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0.0.150\eldoradodata\it\General Files\Eddie\8.26.24 INVENTORY\"/>
    </mc:Choice>
  </mc:AlternateContent>
  <xr:revisionPtr revIDLastSave="0" documentId="13_ncr:1_{65DE35CF-1061-4262-BB64-9A6D953DFB6A}" xr6:coauthVersionLast="47" xr6:coauthVersionMax="47" xr10:uidLastSave="{00000000-0000-0000-0000-000000000000}"/>
  <bookViews>
    <workbookView xWindow="-120" yWindow="-120" windowWidth="29040" windowHeight="15720" tabRatio="599" xr2:uid="{58F4E2DF-D5C9-4F26-A402-BBD2D4348A53}"/>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'!$A$1:$W$15</definedName>
    <definedName name="_xlnm.Print_Area" localSheetId="4">'5. Public Accessibility Doc.'!$A$1:$E$31</definedName>
  </definedNames>
  <calcPr calcId="191028" concurrentManual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 i="3" l="1" a="1"/>
  <c r="W11" i="3" s="1"/>
  <c r="W15" i="3" a="1"/>
  <c r="W15" i="3" s="1"/>
  <c r="W14" i="3" a="1"/>
  <c r="W14" i="3" s="1"/>
  <c r="W9" i="3" a="1"/>
  <c r="W9" i="3" s="1"/>
  <c r="D30" i="1"/>
  <c r="W10" i="3" a="1"/>
  <c r="W10" i="3" s="1"/>
  <c r="J3" i="30" a="1"/>
  <c r="J3" i="30" s="1"/>
  <c r="W8" i="3" a="1"/>
  <c r="W8" i="3" s="1"/>
  <c r="W12" i="3" a="1"/>
  <c r="W12" i="3" s="1"/>
  <c r="W13" i="3" a="1"/>
  <c r="W13" i="3" s="1"/>
  <c r="W16" i="3" a="1"/>
  <c r="W16" i="3" s="1"/>
  <c r="W17" i="3" a="1"/>
  <c r="W17" i="3" s="1"/>
  <c r="W18" i="3" a="1"/>
  <c r="W18" i="3" s="1"/>
  <c r="W19" i="3" a="1"/>
  <c r="W19" i="3" s="1"/>
  <c r="W20" i="3" a="1"/>
  <c r="W20" i="3" s="1"/>
  <c r="W21" i="3" a="1"/>
  <c r="W21" i="3" s="1"/>
  <c r="W22" i="3" a="1"/>
  <c r="W22" i="3" s="1"/>
  <c r="W23" i="3" a="1"/>
  <c r="W23" i="3" s="1"/>
  <c r="W24" i="3" a="1"/>
  <c r="W24" i="3" s="1"/>
  <c r="W25" i="3" a="1"/>
  <c r="W25" i="3" s="1"/>
  <c r="W26" i="3" a="1"/>
  <c r="W26" i="3" s="1"/>
  <c r="W27" i="3" a="1"/>
  <c r="W27" i="3" s="1"/>
  <c r="W28" i="3" a="1"/>
  <c r="W28" i="3" s="1"/>
  <c r="W29" i="3" a="1"/>
  <c r="W29" i="3" s="1"/>
  <c r="W30" i="3" a="1"/>
  <c r="W30" i="3" s="1"/>
  <c r="W31" i="3" a="1"/>
  <c r="W31" i="3" s="1"/>
  <c r="W32" i="3" a="1"/>
  <c r="W32" i="3" s="1"/>
  <c r="W33" i="3" a="1"/>
  <c r="W33" i="3" s="1"/>
  <c r="W34" i="3" a="1"/>
  <c r="W34" i="3" s="1"/>
  <c r="W35" i="3" a="1"/>
  <c r="W35" i="3" s="1"/>
  <c r="W36" i="3" a="1"/>
  <c r="W36" i="3" s="1"/>
  <c r="W37" i="3" a="1"/>
  <c r="W37" i="3" s="1"/>
  <c r="W38" i="3" a="1"/>
  <c r="W38" i="3" s="1"/>
  <c r="W39" i="3" a="1"/>
  <c r="W39" i="3" s="1"/>
  <c r="W40" i="3" a="1"/>
  <c r="W40" i="3" s="1"/>
  <c r="W41" i="3" a="1"/>
  <c r="W41" i="3" s="1"/>
  <c r="W42" i="3" a="1"/>
  <c r="W42" i="3" s="1"/>
  <c r="W43" i="3" a="1"/>
  <c r="W43" i="3" s="1"/>
  <c r="W44" i="3" a="1"/>
  <c r="W44" i="3" s="1"/>
  <c r="W45" i="3" a="1"/>
  <c r="W45" i="3" s="1"/>
  <c r="W46" i="3" a="1"/>
  <c r="W46" i="3" s="1"/>
  <c r="W47" i="3" a="1"/>
  <c r="W47" i="3" s="1"/>
  <c r="W48" i="3" a="1"/>
  <c r="W48" i="3" s="1"/>
  <c r="W49" i="3" a="1"/>
  <c r="W49" i="3" s="1"/>
  <c r="W50" i="3" a="1"/>
  <c r="W50" i="3" s="1"/>
  <c r="W51" i="3" a="1"/>
  <c r="W51" i="3" s="1"/>
  <c r="W52" i="3" a="1"/>
  <c r="W52" i="3" s="1"/>
  <c r="W53" i="3" a="1"/>
  <c r="W53" i="3" s="1"/>
  <c r="W54" i="3" a="1"/>
  <c r="W54" i="3" s="1"/>
  <c r="W55" i="3" a="1"/>
  <c r="W55" i="3" s="1"/>
  <c r="W56" i="3" a="1"/>
  <c r="W56" i="3" s="1"/>
  <c r="W57" i="3" a="1"/>
  <c r="W57" i="3" s="1"/>
  <c r="W58" i="3" a="1"/>
  <c r="W58" i="3" s="1"/>
  <c r="W59" i="3" a="1"/>
  <c r="W59" i="3" s="1"/>
  <c r="W60" i="3" a="1"/>
  <c r="W60" i="3" s="1"/>
  <c r="W61" i="3" a="1"/>
  <c r="W61" i="3" s="1"/>
  <c r="W62" i="3" a="1"/>
  <c r="W62" i="3" s="1"/>
  <c r="W63" i="3" a="1"/>
  <c r="W63" i="3" s="1"/>
  <c r="W64" i="3" a="1"/>
  <c r="W64" i="3" s="1"/>
  <c r="W65" i="3" a="1"/>
  <c r="W65" i="3" s="1"/>
  <c r="W66" i="3" a="1"/>
  <c r="W66" i="3" s="1"/>
  <c r="W67" i="3" a="1"/>
  <c r="W67" i="3" s="1"/>
  <c r="W68" i="3" a="1"/>
  <c r="W68" i="3" s="1"/>
  <c r="W69" i="3" a="1"/>
  <c r="W69" i="3" s="1"/>
  <c r="W70" i="3" a="1"/>
  <c r="W70" i="3" s="1"/>
  <c r="W71" i="3" a="1"/>
  <c r="W71" i="3" s="1"/>
  <c r="W72" i="3" a="1"/>
  <c r="W72" i="3" s="1"/>
  <c r="W73" i="3" a="1"/>
  <c r="W73" i="3" s="1"/>
  <c r="W74" i="3" a="1"/>
  <c r="W74" i="3" s="1"/>
  <c r="W75" i="3" a="1"/>
  <c r="W75" i="3" s="1"/>
  <c r="W76" i="3" a="1"/>
  <c r="W76" i="3" s="1"/>
  <c r="W77" i="3" a="1"/>
  <c r="W77" i="3" s="1"/>
  <c r="W78" i="3" a="1"/>
  <c r="W78" i="3" s="1"/>
  <c r="W79" i="3" a="1"/>
  <c r="W79" i="3" s="1"/>
  <c r="W80" i="3" a="1"/>
  <c r="W80" i="3" s="1"/>
  <c r="W81" i="3" a="1"/>
  <c r="W81" i="3" s="1"/>
  <c r="W82" i="3" a="1"/>
  <c r="W82" i="3" s="1"/>
  <c r="W83" i="3" a="1"/>
  <c r="W83" i="3" s="1"/>
  <c r="W84" i="3" a="1"/>
  <c r="W84" i="3" s="1"/>
  <c r="W85" i="3" a="1"/>
  <c r="W85" i="3" s="1"/>
  <c r="W86" i="3" a="1"/>
  <c r="W86" i="3" s="1"/>
  <c r="W87" i="3" a="1"/>
  <c r="W87" i="3" s="1"/>
  <c r="W88" i="3" a="1"/>
  <c r="W88" i="3" s="1"/>
  <c r="W89" i="3" a="1"/>
  <c r="W89" i="3" s="1"/>
  <c r="W90" i="3" a="1"/>
  <c r="W90" i="3" s="1"/>
  <c r="W91" i="3" a="1"/>
  <c r="W91" i="3" s="1"/>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s="1"/>
  <c r="W103" i="3" a="1"/>
  <c r="W103" i="3" s="1"/>
  <c r="W104" i="3" a="1"/>
  <c r="W104" i="3" s="1"/>
  <c r="W105" i="3" a="1"/>
  <c r="W105" i="3" s="1"/>
  <c r="W106" i="3" a="1"/>
  <c r="W106" i="3" s="1"/>
  <c r="W107" i="3" a="1"/>
  <c r="W107" i="3" s="1"/>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s="1"/>
  <c r="W119" i="3" a="1"/>
  <c r="W119" i="3" s="1"/>
  <c r="W120" i="3" a="1"/>
  <c r="W120" i="3" s="1"/>
  <c r="W121" i="3" a="1"/>
  <c r="W121" i="3" s="1"/>
  <c r="W122" i="3" a="1"/>
  <c r="W122" i="3" s="1"/>
  <c r="W123" i="3" a="1"/>
  <c r="W123" i="3" s="1"/>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s="1"/>
  <c r="W135" i="3" a="1"/>
  <c r="W135" i="3" s="1"/>
  <c r="W136" i="3" a="1"/>
  <c r="W136" i="3" s="1"/>
  <c r="W137" i="3" a="1"/>
  <c r="W137" i="3" s="1"/>
  <c r="W138" i="3" a="1"/>
  <c r="W138" i="3" s="1"/>
  <c r="W139" i="3" a="1"/>
  <c r="W139" i="3" s="1"/>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s="1"/>
  <c r="W151" i="3" a="1"/>
  <c r="W151" i="3" s="1"/>
  <c r="W152" i="3" a="1"/>
  <c r="W152" i="3" s="1"/>
  <c r="W153" i="3" a="1"/>
  <c r="W153" i="3" s="1"/>
  <c r="W154" i="3" a="1"/>
  <c r="W154" i="3" s="1"/>
  <c r="W155" i="3" a="1"/>
  <c r="W155" i="3" s="1"/>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s="1"/>
  <c r="W167" i="3" a="1"/>
  <c r="W167" i="3" s="1"/>
  <c r="W168" i="3" a="1"/>
  <c r="W168" i="3" s="1"/>
  <c r="W169" i="3" a="1"/>
  <c r="W169" i="3" s="1"/>
  <c r="W170" i="3" a="1"/>
  <c r="W170" i="3" s="1"/>
  <c r="W171" i="3" a="1"/>
  <c r="W171" i="3" s="1"/>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s="1"/>
  <c r="W183" i="3" a="1"/>
  <c r="W183" i="3" s="1"/>
  <c r="W184" i="3" a="1"/>
  <c r="W184" i="3" s="1"/>
  <c r="W185" i="3" a="1"/>
  <c r="W185" i="3" s="1"/>
  <c r="W186" i="3" a="1"/>
  <c r="W186" i="3" s="1"/>
  <c r="W187" i="3" a="1"/>
  <c r="W187" i="3" s="1"/>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s="1"/>
  <c r="W199" i="3" a="1"/>
  <c r="W199" i="3" s="1"/>
  <c r="W200" i="3" a="1"/>
  <c r="W200" i="3" s="1"/>
  <c r="W201" i="3" a="1"/>
  <c r="W201" i="3" s="1"/>
  <c r="W202" i="3" a="1"/>
  <c r="W202" i="3" s="1"/>
  <c r="W203" i="3" a="1"/>
  <c r="W203" i="3" s="1"/>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s="1"/>
  <c r="W215" i="3" a="1"/>
  <c r="W215" i="3" s="1"/>
  <c r="W216" i="3" a="1"/>
  <c r="W216" i="3" s="1"/>
  <c r="W217" i="3" a="1"/>
  <c r="W217" i="3" s="1"/>
  <c r="W218" i="3" a="1"/>
  <c r="W218" i="3" s="1"/>
  <c r="W219" i="3" a="1"/>
  <c r="W219" i="3" s="1"/>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s="1"/>
  <c r="W231" i="3" a="1"/>
  <c r="W231" i="3" s="1"/>
  <c r="W232" i="3" a="1"/>
  <c r="W232" i="3" s="1"/>
  <c r="W233" i="3" a="1"/>
  <c r="W233" i="3" s="1"/>
  <c r="W234" i="3" a="1"/>
  <c r="W234" i="3" s="1"/>
  <c r="W235" i="3" a="1"/>
  <c r="W235" i="3" s="1"/>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s="1"/>
  <c r="W247" i="3" a="1"/>
  <c r="W247" i="3" s="1"/>
  <c r="W248" i="3" a="1"/>
  <c r="W248" i="3" s="1"/>
  <c r="W249" i="3" a="1"/>
  <c r="W249" i="3" s="1"/>
  <c r="W250" i="3" a="1"/>
  <c r="W250" i="3" s="1"/>
  <c r="W251" i="3" a="1"/>
  <c r="W251" i="3" s="1"/>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s="1"/>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s="1"/>
  <c r="W357" i="3" a="1"/>
  <c r="W357" i="3" s="1"/>
  <c r="W358" i="3" a="1"/>
  <c r="W358" i="3" s="1"/>
  <c r="W359" i="3" a="1"/>
  <c r="W359" i="3" s="1"/>
  <c r="W360" i="3" a="1"/>
  <c r="W360" i="3" s="1"/>
  <c r="W361" i="3" a="1"/>
  <c r="W361" i="3" s="1"/>
  <c r="W362" i="3" a="1"/>
  <c r="W362" i="3" s="1"/>
  <c r="W363" i="3" a="1"/>
  <c r="W363" i="3" s="1"/>
  <c r="W364" i="3" a="1"/>
  <c r="W364" i="3" s="1"/>
  <c r="W365" i="3" a="1"/>
  <c r="W365" i="3" s="1"/>
  <c r="W366" i="3" a="1"/>
  <c r="W366" i="3" s="1"/>
  <c r="W367" i="3" a="1"/>
  <c r="W367" i="3" s="1"/>
  <c r="W368" i="3" a="1"/>
  <c r="W368" i="3" s="1"/>
  <c r="W369" i="3" a="1"/>
  <c r="W369" i="3" s="1"/>
  <c r="W370" i="3" a="1"/>
  <c r="W370" i="3" s="1"/>
  <c r="W371" i="3" a="1"/>
  <c r="W371" i="3" s="1"/>
  <c r="W372" i="3" a="1"/>
  <c r="W372" i="3" s="1"/>
  <c r="W373" i="3" a="1"/>
  <c r="W373" i="3" s="1"/>
  <c r="W374" i="3" a="1"/>
  <c r="W374" i="3" s="1"/>
  <c r="W375" i="3" a="1"/>
  <c r="W375" i="3" s="1"/>
  <c r="W376" i="3" a="1"/>
  <c r="W376" i="3" s="1"/>
  <c r="W377" i="3" a="1"/>
  <c r="W377" i="3" s="1"/>
  <c r="W378" i="3" a="1"/>
  <c r="W378" i="3" s="1"/>
  <c r="W379" i="3" a="1"/>
  <c r="W379" i="3" s="1"/>
  <c r="W380" i="3" a="1"/>
  <c r="W380" i="3" s="1"/>
  <c r="W381" i="3" a="1"/>
  <c r="W381" i="3" s="1"/>
  <c r="W382" i="3" a="1"/>
  <c r="W382" i="3" s="1"/>
  <c r="W383" i="3" a="1"/>
  <c r="W383" i="3" s="1"/>
  <c r="W384" i="3" a="1"/>
  <c r="W384" i="3" s="1"/>
  <c r="W385" i="3" a="1"/>
  <c r="W385" i="3" s="1"/>
  <c r="W386" i="3" a="1"/>
  <c r="W386" i="3" s="1"/>
  <c r="W387" i="3" a="1"/>
  <c r="W387" i="3" s="1"/>
  <c r="W388" i="3" a="1"/>
  <c r="W388" i="3" s="1"/>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s="1"/>
  <c r="W405" i="3" a="1"/>
  <c r="W405" i="3" s="1"/>
  <c r="W406" i="3" a="1"/>
  <c r="W406" i="3" s="1"/>
  <c r="W407" i="3" a="1"/>
  <c r="W407" i="3" s="1"/>
  <c r="W408" i="3" a="1"/>
  <c r="W408" i="3" s="1"/>
  <c r="W409" i="3" a="1"/>
  <c r="W409" i="3" s="1"/>
  <c r="W410" i="3" a="1"/>
  <c r="W410" i="3" s="1"/>
  <c r="W411" i="3" a="1"/>
  <c r="W411" i="3" s="1"/>
  <c r="W412" i="3" a="1"/>
  <c r="W412" i="3" s="1"/>
  <c r="W413" i="3" a="1"/>
  <c r="W413" i="3" s="1"/>
  <c r="W414" i="3" a="1"/>
  <c r="W414" i="3" s="1"/>
  <c r="W415" i="3" a="1"/>
  <c r="W415" i="3" s="1"/>
  <c r="W416" i="3" a="1"/>
  <c r="W416" i="3" s="1"/>
  <c r="W417" i="3" a="1"/>
  <c r="W417" i="3" s="1"/>
  <c r="W418" i="3" a="1"/>
  <c r="W418" i="3" s="1"/>
  <c r="W419" i="3" a="1"/>
  <c r="W419" i="3" s="1"/>
  <c r="W420" i="3" a="1"/>
  <c r="W420" i="3" s="1"/>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s="1"/>
  <c r="W437" i="3" a="1"/>
  <c r="W437" i="3" s="1"/>
  <c r="W438" i="3" a="1"/>
  <c r="W438" i="3" s="1"/>
  <c r="W439" i="3" a="1"/>
  <c r="W439" i="3" s="1"/>
  <c r="W440" i="3" a="1"/>
  <c r="W440" i="3" s="1"/>
  <c r="W441" i="3" a="1"/>
  <c r="W441" i="3" s="1"/>
  <c r="W442" i="3" a="1"/>
  <c r="W442" i="3" s="1"/>
  <c r="W443" i="3" a="1"/>
  <c r="W443" i="3" s="1"/>
  <c r="W444" i="3" a="1"/>
  <c r="W444" i="3" s="1"/>
  <c r="W445" i="3" a="1"/>
  <c r="W445" i="3" s="1"/>
  <c r="W446" i="3" a="1"/>
  <c r="W446" i="3" s="1"/>
  <c r="W447" i="3" a="1"/>
  <c r="W447" i="3" s="1"/>
  <c r="W448" i="3" a="1"/>
  <c r="W448" i="3" s="1"/>
  <c r="W449" i="3" a="1"/>
  <c r="W449" i="3" s="1"/>
  <c r="W450" i="3" a="1"/>
  <c r="W450" i="3" s="1"/>
  <c r="W451" i="3" a="1"/>
  <c r="W451" i="3" s="1"/>
  <c r="W452" i="3" a="1"/>
  <c r="W452" i="3" s="1"/>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s="1"/>
  <c r="W469" i="3" a="1"/>
  <c r="W469" i="3" s="1"/>
  <c r="W470" i="3" a="1"/>
  <c r="W470" i="3" s="1"/>
  <c r="W471" i="3" a="1"/>
  <c r="W471" i="3" s="1"/>
  <c r="W472" i="3" a="1"/>
  <c r="W472" i="3" s="1"/>
  <c r="W473" i="3" a="1"/>
  <c r="W473" i="3" s="1"/>
  <c r="W474" i="3" a="1"/>
  <c r="W474" i="3" s="1"/>
  <c r="W475" i="3" a="1"/>
  <c r="W475" i="3" s="1"/>
  <c r="W476" i="3" a="1"/>
  <c r="W476" i="3" s="1"/>
  <c r="W477" i="3" a="1"/>
  <c r="W477" i="3" s="1"/>
  <c r="W478" i="3" a="1"/>
  <c r="W478" i="3" s="1"/>
  <c r="W479" i="3" a="1"/>
  <c r="W479" i="3" s="1"/>
  <c r="W480" i="3" a="1"/>
  <c r="W480" i="3" s="1"/>
  <c r="W481" i="3" a="1"/>
  <c r="W481" i="3" s="1"/>
  <c r="W482" i="3" a="1"/>
  <c r="W482" i="3" s="1"/>
  <c r="W483" i="3" a="1"/>
  <c r="W483" i="3" s="1"/>
  <c r="W484" i="3" a="1"/>
  <c r="W484" i="3" s="1"/>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s="1"/>
  <c r="W501" i="3" a="1"/>
  <c r="W501" i="3" s="1"/>
  <c r="W502" i="3" a="1"/>
  <c r="W502" i="3" s="1"/>
  <c r="W503" i="3" a="1"/>
  <c r="W503" i="3" s="1"/>
  <c r="W504" i="3" a="1"/>
  <c r="W504" i="3" s="1"/>
  <c r="W505" i="3" a="1"/>
  <c r="W505" i="3" s="1"/>
  <c r="W506" i="3" a="1"/>
  <c r="W506" i="3" s="1"/>
  <c r="W507" i="3" a="1"/>
  <c r="W507" i="3" s="1"/>
  <c r="W508" i="3" a="1"/>
  <c r="W508" i="3" s="1"/>
  <c r="W509" i="3" a="1"/>
  <c r="W509" i="3" s="1"/>
  <c r="W510" i="3" a="1"/>
  <c r="W510" i="3" s="1"/>
  <c r="W511" i="3" a="1"/>
  <c r="W511" i="3" s="1"/>
  <c r="W512" i="3" a="1"/>
  <c r="W512" i="3" s="1"/>
  <c r="W513" i="3" a="1"/>
  <c r="W513" i="3" s="1"/>
  <c r="W514" i="3" a="1"/>
  <c r="W514" i="3" s="1"/>
  <c r="W515" i="3" a="1"/>
  <c r="W515" i="3" s="1"/>
  <c r="W516" i="3" a="1"/>
  <c r="W516" i="3" s="1"/>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s="1"/>
  <c r="W533" i="3" a="1"/>
  <c r="W533" i="3" s="1"/>
  <c r="W534" i="3" a="1"/>
  <c r="W534" i="3" s="1"/>
  <c r="W535" i="3" a="1"/>
  <c r="W535" i="3" s="1"/>
  <c r="W536" i="3" a="1"/>
  <c r="W536" i="3" s="1"/>
  <c r="W537" i="3" a="1"/>
  <c r="W537" i="3" s="1"/>
  <c r="W538" i="3" a="1"/>
  <c r="W538" i="3" s="1"/>
  <c r="W539" i="3" a="1"/>
  <c r="W539" i="3" s="1"/>
  <c r="W540" i="3" a="1"/>
  <c r="W540" i="3" s="1"/>
  <c r="W541" i="3" a="1"/>
  <c r="W541" i="3" s="1"/>
  <c r="W542" i="3" a="1"/>
  <c r="W542" i="3" s="1"/>
  <c r="W543" i="3" a="1"/>
  <c r="W543" i="3" s="1"/>
  <c r="W544" i="3" a="1"/>
  <c r="W544" i="3" s="1"/>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s="1"/>
  <c r="W560" i="3" a="1"/>
  <c r="W560" i="3" s="1"/>
  <c r="W561" i="3" a="1"/>
  <c r="W561" i="3" s="1"/>
  <c r="W562" i="3" a="1"/>
  <c r="W562" i="3" s="1"/>
  <c r="W563" i="3" a="1"/>
  <c r="W563" i="3" s="1"/>
  <c r="W564" i="3" a="1"/>
  <c r="W564" i="3" s="1"/>
  <c r="W565" i="3" a="1"/>
  <c r="W565" i="3" s="1"/>
  <c r="W566" i="3" a="1"/>
  <c r="W566" i="3" s="1"/>
  <c r="W567" i="3" a="1"/>
  <c r="W567" i="3" s="1"/>
  <c r="W568" i="3" a="1"/>
  <c r="W568" i="3" s="1"/>
  <c r="W569" i="3" a="1"/>
  <c r="W569" i="3" s="1"/>
  <c r="W570" i="3" a="1"/>
  <c r="W570" i="3" s="1"/>
  <c r="W571" i="3" a="1"/>
  <c r="W571" i="3" s="1"/>
  <c r="W572" i="3" a="1"/>
  <c r="W572" i="3" s="1"/>
  <c r="W573" i="3" a="1"/>
  <c r="W573" i="3" s="1"/>
  <c r="W574" i="3" a="1"/>
  <c r="W574" i="3" s="1"/>
  <c r="W575" i="3" a="1"/>
  <c r="W575" i="3" s="1"/>
  <c r="W576" i="3" a="1"/>
  <c r="W576" i="3" s="1"/>
  <c r="W577" i="3" a="1"/>
  <c r="W577" i="3" s="1"/>
  <c r="W578" i="3" a="1"/>
  <c r="W578" i="3" s="1"/>
  <c r="W579" i="3" a="1"/>
  <c r="W579" i="3" s="1"/>
  <c r="W580" i="3" a="1"/>
  <c r="W580" i="3" s="1"/>
  <c r="W581" i="3" a="1"/>
  <c r="W581" i="3" s="1"/>
  <c r="W582" i="3" a="1"/>
  <c r="W582" i="3" s="1"/>
  <c r="W583" i="3" a="1"/>
  <c r="W583" i="3" s="1"/>
  <c r="W584" i="3" a="1"/>
  <c r="W584" i="3" s="1"/>
  <c r="W585" i="3" a="1"/>
  <c r="W585" i="3" s="1"/>
  <c r="W586" i="3" a="1"/>
  <c r="W586" i="3" s="1"/>
  <c r="W587" i="3" a="1"/>
  <c r="W587" i="3" s="1"/>
  <c r="W588" i="3" a="1"/>
  <c r="W588" i="3" s="1"/>
  <c r="W589" i="3" a="1"/>
  <c r="W589" i="3" s="1"/>
  <c r="W590" i="3" a="1"/>
  <c r="W590" i="3" s="1"/>
  <c r="W591" i="3" a="1"/>
  <c r="W591" i="3" s="1"/>
  <c r="W592" i="3" a="1"/>
  <c r="W592" i="3" s="1"/>
  <c r="W593" i="3" a="1"/>
  <c r="W593" i="3" s="1"/>
  <c r="W594" i="3" a="1"/>
  <c r="W594" i="3" s="1"/>
  <c r="W595" i="3" a="1"/>
  <c r="W595" i="3" s="1"/>
  <c r="W596" i="3" a="1"/>
  <c r="W596" i="3" s="1"/>
  <c r="W597" i="3" a="1"/>
  <c r="W597" i="3" s="1"/>
  <c r="W598" i="3" a="1"/>
  <c r="W598" i="3" s="1"/>
  <c r="W599" i="3" a="1"/>
  <c r="W599" i="3" s="1"/>
  <c r="W600" i="3" a="1"/>
  <c r="W600" i="3" s="1"/>
  <c r="W601" i="3" a="1"/>
  <c r="W601" i="3" s="1"/>
  <c r="W602" i="3" a="1"/>
  <c r="W602" i="3" s="1"/>
  <c r="W603" i="3" a="1"/>
  <c r="W603" i="3" s="1"/>
  <c r="W604" i="3" a="1"/>
  <c r="W604" i="3" s="1"/>
  <c r="W605" i="3" a="1"/>
  <c r="W605" i="3" s="1"/>
  <c r="W606" i="3" a="1"/>
  <c r="W606" i="3" s="1"/>
  <c r="W607" i="3" a="1"/>
  <c r="W607" i="3" s="1"/>
  <c r="W608" i="3" a="1"/>
  <c r="W608" i="3" s="1"/>
  <c r="W609" i="3" a="1"/>
  <c r="W609" i="3" s="1"/>
  <c r="W610" i="3" a="1"/>
  <c r="W610" i="3" s="1"/>
  <c r="W611" i="3" a="1"/>
  <c r="W611" i="3" s="1"/>
  <c r="W612" i="3" a="1"/>
  <c r="W612" i="3" s="1"/>
  <c r="W613" i="3" a="1"/>
  <c r="W613" i="3" s="1"/>
  <c r="W614" i="3" a="1"/>
  <c r="W614" i="3" s="1"/>
  <c r="W615" i="3" a="1"/>
  <c r="W615" i="3" s="1"/>
  <c r="W616" i="3" a="1"/>
  <c r="W616" i="3" s="1"/>
  <c r="W617" i="3" a="1"/>
  <c r="W617" i="3" s="1"/>
  <c r="W618" i="3" a="1"/>
  <c r="W618" i="3" s="1"/>
  <c r="W619" i="3" a="1"/>
  <c r="W619" i="3" s="1"/>
  <c r="W620" i="3" a="1"/>
  <c r="W620" i="3" s="1"/>
  <c r="W621" i="3" a="1"/>
  <c r="W621" i="3" s="1"/>
  <c r="W622" i="3" a="1"/>
  <c r="W622" i="3" s="1"/>
  <c r="W623" i="3" a="1"/>
  <c r="W623" i="3" s="1"/>
  <c r="W624" i="3" a="1"/>
  <c r="W624" i="3" s="1"/>
  <c r="W625" i="3" a="1"/>
  <c r="W625" i="3" s="1"/>
  <c r="W626" i="3" a="1"/>
  <c r="W626" i="3" s="1"/>
  <c r="W627" i="3" a="1"/>
  <c r="W627" i="3" s="1"/>
  <c r="W628" i="3" a="1"/>
  <c r="W628" i="3" s="1"/>
  <c r="W629" i="3" a="1"/>
  <c r="W629" i="3" s="1"/>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s="1"/>
  <c r="W650" i="3" a="1"/>
  <c r="W650" i="3" s="1"/>
  <c r="W651" i="3" a="1"/>
  <c r="W651" i="3" s="1"/>
  <c r="W652" i="3" a="1"/>
  <c r="W652" i="3" s="1"/>
  <c r="W653" i="3" a="1"/>
  <c r="W653" i="3" s="1"/>
  <c r="W654" i="3" a="1"/>
  <c r="W654" i="3" s="1"/>
  <c r="W655" i="3" a="1"/>
  <c r="W655" i="3" s="1"/>
  <c r="W656" i="3" a="1"/>
  <c r="W656" i="3" s="1"/>
  <c r="W657" i="3" a="1"/>
  <c r="W657" i="3" s="1"/>
  <c r="W658" i="3" a="1"/>
  <c r="W658" i="3" s="1"/>
  <c r="W659" i="3" a="1"/>
  <c r="W659" i="3" s="1"/>
  <c r="W660" i="3" a="1"/>
  <c r="W660" i="3" s="1"/>
  <c r="W661" i="3" a="1"/>
  <c r="W661" i="3" s="1"/>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s="1"/>
  <c r="W686" i="3" a="1"/>
  <c r="W686" i="3" s="1"/>
  <c r="W687" i="3" a="1"/>
  <c r="W687" i="3" s="1"/>
  <c r="W688" i="3" a="1"/>
  <c r="W688" i="3" s="1"/>
  <c r="W689" i="3" a="1"/>
  <c r="W689" i="3" s="1"/>
  <c r="W690" i="3" a="1"/>
  <c r="W690" i="3" s="1"/>
  <c r="W691" i="3" a="1"/>
  <c r="W691" i="3" s="1"/>
  <c r="W692" i="3" a="1"/>
  <c r="W692" i="3" s="1"/>
  <c r="W693" i="3" a="1"/>
  <c r="W693" i="3" s="1"/>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s="1"/>
  <c r="W714" i="3" a="1"/>
  <c r="W714" i="3" s="1"/>
  <c r="W715" i="3" a="1"/>
  <c r="W715" i="3" s="1"/>
  <c r="W716" i="3" a="1"/>
  <c r="W716" i="3" s="1"/>
  <c r="W717" i="3" a="1"/>
  <c r="W717" i="3" s="1"/>
  <c r="W718" i="3" a="1"/>
  <c r="W718" i="3" s="1"/>
  <c r="W719" i="3" a="1"/>
  <c r="W719" i="3" s="1"/>
  <c r="W720" i="3" a="1"/>
  <c r="W720" i="3" s="1"/>
  <c r="W721" i="3" a="1"/>
  <c r="W721" i="3" s="1"/>
  <c r="W722" i="3" a="1"/>
  <c r="W722" i="3" s="1"/>
  <c r="W723" i="3" a="1"/>
  <c r="W723" i="3" s="1"/>
  <c r="W724" i="3" a="1"/>
  <c r="W724" i="3" s="1"/>
  <c r="W725" i="3" a="1"/>
  <c r="W725" i="3" s="1"/>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s="1"/>
  <c r="W746" i="3" a="1"/>
  <c r="W746" i="3" s="1"/>
  <c r="W747" i="3" a="1"/>
  <c r="W747" i="3" s="1"/>
  <c r="W748" i="3" a="1"/>
  <c r="W748" i="3" s="1"/>
  <c r="W749" i="3" a="1"/>
  <c r="W749" i="3" s="1"/>
  <c r="W750" i="3" a="1"/>
  <c r="W750" i="3" s="1"/>
  <c r="W751" i="3" a="1"/>
  <c r="W751" i="3" s="1"/>
  <c r="W752" i="3" a="1"/>
  <c r="W752" i="3" s="1"/>
  <c r="W753" i="3" a="1"/>
  <c r="W753" i="3" s="1"/>
  <c r="W754" i="3" a="1"/>
  <c r="W754" i="3" s="1"/>
  <c r="W755" i="3" a="1"/>
  <c r="W755" i="3" s="1"/>
  <c r="W756" i="3" a="1"/>
  <c r="W756" i="3" s="1"/>
  <c r="W757" i="3" a="1"/>
  <c r="W757" i="3" s="1"/>
  <c r="W758" i="3" a="1"/>
  <c r="W758" i="3" s="1"/>
  <c r="W759" i="3" a="1"/>
  <c r="W759" i="3" s="1"/>
  <c r="W760" i="3" a="1"/>
  <c r="W760" i="3" s="1"/>
  <c r="W761" i="3" a="1"/>
  <c r="W761" i="3" s="1"/>
  <c r="W762" i="3" a="1"/>
  <c r="W762" i="3" s="1"/>
  <c r="W763" i="3" a="1"/>
  <c r="W763" i="3" s="1"/>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s="1"/>
  <c r="W778" i="3" a="1"/>
  <c r="W778" i="3" s="1"/>
  <c r="W779" i="3" a="1"/>
  <c r="W779" i="3" s="1"/>
  <c r="W780" i="3" a="1"/>
  <c r="W780" i="3" s="1"/>
  <c r="W781" i="3" a="1"/>
  <c r="W781" i="3" s="1"/>
  <c r="W782" i="3" a="1"/>
  <c r="W782" i="3" s="1"/>
  <c r="W783" i="3" a="1"/>
  <c r="W783" i="3" s="1"/>
  <c r="W784" i="3" a="1"/>
  <c r="W784" i="3" s="1"/>
  <c r="W785" i="3" a="1"/>
  <c r="W785" i="3" s="1"/>
  <c r="W786" i="3" a="1"/>
  <c r="W786" i="3" s="1"/>
  <c r="W787" i="3" a="1"/>
  <c r="W787" i="3" s="1"/>
  <c r="W788" i="3" a="1"/>
  <c r="W788" i="3" s="1"/>
  <c r="W789" i="3" a="1"/>
  <c r="W789" i="3" s="1"/>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s="1"/>
  <c r="W814" i="3" a="1"/>
  <c r="W814" i="3" s="1"/>
  <c r="W815" i="3" a="1"/>
  <c r="W815" i="3" s="1"/>
  <c r="W816" i="3" a="1"/>
  <c r="W816" i="3" s="1"/>
  <c r="W817" i="3" a="1"/>
  <c r="W817" i="3" s="1"/>
  <c r="W818" i="3" a="1"/>
  <c r="W818" i="3" s="1"/>
  <c r="W819" i="3" a="1"/>
  <c r="W819" i="3" s="1"/>
  <c r="W820" i="3" a="1"/>
  <c r="W820" i="3" s="1"/>
  <c r="W821" i="3" a="1"/>
  <c r="W821" i="3" s="1"/>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s="1"/>
  <c r="W846" i="3" a="1"/>
  <c r="W846" i="3" s="1"/>
  <c r="W847" i="3" a="1"/>
  <c r="W847" i="3" s="1"/>
  <c r="W848" i="3" a="1"/>
  <c r="W848" i="3" s="1"/>
  <c r="W849" i="3" a="1"/>
  <c r="W849" i="3" s="1"/>
  <c r="W850" i="3" a="1"/>
  <c r="W850" i="3" s="1"/>
  <c r="W851" i="3" a="1"/>
  <c r="W851" i="3" s="1"/>
  <c r="W852" i="3" a="1"/>
  <c r="W852" i="3" s="1"/>
  <c r="W853" i="3" a="1"/>
  <c r="W853" i="3" s="1"/>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s="1"/>
  <c r="W878" i="3" a="1"/>
  <c r="W878" i="3" s="1"/>
  <c r="W879" i="3" a="1"/>
  <c r="W879" i="3" s="1"/>
  <c r="W880" i="3" a="1"/>
  <c r="W880" i="3" s="1"/>
  <c r="W881" i="3" a="1"/>
  <c r="W881" i="3" s="1"/>
  <c r="W882" i="3" a="1"/>
  <c r="W882" i="3" s="1"/>
  <c r="W883" i="3" a="1"/>
  <c r="W883" i="3" s="1"/>
  <c r="W884" i="3" a="1"/>
  <c r="W884" i="3" s="1"/>
  <c r="W885" i="3" a="1"/>
  <c r="W885" i="3" s="1"/>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s="1"/>
  <c r="W910" i="3" a="1"/>
  <c r="W910" i="3" s="1"/>
  <c r="W911" i="3" a="1"/>
  <c r="W911" i="3" s="1"/>
  <c r="W912" i="3" a="1"/>
  <c r="W912" i="3" s="1"/>
  <c r="W913" i="3" a="1"/>
  <c r="W913" i="3" s="1"/>
  <c r="W914" i="3" a="1"/>
  <c r="W914" i="3" s="1"/>
  <c r="W915" i="3" a="1"/>
  <c r="W915" i="3" s="1"/>
  <c r="W916" i="3" a="1"/>
  <c r="W916" i="3" s="1"/>
  <c r="W917" i="3" a="1"/>
  <c r="W917" i="3" s="1"/>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s="1"/>
  <c r="W942" i="3" a="1"/>
  <c r="W942" i="3" s="1"/>
  <c r="W943" i="3" a="1"/>
  <c r="W943" i="3" s="1"/>
  <c r="W944" i="3" a="1"/>
  <c r="W944" i="3" s="1"/>
  <c r="W945" i="3" a="1"/>
  <c r="W945" i="3" s="1"/>
  <c r="W946" i="3" a="1"/>
  <c r="W946" i="3" s="1"/>
  <c r="W947" i="3" a="1"/>
  <c r="W947" i="3" s="1"/>
  <c r="W948" i="3" a="1"/>
  <c r="W948" i="3" s="1"/>
  <c r="W949" i="3" a="1"/>
  <c r="W949" i="3" s="1"/>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s="1"/>
  <c r="W974" i="3" a="1"/>
  <c r="W974" i="3" s="1"/>
  <c r="W975" i="3" a="1"/>
  <c r="W975" i="3" s="1"/>
  <c r="W976" i="3" a="1"/>
  <c r="W976" i="3" s="1"/>
  <c r="W977" i="3" a="1"/>
  <c r="W977" i="3" s="1"/>
  <c r="W978" i="3" a="1"/>
  <c r="W978" i="3" s="1"/>
  <c r="W979" i="3" a="1"/>
  <c r="W979" i="3" s="1"/>
  <c r="W980" i="3" a="1"/>
  <c r="W980" i="3" s="1"/>
  <c r="W981" i="3" a="1"/>
  <c r="W981" i="3" s="1"/>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s="1"/>
  <c r="W998" i="3" a="1"/>
  <c r="W998" i="3" s="1"/>
  <c r="W999" i="3" a="1"/>
  <c r="W999" i="3" s="1"/>
  <c r="W1000" i="3" a="1"/>
  <c r="W1000" i="3" s="1"/>
  <c r="W1001" i="3" a="1"/>
  <c r="W1001" i="3" s="1"/>
  <c r="W1002" i="3" a="1"/>
  <c r="W1002" i="3" s="1"/>
  <c r="W1003" i="3" a="1"/>
  <c r="W1003" i="3" s="1"/>
  <c r="W1004" i="3" a="1"/>
  <c r="W1004" i="3" s="1"/>
  <c r="W1005" i="3" a="1"/>
  <c r="W1005" i="3" s="1"/>
  <c r="W1006" i="3" a="1"/>
  <c r="W1006" i="3" s="1"/>
  <c r="W1007" i="3" a="1"/>
  <c r="W1007" i="3" s="1"/>
  <c r="W1008" i="3" a="1"/>
  <c r="W1008" i="3" s="1"/>
  <c r="W1009" i="3" a="1"/>
  <c r="W1009" i="3" s="1"/>
  <c r="W1010" i="3" a="1"/>
  <c r="W1010" i="3" s="1"/>
  <c r="W1011" i="3" a="1"/>
  <c r="W1011" i="3" s="1"/>
  <c r="W1012" i="3" a="1"/>
  <c r="W1012" i="3" s="1"/>
  <c r="W1013" i="3" a="1"/>
  <c r="W1013" i="3" s="1"/>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s="1"/>
  <c r="W1038" i="3" a="1"/>
  <c r="W1038" i="3" s="1"/>
  <c r="W1039" i="3" a="1"/>
  <c r="W1039" i="3" s="1"/>
  <c r="W1040" i="3" a="1"/>
  <c r="W1040" i="3" s="1"/>
  <c r="W1041" i="3" a="1"/>
  <c r="W1041" i="3" s="1"/>
  <c r="W1042" i="3" a="1"/>
  <c r="W1042" i="3" s="1"/>
  <c r="W1043" i="3" a="1"/>
  <c r="W1043" i="3" s="1"/>
  <c r="W1044" i="3" a="1"/>
  <c r="W1044" i="3" s="1"/>
  <c r="W1045" i="3" a="1"/>
  <c r="W1045" i="3" s="1"/>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s="1"/>
  <c r="W1070" i="3" a="1"/>
  <c r="W1070" i="3" s="1"/>
  <c r="W1071" i="3" a="1"/>
  <c r="W1071" i="3" s="1"/>
  <c r="W1072" i="3" a="1"/>
  <c r="W1072" i="3" s="1"/>
  <c r="W1073" i="3" a="1"/>
  <c r="W1073" i="3" s="1"/>
  <c r="W1074" i="3" a="1"/>
  <c r="W1074" i="3" s="1"/>
  <c r="W1075" i="3" a="1"/>
  <c r="W1075" i="3" s="1"/>
  <c r="W1076" i="3" a="1"/>
  <c r="W1076" i="3" s="1"/>
  <c r="W1077" i="3" a="1"/>
  <c r="W1077" i="3" s="1"/>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s="1"/>
  <c r="W1102" i="3" a="1"/>
  <c r="W1102" i="3" s="1"/>
  <c r="W1103" i="3" a="1"/>
  <c r="W1103" i="3" s="1"/>
  <c r="W1104" i="3" a="1"/>
  <c r="W1104" i="3" s="1"/>
  <c r="W1105" i="3" a="1"/>
  <c r="W1105" i="3" s="1"/>
  <c r="W1106" i="3" a="1"/>
  <c r="W1106" i="3" s="1"/>
  <c r="W1107" i="3" a="1"/>
  <c r="W1107" i="3" s="1"/>
  <c r="W1108" i="3" a="1"/>
  <c r="W1108" i="3" s="1"/>
  <c r="W1109" i="3" a="1"/>
  <c r="W1109" i="3" s="1"/>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s="1"/>
  <c r="W1128" i="3" a="1"/>
  <c r="W1128" i="3" s="1"/>
  <c r="W1129" i="3" a="1"/>
  <c r="W1129" i="3" s="1"/>
  <c r="W1130" i="3" a="1"/>
  <c r="W1130" i="3" s="1"/>
  <c r="W1131" i="3" a="1"/>
  <c r="W1131" i="3" s="1"/>
  <c r="W1132" i="3" a="1"/>
  <c r="W1132" i="3" s="1"/>
  <c r="W1133" i="3" a="1"/>
  <c r="W1133" i="3" s="1"/>
  <c r="W1134" i="3" a="1"/>
  <c r="W1134" i="3" s="1"/>
  <c r="W1135" i="3" a="1"/>
  <c r="W1135" i="3" s="1"/>
  <c r="W1136" i="3" a="1"/>
  <c r="W1136" i="3" s="1"/>
  <c r="W1137" i="3" a="1"/>
  <c r="W1137" i="3" s="1"/>
  <c r="W1138" i="3" a="1"/>
  <c r="W1138" i="3" s="1"/>
  <c r="W1139" i="3" a="1"/>
  <c r="W1139" i="3" s="1"/>
  <c r="W1140" i="3" a="1"/>
  <c r="W1140" i="3" s="1"/>
  <c r="W1141" i="3" a="1"/>
  <c r="W1141" i="3" s="1"/>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s="1"/>
  <c r="W1162" i="3" a="1"/>
  <c r="W1162" i="3" s="1"/>
  <c r="W1163" i="3" a="1"/>
  <c r="W1163" i="3" s="1"/>
  <c r="W1164" i="3" a="1"/>
  <c r="W1164" i="3" s="1"/>
  <c r="W1165" i="3" a="1"/>
  <c r="W1165" i="3" s="1"/>
  <c r="W1166" i="3" a="1"/>
  <c r="W1166" i="3" s="1"/>
  <c r="W1167" i="3" a="1"/>
  <c r="W1167" i="3" s="1"/>
  <c r="W1168" i="3" a="1"/>
  <c r="W1168" i="3" s="1"/>
  <c r="W1169" i="3" a="1"/>
  <c r="W1169" i="3" s="1"/>
  <c r="W1170" i="3" a="1"/>
  <c r="W1170" i="3" s="1"/>
  <c r="W1171" i="3" a="1"/>
  <c r="W1171" i="3" s="1"/>
  <c r="W1172" i="3" a="1"/>
  <c r="W1172" i="3" s="1"/>
  <c r="W1173" i="3" a="1"/>
  <c r="W1173" i="3" s="1"/>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s="1"/>
  <c r="W1194" i="3" a="1"/>
  <c r="W1194" i="3" s="1"/>
  <c r="W1195" i="3" a="1"/>
  <c r="W1195" i="3" s="1"/>
  <c r="W1196" i="3" a="1"/>
  <c r="W1196" i="3" s="1"/>
  <c r="W1197" i="3" a="1"/>
  <c r="W1197" i="3" s="1"/>
  <c r="W1198" i="3" a="1"/>
  <c r="W1198" i="3" s="1"/>
  <c r="W1199" i="3" a="1"/>
  <c r="W1199" i="3" s="1"/>
  <c r="W1200" i="3" a="1"/>
  <c r="W1200" i="3" s="1"/>
  <c r="W1201" i="3" a="1"/>
  <c r="W1201" i="3" s="1"/>
  <c r="W1202" i="3" a="1"/>
  <c r="W1202" i="3" s="1"/>
  <c r="W1203" i="3" a="1"/>
  <c r="W1203" i="3" s="1"/>
  <c r="W1204" i="3" a="1"/>
  <c r="W1204" i="3" s="1"/>
  <c r="W1205" i="3" a="1"/>
  <c r="W1205" i="3" s="1"/>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s="1"/>
  <c r="W1224" i="3" a="1"/>
  <c r="W1224" i="3" s="1"/>
  <c r="W1225" i="3" a="1"/>
  <c r="W1225" i="3" s="1"/>
  <c r="W1226" i="3" a="1"/>
  <c r="W1226" i="3" s="1"/>
  <c r="W1227" i="3" a="1"/>
  <c r="W1227" i="3" s="1"/>
  <c r="W1228" i="3" a="1"/>
  <c r="W1228" i="3" s="1"/>
  <c r="W1229" i="3" a="1"/>
  <c r="W1229" i="3" s="1"/>
  <c r="W1230" i="3" a="1"/>
  <c r="W1230" i="3" s="1"/>
  <c r="W1231" i="3" a="1"/>
  <c r="W1231" i="3" s="1"/>
  <c r="W1232" i="3" a="1"/>
  <c r="W1232" i="3" s="1"/>
  <c r="W1233" i="3" a="1"/>
  <c r="W1233" i="3" s="1"/>
  <c r="W1234" i="3" a="1"/>
  <c r="W1234" i="3" s="1"/>
  <c r="W1235" i="3" a="1"/>
  <c r="W1235" i="3" s="1"/>
  <c r="W1236" i="3" a="1"/>
  <c r="W1236" i="3" s="1"/>
  <c r="W1237" i="3" a="1"/>
  <c r="W1237" i="3" s="1"/>
  <c r="W1238" i="3" a="1"/>
  <c r="W1238" i="3" s="1"/>
  <c r="W1239" i="3" a="1"/>
  <c r="W1239" i="3" s="1"/>
  <c r="W1240" i="3" a="1"/>
  <c r="W1240" i="3" s="1"/>
  <c r="W1241" i="3" a="1"/>
  <c r="W1241" i="3" s="1"/>
  <c r="W1242" i="3" a="1"/>
  <c r="W1242" i="3" s="1"/>
  <c r="W1243" i="3" a="1"/>
  <c r="W1243" i="3" s="1"/>
  <c r="W1244" i="3" a="1"/>
  <c r="W1244" i="3" s="1"/>
  <c r="W1245" i="3" a="1"/>
  <c r="W1245" i="3" s="1"/>
  <c r="W1246" i="3" a="1"/>
  <c r="W1246" i="3" s="1"/>
  <c r="W1247" i="3" a="1"/>
  <c r="W1247" i="3" s="1"/>
  <c r="W1248" i="3" a="1"/>
  <c r="W1248" i="3" s="1"/>
  <c r="W1249" i="3" a="1"/>
  <c r="W1249" i="3" s="1"/>
  <c r="W1250" i="3" a="1"/>
  <c r="W1250" i="3" s="1"/>
  <c r="W1251" i="3" a="1"/>
  <c r="W1251" i="3" s="1"/>
  <c r="W1252" i="3" a="1"/>
  <c r="W1252" i="3" s="1"/>
  <c r="W1253" i="3" a="1"/>
  <c r="W1253" i="3" s="1"/>
  <c r="W1254" i="3" a="1"/>
  <c r="W1254" i="3" s="1"/>
  <c r="W1255" i="3" a="1"/>
  <c r="W1255" i="3" s="1"/>
  <c r="W1256" i="3" a="1"/>
  <c r="W1256" i="3" s="1"/>
  <c r="W1257" i="3" a="1"/>
  <c r="W1257" i="3" s="1"/>
  <c r="W1258" i="3" a="1"/>
  <c r="W1258" i="3" s="1"/>
  <c r="W1259" i="3" a="1"/>
  <c r="W1259" i="3" s="1"/>
  <c r="W1260" i="3" a="1"/>
  <c r="W1260" i="3" s="1"/>
  <c r="W1261" i="3" a="1"/>
  <c r="W1261" i="3" s="1"/>
  <c r="W1262" i="3" a="1"/>
  <c r="W1262" i="3" s="1"/>
  <c r="W1263" i="3" a="1"/>
  <c r="W1263" i="3" s="1"/>
  <c r="W1264" i="3" a="1"/>
  <c r="W1264" i="3" s="1"/>
  <c r="W1265" i="3" a="1"/>
  <c r="W1265" i="3" s="1"/>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s="1"/>
  <c r="W1286" i="3" a="1"/>
  <c r="W1286" i="3" s="1"/>
  <c r="W1287" i="3" a="1"/>
  <c r="W1287" i="3" s="1"/>
  <c r="W1288" i="3" a="1"/>
  <c r="W1288" i="3" s="1"/>
  <c r="W1289" i="3" a="1"/>
  <c r="W1289" i="3" s="1"/>
  <c r="W1290" i="3" a="1"/>
  <c r="W1290" i="3" s="1"/>
  <c r="W1291" i="3" a="1"/>
  <c r="W1291" i="3" s="1"/>
  <c r="W1292" i="3" a="1"/>
  <c r="W1292" i="3" s="1"/>
  <c r="W1293" i="3" a="1"/>
  <c r="W1293" i="3" s="1"/>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s="1"/>
  <c r="W1318" i="3" a="1"/>
  <c r="W1318" i="3" s="1"/>
  <c r="W1319" i="3" a="1"/>
  <c r="W1319" i="3" s="1"/>
  <c r="W1320" i="3" a="1"/>
  <c r="W1320" i="3" s="1"/>
  <c r="W1321" i="3" a="1"/>
  <c r="W1321" i="3" s="1"/>
  <c r="W1322" i="3" a="1"/>
  <c r="W1322" i="3" s="1"/>
  <c r="W1323" i="3" a="1"/>
  <c r="W1323" i="3" s="1"/>
  <c r="W1324" i="3" a="1"/>
  <c r="W1324" i="3" s="1"/>
  <c r="W1325" i="3" a="1"/>
  <c r="W1325" i="3" s="1"/>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s="1"/>
  <c r="W1350" i="3" a="1"/>
  <c r="W1350" i="3" s="1"/>
  <c r="W1351" i="3" a="1"/>
  <c r="W1351" i="3" s="1"/>
  <c r="W1352" i="3" a="1"/>
  <c r="W1352" i="3" s="1"/>
  <c r="W1353" i="3" a="1"/>
  <c r="W1353" i="3" s="1"/>
  <c r="W1354" i="3" a="1"/>
  <c r="W1354" i="3" s="1"/>
  <c r="W1355" i="3" a="1"/>
  <c r="W1355" i="3" s="1"/>
  <c r="W1356" i="3" a="1"/>
  <c r="W1356" i="3" s="1"/>
  <c r="W1357" i="3" a="1"/>
  <c r="W1357" i="3" s="1"/>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s="1"/>
  <c r="W1382" i="3" a="1"/>
  <c r="W1382" i="3" s="1"/>
  <c r="W1383" i="3" a="1"/>
  <c r="W1383" i="3" s="1"/>
  <c r="W1384" i="3" a="1"/>
  <c r="W1384" i="3" s="1"/>
  <c r="W1385" i="3" a="1"/>
  <c r="W1385" i="3" s="1"/>
  <c r="W1386" i="3" a="1"/>
  <c r="W1386" i="3" s="1"/>
  <c r="W1387" i="3" a="1"/>
  <c r="W1387" i="3" s="1"/>
  <c r="W1388" i="3" a="1"/>
  <c r="W1388" i="3" s="1"/>
  <c r="W1389" i="3" a="1"/>
  <c r="W1389" i="3" s="1"/>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s="1"/>
  <c r="W1414" i="3" a="1"/>
  <c r="W1414" i="3" s="1"/>
  <c r="W1415" i="3" a="1"/>
  <c r="W1415" i="3" s="1"/>
  <c r="W1416" i="3" a="1"/>
  <c r="W1416" i="3" s="1"/>
  <c r="W1417" i="3" a="1"/>
  <c r="W1417" i="3" s="1"/>
  <c r="W1418" i="3" a="1"/>
  <c r="W1418" i="3" s="1"/>
  <c r="W1419" i="3" a="1"/>
  <c r="W1419" i="3" s="1"/>
  <c r="W1420" i="3" a="1"/>
  <c r="W1420" i="3" s="1"/>
  <c r="W1421" i="3" a="1"/>
  <c r="W1421" i="3" s="1"/>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s="1"/>
  <c r="W1433" i="3" a="1"/>
  <c r="W1433" i="3" s="1"/>
  <c r="W1434" i="3" a="1"/>
  <c r="W1434" i="3" s="1"/>
  <c r="W1435" i="3" a="1"/>
  <c r="W1435" i="3" s="1"/>
  <c r="W1436" i="3" a="1"/>
  <c r="W1436" i="3" s="1"/>
  <c r="W1437" i="3" a="1"/>
  <c r="W1437" i="3" s="1"/>
  <c r="W1438" i="3" a="1"/>
  <c r="W1438" i="3" s="1"/>
  <c r="W1439" i="3" a="1"/>
  <c r="W1439" i="3" s="1"/>
  <c r="W1440" i="3" a="1"/>
  <c r="W1440" i="3" s="1"/>
  <c r="W1441" i="3" a="1"/>
  <c r="W1441" i="3" s="1"/>
  <c r="W1442" i="3" a="1"/>
  <c r="W1442" i="3" s="1"/>
  <c r="W1443" i="3" a="1"/>
  <c r="W1443" i="3" s="1"/>
  <c r="W1444" i="3" a="1"/>
  <c r="W1444" i="3" s="1"/>
  <c r="W1445" i="3" a="1"/>
  <c r="W1445" i="3" s="1"/>
  <c r="W1446" i="3" a="1"/>
  <c r="W1446" i="3" s="1"/>
  <c r="W1447" i="3" a="1"/>
  <c r="W1447" i="3" s="1"/>
  <c r="W1448" i="3" a="1"/>
  <c r="W1448" i="3" s="1"/>
  <c r="W1449" i="3" a="1"/>
  <c r="W1449" i="3" s="1"/>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s="1"/>
  <c r="W1461" i="3" a="1"/>
  <c r="W1461" i="3" s="1"/>
  <c r="W1462" i="3" a="1"/>
  <c r="W1462" i="3" s="1"/>
  <c r="W1463" i="3" a="1"/>
  <c r="W1463" i="3" s="1"/>
  <c r="W1464" i="3" a="1"/>
  <c r="W1464" i="3" s="1"/>
  <c r="W1465" i="3" a="1"/>
  <c r="W1465" i="3" s="1"/>
  <c r="W1466" i="3" a="1"/>
  <c r="W1466" i="3" s="1"/>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s="1"/>
  <c r="W1477" i="3" a="1"/>
  <c r="W1477" i="3" s="1"/>
  <c r="W1478" i="3" a="1"/>
  <c r="W1478" i="3" s="1"/>
  <c r="W1479" i="3" a="1"/>
  <c r="W1479" i="3" s="1"/>
  <c r="W1480" i="3" a="1"/>
  <c r="W1480" i="3" s="1"/>
  <c r="W1481" i="3" a="1"/>
  <c r="W1481" i="3" s="1"/>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s="1"/>
  <c r="W1493" i="3" a="1"/>
  <c r="W1493" i="3" s="1"/>
  <c r="W1494" i="3" a="1"/>
  <c r="W1494" i="3" s="1"/>
  <c r="W1495" i="3" a="1"/>
  <c r="W1495" i="3" s="1"/>
  <c r="W1496" i="3" a="1"/>
  <c r="W1496" i="3" s="1"/>
  <c r="W1497" i="3" a="1"/>
  <c r="W1497" i="3" s="1"/>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s="1"/>
  <c r="W1509" i="3" a="1"/>
  <c r="W1509" i="3" s="1"/>
  <c r="W1510" i="3" a="1"/>
  <c r="W1510" i="3" s="1"/>
  <c r="W1511" i="3" a="1"/>
  <c r="W1511" i="3" s="1"/>
  <c r="W1512" i="3" a="1"/>
  <c r="W1512" i="3" s="1"/>
  <c r="W1513" i="3" a="1"/>
  <c r="W1513" i="3" s="1"/>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s="1"/>
  <c r="W1525" i="3" a="1"/>
  <c r="W1525" i="3" s="1"/>
  <c r="W1526" i="3" a="1"/>
  <c r="W1526" i="3" s="1"/>
  <c r="W1527" i="3" a="1"/>
  <c r="W1527" i="3" s="1"/>
  <c r="W1528" i="3" a="1"/>
  <c r="W1528" i="3" s="1"/>
  <c r="W1529" i="3" a="1"/>
  <c r="W1529" i="3" s="1"/>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s="1"/>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s="1"/>
  <c r="W1657" i="3" a="1"/>
  <c r="W1657" i="3" s="1"/>
  <c r="W1658" i="3" a="1"/>
  <c r="W1658" i="3" s="1"/>
  <c r="W1659" i="3" a="1"/>
  <c r="W1659" i="3" s="1"/>
  <c r="W1660" i="3" a="1"/>
  <c r="W1660" i="3" s="1"/>
  <c r="W1661" i="3" a="1"/>
  <c r="W1661" i="3" s="1"/>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s="1"/>
  <c r="W1673" i="3" a="1"/>
  <c r="W1673" i="3" s="1"/>
  <c r="W1674" i="3" a="1"/>
  <c r="W1674" i="3" s="1"/>
  <c r="W1675" i="3" a="1"/>
  <c r="W1675" i="3" s="1"/>
  <c r="W1676" i="3" a="1"/>
  <c r="W1676" i="3" s="1"/>
  <c r="W1677" i="3" a="1"/>
  <c r="W1677" i="3" s="1"/>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s="1"/>
  <c r="W1689" i="3" a="1"/>
  <c r="W1689" i="3" s="1"/>
  <c r="W1690" i="3" a="1"/>
  <c r="W1690" i="3" s="1"/>
  <c r="W1691" i="3" a="1"/>
  <c r="W1691" i="3" s="1"/>
  <c r="W1692" i="3" a="1"/>
  <c r="W1692" i="3" s="1"/>
  <c r="W1693" i="3" a="1"/>
  <c r="W1693" i="3" s="1"/>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s="1"/>
  <c r="W1705" i="3" a="1"/>
  <c r="W1705" i="3" s="1"/>
  <c r="W1706" i="3" a="1"/>
  <c r="W1706" i="3" s="1"/>
  <c r="W1707" i="3" a="1"/>
  <c r="W1707" i="3" s="1"/>
  <c r="W1708" i="3" a="1"/>
  <c r="W1708" i="3" s="1"/>
  <c r="W1709" i="3" a="1"/>
  <c r="W1709" i="3" s="1"/>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s="1"/>
  <c r="W1721" i="3" a="1"/>
  <c r="W1721" i="3" s="1"/>
  <c r="W1722" i="3" a="1"/>
  <c r="W1722" i="3" s="1"/>
  <c r="W1723" i="3" a="1"/>
  <c r="W1723" i="3" s="1"/>
  <c r="W1724" i="3" a="1"/>
  <c r="W1724" i="3" s="1"/>
  <c r="W1725" i="3" a="1"/>
  <c r="W1725" i="3" s="1"/>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s="1"/>
  <c r="W1737" i="3" a="1"/>
  <c r="W1737" i="3" s="1"/>
  <c r="W1738" i="3" a="1"/>
  <c r="W1738" i="3" s="1"/>
  <c r="W1739" i="3" a="1"/>
  <c r="W1739" i="3" s="1"/>
  <c r="W1740" i="3" a="1"/>
  <c r="W1740" i="3" s="1"/>
  <c r="W1741" i="3" a="1"/>
  <c r="W1741" i="3" s="1"/>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s="1"/>
  <c r="W1753" i="3" a="1"/>
  <c r="W1753" i="3" s="1"/>
  <c r="W1754" i="3" a="1"/>
  <c r="W1754" i="3" s="1"/>
  <c r="W1755" i="3" a="1"/>
  <c r="W1755" i="3" s="1"/>
  <c r="W1756" i="3" a="1"/>
  <c r="W1756" i="3" s="1"/>
  <c r="W1757" i="3" a="1"/>
  <c r="W1757" i="3" s="1"/>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s="1"/>
  <c r="W1769" i="3" a="1"/>
  <c r="W1769" i="3" s="1"/>
  <c r="W1770" i="3" a="1"/>
  <c r="W1770" i="3" s="1"/>
  <c r="W1771" i="3" a="1"/>
  <c r="W1771" i="3" s="1"/>
  <c r="W1772" i="3" a="1"/>
  <c r="W1772" i="3" s="1"/>
  <c r="W1773" i="3" a="1"/>
  <c r="W1773" i="3" s="1"/>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s="1"/>
  <c r="W1785" i="3" a="1"/>
  <c r="W1785" i="3" s="1"/>
  <c r="W1786" i="3" a="1"/>
  <c r="W1786" i="3" s="1"/>
  <c r="W1787" i="3" a="1"/>
  <c r="W1787" i="3" s="1"/>
  <c r="W1788" i="3" a="1"/>
  <c r="W1788" i="3" s="1"/>
  <c r="W1789" i="3" a="1"/>
  <c r="W1789" i="3" s="1"/>
  <c r="W1790" i="3" a="1"/>
  <c r="W1790" i="3" s="1"/>
  <c r="W1791" i="3" a="1"/>
  <c r="W1791" i="3" s="1"/>
  <c r="W1792" i="3" a="1"/>
  <c r="W1792" i="3" s="1"/>
  <c r="W1793" i="3" a="1"/>
  <c r="W1793" i="3" s="1"/>
  <c r="W1794" i="3" a="1"/>
  <c r="W1794" i="3" s="1"/>
  <c r="W1795" i="3" a="1"/>
  <c r="W1795" i="3" s="1"/>
  <c r="W1796" i="3" a="1"/>
  <c r="W1796" i="3" s="1"/>
  <c r="W1797" i="3" a="1"/>
  <c r="W1797" i="3" s="1"/>
  <c r="W1798" i="3" a="1"/>
  <c r="W1798" i="3" s="1"/>
  <c r="W1799" i="3" a="1"/>
  <c r="W1799" i="3" s="1"/>
  <c r="W1800" i="3" a="1"/>
  <c r="W1800" i="3" s="1"/>
  <c r="W1801" i="3" a="1"/>
  <c r="W1801" i="3" s="1"/>
  <c r="W1802" i="3" a="1"/>
  <c r="W1802" i="3" s="1"/>
  <c r="W1803" i="3" a="1"/>
  <c r="W1803" i="3" s="1"/>
  <c r="W1804" i="3" a="1"/>
  <c r="W1804" i="3" s="1"/>
  <c r="W1805" i="3" a="1"/>
  <c r="W1805" i="3" s="1"/>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s="1"/>
  <c r="W1817" i="3" a="1"/>
  <c r="W1817" i="3" s="1"/>
  <c r="W1818" i="3" a="1"/>
  <c r="W1818" i="3" s="1"/>
  <c r="W1819" i="3" a="1"/>
  <c r="W1819" i="3" s="1"/>
  <c r="W1820" i="3" a="1"/>
  <c r="W1820" i="3" s="1"/>
  <c r="W1821" i="3" a="1"/>
  <c r="W1821" i="3" s="1"/>
  <c r="W1822" i="3" a="1"/>
  <c r="W1822" i="3" s="1"/>
  <c r="W1823" i="3" a="1"/>
  <c r="W1823" i="3" s="1"/>
  <c r="W1824" i="3" a="1"/>
  <c r="W1824" i="3" s="1"/>
  <c r="W1825" i="3" a="1"/>
  <c r="W1825" i="3" s="1"/>
  <c r="W1826" i="3" a="1"/>
  <c r="W1826" i="3" s="1"/>
  <c r="W1827" i="3" a="1"/>
  <c r="W1827" i="3" s="1"/>
  <c r="W1828" i="3" a="1"/>
  <c r="W1828" i="3" s="1"/>
  <c r="W1829" i="3" a="1"/>
  <c r="W1829" i="3" s="1"/>
  <c r="W1830" i="3" a="1"/>
  <c r="W1830" i="3" s="1"/>
  <c r="W1831" i="3" a="1"/>
  <c r="W1831" i="3" s="1"/>
  <c r="W1832" i="3" a="1"/>
  <c r="W1832" i="3" s="1"/>
  <c r="W1833" i="3" a="1"/>
  <c r="W1833" i="3" s="1"/>
  <c r="W1834" i="3" a="1"/>
  <c r="W1834" i="3" s="1"/>
  <c r="W1835" i="3" a="1"/>
  <c r="W1835" i="3" s="1"/>
  <c r="W1836" i="3" a="1"/>
  <c r="W1836" i="3" s="1"/>
  <c r="W1837" i="3" a="1"/>
  <c r="W1837" i="3" s="1"/>
  <c r="W1838" i="3" a="1"/>
  <c r="W1838" i="3" s="1"/>
  <c r="W1839" i="3" a="1"/>
  <c r="W1839" i="3" s="1"/>
  <c r="W1840" i="3" a="1"/>
  <c r="W1840" i="3" s="1"/>
  <c r="W1841" i="3" a="1"/>
  <c r="W1841" i="3" s="1"/>
  <c r="W1842" i="3" a="1"/>
  <c r="W1842" i="3" s="1"/>
  <c r="W1843" i="3" a="1"/>
  <c r="W1843" i="3" s="1"/>
  <c r="W1844" i="3" a="1"/>
  <c r="W1844" i="3" s="1"/>
  <c r="W1845" i="3" a="1"/>
  <c r="W1845" i="3" s="1"/>
  <c r="W1846" i="3" a="1"/>
  <c r="W1846" i="3" s="1"/>
  <c r="W1847" i="3" a="1"/>
  <c r="W1847" i="3" s="1"/>
  <c r="W1848" i="3" a="1"/>
  <c r="W1848" i="3" s="1"/>
  <c r="W1849" i="3" a="1"/>
  <c r="W1849" i="3" s="1"/>
  <c r="W1850" i="3" a="1"/>
  <c r="W1850" i="3" s="1"/>
  <c r="W1851" i="3" a="1"/>
  <c r="W1851" i="3" s="1"/>
  <c r="W1852" i="3" a="1"/>
  <c r="W1852" i="3" s="1"/>
  <c r="W1853" i="3" a="1"/>
  <c r="W1853" i="3" s="1"/>
  <c r="W1854" i="3" a="1"/>
  <c r="W1854" i="3" s="1"/>
  <c r="W1855" i="3" a="1"/>
  <c r="W1855" i="3" s="1"/>
  <c r="W1856" i="3" a="1"/>
  <c r="W1856" i="3" s="1"/>
  <c r="W1857" i="3" a="1"/>
  <c r="W1857" i="3" s="1"/>
  <c r="W1858" i="3" a="1"/>
  <c r="W1858" i="3" s="1"/>
  <c r="W1859" i="3" a="1"/>
  <c r="W1859" i="3" s="1"/>
  <c r="W1860" i="3" a="1"/>
  <c r="W1860" i="3" s="1"/>
  <c r="W1861" i="3" a="1"/>
  <c r="W1861" i="3" s="1"/>
  <c r="W1862" i="3" a="1"/>
  <c r="W1862" i="3" s="1"/>
  <c r="W1863" i="3" a="1"/>
  <c r="W1863" i="3" s="1"/>
  <c r="W1864" i="3" a="1"/>
  <c r="W1864" i="3" s="1"/>
  <c r="W1865" i="3" a="1"/>
  <c r="W1865" i="3" s="1"/>
  <c r="W1866" i="3" a="1"/>
  <c r="W1866" i="3" s="1"/>
  <c r="W1867" i="3" a="1"/>
  <c r="W1867" i="3" s="1"/>
  <c r="W1868" i="3" a="1"/>
  <c r="W1868" i="3" s="1"/>
  <c r="W1869" i="3" a="1"/>
  <c r="W1869" i="3" s="1"/>
  <c r="W1870" i="3" a="1"/>
  <c r="W1870" i="3" s="1"/>
  <c r="W1871" i="3" a="1"/>
  <c r="W1871" i="3" s="1"/>
  <c r="W1872" i="3" a="1"/>
  <c r="W1872" i="3" s="1"/>
  <c r="W1873" i="3" a="1"/>
  <c r="W1873" i="3" s="1"/>
  <c r="W1874" i="3" a="1"/>
  <c r="W1874" i="3" s="1"/>
  <c r="W1875" i="3" a="1"/>
  <c r="W1875" i="3" s="1"/>
  <c r="W1876" i="3" a="1"/>
  <c r="W1876" i="3" s="1"/>
  <c r="W1877" i="3" a="1"/>
  <c r="W1877" i="3" s="1"/>
  <c r="W1878" i="3" a="1"/>
  <c r="W1878" i="3" s="1"/>
  <c r="W1879" i="3" a="1"/>
  <c r="W1879" i="3" s="1"/>
  <c r="W1880" i="3" a="1"/>
  <c r="W1880" i="3" s="1"/>
  <c r="W1881" i="3" a="1"/>
  <c r="W1881" i="3" s="1"/>
  <c r="W1882" i="3" a="1"/>
  <c r="W1882" i="3" s="1"/>
  <c r="W1883" i="3" a="1"/>
  <c r="W1883" i="3" s="1"/>
  <c r="W1884" i="3" a="1"/>
  <c r="W1884" i="3" s="1"/>
  <c r="W1885" i="3" a="1"/>
  <c r="W1885" i="3" s="1"/>
  <c r="W1886" i="3" a="1"/>
  <c r="W1886" i="3" s="1"/>
  <c r="W1887" i="3" a="1"/>
  <c r="W1887" i="3" s="1"/>
  <c r="W1888" i="3" a="1"/>
  <c r="W1888" i="3" s="1"/>
  <c r="W1889" i="3" a="1"/>
  <c r="W1889" i="3" s="1"/>
  <c r="W1890" i="3" a="1"/>
  <c r="W1890" i="3" s="1"/>
  <c r="W1891" i="3" a="1"/>
  <c r="W1891" i="3" s="1"/>
  <c r="W1892" i="3" a="1"/>
  <c r="W1892" i="3" s="1"/>
  <c r="W1893" i="3" a="1"/>
  <c r="W1893" i="3" s="1"/>
  <c r="W1894" i="3" a="1"/>
  <c r="W1894" i="3" s="1"/>
  <c r="W1895" i="3" a="1"/>
  <c r="W1895" i="3" s="1"/>
  <c r="W1896" i="3" a="1"/>
  <c r="W1896" i="3" s="1"/>
  <c r="W1897" i="3" a="1"/>
  <c r="W1897" i="3" s="1"/>
  <c r="W1898" i="3" a="1"/>
  <c r="W1898" i="3" s="1"/>
  <c r="W1899" i="3" a="1"/>
  <c r="W1899" i="3" s="1"/>
  <c r="W1900" i="3" a="1"/>
  <c r="W1900" i="3" s="1"/>
  <c r="W1901" i="3" a="1"/>
  <c r="W1901" i="3" s="1"/>
  <c r="W1902" i="3" a="1"/>
  <c r="W1902" i="3" s="1"/>
  <c r="W1903" i="3" a="1"/>
  <c r="W1903" i="3" s="1"/>
  <c r="W1904" i="3" a="1"/>
  <c r="W1904" i="3" s="1"/>
  <c r="W1905" i="3" a="1"/>
  <c r="W1905" i="3" s="1"/>
  <c r="W1906" i="3" a="1"/>
  <c r="W1906" i="3" s="1"/>
  <c r="W1907" i="3" a="1"/>
  <c r="W1907" i="3" s="1"/>
  <c r="W1908" i="3" a="1"/>
  <c r="W1908" i="3" s="1"/>
  <c r="W1909" i="3" a="1"/>
  <c r="W1909" i="3" s="1"/>
  <c r="W1910" i="3" a="1"/>
  <c r="W1910" i="3" s="1"/>
  <c r="W1911" i="3" a="1"/>
  <c r="W1911" i="3" s="1"/>
  <c r="W1912" i="3" a="1"/>
  <c r="W1912" i="3" s="1"/>
  <c r="W1913" i="3" a="1"/>
  <c r="W1913" i="3" s="1"/>
  <c r="W1914" i="3" a="1"/>
  <c r="W1914" i="3" s="1"/>
  <c r="W1915" i="3" a="1"/>
  <c r="W1915" i="3" s="1"/>
  <c r="W1916" i="3" a="1"/>
  <c r="W1916" i="3" s="1"/>
  <c r="W1917" i="3" a="1"/>
  <c r="W1917" i="3" s="1"/>
  <c r="W1918" i="3" a="1"/>
  <c r="W1918" i="3" s="1"/>
  <c r="W1919" i="3" a="1"/>
  <c r="W1919" i="3" s="1"/>
  <c r="W1920" i="3" a="1"/>
  <c r="W1920" i="3" s="1"/>
  <c r="W1921" i="3" a="1"/>
  <c r="W1921" i="3" s="1"/>
  <c r="W1922" i="3" a="1"/>
  <c r="W1922" i="3" s="1"/>
  <c r="W1923" i="3" a="1"/>
  <c r="W1923" i="3" s="1"/>
  <c r="W1924" i="3" a="1"/>
  <c r="W1924" i="3" s="1"/>
  <c r="W1925" i="3" a="1"/>
  <c r="W1925" i="3" s="1"/>
  <c r="W1926" i="3" a="1"/>
  <c r="W1926" i="3" s="1"/>
  <c r="W1927" i="3" a="1"/>
  <c r="W1927" i="3" s="1"/>
  <c r="W1928" i="3" a="1"/>
  <c r="W1928" i="3" s="1"/>
  <c r="W1929" i="3" a="1"/>
  <c r="W1929" i="3" s="1"/>
  <c r="W1930" i="3" a="1"/>
  <c r="W1930" i="3" s="1"/>
  <c r="W1931" i="3" a="1"/>
  <c r="W1931" i="3" s="1"/>
  <c r="W1932" i="3" a="1"/>
  <c r="W1932" i="3" s="1"/>
  <c r="W1933" i="3" a="1"/>
  <c r="W1933" i="3" s="1"/>
  <c r="W1934" i="3" a="1"/>
  <c r="W1934" i="3" s="1"/>
  <c r="W1935" i="3" a="1"/>
  <c r="W1935" i="3" s="1"/>
  <c r="W1936" i="3" a="1"/>
  <c r="W1936" i="3" s="1"/>
  <c r="W1937" i="3" a="1"/>
  <c r="W1937" i="3" s="1"/>
  <c r="W1938" i="3" a="1"/>
  <c r="W1938" i="3" s="1"/>
  <c r="W1939" i="3" a="1"/>
  <c r="W1939" i="3" s="1"/>
  <c r="W1940" i="3" a="1"/>
  <c r="W1940" i="3" s="1"/>
  <c r="W1941" i="3" a="1"/>
  <c r="W1941" i="3" s="1"/>
  <c r="W1942" i="3" a="1"/>
  <c r="W1942" i="3" s="1"/>
  <c r="W1943" i="3" a="1"/>
  <c r="W1943" i="3" s="1"/>
  <c r="W1944" i="3" a="1"/>
  <c r="W1944" i="3" s="1"/>
  <c r="W1945" i="3" a="1"/>
  <c r="W1945" i="3" s="1"/>
  <c r="W1946" i="3" a="1"/>
  <c r="W1946" i="3" s="1"/>
  <c r="W1947" i="3" a="1"/>
  <c r="W1947" i="3" s="1"/>
  <c r="W1948" i="3" a="1"/>
  <c r="W1948" i="3" s="1"/>
  <c r="W1949" i="3" a="1"/>
  <c r="W1949" i="3" s="1"/>
  <c r="W1950" i="3" a="1"/>
  <c r="W1950" i="3" s="1"/>
  <c r="W1951" i="3" a="1"/>
  <c r="W1951" i="3" s="1"/>
  <c r="W1952" i="3" a="1"/>
  <c r="W1952" i="3" s="1"/>
  <c r="W1953" i="3" a="1"/>
  <c r="W1953" i="3" s="1"/>
  <c r="W1954" i="3" a="1"/>
  <c r="W1954" i="3" s="1"/>
  <c r="W1955" i="3" a="1"/>
  <c r="W1955" i="3" s="1"/>
  <c r="W1956" i="3" a="1"/>
  <c r="W1956" i="3" s="1"/>
  <c r="W1957" i="3" a="1"/>
  <c r="W1957" i="3" s="1"/>
  <c r="W1958" i="3" a="1"/>
  <c r="W1958" i="3" s="1"/>
  <c r="W1959" i="3" a="1"/>
  <c r="W1959" i="3" s="1"/>
  <c r="W1960" i="3" a="1"/>
  <c r="W1960" i="3" s="1"/>
  <c r="W1961" i="3" a="1"/>
  <c r="W1961" i="3" s="1"/>
  <c r="W1962" i="3" a="1"/>
  <c r="W1962" i="3" s="1"/>
  <c r="W1963" i="3" a="1"/>
  <c r="W1963" i="3" s="1"/>
  <c r="W1964" i="3" a="1"/>
  <c r="W1964" i="3" s="1"/>
  <c r="W1965" i="3" a="1"/>
  <c r="W1965" i="3" s="1"/>
  <c r="W1966" i="3" a="1"/>
  <c r="W1966" i="3" s="1"/>
  <c r="W1967" i="3" a="1"/>
  <c r="W1967" i="3" s="1"/>
  <c r="W1968" i="3" a="1"/>
  <c r="W1968" i="3" s="1"/>
  <c r="W1969" i="3" a="1"/>
  <c r="W1969" i="3" s="1"/>
  <c r="W1970" i="3" a="1"/>
  <c r="W1970" i="3" s="1"/>
  <c r="W1971" i="3" a="1"/>
  <c r="W1971" i="3" s="1"/>
  <c r="W1972" i="3" a="1"/>
  <c r="W1972" i="3" s="1"/>
  <c r="W1973" i="3" a="1"/>
  <c r="W1973" i="3" s="1"/>
  <c r="W1974" i="3" a="1"/>
  <c r="W1974" i="3" s="1"/>
  <c r="W1975" i="3" a="1"/>
  <c r="W1975" i="3" s="1"/>
  <c r="W1976" i="3" a="1"/>
  <c r="W1976" i="3" s="1"/>
  <c r="W1977" i="3" a="1"/>
  <c r="W1977" i="3" s="1"/>
  <c r="W1978" i="3" a="1"/>
  <c r="W1978" i="3" s="1"/>
  <c r="W1979" i="3" a="1"/>
  <c r="W1979" i="3" s="1"/>
  <c r="W1980" i="3" a="1"/>
  <c r="W1980" i="3" s="1"/>
  <c r="W1981" i="3" a="1"/>
  <c r="W1981" i="3" s="1"/>
  <c r="W1982" i="3" a="1"/>
  <c r="W1982" i="3" s="1"/>
  <c r="W1983" i="3" a="1"/>
  <c r="W1983" i="3" s="1"/>
  <c r="W1984" i="3" a="1"/>
  <c r="W1984" i="3" s="1"/>
  <c r="W1985" i="3" a="1"/>
  <c r="W1985" i="3" s="1"/>
  <c r="W1986" i="3" a="1"/>
  <c r="W1986" i="3" s="1"/>
  <c r="W1987" i="3" a="1"/>
  <c r="W1987" i="3" s="1"/>
  <c r="W1988" i="3" a="1"/>
  <c r="W1988" i="3" s="1"/>
  <c r="W1989" i="3" a="1"/>
  <c r="W1989" i="3" s="1"/>
  <c r="W1990" i="3" a="1"/>
  <c r="W1990" i="3" s="1"/>
  <c r="W1991" i="3" a="1"/>
  <c r="W1991" i="3" s="1"/>
  <c r="W1992" i="3" a="1"/>
  <c r="W1992" i="3" s="1"/>
  <c r="W1993" i="3" a="1"/>
  <c r="W1993" i="3" s="1"/>
  <c r="W1994" i="3" a="1"/>
  <c r="W1994" i="3" s="1"/>
  <c r="W1995" i="3" a="1"/>
  <c r="W1995" i="3" s="1"/>
  <c r="W1996" i="3" a="1"/>
  <c r="W1996" i="3" s="1"/>
  <c r="W1997" i="3" a="1"/>
  <c r="W1997" i="3" s="1"/>
  <c r="W1998" i="3" a="1"/>
  <c r="W1998" i="3" s="1"/>
  <c r="W1999" i="3" a="1"/>
  <c r="W1999" i="3" s="1"/>
  <c r="W2000" i="3" a="1"/>
  <c r="W2000" i="3" s="1"/>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s="1"/>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s="1"/>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s="1"/>
  <c r="W2061" i="3" a="1"/>
  <c r="W2061" i="3" s="1"/>
  <c r="W2062" i="3" a="1"/>
  <c r="W2062" i="3" s="1"/>
  <c r="W2063" i="3" a="1"/>
  <c r="W2063" i="3" s="1"/>
  <c r="W2064" i="3" a="1"/>
  <c r="W2064" i="3" s="1"/>
  <c r="W2065" i="3" a="1"/>
  <c r="W2065" i="3" s="1"/>
  <c r="W2066" i="3" a="1"/>
  <c r="W2066" i="3" s="1"/>
  <c r="W2067" i="3" a="1"/>
  <c r="W2067" i="3" s="1"/>
  <c r="W2068" i="3" a="1"/>
  <c r="W2068" i="3" s="1"/>
  <c r="W2069" i="3" a="1"/>
  <c r="W2069" i="3" s="1"/>
  <c r="W2070" i="3" a="1"/>
  <c r="W2070" i="3" s="1"/>
  <c r="W2071" i="3" a="1"/>
  <c r="W2071" i="3" s="1"/>
  <c r="W2072" i="3" a="1"/>
  <c r="W2072" i="3" s="1"/>
  <c r="W2073" i="3" a="1"/>
  <c r="W2073" i="3" s="1"/>
  <c r="W2074" i="3" a="1"/>
  <c r="W2074" i="3" s="1"/>
  <c r="W2075" i="3" a="1"/>
  <c r="W2075" i="3" s="1"/>
  <c r="W2076" i="3" a="1"/>
  <c r="W2076" i="3" s="1"/>
  <c r="W2077" i="3" a="1"/>
  <c r="W2077" i="3" s="1"/>
  <c r="W2078" i="3" a="1"/>
  <c r="W2078" i="3" s="1"/>
  <c r="W2079" i="3" a="1"/>
  <c r="W2079" i="3" s="1"/>
  <c r="W2080" i="3" a="1"/>
  <c r="W2080" i="3" s="1"/>
  <c r="W2081" i="3" a="1"/>
  <c r="W2081" i="3" s="1"/>
  <c r="W2082" i="3" a="1"/>
  <c r="W2082" i="3" s="1"/>
  <c r="W2083" i="3" a="1"/>
  <c r="W2083" i="3" s="1"/>
  <c r="W2084" i="3" a="1"/>
  <c r="W2084" i="3" s="1"/>
  <c r="W2085" i="3" a="1"/>
  <c r="W2085" i="3" s="1"/>
  <c r="W2086" i="3" a="1"/>
  <c r="W2086" i="3" s="1"/>
  <c r="W2087" i="3" a="1"/>
  <c r="W2087" i="3" s="1"/>
  <c r="W2088" i="3" a="1"/>
  <c r="W2088" i="3" s="1"/>
  <c r="W2089" i="3" a="1"/>
  <c r="W2089" i="3" s="1"/>
  <c r="W2090" i="3" a="1"/>
  <c r="W2090" i="3" s="1"/>
  <c r="W2091" i="3" a="1"/>
  <c r="W2091" i="3" s="1"/>
  <c r="W2092" i="3" a="1"/>
  <c r="W2092" i="3" s="1"/>
  <c r="W2093" i="3" a="1"/>
  <c r="W2093" i="3" s="1"/>
  <c r="W2094" i="3" a="1"/>
  <c r="W2094" i="3" s="1"/>
  <c r="W2095" i="3" a="1"/>
  <c r="W2095" i="3" s="1"/>
  <c r="W2096" i="3" a="1"/>
  <c r="W2096" i="3" s="1"/>
  <c r="W2097" i="3" a="1"/>
  <c r="W2097" i="3" s="1"/>
  <c r="W2098" i="3" a="1"/>
  <c r="W2098" i="3" s="1"/>
  <c r="W2099" i="3" a="1"/>
  <c r="W2099" i="3" s="1"/>
  <c r="W2100" i="3" a="1"/>
  <c r="W2100" i="3" s="1"/>
  <c r="W2101" i="3" a="1"/>
  <c r="W2101" i="3" s="1"/>
  <c r="W2102" i="3" a="1"/>
  <c r="W2102" i="3" s="1"/>
  <c r="W2103" i="3" a="1"/>
  <c r="W2103" i="3" s="1"/>
  <c r="W2104" i="3" a="1"/>
  <c r="W2104" i="3" s="1"/>
  <c r="W2105" i="3" a="1"/>
  <c r="W2105" i="3" s="1"/>
  <c r="W2106" i="3" a="1"/>
  <c r="W2106" i="3" s="1"/>
  <c r="W2107" i="3" a="1"/>
  <c r="W2107" i="3" s="1"/>
  <c r="W2108" i="3" a="1"/>
  <c r="W2108" i="3" s="1"/>
  <c r="W2109" i="3" a="1"/>
  <c r="W2109" i="3" s="1"/>
  <c r="W2110" i="3" a="1"/>
  <c r="W2110" i="3" s="1"/>
  <c r="W2111" i="3" a="1"/>
  <c r="W2111" i="3" s="1"/>
  <c r="W2112" i="3" a="1"/>
  <c r="W2112" i="3" s="1"/>
  <c r="W2113" i="3" a="1"/>
  <c r="W2113" i="3" s="1"/>
  <c r="W2114" i="3" a="1"/>
  <c r="W2114" i="3" s="1"/>
  <c r="W2115" i="3" a="1"/>
  <c r="W2115" i="3" s="1"/>
  <c r="W2116" i="3" a="1"/>
  <c r="W2116" i="3" s="1"/>
  <c r="W2117" i="3" a="1"/>
  <c r="W2117" i="3" s="1"/>
  <c r="W2118" i="3" a="1"/>
  <c r="W2118" i="3" s="1"/>
  <c r="W2119" i="3" a="1"/>
  <c r="W2119" i="3" s="1"/>
  <c r="W2120" i="3" a="1"/>
  <c r="W2120" i="3" s="1"/>
  <c r="W2121" i="3" a="1"/>
  <c r="W2121" i="3" s="1"/>
  <c r="W2122" i="3" a="1"/>
  <c r="W2122" i="3" s="1"/>
  <c r="W2123" i="3" a="1"/>
  <c r="W2123" i="3" s="1"/>
  <c r="W2124" i="3" a="1"/>
  <c r="W2124" i="3" s="1"/>
  <c r="W2125" i="3" a="1"/>
  <c r="W2125" i="3" s="1"/>
  <c r="W2126" i="3" a="1"/>
  <c r="W2126" i="3" s="1"/>
  <c r="W2127" i="3" a="1"/>
  <c r="W2127" i="3" s="1"/>
  <c r="W2128" i="3" a="1"/>
  <c r="W2128" i="3" s="1"/>
  <c r="W2129" i="3" a="1"/>
  <c r="W2129" i="3" s="1"/>
  <c r="W2130" i="3" a="1"/>
  <c r="W2130" i="3" s="1"/>
  <c r="W2131" i="3" a="1"/>
  <c r="W2131" i="3" s="1"/>
  <c r="W2132" i="3" a="1"/>
  <c r="W2132" i="3" s="1"/>
  <c r="W2133" i="3" a="1"/>
  <c r="W2133" i="3" s="1"/>
  <c r="W2134" i="3" a="1"/>
  <c r="W2134" i="3" s="1"/>
  <c r="W2135" i="3" a="1"/>
  <c r="W2135" i="3" s="1"/>
  <c r="W2136" i="3" a="1"/>
  <c r="W2136" i="3" s="1"/>
  <c r="W2137" i="3" a="1"/>
  <c r="W2137" i="3" s="1"/>
  <c r="W2138" i="3" a="1"/>
  <c r="W2138" i="3" s="1"/>
  <c r="W2139" i="3" a="1"/>
  <c r="W2139" i="3" s="1"/>
  <c r="W2140" i="3" a="1"/>
  <c r="W2140" i="3" s="1"/>
  <c r="W2141" i="3" a="1"/>
  <c r="W2141" i="3" s="1"/>
  <c r="W2142" i="3" a="1"/>
  <c r="W2142" i="3" s="1"/>
  <c r="W2143" i="3" a="1"/>
  <c r="W2143" i="3" s="1"/>
  <c r="W2144" i="3" a="1"/>
  <c r="W2144" i="3" s="1"/>
  <c r="W2145" i="3" a="1"/>
  <c r="W2145" i="3" s="1"/>
  <c r="W2146" i="3" a="1"/>
  <c r="W2146" i="3" s="1"/>
  <c r="W2147" i="3" a="1"/>
  <c r="W2147" i="3" s="1"/>
  <c r="W2148" i="3" a="1"/>
  <c r="W2148" i="3" s="1"/>
  <c r="W2149" i="3" a="1"/>
  <c r="W2149" i="3" s="1"/>
  <c r="W2150" i="3" a="1"/>
  <c r="W2150" i="3" s="1"/>
  <c r="W2151" i="3" a="1"/>
  <c r="W2151" i="3" s="1"/>
  <c r="W2152" i="3" a="1"/>
  <c r="W2152" i="3" s="1"/>
  <c r="W2153" i="3" a="1"/>
  <c r="W2153" i="3" s="1"/>
  <c r="W2154" i="3" a="1"/>
  <c r="W2154" i="3" s="1"/>
  <c r="W2155" i="3" a="1"/>
  <c r="W2155" i="3" s="1"/>
  <c r="W2156" i="3" a="1"/>
  <c r="W2156" i="3" s="1"/>
  <c r="W2157" i="3" a="1"/>
  <c r="W2157" i="3" s="1"/>
  <c r="W2158" i="3" a="1"/>
  <c r="W2158" i="3" s="1"/>
  <c r="W2159" i="3" a="1"/>
  <c r="W2159" i="3" s="1"/>
  <c r="W2160" i="3" a="1"/>
  <c r="W2160" i="3" s="1"/>
  <c r="W2161" i="3" a="1"/>
  <c r="W2161" i="3" s="1"/>
  <c r="W2162" i="3" a="1"/>
  <c r="W2162" i="3" s="1"/>
  <c r="W2163" i="3" a="1"/>
  <c r="W2163" i="3" s="1"/>
  <c r="W2164" i="3" a="1"/>
  <c r="W2164" i="3" s="1"/>
  <c r="W2165" i="3" a="1"/>
  <c r="W2165" i="3" s="1"/>
  <c r="W2166" i="3" a="1"/>
  <c r="W2166" i="3" s="1"/>
  <c r="W2167" i="3" a="1"/>
  <c r="W2167" i="3" s="1"/>
  <c r="W2168" i="3" a="1"/>
  <c r="W2168" i="3" s="1"/>
  <c r="W2169" i="3" a="1"/>
  <c r="W2169" i="3" s="1"/>
  <c r="W2170" i="3" a="1"/>
  <c r="W2170" i="3" s="1"/>
  <c r="W2171" i="3" a="1"/>
  <c r="W2171" i="3" s="1"/>
  <c r="W2172" i="3" a="1"/>
  <c r="W2172" i="3" s="1"/>
  <c r="W2173" i="3" a="1"/>
  <c r="W2173" i="3" s="1"/>
  <c r="W2174" i="3" a="1"/>
  <c r="W2174" i="3" s="1"/>
  <c r="W2175" i="3" a="1"/>
  <c r="W2175" i="3" s="1"/>
  <c r="W2176" i="3" a="1"/>
  <c r="W2176" i="3" s="1"/>
  <c r="W2177" i="3" a="1"/>
  <c r="W2177" i="3" s="1"/>
  <c r="W2178" i="3" a="1"/>
  <c r="W2178" i="3" s="1"/>
  <c r="W2179" i="3" a="1"/>
  <c r="W2179" i="3" s="1"/>
  <c r="W2180" i="3" a="1"/>
  <c r="W2180" i="3" s="1"/>
  <c r="W2181" i="3" a="1"/>
  <c r="W2181" i="3" s="1"/>
  <c r="W2182" i="3" a="1"/>
  <c r="W2182" i="3" s="1"/>
  <c r="W2183" i="3" a="1"/>
  <c r="W2183" i="3" s="1"/>
  <c r="W2184" i="3" a="1"/>
  <c r="W2184" i="3" s="1"/>
  <c r="W2185" i="3" a="1"/>
  <c r="W2185" i="3" s="1"/>
  <c r="W2186" i="3" a="1"/>
  <c r="W2186" i="3" s="1"/>
  <c r="W2187" i="3" a="1"/>
  <c r="W2187" i="3" s="1"/>
  <c r="W2188" i="3" a="1"/>
  <c r="W2188" i="3" s="1"/>
  <c r="W2189" i="3" a="1"/>
  <c r="W2189" i="3" s="1"/>
  <c r="W2190" i="3" a="1"/>
  <c r="W2190" i="3" s="1"/>
  <c r="W2191" i="3" a="1"/>
  <c r="W2191" i="3" s="1"/>
  <c r="W2192" i="3" a="1"/>
  <c r="W2192" i="3" s="1"/>
  <c r="W2193" i="3" a="1"/>
  <c r="W2193" i="3" s="1"/>
  <c r="W2194" i="3" a="1"/>
  <c r="W2194" i="3" s="1"/>
  <c r="W2195" i="3" a="1"/>
  <c r="W2195" i="3" s="1"/>
  <c r="W2196" i="3" a="1"/>
  <c r="W2196" i="3" s="1"/>
  <c r="W2197" i="3" a="1"/>
  <c r="W2197" i="3" s="1"/>
  <c r="W2198" i="3" a="1"/>
  <c r="W2198" i="3" s="1"/>
  <c r="W2199" i="3" a="1"/>
  <c r="W2199" i="3" s="1"/>
  <c r="W2200" i="3" a="1"/>
  <c r="W2200" i="3" s="1"/>
  <c r="W2201" i="3" a="1"/>
  <c r="W2201" i="3" s="1"/>
  <c r="W2202" i="3" a="1"/>
  <c r="W2202" i="3" s="1"/>
  <c r="W2203" i="3" a="1"/>
  <c r="W2203" i="3" s="1"/>
  <c r="W2204" i="3" a="1"/>
  <c r="W2204" i="3" s="1"/>
  <c r="W2205" i="3" a="1"/>
  <c r="W2205" i="3" s="1"/>
  <c r="W2206" i="3" a="1"/>
  <c r="W2206" i="3" s="1"/>
  <c r="W2207" i="3" a="1"/>
  <c r="W2207" i="3" s="1"/>
  <c r="W2208" i="3" a="1"/>
  <c r="W2208" i="3" s="1"/>
  <c r="W2209" i="3" a="1"/>
  <c r="W2209" i="3" s="1"/>
  <c r="W2210" i="3" a="1"/>
  <c r="W2210" i="3" s="1"/>
  <c r="W2211" i="3" a="1"/>
  <c r="W2211" i="3" s="1"/>
  <c r="W2212" i="3" a="1"/>
  <c r="W2212" i="3" s="1"/>
  <c r="W2213" i="3" a="1"/>
  <c r="W2213" i="3" s="1"/>
  <c r="W2214" i="3" a="1"/>
  <c r="W2214" i="3" s="1"/>
  <c r="W2215" i="3" a="1"/>
  <c r="W2215" i="3" s="1"/>
  <c r="W2216" i="3" a="1"/>
  <c r="W2216" i="3" s="1"/>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s="1"/>
  <c r="W2237" i="3" a="1"/>
  <c r="W2237" i="3" s="1"/>
  <c r="W2238" i="3" a="1"/>
  <c r="W2238" i="3" s="1"/>
  <c r="W2239" i="3" a="1"/>
  <c r="W2239" i="3" s="1"/>
  <c r="W2240" i="3" a="1"/>
  <c r="W2240" i="3" s="1"/>
  <c r="W2241" i="3" a="1"/>
  <c r="W2241" i="3" s="1"/>
  <c r="W2242" i="3" a="1"/>
  <c r="W2242" i="3" s="1"/>
  <c r="W2243" i="3" a="1"/>
  <c r="W2243" i="3" s="1"/>
  <c r="W2244" i="3" a="1"/>
  <c r="W2244" i="3" s="1"/>
  <c r="W2245" i="3" a="1"/>
  <c r="W2245" i="3" s="1"/>
  <c r="W2246" i="3" a="1"/>
  <c r="W2246" i="3" s="1"/>
  <c r="W2247" i="3" a="1"/>
  <c r="W2247" i="3" s="1"/>
  <c r="W2248" i="3" a="1"/>
  <c r="W2248" i="3" s="1"/>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s="1"/>
  <c r="W2265" i="3" a="1"/>
  <c r="W2265" i="3" s="1"/>
  <c r="W2266" i="3" a="1"/>
  <c r="W2266" i="3" s="1"/>
  <c r="W2267" i="3" a="1"/>
  <c r="W2267" i="3" s="1"/>
  <c r="W2268" i="3" a="1"/>
  <c r="W2268" i="3" s="1"/>
  <c r="W2269" i="3" a="1"/>
  <c r="W2269" i="3" s="1"/>
  <c r="W2270" i="3" a="1"/>
  <c r="W2270" i="3" s="1"/>
  <c r="W2271" i="3" a="1"/>
  <c r="W2271" i="3" s="1"/>
  <c r="W2272" i="3" a="1"/>
  <c r="W2272" i="3" s="1"/>
  <c r="W2273" i="3" a="1"/>
  <c r="W2273" i="3" s="1"/>
  <c r="W2274" i="3" a="1"/>
  <c r="W2274" i="3" s="1"/>
  <c r="W2275" i="3" a="1"/>
  <c r="W2275" i="3" s="1"/>
  <c r="W2276" i="3" a="1"/>
  <c r="W2276" i="3" s="1"/>
  <c r="W2277" i="3" a="1"/>
  <c r="W2277" i="3" s="1"/>
  <c r="W2278" i="3" a="1"/>
  <c r="W2278" i="3" s="1"/>
  <c r="W2279" i="3" a="1"/>
  <c r="W2279" i="3" s="1"/>
  <c r="W2280" i="3" a="1"/>
  <c r="W2280" i="3" s="1"/>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s="1"/>
  <c r="W2297" i="3" a="1"/>
  <c r="W2297" i="3" s="1"/>
  <c r="W2298" i="3" a="1"/>
  <c r="W2298" i="3" s="1"/>
  <c r="W2299" i="3" a="1"/>
  <c r="W2299" i="3" s="1"/>
  <c r="W2300" i="3" a="1"/>
  <c r="W2300" i="3" s="1"/>
  <c r="W2301" i="3" a="1"/>
  <c r="W2301" i="3" s="1"/>
  <c r="W2302" i="3" a="1"/>
  <c r="W2302" i="3" s="1"/>
  <c r="W2303" i="3" a="1"/>
  <c r="W2303" i="3" s="1"/>
  <c r="W2304" i="3" a="1"/>
  <c r="W2304" i="3" s="1"/>
  <c r="W2305" i="3" a="1"/>
  <c r="W2305" i="3" s="1"/>
  <c r="W2306" i="3" a="1"/>
  <c r="W2306" i="3" s="1"/>
  <c r="W2307" i="3" a="1"/>
  <c r="W2307" i="3" s="1"/>
  <c r="W2308" i="3" a="1"/>
  <c r="W2308" i="3" s="1"/>
  <c r="W2309" i="3" a="1"/>
  <c r="W2309" i="3" s="1"/>
  <c r="W2310" i="3" a="1"/>
  <c r="W2310" i="3" s="1"/>
  <c r="W2311" i="3" a="1"/>
  <c r="W2311" i="3" s="1"/>
  <c r="W2312" i="3" a="1"/>
  <c r="W2312" i="3" s="1"/>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s="1"/>
  <c r="W2329" i="3" a="1"/>
  <c r="W2329" i="3" s="1"/>
  <c r="W2330" i="3" a="1"/>
  <c r="W2330" i="3" s="1"/>
  <c r="W2331" i="3" a="1"/>
  <c r="W2331" i="3" s="1"/>
  <c r="W2332" i="3" a="1"/>
  <c r="W2332" i="3" s="1"/>
  <c r="W2333" i="3" a="1"/>
  <c r="W2333" i="3" s="1"/>
  <c r="W2334" i="3" a="1"/>
  <c r="W2334" i="3" s="1"/>
  <c r="W2335" i="3" a="1"/>
  <c r="W2335" i="3" s="1"/>
  <c r="W2336" i="3" a="1"/>
  <c r="W2336" i="3" s="1"/>
  <c r="W2337" i="3" a="1"/>
  <c r="W2337" i="3" s="1"/>
  <c r="W2338" i="3" a="1"/>
  <c r="W2338" i="3" s="1"/>
  <c r="W2339" i="3" a="1"/>
  <c r="W2339" i="3" s="1"/>
  <c r="W2340" i="3" a="1"/>
  <c r="W2340" i="3" s="1"/>
  <c r="W2341" i="3" a="1"/>
  <c r="W2341" i="3" s="1"/>
  <c r="W2342" i="3" a="1"/>
  <c r="W2342" i="3" s="1"/>
  <c r="W2343" i="3" a="1"/>
  <c r="W2343" i="3" s="1"/>
  <c r="W2344" i="3" a="1"/>
  <c r="W2344" i="3" s="1"/>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s="1"/>
  <c r="W2361" i="3" a="1"/>
  <c r="W2361" i="3" s="1"/>
  <c r="W2362" i="3" a="1"/>
  <c r="W2362" i="3" s="1"/>
  <c r="W2363" i="3" a="1"/>
  <c r="W2363" i="3" s="1"/>
  <c r="W2364" i="3" a="1"/>
  <c r="W2364" i="3" s="1"/>
  <c r="W2365" i="3" a="1"/>
  <c r="W2365" i="3" s="1"/>
  <c r="W2366" i="3" a="1"/>
  <c r="W2366" i="3" s="1"/>
  <c r="W2367" i="3" a="1"/>
  <c r="W2367" i="3" s="1"/>
  <c r="W2368" i="3" a="1"/>
  <c r="W2368" i="3" s="1"/>
  <c r="W2369" i="3" a="1"/>
  <c r="W2369" i="3" s="1"/>
  <c r="W2370" i="3" a="1"/>
  <c r="W2370" i="3" s="1"/>
  <c r="W2371" i="3" a="1"/>
  <c r="W2371" i="3" s="1"/>
  <c r="W2372" i="3" a="1"/>
  <c r="W2372" i="3" s="1"/>
  <c r="W2373" i="3" a="1"/>
  <c r="W2373" i="3" s="1"/>
  <c r="W2374" i="3" a="1"/>
  <c r="W2374" i="3" s="1"/>
  <c r="W2375" i="3" a="1"/>
  <c r="W2375" i="3" s="1"/>
  <c r="W2376" i="3" a="1"/>
  <c r="W2376" i="3" s="1"/>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s="1"/>
  <c r="W2393" i="3" a="1"/>
  <c r="W2393" i="3" s="1"/>
  <c r="W2394" i="3" a="1"/>
  <c r="W2394" i="3" s="1"/>
  <c r="W2395" i="3" a="1"/>
  <c r="W2395" i="3" s="1"/>
  <c r="W2396" i="3" a="1"/>
  <c r="W2396" i="3" s="1"/>
  <c r="W2397" i="3" a="1"/>
  <c r="W2397" i="3" s="1"/>
  <c r="W2398" i="3" a="1"/>
  <c r="W2398" i="3" s="1"/>
  <c r="W2399" i="3" a="1"/>
  <c r="W2399" i="3" s="1"/>
  <c r="W2400" i="3" a="1"/>
  <c r="W2400" i="3" s="1"/>
  <c r="W2401" i="3" a="1"/>
  <c r="W2401" i="3" s="1"/>
  <c r="W2402" i="3" a="1"/>
  <c r="W2402" i="3" s="1"/>
  <c r="W2403" i="3" a="1"/>
  <c r="W2403" i="3" s="1"/>
  <c r="W2404" i="3" a="1"/>
  <c r="W2404" i="3" s="1"/>
  <c r="W2405" i="3" a="1"/>
  <c r="W2405" i="3" s="1"/>
  <c r="W2406" i="3" a="1"/>
  <c r="W2406" i="3" s="1"/>
  <c r="W2407" i="3" a="1"/>
  <c r="W2407" i="3" s="1"/>
  <c r="W2408" i="3" a="1"/>
  <c r="W2408" i="3" s="1"/>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s="1"/>
  <c r="W2425" i="3" a="1"/>
  <c r="W2425" i="3" s="1"/>
  <c r="W2426" i="3" a="1"/>
  <c r="W2426" i="3" s="1"/>
  <c r="W2427" i="3" a="1"/>
  <c r="W2427" i="3" s="1"/>
  <c r="W2428" i="3" a="1"/>
  <c r="W2428" i="3" s="1"/>
  <c r="W2429" i="3" a="1"/>
  <c r="W2429" i="3" s="1"/>
  <c r="W2430" i="3" a="1"/>
  <c r="W2430" i="3" s="1"/>
  <c r="W2431" i="3" a="1"/>
  <c r="W2431" i="3" s="1"/>
  <c r="W2432" i="3" a="1"/>
  <c r="W2432" i="3" s="1"/>
  <c r="W2433" i="3" a="1"/>
  <c r="W2433" i="3" s="1"/>
  <c r="W2434" i="3" a="1"/>
  <c r="W2434" i="3" s="1"/>
  <c r="W2435" i="3" a="1"/>
  <c r="W2435" i="3" s="1"/>
  <c r="W2436" i="3" a="1"/>
  <c r="W2436" i="3" s="1"/>
  <c r="W2437" i="3" a="1"/>
  <c r="W2437" i="3" s="1"/>
  <c r="W2438" i="3" a="1"/>
  <c r="W2438" i="3" s="1"/>
  <c r="W2439" i="3" a="1"/>
  <c r="W2439" i="3" s="1"/>
  <c r="W2440" i="3" a="1"/>
  <c r="W2440" i="3" s="1"/>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s="1"/>
  <c r="W2457" i="3" a="1"/>
  <c r="W2457" i="3" s="1"/>
  <c r="W2458" i="3" a="1"/>
  <c r="W2458" i="3" s="1"/>
  <c r="W2459" i="3" a="1"/>
  <c r="W2459" i="3" s="1"/>
  <c r="W2460" i="3" a="1"/>
  <c r="W2460" i="3" s="1"/>
  <c r="W2461" i="3" a="1"/>
  <c r="W2461" i="3" s="1"/>
  <c r="W2462" i="3" a="1"/>
  <c r="W2462" i="3" s="1"/>
  <c r="W2463" i="3" a="1"/>
  <c r="W2463" i="3" s="1"/>
  <c r="W2464" i="3" a="1"/>
  <c r="W2464" i="3" s="1"/>
  <c r="W2465" i="3" a="1"/>
  <c r="W2465" i="3" s="1"/>
  <c r="W2466" i="3" a="1"/>
  <c r="W2466" i="3" s="1"/>
  <c r="W2467" i="3" a="1"/>
  <c r="W2467" i="3" s="1"/>
  <c r="W2468" i="3" a="1"/>
  <c r="W2468" i="3" s="1"/>
  <c r="W2469" i="3" a="1"/>
  <c r="W2469" i="3" s="1"/>
  <c r="W2470" i="3" a="1"/>
  <c r="W2470" i="3" s="1"/>
  <c r="W2471" i="3" a="1"/>
  <c r="W2471" i="3" s="1"/>
  <c r="W2472" i="3" a="1"/>
  <c r="W2472" i="3" s="1"/>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s="1"/>
  <c r="W2489" i="3" a="1"/>
  <c r="W2489" i="3" s="1"/>
  <c r="W2490" i="3" a="1"/>
  <c r="W2490" i="3" s="1"/>
  <c r="W2491" i="3" a="1"/>
  <c r="W2491" i="3" s="1"/>
  <c r="W2492" i="3" a="1"/>
  <c r="W2492" i="3" s="1"/>
  <c r="W2493" i="3" a="1"/>
  <c r="W2493" i="3" s="1"/>
  <c r="W2494" i="3" a="1"/>
  <c r="W2494" i="3" s="1"/>
  <c r="W2495" i="3" a="1"/>
  <c r="W2495" i="3" s="1"/>
  <c r="W2496" i="3" a="1"/>
  <c r="W2496" i="3" s="1"/>
  <c r="W2497" i="3" a="1"/>
  <c r="W2497" i="3" s="1"/>
  <c r="W2498" i="3" a="1"/>
  <c r="W2498" i="3" s="1"/>
  <c r="W2499" i="3" a="1"/>
  <c r="W2499" i="3" s="1"/>
  <c r="W2500" i="3" a="1"/>
  <c r="W2500" i="3" s="1"/>
  <c r="W2501" i="3" a="1"/>
  <c r="W2501" i="3" s="1"/>
  <c r="W2502" i="3" a="1"/>
  <c r="W2502" i="3" s="1"/>
  <c r="W2503" i="3" a="1"/>
  <c r="W2503" i="3" s="1"/>
  <c r="W2504" i="3" a="1"/>
  <c r="W2504" i="3" s="1"/>
  <c r="W2505" i="3" a="1"/>
  <c r="W2505" i="3" s="1"/>
  <c r="W2506" i="3" a="1"/>
  <c r="W2506" i="3" s="1"/>
  <c r="W2507" i="3" a="1"/>
  <c r="W2507" i="3" s="1"/>
  <c r="W2508" i="3" a="1"/>
  <c r="W2508" i="3" s="1"/>
  <c r="W2509" i="3" a="1"/>
  <c r="W2509" i="3" s="1"/>
  <c r="W2510" i="3" a="1"/>
  <c r="W2510" i="3" s="1"/>
  <c r="W2511" i="3" a="1"/>
  <c r="W2511" i="3" s="1"/>
  <c r="W2512" i="3" a="1"/>
  <c r="W2512" i="3" s="1"/>
  <c r="W2513" i="3" a="1"/>
  <c r="W2513" i="3" s="1"/>
  <c r="W2514" i="3" a="1"/>
  <c r="W2514" i="3" s="1"/>
  <c r="W2515" i="3" a="1"/>
  <c r="W2515" i="3" s="1"/>
  <c r="W2516" i="3" a="1"/>
  <c r="W2516" i="3" s="1"/>
  <c r="W2517" i="3" a="1"/>
  <c r="W2517" i="3" s="1"/>
  <c r="W2518" i="3" a="1"/>
  <c r="W2518" i="3" s="1"/>
  <c r="W2519" i="3" a="1"/>
  <c r="W2519" i="3" s="1"/>
  <c r="W2520" i="3" a="1"/>
  <c r="W2520" i="3" s="1"/>
  <c r="W2521" i="3" a="1"/>
  <c r="W2521" i="3" s="1"/>
  <c r="W2522" i="3" a="1"/>
  <c r="W2522" i="3" s="1"/>
  <c r="W2523" i="3" a="1"/>
  <c r="W2523" i="3" s="1"/>
  <c r="W2524" i="3" a="1"/>
  <c r="W2524" i="3" s="1"/>
  <c r="W2525" i="3" a="1"/>
  <c r="W2525" i="3" s="1"/>
  <c r="W2526" i="3" a="1"/>
  <c r="W2526" i="3" s="1"/>
  <c r="W2527" i="3" a="1"/>
  <c r="W2527" i="3" s="1"/>
  <c r="W2528" i="3" a="1"/>
  <c r="W2528" i="3" s="1"/>
  <c r="W2529" i="3" a="1"/>
  <c r="W2529" i="3" s="1"/>
  <c r="W2530" i="3" a="1"/>
  <c r="W2530" i="3" s="1"/>
  <c r="W2531" i="3" a="1"/>
  <c r="W2531" i="3" s="1"/>
  <c r="W2532" i="3" a="1"/>
  <c r="W2532" i="3" s="1"/>
  <c r="W2533" i="3" a="1"/>
  <c r="W2533" i="3" s="1"/>
  <c r="W2534" i="3" a="1"/>
  <c r="W2534" i="3" s="1"/>
  <c r="W2535" i="3" a="1"/>
  <c r="W2535" i="3" s="1"/>
  <c r="W2536" i="3" a="1"/>
  <c r="W2536" i="3" s="1"/>
  <c r="W2537" i="3" a="1"/>
  <c r="W2537" i="3" s="1"/>
  <c r="W2538" i="3" a="1"/>
  <c r="W2538" i="3" s="1"/>
  <c r="W2539" i="3" a="1"/>
  <c r="W2539" i="3" s="1"/>
  <c r="W2540" i="3" a="1"/>
  <c r="W2540" i="3" s="1"/>
  <c r="W2541" i="3" a="1"/>
  <c r="W2541" i="3" s="1"/>
  <c r="W2542" i="3" a="1"/>
  <c r="W2542" i="3" s="1"/>
  <c r="W2543" i="3" a="1"/>
  <c r="W2543" i="3" s="1"/>
  <c r="W2544" i="3" a="1"/>
  <c r="W2544" i="3" s="1"/>
  <c r="W2545" i="3" a="1"/>
  <c r="W2545" i="3" s="1"/>
  <c r="W2546" i="3" a="1"/>
  <c r="W2546" i="3" s="1"/>
  <c r="W2547" i="3" a="1"/>
  <c r="W2547" i="3" s="1"/>
  <c r="W2548" i="3" a="1"/>
  <c r="W2548" i="3" s="1"/>
  <c r="W2549" i="3" a="1"/>
  <c r="W2549" i="3" s="1"/>
  <c r="W2550" i="3" a="1"/>
  <c r="W2550" i="3" s="1"/>
  <c r="W2551" i="3" a="1"/>
  <c r="W2551" i="3" s="1"/>
  <c r="W2552" i="3" a="1"/>
  <c r="W2552" i="3" s="1"/>
  <c r="W2553" i="3" a="1"/>
  <c r="W2553" i="3" s="1"/>
  <c r="W2554" i="3" a="1"/>
  <c r="W2554" i="3" s="1"/>
  <c r="W2555" i="3" a="1"/>
  <c r="W2555" i="3" s="1"/>
  <c r="W2556" i="3" a="1"/>
  <c r="W2556" i="3" s="1"/>
  <c r="W2557" i="3" a="1"/>
  <c r="W2557" i="3" s="1"/>
  <c r="W2558" i="3" a="1"/>
  <c r="W2558" i="3" s="1"/>
  <c r="W2559" i="3" a="1"/>
  <c r="W2559" i="3" s="1"/>
  <c r="W2560" i="3" a="1"/>
  <c r="W2560" i="3" s="1"/>
  <c r="W2561" i="3" a="1"/>
  <c r="W2561" i="3" s="1"/>
  <c r="W2562" i="3" a="1"/>
  <c r="W2562" i="3" s="1"/>
  <c r="W2563" i="3" a="1"/>
  <c r="W2563" i="3" s="1"/>
  <c r="W2564" i="3" a="1"/>
  <c r="W2564" i="3" s="1"/>
  <c r="W2565" i="3" a="1"/>
  <c r="W2565" i="3" s="1"/>
  <c r="W2566" i="3" a="1"/>
  <c r="W2566" i="3" s="1"/>
  <c r="W2567" i="3" a="1"/>
  <c r="W2567" i="3" s="1"/>
  <c r="W2568" i="3" a="1"/>
  <c r="W2568" i="3" s="1"/>
  <c r="W2569" i="3" a="1"/>
  <c r="W2569" i="3" s="1"/>
  <c r="W2570" i="3" a="1"/>
  <c r="W2570" i="3" s="1"/>
  <c r="W2571" i="3" a="1"/>
  <c r="W2571" i="3" s="1"/>
  <c r="W2572" i="3" a="1"/>
  <c r="W2572" i="3" s="1"/>
  <c r="W2573" i="3" a="1"/>
  <c r="W2573" i="3" s="1"/>
  <c r="W2574" i="3" a="1"/>
  <c r="W2574" i="3" s="1"/>
  <c r="W2575" i="3" a="1"/>
  <c r="W2575" i="3" s="1"/>
  <c r="W2576" i="3" a="1"/>
  <c r="W2576" i="3" s="1"/>
  <c r="W2577" i="3" a="1"/>
  <c r="W2577" i="3" s="1"/>
  <c r="W2578" i="3" a="1"/>
  <c r="W2578" i="3" s="1"/>
  <c r="W2579" i="3" a="1"/>
  <c r="W2579" i="3" s="1"/>
  <c r="W2580" i="3" a="1"/>
  <c r="W2580" i="3" s="1"/>
  <c r="W2581" i="3" a="1"/>
  <c r="W2581" i="3" s="1"/>
  <c r="W2582" i="3" a="1"/>
  <c r="W2582" i="3" s="1"/>
  <c r="W2583" i="3" a="1"/>
  <c r="W2583" i="3" s="1"/>
  <c r="W2584" i="3" a="1"/>
  <c r="W2584" i="3" s="1"/>
  <c r="W2585" i="3" a="1"/>
  <c r="W2585" i="3" s="1"/>
  <c r="W2586" i="3" a="1"/>
  <c r="W2586" i="3" s="1"/>
  <c r="W2587" i="3" a="1"/>
  <c r="W2587" i="3" s="1"/>
  <c r="W2588" i="3" a="1"/>
  <c r="W2588" i="3" s="1"/>
  <c r="W2589" i="3" a="1"/>
  <c r="W2589" i="3" s="1"/>
  <c r="W2590" i="3" a="1"/>
  <c r="W2590" i="3" s="1"/>
  <c r="W2591" i="3" a="1"/>
  <c r="W2591" i="3" s="1"/>
  <c r="W2592" i="3" a="1"/>
  <c r="W2592" i="3" s="1"/>
  <c r="W2593" i="3" a="1"/>
  <c r="W2593" i="3" s="1"/>
  <c r="W2594" i="3" a="1"/>
  <c r="W2594" i="3" s="1"/>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s="1"/>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s="1"/>
  <c r="W2619" i="3" a="1"/>
  <c r="W2619" i="3" s="1"/>
  <c r="W2620" i="3" a="1"/>
  <c r="W2620" i="3" s="1"/>
  <c r="W2621" i="3" a="1"/>
  <c r="W2621" i="3" s="1"/>
  <c r="W2622" i="3" a="1"/>
  <c r="W2622" i="3" s="1"/>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s="1"/>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s="1"/>
  <c r="W2651" i="3" a="1"/>
  <c r="W2651" i="3" s="1"/>
  <c r="W2652" i="3" a="1"/>
  <c r="W2652" i="3" s="1"/>
  <c r="W2653" i="3" a="1"/>
  <c r="W2653" i="3" s="1"/>
  <c r="W2654" i="3" a="1"/>
  <c r="W2654" i="3" s="1"/>
  <c r="W2655" i="3" a="1"/>
  <c r="W2655" i="3" s="1"/>
  <c r="W2656" i="3" a="1"/>
  <c r="W2656" i="3" s="1"/>
  <c r="W2657" i="3" a="1"/>
  <c r="W2657" i="3" s="1"/>
  <c r="W2658" i="3" a="1"/>
  <c r="W2658" i="3" s="1"/>
  <c r="W2659" i="3" a="1"/>
  <c r="W2659" i="3" s="1"/>
  <c r="W2660" i="3" a="1"/>
  <c r="W2660" i="3" s="1"/>
  <c r="W2661" i="3" a="1"/>
  <c r="W2661" i="3" s="1"/>
  <c r="W2662" i="3" a="1"/>
  <c r="W2662" i="3" s="1"/>
  <c r="W2663" i="3" a="1"/>
  <c r="W2663" i="3" s="1"/>
  <c r="W2664" i="3" a="1"/>
  <c r="W2664" i="3" s="1"/>
  <c r="W2665" i="3" a="1"/>
  <c r="W2665" i="3" s="1"/>
  <c r="W2666" i="3" a="1"/>
  <c r="W2666" i="3" s="1"/>
  <c r="W2667" i="3" a="1"/>
  <c r="W2667" i="3" s="1"/>
  <c r="W2668" i="3" a="1"/>
  <c r="W2668" i="3" s="1"/>
  <c r="W2669" i="3" a="1"/>
  <c r="W2669" i="3" s="1"/>
  <c r="W2670" i="3" a="1"/>
  <c r="W2670" i="3" s="1"/>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s="1"/>
  <c r="W2683" i="3" a="1"/>
  <c r="W2683" i="3" s="1"/>
  <c r="W2684" i="3" a="1"/>
  <c r="W2684" i="3" s="1"/>
  <c r="W2685" i="3" a="1"/>
  <c r="W2685" i="3" s="1"/>
  <c r="W2686" i="3" a="1"/>
  <c r="W2686" i="3" s="1"/>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s="1"/>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s="1"/>
  <c r="W2715" i="3" a="1"/>
  <c r="W2715" i="3" s="1"/>
  <c r="W2716" i="3" a="1"/>
  <c r="W2716" i="3" s="1"/>
  <c r="W2717" i="3" a="1"/>
  <c r="W2717" i="3" s="1"/>
  <c r="W2718" i="3" a="1"/>
  <c r="W2718" i="3" s="1"/>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s="1"/>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s="1"/>
  <c r="W2747" i="3" a="1"/>
  <c r="W2747" i="3" s="1"/>
  <c r="W2748" i="3" a="1"/>
  <c r="W2748" i="3" s="1"/>
  <c r="W2749" i="3" a="1"/>
  <c r="W2749" i="3" s="1"/>
  <c r="W2750" i="3" a="1"/>
  <c r="W2750" i="3" s="1"/>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s="1"/>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s="1"/>
  <c r="W2779" i="3" a="1"/>
  <c r="W2779" i="3" s="1"/>
  <c r="W2780" i="3" a="1"/>
  <c r="W2780" i="3" s="1"/>
  <c r="W2781" i="3" a="1"/>
  <c r="W2781" i="3" s="1"/>
  <c r="W2782" i="3" a="1"/>
  <c r="W2782" i="3" s="1"/>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s="1"/>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s="1"/>
  <c r="W2811" i="3" a="1"/>
  <c r="W2811" i="3" s="1"/>
  <c r="W2812" i="3" a="1"/>
  <c r="W2812" i="3" s="1"/>
  <c r="W2813" i="3" a="1"/>
  <c r="W2813" i="3" s="1"/>
  <c r="W2814" i="3" a="1"/>
  <c r="W2814" i="3" s="1"/>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s="1"/>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s="1"/>
  <c r="W2843" i="3" a="1"/>
  <c r="W2843" i="3" s="1"/>
  <c r="W2844" i="3" a="1"/>
  <c r="W2844" i="3" s="1"/>
  <c r="W2845" i="3" a="1"/>
  <c r="W2845" i="3" s="1"/>
  <c r="W2846" i="3" a="1"/>
  <c r="W2846" i="3" s="1"/>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s="1"/>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s="1"/>
  <c r="W2875" i="3" a="1"/>
  <c r="W2875" i="3" s="1"/>
  <c r="W2876" i="3" a="1"/>
  <c r="W2876" i="3" s="1"/>
  <c r="W2877" i="3" a="1"/>
  <c r="W2877" i="3" s="1"/>
  <c r="W2878" i="3" a="1"/>
  <c r="W2878" i="3" s="1"/>
  <c r="W2879" i="3" a="1"/>
  <c r="W2879" i="3" s="1"/>
  <c r="W2880" i="3" a="1"/>
  <c r="W2880" i="3" s="1"/>
  <c r="W2881" i="3" a="1"/>
  <c r="W2881" i="3" s="1"/>
  <c r="W2882" i="3" a="1"/>
  <c r="W2882" i="3" s="1"/>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s="1"/>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s="1"/>
  <c r="W2907" i="3" a="1"/>
  <c r="W2907" i="3" s="1"/>
  <c r="W2908" i="3" a="1"/>
  <c r="W2908" i="3" s="1"/>
  <c r="W2909" i="3" a="1"/>
  <c r="W2909" i="3" s="1"/>
  <c r="W2910" i="3" a="1"/>
  <c r="W2910" i="3" s="1"/>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s="1"/>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s="1"/>
  <c r="W2939" i="3" a="1"/>
  <c r="W2939" i="3" s="1"/>
  <c r="W2940" i="3" a="1"/>
  <c r="W2940" i="3" s="1"/>
  <c r="W2941" i="3" a="1"/>
  <c r="W2941" i="3" s="1"/>
  <c r="W2942" i="3" a="1"/>
  <c r="W2942" i="3" s="1"/>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s="1"/>
  <c r="W2959" i="3" a="1"/>
  <c r="W2959" i="3" s="1"/>
  <c r="W2960" i="3" a="1"/>
  <c r="W2960" i="3" s="1"/>
  <c r="W2961" i="3" a="1"/>
  <c r="W2961" i="3" s="1"/>
  <c r="W2962" i="3" a="1"/>
  <c r="W2962" i="3" s="1"/>
  <c r="W2963" i="3" a="1"/>
  <c r="W2963" i="3" s="1"/>
  <c r="W2964" i="3" a="1"/>
  <c r="W2964" i="3" s="1"/>
  <c r="W2965" i="3" a="1"/>
  <c r="W2965" i="3" s="1"/>
  <c r="W2966" i="3" a="1"/>
  <c r="W2966" i="3" s="1"/>
  <c r="W2967" i="3" a="1"/>
  <c r="W2967" i="3" s="1"/>
  <c r="W2968" i="3" a="1"/>
  <c r="W2968" i="3" s="1"/>
  <c r="W2969" i="3" a="1"/>
  <c r="W2969" i="3" s="1"/>
  <c r="W2970" i="3" a="1"/>
  <c r="W2970" i="3" s="1"/>
  <c r="W2971" i="3" a="1"/>
  <c r="W2971" i="3" s="1"/>
  <c r="W2972" i="3" a="1"/>
  <c r="W2972" i="3" s="1"/>
  <c r="W2973" i="3" a="1"/>
  <c r="W2973" i="3" s="1"/>
  <c r="W2974" i="3" a="1"/>
  <c r="W2974" i="3" s="1"/>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s="1"/>
  <c r="W2991" i="3" a="1"/>
  <c r="W2991" i="3" s="1"/>
  <c r="W2992" i="3" a="1"/>
  <c r="W2992" i="3" s="1"/>
  <c r="W2993" i="3" a="1"/>
  <c r="W2993" i="3" s="1"/>
  <c r="W2994" i="3" a="1"/>
  <c r="W2994" i="3" s="1"/>
  <c r="W2995" i="3" a="1"/>
  <c r="W2995" i="3" s="1"/>
  <c r="W2996" i="3" a="1"/>
  <c r="W2996" i="3" s="1"/>
  <c r="W2997" i="3" a="1"/>
  <c r="W2997" i="3" s="1"/>
  <c r="W2998" i="3" a="1"/>
  <c r="W2998" i="3" s="1"/>
  <c r="W2999" i="3" a="1"/>
  <c r="W2999" i="3" s="1"/>
  <c r="W3000" i="3" a="1"/>
  <c r="W3000" i="3" s="1"/>
  <c r="W3001" i="3" a="1"/>
  <c r="W3001" i="3" s="1"/>
  <c r="W3002" i="3" a="1"/>
  <c r="W3002" i="3" s="1"/>
  <c r="W3003" i="3" a="1"/>
  <c r="W3003" i="3" s="1"/>
  <c r="W3004" i="3" a="1"/>
  <c r="W3004" i="3" s="1"/>
  <c r="W3005" i="3" a="1"/>
  <c r="W3005" i="3" s="1"/>
  <c r="W3006" i="3" a="1"/>
  <c r="W3006" i="3" s="1"/>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s="1"/>
  <c r="W3023" i="3" a="1"/>
  <c r="W3023" i="3" s="1"/>
  <c r="W3024" i="3" a="1"/>
  <c r="W3024" i="3" s="1"/>
  <c r="W3025" i="3" a="1"/>
  <c r="W3025" i="3" s="1"/>
  <c r="W3026" i="3" a="1"/>
  <c r="W3026" i="3" s="1"/>
  <c r="W3027" i="3" a="1"/>
  <c r="W3027" i="3" s="1"/>
  <c r="W3028" i="3" a="1"/>
  <c r="W3028" i="3" s="1"/>
  <c r="W3029" i="3" a="1"/>
  <c r="W3029" i="3" s="1"/>
  <c r="W3030" i="3" a="1"/>
  <c r="W3030" i="3" s="1"/>
  <c r="W3031" i="3" a="1"/>
  <c r="W3031" i="3" s="1"/>
  <c r="W3032" i="3" a="1"/>
  <c r="W3032" i="3" s="1"/>
  <c r="W3033" i="3" a="1"/>
  <c r="W3033" i="3" s="1"/>
  <c r="W3034" i="3" a="1"/>
  <c r="W3034" i="3" s="1"/>
  <c r="W3035" i="3" a="1"/>
  <c r="W3035" i="3" s="1"/>
  <c r="W3036" i="3" a="1"/>
  <c r="W3036" i="3" s="1"/>
  <c r="W3037" i="3" a="1"/>
  <c r="W3037" i="3" s="1"/>
  <c r="W3038" i="3" a="1"/>
  <c r="W3038" i="3" s="1"/>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s="1"/>
  <c r="W3055" i="3" a="1"/>
  <c r="W3055" i="3" s="1"/>
  <c r="W3056" i="3" a="1"/>
  <c r="W3056" i="3" s="1"/>
  <c r="W3057" i="3" a="1"/>
  <c r="W3057" i="3" s="1"/>
  <c r="W3058" i="3" a="1"/>
  <c r="W3058" i="3" s="1"/>
  <c r="W3059" i="3" a="1"/>
  <c r="W3059" i="3" s="1"/>
  <c r="W3060" i="3" a="1"/>
  <c r="W3060" i="3" s="1"/>
  <c r="W3061" i="3" a="1"/>
  <c r="W3061" i="3" s="1"/>
  <c r="W3062" i="3" a="1"/>
  <c r="W3062" i="3" s="1"/>
  <c r="W3063" i="3" a="1"/>
  <c r="W3063" i="3" s="1"/>
  <c r="W3064" i="3" a="1"/>
  <c r="W3064" i="3" s="1"/>
  <c r="W3065" i="3" a="1"/>
  <c r="W3065" i="3" s="1"/>
  <c r="W3066" i="3" a="1"/>
  <c r="W3066" i="3" s="1"/>
  <c r="W3067" i="3" a="1"/>
  <c r="W3067" i="3" s="1"/>
  <c r="W3068" i="3" a="1"/>
  <c r="W3068" i="3" s="1"/>
  <c r="W3069" i="3" a="1"/>
  <c r="W3069" i="3" s="1"/>
  <c r="W3070" i="3" a="1"/>
  <c r="W3070" i="3" s="1"/>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s="1"/>
  <c r="W3087" i="3" a="1"/>
  <c r="W3087" i="3" s="1"/>
  <c r="W3088" i="3" a="1"/>
  <c r="W3088" i="3" s="1"/>
  <c r="W3089" i="3" a="1"/>
  <c r="W3089" i="3" s="1"/>
  <c r="W3090" i="3" a="1"/>
  <c r="W3090" i="3" s="1"/>
  <c r="W3091" i="3" a="1"/>
  <c r="W3091" i="3" s="1"/>
  <c r="W3092" i="3" a="1"/>
  <c r="W3092" i="3" s="1"/>
  <c r="W3093" i="3" a="1"/>
  <c r="W3093" i="3" s="1"/>
  <c r="W3094" i="3" a="1"/>
  <c r="W3094" i="3" s="1"/>
  <c r="W3095" i="3" a="1"/>
  <c r="W3095" i="3" s="1"/>
  <c r="W3096" i="3" a="1"/>
  <c r="W3096" i="3" s="1"/>
  <c r="W3097" i="3" a="1"/>
  <c r="W3097" i="3" s="1"/>
  <c r="W3098" i="3" a="1"/>
  <c r="W3098" i="3" s="1"/>
  <c r="W3099" i="3" a="1"/>
  <c r="W3099" i="3" s="1"/>
  <c r="W3100" i="3" a="1"/>
  <c r="W3100" i="3" s="1"/>
  <c r="W3101" i="3" a="1"/>
  <c r="W3101" i="3" s="1"/>
  <c r="W3102" i="3" a="1"/>
  <c r="W3102" i="3" s="1"/>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s="1"/>
  <c r="W3119" i="3" a="1"/>
  <c r="W3119" i="3" s="1"/>
  <c r="W3120" i="3" a="1"/>
  <c r="W3120" i="3" s="1"/>
  <c r="W3121" i="3" a="1"/>
  <c r="W3121" i="3" s="1"/>
  <c r="W3122" i="3" a="1"/>
  <c r="W3122" i="3" s="1"/>
  <c r="W3123" i="3" a="1"/>
  <c r="W3123" i="3" s="1"/>
  <c r="W3124" i="3" a="1"/>
  <c r="W3124" i="3" s="1"/>
  <c r="W3125" i="3" a="1"/>
  <c r="W3125" i="3" s="1"/>
  <c r="W3126" i="3" a="1"/>
  <c r="W3126" i="3" s="1"/>
  <c r="W3127" i="3" a="1"/>
  <c r="W3127" i="3" s="1"/>
  <c r="W3128" i="3" a="1"/>
  <c r="W3128" i="3" s="1"/>
  <c r="W3129" i="3" a="1"/>
  <c r="W3129" i="3" s="1"/>
  <c r="W3130" i="3" a="1"/>
  <c r="W3130" i="3" s="1"/>
  <c r="W3131" i="3" a="1"/>
  <c r="W3131" i="3" s="1"/>
  <c r="W3132" i="3" a="1"/>
  <c r="W3132" i="3" s="1"/>
  <c r="W3133" i="3" a="1"/>
  <c r="W3133" i="3" s="1"/>
  <c r="W3134" i="3" a="1"/>
  <c r="W3134" i="3" s="1"/>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s="1"/>
  <c r="W3151" i="3" a="1"/>
  <c r="W3151" i="3" s="1"/>
  <c r="W3152" i="3" a="1"/>
  <c r="W3152" i="3" s="1"/>
  <c r="W3153" i="3" a="1"/>
  <c r="W3153" i="3" s="1"/>
  <c r="W3154" i="3" a="1"/>
  <c r="W3154" i="3" s="1"/>
  <c r="W3155" i="3" a="1"/>
  <c r="W3155" i="3" s="1"/>
  <c r="W3156" i="3" a="1"/>
  <c r="W3156" i="3" s="1"/>
  <c r="W3157" i="3" a="1"/>
  <c r="W3157" i="3" s="1"/>
  <c r="W3158" i="3" a="1"/>
  <c r="W3158" i="3" s="1"/>
  <c r="W3159" i="3" a="1"/>
  <c r="W3159" i="3" s="1"/>
  <c r="W3160" i="3" a="1"/>
  <c r="W3160" i="3" s="1"/>
  <c r="W3161" i="3" a="1"/>
  <c r="W3161" i="3" s="1"/>
  <c r="W3162" i="3" a="1"/>
  <c r="W3162" i="3" s="1"/>
  <c r="W3163" i="3" a="1"/>
  <c r="W3163" i="3" s="1"/>
  <c r="W3164" i="3" a="1"/>
  <c r="W3164" i="3" s="1"/>
  <c r="W3165" i="3" a="1"/>
  <c r="W3165" i="3" s="1"/>
  <c r="W3166" i="3" a="1"/>
  <c r="W3166" i="3" s="1"/>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s="1"/>
  <c r="W3183" i="3" a="1"/>
  <c r="W3183" i="3" s="1"/>
  <c r="W3184" i="3" a="1"/>
  <c r="W3184" i="3" s="1"/>
  <c r="W3185" i="3" a="1"/>
  <c r="W3185" i="3" s="1"/>
  <c r="W3186" i="3" a="1"/>
  <c r="W3186" i="3" s="1"/>
  <c r="W3187" i="3" a="1"/>
  <c r="W3187" i="3" s="1"/>
  <c r="W3188" i="3" a="1"/>
  <c r="W3188" i="3" s="1"/>
  <c r="W3189" i="3" a="1"/>
  <c r="W3189" i="3" s="1"/>
  <c r="W3190" i="3" a="1"/>
  <c r="W3190" i="3" s="1"/>
  <c r="W3191" i="3" a="1"/>
  <c r="W3191" i="3" s="1"/>
  <c r="W3192" i="3" a="1"/>
  <c r="W3192" i="3" s="1"/>
  <c r="W3193" i="3" a="1"/>
  <c r="W3193" i="3" s="1"/>
  <c r="W3194" i="3" a="1"/>
  <c r="W3194" i="3" s="1"/>
  <c r="W3195" i="3" a="1"/>
  <c r="W3195" i="3" s="1"/>
  <c r="W3196" i="3" a="1"/>
  <c r="W3196" i="3" s="1"/>
  <c r="W3197" i="3" a="1"/>
  <c r="W3197" i="3" s="1"/>
  <c r="W3198" i="3" a="1"/>
  <c r="W3198" i="3" s="1"/>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s="1"/>
  <c r="W3215" i="3" a="1"/>
  <c r="W3215" i="3" s="1"/>
  <c r="W3216" i="3" a="1"/>
  <c r="W3216" i="3" s="1"/>
  <c r="W3217" i="3" a="1"/>
  <c r="W3217" i="3" s="1"/>
  <c r="W3218" i="3" a="1"/>
  <c r="W3218" i="3" s="1"/>
  <c r="W3219" i="3" a="1"/>
  <c r="W3219" i="3" s="1"/>
  <c r="W3220" i="3" a="1"/>
  <c r="W3220" i="3" s="1"/>
  <c r="W3221" i="3" a="1"/>
  <c r="W3221" i="3" s="1"/>
  <c r="W3222" i="3" a="1"/>
  <c r="W3222" i="3" s="1"/>
  <c r="W3223" i="3" a="1"/>
  <c r="W3223" i="3" s="1"/>
  <c r="W3224" i="3" a="1"/>
  <c r="W3224" i="3" s="1"/>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s="1"/>
  <c r="W3236" i="3" a="1"/>
  <c r="W3236" i="3" s="1"/>
  <c r="W3237" i="3" a="1"/>
  <c r="W3237" i="3" s="1"/>
  <c r="W3238" i="3" a="1"/>
  <c r="W3238" i="3" s="1"/>
  <c r="W3239" i="3" a="1"/>
  <c r="W3239" i="3" s="1"/>
  <c r="W3240" i="3" a="1"/>
  <c r="W3240" i="3" s="1"/>
  <c r="W3241" i="3" a="1"/>
  <c r="W3241" i="3" s="1"/>
  <c r="W3242" i="3" a="1"/>
  <c r="W3242" i="3" s="1"/>
  <c r="W3243" i="3" a="1"/>
  <c r="W3243" i="3" s="1"/>
  <c r="W3244" i="3" a="1"/>
  <c r="W3244" i="3" s="1"/>
  <c r="W3245" i="3" a="1"/>
  <c r="W3245" i="3" s="1"/>
  <c r="W3246" i="3" a="1"/>
  <c r="W3246" i="3" s="1"/>
  <c r="W3247" i="3" a="1"/>
  <c r="W3247" i="3" s="1"/>
  <c r="W3248" i="3" a="1"/>
  <c r="W3248" i="3" s="1"/>
  <c r="W3249" i="3" a="1"/>
  <c r="W3249" i="3" s="1"/>
  <c r="W3250" i="3" a="1"/>
  <c r="W3250" i="3" s="1"/>
  <c r="W3251" i="3" a="1"/>
  <c r="W3251" i="3" s="1"/>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s="1"/>
  <c r="W3268" i="3" a="1"/>
  <c r="W3268" i="3" s="1"/>
  <c r="W3269" i="3" a="1"/>
  <c r="W3269" i="3" s="1"/>
  <c r="W3270" i="3" a="1"/>
  <c r="W3270" i="3" s="1"/>
  <c r="W3271" i="3" a="1"/>
  <c r="W3271" i="3" s="1"/>
  <c r="W3272" i="3" a="1"/>
  <c r="W3272" i="3" s="1"/>
  <c r="W3273" i="3" a="1"/>
  <c r="W3273" i="3" s="1"/>
  <c r="W3274" i="3" a="1"/>
  <c r="W3274" i="3" s="1"/>
  <c r="W3275" i="3" a="1"/>
  <c r="W3275" i="3" s="1"/>
  <c r="W3276" i="3" a="1"/>
  <c r="W3276" i="3" s="1"/>
  <c r="W3277" i="3" a="1"/>
  <c r="W3277" i="3" s="1"/>
  <c r="W3278" i="3" a="1"/>
  <c r="W3278" i="3" s="1"/>
  <c r="W3279" i="3" a="1"/>
  <c r="W3279" i="3" s="1"/>
  <c r="W3280" i="3" a="1"/>
  <c r="W3280" i="3" s="1"/>
  <c r="W3281" i="3" a="1"/>
  <c r="W3281" i="3" s="1"/>
  <c r="W3282" i="3" a="1"/>
  <c r="W3282" i="3" s="1"/>
  <c r="W3283" i="3" a="1"/>
  <c r="W3283" i="3" s="1"/>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s="1"/>
  <c r="W3304" i="3" a="1"/>
  <c r="W3304" i="3" s="1"/>
  <c r="W3305" i="3" a="1"/>
  <c r="W3305" i="3" s="1"/>
  <c r="W3306" i="3" a="1"/>
  <c r="W3306" i="3" s="1"/>
  <c r="W3307" i="3" a="1"/>
  <c r="W3307" i="3" s="1"/>
  <c r="W3308" i="3" a="1"/>
  <c r="W3308" i="3" s="1"/>
  <c r="W3309" i="3" a="1"/>
  <c r="W3309" i="3" s="1"/>
  <c r="W3310" i="3" a="1"/>
  <c r="W3310" i="3" s="1"/>
  <c r="W3311" i="3" a="1"/>
  <c r="W3311" i="3" s="1"/>
  <c r="W3312" i="3" a="1"/>
  <c r="W3312" i="3" s="1"/>
  <c r="W3313" i="3" a="1"/>
  <c r="W3313" i="3" s="1"/>
  <c r="W3314" i="3" a="1"/>
  <c r="W3314" i="3" s="1"/>
  <c r="W3315" i="3" a="1"/>
  <c r="W3315" i="3" s="1"/>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s="1"/>
  <c r="W3332" i="3" a="1"/>
  <c r="W3332" i="3" s="1"/>
  <c r="W3333" i="3" a="1"/>
  <c r="W3333" i="3" s="1"/>
  <c r="W3334" i="3" a="1"/>
  <c r="W3334" i="3" s="1"/>
  <c r="W3335" i="3" a="1"/>
  <c r="W3335" i="3" s="1"/>
  <c r="W3336" i="3" a="1"/>
  <c r="W3336" i="3" s="1"/>
  <c r="W3337" i="3" a="1"/>
  <c r="W3337" i="3" s="1"/>
  <c r="W3338" i="3" a="1"/>
  <c r="W3338" i="3" s="1"/>
  <c r="W3339" i="3" a="1"/>
  <c r="W3339" i="3" s="1"/>
  <c r="W3340" i="3" a="1"/>
  <c r="W3340" i="3" s="1"/>
  <c r="W3341" i="3" a="1"/>
  <c r="W3341" i="3" s="1"/>
  <c r="W3342" i="3" a="1"/>
  <c r="W3342" i="3" s="1"/>
  <c r="W3343" i="3" a="1"/>
  <c r="W3343" i="3" s="1"/>
  <c r="W3344" i="3" a="1"/>
  <c r="W3344" i="3" s="1"/>
  <c r="W3345" i="3" a="1"/>
  <c r="W3345" i="3" s="1"/>
  <c r="W3346" i="3" a="1"/>
  <c r="W3346" i="3" s="1"/>
  <c r="W3347" i="3" a="1"/>
  <c r="W3347" i="3" s="1"/>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s="1"/>
  <c r="W3368" i="3" a="1"/>
  <c r="W3368" i="3" s="1"/>
  <c r="W3369" i="3" a="1"/>
  <c r="W3369" i="3" s="1"/>
  <c r="W3370" i="3" a="1"/>
  <c r="W3370" i="3" s="1"/>
  <c r="W3371" i="3" a="1"/>
  <c r="W3371" i="3" s="1"/>
  <c r="W3372" i="3" a="1"/>
  <c r="W3372" i="3" s="1"/>
  <c r="W3373" i="3" a="1"/>
  <c r="W3373" i="3" s="1"/>
  <c r="W3374" i="3" a="1"/>
  <c r="W3374" i="3" s="1"/>
  <c r="W3375" i="3" a="1"/>
  <c r="W3375" i="3" s="1"/>
  <c r="W3376" i="3" a="1"/>
  <c r="W3376" i="3" s="1"/>
  <c r="W3377" i="3" a="1"/>
  <c r="W3377" i="3" s="1"/>
  <c r="W3378" i="3" a="1"/>
  <c r="W3378" i="3" s="1"/>
  <c r="W3379" i="3" a="1"/>
  <c r="W3379" i="3" s="1"/>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s="1"/>
  <c r="W3396" i="3" a="1"/>
  <c r="W3396" i="3" s="1"/>
  <c r="W3397" i="3" a="1"/>
  <c r="W3397" i="3" s="1"/>
  <c r="W3398" i="3" a="1"/>
  <c r="W3398" i="3" s="1"/>
  <c r="W3399" i="3" a="1"/>
  <c r="W3399" i="3" s="1"/>
  <c r="W3400" i="3" a="1"/>
  <c r="W3400" i="3" s="1"/>
  <c r="W3401" i="3" a="1"/>
  <c r="W3401" i="3" s="1"/>
  <c r="W3402" i="3" a="1"/>
  <c r="W3402" i="3" s="1"/>
  <c r="W3403" i="3" a="1"/>
  <c r="W3403" i="3" s="1"/>
  <c r="W3404" i="3" a="1"/>
  <c r="W3404" i="3" s="1"/>
  <c r="W3405" i="3" a="1"/>
  <c r="W3405" i="3" s="1"/>
  <c r="W3406" i="3" a="1"/>
  <c r="W3406" i="3" s="1"/>
  <c r="W3407" i="3" a="1"/>
  <c r="W3407" i="3" s="1"/>
  <c r="W3408" i="3" a="1"/>
  <c r="W3408" i="3" s="1"/>
  <c r="W3409" i="3" a="1"/>
  <c r="W3409" i="3" s="1"/>
  <c r="W3410" i="3" a="1"/>
  <c r="W3410" i="3" s="1"/>
  <c r="W3411" i="3" a="1"/>
  <c r="W3411" i="3" s="1"/>
  <c r="W3412" i="3" a="1"/>
  <c r="W3412" i="3" s="1"/>
  <c r="W3413" i="3" a="1"/>
  <c r="W3413" i="3" s="1"/>
  <c r="W3414" i="3" a="1"/>
  <c r="W3414" i="3" s="1"/>
  <c r="W3415" i="3" a="1"/>
  <c r="W3415" i="3" s="1"/>
  <c r="W3416" i="3" a="1"/>
  <c r="W3416" i="3" s="1"/>
  <c r="W3417" i="3" a="1"/>
  <c r="W3417" i="3" s="1"/>
  <c r="W3418" i="3" a="1"/>
  <c r="W3418" i="3" s="1"/>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s="1"/>
  <c r="W3432" i="3" a="1"/>
  <c r="W3432" i="3" s="1"/>
  <c r="W3433" i="3" a="1"/>
  <c r="W3433" i="3" s="1"/>
  <c r="W3434" i="3" a="1"/>
  <c r="W3434" i="3" s="1"/>
  <c r="W3435" i="3" a="1"/>
  <c r="W3435" i="3" s="1"/>
  <c r="W3436" i="3" a="1"/>
  <c r="W3436" i="3" s="1"/>
  <c r="W3437" i="3" a="1"/>
  <c r="W3437" i="3" s="1"/>
  <c r="W3438" i="3" a="1"/>
  <c r="W3438" i="3" s="1"/>
  <c r="W3439" i="3" a="1"/>
  <c r="W3439" i="3" s="1"/>
  <c r="W3440" i="3" a="1"/>
  <c r="W3440" i="3" s="1"/>
  <c r="W3441" i="3" a="1"/>
  <c r="W3441" i="3" s="1"/>
  <c r="W3442" i="3" a="1"/>
  <c r="W3442" i="3" s="1"/>
  <c r="W3443" i="3" a="1"/>
  <c r="W3443" i="3" s="1"/>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s="1"/>
  <c r="W3460" i="3" a="1"/>
  <c r="W3460" i="3" s="1"/>
  <c r="W3461" i="3" a="1"/>
  <c r="W3461" i="3" s="1"/>
  <c r="W3462" i="3" a="1"/>
  <c r="W3462" i="3" s="1"/>
  <c r="W3463" i="3" a="1"/>
  <c r="W3463" i="3" s="1"/>
  <c r="W3464" i="3" a="1"/>
  <c r="W3464" i="3" s="1"/>
  <c r="W3465" i="3" a="1"/>
  <c r="W3465" i="3" s="1"/>
  <c r="W3466" i="3" a="1"/>
  <c r="W3466" i="3" s="1"/>
  <c r="W3467" i="3" a="1"/>
  <c r="W3467" i="3" s="1"/>
  <c r="W3468" i="3" a="1"/>
  <c r="W3468" i="3" s="1"/>
  <c r="W3469" i="3" a="1"/>
  <c r="W3469" i="3" s="1"/>
  <c r="W3470" i="3" a="1"/>
  <c r="W3470" i="3" s="1"/>
  <c r="W3471" i="3" a="1"/>
  <c r="W3471" i="3" s="1"/>
  <c r="W3472" i="3" a="1"/>
  <c r="W3472" i="3" s="1"/>
  <c r="W3473" i="3" a="1"/>
  <c r="W3473" i="3" s="1"/>
  <c r="W3474" i="3" a="1"/>
  <c r="W3474" i="3" s="1"/>
  <c r="W3475" i="3" a="1"/>
  <c r="W3475" i="3" s="1"/>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s="1"/>
  <c r="W3496" i="3" a="1"/>
  <c r="W3496" i="3" s="1"/>
  <c r="W3497" i="3" a="1"/>
  <c r="W3497" i="3" s="1"/>
  <c r="W3498" i="3" a="1"/>
  <c r="W3498" i="3" s="1"/>
  <c r="W3499" i="3" a="1"/>
  <c r="W3499" i="3" s="1"/>
  <c r="W3500" i="3" a="1"/>
  <c r="W3500" i="3" s="1"/>
  <c r="W3501" i="3" a="1"/>
  <c r="W3501" i="3" s="1"/>
  <c r="W3502" i="3" a="1"/>
  <c r="W3502" i="3" s="1"/>
  <c r="W3503" i="3" a="1"/>
  <c r="W3503" i="3" s="1"/>
  <c r="W3504" i="3" a="1"/>
  <c r="W3504" i="3" s="1"/>
  <c r="W3505" i="3" a="1"/>
  <c r="W3505" i="3" s="1"/>
  <c r="W3506" i="3" a="1"/>
  <c r="W3506" i="3" s="1"/>
  <c r="W3507" i="3" a="1"/>
  <c r="W3507" i="3" s="1"/>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s="1"/>
  <c r="W3519" i="3" a="1"/>
  <c r="W3519" i="3" s="1"/>
  <c r="W3520" i="3" a="1"/>
  <c r="W3520" i="3" s="1"/>
  <c r="W3521" i="3" a="1"/>
  <c r="W3521" i="3" s="1"/>
  <c r="W3522" i="3" a="1"/>
  <c r="W3522" i="3" s="1"/>
  <c r="W3523" i="3" a="1"/>
  <c r="W3523" i="3" s="1"/>
  <c r="W3524" i="3" a="1"/>
  <c r="W3524" i="3" s="1"/>
  <c r="W3525" i="3" a="1"/>
  <c r="W3525" i="3" s="1"/>
  <c r="W3526" i="3" a="1"/>
  <c r="W3526" i="3" s="1"/>
  <c r="W3527" i="3" a="1"/>
  <c r="W3527" i="3" s="1"/>
  <c r="W3528" i="3" a="1"/>
  <c r="W3528" i="3" s="1"/>
  <c r="W3529" i="3" a="1"/>
  <c r="W3529" i="3" s="1"/>
  <c r="W3530" i="3" a="1"/>
  <c r="W3530" i="3" s="1"/>
  <c r="W3531" i="3" a="1"/>
  <c r="W3531" i="3" s="1"/>
  <c r="W3532" i="3" a="1"/>
  <c r="W3532" i="3" s="1"/>
  <c r="W3533" i="3" a="1"/>
  <c r="W3533" i="3" s="1"/>
  <c r="W3534" i="3" a="1"/>
  <c r="W3534" i="3" s="1"/>
  <c r="W3535" i="3" a="1"/>
  <c r="W3535" i="3" s="1"/>
  <c r="W3536" i="3" a="1"/>
  <c r="W3536" i="3" s="1"/>
  <c r="W3537" i="3" a="1"/>
  <c r="W3537" i="3" s="1"/>
  <c r="W3538" i="3" a="1"/>
  <c r="W3538" i="3" s="1"/>
  <c r="W3539" i="3" a="1"/>
  <c r="W3539" i="3" s="1"/>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s="1"/>
  <c r="W3560" i="3" a="1"/>
  <c r="W3560" i="3" s="1"/>
  <c r="W3561" i="3" a="1"/>
  <c r="W3561" i="3" s="1"/>
  <c r="W3562" i="3" a="1"/>
  <c r="W3562" i="3" s="1"/>
  <c r="W3563" i="3" a="1"/>
  <c r="W3563" i="3" s="1"/>
  <c r="W3564" i="3" a="1"/>
  <c r="W3564" i="3" s="1"/>
  <c r="W3565" i="3" a="1"/>
  <c r="W3565" i="3" s="1"/>
  <c r="W3566" i="3" a="1"/>
  <c r="W3566" i="3" s="1"/>
  <c r="W3567" i="3" a="1"/>
  <c r="W3567" i="3" s="1"/>
  <c r="W3568" i="3" a="1"/>
  <c r="W3568" i="3" s="1"/>
  <c r="W3569" i="3" a="1"/>
  <c r="W3569" i="3" s="1"/>
  <c r="W3570" i="3" a="1"/>
  <c r="W3570" i="3" s="1"/>
  <c r="W3571" i="3" a="1"/>
  <c r="W3571" i="3" s="1"/>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s="1"/>
  <c r="W3588" i="3" a="1"/>
  <c r="W3588" i="3" s="1"/>
  <c r="W3589" i="3" a="1"/>
  <c r="W3589" i="3" s="1"/>
  <c r="W3590" i="3" a="1"/>
  <c r="W3590" i="3" s="1"/>
  <c r="W3591" i="3" a="1"/>
  <c r="W3591" i="3" s="1"/>
  <c r="W3592" i="3" a="1"/>
  <c r="W3592" i="3" s="1"/>
  <c r="W3593" i="3" a="1"/>
  <c r="W3593" i="3" s="1"/>
  <c r="W3594" i="3" a="1"/>
  <c r="W3594" i="3" s="1"/>
  <c r="W3595" i="3" a="1"/>
  <c r="W3595" i="3" s="1"/>
  <c r="W3596" i="3" a="1"/>
  <c r="W3596" i="3" s="1"/>
  <c r="W3597" i="3" a="1"/>
  <c r="W3597" i="3" s="1"/>
  <c r="W3598" i="3" a="1"/>
  <c r="W3598" i="3" s="1"/>
  <c r="W3599" i="3" a="1"/>
  <c r="W3599" i="3" s="1"/>
  <c r="W3600" i="3" a="1"/>
  <c r="W3600" i="3" s="1"/>
  <c r="W3601" i="3" a="1"/>
  <c r="W3601" i="3" s="1"/>
  <c r="W3602" i="3" a="1"/>
  <c r="W3602" i="3" s="1"/>
  <c r="W3603" i="3" a="1"/>
  <c r="W3603" i="3" s="1"/>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s="1"/>
  <c r="W3619" i="3" a="1"/>
  <c r="W3619" i="3" s="1"/>
  <c r="W3620" i="3" a="1"/>
  <c r="W3620" i="3" s="1"/>
  <c r="W3621" i="3" a="1"/>
  <c r="W3621" i="3" s="1"/>
  <c r="W3622" i="3" a="1"/>
  <c r="W3622" i="3" s="1"/>
  <c r="W3623" i="3" a="1"/>
  <c r="W3623" i="3" s="1"/>
  <c r="W3624" i="3" a="1"/>
  <c r="W3624" i="3" s="1"/>
  <c r="W3625" i="3" a="1"/>
  <c r="W3625" i="3" s="1"/>
  <c r="W3626" i="3" a="1"/>
  <c r="W3626" i="3" s="1"/>
  <c r="W3627" i="3" a="1"/>
  <c r="W3627" i="3" s="1"/>
  <c r="W3628" i="3" a="1"/>
  <c r="W3628" i="3" s="1"/>
  <c r="W3629" i="3" a="1"/>
  <c r="W3629" i="3" s="1"/>
  <c r="W3630" i="3" a="1"/>
  <c r="W3630" i="3" s="1"/>
  <c r="W3631" i="3" a="1"/>
  <c r="W3631" i="3" s="1"/>
  <c r="W3632" i="3" a="1"/>
  <c r="W3632" i="3" s="1"/>
  <c r="W3633" i="3" a="1"/>
  <c r="W3633" i="3" s="1"/>
  <c r="W3634" i="3" a="1"/>
  <c r="W3634" i="3" s="1"/>
  <c r="W3635" i="3" a="1"/>
  <c r="W3635" i="3" s="1"/>
  <c r="W3636" i="3" a="1"/>
  <c r="W3636" i="3" s="1"/>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s="1"/>
  <c r="W3652" i="3" a="1"/>
  <c r="W3652" i="3" s="1"/>
  <c r="W3653" i="3" a="1"/>
  <c r="W3653" i="3" s="1"/>
  <c r="W3654" i="3" a="1"/>
  <c r="W3654" i="3" s="1"/>
  <c r="W3655" i="3" a="1"/>
  <c r="W3655" i="3" s="1"/>
  <c r="W3656" i="3" a="1"/>
  <c r="W3656" i="3" s="1"/>
  <c r="W3657" i="3" a="1"/>
  <c r="W3657" i="3" s="1"/>
  <c r="W3658" i="3" a="1"/>
  <c r="W3658" i="3" s="1"/>
  <c r="W3659" i="3" a="1"/>
  <c r="W3659" i="3" s="1"/>
  <c r="W3660" i="3" a="1"/>
  <c r="W3660" i="3" s="1"/>
  <c r="W3661" i="3" a="1"/>
  <c r="W3661" i="3" s="1"/>
  <c r="W3662" i="3" a="1"/>
  <c r="W3662" i="3" s="1"/>
  <c r="W3663" i="3" a="1"/>
  <c r="W3663" i="3" s="1"/>
  <c r="W3664" i="3" a="1"/>
  <c r="W3664" i="3" s="1"/>
  <c r="W3665" i="3" a="1"/>
  <c r="W3665" i="3" s="1"/>
  <c r="W3666" i="3" a="1"/>
  <c r="W3666" i="3" s="1"/>
  <c r="W3667" i="3" a="1"/>
  <c r="W3667" i="3" s="1"/>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s="1"/>
  <c r="W3688" i="3" a="1"/>
  <c r="W3688" i="3" s="1"/>
  <c r="W3689" i="3" a="1"/>
  <c r="W3689" i="3" s="1"/>
  <c r="W3690" i="3" a="1"/>
  <c r="W3690" i="3" s="1"/>
  <c r="W3691" i="3" a="1"/>
  <c r="W3691" i="3" s="1"/>
  <c r="W3692" i="3" a="1"/>
  <c r="W3692" i="3" s="1"/>
  <c r="W3693" i="3" a="1"/>
  <c r="W3693" i="3" s="1"/>
  <c r="W3694" i="3" a="1"/>
  <c r="W3694" i="3" s="1"/>
  <c r="W3695" i="3" a="1"/>
  <c r="W3695" i="3" s="1"/>
  <c r="W3696" i="3" a="1"/>
  <c r="W3696" i="3" s="1"/>
  <c r="W3697" i="3" a="1"/>
  <c r="W3697" i="3" s="1"/>
  <c r="W3698" i="3" a="1"/>
  <c r="W3698" i="3" s="1"/>
  <c r="W3699" i="3" a="1"/>
  <c r="W3699" i="3" s="1"/>
  <c r="W3700" i="3" a="1"/>
  <c r="W3700" i="3" s="1"/>
  <c r="W3701" i="3" a="1"/>
  <c r="W3701" i="3" s="1"/>
  <c r="W3702" i="3" a="1"/>
  <c r="W3702" i="3" s="1"/>
  <c r="W3703" i="3" a="1"/>
  <c r="W3703" i="3" s="1"/>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s="1"/>
  <c r="W3716" i="3" a="1"/>
  <c r="W3716" i="3" s="1"/>
  <c r="W3717" i="3" a="1"/>
  <c r="W3717" i="3" s="1"/>
  <c r="W3718" i="3" a="1"/>
  <c r="W3718" i="3" s="1"/>
  <c r="W3719" i="3" a="1"/>
  <c r="W3719" i="3" s="1"/>
  <c r="W3720" i="3" a="1"/>
  <c r="W3720" i="3" s="1"/>
  <c r="W3721" i="3" a="1"/>
  <c r="W3721" i="3" s="1"/>
  <c r="W3722" i="3" a="1"/>
  <c r="W3722" i="3" s="1"/>
  <c r="W3723" i="3" a="1"/>
  <c r="W3723" i="3" s="1"/>
  <c r="W3724" i="3" a="1"/>
  <c r="W3724" i="3" s="1"/>
  <c r="W3725" i="3" a="1"/>
  <c r="W3725" i="3" s="1"/>
  <c r="W3726" i="3" a="1"/>
  <c r="W3726" i="3" s="1"/>
  <c r="W3727" i="3" a="1"/>
  <c r="W3727" i="3" s="1"/>
  <c r="W3728" i="3" a="1"/>
  <c r="W3728" i="3" s="1"/>
  <c r="W3729" i="3" a="1"/>
  <c r="W3729" i="3" s="1"/>
  <c r="W3730" i="3" a="1"/>
  <c r="W3730" i="3" s="1"/>
  <c r="W3731" i="3" a="1"/>
  <c r="W3731" i="3" s="1"/>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s="1"/>
  <c r="W3752" i="3" a="1"/>
  <c r="W3752" i="3" s="1"/>
  <c r="W3753" i="3" a="1"/>
  <c r="W3753" i="3" s="1"/>
  <c r="W3754" i="3" a="1"/>
  <c r="W3754" i="3" s="1"/>
  <c r="W3755" i="3" a="1"/>
  <c r="W3755" i="3" s="1"/>
  <c r="W3756" i="3" a="1"/>
  <c r="W3756" i="3" s="1"/>
  <c r="W3757" i="3" a="1"/>
  <c r="W3757" i="3" s="1"/>
  <c r="W3758" i="3" a="1"/>
  <c r="W3758" i="3" s="1"/>
  <c r="W3759" i="3" a="1"/>
  <c r="W3759" i="3" s="1"/>
  <c r="W3760" i="3" a="1"/>
  <c r="W3760" i="3" s="1"/>
  <c r="W3761" i="3" a="1"/>
  <c r="W3761" i="3" s="1"/>
  <c r="W3762" i="3" a="1"/>
  <c r="W3762" i="3" s="1"/>
  <c r="W3763" i="3" a="1"/>
  <c r="W3763" i="3" s="1"/>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s="1"/>
  <c r="W3780" i="3" a="1"/>
  <c r="W3780" i="3" s="1"/>
  <c r="W3781" i="3" a="1"/>
  <c r="W3781" i="3" s="1"/>
  <c r="W3782" i="3" a="1"/>
  <c r="W3782" i="3" s="1"/>
  <c r="W3783" i="3" a="1"/>
  <c r="W3783" i="3" s="1"/>
  <c r="W3784" i="3" a="1"/>
  <c r="W3784" i="3" s="1"/>
  <c r="W3785" i="3" a="1"/>
  <c r="W3785" i="3" s="1"/>
  <c r="W3786" i="3" a="1"/>
  <c r="W3786" i="3" s="1"/>
  <c r="W3787" i="3" a="1"/>
  <c r="W3787" i="3" s="1"/>
  <c r="W3788" i="3" a="1"/>
  <c r="W3788" i="3" s="1"/>
  <c r="W3789" i="3" a="1"/>
  <c r="W3789" i="3" s="1"/>
  <c r="W3790" i="3" a="1"/>
  <c r="W3790" i="3" s="1"/>
  <c r="W3791" i="3" a="1"/>
  <c r="W3791" i="3" s="1"/>
  <c r="W3792" i="3" a="1"/>
  <c r="W3792" i="3" s="1"/>
  <c r="W3793" i="3" a="1"/>
  <c r="W3793" i="3" s="1"/>
  <c r="W3794" i="3" a="1"/>
  <c r="W3794" i="3" s="1"/>
  <c r="W3795" i="3" a="1"/>
  <c r="W3795" i="3" s="1"/>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s="1"/>
  <c r="W3816" i="3" a="1"/>
  <c r="W3816" i="3" s="1"/>
  <c r="W3817" i="3" a="1"/>
  <c r="W3817" i="3" s="1"/>
  <c r="W3818" i="3" a="1"/>
  <c r="W3818" i="3" s="1"/>
  <c r="W3819" i="3" a="1"/>
  <c r="W3819" i="3" s="1"/>
  <c r="W3820" i="3" a="1"/>
  <c r="W3820" i="3" s="1"/>
  <c r="W3821" i="3" a="1"/>
  <c r="W3821" i="3" s="1"/>
  <c r="W3822" i="3" a="1"/>
  <c r="W3822" i="3" s="1"/>
  <c r="W3823" i="3" a="1"/>
  <c r="W3823" i="3" s="1"/>
  <c r="W3824" i="3" a="1"/>
  <c r="W3824" i="3" s="1"/>
  <c r="W3825" i="3" a="1"/>
  <c r="W3825" i="3" s="1"/>
  <c r="W3826" i="3" a="1"/>
  <c r="W3826" i="3" s="1"/>
  <c r="W3827" i="3" a="1"/>
  <c r="W3827" i="3" s="1"/>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s="1"/>
  <c r="W3844" i="3" a="1"/>
  <c r="W3844" i="3" s="1"/>
  <c r="W3845" i="3" a="1"/>
  <c r="W3845" i="3" s="1"/>
  <c r="W3846" i="3" a="1"/>
  <c r="W3846" i="3" s="1"/>
  <c r="W3847" i="3" a="1"/>
  <c r="W3847" i="3" s="1"/>
  <c r="W3848" i="3" a="1"/>
  <c r="W3848" i="3" s="1"/>
  <c r="W3849" i="3" a="1"/>
  <c r="W3849" i="3" s="1"/>
  <c r="W3850" i="3" a="1"/>
  <c r="W3850" i="3" s="1"/>
  <c r="W3851" i="3" a="1"/>
  <c r="W3851" i="3" s="1"/>
  <c r="W3852" i="3" a="1"/>
  <c r="W3852" i="3" s="1"/>
  <c r="W3853" i="3" a="1"/>
  <c r="W3853" i="3" s="1"/>
  <c r="W3854" i="3" a="1"/>
  <c r="W3854" i="3" s="1"/>
  <c r="W3855" i="3" a="1"/>
  <c r="W3855" i="3" s="1"/>
  <c r="W3856" i="3" a="1"/>
  <c r="W3856" i="3" s="1"/>
  <c r="W3857" i="3" a="1"/>
  <c r="W3857" i="3" s="1"/>
  <c r="W3858" i="3" a="1"/>
  <c r="W3858" i="3" s="1"/>
  <c r="W3859" i="3" a="1"/>
  <c r="W3859" i="3" s="1"/>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s="1"/>
  <c r="W3880" i="3" a="1"/>
  <c r="W3880" i="3" s="1"/>
  <c r="W3881" i="3" a="1"/>
  <c r="W3881" i="3" s="1"/>
  <c r="W3882" i="3" a="1"/>
  <c r="W3882" i="3" s="1"/>
  <c r="W3883" i="3" a="1"/>
  <c r="W3883" i="3" s="1"/>
  <c r="W3884" i="3" a="1"/>
  <c r="W3884" i="3" s="1"/>
  <c r="W3885" i="3" a="1"/>
  <c r="W3885" i="3" s="1"/>
  <c r="W3886" i="3" a="1"/>
  <c r="W3886" i="3" s="1"/>
  <c r="W3887" i="3" a="1"/>
  <c r="W3887" i="3" s="1"/>
  <c r="W3888" i="3" a="1"/>
  <c r="W3888" i="3" s="1"/>
  <c r="W3889" i="3" a="1"/>
  <c r="W3889" i="3" s="1"/>
  <c r="W3890" i="3" a="1"/>
  <c r="W3890" i="3" s="1"/>
  <c r="W3891" i="3" a="1"/>
  <c r="W3891" i="3" s="1"/>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s="1"/>
  <c r="W3908" i="3" a="1"/>
  <c r="W3908" i="3" s="1"/>
  <c r="W3909" i="3" a="1"/>
  <c r="W3909" i="3" s="1"/>
  <c r="W3910" i="3" a="1"/>
  <c r="W3910" i="3" s="1"/>
  <c r="W3911" i="3" a="1"/>
  <c r="W3911" i="3" s="1"/>
  <c r="W3912" i="3" a="1"/>
  <c r="W3912" i="3" s="1"/>
  <c r="W3913" i="3" a="1"/>
  <c r="W3913" i="3" s="1"/>
  <c r="W3914" i="3" a="1"/>
  <c r="W3914" i="3" s="1"/>
  <c r="W3915" i="3" a="1"/>
  <c r="W3915" i="3" s="1"/>
  <c r="W3916" i="3" a="1"/>
  <c r="W3916" i="3" s="1"/>
  <c r="W3917" i="3" a="1"/>
  <c r="W3917" i="3" s="1"/>
  <c r="W3918" i="3" a="1"/>
  <c r="W3918" i="3" s="1"/>
  <c r="W3919" i="3" a="1"/>
  <c r="W3919" i="3" s="1"/>
  <c r="W3920" i="3" a="1"/>
  <c r="W3920" i="3" s="1"/>
  <c r="W3921" i="3" a="1"/>
  <c r="W3921" i="3" s="1"/>
  <c r="W3922" i="3" a="1"/>
  <c r="W3922" i="3" s="1"/>
  <c r="W3923" i="3" a="1"/>
  <c r="W3923" i="3" s="1"/>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s="1"/>
  <c r="W3944" i="3" a="1"/>
  <c r="W3944" i="3" s="1"/>
  <c r="W3945" i="3" a="1"/>
  <c r="W3945" i="3" s="1"/>
  <c r="W3946" i="3" a="1"/>
  <c r="W3946" i="3" s="1"/>
  <c r="W3947" i="3" a="1"/>
  <c r="W3947" i="3" s="1"/>
  <c r="W3948" i="3" a="1"/>
  <c r="W3948" i="3" s="1"/>
  <c r="W3949" i="3" a="1"/>
  <c r="W3949" i="3" s="1"/>
  <c r="W3950" i="3" a="1"/>
  <c r="W3950" i="3" s="1"/>
  <c r="W3951" i="3" a="1"/>
  <c r="W3951" i="3" s="1"/>
  <c r="W3952" i="3" a="1"/>
  <c r="W3952" i="3" s="1"/>
  <c r="W3953" i="3" a="1"/>
  <c r="W3953" i="3" s="1"/>
  <c r="W3954" i="3" a="1"/>
  <c r="W3954" i="3" s="1"/>
  <c r="W3955" i="3" a="1"/>
  <c r="W3955" i="3" s="1"/>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s="1"/>
  <c r="W3972" i="3" a="1"/>
  <c r="W3972" i="3" s="1"/>
  <c r="W3973" i="3" a="1"/>
  <c r="W3973" i="3" s="1"/>
  <c r="W3974" i="3" a="1"/>
  <c r="W3974" i="3" s="1"/>
  <c r="W3975" i="3" a="1"/>
  <c r="W3975" i="3" s="1"/>
  <c r="W3976" i="3" a="1"/>
  <c r="W3976" i="3" s="1"/>
  <c r="W3977" i="3" a="1"/>
  <c r="W3977" i="3" s="1"/>
  <c r="W3978" i="3" a="1"/>
  <c r="W3978" i="3" s="1"/>
  <c r="W3979" i="3" a="1"/>
  <c r="W3979" i="3" s="1"/>
  <c r="W3980" i="3" a="1"/>
  <c r="W3980" i="3" s="1"/>
  <c r="W3981" i="3" a="1"/>
  <c r="W3981" i="3" s="1"/>
  <c r="W3982" i="3" a="1"/>
  <c r="W3982" i="3" s="1"/>
  <c r="W3983" i="3" a="1"/>
  <c r="W3983" i="3" s="1"/>
  <c r="W3984" i="3" a="1"/>
  <c r="W3984" i="3" s="1"/>
  <c r="W3985" i="3" a="1"/>
  <c r="W3985" i="3" s="1"/>
  <c r="W3986" i="3" a="1"/>
  <c r="W3986" i="3" s="1"/>
  <c r="W3987" i="3" a="1"/>
  <c r="W3987" i="3" s="1"/>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s="1"/>
  <c r="W4008" i="3" a="1"/>
  <c r="W4008" i="3" s="1"/>
  <c r="W4009" i="3" a="1"/>
  <c r="W4009" i="3" s="1"/>
  <c r="W4010" i="3" a="1"/>
  <c r="W4010" i="3" s="1"/>
  <c r="W4011" i="3" a="1"/>
  <c r="W4011" i="3" s="1"/>
  <c r="W4012" i="3" a="1"/>
  <c r="W4012" i="3" s="1"/>
  <c r="W4013" i="3" a="1"/>
  <c r="W4013" i="3" s="1"/>
  <c r="W4014" i="3" a="1"/>
  <c r="W4014" i="3" s="1"/>
  <c r="W4015" i="3" a="1"/>
  <c r="W4015" i="3" s="1"/>
  <c r="W4016" i="3" a="1"/>
  <c r="W4016" i="3" s="1"/>
  <c r="W4017" i="3" a="1"/>
  <c r="W4017" i="3" s="1"/>
  <c r="W4018" i="3" a="1"/>
  <c r="W4018" i="3" s="1"/>
  <c r="W4019" i="3" a="1"/>
  <c r="W4019" i="3" s="1"/>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s="1"/>
  <c r="W4036" i="3" a="1"/>
  <c r="W4036" i="3" s="1"/>
  <c r="W4037" i="3" a="1"/>
  <c r="W4037" i="3" s="1"/>
  <c r="W4038" i="3" a="1"/>
  <c r="W4038" i="3" s="1"/>
  <c r="W4039" i="3" a="1"/>
  <c r="W4039" i="3" s="1"/>
  <c r="W4040" i="3" a="1"/>
  <c r="W4040" i="3" s="1"/>
  <c r="W4041" i="3" a="1"/>
  <c r="W4041" i="3" s="1"/>
  <c r="W4042" i="3" a="1"/>
  <c r="W4042" i="3" s="1"/>
  <c r="W4043" i="3" a="1"/>
  <c r="W4043" i="3" s="1"/>
  <c r="W4044" i="3" a="1"/>
  <c r="W4044" i="3" s="1"/>
  <c r="W4045" i="3" a="1"/>
  <c r="W4045" i="3" s="1"/>
  <c r="W4046" i="3" a="1"/>
  <c r="W4046" i="3" s="1"/>
  <c r="W4047" i="3" a="1"/>
  <c r="W4047" i="3" s="1"/>
  <c r="W4048" i="3" a="1"/>
  <c r="W4048" i="3" s="1"/>
  <c r="W4049" i="3" a="1"/>
  <c r="W4049" i="3" s="1"/>
  <c r="W4050" i="3" a="1"/>
  <c r="W4050" i="3" s="1"/>
  <c r="W4051" i="3" a="1"/>
  <c r="W4051" i="3" s="1"/>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s="1"/>
  <c r="W4072" i="3" a="1"/>
  <c r="W4072" i="3" s="1"/>
  <c r="W4073" i="3" a="1"/>
  <c r="W4073" i="3" s="1"/>
  <c r="W4074" i="3" a="1"/>
  <c r="W4074" i="3" s="1"/>
  <c r="W4075" i="3" a="1"/>
  <c r="W4075" i="3" s="1"/>
  <c r="W4076" i="3" a="1"/>
  <c r="W4076" i="3" s="1"/>
  <c r="W4077" i="3" a="1"/>
  <c r="W4077" i="3" s="1"/>
  <c r="W4078" i="3" a="1"/>
  <c r="W4078" i="3" s="1"/>
  <c r="W4079" i="3" a="1"/>
  <c r="W4079" i="3" s="1"/>
  <c r="W4080" i="3" a="1"/>
  <c r="W4080" i="3" s="1"/>
  <c r="W4081" i="3" a="1"/>
  <c r="W4081" i="3" s="1"/>
  <c r="W4082" i="3" a="1"/>
  <c r="W4082" i="3" s="1"/>
  <c r="W4083" i="3" a="1"/>
  <c r="W4083" i="3" s="1"/>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s="1"/>
  <c r="W4100" i="3" a="1"/>
  <c r="W4100" i="3" s="1"/>
  <c r="W4101" i="3" a="1"/>
  <c r="W4101" i="3" s="1"/>
  <c r="W4102" i="3" a="1"/>
  <c r="W4102" i="3" s="1"/>
  <c r="W4103" i="3" a="1"/>
  <c r="W4103" i="3" s="1"/>
  <c r="W4104" i="3" a="1"/>
  <c r="W4104" i="3" s="1"/>
  <c r="W4105" i="3" a="1"/>
  <c r="W4105" i="3" s="1"/>
  <c r="W4106" i="3" a="1"/>
  <c r="W4106" i="3" s="1"/>
  <c r="W4107" i="3" a="1"/>
  <c r="W4107" i="3" s="1"/>
  <c r="W4108" i="3" a="1"/>
  <c r="W4108" i="3" s="1"/>
  <c r="W4109" i="3" a="1"/>
  <c r="W4109" i="3" s="1"/>
  <c r="W4110" i="3" a="1"/>
  <c r="W4110" i="3" s="1"/>
  <c r="W4111" i="3" a="1"/>
  <c r="W4111" i="3" s="1"/>
  <c r="W4112" i="3" a="1"/>
  <c r="W4112" i="3" s="1"/>
  <c r="W4113" i="3" a="1"/>
  <c r="W4113" i="3" s="1"/>
  <c r="W4114" i="3" a="1"/>
  <c r="W4114" i="3" s="1"/>
  <c r="W4115" i="3" a="1"/>
  <c r="W4115" i="3" s="1"/>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s="1"/>
  <c r="W4136" i="3" a="1"/>
  <c r="W4136" i="3" s="1"/>
  <c r="W4137" i="3" a="1"/>
  <c r="W4137" i="3" s="1"/>
  <c r="W4138" i="3" a="1"/>
  <c r="W4138" i="3" s="1"/>
  <c r="W4139" i="3" a="1"/>
  <c r="W4139" i="3" s="1"/>
  <c r="W4140" i="3" a="1"/>
  <c r="W4140" i="3" s="1"/>
  <c r="W4141" i="3" a="1"/>
  <c r="W4141" i="3" s="1"/>
  <c r="W4142" i="3" a="1"/>
  <c r="W4142" i="3" s="1"/>
  <c r="W4143" i="3" a="1"/>
  <c r="W4143" i="3" s="1"/>
  <c r="W4144" i="3" a="1"/>
  <c r="W4144" i="3" s="1"/>
  <c r="W4145" i="3" a="1"/>
  <c r="W4145" i="3" s="1"/>
  <c r="W4146" i="3" a="1"/>
  <c r="W4146" i="3" s="1"/>
  <c r="W4147" i="3" a="1"/>
  <c r="W4147" i="3" s="1"/>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s="1"/>
  <c r="W4164" i="3" a="1"/>
  <c r="W4164" i="3" s="1"/>
  <c r="W4165" i="3" a="1"/>
  <c r="W4165" i="3" s="1"/>
  <c r="W4166" i="3" a="1"/>
  <c r="W4166" i="3" s="1"/>
  <c r="W4167" i="3" a="1"/>
  <c r="W4167" i="3" s="1"/>
  <c r="W4168" i="3" a="1"/>
  <c r="W4168" i="3" s="1"/>
  <c r="W4169" i="3" a="1"/>
  <c r="W4169" i="3" s="1"/>
  <c r="W4170" i="3" a="1"/>
  <c r="W4170" i="3" s="1"/>
  <c r="W4171" i="3" a="1"/>
  <c r="W4171" i="3" s="1"/>
  <c r="W4172" i="3" a="1"/>
  <c r="W4172" i="3" s="1"/>
  <c r="W4173" i="3" a="1"/>
  <c r="W4173" i="3" s="1"/>
  <c r="W4174" i="3" a="1"/>
  <c r="W4174" i="3" s="1"/>
  <c r="W4175" i="3" a="1"/>
  <c r="W4175" i="3" s="1"/>
  <c r="W4176" i="3" a="1"/>
  <c r="W4176" i="3" s="1"/>
  <c r="W4177" i="3" a="1"/>
  <c r="W4177" i="3" s="1"/>
  <c r="W4178" i="3" a="1"/>
  <c r="W4178" i="3" s="1"/>
  <c r="W4179" i="3" a="1"/>
  <c r="W4179" i="3" s="1"/>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s="1"/>
  <c r="W4200" i="3" a="1"/>
  <c r="W4200" i="3" s="1"/>
  <c r="W4201" i="3" a="1"/>
  <c r="W4201" i="3" s="1"/>
  <c r="W4202" i="3" a="1"/>
  <c r="W4202" i="3" s="1"/>
  <c r="W4203" i="3" a="1"/>
  <c r="W4203" i="3" s="1"/>
  <c r="W4204" i="3" a="1"/>
  <c r="W4204" i="3" s="1"/>
  <c r="W4205" i="3" a="1"/>
  <c r="W4205" i="3" s="1"/>
  <c r="W4206" i="3" a="1"/>
  <c r="W4206" i="3" s="1"/>
  <c r="W4207" i="3" a="1"/>
  <c r="W4207" i="3" s="1"/>
  <c r="W4208" i="3" a="1"/>
  <c r="W4208" i="3" s="1"/>
  <c r="W4209" i="3" a="1"/>
  <c r="W4209" i="3" s="1"/>
  <c r="W4210" i="3" a="1"/>
  <c r="W4210" i="3" s="1"/>
  <c r="W4211" i="3" a="1"/>
  <c r="W4211" i="3" s="1"/>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s="1"/>
  <c r="W4228" i="3" a="1"/>
  <c r="W4228" i="3" s="1"/>
  <c r="W4229" i="3" a="1"/>
  <c r="W4229" i="3" s="1"/>
  <c r="W4230" i="3" a="1"/>
  <c r="W4230" i="3" s="1"/>
  <c r="W4231" i="3" a="1"/>
  <c r="W4231" i="3" s="1"/>
  <c r="W4232" i="3" a="1"/>
  <c r="W4232" i="3" s="1"/>
  <c r="W4233" i="3" a="1"/>
  <c r="W4233" i="3" s="1"/>
  <c r="W4234" i="3" a="1"/>
  <c r="W4234" i="3" s="1"/>
  <c r="W4235" i="3" a="1"/>
  <c r="W4235" i="3" s="1"/>
  <c r="W4236" i="3" a="1"/>
  <c r="W4236" i="3" s="1"/>
  <c r="W4237" i="3" a="1"/>
  <c r="W4237" i="3" s="1"/>
  <c r="W4238" i="3" a="1"/>
  <c r="W4238" i="3" s="1"/>
  <c r="W4239" i="3" a="1"/>
  <c r="W4239" i="3" s="1"/>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s="1"/>
  <c r="W4260" i="3" a="1"/>
  <c r="W4260" i="3" s="1"/>
  <c r="W4261" i="3" a="1"/>
  <c r="W4261" i="3" s="1"/>
  <c r="W4262" i="3" a="1"/>
  <c r="W4262" i="3" s="1"/>
  <c r="W4263" i="3" a="1"/>
  <c r="W4263" i="3" s="1"/>
  <c r="W4264" i="3" a="1"/>
  <c r="W4264" i="3" s="1"/>
  <c r="W4265" i="3" a="1"/>
  <c r="W4265" i="3" s="1"/>
  <c r="W4266" i="3" a="1"/>
  <c r="W4266" i="3" s="1"/>
  <c r="W4267" i="3" a="1"/>
  <c r="W4267" i="3" s="1"/>
  <c r="W4268" i="3" a="1"/>
  <c r="W4268" i="3" s="1"/>
  <c r="W4269" i="3" a="1"/>
  <c r="W4269" i="3" s="1"/>
  <c r="W4270" i="3" a="1"/>
  <c r="W4270" i="3" s="1"/>
  <c r="W4271" i="3" a="1"/>
  <c r="W4271" i="3" s="1"/>
  <c r="W4272" i="3" a="1"/>
  <c r="W4272" i="3" s="1"/>
  <c r="W4273" i="3" a="1"/>
  <c r="W4273" i="3" s="1"/>
  <c r="W4274" i="3" a="1"/>
  <c r="W4274" i="3" s="1"/>
  <c r="W4275" i="3" a="1"/>
  <c r="W4275" i="3" s="1"/>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s="1"/>
  <c r="W4294" i="3" a="1"/>
  <c r="W4294" i="3" s="1"/>
  <c r="W4295" i="3" a="1"/>
  <c r="W4295" i="3" s="1"/>
  <c r="W4296" i="3" a="1"/>
  <c r="W4296" i="3" s="1"/>
  <c r="W4297" i="3" a="1"/>
  <c r="W4297" i="3" s="1"/>
  <c r="W4298" i="3" a="1"/>
  <c r="W4298" i="3" s="1"/>
  <c r="W4299" i="3" a="1"/>
  <c r="W4299" i="3" s="1"/>
  <c r="W4300" i="3" a="1"/>
  <c r="W4300" i="3" s="1"/>
  <c r="W4301" i="3" a="1"/>
  <c r="W4301" i="3" s="1"/>
  <c r="W4302" i="3" a="1"/>
  <c r="W4302" i="3" s="1"/>
  <c r="W4303" i="3" a="1"/>
  <c r="W4303" i="3" s="1"/>
  <c r="W4304" i="3" a="1"/>
  <c r="W4304" i="3" s="1"/>
  <c r="W4305" i="3" a="1"/>
  <c r="W4305" i="3" s="1"/>
  <c r="W4306" i="3" a="1"/>
  <c r="W4306" i="3" s="1"/>
  <c r="W4307" i="3" a="1"/>
  <c r="W4307" i="3" s="1"/>
  <c r="W4308" i="3" a="1"/>
  <c r="W4308" i="3" s="1"/>
  <c r="W4309" i="3" a="1"/>
  <c r="W4309" i="3" s="1"/>
  <c r="W4310" i="3" a="1"/>
  <c r="W4310" i="3" s="1"/>
  <c r="W4311" i="3" a="1"/>
  <c r="W4311" i="3" s="1"/>
  <c r="W4312" i="3" a="1"/>
  <c r="W4312" i="3" s="1"/>
  <c r="W4313" i="3" a="1"/>
  <c r="W4313" i="3" s="1"/>
  <c r="W4314" i="3" a="1"/>
  <c r="W4314" i="3" s="1"/>
  <c r="W4315" i="3" a="1"/>
  <c r="W4315" i="3" s="1"/>
  <c r="W4316" i="3" a="1"/>
  <c r="W4316" i="3" s="1"/>
  <c r="W4317" i="3" a="1"/>
  <c r="W4317" i="3" s="1"/>
  <c r="W4318" i="3" a="1"/>
  <c r="W4318" i="3" s="1"/>
  <c r="W4319" i="3" a="1"/>
  <c r="W4319" i="3" s="1"/>
  <c r="W4320" i="3" a="1"/>
  <c r="W4320" i="3" s="1"/>
  <c r="W4321" i="3" a="1"/>
  <c r="W4321" i="3" s="1"/>
  <c r="W4322" i="3" a="1"/>
  <c r="W4322" i="3" s="1"/>
  <c r="W4323" i="3" a="1"/>
  <c r="W4323" i="3" s="1"/>
  <c r="W4324" i="3" a="1"/>
  <c r="W4324" i="3" s="1"/>
  <c r="W4325" i="3" a="1"/>
  <c r="W4325" i="3" s="1"/>
  <c r="W4326" i="3" a="1"/>
  <c r="W4326" i="3" s="1"/>
  <c r="W4327" i="3" a="1"/>
  <c r="W4327" i="3" s="1"/>
  <c r="W4328" i="3" a="1"/>
  <c r="W4328" i="3" s="1"/>
  <c r="W4329" i="3" a="1"/>
  <c r="W4329" i="3" s="1"/>
  <c r="W4330" i="3" a="1"/>
  <c r="W4330" i="3" s="1"/>
  <c r="W4331" i="3" a="1"/>
  <c r="W4331" i="3" s="1"/>
  <c r="W4332" i="3" a="1"/>
  <c r="W4332" i="3" s="1"/>
  <c r="W4333" i="3" a="1"/>
  <c r="W4333" i="3" s="1"/>
  <c r="W4334" i="3" a="1"/>
  <c r="W4334" i="3" s="1"/>
  <c r="W4335" i="3" a="1"/>
  <c r="W4335" i="3" s="1"/>
  <c r="W4336" i="3" a="1"/>
  <c r="W4336" i="3" s="1"/>
  <c r="W4337" i="3" a="1"/>
  <c r="W4337" i="3" s="1"/>
  <c r="W4338" i="3" a="1"/>
  <c r="W4338" i="3" s="1"/>
  <c r="W4339" i="3" a="1"/>
  <c r="W4339" i="3" s="1"/>
  <c r="W4340" i="3" a="1"/>
  <c r="W4340" i="3" s="1"/>
  <c r="W4341" i="3" a="1"/>
  <c r="W4341" i="3" s="1"/>
  <c r="W4342" i="3" a="1"/>
  <c r="W4342" i="3" s="1"/>
  <c r="W4343" i="3" a="1"/>
  <c r="W4343" i="3" s="1"/>
  <c r="W4344" i="3" a="1"/>
  <c r="W4344" i="3" s="1"/>
  <c r="W4345" i="3" a="1"/>
  <c r="W4345" i="3" s="1"/>
  <c r="W4346" i="3" a="1"/>
  <c r="W4346" i="3" s="1"/>
  <c r="W4347" i="3" a="1"/>
  <c r="W4347" i="3" s="1"/>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s="1"/>
  <c r="W4360" i="3" a="1"/>
  <c r="W4360" i="3" s="1"/>
  <c r="W4361" i="3" a="1"/>
  <c r="W4361" i="3" s="1"/>
  <c r="W4362" i="3" a="1"/>
  <c r="W4362" i="3" s="1"/>
  <c r="W4363" i="3" a="1"/>
  <c r="W4363" i="3" s="1"/>
  <c r="W4364" i="3" a="1"/>
  <c r="W4364" i="3" s="1"/>
  <c r="W4365" i="3" a="1"/>
  <c r="W4365" i="3" s="1"/>
  <c r="W4366" i="3" a="1"/>
  <c r="W4366" i="3" s="1"/>
  <c r="W4367" i="3" a="1"/>
  <c r="W4367" i="3" s="1"/>
  <c r="W4368" i="3" a="1"/>
  <c r="W4368" i="3" s="1"/>
  <c r="W4369" i="3" a="1"/>
  <c r="W4369" i="3" s="1"/>
  <c r="W4370" i="3" a="1"/>
  <c r="W4370" i="3" s="1"/>
  <c r="W4371" i="3" a="1"/>
  <c r="W4371" i="3" s="1"/>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s="1"/>
  <c r="W4388" i="3" a="1"/>
  <c r="W4388" i="3" s="1"/>
  <c r="W4389" i="3" a="1"/>
  <c r="W4389" i="3" s="1"/>
  <c r="W4390" i="3" a="1"/>
  <c r="W4390" i="3" s="1"/>
  <c r="W4391" i="3" a="1"/>
  <c r="W4391" i="3" s="1"/>
  <c r="W4392" i="3" a="1"/>
  <c r="W4392" i="3" s="1"/>
  <c r="W4393" i="3" a="1"/>
  <c r="W4393" i="3" s="1"/>
  <c r="W4394" i="3" a="1"/>
  <c r="W4394" i="3" s="1"/>
  <c r="W4395" i="3" a="1"/>
  <c r="W4395" i="3" s="1"/>
  <c r="W4396" i="3" a="1"/>
  <c r="W4396" i="3" s="1"/>
  <c r="W4397" i="3" a="1"/>
  <c r="W4397" i="3" s="1"/>
  <c r="W4398" i="3" a="1"/>
  <c r="W4398" i="3" s="1"/>
  <c r="W4399" i="3" a="1"/>
  <c r="W4399" i="3" s="1"/>
  <c r="W4400" i="3" a="1"/>
  <c r="W4400" i="3" s="1"/>
  <c r="W4401" i="3" a="1"/>
  <c r="W4401" i="3" s="1"/>
  <c r="W4402" i="3" a="1"/>
  <c r="W4402" i="3" s="1"/>
  <c r="W4403" i="3" a="1"/>
  <c r="W4403" i="3" s="1"/>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s="1"/>
  <c r="W4424" i="3" a="1"/>
  <c r="W4424" i="3" s="1"/>
  <c r="W4425" i="3" a="1"/>
  <c r="W4425" i="3" s="1"/>
  <c r="W4426" i="3" a="1"/>
  <c r="W4426" i="3" s="1"/>
  <c r="W4427" i="3" a="1"/>
  <c r="W4427" i="3" s="1"/>
  <c r="W4428" i="3" a="1"/>
  <c r="W4428" i="3" s="1"/>
  <c r="W4429" i="3" a="1"/>
  <c r="W4429" i="3" s="1"/>
  <c r="W4430" i="3" a="1"/>
  <c r="W4430" i="3" s="1"/>
  <c r="W4431" i="3" a="1"/>
  <c r="W4431" i="3" s="1"/>
  <c r="W4432" i="3" a="1"/>
  <c r="W4432" i="3" s="1"/>
  <c r="W4433" i="3" a="1"/>
  <c r="W4433" i="3" s="1"/>
  <c r="W4434" i="3" a="1"/>
  <c r="W4434" i="3" s="1"/>
  <c r="W4435" i="3" a="1"/>
  <c r="W4435" i="3" s="1"/>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s="1"/>
  <c r="W4452" i="3" a="1"/>
  <c r="W4452" i="3" s="1"/>
  <c r="W4453" i="3" a="1"/>
  <c r="W4453" i="3" s="1"/>
  <c r="W4454" i="3" a="1"/>
  <c r="W4454" i="3" s="1"/>
  <c r="W4455" i="3" a="1"/>
  <c r="W4455" i="3" s="1"/>
  <c r="W4456" i="3" a="1"/>
  <c r="W4456" i="3" s="1"/>
  <c r="W4457" i="3" a="1"/>
  <c r="W4457" i="3" s="1"/>
  <c r="W4458" i="3" a="1"/>
  <c r="W4458" i="3" s="1"/>
  <c r="W4459" i="3" a="1"/>
  <c r="W4459" i="3" s="1"/>
  <c r="W4460" i="3" a="1"/>
  <c r="W4460" i="3" s="1"/>
  <c r="W4461" i="3" a="1"/>
  <c r="W4461" i="3" s="1"/>
  <c r="W4462" i="3" a="1"/>
  <c r="W4462" i="3" s="1"/>
  <c r="W4463" i="3" a="1"/>
  <c r="W4463" i="3" s="1"/>
  <c r="W4464" i="3" a="1"/>
  <c r="W4464" i="3" s="1"/>
  <c r="W4465" i="3" a="1"/>
  <c r="W4465" i="3" s="1"/>
  <c r="W4466" i="3" a="1"/>
  <c r="W4466" i="3" s="1"/>
  <c r="W4467" i="3" a="1"/>
  <c r="W4467" i="3" s="1"/>
  <c r="W4468" i="3" a="1"/>
  <c r="W4468" i="3" s="1"/>
  <c r="W4469" i="3" a="1"/>
  <c r="W4469" i="3" s="1"/>
  <c r="W4470" i="3" a="1"/>
  <c r="W4470" i="3" s="1"/>
  <c r="W4471" i="3" a="1"/>
  <c r="W4471" i="3" s="1"/>
  <c r="W4472" i="3" a="1"/>
  <c r="W4472" i="3" s="1"/>
  <c r="W4473" i="3" a="1"/>
  <c r="W4473" i="3" s="1"/>
  <c r="W4474" i="3" a="1"/>
  <c r="W4474" i="3" s="1"/>
  <c r="W4475" i="3" a="1"/>
  <c r="W4475" i="3" s="1"/>
  <c r="W4476" i="3" a="1"/>
  <c r="W4476" i="3" s="1"/>
  <c r="W4477" i="3" a="1"/>
  <c r="W4477" i="3" s="1"/>
  <c r="W4478" i="3" a="1"/>
  <c r="W4478" i="3" s="1"/>
  <c r="W4479" i="3" a="1"/>
  <c r="W4479" i="3" s="1"/>
  <c r="W4480" i="3" a="1"/>
  <c r="W4480" i="3" s="1"/>
  <c r="W4481" i="3" a="1"/>
  <c r="W4481" i="3" s="1"/>
  <c r="W4482" i="3" a="1"/>
  <c r="W4482" i="3" s="1"/>
  <c r="W4483" i="3" a="1"/>
  <c r="W4483" i="3" s="1"/>
  <c r="W4484" i="3" a="1"/>
  <c r="W4484" i="3" s="1"/>
  <c r="W4485" i="3" a="1"/>
  <c r="W4485" i="3" s="1"/>
  <c r="W4486" i="3" a="1"/>
  <c r="W4486" i="3" s="1"/>
  <c r="W4487" i="3" a="1"/>
  <c r="W4487" i="3" s="1"/>
  <c r="W4488" i="3" a="1"/>
  <c r="W4488" i="3" s="1"/>
  <c r="W4489" i="3" a="1"/>
  <c r="W4489" i="3" s="1"/>
  <c r="W4490" i="3" a="1"/>
  <c r="W4490" i="3" s="1"/>
  <c r="W4491" i="3" a="1"/>
  <c r="W4491" i="3" s="1"/>
  <c r="W4492" i="3" a="1"/>
  <c r="W4492" i="3" s="1"/>
  <c r="W4493" i="3" a="1"/>
  <c r="W4493" i="3" s="1"/>
  <c r="W4494" i="3" a="1"/>
  <c r="W4494" i="3" s="1"/>
  <c r="W4495" i="3" a="1"/>
  <c r="W4495" i="3" s="1"/>
  <c r="W4496" i="3" a="1"/>
  <c r="W4496" i="3" s="1"/>
  <c r="W4497" i="3" a="1"/>
  <c r="W4497" i="3" s="1"/>
  <c r="W4498" i="3" a="1"/>
  <c r="W4498" i="3" s="1"/>
  <c r="W4499" i="3" a="1"/>
  <c r="W4499" i="3" s="1"/>
  <c r="W4500" i="3" a="1"/>
  <c r="W4500" i="3" s="1"/>
  <c r="W4501" i="3" a="1"/>
  <c r="W4501" i="3" s="1"/>
  <c r="W4502" i="3" a="1"/>
  <c r="W4502" i="3" s="1"/>
  <c r="W4503" i="3" a="1"/>
  <c r="W4503" i="3" s="1"/>
  <c r="W4504" i="3" a="1"/>
  <c r="W4504" i="3" s="1"/>
  <c r="W4505" i="3" a="1"/>
  <c r="W4505" i="3" s="1"/>
  <c r="W4506" i="3" a="1"/>
  <c r="W4506" i="3" s="1"/>
  <c r="W4507" i="3" a="1"/>
  <c r="W4507" i="3" s="1"/>
  <c r="W4508" i="3" a="1"/>
  <c r="W4508" i="3" s="1"/>
  <c r="W4509" i="3" a="1"/>
  <c r="W4509" i="3" s="1"/>
  <c r="W4510" i="3" a="1"/>
  <c r="W4510" i="3" s="1"/>
  <c r="W4511" i="3" a="1"/>
  <c r="W4511" i="3" s="1"/>
  <c r="W4512" i="3" a="1"/>
  <c r="W4512" i="3" s="1"/>
  <c r="W4513" i="3" a="1"/>
  <c r="W4513" i="3" s="1"/>
  <c r="W4514" i="3" a="1"/>
  <c r="W4514" i="3" s="1"/>
  <c r="W4515" i="3" a="1"/>
  <c r="W4515" i="3" s="1"/>
  <c r="W4516" i="3" a="1"/>
  <c r="W4516" i="3" s="1"/>
  <c r="W4517" i="3" a="1"/>
  <c r="W4517" i="3" s="1"/>
  <c r="W4518" i="3" a="1"/>
  <c r="W4518" i="3" s="1"/>
  <c r="W4519" i="3" a="1"/>
  <c r="W4519" i="3" s="1"/>
  <c r="W4520" i="3" a="1"/>
  <c r="W4520" i="3" s="1"/>
  <c r="W4521" i="3" a="1"/>
  <c r="W4521" i="3" s="1"/>
  <c r="W4522" i="3" a="1"/>
  <c r="W4522" i="3" s="1"/>
  <c r="W4523" i="3" a="1"/>
  <c r="W4523" i="3" s="1"/>
  <c r="W4524" i="3" a="1"/>
  <c r="W4524" i="3" s="1"/>
  <c r="W4525" i="3" a="1"/>
  <c r="W4525" i="3" s="1"/>
  <c r="W4526" i="3" a="1"/>
  <c r="W4526" i="3" s="1"/>
  <c r="W4527" i="3" a="1"/>
  <c r="W4527" i="3" s="1"/>
  <c r="W4528" i="3" a="1"/>
  <c r="W4528" i="3" s="1"/>
  <c r="W4529" i="3" a="1"/>
  <c r="W4529" i="3" s="1"/>
  <c r="W4530" i="3" a="1"/>
  <c r="W4530" i="3" s="1"/>
  <c r="W4531" i="3" a="1"/>
  <c r="W4531" i="3" s="1"/>
  <c r="W4532" i="3" a="1"/>
  <c r="W4532" i="3" s="1"/>
  <c r="W4533" i="3" a="1"/>
  <c r="W4533" i="3" s="1"/>
  <c r="W4534" i="3" a="1"/>
  <c r="W4534" i="3" s="1"/>
  <c r="W4535" i="3" a="1"/>
  <c r="W4535" i="3" s="1"/>
  <c r="W4536" i="3" a="1"/>
  <c r="W4536" i="3" s="1"/>
  <c r="W4537" i="3" a="1"/>
  <c r="W4537" i="3" s="1"/>
  <c r="W4538" i="3" a="1"/>
  <c r="W4538" i="3" s="1"/>
  <c r="W4539" i="3" a="1"/>
  <c r="W4539" i="3" s="1"/>
  <c r="W4540" i="3" a="1"/>
  <c r="W4540" i="3" s="1"/>
  <c r="W4541" i="3" a="1"/>
  <c r="W4541" i="3" s="1"/>
  <c r="W4542" i="3" a="1"/>
  <c r="W4542" i="3" s="1"/>
  <c r="W4543" i="3" a="1"/>
  <c r="W4543" i="3" s="1"/>
  <c r="W4544" i="3" a="1"/>
  <c r="W4544" i="3" s="1"/>
  <c r="W4545" i="3" a="1"/>
  <c r="W4545" i="3" s="1"/>
  <c r="W4546" i="3" a="1"/>
  <c r="W4546" i="3" s="1"/>
  <c r="W4547" i="3" a="1"/>
  <c r="W4547" i="3" s="1"/>
  <c r="W4548" i="3" a="1"/>
  <c r="W4548" i="3" s="1"/>
  <c r="W4549" i="3" a="1"/>
  <c r="W4549" i="3" s="1"/>
  <c r="W4550" i="3" a="1"/>
  <c r="W4550" i="3" s="1"/>
  <c r="W4551" i="3" a="1"/>
  <c r="W4551" i="3" s="1"/>
  <c r="W4552" i="3" a="1"/>
  <c r="W4552" i="3" s="1"/>
  <c r="W4553" i="3" a="1"/>
  <c r="W4553" i="3" s="1"/>
  <c r="W4554" i="3" a="1"/>
  <c r="W4554" i="3" s="1"/>
  <c r="W4555" i="3" a="1"/>
  <c r="W4555" i="3" s="1"/>
  <c r="W4556" i="3" a="1"/>
  <c r="W4556" i="3" s="1"/>
  <c r="W4557" i="3" a="1"/>
  <c r="W4557" i="3" s="1"/>
  <c r="W4558" i="3" a="1"/>
  <c r="W4558" i="3" s="1"/>
  <c r="W4559" i="3" a="1"/>
  <c r="W4559" i="3" s="1"/>
  <c r="W4560" i="3" a="1"/>
  <c r="W4560" i="3" s="1"/>
  <c r="W4561" i="3" a="1"/>
  <c r="W4561" i="3" s="1"/>
  <c r="W4562" i="3" a="1"/>
  <c r="W4562" i="3" s="1"/>
  <c r="W4563" i="3" a="1"/>
  <c r="W4563" i="3" s="1"/>
  <c r="W4564" i="3" a="1"/>
  <c r="W4564" i="3" s="1"/>
  <c r="W4565" i="3" a="1"/>
  <c r="W4565" i="3" s="1"/>
  <c r="W4566" i="3" a="1"/>
  <c r="W4566" i="3" s="1"/>
  <c r="W4567" i="3" a="1"/>
  <c r="W4567" i="3" s="1"/>
  <c r="W4568" i="3" a="1"/>
  <c r="W4568" i="3" s="1"/>
  <c r="W4569" i="3" a="1"/>
  <c r="W4569" i="3" s="1"/>
  <c r="W4570" i="3" a="1"/>
  <c r="W4570" i="3" s="1"/>
  <c r="W4571" i="3" a="1"/>
  <c r="W4571" i="3" s="1"/>
  <c r="W4572" i="3" a="1"/>
  <c r="W4572" i="3" s="1"/>
  <c r="W4573" i="3" a="1"/>
  <c r="W4573" i="3" s="1"/>
  <c r="W4574" i="3" a="1"/>
  <c r="W4574" i="3" s="1"/>
  <c r="W4575" i="3" a="1"/>
  <c r="W4575" i="3" s="1"/>
  <c r="W4576" i="3" a="1"/>
  <c r="W4576" i="3" s="1"/>
  <c r="W4577" i="3" a="1"/>
  <c r="W4577" i="3" s="1"/>
  <c r="W4578" i="3" a="1"/>
  <c r="W4578" i="3" s="1"/>
  <c r="W4579" i="3" a="1"/>
  <c r="W4579" i="3" s="1"/>
  <c r="W4580" i="3" a="1"/>
  <c r="W4580" i="3" s="1"/>
  <c r="W4581" i="3" a="1"/>
  <c r="W4581" i="3" s="1"/>
  <c r="W4582" i="3" a="1"/>
  <c r="W4582" i="3" s="1"/>
  <c r="W4583" i="3" a="1"/>
  <c r="W4583" i="3" s="1"/>
  <c r="W4584" i="3" a="1"/>
  <c r="W4584" i="3" s="1"/>
  <c r="W4585" i="3" a="1"/>
  <c r="W4585" i="3" s="1"/>
  <c r="W4586" i="3" a="1"/>
  <c r="W4586" i="3" s="1"/>
  <c r="W4587" i="3" a="1"/>
  <c r="W4587" i="3" s="1"/>
  <c r="W4588" i="3" a="1"/>
  <c r="W4588" i="3" s="1"/>
  <c r="W4589" i="3" a="1"/>
  <c r="W4589" i="3" s="1"/>
  <c r="W4590" i="3" a="1"/>
  <c r="W4590" i="3" s="1"/>
  <c r="W4591" i="3" a="1"/>
  <c r="W4591" i="3" s="1"/>
  <c r="W4592" i="3" a="1"/>
  <c r="W4592" i="3" s="1"/>
  <c r="W4593" i="3" a="1"/>
  <c r="W4593" i="3" s="1"/>
  <c r="W4594" i="3" a="1"/>
  <c r="W4594" i="3" s="1"/>
  <c r="W4595" i="3" a="1"/>
  <c r="W4595" i="3" s="1"/>
  <c r="W4596" i="3" a="1"/>
  <c r="W4596" i="3" s="1"/>
  <c r="W4597" i="3" a="1"/>
  <c r="W4597" i="3" s="1"/>
  <c r="W4598" i="3" a="1"/>
  <c r="W4598" i="3" s="1"/>
  <c r="W4599" i="3" a="1"/>
  <c r="W4599" i="3" s="1"/>
  <c r="W4600" i="3" a="1"/>
  <c r="W4600" i="3" s="1"/>
  <c r="W4601" i="3" a="1"/>
  <c r="W4601" i="3" s="1"/>
  <c r="W4602" i="3" a="1"/>
  <c r="W4602" i="3" s="1"/>
  <c r="W4603" i="3" a="1"/>
  <c r="W4603" i="3" s="1"/>
  <c r="W4604" i="3" a="1"/>
  <c r="W4604" i="3" s="1"/>
  <c r="W4605" i="3" a="1"/>
  <c r="W4605" i="3" s="1"/>
  <c r="W4606" i="3" a="1"/>
  <c r="W4606" i="3" s="1"/>
  <c r="W4607" i="3" a="1"/>
  <c r="W4607" i="3" s="1"/>
  <c r="W4608" i="3" a="1"/>
  <c r="W4608" i="3" s="1"/>
  <c r="W4609" i="3" a="1"/>
  <c r="W4609" i="3" s="1"/>
  <c r="W4610" i="3" a="1"/>
  <c r="W4610" i="3" s="1"/>
  <c r="W4611" i="3" a="1"/>
  <c r="W4611" i="3" s="1"/>
  <c r="W4612" i="3" a="1"/>
  <c r="W4612" i="3" s="1"/>
  <c r="W4613" i="3" a="1"/>
  <c r="W4613" i="3" s="1"/>
  <c r="W4614" i="3" a="1"/>
  <c r="W4614" i="3" s="1"/>
  <c r="W4615" i="3" a="1"/>
  <c r="W4615" i="3" s="1"/>
  <c r="W4616" i="3" a="1"/>
  <c r="W4616" i="3" s="1"/>
  <c r="W4617" i="3" a="1"/>
  <c r="W4617" i="3" s="1"/>
  <c r="W4618" i="3" a="1"/>
  <c r="W4618" i="3" s="1"/>
  <c r="W4619" i="3" a="1"/>
  <c r="W4619" i="3" s="1"/>
  <c r="W4620" i="3" a="1"/>
  <c r="W4620" i="3" s="1"/>
  <c r="W4621" i="3" a="1"/>
  <c r="W4621" i="3" s="1"/>
  <c r="W4622" i="3" a="1"/>
  <c r="W4622" i="3" s="1"/>
  <c r="W4623" i="3" a="1"/>
  <c r="W4623" i="3" s="1"/>
  <c r="W4624" i="3" a="1"/>
  <c r="W4624" i="3" s="1"/>
  <c r="W4625" i="3" a="1"/>
  <c r="W4625" i="3" s="1"/>
  <c r="W4626" i="3" a="1"/>
  <c r="W4626" i="3" s="1"/>
  <c r="W4627" i="3" a="1"/>
  <c r="W4627" i="3" s="1"/>
  <c r="W4628" i="3" a="1"/>
  <c r="W4628" i="3" s="1"/>
  <c r="W4629" i="3" a="1"/>
  <c r="W4629" i="3" s="1"/>
  <c r="W4630" i="3" a="1"/>
  <c r="W4630" i="3" s="1"/>
  <c r="W4631" i="3" a="1"/>
  <c r="W4631" i="3" s="1"/>
  <c r="W4632" i="3" a="1"/>
  <c r="W4632" i="3" s="1"/>
  <c r="W4633" i="3" a="1"/>
  <c r="W4633" i="3" s="1"/>
  <c r="W4634" i="3" a="1"/>
  <c r="W4634" i="3" s="1"/>
  <c r="W4635" i="3" a="1"/>
  <c r="W4635" i="3" s="1"/>
  <c r="W4636" i="3" a="1"/>
  <c r="W4636" i="3" s="1"/>
  <c r="W4637" i="3" a="1"/>
  <c r="W4637" i="3" s="1"/>
  <c r="W4638" i="3" a="1"/>
  <c r="W4638" i="3" s="1"/>
  <c r="W4639" i="3" a="1"/>
  <c r="W4639" i="3" s="1"/>
  <c r="W4640" i="3" a="1"/>
  <c r="W4640" i="3" s="1"/>
  <c r="W4641" i="3" a="1"/>
  <c r="W4641" i="3" s="1"/>
  <c r="W4642" i="3" a="1"/>
  <c r="W4642" i="3" s="1"/>
  <c r="W4643" i="3" a="1"/>
  <c r="W4643" i="3" s="1"/>
  <c r="W4644" i="3" a="1"/>
  <c r="W4644" i="3" s="1"/>
  <c r="W4645" i="3" a="1"/>
  <c r="W4645" i="3" s="1"/>
  <c r="W4646" i="3" a="1"/>
  <c r="W4646" i="3" s="1"/>
  <c r="W4647" i="3" a="1"/>
  <c r="W4647" i="3" s="1"/>
  <c r="W4648" i="3" a="1"/>
  <c r="W4648" i="3" s="1"/>
  <c r="W4649" i="3" a="1"/>
  <c r="W4649" i="3" s="1"/>
  <c r="W4650" i="3" a="1"/>
  <c r="W4650" i="3" s="1"/>
  <c r="W4651" i="3" a="1"/>
  <c r="W4651" i="3" s="1"/>
  <c r="W4652" i="3" a="1"/>
  <c r="W4652" i="3" s="1"/>
  <c r="W4653" i="3" a="1"/>
  <c r="W4653" i="3" s="1"/>
  <c r="W4654" i="3" a="1"/>
  <c r="W4654" i="3" s="1"/>
  <c r="W4655" i="3" a="1"/>
  <c r="W4655" i="3" s="1"/>
  <c r="W4656" i="3" a="1"/>
  <c r="W4656" i="3" s="1"/>
  <c r="W4657" i="3" a="1"/>
  <c r="W4657" i="3" s="1"/>
  <c r="W4658" i="3" a="1"/>
  <c r="W4658" i="3" s="1"/>
  <c r="W4659" i="3" a="1"/>
  <c r="W4659" i="3" s="1"/>
  <c r="W4660" i="3" a="1"/>
  <c r="W4660" i="3" s="1"/>
  <c r="W4661" i="3" a="1"/>
  <c r="W4661" i="3" s="1"/>
  <c r="W4662" i="3" a="1"/>
  <c r="W4662" i="3" s="1"/>
  <c r="W4663" i="3" a="1"/>
  <c r="W4663" i="3" s="1"/>
  <c r="W4664" i="3" a="1"/>
  <c r="W4664" i="3" s="1"/>
  <c r="W4665" i="3" a="1"/>
  <c r="W4665" i="3" s="1"/>
  <c r="W4666" i="3" a="1"/>
  <c r="W4666" i="3" s="1"/>
  <c r="W4667" i="3" a="1"/>
  <c r="W4667" i="3" s="1"/>
  <c r="W4668" i="3" a="1"/>
  <c r="W4668" i="3" s="1"/>
  <c r="W4669" i="3" a="1"/>
  <c r="W4669" i="3" s="1"/>
  <c r="W4670" i="3" a="1"/>
  <c r="W4670" i="3" s="1"/>
  <c r="W4671" i="3" a="1"/>
  <c r="W4671" i="3" s="1"/>
  <c r="W4672" i="3" a="1"/>
  <c r="W4672" i="3" s="1"/>
  <c r="W4673" i="3" a="1"/>
  <c r="W4673" i="3" s="1"/>
  <c r="W4674" i="3" a="1"/>
  <c r="W4674" i="3" s="1"/>
  <c r="W4675" i="3" a="1"/>
  <c r="W4675" i="3" s="1"/>
  <c r="W4676" i="3" a="1"/>
  <c r="W4676" i="3" s="1"/>
  <c r="W4677" i="3" a="1"/>
  <c r="W4677" i="3" s="1"/>
  <c r="W4678" i="3" a="1"/>
  <c r="W4678" i="3" s="1"/>
  <c r="W4679" i="3" a="1"/>
  <c r="W4679" i="3" s="1"/>
  <c r="W4680" i="3" a="1"/>
  <c r="W4680" i="3" s="1"/>
  <c r="W4681" i="3" a="1"/>
  <c r="W4681" i="3" s="1"/>
  <c r="W4682" i="3" a="1"/>
  <c r="W4682" i="3" s="1"/>
  <c r="W4683" i="3" a="1"/>
  <c r="W4683" i="3" s="1"/>
  <c r="W4684" i="3" a="1"/>
  <c r="W4684" i="3" s="1"/>
  <c r="W4685" i="3" a="1"/>
  <c r="W4685" i="3" s="1"/>
  <c r="W4686" i="3" a="1"/>
  <c r="W4686" i="3" s="1"/>
  <c r="W4687" i="3" a="1"/>
  <c r="W4687" i="3" s="1"/>
  <c r="W4688" i="3" a="1"/>
  <c r="W4688" i="3" s="1"/>
  <c r="W4689" i="3" a="1"/>
  <c r="W4689" i="3" s="1"/>
  <c r="W4690" i="3" a="1"/>
  <c r="W4690" i="3" s="1"/>
  <c r="W4691" i="3" a="1"/>
  <c r="W4691" i="3" s="1"/>
  <c r="W4692" i="3" a="1"/>
  <c r="W4692" i="3" s="1"/>
  <c r="W4693" i="3" a="1"/>
  <c r="W4693" i="3" s="1"/>
  <c r="W4694" i="3" a="1"/>
  <c r="W4694" i="3" s="1"/>
  <c r="W4695" i="3" a="1"/>
  <c r="W4695" i="3" s="1"/>
  <c r="W4696" i="3" a="1"/>
  <c r="W4696" i="3" s="1"/>
  <c r="W4697" i="3" a="1"/>
  <c r="W4697" i="3" s="1"/>
  <c r="W4698" i="3" a="1"/>
  <c r="W4698" i="3" s="1"/>
  <c r="W4699" i="3" a="1"/>
  <c r="W4699" i="3" s="1"/>
  <c r="W4700" i="3" a="1"/>
  <c r="W4700" i="3" s="1"/>
  <c r="W4701" i="3" a="1"/>
  <c r="W4701" i="3" s="1"/>
  <c r="W4702" i="3" a="1"/>
  <c r="W4702" i="3" s="1"/>
  <c r="W4703" i="3" a="1"/>
  <c r="W4703" i="3" s="1"/>
  <c r="W4704" i="3" a="1"/>
  <c r="W4704" i="3" s="1"/>
  <c r="W4705" i="3" a="1"/>
  <c r="W4705" i="3" s="1"/>
  <c r="W4706" i="3" a="1"/>
  <c r="W4706" i="3" s="1"/>
  <c r="W4707" i="3" a="1"/>
  <c r="W4707" i="3" s="1"/>
  <c r="W4708" i="3" a="1"/>
  <c r="W4708" i="3" s="1"/>
  <c r="W4709" i="3" a="1"/>
  <c r="W4709" i="3" s="1"/>
  <c r="W4710" i="3" a="1"/>
  <c r="W4710" i="3" s="1"/>
  <c r="W4711" i="3" a="1"/>
  <c r="W4711" i="3" s="1"/>
  <c r="W4712" i="3" a="1"/>
  <c r="W4712" i="3" s="1"/>
  <c r="W4713" i="3" a="1"/>
  <c r="W4713" i="3" s="1"/>
  <c r="W4714" i="3" a="1"/>
  <c r="W4714" i="3" s="1"/>
  <c r="W4715" i="3" a="1"/>
  <c r="W4715" i="3" s="1"/>
  <c r="W4716" i="3" a="1"/>
  <c r="W4716" i="3" s="1"/>
  <c r="W4717" i="3" a="1"/>
  <c r="W4717" i="3" s="1"/>
  <c r="W4718" i="3" a="1"/>
  <c r="W4718" i="3" s="1"/>
  <c r="W4719" i="3" a="1"/>
  <c r="W4719" i="3" s="1"/>
  <c r="W4720" i="3" a="1"/>
  <c r="W4720" i="3" s="1"/>
  <c r="W4721" i="3" a="1"/>
  <c r="W4721" i="3" s="1"/>
  <c r="W4722" i="3" a="1"/>
  <c r="W4722" i="3" s="1"/>
  <c r="W4723" i="3" a="1"/>
  <c r="W4723" i="3" s="1"/>
  <c r="W4724" i="3" a="1"/>
  <c r="W4724" i="3" s="1"/>
  <c r="W4725" i="3" a="1"/>
  <c r="W4725" i="3" s="1"/>
  <c r="W4726" i="3" a="1"/>
  <c r="W4726" i="3" s="1"/>
  <c r="W4727" i="3" a="1"/>
  <c r="W4727" i="3" s="1"/>
  <c r="W4728" i="3" a="1"/>
  <c r="W4728" i="3" s="1"/>
  <c r="W4729" i="3" a="1"/>
  <c r="W4729" i="3" s="1"/>
  <c r="W4730" i="3" a="1"/>
  <c r="W4730" i="3" s="1"/>
  <c r="W4731" i="3" a="1"/>
  <c r="W4731" i="3" s="1"/>
  <c r="W4732" i="3" a="1"/>
  <c r="W4732" i="3" s="1"/>
  <c r="W4733" i="3" a="1"/>
  <c r="W4733" i="3" s="1"/>
  <c r="W4734" i="3" a="1"/>
  <c r="W4734" i="3" s="1"/>
  <c r="W4735" i="3" a="1"/>
  <c r="W4735" i="3" s="1"/>
  <c r="W4736" i="3" a="1"/>
  <c r="W4736" i="3" s="1"/>
  <c r="W4737" i="3" a="1"/>
  <c r="W4737" i="3" s="1"/>
  <c r="W4738" i="3" a="1"/>
  <c r="W4738" i="3" s="1"/>
  <c r="W4739" i="3" a="1"/>
  <c r="W4739" i="3" s="1"/>
  <c r="W4740" i="3" a="1"/>
  <c r="W4740" i="3" s="1"/>
  <c r="W4741" i="3" a="1"/>
  <c r="W4741" i="3" s="1"/>
  <c r="W4742" i="3" a="1"/>
  <c r="W4742" i="3" s="1"/>
  <c r="W4743" i="3" a="1"/>
  <c r="W4743" i="3" s="1"/>
  <c r="W4744" i="3" a="1"/>
  <c r="W4744" i="3" s="1"/>
  <c r="W4745" i="3" a="1"/>
  <c r="W4745" i="3" s="1"/>
  <c r="W4746" i="3" a="1"/>
  <c r="W4746" i="3" s="1"/>
  <c r="W4747" i="3" a="1"/>
  <c r="W4747" i="3" s="1"/>
  <c r="W4748" i="3" a="1"/>
  <c r="W4748" i="3" s="1"/>
  <c r="W4749" i="3" a="1"/>
  <c r="W4749" i="3" s="1"/>
  <c r="W4750" i="3" a="1"/>
  <c r="W4750" i="3" s="1"/>
  <c r="W4751" i="3" a="1"/>
  <c r="W4751" i="3" s="1"/>
  <c r="W4752" i="3" a="1"/>
  <c r="W4752" i="3" s="1"/>
  <c r="W4753" i="3" a="1"/>
  <c r="W4753" i="3" s="1"/>
  <c r="W4754" i="3" a="1"/>
  <c r="W4754" i="3" s="1"/>
  <c r="W4755" i="3" a="1"/>
  <c r="W4755" i="3" s="1"/>
  <c r="W4756" i="3" a="1"/>
  <c r="W4756" i="3" s="1"/>
  <c r="W4757" i="3" a="1"/>
  <c r="W4757" i="3" s="1"/>
  <c r="W4758" i="3" a="1"/>
  <c r="W4758" i="3" s="1"/>
  <c r="W4759" i="3" a="1"/>
  <c r="W4759" i="3" s="1"/>
  <c r="W4760" i="3" a="1"/>
  <c r="W4760" i="3" s="1"/>
  <c r="W4761" i="3" a="1"/>
  <c r="W4761" i="3" s="1"/>
  <c r="W4762" i="3" a="1"/>
  <c r="W4762" i="3" s="1"/>
  <c r="W4763" i="3" a="1"/>
  <c r="W4763" i="3" s="1"/>
  <c r="W4764" i="3" a="1"/>
  <c r="W4764" i="3" s="1"/>
  <c r="W4765" i="3" a="1"/>
  <c r="W4765" i="3" s="1"/>
  <c r="W4766" i="3" a="1"/>
  <c r="W4766" i="3" s="1"/>
  <c r="W4767" i="3" a="1"/>
  <c r="W4767" i="3" s="1"/>
  <c r="W4768" i="3" a="1"/>
  <c r="W4768" i="3" s="1"/>
  <c r="W4769" i="3" a="1"/>
  <c r="W4769" i="3" s="1"/>
  <c r="W4770" i="3" a="1"/>
  <c r="W4770" i="3" s="1"/>
  <c r="W4771" i="3" a="1"/>
  <c r="W4771" i="3" s="1"/>
  <c r="W4772" i="3" a="1"/>
  <c r="W4772" i="3" s="1"/>
  <c r="W4773" i="3" a="1"/>
  <c r="W4773" i="3" s="1"/>
  <c r="W4774" i="3" a="1"/>
  <c r="W4774" i="3" s="1"/>
  <c r="W4775" i="3" a="1"/>
  <c r="W4775" i="3" s="1"/>
  <c r="W4776" i="3" a="1"/>
  <c r="W4776" i="3" s="1"/>
  <c r="W4777" i="3" a="1"/>
  <c r="W4777" i="3" s="1"/>
  <c r="W4778" i="3" a="1"/>
  <c r="W4778" i="3" s="1"/>
  <c r="W4779" i="3" a="1"/>
  <c r="W4779" i="3" s="1"/>
  <c r="W4780" i="3" a="1"/>
  <c r="W4780" i="3" s="1"/>
  <c r="W4781" i="3" a="1"/>
  <c r="W4781" i="3" s="1"/>
  <c r="W4782" i="3" a="1"/>
  <c r="W4782" i="3" s="1"/>
  <c r="W4783" i="3" a="1"/>
  <c r="W4783" i="3" s="1"/>
  <c r="W4784" i="3" a="1"/>
  <c r="W4784" i="3" s="1"/>
  <c r="W4785" i="3" a="1"/>
  <c r="W4785" i="3" s="1"/>
  <c r="W4786" i="3" a="1"/>
  <c r="W4786" i="3" s="1"/>
  <c r="W4787" i="3" a="1"/>
  <c r="W4787" i="3" s="1"/>
  <c r="W4788" i="3" a="1"/>
  <c r="W4788" i="3" s="1"/>
  <c r="W4789" i="3" a="1"/>
  <c r="W4789" i="3" s="1"/>
  <c r="W4790" i="3" a="1"/>
  <c r="W4790" i="3" s="1"/>
  <c r="W4791" i="3" a="1"/>
  <c r="W4791" i="3" s="1"/>
  <c r="W4792" i="3" a="1"/>
  <c r="W4792" i="3" s="1"/>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s="1"/>
  <c r="W4804" i="3" a="1"/>
  <c r="W4804" i="3" s="1"/>
  <c r="W4805" i="3" a="1"/>
  <c r="W4805" i="3" s="1"/>
  <c r="W4806" i="3" a="1"/>
  <c r="W4806" i="3" s="1"/>
  <c r="W4807" i="3" a="1"/>
  <c r="W4807" i="3" s="1"/>
  <c r="W4808" i="3" a="1"/>
  <c r="W4808" i="3" s="1"/>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s="1"/>
  <c r="W4820" i="3" a="1"/>
  <c r="W4820" i="3" s="1"/>
  <c r="W4821" i="3" a="1"/>
  <c r="W4821" i="3" s="1"/>
  <c r="W4822" i="3" a="1"/>
  <c r="W4822" i="3" s="1"/>
  <c r="W4823" i="3" a="1"/>
  <c r="W4823" i="3" s="1"/>
  <c r="W4824" i="3" a="1"/>
  <c r="W4824" i="3" s="1"/>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s="1"/>
  <c r="W4836" i="3" a="1"/>
  <c r="W4836" i="3" s="1"/>
  <c r="W4837" i="3" a="1"/>
  <c r="W4837" i="3" s="1"/>
  <c r="W4838" i="3" a="1"/>
  <c r="W4838" i="3" s="1"/>
  <c r="W4839" i="3" a="1"/>
  <c r="W4839" i="3" s="1"/>
  <c r="W4840" i="3" a="1"/>
  <c r="W4840" i="3" s="1"/>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s="1"/>
  <c r="W4852" i="3" a="1"/>
  <c r="W4852" i="3" s="1"/>
  <c r="W4853" i="3" a="1"/>
  <c r="W4853" i="3" s="1"/>
  <c r="W4854" i="3" a="1"/>
  <c r="W4854" i="3" s="1"/>
  <c r="W4855" i="3" a="1"/>
  <c r="W4855" i="3" s="1"/>
  <c r="W4856" i="3" a="1"/>
  <c r="W4856" i="3" s="1"/>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s="1"/>
  <c r="W4868" i="3" a="1"/>
  <c r="W4868" i="3" s="1"/>
  <c r="W4869" i="3" a="1"/>
  <c r="W4869" i="3" s="1"/>
  <c r="W4870" i="3" a="1"/>
  <c r="W4870" i="3" s="1"/>
  <c r="W4871" i="3" a="1"/>
  <c r="W4871" i="3" s="1"/>
  <c r="W4872" i="3" a="1"/>
  <c r="W4872" i="3" s="1"/>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s="1"/>
  <c r="W4884" i="3" a="1"/>
  <c r="W4884" i="3" s="1"/>
  <c r="W4885" i="3" a="1"/>
  <c r="W4885" i="3" s="1"/>
  <c r="W4886" i="3" a="1"/>
  <c r="W4886" i="3" s="1"/>
  <c r="W4887" i="3" a="1"/>
  <c r="W4887" i="3" s="1"/>
  <c r="W4888" i="3" a="1"/>
  <c r="W4888" i="3" s="1"/>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s="1"/>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s="1"/>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s="1"/>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s="1"/>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s="1"/>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s="1"/>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s="1"/>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s="1"/>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s="1"/>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s="1"/>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s="1"/>
  <c r="W5272" i="3" a="1"/>
  <c r="W5272" i="3" s="1"/>
  <c r="W5273" i="3" a="1"/>
  <c r="W5273" i="3" s="1"/>
  <c r="W5274" i="3" a="1"/>
  <c r="W5274" i="3" s="1"/>
  <c r="W5275" i="3" a="1"/>
  <c r="W5275" i="3" s="1"/>
  <c r="W5276" i="3" a="1"/>
  <c r="W5276" i="3" s="1"/>
  <c r="W5277" i="3" a="1"/>
  <c r="W5277" i="3" s="1"/>
  <c r="W5278" i="3" a="1"/>
  <c r="W5278" i="3" s="1"/>
  <c r="W5279" i="3" a="1"/>
  <c r="W5279" i="3" s="1"/>
  <c r="W5280" i="3" a="1"/>
  <c r="W5280" i="3" s="1"/>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s="1"/>
  <c r="W5324" i="3" a="1"/>
  <c r="W5324" i="3" s="1"/>
  <c r="W5325" i="3" a="1"/>
  <c r="W5325" i="3" s="1"/>
  <c r="W5326" i="3" a="1"/>
  <c r="W5326" i="3" s="1"/>
  <c r="W5327" i="3" a="1"/>
  <c r="W5327" i="3" s="1"/>
  <c r="W5328" i="3" a="1"/>
  <c r="W5328" i="3" s="1"/>
  <c r="W5329" i="3" a="1"/>
  <c r="W5329" i="3" s="1"/>
  <c r="W5330" i="3" a="1"/>
  <c r="W5330" i="3" s="1"/>
  <c r="W5331" i="3" a="1"/>
  <c r="W5331" i="3" s="1"/>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s="1"/>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s="1"/>
  <c r="W5391" i="3" a="1"/>
  <c r="W5391" i="3" s="1"/>
  <c r="W5392" i="3" a="1"/>
  <c r="W5392" i="3" s="1"/>
  <c r="W5393" i="3" a="1"/>
  <c r="W5393" i="3" s="1"/>
  <c r="W5394" i="3" a="1"/>
  <c r="W5394" i="3" s="1"/>
  <c r="W5395" i="3" a="1"/>
  <c r="W5395" i="3" s="1"/>
  <c r="W5396" i="3" a="1"/>
  <c r="W5396" i="3" s="1"/>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s="1"/>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s="1"/>
  <c r="W5428" i="3" a="1"/>
  <c r="W5428" i="3" s="1"/>
  <c r="W5429" i="3" a="1"/>
  <c r="W5429" i="3" s="1"/>
  <c r="W5430" i="3" a="1"/>
  <c r="W5430" i="3" s="1"/>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s="1"/>
  <c r="W5449" i="3" a="1"/>
  <c r="W5449" i="3" s="1"/>
  <c r="W5450" i="3" a="1"/>
  <c r="W5450" i="3" s="1"/>
  <c r="W5451" i="3" a="1"/>
  <c r="W5451" i="3" s="1"/>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s="1"/>
  <c r="W5468" i="3" a="1"/>
  <c r="W5468" i="3" s="1"/>
  <c r="W5469" i="3" a="1"/>
  <c r="W5469" i="3" s="1"/>
  <c r="W5470" i="3" a="1"/>
  <c r="W5470" i="3" s="1"/>
  <c r="W5471" i="3" a="1"/>
  <c r="W5471" i="3" s="1"/>
  <c r="W5472" i="3" a="1"/>
  <c r="W5472" i="3" s="1"/>
  <c r="W5473" i="3" a="1"/>
  <c r="W5473" i="3" s="1"/>
  <c r="W5474" i="3" a="1"/>
  <c r="W5474" i="3" s="1"/>
  <c r="W5475" i="3" a="1"/>
  <c r="W5475" i="3" s="1"/>
  <c r="W5476" i="3" a="1"/>
  <c r="W5476" i="3" s="1"/>
  <c r="W5477" i="3" a="1"/>
  <c r="W5477" i="3" s="1"/>
  <c r="W5478" i="3" a="1"/>
  <c r="W5478" i="3" s="1"/>
  <c r="W5479" i="3" a="1"/>
  <c r="W5479" i="3" s="1"/>
  <c r="W5480" i="3" a="1"/>
  <c r="W5480" i="3" s="1"/>
  <c r="W5481" i="3" a="1"/>
  <c r="W5481" i="3" s="1"/>
  <c r="W5482" i="3" a="1"/>
  <c r="W5482" i="3" s="1"/>
  <c r="W5483" i="3" a="1"/>
  <c r="W5483" i="3" s="1"/>
  <c r="W5484" i="3" a="1"/>
  <c r="W5484" i="3" s="1"/>
  <c r="W5485" i="3" a="1"/>
  <c r="W5485" i="3" s="1"/>
  <c r="W5486" i="3" a="1"/>
  <c r="W5486" i="3" s="1"/>
  <c r="W5487" i="3" a="1"/>
  <c r="W5487" i="3" s="1"/>
  <c r="W5488" i="3" a="1"/>
  <c r="W5488" i="3" s="1"/>
  <c r="W5489" i="3" a="1"/>
  <c r="W5489" i="3" s="1"/>
  <c r="W5490" i="3" a="1"/>
  <c r="W5490" i="3" s="1"/>
  <c r="W5491" i="3" a="1"/>
  <c r="W5491" i="3" s="1"/>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s="1"/>
  <c r="W5505" i="3" a="1"/>
  <c r="W5505" i="3" s="1"/>
  <c r="W5506" i="3" a="1"/>
  <c r="W5506" i="3" s="1"/>
  <c r="W5507" i="3" a="1"/>
  <c r="W5507" i="3" s="1"/>
  <c r="W5508" i="3" a="1"/>
  <c r="W5508" i="3" s="1"/>
  <c r="W5509" i="3" a="1"/>
  <c r="W5509" i="3" s="1"/>
  <c r="W5510" i="3" a="1"/>
  <c r="W5510" i="3" s="1"/>
  <c r="W5511" i="3" a="1"/>
  <c r="W5511" i="3" s="1"/>
  <c r="W5512" i="3" a="1"/>
  <c r="W5512" i="3" s="1"/>
  <c r="W5513" i="3" a="1"/>
  <c r="W5513" i="3" s="1"/>
  <c r="W5514" i="3" a="1"/>
  <c r="W5514" i="3" s="1"/>
  <c r="W5515" i="3" a="1"/>
  <c r="W5515" i="3" s="1"/>
  <c r="W5516" i="3" a="1"/>
  <c r="W5516" i="3" s="1"/>
  <c r="W5517" i="3" a="1"/>
  <c r="W5517" i="3" s="1"/>
  <c r="W5518" i="3" a="1"/>
  <c r="W5518" i="3" s="1"/>
  <c r="W5519" i="3" a="1"/>
  <c r="W5519" i="3" s="1"/>
  <c r="W5520" i="3" a="1"/>
  <c r="W5520" i="3" s="1"/>
  <c r="W5521" i="3" a="1"/>
  <c r="W5521" i="3" s="1"/>
  <c r="W5522" i="3" a="1"/>
  <c r="W5522" i="3" s="1"/>
  <c r="W5523" i="3" a="1"/>
  <c r="W5523" i="3" s="1"/>
  <c r="W5524" i="3" a="1"/>
  <c r="W5524" i="3" s="1"/>
  <c r="W5525" i="3" a="1"/>
  <c r="W5525" i="3" s="1"/>
  <c r="W5526" i="3" a="1"/>
  <c r="W5526" i="3" s="1"/>
  <c r="W5527" i="3" a="1"/>
  <c r="W5527" i="3" s="1"/>
  <c r="W5528" i="3" a="1"/>
  <c r="W5528" i="3" s="1"/>
  <c r="W5529" i="3" a="1"/>
  <c r="W5529" i="3" s="1"/>
  <c r="W5530" i="3" a="1"/>
  <c r="W5530" i="3" s="1"/>
  <c r="W5531" i="3" a="1"/>
  <c r="W5531" i="3" s="1"/>
  <c r="W5532" i="3" a="1"/>
  <c r="W5532" i="3" s="1"/>
  <c r="W5533" i="3" a="1"/>
  <c r="W5533" i="3" s="1"/>
  <c r="W5534" i="3" a="1"/>
  <c r="W5534" i="3" s="1"/>
  <c r="W5535" i="3" a="1"/>
  <c r="W5535" i="3" s="1"/>
  <c r="W5536" i="3" a="1"/>
  <c r="W5536" i="3" s="1"/>
  <c r="W5537" i="3" a="1"/>
  <c r="W5537" i="3" s="1"/>
  <c r="W5538" i="3" a="1"/>
  <c r="W5538" i="3" s="1"/>
  <c r="W5539" i="3" a="1"/>
  <c r="W5539" i="3" s="1"/>
  <c r="W5540" i="3" a="1"/>
  <c r="W5540" i="3" s="1"/>
  <c r="W5541" i="3" a="1"/>
  <c r="W5541" i="3" s="1"/>
  <c r="W5542" i="3" a="1"/>
  <c r="W5542" i="3" s="1"/>
  <c r="W5543" i="3" a="1"/>
  <c r="W5543" i="3" s="1"/>
  <c r="W5544" i="3" a="1"/>
  <c r="W5544" i="3" s="1"/>
  <c r="W5545" i="3" a="1"/>
  <c r="W5545" i="3" s="1"/>
  <c r="W5546" i="3" a="1"/>
  <c r="W5546" i="3" s="1"/>
  <c r="W5547" i="3" a="1"/>
  <c r="W5547" i="3" s="1"/>
  <c r="W5548" i="3" a="1"/>
  <c r="W5548" i="3" s="1"/>
  <c r="W5549" i="3" a="1"/>
  <c r="W5549" i="3" s="1"/>
  <c r="W5550" i="3" a="1"/>
  <c r="W5550" i="3" s="1"/>
  <c r="W5551" i="3" a="1"/>
  <c r="W5551" i="3" s="1"/>
  <c r="W5552" i="3" a="1"/>
  <c r="W5552" i="3" s="1"/>
  <c r="W5553" i="3" a="1"/>
  <c r="W5553" i="3" s="1"/>
  <c r="W5554" i="3" a="1"/>
  <c r="W5554" i="3" s="1"/>
  <c r="W5555" i="3" a="1"/>
  <c r="W5555" i="3" s="1"/>
  <c r="W5556" i="3" a="1"/>
  <c r="W5556" i="3" s="1"/>
  <c r="W5557" i="3" a="1"/>
  <c r="W5557" i="3" s="1"/>
  <c r="W5558" i="3" a="1"/>
  <c r="W5558" i="3" s="1"/>
  <c r="W5559" i="3" a="1"/>
  <c r="W5559" i="3" s="1"/>
  <c r="W5560" i="3" a="1"/>
  <c r="W5560" i="3" s="1"/>
  <c r="W5561" i="3" a="1"/>
  <c r="W5561" i="3" s="1"/>
  <c r="W5562" i="3" a="1"/>
  <c r="W5562" i="3" s="1"/>
  <c r="W5563" i="3" a="1"/>
  <c r="W5563" i="3" s="1"/>
  <c r="W5564" i="3" a="1"/>
  <c r="W5564" i="3" s="1"/>
  <c r="W5565" i="3" a="1"/>
  <c r="W5565" i="3" s="1"/>
  <c r="W5566" i="3" a="1"/>
  <c r="W5566" i="3" s="1"/>
  <c r="W5567" i="3" a="1"/>
  <c r="W5567" i="3" s="1"/>
  <c r="W5568" i="3" a="1"/>
  <c r="W5568" i="3" s="1"/>
  <c r="W5569" i="3" a="1"/>
  <c r="W5569" i="3" s="1"/>
  <c r="W5570" i="3" a="1"/>
  <c r="W5570" i="3" s="1"/>
  <c r="W5571" i="3" a="1"/>
  <c r="W5571" i="3" s="1"/>
  <c r="W5572" i="3" a="1"/>
  <c r="W5572" i="3" s="1"/>
  <c r="W5573" i="3" a="1"/>
  <c r="W5573" i="3" s="1"/>
  <c r="W5574" i="3" a="1"/>
  <c r="W5574" i="3" s="1"/>
  <c r="W5575" i="3" a="1"/>
  <c r="W5575" i="3" s="1"/>
  <c r="W5576" i="3" a="1"/>
  <c r="W5576" i="3" s="1"/>
  <c r="W5577" i="3" a="1"/>
  <c r="W5577" i="3" s="1"/>
  <c r="W5578" i="3" a="1"/>
  <c r="W5578" i="3" s="1"/>
  <c r="W5579" i="3" a="1"/>
  <c r="W5579" i="3" s="1"/>
  <c r="W5580" i="3" a="1"/>
  <c r="W5580" i="3" s="1"/>
  <c r="W5581" i="3" a="1"/>
  <c r="W5581" i="3" s="1"/>
  <c r="W5582" i="3" a="1"/>
  <c r="W5582" i="3" s="1"/>
  <c r="W5583" i="3" a="1"/>
  <c r="W5583" i="3" s="1"/>
  <c r="W5584" i="3" a="1"/>
  <c r="W5584" i="3" s="1"/>
  <c r="W5585" i="3" a="1"/>
  <c r="W5585" i="3" s="1"/>
  <c r="W5586" i="3" a="1"/>
  <c r="W5586" i="3" s="1"/>
  <c r="W5587" i="3" a="1"/>
  <c r="W5587" i="3" s="1"/>
  <c r="W5588" i="3" a="1"/>
  <c r="W5588" i="3" s="1"/>
  <c r="W5589" i="3" a="1"/>
  <c r="W5589" i="3" s="1"/>
  <c r="W5590" i="3" a="1"/>
  <c r="W5590" i="3" s="1"/>
  <c r="W5591" i="3" a="1"/>
  <c r="W5591" i="3" s="1"/>
  <c r="W5592" i="3" a="1"/>
  <c r="W5592" i="3" s="1"/>
  <c r="W5593" i="3" a="1"/>
  <c r="W5593" i="3" s="1"/>
  <c r="W5594" i="3" a="1"/>
  <c r="W5594" i="3" s="1"/>
  <c r="W5595" i="3" a="1"/>
  <c r="W5595" i="3" s="1"/>
  <c r="W5596" i="3" a="1"/>
  <c r="W5596" i="3" s="1"/>
  <c r="W5597" i="3" a="1"/>
  <c r="W5597" i="3" s="1"/>
  <c r="W5598" i="3" a="1"/>
  <c r="W5598" i="3" s="1"/>
  <c r="W5599" i="3" a="1"/>
  <c r="W5599" i="3" s="1"/>
  <c r="W5600" i="3" a="1"/>
  <c r="W5600" i="3" s="1"/>
  <c r="W5601" i="3" a="1"/>
  <c r="W5601" i="3" s="1"/>
  <c r="W5602" i="3" a="1"/>
  <c r="W5602" i="3" s="1"/>
  <c r="W5603" i="3" a="1"/>
  <c r="W5603" i="3" s="1"/>
  <c r="W5604" i="3" a="1"/>
  <c r="W5604" i="3" s="1"/>
  <c r="W5605" i="3" a="1"/>
  <c r="W5605" i="3" s="1"/>
  <c r="W5606" i="3" a="1"/>
  <c r="W5606" i="3" s="1"/>
  <c r="W5607" i="3" a="1"/>
  <c r="W5607" i="3" s="1"/>
  <c r="W5608" i="3" a="1"/>
  <c r="W5608" i="3" s="1"/>
  <c r="W5609" i="3" a="1"/>
  <c r="W5609" i="3" s="1"/>
  <c r="W5610" i="3" a="1"/>
  <c r="W5610" i="3" s="1"/>
  <c r="W5611" i="3" a="1"/>
  <c r="W5611" i="3" s="1"/>
  <c r="W5612" i="3" a="1"/>
  <c r="W5612" i="3" s="1"/>
  <c r="W5613" i="3" a="1"/>
  <c r="W5613" i="3" s="1"/>
  <c r="W5614" i="3" a="1"/>
  <c r="W5614" i="3" s="1"/>
  <c r="W5615" i="3" a="1"/>
  <c r="W5615" i="3" s="1"/>
  <c r="W5616" i="3" a="1"/>
  <c r="W5616" i="3" s="1"/>
  <c r="W5617" i="3" a="1"/>
  <c r="W5617" i="3" s="1"/>
  <c r="W5618" i="3" a="1"/>
  <c r="W5618" i="3" s="1"/>
  <c r="W5619" i="3" a="1"/>
  <c r="W5619" i="3" s="1"/>
  <c r="W5620" i="3" a="1"/>
  <c r="W5620" i="3" s="1"/>
  <c r="W5621" i="3" a="1"/>
  <c r="W5621" i="3" s="1"/>
  <c r="W5622" i="3" a="1"/>
  <c r="W5622" i="3" s="1"/>
  <c r="W5623" i="3" a="1"/>
  <c r="W5623" i="3" s="1"/>
  <c r="W5624" i="3" a="1"/>
  <c r="W5624" i="3" s="1"/>
  <c r="W5625" i="3" a="1"/>
  <c r="W5625" i="3" s="1"/>
  <c r="W5626" i="3" a="1"/>
  <c r="W5626" i="3" s="1"/>
  <c r="W5627" i="3" a="1"/>
  <c r="W5627" i="3" s="1"/>
  <c r="W5628" i="3" a="1"/>
  <c r="W5628" i="3" s="1"/>
  <c r="W5629" i="3" a="1"/>
  <c r="W5629" i="3" s="1"/>
  <c r="W5630" i="3" a="1"/>
  <c r="W5630" i="3" s="1"/>
  <c r="W5631" i="3" a="1"/>
  <c r="W5631" i="3" s="1"/>
  <c r="W5632" i="3" a="1"/>
  <c r="W5632" i="3" s="1"/>
  <c r="W5633" i="3" a="1"/>
  <c r="W5633" i="3" s="1"/>
  <c r="W5634" i="3" a="1"/>
  <c r="W5634" i="3" s="1"/>
  <c r="W5635" i="3" a="1"/>
  <c r="W5635" i="3" s="1"/>
  <c r="W5636" i="3" a="1"/>
  <c r="W5636" i="3" s="1"/>
  <c r="W5637" i="3" a="1"/>
  <c r="W5637" i="3" s="1"/>
  <c r="W5638" i="3" a="1"/>
  <c r="W5638" i="3" s="1"/>
  <c r="W5639" i="3" a="1"/>
  <c r="W5639" i="3" s="1"/>
  <c r="W5640" i="3" a="1"/>
  <c r="W5640" i="3" s="1"/>
  <c r="W5641" i="3" a="1"/>
  <c r="W5641" i="3" s="1"/>
  <c r="W5642" i="3" a="1"/>
  <c r="W5642" i="3" s="1"/>
  <c r="W5643" i="3" a="1"/>
  <c r="W5643" i="3" s="1"/>
  <c r="W5644" i="3" a="1"/>
  <c r="W5644" i="3" s="1"/>
  <c r="W5645" i="3" a="1"/>
  <c r="W5645" i="3" s="1"/>
  <c r="W5646" i="3" a="1"/>
  <c r="W5646" i="3" s="1"/>
  <c r="W5647" i="3" a="1"/>
  <c r="W5647" i="3" s="1"/>
  <c r="W5648" i="3" a="1"/>
  <c r="W5648" i="3" s="1"/>
  <c r="W5649" i="3" a="1"/>
  <c r="W5649" i="3" s="1"/>
  <c r="W5650" i="3" a="1"/>
  <c r="W5650" i="3" s="1"/>
  <c r="W5651" i="3" a="1"/>
  <c r="W5651" i="3" s="1"/>
  <c r="W5652" i="3" a="1"/>
  <c r="W5652" i="3" s="1"/>
  <c r="W5653" i="3" a="1"/>
  <c r="W5653" i="3" s="1"/>
  <c r="W5654" i="3" a="1"/>
  <c r="W5654" i="3" s="1"/>
  <c r="W5655" i="3" a="1"/>
  <c r="W5655" i="3" s="1"/>
  <c r="W5656" i="3" a="1"/>
  <c r="W5656" i="3" s="1"/>
  <c r="W5657" i="3" a="1"/>
  <c r="W5657" i="3" s="1"/>
  <c r="W5658" i="3" a="1"/>
  <c r="W5658" i="3" s="1"/>
  <c r="W5659" i="3" a="1"/>
  <c r="W5659" i="3" s="1"/>
  <c r="W5660" i="3" a="1"/>
  <c r="W5660" i="3" s="1"/>
  <c r="W5661" i="3" a="1"/>
  <c r="W5661" i="3" s="1"/>
  <c r="W5662" i="3" a="1"/>
  <c r="W5662" i="3" s="1"/>
  <c r="W5663" i="3" a="1"/>
  <c r="W5663" i="3" s="1"/>
  <c r="W5664" i="3" a="1"/>
  <c r="W5664" i="3" s="1"/>
  <c r="W5665" i="3" a="1"/>
  <c r="W5665" i="3" s="1"/>
  <c r="W5666" i="3" a="1"/>
  <c r="W5666" i="3" s="1"/>
  <c r="W5667" i="3" a="1"/>
  <c r="W5667" i="3" s="1"/>
  <c r="W5668" i="3" a="1"/>
  <c r="W5668" i="3" s="1"/>
  <c r="W5669" i="3" a="1"/>
  <c r="W5669" i="3" s="1"/>
  <c r="W5670" i="3" a="1"/>
  <c r="W5670" i="3" s="1"/>
  <c r="W5671" i="3" a="1"/>
  <c r="W5671" i="3" s="1"/>
  <c r="W5672" i="3" a="1"/>
  <c r="W5672" i="3" s="1"/>
  <c r="W5673" i="3" a="1"/>
  <c r="W5673" i="3" s="1"/>
  <c r="W5674" i="3" a="1"/>
  <c r="W5674" i="3" s="1"/>
  <c r="W5675" i="3" a="1"/>
  <c r="W5675" i="3" s="1"/>
  <c r="W5676" i="3" a="1"/>
  <c r="W5676" i="3" s="1"/>
  <c r="W5677" i="3" a="1"/>
  <c r="W5677" i="3" s="1"/>
  <c r="W5678" i="3" a="1"/>
  <c r="W5678" i="3" s="1"/>
  <c r="W5679" i="3" a="1"/>
  <c r="W5679" i="3" s="1"/>
  <c r="W5680" i="3" a="1"/>
  <c r="W5680" i="3" s="1"/>
  <c r="W5681" i="3" a="1"/>
  <c r="W5681" i="3" s="1"/>
  <c r="W5682" i="3" a="1"/>
  <c r="W5682" i="3" s="1"/>
  <c r="W5683" i="3" a="1"/>
  <c r="W5683" i="3" s="1"/>
  <c r="W5684" i="3" a="1"/>
  <c r="W5684" i="3" s="1"/>
  <c r="W5685" i="3" a="1"/>
  <c r="W5685" i="3" s="1"/>
  <c r="W5686" i="3" a="1"/>
  <c r="W5686" i="3" s="1"/>
  <c r="W5687" i="3" a="1"/>
  <c r="W5687" i="3" s="1"/>
  <c r="W5688" i="3" a="1"/>
  <c r="W5688" i="3" s="1"/>
  <c r="W5689" i="3" a="1"/>
  <c r="W5689" i="3" s="1"/>
  <c r="W5690" i="3" a="1"/>
  <c r="W5690" i="3" s="1"/>
  <c r="W5691" i="3" a="1"/>
  <c r="W5691" i="3" s="1"/>
  <c r="W5692" i="3" a="1"/>
  <c r="W5692" i="3" s="1"/>
  <c r="W5693" i="3" a="1"/>
  <c r="W5693" i="3" s="1"/>
  <c r="W5694" i="3" a="1"/>
  <c r="W5694" i="3" s="1"/>
  <c r="W5695" i="3" a="1"/>
  <c r="W5695" i="3" s="1"/>
  <c r="W5696" i="3" a="1"/>
  <c r="W5696" i="3" s="1"/>
  <c r="W5697" i="3" a="1"/>
  <c r="W5697" i="3" s="1"/>
  <c r="W5698" i="3" a="1"/>
  <c r="W5698" i="3" s="1"/>
  <c r="W5699" i="3" a="1"/>
  <c r="W5699" i="3" s="1"/>
  <c r="W5700" i="3" a="1"/>
  <c r="W5700" i="3" s="1"/>
  <c r="W5701" i="3" a="1"/>
  <c r="W5701" i="3" s="1"/>
  <c r="W5702" i="3" a="1"/>
  <c r="W5702" i="3" s="1"/>
  <c r="W5703" i="3" a="1"/>
  <c r="W5703" i="3" s="1"/>
  <c r="W5704" i="3" a="1"/>
  <c r="W5704" i="3" s="1"/>
  <c r="W5705" i="3" a="1"/>
  <c r="W5705" i="3" s="1"/>
  <c r="W5706" i="3" a="1"/>
  <c r="W5706" i="3" s="1"/>
  <c r="W5707" i="3" a="1"/>
  <c r="W5707" i="3" s="1"/>
  <c r="W5708" i="3" a="1"/>
  <c r="W5708" i="3" s="1"/>
  <c r="W5709" i="3" a="1"/>
  <c r="W5709" i="3" s="1"/>
  <c r="W5710" i="3" a="1"/>
  <c r="W5710" i="3" s="1"/>
  <c r="W5711" i="3" a="1"/>
  <c r="W5711" i="3" s="1"/>
  <c r="W5712" i="3" a="1"/>
  <c r="W5712" i="3" s="1"/>
  <c r="W5713" i="3" a="1"/>
  <c r="W5713" i="3" s="1"/>
  <c r="W5714" i="3" a="1"/>
  <c r="W5714" i="3" s="1"/>
  <c r="W5715" i="3" a="1"/>
  <c r="W5715" i="3" s="1"/>
  <c r="W5716" i="3" a="1"/>
  <c r="W5716" i="3" s="1"/>
  <c r="W5717" i="3" a="1"/>
  <c r="W5717" i="3" s="1"/>
  <c r="W5718" i="3" a="1"/>
  <c r="W5718" i="3" s="1"/>
  <c r="W5719" i="3" a="1"/>
  <c r="W5719" i="3" s="1"/>
  <c r="W5720" i="3" a="1"/>
  <c r="W5720" i="3" s="1"/>
  <c r="W5721" i="3" a="1"/>
  <c r="W5721" i="3" s="1"/>
  <c r="W5722" i="3" a="1"/>
  <c r="W5722" i="3" s="1"/>
  <c r="W5723" i="3" a="1"/>
  <c r="W5723" i="3" s="1"/>
  <c r="W5724" i="3" a="1"/>
  <c r="W5724" i="3" s="1"/>
  <c r="W5725" i="3" a="1"/>
  <c r="W5725" i="3" s="1"/>
  <c r="W5726" i="3" a="1"/>
  <c r="W5726" i="3" s="1"/>
  <c r="W5727" i="3" a="1"/>
  <c r="W5727" i="3" s="1"/>
  <c r="W5728" i="3" a="1"/>
  <c r="W5728" i="3" s="1"/>
  <c r="W5729" i="3" a="1"/>
  <c r="W5729" i="3" s="1"/>
  <c r="W5730" i="3" a="1"/>
  <c r="W5730" i="3" s="1"/>
  <c r="W5731" i="3" a="1"/>
  <c r="W5731" i="3" s="1"/>
  <c r="W5732" i="3" a="1"/>
  <c r="W5732" i="3" s="1"/>
  <c r="W5733" i="3" a="1"/>
  <c r="W5733" i="3" s="1"/>
  <c r="W5734" i="3" a="1"/>
  <c r="W5734" i="3" s="1"/>
  <c r="W5735" i="3" a="1"/>
  <c r="W5735" i="3" s="1"/>
  <c r="W5736" i="3" a="1"/>
  <c r="W5736" i="3" s="1"/>
  <c r="W5737" i="3" a="1"/>
  <c r="W5737" i="3" s="1"/>
  <c r="W5738" i="3" a="1"/>
  <c r="W5738" i="3" s="1"/>
  <c r="W5739" i="3" a="1"/>
  <c r="W5739" i="3" s="1"/>
  <c r="W5740" i="3" a="1"/>
  <c r="W5740" i="3" s="1"/>
  <c r="W5741" i="3" a="1"/>
  <c r="W5741" i="3" s="1"/>
  <c r="W5742" i="3" a="1"/>
  <c r="W5742" i="3" s="1"/>
  <c r="W5743" i="3" a="1"/>
  <c r="W5743" i="3" s="1"/>
  <c r="W5744" i="3" a="1"/>
  <c r="W5744" i="3" s="1"/>
  <c r="W5745" i="3" a="1"/>
  <c r="W5745" i="3" s="1"/>
  <c r="W5746" i="3" a="1"/>
  <c r="W5746" i="3" s="1"/>
  <c r="W5747" i="3" a="1"/>
  <c r="W5747" i="3" s="1"/>
  <c r="W5748" i="3" a="1"/>
  <c r="W5748" i="3" s="1"/>
  <c r="W5749" i="3" a="1"/>
  <c r="W5749" i="3" s="1"/>
  <c r="W5750" i="3" a="1"/>
  <c r="W5750" i="3" s="1"/>
  <c r="W5751" i="3" a="1"/>
  <c r="W5751" i="3" s="1"/>
  <c r="W5752" i="3" a="1"/>
  <c r="W5752" i="3" s="1"/>
  <c r="W5753" i="3" a="1"/>
  <c r="W5753" i="3" s="1"/>
  <c r="W5754" i="3" a="1"/>
  <c r="W5754" i="3" s="1"/>
  <c r="W5755" i="3" a="1"/>
  <c r="W5755" i="3" s="1"/>
  <c r="W5756" i="3" a="1"/>
  <c r="W5756" i="3" s="1"/>
  <c r="W5757" i="3" a="1"/>
  <c r="W5757" i="3" s="1"/>
  <c r="W5758" i="3" a="1"/>
  <c r="W5758" i="3" s="1"/>
  <c r="W5759" i="3" a="1"/>
  <c r="W5759" i="3" s="1"/>
  <c r="W5760" i="3" a="1"/>
  <c r="W5760" i="3" s="1"/>
  <c r="W5761" i="3" a="1"/>
  <c r="W5761" i="3" s="1"/>
  <c r="W5762" i="3" a="1"/>
  <c r="W5762" i="3" s="1"/>
  <c r="W5763" i="3" a="1"/>
  <c r="W5763" i="3" s="1"/>
  <c r="W5764" i="3" a="1"/>
  <c r="W5764" i="3" s="1"/>
  <c r="W5765" i="3" a="1"/>
  <c r="W5765" i="3" s="1"/>
  <c r="W5766" i="3" a="1"/>
  <c r="W5766" i="3" s="1"/>
  <c r="W5767" i="3" a="1"/>
  <c r="W5767" i="3" s="1"/>
  <c r="W5768" i="3" a="1"/>
  <c r="W5768" i="3" s="1"/>
  <c r="W5769" i="3" a="1"/>
  <c r="W5769" i="3" s="1"/>
  <c r="W5770" i="3" a="1"/>
  <c r="W5770" i="3" s="1"/>
  <c r="W5771" i="3" a="1"/>
  <c r="W5771" i="3" s="1"/>
  <c r="W5772" i="3" a="1"/>
  <c r="W5772" i="3" s="1"/>
  <c r="W5773" i="3" a="1"/>
  <c r="W5773" i="3" s="1"/>
  <c r="W5774" i="3" a="1"/>
  <c r="W5774" i="3" s="1"/>
  <c r="W5775" i="3" a="1"/>
  <c r="W5775" i="3" s="1"/>
  <c r="W5776" i="3" a="1"/>
  <c r="W5776" i="3" s="1"/>
  <c r="W5777" i="3" a="1"/>
  <c r="W5777" i="3" s="1"/>
  <c r="W5778" i="3" a="1"/>
  <c r="W5778" i="3" s="1"/>
  <c r="W5779" i="3" a="1"/>
  <c r="W5779" i="3" s="1"/>
  <c r="W5780" i="3" a="1"/>
  <c r="W5780" i="3" s="1"/>
  <c r="W5781" i="3" a="1"/>
  <c r="W5781" i="3" s="1"/>
  <c r="W5782" i="3" a="1"/>
  <c r="W5782" i="3" s="1"/>
  <c r="W5783" i="3" a="1"/>
  <c r="W5783" i="3" s="1"/>
  <c r="W5784" i="3" a="1"/>
  <c r="W5784" i="3" s="1"/>
  <c r="W5785" i="3" a="1"/>
  <c r="W5785" i="3" s="1"/>
  <c r="W5786" i="3" a="1"/>
  <c r="W5786" i="3" s="1"/>
  <c r="W5787" i="3" a="1"/>
  <c r="W5787" i="3" s="1"/>
  <c r="W5788" i="3" a="1"/>
  <c r="W5788" i="3" s="1"/>
  <c r="W5789" i="3" a="1"/>
  <c r="W5789" i="3" s="1"/>
  <c r="W5790" i="3" a="1"/>
  <c r="W5790" i="3" s="1"/>
  <c r="W5791" i="3" a="1"/>
  <c r="W5791" i="3" s="1"/>
  <c r="W5792" i="3" a="1"/>
  <c r="W5792" i="3" s="1"/>
  <c r="W5793" i="3" a="1"/>
  <c r="W5793" i="3" s="1"/>
  <c r="W5794" i="3" a="1"/>
  <c r="W5794" i="3" s="1"/>
  <c r="W5795" i="3" a="1"/>
  <c r="W5795" i="3" s="1"/>
  <c r="W5796" i="3" a="1"/>
  <c r="W5796" i="3" s="1"/>
  <c r="W5797" i="3" a="1"/>
  <c r="W5797" i="3" s="1"/>
  <c r="W5798" i="3" a="1"/>
  <c r="W5798" i="3" s="1"/>
  <c r="W5799" i="3" a="1"/>
  <c r="W5799" i="3" s="1"/>
  <c r="W5800" i="3" a="1"/>
  <c r="W5800" i="3" s="1"/>
  <c r="W5801" i="3" a="1"/>
  <c r="W5801" i="3" s="1"/>
  <c r="W5802" i="3" a="1"/>
  <c r="W5802" i="3" s="1"/>
  <c r="W5803" i="3" a="1"/>
  <c r="W5803" i="3" s="1"/>
  <c r="W5804" i="3" a="1"/>
  <c r="W5804" i="3" s="1"/>
  <c r="W5805" i="3" a="1"/>
  <c r="W5805" i="3" s="1"/>
  <c r="W5806" i="3" a="1"/>
  <c r="W5806" i="3" s="1"/>
  <c r="W5807" i="3" a="1"/>
  <c r="W5807" i="3" s="1"/>
  <c r="W5808" i="3" a="1"/>
  <c r="W5808" i="3" s="1"/>
  <c r="W5809" i="3" a="1"/>
  <c r="W5809" i="3" s="1"/>
  <c r="W5810" i="3" a="1"/>
  <c r="W5810" i="3" s="1"/>
  <c r="W5811" i="3" a="1"/>
  <c r="W5811" i="3" s="1"/>
  <c r="W5812" i="3" a="1"/>
  <c r="W5812" i="3" s="1"/>
  <c r="W5813" i="3" a="1"/>
  <c r="W5813" i="3" s="1"/>
  <c r="W5814" i="3" a="1"/>
  <c r="W5814" i="3" s="1"/>
  <c r="W5815" i="3" a="1"/>
  <c r="W5815" i="3" s="1"/>
  <c r="W5816" i="3" a="1"/>
  <c r="W5816" i="3" s="1"/>
  <c r="W5817" i="3" a="1"/>
  <c r="W5817" i="3" s="1"/>
  <c r="W5818" i="3" a="1"/>
  <c r="W5818" i="3" s="1"/>
  <c r="W5819" i="3" a="1"/>
  <c r="W5819" i="3" s="1"/>
  <c r="W5820" i="3" a="1"/>
  <c r="W5820" i="3" s="1"/>
  <c r="W5821" i="3" a="1"/>
  <c r="W5821" i="3" s="1"/>
  <c r="W5822" i="3" a="1"/>
  <c r="W5822" i="3" s="1"/>
  <c r="W5823" i="3" a="1"/>
  <c r="W5823" i="3" s="1"/>
  <c r="W5824" i="3" a="1"/>
  <c r="W5824" i="3" s="1"/>
  <c r="W5825" i="3" a="1"/>
  <c r="W5825" i="3" s="1"/>
  <c r="W5826" i="3" a="1"/>
  <c r="W5826" i="3" s="1"/>
  <c r="W5827" i="3" a="1"/>
  <c r="W5827" i="3" s="1"/>
  <c r="W5828" i="3" a="1"/>
  <c r="W5828" i="3" s="1"/>
  <c r="W5829" i="3" a="1"/>
  <c r="W5829" i="3" s="1"/>
  <c r="W5830" i="3" a="1"/>
  <c r="W5830" i="3" s="1"/>
  <c r="W5831" i="3" a="1"/>
  <c r="W5831" i="3" s="1"/>
  <c r="W5832" i="3" a="1"/>
  <c r="W5832" i="3" s="1"/>
  <c r="W5833" i="3" a="1"/>
  <c r="W5833" i="3" s="1"/>
  <c r="W5834" i="3" a="1"/>
  <c r="W5834" i="3" s="1"/>
  <c r="W5835" i="3" a="1"/>
  <c r="W5835" i="3" s="1"/>
  <c r="W5836" i="3" a="1"/>
  <c r="W5836" i="3" s="1"/>
  <c r="W5837" i="3" a="1"/>
  <c r="W5837" i="3" s="1"/>
  <c r="W5838" i="3" a="1"/>
  <c r="W5838" i="3" s="1"/>
  <c r="W5839" i="3" a="1"/>
  <c r="W5839" i="3" s="1"/>
  <c r="W5840" i="3" a="1"/>
  <c r="W5840" i="3" s="1"/>
  <c r="W5841" i="3" a="1"/>
  <c r="W5841" i="3" s="1"/>
  <c r="W5842" i="3" a="1"/>
  <c r="W5842" i="3" s="1"/>
  <c r="W5843" i="3" a="1"/>
  <c r="W5843" i="3" s="1"/>
  <c r="W5844" i="3" a="1"/>
  <c r="W5844" i="3" s="1"/>
  <c r="W5845" i="3" a="1"/>
  <c r="W5845" i="3" s="1"/>
  <c r="W5846" i="3" a="1"/>
  <c r="W5846" i="3" s="1"/>
  <c r="W5847" i="3" a="1"/>
  <c r="W5847" i="3" s="1"/>
  <c r="W5848" i="3" a="1"/>
  <c r="W5848" i="3" s="1"/>
  <c r="W5849" i="3" a="1"/>
  <c r="W5849" i="3" s="1"/>
  <c r="W5850" i="3" a="1"/>
  <c r="W5850" i="3" s="1"/>
  <c r="W5851" i="3" a="1"/>
  <c r="W5851" i="3" s="1"/>
  <c r="W5852" i="3" a="1"/>
  <c r="W5852" i="3" s="1"/>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s="1"/>
  <c r="W5864" i="3" a="1"/>
  <c r="W5864" i="3" s="1"/>
  <c r="W5865" i="3" a="1"/>
  <c r="W5865" i="3" s="1"/>
  <c r="W5866" i="3" a="1"/>
  <c r="W5866" i="3" s="1"/>
  <c r="W5867" i="3" a="1"/>
  <c r="W5867" i="3" s="1"/>
  <c r="W5868" i="3" a="1"/>
  <c r="W5868" i="3" s="1"/>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s="1"/>
  <c r="W5880" i="3" a="1"/>
  <c r="W5880" i="3" s="1"/>
  <c r="W5881" i="3" a="1"/>
  <c r="W5881" i="3" s="1"/>
  <c r="W5882" i="3" a="1"/>
  <c r="W5882" i="3" s="1"/>
  <c r="W5883" i="3" a="1"/>
  <c r="W5883" i="3" s="1"/>
  <c r="W5884" i="3" a="1"/>
  <c r="W5884" i="3" s="1"/>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s="1"/>
  <c r="W5896" i="3" a="1"/>
  <c r="W5896" i="3" s="1"/>
  <c r="W5897" i="3" a="1"/>
  <c r="W5897" i="3" s="1"/>
  <c r="W5898" i="3" a="1"/>
  <c r="W5898" i="3" s="1"/>
  <c r="W5899" i="3" a="1"/>
  <c r="W5899" i="3" s="1"/>
  <c r="W5900" i="3" a="1"/>
  <c r="W5900" i="3" s="1"/>
  <c r="W5901" i="3" a="1"/>
  <c r="W5901" i="3" s="1"/>
  <c r="W5902" i="3" a="1"/>
  <c r="W5902" i="3" s="1"/>
  <c r="W5903" i="3" a="1"/>
  <c r="W5903" i="3" s="1"/>
  <c r="W5904" i="3" a="1"/>
  <c r="W5904" i="3" s="1"/>
  <c r="W5905" i="3" a="1"/>
  <c r="W5905" i="3" s="1"/>
  <c r="W5906" i="3" a="1"/>
  <c r="W5906" i="3" s="1"/>
  <c r="W5907" i="3" a="1"/>
  <c r="W5907" i="3" s="1"/>
  <c r="W5908" i="3" a="1"/>
  <c r="W5908" i="3" s="1"/>
  <c r="W5909" i="3" a="1"/>
  <c r="W5909" i="3" s="1"/>
  <c r="W5910" i="3" a="1"/>
  <c r="W5910" i="3" s="1"/>
  <c r="W5911" i="3" a="1"/>
  <c r="W5911" i="3" s="1"/>
  <c r="W5912" i="3" a="1"/>
  <c r="W5912" i="3" s="1"/>
  <c r="W5913" i="3" a="1"/>
  <c r="W5913" i="3" s="1"/>
  <c r="W5914" i="3" a="1"/>
  <c r="W5914" i="3" s="1"/>
  <c r="W5915" i="3" a="1"/>
  <c r="W5915" i="3" s="1"/>
  <c r="W5916" i="3" a="1"/>
  <c r="W5916" i="3" s="1"/>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s="1"/>
  <c r="W5928" i="3" a="1"/>
  <c r="W5928" i="3" s="1"/>
  <c r="W5929" i="3" a="1"/>
  <c r="W5929" i="3" s="1"/>
  <c r="W5930" i="3" a="1"/>
  <c r="W5930" i="3" s="1"/>
  <c r="W5931" i="3" a="1"/>
  <c r="W5931" i="3" s="1"/>
  <c r="W5932" i="3" a="1"/>
  <c r="W5932" i="3" s="1"/>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s="1"/>
  <c r="W5944" i="3" a="1"/>
  <c r="W5944" i="3" s="1"/>
  <c r="W5945" i="3" a="1"/>
  <c r="W5945" i="3" s="1"/>
  <c r="W5946" i="3" a="1"/>
  <c r="W5946" i="3" s="1"/>
  <c r="W5947" i="3" a="1"/>
  <c r="W5947" i="3" s="1"/>
  <c r="W5948" i="3" a="1"/>
  <c r="W5948" i="3" s="1"/>
  <c r="W5949" i="3" a="1"/>
  <c r="W5949" i="3" s="1"/>
  <c r="W5950" i="3" a="1"/>
  <c r="W5950" i="3" s="1"/>
  <c r="W5951" i="3" a="1"/>
  <c r="W5951" i="3" s="1"/>
  <c r="W5952" i="3" a="1"/>
  <c r="W5952" i="3" s="1"/>
  <c r="W5953" i="3" a="1"/>
  <c r="W5953" i="3" s="1"/>
  <c r="W5954" i="3" a="1"/>
  <c r="W5954" i="3" s="1"/>
  <c r="W5955" i="3" a="1"/>
  <c r="W5955" i="3" s="1"/>
  <c r="W5956" i="3" a="1"/>
  <c r="W5956" i="3" s="1"/>
  <c r="W5957" i="3" a="1"/>
  <c r="W5957" i="3" s="1"/>
  <c r="W5958" i="3" a="1"/>
  <c r="W5958" i="3" s="1"/>
  <c r="W5959" i="3" a="1"/>
  <c r="W5959" i="3" s="1"/>
  <c r="W5960" i="3" a="1"/>
  <c r="W5960" i="3" s="1"/>
  <c r="W5961" i="3" a="1"/>
  <c r="W5961" i="3" s="1"/>
  <c r="W5962" i="3" a="1"/>
  <c r="W5962" i="3" s="1"/>
  <c r="W5963" i="3" a="1"/>
  <c r="W5963" i="3" s="1"/>
  <c r="W5964" i="3" a="1"/>
  <c r="W5964" i="3" s="1"/>
  <c r="W5965" i="3" a="1"/>
  <c r="W5965" i="3" s="1"/>
  <c r="W5966" i="3" a="1"/>
  <c r="W5966" i="3" s="1"/>
  <c r="W5967" i="3" a="1"/>
  <c r="W5967" i="3" s="1"/>
  <c r="W5968" i="3" a="1"/>
  <c r="W5968" i="3" s="1"/>
  <c r="W5969" i="3" a="1"/>
  <c r="W5969" i="3" s="1"/>
  <c r="W5970" i="3" a="1"/>
  <c r="W5970" i="3" s="1"/>
  <c r="W5971" i="3" a="1"/>
  <c r="W5971" i="3" s="1"/>
  <c r="W5972" i="3" a="1"/>
  <c r="W5972" i="3" s="1"/>
  <c r="W5973" i="3" a="1"/>
  <c r="W5973" i="3" s="1"/>
  <c r="W5974" i="3" a="1"/>
  <c r="W5974" i="3" s="1"/>
  <c r="W5975" i="3" a="1"/>
  <c r="W5975" i="3" s="1"/>
  <c r="W5976" i="3" a="1"/>
  <c r="W5976" i="3" s="1"/>
  <c r="W5977" i="3" a="1"/>
  <c r="W5977" i="3" s="1"/>
  <c r="W5978" i="3" a="1"/>
  <c r="W5978" i="3" s="1"/>
  <c r="W5979" i="3" a="1"/>
  <c r="W5979" i="3" s="1"/>
  <c r="W5980" i="3" a="1"/>
  <c r="W5980" i="3" s="1"/>
  <c r="W5981" i="3" a="1"/>
  <c r="W5981" i="3" s="1"/>
  <c r="W5982" i="3" a="1"/>
  <c r="W5982" i="3" s="1"/>
  <c r="W5983" i="3" a="1"/>
  <c r="W5983" i="3" s="1"/>
  <c r="W5984" i="3" a="1"/>
  <c r="W5984" i="3" s="1"/>
  <c r="W5985" i="3" a="1"/>
  <c r="W5985" i="3" s="1"/>
  <c r="W5986" i="3" a="1"/>
  <c r="W5986" i="3" s="1"/>
  <c r="W5987" i="3" a="1"/>
  <c r="W5987" i="3" s="1"/>
  <c r="W5988" i="3" a="1"/>
  <c r="W5988" i="3" s="1"/>
  <c r="W5989" i="3" a="1"/>
  <c r="W5989" i="3" s="1"/>
  <c r="W5990" i="3" a="1"/>
  <c r="W5990" i="3" s="1"/>
  <c r="W5991" i="3" a="1"/>
  <c r="W5991" i="3" s="1"/>
  <c r="W5992" i="3" a="1"/>
  <c r="W5992" i="3" s="1"/>
  <c r="W5993" i="3" a="1"/>
  <c r="W5993" i="3" s="1"/>
  <c r="W5994" i="3" a="1"/>
  <c r="W5994" i="3" s="1"/>
  <c r="W5995" i="3" a="1"/>
  <c r="W5995" i="3" s="1"/>
  <c r="W5996" i="3" a="1"/>
  <c r="W5996" i="3" s="1"/>
  <c r="W5997" i="3" a="1"/>
  <c r="W5997" i="3" s="1"/>
  <c r="W5998" i="3" a="1"/>
  <c r="W5998" i="3" s="1"/>
  <c r="W5999" i="3" a="1"/>
  <c r="W5999" i="3" s="1"/>
  <c r="W6000" i="3" a="1"/>
  <c r="W6000" i="3" s="1"/>
  <c r="W6001" i="3" a="1"/>
  <c r="W6001" i="3" s="1"/>
  <c r="W6002" i="3" a="1"/>
  <c r="W6002" i="3" s="1"/>
  <c r="W6003" i="3" a="1"/>
  <c r="W6003" i="3" s="1"/>
  <c r="W6004" i="3" a="1"/>
  <c r="W6004" i="3" s="1"/>
  <c r="W6005" i="3" a="1"/>
  <c r="W6005" i="3" s="1"/>
  <c r="W6006" i="3" a="1"/>
  <c r="W6006" i="3" s="1"/>
  <c r="W6007" i="3" a="1"/>
  <c r="W6007" i="3" s="1"/>
  <c r="W6008" i="3" a="1"/>
  <c r="W6008" i="3" s="1"/>
  <c r="W6009" i="3" a="1"/>
  <c r="W6009" i="3" s="1"/>
  <c r="W6010" i="3" a="1"/>
  <c r="W6010" i="3" s="1"/>
  <c r="W6011" i="3" a="1"/>
  <c r="W6011" i="3" s="1"/>
  <c r="W6012" i="3" a="1"/>
  <c r="W6012" i="3" s="1"/>
  <c r="W6013" i="3" a="1"/>
  <c r="W6013" i="3" s="1"/>
  <c r="W6014" i="3" a="1"/>
  <c r="W6014" i="3" s="1"/>
  <c r="W6015" i="3" a="1"/>
  <c r="W6015" i="3" s="1"/>
  <c r="W6016" i="3" a="1"/>
  <c r="W6016" i="3" s="1"/>
  <c r="W6017" i="3" a="1"/>
  <c r="W6017" i="3" s="1"/>
  <c r="W6018" i="3" a="1"/>
  <c r="W6018" i="3" s="1"/>
  <c r="W6019" i="3" a="1"/>
  <c r="W6019" i="3" s="1"/>
  <c r="W6020" i="3" a="1"/>
  <c r="W6020" i="3" s="1"/>
  <c r="W6021" i="3" a="1"/>
  <c r="W6021" i="3" s="1"/>
  <c r="W6022" i="3" a="1"/>
  <c r="W6022" i="3" s="1"/>
  <c r="W6023" i="3" a="1"/>
  <c r="W6023" i="3" s="1"/>
  <c r="W6024" i="3" a="1"/>
  <c r="W6024" i="3" s="1"/>
  <c r="W6025" i="3" a="1"/>
  <c r="W6025" i="3" s="1"/>
  <c r="W6026" i="3" a="1"/>
  <c r="W6026" i="3" s="1"/>
  <c r="W6027" i="3" a="1"/>
  <c r="W6027" i="3" s="1"/>
  <c r="W6028" i="3" a="1"/>
  <c r="W6028" i="3" s="1"/>
  <c r="W6029" i="3" a="1"/>
  <c r="W6029" i="3" s="1"/>
  <c r="W6030" i="3" a="1"/>
  <c r="W6030" i="3" s="1"/>
  <c r="W6031" i="3" a="1"/>
  <c r="W6031" i="3" s="1"/>
  <c r="W6032" i="3" a="1"/>
  <c r="W6032" i="3" s="1"/>
  <c r="W6033" i="3" a="1"/>
  <c r="W6033" i="3" s="1"/>
  <c r="W6034" i="3" a="1"/>
  <c r="W6034" i="3" s="1"/>
  <c r="W6035" i="3" a="1"/>
  <c r="W6035" i="3" s="1"/>
  <c r="W6036" i="3" a="1"/>
  <c r="W6036" i="3" s="1"/>
  <c r="W6037" i="3" a="1"/>
  <c r="W6037" i="3" s="1"/>
  <c r="W6038" i="3" a="1"/>
  <c r="W6038" i="3" s="1"/>
  <c r="W6039" i="3" a="1"/>
  <c r="W6039" i="3" s="1"/>
  <c r="W6040" i="3" a="1"/>
  <c r="W6040" i="3" s="1"/>
  <c r="W6041" i="3" a="1"/>
  <c r="W6041" i="3" s="1"/>
  <c r="W6042" i="3" a="1"/>
  <c r="W6042" i="3" s="1"/>
  <c r="W6043" i="3" a="1"/>
  <c r="W6043" i="3" s="1"/>
  <c r="W6044" i="3" a="1"/>
  <c r="W6044" i="3" s="1"/>
  <c r="W6045" i="3" a="1"/>
  <c r="W6045" i="3" s="1"/>
  <c r="W6046" i="3" a="1"/>
  <c r="W6046" i="3" s="1"/>
  <c r="W6047" i="3" a="1"/>
  <c r="W6047" i="3" s="1"/>
  <c r="W6048" i="3" a="1"/>
  <c r="W6048" i="3" s="1"/>
  <c r="W6049" i="3" a="1"/>
  <c r="W6049" i="3" s="1"/>
  <c r="W6050" i="3" a="1"/>
  <c r="W6050" i="3" s="1"/>
  <c r="W6051" i="3" a="1"/>
  <c r="W6051" i="3" s="1"/>
  <c r="W6052" i="3" a="1"/>
  <c r="W6052" i="3" s="1"/>
  <c r="W6053" i="3" a="1"/>
  <c r="W6053" i="3" s="1"/>
  <c r="W6054" i="3" a="1"/>
  <c r="W6054" i="3" s="1"/>
  <c r="W6055" i="3" a="1"/>
  <c r="W6055" i="3" s="1"/>
  <c r="W6056" i="3" a="1"/>
  <c r="W6056" i="3" s="1"/>
  <c r="W6057" i="3" a="1"/>
  <c r="W6057" i="3" s="1"/>
  <c r="W6058" i="3" a="1"/>
  <c r="W6058" i="3" s="1"/>
  <c r="W6059" i="3" a="1"/>
  <c r="W6059" i="3" s="1"/>
  <c r="W6060" i="3" a="1"/>
  <c r="W6060" i="3" s="1"/>
  <c r="W6061" i="3" a="1"/>
  <c r="W6061" i="3" s="1"/>
  <c r="W6062" i="3" a="1"/>
  <c r="W6062" i="3" s="1"/>
  <c r="W6063" i="3" a="1"/>
  <c r="W6063" i="3" s="1"/>
  <c r="W6064" i="3" a="1"/>
  <c r="W6064" i="3" s="1"/>
  <c r="W6065" i="3" a="1"/>
  <c r="W6065" i="3" s="1"/>
  <c r="W6066" i="3" a="1"/>
  <c r="W6066" i="3" s="1"/>
  <c r="W6067" i="3" a="1"/>
  <c r="W6067" i="3" s="1"/>
  <c r="W6068" i="3" a="1"/>
  <c r="W6068" i="3" s="1"/>
  <c r="W6069" i="3" a="1"/>
  <c r="W6069" i="3" s="1"/>
  <c r="W6070" i="3" a="1"/>
  <c r="W6070" i="3" s="1"/>
  <c r="W6071" i="3" a="1"/>
  <c r="W6071" i="3" s="1"/>
  <c r="W6072" i="3" a="1"/>
  <c r="W6072" i="3" s="1"/>
  <c r="W6073" i="3" a="1"/>
  <c r="W6073" i="3" s="1"/>
  <c r="W6074" i="3" a="1"/>
  <c r="W6074" i="3" s="1"/>
  <c r="W6075" i="3" a="1"/>
  <c r="W6075" i="3" s="1"/>
  <c r="W6076" i="3" a="1"/>
  <c r="W6076" i="3" s="1"/>
  <c r="W6077" i="3" a="1"/>
  <c r="W6077" i="3" s="1"/>
  <c r="W6078" i="3" a="1"/>
  <c r="W6078" i="3" s="1"/>
  <c r="W6079" i="3" a="1"/>
  <c r="W6079" i="3" s="1"/>
  <c r="W6080" i="3" a="1"/>
  <c r="W6080" i="3" s="1"/>
  <c r="W6081" i="3" a="1"/>
  <c r="W6081" i="3" s="1"/>
  <c r="W6082" i="3" a="1"/>
  <c r="W6082" i="3" s="1"/>
  <c r="W6083" i="3" a="1"/>
  <c r="W6083" i="3" s="1"/>
  <c r="W6084" i="3" a="1"/>
  <c r="W6084" i="3" s="1"/>
  <c r="W6085" i="3" a="1"/>
  <c r="W6085" i="3" s="1"/>
  <c r="W6086" i="3" a="1"/>
  <c r="W6086" i="3" s="1"/>
  <c r="W6087" i="3" a="1"/>
  <c r="W6087" i="3" s="1"/>
  <c r="W6088" i="3" a="1"/>
  <c r="W6088" i="3" s="1"/>
  <c r="W6089" i="3" a="1"/>
  <c r="W6089" i="3" s="1"/>
  <c r="W6090" i="3" a="1"/>
  <c r="W6090" i="3" s="1"/>
  <c r="W6091" i="3" a="1"/>
  <c r="W6091" i="3" s="1"/>
  <c r="W6092" i="3" a="1"/>
  <c r="W6092" i="3" s="1"/>
  <c r="W6093" i="3" a="1"/>
  <c r="W6093" i="3" s="1"/>
  <c r="W6094" i="3" a="1"/>
  <c r="W6094" i="3" s="1"/>
  <c r="W6095" i="3" a="1"/>
  <c r="W6095" i="3" s="1"/>
  <c r="W6096" i="3" a="1"/>
  <c r="W6096" i="3" s="1"/>
  <c r="W6097" i="3" a="1"/>
  <c r="W6097" i="3" s="1"/>
  <c r="W6098" i="3" a="1"/>
  <c r="W6098" i="3" s="1"/>
  <c r="W6099" i="3" a="1"/>
  <c r="W6099" i="3" s="1"/>
  <c r="W6100" i="3" a="1"/>
  <c r="W6100" i="3" s="1"/>
  <c r="W6101" i="3" a="1"/>
  <c r="W6101" i="3" s="1"/>
  <c r="W6102" i="3" a="1"/>
  <c r="W6102" i="3" s="1"/>
  <c r="W6103" i="3" a="1"/>
  <c r="W6103" i="3" s="1"/>
  <c r="W6104" i="3" a="1"/>
  <c r="W6104" i="3" s="1"/>
  <c r="W6105" i="3" a="1"/>
  <c r="W6105" i="3" s="1"/>
  <c r="W6106" i="3" a="1"/>
  <c r="W6106" i="3" s="1"/>
  <c r="W6107" i="3" a="1"/>
  <c r="W6107" i="3" s="1"/>
  <c r="W6108" i="3" a="1"/>
  <c r="W6108" i="3" s="1"/>
  <c r="W6109" i="3" a="1"/>
  <c r="W6109" i="3" s="1"/>
  <c r="W6110" i="3" a="1"/>
  <c r="W6110" i="3" s="1"/>
  <c r="W6111" i="3" a="1"/>
  <c r="W6111" i="3" s="1"/>
  <c r="W6112" i="3" a="1"/>
  <c r="W6112" i="3" s="1"/>
  <c r="W6113" i="3" a="1"/>
  <c r="W6113" i="3" s="1"/>
  <c r="W6114" i="3" a="1"/>
  <c r="W6114" i="3" s="1"/>
  <c r="W6115" i="3" a="1"/>
  <c r="W6115" i="3" s="1"/>
  <c r="W6116" i="3" a="1"/>
  <c r="W6116" i="3" s="1"/>
  <c r="W6117" i="3" a="1"/>
  <c r="W6117" i="3" s="1"/>
  <c r="W6118" i="3" a="1"/>
  <c r="W6118" i="3" s="1"/>
  <c r="W6119" i="3" a="1"/>
  <c r="W6119" i="3" s="1"/>
  <c r="W6120" i="3" a="1"/>
  <c r="W6120" i="3" s="1"/>
  <c r="W6121" i="3" a="1"/>
  <c r="W6121" i="3" s="1"/>
  <c r="W6122" i="3" a="1"/>
  <c r="W6122" i="3" s="1"/>
  <c r="W6123" i="3" a="1"/>
  <c r="W6123" i="3" s="1"/>
  <c r="W6124" i="3" a="1"/>
  <c r="W6124" i="3" s="1"/>
  <c r="W6125" i="3" a="1"/>
  <c r="W6125" i="3" s="1"/>
  <c r="W6126" i="3" a="1"/>
  <c r="W6126" i="3" s="1"/>
  <c r="W6127" i="3" a="1"/>
  <c r="W6127" i="3" s="1"/>
  <c r="W6128" i="3" a="1"/>
  <c r="W6128" i="3" s="1"/>
  <c r="W6129" i="3" a="1"/>
  <c r="W6129" i="3" s="1"/>
  <c r="W6130" i="3" a="1"/>
  <c r="W6130" i="3" s="1"/>
  <c r="W6131" i="3" a="1"/>
  <c r="W6131" i="3" s="1"/>
  <c r="W6132" i="3" a="1"/>
  <c r="W6132" i="3" s="1"/>
  <c r="W6133" i="3" a="1"/>
  <c r="W6133" i="3" s="1"/>
  <c r="W6134" i="3" a="1"/>
  <c r="W6134" i="3" s="1"/>
  <c r="W6135" i="3" a="1"/>
  <c r="W6135" i="3" s="1"/>
  <c r="W6136" i="3" a="1"/>
  <c r="W6136" i="3" s="1"/>
  <c r="W6137" i="3" a="1"/>
  <c r="W6137" i="3" s="1"/>
  <c r="W6138" i="3" a="1"/>
  <c r="W6138" i="3" s="1"/>
  <c r="W6139" i="3" a="1"/>
  <c r="W6139" i="3" s="1"/>
  <c r="W6140" i="3" a="1"/>
  <c r="W6140" i="3" s="1"/>
  <c r="W6141" i="3" a="1"/>
  <c r="W6141" i="3" s="1"/>
  <c r="W6142" i="3" a="1"/>
  <c r="W6142" i="3" s="1"/>
  <c r="W6143" i="3" a="1"/>
  <c r="W6143" i="3" s="1"/>
  <c r="W6144" i="3" a="1"/>
  <c r="W6144" i="3" s="1"/>
  <c r="W6145" i="3" a="1"/>
  <c r="W6145" i="3" s="1"/>
  <c r="W6146" i="3" a="1"/>
  <c r="W6146" i="3" s="1"/>
  <c r="W6147" i="3" a="1"/>
  <c r="W6147" i="3" s="1"/>
  <c r="W6148" i="3" a="1"/>
  <c r="W6148" i="3" s="1"/>
  <c r="W6149" i="3" a="1"/>
  <c r="W6149" i="3" s="1"/>
  <c r="W6150" i="3" a="1"/>
  <c r="W6150" i="3" s="1"/>
  <c r="W6151" i="3" a="1"/>
  <c r="W6151" i="3" s="1"/>
  <c r="W6152" i="3" a="1"/>
  <c r="W6152" i="3" s="1"/>
  <c r="W6153" i="3" a="1"/>
  <c r="W6153" i="3" s="1"/>
  <c r="W6154" i="3" a="1"/>
  <c r="W6154" i="3" s="1"/>
  <c r="W6155" i="3" a="1"/>
  <c r="W6155" i="3" s="1"/>
  <c r="W6156" i="3" a="1"/>
  <c r="W6156" i="3" s="1"/>
  <c r="W6157" i="3" a="1"/>
  <c r="W6157" i="3" s="1"/>
  <c r="W6158" i="3" a="1"/>
  <c r="W6158" i="3" s="1"/>
  <c r="W6159" i="3" a="1"/>
  <c r="W6159" i="3" s="1"/>
  <c r="W6160" i="3" a="1"/>
  <c r="W6160" i="3" s="1"/>
  <c r="W6161" i="3" a="1"/>
  <c r="W6161" i="3" s="1"/>
  <c r="W6162" i="3" a="1"/>
  <c r="W6162" i="3" s="1"/>
  <c r="W6163" i="3" a="1"/>
  <c r="W6163" i="3" s="1"/>
  <c r="W6164" i="3" a="1"/>
  <c r="W6164" i="3" s="1"/>
  <c r="W6165" i="3" a="1"/>
  <c r="W6165" i="3" s="1"/>
  <c r="W6166" i="3" a="1"/>
  <c r="W6166" i="3" s="1"/>
  <c r="W6167" i="3" a="1"/>
  <c r="W6167" i="3" s="1"/>
  <c r="W6168" i="3" a="1"/>
  <c r="W6168" i="3" s="1"/>
  <c r="W6169" i="3" a="1"/>
  <c r="W6169" i="3" s="1"/>
  <c r="W6170" i="3" a="1"/>
  <c r="W6170" i="3" s="1"/>
  <c r="W6171" i="3" a="1"/>
  <c r="W6171" i="3" s="1"/>
  <c r="W6172" i="3" a="1"/>
  <c r="W6172" i="3" s="1"/>
  <c r="W6173" i="3" a="1"/>
  <c r="W6173" i="3" s="1"/>
  <c r="W6174" i="3" a="1"/>
  <c r="W6174" i="3" s="1"/>
  <c r="W6175" i="3" a="1"/>
  <c r="W6175" i="3" s="1"/>
  <c r="W6176" i="3" a="1"/>
  <c r="W6176" i="3" s="1"/>
  <c r="W6177" i="3" a="1"/>
  <c r="W6177" i="3" s="1"/>
  <c r="W6178" i="3" a="1"/>
  <c r="W6178" i="3" s="1"/>
  <c r="W6179" i="3" a="1"/>
  <c r="W6179" i="3" s="1"/>
  <c r="W6180" i="3" a="1"/>
  <c r="W6180" i="3" s="1"/>
  <c r="W6181" i="3" a="1"/>
  <c r="W6181" i="3" s="1"/>
  <c r="W6182" i="3" a="1"/>
  <c r="W6182" i="3" s="1"/>
  <c r="W6183" i="3" a="1"/>
  <c r="W6183" i="3" s="1"/>
  <c r="W6184" i="3" a="1"/>
  <c r="W6184" i="3" s="1"/>
  <c r="W6185" i="3" a="1"/>
  <c r="W6185" i="3" s="1"/>
  <c r="W6186" i="3" a="1"/>
  <c r="W6186" i="3" s="1"/>
  <c r="W6187" i="3" a="1"/>
  <c r="W6187" i="3" s="1"/>
  <c r="W6188" i="3" a="1"/>
  <c r="W6188" i="3" s="1"/>
  <c r="W6189" i="3" a="1"/>
  <c r="W6189" i="3" s="1"/>
  <c r="W6190" i="3" a="1"/>
  <c r="W6190" i="3" s="1"/>
  <c r="W6191" i="3" a="1"/>
  <c r="W6191" i="3" s="1"/>
  <c r="W6192" i="3" a="1"/>
  <c r="W6192" i="3" s="1"/>
  <c r="W6193" i="3" a="1"/>
  <c r="W6193" i="3" s="1"/>
  <c r="W6194" i="3" a="1"/>
  <c r="W6194" i="3" s="1"/>
  <c r="W6195" i="3" a="1"/>
  <c r="W6195" i="3" s="1"/>
  <c r="W6196" i="3" a="1"/>
  <c r="W6196" i="3" s="1"/>
  <c r="W6197" i="3" a="1"/>
  <c r="W6197" i="3" s="1"/>
  <c r="W6198" i="3" a="1"/>
  <c r="W6198" i="3" s="1"/>
  <c r="W6199" i="3" a="1"/>
  <c r="W6199" i="3" s="1"/>
  <c r="W6200" i="3" a="1"/>
  <c r="W6200" i="3" s="1"/>
  <c r="W6201" i="3" a="1"/>
  <c r="W6201" i="3" s="1"/>
  <c r="W6202" i="3" a="1"/>
  <c r="W6202" i="3" s="1"/>
  <c r="W6203" i="3" a="1"/>
  <c r="W6203" i="3" s="1"/>
  <c r="W6204" i="3" a="1"/>
  <c r="W6204" i="3" s="1"/>
  <c r="W6205" i="3" a="1"/>
  <c r="W6205" i="3" s="1"/>
  <c r="W6206" i="3" a="1"/>
  <c r="W6206" i="3" s="1"/>
  <c r="W6207" i="3" a="1"/>
  <c r="W6207" i="3" s="1"/>
  <c r="W6208" i="3" a="1"/>
  <c r="W6208" i="3" s="1"/>
  <c r="W6209" i="3" a="1"/>
  <c r="W6209" i="3" s="1"/>
  <c r="W6210" i="3" a="1"/>
  <c r="W6210" i="3" s="1"/>
  <c r="W6211" i="3" a="1"/>
  <c r="W6211" i="3" s="1"/>
  <c r="W6212" i="3" a="1"/>
  <c r="W6212" i="3" s="1"/>
  <c r="W6213" i="3" a="1"/>
  <c r="W6213" i="3" s="1"/>
  <c r="W6214" i="3" a="1"/>
  <c r="W6214" i="3" s="1"/>
  <c r="W6215" i="3" a="1"/>
  <c r="W6215" i="3" s="1"/>
  <c r="W6216" i="3" a="1"/>
  <c r="W6216" i="3" s="1"/>
  <c r="W6217" i="3" a="1"/>
  <c r="W6217" i="3" s="1"/>
  <c r="W6218" i="3" a="1"/>
  <c r="W6218" i="3" s="1"/>
  <c r="W6219" i="3" a="1"/>
  <c r="W6219" i="3" s="1"/>
  <c r="W6220" i="3" a="1"/>
  <c r="W6220" i="3" s="1"/>
  <c r="W6221" i="3" a="1"/>
  <c r="W6221" i="3" s="1"/>
  <c r="W6222" i="3" a="1"/>
  <c r="W6222" i="3" s="1"/>
  <c r="W6223" i="3" a="1"/>
  <c r="W6223" i="3" s="1"/>
  <c r="W6224" i="3" a="1"/>
  <c r="W6224" i="3" s="1"/>
  <c r="W6225" i="3" a="1"/>
  <c r="W6225" i="3" s="1"/>
  <c r="W6226" i="3" a="1"/>
  <c r="W6226" i="3" s="1"/>
  <c r="W6227" i="3" a="1"/>
  <c r="W6227" i="3" s="1"/>
  <c r="W6228" i="3" a="1"/>
  <c r="W6228" i="3" s="1"/>
  <c r="W6229" i="3" a="1"/>
  <c r="W6229" i="3" s="1"/>
  <c r="W6230" i="3" a="1"/>
  <c r="W6230" i="3" s="1"/>
  <c r="W6231" i="3" a="1"/>
  <c r="W6231" i="3" s="1"/>
  <c r="W6232" i="3" a="1"/>
  <c r="W6232" i="3" s="1"/>
  <c r="W6233" i="3" a="1"/>
  <c r="W6233" i="3" s="1"/>
  <c r="W6234" i="3" a="1"/>
  <c r="W6234" i="3" s="1"/>
  <c r="W6235" i="3" a="1"/>
  <c r="W6235" i="3" s="1"/>
  <c r="W6236" i="3" a="1"/>
  <c r="W6236" i="3" s="1"/>
  <c r="W6237" i="3" a="1"/>
  <c r="W6237" i="3" s="1"/>
  <c r="W6238" i="3" a="1"/>
  <c r="W6238" i="3" s="1"/>
  <c r="W6239" i="3" a="1"/>
  <c r="W6239" i="3" s="1"/>
  <c r="W6240" i="3" a="1"/>
  <c r="W6240" i="3" s="1"/>
  <c r="W6241" i="3" a="1"/>
  <c r="W6241" i="3" s="1"/>
  <c r="W6242" i="3" a="1"/>
  <c r="W6242" i="3" s="1"/>
  <c r="W6243" i="3" a="1"/>
  <c r="W6243" i="3" s="1"/>
  <c r="W6244" i="3" a="1"/>
  <c r="W6244" i="3" s="1"/>
  <c r="W6245" i="3" a="1"/>
  <c r="W6245" i="3" s="1"/>
  <c r="W6246" i="3" a="1"/>
  <c r="W6246" i="3" s="1"/>
  <c r="W6247" i="3" a="1"/>
  <c r="W6247" i="3" s="1"/>
  <c r="W6248" i="3" a="1"/>
  <c r="W6248" i="3" s="1"/>
  <c r="W6249" i="3" a="1"/>
  <c r="W6249" i="3" s="1"/>
  <c r="W6250" i="3" a="1"/>
  <c r="W6250" i="3" s="1"/>
  <c r="W6251" i="3" a="1"/>
  <c r="W6251" i="3" s="1"/>
  <c r="W6252" i="3" a="1"/>
  <c r="W6252" i="3" s="1"/>
  <c r="W6253" i="3" a="1"/>
  <c r="W6253" i="3" s="1"/>
  <c r="W6254" i="3" a="1"/>
  <c r="W6254" i="3" s="1"/>
  <c r="W6255" i="3" a="1"/>
  <c r="W6255" i="3" s="1"/>
  <c r="W6256" i="3" a="1"/>
  <c r="W6256" i="3" s="1"/>
  <c r="W6257" i="3" a="1"/>
  <c r="W6257" i="3" s="1"/>
  <c r="W6258" i="3" a="1"/>
  <c r="W6258" i="3" s="1"/>
  <c r="W6259" i="3" a="1"/>
  <c r="W6259" i="3" s="1"/>
  <c r="W6260" i="3" a="1"/>
  <c r="W6260" i="3" s="1"/>
  <c r="W6261" i="3" a="1"/>
  <c r="W6261" i="3" s="1"/>
  <c r="W6262" i="3" a="1"/>
  <c r="W6262" i="3" s="1"/>
  <c r="W6263" i="3" a="1"/>
  <c r="W6263" i="3" s="1"/>
  <c r="W6264" i="3" a="1"/>
  <c r="W6264" i="3" s="1"/>
  <c r="W6265" i="3" a="1"/>
  <c r="W6265" i="3" s="1"/>
  <c r="W6266" i="3" a="1"/>
  <c r="W6266" i="3" s="1"/>
  <c r="W6267" i="3" a="1"/>
  <c r="W6267" i="3" s="1"/>
  <c r="W6268" i="3" a="1"/>
  <c r="W6268" i="3" s="1"/>
  <c r="W6269" i="3" a="1"/>
  <c r="W6269" i="3" s="1"/>
  <c r="W6270" i="3" a="1"/>
  <c r="W6270" i="3" s="1"/>
  <c r="W6271" i="3" a="1"/>
  <c r="W6271" i="3" s="1"/>
  <c r="W6272" i="3" a="1"/>
  <c r="W6272" i="3" s="1"/>
  <c r="W6273" i="3" a="1"/>
  <c r="W6273" i="3" s="1"/>
  <c r="W6274" i="3" a="1"/>
  <c r="W6274" i="3" s="1"/>
  <c r="W6275" i="3" a="1"/>
  <c r="W6275" i="3" s="1"/>
  <c r="W6276" i="3" a="1"/>
  <c r="W6276" i="3" s="1"/>
  <c r="W6277" i="3" a="1"/>
  <c r="W6277" i="3" s="1"/>
  <c r="W6278" i="3" a="1"/>
  <c r="W6278" i="3" s="1"/>
  <c r="W6279" i="3" a="1"/>
  <c r="W6279" i="3" s="1"/>
  <c r="W6280" i="3" a="1"/>
  <c r="W6280" i="3" s="1"/>
  <c r="W6281" i="3" a="1"/>
  <c r="W6281" i="3" s="1"/>
  <c r="W6282" i="3" a="1"/>
  <c r="W6282" i="3" s="1"/>
  <c r="W6283" i="3" a="1"/>
  <c r="W6283" i="3" s="1"/>
  <c r="W6284" i="3" a="1"/>
  <c r="W6284" i="3" s="1"/>
  <c r="W6285" i="3" a="1"/>
  <c r="W6285" i="3" s="1"/>
  <c r="W6286" i="3" a="1"/>
  <c r="W6286" i="3" s="1"/>
  <c r="W6287" i="3" a="1"/>
  <c r="W6287" i="3" s="1"/>
  <c r="W6288" i="3" a="1"/>
  <c r="W6288" i="3" s="1"/>
  <c r="W6289" i="3" a="1"/>
  <c r="W6289" i="3" s="1"/>
  <c r="W6290" i="3" a="1"/>
  <c r="W6290" i="3" s="1"/>
  <c r="W6291" i="3" a="1"/>
  <c r="W6291" i="3" s="1"/>
  <c r="W6292" i="3" a="1"/>
  <c r="W6292" i="3" s="1"/>
  <c r="W6293" i="3" a="1"/>
  <c r="W6293" i="3" s="1"/>
  <c r="W6294" i="3" a="1"/>
  <c r="W6294" i="3" s="1"/>
  <c r="W6295" i="3" a="1"/>
  <c r="W6295" i="3" s="1"/>
  <c r="W6296" i="3" a="1"/>
  <c r="W6296" i="3" s="1"/>
  <c r="W6297" i="3" a="1"/>
  <c r="W6297" i="3" s="1"/>
  <c r="W6298" i="3" a="1"/>
  <c r="W6298" i="3" s="1"/>
  <c r="W6299" i="3" a="1"/>
  <c r="W6299" i="3" s="1"/>
  <c r="W6300" i="3" a="1"/>
  <c r="W6300" i="3" s="1"/>
  <c r="W6301" i="3" a="1"/>
  <c r="W6301" i="3" s="1"/>
  <c r="W6302" i="3" a="1"/>
  <c r="W6302" i="3" s="1"/>
  <c r="W6303" i="3" a="1"/>
  <c r="W6303" i="3" s="1"/>
  <c r="W6304" i="3" a="1"/>
  <c r="W6304" i="3" s="1"/>
  <c r="W6305" i="3" a="1"/>
  <c r="W6305" i="3" s="1"/>
  <c r="W6306" i="3" a="1"/>
  <c r="W6306" i="3" s="1"/>
  <c r="W6307" i="3" a="1"/>
  <c r="W6307" i="3" s="1"/>
  <c r="W6308" i="3" a="1"/>
  <c r="W6308" i="3" s="1"/>
  <c r="W6309" i="3" a="1"/>
  <c r="W6309" i="3" s="1"/>
  <c r="W6310" i="3" a="1"/>
  <c r="W6310" i="3" s="1"/>
  <c r="W6311" i="3" a="1"/>
  <c r="W6311" i="3" s="1"/>
  <c r="W6312" i="3" a="1"/>
  <c r="W6312" i="3" s="1"/>
  <c r="W6313" i="3" a="1"/>
  <c r="W6313" i="3" s="1"/>
  <c r="W6314" i="3" a="1"/>
  <c r="W6314" i="3" s="1"/>
  <c r="W6315" i="3" a="1"/>
  <c r="W6315" i="3" s="1"/>
  <c r="W6316" i="3" a="1"/>
  <c r="W6316" i="3" s="1"/>
  <c r="W6317" i="3" a="1"/>
  <c r="W6317" i="3" s="1"/>
  <c r="W6318" i="3" a="1"/>
  <c r="W6318" i="3" s="1"/>
  <c r="W6319" i="3" a="1"/>
  <c r="W6319" i="3" s="1"/>
  <c r="W6320" i="3" a="1"/>
  <c r="W6320" i="3" s="1"/>
  <c r="W6321" i="3" a="1"/>
  <c r="W6321" i="3" s="1"/>
  <c r="W6322" i="3" a="1"/>
  <c r="W6322" i="3" s="1"/>
  <c r="W6323" i="3" a="1"/>
  <c r="W6323" i="3" s="1"/>
  <c r="W6324" i="3" a="1"/>
  <c r="W6324" i="3" s="1"/>
  <c r="W6325" i="3" a="1"/>
  <c r="W6325" i="3" s="1"/>
  <c r="W6326" i="3" a="1"/>
  <c r="W6326" i="3" s="1"/>
  <c r="W6327" i="3" a="1"/>
  <c r="W6327" i="3" s="1"/>
  <c r="W6328" i="3" a="1"/>
  <c r="W6328" i="3" s="1"/>
  <c r="W6329" i="3" a="1"/>
  <c r="W6329" i="3" s="1"/>
  <c r="W6330" i="3" a="1"/>
  <c r="W6330" i="3" s="1"/>
  <c r="W6331" i="3" a="1"/>
  <c r="W6331" i="3" s="1"/>
  <c r="W6332" i="3" a="1"/>
  <c r="W6332" i="3" s="1"/>
  <c r="W6333" i="3" a="1"/>
  <c r="W6333" i="3" s="1"/>
  <c r="W6334" i="3" a="1"/>
  <c r="W6334" i="3" s="1"/>
  <c r="W6335" i="3" a="1"/>
  <c r="W6335" i="3" s="1"/>
  <c r="W6336" i="3" a="1"/>
  <c r="W6336" i="3" s="1"/>
  <c r="W6337" i="3" a="1"/>
  <c r="W6337" i="3" s="1"/>
  <c r="W6338" i="3" a="1"/>
  <c r="W6338" i="3" s="1"/>
  <c r="W6339" i="3" a="1"/>
  <c r="W6339" i="3" s="1"/>
  <c r="W6340" i="3" a="1"/>
  <c r="W6340" i="3" s="1"/>
  <c r="W6341" i="3" a="1"/>
  <c r="W6341" i="3" s="1"/>
  <c r="W6342" i="3" a="1"/>
  <c r="W6342" i="3" s="1"/>
  <c r="W6343" i="3" a="1"/>
  <c r="W6343" i="3" s="1"/>
  <c r="W6344" i="3" a="1"/>
  <c r="W6344" i="3" s="1"/>
  <c r="W6345" i="3" a="1"/>
  <c r="W6345" i="3" s="1"/>
  <c r="W6346" i="3" a="1"/>
  <c r="W6346" i="3" s="1"/>
  <c r="W6347" i="3" a="1"/>
  <c r="W6347" i="3" s="1"/>
  <c r="W6348" i="3" a="1"/>
  <c r="W6348" i="3" s="1"/>
  <c r="W6349" i="3" a="1"/>
  <c r="W6349" i="3" s="1"/>
  <c r="W6350" i="3" a="1"/>
  <c r="W6350" i="3" s="1"/>
  <c r="W6351" i="3" a="1"/>
  <c r="W6351" i="3" s="1"/>
  <c r="W6352" i="3" a="1"/>
  <c r="W6352" i="3" s="1"/>
  <c r="W6353" i="3" a="1"/>
  <c r="W6353" i="3" s="1"/>
  <c r="W6354" i="3" a="1"/>
  <c r="W6354" i="3" s="1"/>
  <c r="W6355" i="3" a="1"/>
  <c r="W6355" i="3" s="1"/>
  <c r="W6356" i="3" a="1"/>
  <c r="W6356" i="3" s="1"/>
  <c r="W6357" i="3" a="1"/>
  <c r="W6357" i="3" s="1"/>
  <c r="W6358" i="3" a="1"/>
  <c r="W6358" i="3" s="1"/>
  <c r="W6359" i="3" a="1"/>
  <c r="W6359" i="3" s="1"/>
  <c r="W6360" i="3" a="1"/>
  <c r="W6360" i="3" s="1"/>
  <c r="W6361" i="3" a="1"/>
  <c r="W6361" i="3" s="1"/>
  <c r="W6362" i="3" a="1"/>
  <c r="W6362" i="3" s="1"/>
  <c r="W6363" i="3" a="1"/>
  <c r="W6363" i="3" s="1"/>
  <c r="W6364" i="3" a="1"/>
  <c r="W6364" i="3" s="1"/>
  <c r="W6365" i="3" a="1"/>
  <c r="W6365" i="3" s="1"/>
  <c r="W6366" i="3" a="1"/>
  <c r="W6366" i="3" s="1"/>
  <c r="W6367" i="3" a="1"/>
  <c r="W6367" i="3" s="1"/>
  <c r="W6368" i="3" a="1"/>
  <c r="W6368" i="3" s="1"/>
  <c r="W6369" i="3" a="1"/>
  <c r="W6369" i="3" s="1"/>
  <c r="W6370" i="3" a="1"/>
  <c r="W6370" i="3" s="1"/>
  <c r="W6371" i="3" a="1"/>
  <c r="W6371" i="3" s="1"/>
  <c r="W6372" i="3" a="1"/>
  <c r="W6372" i="3" s="1"/>
  <c r="W6373" i="3" a="1"/>
  <c r="W6373" i="3" s="1"/>
  <c r="W6374" i="3" a="1"/>
  <c r="W6374" i="3" s="1"/>
  <c r="W6375" i="3" a="1"/>
  <c r="W6375" i="3" s="1"/>
  <c r="W6376" i="3" a="1"/>
  <c r="W6376" i="3" s="1"/>
  <c r="W6377" i="3" a="1"/>
  <c r="W6377" i="3" s="1"/>
  <c r="W6378" i="3" a="1"/>
  <c r="W6378" i="3" s="1"/>
  <c r="W6379" i="3" a="1"/>
  <c r="W6379" i="3" s="1"/>
  <c r="W6380" i="3" a="1"/>
  <c r="W6380" i="3" s="1"/>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s="1"/>
  <c r="W6392" i="3" a="1"/>
  <c r="W6392" i="3" s="1"/>
  <c r="W6393" i="3" a="1"/>
  <c r="W6393" i="3" s="1"/>
  <c r="W6394" i="3" a="1"/>
  <c r="W6394" i="3" s="1"/>
  <c r="W6395" i="3" a="1"/>
  <c r="W6395" i="3" s="1"/>
  <c r="W6396" i="3" a="1"/>
  <c r="W6396" i="3" s="1"/>
  <c r="W6397" i="3" a="1"/>
  <c r="W6397" i="3" s="1"/>
  <c r="W6398" i="3" a="1"/>
  <c r="W6398" i="3" s="1"/>
  <c r="W6399" i="3" a="1"/>
  <c r="W6399" i="3" s="1"/>
  <c r="W6400" i="3" a="1"/>
  <c r="W6400" i="3" s="1"/>
  <c r="W6401" i="3" a="1"/>
  <c r="W6401" i="3" s="1"/>
  <c r="W6402" i="3" a="1"/>
  <c r="W6402" i="3" s="1"/>
  <c r="W6403" i="3" a="1"/>
  <c r="W6403" i="3" s="1"/>
  <c r="W6404" i="3" a="1"/>
  <c r="W6404" i="3" s="1"/>
  <c r="W6405" i="3" a="1"/>
  <c r="W6405" i="3" s="1"/>
  <c r="W6406" i="3" a="1"/>
  <c r="W6406" i="3" s="1"/>
  <c r="W6407" i="3" a="1"/>
  <c r="W6407" i="3" s="1"/>
  <c r="W6408" i="3" a="1"/>
  <c r="W6408" i="3" s="1"/>
  <c r="W6409" i="3" a="1"/>
  <c r="W6409" i="3" s="1"/>
  <c r="W6410" i="3" a="1"/>
  <c r="W6410" i="3" s="1"/>
  <c r="W6411" i="3" a="1"/>
  <c r="W6411" i="3" s="1"/>
  <c r="W6412" i="3" a="1"/>
  <c r="W6412" i="3" s="1"/>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s="1"/>
  <c r="W6424" i="3" a="1"/>
  <c r="W6424" i="3" s="1"/>
  <c r="W6425" i="3" a="1"/>
  <c r="W6425" i="3" s="1"/>
  <c r="W6426" i="3" a="1"/>
  <c r="W6426" i="3" s="1"/>
  <c r="W6427" i="3" a="1"/>
  <c r="W6427" i="3" s="1"/>
  <c r="W6428" i="3" a="1"/>
  <c r="W6428" i="3" s="1"/>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s="1"/>
  <c r="W6440" i="3" a="1"/>
  <c r="W6440" i="3" s="1"/>
  <c r="W6441" i="3" a="1"/>
  <c r="W6441" i="3" s="1"/>
  <c r="W6442" i="3" a="1"/>
  <c r="W6442" i="3" s="1"/>
  <c r="W6443" i="3" a="1"/>
  <c r="W6443" i="3" s="1"/>
  <c r="W6444" i="3" a="1"/>
  <c r="W6444" i="3" s="1"/>
  <c r="W6445" i="3" a="1"/>
  <c r="W6445" i="3" s="1"/>
  <c r="W6446" i="3" a="1"/>
  <c r="W6446" i="3" s="1"/>
  <c r="W6447" i="3" a="1"/>
  <c r="W6447" i="3" s="1"/>
  <c r="W6448" i="3" a="1"/>
  <c r="W6448" i="3" s="1"/>
  <c r="W6449" i="3" a="1"/>
  <c r="W6449" i="3" s="1"/>
  <c r="W6450" i="3" a="1"/>
  <c r="W6450" i="3" s="1"/>
  <c r="W6451" i="3" a="1"/>
  <c r="W6451" i="3" s="1"/>
  <c r="W6452" i="3" a="1"/>
  <c r="W6452" i="3" s="1"/>
  <c r="W6453" i="3" a="1"/>
  <c r="W6453" i="3" s="1"/>
  <c r="W6454" i="3" a="1"/>
  <c r="W6454" i="3" s="1"/>
  <c r="W6455" i="3" a="1"/>
  <c r="W6455" i="3" s="1"/>
  <c r="W6456" i="3" a="1"/>
  <c r="W6456" i="3" s="1"/>
  <c r="W6457" i="3" a="1"/>
  <c r="W6457" i="3" s="1"/>
  <c r="W6458" i="3" a="1"/>
  <c r="W6458" i="3" s="1"/>
  <c r="W6459" i="3" a="1"/>
  <c r="W6459" i="3" s="1"/>
  <c r="W6460" i="3" a="1"/>
  <c r="W6460" i="3" s="1"/>
  <c r="W6461" i="3" a="1"/>
  <c r="W6461" i="3" s="1"/>
  <c r="W6462" i="3" a="1"/>
  <c r="W6462" i="3" s="1"/>
  <c r="W6463" i="3" a="1"/>
  <c r="W6463" i="3" s="1"/>
  <c r="W6464" i="3" a="1"/>
  <c r="W6464" i="3" s="1"/>
  <c r="W6465" i="3" a="1"/>
  <c r="W6465" i="3" s="1"/>
  <c r="W6466" i="3" a="1"/>
  <c r="W6466" i="3" s="1"/>
  <c r="W6467" i="3" a="1"/>
  <c r="W6467" i="3" s="1"/>
  <c r="W6468" i="3" a="1"/>
  <c r="W6468" i="3" s="1"/>
  <c r="W6469" i="3" a="1"/>
  <c r="W6469" i="3" s="1"/>
  <c r="W6470" i="3" a="1"/>
  <c r="W6470" i="3" s="1"/>
  <c r="W6471" i="3" a="1"/>
  <c r="W6471" i="3" s="1"/>
  <c r="W6472" i="3" a="1"/>
  <c r="W6472" i="3" s="1"/>
  <c r="W6473" i="3" a="1"/>
  <c r="W6473" i="3" s="1"/>
  <c r="W6474" i="3" a="1"/>
  <c r="W6474" i="3" s="1"/>
  <c r="W6475" i="3" a="1"/>
  <c r="W6475" i="3" s="1"/>
  <c r="W6476" i="3" a="1"/>
  <c r="W6476" i="3" s="1"/>
  <c r="W6477" i="3" a="1"/>
  <c r="W6477" i="3" s="1"/>
  <c r="W6478" i="3" a="1"/>
  <c r="W6478" i="3" s="1"/>
  <c r="W6479" i="3" a="1"/>
  <c r="W6479" i="3" s="1"/>
  <c r="W6480" i="3" a="1"/>
  <c r="W6480" i="3" s="1"/>
  <c r="W6481" i="3" a="1"/>
  <c r="W6481" i="3" s="1"/>
  <c r="W6482" i="3" a="1"/>
  <c r="W6482" i="3" s="1"/>
  <c r="W6483" i="3" a="1"/>
  <c r="W6483" i="3" s="1"/>
  <c r="W6484" i="3" a="1"/>
  <c r="W6484" i="3" s="1"/>
  <c r="W6485" i="3" a="1"/>
  <c r="W6485" i="3" s="1"/>
  <c r="W6486" i="3" a="1"/>
  <c r="W6486" i="3" s="1"/>
  <c r="W6487" i="3" a="1"/>
  <c r="W6487" i="3" s="1"/>
  <c r="W6488" i="3" a="1"/>
  <c r="W6488" i="3" s="1"/>
  <c r="W6489" i="3" a="1"/>
  <c r="W6489" i="3" s="1"/>
  <c r="W6490" i="3" a="1"/>
  <c r="W6490" i="3" s="1"/>
  <c r="W6491" i="3" a="1"/>
  <c r="W6491" i="3" s="1"/>
  <c r="W6492" i="3" a="1"/>
  <c r="W6492" i="3" s="1"/>
  <c r="W6493" i="3" a="1"/>
  <c r="W6493" i="3" s="1"/>
  <c r="W6494" i="3" a="1"/>
  <c r="W6494" i="3" s="1"/>
  <c r="W6495" i="3" a="1"/>
  <c r="W6495" i="3" s="1"/>
  <c r="W6496" i="3" a="1"/>
  <c r="W6496" i="3" s="1"/>
  <c r="W6497" i="3" a="1"/>
  <c r="W6497" i="3" s="1"/>
  <c r="W6498" i="3" a="1"/>
  <c r="W6498" i="3" s="1"/>
  <c r="W6499" i="3" a="1"/>
  <c r="W6499" i="3" s="1"/>
  <c r="W6500" i="3" a="1"/>
  <c r="W6500" i="3" s="1"/>
  <c r="W6501" i="3" a="1"/>
  <c r="W6501" i="3" s="1"/>
  <c r="W6502" i="3" a="1"/>
  <c r="W6502" i="3" s="1"/>
  <c r="W6503" i="3" a="1"/>
  <c r="W6503" i="3" s="1"/>
  <c r="W6504" i="3" a="1"/>
  <c r="W6504" i="3" s="1"/>
  <c r="W6505" i="3" a="1"/>
  <c r="W6505" i="3" s="1"/>
  <c r="W6506" i="3" a="1"/>
  <c r="W6506" i="3" s="1"/>
  <c r="W6507" i="3" a="1"/>
  <c r="W6507" i="3" s="1"/>
  <c r="W6508" i="3" a="1"/>
  <c r="W6508" i="3" s="1"/>
  <c r="W6509" i="3" a="1"/>
  <c r="W6509" i="3" s="1"/>
  <c r="W6510" i="3" a="1"/>
  <c r="W6510" i="3" s="1"/>
  <c r="W6511" i="3" a="1"/>
  <c r="W6511" i="3" s="1"/>
  <c r="W6512" i="3" a="1"/>
  <c r="W6512" i="3" s="1"/>
  <c r="W6513" i="3" a="1"/>
  <c r="W6513" i="3" s="1"/>
  <c r="W6514" i="3" a="1"/>
  <c r="W6514" i="3" s="1"/>
  <c r="W6515" i="3" a="1"/>
  <c r="W6515" i="3" s="1"/>
  <c r="W6516" i="3" a="1"/>
  <c r="W6516" i="3" s="1"/>
  <c r="W6517" i="3" a="1"/>
  <c r="W6517" i="3" s="1"/>
  <c r="W6518" i="3" a="1"/>
  <c r="W6518" i="3" s="1"/>
  <c r="W6519" i="3" a="1"/>
  <c r="W6519" i="3" s="1"/>
  <c r="W6520" i="3" a="1"/>
  <c r="W6520" i="3" s="1"/>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s="1"/>
  <c r="W6532" i="3" a="1"/>
  <c r="W6532" i="3" s="1"/>
  <c r="W6533" i="3" a="1"/>
  <c r="W6533" i="3" s="1"/>
  <c r="W6534" i="3" a="1"/>
  <c r="W6534" i="3" s="1"/>
  <c r="W6535" i="3" a="1"/>
  <c r="W6535" i="3" s="1"/>
  <c r="W6536" i="3" a="1"/>
  <c r="W6536" i="3" s="1"/>
  <c r="W6537" i="3" a="1"/>
  <c r="W6537" i="3" s="1"/>
  <c r="W6538" i="3" a="1"/>
  <c r="W6538" i="3" s="1"/>
  <c r="W6539" i="3" a="1"/>
  <c r="W6539" i="3" s="1"/>
  <c r="W6540" i="3" a="1"/>
  <c r="W6540" i="3" s="1"/>
  <c r="W6541" i="3" a="1"/>
  <c r="W6541" i="3" s="1"/>
  <c r="W6542" i="3" a="1"/>
  <c r="W6542" i="3" s="1"/>
  <c r="W6543" i="3" a="1"/>
  <c r="W6543" i="3" s="1"/>
  <c r="W6544" i="3" a="1"/>
  <c r="W6544" i="3" s="1"/>
  <c r="W6545" i="3" a="1"/>
  <c r="W6545" i="3" s="1"/>
  <c r="W6546" i="3" a="1"/>
  <c r="W6546" i="3" s="1"/>
  <c r="W6547" i="3" a="1"/>
  <c r="W6547" i="3" s="1"/>
  <c r="W6548" i="3" a="1"/>
  <c r="W6548" i="3" s="1"/>
  <c r="W6549" i="3" a="1"/>
  <c r="W6549" i="3" s="1"/>
  <c r="W6550" i="3" a="1"/>
  <c r="W6550" i="3" s="1"/>
  <c r="W6551" i="3" a="1"/>
  <c r="W6551" i="3" s="1"/>
  <c r="W6552" i="3" a="1"/>
  <c r="W6552" i="3" s="1"/>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s="1"/>
  <c r="W6564" i="3" a="1"/>
  <c r="W6564" i="3" s="1"/>
  <c r="W6565" i="3" a="1"/>
  <c r="W6565" i="3" s="1"/>
  <c r="W6566" i="3" a="1"/>
  <c r="W6566" i="3" s="1"/>
  <c r="W6567" i="3" a="1"/>
  <c r="W6567" i="3" s="1"/>
  <c r="W6568" i="3" a="1"/>
  <c r="W6568" i="3" s="1"/>
  <c r="W6569" i="3" a="1"/>
  <c r="W6569" i="3" s="1"/>
  <c r="W6570" i="3" a="1"/>
  <c r="W6570" i="3" s="1"/>
  <c r="W6571" i="3" a="1"/>
  <c r="W6571" i="3" s="1"/>
  <c r="W6572" i="3" a="1"/>
  <c r="W6572" i="3" s="1"/>
  <c r="W6573" i="3" a="1"/>
  <c r="W6573" i="3" s="1"/>
  <c r="W6574" i="3" a="1"/>
  <c r="W6574" i="3" s="1"/>
  <c r="W6575" i="3" a="1"/>
  <c r="W6575" i="3" s="1"/>
  <c r="W6576" i="3" a="1"/>
  <c r="W6576" i="3" s="1"/>
  <c r="W6577" i="3" a="1"/>
  <c r="W6577" i="3" s="1"/>
  <c r="W6578" i="3" a="1"/>
  <c r="W6578" i="3" s="1"/>
  <c r="W6579" i="3" a="1"/>
  <c r="W6579" i="3" s="1"/>
  <c r="W6580" i="3" a="1"/>
  <c r="W6580" i="3" s="1"/>
  <c r="W6581" i="3" a="1"/>
  <c r="W6581" i="3" s="1"/>
  <c r="W6582" i="3" a="1"/>
  <c r="W6582" i="3" s="1"/>
  <c r="W6583" i="3" a="1"/>
  <c r="W6583" i="3" s="1"/>
  <c r="W6584" i="3" a="1"/>
  <c r="W6584" i="3" s="1"/>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s="1"/>
  <c r="W6596" i="3" a="1"/>
  <c r="W6596" i="3" s="1"/>
  <c r="W6597" i="3" a="1"/>
  <c r="W6597" i="3" s="1"/>
  <c r="W6598" i="3" a="1"/>
  <c r="W6598" i="3" s="1"/>
  <c r="W6599" i="3" a="1"/>
  <c r="W6599" i="3" s="1"/>
  <c r="W6600" i="3" a="1"/>
  <c r="W6600" i="3" s="1"/>
  <c r="W6601" i="3" a="1"/>
  <c r="W6601" i="3" s="1"/>
  <c r="W6602" i="3" a="1"/>
  <c r="W6602" i="3" s="1"/>
  <c r="W6603" i="3" a="1"/>
  <c r="W6603" i="3" s="1"/>
  <c r="W6604" i="3" a="1"/>
  <c r="W6604" i="3" s="1"/>
  <c r="W6605" i="3" a="1"/>
  <c r="W6605" i="3" s="1"/>
  <c r="W6606" i="3" a="1"/>
  <c r="W6606" i="3" s="1"/>
  <c r="W6607" i="3" a="1"/>
  <c r="W6607" i="3" s="1"/>
  <c r="W6608" i="3" a="1"/>
  <c r="W6608" i="3" s="1"/>
  <c r="W6609" i="3" a="1"/>
  <c r="W6609" i="3" s="1"/>
  <c r="W6610" i="3" a="1"/>
  <c r="W6610" i="3" s="1"/>
  <c r="W6611" i="3" a="1"/>
  <c r="W6611" i="3" s="1"/>
  <c r="W6612" i="3" a="1"/>
  <c r="W6612" i="3" s="1"/>
  <c r="W6613" i="3" a="1"/>
  <c r="W6613" i="3" s="1"/>
  <c r="W6614" i="3" a="1"/>
  <c r="W6614" i="3" s="1"/>
  <c r="W6615" i="3" a="1"/>
  <c r="W6615" i="3" s="1"/>
  <c r="W6616" i="3" a="1"/>
  <c r="W6616" i="3" s="1"/>
  <c r="W6617" i="3" a="1"/>
  <c r="W6617" i="3" s="1"/>
  <c r="W6618" i="3" a="1"/>
  <c r="W6618" i="3" s="1"/>
  <c r="W6619" i="3" a="1"/>
  <c r="W6619" i="3" s="1"/>
  <c r="W6620" i="3" a="1"/>
  <c r="W6620" i="3" s="1"/>
  <c r="W6621" i="3" a="1"/>
  <c r="W6621" i="3" s="1"/>
  <c r="W6622" i="3" a="1"/>
  <c r="W6622" i="3" s="1"/>
  <c r="W6623" i="3" a="1"/>
  <c r="W6623" i="3" s="1"/>
  <c r="W6624" i="3" a="1"/>
  <c r="W6624" i="3" s="1"/>
  <c r="W6625" i="3" a="1"/>
  <c r="W6625" i="3" s="1"/>
  <c r="W6626" i="3" a="1"/>
  <c r="W6626" i="3" s="1"/>
  <c r="W6627" i="3" a="1"/>
  <c r="W6627" i="3" s="1"/>
  <c r="W6628" i="3" a="1"/>
  <c r="W6628" i="3" s="1"/>
  <c r="W6629" i="3" a="1"/>
  <c r="W6629" i="3" s="1"/>
  <c r="W6630" i="3" a="1"/>
  <c r="W6630" i="3" s="1"/>
  <c r="W6631" i="3" a="1"/>
  <c r="W6631" i="3" s="1"/>
  <c r="W6632" i="3" a="1"/>
  <c r="W6632" i="3" s="1"/>
  <c r="W6633" i="3" a="1"/>
  <c r="W6633" i="3" s="1"/>
  <c r="W6634" i="3" a="1"/>
  <c r="W6634" i="3" s="1"/>
  <c r="W6635" i="3" a="1"/>
  <c r="W6635" i="3" s="1"/>
  <c r="W6636" i="3" a="1"/>
  <c r="W6636" i="3" s="1"/>
  <c r="W6637" i="3" a="1"/>
  <c r="W6637" i="3" s="1"/>
  <c r="W6638" i="3" a="1"/>
  <c r="W6638" i="3" s="1"/>
  <c r="W6639" i="3" a="1"/>
  <c r="W6639" i="3" s="1"/>
  <c r="W6640" i="3" a="1"/>
  <c r="W6640" i="3" s="1"/>
  <c r="W6641" i="3" a="1"/>
  <c r="W6641" i="3" s="1"/>
  <c r="W6642" i="3" a="1"/>
  <c r="W6642" i="3" s="1"/>
  <c r="W6643" i="3" a="1"/>
  <c r="W6643" i="3" s="1"/>
  <c r="W6644" i="3" a="1"/>
  <c r="W6644" i="3" s="1"/>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s="1"/>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s="1"/>
  <c r="W6680" i="3" a="1"/>
  <c r="W6680" i="3" s="1"/>
  <c r="W6681" i="3" a="1"/>
  <c r="W6681" i="3" s="1"/>
  <c r="W6682" i="3" a="1"/>
  <c r="W6682" i="3" s="1"/>
  <c r="W6683" i="3" a="1"/>
  <c r="W6683" i="3" s="1"/>
  <c r="W6684" i="3" a="1"/>
  <c r="W6684" i="3" s="1"/>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s="1"/>
  <c r="W6708" i="3" a="1"/>
  <c r="W6708" i="3" s="1"/>
  <c r="W6709" i="3" a="1"/>
  <c r="W6709" i="3" s="1"/>
  <c r="W6710" i="3" a="1"/>
  <c r="W6710" i="3" s="1"/>
  <c r="W6711" i="3" a="1"/>
  <c r="W6711" i="3" s="1"/>
  <c r="W6712" i="3" a="1"/>
  <c r="W6712" i="3" s="1"/>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s="1"/>
  <c r="W6724" i="3" a="1"/>
  <c r="W6724" i="3" s="1"/>
  <c r="W6725" i="3" a="1"/>
  <c r="W6725" i="3" s="1"/>
  <c r="W6726" i="3" a="1"/>
  <c r="W6726" i="3" s="1"/>
  <c r="W6727" i="3" a="1"/>
  <c r="W6727" i="3" s="1"/>
  <c r="W6728" i="3" a="1"/>
  <c r="W6728" i="3" s="1"/>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s="1"/>
  <c r="W6740" i="3" a="1"/>
  <c r="W6740" i="3" s="1"/>
  <c r="W6741" i="3" a="1"/>
  <c r="W6741" i="3" s="1"/>
  <c r="W6742" i="3" a="1"/>
  <c r="W6742" i="3" s="1"/>
  <c r="W6743" i="3" a="1"/>
  <c r="W6743" i="3" s="1"/>
  <c r="W6744" i="3" a="1"/>
  <c r="W6744" i="3" s="1"/>
  <c r="W6745" i="3" a="1"/>
  <c r="W6745" i="3" s="1"/>
  <c r="W6746" i="3" a="1"/>
  <c r="W6746" i="3" s="1"/>
  <c r="W6747" i="3" a="1"/>
  <c r="W6747" i="3" s="1"/>
  <c r="W6748" i="3" a="1"/>
  <c r="W6748" i="3" s="1"/>
  <c r="W6749" i="3" a="1"/>
  <c r="W6749" i="3" s="1"/>
  <c r="W6750" i="3" a="1"/>
  <c r="W6750" i="3" s="1"/>
  <c r="W6751" i="3" a="1"/>
  <c r="W6751" i="3" s="1"/>
  <c r="W6752" i="3" a="1"/>
  <c r="W6752" i="3" s="1"/>
  <c r="W6753" i="3" a="1"/>
  <c r="W6753" i="3" s="1"/>
  <c r="W6754" i="3" a="1"/>
  <c r="W6754" i="3" s="1"/>
  <c r="W6755" i="3" a="1"/>
  <c r="W6755" i="3" s="1"/>
  <c r="W6756" i="3" a="1"/>
  <c r="W6756" i="3" s="1"/>
  <c r="W6757" i="3" a="1"/>
  <c r="W6757" i="3" s="1"/>
  <c r="W6758" i="3" a="1"/>
  <c r="W6758" i="3" s="1"/>
  <c r="W6759" i="3" a="1"/>
  <c r="W6759" i="3" s="1"/>
  <c r="W6760" i="3" a="1"/>
  <c r="W6760" i="3" s="1"/>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s="1"/>
  <c r="W6772" i="3" a="1"/>
  <c r="W6772" i="3" s="1"/>
  <c r="W6773" i="3" a="1"/>
  <c r="W6773" i="3" s="1"/>
  <c r="W6774" i="3" a="1"/>
  <c r="W6774" i="3" s="1"/>
  <c r="W6775" i="3" a="1"/>
  <c r="W6775" i="3" s="1"/>
  <c r="W6776" i="3" a="1"/>
  <c r="W6776" i="3" s="1"/>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s="1"/>
  <c r="W6788" i="3" a="1"/>
  <c r="W6788" i="3" s="1"/>
  <c r="W6789" i="3" a="1"/>
  <c r="W6789" i="3" s="1"/>
  <c r="W6790" i="3" a="1"/>
  <c r="W6790" i="3" s="1"/>
  <c r="W6791" i="3" a="1"/>
  <c r="W6791" i="3" s="1"/>
  <c r="W6792" i="3" a="1"/>
  <c r="W6792" i="3" s="1"/>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s="1"/>
  <c r="W6804" i="3" a="1"/>
  <c r="W6804" i="3" s="1"/>
  <c r="W6805" i="3" a="1"/>
  <c r="W6805" i="3" s="1"/>
  <c r="W6806" i="3" a="1"/>
  <c r="W6806" i="3" s="1"/>
  <c r="W6807" i="3" a="1"/>
  <c r="W6807" i="3" s="1"/>
  <c r="W6808" i="3" a="1"/>
  <c r="W6808" i="3" s="1"/>
  <c r="W6809" i="3" a="1"/>
  <c r="W6809" i="3" s="1"/>
  <c r="W6810" i="3" a="1"/>
  <c r="W6810" i="3" s="1"/>
  <c r="W6811" i="3" a="1"/>
  <c r="W6811" i="3" s="1"/>
  <c r="W6812" i="3" a="1"/>
  <c r="W6812" i="3" s="1"/>
  <c r="W6813" i="3" a="1"/>
  <c r="W6813" i="3" s="1"/>
  <c r="W6814" i="3" a="1"/>
  <c r="W6814" i="3" s="1"/>
  <c r="W6815" i="3" a="1"/>
  <c r="W6815" i="3" s="1"/>
  <c r="W6816" i="3" a="1"/>
  <c r="W6816" i="3" s="1"/>
  <c r="W6817" i="3" a="1"/>
  <c r="W6817" i="3" s="1"/>
  <c r="W6818" i="3" a="1"/>
  <c r="W6818" i="3" s="1"/>
  <c r="W6819" i="3" a="1"/>
  <c r="W6819" i="3" s="1"/>
  <c r="W6820" i="3" a="1"/>
  <c r="W6820" i="3" s="1"/>
  <c r="W6821" i="3" a="1"/>
  <c r="W6821" i="3" s="1"/>
  <c r="W6822" i="3" a="1"/>
  <c r="W6822" i="3" s="1"/>
  <c r="W6823" i="3" a="1"/>
  <c r="W6823" i="3" s="1"/>
  <c r="W6824" i="3" a="1"/>
  <c r="W6824" i="3" s="1"/>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s="1"/>
  <c r="W6836" i="3" a="1"/>
  <c r="W6836" i="3" s="1"/>
  <c r="W6837" i="3" a="1"/>
  <c r="W6837" i="3" s="1"/>
  <c r="W6838" i="3" a="1"/>
  <c r="W6838" i="3" s="1"/>
  <c r="W6839" i="3" a="1"/>
  <c r="W6839" i="3" s="1"/>
  <c r="W6840" i="3" a="1"/>
  <c r="W6840" i="3" s="1"/>
  <c r="W6841" i="3" a="1"/>
  <c r="W6841" i="3" s="1"/>
  <c r="W6842" i="3" a="1"/>
  <c r="W6842" i="3" s="1"/>
  <c r="W6843" i="3" a="1"/>
  <c r="W6843" i="3" s="1"/>
  <c r="W6844" i="3" a="1"/>
  <c r="W6844" i="3" s="1"/>
  <c r="W6845" i="3" a="1"/>
  <c r="W6845" i="3" s="1"/>
  <c r="W6846" i="3" a="1"/>
  <c r="W6846" i="3" s="1"/>
  <c r="W6847" i="3" a="1"/>
  <c r="W6847" i="3" s="1"/>
  <c r="W6848" i="3" a="1"/>
  <c r="W6848" i="3" s="1"/>
  <c r="W6849" i="3" a="1"/>
  <c r="W6849" i="3" s="1"/>
  <c r="W6850" i="3" a="1"/>
  <c r="W6850" i="3" s="1"/>
  <c r="W6851" i="3" a="1"/>
  <c r="W6851" i="3" s="1"/>
  <c r="W6852" i="3" a="1"/>
  <c r="W6852" i="3" s="1"/>
  <c r="W6853" i="3" a="1"/>
  <c r="W6853" i="3" s="1"/>
  <c r="W6854" i="3" a="1"/>
  <c r="W6854" i="3" s="1"/>
  <c r="W6855" i="3" a="1"/>
  <c r="W6855" i="3" s="1"/>
  <c r="W6856" i="3" a="1"/>
  <c r="W6856" i="3" s="1"/>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s="1"/>
  <c r="W6868" i="3" a="1"/>
  <c r="W6868" i="3" s="1"/>
  <c r="W6869" i="3" a="1"/>
  <c r="W6869" i="3" s="1"/>
  <c r="W6870" i="3" a="1"/>
  <c r="W6870" i="3" s="1"/>
  <c r="W6871" i="3" a="1"/>
  <c r="W6871" i="3" s="1"/>
  <c r="W6872" i="3" a="1"/>
  <c r="W6872" i="3" s="1"/>
  <c r="W6873" i="3" a="1"/>
  <c r="W6873" i="3" s="1"/>
  <c r="W6874" i="3" a="1"/>
  <c r="W6874" i="3" s="1"/>
  <c r="W6875" i="3" a="1"/>
  <c r="W6875" i="3" s="1"/>
  <c r="W6876" i="3" a="1"/>
  <c r="W6876" i="3" s="1"/>
  <c r="W6877" i="3" a="1"/>
  <c r="W6877" i="3" s="1"/>
  <c r="W6878" i="3" a="1"/>
  <c r="W6878" i="3" s="1"/>
  <c r="W6879" i="3" a="1"/>
  <c r="W6879" i="3" s="1"/>
  <c r="W6880" i="3" a="1"/>
  <c r="W6880" i="3" s="1"/>
  <c r="W6881" i="3" a="1"/>
  <c r="W6881" i="3" s="1"/>
  <c r="W6882" i="3" a="1"/>
  <c r="W6882" i="3" s="1"/>
  <c r="W6883" i="3" a="1"/>
  <c r="W6883" i="3" s="1"/>
  <c r="W6884" i="3" a="1"/>
  <c r="W6884" i="3" s="1"/>
  <c r="W6885" i="3" a="1"/>
  <c r="W6885" i="3" s="1"/>
  <c r="W6886" i="3" a="1"/>
  <c r="W6886" i="3" s="1"/>
  <c r="W6887" i="3" a="1"/>
  <c r="W6887" i="3" s="1"/>
  <c r="W6888" i="3" a="1"/>
  <c r="W6888" i="3" s="1"/>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s="1"/>
  <c r="W6900" i="3" a="1"/>
  <c r="W6900" i="3" s="1"/>
  <c r="W6901" i="3" a="1"/>
  <c r="W6901" i="3" s="1"/>
  <c r="W6902" i="3" a="1"/>
  <c r="W6902" i="3" s="1"/>
  <c r="W6903" i="3" a="1"/>
  <c r="W6903" i="3" s="1"/>
  <c r="W6904" i="3" a="1"/>
  <c r="W6904" i="3" s="1"/>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s="1"/>
  <c r="W6916" i="3" a="1"/>
  <c r="W6916" i="3" s="1"/>
  <c r="W6917" i="3" a="1"/>
  <c r="W6917" i="3" s="1"/>
  <c r="W6918" i="3" a="1"/>
  <c r="W6918" i="3" s="1"/>
  <c r="W6919" i="3" a="1"/>
  <c r="W6919" i="3" s="1"/>
  <c r="W6920" i="3" a="1"/>
  <c r="W6920" i="3" s="1"/>
  <c r="W6921" i="3" a="1"/>
  <c r="W6921" i="3" s="1"/>
  <c r="W6922" i="3" a="1"/>
  <c r="W6922" i="3" s="1"/>
  <c r="W6923" i="3" a="1"/>
  <c r="W6923" i="3" s="1"/>
  <c r="W6924" i="3" a="1"/>
  <c r="W6924" i="3" s="1"/>
  <c r="W6925" i="3" a="1"/>
  <c r="W6925" i="3" s="1"/>
  <c r="W6926" i="3" a="1"/>
  <c r="W6926" i="3" s="1"/>
  <c r="W6927" i="3" a="1"/>
  <c r="W6927" i="3" s="1"/>
  <c r="W6928" i="3" a="1"/>
  <c r="W6928" i="3" s="1"/>
  <c r="W6929" i="3" a="1"/>
  <c r="W6929" i="3" s="1"/>
  <c r="W6930" i="3" a="1"/>
  <c r="W6930" i="3" s="1"/>
  <c r="W6931" i="3" a="1"/>
  <c r="W6931" i="3" s="1"/>
  <c r="W6932" i="3" a="1"/>
  <c r="W6932" i="3" s="1"/>
  <c r="W6933" i="3" a="1"/>
  <c r="W6933" i="3" s="1"/>
  <c r="W6934" i="3" a="1"/>
  <c r="W6934" i="3" s="1"/>
  <c r="W6935" i="3" a="1"/>
  <c r="W6935" i="3" s="1"/>
  <c r="W6936" i="3" a="1"/>
  <c r="W6936" i="3" s="1"/>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s="1"/>
  <c r="W6948" i="3" a="1"/>
  <c r="W6948" i="3" s="1"/>
  <c r="W6949" i="3" a="1"/>
  <c r="W6949" i="3" s="1"/>
  <c r="W6950" i="3" a="1"/>
  <c r="W6950" i="3" s="1"/>
  <c r="W6951" i="3" a="1"/>
  <c r="W6951" i="3" s="1"/>
  <c r="W6952" i="3" a="1"/>
  <c r="W6952" i="3" s="1"/>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s="1"/>
  <c r="W6964" i="3" a="1"/>
  <c r="W6964" i="3" s="1"/>
  <c r="W6965" i="3" a="1"/>
  <c r="W6965" i="3" s="1"/>
  <c r="W6966" i="3" a="1"/>
  <c r="W6966" i="3" s="1"/>
  <c r="W6967" i="3" a="1"/>
  <c r="W6967" i="3" s="1"/>
  <c r="W6968" i="3" a="1"/>
  <c r="W6968" i="3" s="1"/>
  <c r="W6969" i="3" a="1"/>
  <c r="W6969" i="3" s="1"/>
  <c r="W6970" i="3" a="1"/>
  <c r="W6970" i="3" s="1"/>
  <c r="W6971" i="3" a="1"/>
  <c r="W6971" i="3" s="1"/>
  <c r="W6972" i="3" a="1"/>
  <c r="W6972" i="3" s="1"/>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s="1"/>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s="1"/>
  <c r="W7049" i="3" a="1"/>
  <c r="W7049" i="3" s="1"/>
  <c r="W7050" i="3" a="1"/>
  <c r="W7050" i="3" s="1"/>
  <c r="W7051" i="3" a="1"/>
  <c r="W7051" i="3" s="1"/>
  <c r="W7052" i="3" a="1"/>
  <c r="W7052" i="3" s="1"/>
  <c r="W7053" i="3" a="1"/>
  <c r="W7053" i="3" s="1"/>
  <c r="W7054" i="3" a="1"/>
  <c r="W7054" i="3" s="1"/>
  <c r="W7055" i="3" a="1"/>
  <c r="W7055" i="3" s="1"/>
  <c r="W7056" i="3" a="1"/>
  <c r="W7056" i="3" s="1"/>
  <c r="W7057" i="3" a="1"/>
  <c r="W7057" i="3" s="1"/>
  <c r="W7058" i="3" a="1"/>
  <c r="W7058" i="3" s="1"/>
  <c r="W7059" i="3" a="1"/>
  <c r="W7059" i="3" s="1"/>
  <c r="W7060" i="3" a="1"/>
  <c r="W7060" i="3" s="1"/>
  <c r="W7061" i="3" a="1"/>
  <c r="W7061" i="3" s="1"/>
  <c r="W7062" i="3" a="1"/>
  <c r="W7062" i="3" s="1"/>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s="1"/>
  <c r="W7073" i="3" a="1"/>
  <c r="W7073" i="3" s="1"/>
  <c r="W7074" i="3" a="1"/>
  <c r="W7074" i="3" s="1"/>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s="1"/>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s="1"/>
  <c r="W7105" i="3" a="1"/>
  <c r="W7105" i="3" s="1"/>
  <c r="W7106" i="3" a="1"/>
  <c r="W7106" i="3" s="1"/>
  <c r="W7107" i="3" a="1"/>
  <c r="W7107" i="3" s="1"/>
  <c r="W7108" i="3" a="1"/>
  <c r="W7108" i="3" s="1"/>
  <c r="W7109" i="3" a="1"/>
  <c r="W7109" i="3" s="1"/>
  <c r="W7110" i="3" a="1"/>
  <c r="W7110" i="3" s="1"/>
  <c r="W7111" i="3" a="1"/>
  <c r="W7111" i="3" s="1"/>
  <c r="W7112" i="3" a="1"/>
  <c r="W7112" i="3" s="1"/>
  <c r="W7113" i="3" a="1"/>
  <c r="W7113" i="3" s="1"/>
  <c r="W7114" i="3" a="1"/>
  <c r="W7114" i="3" s="1"/>
  <c r="W7115" i="3" a="1"/>
  <c r="W7115" i="3" s="1"/>
  <c r="W7116" i="3" a="1"/>
  <c r="W7116" i="3" s="1"/>
  <c r="W7117" i="3" a="1"/>
  <c r="W7117" i="3" s="1"/>
  <c r="W7118" i="3" a="1"/>
  <c r="W7118" i="3" s="1"/>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s="1"/>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s="1"/>
  <c r="W7148" i="3" a="1"/>
  <c r="W7148" i="3" s="1"/>
  <c r="W7149" i="3" a="1"/>
  <c r="W7149" i="3" s="1"/>
  <c r="W7150" i="3" a="1"/>
  <c r="W7150" i="3" s="1"/>
  <c r="W7151" i="3" a="1"/>
  <c r="W7151" i="3" s="1"/>
  <c r="W7152" i="3" a="1"/>
  <c r="W7152" i="3" s="1"/>
  <c r="W7153" i="3" a="1"/>
  <c r="W7153" i="3" s="1"/>
  <c r="W7154" i="3" a="1"/>
  <c r="W7154" i="3" s="1"/>
  <c r="W7155" i="3" a="1"/>
  <c r="W7155" i="3" s="1"/>
  <c r="W7156" i="3" a="1"/>
  <c r="W7156" i="3" s="1"/>
  <c r="W7157" i="3" a="1"/>
  <c r="W7157" i="3" s="1"/>
  <c r="W7158" i="3" a="1"/>
  <c r="W7158" i="3" s="1"/>
  <c r="W7159" i="3" a="1"/>
  <c r="W7159" i="3" s="1"/>
  <c r="W7160" i="3" a="1"/>
  <c r="W7160" i="3" s="1"/>
  <c r="W7161" i="3" a="1"/>
  <c r="W7161" i="3" s="1"/>
  <c r="W7162" i="3" a="1"/>
  <c r="W7162" i="3" s="1"/>
  <c r="W7163" i="3" a="1"/>
  <c r="W7163" i="3" s="1"/>
  <c r="W7164" i="3" a="1"/>
  <c r="W7164" i="3" s="1"/>
  <c r="W7165" i="3" a="1"/>
  <c r="W7165" i="3" s="1"/>
  <c r="W7166" i="3" a="1"/>
  <c r="W7166" i="3" s="1"/>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s="1"/>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s="1"/>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s="1"/>
  <c r="W7227" i="3" a="1"/>
  <c r="W7227" i="3" s="1"/>
  <c r="W7228" i="3" a="1"/>
  <c r="W7228" i="3" s="1"/>
  <c r="W7229" i="3" a="1"/>
  <c r="W7229" i="3" s="1"/>
  <c r="W7230" i="3" a="1"/>
  <c r="W7230" i="3" s="1"/>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s="1"/>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s="1"/>
  <c r="W7291" i="3" a="1"/>
  <c r="W7291" i="3" s="1"/>
  <c r="W7292" i="3" a="1"/>
  <c r="W7292" i="3" s="1"/>
  <c r="W7293" i="3" a="1"/>
  <c r="W7293" i="3" s="1"/>
  <c r="W7294" i="3" a="1"/>
  <c r="W7294" i="3" s="1"/>
  <c r="W7295" i="3" a="1"/>
  <c r="W7295" i="3" s="1"/>
  <c r="W7296" i="3" a="1"/>
  <c r="W7296" i="3" s="1"/>
  <c r="W7297" i="3" a="1"/>
  <c r="W7297" i="3" s="1"/>
  <c r="W7298" i="3" a="1"/>
  <c r="W7298" i="3" s="1"/>
  <c r="W7299" i="3" a="1"/>
  <c r="W7299" i="3" s="1"/>
  <c r="W7300" i="3" a="1"/>
  <c r="W7300" i="3" s="1"/>
  <c r="W7301" i="3" a="1"/>
  <c r="W7301" i="3" s="1"/>
  <c r="W7302" i="3" a="1"/>
  <c r="W7302" i="3" s="1"/>
  <c r="W7303" i="3" a="1"/>
  <c r="W7303" i="3" s="1"/>
  <c r="W7304" i="3" a="1"/>
  <c r="W7304" i="3" s="1"/>
  <c r="W7305" i="3" a="1"/>
  <c r="W7305" i="3" s="1"/>
  <c r="W7306" i="3" a="1"/>
  <c r="W7306" i="3" s="1"/>
  <c r="W7307" i="3" a="1"/>
  <c r="W7307" i="3" s="1"/>
  <c r="W7308" i="3" a="1"/>
  <c r="W7308" i="3" s="1"/>
  <c r="W7309" i="3" a="1"/>
  <c r="W7309" i="3" s="1"/>
  <c r="W7310" i="3" a="1"/>
  <c r="W7310" i="3" s="1"/>
  <c r="W7311" i="3" a="1"/>
  <c r="W7311" i="3" s="1"/>
  <c r="W7312" i="3" a="1"/>
  <c r="W7312" i="3" s="1"/>
  <c r="W7313" i="3" a="1"/>
  <c r="W7313" i="3" s="1"/>
  <c r="W7314" i="3" a="1"/>
  <c r="W7314" i="3" s="1"/>
  <c r="W7315" i="3" a="1"/>
  <c r="W7315" i="3" s="1"/>
  <c r="W7316" i="3" a="1"/>
  <c r="W7316" i="3" s="1"/>
  <c r="W7317" i="3" a="1"/>
  <c r="W7317" i="3" s="1"/>
  <c r="W7318" i="3" a="1"/>
  <c r="W7318" i="3" s="1"/>
  <c r="W7319" i="3" a="1"/>
  <c r="W7319" i="3" s="1"/>
  <c r="W7320" i="3" a="1"/>
  <c r="W7320" i="3" s="1"/>
  <c r="W7321" i="3" a="1"/>
  <c r="W7321" i="3" s="1"/>
  <c r="W7322" i="3" a="1"/>
  <c r="W7322" i="3" s="1"/>
  <c r="W7323" i="3" a="1"/>
  <c r="W7323" i="3" s="1"/>
  <c r="W7324" i="3" a="1"/>
  <c r="W7324" i="3" s="1"/>
  <c r="W7325" i="3" a="1"/>
  <c r="W7325" i="3" s="1"/>
  <c r="W7326" i="3" a="1"/>
  <c r="W7326" i="3" s="1"/>
  <c r="W7327" i="3" a="1"/>
  <c r="W7327" i="3" s="1"/>
  <c r="W7328" i="3" a="1"/>
  <c r="W7328" i="3" s="1"/>
  <c r="W7329" i="3" a="1"/>
  <c r="W7329" i="3" s="1"/>
  <c r="W7330" i="3" a="1"/>
  <c r="W7330" i="3" s="1"/>
  <c r="W7331" i="3" a="1"/>
  <c r="W7331" i="3" s="1"/>
  <c r="W7332" i="3" a="1"/>
  <c r="W7332" i="3" s="1"/>
  <c r="W7333" i="3" a="1"/>
  <c r="W7333" i="3" s="1"/>
  <c r="W7334" i="3" a="1"/>
  <c r="W7334" i="3" s="1"/>
  <c r="W7335" i="3" a="1"/>
  <c r="W7335" i="3" s="1"/>
  <c r="W7336" i="3" a="1"/>
  <c r="W7336" i="3" s="1"/>
  <c r="W7337" i="3" a="1"/>
  <c r="W7337" i="3" s="1"/>
  <c r="W7338" i="3" a="1"/>
  <c r="W7338" i="3" s="1"/>
  <c r="W7339" i="3" a="1"/>
  <c r="W7339" i="3" s="1"/>
  <c r="W7340" i="3" a="1"/>
  <c r="W7340" i="3" s="1"/>
  <c r="W7341" i="3" a="1"/>
  <c r="W7341" i="3" s="1"/>
  <c r="W7342" i="3" a="1"/>
  <c r="W7342" i="3" s="1"/>
  <c r="W7343" i="3" a="1"/>
  <c r="W7343" i="3" s="1"/>
  <c r="W7344" i="3" a="1"/>
  <c r="W7344" i="3" s="1"/>
  <c r="W7345" i="3" a="1"/>
  <c r="W7345" i="3" s="1"/>
  <c r="W7346" i="3" a="1"/>
  <c r="W7346" i="3" s="1"/>
  <c r="W7347" i="3" a="1"/>
  <c r="W7347" i="3" s="1"/>
  <c r="W7348" i="3" a="1"/>
  <c r="W7348" i="3" s="1"/>
  <c r="W7349" i="3" a="1"/>
  <c r="W7349" i="3" s="1"/>
  <c r="W7350" i="3" a="1"/>
  <c r="W7350" i="3" s="1"/>
  <c r="W7351" i="3" a="1"/>
  <c r="W7351" i="3" s="1"/>
  <c r="W7352" i="3" a="1"/>
  <c r="W7352" i="3" s="1"/>
  <c r="W7353" i="3" a="1"/>
  <c r="W7353" i="3" s="1"/>
  <c r="W7354" i="3" a="1"/>
  <c r="W7354" i="3" s="1"/>
  <c r="W7355" i="3" a="1"/>
  <c r="W7355" i="3" s="1"/>
  <c r="W7356" i="3" a="1"/>
  <c r="W7356" i="3" s="1"/>
  <c r="W7357" i="3" a="1"/>
  <c r="W7357" i="3" s="1"/>
  <c r="W7358" i="3" a="1"/>
  <c r="W7358" i="3" s="1"/>
  <c r="W7359" i="3" a="1"/>
  <c r="W7359" i="3" s="1"/>
  <c r="W7360" i="3" a="1"/>
  <c r="W7360" i="3" s="1"/>
  <c r="W7361" i="3" a="1"/>
  <c r="W7361" i="3" s="1"/>
  <c r="W7362" i="3" a="1"/>
  <c r="W7362" i="3" s="1"/>
  <c r="W7363" i="3" a="1"/>
  <c r="W7363" i="3" s="1"/>
  <c r="W7364" i="3" a="1"/>
  <c r="W7364" i="3" s="1"/>
  <c r="W7365" i="3" a="1"/>
  <c r="W7365" i="3" s="1"/>
  <c r="W7366" i="3" a="1"/>
  <c r="W7366" i="3" s="1"/>
  <c r="W7367" i="3" a="1"/>
  <c r="W7367" i="3" s="1"/>
  <c r="W7368" i="3" a="1"/>
  <c r="W7368" i="3" s="1"/>
  <c r="W7369" i="3" a="1"/>
  <c r="W7369" i="3" s="1"/>
  <c r="W7370" i="3" a="1"/>
  <c r="W7370" i="3" s="1"/>
  <c r="W7371" i="3" a="1"/>
  <c r="W7371" i="3" s="1"/>
  <c r="W7372" i="3" a="1"/>
  <c r="W7372" i="3" s="1"/>
  <c r="W7373" i="3" a="1"/>
  <c r="W7373" i="3" s="1"/>
  <c r="W7374" i="3" a="1"/>
  <c r="W7374" i="3" s="1"/>
  <c r="W7375" i="3" a="1"/>
  <c r="W7375" i="3" s="1"/>
  <c r="W7376" i="3" a="1"/>
  <c r="W7376" i="3" s="1"/>
  <c r="W7377" i="3" a="1"/>
  <c r="W7377" i="3" s="1"/>
  <c r="W7378" i="3" a="1"/>
  <c r="W7378" i="3" s="1"/>
  <c r="W7379" i="3" a="1"/>
  <c r="W7379" i="3" s="1"/>
  <c r="W7380" i="3" a="1"/>
  <c r="W7380" i="3" s="1"/>
  <c r="W7381" i="3" a="1"/>
  <c r="W7381" i="3" s="1"/>
  <c r="W7382" i="3" a="1"/>
  <c r="W7382" i="3" s="1"/>
  <c r="W7383" i="3" a="1"/>
  <c r="W7383" i="3" s="1"/>
  <c r="W7384" i="3" a="1"/>
  <c r="W7384" i="3" s="1"/>
  <c r="W7385" i="3" a="1"/>
  <c r="W7385" i="3" s="1"/>
  <c r="W7386" i="3" a="1"/>
  <c r="W7386" i="3" s="1"/>
  <c r="W7387" i="3" a="1"/>
  <c r="W7387" i="3" s="1"/>
  <c r="W7388" i="3" a="1"/>
  <c r="W7388" i="3" s="1"/>
  <c r="W7389" i="3" a="1"/>
  <c r="W7389" i="3" s="1"/>
  <c r="W7390" i="3" a="1"/>
  <c r="W7390" i="3" s="1"/>
  <c r="W7391" i="3" a="1"/>
  <c r="W7391" i="3" s="1"/>
  <c r="W7392" i="3" a="1"/>
  <c r="W7392" i="3" s="1"/>
  <c r="W7393" i="3" a="1"/>
  <c r="W7393" i="3" s="1"/>
  <c r="W7394" i="3" a="1"/>
  <c r="W7394" i="3" s="1"/>
  <c r="W7395" i="3" a="1"/>
  <c r="W7395" i="3" s="1"/>
  <c r="W7396" i="3" a="1"/>
  <c r="W7396" i="3" s="1"/>
  <c r="W7397" i="3" a="1"/>
  <c r="W7397" i="3" s="1"/>
  <c r="W7398" i="3" a="1"/>
  <c r="W7398" i="3" s="1"/>
  <c r="W7399" i="3" a="1"/>
  <c r="W7399" i="3" s="1"/>
  <c r="W7400" i="3" a="1"/>
  <c r="W7400" i="3" s="1"/>
  <c r="W7401" i="3" a="1"/>
  <c r="W7401" i="3" s="1"/>
  <c r="W7402" i="3" a="1"/>
  <c r="W7402" i="3" s="1"/>
  <c r="W7403" i="3" a="1"/>
  <c r="W7403" i="3" s="1"/>
  <c r="W7404" i="3" a="1"/>
  <c r="W7404" i="3" s="1"/>
  <c r="W7405" i="3" a="1"/>
  <c r="W7405" i="3" s="1"/>
  <c r="W7406" i="3" a="1"/>
  <c r="W7406" i="3" s="1"/>
  <c r="W7407" i="3" a="1"/>
  <c r="W7407" i="3" s="1"/>
  <c r="W7408" i="3" a="1"/>
  <c r="W7408" i="3" s="1"/>
  <c r="W7409" i="3" a="1"/>
  <c r="W7409" i="3" s="1"/>
  <c r="W7410" i="3" a="1"/>
  <c r="W7410" i="3" s="1"/>
  <c r="W7411" i="3" a="1"/>
  <c r="W7411" i="3" s="1"/>
  <c r="W7412" i="3" a="1"/>
  <c r="W7412" i="3" s="1"/>
  <c r="W7413" i="3" a="1"/>
  <c r="W7413" i="3" s="1"/>
  <c r="W7414" i="3" a="1"/>
  <c r="W7414" i="3" s="1"/>
  <c r="W7415" i="3" a="1"/>
  <c r="W7415" i="3" s="1"/>
  <c r="W7416" i="3" a="1"/>
  <c r="W7416" i="3" s="1"/>
  <c r="W7417" i="3" a="1"/>
  <c r="W7417" i="3" s="1"/>
  <c r="W7418" i="3" a="1"/>
  <c r="W7418" i="3" s="1"/>
  <c r="W7419" i="3" a="1"/>
  <c r="W7419" i="3" s="1"/>
  <c r="W7420" i="3" a="1"/>
  <c r="W7420" i="3" s="1"/>
  <c r="W7421" i="3" a="1"/>
  <c r="W7421" i="3" s="1"/>
  <c r="W7422" i="3" a="1"/>
  <c r="W7422" i="3" s="1"/>
  <c r="W7423" i="3" a="1"/>
  <c r="W7423" i="3" s="1"/>
  <c r="W7424" i="3" a="1"/>
  <c r="W7424" i="3" s="1"/>
  <c r="W7425" i="3" a="1"/>
  <c r="W7425" i="3" s="1"/>
  <c r="W7426" i="3" a="1"/>
  <c r="W7426" i="3" s="1"/>
  <c r="W7427" i="3" a="1"/>
  <c r="W7427" i="3" s="1"/>
  <c r="W7428" i="3" a="1"/>
  <c r="W7428" i="3" s="1"/>
  <c r="W7429" i="3" a="1"/>
  <c r="W7429" i="3" s="1"/>
  <c r="W7430" i="3" a="1"/>
  <c r="W7430" i="3" s="1"/>
  <c r="W7431" i="3" a="1"/>
  <c r="W7431" i="3" s="1"/>
  <c r="W7432" i="3" a="1"/>
  <c r="W7432" i="3" s="1"/>
  <c r="W7433" i="3" a="1"/>
  <c r="W7433" i="3" s="1"/>
  <c r="W7434" i="3" a="1"/>
  <c r="W7434" i="3" s="1"/>
  <c r="W7435" i="3" a="1"/>
  <c r="W7435" i="3" s="1"/>
  <c r="W7436" i="3" a="1"/>
  <c r="W7436" i="3" s="1"/>
  <c r="W7437" i="3" a="1"/>
  <c r="W7437" i="3" s="1"/>
  <c r="W7438" i="3" a="1"/>
  <c r="W7438" i="3" s="1"/>
  <c r="W7439" i="3" a="1"/>
  <c r="W7439" i="3" s="1"/>
  <c r="W7440" i="3" a="1"/>
  <c r="W7440" i="3" s="1"/>
  <c r="W7441" i="3" a="1"/>
  <c r="W7441" i="3" s="1"/>
  <c r="W7442" i="3" a="1"/>
  <c r="W7442" i="3" s="1"/>
  <c r="W7443" i="3" a="1"/>
  <c r="W7443" i="3" s="1"/>
  <c r="W7444" i="3" a="1"/>
  <c r="W7444" i="3" s="1"/>
  <c r="W7445" i="3" a="1"/>
  <c r="W7445" i="3" s="1"/>
  <c r="W7446" i="3" a="1"/>
  <c r="W7446" i="3" s="1"/>
  <c r="W7447" i="3" a="1"/>
  <c r="W7447" i="3" s="1"/>
  <c r="W7448" i="3" a="1"/>
  <c r="W7448" i="3" s="1"/>
  <c r="W7449" i="3" a="1"/>
  <c r="W7449" i="3" s="1"/>
  <c r="W7450" i="3" a="1"/>
  <c r="W7450" i="3" s="1"/>
  <c r="W7451" i="3" a="1"/>
  <c r="W7451" i="3" s="1"/>
  <c r="W7452" i="3" a="1"/>
  <c r="W7452" i="3" s="1"/>
  <c r="W7453" i="3" a="1"/>
  <c r="W7453" i="3" s="1"/>
  <c r="W7454" i="3" a="1"/>
  <c r="W7454" i="3" s="1"/>
  <c r="W7455" i="3" a="1"/>
  <c r="W7455" i="3" s="1"/>
  <c r="W7456" i="3" a="1"/>
  <c r="W7456" i="3" s="1"/>
  <c r="W7457" i="3" a="1"/>
  <c r="W7457" i="3" s="1"/>
  <c r="W7458" i="3" a="1"/>
  <c r="W7458" i="3" s="1"/>
  <c r="W7459" i="3" a="1"/>
  <c r="W7459" i="3" s="1"/>
  <c r="W7460" i="3" a="1"/>
  <c r="W7460" i="3" s="1"/>
  <c r="W7461" i="3" a="1"/>
  <c r="W7461" i="3" s="1"/>
  <c r="W7462" i="3" a="1"/>
  <c r="W7462" i="3" s="1"/>
  <c r="W7463" i="3" a="1"/>
  <c r="W7463" i="3" s="1"/>
  <c r="W7464" i="3" a="1"/>
  <c r="W7464" i="3" s="1"/>
  <c r="W7465" i="3" a="1"/>
  <c r="W7465" i="3" s="1"/>
  <c r="W7466" i="3" a="1"/>
  <c r="W7466" i="3" s="1"/>
  <c r="W7467" i="3" a="1"/>
  <c r="W7467" i="3" s="1"/>
  <c r="W7468" i="3" a="1"/>
  <c r="W7468" i="3" s="1"/>
  <c r="W7469" i="3" a="1"/>
  <c r="W7469" i="3" s="1"/>
  <c r="W7470" i="3" a="1"/>
  <c r="W7470" i="3" s="1"/>
  <c r="W7471" i="3" a="1"/>
  <c r="W7471" i="3" s="1"/>
  <c r="W7472" i="3" a="1"/>
  <c r="W7472" i="3" s="1"/>
  <c r="W7473" i="3" a="1"/>
  <c r="W7473" i="3" s="1"/>
  <c r="W7474" i="3" a="1"/>
  <c r="W7474" i="3" s="1"/>
  <c r="W7475" i="3" a="1"/>
  <c r="W7475" i="3" s="1"/>
  <c r="W7476" i="3" a="1"/>
  <c r="W7476" i="3" s="1"/>
  <c r="W7477" i="3" a="1"/>
  <c r="W7477" i="3" s="1"/>
  <c r="W7478" i="3" a="1"/>
  <c r="W7478" i="3" s="1"/>
  <c r="W7479" i="3" a="1"/>
  <c r="W7479" i="3" s="1"/>
  <c r="W7480" i="3" a="1"/>
  <c r="W7480" i="3" s="1"/>
  <c r="W7481" i="3" a="1"/>
  <c r="W7481" i="3" s="1"/>
  <c r="W7482" i="3" a="1"/>
  <c r="W7482" i="3" s="1"/>
  <c r="W7483" i="3" a="1"/>
  <c r="W7483" i="3" s="1"/>
  <c r="W7484" i="3" a="1"/>
  <c r="W7484" i="3" s="1"/>
  <c r="W7485" i="3" a="1"/>
  <c r="W7485" i="3" s="1"/>
  <c r="W7486" i="3" a="1"/>
  <c r="W7486" i="3" s="1"/>
  <c r="W7487" i="3" a="1"/>
  <c r="W7487" i="3" s="1"/>
  <c r="W7488" i="3" a="1"/>
  <c r="W7488" i="3" s="1"/>
  <c r="W7489" i="3" a="1"/>
  <c r="W7489" i="3" s="1"/>
  <c r="W7490" i="3" a="1"/>
  <c r="W7490" i="3" s="1"/>
  <c r="W7491" i="3" a="1"/>
  <c r="W7491" i="3" s="1"/>
  <c r="W7492" i="3" a="1"/>
  <c r="W7492" i="3" s="1"/>
  <c r="W7493" i="3" a="1"/>
  <c r="W7493" i="3" s="1"/>
  <c r="W7494" i="3" a="1"/>
  <c r="W7494" i="3" s="1"/>
  <c r="W7495" i="3" a="1"/>
  <c r="W7495" i="3" s="1"/>
  <c r="W7496" i="3" a="1"/>
  <c r="W7496" i="3" s="1"/>
  <c r="W7497" i="3" a="1"/>
  <c r="W7497" i="3" s="1"/>
  <c r="W7498" i="3" a="1"/>
  <c r="W7498" i="3" s="1"/>
  <c r="W7499" i="3" a="1"/>
  <c r="W7499" i="3" s="1"/>
  <c r="W7500" i="3" a="1"/>
  <c r="W7500" i="3" s="1"/>
  <c r="W7501" i="3" a="1"/>
  <c r="W7501" i="3" s="1"/>
  <c r="W7502" i="3" a="1"/>
  <c r="W7502" i="3" s="1"/>
  <c r="W7503" i="3" a="1"/>
  <c r="W7503" i="3" s="1"/>
  <c r="W7504" i="3" a="1"/>
  <c r="W7504" i="3" s="1"/>
  <c r="W7505" i="3" a="1"/>
  <c r="W7505" i="3" s="1"/>
  <c r="W7506" i="3" a="1"/>
  <c r="W7506" i="3" s="1"/>
  <c r="W7507" i="3" a="1"/>
  <c r="W7507" i="3" s="1"/>
  <c r="W7508" i="3" a="1"/>
  <c r="W7508" i="3" s="1"/>
  <c r="W7509" i="3" a="1"/>
  <c r="W7509" i="3" s="1"/>
  <c r="W7510" i="3" a="1"/>
  <c r="W7510" i="3" s="1"/>
  <c r="W7511" i="3" a="1"/>
  <c r="W7511" i="3" s="1"/>
  <c r="W7512" i="3" a="1"/>
  <c r="W7512" i="3" s="1"/>
  <c r="W7513" i="3" a="1"/>
  <c r="W7513" i="3" s="1"/>
  <c r="W7514" i="3" a="1"/>
  <c r="W7514" i="3" s="1"/>
  <c r="W7515" i="3" a="1"/>
  <c r="W7515" i="3" s="1"/>
  <c r="W7516" i="3" a="1"/>
  <c r="W7516" i="3" s="1"/>
  <c r="W7517" i="3" a="1"/>
  <c r="W7517" i="3" s="1"/>
  <c r="W7518" i="3" a="1"/>
  <c r="W7518" i="3" s="1"/>
  <c r="W7519" i="3" a="1"/>
  <c r="W7519" i="3" s="1"/>
  <c r="W7520" i="3" a="1"/>
  <c r="W7520" i="3" s="1"/>
  <c r="W7521" i="3" a="1"/>
  <c r="W7521" i="3" s="1"/>
  <c r="W7522" i="3" a="1"/>
  <c r="W7522" i="3" s="1"/>
  <c r="W7523" i="3" a="1"/>
  <c r="W7523" i="3" s="1"/>
  <c r="W7524" i="3" a="1"/>
  <c r="W7524" i="3" s="1"/>
  <c r="W7525" i="3" a="1"/>
  <c r="W7525" i="3" s="1"/>
  <c r="W7526" i="3" a="1"/>
  <c r="W7526" i="3" s="1"/>
  <c r="W7527" i="3" a="1"/>
  <c r="W7527" i="3" s="1"/>
  <c r="W7528" i="3" a="1"/>
  <c r="W7528" i="3" s="1"/>
  <c r="W7529" i="3" a="1"/>
  <c r="W7529" i="3" s="1"/>
  <c r="W7530" i="3" a="1"/>
  <c r="W7530" i="3" s="1"/>
  <c r="W7531" i="3" a="1"/>
  <c r="W7531" i="3" s="1"/>
  <c r="W7532" i="3" a="1"/>
  <c r="W7532" i="3" s="1"/>
  <c r="W7533" i="3" a="1"/>
  <c r="W7533" i="3" s="1"/>
  <c r="W7534" i="3" a="1"/>
  <c r="W7534" i="3" s="1"/>
  <c r="W7535" i="3" a="1"/>
  <c r="W7535" i="3" s="1"/>
  <c r="W7536" i="3" a="1"/>
  <c r="W7536" i="3" s="1"/>
  <c r="W7537" i="3" a="1"/>
  <c r="W7537" i="3" s="1"/>
  <c r="W7538" i="3" a="1"/>
  <c r="W7538" i="3" s="1"/>
  <c r="W7539" i="3" a="1"/>
  <c r="W7539" i="3" s="1"/>
  <c r="W7540" i="3" a="1"/>
  <c r="W7540" i="3" s="1"/>
  <c r="W7541" i="3" a="1"/>
  <c r="W7541" i="3" s="1"/>
  <c r="W7542" i="3" a="1"/>
  <c r="W7542" i="3" s="1"/>
  <c r="W7543" i="3" a="1"/>
  <c r="W7543" i="3" s="1"/>
  <c r="W7544" i="3" a="1"/>
  <c r="W7544" i="3" s="1"/>
  <c r="W7545" i="3" a="1"/>
  <c r="W7545" i="3" s="1"/>
  <c r="W7546" i="3" a="1"/>
  <c r="W7546" i="3" s="1"/>
  <c r="W7547" i="3" a="1"/>
  <c r="W7547" i="3" s="1"/>
  <c r="W7548" i="3" a="1"/>
  <c r="W7548" i="3" s="1"/>
  <c r="W7549" i="3" a="1"/>
  <c r="W7549" i="3" s="1"/>
  <c r="W7550" i="3" a="1"/>
  <c r="W7550" i="3" s="1"/>
  <c r="W7551" i="3" a="1"/>
  <c r="W7551" i="3" s="1"/>
  <c r="W7552" i="3" a="1"/>
  <c r="W7552" i="3" s="1"/>
  <c r="W7553" i="3" a="1"/>
  <c r="W7553" i="3" s="1"/>
  <c r="W7554" i="3" a="1"/>
  <c r="W7554" i="3" s="1"/>
  <c r="W7555" i="3" a="1"/>
  <c r="W7555" i="3" s="1"/>
  <c r="W7556" i="3" a="1"/>
  <c r="W7556" i="3" s="1"/>
  <c r="W7557" i="3" a="1"/>
  <c r="W7557" i="3" s="1"/>
  <c r="W7558" i="3" a="1"/>
  <c r="W7558" i="3" s="1"/>
  <c r="W7559" i="3" a="1"/>
  <c r="W7559" i="3" s="1"/>
  <c r="W7560" i="3" a="1"/>
  <c r="W7560" i="3" s="1"/>
  <c r="W7561" i="3" a="1"/>
  <c r="W7561" i="3" s="1"/>
  <c r="W7562" i="3" a="1"/>
  <c r="W7562" i="3" s="1"/>
  <c r="W7563" i="3" a="1"/>
  <c r="W7563" i="3" s="1"/>
  <c r="W7564" i="3" a="1"/>
  <c r="W7564" i="3" s="1"/>
  <c r="W7565" i="3" a="1"/>
  <c r="W7565" i="3" s="1"/>
  <c r="W7566" i="3" a="1"/>
  <c r="W7566" i="3" s="1"/>
  <c r="W7567" i="3" a="1"/>
  <c r="W7567" i="3" s="1"/>
  <c r="W7568" i="3" a="1"/>
  <c r="W7568" i="3" s="1"/>
  <c r="W7569" i="3" a="1"/>
  <c r="W7569" i="3" s="1"/>
  <c r="W7570" i="3" a="1"/>
  <c r="W7570" i="3" s="1"/>
  <c r="W7571" i="3" a="1"/>
  <c r="W7571" i="3" s="1"/>
  <c r="W7572" i="3" a="1"/>
  <c r="W7572" i="3" s="1"/>
  <c r="W7573" i="3" a="1"/>
  <c r="W7573" i="3" s="1"/>
  <c r="W7574" i="3" a="1"/>
  <c r="W7574" i="3" s="1"/>
  <c r="W7575" i="3" a="1"/>
  <c r="W7575" i="3" s="1"/>
  <c r="W7576" i="3" a="1"/>
  <c r="W7576" i="3" s="1"/>
  <c r="W7577" i="3" a="1"/>
  <c r="W7577" i="3" s="1"/>
  <c r="W7578" i="3" a="1"/>
  <c r="W7578" i="3" s="1"/>
  <c r="W7579" i="3" a="1"/>
  <c r="W7579" i="3" s="1"/>
  <c r="W7580" i="3" a="1"/>
  <c r="W7580" i="3" s="1"/>
  <c r="W7581" i="3" a="1"/>
  <c r="W7581" i="3" s="1"/>
  <c r="W7582" i="3" a="1"/>
  <c r="W7582" i="3" s="1"/>
  <c r="W7583" i="3" a="1"/>
  <c r="W7583" i="3" s="1"/>
  <c r="W7584" i="3" a="1"/>
  <c r="W7584" i="3" s="1"/>
  <c r="W7585" i="3" a="1"/>
  <c r="W7585" i="3" s="1"/>
  <c r="W7586" i="3" a="1"/>
  <c r="W7586" i="3" s="1"/>
  <c r="W7587" i="3" a="1"/>
  <c r="W7587" i="3" s="1"/>
  <c r="W7588" i="3" a="1"/>
  <c r="W7588" i="3" s="1"/>
  <c r="W7589" i="3" a="1"/>
  <c r="W7589" i="3" s="1"/>
  <c r="W7590" i="3" a="1"/>
  <c r="W7590" i="3" s="1"/>
  <c r="W7591" i="3" a="1"/>
  <c r="W7591" i="3" s="1"/>
  <c r="W7592" i="3" a="1"/>
  <c r="W7592" i="3" s="1"/>
  <c r="W7593" i="3" a="1"/>
  <c r="W7593" i="3" s="1"/>
  <c r="W7594" i="3" a="1"/>
  <c r="W7594" i="3" s="1"/>
  <c r="W7595" i="3" a="1"/>
  <c r="W7595" i="3" s="1"/>
  <c r="W7596" i="3" a="1"/>
  <c r="W7596" i="3" s="1"/>
  <c r="W7597" i="3" a="1"/>
  <c r="W7597" i="3" s="1"/>
  <c r="W7598" i="3" a="1"/>
  <c r="W7598" i="3" s="1"/>
  <c r="W7599" i="3" a="1"/>
  <c r="W7599" i="3" s="1"/>
  <c r="W7600" i="3" a="1"/>
  <c r="W7600" i="3" s="1"/>
  <c r="W7601" i="3" a="1"/>
  <c r="W7601" i="3" s="1"/>
  <c r="W7602" i="3" a="1"/>
  <c r="W7602" i="3" s="1"/>
  <c r="W7603" i="3" a="1"/>
  <c r="W7603" i="3" s="1"/>
  <c r="W7604" i="3" a="1"/>
  <c r="W7604" i="3" s="1"/>
  <c r="W7605" i="3" a="1"/>
  <c r="W7605" i="3" s="1"/>
  <c r="W7606" i="3" a="1"/>
  <c r="W7606" i="3" s="1"/>
  <c r="W7607" i="3" a="1"/>
  <c r="W7607" i="3" s="1"/>
  <c r="W7608" i="3" a="1"/>
  <c r="W7608" i="3" s="1"/>
  <c r="W7609" i="3" a="1"/>
  <c r="W7609" i="3" s="1"/>
  <c r="W7610" i="3" a="1"/>
  <c r="W7610" i="3" s="1"/>
  <c r="W7611" i="3" a="1"/>
  <c r="W7611" i="3" s="1"/>
  <c r="W7612" i="3" a="1"/>
  <c r="W7612" i="3" s="1"/>
  <c r="W7613" i="3" a="1"/>
  <c r="W7613" i="3" s="1"/>
  <c r="W7614" i="3" a="1"/>
  <c r="W7614" i="3" s="1"/>
  <c r="W7615" i="3" a="1"/>
  <c r="W7615" i="3" s="1"/>
  <c r="W7616" i="3" a="1"/>
  <c r="W7616" i="3" s="1"/>
  <c r="W7617" i="3" a="1"/>
  <c r="W7617" i="3" s="1"/>
  <c r="W7618" i="3" a="1"/>
  <c r="W7618" i="3" s="1"/>
  <c r="W7619" i="3" a="1"/>
  <c r="W7619" i="3" s="1"/>
  <c r="W7620" i="3" a="1"/>
  <c r="W7620" i="3" s="1"/>
  <c r="W7621" i="3" a="1"/>
  <c r="W7621" i="3" s="1"/>
  <c r="W7622" i="3" a="1"/>
  <c r="W7622" i="3" s="1"/>
  <c r="W7623" i="3" a="1"/>
  <c r="W7623" i="3" s="1"/>
  <c r="W7624" i="3" a="1"/>
  <c r="W7624" i="3" s="1"/>
  <c r="W7625" i="3" a="1"/>
  <c r="W7625" i="3" s="1"/>
  <c r="W7626" i="3" a="1"/>
  <c r="W7626" i="3" s="1"/>
  <c r="W7627" i="3" a="1"/>
  <c r="W7627" i="3" s="1"/>
  <c r="W7628" i="3" a="1"/>
  <c r="W7628" i="3" s="1"/>
  <c r="W7629" i="3" a="1"/>
  <c r="W7629" i="3" s="1"/>
  <c r="W7630" i="3" a="1"/>
  <c r="W7630" i="3" s="1"/>
  <c r="W7631" i="3" a="1"/>
  <c r="W7631" i="3" s="1"/>
  <c r="W7632" i="3" a="1"/>
  <c r="W7632" i="3" s="1"/>
  <c r="W7633" i="3" a="1"/>
  <c r="W7633" i="3" s="1"/>
  <c r="W7634" i="3" a="1"/>
  <c r="W7634" i="3" s="1"/>
  <c r="W7635" i="3" a="1"/>
  <c r="W7635" i="3" s="1"/>
  <c r="W7636" i="3" a="1"/>
  <c r="W7636" i="3" s="1"/>
  <c r="W7637" i="3" a="1"/>
  <c r="W7637" i="3" s="1"/>
  <c r="W7638" i="3" a="1"/>
  <c r="W7638" i="3" s="1"/>
  <c r="W7639" i="3" a="1"/>
  <c r="W7639" i="3" s="1"/>
  <c r="W7640" i="3" a="1"/>
  <c r="W7640" i="3" s="1"/>
  <c r="W7641" i="3" a="1"/>
  <c r="W7641" i="3" s="1"/>
  <c r="W7642" i="3" a="1"/>
  <c r="W7642" i="3" s="1"/>
  <c r="W7643" i="3" a="1"/>
  <c r="W7643" i="3" s="1"/>
  <c r="W7644" i="3" a="1"/>
  <c r="W7644" i="3" s="1"/>
  <c r="W7645" i="3" a="1"/>
  <c r="W7645" i="3" s="1"/>
  <c r="W7646" i="3" a="1"/>
  <c r="W7646" i="3" s="1"/>
  <c r="W7647" i="3" a="1"/>
  <c r="W7647" i="3"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s="1"/>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s="1"/>
  <c r="W7675" i="3" a="1"/>
  <c r="W7675" i="3" s="1"/>
  <c r="W7676" i="3" a="1"/>
  <c r="W7676" i="3" s="1"/>
  <c r="W7677" i="3" a="1"/>
  <c r="W7677" i="3" s="1"/>
  <c r="W7678" i="3" a="1"/>
  <c r="W7678" i="3" s="1"/>
  <c r="W7679" i="3" a="1"/>
  <c r="W7679" i="3" s="1"/>
  <c r="W7680" i="3" a="1"/>
  <c r="W7680" i="3" s="1"/>
  <c r="W7681" i="3" a="1"/>
  <c r="W7681" i="3" s="1"/>
  <c r="W7682" i="3" a="1"/>
  <c r="W7682" i="3" s="1"/>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s="1"/>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s="1"/>
  <c r="W7771" i="3" a="1"/>
  <c r="W7771" i="3" s="1"/>
  <c r="W7772" i="3" a="1"/>
  <c r="W7772" i="3" s="1"/>
  <c r="W7773" i="3" a="1"/>
  <c r="W7773" i="3" s="1"/>
  <c r="W7774" i="3" a="1"/>
  <c r="W7774" i="3" s="1"/>
  <c r="W7775" i="3" a="1"/>
  <c r="W7775" i="3" s="1"/>
  <c r="W7776" i="3" a="1"/>
  <c r="W7776" i="3" s="1"/>
  <c r="W7777" i="3" a="1"/>
  <c r="W7777" i="3" s="1"/>
  <c r="W7778" i="3" a="1"/>
  <c r="W7778" i="3" s="1"/>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s="1"/>
  <c r="W7795" i="3" a="1"/>
  <c r="W7795" i="3" s="1"/>
  <c r="W7796" i="3" a="1"/>
  <c r="W7796" i="3" s="1"/>
  <c r="W7797" i="3" a="1"/>
  <c r="W7797" i="3" s="1"/>
  <c r="W7798" i="3" a="1"/>
  <c r="W7798" i="3" s="1"/>
  <c r="W7799" i="3" a="1"/>
  <c r="W7799" i="3" s="1"/>
  <c r="W7800" i="3" a="1"/>
  <c r="W7800" i="3" s="1"/>
  <c r="W7801" i="3" a="1"/>
  <c r="W7801" i="3" s="1"/>
  <c r="W7802" i="3" a="1"/>
  <c r="W7802" i="3" s="1"/>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s="1"/>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s="1"/>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s="1"/>
  <c r="W7851" i="3" a="1"/>
  <c r="W7851" i="3" s="1"/>
  <c r="W7852" i="3" a="1"/>
  <c r="W7852" i="3" s="1"/>
  <c r="W7853" i="3" a="1"/>
  <c r="W7853" i="3" s="1"/>
  <c r="W7854" i="3" a="1"/>
  <c r="W7854" i="3" s="1"/>
  <c r="W7855" i="3" a="1"/>
  <c r="W7855" i="3" s="1"/>
  <c r="W7856" i="3" a="1"/>
  <c r="W7856" i="3" s="1"/>
  <c r="W7857" i="3" a="1"/>
  <c r="W7857" i="3" s="1"/>
  <c r="W7858" i="3" a="1"/>
  <c r="W7858" i="3" s="1"/>
  <c r="W7859" i="3" a="1"/>
  <c r="W7859" i="3" s="1"/>
  <c r="W7860" i="3" a="1"/>
  <c r="W7860" i="3" s="1"/>
  <c r="W7861" i="3" a="1"/>
  <c r="W7861" i="3" s="1"/>
  <c r="W7862" i="3" a="1"/>
  <c r="W7862" i="3" s="1"/>
  <c r="W7863" i="3" a="1"/>
  <c r="W7863" i="3" s="1"/>
  <c r="W7864" i="3" a="1"/>
  <c r="W7864" i="3" s="1"/>
  <c r="W7865" i="3" a="1"/>
  <c r="W7865" i="3" s="1"/>
  <c r="W7866" i="3" a="1"/>
  <c r="W7866" i="3" s="1"/>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s="1"/>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s="1"/>
  <c r="W7915" i="3" a="1"/>
  <c r="W7915" i="3" s="1"/>
  <c r="W7916" i="3" a="1"/>
  <c r="W7916" i="3" s="1"/>
  <c r="W7917" i="3" a="1"/>
  <c r="W7917" i="3" s="1"/>
  <c r="W7918" i="3" a="1"/>
  <c r="W7918" i="3" s="1"/>
  <c r="W7919" i="3" a="1"/>
  <c r="W7919" i="3" s="1"/>
  <c r="W7920" i="3" a="1"/>
  <c r="W7920" i="3" s="1"/>
  <c r="W7921" i="3" a="1"/>
  <c r="W7921" i="3" s="1"/>
  <c r="W7922" i="3" a="1"/>
  <c r="W7922" i="3" s="1"/>
  <c r="W7923" i="3" a="1"/>
  <c r="W7923" i="3" s="1"/>
  <c r="W7924" i="3" a="1"/>
  <c r="W7924" i="3" s="1"/>
  <c r="W7925" i="3" a="1"/>
  <c r="W7925" i="3" s="1"/>
  <c r="W7926" i="3" a="1"/>
  <c r="W7926" i="3" s="1"/>
  <c r="W7927" i="3" a="1"/>
  <c r="W7927" i="3" s="1"/>
  <c r="W7928" i="3" a="1"/>
  <c r="W7928" i="3" s="1"/>
  <c r="W7929" i="3" a="1"/>
  <c r="W7929" i="3" s="1"/>
  <c r="W7930" i="3" a="1"/>
  <c r="W7930" i="3" s="1"/>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s="1"/>
  <c r="W7955" i="3" a="1"/>
  <c r="W7955" i="3" s="1"/>
  <c r="W7956" i="3" a="1"/>
  <c r="W7956" i="3" s="1"/>
  <c r="W7957" i="3" a="1"/>
  <c r="W7957" i="3" s="1"/>
  <c r="W7958" i="3" a="1"/>
  <c r="W7958" i="3" s="1"/>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s="1"/>
  <c r="W7987" i="3" a="1"/>
  <c r="W7987" i="3" s="1"/>
  <c r="W7988" i="3" a="1"/>
  <c r="W7988" i="3" s="1"/>
  <c r="W7989" i="3" a="1"/>
  <c r="W7989" i="3" s="1"/>
  <c r="W7990" i="3" a="1"/>
  <c r="W7990" i="3" s="1"/>
  <c r="W7991" i="3" a="1"/>
  <c r="W7991" i="3" s="1"/>
  <c r="W7992" i="3" a="1"/>
  <c r="W7992" i="3" s="1"/>
  <c r="W7993" i="3" a="1"/>
  <c r="W7993" i="3" s="1"/>
  <c r="W7994" i="3" a="1"/>
  <c r="W7994" i="3" s="1"/>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s="1"/>
  <c r="W8019" i="3" a="1"/>
  <c r="W8019" i="3" s="1"/>
  <c r="W8020" i="3" a="1"/>
  <c r="W8020" i="3" s="1"/>
  <c r="W8021" i="3" a="1"/>
  <c r="W8021" i="3" s="1"/>
  <c r="W8022" i="3" a="1"/>
  <c r="W8022" i="3" s="1"/>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s="1"/>
  <c r="W8051" i="3" a="1"/>
  <c r="W8051" i="3" s="1"/>
  <c r="W8052" i="3" a="1"/>
  <c r="W8052" i="3" s="1"/>
  <c r="W8053" i="3" a="1"/>
  <c r="W8053" i="3" s="1"/>
  <c r="W8054" i="3" a="1"/>
  <c r="W8054" i="3" s="1"/>
  <c r="W8055" i="3" a="1"/>
  <c r="W8055" i="3" s="1"/>
  <c r="W8056" i="3" a="1"/>
  <c r="W8056" i="3" s="1"/>
  <c r="W8057" i="3" a="1"/>
  <c r="W8057" i="3" s="1"/>
  <c r="W8058" i="3" a="1"/>
  <c r="W8058" i="3" s="1"/>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s="1"/>
  <c r="W8083" i="3" a="1"/>
  <c r="W8083" i="3" s="1"/>
  <c r="W8084" i="3" a="1"/>
  <c r="W8084" i="3" s="1"/>
  <c r="W8085" i="3" a="1"/>
  <c r="W8085" i="3" s="1"/>
  <c r="W8086" i="3" a="1"/>
  <c r="W8086" i="3" s="1"/>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s="1"/>
  <c r="W8115" i="3" a="1"/>
  <c r="W8115" i="3" s="1"/>
  <c r="W8116" i="3" a="1"/>
  <c r="W8116" i="3" s="1"/>
  <c r="W8117" i="3" a="1"/>
  <c r="W8117" i="3" s="1"/>
  <c r="W8118" i="3" a="1"/>
  <c r="W8118" i="3" s="1"/>
  <c r="W8119" i="3" a="1"/>
  <c r="W8119" i="3" s="1"/>
  <c r="W8120" i="3" a="1"/>
  <c r="W8120" i="3" s="1"/>
  <c r="W8121" i="3" a="1"/>
  <c r="W8121" i="3" s="1"/>
  <c r="W8122" i="3" a="1"/>
  <c r="W8122" i="3" s="1"/>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s="1"/>
  <c r="W8147" i="3" a="1"/>
  <c r="W8147" i="3" s="1"/>
  <c r="W8148" i="3" a="1"/>
  <c r="W8148" i="3" s="1"/>
  <c r="W8149" i="3" a="1"/>
  <c r="W8149" i="3" s="1"/>
  <c r="W8150" i="3" a="1"/>
  <c r="W8150" i="3" s="1"/>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s="1"/>
  <c r="W8179" i="3" a="1"/>
  <c r="W8179" i="3" s="1"/>
  <c r="W8180" i="3" a="1"/>
  <c r="W8180" i="3" s="1"/>
  <c r="W8181" i="3" a="1"/>
  <c r="W8181" i="3" s="1"/>
  <c r="W8182" i="3" a="1"/>
  <c r="W8182" i="3" s="1"/>
  <c r="W8183" i="3" a="1"/>
  <c r="W8183" i="3" s="1"/>
  <c r="W8184" i="3" a="1"/>
  <c r="W8184" i="3" s="1"/>
  <c r="W8185" i="3" a="1"/>
  <c r="W8185" i="3" s="1"/>
  <c r="W8186" i="3" a="1"/>
  <c r="W8186" i="3" s="1"/>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s="1"/>
  <c r="W8211" i="3" a="1"/>
  <c r="W8211" i="3" s="1"/>
  <c r="W8212" i="3" a="1"/>
  <c r="W8212" i="3" s="1"/>
  <c r="W8213" i="3" a="1"/>
  <c r="W8213" i="3" s="1"/>
  <c r="W8214" i="3" a="1"/>
  <c r="W8214" i="3" s="1"/>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s="1"/>
  <c r="W8243" i="3" a="1"/>
  <c r="W8243" i="3" s="1"/>
  <c r="W8244" i="3" a="1"/>
  <c r="W8244" i="3" s="1"/>
  <c r="W8245" i="3" a="1"/>
  <c r="W8245" i="3" s="1"/>
  <c r="W8246" i="3" a="1"/>
  <c r="W8246" i="3" s="1"/>
  <c r="W8247" i="3" a="1"/>
  <c r="W8247" i="3" s="1"/>
  <c r="W8248" i="3" a="1"/>
  <c r="W8248" i="3" s="1"/>
  <c r="W8249" i="3" a="1"/>
  <c r="W8249" i="3" s="1"/>
  <c r="W8250" i="3" a="1"/>
  <c r="W8250" i="3" s="1"/>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s="1"/>
  <c r="W8275" i="3" a="1"/>
  <c r="W8275" i="3" s="1"/>
  <c r="W8276" i="3" a="1"/>
  <c r="W8276" i="3" s="1"/>
  <c r="W8277" i="3" a="1"/>
  <c r="W8277" i="3" s="1"/>
  <c r="W8278" i="3" a="1"/>
  <c r="W8278" i="3" s="1"/>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s="1"/>
  <c r="W8339" i="3" a="1"/>
  <c r="W8339" i="3" s="1"/>
  <c r="W8340" i="3" a="1"/>
  <c r="W8340" i="3" s="1"/>
  <c r="W8341" i="3" a="1"/>
  <c r="W8341" i="3" s="1"/>
  <c r="W8342" i="3" a="1"/>
  <c r="W8342" i="3" s="1"/>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s="1"/>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s="1"/>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s="1"/>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s="1"/>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s="1"/>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s="1"/>
  <c r="W8510" i="3" a="1"/>
  <c r="W8510" i="3" s="1"/>
  <c r="W8511" i="3" a="1"/>
  <c r="W8511" i="3" s="1"/>
  <c r="W8512" i="3" a="1"/>
  <c r="W8512" i="3" s="1"/>
  <c r="W8513" i="3" a="1"/>
  <c r="W8513" i="3" s="1"/>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s="1"/>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s="1"/>
  <c r="W8542" i="3" a="1"/>
  <c r="W8542" i="3" s="1"/>
  <c r="W8543" i="3" a="1"/>
  <c r="W8543" i="3" s="1"/>
  <c r="W8544" i="3" a="1"/>
  <c r="W8544" i="3" s="1"/>
  <c r="W8545" i="3" a="1"/>
  <c r="W8545" i="3" s="1"/>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s="1"/>
  <c r="W8574" i="3" a="1"/>
  <c r="W8574" i="3" s="1"/>
  <c r="W8575" i="3" a="1"/>
  <c r="W8575" i="3" s="1"/>
  <c r="W8576" i="3" a="1"/>
  <c r="W8576" i="3" s="1"/>
  <c r="W8577" i="3" a="1"/>
  <c r="W8577" i="3" s="1"/>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s="1"/>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s="1"/>
  <c r="W8606" i="3" a="1"/>
  <c r="W8606" i="3" s="1"/>
  <c r="W8607" i="3" a="1"/>
  <c r="W8607" i="3" s="1"/>
  <c r="W8608" i="3" a="1"/>
  <c r="W8608" i="3" s="1"/>
  <c r="W8609" i="3" a="1"/>
  <c r="W8609" i="3" s="1"/>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s="1"/>
  <c r="W8638" i="3" a="1"/>
  <c r="W8638" i="3" s="1"/>
  <c r="W8639" i="3" a="1"/>
  <c r="W8639" i="3" s="1"/>
  <c r="W8640" i="3" a="1"/>
  <c r="W8640" i="3" s="1"/>
  <c r="W8641" i="3" a="1"/>
  <c r="W8641" i="3" s="1"/>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s="1"/>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s="1"/>
  <c r="W8670" i="3" a="1"/>
  <c r="W8670" i="3" s="1"/>
  <c r="W8671" i="3" a="1"/>
  <c r="W8671" i="3" s="1"/>
  <c r="W8672" i="3" a="1"/>
  <c r="W8672" i="3" s="1"/>
  <c r="W8673" i="3" a="1"/>
  <c r="W8673" i="3" s="1"/>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s="1"/>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s="1"/>
  <c r="W8722" i="3" a="1"/>
  <c r="W8722" i="3" s="1"/>
  <c r="W8723" i="3" a="1"/>
  <c r="W8723" i="3" s="1"/>
  <c r="W8724" i="3" a="1"/>
  <c r="W8724" i="3" s="1"/>
  <c r="W8725" i="3" a="1"/>
  <c r="W8725" i="3" s="1"/>
  <c r="W8726" i="3" a="1"/>
  <c r="W8726" i="3" s="1"/>
  <c r="W8727" i="3" a="1"/>
  <c r="W8727" i="3" s="1"/>
  <c r="W8728" i="3" a="1"/>
  <c r="W8728" i="3" s="1"/>
  <c r="W8729" i="3" a="1"/>
  <c r="W8729" i="3" s="1"/>
  <c r="W8730" i="3" a="1"/>
  <c r="W8730" i="3" s="1"/>
  <c r="W8731" i="3" a="1"/>
  <c r="W8731" i="3" s="1"/>
  <c r="W8732" i="3" a="1"/>
  <c r="W8732" i="3" s="1"/>
  <c r="W8733" i="3" a="1"/>
  <c r="W8733" i="3" s="1"/>
  <c r="W8734" i="3" a="1"/>
  <c r="W8734" i="3" s="1"/>
  <c r="W8735" i="3" a="1"/>
  <c r="W8735" i="3" s="1"/>
  <c r="W8736" i="3" a="1"/>
  <c r="W8736" i="3" s="1"/>
  <c r="W8737" i="3" a="1"/>
  <c r="W8737" i="3" s="1"/>
  <c r="W8738" i="3" a="1"/>
  <c r="W8738" i="3" s="1"/>
  <c r="W8739" i="3" a="1"/>
  <c r="W8739" i="3" s="1"/>
  <c r="W8740" i="3" a="1"/>
  <c r="W8740" i="3" s="1"/>
  <c r="W8741" i="3" a="1"/>
  <c r="W8741" i="3" s="1"/>
  <c r="W8742" i="3" a="1"/>
  <c r="W8742" i="3" s="1"/>
  <c r="W8743" i="3" a="1"/>
  <c r="W8743" i="3" s="1"/>
  <c r="W8744" i="3" a="1"/>
  <c r="W8744" i="3" s="1"/>
  <c r="W8745" i="3" a="1"/>
  <c r="W8745" i="3" s="1"/>
  <c r="W8746" i="3" a="1"/>
  <c r="W8746" i="3" s="1"/>
  <c r="W8747" i="3" a="1"/>
  <c r="W8747" i="3" s="1"/>
  <c r="W8748" i="3" a="1"/>
  <c r="W8748" i="3" s="1"/>
  <c r="W8749" i="3" a="1"/>
  <c r="W8749" i="3" s="1"/>
  <c r="W8750" i="3" a="1"/>
  <c r="W8750" i="3" s="1"/>
  <c r="W8751" i="3" a="1"/>
  <c r="W8751" i="3" s="1"/>
  <c r="W8752" i="3" a="1"/>
  <c r="W8752" i="3" s="1"/>
  <c r="W8753" i="3" a="1"/>
  <c r="W8753" i="3" s="1"/>
  <c r="W8754" i="3" a="1"/>
  <c r="W8754" i="3" s="1"/>
  <c r="W8755" i="3" a="1"/>
  <c r="W8755" i="3" s="1"/>
  <c r="W8756" i="3" a="1"/>
  <c r="W8756" i="3" s="1"/>
  <c r="W8757" i="3" a="1"/>
  <c r="W8757" i="3" s="1"/>
  <c r="W8758" i="3" a="1"/>
  <c r="W8758" i="3" s="1"/>
  <c r="W8759" i="3" a="1"/>
  <c r="W8759" i="3" s="1"/>
  <c r="W8760" i="3" a="1"/>
  <c r="W8760" i="3" s="1"/>
  <c r="W8761" i="3" a="1"/>
  <c r="W8761" i="3" s="1"/>
  <c r="W8762" i="3" a="1"/>
  <c r="W8762" i="3" s="1"/>
  <c r="W8763" i="3" a="1"/>
  <c r="W8763" i="3" s="1"/>
  <c r="W8764" i="3" a="1"/>
  <c r="W8764" i="3" s="1"/>
  <c r="W8765" i="3" a="1"/>
  <c r="W8765" i="3" s="1"/>
  <c r="W8766" i="3" a="1"/>
  <c r="W8766" i="3" s="1"/>
  <c r="W8767" i="3" a="1"/>
  <c r="W8767" i="3" s="1"/>
  <c r="W8768" i="3" a="1"/>
  <c r="W8768" i="3" s="1"/>
  <c r="W8769" i="3" a="1"/>
  <c r="W8769" i="3" s="1"/>
  <c r="W8770" i="3" a="1"/>
  <c r="W8770" i="3" s="1"/>
  <c r="W8771" i="3" a="1"/>
  <c r="W8771" i="3" s="1"/>
  <c r="W8772" i="3" a="1"/>
  <c r="W8772" i="3" s="1"/>
  <c r="W8773" i="3" a="1"/>
  <c r="W8773" i="3" s="1"/>
  <c r="W8774" i="3" a="1"/>
  <c r="W8774" i="3" s="1"/>
  <c r="W8775" i="3" a="1"/>
  <c r="W8775" i="3" s="1"/>
  <c r="W8776" i="3" a="1"/>
  <c r="W8776" i="3" s="1"/>
  <c r="W8777" i="3" a="1"/>
  <c r="W8777" i="3" s="1"/>
  <c r="W8778" i="3" a="1"/>
  <c r="W8778" i="3" s="1"/>
  <c r="W8779" i="3" a="1"/>
  <c r="W8779" i="3" s="1"/>
  <c r="W8780" i="3" a="1"/>
  <c r="W8780" i="3" s="1"/>
  <c r="W8781" i="3" a="1"/>
  <c r="W8781" i="3" s="1"/>
  <c r="W8782" i="3" a="1"/>
  <c r="W8782" i="3" s="1"/>
  <c r="W8783" i="3" a="1"/>
  <c r="W8783" i="3" s="1"/>
  <c r="W8784" i="3" a="1"/>
  <c r="W8784" i="3" s="1"/>
  <c r="W8785" i="3" a="1"/>
  <c r="W8785" i="3" s="1"/>
  <c r="W8786" i="3" a="1"/>
  <c r="W8786" i="3" s="1"/>
  <c r="W8787" i="3" a="1"/>
  <c r="W8787" i="3" s="1"/>
  <c r="W8788" i="3" a="1"/>
  <c r="W8788" i="3" s="1"/>
  <c r="W8789" i="3" a="1"/>
  <c r="W8789" i="3" s="1"/>
  <c r="W8790" i="3" a="1"/>
  <c r="W8790" i="3" s="1"/>
  <c r="W8791" i="3" a="1"/>
  <c r="W8791" i="3" s="1"/>
  <c r="W8792" i="3" a="1"/>
  <c r="W8792" i="3" s="1"/>
  <c r="W8793" i="3" a="1"/>
  <c r="W8793" i="3" s="1"/>
  <c r="W8794" i="3" a="1"/>
  <c r="W8794" i="3" s="1"/>
  <c r="W8795" i="3" a="1"/>
  <c r="W8795" i="3" s="1"/>
  <c r="W8796" i="3" a="1"/>
  <c r="W8796" i="3" s="1"/>
  <c r="W8797" i="3" a="1"/>
  <c r="W8797" i="3" s="1"/>
  <c r="W8798" i="3" a="1"/>
  <c r="W8798" i="3" s="1"/>
  <c r="W8799" i="3" a="1"/>
  <c r="W8799" i="3" s="1"/>
  <c r="W8800" i="3" a="1"/>
  <c r="W8800" i="3" s="1"/>
  <c r="W8801" i="3" a="1"/>
  <c r="W8801" i="3" s="1"/>
  <c r="W8802" i="3" a="1"/>
  <c r="W8802" i="3" s="1"/>
  <c r="W8803" i="3" a="1"/>
  <c r="W8803" i="3" s="1"/>
  <c r="W8804" i="3" a="1"/>
  <c r="W8804" i="3" s="1"/>
  <c r="W8805" i="3" a="1"/>
  <c r="W8805" i="3" s="1"/>
  <c r="W8806" i="3" a="1"/>
  <c r="W8806" i="3" s="1"/>
  <c r="W8807" i="3" a="1"/>
  <c r="W8807" i="3" s="1"/>
  <c r="W8808" i="3" a="1"/>
  <c r="W8808" i="3" s="1"/>
  <c r="W8809" i="3" a="1"/>
  <c r="W8809" i="3" s="1"/>
  <c r="W8810" i="3" a="1"/>
  <c r="W8810" i="3" s="1"/>
  <c r="W8811" i="3" a="1"/>
  <c r="W8811" i="3" s="1"/>
  <c r="W8812" i="3" a="1"/>
  <c r="W8812" i="3" s="1"/>
  <c r="W8813" i="3" a="1"/>
  <c r="W8813" i="3" s="1"/>
  <c r="W8814" i="3" a="1"/>
  <c r="W8814" i="3" s="1"/>
  <c r="W8815" i="3" a="1"/>
  <c r="W8815" i="3" s="1"/>
  <c r="W8816" i="3" a="1"/>
  <c r="W8816" i="3" s="1"/>
  <c r="W8817" i="3" a="1"/>
  <c r="W8817" i="3" s="1"/>
  <c r="W8818" i="3" a="1"/>
  <c r="W8818" i="3" s="1"/>
  <c r="W8819" i="3" a="1"/>
  <c r="W8819" i="3" s="1"/>
  <c r="W8820" i="3" a="1"/>
  <c r="W8820" i="3" s="1"/>
  <c r="W8821" i="3" a="1"/>
  <c r="W8821" i="3" s="1"/>
  <c r="W8822" i="3" a="1"/>
  <c r="W8822" i="3" s="1"/>
  <c r="W8823" i="3" a="1"/>
  <c r="W8823" i="3" s="1"/>
  <c r="W8824" i="3" a="1"/>
  <c r="W8824" i="3" s="1"/>
  <c r="W8825" i="3" a="1"/>
  <c r="W8825" i="3" s="1"/>
  <c r="W8826" i="3" a="1"/>
  <c r="W8826" i="3" s="1"/>
  <c r="W8827" i="3" a="1"/>
  <c r="W8827" i="3" s="1"/>
  <c r="W8828" i="3" a="1"/>
  <c r="W8828" i="3" s="1"/>
  <c r="W8829" i="3" a="1"/>
  <c r="W8829" i="3" s="1"/>
  <c r="W8830" i="3" a="1"/>
  <c r="W8830" i="3" s="1"/>
  <c r="W8831" i="3" a="1"/>
  <c r="W8831" i="3" s="1"/>
  <c r="W8832" i="3" a="1"/>
  <c r="W8832" i="3" s="1"/>
  <c r="W8833" i="3" a="1"/>
  <c r="W8833" i="3" s="1"/>
  <c r="W8834" i="3" a="1"/>
  <c r="W8834" i="3" s="1"/>
  <c r="W8835" i="3" a="1"/>
  <c r="W8835" i="3" s="1"/>
  <c r="W8836" i="3" a="1"/>
  <c r="W8836" i="3" s="1"/>
  <c r="W8837" i="3" a="1"/>
  <c r="W8837" i="3" s="1"/>
  <c r="W8838" i="3" a="1"/>
  <c r="W8838" i="3" s="1"/>
  <c r="W8839" i="3" a="1"/>
  <c r="W8839" i="3" s="1"/>
  <c r="W8840" i="3" a="1"/>
  <c r="W8840" i="3" s="1"/>
  <c r="W8841" i="3" a="1"/>
  <c r="W8841" i="3" s="1"/>
  <c r="W8842" i="3" a="1"/>
  <c r="W8842" i="3" s="1"/>
  <c r="W8843" i="3" a="1"/>
  <c r="W8843" i="3" s="1"/>
  <c r="W8844" i="3" a="1"/>
  <c r="W8844" i="3" s="1"/>
  <c r="W8845" i="3" a="1"/>
  <c r="W8845" i="3" s="1"/>
  <c r="W8846" i="3" a="1"/>
  <c r="W8846" i="3" s="1"/>
  <c r="W8847" i="3" a="1"/>
  <c r="W8847" i="3" s="1"/>
  <c r="W8848" i="3" a="1"/>
  <c r="W8848" i="3" s="1"/>
  <c r="W8849" i="3" a="1"/>
  <c r="W8849" i="3" s="1"/>
  <c r="W8850" i="3" a="1"/>
  <c r="W8850" i="3" s="1"/>
  <c r="W8851" i="3" a="1"/>
  <c r="W8851" i="3" s="1"/>
  <c r="W8852" i="3" a="1"/>
  <c r="W8852" i="3" s="1"/>
  <c r="W8853" i="3" a="1"/>
  <c r="W8853" i="3" s="1"/>
  <c r="W8854" i="3" a="1"/>
  <c r="W8854" i="3" s="1"/>
  <c r="W8855" i="3" a="1"/>
  <c r="W8855" i="3" s="1"/>
  <c r="W8856" i="3" a="1"/>
  <c r="W8856" i="3" s="1"/>
  <c r="W8857" i="3" a="1"/>
  <c r="W8857" i="3" s="1"/>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s="1"/>
  <c r="W8872" i="3" a="1"/>
  <c r="W8872" i="3" s="1"/>
  <c r="W8873" i="3" a="1"/>
  <c r="W8873" i="3" s="1"/>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s="1"/>
  <c r="W8886" i="3" a="1"/>
  <c r="W8886" i="3" s="1"/>
  <c r="W8887" i="3" a="1"/>
  <c r="W8887" i="3" s="1"/>
  <c r="W8888" i="3" a="1"/>
  <c r="W8888" i="3" s="1"/>
  <c r="W8889" i="3" a="1"/>
  <c r="W8889" i="3" s="1"/>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s="1"/>
  <c r="W8904" i="3" a="1"/>
  <c r="W8904" i="3" s="1"/>
  <c r="W8905" i="3" a="1"/>
  <c r="W8905" i="3" s="1"/>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s="1"/>
  <c r="W8918" i="3" a="1"/>
  <c r="W8918" i="3" s="1"/>
  <c r="W8919" i="3" a="1"/>
  <c r="W8919" i="3" s="1"/>
  <c r="W8920" i="3" a="1"/>
  <c r="W8920" i="3" s="1"/>
  <c r="W8921" i="3" a="1"/>
  <c r="W8921" i="3" s="1"/>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s="1"/>
  <c r="W8936" i="3" a="1"/>
  <c r="W8936" i="3" s="1"/>
  <c r="W8937" i="3" a="1"/>
  <c r="W8937" i="3" s="1"/>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s="1"/>
  <c r="W8950" i="3" a="1"/>
  <c r="W8950" i="3" s="1"/>
  <c r="W8951" i="3" a="1"/>
  <c r="W8951" i="3" s="1"/>
  <c r="W8952" i="3" a="1"/>
  <c r="W8952" i="3" s="1"/>
  <c r="W8953" i="3" a="1"/>
  <c r="W8953" i="3" s="1"/>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s="1"/>
  <c r="W8964" i="3" a="1"/>
  <c r="W8964" i="3" s="1"/>
  <c r="W8965" i="3" a="1"/>
  <c r="W8965" i="3" s="1"/>
  <c r="W8966" i="3" a="1"/>
  <c r="W8966" i="3" s="1"/>
  <c r="W8967" i="3" a="1"/>
  <c r="W8967" i="3" s="1"/>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s="1"/>
  <c r="W9028" i="3" a="1"/>
  <c r="W9028" i="3" s="1"/>
  <c r="W9029" i="3" a="1"/>
  <c r="W9029" i="3" s="1"/>
  <c r="W9030" i="3" a="1"/>
  <c r="W9030" i="3" s="1"/>
  <c r="W9031" i="3" a="1"/>
  <c r="W9031" i="3" s="1"/>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s="1"/>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s="1"/>
  <c r="W9092" i="3" a="1"/>
  <c r="W9092" i="3" s="1"/>
  <c r="W9093" i="3" a="1"/>
  <c r="W9093" i="3" s="1"/>
  <c r="W9094" i="3" a="1"/>
  <c r="W9094" i="3" s="1"/>
  <c r="W9095" i="3" a="1"/>
  <c r="W9095" i="3" s="1"/>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s="1"/>
  <c r="W9156" i="3" a="1"/>
  <c r="W9156" i="3" s="1"/>
  <c r="W9157" i="3" a="1"/>
  <c r="W9157" i="3" s="1"/>
  <c r="W9158" i="3" a="1"/>
  <c r="W9158" i="3" s="1"/>
  <c r="W9159" i="3" a="1"/>
  <c r="W9159" i="3" s="1"/>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s="1"/>
  <c r="W9196" i="3" a="1"/>
  <c r="W9196" i="3" s="1"/>
  <c r="W9197" i="3" a="1"/>
  <c r="W9197" i="3" s="1"/>
  <c r="W9198" i="3" a="1"/>
  <c r="W9198" i="3" s="1"/>
  <c r="W9199" i="3" a="1"/>
  <c r="W9199" i="3" s="1"/>
  <c r="W9200" i="3" a="1"/>
  <c r="W9200" i="3" s="1"/>
  <c r="W9201" i="3" a="1"/>
  <c r="W9201" i="3" s="1"/>
  <c r="W9202" i="3" a="1"/>
  <c r="W9202" i="3" s="1"/>
  <c r="W9203" i="3" a="1"/>
  <c r="W9203" i="3" s="1"/>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s="1"/>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s="1"/>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s="1"/>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s="1"/>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s="1"/>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s="1"/>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s="1"/>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s="1"/>
  <c r="W9512" i="3" a="1"/>
  <c r="W9512" i="3" s="1"/>
  <c r="W9513" i="3" a="1"/>
  <c r="W9513" i="3" s="1"/>
  <c r="W9514" i="3" a="1"/>
  <c r="W9514" i="3" s="1"/>
  <c r="W9515" i="3" a="1"/>
  <c r="W9515" i="3" s="1"/>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s="1"/>
  <c r="W9548" i="3" a="1"/>
  <c r="W9548" i="3" s="1"/>
  <c r="W9549" i="3" a="1"/>
  <c r="W9549" i="3" s="1"/>
  <c r="W9550" i="3" a="1"/>
  <c r="W9550" i="3" s="1"/>
  <c r="W9551" i="3" a="1"/>
  <c r="W9551" i="3" s="1"/>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s="1"/>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s="1"/>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s="1"/>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s="1"/>
  <c r="W9700" i="3" a="1"/>
  <c r="W9700" i="3" s="1"/>
  <c r="W9701" i="3" a="1"/>
  <c r="W9701" i="3" s="1"/>
  <c r="W9702" i="3" a="1"/>
  <c r="W9702" i="3" s="1"/>
  <c r="W9703" i="3" a="1"/>
  <c r="W9703" i="3" s="1"/>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s="1"/>
  <c r="W9718" i="3" a="1"/>
  <c r="W9718" i="3" s="1"/>
  <c r="W9719" i="3" a="1"/>
  <c r="W9719" i="3" s="1"/>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s="1"/>
  <c r="W9732" i="3" a="1"/>
  <c r="W9732" i="3" s="1"/>
  <c r="W9733" i="3" a="1"/>
  <c r="W9733" i="3" s="1"/>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s="1"/>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979" i="3" a="1"/>
  <c r="W9979" i="3" s="1"/>
  <c r="W9980" i="3" a="1"/>
  <c r="W9980" i="3" s="1"/>
  <c r="W9981" i="3" a="1"/>
  <c r="W9981" i="3" s="1"/>
  <c r="W9982" i="3" a="1"/>
  <c r="W9982" i="3" s="1"/>
  <c r="W9983" i="3" a="1"/>
  <c r="W9983" i="3" s="1"/>
  <c r="W9984" i="3" a="1"/>
  <c r="W9984" i="3" s="1"/>
  <c r="W9985" i="3" a="1"/>
  <c r="W9985" i="3" s="1"/>
  <c r="W9986" i="3" a="1"/>
  <c r="W9986" i="3" s="1"/>
  <c r="W9987" i="3" a="1"/>
  <c r="W9987" i="3" s="1"/>
  <c r="W9988" i="3" a="1"/>
  <c r="W9988" i="3" s="1"/>
  <c r="W9989" i="3" a="1"/>
  <c r="W9989" i="3" s="1"/>
  <c r="W9990" i="3" a="1"/>
  <c r="W9990" i="3" s="1"/>
  <c r="W9991" i="3" a="1"/>
  <c r="W9991" i="3" s="1"/>
  <c r="W9992" i="3" a="1"/>
  <c r="W9992" i="3" s="1"/>
  <c r="W9993" i="3" a="1"/>
  <c r="W9993" i="3" s="1"/>
  <c r="W9994" i="3" a="1"/>
  <c r="W9994" i="3" s="1"/>
  <c r="W9995" i="3" a="1"/>
  <c r="W9995" i="3" s="1"/>
  <c r="W9996" i="3" a="1"/>
  <c r="W9996" i="3" s="1"/>
  <c r="W9997" i="3" a="1"/>
  <c r="W9997" i="3" s="1"/>
  <c r="W9998" i="3" a="1"/>
  <c r="W9998" i="3" s="1"/>
  <c r="W9999" i="3" a="1"/>
  <c r="W9999" i="3" s="1"/>
  <c r="W10000" i="3" a="1"/>
  <c r="W10000" i="3" s="1"/>
  <c r="W10001" i="3" a="1"/>
  <c r="W10001" i="3" s="1"/>
  <c r="W10002" i="3" a="1"/>
  <c r="W10002" i="3" s="1"/>
  <c r="W10003" i="3" a="1"/>
  <c r="W10003" i="3" s="1"/>
  <c r="W10004" i="3" a="1"/>
  <c r="W10004" i="3" s="1"/>
  <c r="W10005" i="3" a="1"/>
  <c r="W10005" i="3" s="1"/>
  <c r="W10006" i="3" a="1"/>
  <c r="W10006" i="3" s="1"/>
  <c r="W10007" i="3" a="1"/>
  <c r="W10007" i="3" s="1"/>
  <c r="W10008" i="3" a="1"/>
  <c r="W10008" i="3" s="1"/>
  <c r="W10009" i="3" a="1"/>
  <c r="W10009" i="3" s="1"/>
  <c r="W10010" i="3" a="1"/>
  <c r="W10010" i="3" s="1"/>
  <c r="W10011" i="3" a="1"/>
  <c r="W10011" i="3" s="1"/>
  <c r="W10012" i="3" a="1"/>
  <c r="W10012" i="3" s="1"/>
  <c r="W10013" i="3" a="1"/>
  <c r="W10013" i="3" s="1"/>
  <c r="W10014" i="3" a="1"/>
  <c r="W10014" i="3" s="1"/>
  <c r="W10015" i="3" a="1"/>
  <c r="W10015" i="3" s="1"/>
  <c r="W10016" i="3" a="1"/>
  <c r="W10016" i="3" s="1"/>
  <c r="W10017" i="3" a="1"/>
  <c r="W10017" i="3" s="1"/>
  <c r="W10018" i="3" a="1"/>
  <c r="W10018" i="3" s="1"/>
  <c r="W10019" i="3" a="1"/>
  <c r="W10019" i="3" s="1"/>
  <c r="W10020" i="3" a="1"/>
  <c r="W10020" i="3" s="1"/>
  <c r="W10021" i="3" a="1"/>
  <c r="W10021" i="3" s="1"/>
  <c r="W10022" i="3" a="1"/>
  <c r="W10022" i="3" s="1"/>
  <c r="W10023" i="3" a="1"/>
  <c r="W10023" i="3" s="1"/>
  <c r="W10024" i="3" a="1"/>
  <c r="W10024" i="3" s="1"/>
  <c r="W10025" i="3" a="1"/>
  <c r="W10025" i="3" s="1"/>
  <c r="W10026" i="3" a="1"/>
  <c r="W10026" i="3" s="1"/>
  <c r="W10027" i="3" a="1"/>
  <c r="W10027" i="3" s="1"/>
  <c r="W10028" i="3" a="1"/>
  <c r="W10028" i="3" s="1"/>
  <c r="W10029" i="3" a="1"/>
  <c r="W10029" i="3" s="1"/>
  <c r="W10030" i="3" a="1"/>
  <c r="W10030" i="3" s="1"/>
  <c r="W10031" i="3" a="1"/>
  <c r="W10031" i="3" s="1"/>
  <c r="W10032" i="3" a="1"/>
  <c r="W10032" i="3" s="1"/>
  <c r="W10033" i="3" a="1"/>
  <c r="W10033" i="3" s="1"/>
  <c r="W10034" i="3" a="1"/>
  <c r="W10034" i="3" s="1"/>
  <c r="W10035" i="3" a="1"/>
  <c r="W10035" i="3" s="1"/>
  <c r="W10036" i="3" a="1"/>
  <c r="W10036" i="3" s="1"/>
  <c r="W10037" i="3" a="1"/>
  <c r="W10037" i="3" s="1"/>
  <c r="W10038" i="3" a="1"/>
  <c r="W10038" i="3" s="1"/>
  <c r="W10039" i="3" a="1"/>
  <c r="W10039" i="3" s="1"/>
  <c r="W10040" i="3" a="1"/>
  <c r="W10040" i="3" s="1"/>
  <c r="W10041" i="3" a="1"/>
  <c r="W10041" i="3" s="1"/>
  <c r="W10042" i="3" a="1"/>
  <c r="W10042" i="3" s="1"/>
  <c r="W10043" i="3" a="1"/>
  <c r="W10043" i="3" s="1"/>
  <c r="W10044" i="3" a="1"/>
  <c r="W10044" i="3" s="1"/>
  <c r="W10045" i="3" a="1"/>
  <c r="W10045" i="3" s="1"/>
  <c r="W10046" i="3" a="1"/>
  <c r="W10046" i="3" s="1"/>
  <c r="W10047" i="3" a="1"/>
  <c r="W10047" i="3" s="1"/>
  <c r="W10048" i="3" a="1"/>
  <c r="W10048" i="3" s="1"/>
  <c r="W10049" i="3" a="1"/>
  <c r="W10049" i="3" s="1"/>
  <c r="W10050" i="3" a="1"/>
  <c r="W10050" i="3" s="1"/>
  <c r="W10051" i="3" a="1"/>
  <c r="W10051" i="3" s="1"/>
  <c r="W10052" i="3" a="1"/>
  <c r="W10052" i="3" s="1"/>
  <c r="W10053" i="3" a="1"/>
  <c r="W10053" i="3" s="1"/>
  <c r="W10054" i="3" a="1"/>
  <c r="W10054" i="3" s="1"/>
  <c r="W10055" i="3" a="1"/>
  <c r="W10055" i="3" s="1"/>
  <c r="W10056" i="3" a="1"/>
  <c r="W10056" i="3" s="1"/>
  <c r="W10057" i="3" a="1"/>
  <c r="W10057" i="3" s="1"/>
  <c r="W10058" i="3" a="1"/>
  <c r="W10058" i="3" s="1"/>
  <c r="W10059" i="3" a="1"/>
  <c r="W10059" i="3" s="1"/>
  <c r="W10060" i="3" a="1"/>
  <c r="W10060" i="3" s="1"/>
  <c r="W10061" i="3" a="1"/>
  <c r="W10061" i="3" s="1"/>
  <c r="W10062" i="3" a="1"/>
  <c r="W10062" i="3" s="1"/>
  <c r="W10063" i="3" a="1"/>
  <c r="W10063" i="3" s="1"/>
  <c r="W10064" i="3" a="1"/>
  <c r="W10064" i="3" s="1"/>
  <c r="W10065" i="3" a="1"/>
  <c r="W10065" i="3" s="1"/>
  <c r="W10066" i="3" a="1"/>
  <c r="W10066" i="3" s="1"/>
  <c r="W10067" i="3" a="1"/>
  <c r="W10067" i="3" s="1"/>
  <c r="W10068" i="3" a="1"/>
  <c r="W10068" i="3" s="1"/>
  <c r="W10069" i="3" a="1"/>
  <c r="W10069" i="3" s="1"/>
  <c r="W10070" i="3" a="1"/>
  <c r="W10070" i="3" s="1"/>
  <c r="W10071" i="3" a="1"/>
  <c r="W10071" i="3" s="1"/>
  <c r="W10072" i="3" a="1"/>
  <c r="W10072" i="3" s="1"/>
  <c r="W10073" i="3" a="1"/>
  <c r="W10073" i="3" s="1"/>
  <c r="W10074" i="3" a="1"/>
  <c r="W10074" i="3" s="1"/>
  <c r="W10075" i="3" a="1"/>
  <c r="W10075" i="3" s="1"/>
  <c r="W10076" i="3" a="1"/>
  <c r="W10076" i="3" s="1"/>
  <c r="W10077" i="3" a="1"/>
  <c r="W10077" i="3" s="1"/>
  <c r="W10078" i="3" a="1"/>
  <c r="W10078" i="3" s="1"/>
  <c r="W10079" i="3" a="1"/>
  <c r="W10079" i="3" s="1"/>
  <c r="W10080" i="3" a="1"/>
  <c r="W10080" i="3" s="1"/>
  <c r="W10081" i="3" a="1"/>
  <c r="W10081" i="3" s="1"/>
  <c r="W10082" i="3" a="1"/>
  <c r="W10082" i="3" s="1"/>
  <c r="W10083" i="3" a="1"/>
  <c r="W10083" i="3" s="1"/>
  <c r="W10084" i="3" a="1"/>
  <c r="W10084" i="3" s="1"/>
  <c r="W10085" i="3" a="1"/>
  <c r="W10085" i="3" s="1"/>
  <c r="W10086" i="3" a="1"/>
  <c r="W10086" i="3" s="1"/>
  <c r="W10087" i="3" a="1"/>
  <c r="W10087" i="3" s="1"/>
  <c r="W10088" i="3" a="1"/>
  <c r="W10088" i="3" s="1"/>
  <c r="W10089" i="3" a="1"/>
  <c r="W10089" i="3" s="1"/>
  <c r="W10090" i="3" a="1"/>
  <c r="W10090" i="3" s="1"/>
  <c r="W10091" i="3" a="1"/>
  <c r="W10091" i="3" s="1"/>
  <c r="W10092" i="3" a="1"/>
  <c r="W10092" i="3" s="1"/>
  <c r="W10093" i="3" a="1"/>
  <c r="W10093" i="3" s="1"/>
  <c r="W10094" i="3" a="1"/>
  <c r="W10094" i="3" s="1"/>
  <c r="W10095" i="3" a="1"/>
  <c r="W10095" i="3" s="1"/>
  <c r="W10096" i="3" a="1"/>
  <c r="W10096" i="3" s="1"/>
  <c r="W10097" i="3" a="1"/>
  <c r="W10097" i="3" s="1"/>
  <c r="W10098" i="3" a="1"/>
  <c r="W10098" i="3" s="1"/>
  <c r="W10099" i="3" a="1"/>
  <c r="W10099" i="3" s="1"/>
  <c r="W10100" i="3" a="1"/>
  <c r="W10100" i="3" s="1"/>
  <c r="W10101" i="3" a="1"/>
  <c r="W10101" i="3" s="1"/>
  <c r="W10102" i="3" a="1"/>
  <c r="W10102" i="3" s="1"/>
  <c r="W10103" i="3" a="1"/>
  <c r="W10103" i="3" s="1"/>
  <c r="W10104" i="3" a="1"/>
  <c r="W10104" i="3" s="1"/>
  <c r="W10105" i="3" a="1"/>
  <c r="W10105" i="3" s="1"/>
  <c r="W10106" i="3" a="1"/>
  <c r="W10106" i="3" s="1"/>
  <c r="W10107" i="3" a="1"/>
  <c r="W10107" i="3" s="1"/>
  <c r="W10108" i="3" a="1"/>
  <c r="W10108" i="3" s="1"/>
  <c r="W10109" i="3" a="1"/>
  <c r="W10109" i="3" s="1"/>
  <c r="W10110" i="3" a="1"/>
  <c r="W10110" i="3" s="1"/>
  <c r="W10111" i="3" a="1"/>
  <c r="W10111" i="3" s="1"/>
  <c r="W10112" i="3" a="1"/>
  <c r="W10112" i="3" s="1"/>
  <c r="W10113" i="3" a="1"/>
  <c r="W10113" i="3" s="1"/>
  <c r="W10114" i="3" a="1"/>
  <c r="W10114" i="3" s="1"/>
  <c r="W10115" i="3" a="1"/>
  <c r="W10115" i="3" s="1"/>
  <c r="W10116" i="3" a="1"/>
  <c r="W10116" i="3" s="1"/>
  <c r="W10117" i="3" a="1"/>
  <c r="W10117" i="3" s="1"/>
  <c r="W10118" i="3" a="1"/>
  <c r="W10118" i="3" s="1"/>
  <c r="W10119" i="3" a="1"/>
  <c r="W10119" i="3" s="1"/>
  <c r="W10120" i="3" a="1"/>
  <c r="W10120" i="3" s="1"/>
  <c r="W10121" i="3" a="1"/>
  <c r="W10121" i="3" s="1"/>
  <c r="W10122" i="3" a="1"/>
  <c r="W10122" i="3" s="1"/>
  <c r="W10123" i="3" a="1"/>
  <c r="W10123" i="3" s="1"/>
  <c r="W10124" i="3" a="1"/>
  <c r="W10124" i="3" s="1"/>
  <c r="W10125" i="3" a="1"/>
  <c r="W10125" i="3" s="1"/>
  <c r="W10126" i="3" a="1"/>
  <c r="W10126" i="3" s="1"/>
  <c r="W10127" i="3" a="1"/>
  <c r="W10127" i="3" s="1"/>
  <c r="W10128" i="3" a="1"/>
  <c r="W10128" i="3" s="1"/>
  <c r="W10129" i="3" a="1"/>
  <c r="W10129" i="3" s="1"/>
  <c r="W10130" i="3" a="1"/>
  <c r="W10130" i="3" s="1"/>
  <c r="W10131" i="3" a="1"/>
  <c r="W10131" i="3" s="1"/>
  <c r="W10132" i="3" a="1"/>
  <c r="W10132" i="3" s="1"/>
  <c r="W10133" i="3" a="1"/>
  <c r="W10133" i="3" s="1"/>
  <c r="W10134" i="3" a="1"/>
  <c r="W10134" i="3" s="1"/>
  <c r="W10135" i="3" a="1"/>
  <c r="W10135" i="3" s="1"/>
  <c r="W10136" i="3" a="1"/>
  <c r="W10136" i="3" s="1"/>
  <c r="W10137" i="3" a="1"/>
  <c r="W10137" i="3" s="1"/>
  <c r="W10138" i="3" a="1"/>
  <c r="W10138" i="3" s="1"/>
  <c r="W10139" i="3" a="1"/>
  <c r="W10139" i="3" s="1"/>
  <c r="W10140" i="3" a="1"/>
  <c r="W10140" i="3" s="1"/>
  <c r="W10141" i="3" a="1"/>
  <c r="W10141" i="3" s="1"/>
  <c r="W10142" i="3" a="1"/>
  <c r="W10142" i="3" s="1"/>
  <c r="W10143" i="3" a="1"/>
  <c r="W10143" i="3" s="1"/>
  <c r="W10144" i="3" a="1"/>
  <c r="W10144" i="3" s="1"/>
  <c r="W10145" i="3" a="1"/>
  <c r="W10145" i="3" s="1"/>
  <c r="W10146" i="3" a="1"/>
  <c r="W10146" i="3" s="1"/>
  <c r="W10147" i="3" a="1"/>
  <c r="W10147" i="3" s="1"/>
  <c r="W10148" i="3" a="1"/>
  <c r="W10148" i="3" s="1"/>
  <c r="W10149" i="3" a="1"/>
  <c r="W10149" i="3" s="1"/>
  <c r="W10150" i="3" a="1"/>
  <c r="W10150" i="3" s="1"/>
  <c r="W10151" i="3" a="1"/>
  <c r="W10151" i="3" s="1"/>
  <c r="W10152" i="3" a="1"/>
  <c r="W10152" i="3" s="1"/>
  <c r="W10153" i="3" a="1"/>
  <c r="W10153" i="3" s="1"/>
  <c r="W10154" i="3" a="1"/>
  <c r="W10154" i="3" s="1"/>
  <c r="W10155" i="3" a="1"/>
  <c r="W10155" i="3" s="1"/>
  <c r="W10156" i="3" a="1"/>
  <c r="W10156" i="3" s="1"/>
  <c r="W10157" i="3" a="1"/>
  <c r="W10157" i="3" s="1"/>
  <c r="W10158" i="3" a="1"/>
  <c r="W10158" i="3" s="1"/>
  <c r="W10159" i="3" a="1"/>
  <c r="W10159" i="3" s="1"/>
  <c r="W10160" i="3" a="1"/>
  <c r="W10160" i="3" s="1"/>
  <c r="W10161" i="3" a="1"/>
  <c r="W10161" i="3" s="1"/>
  <c r="W10162" i="3" a="1"/>
  <c r="W10162" i="3" s="1"/>
  <c r="W10163" i="3" a="1"/>
  <c r="W10163" i="3" s="1"/>
  <c r="W10164" i="3" a="1"/>
  <c r="W10164" i="3" s="1"/>
  <c r="W10165" i="3" a="1"/>
  <c r="W10165" i="3" s="1"/>
  <c r="W10166" i="3" a="1"/>
  <c r="W10166" i="3" s="1"/>
  <c r="W10167" i="3" a="1"/>
  <c r="W10167" i="3" s="1"/>
  <c r="W10168" i="3" a="1"/>
  <c r="W10168" i="3" s="1"/>
  <c r="W10169" i="3" a="1"/>
  <c r="W10169" i="3" s="1"/>
  <c r="W10170" i="3" a="1"/>
  <c r="W10170" i="3" s="1"/>
  <c r="W10171" i="3" a="1"/>
  <c r="W10171" i="3" s="1"/>
  <c r="W10172" i="3" a="1"/>
  <c r="W10172" i="3" s="1"/>
  <c r="W10173" i="3" a="1"/>
  <c r="W10173" i="3" s="1"/>
  <c r="W10174" i="3" a="1"/>
  <c r="W10174" i="3" s="1"/>
  <c r="W10175" i="3" a="1"/>
  <c r="W10175" i="3" s="1"/>
  <c r="W10176" i="3" a="1"/>
  <c r="W10176" i="3" s="1"/>
  <c r="W10177" i="3" a="1"/>
  <c r="W10177" i="3" s="1"/>
  <c r="W10178" i="3" a="1"/>
  <c r="W10178" i="3" s="1"/>
  <c r="W10179" i="3" a="1"/>
  <c r="W10179" i="3" s="1"/>
  <c r="W10180" i="3" a="1"/>
  <c r="W10180" i="3" s="1"/>
  <c r="W10181" i="3" a="1"/>
  <c r="W10181" i="3" s="1"/>
  <c r="W10182" i="3" a="1"/>
  <c r="W10182" i="3" s="1"/>
  <c r="W10183" i="3" a="1"/>
  <c r="W10183" i="3" s="1"/>
  <c r="W10184" i="3" a="1"/>
  <c r="W10184" i="3" s="1"/>
  <c r="W10185" i="3" a="1"/>
  <c r="W10185" i="3" s="1"/>
  <c r="W10186" i="3" a="1"/>
  <c r="W10186" i="3" s="1"/>
  <c r="W10187" i="3" a="1"/>
  <c r="W10187" i="3" s="1"/>
  <c r="W10188" i="3" a="1"/>
  <c r="W10188" i="3" s="1"/>
  <c r="W10189" i="3" a="1"/>
  <c r="W10189" i="3" s="1"/>
  <c r="W10190" i="3" a="1"/>
  <c r="W10190" i="3" s="1"/>
  <c r="W10191" i="3" a="1"/>
  <c r="W10191" i="3" s="1"/>
  <c r="W10192" i="3" a="1"/>
  <c r="W10192" i="3" s="1"/>
  <c r="W10193" i="3" a="1"/>
  <c r="W10193" i="3" s="1"/>
  <c r="W10194" i="3" a="1"/>
  <c r="W10194" i="3" s="1"/>
  <c r="W10195" i="3" a="1"/>
  <c r="W10195" i="3" s="1"/>
  <c r="W10196" i="3" a="1"/>
  <c r="W10196" i="3" s="1"/>
  <c r="W10197" i="3" a="1"/>
  <c r="W10197" i="3" s="1"/>
  <c r="W10198" i="3" a="1"/>
  <c r="W10198" i="3" s="1"/>
  <c r="W10199" i="3" a="1"/>
  <c r="W10199" i="3" s="1"/>
  <c r="W10200" i="3" a="1"/>
  <c r="W10200" i="3" s="1"/>
  <c r="W10201" i="3" a="1"/>
  <c r="W10201" i="3" s="1"/>
  <c r="W10202" i="3" a="1"/>
  <c r="W10202" i="3" s="1"/>
  <c r="W10203" i="3" a="1"/>
  <c r="W10203" i="3" s="1"/>
  <c r="W10204" i="3" a="1"/>
  <c r="W10204" i="3" s="1"/>
  <c r="W10205" i="3" a="1"/>
  <c r="W10205" i="3" s="1"/>
  <c r="W10206" i="3" a="1"/>
  <c r="W10206" i="3" s="1"/>
  <c r="W10207" i="3" a="1"/>
  <c r="W10207" i="3" s="1"/>
  <c r="W10208" i="3" a="1"/>
  <c r="W10208" i="3" s="1"/>
  <c r="W10209" i="3" a="1"/>
  <c r="W10209" i="3" s="1"/>
  <c r="W10210" i="3" a="1"/>
  <c r="W10210" i="3" s="1"/>
  <c r="W10211" i="3" a="1"/>
  <c r="W10211" i="3" s="1"/>
  <c r="W10212" i="3" a="1"/>
  <c r="W10212" i="3" s="1"/>
  <c r="W10213" i="3" a="1"/>
  <c r="W10213" i="3" s="1"/>
  <c r="W10214" i="3" a="1"/>
  <c r="W10214" i="3" s="1"/>
  <c r="W10215" i="3" a="1"/>
  <c r="W10215" i="3" s="1"/>
  <c r="W10216" i="3" a="1"/>
  <c r="W10216" i="3" s="1"/>
  <c r="W10217" i="3" a="1"/>
  <c r="W10217" i="3" s="1"/>
  <c r="W10218" i="3" a="1"/>
  <c r="W10218" i="3" s="1"/>
  <c r="W10219" i="3" a="1"/>
  <c r="W10219" i="3" s="1"/>
  <c r="W10220" i="3" a="1"/>
  <c r="W10220" i="3" s="1"/>
  <c r="W10221" i="3" a="1"/>
  <c r="W10221" i="3" s="1"/>
  <c r="W10222" i="3" a="1"/>
  <c r="W10222" i="3" s="1"/>
  <c r="W10223" i="3" a="1"/>
  <c r="W10223" i="3" s="1"/>
  <c r="W10224" i="3" a="1"/>
  <c r="W10224" i="3" s="1"/>
  <c r="W10225" i="3" a="1"/>
  <c r="W10225" i="3" s="1"/>
  <c r="W10226" i="3" a="1"/>
  <c r="W10226" i="3" s="1"/>
  <c r="W10227" i="3" a="1"/>
  <c r="W10227" i="3" s="1"/>
  <c r="W10228" i="3" a="1"/>
  <c r="W10228" i="3" s="1"/>
  <c r="W10229" i="3" a="1"/>
  <c r="W10229" i="3" s="1"/>
  <c r="W10230" i="3" a="1"/>
  <c r="W10230" i="3" s="1"/>
  <c r="W10231" i="3" a="1"/>
  <c r="W10231" i="3" s="1"/>
  <c r="W10232" i="3" a="1"/>
  <c r="W10232" i="3" s="1"/>
  <c r="W10233" i="3" a="1"/>
  <c r="W10233" i="3" s="1"/>
  <c r="W10234" i="3" a="1"/>
  <c r="W10234" i="3" s="1"/>
  <c r="W10235" i="3" a="1"/>
  <c r="W10235" i="3" s="1"/>
  <c r="W10236" i="3" a="1"/>
  <c r="W10236" i="3" s="1"/>
  <c r="W10237" i="3" a="1"/>
  <c r="W10237" i="3" s="1"/>
  <c r="W10238" i="3" a="1"/>
  <c r="W10238" i="3" s="1"/>
  <c r="W10239" i="3" a="1"/>
  <c r="W10239" i="3" s="1"/>
  <c r="W10240" i="3" a="1"/>
  <c r="W10240" i="3" s="1"/>
  <c r="W10241" i="3" a="1"/>
  <c r="W10241" i="3" s="1"/>
  <c r="W10242" i="3" a="1"/>
  <c r="W10242" i="3" s="1"/>
  <c r="W10243" i="3" a="1"/>
  <c r="W10243" i="3" s="1"/>
  <c r="W10244" i="3" a="1"/>
  <c r="W10244" i="3" s="1"/>
  <c r="W10245" i="3" a="1"/>
  <c r="W10245" i="3" s="1"/>
  <c r="W10246" i="3" a="1"/>
  <c r="W10246" i="3" s="1"/>
  <c r="W10247" i="3" a="1"/>
  <c r="W10247" i="3" s="1"/>
  <c r="W10248" i="3" a="1"/>
  <c r="W10248" i="3" s="1"/>
  <c r="W10249" i="3" a="1"/>
  <c r="W10249" i="3" s="1"/>
  <c r="W10250" i="3" a="1"/>
  <c r="W10250" i="3" s="1"/>
  <c r="W10251" i="3" a="1"/>
  <c r="W10251" i="3" s="1"/>
  <c r="W10252" i="3" a="1"/>
  <c r="W10252" i="3" s="1"/>
  <c r="W10253" i="3" a="1"/>
  <c r="W10253" i="3" s="1"/>
  <c r="W10254" i="3" a="1"/>
  <c r="W10254" i="3" s="1"/>
  <c r="W10255" i="3" a="1"/>
  <c r="W10255" i="3" s="1"/>
  <c r="W10256" i="3" a="1"/>
  <c r="W10256" i="3" s="1"/>
  <c r="W10257" i="3" a="1"/>
  <c r="W10257" i="3" s="1"/>
  <c r="W10258" i="3" a="1"/>
  <c r="W10258" i="3" s="1"/>
  <c r="W10259" i="3" a="1"/>
  <c r="W10259" i="3" s="1"/>
  <c r="W10260" i="3" a="1"/>
  <c r="W10260" i="3" s="1"/>
  <c r="W10261" i="3" a="1"/>
  <c r="W10261" i="3" s="1"/>
  <c r="W10262" i="3" a="1"/>
  <c r="W10262" i="3" s="1"/>
  <c r="W10263" i="3" a="1"/>
  <c r="W10263" i="3" s="1"/>
  <c r="W10264" i="3" a="1"/>
  <c r="W10264" i="3" s="1"/>
  <c r="W10265" i="3" a="1"/>
  <c r="W10265" i="3" s="1"/>
  <c r="W10266" i="3" a="1"/>
  <c r="W10266" i="3" s="1"/>
  <c r="W10267" i="3" a="1"/>
  <c r="W10267" i="3" s="1"/>
  <c r="W10268" i="3" a="1"/>
  <c r="W10268" i="3" s="1"/>
  <c r="W10269" i="3" a="1"/>
  <c r="W10269" i="3" s="1"/>
  <c r="W10270" i="3" a="1"/>
  <c r="W10270" i="3" s="1"/>
  <c r="W10271" i="3" a="1"/>
  <c r="W10271" i="3" s="1"/>
  <c r="W10272" i="3" a="1"/>
  <c r="W10272" i="3" s="1"/>
  <c r="W10273" i="3" a="1"/>
  <c r="W10273" i="3" s="1"/>
  <c r="W10274" i="3" a="1"/>
  <c r="W10274" i="3" s="1"/>
  <c r="W10275" i="3" a="1"/>
  <c r="W10275" i="3" s="1"/>
  <c r="W10276" i="3" a="1"/>
  <c r="W10276" i="3" s="1"/>
  <c r="W10277" i="3" a="1"/>
  <c r="W10277" i="3" s="1"/>
  <c r="W10278" i="3" a="1"/>
  <c r="W10278" i="3" s="1"/>
  <c r="W10279" i="3" a="1"/>
  <c r="W10279" i="3" s="1"/>
  <c r="W10280" i="3" a="1"/>
  <c r="W10280" i="3" s="1"/>
  <c r="W10281" i="3" a="1"/>
  <c r="W10281" i="3" s="1"/>
  <c r="W10282" i="3" a="1"/>
  <c r="W10282" i="3" s="1"/>
  <c r="W10283" i="3" a="1"/>
  <c r="W10283" i="3" s="1"/>
  <c r="W10284" i="3" a="1"/>
  <c r="W10284" i="3" s="1"/>
  <c r="W10285" i="3" a="1"/>
  <c r="W10285" i="3" s="1"/>
  <c r="W10286" i="3" a="1"/>
  <c r="W10286" i="3" s="1"/>
  <c r="W10287" i="3" a="1"/>
  <c r="W10287" i="3" s="1"/>
  <c r="W10288" i="3" a="1"/>
  <c r="W10288" i="3" s="1"/>
  <c r="W10289" i="3" a="1"/>
  <c r="W10289" i="3" s="1"/>
  <c r="W10290" i="3" a="1"/>
  <c r="W10290" i="3" s="1"/>
  <c r="W10291" i="3" a="1"/>
  <c r="W10291" i="3" s="1"/>
  <c r="W10292" i="3" a="1"/>
  <c r="W10292" i="3" s="1"/>
  <c r="W10293" i="3" a="1"/>
  <c r="W10293" i="3" s="1"/>
  <c r="W10294" i="3" a="1"/>
  <c r="W10294" i="3" s="1"/>
  <c r="W10295" i="3" a="1"/>
  <c r="W10295" i="3" s="1"/>
  <c r="W10296" i="3" a="1"/>
  <c r="W10296" i="3" s="1"/>
  <c r="W10297" i="3" a="1"/>
  <c r="W10297" i="3" s="1"/>
  <c r="W10298" i="3" a="1"/>
  <c r="W10298" i="3" s="1"/>
  <c r="W10299" i="3" a="1"/>
  <c r="W10299" i="3" s="1"/>
  <c r="W10300" i="3" a="1"/>
  <c r="W10300" i="3" s="1"/>
  <c r="W10301" i="3" a="1"/>
  <c r="W10301" i="3" s="1"/>
  <c r="W10302" i="3" a="1"/>
  <c r="W10302" i="3" s="1"/>
  <c r="W10303" i="3" a="1"/>
  <c r="W10303" i="3" s="1"/>
  <c r="W10304" i="3" a="1"/>
  <c r="W10304" i="3" s="1"/>
  <c r="W10305" i="3" a="1"/>
  <c r="W10305" i="3" s="1"/>
  <c r="W10306" i="3" a="1"/>
  <c r="W10306" i="3" s="1"/>
  <c r="W10307" i="3" a="1"/>
  <c r="W10307" i="3" s="1"/>
  <c r="W10308" i="3" a="1"/>
  <c r="W10308" i="3" s="1"/>
  <c r="W10309" i="3" a="1"/>
  <c r="W10309" i="3" s="1"/>
  <c r="W10310" i="3" a="1"/>
  <c r="W10310" i="3" s="1"/>
  <c r="W10311" i="3" a="1"/>
  <c r="W10311" i="3" s="1"/>
  <c r="W10312" i="3" a="1"/>
  <c r="W10312" i="3" s="1"/>
  <c r="W10313" i="3" a="1"/>
  <c r="W10313" i="3" s="1"/>
  <c r="W10314" i="3" a="1"/>
  <c r="W10314" i="3" s="1"/>
  <c r="W10315" i="3" a="1"/>
  <c r="W10315" i="3" s="1"/>
  <c r="W10316" i="3" a="1"/>
  <c r="W10316" i="3" s="1"/>
  <c r="W10317" i="3" a="1"/>
  <c r="W10317" i="3" s="1"/>
  <c r="W10318" i="3" a="1"/>
  <c r="W10318" i="3" s="1"/>
  <c r="W10319" i="3" a="1"/>
  <c r="W10319" i="3" s="1"/>
  <c r="W10320" i="3" a="1"/>
  <c r="W10320" i="3" s="1"/>
  <c r="W10321" i="3" a="1"/>
  <c r="W10321" i="3" s="1"/>
  <c r="W10322" i="3" a="1"/>
  <c r="W10322" i="3" s="1"/>
  <c r="W10323" i="3" a="1"/>
  <c r="W10323" i="3" s="1"/>
  <c r="W10324" i="3" a="1"/>
  <c r="W10324" i="3" s="1"/>
  <c r="W10325" i="3" a="1"/>
  <c r="W10325" i="3" s="1"/>
  <c r="W10326" i="3" a="1"/>
  <c r="W10326" i="3" s="1"/>
  <c r="W10327" i="3" a="1"/>
  <c r="W10327" i="3" s="1"/>
  <c r="W10328" i="3" a="1"/>
  <c r="W10328" i="3" s="1"/>
  <c r="W10329" i="3" a="1"/>
  <c r="W10329" i="3" s="1"/>
  <c r="W10330" i="3" a="1"/>
  <c r="W10330" i="3" s="1"/>
  <c r="W10331" i="3" a="1"/>
  <c r="W10331" i="3" s="1"/>
  <c r="W10332" i="3" a="1"/>
  <c r="W10332" i="3" s="1"/>
  <c r="W10333" i="3" a="1"/>
  <c r="W10333" i="3" s="1"/>
  <c r="W10334" i="3" a="1"/>
  <c r="W10334" i="3" s="1"/>
  <c r="W10335" i="3" a="1"/>
  <c r="W10335" i="3" s="1"/>
  <c r="W10336" i="3" a="1"/>
  <c r="W10336" i="3" s="1"/>
  <c r="W10337" i="3" a="1"/>
  <c r="W10337" i="3" s="1"/>
  <c r="W10338" i="3" a="1"/>
  <c r="W10338" i="3" s="1"/>
  <c r="W10339" i="3" a="1"/>
  <c r="W10339" i="3" s="1"/>
  <c r="W10340" i="3" a="1"/>
  <c r="W10340" i="3" s="1"/>
  <c r="W10341" i="3" a="1"/>
  <c r="W10341" i="3" s="1"/>
  <c r="W10342" i="3" a="1"/>
  <c r="W10342" i="3" s="1"/>
  <c r="W10343" i="3" a="1"/>
  <c r="W10343" i="3" s="1"/>
  <c r="W10344" i="3" a="1"/>
  <c r="W10344" i="3" s="1"/>
  <c r="W10345" i="3" a="1"/>
  <c r="W10345" i="3" s="1"/>
  <c r="W10346" i="3" a="1"/>
  <c r="W10346" i="3" s="1"/>
  <c r="W10347" i="3" a="1"/>
  <c r="W10347" i="3" s="1"/>
  <c r="W10348" i="3" a="1"/>
  <c r="W10348" i="3" s="1"/>
  <c r="W10349" i="3" a="1"/>
  <c r="W10349" i="3" s="1"/>
  <c r="W10350" i="3" a="1"/>
  <c r="W10350" i="3" s="1"/>
  <c r="W10351" i="3" a="1"/>
  <c r="W10351" i="3" s="1"/>
  <c r="W10352" i="3" a="1"/>
  <c r="W10352" i="3" s="1"/>
  <c r="W10353" i="3" a="1"/>
  <c r="W10353" i="3" s="1"/>
  <c r="W10354" i="3" a="1"/>
  <c r="W10354" i="3" s="1"/>
  <c r="W10355" i="3" a="1"/>
  <c r="W10355" i="3" s="1"/>
  <c r="W10356" i="3" a="1"/>
  <c r="W10356" i="3" s="1"/>
  <c r="W10357" i="3" a="1"/>
  <c r="W10357" i="3" s="1"/>
  <c r="W10358" i="3" a="1"/>
  <c r="W10358" i="3" s="1"/>
  <c r="W10359" i="3" a="1"/>
  <c r="W10359" i="3" s="1"/>
  <c r="W10360" i="3" a="1"/>
  <c r="W10360" i="3" s="1"/>
  <c r="W10361" i="3" a="1"/>
  <c r="W10361" i="3" s="1"/>
  <c r="W10362" i="3" a="1"/>
  <c r="W10362" i="3" s="1"/>
  <c r="W10363" i="3" a="1"/>
  <c r="W10363" i="3" s="1"/>
  <c r="W10364" i="3" a="1"/>
  <c r="W10364" i="3" s="1"/>
  <c r="W10365" i="3" a="1"/>
  <c r="W10365" i="3" s="1"/>
  <c r="W10366" i="3" a="1"/>
  <c r="W10366" i="3" s="1"/>
  <c r="W10367" i="3" a="1"/>
  <c r="W10367" i="3" s="1"/>
  <c r="W10368" i="3" a="1"/>
  <c r="W10368" i="3" s="1"/>
  <c r="W10369" i="3" a="1"/>
  <c r="W10369" i="3" s="1"/>
  <c r="W10370" i="3" a="1"/>
  <c r="W10370" i="3" s="1"/>
  <c r="W10371" i="3" a="1"/>
  <c r="W10371" i="3" s="1"/>
  <c r="W10372" i="3" a="1"/>
  <c r="W10372" i="3" s="1"/>
  <c r="W10373" i="3" a="1"/>
  <c r="W10373" i="3" s="1"/>
  <c r="W10374" i="3" a="1"/>
  <c r="W10374" i="3" s="1"/>
  <c r="W10375" i="3" a="1"/>
  <c r="W10375" i="3" s="1"/>
  <c r="W10376" i="3" a="1"/>
  <c r="W10376" i="3" s="1"/>
  <c r="W10377" i="3" a="1"/>
  <c r="W10377" i="3" s="1"/>
  <c r="W10378" i="3" a="1"/>
  <c r="W10378" i="3" s="1"/>
  <c r="W10379" i="3" a="1"/>
  <c r="W10379" i="3" s="1"/>
  <c r="W10380" i="3" a="1"/>
  <c r="W10380" i="3" s="1"/>
  <c r="W10381" i="3" a="1"/>
  <c r="W10381" i="3" s="1"/>
  <c r="W10382" i="3" a="1"/>
  <c r="W10382" i="3" s="1"/>
  <c r="W10383" i="3" a="1"/>
  <c r="W10383" i="3" s="1"/>
  <c r="W10384" i="3" a="1"/>
  <c r="W10384" i="3" s="1"/>
  <c r="W10385" i="3" a="1"/>
  <c r="W10385" i="3" s="1"/>
  <c r="W10386" i="3" a="1"/>
  <c r="W10386" i="3" s="1"/>
  <c r="W10387" i="3" a="1"/>
  <c r="W10387" i="3" s="1"/>
  <c r="W10388" i="3" a="1"/>
  <c r="W10388" i="3" s="1"/>
  <c r="W10389" i="3" a="1"/>
  <c r="W10389" i="3" s="1"/>
  <c r="W10390" i="3" a="1"/>
  <c r="W10390" i="3" s="1"/>
  <c r="W10391" i="3" a="1"/>
  <c r="W10391" i="3" s="1"/>
  <c r="W10392" i="3" a="1"/>
  <c r="W10392" i="3" s="1"/>
  <c r="W10393" i="3" a="1"/>
  <c r="W10393" i="3" s="1"/>
  <c r="W10394" i="3" a="1"/>
  <c r="W10394" i="3" s="1"/>
  <c r="W10395" i="3" a="1"/>
  <c r="W10395" i="3" s="1"/>
  <c r="W10396" i="3" a="1"/>
  <c r="W10396" i="3" s="1"/>
  <c r="W10397" i="3" a="1"/>
  <c r="W10397" i="3" s="1"/>
  <c r="W10398" i="3" a="1"/>
  <c r="W10398" i="3" s="1"/>
  <c r="W10399" i="3" a="1"/>
  <c r="W10399" i="3" s="1"/>
  <c r="W10400" i="3" a="1"/>
  <c r="W10400" i="3" s="1"/>
  <c r="W10401" i="3" a="1"/>
  <c r="W10401" i="3" s="1"/>
  <c r="W10402" i="3" a="1"/>
  <c r="W10402" i="3" s="1"/>
  <c r="W10403" i="3" a="1"/>
  <c r="W10403" i="3" s="1"/>
  <c r="W10404" i="3" a="1"/>
  <c r="W10404" i="3" s="1"/>
  <c r="W10405" i="3" a="1"/>
  <c r="W10405" i="3" s="1"/>
  <c r="W10406" i="3" a="1"/>
  <c r="W10406" i="3" s="1"/>
  <c r="W10407" i="3" a="1"/>
  <c r="W10407" i="3" s="1"/>
  <c r="W10408" i="3" a="1"/>
  <c r="W10408" i="3" s="1"/>
  <c r="W10409" i="3" a="1"/>
  <c r="W10409" i="3" s="1"/>
  <c r="W10410" i="3" a="1"/>
  <c r="W10410" i="3" s="1"/>
  <c r="W10411" i="3" a="1"/>
  <c r="W10411" i="3" s="1"/>
  <c r="W10412" i="3" a="1"/>
  <c r="W10412" i="3" s="1"/>
  <c r="W10413" i="3" a="1"/>
  <c r="W10413" i="3" s="1"/>
  <c r="W10414" i="3" a="1"/>
  <c r="W10414" i="3" s="1"/>
  <c r="W10415" i="3" a="1"/>
  <c r="W10415" i="3" s="1"/>
  <c r="W10416" i="3" a="1"/>
  <c r="W10416" i="3" s="1"/>
  <c r="W10417" i="3" a="1"/>
  <c r="W10417" i="3" s="1"/>
  <c r="W10418" i="3" a="1"/>
  <c r="W10418" i="3" s="1"/>
  <c r="W10419" i="3" a="1"/>
  <c r="W10419" i="3" s="1"/>
  <c r="W10420" i="3" a="1"/>
  <c r="W10420" i="3" s="1"/>
  <c r="W10421" i="3" a="1"/>
  <c r="W10421" i="3" s="1"/>
  <c r="W10422" i="3" a="1"/>
  <c r="W10422" i="3" s="1"/>
  <c r="W10423" i="3" a="1"/>
  <c r="W10423" i="3" s="1"/>
  <c r="W10424" i="3" a="1"/>
  <c r="W10424" i="3" s="1"/>
  <c r="W10425" i="3" a="1"/>
  <c r="W10425" i="3" s="1"/>
  <c r="W10426" i="3" a="1"/>
  <c r="W10426" i="3" s="1"/>
  <c r="W10427" i="3" a="1"/>
  <c r="W10427" i="3" s="1"/>
  <c r="W10428" i="3" a="1"/>
  <c r="W10428" i="3" s="1"/>
  <c r="W10429" i="3" a="1"/>
  <c r="W10429" i="3" s="1"/>
  <c r="W10430" i="3" a="1"/>
  <c r="W10430" i="3" s="1"/>
  <c r="W10431" i="3" a="1"/>
  <c r="W10431" i="3" s="1"/>
  <c r="W10432" i="3" a="1"/>
  <c r="W10432" i="3" s="1"/>
  <c r="W10433" i="3" a="1"/>
  <c r="W10433" i="3" s="1"/>
  <c r="W10434" i="3" a="1"/>
  <c r="W10434" i="3" s="1"/>
  <c r="W10435" i="3" a="1"/>
  <c r="W10435" i="3" s="1"/>
  <c r="W10436" i="3" a="1"/>
  <c r="W10436" i="3" s="1"/>
  <c r="W10437" i="3" a="1"/>
  <c r="W10437" i="3" s="1"/>
  <c r="W10438" i="3" a="1"/>
  <c r="W10438" i="3" s="1"/>
  <c r="W10439" i="3" a="1"/>
  <c r="W10439" i="3" s="1"/>
  <c r="W10440" i="3" a="1"/>
  <c r="W10440" i="3" s="1"/>
  <c r="W10441" i="3" a="1"/>
  <c r="W10441" i="3" s="1"/>
  <c r="W10442" i="3" a="1"/>
  <c r="W10442" i="3" s="1"/>
  <c r="W10443" i="3" a="1"/>
  <c r="W10443" i="3" s="1"/>
  <c r="W10444" i="3" a="1"/>
  <c r="W10444" i="3" s="1"/>
  <c r="W10445" i="3" a="1"/>
  <c r="W10445" i="3" s="1"/>
  <c r="W10446" i="3" a="1"/>
  <c r="W10446" i="3" s="1"/>
  <c r="W10447" i="3" a="1"/>
  <c r="W10447" i="3" s="1"/>
  <c r="W10448" i="3" a="1"/>
  <c r="W10448" i="3" s="1"/>
  <c r="W10449" i="3" a="1"/>
  <c r="W10449" i="3" s="1"/>
  <c r="W10450" i="3" a="1"/>
  <c r="W10450" i="3" s="1"/>
  <c r="W10451" i="3" a="1"/>
  <c r="W10451" i="3" s="1"/>
  <c r="W10452" i="3" a="1"/>
  <c r="W10452" i="3" s="1"/>
  <c r="W10453" i="3" a="1"/>
  <c r="W10453" i="3" s="1"/>
  <c r="W10454" i="3" a="1"/>
  <c r="W10454" i="3" s="1"/>
  <c r="W10455" i="3" a="1"/>
  <c r="W10455" i="3" s="1"/>
  <c r="W10456" i="3" a="1"/>
  <c r="W10456" i="3" s="1"/>
  <c r="W10457" i="3" a="1"/>
  <c r="W10457" i="3" s="1"/>
  <c r="W10458" i="3" a="1"/>
  <c r="W10458" i="3" s="1"/>
  <c r="W10459" i="3" a="1"/>
  <c r="W10459" i="3" s="1"/>
  <c r="W10460" i="3" a="1"/>
  <c r="W10460" i="3" s="1"/>
  <c r="W10461" i="3" a="1"/>
  <c r="W10461" i="3" s="1"/>
  <c r="W10462" i="3" a="1"/>
  <c r="W10462" i="3" s="1"/>
  <c r="W10463" i="3" a="1"/>
  <c r="W10463" i="3" s="1"/>
  <c r="W10464" i="3" a="1"/>
  <c r="W10464" i="3" s="1"/>
  <c r="W10465" i="3" a="1"/>
  <c r="W10465" i="3" s="1"/>
  <c r="W10466" i="3" a="1"/>
  <c r="W10466" i="3" s="1"/>
  <c r="W10467" i="3" a="1"/>
  <c r="W10467" i="3" s="1"/>
  <c r="W10468" i="3" a="1"/>
  <c r="W10468" i="3" s="1"/>
  <c r="W10469" i="3" a="1"/>
  <c r="W10469" i="3" s="1"/>
  <c r="W10470" i="3" a="1"/>
  <c r="W10470" i="3" s="1"/>
  <c r="W10471" i="3" a="1"/>
  <c r="W10471" i="3" s="1"/>
  <c r="W10472" i="3" a="1"/>
  <c r="W10472" i="3" s="1"/>
  <c r="W10473" i="3" a="1"/>
  <c r="W10473" i="3" s="1"/>
  <c r="W10474" i="3" a="1"/>
  <c r="W10474" i="3" s="1"/>
  <c r="W10475" i="3" a="1"/>
  <c r="W10475" i="3" s="1"/>
  <c r="W10476" i="3" a="1"/>
  <c r="W10476" i="3" s="1"/>
  <c r="W10477" i="3" a="1"/>
  <c r="W10477" i="3" s="1"/>
  <c r="W10478" i="3" a="1"/>
  <c r="W10478" i="3" s="1"/>
  <c r="W10479" i="3" a="1"/>
  <c r="W10479" i="3" s="1"/>
  <c r="W10480" i="3" a="1"/>
  <c r="W10480" i="3" s="1"/>
  <c r="W10481" i="3" a="1"/>
  <c r="W10481" i="3" s="1"/>
  <c r="W10482" i="3" a="1"/>
  <c r="W10482" i="3" s="1"/>
  <c r="W10483" i="3" a="1"/>
  <c r="W10483" i="3" s="1"/>
  <c r="W10484" i="3" a="1"/>
  <c r="W10484" i="3" s="1"/>
  <c r="W10485" i="3" a="1"/>
  <c r="W10485" i="3" s="1"/>
  <c r="W10486" i="3" a="1"/>
  <c r="W10486" i="3" s="1"/>
  <c r="W10487" i="3" a="1"/>
  <c r="W10487" i="3" s="1"/>
  <c r="W10488" i="3" a="1"/>
  <c r="W10488" i="3" s="1"/>
  <c r="W10489" i="3" a="1"/>
  <c r="W10489" i="3" s="1"/>
  <c r="W10490" i="3" a="1"/>
  <c r="W10490" i="3" s="1"/>
  <c r="W10491" i="3" a="1"/>
  <c r="W10491" i="3" s="1"/>
  <c r="W10492" i="3" a="1"/>
  <c r="W10492" i="3" s="1"/>
  <c r="W10493" i="3" a="1"/>
  <c r="W10493" i="3" s="1"/>
  <c r="W10494" i="3" a="1"/>
  <c r="W10494" i="3" s="1"/>
  <c r="W10495" i="3" a="1"/>
  <c r="W10495" i="3" s="1"/>
  <c r="W10496" i="3" a="1"/>
  <c r="W10496" i="3" s="1"/>
  <c r="W10497" i="3" a="1"/>
  <c r="W10497" i="3" s="1"/>
  <c r="W10498" i="3" a="1"/>
  <c r="W10498" i="3" s="1"/>
  <c r="W10499" i="3" a="1"/>
  <c r="W10499" i="3" s="1"/>
  <c r="W10500" i="3" a="1"/>
  <c r="W10500" i="3" s="1"/>
  <c r="W10501" i="3" a="1"/>
  <c r="W10501" i="3" s="1"/>
  <c r="W10502" i="3" a="1"/>
  <c r="W10502" i="3" s="1"/>
  <c r="W10503" i="3" a="1"/>
  <c r="W10503" i="3" s="1"/>
  <c r="W10504" i="3" a="1"/>
  <c r="W10504" i="3" s="1"/>
  <c r="W10505" i="3" a="1"/>
  <c r="W10505" i="3" s="1"/>
  <c r="W10506" i="3" a="1"/>
  <c r="W10506" i="3" s="1"/>
  <c r="W10507" i="3" a="1"/>
  <c r="W10507" i="3" s="1"/>
  <c r="W10508" i="3" a="1"/>
  <c r="W10508" i="3" s="1"/>
  <c r="W10509" i="3" a="1"/>
  <c r="W10509" i="3" s="1"/>
  <c r="W10510" i="3" a="1"/>
  <c r="W10510" i="3" s="1"/>
  <c r="W10511" i="3" a="1"/>
  <c r="W10511" i="3" s="1"/>
  <c r="W10512" i="3" a="1"/>
  <c r="W10512" i="3" s="1"/>
  <c r="W10513" i="3" a="1"/>
  <c r="W10513" i="3" s="1"/>
  <c r="W10514" i="3" a="1"/>
  <c r="W10514" i="3" s="1"/>
  <c r="W10515" i="3" a="1"/>
  <c r="W10515" i="3" s="1"/>
  <c r="W10516" i="3" a="1"/>
  <c r="W10516" i="3" s="1"/>
  <c r="W10517" i="3" a="1"/>
  <c r="W10517" i="3" s="1"/>
  <c r="W10518" i="3" a="1"/>
  <c r="W10518" i="3" s="1"/>
  <c r="W10519" i="3" a="1"/>
  <c r="W10519" i="3" s="1"/>
  <c r="W10520" i="3" a="1"/>
  <c r="W10520" i="3" s="1"/>
  <c r="W10521" i="3" a="1"/>
  <c r="W10521" i="3" s="1"/>
  <c r="W10522" i="3" a="1"/>
  <c r="W10522" i="3" s="1"/>
  <c r="W10523" i="3" a="1"/>
  <c r="W10523" i="3" s="1"/>
  <c r="W10524" i="3" a="1"/>
  <c r="W10524" i="3" s="1"/>
  <c r="W10525" i="3" a="1"/>
  <c r="W10525" i="3" s="1"/>
  <c r="W10526" i="3" a="1"/>
  <c r="W10526" i="3" s="1"/>
  <c r="W10527" i="3" a="1"/>
  <c r="W10527" i="3" s="1"/>
  <c r="W10528" i="3" a="1"/>
  <c r="W10528" i="3" s="1"/>
  <c r="W10529" i="3" a="1"/>
  <c r="W10529" i="3" s="1"/>
  <c r="W10530" i="3" a="1"/>
  <c r="W10530" i="3" s="1"/>
  <c r="W10531" i="3" a="1"/>
  <c r="W10531" i="3" s="1"/>
  <c r="W10532" i="3" a="1"/>
  <c r="W10532" i="3" s="1"/>
  <c r="W10533" i="3" a="1"/>
  <c r="W10533" i="3" s="1"/>
  <c r="W10534" i="3" a="1"/>
  <c r="W10534" i="3" s="1"/>
  <c r="W10535" i="3" a="1"/>
  <c r="W10535" i="3" s="1"/>
  <c r="W10536" i="3" a="1"/>
  <c r="W10536" i="3" s="1"/>
  <c r="W10537" i="3" a="1"/>
  <c r="W10537" i="3" s="1"/>
  <c r="W10538" i="3" a="1"/>
  <c r="W10538" i="3" s="1"/>
  <c r="W10539" i="3" a="1"/>
  <c r="W10539" i="3" s="1"/>
  <c r="W10540" i="3" a="1"/>
  <c r="W10540" i="3" s="1"/>
  <c r="W10541" i="3" a="1"/>
  <c r="W10541" i="3" s="1"/>
  <c r="W10542" i="3" a="1"/>
  <c r="W10542" i="3" s="1"/>
  <c r="W10543" i="3" a="1"/>
  <c r="W10543" i="3" s="1"/>
  <c r="W10544" i="3" a="1"/>
  <c r="W10544" i="3" s="1"/>
  <c r="W10545" i="3" a="1"/>
  <c r="W10545" i="3" s="1"/>
  <c r="W10546" i="3" a="1"/>
  <c r="W10546" i="3" s="1"/>
  <c r="W10547" i="3" a="1"/>
  <c r="W10547" i="3" s="1"/>
  <c r="W10548" i="3" a="1"/>
  <c r="W10548" i="3" s="1"/>
  <c r="W10549" i="3" a="1"/>
  <c r="W10549" i="3" s="1"/>
  <c r="W10550" i="3" a="1"/>
  <c r="W10550" i="3" s="1"/>
  <c r="W10551" i="3" a="1"/>
  <c r="W10551" i="3" s="1"/>
  <c r="W10552" i="3" a="1"/>
  <c r="W10552" i="3" s="1"/>
  <c r="W10553" i="3" a="1"/>
  <c r="W10553" i="3" s="1"/>
  <c r="W10554" i="3" a="1"/>
  <c r="W10554" i="3" s="1"/>
  <c r="W10555" i="3" a="1"/>
  <c r="W10555" i="3" s="1"/>
  <c r="W10556" i="3" a="1"/>
  <c r="W10556" i="3" s="1"/>
  <c r="W10557" i="3" a="1"/>
  <c r="W10557" i="3" s="1"/>
  <c r="W10558" i="3" a="1"/>
  <c r="W10558" i="3" s="1"/>
  <c r="W10559" i="3" a="1"/>
  <c r="W10559" i="3" s="1"/>
  <c r="W10560" i="3" a="1"/>
  <c r="W10560" i="3" s="1"/>
  <c r="W10561" i="3" a="1"/>
  <c r="W10561" i="3" s="1"/>
  <c r="W10562" i="3" a="1"/>
  <c r="W10562" i="3" s="1"/>
  <c r="W10563" i="3" a="1"/>
  <c r="W10563" i="3" s="1"/>
  <c r="W10564" i="3" a="1"/>
  <c r="W10564" i="3" s="1"/>
  <c r="W10565" i="3" a="1"/>
  <c r="W10565" i="3" s="1"/>
  <c r="W10566" i="3" a="1"/>
  <c r="W10566" i="3" s="1"/>
  <c r="W10567" i="3" a="1"/>
  <c r="W10567" i="3" s="1"/>
  <c r="W10568" i="3" a="1"/>
  <c r="W10568" i="3" s="1"/>
  <c r="W10569" i="3" a="1"/>
  <c r="W10569" i="3" s="1"/>
  <c r="W10570" i="3" a="1"/>
  <c r="W10570" i="3" s="1"/>
  <c r="W10571" i="3" a="1"/>
  <c r="W10571" i="3" s="1"/>
  <c r="W10572" i="3" a="1"/>
  <c r="W10572" i="3" s="1"/>
  <c r="W10573" i="3" a="1"/>
  <c r="W10573" i="3" s="1"/>
  <c r="W10574" i="3" a="1"/>
  <c r="W10574" i="3" s="1"/>
  <c r="W10575" i="3" a="1"/>
  <c r="W10575" i="3" s="1"/>
  <c r="W10576" i="3" a="1"/>
  <c r="W10576" i="3" s="1"/>
  <c r="W10577" i="3" a="1"/>
  <c r="W10577" i="3" s="1"/>
  <c r="W10578" i="3" a="1"/>
  <c r="W10578" i="3" s="1"/>
  <c r="W10579" i="3" a="1"/>
  <c r="W10579" i="3" s="1"/>
  <c r="W10580" i="3" a="1"/>
  <c r="W10580" i="3" s="1"/>
  <c r="W10581" i="3" a="1"/>
  <c r="W10581" i="3" s="1"/>
  <c r="W10582" i="3" a="1"/>
  <c r="W10582" i="3" s="1"/>
  <c r="W10583" i="3" a="1"/>
  <c r="W10583" i="3" s="1"/>
  <c r="W10584" i="3" a="1"/>
  <c r="W10584" i="3" s="1"/>
  <c r="W10585" i="3" a="1"/>
  <c r="W10585" i="3" s="1"/>
  <c r="W10586" i="3" a="1"/>
  <c r="W10586" i="3" s="1"/>
  <c r="W10587" i="3" a="1"/>
  <c r="W10587" i="3" s="1"/>
  <c r="W10588" i="3" a="1"/>
  <c r="W10588" i="3" s="1"/>
  <c r="W10589" i="3" a="1"/>
  <c r="W10589" i="3" s="1"/>
  <c r="W10590" i="3" a="1"/>
  <c r="W10590" i="3" s="1"/>
  <c r="W10591" i="3" a="1"/>
  <c r="W10591" i="3" s="1"/>
  <c r="W10592" i="3" a="1"/>
  <c r="W10592" i="3" s="1"/>
  <c r="W10593" i="3" a="1"/>
  <c r="W10593" i="3" s="1"/>
  <c r="W10594" i="3" a="1"/>
  <c r="W10594" i="3" s="1"/>
  <c r="W10595" i="3" a="1"/>
  <c r="W10595" i="3" s="1"/>
  <c r="W10596" i="3" a="1"/>
  <c r="W10596" i="3" s="1"/>
  <c r="W10597" i="3" a="1"/>
  <c r="W10597" i="3" s="1"/>
  <c r="W10598" i="3" a="1"/>
  <c r="W10598" i="3" s="1"/>
  <c r="W10599" i="3" a="1"/>
  <c r="W10599" i="3" s="1"/>
  <c r="W10600" i="3" a="1"/>
  <c r="W10600" i="3" s="1"/>
  <c r="W10601" i="3" a="1"/>
  <c r="W10601" i="3" s="1"/>
  <c r="W10602" i="3" a="1"/>
  <c r="W10602" i="3" s="1"/>
  <c r="W10603" i="3" a="1"/>
  <c r="W10603" i="3" s="1"/>
  <c r="W10604" i="3" a="1"/>
  <c r="W10604" i="3" s="1"/>
  <c r="W10605" i="3" a="1"/>
  <c r="W10605" i="3" s="1"/>
  <c r="W10606" i="3" a="1"/>
  <c r="W10606" i="3" s="1"/>
  <c r="W10607" i="3" a="1"/>
  <c r="W10607" i="3" s="1"/>
  <c r="W10608" i="3" a="1"/>
  <c r="W10608" i="3" s="1"/>
  <c r="W10609" i="3" a="1"/>
  <c r="W10609" i="3" s="1"/>
  <c r="W10610" i="3" a="1"/>
  <c r="W10610" i="3" s="1"/>
  <c r="W10611" i="3" a="1"/>
  <c r="W10611" i="3" s="1"/>
  <c r="W10612" i="3" a="1"/>
  <c r="W10612" i="3" s="1"/>
  <c r="W10613" i="3" a="1"/>
  <c r="W10613" i="3" s="1"/>
  <c r="W10614" i="3" a="1"/>
  <c r="W10614" i="3" s="1"/>
  <c r="W10615" i="3" a="1"/>
  <c r="W10615" i="3" s="1"/>
  <c r="W10616" i="3" a="1"/>
  <c r="W10616" i="3" s="1"/>
  <c r="W10617" i="3" a="1"/>
  <c r="W10617" i="3" s="1"/>
  <c r="W10618" i="3" a="1"/>
  <c r="W10618" i="3" s="1"/>
  <c r="W10619" i="3" a="1"/>
  <c r="W10619" i="3" s="1"/>
  <c r="W10620" i="3" a="1"/>
  <c r="W10620" i="3" s="1"/>
  <c r="W10621" i="3" a="1"/>
  <c r="W10621" i="3" s="1"/>
  <c r="W10622" i="3" a="1"/>
  <c r="W10622" i="3" s="1"/>
  <c r="W10623" i="3" a="1"/>
  <c r="W10623" i="3" s="1"/>
  <c r="W10624" i="3" a="1"/>
  <c r="W10624" i="3" s="1"/>
  <c r="W10625" i="3" a="1"/>
  <c r="W10625" i="3" s="1"/>
  <c r="W10626" i="3" a="1"/>
  <c r="W10626" i="3" s="1"/>
  <c r="W10627" i="3" a="1"/>
  <c r="W10627" i="3" s="1"/>
  <c r="W10628" i="3" a="1"/>
  <c r="W10628" i="3" s="1"/>
  <c r="W10629" i="3" a="1"/>
  <c r="W10629" i="3" s="1"/>
  <c r="W10630" i="3" a="1"/>
  <c r="W10630" i="3" s="1"/>
  <c r="W10631" i="3" a="1"/>
  <c r="W10631" i="3" s="1"/>
  <c r="W10632" i="3" a="1"/>
  <c r="W10632" i="3" s="1"/>
  <c r="W10633" i="3" a="1"/>
  <c r="W10633" i="3" s="1"/>
  <c r="W10634" i="3" a="1"/>
  <c r="W10634" i="3" s="1"/>
  <c r="W10635" i="3" a="1"/>
  <c r="W10635" i="3" s="1"/>
  <c r="W10636" i="3" a="1"/>
  <c r="W10636" i="3" s="1"/>
  <c r="W10637" i="3" a="1"/>
  <c r="W10637" i="3" s="1"/>
  <c r="W10638" i="3" a="1"/>
  <c r="W10638" i="3" s="1"/>
  <c r="W10639" i="3" a="1"/>
  <c r="W10639" i="3" s="1"/>
  <c r="W10640" i="3" a="1"/>
  <c r="W10640" i="3" s="1"/>
  <c r="W10641" i="3" a="1"/>
  <c r="W10641" i="3" s="1"/>
  <c r="W10642" i="3" a="1"/>
  <c r="W10642" i="3" s="1"/>
  <c r="W10643" i="3" a="1"/>
  <c r="W10643" i="3" s="1"/>
  <c r="W10644" i="3" a="1"/>
  <c r="W10644" i="3" s="1"/>
  <c r="W10645" i="3" a="1"/>
  <c r="W10645" i="3" s="1"/>
  <c r="W10646" i="3" a="1"/>
  <c r="W10646" i="3" s="1"/>
  <c r="W10647" i="3" a="1"/>
  <c r="W10647" i="3" s="1"/>
  <c r="W10648" i="3" a="1"/>
  <c r="W10648" i="3" s="1"/>
  <c r="W10649" i="3" a="1"/>
  <c r="W10649" i="3" s="1"/>
  <c r="W10650" i="3" a="1"/>
  <c r="W10650" i="3" s="1"/>
  <c r="W10651" i="3" a="1"/>
  <c r="W10651" i="3" s="1"/>
  <c r="W10652" i="3" a="1"/>
  <c r="W10652" i="3" s="1"/>
  <c r="W10653" i="3" a="1"/>
  <c r="W10653" i="3" s="1"/>
  <c r="W10654" i="3" a="1"/>
  <c r="W10654" i="3" s="1"/>
  <c r="W10655" i="3" a="1"/>
  <c r="W10655" i="3" s="1"/>
  <c r="W10656" i="3" a="1"/>
  <c r="W10656" i="3" s="1"/>
  <c r="W10657" i="3" a="1"/>
  <c r="W10657" i="3" s="1"/>
  <c r="W10658" i="3" a="1"/>
  <c r="W10658" i="3" s="1"/>
  <c r="W10659" i="3" a="1"/>
  <c r="W10659" i="3" s="1"/>
  <c r="W10660" i="3" a="1"/>
  <c r="W10660" i="3" s="1"/>
  <c r="W10661" i="3" a="1"/>
  <c r="W10661" i="3" s="1"/>
  <c r="W10662" i="3" a="1"/>
  <c r="W10662" i="3" s="1"/>
  <c r="W10663" i="3" a="1"/>
  <c r="W10663" i="3" s="1"/>
  <c r="W10664" i="3" a="1"/>
  <c r="W10664" i="3" s="1"/>
  <c r="W10665" i="3" a="1"/>
  <c r="W10665" i="3" s="1"/>
  <c r="W10666" i="3" a="1"/>
  <c r="W10666" i="3" s="1"/>
  <c r="W10667" i="3" a="1"/>
  <c r="W10667" i="3" s="1"/>
  <c r="W10668" i="3" a="1"/>
  <c r="W10668" i="3" s="1"/>
  <c r="W10669" i="3" a="1"/>
  <c r="W10669" i="3" s="1"/>
  <c r="W10670" i="3" a="1"/>
  <c r="W10670" i="3" s="1"/>
  <c r="W10671" i="3" a="1"/>
  <c r="W10671" i="3" s="1"/>
  <c r="W10672" i="3" a="1"/>
  <c r="W10672" i="3" s="1"/>
  <c r="W10673" i="3" a="1"/>
  <c r="W10673" i="3" s="1"/>
  <c r="W10674" i="3" a="1"/>
  <c r="W10674" i="3" s="1"/>
  <c r="W10675" i="3" a="1"/>
  <c r="W10675" i="3" s="1"/>
  <c r="W10676" i="3" a="1"/>
  <c r="W10676" i="3" s="1"/>
  <c r="W10677" i="3" a="1"/>
  <c r="W10677" i="3" s="1"/>
  <c r="W10678" i="3" a="1"/>
  <c r="W10678" i="3" s="1"/>
  <c r="W10679" i="3" a="1"/>
  <c r="W10679" i="3" s="1"/>
  <c r="W10680" i="3" a="1"/>
  <c r="W10680" i="3" s="1"/>
  <c r="W10681" i="3" a="1"/>
  <c r="W10681" i="3" s="1"/>
  <c r="W10682" i="3" a="1"/>
  <c r="W10682" i="3" s="1"/>
  <c r="W10683" i="3" a="1"/>
  <c r="W10683" i="3" s="1"/>
  <c r="W10684" i="3" a="1"/>
  <c r="W10684" i="3" s="1"/>
  <c r="W10685" i="3" a="1"/>
  <c r="W10685" i="3" s="1"/>
  <c r="W10686" i="3" a="1"/>
  <c r="W10686" i="3" s="1"/>
  <c r="W10687" i="3" a="1"/>
  <c r="W10687" i="3" s="1"/>
  <c r="W10688" i="3" a="1"/>
  <c r="W10688" i="3" s="1"/>
  <c r="W10689" i="3" a="1"/>
  <c r="W10689" i="3" s="1"/>
  <c r="W10690" i="3" a="1"/>
  <c r="W10690" i="3" s="1"/>
  <c r="W10691" i="3" a="1"/>
  <c r="W10691" i="3" s="1"/>
  <c r="W10692" i="3" a="1"/>
  <c r="W10692" i="3" s="1"/>
  <c r="W10693" i="3" a="1"/>
  <c r="W10693" i="3" s="1"/>
  <c r="W10694" i="3" a="1"/>
  <c r="W10694" i="3" s="1"/>
  <c r="W10695" i="3" a="1"/>
  <c r="W10695" i="3" s="1"/>
  <c r="W10696" i="3" a="1"/>
  <c r="W10696" i="3" s="1"/>
  <c r="W10697" i="3" a="1"/>
  <c r="W10697" i="3" s="1"/>
  <c r="W10698" i="3" a="1"/>
  <c r="W10698" i="3" s="1"/>
  <c r="W10699" i="3" a="1"/>
  <c r="W10699" i="3" s="1"/>
  <c r="W10700" i="3" a="1"/>
  <c r="W10700" i="3" s="1"/>
  <c r="W10701" i="3" a="1"/>
  <c r="W10701" i="3" s="1"/>
  <c r="W10702" i="3" a="1"/>
  <c r="W10702" i="3" s="1"/>
  <c r="W10703" i="3" a="1"/>
  <c r="W10703" i="3" s="1"/>
  <c r="W10704" i="3" a="1"/>
  <c r="W10704" i="3" s="1"/>
  <c r="W10705" i="3" a="1"/>
  <c r="W10705" i="3" s="1"/>
  <c r="W10706" i="3" a="1"/>
  <c r="W10706" i="3" s="1"/>
  <c r="W10707" i="3" a="1"/>
  <c r="W10707" i="3" s="1"/>
  <c r="W10708" i="3" a="1"/>
  <c r="W10708" i="3" s="1"/>
  <c r="W10709" i="3" a="1"/>
  <c r="W10709" i="3" s="1"/>
  <c r="W10710" i="3" a="1"/>
  <c r="W10710" i="3" s="1"/>
  <c r="W10711" i="3" a="1"/>
  <c r="W10711" i="3" s="1"/>
  <c r="W10712" i="3" a="1"/>
  <c r="W10712" i="3" s="1"/>
  <c r="W10713" i="3" a="1"/>
  <c r="W10713" i="3" s="1"/>
  <c r="W10714" i="3" a="1"/>
  <c r="W10714" i="3" s="1"/>
  <c r="W10715" i="3" a="1"/>
  <c r="W10715" i="3" s="1"/>
  <c r="W10716" i="3" a="1"/>
  <c r="W10716" i="3" s="1"/>
  <c r="W10717" i="3" a="1"/>
  <c r="W10717" i="3" s="1"/>
  <c r="W10718" i="3" a="1"/>
  <c r="W10718" i="3" s="1"/>
  <c r="W10719" i="3" a="1"/>
  <c r="W10719" i="3" s="1"/>
  <c r="W10720" i="3" a="1"/>
  <c r="W10720" i="3" s="1"/>
  <c r="W10721" i="3" a="1"/>
  <c r="W10721" i="3" s="1"/>
  <c r="W10722" i="3" a="1"/>
  <c r="W10722" i="3" s="1"/>
  <c r="W10723" i="3" a="1"/>
  <c r="W10723" i="3" s="1"/>
  <c r="W10724" i="3" a="1"/>
  <c r="W10724" i="3" s="1"/>
  <c r="W10725" i="3" a="1"/>
  <c r="W10725" i="3" s="1"/>
  <c r="W10726" i="3" a="1"/>
  <c r="W10726" i="3" s="1"/>
  <c r="W10727" i="3" a="1"/>
  <c r="W10727" i="3" s="1"/>
  <c r="W10728" i="3" a="1"/>
  <c r="W10728" i="3" s="1"/>
  <c r="W10729" i="3" a="1"/>
  <c r="W10729" i="3" s="1"/>
  <c r="W10730" i="3" a="1"/>
  <c r="W10730" i="3" s="1"/>
  <c r="W10731" i="3" a="1"/>
  <c r="W10731" i="3" s="1"/>
  <c r="W10732" i="3" a="1"/>
  <c r="W10732" i="3" s="1"/>
  <c r="W10733" i="3" a="1"/>
  <c r="W10733" i="3" s="1"/>
  <c r="W10734" i="3" a="1"/>
  <c r="W10734" i="3" s="1"/>
  <c r="W10735" i="3" a="1"/>
  <c r="W10735" i="3" s="1"/>
  <c r="W10736" i="3" a="1"/>
  <c r="W10736" i="3" s="1"/>
  <c r="W10737" i="3" a="1"/>
  <c r="W10737" i="3" s="1"/>
  <c r="W10738" i="3" a="1"/>
  <c r="W10738" i="3" s="1"/>
  <c r="W10739" i="3" a="1"/>
  <c r="W10739" i="3" s="1"/>
  <c r="W10740" i="3" a="1"/>
  <c r="W10740" i="3" s="1"/>
  <c r="W10741" i="3" a="1"/>
  <c r="W10741" i="3" s="1"/>
  <c r="W10742" i="3" a="1"/>
  <c r="W10742" i="3" s="1"/>
  <c r="W10743" i="3" a="1"/>
  <c r="W10743" i="3" s="1"/>
  <c r="W10744" i="3" a="1"/>
  <c r="W10744" i="3" s="1"/>
  <c r="W10745" i="3" a="1"/>
  <c r="W10745" i="3" s="1"/>
  <c r="W10746" i="3" a="1"/>
  <c r="W10746" i="3" s="1"/>
  <c r="W10747" i="3" a="1"/>
  <c r="W10747" i="3" s="1"/>
  <c r="W10748" i="3" a="1"/>
  <c r="W10748" i="3" s="1"/>
  <c r="W10749" i="3" a="1"/>
  <c r="W10749" i="3" s="1"/>
  <c r="W10750" i="3" a="1"/>
  <c r="W10750" i="3" s="1"/>
  <c r="W10751" i="3" a="1"/>
  <c r="W10751" i="3" s="1"/>
  <c r="W10752" i="3" a="1"/>
  <c r="W10752" i="3" s="1"/>
  <c r="W10753" i="3" a="1"/>
  <c r="W10753" i="3" s="1"/>
  <c r="W10754" i="3" a="1"/>
  <c r="W10754" i="3" s="1"/>
  <c r="W10755" i="3" a="1"/>
  <c r="W10755" i="3" s="1"/>
  <c r="W10756" i="3" a="1"/>
  <c r="W10756" i="3" s="1"/>
  <c r="W10757" i="3" a="1"/>
  <c r="W10757" i="3" s="1"/>
  <c r="W10758" i="3" a="1"/>
  <c r="W10758" i="3" s="1"/>
  <c r="W10759" i="3" a="1"/>
  <c r="W10759" i="3" s="1"/>
  <c r="W10760" i="3" a="1"/>
  <c r="W10760" i="3" s="1"/>
  <c r="W10761" i="3" a="1"/>
  <c r="W10761" i="3" s="1"/>
  <c r="W10762" i="3" a="1"/>
  <c r="W10762" i="3" s="1"/>
  <c r="W10763" i="3" a="1"/>
  <c r="W10763" i="3" s="1"/>
  <c r="W10764" i="3" a="1"/>
  <c r="W10764" i="3" s="1"/>
  <c r="W10765" i="3" a="1"/>
  <c r="W10765" i="3" s="1"/>
  <c r="W10766" i="3" a="1"/>
  <c r="W10766" i="3" s="1"/>
  <c r="W10767" i="3" a="1"/>
  <c r="W10767" i="3" s="1"/>
  <c r="W10768" i="3" a="1"/>
  <c r="W10768" i="3" s="1"/>
  <c r="W10769" i="3" a="1"/>
  <c r="W10769" i="3" s="1"/>
  <c r="W10770" i="3" a="1"/>
  <c r="W10770" i="3" s="1"/>
  <c r="W10771" i="3" a="1"/>
  <c r="W10771" i="3" s="1"/>
  <c r="W10772" i="3" a="1"/>
  <c r="W10772" i="3" s="1"/>
  <c r="W10773" i="3" a="1"/>
  <c r="W10773" i="3" s="1"/>
  <c r="W10774" i="3" a="1"/>
  <c r="W10774" i="3" s="1"/>
  <c r="W10775" i="3" a="1"/>
  <c r="W10775" i="3" s="1"/>
  <c r="W10776" i="3" a="1"/>
  <c r="W10776" i="3" s="1"/>
  <c r="W10777" i="3" a="1"/>
  <c r="W10777" i="3" s="1"/>
  <c r="W10778" i="3" a="1"/>
  <c r="W10778" i="3" s="1"/>
  <c r="W10779" i="3" a="1"/>
  <c r="W10779" i="3" s="1"/>
  <c r="W10780" i="3" a="1"/>
  <c r="W10780" i="3" s="1"/>
  <c r="W10781" i="3" a="1"/>
  <c r="W10781" i="3" s="1"/>
  <c r="W10782" i="3" a="1"/>
  <c r="W10782" i="3" s="1"/>
  <c r="W10783" i="3" a="1"/>
  <c r="W10783" i="3" s="1"/>
  <c r="W10784" i="3" a="1"/>
  <c r="W10784" i="3" s="1"/>
  <c r="W10785" i="3" a="1"/>
  <c r="W10785" i="3" s="1"/>
  <c r="W10786" i="3" a="1"/>
  <c r="W10786" i="3" s="1"/>
  <c r="W10787" i="3" a="1"/>
  <c r="W10787" i="3" s="1"/>
  <c r="W10788" i="3" a="1"/>
  <c r="W10788" i="3" s="1"/>
  <c r="W10789" i="3" a="1"/>
  <c r="W10789" i="3" s="1"/>
  <c r="W10790" i="3" a="1"/>
  <c r="W10790" i="3" s="1"/>
  <c r="W10791" i="3" a="1"/>
  <c r="W10791" i="3" s="1"/>
  <c r="W10792" i="3" a="1"/>
  <c r="W10792" i="3" s="1"/>
  <c r="W10793" i="3" a="1"/>
  <c r="W10793" i="3" s="1"/>
  <c r="W10794" i="3" a="1"/>
  <c r="W10794" i="3" s="1"/>
  <c r="W10795" i="3" a="1"/>
  <c r="W10795" i="3" s="1"/>
  <c r="W10796" i="3" a="1"/>
  <c r="W10796" i="3" s="1"/>
  <c r="W10797" i="3" a="1"/>
  <c r="W10797" i="3" s="1"/>
  <c r="W10798" i="3" a="1"/>
  <c r="W10798" i="3" s="1"/>
  <c r="W10799" i="3" a="1"/>
  <c r="W10799" i="3" s="1"/>
  <c r="W10800" i="3" a="1"/>
  <c r="W10800" i="3" s="1"/>
  <c r="W10801" i="3" a="1"/>
  <c r="W10801" i="3" s="1"/>
  <c r="W10802" i="3" a="1"/>
  <c r="W10802" i="3" s="1"/>
  <c r="W10803" i="3" a="1"/>
  <c r="W10803" i="3" s="1"/>
  <c r="W10804" i="3" a="1"/>
  <c r="W10804" i="3" s="1"/>
  <c r="W10805" i="3" a="1"/>
  <c r="W10805" i="3" s="1"/>
  <c r="W10806" i="3" a="1"/>
  <c r="W10806" i="3" s="1"/>
  <c r="W10807" i="3" a="1"/>
  <c r="W10807" i="3" s="1"/>
  <c r="W10808" i="3" a="1"/>
  <c r="W10808" i="3" s="1"/>
  <c r="W10809" i="3" a="1"/>
  <c r="W10809" i="3" s="1"/>
  <c r="W10810" i="3" a="1"/>
  <c r="W10810" i="3" s="1"/>
  <c r="W10811" i="3" a="1"/>
  <c r="W10811" i="3" s="1"/>
  <c r="W10812" i="3" a="1"/>
  <c r="W10812" i="3" s="1"/>
  <c r="W10813" i="3" a="1"/>
  <c r="W10813" i="3" s="1"/>
  <c r="W10814" i="3" a="1"/>
  <c r="W10814" i="3" s="1"/>
  <c r="W10815" i="3" a="1"/>
  <c r="W10815" i="3" s="1"/>
  <c r="W10816" i="3" a="1"/>
  <c r="W10816" i="3" s="1"/>
  <c r="W10817" i="3" a="1"/>
  <c r="W10817" i="3" s="1"/>
  <c r="W10818" i="3" a="1"/>
  <c r="W10818" i="3" s="1"/>
  <c r="W10819" i="3" a="1"/>
  <c r="W10819" i="3" s="1"/>
  <c r="W10820" i="3" a="1"/>
  <c r="W10820" i="3" s="1"/>
  <c r="W10821" i="3" a="1"/>
  <c r="W10821" i="3" s="1"/>
  <c r="W10822" i="3" a="1"/>
  <c r="W10822" i="3" s="1"/>
  <c r="W10823" i="3" a="1"/>
  <c r="W10823" i="3" s="1"/>
  <c r="W10824" i="3" a="1"/>
  <c r="W10824" i="3" s="1"/>
  <c r="W10825" i="3" a="1"/>
  <c r="W10825" i="3" s="1"/>
  <c r="W10826" i="3" a="1"/>
  <c r="W10826" i="3" s="1"/>
  <c r="W10827" i="3" a="1"/>
  <c r="W10827" i="3" s="1"/>
  <c r="W10828" i="3" a="1"/>
  <c r="W10828" i="3" s="1"/>
  <c r="W10829" i="3" a="1"/>
  <c r="W10829" i="3" s="1"/>
  <c r="W10830" i="3" a="1"/>
  <c r="W10830" i="3" s="1"/>
  <c r="W10831" i="3" a="1"/>
  <c r="W10831" i="3" s="1"/>
  <c r="W10832" i="3" a="1"/>
  <c r="W10832" i="3" s="1"/>
  <c r="W10833" i="3" a="1"/>
  <c r="W10833" i="3" s="1"/>
  <c r="W10834" i="3" a="1"/>
  <c r="W10834" i="3" s="1"/>
  <c r="W10835" i="3" a="1"/>
  <c r="W10835" i="3" s="1"/>
  <c r="W10836" i="3" a="1"/>
  <c r="W10836" i="3" s="1"/>
  <c r="W10837" i="3" a="1"/>
  <c r="W10837" i="3" s="1"/>
  <c r="W10838" i="3" a="1"/>
  <c r="W10838" i="3" s="1"/>
  <c r="W10839" i="3" a="1"/>
  <c r="W10839" i="3" s="1"/>
  <c r="W10840" i="3" a="1"/>
  <c r="W10840" i="3" s="1"/>
  <c r="W10841" i="3" a="1"/>
  <c r="W10841" i="3" s="1"/>
  <c r="W10842" i="3" a="1"/>
  <c r="W10842" i="3" s="1"/>
  <c r="W10843" i="3" a="1"/>
  <c r="W10843" i="3" s="1"/>
  <c r="W10844" i="3" a="1"/>
  <c r="W10844" i="3" s="1"/>
  <c r="W10845" i="3" a="1"/>
  <c r="W10845" i="3" s="1"/>
  <c r="W10846" i="3" a="1"/>
  <c r="W10846" i="3" s="1"/>
  <c r="W10847" i="3" a="1"/>
  <c r="W10847" i="3" s="1"/>
  <c r="W10848" i="3" a="1"/>
  <c r="W10848" i="3" s="1"/>
  <c r="W10849" i="3" a="1"/>
  <c r="W10849" i="3" s="1"/>
  <c r="W10850" i="3" a="1"/>
  <c r="W10850" i="3" s="1"/>
  <c r="W10851" i="3" a="1"/>
  <c r="W10851" i="3" s="1"/>
  <c r="W10852" i="3" a="1"/>
  <c r="W10852" i="3" s="1"/>
  <c r="W10853" i="3" a="1"/>
  <c r="W10853" i="3" s="1"/>
  <c r="W10854" i="3" a="1"/>
  <c r="W10854" i="3" s="1"/>
  <c r="W10855" i="3" a="1"/>
  <c r="W10855" i="3" s="1"/>
  <c r="W10856" i="3" a="1"/>
  <c r="W10856" i="3" s="1"/>
  <c r="W10857" i="3" a="1"/>
  <c r="W10857" i="3" s="1"/>
  <c r="W10858" i="3" a="1"/>
  <c r="W10858" i="3" s="1"/>
  <c r="W10859" i="3" a="1"/>
  <c r="W10859" i="3" s="1"/>
  <c r="W10860" i="3" a="1"/>
  <c r="W10860" i="3" s="1"/>
  <c r="W10861" i="3" a="1"/>
  <c r="W10861" i="3" s="1"/>
  <c r="W10862" i="3" a="1"/>
  <c r="W10862" i="3" s="1"/>
  <c r="W10863" i="3" a="1"/>
  <c r="W10863" i="3" s="1"/>
  <c r="W10864" i="3" a="1"/>
  <c r="W10864" i="3" s="1"/>
  <c r="W10865" i="3" a="1"/>
  <c r="W10865" i="3" s="1"/>
  <c r="W10866" i="3" a="1"/>
  <c r="W10866" i="3" s="1"/>
  <c r="W10867" i="3" a="1"/>
  <c r="W10867" i="3" s="1"/>
  <c r="W10868" i="3" a="1"/>
  <c r="W10868" i="3" s="1"/>
  <c r="W10869" i="3" a="1"/>
  <c r="W10869" i="3" s="1"/>
  <c r="W10870" i="3" a="1"/>
  <c r="W10870" i="3" s="1"/>
  <c r="W10871" i="3" a="1"/>
  <c r="W10871" i="3" s="1"/>
  <c r="W10872" i="3" a="1"/>
  <c r="W10872" i="3" s="1"/>
  <c r="W10873" i="3" a="1"/>
  <c r="W10873" i="3" s="1"/>
  <c r="W10874" i="3" a="1"/>
  <c r="W10874" i="3" s="1"/>
  <c r="W10875" i="3" a="1"/>
  <c r="W10875" i="3" s="1"/>
  <c r="W10876" i="3" a="1"/>
  <c r="W10876" i="3" s="1"/>
  <c r="W10877" i="3" a="1"/>
  <c r="W10877" i="3" s="1"/>
  <c r="W10878" i="3" a="1"/>
  <c r="W10878" i="3" s="1"/>
  <c r="W10879" i="3" a="1"/>
  <c r="W10879" i="3" s="1"/>
  <c r="W10880" i="3" a="1"/>
  <c r="W10880" i="3" s="1"/>
  <c r="W10881" i="3" a="1"/>
  <c r="W10881" i="3" s="1"/>
  <c r="W10882" i="3" a="1"/>
  <c r="W10882" i="3" s="1"/>
  <c r="W10883" i="3" a="1"/>
  <c r="W10883" i="3" s="1"/>
  <c r="W10884" i="3" a="1"/>
  <c r="W10884" i="3" s="1"/>
  <c r="W10885" i="3" a="1"/>
  <c r="W10885" i="3" s="1"/>
  <c r="W10886" i="3" a="1"/>
  <c r="W10886" i="3" s="1"/>
  <c r="W10887" i="3" a="1"/>
  <c r="W10887" i="3" s="1"/>
  <c r="W10888" i="3" a="1"/>
  <c r="W10888" i="3" s="1"/>
  <c r="W10889" i="3" a="1"/>
  <c r="W10889" i="3" s="1"/>
  <c r="W10890" i="3" a="1"/>
  <c r="W10890" i="3" s="1"/>
  <c r="W10891" i="3" a="1"/>
  <c r="W10891" i="3" s="1"/>
  <c r="W10892" i="3" a="1"/>
  <c r="W10892" i="3" s="1"/>
  <c r="W10893" i="3" a="1"/>
  <c r="W10893" i="3" s="1"/>
  <c r="W10894" i="3" a="1"/>
  <c r="W10894" i="3" s="1"/>
  <c r="W10895" i="3" a="1"/>
  <c r="W10895" i="3" s="1"/>
  <c r="W10896" i="3" a="1"/>
  <c r="W10896" i="3" s="1"/>
  <c r="W10897" i="3" a="1"/>
  <c r="W10897" i="3" s="1"/>
  <c r="W10898" i="3" a="1"/>
  <c r="W10898" i="3" s="1"/>
  <c r="W10899" i="3" a="1"/>
  <c r="W10899" i="3" s="1"/>
  <c r="W10900" i="3" a="1"/>
  <c r="W10900" i="3" s="1"/>
  <c r="W10901" i="3" a="1"/>
  <c r="W10901" i="3" s="1"/>
  <c r="W10902" i="3" a="1"/>
  <c r="W10902" i="3" s="1"/>
  <c r="W10903" i="3" a="1"/>
  <c r="W10903" i="3" s="1"/>
  <c r="W10904" i="3" a="1"/>
  <c r="W10904" i="3" s="1"/>
  <c r="W10905" i="3" a="1"/>
  <c r="W10905" i="3" s="1"/>
  <c r="W10906" i="3" a="1"/>
  <c r="W10906" i="3" s="1"/>
  <c r="W10907" i="3" a="1"/>
  <c r="W10907" i="3" s="1"/>
  <c r="W10908" i="3" a="1"/>
  <c r="W10908" i="3" s="1"/>
  <c r="W10909" i="3" a="1"/>
  <c r="W10909" i="3" s="1"/>
  <c r="W10910" i="3" a="1"/>
  <c r="W10910" i="3" s="1"/>
  <c r="W10911" i="3" a="1"/>
  <c r="W10911" i="3" s="1"/>
  <c r="W10912" i="3" a="1"/>
  <c r="W10912" i="3" s="1"/>
  <c r="W10913" i="3" a="1"/>
  <c r="W10913" i="3" s="1"/>
  <c r="W10914" i="3" a="1"/>
  <c r="W10914" i="3" s="1"/>
  <c r="W10915" i="3" a="1"/>
  <c r="W10915" i="3" s="1"/>
  <c r="W10916" i="3" a="1"/>
  <c r="W10916" i="3" s="1"/>
  <c r="W10917" i="3" a="1"/>
  <c r="W10917" i="3" s="1"/>
  <c r="W10918" i="3" a="1"/>
  <c r="W10918" i="3" s="1"/>
  <c r="W10919" i="3" a="1"/>
  <c r="W10919" i="3" s="1"/>
  <c r="W10920" i="3" a="1"/>
  <c r="W10920" i="3" s="1"/>
  <c r="W10921" i="3" a="1"/>
  <c r="W10921" i="3" s="1"/>
  <c r="W10922" i="3" a="1"/>
  <c r="W10922" i="3" s="1"/>
  <c r="W10923" i="3" a="1"/>
  <c r="W10923" i="3" s="1"/>
  <c r="W10924" i="3" a="1"/>
  <c r="W10924" i="3" s="1"/>
  <c r="W10925" i="3" a="1"/>
  <c r="W10925" i="3" s="1"/>
  <c r="W10926" i="3" a="1"/>
  <c r="W10926" i="3" s="1"/>
  <c r="W10927" i="3" a="1"/>
  <c r="W10927" i="3" s="1"/>
  <c r="W10928" i="3" a="1"/>
  <c r="W10928" i="3" s="1"/>
  <c r="W10929" i="3" a="1"/>
  <c r="W10929" i="3" s="1"/>
  <c r="W10930" i="3" a="1"/>
  <c r="W10930" i="3" s="1"/>
  <c r="W10931" i="3" a="1"/>
  <c r="W10931" i="3" s="1"/>
  <c r="W10932" i="3" a="1"/>
  <c r="W10932" i="3" s="1"/>
  <c r="W10933" i="3" a="1"/>
  <c r="W10933" i="3" s="1"/>
  <c r="W10934" i="3" a="1"/>
  <c r="W10934" i="3" s="1"/>
  <c r="W10935" i="3" a="1"/>
  <c r="W10935" i="3" s="1"/>
  <c r="W10936" i="3" a="1"/>
  <c r="W10936" i="3" s="1"/>
  <c r="W10937" i="3" a="1"/>
  <c r="W10937" i="3" s="1"/>
  <c r="W10938" i="3" a="1"/>
  <c r="W10938" i="3" s="1"/>
  <c r="W10939" i="3" a="1"/>
  <c r="W10939" i="3" s="1"/>
  <c r="W10940" i="3" a="1"/>
  <c r="W10940" i="3" s="1"/>
  <c r="W10941" i="3" a="1"/>
  <c r="W10941" i="3" s="1"/>
  <c r="W10942" i="3" a="1"/>
  <c r="W10942" i="3" s="1"/>
  <c r="W10943" i="3" a="1"/>
  <c r="W10943" i="3" s="1"/>
  <c r="W10944" i="3" a="1"/>
  <c r="W10944" i="3" s="1"/>
  <c r="W10945" i="3" a="1"/>
  <c r="W10945" i="3" s="1"/>
  <c r="W10946" i="3" a="1"/>
  <c r="W10946" i="3" s="1"/>
  <c r="W10947" i="3" a="1"/>
  <c r="W10947" i="3" s="1"/>
  <c r="W10948" i="3" a="1"/>
  <c r="W10948" i="3" s="1"/>
  <c r="W10949" i="3" a="1"/>
  <c r="W10949" i="3" s="1"/>
  <c r="W10950" i="3" a="1"/>
  <c r="W10950" i="3" s="1"/>
  <c r="W10951" i="3" a="1"/>
  <c r="W10951" i="3" s="1"/>
  <c r="W10952" i="3" a="1"/>
  <c r="W10952" i="3" s="1"/>
  <c r="W10953" i="3" a="1"/>
  <c r="W10953" i="3" s="1"/>
  <c r="W10954" i="3" a="1"/>
  <c r="W10954" i="3" s="1"/>
  <c r="W10955" i="3" a="1"/>
  <c r="W10955" i="3" s="1"/>
  <c r="W10956" i="3" a="1"/>
  <c r="W10956" i="3" s="1"/>
  <c r="W10957" i="3" a="1"/>
  <c r="W10957" i="3" s="1"/>
  <c r="W10958" i="3" a="1"/>
  <c r="W10958" i="3" s="1"/>
  <c r="W10959" i="3" a="1"/>
  <c r="W10959" i="3" s="1"/>
  <c r="W10960" i="3" a="1"/>
  <c r="W10960" i="3" s="1"/>
  <c r="W10961" i="3" a="1"/>
  <c r="W10961" i="3" s="1"/>
  <c r="W10962" i="3" a="1"/>
  <c r="W10962" i="3" s="1"/>
  <c r="W10963" i="3" a="1"/>
  <c r="W10963" i="3" s="1"/>
  <c r="W10964" i="3" a="1"/>
  <c r="W10964" i="3" s="1"/>
  <c r="W10965" i="3" a="1"/>
  <c r="W10965" i="3" s="1"/>
  <c r="W10966" i="3" a="1"/>
  <c r="W10966" i="3" s="1"/>
  <c r="W10967" i="3" a="1"/>
  <c r="W10967" i="3" s="1"/>
  <c r="W10968" i="3" a="1"/>
  <c r="W10968" i="3" s="1"/>
  <c r="W10969" i="3" a="1"/>
  <c r="W10969" i="3" s="1"/>
  <c r="W10970" i="3" a="1"/>
  <c r="W10970" i="3" s="1"/>
  <c r="W10971" i="3" a="1"/>
  <c r="W10971" i="3" s="1"/>
  <c r="W10972" i="3" a="1"/>
  <c r="W10972" i="3" s="1"/>
  <c r="W10973" i="3" a="1"/>
  <c r="W10973" i="3" s="1"/>
  <c r="W10974" i="3" a="1"/>
  <c r="W10974" i="3" s="1"/>
  <c r="W10975" i="3" a="1"/>
  <c r="W10975" i="3" s="1"/>
  <c r="W10976" i="3" a="1"/>
  <c r="W10976" i="3" s="1"/>
  <c r="W10977" i="3" a="1"/>
  <c r="W10977" i="3" s="1"/>
  <c r="W10978" i="3" a="1"/>
  <c r="W10978" i="3" s="1"/>
  <c r="W10979" i="3" a="1"/>
  <c r="W10979" i="3" s="1"/>
  <c r="W10980" i="3" a="1"/>
  <c r="W10980" i="3" s="1"/>
  <c r="W10981" i="3" a="1"/>
  <c r="W10981" i="3" s="1"/>
  <c r="W10982" i="3" a="1"/>
  <c r="W10982" i="3" s="1"/>
  <c r="W10983" i="3" a="1"/>
  <c r="W10983" i="3" s="1"/>
  <c r="W10984" i="3" a="1"/>
  <c r="W10984" i="3" s="1"/>
  <c r="W10985" i="3" a="1"/>
  <c r="W10985" i="3" s="1"/>
  <c r="W10986" i="3" a="1"/>
  <c r="W10986" i="3" s="1"/>
  <c r="W10987" i="3" a="1"/>
  <c r="W10987" i="3" s="1"/>
  <c r="W10988" i="3" a="1"/>
  <c r="W10988" i="3" s="1"/>
  <c r="W10989" i="3" a="1"/>
  <c r="W10989" i="3" s="1"/>
  <c r="W10990" i="3" a="1"/>
  <c r="W10990" i="3" s="1"/>
  <c r="W10991" i="3" a="1"/>
  <c r="W10991" i="3" s="1"/>
  <c r="W10992" i="3" a="1"/>
  <c r="W10992" i="3" s="1"/>
  <c r="W10993" i="3" a="1"/>
  <c r="W10993" i="3" s="1"/>
  <c r="W10994" i="3" a="1"/>
  <c r="W10994" i="3" s="1"/>
  <c r="W10995" i="3" a="1"/>
  <c r="W10995" i="3" s="1"/>
  <c r="W10996" i="3" a="1"/>
  <c r="W10996" i="3" s="1"/>
  <c r="W10997" i="3" a="1"/>
  <c r="W10997" i="3" s="1"/>
  <c r="W10998" i="3" a="1"/>
  <c r="W10998" i="3" s="1"/>
  <c r="W10999" i="3" a="1"/>
  <c r="W10999" i="3" s="1"/>
  <c r="W11000" i="3" a="1"/>
  <c r="W11000" i="3" s="1"/>
  <c r="W11001" i="3" a="1"/>
  <c r="W11001" i="3" s="1"/>
  <c r="W11002" i="3" a="1"/>
  <c r="W11002" i="3" s="1"/>
  <c r="W11003" i="3" a="1"/>
  <c r="W11003" i="3" s="1"/>
  <c r="W11004" i="3" a="1"/>
  <c r="W11004" i="3" s="1"/>
  <c r="W11005" i="3" a="1"/>
  <c r="W11005" i="3" s="1"/>
  <c r="W11006" i="3" a="1"/>
  <c r="W11006" i="3" s="1"/>
  <c r="W11007" i="3" a="1"/>
  <c r="W11007" i="3" s="1"/>
  <c r="W11008" i="3" a="1"/>
  <c r="W11008" i="3" s="1"/>
  <c r="W11009" i="3" a="1"/>
  <c r="W11009" i="3" s="1"/>
  <c r="W11010" i="3" a="1"/>
  <c r="W11010" i="3" s="1"/>
  <c r="W11011" i="3" a="1"/>
  <c r="W11011" i="3" s="1"/>
  <c r="W11012" i="3" a="1"/>
  <c r="W11012" i="3" s="1"/>
  <c r="W11013" i="3" a="1"/>
  <c r="W11013" i="3" s="1"/>
  <c r="W11014" i="3" a="1"/>
  <c r="W11014" i="3" s="1"/>
  <c r="W11015" i="3" a="1"/>
  <c r="W11015" i="3" s="1"/>
  <c r="W11016" i="3" a="1"/>
  <c r="W11016" i="3" s="1"/>
  <c r="W11017" i="3" a="1"/>
  <c r="W11017" i="3" s="1"/>
  <c r="W11018" i="3" a="1"/>
  <c r="W11018" i="3" s="1"/>
  <c r="W11019" i="3" a="1"/>
  <c r="W11019" i="3" s="1"/>
  <c r="W11020" i="3" a="1"/>
  <c r="W11020" i="3" s="1"/>
  <c r="W11021" i="3" a="1"/>
  <c r="W11021" i="3" s="1"/>
  <c r="W11022" i="3" a="1"/>
  <c r="W11022" i="3" s="1"/>
  <c r="W11023" i="3" a="1"/>
  <c r="W11023" i="3" s="1"/>
  <c r="W11024" i="3" a="1"/>
  <c r="W11024" i="3" s="1"/>
  <c r="W11025" i="3" a="1"/>
  <c r="W11025" i="3" s="1"/>
  <c r="W11026" i="3" a="1"/>
  <c r="W11026" i="3" s="1"/>
  <c r="W11027" i="3" a="1"/>
  <c r="W11027" i="3" s="1"/>
  <c r="W11028" i="3" a="1"/>
  <c r="W11028" i="3" s="1"/>
  <c r="W11029" i="3" a="1"/>
  <c r="W11029" i="3" s="1"/>
  <c r="W11030" i="3" a="1"/>
  <c r="W11030" i="3" s="1"/>
  <c r="W11031" i="3" a="1"/>
  <c r="W11031" i="3" s="1"/>
  <c r="W11032" i="3" a="1"/>
  <c r="W11032" i="3" s="1"/>
  <c r="W11033" i="3" a="1"/>
  <c r="W11033" i="3" s="1"/>
  <c r="W11034" i="3" a="1"/>
  <c r="W11034" i="3" s="1"/>
  <c r="W11035" i="3" a="1"/>
  <c r="W11035" i="3" s="1"/>
  <c r="W11036" i="3" a="1"/>
  <c r="W11036" i="3" s="1"/>
  <c r="W11037" i="3" a="1"/>
  <c r="W11037" i="3" s="1"/>
  <c r="W11038" i="3" a="1"/>
  <c r="W11038" i="3" s="1"/>
  <c r="W11039" i="3" a="1"/>
  <c r="W11039" i="3" s="1"/>
  <c r="W11040" i="3" a="1"/>
  <c r="W11040" i="3" s="1"/>
  <c r="W11041" i="3" a="1"/>
  <c r="W11041" i="3" s="1"/>
  <c r="W11042" i="3" a="1"/>
  <c r="W11042" i="3" s="1"/>
  <c r="W11043" i="3" a="1"/>
  <c r="W11043" i="3" s="1"/>
  <c r="W11044" i="3" a="1"/>
  <c r="W11044" i="3" s="1"/>
  <c r="W11045" i="3" a="1"/>
  <c r="W11045" i="3" s="1"/>
  <c r="W11046" i="3" a="1"/>
  <c r="W11046" i="3" s="1"/>
  <c r="W11047" i="3" a="1"/>
  <c r="W11047" i="3" s="1"/>
  <c r="W11048" i="3" a="1"/>
  <c r="W11048" i="3" s="1"/>
  <c r="W11049" i="3" a="1"/>
  <c r="W11049" i="3" s="1"/>
  <c r="W11050" i="3" a="1"/>
  <c r="W11050" i="3" s="1"/>
  <c r="W11051" i="3" a="1"/>
  <c r="W11051" i="3" s="1"/>
  <c r="W11052" i="3" a="1"/>
  <c r="W11052" i="3" s="1"/>
  <c r="W11053" i="3" a="1"/>
  <c r="W11053" i="3" s="1"/>
  <c r="W11054" i="3" a="1"/>
  <c r="W11054" i="3" s="1"/>
  <c r="W11055" i="3" a="1"/>
  <c r="W11055" i="3" s="1"/>
  <c r="W11056" i="3" a="1"/>
  <c r="W11056" i="3" s="1"/>
  <c r="W11057" i="3" a="1"/>
  <c r="W11057" i="3" s="1"/>
  <c r="W11058" i="3" a="1"/>
  <c r="W11058" i="3" s="1"/>
  <c r="W11059" i="3" a="1"/>
  <c r="W11059" i="3" s="1"/>
  <c r="W11060" i="3" a="1"/>
  <c r="W11060" i="3" s="1"/>
  <c r="W11061" i="3" a="1"/>
  <c r="W11061" i="3" s="1"/>
  <c r="W11062" i="3" a="1"/>
  <c r="W11062" i="3" s="1"/>
  <c r="W11063" i="3" a="1"/>
  <c r="W11063" i="3" s="1"/>
  <c r="W11064" i="3" a="1"/>
  <c r="W11064" i="3" s="1"/>
  <c r="W11065" i="3" a="1"/>
  <c r="W11065" i="3" s="1"/>
  <c r="W11066" i="3" a="1"/>
  <c r="W11066" i="3" s="1"/>
  <c r="W11067" i="3" a="1"/>
  <c r="W11067" i="3" s="1"/>
  <c r="W11068" i="3" a="1"/>
  <c r="W11068" i="3" s="1"/>
  <c r="W11069" i="3" a="1"/>
  <c r="W11069" i="3" s="1"/>
  <c r="W11070" i="3" a="1"/>
  <c r="W11070" i="3" s="1"/>
  <c r="W11071" i="3" a="1"/>
  <c r="W11071" i="3" s="1"/>
  <c r="W11072" i="3" a="1"/>
  <c r="W11072" i="3" s="1"/>
  <c r="W11073" i="3" a="1"/>
  <c r="W11073" i="3" s="1"/>
  <c r="W11074" i="3" a="1"/>
  <c r="W11074" i="3" s="1"/>
  <c r="W11075" i="3" a="1"/>
  <c r="W11075" i="3" s="1"/>
  <c r="W11076" i="3" a="1"/>
  <c r="W11076" i="3" s="1"/>
  <c r="W11077" i="3" a="1"/>
  <c r="W11077" i="3" s="1"/>
  <c r="W11078" i="3" a="1"/>
  <c r="W11078" i="3" s="1"/>
  <c r="W11079" i="3" a="1"/>
  <c r="W11079" i="3" s="1"/>
  <c r="W11080" i="3" a="1"/>
  <c r="W11080" i="3" s="1"/>
  <c r="W11081" i="3" a="1"/>
  <c r="W11081" i="3" s="1"/>
  <c r="W11082" i="3" a="1"/>
  <c r="W11082" i="3" s="1"/>
  <c r="W11083" i="3" a="1"/>
  <c r="W11083" i="3" s="1"/>
  <c r="W11084" i="3" a="1"/>
  <c r="W11084" i="3" s="1"/>
  <c r="W11085" i="3" a="1"/>
  <c r="W11085" i="3" s="1"/>
  <c r="W11086" i="3" a="1"/>
  <c r="W11086" i="3" s="1"/>
  <c r="W11087" i="3" a="1"/>
  <c r="W11087" i="3" s="1"/>
  <c r="W11088" i="3" a="1"/>
  <c r="W11088" i="3" s="1"/>
  <c r="W11089" i="3" a="1"/>
  <c r="W11089" i="3" s="1"/>
  <c r="W11090" i="3" a="1"/>
  <c r="W11090" i="3" s="1"/>
  <c r="W11091" i="3" a="1"/>
  <c r="W11091" i="3" s="1"/>
  <c r="W11092" i="3" a="1"/>
  <c r="W11092" i="3" s="1"/>
  <c r="W11093" i="3" a="1"/>
  <c r="W11093" i="3" s="1"/>
  <c r="W11094" i="3" a="1"/>
  <c r="W11094" i="3" s="1"/>
  <c r="W11095" i="3" a="1"/>
  <c r="W11095" i="3" s="1"/>
  <c r="W11096" i="3" a="1"/>
  <c r="W11096" i="3" s="1"/>
  <c r="W11097" i="3" a="1"/>
  <c r="W11097" i="3" s="1"/>
  <c r="W11098" i="3" a="1"/>
  <c r="W11098" i="3" s="1"/>
  <c r="W11099" i="3" a="1"/>
  <c r="W11099" i="3" s="1"/>
  <c r="W11100" i="3" a="1"/>
  <c r="W11100" i="3" s="1"/>
  <c r="W11101" i="3" a="1"/>
  <c r="W11101" i="3" s="1"/>
  <c r="W11102" i="3" a="1"/>
  <c r="W11102" i="3" s="1"/>
  <c r="W11103" i="3" a="1"/>
  <c r="W11103" i="3" s="1"/>
  <c r="W11104" i="3" a="1"/>
  <c r="W11104" i="3" s="1"/>
  <c r="W11105" i="3" a="1"/>
  <c r="W11105" i="3" s="1"/>
  <c r="W11106" i="3" a="1"/>
  <c r="W11106" i="3" s="1"/>
  <c r="W11107" i="3" a="1"/>
  <c r="W11107" i="3" s="1"/>
  <c r="W11108" i="3" a="1"/>
  <c r="W11108" i="3" s="1"/>
  <c r="W11109" i="3" a="1"/>
  <c r="W11109" i="3" s="1"/>
  <c r="W11110" i="3" a="1"/>
  <c r="W11110" i="3" s="1"/>
  <c r="W11111" i="3" a="1"/>
  <c r="W11111" i="3" s="1"/>
  <c r="W11112" i="3" a="1"/>
  <c r="W11112" i="3" s="1"/>
  <c r="W11113" i="3" a="1"/>
  <c r="W11113" i="3" s="1"/>
  <c r="W11114" i="3" a="1"/>
  <c r="W11114" i="3" s="1"/>
  <c r="W11115" i="3" a="1"/>
  <c r="W11115" i="3" s="1"/>
  <c r="W11116" i="3" a="1"/>
  <c r="W11116" i="3" s="1"/>
  <c r="W11117" i="3" a="1"/>
  <c r="W11117" i="3" s="1"/>
  <c r="W11118" i="3" a="1"/>
  <c r="W11118" i="3" s="1"/>
  <c r="W11119" i="3" a="1"/>
  <c r="W11119" i="3" s="1"/>
  <c r="W11120" i="3" a="1"/>
  <c r="W11120" i="3" s="1"/>
  <c r="W11121" i="3" a="1"/>
  <c r="W11121" i="3" s="1"/>
  <c r="W11122" i="3" a="1"/>
  <c r="W11122" i="3" s="1"/>
  <c r="W11123" i="3" a="1"/>
  <c r="W11123" i="3" s="1"/>
  <c r="W11124" i="3" a="1"/>
  <c r="W11124" i="3" s="1"/>
  <c r="W11125" i="3" a="1"/>
  <c r="W11125" i="3" s="1"/>
  <c r="W11126" i="3" a="1"/>
  <c r="W11126" i="3" s="1"/>
  <c r="W11127" i="3" a="1"/>
  <c r="W11127" i="3" s="1"/>
  <c r="W11128" i="3" a="1"/>
  <c r="W11128" i="3" s="1"/>
  <c r="W11129" i="3" a="1"/>
  <c r="W11129" i="3" s="1"/>
  <c r="W11130" i="3" a="1"/>
  <c r="W11130" i="3" s="1"/>
  <c r="W11131" i="3" a="1"/>
  <c r="W11131" i="3" s="1"/>
  <c r="W11132" i="3" a="1"/>
  <c r="W11132" i="3" s="1"/>
  <c r="W11133" i="3" a="1"/>
  <c r="W11133" i="3" s="1"/>
  <c r="W11134" i="3" a="1"/>
  <c r="W11134" i="3" s="1"/>
  <c r="W11135" i="3" a="1"/>
  <c r="W11135" i="3" s="1"/>
  <c r="W11136" i="3" a="1"/>
  <c r="W11136" i="3" s="1"/>
  <c r="W11137" i="3" a="1"/>
  <c r="W11137" i="3" s="1"/>
  <c r="W11138" i="3" a="1"/>
  <c r="W11138" i="3" s="1"/>
  <c r="W11139" i="3" a="1"/>
  <c r="W11139" i="3" s="1"/>
  <c r="W11140" i="3" a="1"/>
  <c r="W11140" i="3" s="1"/>
  <c r="W11141" i="3" a="1"/>
  <c r="W11141" i="3" s="1"/>
  <c r="W11142" i="3" a="1"/>
  <c r="W11142" i="3" s="1"/>
  <c r="W11143" i="3" a="1"/>
  <c r="W11143" i="3" s="1"/>
  <c r="W11144" i="3" a="1"/>
  <c r="W11144" i="3" s="1"/>
  <c r="W11145" i="3" a="1"/>
  <c r="W11145" i="3" s="1"/>
  <c r="W11146" i="3" a="1"/>
  <c r="W11146" i="3" s="1"/>
  <c r="W11147" i="3" a="1"/>
  <c r="W11147" i="3" s="1"/>
  <c r="W11148" i="3" a="1"/>
  <c r="W11148" i="3" s="1"/>
  <c r="W11149" i="3" a="1"/>
  <c r="W11149" i="3" s="1"/>
  <c r="W11150" i="3" a="1"/>
  <c r="W11150" i="3" s="1"/>
  <c r="W11151" i="3" a="1"/>
  <c r="W11151" i="3" s="1"/>
  <c r="W11152" i="3" a="1"/>
  <c r="W11152" i="3" s="1"/>
  <c r="W11153" i="3" a="1"/>
  <c r="W11153" i="3" s="1"/>
  <c r="W11154" i="3" a="1"/>
  <c r="W11154" i="3" s="1"/>
  <c r="W11155" i="3" a="1"/>
  <c r="W11155" i="3" s="1"/>
  <c r="W11156" i="3" a="1"/>
  <c r="W11156" i="3" s="1"/>
  <c r="W11157" i="3" a="1"/>
  <c r="W11157" i="3" s="1"/>
  <c r="W11158" i="3" a="1"/>
  <c r="W11158" i="3" s="1"/>
  <c r="W11159" i="3" a="1"/>
  <c r="W11159" i="3" s="1"/>
  <c r="W11160" i="3" a="1"/>
  <c r="W11160" i="3" s="1"/>
  <c r="W11161" i="3" a="1"/>
  <c r="W11161" i="3" s="1"/>
  <c r="W11162" i="3" a="1"/>
  <c r="W11162" i="3" s="1"/>
  <c r="W11163" i="3" a="1"/>
  <c r="W11163" i="3" s="1"/>
  <c r="W11164" i="3" a="1"/>
  <c r="W11164" i="3" s="1"/>
  <c r="W11165" i="3" a="1"/>
  <c r="W11165" i="3" s="1"/>
  <c r="W11166" i="3" a="1"/>
  <c r="W11166" i="3" s="1"/>
  <c r="W11167" i="3" a="1"/>
  <c r="W11167" i="3" s="1"/>
  <c r="W11168" i="3" a="1"/>
  <c r="W11168" i="3" s="1"/>
  <c r="W11169" i="3" a="1"/>
  <c r="W11169" i="3" s="1"/>
  <c r="W11170" i="3" a="1"/>
  <c r="W11170" i="3" s="1"/>
  <c r="W11171" i="3" a="1"/>
  <c r="W11171" i="3" s="1"/>
  <c r="W11172" i="3" a="1"/>
  <c r="W11172" i="3" s="1"/>
  <c r="W11173" i="3" a="1"/>
  <c r="W11173" i="3" s="1"/>
  <c r="W11174" i="3" a="1"/>
  <c r="W11174" i="3" s="1"/>
  <c r="W11175" i="3" a="1"/>
  <c r="W11175" i="3" s="1"/>
  <c r="W11176" i="3" a="1"/>
  <c r="W11176" i="3" s="1"/>
  <c r="W11177" i="3" a="1"/>
  <c r="W11177" i="3" s="1"/>
  <c r="W11178" i="3" a="1"/>
  <c r="W11178" i="3" s="1"/>
  <c r="W11179" i="3" a="1"/>
  <c r="W11179" i="3" s="1"/>
  <c r="W11180" i="3" a="1"/>
  <c r="W11180" i="3" s="1"/>
  <c r="W11181" i="3" a="1"/>
  <c r="W11181" i="3" s="1"/>
  <c r="W11182" i="3" a="1"/>
  <c r="W11182" i="3" s="1"/>
  <c r="W11183" i="3" a="1"/>
  <c r="W11183" i="3" s="1"/>
  <c r="W11184" i="3" a="1"/>
  <c r="W11184" i="3" s="1"/>
  <c r="W11185" i="3" a="1"/>
  <c r="W11185" i="3" s="1"/>
  <c r="W11186" i="3" a="1"/>
  <c r="W11186" i="3" s="1"/>
  <c r="W11187" i="3" a="1"/>
  <c r="W11187" i="3" s="1"/>
  <c r="W11188" i="3" a="1"/>
  <c r="W11188" i="3" s="1"/>
  <c r="W11189" i="3" a="1"/>
  <c r="W11189" i="3" s="1"/>
  <c r="W11190" i="3" a="1"/>
  <c r="W11190" i="3" s="1"/>
  <c r="W11191" i="3" a="1"/>
  <c r="W11191" i="3" s="1"/>
  <c r="W11192" i="3" a="1"/>
  <c r="W11192" i="3" s="1"/>
  <c r="W11193" i="3" a="1"/>
  <c r="W11193" i="3" s="1"/>
  <c r="W11194" i="3" a="1"/>
  <c r="W11194" i="3" s="1"/>
  <c r="W11195" i="3" a="1"/>
  <c r="W11195" i="3" s="1"/>
  <c r="W11196" i="3" a="1"/>
  <c r="W11196" i="3" s="1"/>
  <c r="W11197" i="3" a="1"/>
  <c r="W11197" i="3" s="1"/>
  <c r="W11198" i="3" a="1"/>
  <c r="W11198" i="3" s="1"/>
  <c r="W11199" i="3" a="1"/>
  <c r="W11199" i="3" s="1"/>
  <c r="W11200" i="3" a="1"/>
  <c r="W11200" i="3" s="1"/>
  <c r="W11201" i="3" a="1"/>
  <c r="W11201" i="3" s="1"/>
  <c r="W11202" i="3" a="1"/>
  <c r="W11202" i="3" s="1"/>
  <c r="W11203" i="3" a="1"/>
  <c r="W11203" i="3" s="1"/>
  <c r="W11204" i="3" a="1"/>
  <c r="W11204" i="3" s="1"/>
  <c r="W11205" i="3" a="1"/>
  <c r="W11205" i="3" s="1"/>
  <c r="W11206" i="3" a="1"/>
  <c r="W11206" i="3" s="1"/>
  <c r="W11207" i="3" a="1"/>
  <c r="W11207" i="3" s="1"/>
  <c r="W11208" i="3" a="1"/>
  <c r="W11208" i="3" s="1"/>
  <c r="W11209" i="3" a="1"/>
  <c r="W11209" i="3" s="1"/>
  <c r="W11210" i="3" a="1"/>
  <c r="W11210" i="3" s="1"/>
  <c r="W11211" i="3" a="1"/>
  <c r="W11211" i="3" s="1"/>
  <c r="W11212" i="3" a="1"/>
  <c r="W11212" i="3" s="1"/>
  <c r="W11213" i="3" a="1"/>
  <c r="W11213" i="3" s="1"/>
  <c r="W11214" i="3" a="1"/>
  <c r="W11214" i="3" s="1"/>
  <c r="W11215" i="3" a="1"/>
  <c r="W11215" i="3" s="1"/>
  <c r="W11216" i="3" a="1"/>
  <c r="W11216" i="3" s="1"/>
  <c r="W11217" i="3" a="1"/>
  <c r="W11217" i="3" s="1"/>
  <c r="W11218" i="3" a="1"/>
  <c r="W11218" i="3" s="1"/>
  <c r="W11219" i="3" a="1"/>
  <c r="W11219" i="3" s="1"/>
  <c r="W11220" i="3" a="1"/>
  <c r="W11220" i="3" s="1"/>
  <c r="W11221" i="3" a="1"/>
  <c r="W11221" i="3" s="1"/>
  <c r="W11222" i="3" a="1"/>
  <c r="W11222" i="3" s="1"/>
  <c r="W11223" i="3" a="1"/>
  <c r="W11223" i="3" s="1"/>
  <c r="W11224" i="3" a="1"/>
  <c r="W11224" i="3" s="1"/>
  <c r="W11225" i="3" a="1"/>
  <c r="W11225" i="3" s="1"/>
  <c r="W11226" i="3" a="1"/>
  <c r="W11226" i="3" s="1"/>
  <c r="W11227" i="3" a="1"/>
  <c r="W11227" i="3" s="1"/>
  <c r="W11228" i="3" a="1"/>
  <c r="W11228" i="3" s="1"/>
  <c r="W11229" i="3" a="1"/>
  <c r="W11229" i="3" s="1"/>
  <c r="W11230" i="3" a="1"/>
  <c r="W11230" i="3" s="1"/>
  <c r="W11231" i="3" a="1"/>
  <c r="W11231" i="3" s="1"/>
  <c r="W11232" i="3" a="1"/>
  <c r="W11232" i="3" s="1"/>
  <c r="W11233" i="3" a="1"/>
  <c r="W11233" i="3" s="1"/>
  <c r="W11234" i="3" a="1"/>
  <c r="W11234" i="3" s="1"/>
  <c r="W11235" i="3" a="1"/>
  <c r="W11235" i="3" s="1"/>
  <c r="W11236" i="3" a="1"/>
  <c r="W11236" i="3" s="1"/>
  <c r="W11237" i="3" a="1"/>
  <c r="W11237" i="3" s="1"/>
  <c r="W11238" i="3" a="1"/>
  <c r="W11238" i="3" s="1"/>
  <c r="W11239" i="3" a="1"/>
  <c r="W11239" i="3" s="1"/>
  <c r="W11240" i="3" a="1"/>
  <c r="W11240" i="3" s="1"/>
  <c r="W11241" i="3" a="1"/>
  <c r="W11241" i="3" s="1"/>
  <c r="W11242" i="3" a="1"/>
  <c r="W11242" i="3" s="1"/>
  <c r="W11243" i="3" a="1"/>
  <c r="W11243" i="3" s="1"/>
  <c r="W11244" i="3" a="1"/>
  <c r="W11244" i="3" s="1"/>
  <c r="W11245" i="3" a="1"/>
  <c r="W11245" i="3" s="1"/>
  <c r="W11246" i="3" a="1"/>
  <c r="W11246" i="3" s="1"/>
  <c r="W11247" i="3" a="1"/>
  <c r="W11247" i="3" s="1"/>
  <c r="W11248" i="3" a="1"/>
  <c r="W11248" i="3" s="1"/>
  <c r="W11249" i="3" a="1"/>
  <c r="W11249" i="3" s="1"/>
  <c r="W11250" i="3" a="1"/>
  <c r="W11250" i="3" s="1"/>
  <c r="W11251" i="3" a="1"/>
  <c r="W11251" i="3" s="1"/>
  <c r="W11252" i="3" a="1"/>
  <c r="W11252" i="3" s="1"/>
  <c r="W11253" i="3" a="1"/>
  <c r="W11253" i="3" s="1"/>
  <c r="W11254" i="3" a="1"/>
  <c r="W11254" i="3" s="1"/>
  <c r="W11255" i="3" a="1"/>
  <c r="W11255" i="3" s="1"/>
  <c r="W11256" i="3" a="1"/>
  <c r="W11256" i="3" s="1"/>
  <c r="W11257" i="3" a="1"/>
  <c r="W11257" i="3" s="1"/>
  <c r="W11258" i="3" a="1"/>
  <c r="W11258" i="3" s="1"/>
  <c r="W11259" i="3" a="1"/>
  <c r="W11259" i="3" s="1"/>
  <c r="W11260" i="3" a="1"/>
  <c r="W11260" i="3" s="1"/>
  <c r="W11261" i="3" a="1"/>
  <c r="W11261" i="3" s="1"/>
  <c r="W11262" i="3" a="1"/>
  <c r="W11262" i="3" s="1"/>
  <c r="W11263" i="3" a="1"/>
  <c r="W11263" i="3" s="1"/>
  <c r="W11264" i="3" a="1"/>
  <c r="W11264" i="3" s="1"/>
  <c r="W11265" i="3" a="1"/>
  <c r="W11265" i="3" s="1"/>
  <c r="W11266" i="3" a="1"/>
  <c r="W11266" i="3" s="1"/>
  <c r="W11267" i="3" a="1"/>
  <c r="W11267" i="3" s="1"/>
  <c r="W11268" i="3" a="1"/>
  <c r="W11268" i="3" s="1"/>
  <c r="W11269" i="3" a="1"/>
  <c r="W11269" i="3" s="1"/>
  <c r="W11270" i="3" a="1"/>
  <c r="W11270" i="3" s="1"/>
  <c r="W11271" i="3" a="1"/>
  <c r="W11271" i="3" s="1"/>
  <c r="W11272" i="3" a="1"/>
  <c r="W11272" i="3" s="1"/>
  <c r="W11273" i="3" a="1"/>
  <c r="W11273" i="3" s="1"/>
  <c r="W11274" i="3" a="1"/>
  <c r="W11274" i="3" s="1"/>
  <c r="W11275" i="3" a="1"/>
  <c r="W11275" i="3" s="1"/>
  <c r="W11276" i="3" a="1"/>
  <c r="W11276" i="3" s="1"/>
  <c r="W11277" i="3" a="1"/>
  <c r="W11277" i="3" s="1"/>
  <c r="W11278" i="3" a="1"/>
  <c r="W11278" i="3" s="1"/>
  <c r="W11279" i="3" a="1"/>
  <c r="W11279" i="3" s="1"/>
  <c r="W11280" i="3" a="1"/>
  <c r="W11280" i="3" s="1"/>
  <c r="W11281" i="3" a="1"/>
  <c r="W11281" i="3" s="1"/>
  <c r="W11282" i="3" a="1"/>
  <c r="W11282" i="3" s="1"/>
  <c r="W11283" i="3" a="1"/>
  <c r="W11283" i="3" s="1"/>
  <c r="W11284" i="3" a="1"/>
  <c r="W11284" i="3" s="1"/>
  <c r="W11285" i="3" a="1"/>
  <c r="W11285" i="3" s="1"/>
  <c r="W11286" i="3" a="1"/>
  <c r="W11286" i="3" s="1"/>
  <c r="W11287" i="3" a="1"/>
  <c r="W11287" i="3" s="1"/>
  <c r="W11288" i="3" a="1"/>
  <c r="W11288" i="3" s="1"/>
  <c r="W11289" i="3" a="1"/>
  <c r="W11289" i="3" s="1"/>
  <c r="W11290" i="3" a="1"/>
  <c r="W11290" i="3" s="1"/>
  <c r="W11291" i="3" a="1"/>
  <c r="W11291" i="3" s="1"/>
  <c r="W11292" i="3" a="1"/>
  <c r="W11292" i="3" s="1"/>
  <c r="W11293" i="3" a="1"/>
  <c r="W11293" i="3" s="1"/>
  <c r="W11294" i="3" a="1"/>
  <c r="W11294" i="3" s="1"/>
  <c r="W11295" i="3" a="1"/>
  <c r="W11295" i="3" s="1"/>
  <c r="W11296" i="3" a="1"/>
  <c r="W11296" i="3" s="1"/>
  <c r="W11297" i="3" a="1"/>
  <c r="W11297" i="3" s="1"/>
  <c r="W11298" i="3" a="1"/>
  <c r="W11298" i="3" s="1"/>
  <c r="W11299" i="3" a="1"/>
  <c r="W11299" i="3" s="1"/>
  <c r="W11300" i="3" a="1"/>
  <c r="W11300" i="3" s="1"/>
  <c r="W11301" i="3" a="1"/>
  <c r="W11301" i="3" s="1"/>
  <c r="W11302" i="3" a="1"/>
  <c r="W11302" i="3" s="1"/>
  <c r="W11303" i="3" a="1"/>
  <c r="W11303" i="3" s="1"/>
  <c r="W11304" i="3" a="1"/>
  <c r="W11304" i="3" s="1"/>
  <c r="W11305" i="3" a="1"/>
  <c r="W11305" i="3" s="1"/>
  <c r="W11306" i="3" a="1"/>
  <c r="W11306" i="3" s="1"/>
  <c r="W11307" i="3" a="1"/>
  <c r="W11307" i="3" s="1"/>
  <c r="W11308" i="3" a="1"/>
  <c r="W11308" i="3" s="1"/>
  <c r="W11309" i="3" a="1"/>
  <c r="W11309" i="3" s="1"/>
  <c r="W11310" i="3" a="1"/>
  <c r="W11310" i="3" s="1"/>
  <c r="W11311" i="3" a="1"/>
  <c r="W11311" i="3" s="1"/>
  <c r="W11312" i="3" a="1"/>
  <c r="W11312" i="3" s="1"/>
  <c r="W11313" i="3" a="1"/>
  <c r="W11313" i="3" s="1"/>
  <c r="W11314" i="3" a="1"/>
  <c r="W11314" i="3" s="1"/>
  <c r="W11315" i="3" a="1"/>
  <c r="W11315" i="3" s="1"/>
  <c r="W11316" i="3" a="1"/>
  <c r="W11316" i="3" s="1"/>
  <c r="W11317" i="3" a="1"/>
  <c r="W11317" i="3" s="1"/>
  <c r="W11318" i="3" a="1"/>
  <c r="W11318" i="3" s="1"/>
  <c r="W11319" i="3" a="1"/>
  <c r="W11319" i="3" s="1"/>
  <c r="W11320" i="3" a="1"/>
  <c r="W11320" i="3" s="1"/>
  <c r="W11321" i="3" a="1"/>
  <c r="W11321" i="3" s="1"/>
  <c r="W11322" i="3" a="1"/>
  <c r="W11322" i="3" s="1"/>
  <c r="W11323" i="3" a="1"/>
  <c r="W11323" i="3" s="1"/>
  <c r="W11324" i="3" a="1"/>
  <c r="W11324" i="3" s="1"/>
  <c r="W11325" i="3" a="1"/>
  <c r="W11325" i="3" s="1"/>
  <c r="W11326" i="3" a="1"/>
  <c r="W11326" i="3" s="1"/>
  <c r="W11327" i="3" a="1"/>
  <c r="W11327" i="3" s="1"/>
  <c r="W11328" i="3" a="1"/>
  <c r="W11328" i="3" s="1"/>
  <c r="W11329" i="3" a="1"/>
  <c r="W11329" i="3" s="1"/>
  <c r="W11330" i="3" a="1"/>
  <c r="W11330" i="3" s="1"/>
  <c r="W11331" i="3" a="1"/>
  <c r="W11331" i="3" s="1"/>
  <c r="W11332" i="3" a="1"/>
  <c r="W11332" i="3" s="1"/>
  <c r="W11333" i="3" a="1"/>
  <c r="W11333" i="3" s="1"/>
  <c r="W11334" i="3" a="1"/>
  <c r="W11334" i="3" s="1"/>
  <c r="W11335" i="3" a="1"/>
  <c r="W11335" i="3" s="1"/>
  <c r="W11336" i="3" a="1"/>
  <c r="W11336" i="3" s="1"/>
  <c r="W11337" i="3" a="1"/>
  <c r="W11337" i="3" s="1"/>
  <c r="W11338" i="3" a="1"/>
  <c r="W11338" i="3" s="1"/>
  <c r="W11339" i="3" a="1"/>
  <c r="W11339" i="3" s="1"/>
  <c r="W11340" i="3" a="1"/>
  <c r="W11340" i="3" s="1"/>
  <c r="W11341" i="3" a="1"/>
  <c r="W11341" i="3" s="1"/>
  <c r="W11342" i="3" a="1"/>
  <c r="W11342" i="3" s="1"/>
  <c r="W11343" i="3" a="1"/>
  <c r="W11343" i="3" s="1"/>
  <c r="W11344" i="3" a="1"/>
  <c r="W11344" i="3" s="1"/>
  <c r="W11345" i="3" a="1"/>
  <c r="W11345" i="3" s="1"/>
  <c r="W11346" i="3" a="1"/>
  <c r="W11346" i="3" s="1"/>
  <c r="W11347" i="3" a="1"/>
  <c r="W11347" i="3" s="1"/>
  <c r="W11348" i="3" a="1"/>
  <c r="W11348" i="3" s="1"/>
  <c r="W11349" i="3" a="1"/>
  <c r="W11349" i="3" s="1"/>
  <c r="W11350" i="3" a="1"/>
  <c r="W11350" i="3" s="1"/>
  <c r="W11351" i="3" a="1"/>
  <c r="W11351" i="3" s="1"/>
  <c r="W11352" i="3" a="1"/>
  <c r="W11352" i="3" s="1"/>
  <c r="W11353" i="3" a="1"/>
  <c r="W11353" i="3" s="1"/>
  <c r="W11354" i="3" a="1"/>
  <c r="W11354" i="3" s="1"/>
  <c r="W11355" i="3" a="1"/>
  <c r="W11355" i="3" s="1"/>
  <c r="W11356" i="3" a="1"/>
  <c r="W11356" i="3" s="1"/>
  <c r="W11357" i="3" a="1"/>
  <c r="W11357" i="3" s="1"/>
  <c r="W11358" i="3" a="1"/>
  <c r="W11358" i="3" s="1"/>
  <c r="W11359" i="3" a="1"/>
  <c r="W11359" i="3" s="1"/>
  <c r="W11360" i="3" a="1"/>
  <c r="W11360" i="3" s="1"/>
  <c r="W11361" i="3" a="1"/>
  <c r="W11361" i="3" s="1"/>
  <c r="W11362" i="3" a="1"/>
  <c r="W11362" i="3" s="1"/>
  <c r="W11363" i="3" a="1"/>
  <c r="W11363" i="3" s="1"/>
  <c r="W11364" i="3" a="1"/>
  <c r="W11364" i="3" s="1"/>
  <c r="W11365" i="3" a="1"/>
  <c r="W11365" i="3" s="1"/>
  <c r="W11366" i="3" a="1"/>
  <c r="W11366" i="3" s="1"/>
  <c r="W11367" i="3" a="1"/>
  <c r="W11367" i="3" s="1"/>
  <c r="W11368" i="3" a="1"/>
  <c r="W11368" i="3" s="1"/>
  <c r="W11369" i="3" a="1"/>
  <c r="W11369" i="3" s="1"/>
  <c r="W11370" i="3" a="1"/>
  <c r="W11370" i="3" s="1"/>
  <c r="W11371" i="3" a="1"/>
  <c r="W11371" i="3" s="1"/>
  <c r="W11372" i="3" a="1"/>
  <c r="W11372" i="3" s="1"/>
  <c r="W11373" i="3" a="1"/>
  <c r="W11373" i="3" s="1"/>
  <c r="W11374" i="3" a="1"/>
  <c r="W11374" i="3" s="1"/>
  <c r="W11375" i="3" a="1"/>
  <c r="W11375" i="3" s="1"/>
  <c r="W11376" i="3" a="1"/>
  <c r="W11376" i="3" s="1"/>
  <c r="W11377" i="3" a="1"/>
  <c r="W11377" i="3" s="1"/>
  <c r="W11378" i="3" a="1"/>
  <c r="W11378" i="3" s="1"/>
  <c r="W11379" i="3" a="1"/>
  <c r="W11379" i="3" s="1"/>
  <c r="W11380" i="3" a="1"/>
  <c r="W11380" i="3" s="1"/>
  <c r="W11381" i="3" a="1"/>
  <c r="W11381" i="3" s="1"/>
  <c r="W11382" i="3" a="1"/>
  <c r="W11382" i="3" s="1"/>
  <c r="W11383" i="3" a="1"/>
  <c r="W11383" i="3" s="1"/>
  <c r="W11384" i="3" a="1"/>
  <c r="W11384" i="3" s="1"/>
  <c r="W11385" i="3" a="1"/>
  <c r="W11385" i="3" s="1"/>
  <c r="W11386" i="3" a="1"/>
  <c r="W11386" i="3" s="1"/>
  <c r="W11387" i="3" a="1"/>
  <c r="W11387" i="3" s="1"/>
  <c r="W11388" i="3" a="1"/>
  <c r="W11388" i="3" s="1"/>
  <c r="W11389" i="3" a="1"/>
  <c r="W11389" i="3" s="1"/>
  <c r="W11390" i="3" a="1"/>
  <c r="W11390" i="3" s="1"/>
  <c r="W11391" i="3" a="1"/>
  <c r="W11391" i="3" s="1"/>
  <c r="W11392" i="3" a="1"/>
  <c r="W11392" i="3" s="1"/>
  <c r="W11393" i="3" a="1"/>
  <c r="W11393" i="3" s="1"/>
  <c r="W11394" i="3" a="1"/>
  <c r="W11394" i="3" s="1"/>
  <c r="W11395" i="3" a="1"/>
  <c r="W11395" i="3" s="1"/>
  <c r="W11396" i="3" a="1"/>
  <c r="W11396" i="3" s="1"/>
  <c r="W11397" i="3" a="1"/>
  <c r="W11397" i="3" s="1"/>
  <c r="W11398" i="3" a="1"/>
  <c r="W11398" i="3" s="1"/>
  <c r="W11399" i="3" a="1"/>
  <c r="W11399" i="3" s="1"/>
  <c r="W11400" i="3" a="1"/>
  <c r="W11400" i="3" s="1"/>
  <c r="W11401" i="3" a="1"/>
  <c r="W11401" i="3" s="1"/>
  <c r="W11402" i="3" a="1"/>
  <c r="W11402" i="3" s="1"/>
  <c r="W11403" i="3" a="1"/>
  <c r="W11403" i="3" s="1"/>
  <c r="W11404" i="3" a="1"/>
  <c r="W11404" i="3" s="1"/>
  <c r="W11405" i="3" a="1"/>
  <c r="W11405" i="3" s="1"/>
  <c r="W11406" i="3" a="1"/>
  <c r="W11406" i="3" s="1"/>
  <c r="W11407" i="3" a="1"/>
  <c r="W11407" i="3" s="1"/>
  <c r="W11408" i="3" a="1"/>
  <c r="W11408" i="3" s="1"/>
  <c r="W11409" i="3" a="1"/>
  <c r="W11409" i="3" s="1"/>
  <c r="W11410" i="3" a="1"/>
  <c r="W11410" i="3" s="1"/>
  <c r="W11411" i="3" a="1"/>
  <c r="W11411" i="3" s="1"/>
  <c r="W11412" i="3" a="1"/>
  <c r="W11412" i="3" s="1"/>
  <c r="W11413" i="3" a="1"/>
  <c r="W11413" i="3" s="1"/>
  <c r="W11414" i="3" a="1"/>
  <c r="W11414" i="3" s="1"/>
  <c r="W11415" i="3" a="1"/>
  <c r="W11415" i="3" s="1"/>
  <c r="W11416" i="3" a="1"/>
  <c r="W11416" i="3" s="1"/>
  <c r="W11417" i="3" a="1"/>
  <c r="W11417" i="3" s="1"/>
  <c r="W11418" i="3" a="1"/>
  <c r="W11418" i="3" s="1"/>
  <c r="W11419" i="3" a="1"/>
  <c r="W11419" i="3" s="1"/>
  <c r="W11420" i="3" a="1"/>
  <c r="W11420" i="3" s="1"/>
  <c r="W11421" i="3" a="1"/>
  <c r="W11421" i="3" s="1"/>
  <c r="W11422" i="3" a="1"/>
  <c r="W11422" i="3" s="1"/>
  <c r="W11423" i="3" a="1"/>
  <c r="W11423" i="3" s="1"/>
  <c r="W11424" i="3" a="1"/>
  <c r="W11424" i="3" s="1"/>
  <c r="W11425" i="3" a="1"/>
  <c r="W11425" i="3" s="1"/>
  <c r="W11426" i="3" a="1"/>
  <c r="W11426" i="3" s="1"/>
  <c r="W11427" i="3" a="1"/>
  <c r="W11427" i="3" s="1"/>
  <c r="W11428" i="3" a="1"/>
  <c r="W11428" i="3" s="1"/>
  <c r="W11429" i="3" a="1"/>
  <c r="W11429" i="3" s="1"/>
  <c r="W11430" i="3" a="1"/>
  <c r="W11430" i="3" s="1"/>
  <c r="W11431" i="3" a="1"/>
  <c r="W11431" i="3" s="1"/>
  <c r="W11432" i="3" a="1"/>
  <c r="W11432" i="3" s="1"/>
  <c r="W11433" i="3" a="1"/>
  <c r="W11433" i="3" s="1"/>
  <c r="W11434" i="3" a="1"/>
  <c r="W11434" i="3" s="1"/>
  <c r="W11435" i="3" a="1"/>
  <c r="W11435" i="3" s="1"/>
  <c r="W11436" i="3" a="1"/>
  <c r="W11436" i="3" s="1"/>
  <c r="W11437" i="3" a="1"/>
  <c r="W11437" i="3" s="1"/>
  <c r="W11438" i="3" a="1"/>
  <c r="W11438" i="3" s="1"/>
  <c r="W11439" i="3" a="1"/>
  <c r="W11439" i="3" s="1"/>
  <c r="W11440" i="3" a="1"/>
  <c r="W11440" i="3" s="1"/>
  <c r="W11441" i="3" a="1"/>
  <c r="W11441" i="3" s="1"/>
  <c r="W11442" i="3" a="1"/>
  <c r="W11442" i="3" s="1"/>
  <c r="W11443" i="3" a="1"/>
  <c r="W11443" i="3" s="1"/>
  <c r="W11444" i="3" a="1"/>
  <c r="W11444" i="3" s="1"/>
  <c r="W11445" i="3" a="1"/>
  <c r="W11445" i="3" s="1"/>
  <c r="W11446" i="3" a="1"/>
  <c r="W11446" i="3" s="1"/>
  <c r="W11447" i="3" a="1"/>
  <c r="W11447" i="3" s="1"/>
  <c r="W11448" i="3" a="1"/>
  <c r="W11448" i="3" s="1"/>
  <c r="W11449" i="3" a="1"/>
  <c r="W11449" i="3" s="1"/>
  <c r="W11450" i="3" a="1"/>
  <c r="W11450" i="3" s="1"/>
  <c r="W11451" i="3" a="1"/>
  <c r="W11451" i="3" s="1"/>
  <c r="W11452" i="3" a="1"/>
  <c r="W11452" i="3" s="1"/>
  <c r="W11453" i="3" a="1"/>
  <c r="W11453" i="3" s="1"/>
  <c r="W11454" i="3" a="1"/>
  <c r="W11454" i="3" s="1"/>
  <c r="W11455" i="3" a="1"/>
  <c r="W11455" i="3" s="1"/>
  <c r="W11456" i="3" a="1"/>
  <c r="W11456" i="3" s="1"/>
  <c r="W11457" i="3" a="1"/>
  <c r="W11457" i="3" s="1"/>
  <c r="W11458" i="3" a="1"/>
  <c r="W11458" i="3" s="1"/>
  <c r="W11459" i="3" a="1"/>
  <c r="W11459" i="3" s="1"/>
  <c r="W11460" i="3" a="1"/>
  <c r="W11460" i="3" s="1"/>
  <c r="W11461" i="3" a="1"/>
  <c r="W11461" i="3" s="1"/>
  <c r="W11462" i="3" a="1"/>
  <c r="W11462" i="3" s="1"/>
  <c r="W11463" i="3" a="1"/>
  <c r="W11463" i="3" s="1"/>
  <c r="W11464" i="3" a="1"/>
  <c r="W11464" i="3" s="1"/>
  <c r="W11465" i="3" a="1"/>
  <c r="W11465" i="3" s="1"/>
  <c r="W11466" i="3" a="1"/>
  <c r="W11466" i="3" s="1"/>
  <c r="W11467" i="3" a="1"/>
  <c r="W11467" i="3" s="1"/>
  <c r="W11468" i="3" a="1"/>
  <c r="W11468" i="3" s="1"/>
  <c r="W11469" i="3" a="1"/>
  <c r="W11469" i="3" s="1"/>
  <c r="W11470" i="3" a="1"/>
  <c r="W11470" i="3" s="1"/>
  <c r="W11471" i="3" a="1"/>
  <c r="W11471" i="3" s="1"/>
  <c r="W11472" i="3" a="1"/>
  <c r="W11472" i="3" s="1"/>
  <c r="W11473" i="3" a="1"/>
  <c r="W11473" i="3" s="1"/>
  <c r="W11474" i="3" a="1"/>
  <c r="W11474" i="3" s="1"/>
  <c r="W11475" i="3" a="1"/>
  <c r="W11475" i="3" s="1"/>
  <c r="W11476" i="3" a="1"/>
  <c r="W11476" i="3" s="1"/>
  <c r="W11477" i="3" a="1"/>
  <c r="W11477" i="3" s="1"/>
  <c r="W11478" i="3" a="1"/>
  <c r="W11478" i="3" s="1"/>
  <c r="W11479" i="3" a="1"/>
  <c r="W11479" i="3" s="1"/>
  <c r="W11480" i="3" a="1"/>
  <c r="W11480" i="3" s="1"/>
  <c r="W11481" i="3" a="1"/>
  <c r="W11481" i="3" s="1"/>
  <c r="W11482" i="3" a="1"/>
  <c r="W11482" i="3" s="1"/>
  <c r="W11483" i="3" a="1"/>
  <c r="W11483" i="3" s="1"/>
  <c r="W11484" i="3" a="1"/>
  <c r="W11484" i="3" s="1"/>
  <c r="W11485" i="3" a="1"/>
  <c r="W11485" i="3" s="1"/>
  <c r="W11486" i="3" a="1"/>
  <c r="W11486" i="3" s="1"/>
  <c r="W11487" i="3" a="1"/>
  <c r="W11487" i="3" s="1"/>
  <c r="W11488" i="3" a="1"/>
  <c r="W11488" i="3" s="1"/>
  <c r="W11489" i="3" a="1"/>
  <c r="W11489" i="3" s="1"/>
  <c r="W11490" i="3" a="1"/>
  <c r="W11490" i="3" s="1"/>
  <c r="W11491" i="3" a="1"/>
  <c r="W11491" i="3" s="1"/>
  <c r="W11492" i="3" a="1"/>
  <c r="W11492" i="3" s="1"/>
  <c r="W11493" i="3" a="1"/>
  <c r="W11493" i="3" s="1"/>
  <c r="W11494" i="3" a="1"/>
  <c r="W11494" i="3" s="1"/>
  <c r="W11495" i="3" a="1"/>
  <c r="W11495" i="3" s="1"/>
  <c r="W11496" i="3" a="1"/>
  <c r="W11496" i="3" s="1"/>
  <c r="W11497" i="3" a="1"/>
  <c r="W11497" i="3" s="1"/>
  <c r="W11498" i="3" a="1"/>
  <c r="W11498" i="3" s="1"/>
  <c r="W11499" i="3" a="1"/>
  <c r="W11499" i="3" s="1"/>
  <c r="W11500" i="3" a="1"/>
  <c r="W11500" i="3" s="1"/>
  <c r="W11501" i="3" a="1"/>
  <c r="W11501" i="3" s="1"/>
  <c r="W11502" i="3" a="1"/>
  <c r="W11502" i="3" s="1"/>
  <c r="W11503" i="3" a="1"/>
  <c r="W11503" i="3" s="1"/>
  <c r="W11504" i="3" a="1"/>
  <c r="W11504" i="3" s="1"/>
  <c r="W11505" i="3" a="1"/>
  <c r="W11505" i="3" s="1"/>
  <c r="W11506" i="3" a="1"/>
  <c r="W11506" i="3" s="1"/>
  <c r="W11507" i="3" a="1"/>
  <c r="W11507" i="3" s="1"/>
  <c r="W11508" i="3" a="1"/>
  <c r="W11508" i="3" s="1"/>
  <c r="W11509" i="3" a="1"/>
  <c r="W11509" i="3" s="1"/>
  <c r="W11510" i="3" a="1"/>
  <c r="W11510" i="3" s="1"/>
  <c r="W11511" i="3" a="1"/>
  <c r="W11511" i="3" s="1"/>
  <c r="W11512" i="3" a="1"/>
  <c r="W11512" i="3" s="1"/>
  <c r="W11513" i="3" a="1"/>
  <c r="W11513" i="3" s="1"/>
  <c r="W11514" i="3" a="1"/>
  <c r="W11514" i="3" s="1"/>
  <c r="W11515" i="3" a="1"/>
  <c r="W11515" i="3" s="1"/>
  <c r="W11516" i="3" a="1"/>
  <c r="W11516" i="3" s="1"/>
  <c r="W11517" i="3" a="1"/>
  <c r="W11517" i="3" s="1"/>
  <c r="W11518" i="3" a="1"/>
  <c r="W11518" i="3" s="1"/>
  <c r="W11519" i="3" a="1"/>
  <c r="W11519" i="3" s="1"/>
  <c r="W11520" i="3" a="1"/>
  <c r="W11520" i="3" s="1"/>
  <c r="W11521" i="3" a="1"/>
  <c r="W11521" i="3" s="1"/>
  <c r="W11522" i="3" a="1"/>
  <c r="W11522" i="3" s="1"/>
  <c r="W11523" i="3" a="1"/>
  <c r="W11523" i="3" s="1"/>
  <c r="W11524" i="3" a="1"/>
  <c r="W11524" i="3" s="1"/>
  <c r="W11525" i="3" a="1"/>
  <c r="W11525" i="3" s="1"/>
  <c r="W11526" i="3" a="1"/>
  <c r="W11526" i="3" s="1"/>
  <c r="W11527" i="3" a="1"/>
  <c r="W11527" i="3" s="1"/>
  <c r="W11528" i="3" a="1"/>
  <c r="W11528" i="3" s="1"/>
  <c r="W11529" i="3" a="1"/>
  <c r="W11529" i="3" s="1"/>
  <c r="W11530" i="3" a="1"/>
  <c r="W11530" i="3" s="1"/>
  <c r="W11531" i="3" a="1"/>
  <c r="W11531" i="3" s="1"/>
  <c r="W11532" i="3" a="1"/>
  <c r="W11532" i="3" s="1"/>
  <c r="W11533" i="3" a="1"/>
  <c r="W11533" i="3" s="1"/>
  <c r="W11534" i="3" a="1"/>
  <c r="W11534" i="3" s="1"/>
  <c r="W11535" i="3" a="1"/>
  <c r="W11535" i="3" s="1"/>
  <c r="W11536" i="3" a="1"/>
  <c r="W11536" i="3" s="1"/>
  <c r="W11537" i="3" a="1"/>
  <c r="W11537" i="3" s="1"/>
  <c r="W11538" i="3" a="1"/>
  <c r="W11538" i="3" s="1"/>
  <c r="W11539" i="3" a="1"/>
  <c r="W11539" i="3" s="1"/>
  <c r="W11540" i="3" a="1"/>
  <c r="W11540" i="3" s="1"/>
  <c r="W11541" i="3" a="1"/>
  <c r="W11541" i="3" s="1"/>
  <c r="W11542" i="3" a="1"/>
  <c r="W11542" i="3" s="1"/>
  <c r="W11543" i="3" a="1"/>
  <c r="W11543" i="3" s="1"/>
  <c r="W11544" i="3" a="1"/>
  <c r="W11544" i="3" s="1"/>
  <c r="W11545" i="3" a="1"/>
  <c r="W11545" i="3" s="1"/>
  <c r="W11546" i="3" a="1"/>
  <c r="W11546" i="3" s="1"/>
  <c r="W11547" i="3" a="1"/>
  <c r="W11547" i="3" s="1"/>
  <c r="W11548" i="3" a="1"/>
  <c r="W11548" i="3" s="1"/>
  <c r="W11549" i="3" a="1"/>
  <c r="W11549" i="3" s="1"/>
  <c r="W11550" i="3" a="1"/>
  <c r="W11550" i="3" s="1"/>
  <c r="W11551" i="3" a="1"/>
  <c r="W11551" i="3" s="1"/>
  <c r="W11552" i="3" a="1"/>
  <c r="W11552" i="3" s="1"/>
  <c r="W11553" i="3" a="1"/>
  <c r="W11553" i="3" s="1"/>
  <c r="W11554" i="3" a="1"/>
  <c r="W11554" i="3" s="1"/>
  <c r="W11555" i="3" a="1"/>
  <c r="W11555" i="3" s="1"/>
  <c r="W11556" i="3" a="1"/>
  <c r="W11556" i="3" s="1"/>
  <c r="W11557" i="3" a="1"/>
  <c r="W11557" i="3" s="1"/>
  <c r="W11558" i="3" a="1"/>
  <c r="W11558" i="3" s="1"/>
  <c r="W11559" i="3" a="1"/>
  <c r="W11559" i="3" s="1"/>
  <c r="W11560" i="3" a="1"/>
  <c r="W11560" i="3" s="1"/>
  <c r="W11561" i="3" a="1"/>
  <c r="W11561" i="3" s="1"/>
  <c r="W11562" i="3" a="1"/>
  <c r="W11562" i="3" s="1"/>
  <c r="W11563" i="3" a="1"/>
  <c r="W11563" i="3" s="1"/>
  <c r="W11564" i="3" a="1"/>
  <c r="W11564" i="3" s="1"/>
  <c r="W11565" i="3" a="1"/>
  <c r="W11565" i="3" s="1"/>
  <c r="W11566" i="3" a="1"/>
  <c r="W11566" i="3" s="1"/>
  <c r="W11567" i="3" a="1"/>
  <c r="W11567" i="3" s="1"/>
  <c r="W11568" i="3" a="1"/>
  <c r="W11568" i="3" s="1"/>
  <c r="W11569" i="3" a="1"/>
  <c r="W11569" i="3" s="1"/>
  <c r="W11570" i="3" a="1"/>
  <c r="W11570" i="3" s="1"/>
  <c r="W11571" i="3" a="1"/>
  <c r="W11571" i="3" s="1"/>
  <c r="W11572" i="3" a="1"/>
  <c r="W11572" i="3" s="1"/>
  <c r="W11573" i="3" a="1"/>
  <c r="W11573" i="3" s="1"/>
  <c r="W11574" i="3" a="1"/>
  <c r="W11574" i="3" s="1"/>
  <c r="W11575" i="3" a="1"/>
  <c r="W11575" i="3" s="1"/>
  <c r="W11576" i="3" a="1"/>
  <c r="W11576" i="3" s="1"/>
  <c r="W11577" i="3" a="1"/>
  <c r="W11577" i="3" s="1"/>
  <c r="W11578" i="3" a="1"/>
  <c r="W11578" i="3" s="1"/>
  <c r="W11579" i="3" a="1"/>
  <c r="W11579" i="3" s="1"/>
  <c r="W11580" i="3" a="1"/>
  <c r="W11580" i="3" s="1"/>
  <c r="W11581" i="3" a="1"/>
  <c r="W11581" i="3" s="1"/>
  <c r="W11582" i="3" a="1"/>
  <c r="W11582" i="3" s="1"/>
  <c r="W11583" i="3" a="1"/>
  <c r="W11583" i="3" s="1"/>
  <c r="W11584" i="3" a="1"/>
  <c r="W11584" i="3" s="1"/>
  <c r="W11585" i="3" a="1"/>
  <c r="W11585" i="3" s="1"/>
  <c r="W11586" i="3" a="1"/>
  <c r="W11586" i="3" s="1"/>
  <c r="W11587" i="3" a="1"/>
  <c r="W11587" i="3" s="1"/>
  <c r="W11588" i="3" a="1"/>
  <c r="W11588" i="3" s="1"/>
  <c r="W11589" i="3" a="1"/>
  <c r="W11589" i="3" s="1"/>
  <c r="W11590" i="3" a="1"/>
  <c r="W11590" i="3" s="1"/>
  <c r="W11591" i="3" a="1"/>
  <c r="W11591" i="3" s="1"/>
  <c r="W11592" i="3" a="1"/>
  <c r="W11592" i="3" s="1"/>
  <c r="W11593" i="3" a="1"/>
  <c r="W11593" i="3" s="1"/>
  <c r="W11594" i="3" a="1"/>
  <c r="W11594" i="3" s="1"/>
  <c r="W11595" i="3" a="1"/>
  <c r="W11595" i="3" s="1"/>
  <c r="W11596" i="3" a="1"/>
  <c r="W11596" i="3" s="1"/>
  <c r="W11597" i="3" a="1"/>
  <c r="W11597" i="3" s="1"/>
  <c r="W11598" i="3" a="1"/>
  <c r="W11598" i="3" s="1"/>
  <c r="W11599" i="3" a="1"/>
  <c r="W11599" i="3" s="1"/>
  <c r="W11600" i="3" a="1"/>
  <c r="W11600" i="3" s="1"/>
  <c r="W11601" i="3" a="1"/>
  <c r="W11601" i="3" s="1"/>
  <c r="W11602" i="3" a="1"/>
  <c r="W11602" i="3" s="1"/>
  <c r="W11603" i="3" a="1"/>
  <c r="W11603" i="3" s="1"/>
  <c r="W11604" i="3" a="1"/>
  <c r="W11604" i="3" s="1"/>
  <c r="W11605" i="3" a="1"/>
  <c r="W11605" i="3" s="1"/>
  <c r="W11606" i="3" a="1"/>
  <c r="W11606" i="3" s="1"/>
  <c r="W11607" i="3" a="1"/>
  <c r="W11607" i="3" s="1"/>
  <c r="W11608" i="3" a="1"/>
  <c r="W11608" i="3" s="1"/>
  <c r="W11609" i="3" a="1"/>
  <c r="W11609" i="3" s="1"/>
  <c r="W11610" i="3" a="1"/>
  <c r="W11610" i="3" s="1"/>
  <c r="W11611" i="3" a="1"/>
  <c r="W11611" i="3" s="1"/>
  <c r="W11612" i="3" a="1"/>
  <c r="W11612" i="3" s="1"/>
  <c r="W11613" i="3" a="1"/>
  <c r="W11613" i="3" s="1"/>
  <c r="W11614" i="3" a="1"/>
  <c r="W11614" i="3" s="1"/>
  <c r="W11615" i="3" a="1"/>
  <c r="W11615" i="3" s="1"/>
  <c r="W11616" i="3" a="1"/>
  <c r="W11616" i="3" s="1"/>
  <c r="W11617" i="3" a="1"/>
  <c r="W11617" i="3" s="1"/>
  <c r="W11618" i="3" a="1"/>
  <c r="W11618" i="3" s="1"/>
  <c r="W11619" i="3" a="1"/>
  <c r="W11619" i="3" s="1"/>
  <c r="W11620" i="3" a="1"/>
  <c r="W11620" i="3" s="1"/>
  <c r="W11621" i="3" a="1"/>
  <c r="W11621" i="3" s="1"/>
  <c r="W11622" i="3" a="1"/>
  <c r="W11622" i="3" s="1"/>
  <c r="W11623" i="3" a="1"/>
  <c r="W11623" i="3" s="1"/>
  <c r="W11624" i="3" a="1"/>
  <c r="W11624" i="3" s="1"/>
  <c r="W11625" i="3" a="1"/>
  <c r="W11625" i="3" s="1"/>
  <c r="W11626" i="3" a="1"/>
  <c r="W11626" i="3" s="1"/>
  <c r="W11627" i="3" a="1"/>
  <c r="W11627" i="3" s="1"/>
  <c r="W11628" i="3" a="1"/>
  <c r="W11628" i="3" s="1"/>
  <c r="W11629" i="3" a="1"/>
  <c r="W11629" i="3" s="1"/>
  <c r="W11630" i="3" a="1"/>
  <c r="W11630" i="3" s="1"/>
  <c r="W11631" i="3" a="1"/>
  <c r="W11631" i="3" s="1"/>
  <c r="W11632" i="3" a="1"/>
  <c r="W11632" i="3" s="1"/>
  <c r="W11633" i="3" a="1"/>
  <c r="W11633" i="3" s="1"/>
  <c r="W11634" i="3" a="1"/>
  <c r="W11634" i="3" s="1"/>
  <c r="W11635" i="3" a="1"/>
  <c r="W11635" i="3" s="1"/>
  <c r="W11636" i="3" a="1"/>
  <c r="W11636" i="3" s="1"/>
  <c r="W11637" i="3" a="1"/>
  <c r="W11637" i="3" s="1"/>
  <c r="W11638" i="3" a="1"/>
  <c r="W11638" i="3" s="1"/>
  <c r="W11639" i="3" a="1"/>
  <c r="W11639" i="3" s="1"/>
  <c r="W11640" i="3" a="1"/>
  <c r="W11640" i="3" s="1"/>
  <c r="W11641" i="3" a="1"/>
  <c r="W11641" i="3" s="1"/>
  <c r="W11642" i="3" a="1"/>
  <c r="W11642" i="3" s="1"/>
  <c r="W11643" i="3" a="1"/>
  <c r="W11643" i="3" s="1"/>
  <c r="W11644" i="3" a="1"/>
  <c r="W11644" i="3" s="1"/>
  <c r="W11645" i="3" a="1"/>
  <c r="W11645" i="3" s="1"/>
  <c r="W11646" i="3" a="1"/>
  <c r="W11646" i="3" s="1"/>
  <c r="W11647" i="3" a="1"/>
  <c r="W11647" i="3" s="1"/>
  <c r="W11648" i="3" a="1"/>
  <c r="W11648" i="3" s="1"/>
  <c r="W11649" i="3" a="1"/>
  <c r="W11649" i="3" s="1"/>
  <c r="W11650" i="3" a="1"/>
  <c r="W11650" i="3" s="1"/>
  <c r="W11651" i="3" a="1"/>
  <c r="W11651" i="3" s="1"/>
  <c r="W11652" i="3" a="1"/>
  <c r="W11652" i="3" s="1"/>
  <c r="W11653" i="3" a="1"/>
  <c r="W11653" i="3" s="1"/>
  <c r="W11654" i="3" a="1"/>
  <c r="W11654" i="3" s="1"/>
  <c r="W11655" i="3" a="1"/>
  <c r="W11655" i="3" s="1"/>
  <c r="W11656" i="3" a="1"/>
  <c r="W11656" i="3" s="1"/>
  <c r="W11657" i="3" a="1"/>
  <c r="W11657" i="3" s="1"/>
  <c r="W11658" i="3" a="1"/>
  <c r="W11658" i="3" s="1"/>
  <c r="W11659" i="3" a="1"/>
  <c r="W11659" i="3" s="1"/>
  <c r="W11660" i="3" a="1"/>
  <c r="W11660" i="3" s="1"/>
  <c r="W11661" i="3" a="1"/>
  <c r="W11661" i="3" s="1"/>
  <c r="W11662" i="3" a="1"/>
  <c r="W11662" i="3" s="1"/>
  <c r="W11663" i="3" a="1"/>
  <c r="W11663" i="3" s="1"/>
  <c r="W11664" i="3" a="1"/>
  <c r="W11664" i="3" s="1"/>
  <c r="W11665" i="3" a="1"/>
  <c r="W11665" i="3" s="1"/>
  <c r="W11666" i="3" a="1"/>
  <c r="W11666" i="3" s="1"/>
  <c r="W11667" i="3" a="1"/>
  <c r="W11667" i="3" s="1"/>
  <c r="W11668" i="3" a="1"/>
  <c r="W11668" i="3" s="1"/>
  <c r="W11669" i="3" a="1"/>
  <c r="W11669" i="3" s="1"/>
  <c r="W11670" i="3" a="1"/>
  <c r="W11670" i="3" s="1"/>
  <c r="W11671" i="3" a="1"/>
  <c r="W11671" i="3" s="1"/>
  <c r="W11672" i="3" a="1"/>
  <c r="W11672" i="3" s="1"/>
  <c r="W11673" i="3" a="1"/>
  <c r="W11673" i="3" s="1"/>
  <c r="W11674" i="3" a="1"/>
  <c r="W11674" i="3" s="1"/>
  <c r="W11675" i="3" a="1"/>
  <c r="W11675" i="3" s="1"/>
  <c r="W11676" i="3" a="1"/>
  <c r="W11676" i="3" s="1"/>
  <c r="W11677" i="3" a="1"/>
  <c r="W11677" i="3" s="1"/>
  <c r="W11678" i="3" a="1"/>
  <c r="W11678" i="3" s="1"/>
  <c r="W11679" i="3" a="1"/>
  <c r="W11679" i="3" s="1"/>
  <c r="W11680" i="3" a="1"/>
  <c r="W11680" i="3" s="1"/>
  <c r="W11681" i="3" a="1"/>
  <c r="W11681" i="3" s="1"/>
  <c r="W11682" i="3" a="1"/>
  <c r="W11682" i="3" s="1"/>
  <c r="W11683" i="3" a="1"/>
  <c r="W11683" i="3" s="1"/>
  <c r="W11684" i="3" a="1"/>
  <c r="W11684" i="3" s="1"/>
  <c r="W11685" i="3" a="1"/>
  <c r="W11685" i="3" s="1"/>
  <c r="W11686" i="3" a="1"/>
  <c r="W11686" i="3" s="1"/>
  <c r="W11687" i="3" a="1"/>
  <c r="W11687" i="3" s="1"/>
  <c r="W11688" i="3" a="1"/>
  <c r="W11688" i="3" s="1"/>
  <c r="W11689" i="3" a="1"/>
  <c r="W11689" i="3" s="1"/>
  <c r="W11690" i="3" a="1"/>
  <c r="W11690" i="3" s="1"/>
  <c r="W11691" i="3" a="1"/>
  <c r="W11691" i="3" s="1"/>
  <c r="W11692" i="3" a="1"/>
  <c r="W11692" i="3" s="1"/>
  <c r="W11693" i="3" a="1"/>
  <c r="W11693" i="3" s="1"/>
  <c r="W11694" i="3" a="1"/>
  <c r="W11694" i="3" s="1"/>
  <c r="W11695" i="3" a="1"/>
  <c r="W11695" i="3" s="1"/>
  <c r="W11696" i="3" a="1"/>
  <c r="W11696" i="3" s="1"/>
  <c r="W11697" i="3" a="1"/>
  <c r="W11697" i="3" s="1"/>
  <c r="W11698" i="3" a="1"/>
  <c r="W11698" i="3" s="1"/>
  <c r="W11699" i="3" a="1"/>
  <c r="W11699" i="3" s="1"/>
  <c r="W11700" i="3" a="1"/>
  <c r="W11700" i="3" s="1"/>
  <c r="W11701" i="3" a="1"/>
  <c r="W11701" i="3" s="1"/>
  <c r="W11702" i="3" a="1"/>
  <c r="W11702" i="3" s="1"/>
  <c r="W11703" i="3" a="1"/>
  <c r="W11703" i="3" s="1"/>
  <c r="W11704" i="3" a="1"/>
  <c r="W11704" i="3" s="1"/>
  <c r="W11705" i="3" a="1"/>
  <c r="W11705" i="3" s="1"/>
  <c r="W11706" i="3" a="1"/>
  <c r="W11706" i="3" s="1"/>
  <c r="W11707" i="3" a="1"/>
  <c r="W11707" i="3" s="1"/>
  <c r="W11708" i="3" a="1"/>
  <c r="W11708" i="3" s="1"/>
  <c r="W11709" i="3" a="1"/>
  <c r="W11709" i="3" s="1"/>
  <c r="W11710" i="3" a="1"/>
  <c r="W11710" i="3" s="1"/>
  <c r="W11711" i="3" a="1"/>
  <c r="W11711" i="3" s="1"/>
  <c r="W11712" i="3" a="1"/>
  <c r="W11712" i="3" s="1"/>
  <c r="W11713" i="3" a="1"/>
  <c r="W11713" i="3" s="1"/>
  <c r="W11714" i="3" a="1"/>
  <c r="W11714" i="3" s="1"/>
  <c r="W11715" i="3" a="1"/>
  <c r="W11715" i="3" s="1"/>
  <c r="W11716" i="3" a="1"/>
  <c r="W11716" i="3" s="1"/>
  <c r="W11717" i="3" a="1"/>
  <c r="W11717" i="3" s="1"/>
  <c r="W11718" i="3" a="1"/>
  <c r="W11718" i="3" s="1"/>
  <c r="W11719" i="3" a="1"/>
  <c r="W11719" i="3" s="1"/>
  <c r="W11720" i="3" a="1"/>
  <c r="W11720" i="3" s="1"/>
  <c r="W11721" i="3" a="1"/>
  <c r="W11721" i="3" s="1"/>
  <c r="W11722" i="3" a="1"/>
  <c r="W11722" i="3" s="1"/>
  <c r="W11723" i="3" a="1"/>
  <c r="W11723" i="3" s="1"/>
  <c r="W11724" i="3" a="1"/>
  <c r="W11724" i="3" s="1"/>
  <c r="W11725" i="3" a="1"/>
  <c r="W11725" i="3" s="1"/>
  <c r="W11726" i="3" a="1"/>
  <c r="W11726" i="3" s="1"/>
  <c r="W11727" i="3" a="1"/>
  <c r="W11727" i="3" s="1"/>
  <c r="W11728" i="3" a="1"/>
  <c r="W11728" i="3" s="1"/>
  <c r="W11729" i="3" a="1"/>
  <c r="W11729" i="3" s="1"/>
  <c r="W11730" i="3" a="1"/>
  <c r="W11730" i="3" s="1"/>
  <c r="W11731" i="3" a="1"/>
  <c r="W11731" i="3" s="1"/>
  <c r="W11732" i="3" a="1"/>
  <c r="W11732" i="3" s="1"/>
  <c r="W11733" i="3" a="1"/>
  <c r="W11733" i="3" s="1"/>
  <c r="W11734" i="3" a="1"/>
  <c r="W11734" i="3" s="1"/>
  <c r="W11735" i="3" a="1"/>
  <c r="W11735" i="3" s="1"/>
  <c r="W11736" i="3" a="1"/>
  <c r="W11736" i="3" s="1"/>
  <c r="W11737" i="3" a="1"/>
  <c r="W11737" i="3" s="1"/>
  <c r="W11738" i="3" a="1"/>
  <c r="W11738" i="3" s="1"/>
  <c r="W11739" i="3" a="1"/>
  <c r="W11739" i="3" s="1"/>
  <c r="W11740" i="3" a="1"/>
  <c r="W11740" i="3" s="1"/>
  <c r="W11741" i="3" a="1"/>
  <c r="W11741" i="3" s="1"/>
  <c r="W11742" i="3" a="1"/>
  <c r="W11742" i="3" s="1"/>
  <c r="W11743" i="3" a="1"/>
  <c r="W11743" i="3" s="1"/>
  <c r="W11744" i="3" a="1"/>
  <c r="W11744" i="3" s="1"/>
  <c r="W11745" i="3" a="1"/>
  <c r="W11745" i="3" s="1"/>
  <c r="W11746" i="3" a="1"/>
  <c r="W11746" i="3" s="1"/>
  <c r="W11747" i="3" a="1"/>
  <c r="W11747" i="3" s="1"/>
  <c r="W11748" i="3" a="1"/>
  <c r="W11748" i="3" s="1"/>
  <c r="W11749" i="3" a="1"/>
  <c r="W11749" i="3" s="1"/>
  <c r="W11750" i="3" a="1"/>
  <c r="W11750" i="3" s="1"/>
  <c r="W11751" i="3" a="1"/>
  <c r="W11751" i="3" s="1"/>
  <c r="W11752" i="3" a="1"/>
  <c r="W11752" i="3" s="1"/>
  <c r="W11753" i="3" a="1"/>
  <c r="W11753" i="3" s="1"/>
  <c r="W11754" i="3" a="1"/>
  <c r="W11754" i="3" s="1"/>
  <c r="W11755" i="3" a="1"/>
  <c r="W11755" i="3" s="1"/>
  <c r="W11756" i="3" a="1"/>
  <c r="W11756" i="3" s="1"/>
  <c r="W11757" i="3" a="1"/>
  <c r="W11757" i="3" s="1"/>
  <c r="W11758" i="3" a="1"/>
  <c r="W11758" i="3" s="1"/>
  <c r="W11759" i="3" a="1"/>
  <c r="W11759" i="3" s="1"/>
  <c r="W11760" i="3" a="1"/>
  <c r="W11760" i="3" s="1"/>
  <c r="W11761" i="3" a="1"/>
  <c r="W11761" i="3" s="1"/>
  <c r="W11762" i="3" a="1"/>
  <c r="W11762" i="3" s="1"/>
  <c r="W11763" i="3" a="1"/>
  <c r="W11763" i="3" s="1"/>
  <c r="W11764" i="3" a="1"/>
  <c r="W11764" i="3" s="1"/>
  <c r="W11765" i="3" a="1"/>
  <c r="W11765" i="3" s="1"/>
  <c r="W11766" i="3" a="1"/>
  <c r="W11766" i="3" s="1"/>
  <c r="W11767" i="3" a="1"/>
  <c r="W11767" i="3" s="1"/>
  <c r="W11768" i="3" a="1"/>
  <c r="W11768" i="3" s="1"/>
  <c r="W11769" i="3" a="1"/>
  <c r="W11769" i="3" s="1"/>
  <c r="W11770" i="3" a="1"/>
  <c r="W11770" i="3" s="1"/>
  <c r="W11771" i="3" a="1"/>
  <c r="W11771" i="3" s="1"/>
  <c r="W11772" i="3" a="1"/>
  <c r="W11772" i="3" s="1"/>
  <c r="W11773" i="3" a="1"/>
  <c r="W11773" i="3" s="1"/>
  <c r="W11774" i="3" a="1"/>
  <c r="W11774" i="3" s="1"/>
  <c r="W11775" i="3" a="1"/>
  <c r="W11775" i="3" s="1"/>
  <c r="W11776" i="3" a="1"/>
  <c r="W11776" i="3" s="1"/>
  <c r="W11777" i="3" a="1"/>
  <c r="W11777" i="3" s="1"/>
  <c r="W11778" i="3" a="1"/>
  <c r="W11778" i="3" s="1"/>
  <c r="W11779" i="3" a="1"/>
  <c r="W11779" i="3" s="1"/>
  <c r="W11780" i="3" a="1"/>
  <c r="W11780" i="3" s="1"/>
  <c r="W11781" i="3" a="1"/>
  <c r="W11781" i="3" s="1"/>
  <c r="W11782" i="3" a="1"/>
  <c r="W11782" i="3" s="1"/>
  <c r="W11783" i="3" a="1"/>
  <c r="W11783" i="3" s="1"/>
  <c r="W11784" i="3" a="1"/>
  <c r="W11784" i="3" s="1"/>
  <c r="W11785" i="3" a="1"/>
  <c r="W11785" i="3" s="1"/>
  <c r="W11786" i="3" a="1"/>
  <c r="W11786" i="3" s="1"/>
  <c r="W11787" i="3" a="1"/>
  <c r="W11787" i="3" s="1"/>
  <c r="W11788" i="3" a="1"/>
  <c r="W11788" i="3" s="1"/>
  <c r="W11789" i="3" a="1"/>
  <c r="W11789" i="3" s="1"/>
  <c r="W11790" i="3" a="1"/>
  <c r="W11790" i="3" s="1"/>
  <c r="W11791" i="3" a="1"/>
  <c r="W11791" i="3" s="1"/>
  <c r="W11792" i="3" a="1"/>
  <c r="W11792" i="3" s="1"/>
  <c r="W11793" i="3" a="1"/>
  <c r="W11793" i="3" s="1"/>
  <c r="W11794" i="3" a="1"/>
  <c r="W11794" i="3" s="1"/>
  <c r="W11795" i="3" a="1"/>
  <c r="W11795" i="3" s="1"/>
  <c r="W11796" i="3" a="1"/>
  <c r="W11796" i="3" s="1"/>
  <c r="W11797" i="3" a="1"/>
  <c r="W11797" i="3" s="1"/>
  <c r="W11798" i="3" a="1"/>
  <c r="W11798" i="3" s="1"/>
  <c r="W11799" i="3" a="1"/>
  <c r="W11799" i="3" s="1"/>
  <c r="W11800" i="3" a="1"/>
  <c r="W11800" i="3" s="1"/>
  <c r="W11801" i="3" a="1"/>
  <c r="W11801" i="3" s="1"/>
  <c r="W11802" i="3" a="1"/>
  <c r="W11802" i="3" s="1"/>
  <c r="W11803" i="3" a="1"/>
  <c r="W11803" i="3" s="1"/>
  <c r="W11804" i="3" a="1"/>
  <c r="W11804" i="3" s="1"/>
  <c r="W11805" i="3" a="1"/>
  <c r="W11805" i="3" s="1"/>
  <c r="W11806" i="3" a="1"/>
  <c r="W11806" i="3" s="1"/>
  <c r="W11807" i="3" a="1"/>
  <c r="W11807" i="3" s="1"/>
  <c r="W11808" i="3" a="1"/>
  <c r="W11808" i="3" s="1"/>
  <c r="W11809" i="3" a="1"/>
  <c r="W11809" i="3" s="1"/>
  <c r="W11810" i="3" a="1"/>
  <c r="W11810" i="3" s="1"/>
  <c r="W11811" i="3" a="1"/>
  <c r="W11811" i="3" s="1"/>
  <c r="W11812" i="3" a="1"/>
  <c r="W11812" i="3" s="1"/>
  <c r="W11813" i="3" a="1"/>
  <c r="W11813" i="3" s="1"/>
  <c r="W11814" i="3" a="1"/>
  <c r="W11814" i="3" s="1"/>
  <c r="W11815" i="3" a="1"/>
  <c r="W11815" i="3" s="1"/>
  <c r="W11816" i="3" a="1"/>
  <c r="W11816" i="3" s="1"/>
  <c r="W11817" i="3" a="1"/>
  <c r="W11817" i="3" s="1"/>
  <c r="W11818" i="3" a="1"/>
  <c r="W11818" i="3" s="1"/>
  <c r="W11819" i="3" a="1"/>
  <c r="W11819" i="3" s="1"/>
  <c r="W11820" i="3" a="1"/>
  <c r="W11820" i="3" s="1"/>
  <c r="W11821" i="3" a="1"/>
  <c r="W11821" i="3" s="1"/>
  <c r="W11822" i="3" a="1"/>
  <c r="W11822" i="3" s="1"/>
  <c r="W11823" i="3" a="1"/>
  <c r="W11823" i="3" s="1"/>
  <c r="W11824" i="3" a="1"/>
  <c r="W11824" i="3" s="1"/>
  <c r="W11825" i="3" a="1"/>
  <c r="W11825" i="3" s="1"/>
  <c r="W11826" i="3" a="1"/>
  <c r="W11826" i="3" s="1"/>
  <c r="W11827" i="3" a="1"/>
  <c r="W11827" i="3" s="1"/>
  <c r="W11828" i="3" a="1"/>
  <c r="W11828" i="3" s="1"/>
  <c r="W11829" i="3" a="1"/>
  <c r="W11829" i="3" s="1"/>
  <c r="W11830" i="3" a="1"/>
  <c r="W11830" i="3" s="1"/>
  <c r="W11831" i="3" a="1"/>
  <c r="W11831" i="3" s="1"/>
  <c r="W11832" i="3" a="1"/>
  <c r="W11832" i="3" s="1"/>
  <c r="W11833" i="3" a="1"/>
  <c r="W11833" i="3" s="1"/>
  <c r="W11834" i="3" a="1"/>
  <c r="W11834" i="3" s="1"/>
  <c r="W11835" i="3" a="1"/>
  <c r="W11835" i="3" s="1"/>
  <c r="W11836" i="3" a="1"/>
  <c r="W11836" i="3" s="1"/>
  <c r="W11837" i="3" a="1"/>
  <c r="W11837" i="3" s="1"/>
  <c r="W11838" i="3" a="1"/>
  <c r="W11838" i="3" s="1"/>
  <c r="W11839" i="3" a="1"/>
  <c r="W11839" i="3" s="1"/>
  <c r="W11840" i="3" a="1"/>
  <c r="W11840" i="3" s="1"/>
  <c r="W11841" i="3" a="1"/>
  <c r="W11841" i="3" s="1"/>
  <c r="W11842" i="3" a="1"/>
  <c r="W11842" i="3" s="1"/>
  <c r="W11843" i="3" a="1"/>
  <c r="W11843" i="3" s="1"/>
  <c r="W11844" i="3" a="1"/>
  <c r="W11844" i="3" s="1"/>
  <c r="W11845" i="3" a="1"/>
  <c r="W11845" i="3" s="1"/>
  <c r="W11846" i="3" a="1"/>
  <c r="W11846" i="3" s="1"/>
  <c r="W11847" i="3" a="1"/>
  <c r="W11847" i="3" s="1"/>
  <c r="W11848" i="3" a="1"/>
  <c r="W11848" i="3" s="1"/>
  <c r="W11849" i="3" a="1"/>
  <c r="W11849" i="3" s="1"/>
  <c r="W11850" i="3" a="1"/>
  <c r="W11850" i="3" s="1"/>
  <c r="W11851" i="3" a="1"/>
  <c r="W11851" i="3" s="1"/>
  <c r="W11852" i="3" a="1"/>
  <c r="W11852" i="3" s="1"/>
  <c r="W11853" i="3" a="1"/>
  <c r="W11853" i="3" s="1"/>
  <c r="W11854" i="3" a="1"/>
  <c r="W11854" i="3" s="1"/>
  <c r="W11855" i="3" a="1"/>
  <c r="W11855" i="3" s="1"/>
  <c r="W11856" i="3" a="1"/>
  <c r="W11856" i="3" s="1"/>
  <c r="W11857" i="3" a="1"/>
  <c r="W11857" i="3" s="1"/>
  <c r="W11858" i="3" a="1"/>
  <c r="W11858" i="3" s="1"/>
  <c r="W11859" i="3" a="1"/>
  <c r="W11859" i="3" s="1"/>
  <c r="W11860" i="3" a="1"/>
  <c r="W11860" i="3" s="1"/>
  <c r="W11861" i="3" a="1"/>
  <c r="W11861" i="3" s="1"/>
  <c r="W11862" i="3" a="1"/>
  <c r="W11862" i="3" s="1"/>
  <c r="W11863" i="3" a="1"/>
  <c r="W11863" i="3" s="1"/>
  <c r="W11864" i="3" a="1"/>
  <c r="W11864" i="3" s="1"/>
  <c r="W11865" i="3" a="1"/>
  <c r="W11865" i="3" s="1"/>
  <c r="W11866" i="3" a="1"/>
  <c r="W11866" i="3" s="1"/>
  <c r="W11867" i="3" a="1"/>
  <c r="W11867" i="3" s="1"/>
  <c r="W11868" i="3" a="1"/>
  <c r="W11868" i="3" s="1"/>
  <c r="W11869" i="3" a="1"/>
  <c r="W11869" i="3" s="1"/>
  <c r="W11870" i="3" a="1"/>
  <c r="W11870" i="3" s="1"/>
  <c r="W11871" i="3" a="1"/>
  <c r="W11871" i="3" s="1"/>
  <c r="W11872" i="3" a="1"/>
  <c r="W11872" i="3" s="1"/>
  <c r="W11873" i="3" a="1"/>
  <c r="W11873" i="3" s="1"/>
  <c r="W11874" i="3" a="1"/>
  <c r="W11874" i="3" s="1"/>
  <c r="W11875" i="3" a="1"/>
  <c r="W11875" i="3" s="1"/>
  <c r="W11876" i="3" a="1"/>
  <c r="W11876" i="3" s="1"/>
  <c r="W11877" i="3" a="1"/>
  <c r="W11877" i="3" s="1"/>
  <c r="W11878" i="3" a="1"/>
  <c r="W11878" i="3" s="1"/>
  <c r="W11879" i="3" a="1"/>
  <c r="W11879" i="3" s="1"/>
  <c r="W11880" i="3" a="1"/>
  <c r="W11880" i="3" s="1"/>
  <c r="W11881" i="3" a="1"/>
  <c r="W11881" i="3" s="1"/>
  <c r="W11882" i="3" a="1"/>
  <c r="W11882" i="3" s="1"/>
  <c r="W11883" i="3" a="1"/>
  <c r="W11883" i="3" s="1"/>
  <c r="W11884" i="3" a="1"/>
  <c r="W11884" i="3" s="1"/>
  <c r="W11885" i="3" a="1"/>
  <c r="W11885" i="3" s="1"/>
  <c r="W11886" i="3" a="1"/>
  <c r="W11886" i="3" s="1"/>
  <c r="W11887" i="3" a="1"/>
  <c r="W11887" i="3" s="1"/>
  <c r="W11888" i="3" a="1"/>
  <c r="W11888" i="3" s="1"/>
  <c r="W11889" i="3" a="1"/>
  <c r="W11889" i="3" s="1"/>
  <c r="W11890" i="3" a="1"/>
  <c r="W11890" i="3" s="1"/>
  <c r="W11891" i="3" a="1"/>
  <c r="W11891" i="3" s="1"/>
  <c r="W11892" i="3" a="1"/>
  <c r="W11892" i="3" s="1"/>
  <c r="W11893" i="3" a="1"/>
  <c r="W11893" i="3" s="1"/>
  <c r="W11894" i="3" a="1"/>
  <c r="W11894" i="3" s="1"/>
  <c r="W11895" i="3" a="1"/>
  <c r="W11895" i="3" s="1"/>
  <c r="W11896" i="3" a="1"/>
  <c r="W11896" i="3" s="1"/>
  <c r="W11897" i="3" a="1"/>
  <c r="W11897" i="3" s="1"/>
  <c r="W11898" i="3" a="1"/>
  <c r="W11898" i="3" s="1"/>
  <c r="W11899" i="3" a="1"/>
  <c r="W11899" i="3" s="1"/>
  <c r="W11900" i="3" a="1"/>
  <c r="W11900" i="3" s="1"/>
  <c r="W11901" i="3" a="1"/>
  <c r="W11901" i="3" s="1"/>
  <c r="W11902" i="3" a="1"/>
  <c r="W11902" i="3" s="1"/>
  <c r="W11903" i="3" a="1"/>
  <c r="W11903" i="3" s="1"/>
  <c r="W11904" i="3" a="1"/>
  <c r="W11904" i="3" s="1"/>
  <c r="W11905" i="3" a="1"/>
  <c r="W11905" i="3" s="1"/>
  <c r="W11906" i="3" a="1"/>
  <c r="W11906" i="3" s="1"/>
  <c r="W11907" i="3" a="1"/>
  <c r="W11907" i="3" s="1"/>
  <c r="W11908" i="3" a="1"/>
  <c r="W11908" i="3" s="1"/>
  <c r="W11909" i="3" a="1"/>
  <c r="W11909" i="3" s="1"/>
  <c r="W11910" i="3" a="1"/>
  <c r="W11910" i="3" s="1"/>
  <c r="W11911" i="3" a="1"/>
  <c r="W11911" i="3" s="1"/>
  <c r="W11912" i="3" a="1"/>
  <c r="W11912" i="3" s="1"/>
  <c r="W11913" i="3" a="1"/>
  <c r="W11913" i="3" s="1"/>
  <c r="W11914" i="3" a="1"/>
  <c r="W11914" i="3" s="1"/>
  <c r="W11915" i="3" a="1"/>
  <c r="W11915" i="3" s="1"/>
  <c r="W11916" i="3" a="1"/>
  <c r="W11916" i="3" s="1"/>
  <c r="W11917" i="3" a="1"/>
  <c r="W11917" i="3" s="1"/>
  <c r="W11918" i="3" a="1"/>
  <c r="W11918" i="3" s="1"/>
  <c r="W11919" i="3" a="1"/>
  <c r="W11919" i="3" s="1"/>
  <c r="W11920" i="3" a="1"/>
  <c r="W11920" i="3" s="1"/>
  <c r="W11921" i="3" a="1"/>
  <c r="W11921" i="3" s="1"/>
  <c r="W11922" i="3" a="1"/>
  <c r="W11922" i="3" s="1"/>
  <c r="W11923" i="3" a="1"/>
  <c r="W11923" i="3" s="1"/>
  <c r="W11924" i="3" a="1"/>
  <c r="W11924" i="3" s="1"/>
  <c r="W11925" i="3" a="1"/>
  <c r="W11925" i="3" s="1"/>
  <c r="W11926" i="3" a="1"/>
  <c r="W11926" i="3" s="1"/>
  <c r="W11927" i="3" a="1"/>
  <c r="W11927" i="3" s="1"/>
  <c r="W11928" i="3" a="1"/>
  <c r="W11928" i="3" s="1"/>
  <c r="W11929" i="3" a="1"/>
  <c r="W11929" i="3" s="1"/>
  <c r="W11930" i="3" a="1"/>
  <c r="W11930" i="3" s="1"/>
  <c r="W11931" i="3" a="1"/>
  <c r="W11931" i="3" s="1"/>
  <c r="W11932" i="3" a="1"/>
  <c r="W11932" i="3" s="1"/>
  <c r="W11933" i="3" a="1"/>
  <c r="W11933" i="3" s="1"/>
  <c r="W11934" i="3" a="1"/>
  <c r="W11934" i="3" s="1"/>
  <c r="W11935" i="3" a="1"/>
  <c r="W11935" i="3" s="1"/>
  <c r="W11936" i="3" a="1"/>
  <c r="W11936" i="3" s="1"/>
  <c r="W11937" i="3" a="1"/>
  <c r="W11937" i="3" s="1"/>
  <c r="W11938" i="3" a="1"/>
  <c r="W11938" i="3" s="1"/>
  <c r="W11939" i="3" a="1"/>
  <c r="W11939" i="3" s="1"/>
  <c r="W11940" i="3" a="1"/>
  <c r="W11940" i="3" s="1"/>
  <c r="W11941" i="3" a="1"/>
  <c r="W11941" i="3" s="1"/>
  <c r="W11942" i="3" a="1"/>
  <c r="W11942" i="3" s="1"/>
  <c r="W11943" i="3" a="1"/>
  <c r="W11943" i="3" s="1"/>
  <c r="W11944" i="3" a="1"/>
  <c r="W11944" i="3" s="1"/>
  <c r="W11945" i="3" a="1"/>
  <c r="W11945" i="3" s="1"/>
  <c r="W11946" i="3" a="1"/>
  <c r="W11946" i="3" s="1"/>
  <c r="W11947" i="3" a="1"/>
  <c r="W11947" i="3" s="1"/>
  <c r="W11948" i="3" a="1"/>
  <c r="W11948" i="3" s="1"/>
  <c r="W11949" i="3" a="1"/>
  <c r="W11949" i="3" s="1"/>
  <c r="W11950" i="3" a="1"/>
  <c r="W11950" i="3" s="1"/>
  <c r="W11951" i="3" a="1"/>
  <c r="W11951" i="3" s="1"/>
  <c r="W11952" i="3" a="1"/>
  <c r="W11952" i="3" s="1"/>
  <c r="W11953" i="3" a="1"/>
  <c r="W11953" i="3" s="1"/>
  <c r="W11954" i="3" a="1"/>
  <c r="W11954" i="3" s="1"/>
  <c r="W11955" i="3" a="1"/>
  <c r="W11955" i="3" s="1"/>
  <c r="W11956" i="3" a="1"/>
  <c r="W11956" i="3" s="1"/>
  <c r="W11957" i="3" a="1"/>
  <c r="W11957" i="3" s="1"/>
  <c r="W11958" i="3" a="1"/>
  <c r="W11958" i="3" s="1"/>
  <c r="W11959" i="3" a="1"/>
  <c r="W11959" i="3" s="1"/>
  <c r="W11960" i="3" a="1"/>
  <c r="W11960" i="3" s="1"/>
  <c r="W11961" i="3" a="1"/>
  <c r="W11961" i="3" s="1"/>
  <c r="W11962" i="3" a="1"/>
  <c r="W11962" i="3" s="1"/>
  <c r="W11963" i="3" a="1"/>
  <c r="W11963" i="3" s="1"/>
  <c r="W11964" i="3" a="1"/>
  <c r="W11964" i="3" s="1"/>
  <c r="W11965" i="3" a="1"/>
  <c r="W11965" i="3" s="1"/>
  <c r="W11966" i="3" a="1"/>
  <c r="W11966" i="3" s="1"/>
  <c r="W11967" i="3" a="1"/>
  <c r="W11967" i="3" s="1"/>
  <c r="W11968" i="3" a="1"/>
  <c r="W11968" i="3" s="1"/>
  <c r="W11969" i="3" a="1"/>
  <c r="W11969" i="3" s="1"/>
  <c r="W11970" i="3" a="1"/>
  <c r="W11970" i="3" s="1"/>
  <c r="W11971" i="3" a="1"/>
  <c r="W11971" i="3" s="1"/>
  <c r="W11972" i="3" a="1"/>
  <c r="W11972" i="3" s="1"/>
  <c r="W11973" i="3" a="1"/>
  <c r="W11973" i="3" s="1"/>
  <c r="W11974" i="3" a="1"/>
  <c r="W11974" i="3" s="1"/>
  <c r="W11975" i="3" a="1"/>
  <c r="W11975" i="3" s="1"/>
  <c r="W11976" i="3" a="1"/>
  <c r="W11976" i="3" s="1"/>
  <c r="W11977" i="3" a="1"/>
  <c r="W11977" i="3" s="1"/>
  <c r="W11978" i="3" a="1"/>
  <c r="W11978" i="3" s="1"/>
  <c r="W11979" i="3" a="1"/>
  <c r="W11979" i="3" s="1"/>
  <c r="W11980" i="3" a="1"/>
  <c r="W11980" i="3" s="1"/>
  <c r="W11981" i="3" a="1"/>
  <c r="W11981" i="3" s="1"/>
  <c r="W11982" i="3" a="1"/>
  <c r="W11982" i="3" s="1"/>
  <c r="W11983" i="3" a="1"/>
  <c r="W11983" i="3" s="1"/>
  <c r="W11984" i="3" a="1"/>
  <c r="W11984" i="3" s="1"/>
  <c r="W11985" i="3" a="1"/>
  <c r="W11985" i="3" s="1"/>
  <c r="W11986" i="3" a="1"/>
  <c r="W11986" i="3" s="1"/>
  <c r="W11987" i="3" a="1"/>
  <c r="W11987" i="3" s="1"/>
  <c r="W11988" i="3" a="1"/>
  <c r="W11988" i="3" s="1"/>
  <c r="W11989" i="3" a="1"/>
  <c r="W11989" i="3" s="1"/>
  <c r="W11990" i="3" a="1"/>
  <c r="W11990" i="3" s="1"/>
  <c r="W11991" i="3" a="1"/>
  <c r="W11991" i="3" s="1"/>
  <c r="W11992" i="3" a="1"/>
  <c r="W11992" i="3" s="1"/>
  <c r="W11993" i="3" a="1"/>
  <c r="W11993" i="3" s="1"/>
  <c r="W11994" i="3" a="1"/>
  <c r="W11994" i="3" s="1"/>
  <c r="W11995" i="3" a="1"/>
  <c r="W11995" i="3" s="1"/>
  <c r="W11996" i="3" a="1"/>
  <c r="W11996" i="3" s="1"/>
  <c r="W11997" i="3" a="1"/>
  <c r="W11997" i="3" s="1"/>
  <c r="W11998" i="3" a="1"/>
  <c r="W11998" i="3" s="1"/>
  <c r="W11999" i="3" a="1"/>
  <c r="W11999" i="3" s="1"/>
  <c r="W12000" i="3" a="1"/>
  <c r="W12000" i="3" s="1"/>
  <c r="W12001" i="3" a="1"/>
  <c r="W12001" i="3" s="1"/>
  <c r="W12002" i="3" a="1"/>
  <c r="W12002" i="3" s="1"/>
  <c r="W12003" i="3" a="1"/>
  <c r="W12003" i="3" s="1"/>
  <c r="W12004" i="3" a="1"/>
  <c r="W12004" i="3" s="1"/>
  <c r="X4" i="3" l="1"/>
  <c r="X5" i="3"/>
  <c r="D26" i="1"/>
  <c r="C26" i="1"/>
  <c r="C30" i="1"/>
  <c r="E35" i="1" l="1"/>
  <c r="C29" i="1"/>
  <c r="E38" i="1"/>
  <c r="E36" i="1"/>
  <c r="C25" i="1"/>
  <c r="E39" i="1" l="1"/>
  <c r="D29" i="1"/>
  <c r="D28" i="1"/>
  <c r="D27" i="1"/>
  <c r="D25" i="1"/>
  <c r="D24" i="1"/>
  <c r="C28" i="1"/>
  <c r="C27" i="1"/>
  <c r="C24" i="1"/>
  <c r="E37" i="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B9A3E6F2-4996-4DC7-ADB7-BD47ECA09D8B}">
      <text>
        <r>
          <rPr>
            <sz val="11"/>
            <color rgb="FF000000"/>
            <rFont val="Calibri"/>
            <family val="2"/>
          </rPr>
          <t>Enter a street address</t>
        </r>
        <r>
          <rPr>
            <b/>
            <sz val="11"/>
            <color rgb="FF000000"/>
            <rFont val="Calibri"/>
            <family val="2"/>
          </rPr>
          <t xml:space="preserve"> </t>
        </r>
        <r>
          <rPr>
            <b/>
            <u/>
            <sz val="11"/>
            <color rgb="FF000000"/>
            <rFont val="Calibri"/>
            <family val="2"/>
          </rPr>
          <t>or</t>
        </r>
        <r>
          <rPr>
            <b/>
            <sz val="11"/>
            <color rgb="FF000000"/>
            <rFont val="Calibri"/>
            <family val="2"/>
          </rPr>
          <t xml:space="preserve"> </t>
        </r>
        <r>
          <rPr>
            <sz val="11"/>
            <color rgb="FF000000"/>
            <rFont val="Calibri"/>
            <family val="2"/>
          </rPr>
          <t xml:space="preserve">another meaningful, non-address locational identifier (e.g., block, intersection, or GPS coordinates) for each service line. 
</t>
        </r>
        <r>
          <rPr>
            <sz val="11"/>
            <color rgb="FF000000"/>
            <rFont val="Calibri"/>
            <family val="2"/>
          </rPr>
          <t xml:space="preserve">
</t>
        </r>
        <r>
          <rPr>
            <sz val="11"/>
            <color rgb="FF000000"/>
            <rFont val="Calibri"/>
            <family val="2"/>
          </rPr>
          <t>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A926485-FFF0-4FBB-AB32-E991ECB75AF4}">
      <text>
        <r>
          <rPr>
            <sz val="11"/>
            <color rgb="FF000000"/>
            <rFont val="Calibri"/>
            <family val="2"/>
          </rPr>
          <t xml:space="preserve">Enter the installation date if the basis for material classification is </t>
        </r>
        <r>
          <rPr>
            <b/>
            <sz val="11"/>
            <color rgb="FF000000"/>
            <rFont val="Calibri"/>
            <family val="2"/>
          </rPr>
          <t>“Installation date is after state or local lead ban.”</t>
        </r>
        <r>
          <rPr>
            <sz val="11"/>
            <color rgb="FF000000"/>
            <rFont val="Calibri"/>
            <family val="2"/>
          </rPr>
          <t xml:space="preserve"> Otherwise, may leave cell blank. 
</t>
        </r>
        <r>
          <rPr>
            <sz val="11"/>
            <color rgb="FF000000"/>
            <rFont val="Calibri"/>
            <family val="2"/>
          </rPr>
          <t>California lead ban was effective</t>
        </r>
        <r>
          <rPr>
            <b/>
            <sz val="11"/>
            <color rgb="FF000000"/>
            <rFont val="Calibri"/>
            <family val="2"/>
          </rPr>
          <t xml:space="preserve"> </t>
        </r>
        <r>
          <rPr>
            <sz val="11"/>
            <color rgb="FF000000"/>
            <rFont val="Calibri"/>
            <family val="2"/>
          </rPr>
          <t xml:space="preserve">January 1, 1986. </t>
        </r>
      </text>
    </comment>
    <comment ref="I7" authorId="0" shapeId="0" xr:uid="{CB766F47-2EF9-4F19-A88D-A66DF46961E3}">
      <text>
        <r>
          <rPr>
            <sz val="11"/>
            <color rgb="FF000000"/>
            <rFont val="Calibri"/>
            <family val="2"/>
          </rPr>
          <t xml:space="preserve">Enter the service line size in inches if the basis for classification is </t>
        </r>
        <r>
          <rPr>
            <b/>
            <sz val="11"/>
            <color rgb="FF000000"/>
            <rFont val="Calibri"/>
            <family val="2"/>
          </rPr>
          <t xml:space="preserve">“Service line diameter 4 inches or greater.” </t>
        </r>
      </text>
    </comment>
    <comment ref="O7" authorId="0" shapeId="0" xr:uid="{E5CDCA0B-B1DE-4BFE-B8A9-8C429CBB95B1}">
      <text>
        <r>
          <rPr>
            <sz val="11"/>
            <color rgb="FF000000"/>
            <rFont val="Calibri"/>
            <family val="2"/>
          </rPr>
          <t xml:space="preserve">If upstream (system-owned portion material) is lead or was previously lead before replaced, label customer-owned portion as </t>
        </r>
        <r>
          <rPr>
            <b/>
            <sz val="11"/>
            <color rgb="FF000000"/>
            <rFont val="Calibri"/>
            <family val="2"/>
          </rPr>
          <t xml:space="preserve">"galvanized requiring reaplcement." </t>
        </r>
        <r>
          <rPr>
            <b/>
            <sz val="9"/>
            <color rgb="FF000000"/>
            <rFont val="Tahoma"/>
            <family val="2"/>
          </rPr>
          <t xml:space="preserve">
</t>
        </r>
        <r>
          <rPr>
            <sz val="11"/>
            <color rgb="FF000000"/>
            <rFont val="Calibri"/>
            <family val="2"/>
          </rPr>
          <t>Text will turn red if incorrectly classified.</t>
        </r>
      </text>
    </comment>
    <comment ref="P7" authorId="0" shapeId="0" xr:uid="{128A5E9E-9547-4726-B631-5E09174A9D3C}">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Q7" authorId="0" shapeId="0" xr:uid="{397B5FC9-740B-4A8B-898D-FF308ECB9A67}">
      <text>
        <r>
          <rPr>
            <sz val="11"/>
            <color rgb="FF000000"/>
            <rFont val="Calibri"/>
            <family val="2"/>
          </rPr>
          <t xml:space="preserve">Enter the service line size in inches if the basis for classification is </t>
        </r>
        <r>
          <rPr>
            <b/>
            <sz val="11"/>
            <color rgb="FF000000"/>
            <rFont val="Calibri"/>
            <family val="2"/>
          </rPr>
          <t xml:space="preserve">“Service line diameter 4 inches or greater.”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<sst xmlns="http://schemas.openxmlformats.org/spreadsheetml/2006/main" count="38092" uniqueCount="3193">
  <si>
    <t>Inventory Summary</t>
  </si>
  <si>
    <t>Detailed Inventory</t>
  </si>
  <si>
    <t>System-Owned Portion</t>
  </si>
  <si>
    <t>Customer-Owned Portion</t>
  </si>
  <si>
    <t>Lead</t>
  </si>
  <si>
    <t>Galvanized Requiring Replacement</t>
  </si>
  <si>
    <t>Non-Lead</t>
  </si>
  <si>
    <t>Lead Status Unknown</t>
  </si>
  <si>
    <t>N/A</t>
  </si>
  <si>
    <t>Name:</t>
  </si>
  <si>
    <t>Title:</t>
  </si>
  <si>
    <t>Telephone:</t>
  </si>
  <si>
    <t>Email:</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</si>
  <si>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</si>
  <si>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</si>
  <si>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</si>
  <si>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</si>
  <si>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</si>
  <si>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</si>
  <si>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</si>
  <si>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</si>
  <si>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</si>
  <si>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</si>
  <si>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</si>
  <si>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</si>
  <si>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</si>
  <si>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</si>
  <si>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</si>
  <si>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</si>
  <si>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</si>
  <si>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</si>
  <si>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</si>
  <si>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</si>
  <si>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</si>
  <si>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</si>
  <si>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</si>
  <si>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</si>
  <si>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</si>
  <si>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</si>
  <si>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</si>
  <si>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</si>
  <si>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</si>
  <si>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</si>
  <si>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</si>
  <si>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</si>
  <si>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</si>
  <si>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</si>
  <si>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</si>
  <si>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</si>
  <si>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</si>
  <si>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</si>
  <si>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</si>
  <si>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</si>
  <si>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</si>
  <si>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</si>
  <si>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</si>
  <si>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</si>
  <si>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</si>
  <si>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</si>
  <si>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</si>
  <si>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</si>
  <si>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</si>
  <si>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</si>
  <si>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</si>
  <si>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</si>
  <si>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</si>
  <si>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</si>
  <si>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</si>
  <si>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</si>
  <si>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</si>
  <si>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</si>
  <si>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</si>
  <si>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</si>
  <si>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</si>
  <si>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</si>
  <si>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</si>
  <si>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</si>
  <si>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</si>
  <si>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</si>
  <si>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</si>
  <si>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</si>
  <si>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</si>
  <si>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</si>
  <si>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</si>
  <si>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</si>
  <si>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</si>
  <si>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</si>
  <si>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</si>
  <si>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</si>
  <si>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</si>
  <si>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</si>
  <si>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</si>
  <si>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</si>
  <si>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</si>
  <si>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</si>
  <si>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</si>
  <si>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State review of customer notification of service line material</t>
  </si>
  <si>
    <t>Select "Yes", "No", or "N/A"</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</si>
  <si>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</si>
  <si>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</si>
  <si>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</si>
  <si>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</si>
  <si>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</si>
  <si>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</si>
  <si>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</si>
  <si>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</si>
  <si>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</si>
  <si>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</si>
  <si>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</si>
  <si>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</si>
  <si>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</si>
  <si>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</si>
  <si>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</si>
  <si>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</si>
  <si>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</si>
  <si>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</si>
  <si>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</si>
  <si>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</si>
  <si>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</si>
  <si>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</si>
  <si>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</si>
  <si>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</si>
  <si>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</si>
  <si>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</si>
  <si>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</si>
  <si>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</si>
  <si>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</si>
  <si>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</si>
  <si>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</si>
  <si>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</si>
  <si>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</si>
  <si>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If "Other", please describe:</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</si>
  <si>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</si>
  <si>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</si>
  <si>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</si>
  <si>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</si>
  <si>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</si>
  <si>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</si>
  <si>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</si>
  <si>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</si>
  <si>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If "No", explain. Remember that location identifiers are required for service lines that are lead and galvanized requiring replacement.</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</si>
  <si>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</si>
  <si>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</si>
  <si>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</si>
  <si>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</si>
  <si>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</si>
  <si>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</si>
  <si>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</si>
  <si>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</si>
  <si>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</si>
  <si>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t>Public Accessibility Documentation</t>
  </si>
  <si>
    <t>Describe the Records Reviewed for Your Inventory</t>
  </si>
  <si>
    <t>Basis of Material Classification - System-Owned</t>
  </si>
  <si>
    <t xml:space="preserve">          Interpolation</t>
  </si>
  <si>
    <t xml:space="preserve">          Interviews</t>
  </si>
  <si>
    <t xml:space="preserve">2. If "Predictive Modeling" or "Interpolation," please briefly describe the model and inputs used. </t>
  </si>
  <si>
    <t>Title/Affiliation:</t>
  </si>
  <si>
    <t>Person Who Prepared Inventory (if different from above)</t>
  </si>
  <si>
    <t>System Contact Person</t>
  </si>
  <si>
    <t>Zip Code:</t>
  </si>
  <si>
    <t>State:</t>
  </si>
  <si>
    <t>City or Town:</t>
  </si>
  <si>
    <t>Street or P.O. Box:</t>
  </si>
  <si>
    <t>Mailing Address</t>
  </si>
  <si>
    <t xml:space="preserve">                CWS                    NTNCWS</t>
  </si>
  <si>
    <t>PWS Type:</t>
  </si>
  <si>
    <t>Number of Service Connections:</t>
  </si>
  <si>
    <t>Population Served (number of people):</t>
  </si>
  <si>
    <t>PWSID:</t>
  </si>
  <si>
    <t>Water System Name:</t>
  </si>
  <si>
    <t>Facility Information</t>
  </si>
  <si>
    <t>PWS Information</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</si>
  <si>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</si>
  <si>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</si>
  <si>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</si>
  <si>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</si>
  <si>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</si>
  <si>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</si>
  <si>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</si>
  <si>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</si>
  <si>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</si>
  <si>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</si>
  <si>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</si>
  <si>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</si>
  <si>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</si>
  <si>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</si>
  <si>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</si>
  <si>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</si>
  <si>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</si>
  <si>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</si>
  <si>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</si>
  <si>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 xml:space="preserve">Purpose of this worksheet:  </t>
    </r>
    <r>
      <rPr>
        <sz val="11"/>
        <color theme="1"/>
        <rFont val="Calibri"/>
        <family val="2"/>
        <scheme val="minor"/>
      </rPr>
      <t>For water systems to document basic system information.</t>
    </r>
  </si>
  <si>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</si>
  <si>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</si>
  <si>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</si>
  <si>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</si>
  <si>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</si>
  <si>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</si>
  <si>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</si>
  <si>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</si>
  <si>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</si>
  <si>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</si>
  <si>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</si>
  <si>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</si>
  <si>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</si>
  <si>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</si>
  <si>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</si>
  <si>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</si>
  <si>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</si>
  <si>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</si>
  <si>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</si>
  <si>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</si>
  <si>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Error Count:</t>
  </si>
  <si>
    <t>Rows Missing Information:</t>
  </si>
  <si>
    <t>Interpolation</t>
  </si>
  <si>
    <t>Missing Information</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</si>
  <si>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</si>
  <si>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Service line diameter 4 inches or greater</t>
  </si>
  <si>
    <t>Other (Explain in Notes)</t>
  </si>
  <si>
    <t xml:space="preserve">Unique Service Line ID </t>
  </si>
  <si>
    <t>Unique ID</t>
  </si>
  <si>
    <t>Not Valid</t>
  </si>
  <si>
    <t>If Material Anything Other than "Lead" in Column E,Was Material Ever Previously Lead?</t>
  </si>
  <si>
    <r>
      <t xml:space="preserve">Entire Service Line
Material Classification </t>
    </r>
    <r>
      <rPr>
        <b/>
        <u/>
        <sz val="12"/>
        <rFont val="Calibri"/>
        <family val="2"/>
        <scheme val="minor"/>
      </rPr>
      <t xml:space="preserve">(if error or"Missing Information" appears, ensure all required columns are filled correctly. See instructions) </t>
    </r>
  </si>
  <si>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
Note that water systems may submit their completed LCRR initial inventories before October 16, 2024. Pursuant to 40 CFR 141.85(e), water systems must provide public notification to customers served by lead, galvanized requiring replacement, and/or lead status unknown service lines within 30 days after DDW’s approval of the completed inventory. DDW will notify water systems by email when their inventory submission is approved. </t>
    </r>
  </si>
  <si>
    <t>K009609</t>
  </si>
  <si>
    <t>J091931</t>
  </si>
  <si>
    <t>J091935</t>
  </si>
  <si>
    <t>J092731</t>
  </si>
  <si>
    <t>J091519</t>
  </si>
  <si>
    <t>J086836</t>
  </si>
  <si>
    <t>J092732</t>
  </si>
  <si>
    <t>K046619</t>
  </si>
  <si>
    <t>K060785</t>
  </si>
  <si>
    <t>J091959</t>
  </si>
  <si>
    <t>K049251</t>
  </si>
  <si>
    <t>J091953</t>
  </si>
  <si>
    <t>N162478</t>
  </si>
  <si>
    <t>J092654</t>
  </si>
  <si>
    <t>J091942</t>
  </si>
  <si>
    <t>J091941</t>
  </si>
  <si>
    <t>J092657</t>
  </si>
  <si>
    <t>J091939</t>
  </si>
  <si>
    <t>J091937</t>
  </si>
  <si>
    <t>J092648</t>
  </si>
  <si>
    <t>J091603</t>
  </si>
  <si>
    <t>K009158</t>
  </si>
  <si>
    <t>J091604</t>
  </si>
  <si>
    <t>J091606</t>
  </si>
  <si>
    <t>J091601</t>
  </si>
  <si>
    <t>K009754</t>
  </si>
  <si>
    <t>K009199</t>
  </si>
  <si>
    <t>K009190</t>
  </si>
  <si>
    <t>J091940</t>
  </si>
  <si>
    <t>J034460</t>
  </si>
  <si>
    <t>J102982</t>
  </si>
  <si>
    <t>J102979</t>
  </si>
  <si>
    <t>K009471</t>
  </si>
  <si>
    <t>K060336</t>
  </si>
  <si>
    <t>K049248</t>
  </si>
  <si>
    <t>K049250</t>
  </si>
  <si>
    <t>K060333</t>
  </si>
  <si>
    <t>J102701</t>
  </si>
  <si>
    <t>J091552</t>
  </si>
  <si>
    <t>J091523</t>
  </si>
  <si>
    <t>J102843</t>
  </si>
  <si>
    <t>J102842</t>
  </si>
  <si>
    <t>J124771</t>
  </si>
  <si>
    <t>J124772</t>
  </si>
  <si>
    <t>J092729</t>
  </si>
  <si>
    <t>J124847</t>
  </si>
  <si>
    <t>J124846</t>
  </si>
  <si>
    <t>J124442</t>
  </si>
  <si>
    <t>J092716</t>
  </si>
  <si>
    <t>K060335</t>
  </si>
  <si>
    <t>J124510</t>
  </si>
  <si>
    <t>X092728</t>
  </si>
  <si>
    <t>J092655</t>
  </si>
  <si>
    <t>K046625</t>
  </si>
  <si>
    <t>J102800</t>
  </si>
  <si>
    <t>J102799</t>
  </si>
  <si>
    <t>K009184</t>
  </si>
  <si>
    <t>K011071</t>
  </si>
  <si>
    <t>K009178</t>
  </si>
  <si>
    <t>K009195</t>
  </si>
  <si>
    <t>K009219</t>
  </si>
  <si>
    <t>K009220</t>
  </si>
  <si>
    <t>K009269</t>
  </si>
  <si>
    <t>K009204</t>
  </si>
  <si>
    <t>K009568</t>
  </si>
  <si>
    <t>K009668</t>
  </si>
  <si>
    <t>K060417</t>
  </si>
  <si>
    <t>J124697</t>
  </si>
  <si>
    <t>K009495</t>
  </si>
  <si>
    <t>J092733</t>
  </si>
  <si>
    <t>K042546</t>
  </si>
  <si>
    <t>K009465</t>
  </si>
  <si>
    <t>P031072</t>
  </si>
  <si>
    <t>K009753</t>
  </si>
  <si>
    <t>K009551</t>
  </si>
  <si>
    <t>K060781</t>
  </si>
  <si>
    <t>J122583</t>
  </si>
  <si>
    <t>J122588</t>
  </si>
  <si>
    <t>K009165</t>
  </si>
  <si>
    <t>K046620</t>
  </si>
  <si>
    <t>J122526</t>
  </si>
  <si>
    <t>K009170</t>
  </si>
  <si>
    <t>K022299</t>
  </si>
  <si>
    <t>K022300</t>
  </si>
  <si>
    <t>K022301</t>
  </si>
  <si>
    <t>K022572</t>
  </si>
  <si>
    <t>K060334</t>
  </si>
  <si>
    <t>K022293</t>
  </si>
  <si>
    <t>K022292</t>
  </si>
  <si>
    <t>K022687</t>
  </si>
  <si>
    <t>K022667</t>
  </si>
  <si>
    <t>K009213</t>
  </si>
  <si>
    <t>K022690</t>
  </si>
  <si>
    <t>K022296</t>
  </si>
  <si>
    <t>K022297</t>
  </si>
  <si>
    <t>K022187</t>
  </si>
  <si>
    <t>K042693</t>
  </si>
  <si>
    <t>K022186</t>
  </si>
  <si>
    <t>K022463</t>
  </si>
  <si>
    <t>K022606</t>
  </si>
  <si>
    <t>K009193</t>
  </si>
  <si>
    <t>J102866</t>
  </si>
  <si>
    <t>K042660</t>
  </si>
  <si>
    <t>K042037</t>
  </si>
  <si>
    <t>K042051</t>
  </si>
  <si>
    <t>N162469</t>
  </si>
  <si>
    <t>K042661</t>
  </si>
  <si>
    <t>K042402</t>
  </si>
  <si>
    <t>K022342</t>
  </si>
  <si>
    <t>K042425</t>
  </si>
  <si>
    <t>K042426</t>
  </si>
  <si>
    <t>K022345</t>
  </si>
  <si>
    <t>K043993</t>
  </si>
  <si>
    <t>K042367</t>
  </si>
  <si>
    <t>K042368</t>
  </si>
  <si>
    <t>J124729</t>
  </si>
  <si>
    <t>K009749</t>
  </si>
  <si>
    <t>2876 FLORENCE AVE.</t>
  </si>
  <si>
    <t>2864 E. FLORENCE AVE., #101</t>
  </si>
  <si>
    <t>2864 E. FLORENCE AVE., #102</t>
  </si>
  <si>
    <t>2864 E. FLORENCE AVE., #103</t>
  </si>
  <si>
    <t>2864 E. FLORENCE AVE., #104</t>
  </si>
  <si>
    <t>2864 E. FLORENCE AVE., #105</t>
  </si>
  <si>
    <t>2864 E. FLORENCE AVE., #106</t>
  </si>
  <si>
    <t>2864 E. FLORENCE AVE.-HSE</t>
  </si>
  <si>
    <t>2856 FLORENCE AVE.</t>
  </si>
  <si>
    <t>2854 FLORENCE AVE.</t>
  </si>
  <si>
    <t>2852 FLORENCE AVE.</t>
  </si>
  <si>
    <t>2850 FLORENCE AVE.</t>
  </si>
  <si>
    <t>2846 -48 FLORENCE AVE.</t>
  </si>
  <si>
    <t>2836 FLORENCE AVE.</t>
  </si>
  <si>
    <t>2825 FLORENCE/WALNUT ST.</t>
  </si>
  <si>
    <t>2828 E. FLORENCE AVE.</t>
  </si>
  <si>
    <t>2822 FLORENCE AVE.</t>
  </si>
  <si>
    <t>2816 -18 FLORENCE AVE.</t>
  </si>
  <si>
    <t>2800 -08 E. FLORENCE AVE.</t>
  </si>
  <si>
    <t>2786 E. FLORENCE -TRAVELODGE.</t>
  </si>
  <si>
    <t>2760 FLORENCE AVE.</t>
  </si>
  <si>
    <t>2756 FLORENCE AVE.</t>
  </si>
  <si>
    <t>2750 FLORENCE AVE.</t>
  </si>
  <si>
    <t>2746 FLORENCE AVE.</t>
  </si>
  <si>
    <t>2736 E. FLORENCE AVE.</t>
  </si>
  <si>
    <t>2728 FLORENCE AVE.</t>
  </si>
  <si>
    <t>2720 FLORENCE AVE.</t>
  </si>
  <si>
    <t>2716 FLORENCE AVE.</t>
  </si>
  <si>
    <t>7200 SEV./2712 FLORENCE AVE.</t>
  </si>
  <si>
    <t>7214 SEV.-FLORENCE AVE.</t>
  </si>
  <si>
    <t>7209 SEVILLE/FLORENCE.</t>
  </si>
  <si>
    <t>7213 SEVILLE/FLORENCE AVE.</t>
  </si>
  <si>
    <t>2678 -80 FLORENCE AVE.</t>
  </si>
  <si>
    <t>2674 -76 FLORENCE AVE.</t>
  </si>
  <si>
    <t>2666 -68 FLORENCE AVE.</t>
  </si>
  <si>
    <t>2662 FLORENCE AVE.</t>
  </si>
  <si>
    <t>2658 FLORENCE AVE.</t>
  </si>
  <si>
    <t>2654 FLORENCE AVE.</t>
  </si>
  <si>
    <t>2645 WALNUT-FLOR.</t>
  </si>
  <si>
    <t>2648 -50 FLORENCE AVE.</t>
  </si>
  <si>
    <t>2644 -46 FLORENCE AVE.</t>
  </si>
  <si>
    <t>2638 -40 FLORENCE AVE S STAL</t>
  </si>
  <si>
    <t>2632 1/2  2634 FLORENCE</t>
  </si>
  <si>
    <t>2632 FLORENCE AVE.</t>
  </si>
  <si>
    <t>2626 FLORENCE AVE.</t>
  </si>
  <si>
    <t>2624 FLORENCE AVE.</t>
  </si>
  <si>
    <t>2622 FLORENCE AVE.</t>
  </si>
  <si>
    <t>2620 FLORENCE AVE.</t>
  </si>
  <si>
    <t>2618 FLORENCE AVE.</t>
  </si>
  <si>
    <t>2615 WALNUT ST.</t>
  </si>
  <si>
    <t>2605 WAL./7214 PACIFIC BL.</t>
  </si>
  <si>
    <t>7208 PAC SE COR.FLOR &amp; PACIF</t>
  </si>
  <si>
    <t>7201 PACIFIC-FLORENCE #1</t>
  </si>
  <si>
    <t>7203 PACIF/FLORENCE #2</t>
  </si>
  <si>
    <t>7205 PACIF/FLORENCE #3</t>
  </si>
  <si>
    <t>7207 PACIF/FLORENCE #4</t>
  </si>
  <si>
    <t>7213 PACIF/FLORENCE #5</t>
  </si>
  <si>
    <t>7215 PACIF/FLORENCE #6</t>
  </si>
  <si>
    <t>7217 PACIF/FLORENCE #8</t>
  </si>
  <si>
    <t>7219 PACIF/FLORENCE #7</t>
  </si>
  <si>
    <t>7221 PACIF/FLORENCE #9</t>
  </si>
  <si>
    <t>0 S.W. PACIF/WALNUT(HSE)10</t>
  </si>
  <si>
    <t>0 PACIFIC &amp; FLORENCE</t>
  </si>
  <si>
    <t>2566 FLORENCE AVE.</t>
  </si>
  <si>
    <t>2541 WALNUT/FLOR.</t>
  </si>
  <si>
    <t>2542 FLORENCE AVE.</t>
  </si>
  <si>
    <t>2522 FLORENCE AVE.</t>
  </si>
  <si>
    <t>2510 FLORENCE AVE.</t>
  </si>
  <si>
    <t>2500 FLORENCE AVE.</t>
  </si>
  <si>
    <t>2490 FLORENCE AVE.</t>
  </si>
  <si>
    <t>2484 FLORENCE AVE.</t>
  </si>
  <si>
    <t>2474 FLORENCE AVE.</t>
  </si>
  <si>
    <t>2470 -72 FLORENCE AVE</t>
  </si>
  <si>
    <t>7222 SANTA FE/WALNUT</t>
  </si>
  <si>
    <t>2400 FLORENCE AVE.</t>
  </si>
  <si>
    <t>2414 -24 FLORENCE AVE</t>
  </si>
  <si>
    <t>2413 WALNUT ST.</t>
  </si>
  <si>
    <t>2419 WALNUT ST.</t>
  </si>
  <si>
    <t>2425 WALNUT ST.</t>
  </si>
  <si>
    <t>2429 WALNUT ST.</t>
  </si>
  <si>
    <t>2433 WALNUT ST.</t>
  </si>
  <si>
    <t>2439 WALNUT ST.</t>
  </si>
  <si>
    <t>2451 WALNUT ST.</t>
  </si>
  <si>
    <t>2455 WALNUT ST.</t>
  </si>
  <si>
    <t>2461 WALNUT ST.</t>
  </si>
  <si>
    <t>2463 WALNUT ST.</t>
  </si>
  <si>
    <t>2467 WALNUT ST.</t>
  </si>
  <si>
    <t>2505 WALNUT ST.</t>
  </si>
  <si>
    <t>2507 WALNUT ST.</t>
  </si>
  <si>
    <t>2511 WALNUT ST.</t>
  </si>
  <si>
    <t>2517 WALNUT ST.</t>
  </si>
  <si>
    <t>2521 WALNUT ST.</t>
  </si>
  <si>
    <t>2525 WALNUT ST.</t>
  </si>
  <si>
    <t>2533 WALNUT ST.</t>
  </si>
  <si>
    <t>2535 WALNUT ST.</t>
  </si>
  <si>
    <t>2541 WALNUT ST.</t>
  </si>
  <si>
    <t>2545 WALNUT ST.</t>
  </si>
  <si>
    <t>2551 WALNUT ST.</t>
  </si>
  <si>
    <t>2549 1/2 WALNUT ST.</t>
  </si>
  <si>
    <t>2635 WALNUT ST.</t>
  </si>
  <si>
    <t>2639 WALNUT ST.</t>
  </si>
  <si>
    <t>2651 WALNUT ST.</t>
  </si>
  <si>
    <t>2655 WALNUT ST.</t>
  </si>
  <si>
    <t>2667 WALNUT-WEST METER</t>
  </si>
  <si>
    <t>2669 WALNUT-CENTER METER</t>
  </si>
  <si>
    <t>2669 WALNUT-EAST METER</t>
  </si>
  <si>
    <t>2675 WALNUT ST.</t>
  </si>
  <si>
    <t>2703 WALNUT ST.</t>
  </si>
  <si>
    <t>2707 WALNUT ST.</t>
  </si>
  <si>
    <t>2711 WALNUT ST.</t>
  </si>
  <si>
    <t>2717 WALNUT ST.</t>
  </si>
  <si>
    <t>2721 WALNUT ST.</t>
  </si>
  <si>
    <t>2725 WALNUT ST.</t>
  </si>
  <si>
    <t>2731 WALNUT ST.</t>
  </si>
  <si>
    <t>2735 WALNUT ST.</t>
  </si>
  <si>
    <t>2741 WALNUT ST.</t>
  </si>
  <si>
    <t>2745 WALNUT ST.</t>
  </si>
  <si>
    <t>2749 WALNUT ST.</t>
  </si>
  <si>
    <t>2755 WALNUT ST.</t>
  </si>
  <si>
    <t>2761 WALNUT ST.</t>
  </si>
  <si>
    <t>2765 WALNUT ST.</t>
  </si>
  <si>
    <t>2769 WALNUT ST.</t>
  </si>
  <si>
    <t>2773 WALNUT ST.</t>
  </si>
  <si>
    <t>2803 WALNUT ST.</t>
  </si>
  <si>
    <t>2809 WALNUT ST.</t>
  </si>
  <si>
    <t>2815 WALNUT ST.</t>
  </si>
  <si>
    <t>2819 WALNUT ST.</t>
  </si>
  <si>
    <t>2825 WALNUT ST.</t>
  </si>
  <si>
    <t>2829 WALNUT ST.</t>
  </si>
  <si>
    <t>2831 WALNUT ST.</t>
  </si>
  <si>
    <t>2839 WALNUT ST.</t>
  </si>
  <si>
    <t>2843 WALNUT ST.</t>
  </si>
  <si>
    <t>2849 WALNUT ST.</t>
  </si>
  <si>
    <t>2851 WALNUT ST.</t>
  </si>
  <si>
    <t>2859 WALNUT ST.</t>
  </si>
  <si>
    <t>2863 WALNUT ST.</t>
  </si>
  <si>
    <t>2901 WALNUT ST.</t>
  </si>
  <si>
    <t>2905 WALNUT ST.</t>
  </si>
  <si>
    <t>2913 WALNUT ST.</t>
  </si>
  <si>
    <t>2917 WALNUT ST.</t>
  </si>
  <si>
    <t>2923 WALNUT ST.</t>
  </si>
  <si>
    <t>2927 WALNUT ST.</t>
  </si>
  <si>
    <t>2959 WALNUT ST.</t>
  </si>
  <si>
    <t>2965 WALNUT ST.</t>
  </si>
  <si>
    <t>2969 WALNUT ST.</t>
  </si>
  <si>
    <t>2973 WALNUT ST.</t>
  </si>
  <si>
    <t>2979 WALNUT ST.</t>
  </si>
  <si>
    <t>3003 WALNUT ST.</t>
  </si>
  <si>
    <t>3007 WALNUT ST.</t>
  </si>
  <si>
    <t>3013 WALNUT ST.</t>
  </si>
  <si>
    <t>3019 WALNUT ST.</t>
  </si>
  <si>
    <t>3023 WALNUT ST.</t>
  </si>
  <si>
    <t>3027 WALNUT ST.</t>
  </si>
  <si>
    <t>3031 WALNUT ST.</t>
  </si>
  <si>
    <t>3035 WALNUT ST.</t>
  </si>
  <si>
    <t>3041 WALNUT ST.</t>
  </si>
  <si>
    <t>3045 WALNUT ST.</t>
  </si>
  <si>
    <t>3049 WALNUT ST.</t>
  </si>
  <si>
    <t>3055 WALNUT ST.</t>
  </si>
  <si>
    <t>3065 WALNUT ST.</t>
  </si>
  <si>
    <t>3073 WALNUT ST.</t>
  </si>
  <si>
    <t>3079 WALNUT ST.</t>
  </si>
  <si>
    <t>3083 WALNUT ST.</t>
  </si>
  <si>
    <t>3087 WALNUT ST.</t>
  </si>
  <si>
    <t>3091 WALNUT ST.</t>
  </si>
  <si>
    <t>3097 WALNUT ST.</t>
  </si>
  <si>
    <t>3099 WALNUT ST.</t>
  </si>
  <si>
    <t>3103 WALNUT ST.</t>
  </si>
  <si>
    <t>3109 WALNUT ST.</t>
  </si>
  <si>
    <t>3113 WALNUT ST.</t>
  </si>
  <si>
    <t>3119 WALNUT ST.</t>
  </si>
  <si>
    <t>3123 WALNUT ST.</t>
  </si>
  <si>
    <t>3127 WALNUT ST.</t>
  </si>
  <si>
    <t>3153 WALNUT ST.</t>
  </si>
  <si>
    <t>3157 WALNUT ST.</t>
  </si>
  <si>
    <t>3161 WALNUT ST.</t>
  </si>
  <si>
    <t>3165 WALNUT ST.</t>
  </si>
  <si>
    <t>3168 WALNUT ST.</t>
  </si>
  <si>
    <t>3164 WALNUT ST.</t>
  </si>
  <si>
    <t>3160 WALNUT ST.</t>
  </si>
  <si>
    <t>3156 WALNUT ST.</t>
  </si>
  <si>
    <t>3152 WALNUT ST.</t>
  </si>
  <si>
    <t>3146 WALNUT ST.</t>
  </si>
  <si>
    <t>3140 WALNUT ST.</t>
  </si>
  <si>
    <t>3136 WALNUT ST.</t>
  </si>
  <si>
    <t>3132 WALNUT ST.</t>
  </si>
  <si>
    <t>3126 WALNUT ST.</t>
  </si>
  <si>
    <t>3120 WALNUT ST.</t>
  </si>
  <si>
    <t>3118 WALNUT ST.</t>
  </si>
  <si>
    <t>3112 WALNUT ST.</t>
  </si>
  <si>
    <t>3108 WALNUT ST.</t>
  </si>
  <si>
    <t>3100 WALNUT ST.</t>
  </si>
  <si>
    <t>3068 WALNUT ST.</t>
  </si>
  <si>
    <t>3064 WALNUT ST.</t>
  </si>
  <si>
    <t>3060 WALNUT ST.</t>
  </si>
  <si>
    <t>3054 WALNUT ST.</t>
  </si>
  <si>
    <t>3050 WALNUT ST.</t>
  </si>
  <si>
    <t>3046 WALNUT ST.</t>
  </si>
  <si>
    <t>3042 WALNUT ST.</t>
  </si>
  <si>
    <t>3036 WALNUT ST.</t>
  </si>
  <si>
    <t>3032 WALNUT ST.</t>
  </si>
  <si>
    <t>3028 WALNUT ST.</t>
  </si>
  <si>
    <t>3022 WALNUT ST.</t>
  </si>
  <si>
    <t>3018 WALNUT ST.</t>
  </si>
  <si>
    <t>3012 WALNUT ST.</t>
  </si>
  <si>
    <t>3008 WALNUT ST.</t>
  </si>
  <si>
    <t>3002 WALNUT ST.</t>
  </si>
  <si>
    <t>2958 WALNUT ST.</t>
  </si>
  <si>
    <t>2954 WALNUT ST.</t>
  </si>
  <si>
    <t>2950 WALNUT ST.</t>
  </si>
  <si>
    <t>2944 WALNUT ST.</t>
  </si>
  <si>
    <t>2940 WALNUT ST.</t>
  </si>
  <si>
    <t>2936 WALNUT ST.</t>
  </si>
  <si>
    <t>2932 WALNUT ST.</t>
  </si>
  <si>
    <t>2926 WALNUT ST.</t>
  </si>
  <si>
    <t>2922 WALNUT ST.</t>
  </si>
  <si>
    <t>2918 WALNUT ST.</t>
  </si>
  <si>
    <t>2912 WALNUT ST.</t>
  </si>
  <si>
    <t>2906 WALNUT ST.</t>
  </si>
  <si>
    <t>2900 WALNUT ST.</t>
  </si>
  <si>
    <t>2862 WALNUT ST.</t>
  </si>
  <si>
    <t>2858 WALNUT ST.</t>
  </si>
  <si>
    <t>2854 WALNUT ST.</t>
  </si>
  <si>
    <t>2846 WALNUT ST.</t>
  </si>
  <si>
    <t>2842 WALNUT ST.</t>
  </si>
  <si>
    <t>2838 WALNUT ST.</t>
  </si>
  <si>
    <t>2834 WALNUT ST.</t>
  </si>
  <si>
    <t>2828 WALNUT ST.</t>
  </si>
  <si>
    <t>2822 -24 WALNUT ST</t>
  </si>
  <si>
    <t>2818 WALNUT ST.</t>
  </si>
  <si>
    <t>2814 WALNUT ST.</t>
  </si>
  <si>
    <t>2808 WALNUT ST.</t>
  </si>
  <si>
    <t>2802 WALNUT ST.</t>
  </si>
  <si>
    <t>2772 WALNUT ST.</t>
  </si>
  <si>
    <t>2768 WALNUT ST.</t>
  </si>
  <si>
    <t>2764 WALNUT ST.</t>
  </si>
  <si>
    <t>2760 WALNUT ST.</t>
  </si>
  <si>
    <t>2754 WALNUT ST.</t>
  </si>
  <si>
    <t>2746 WALNUT ST.</t>
  </si>
  <si>
    <t>2744 WALNUT ST.</t>
  </si>
  <si>
    <t>2740 WALNUT ST.</t>
  </si>
  <si>
    <t>2734 WALNUT ST.</t>
  </si>
  <si>
    <t>2730 WALNUT ST.</t>
  </si>
  <si>
    <t>2724 WALNUT ST.</t>
  </si>
  <si>
    <t>2720 WALNUT ST.</t>
  </si>
  <si>
    <t>2714 WALNUT ST.</t>
  </si>
  <si>
    <t>2712 WALNUT ST.</t>
  </si>
  <si>
    <t>2702 WALNUT ST/7308 SEVILLE</t>
  </si>
  <si>
    <t>2674 WALNUT ST/7311 SEVILLE</t>
  </si>
  <si>
    <t>2670 -72 WALNUT ST.</t>
  </si>
  <si>
    <t>2666 WALNUT ST.</t>
  </si>
  <si>
    <t>2662 WALNUT ST.</t>
  </si>
  <si>
    <t>2656 WALNUT ST.</t>
  </si>
  <si>
    <t>2654 WALNUT ST.</t>
  </si>
  <si>
    <t>2648 WALNUT ST.</t>
  </si>
  <si>
    <t>2644 WALNUT  ST.</t>
  </si>
  <si>
    <t>2638 WALNUT ST.</t>
  </si>
  <si>
    <t>2634 WALNUT ST.</t>
  </si>
  <si>
    <t>2628 WALNUT ST.</t>
  </si>
  <si>
    <t>2624 WALNUT ST.</t>
  </si>
  <si>
    <t>2616 -18 WALNUT ST.</t>
  </si>
  <si>
    <t>2614 WALNUT ST.</t>
  </si>
  <si>
    <t>2602 WALNUT/7300 PAC.</t>
  </si>
  <si>
    <t>2570 WALNUT ST. 7305 PACIFIC</t>
  </si>
  <si>
    <t>2550 WALNUT  ST.</t>
  </si>
  <si>
    <t>2542 -44 WALNUT  ST.</t>
  </si>
  <si>
    <t>2536 -38 WALNUT  ST.</t>
  </si>
  <si>
    <t>2534 WALNUT  ST.</t>
  </si>
  <si>
    <t>2530 WALNUT ST.</t>
  </si>
  <si>
    <t>2524 WALNUT ST.</t>
  </si>
  <si>
    <t>2516 WALNUT ST.</t>
  </si>
  <si>
    <t>2514 WALNUT ST.</t>
  </si>
  <si>
    <t>2508 WALNUT ST.</t>
  </si>
  <si>
    <t>2502 WALNUT ST.</t>
  </si>
  <si>
    <t>2472 -76 WALNUT ST.</t>
  </si>
  <si>
    <t>2466 -68 WALNUT ST.</t>
  </si>
  <si>
    <t>2464 WALNUT ST.</t>
  </si>
  <si>
    <t>2458 WALNUT ST.</t>
  </si>
  <si>
    <t>2454 WALNUT ST.</t>
  </si>
  <si>
    <t>2448 WALNUT ST.</t>
  </si>
  <si>
    <t>2444 WALNUT ST.</t>
  </si>
  <si>
    <t>2438 WALNUT ST.</t>
  </si>
  <si>
    <t>2432 WALNUT ST.</t>
  </si>
  <si>
    <t>2428 WALNUT ST.</t>
  </si>
  <si>
    <t>2424 WALNUT ST.</t>
  </si>
  <si>
    <t>2420 WALNUT ST.</t>
  </si>
  <si>
    <t>2404 WALNUT ST. 7300 SANTA FE</t>
  </si>
  <si>
    <t>2401 CALIFORNIA ST.</t>
  </si>
  <si>
    <t>2405 CALIFORNIA ST.</t>
  </si>
  <si>
    <t>2409 CALIFORNIA ST.</t>
  </si>
  <si>
    <t>2415 CALIFORNIA ST.</t>
  </si>
  <si>
    <t>2423 CALIFORNIA ST.</t>
  </si>
  <si>
    <t>2425 CALIFORNIA ST.</t>
  </si>
  <si>
    <t>2429 CALIFORNIA ST.</t>
  </si>
  <si>
    <t>2435 CALIFORNIA ST.</t>
  </si>
  <si>
    <t>2439 CALIFORNIA ST.</t>
  </si>
  <si>
    <t>2443 CALIFORNIA ST.</t>
  </si>
  <si>
    <t>2447 CALIFORNIA ST.</t>
  </si>
  <si>
    <t>2453 CALIFORNIA ST.</t>
  </si>
  <si>
    <t>2459 CALIFORNIA ST.</t>
  </si>
  <si>
    <t>2463 CALIFORNIA ST.</t>
  </si>
  <si>
    <t>2469 CALIFORNIA ST.</t>
  </si>
  <si>
    <t>2471 CALIFORNIA ST.</t>
  </si>
  <si>
    <t>2473 CALIFORNIA ST.</t>
  </si>
  <si>
    <t>2501 CALIFORNIA ST.</t>
  </si>
  <si>
    <t>2507 CALIFORNIA ST.</t>
  </si>
  <si>
    <t>2511 CALIFORNIA ST.</t>
  </si>
  <si>
    <t>2515 CALIFORNIA ST.</t>
  </si>
  <si>
    <t>2521 CALIFORNIA ST.</t>
  </si>
  <si>
    <t>2525 CALIFORNIA ST.</t>
  </si>
  <si>
    <t>2531 CALIFORNIA ST.</t>
  </si>
  <si>
    <t>2535 CALIFORNIA ST.</t>
  </si>
  <si>
    <t>2545 CALIFORNIA ST.</t>
  </si>
  <si>
    <t>2551 CALIFORNIA ST.</t>
  </si>
  <si>
    <t>2555 CALIFORNIA ST.</t>
  </si>
  <si>
    <t>2561 CALIF.-7323 PACIF.</t>
  </si>
  <si>
    <t>2605 CALIF./7312-20 PACIF.</t>
  </si>
  <si>
    <t>2615 CALIFORNIA ST.</t>
  </si>
  <si>
    <t>2621 CALIFORNIA ST.</t>
  </si>
  <si>
    <t>2625 CALIFORNIA ST.</t>
  </si>
  <si>
    <t>2631 CALIFORNIA ST.</t>
  </si>
  <si>
    <t>2635 CALIFORNIA ST.</t>
  </si>
  <si>
    <t>2641 CALIFORNIA ST.</t>
  </si>
  <si>
    <t>2651 CALIFORNIA ST.</t>
  </si>
  <si>
    <t>2655 CALIFORNIA ST.</t>
  </si>
  <si>
    <t>2657 -61 CALIFORNIA ST</t>
  </si>
  <si>
    <t>2665 CALIFORNIA ST.</t>
  </si>
  <si>
    <t>2671 CALIFORNIA ST.</t>
  </si>
  <si>
    <t>7319 SEV./2675 CALIF.</t>
  </si>
  <si>
    <t>7313 SEV./CALIF.</t>
  </si>
  <si>
    <t>2705 CALIFORNIA ST.</t>
  </si>
  <si>
    <t>2711 CALIFORNIA ST.</t>
  </si>
  <si>
    <t>2715 CALIFORNIA ST.</t>
  </si>
  <si>
    <t>2721 CALIFORNIA ST.</t>
  </si>
  <si>
    <t>2725 CALIFORNIA ST.</t>
  </si>
  <si>
    <t>2731 CALIFORNIA ST.</t>
  </si>
  <si>
    <t>2735 CALIFORNIA ST.</t>
  </si>
  <si>
    <t>2741 CALIFORNIA ST.</t>
  </si>
  <si>
    <t>2745 CALIFORNIA ST.</t>
  </si>
  <si>
    <t>2749 CALIFORNIA ST.</t>
  </si>
  <si>
    <t>2755 CALIFORNIA ST.</t>
  </si>
  <si>
    <t>2759 CALIFORNIA ST.</t>
  </si>
  <si>
    <t>2763 CALIFORNIA ST.</t>
  </si>
  <si>
    <t>2769 CALIFORNIA ST.</t>
  </si>
  <si>
    <t>2801 CALIFORNIA ST.</t>
  </si>
  <si>
    <t>2809 CALIFORNIA ST.</t>
  </si>
  <si>
    <t>2815 CALIFORNIA ST.</t>
  </si>
  <si>
    <t>2819 CALIFORNIA ST.</t>
  </si>
  <si>
    <t>2825 CALIFORNIA ST.</t>
  </si>
  <si>
    <t>2829 CALIFORNIA ST.</t>
  </si>
  <si>
    <t>2835 CALIFORNIA ST.</t>
  </si>
  <si>
    <t>2839 CALIFORNIA ST.</t>
  </si>
  <si>
    <t>2843 CALIFORNIA ST.</t>
  </si>
  <si>
    <t>2847 CALIFORNIA ST.</t>
  </si>
  <si>
    <t>2863 CALIFORNIA ST.</t>
  </si>
  <si>
    <t>2903 CALIFORNIA ST.</t>
  </si>
  <si>
    <t>2907 CALIFORNIA ST.</t>
  </si>
  <si>
    <t>2913 CALIFORNIA ST.</t>
  </si>
  <si>
    <t>2919 CALIFORNIA ST.</t>
  </si>
  <si>
    <t>2923 CALIFORNIA ST.</t>
  </si>
  <si>
    <t>2927 CALIFORNIA ST.</t>
  </si>
  <si>
    <t>2933 CALIFORNIA ST.</t>
  </si>
  <si>
    <t>2937 CALIFORNIA ST.</t>
  </si>
  <si>
    <t>2943 CALIFORNIA ST.</t>
  </si>
  <si>
    <t>2947 CALIFORNIA ST.</t>
  </si>
  <si>
    <t>2951 CALIFORNIA ST.</t>
  </si>
  <si>
    <t>2955 CALIFORNIA ST.</t>
  </si>
  <si>
    <t>2959 CALIFORNIA ST</t>
  </si>
  <si>
    <t>3001 CALIFORNIA ST.</t>
  </si>
  <si>
    <t>3009 CALIFORNIA ST.</t>
  </si>
  <si>
    <t>3013 CALIFORNIA ST.</t>
  </si>
  <si>
    <t>3019 CALIFORNIA ST.</t>
  </si>
  <si>
    <t>3023 CALIFORNIA ST.</t>
  </si>
  <si>
    <t>3027 CALIFORNIA ST.</t>
  </si>
  <si>
    <t>3033 CALIFORNIA ST.</t>
  </si>
  <si>
    <t>3037 CALIFORNIA ST.</t>
  </si>
  <si>
    <t>3043 CALIFORNIA ST.</t>
  </si>
  <si>
    <t>3047 CALIFORNIA ST.</t>
  </si>
  <si>
    <t>3051 CALIFORNIA ST.</t>
  </si>
  <si>
    <t>3055 CALIFORNIA ST.</t>
  </si>
  <si>
    <t>3061 CALIFORNIA ST.</t>
  </si>
  <si>
    <t>3065 CALIFORNIA ST.</t>
  </si>
  <si>
    <t>3069 CALIFORNIA ST.</t>
  </si>
  <si>
    <t>3103 CALIFORNIA ST.</t>
  </si>
  <si>
    <t>3109 CALIFORNIA ST.</t>
  </si>
  <si>
    <t>3113 CALIFORNIA ST.</t>
  </si>
  <si>
    <t>3119 CALIFORNIA ST.</t>
  </si>
  <si>
    <t>3125 CALIFORNIA ST.</t>
  </si>
  <si>
    <t>3129 CALIFORNIA ST.</t>
  </si>
  <si>
    <t>3133 CALIFORNIA ST.</t>
  </si>
  <si>
    <t>3133 1/2 CALIFORNIA ST</t>
  </si>
  <si>
    <t>3135 CALIFORNIA ST.</t>
  </si>
  <si>
    <t>3141 CALIFORNIA ST.</t>
  </si>
  <si>
    <t>3147 CALIFORNIA ST.</t>
  </si>
  <si>
    <t>3153 CALIFORNIA ST.</t>
  </si>
  <si>
    <t>3157 CALIFORNIA ST.</t>
  </si>
  <si>
    <t>3161 CALIFORNIA ST.</t>
  </si>
  <si>
    <t>3163 CALIFORNIA ST.</t>
  </si>
  <si>
    <t>3169 CALIFORNIA ST.</t>
  </si>
  <si>
    <t>3168 CALIFORNIA ST.</t>
  </si>
  <si>
    <t>3164 CALIFORNIA ST.</t>
  </si>
  <si>
    <t>3160 CALIFORNIA ST.</t>
  </si>
  <si>
    <t>3156 CALIFORNIA ST.</t>
  </si>
  <si>
    <t>3152 CALIFORNIA ST.</t>
  </si>
  <si>
    <t>3146 CALIFORNIA ST.</t>
  </si>
  <si>
    <t>3140 CALIFORNIA ST.</t>
  </si>
  <si>
    <t>3136 CALIFORNIA ST.</t>
  </si>
  <si>
    <t>3132 CALIFORNIA ST.</t>
  </si>
  <si>
    <t>3128 CALIFORNIA ST.</t>
  </si>
  <si>
    <t>3124 CALIFORNIA ST.</t>
  </si>
  <si>
    <t>3118 CALIFORNIA ST.</t>
  </si>
  <si>
    <t>3112 CALIFORNIA ST.</t>
  </si>
  <si>
    <t>3108 CALIFORNIA ST.</t>
  </si>
  <si>
    <t>3102 CALIFORNIA ST.</t>
  </si>
  <si>
    <t>3068 CALIFORNIA ST.</t>
  </si>
  <si>
    <t>3064 CALIFORNIA ST.</t>
  </si>
  <si>
    <t>3060 CALIFORNIA ST.</t>
  </si>
  <si>
    <t>3054 CALIFORNIA ST.</t>
  </si>
  <si>
    <t>3050 CALIFORNIA ST.</t>
  </si>
  <si>
    <t>3046 CALIFORNIA ST.</t>
  </si>
  <si>
    <t>3042 CALIFORNIA ST.</t>
  </si>
  <si>
    <t>3036 CALIFORNIA ST.</t>
  </si>
  <si>
    <t>3032 CALIFORNIA ST.</t>
  </si>
  <si>
    <t>3028 CALIFORNIA ST.</t>
  </si>
  <si>
    <t>3022 CALIFORNIA ST.</t>
  </si>
  <si>
    <t>3018 CALIFORNIA ST.</t>
  </si>
  <si>
    <t>3012 CALIFORNIA ST.</t>
  </si>
  <si>
    <t>3006 CALIFORNIA ST.</t>
  </si>
  <si>
    <t>3000 CALIFORNIA ST.</t>
  </si>
  <si>
    <t>2958 CALIFORNIA ST.</t>
  </si>
  <si>
    <t>2954 CALIFORNIA ST.</t>
  </si>
  <si>
    <t>2950 CALIFORNIA ST.</t>
  </si>
  <si>
    <t>2946 CALIFORNIA ST.</t>
  </si>
  <si>
    <t>2940 CALIFORNIA ST.</t>
  </si>
  <si>
    <t>2936 CALIFORNIA ST.</t>
  </si>
  <si>
    <t>2930 CALIFORNIA ST.</t>
  </si>
  <si>
    <t>2926 CALIFORNIA ST.</t>
  </si>
  <si>
    <t>2924 CALIFORNIA ST.</t>
  </si>
  <si>
    <t>2918 CALIFORNIA ST.</t>
  </si>
  <si>
    <t>2912 CALIFORNIA ST.</t>
  </si>
  <si>
    <t>2906 CALIFORNIA ST.</t>
  </si>
  <si>
    <t>2902 CALIFORNIA ST.</t>
  </si>
  <si>
    <t>2862 CALIFORNIA ST.</t>
  </si>
  <si>
    <t>2858 CALIFORNIA ST.</t>
  </si>
  <si>
    <t>2852 CALIFORNIA ST.</t>
  </si>
  <si>
    <t>2848 CALIFORNIA ST.</t>
  </si>
  <si>
    <t>2842 CALIFORNIA ST.</t>
  </si>
  <si>
    <t>2838 CALIFORNIA ST.</t>
  </si>
  <si>
    <t>2834 CALIFORNIA ST.</t>
  </si>
  <si>
    <t>2828 CALIFORNIA ST.</t>
  </si>
  <si>
    <t>2820 CALIFORNIA ST.</t>
  </si>
  <si>
    <t>2818 CALIFORNIA ST.</t>
  </si>
  <si>
    <t>2814 CALIFORNIA ST.</t>
  </si>
  <si>
    <t>2808 CALIFORNIA ST.</t>
  </si>
  <si>
    <t>2802 CALIFORNIA ST.</t>
  </si>
  <si>
    <t>2768 CALIFORNIA ST.</t>
  </si>
  <si>
    <t>2762 CALIFORNIA ST.</t>
  </si>
  <si>
    <t>2758 CALIFORNIA ST.</t>
  </si>
  <si>
    <t>2754 CALIFORNIA ST.</t>
  </si>
  <si>
    <t>2748 CALIFORNIA ST.</t>
  </si>
  <si>
    <t>2744 CALIFORNIA ST.</t>
  </si>
  <si>
    <t>2740 CALIFORNIA ST.</t>
  </si>
  <si>
    <t>2736 CALIFORNIA ST.</t>
  </si>
  <si>
    <t>2730 CALIFORNIA ST.</t>
  </si>
  <si>
    <t>2726 CALIFORNIA ST.</t>
  </si>
  <si>
    <t>2720 CALIFORNIA ST.</t>
  </si>
  <si>
    <t>2722 CALIFORNIA ST.</t>
  </si>
  <si>
    <t>2716 CALIFORNIA ST.</t>
  </si>
  <si>
    <t>2712 CALIFORNIA ST.</t>
  </si>
  <si>
    <t>2704 CALIF./7402 SEV.</t>
  </si>
  <si>
    <t>7401 SEVILLE-2676 CALIFORNIA</t>
  </si>
  <si>
    <t>2672 CALIFORNIA ST.</t>
  </si>
  <si>
    <t>2666 CALIFORNIA ST.</t>
  </si>
  <si>
    <t>2660 CALIFORNIA ST.</t>
  </si>
  <si>
    <t>2654 CALIFORNIA ST.</t>
  </si>
  <si>
    <t>2648 CALIFORNIA ST.</t>
  </si>
  <si>
    <t>2644 CALIFORNIA ST.</t>
  </si>
  <si>
    <t>2640 CALIFORNIA ST.</t>
  </si>
  <si>
    <t>2634 CALIFORNIA ST.</t>
  </si>
  <si>
    <t>2630 CALIFORNIA ST.</t>
  </si>
  <si>
    <t>2624 CALIFORNIA ST.</t>
  </si>
  <si>
    <t>2620 CALIFORNIA ST.</t>
  </si>
  <si>
    <t>2614 CALIFORNIA ST.</t>
  </si>
  <si>
    <t>2608 CALIFORNIA ST.</t>
  </si>
  <si>
    <t>2604 CALIF./7400 PACIF.</t>
  </si>
  <si>
    <t>2564 -66 CALIFORNIA ST</t>
  </si>
  <si>
    <t>7401 -15 PACIFIC/CALIF.</t>
  </si>
  <si>
    <t>2560 CALIFORNIA ST.</t>
  </si>
  <si>
    <t>2554 CALIFORNIA ST.</t>
  </si>
  <si>
    <t>2552 CALIFORNIA ST.</t>
  </si>
  <si>
    <t>2544 CALIFORNIA ST.</t>
  </si>
  <si>
    <t>2540 CALIFORNIA ST.</t>
  </si>
  <si>
    <t>2534 CALIFORNIA ST.</t>
  </si>
  <si>
    <t>2530 CALIFORNIA ST.</t>
  </si>
  <si>
    <t>2522 CALIFORNIA ST.</t>
  </si>
  <si>
    <t>2520 CALIFORNIA ST.</t>
  </si>
  <si>
    <t>2514 CALIFORNIA ST.</t>
  </si>
  <si>
    <t>2510 CALIFORNIA ST.</t>
  </si>
  <si>
    <t>2506 CALIFORNIA ST.</t>
  </si>
  <si>
    <t>2500 CALIFORNIA ST.</t>
  </si>
  <si>
    <t>2470 CALIFORNIA ST.</t>
  </si>
  <si>
    <t>2468 CALIFORNIA ST.</t>
  </si>
  <si>
    <t>2464 CALIFORNIA ST.</t>
  </si>
  <si>
    <t>2456 CALIFORNIA ST.</t>
  </si>
  <si>
    <t>2454 CALIFORNIA ST.</t>
  </si>
  <si>
    <t>2448 CALIFORNIA ST.</t>
  </si>
  <si>
    <t>2444 CALIFORNIA ST.</t>
  </si>
  <si>
    <t>2438 CALIFORNIA ST.</t>
  </si>
  <si>
    <t>2434 CALIFORNIA ST.</t>
  </si>
  <si>
    <t>2428 CALIFORNIA ST.</t>
  </si>
  <si>
    <t>2424 CALIFORNIA ST.</t>
  </si>
  <si>
    <t>2420 CALIFORNIA ST.</t>
  </si>
  <si>
    <t>2414 CALIFORNIA ST.</t>
  </si>
  <si>
    <t>2410 CALIFORNIA ST.</t>
  </si>
  <si>
    <t>2402 CALIFORNIA ST.</t>
  </si>
  <si>
    <t>7410 SANTA FE/CALIF.</t>
  </si>
  <si>
    <t>2401 Live Oak Street</t>
  </si>
  <si>
    <t>2407 Live Oak Street</t>
  </si>
  <si>
    <t>2411 Live Oak Street</t>
  </si>
  <si>
    <t>2415 LIVE OAK STREET</t>
  </si>
  <si>
    <t>2421 LIVE OAK ST.</t>
  </si>
  <si>
    <t>2425 -27 LIVE OAK ST.</t>
  </si>
  <si>
    <t>2429 LIVE OAK ST.</t>
  </si>
  <si>
    <t>2435 LIVE OAK ST.</t>
  </si>
  <si>
    <t>2439 LIVE OAK ST.</t>
  </si>
  <si>
    <t>2443 LIVE OAK ST.</t>
  </si>
  <si>
    <t>2449 LIVE OAK ST.</t>
  </si>
  <si>
    <t>2453 LIVE OAK ST.</t>
  </si>
  <si>
    <t>2459 LIVE OAK  ST.</t>
  </si>
  <si>
    <t>2463 LIVE OAK ST.</t>
  </si>
  <si>
    <t>2469 LIVE OAK ST.</t>
  </si>
  <si>
    <t>2501 LIVE OAK ST.</t>
  </si>
  <si>
    <t>2507 LIVE OAK ST.</t>
  </si>
  <si>
    <t>2511 LIVE OAK ST.</t>
  </si>
  <si>
    <t>2515 LIVE OAK ST.</t>
  </si>
  <si>
    <t>2519 LIVE OAK ST.</t>
  </si>
  <si>
    <t>2523 LIVE OAK ST.</t>
  </si>
  <si>
    <t>2529 -2931 LIVE OAK ST.</t>
  </si>
  <si>
    <t>2533 LIVE OAK ST.</t>
  </si>
  <si>
    <t>2539 LIVE OAK ST.</t>
  </si>
  <si>
    <t>2543 LIVE OAK ST.</t>
  </si>
  <si>
    <t>2551 LIVE OAK ST.</t>
  </si>
  <si>
    <t>2553 LIVE OAK ST.</t>
  </si>
  <si>
    <t>2559 LIVE OAK ST.</t>
  </si>
  <si>
    <t>7421 PACIFIC/LIVE OAK</t>
  </si>
  <si>
    <t>2609 LIVE OAK ST.</t>
  </si>
  <si>
    <t>2615 LIVE OAK ST.</t>
  </si>
  <si>
    <t>2621 LIVE OAK ST.</t>
  </si>
  <si>
    <t>2625 LIVE OAK ST.</t>
  </si>
  <si>
    <t>2631 LIVE OAK ST.</t>
  </si>
  <si>
    <t>2635 LIVE OAK ST.</t>
  </si>
  <si>
    <t>2641 LIVE OAK ST.</t>
  </si>
  <si>
    <t>2645 LIVE OAK ST.</t>
  </si>
  <si>
    <t>2651 LIVE OAK ST.</t>
  </si>
  <si>
    <t>2655 LIVE OAK ST.</t>
  </si>
  <si>
    <t>2661 LIVE OAK ST.</t>
  </si>
  <si>
    <t>2665 LIVE OAK ST.</t>
  </si>
  <si>
    <t>2671 LIVE OAK ST.</t>
  </si>
  <si>
    <t>2675 LIVE OAK-7417 SEV.</t>
  </si>
  <si>
    <t>7420 SEVILLE/2703 LIVE OAK</t>
  </si>
  <si>
    <t>2709 -11 LIVE OAK ST.</t>
  </si>
  <si>
    <t>2715 LIVE OAK ST.</t>
  </si>
  <si>
    <t>2719 LIVE OAK ST.</t>
  </si>
  <si>
    <t>2721 LIVE OAK  ST.</t>
  </si>
  <si>
    <t>2725 LIVE OAK ST.</t>
  </si>
  <si>
    <t>2729 LIVE OAK ST.</t>
  </si>
  <si>
    <t>2733 LIVE OAK ST.</t>
  </si>
  <si>
    <t>2737 LIVE OAK ST.</t>
  </si>
  <si>
    <t>2741 LIVE OAK ST.</t>
  </si>
  <si>
    <t>2745 LIVE OAK ST.</t>
  </si>
  <si>
    <t>2749 LIVE OAK ST.</t>
  </si>
  <si>
    <t>2749 LIVE OAK ST., #A</t>
  </si>
  <si>
    <t>2753 LIVE OAK ST.</t>
  </si>
  <si>
    <t>2757 LIVE OAK ST.</t>
  </si>
  <si>
    <t>2803 LIVE OAK ST.</t>
  </si>
  <si>
    <t>2809 LIVE OAK ST.</t>
  </si>
  <si>
    <t>2815 LIVE OAK ST.</t>
  </si>
  <si>
    <t>2819 LIVE OAK ST.</t>
  </si>
  <si>
    <t>2825 LIVE OAK ST.</t>
  </si>
  <si>
    <t>2829 LIVE OAK ST.</t>
  </si>
  <si>
    <t>2833 LIVE OAK ST.</t>
  </si>
  <si>
    <t>2837 LIVE OAK ST.</t>
  </si>
  <si>
    <t>2843 LIVE OAK ST.</t>
  </si>
  <si>
    <t>2849 LIVE OAK ST.</t>
  </si>
  <si>
    <t>2853 LIVE OAK ST.</t>
  </si>
  <si>
    <t>2859 LIVE OAK ST.</t>
  </si>
  <si>
    <t>2863 LIVE OAK ST.</t>
  </si>
  <si>
    <t>2905 LIVE OAK ST.</t>
  </si>
  <si>
    <t>2907 LIVE OAK ST.</t>
  </si>
  <si>
    <t>2913 LIVE OAK ST.</t>
  </si>
  <si>
    <t>2919 LIVE OAK ST.</t>
  </si>
  <si>
    <t>2923 LIVE OAK ST.</t>
  </si>
  <si>
    <t>2927 LIVE OAK ST.</t>
  </si>
  <si>
    <t>2931 LIVE OAK ST.</t>
  </si>
  <si>
    <t>2937 LIVE OAK ST.</t>
  </si>
  <si>
    <t>2941 LIVE OAK ST.</t>
  </si>
  <si>
    <t>2947 LIVE OAK ST.</t>
  </si>
  <si>
    <t>2951 LIVE OAK ST.</t>
  </si>
  <si>
    <t>2955 LIVE OAK ST.</t>
  </si>
  <si>
    <t>2959 LIVE OAK ST.</t>
  </si>
  <si>
    <t>3001 LIVE OAK ST.</t>
  </si>
  <si>
    <t>3005 LIVE OAK ST.</t>
  </si>
  <si>
    <t>3013 LIVE OAK ST.</t>
  </si>
  <si>
    <t>3019 LIVE OAK ST.</t>
  </si>
  <si>
    <t>3023 LIVE OAK ST.</t>
  </si>
  <si>
    <t>3029 LIVE OAK ST.</t>
  </si>
  <si>
    <t>3033 LIVE OAK ST.</t>
  </si>
  <si>
    <t>3037 LIVE OAK ST.</t>
  </si>
  <si>
    <t>3043 LIVE OAK ST.</t>
  </si>
  <si>
    <t>3047 LIVE OAK ST.</t>
  </si>
  <si>
    <t>3051 LIVE OAK ST.</t>
  </si>
  <si>
    <t>3055 LIVE OAK ST.</t>
  </si>
  <si>
    <t>3061 LIVE OAK ST.</t>
  </si>
  <si>
    <t>3065 LIVE OAK ST.</t>
  </si>
  <si>
    <t>3069 LIVE OAK ST.</t>
  </si>
  <si>
    <t>3103 LIVE OAK ST.</t>
  </si>
  <si>
    <t>3109 LIVE OAK ST.</t>
  </si>
  <si>
    <t>3113 LIVE OAK ST.</t>
  </si>
  <si>
    <t>3119 LIVE OAK ST.</t>
  </si>
  <si>
    <t>3125 LIVE OAK ST.</t>
  </si>
  <si>
    <t>3129 LIVE OAK ST.</t>
  </si>
  <si>
    <t>3133 LIVE OAK ST.</t>
  </si>
  <si>
    <t>3137 LIVE OAK ST.</t>
  </si>
  <si>
    <t>3141 LIVE OAK ST.</t>
  </si>
  <si>
    <t>3147 LIVE OAK ST.</t>
  </si>
  <si>
    <t>3153 LIVE OAK ST.</t>
  </si>
  <si>
    <t>3157 LIVE OAK ST.</t>
  </si>
  <si>
    <t>3161 LIVE OAK ST.</t>
  </si>
  <si>
    <t>3165 LIVE OAK ST.</t>
  </si>
  <si>
    <t>3169 LIVE OAK ST.</t>
  </si>
  <si>
    <t>3168 LIVE OAK ST.</t>
  </si>
  <si>
    <t>3164 LIVE OAK ST.</t>
  </si>
  <si>
    <t>3160 LIVE OAK ST.</t>
  </si>
  <si>
    <t>3156 LIVE OAK ST.</t>
  </si>
  <si>
    <t>3150 LIVE OAK ST.</t>
  </si>
  <si>
    <t>3146 LIVE OAK ST.</t>
  </si>
  <si>
    <t>3140 LIVE OAK ST.</t>
  </si>
  <si>
    <t>3136 LIVE OAK ST.</t>
  </si>
  <si>
    <t>3132 LIVE OAK ST.</t>
  </si>
  <si>
    <t>3128 LIVE OAK ST.</t>
  </si>
  <si>
    <t>3124 LIVE OAK ST.</t>
  </si>
  <si>
    <t>3118 LIVE OAK ST.</t>
  </si>
  <si>
    <t>3112 LIVE OAK ST.</t>
  </si>
  <si>
    <t>3106 LIVE OAK ST.</t>
  </si>
  <si>
    <t>3100 LIVE OAK ST.</t>
  </si>
  <si>
    <t>3068 LIVE OAK ST.</t>
  </si>
  <si>
    <t>3064 LIVE OAK ST.</t>
  </si>
  <si>
    <t>3060 LIVE OAK ST.</t>
  </si>
  <si>
    <t>3054 LIVE OAK ST.</t>
  </si>
  <si>
    <t>3050 LIVE OAK ST.</t>
  </si>
  <si>
    <t>3046 LIVE OAK ST.</t>
  </si>
  <si>
    <t>3042 LIVE OAK ST.</t>
  </si>
  <si>
    <t>3036 LIVE OAK ST.</t>
  </si>
  <si>
    <t>3032 LIVE OAK ST.</t>
  </si>
  <si>
    <t>3028 LIVE OAK ST.</t>
  </si>
  <si>
    <t>3022 LIVE OAK ST.</t>
  </si>
  <si>
    <t>3018 LIVE OAK ST.</t>
  </si>
  <si>
    <t>3012 LIVE OAK ST.</t>
  </si>
  <si>
    <t>3006 LIVE OAK ST.</t>
  </si>
  <si>
    <t>3002 LIVE OAK ST.</t>
  </si>
  <si>
    <t>2958 LIVE OAK ST.</t>
  </si>
  <si>
    <t>2954 LIVE OAK ST.</t>
  </si>
  <si>
    <t>2950 LIVE OAK ST.</t>
  </si>
  <si>
    <t>2946 LIVE OAK ST.</t>
  </si>
  <si>
    <t>2940 LIVE OAK ST.</t>
  </si>
  <si>
    <t>2936 LIVE OAK ST.</t>
  </si>
  <si>
    <t>2930 LIVE OAK ST.</t>
  </si>
  <si>
    <t>2926 LIVE OAK ST.</t>
  </si>
  <si>
    <t>2922 LIVE OAK ST.</t>
  </si>
  <si>
    <t>2918 LIVE OAK ST.</t>
  </si>
  <si>
    <t>2912 LIVE OAK ST.</t>
  </si>
  <si>
    <t>2908 LIVE OAK ST.</t>
  </si>
  <si>
    <t>2904 LIVE OAK ST.</t>
  </si>
  <si>
    <t>2862 LIVE OAK ST.</t>
  </si>
  <si>
    <t>2858 LIVE OAK ST.</t>
  </si>
  <si>
    <t>2852 LIVE OAK ST.</t>
  </si>
  <si>
    <t>2848 LIVE OAK ST.</t>
  </si>
  <si>
    <t>2842 LIVE OAK ST.</t>
  </si>
  <si>
    <t>2838 LIVE OAK ST.</t>
  </si>
  <si>
    <t>2834 LIVE OAK ST.</t>
  </si>
  <si>
    <t>2828 LIVE OAK ST.</t>
  </si>
  <si>
    <t>2824 LIVE OAK ST.</t>
  </si>
  <si>
    <t>2822 LIVE OAK ST.</t>
  </si>
  <si>
    <t>2818 LIVE OAK ST.</t>
  </si>
  <si>
    <t>2814 LIVE OAK ST.</t>
  </si>
  <si>
    <t>2816 LIVE OAK ST.</t>
  </si>
  <si>
    <t>2808 LIVE OAK ST.</t>
  </si>
  <si>
    <t>2802 LIVE OAK ST.</t>
  </si>
  <si>
    <t>2756 LIVE OAK ST.</t>
  </si>
  <si>
    <t>2752 LIVE OAK ST.</t>
  </si>
  <si>
    <t>2748 LIVE OAK ST.</t>
  </si>
  <si>
    <t>2744 LIVE OAK ST.</t>
  </si>
  <si>
    <t>2740 LIVE OAK ST.</t>
  </si>
  <si>
    <t>2736 LIVE OAK ST.</t>
  </si>
  <si>
    <t>2732 LIVE OAK ST.</t>
  </si>
  <si>
    <t>2728 LIVE OAK ST.</t>
  </si>
  <si>
    <t>2724 LIVE OAK ST.</t>
  </si>
  <si>
    <t>2720 LIVE OAK ST.</t>
  </si>
  <si>
    <t>2716 LIVE OAK ST.</t>
  </si>
  <si>
    <t>2712 LIVE OAK ST.</t>
  </si>
  <si>
    <t>2706 LIVE OAK ST.</t>
  </si>
  <si>
    <t>2702 LIVE OAK ST.</t>
  </si>
  <si>
    <t>7501 SEV.-2676 LIVE OAK ST.</t>
  </si>
  <si>
    <t>2672 LIVE OAK ST.</t>
  </si>
  <si>
    <t>2668 LIVE OAK ST.</t>
  </si>
  <si>
    <t>2664 LIVE OAK ST.</t>
  </si>
  <si>
    <t>2660 LIVE OAK ST.</t>
  </si>
  <si>
    <t>2654 LIVE OAK ST.</t>
  </si>
  <si>
    <t>2650 LIVE OAK ST.</t>
  </si>
  <si>
    <t>2644 LIVE OAK ST.</t>
  </si>
  <si>
    <t>2640 LIVE OAK ST.</t>
  </si>
  <si>
    <t>2634 LIVE OAK ST.</t>
  </si>
  <si>
    <t>2630 LIVE OAK ST.</t>
  </si>
  <si>
    <t>2624 LIVE OAK ST.</t>
  </si>
  <si>
    <t>2620 LIVE OAK ST.</t>
  </si>
  <si>
    <t>2612 -14 LIVE OAK ST.</t>
  </si>
  <si>
    <t>2608 LIVE OAK ST.</t>
  </si>
  <si>
    <t>2602 LIVE OAK ST.</t>
  </si>
  <si>
    <t>2564 LIVE OAK ST.</t>
  </si>
  <si>
    <t>2560 LIVE OAK ST.</t>
  </si>
  <si>
    <t>2554 LIVE OAK ST.</t>
  </si>
  <si>
    <t>2550 LIVE OAK ST.</t>
  </si>
  <si>
    <t>2546 LIVE OAK ST.</t>
  </si>
  <si>
    <t>2538 LIVE OAK ST.</t>
  </si>
  <si>
    <t>2534 LIVE OAK ST.</t>
  </si>
  <si>
    <t>2530 LIVE OAK ST.</t>
  </si>
  <si>
    <t>2522 LIVE OAK ST.</t>
  </si>
  <si>
    <t>2518 LIVE OAK ST.</t>
  </si>
  <si>
    <t>2516 LIVE OAK ST.</t>
  </si>
  <si>
    <t>2512 LIVE OAK ST.</t>
  </si>
  <si>
    <t>2508 LIVE OAK ST.</t>
  </si>
  <si>
    <t>2500 LIVE OAK ST.</t>
  </si>
  <si>
    <t>2468 LIVE OAK ST.</t>
  </si>
  <si>
    <t>2464 LIVE OAK ST.</t>
  </si>
  <si>
    <t>2458 LIVE OAK ST.</t>
  </si>
  <si>
    <t>2454 LIVE OAK ST.</t>
  </si>
  <si>
    <t>2446 -48 LIVE OAK ST.</t>
  </si>
  <si>
    <t>2444 LIVE OAK ST.</t>
  </si>
  <si>
    <t>2438 LIVE OAK ST.</t>
  </si>
  <si>
    <t>2430 LIVE OAK ST.</t>
  </si>
  <si>
    <t>2428 LIVE OAK ST.</t>
  </si>
  <si>
    <t>2424 LIVE OAK ST.</t>
  </si>
  <si>
    <t>2418 LIVE OAK ST.</t>
  </si>
  <si>
    <t>2414 LIVE OAK ST</t>
  </si>
  <si>
    <t>2406 LIVE OAK ST.</t>
  </si>
  <si>
    <t>2402 LIVE OAK ST.</t>
  </si>
  <si>
    <t>2401 -03 FLOWER ST.</t>
  </si>
  <si>
    <t>2407 FLOWER ST.</t>
  </si>
  <si>
    <t>2411 FLOWER ST.</t>
  </si>
  <si>
    <t>2415 FLOWER ST.</t>
  </si>
  <si>
    <t>2421 FLOWER ST.</t>
  </si>
  <si>
    <t>2425 FLOWER ST.</t>
  </si>
  <si>
    <t>2429 FLOWER ST.</t>
  </si>
  <si>
    <t>2435 FLOWER ST.</t>
  </si>
  <si>
    <t>2439 FLOWER ST.</t>
  </si>
  <si>
    <t>2443 FLOWER ST.</t>
  </si>
  <si>
    <t>2449 FLOWER ST.</t>
  </si>
  <si>
    <t>2453 FLOWER ST.</t>
  </si>
  <si>
    <t>2459 FLOWER ST.</t>
  </si>
  <si>
    <t>2463 FLOWER ST.</t>
  </si>
  <si>
    <t>2469 FLOWER ST.</t>
  </si>
  <si>
    <t>2501 FLOWER ST.</t>
  </si>
  <si>
    <t>2505 FLOWER ST.</t>
  </si>
  <si>
    <t>2517 FLOWER ST.</t>
  </si>
  <si>
    <t>2515 FLOWER ST.</t>
  </si>
  <si>
    <t>2519 FLOWER ST.</t>
  </si>
  <si>
    <t>2523 FLOWER ST.</t>
  </si>
  <si>
    <t>2527 FLOWER ST.</t>
  </si>
  <si>
    <t>2531 FLOWER ST.</t>
  </si>
  <si>
    <t>2537 FLOWER ST.</t>
  </si>
  <si>
    <t>2541 FLOWER ST.</t>
  </si>
  <si>
    <t>2547 FLOWER ST.</t>
  </si>
  <si>
    <t>2551 FLOWER ST.</t>
  </si>
  <si>
    <t>7515 PACIFIC/FLOWER ST.</t>
  </si>
  <si>
    <t>2605 FLOWER/7516 PACIF.</t>
  </si>
  <si>
    <t>2607 FLOWER/7516-22 PAC.</t>
  </si>
  <si>
    <t>2615 FLOWER ST.</t>
  </si>
  <si>
    <t>2621 FLOWER ST.</t>
  </si>
  <si>
    <t>2625 FLOWER ST.</t>
  </si>
  <si>
    <t>2633 FLOWER ST.</t>
  </si>
  <si>
    <t>2635 FLOWER ST.</t>
  </si>
  <si>
    <t>2641 FLOWER ST.</t>
  </si>
  <si>
    <t>2645 FLOWER ST.</t>
  </si>
  <si>
    <t>2651 FLOWER ST.</t>
  </si>
  <si>
    <t>2655 FLOWER ST.</t>
  </si>
  <si>
    <t>2661 FLOWER ST.</t>
  </si>
  <si>
    <t>2665 FLOWER ST.</t>
  </si>
  <si>
    <t>2671 FLOWER ST.</t>
  </si>
  <si>
    <t>2675 FLOWER ST.</t>
  </si>
  <si>
    <t>2703 FLOWER ST.</t>
  </si>
  <si>
    <t>2707 FLOWER ST.</t>
  </si>
  <si>
    <t>2711 FLOWER ST.</t>
  </si>
  <si>
    <t>2715 FLOWER ST.</t>
  </si>
  <si>
    <t>2719 FLOWER ST.</t>
  </si>
  <si>
    <t>2723 FLOWER ST.</t>
  </si>
  <si>
    <t>2727 FLOWER ST.</t>
  </si>
  <si>
    <t>2731 FLOWER ST.</t>
  </si>
  <si>
    <t>2735 FLOWER ST.</t>
  </si>
  <si>
    <t>2739 FLOWER ST.</t>
  </si>
  <si>
    <t>2743 FLOWER ST.</t>
  </si>
  <si>
    <t>2747 FLOWER ST.</t>
  </si>
  <si>
    <t>2751 FLOWER ST.</t>
  </si>
  <si>
    <t>2755 FLOWER ST.</t>
  </si>
  <si>
    <t>2803 FLOWER ST.</t>
  </si>
  <si>
    <t>2809 FLOWER ST.</t>
  </si>
  <si>
    <t>2815 FLOWER ST.</t>
  </si>
  <si>
    <t>2819 FLOWER ST.</t>
  </si>
  <si>
    <t>2825 FLOWER ST.</t>
  </si>
  <si>
    <t>2829 FLOWER ST.</t>
  </si>
  <si>
    <t>2835 FLOWER ST.</t>
  </si>
  <si>
    <t>2839 FLOWER ST.</t>
  </si>
  <si>
    <t>2843 FLOWER ST.</t>
  </si>
  <si>
    <t>2849 FLOWER ST.</t>
  </si>
  <si>
    <t>2853 FLOWER ST.</t>
  </si>
  <si>
    <t>2859 FLOWER ST.</t>
  </si>
  <si>
    <t>2863 FLOWER ST.</t>
  </si>
  <si>
    <t>2901 FLOWER ST.</t>
  </si>
  <si>
    <t>2905 FLOWER ST.</t>
  </si>
  <si>
    <t>2913 FLOWER ST.</t>
  </si>
  <si>
    <t>2919 FLOWER ST.</t>
  </si>
  <si>
    <t>2923 FLOWER ST.</t>
  </si>
  <si>
    <t>2927 FLOWER ST.</t>
  </si>
  <si>
    <t>2931 FLOWER ST.</t>
  </si>
  <si>
    <t>2935 FLOWER ST.</t>
  </si>
  <si>
    <t>2941 FLOWER ST.</t>
  </si>
  <si>
    <t>2947 FLOWER ST.</t>
  </si>
  <si>
    <t>2951 FLOWER ST.</t>
  </si>
  <si>
    <t>2955 FLOWER ST.</t>
  </si>
  <si>
    <t>2959 FLOWER ST.</t>
  </si>
  <si>
    <t>3001 FLOWER ST.</t>
  </si>
  <si>
    <t>3007 FLOWER ST.</t>
  </si>
  <si>
    <t>3013 FLOWER ST.</t>
  </si>
  <si>
    <t>3019 FLOWER ST.</t>
  </si>
  <si>
    <t>3023 FLOWER ST.</t>
  </si>
  <si>
    <t>3029 FLOWER ST.</t>
  </si>
  <si>
    <t>3033 FLOWER ST.</t>
  </si>
  <si>
    <t>3037 FLOWER ST.</t>
  </si>
  <si>
    <t>3043 FLOWER ST.</t>
  </si>
  <si>
    <t>3047 FLOWER ST.</t>
  </si>
  <si>
    <t>3051 FLOWER ST.</t>
  </si>
  <si>
    <t>3055 FLOWER ST.</t>
  </si>
  <si>
    <t>3061 FLOWER ST.</t>
  </si>
  <si>
    <t>3065 FLOWER ST.</t>
  </si>
  <si>
    <t>3069 FLOWER ST.</t>
  </si>
  <si>
    <t>3101 FLOWER ST.</t>
  </si>
  <si>
    <t>3107 FLOWER ST.</t>
  </si>
  <si>
    <t>3113 FLOWER ST.</t>
  </si>
  <si>
    <t>3119 FLOWER ST.</t>
  </si>
  <si>
    <t>3125 FLOWER ST.</t>
  </si>
  <si>
    <t>3129 FLOWER ST.</t>
  </si>
  <si>
    <t>3133 FLOWER ST.</t>
  </si>
  <si>
    <t>3137 FLOWER ST.</t>
  </si>
  <si>
    <t>3141 FLOWER ST.</t>
  </si>
  <si>
    <t>3147 FLOWER ST.</t>
  </si>
  <si>
    <t>3153 FLOWER ST.</t>
  </si>
  <si>
    <t>3157 FLOWER ST.</t>
  </si>
  <si>
    <t>3161 FLOWER ST.</t>
  </si>
  <si>
    <t>3165 FLOWER ST.</t>
  </si>
  <si>
    <t>3169 FLOWER ST.</t>
  </si>
  <si>
    <t>3168 FLOWER ST.</t>
  </si>
  <si>
    <t>3164 FLOWER ST.</t>
  </si>
  <si>
    <t>3160 FLOWER ST.</t>
  </si>
  <si>
    <t>3156 FLOWER ST.</t>
  </si>
  <si>
    <t>3152 FLOWER ST</t>
  </si>
  <si>
    <t>3146 FLOWER ST.</t>
  </si>
  <si>
    <t>3140 FLOWER ST.</t>
  </si>
  <si>
    <t>3136 FLOWER ST.</t>
  </si>
  <si>
    <t>3132 FLOWER ST.</t>
  </si>
  <si>
    <t>3128 FLOWER ST.</t>
  </si>
  <si>
    <t>3124 FLOWER ST.</t>
  </si>
  <si>
    <t>3118 FLOWER ST.</t>
  </si>
  <si>
    <t>3112 FLOWER ST.</t>
  </si>
  <si>
    <t>3108 FLOWER ST.</t>
  </si>
  <si>
    <t>3102 FLOWER ST.</t>
  </si>
  <si>
    <t>3068 FLOWER ST.</t>
  </si>
  <si>
    <t>3064 FLOWER ST.</t>
  </si>
  <si>
    <t>3060 FLOWER ST.</t>
  </si>
  <si>
    <t>3054 FLOWER ST.</t>
  </si>
  <si>
    <t>3050 FLOWER ST.</t>
  </si>
  <si>
    <t>3046 FLOWER ST.</t>
  </si>
  <si>
    <t>3042 FLOWER ST.</t>
  </si>
  <si>
    <t>3036 FLOWER ST.</t>
  </si>
  <si>
    <t>3032 FLOWER ST.</t>
  </si>
  <si>
    <t>3028 FLOWER ST.</t>
  </si>
  <si>
    <t>3022 FLOWER ST.</t>
  </si>
  <si>
    <t>3018 FLOWER ST.</t>
  </si>
  <si>
    <t>3012 FLOWER ST.</t>
  </si>
  <si>
    <t>3006 FLOWER ST.</t>
  </si>
  <si>
    <t>3000 FLOWER ST.</t>
  </si>
  <si>
    <t>2958 FLOWER ST.</t>
  </si>
  <si>
    <t>2954 FLOWER ST.</t>
  </si>
  <si>
    <t>2950 FLOWER ST.</t>
  </si>
  <si>
    <t>2946 FLOWER ST.</t>
  </si>
  <si>
    <t>2940 FLOWER ST.</t>
  </si>
  <si>
    <t>2936 FLOWER ST.</t>
  </si>
  <si>
    <t>2930 FLOWER ST.</t>
  </si>
  <si>
    <t>2926 FLOWER ST.</t>
  </si>
  <si>
    <t>2922 FLOWER ST.</t>
  </si>
  <si>
    <t>2918 FLOWER ST.</t>
  </si>
  <si>
    <t>2910 FLOWER ST.</t>
  </si>
  <si>
    <t>2908 FLOWER ST.</t>
  </si>
  <si>
    <t>2900 FLOWER ST.</t>
  </si>
  <si>
    <t>2862 FLOWER ST.</t>
  </si>
  <si>
    <t>2858 FLOWER ST.</t>
  </si>
  <si>
    <t>2852 FLOWER ST.</t>
  </si>
  <si>
    <t>2848 FLOWER ST.</t>
  </si>
  <si>
    <t>2842 FLOWER ST.</t>
  </si>
  <si>
    <t>2838 FLOWER ST.</t>
  </si>
  <si>
    <t>2834 FLOWER ST.</t>
  </si>
  <si>
    <t>2828 FLOWER ST.</t>
  </si>
  <si>
    <t>2824 FLOWER ST.</t>
  </si>
  <si>
    <t>2818 FLOWER ST.</t>
  </si>
  <si>
    <t>2814 FLOWER ST.</t>
  </si>
  <si>
    <t>2806 FLOWER ST.</t>
  </si>
  <si>
    <t>2802 FLOWER ST.</t>
  </si>
  <si>
    <t>2754 FLOWER ST.</t>
  </si>
  <si>
    <t>2750 FLOWER ST.</t>
  </si>
  <si>
    <t>2746 FLOWER ST.</t>
  </si>
  <si>
    <t>2742 FLOWER ST.</t>
  </si>
  <si>
    <t>2738 FLOWER ST.</t>
  </si>
  <si>
    <t>2734 FLOWER ST.</t>
  </si>
  <si>
    <t>2730 FLOWER ST.</t>
  </si>
  <si>
    <t>2726 FLOWER ST.</t>
  </si>
  <si>
    <t>2720 FLOWER ST.</t>
  </si>
  <si>
    <t>2716 FLOWER ST.</t>
  </si>
  <si>
    <t>2712 FLOWER ST.</t>
  </si>
  <si>
    <t>2710 FLOWER ST.</t>
  </si>
  <si>
    <t>2704 FLOWER ST.</t>
  </si>
  <si>
    <t>2676 FLOWER/7601 SEVILLE</t>
  </si>
  <si>
    <t>2672 -A FLOWER ST.</t>
  </si>
  <si>
    <t>2672 FLOWER ST.</t>
  </si>
  <si>
    <t>2662 FLOWER ST.</t>
  </si>
  <si>
    <t>2660 FLOWER ST.</t>
  </si>
  <si>
    <t>2654 FLOWER ST.</t>
  </si>
  <si>
    <t>2650 FLOWER ST.</t>
  </si>
  <si>
    <t>2646 FLOWER ST.</t>
  </si>
  <si>
    <t>2640 FLOWER ST.</t>
  </si>
  <si>
    <t>2634 FLOWER ST.</t>
  </si>
  <si>
    <t>2630 FLOWER ST.</t>
  </si>
  <si>
    <t>2620 FLOWER ST.</t>
  </si>
  <si>
    <t>2566 FLOWER ST/7603 PACIFIC</t>
  </si>
  <si>
    <t>2560 FLOWER ST.</t>
  </si>
  <si>
    <t>2556 FLOWER ST.</t>
  </si>
  <si>
    <t>2550 FLOWER ST.</t>
  </si>
  <si>
    <t>2546 FLOWER ST.</t>
  </si>
  <si>
    <t>2540 FLOWER ST.</t>
  </si>
  <si>
    <t>2536 FLOWER ST.</t>
  </si>
  <si>
    <t>2530 FLOWER ST.</t>
  </si>
  <si>
    <t>2526 FLOWER ST.</t>
  </si>
  <si>
    <t>2520 FLOWER ST.</t>
  </si>
  <si>
    <t>2516 FLOWER ST.</t>
  </si>
  <si>
    <t>2512 FLOWER ST.</t>
  </si>
  <si>
    <t>2506 FLOWER ST.</t>
  </si>
  <si>
    <t>2502 FLOWER ST.</t>
  </si>
  <si>
    <t>2474 FLOWER ST.</t>
  </si>
  <si>
    <t>2468 FLOWER ST.</t>
  </si>
  <si>
    <t>2464 FLOWER ST.</t>
  </si>
  <si>
    <t>2458 FLOWER ST.</t>
  </si>
  <si>
    <t>2452 FLOWER ST.</t>
  </si>
  <si>
    <t>2448 FLOWER ST.</t>
  </si>
  <si>
    <t>2442 FLOWER ST.</t>
  </si>
  <si>
    <t>2438 FLOWER ST.</t>
  </si>
  <si>
    <t>2432 FLOWER ST.</t>
  </si>
  <si>
    <t>2428 FLOWER ST.</t>
  </si>
  <si>
    <t>2424 FLOWER ST.</t>
  </si>
  <si>
    <t>2416 -18 FLOWER ST.</t>
  </si>
  <si>
    <t>2414 FLOWER ST.</t>
  </si>
  <si>
    <t>2408 FLOWER ST.</t>
  </si>
  <si>
    <t>7604 S.F./FLOWER</t>
  </si>
  <si>
    <t>2403 HOPE ST.</t>
  </si>
  <si>
    <t>2405 HOPE ST.</t>
  </si>
  <si>
    <t>2413 HOPE ST.</t>
  </si>
  <si>
    <t>2415 HOPE ST.</t>
  </si>
  <si>
    <t>2419 HOPE ST.</t>
  </si>
  <si>
    <t>2423 HOPE ST.</t>
  </si>
  <si>
    <t>2427 HOPE ST.</t>
  </si>
  <si>
    <t>2433 HOPE ST.</t>
  </si>
  <si>
    <t>2437 HOPE ST.</t>
  </si>
  <si>
    <t>2441 HOPE ST.</t>
  </si>
  <si>
    <t>2445 HOPE ST.</t>
  </si>
  <si>
    <t>2451 HOPE ST.</t>
  </si>
  <si>
    <t>2455 HOPE ST.</t>
  </si>
  <si>
    <t>2459 HOPE  ST.</t>
  </si>
  <si>
    <t>2465 HOPE ST.</t>
  </si>
  <si>
    <t>2471 HOPE ST.</t>
  </si>
  <si>
    <t>2501 HOPE ST.</t>
  </si>
  <si>
    <t>2503 HOPE ST.</t>
  </si>
  <si>
    <t>2511 HOPE ST.</t>
  </si>
  <si>
    <t>2515 -17 HOPE ST.</t>
  </si>
  <si>
    <t>2519 HOPE ST.</t>
  </si>
  <si>
    <t>2527 HOPE ST.</t>
  </si>
  <si>
    <t>2531 HOPE ST.</t>
  </si>
  <si>
    <t>2537 HOPE ST.</t>
  </si>
  <si>
    <t>2541 HOPE ST.</t>
  </si>
  <si>
    <t>2547 HOPE  ST.</t>
  </si>
  <si>
    <t>2551 HOPE ST.</t>
  </si>
  <si>
    <t>2555 HOPE ST.</t>
  </si>
  <si>
    <t>2559 HOPE ST.</t>
  </si>
  <si>
    <t>2567 HOPE ST.</t>
  </si>
  <si>
    <t>2603 HOPE/7616 PACIF.</t>
  </si>
  <si>
    <t>2613 -15 HOPE ST.</t>
  </si>
  <si>
    <t>2621 HOPE ST.</t>
  </si>
  <si>
    <t>2625 HOPE ST.</t>
  </si>
  <si>
    <t>2631 HOPE ST.</t>
  </si>
  <si>
    <t>2635 HOPE ST.</t>
  </si>
  <si>
    <t>2641 HOPE ST.</t>
  </si>
  <si>
    <t>2645 HOPE ST.</t>
  </si>
  <si>
    <t>2651 HOPE ST.</t>
  </si>
  <si>
    <t>2655 HOPE ST.</t>
  </si>
  <si>
    <t>2661 HOPE ST.</t>
  </si>
  <si>
    <t>2665 HOPE ST.</t>
  </si>
  <si>
    <t>2671 HOPE ST.</t>
  </si>
  <si>
    <t>2675 HOPE ST.</t>
  </si>
  <si>
    <t>2701 HOPE ST./7620 SEV.</t>
  </si>
  <si>
    <t>2705 HOPE ST.</t>
  </si>
  <si>
    <t>2711 HOPE  ST.</t>
  </si>
  <si>
    <t>2715 HOPE ST.</t>
  </si>
  <si>
    <t>2721 HOPE ST.</t>
  </si>
  <si>
    <t>2729 HOPE ST.</t>
  </si>
  <si>
    <t>2733 HOPE ST.</t>
  </si>
  <si>
    <t>2737 HOPE ST.</t>
  </si>
  <si>
    <t>2741 HOPE ST.</t>
  </si>
  <si>
    <t>2745 HOPE ST.</t>
  </si>
  <si>
    <t>2749 HOPE ST.</t>
  </si>
  <si>
    <t>2753 HOPE ST.</t>
  </si>
  <si>
    <t>2803 HOPE ST.</t>
  </si>
  <si>
    <t>2811 HOPE ST.</t>
  </si>
  <si>
    <t>2815 HOPE ST.</t>
  </si>
  <si>
    <t>2821 HOPE ST.</t>
  </si>
  <si>
    <t>2825 HOPE ST.</t>
  </si>
  <si>
    <t>2829 HOPE ST.</t>
  </si>
  <si>
    <t>2835 HOPE ST.</t>
  </si>
  <si>
    <t>2839 HOPE ST.</t>
  </si>
  <si>
    <t>2843 HOPE ST.</t>
  </si>
  <si>
    <t>2849 HOPE ST.</t>
  </si>
  <si>
    <t>2853 HOPE ST.</t>
  </si>
  <si>
    <t>2859 HOPE ST.</t>
  </si>
  <si>
    <t>2863 HOPE ST.</t>
  </si>
  <si>
    <t>2905 HOPE ST.</t>
  </si>
  <si>
    <t>2909 HOPE ST.</t>
  </si>
  <si>
    <t>2913 HOPE ST.</t>
  </si>
  <si>
    <t>2919 HOPE ST.</t>
  </si>
  <si>
    <t>2923 HOPE ST.</t>
  </si>
  <si>
    <t>2927 HOPE ST.</t>
  </si>
  <si>
    <t>2931 HOPE ST.</t>
  </si>
  <si>
    <t>2937 HOPE ST.</t>
  </si>
  <si>
    <t>2941 HOPE ST.</t>
  </si>
  <si>
    <t>2947 HOPE ST.</t>
  </si>
  <si>
    <t>2951 HOPE ST.</t>
  </si>
  <si>
    <t>2955 HOPE ST.</t>
  </si>
  <si>
    <t>2959 HOPE ST.</t>
  </si>
  <si>
    <t>3003 HOPE ST.</t>
  </si>
  <si>
    <t>3005 HOPE ST.</t>
  </si>
  <si>
    <t>3013 HOPE ST.</t>
  </si>
  <si>
    <t>3019 HOPE ST.</t>
  </si>
  <si>
    <t>3023 HOPE ST.</t>
  </si>
  <si>
    <t>3029 HOPE ST.</t>
  </si>
  <si>
    <t>3033 HOPE ST.</t>
  </si>
  <si>
    <t>3037 HOPE ST.</t>
  </si>
  <si>
    <t>3043 HOPE ST.</t>
  </si>
  <si>
    <t>3047 HOPE ST.</t>
  </si>
  <si>
    <t>3051 HOPE ST.</t>
  </si>
  <si>
    <t>3055 HOPE ST.</t>
  </si>
  <si>
    <t>3061 HOPE ST.</t>
  </si>
  <si>
    <t>3065 HOPE ST.</t>
  </si>
  <si>
    <t>3069 HOPE ST.</t>
  </si>
  <si>
    <t>3103 HOPE ST.</t>
  </si>
  <si>
    <t>3109 HOPE ST.</t>
  </si>
  <si>
    <t>3113 HOPE ST.</t>
  </si>
  <si>
    <t>3119 HOPE ST.</t>
  </si>
  <si>
    <t>3125 HOPE ST.</t>
  </si>
  <si>
    <t>3129 HOPE ST.</t>
  </si>
  <si>
    <t>3133 HOPE ST.</t>
  </si>
  <si>
    <t>3137 HOPE ST.</t>
  </si>
  <si>
    <t>3141 HOPE ST.</t>
  </si>
  <si>
    <t>3145 HOPE ST.</t>
  </si>
  <si>
    <t>3153 HOPE ST.</t>
  </si>
  <si>
    <t>3157 HOPE ST.</t>
  </si>
  <si>
    <t>3161 HOPE ST.</t>
  </si>
  <si>
    <t>3165 HOPE ST.</t>
  </si>
  <si>
    <t>3169 HOPE ST.</t>
  </si>
  <si>
    <t>3168 HOPE ST.</t>
  </si>
  <si>
    <t>3164 HOPE ST.</t>
  </si>
  <si>
    <t>3160 HOPE ST.</t>
  </si>
  <si>
    <t>3156 HOPE ST.</t>
  </si>
  <si>
    <t>3152 HOPE ST.</t>
  </si>
  <si>
    <t>3146 HOPE ST.</t>
  </si>
  <si>
    <t>3140 HOPE ST.</t>
  </si>
  <si>
    <t>3136 HOPE ST.</t>
  </si>
  <si>
    <t>3132 HOPE ST.</t>
  </si>
  <si>
    <t>3128 HOPE ST.</t>
  </si>
  <si>
    <t>3124 HOPE ST.</t>
  </si>
  <si>
    <t>3118 HOPE ST.</t>
  </si>
  <si>
    <t>3112 HOPE ST.</t>
  </si>
  <si>
    <t>3108 HOPE ST.</t>
  </si>
  <si>
    <t>3102 HOPE ST.</t>
  </si>
  <si>
    <t>3068 HOPE ST.</t>
  </si>
  <si>
    <t>3064 HOPE ST.</t>
  </si>
  <si>
    <t>3060 HOPE ST.</t>
  </si>
  <si>
    <t>3054 HOPE ST.</t>
  </si>
  <si>
    <t>3050 HOPE ST.</t>
  </si>
  <si>
    <t>3046 HOPE ST.</t>
  </si>
  <si>
    <t>3042 HOPE ST.</t>
  </si>
  <si>
    <t>3036 HOPE ST.</t>
  </si>
  <si>
    <t>3032 HOPE ST.</t>
  </si>
  <si>
    <t>3028 HOPE ST.</t>
  </si>
  <si>
    <t>3022 HOPE ST.</t>
  </si>
  <si>
    <t>3018 HOPE ST.</t>
  </si>
  <si>
    <t>3012 HOPE ST.</t>
  </si>
  <si>
    <t>3006 HOPE ST.</t>
  </si>
  <si>
    <t>3002 HOPE ST.</t>
  </si>
  <si>
    <t>2958 HOPE ST.</t>
  </si>
  <si>
    <t>2954 HOPE ST.</t>
  </si>
  <si>
    <t>2950 HOPE ST.</t>
  </si>
  <si>
    <t>2946 HOPE ST.</t>
  </si>
  <si>
    <t>2940 HOPE ST.</t>
  </si>
  <si>
    <t>2936 HOPE ST.</t>
  </si>
  <si>
    <t>2930 HOPE ST.</t>
  </si>
  <si>
    <t>2926 HOPE ST.</t>
  </si>
  <si>
    <t>2922 HOPE ST.</t>
  </si>
  <si>
    <t>2918 HOPE ST.</t>
  </si>
  <si>
    <t>2912 HOPE ST.</t>
  </si>
  <si>
    <t>2906 HOPE ST.</t>
  </si>
  <si>
    <t>2900 HOPE ST.</t>
  </si>
  <si>
    <t>2864 HOPE ST.</t>
  </si>
  <si>
    <t>2858 HOPE ST.</t>
  </si>
  <si>
    <t>2854 HOPE ST.</t>
  </si>
  <si>
    <t>2846 HOPE ST.</t>
  </si>
  <si>
    <t>2844 HOPE ST.</t>
  </si>
  <si>
    <t>2838 HOPE ST.</t>
  </si>
  <si>
    <t>2834 HOPE ST.</t>
  </si>
  <si>
    <t>2828 HOPE ST.</t>
  </si>
  <si>
    <t>2824 HOPE ST.</t>
  </si>
  <si>
    <t>2822 HOPE ST.</t>
  </si>
  <si>
    <t>2818 HOPE ST.</t>
  </si>
  <si>
    <t>2814 HOPE ST.</t>
  </si>
  <si>
    <t>2806 HOPE ST.</t>
  </si>
  <si>
    <t>2802 HOPE ST.</t>
  </si>
  <si>
    <t>2754 HOPE ST.</t>
  </si>
  <si>
    <t>2750 HOPE ST.</t>
  </si>
  <si>
    <t>2746 HOPE ST.</t>
  </si>
  <si>
    <t>2742 HOPE ST.</t>
  </si>
  <si>
    <t>2738 HOPE ST.</t>
  </si>
  <si>
    <t>2734 HOPE ST.</t>
  </si>
  <si>
    <t>2730 HOPE ST.</t>
  </si>
  <si>
    <t>2726 HOPE ST.</t>
  </si>
  <si>
    <t>2720 HOPE ST.</t>
  </si>
  <si>
    <t>2716 HOPE ST.</t>
  </si>
  <si>
    <t>2712 HOPE ST.</t>
  </si>
  <si>
    <t>2706 HOPE ST.</t>
  </si>
  <si>
    <t>2700 HOPE  ST.</t>
  </si>
  <si>
    <t>2676 HOPE/7657 SEV.</t>
  </si>
  <si>
    <t>2672 HOPE ST.</t>
  </si>
  <si>
    <t>2668 HOPE ST.</t>
  </si>
  <si>
    <t>2664 HOPE ST.</t>
  </si>
  <si>
    <t>2660 HOPE ST.</t>
  </si>
  <si>
    <t>2654 HOPE ST.</t>
  </si>
  <si>
    <t>2650 HOPE ST.</t>
  </si>
  <si>
    <t>2644 HOPE ST.</t>
  </si>
  <si>
    <t>2640 HOPE ST.</t>
  </si>
  <si>
    <t>2634 HOPE ST.</t>
  </si>
  <si>
    <t>2628 HOPE ST.</t>
  </si>
  <si>
    <t>2624 HOPE ST.</t>
  </si>
  <si>
    <t>2620 HOPE ST.</t>
  </si>
  <si>
    <t>2614 Hope St</t>
  </si>
  <si>
    <t>7630 -42 PACIFIC/HOPE</t>
  </si>
  <si>
    <t>2568 HOPE ST/PACIFIC BLVD.</t>
  </si>
  <si>
    <t>2554 -58 HOPE ST.</t>
  </si>
  <si>
    <t>2552 HOPE ST.</t>
  </si>
  <si>
    <t>2548 HOPE ST.</t>
  </si>
  <si>
    <t>2542 HOPE ST.</t>
  </si>
  <si>
    <t>2538 HOPE ST.</t>
  </si>
  <si>
    <t>2532 HOPE ST.</t>
  </si>
  <si>
    <t>2528 HOPE ST.</t>
  </si>
  <si>
    <t>2522 HOPE ST.</t>
  </si>
  <si>
    <t>2516 HOPE ST.</t>
  </si>
  <si>
    <t>2512 HOPE ST.</t>
  </si>
  <si>
    <t>2506 HOPE ST.</t>
  </si>
  <si>
    <t>2502 HOPE ST.</t>
  </si>
  <si>
    <t>2470 HOPE ST.</t>
  </si>
  <si>
    <t>2464 HOPE ST.</t>
  </si>
  <si>
    <t>2460 HOPE ST.</t>
  </si>
  <si>
    <t>2456 HOPE ST.</t>
  </si>
  <si>
    <t>2450 HOPE ST.</t>
  </si>
  <si>
    <t>2446 HOPE ST.</t>
  </si>
  <si>
    <t>2440 HOPE ST.</t>
  </si>
  <si>
    <t>2436 HOPE ST.</t>
  </si>
  <si>
    <t>2430 HOPE ST.</t>
  </si>
  <si>
    <t>2426 HOPE ST.</t>
  </si>
  <si>
    <t>2422 HOPE ST.</t>
  </si>
  <si>
    <t>2418 HOPE ST.</t>
  </si>
  <si>
    <t>2412 HOPE ST.</t>
  </si>
  <si>
    <t>2406 -08 HOPE ST.</t>
  </si>
  <si>
    <t>2402 HOPE ST.</t>
  </si>
  <si>
    <t>2403 GRAND-7668 S. FE</t>
  </si>
  <si>
    <t>2407 GRAND AVE.</t>
  </si>
  <si>
    <t>2411 GRAND AVE.</t>
  </si>
  <si>
    <t>2415 GRAND AVE.</t>
  </si>
  <si>
    <t>2419 GRAND AVE.</t>
  </si>
  <si>
    <t>2423 GRAND AVE.</t>
  </si>
  <si>
    <t>2429 GRAND AVE.</t>
  </si>
  <si>
    <t>2435 GRAND AVE.</t>
  </si>
  <si>
    <t>2439 GRAND AVE.</t>
  </si>
  <si>
    <t>2445 GRAND AVE.</t>
  </si>
  <si>
    <t>2449 GRAND AVE.</t>
  </si>
  <si>
    <t>2455 GRAND AVE.</t>
  </si>
  <si>
    <t>2459 GRAND AVE.</t>
  </si>
  <si>
    <t>2465 GRAND AVE.</t>
  </si>
  <si>
    <t>2469 GRAND AVE.</t>
  </si>
  <si>
    <t>2501 GRAND AVE.</t>
  </si>
  <si>
    <t>2507 GRAND AVE.</t>
  </si>
  <si>
    <t>2509 GRAND AVE.</t>
  </si>
  <si>
    <t>2515 GRAND AVE.</t>
  </si>
  <si>
    <t>2517 GRAND AVE.</t>
  </si>
  <si>
    <t>2525 GRAND AVE.</t>
  </si>
  <si>
    <t>2529 GRAND AVE.</t>
  </si>
  <si>
    <t>2535 GRAND AVE.</t>
  </si>
  <si>
    <t>2541 GRAND AVE.</t>
  </si>
  <si>
    <t>2545 GRAND AVE.</t>
  </si>
  <si>
    <t>2551 GRAND AVE.</t>
  </si>
  <si>
    <t>2555 GRAND AVE.</t>
  </si>
  <si>
    <t>2559 GRAND AVE.</t>
  </si>
  <si>
    <t>2571 GRAND AVE.</t>
  </si>
  <si>
    <t>2603 GRAND/7646 PAC.</t>
  </si>
  <si>
    <t>2615 GRAND AVE.</t>
  </si>
  <si>
    <t>2621 -23 GRAND AVE.</t>
  </si>
  <si>
    <t>2625 GRAND AVE.</t>
  </si>
  <si>
    <t>2631 GRAND AVE.</t>
  </si>
  <si>
    <t>2635 GRAND AVE.</t>
  </si>
  <si>
    <t>2639 -41 GRAND AVE.</t>
  </si>
  <si>
    <t>2645 GRAND AVE.</t>
  </si>
  <si>
    <t>2651 GRAND AVE.</t>
  </si>
  <si>
    <t>2655 GRAND AVE.</t>
  </si>
  <si>
    <t>2661 GRAND AVE.</t>
  </si>
  <si>
    <t>2665 GRAND AVE.</t>
  </si>
  <si>
    <t>2671 GRAND AVE.</t>
  </si>
  <si>
    <t>2675 GRAND AVE.</t>
  </si>
  <si>
    <t>7648 SEVILLE-GRAND.</t>
  </si>
  <si>
    <t>2705 GRAND AVE.</t>
  </si>
  <si>
    <t>2711 GRAND AVE.</t>
  </si>
  <si>
    <t>2717 GRAND AVE.</t>
  </si>
  <si>
    <t>2721 GRAND AVE.</t>
  </si>
  <si>
    <t>2725 GRAND AVE.</t>
  </si>
  <si>
    <t>2729 GRAND AVE.</t>
  </si>
  <si>
    <t>2733 GRAND AVE.</t>
  </si>
  <si>
    <t>2737 GRAND AVE.</t>
  </si>
  <si>
    <t>2741 GRAND AVE.</t>
  </si>
  <si>
    <t>2745 GRAND AVE.</t>
  </si>
  <si>
    <t>2749 GRAND AVE.</t>
  </si>
  <si>
    <t>2805 GRAND AVE.</t>
  </si>
  <si>
    <t>2807 GRAND AVE.</t>
  </si>
  <si>
    <t>2815 GRAND AVE.</t>
  </si>
  <si>
    <t>2819 GRAND AVE.</t>
  </si>
  <si>
    <t>2825 GRAND AVE.</t>
  </si>
  <si>
    <t>2829 GRAND AVE.</t>
  </si>
  <si>
    <t>2835 GRAND AVE.</t>
  </si>
  <si>
    <t>2839 GRAND AVE.</t>
  </si>
  <si>
    <t>2845 GRAND AVE.</t>
  </si>
  <si>
    <t>2849 GRAND AVE.</t>
  </si>
  <si>
    <t>2855 GRAND AVE.</t>
  </si>
  <si>
    <t>2859 GRAND AVE.</t>
  </si>
  <si>
    <t>2865 GRAND AVE.</t>
  </si>
  <si>
    <t>2903 GRAND AVE.</t>
  </si>
  <si>
    <t>2907 GRAND AVE.</t>
  </si>
  <si>
    <t>2913 GRAND AVE.</t>
  </si>
  <si>
    <t>2919 GRAND AVE.</t>
  </si>
  <si>
    <t>2923 GRAND AVE.</t>
  </si>
  <si>
    <t>2927 GRAND AVE.</t>
  </si>
  <si>
    <t>2931 GRAND AVE.</t>
  </si>
  <si>
    <t>2937 GRAND AVE.</t>
  </si>
  <si>
    <t>2941 GRAND AVE.</t>
  </si>
  <si>
    <t>2947 GRAND AVE.</t>
  </si>
  <si>
    <t>2951 GRAND AVE.</t>
  </si>
  <si>
    <t>2955 GRAND AVE.</t>
  </si>
  <si>
    <t>2959 GRAND AVE.</t>
  </si>
  <si>
    <t>3003 GRAND AVE.</t>
  </si>
  <si>
    <t>3007 GRAND AVE.</t>
  </si>
  <si>
    <t>3013 GRAND AVE.</t>
  </si>
  <si>
    <t>3019 GRAND AVE.</t>
  </si>
  <si>
    <t>3023 GRAND AVE.</t>
  </si>
  <si>
    <t>3029 GRAND AVE.</t>
  </si>
  <si>
    <t>3033 GRAND AVE.</t>
  </si>
  <si>
    <t>3037 GRAND AVE.</t>
  </si>
  <si>
    <t>3043 GRAND AVE.</t>
  </si>
  <si>
    <t>3047 GRAND AVE.</t>
  </si>
  <si>
    <t>3051 GRAND AVE.</t>
  </si>
  <si>
    <t>3055 GRAND AVE.</t>
  </si>
  <si>
    <t>3061 GRAND AVE.</t>
  </si>
  <si>
    <t>3065 GRAND AVE.</t>
  </si>
  <si>
    <t>3069 GRAND AVE.</t>
  </si>
  <si>
    <t>3103 GRAND AVE.</t>
  </si>
  <si>
    <t>3109 GRAND AVE.</t>
  </si>
  <si>
    <t>3115 GRAND AVE.</t>
  </si>
  <si>
    <t>3119 GRAND AVE.</t>
  </si>
  <si>
    <t>3125 GRAND AVE.</t>
  </si>
  <si>
    <t>3129 GRAND AVE.</t>
  </si>
  <si>
    <t>3133 GRAND AVE.</t>
  </si>
  <si>
    <t>3137 GRAND AVE.</t>
  </si>
  <si>
    <t>3141 GRAND AVE.</t>
  </si>
  <si>
    <t>3147 GRAND AVE.</t>
  </si>
  <si>
    <t>3153 GRAND AVE.</t>
  </si>
  <si>
    <t>3157 GRAND AVE.</t>
  </si>
  <si>
    <t>3161 GRAND AVE.</t>
  </si>
  <si>
    <t>3165 GRAND AVE.</t>
  </si>
  <si>
    <t>3169 GRAND AVE.</t>
  </si>
  <si>
    <t>3168 GRAND AVE.</t>
  </si>
  <si>
    <t>3164 GRAND AVE.</t>
  </si>
  <si>
    <t>3160 GRAND AVE.</t>
  </si>
  <si>
    <t>3156 GRAND AVE.</t>
  </si>
  <si>
    <t>3152 GRAND AVE.</t>
  </si>
  <si>
    <t>3146 GRAND AVE.</t>
  </si>
  <si>
    <t>3140 GRAND AVE.</t>
  </si>
  <si>
    <t>3136 GRAND AVE.</t>
  </si>
  <si>
    <t>3132 GRAND AVE.</t>
  </si>
  <si>
    <t>3128 GRAND AVE.</t>
  </si>
  <si>
    <t>3124 GRAND AVE.</t>
  </si>
  <si>
    <t>3118 GRAND AVE.</t>
  </si>
  <si>
    <t>3112 GRAND AVE.</t>
  </si>
  <si>
    <t>3106 GRAND AVE.</t>
  </si>
  <si>
    <t>3102 GRAND AVE.</t>
  </si>
  <si>
    <t>3068 GRAND AVE.</t>
  </si>
  <si>
    <t>3064 GRAND AVE.</t>
  </si>
  <si>
    <t>3060 GRAND AVE.</t>
  </si>
  <si>
    <t>3054 GRAND AVE.</t>
  </si>
  <si>
    <t>3050 GRAND AVE.</t>
  </si>
  <si>
    <t>3046 GRAND AVE.</t>
  </si>
  <si>
    <t>3042 GRAND AVE.</t>
  </si>
  <si>
    <t>3036 GRAND AVE.</t>
  </si>
  <si>
    <t>3032 GRAND AVE.</t>
  </si>
  <si>
    <t>3028 GRAND AVE.</t>
  </si>
  <si>
    <t>3022 GRAND AVE.</t>
  </si>
  <si>
    <t>3018 GRAND AVE.</t>
  </si>
  <si>
    <t>3012 GRAND AVE.</t>
  </si>
  <si>
    <t>3006 GRAND AVE.</t>
  </si>
  <si>
    <t>3002 GRAND AVE.</t>
  </si>
  <si>
    <t>2958 GRAND AVE.</t>
  </si>
  <si>
    <t>2954 GRAND AVE.</t>
  </si>
  <si>
    <t>2950 GRAND AVE.</t>
  </si>
  <si>
    <t>2946 GRAND AVE.</t>
  </si>
  <si>
    <t>2940 GRAND AVE.</t>
  </si>
  <si>
    <t>2936 GRAND AVE.</t>
  </si>
  <si>
    <t>2930 GRAND AVE.</t>
  </si>
  <si>
    <t>2928 GRAND AVE.</t>
  </si>
  <si>
    <t>2922 GRAND AVE.</t>
  </si>
  <si>
    <t>2916 GRAND AVE.</t>
  </si>
  <si>
    <t>2912 GRAND AVE.</t>
  </si>
  <si>
    <t>2906 GRAND AVE.</t>
  </si>
  <si>
    <t>2902 GRAND AVE.</t>
  </si>
  <si>
    <t>2864 GRAND AVE.</t>
  </si>
  <si>
    <t>2858 GRAND AVE.</t>
  </si>
  <si>
    <t>2854 GRAND AVE.</t>
  </si>
  <si>
    <t>2848 GRAND AVE.</t>
  </si>
  <si>
    <t>2844 GRAND AVE.</t>
  </si>
  <si>
    <t>2838 GRAND AVE.</t>
  </si>
  <si>
    <t>2834 GRAND AVE.</t>
  </si>
  <si>
    <t>2828 GRAND AVE.</t>
  </si>
  <si>
    <t>2824 GRAND AVE.</t>
  </si>
  <si>
    <t>2818 GRAND AVE.</t>
  </si>
  <si>
    <t>2814 GRAND AVE.</t>
  </si>
  <si>
    <t>2806 GRAND AVE.</t>
  </si>
  <si>
    <t>2802 GRAND AVE.</t>
  </si>
  <si>
    <t>2748 GRAND AVE.</t>
  </si>
  <si>
    <t>2744 GRAND AVE.</t>
  </si>
  <si>
    <t>2740 GRAND AVE.</t>
  </si>
  <si>
    <t>2736 GRAND AVE.</t>
  </si>
  <si>
    <t>2732 GRAND AVE.</t>
  </si>
  <si>
    <t>2728 GRAND AVE.</t>
  </si>
  <si>
    <t>2724 GRAND AVE.</t>
  </si>
  <si>
    <t>2720 GRAND AVE.</t>
  </si>
  <si>
    <t>2716 GRAND AVE.</t>
  </si>
  <si>
    <t>2712 GRAND AVE.</t>
  </si>
  <si>
    <t>2706 GRAND AVE.</t>
  </si>
  <si>
    <t>2702 GRAND/7700 SEV.</t>
  </si>
  <si>
    <t>2676 GRAND/7705 SEV.</t>
  </si>
  <si>
    <t>2668 GRAND AVE.</t>
  </si>
  <si>
    <t>2664 GRAND AVE.</t>
  </si>
  <si>
    <t>2660 GRAND AVE.</t>
  </si>
  <si>
    <t>2654 GRAND AVE.</t>
  </si>
  <si>
    <t>2654 1/2 GRAND AVE.</t>
  </si>
  <si>
    <t>2650 GRAND AVE.</t>
  </si>
  <si>
    <t>2644 GRAND AVE.</t>
  </si>
  <si>
    <t>2640 GRAND AVE.</t>
  </si>
  <si>
    <t>2634 GRAND AVE.</t>
  </si>
  <si>
    <t>2630 GRAND AVE.</t>
  </si>
  <si>
    <t>2624 GRAND AVE.</t>
  </si>
  <si>
    <t>2620 GRAND AVE.</t>
  </si>
  <si>
    <t>2612 GRAND AVE.</t>
  </si>
  <si>
    <t>2608 GRAND AVE.</t>
  </si>
  <si>
    <t>2604 GRAND-7700 PACIF.</t>
  </si>
  <si>
    <t>2570 GRAND-7703 PACIF.</t>
  </si>
  <si>
    <t>2564 GRAND AVE.</t>
  </si>
  <si>
    <t>2556 GRAND AVE.</t>
  </si>
  <si>
    <t>2554 GRAND AVE.</t>
  </si>
  <si>
    <t>2550 GRAND AVE.</t>
  </si>
  <si>
    <t>2544 GRAND AVE.</t>
  </si>
  <si>
    <t>2540 GRAND AVE.</t>
  </si>
  <si>
    <t>2534 GRAND AVE.</t>
  </si>
  <si>
    <t>2530 GRAND AVE.</t>
  </si>
  <si>
    <t>2524 GRAND AVE.</t>
  </si>
  <si>
    <t>2520 GRAND AVE.</t>
  </si>
  <si>
    <t>2516 GRAND AVE.</t>
  </si>
  <si>
    <t>2508 GRAND AVE.</t>
  </si>
  <si>
    <t>2502 GRAND AVE.</t>
  </si>
  <si>
    <t>2474 GRAND AVE.</t>
  </si>
  <si>
    <t>2468 GRAND AVE.</t>
  </si>
  <si>
    <t>2464 GRAND AVE.</t>
  </si>
  <si>
    <t>2458 GRAND AVE.</t>
  </si>
  <si>
    <t>2454 GRAND AVE.</t>
  </si>
  <si>
    <t>2448 GRAND AVE.</t>
  </si>
  <si>
    <t>2440 -42 GRAND AVE.</t>
  </si>
  <si>
    <t>2438 GRAND AVE.</t>
  </si>
  <si>
    <t>2434 GRAND AVE.</t>
  </si>
  <si>
    <t>2428 GRAND AVE.</t>
  </si>
  <si>
    <t>2424 GRAND AVE.</t>
  </si>
  <si>
    <t>2418 GRAND AVE.</t>
  </si>
  <si>
    <t>2414 GRAND AVE.</t>
  </si>
  <si>
    <t>2406 GRAND AVE.</t>
  </si>
  <si>
    <t>2402 GRAND AVE.</t>
  </si>
  <si>
    <t>2403 OLIVE/7716 S.FE</t>
  </si>
  <si>
    <t>2405 OLIVE ST.</t>
  </si>
  <si>
    <t>2409 OLIVE ST.</t>
  </si>
  <si>
    <t>2413 OLIVE ST.</t>
  </si>
  <si>
    <t>2419 OLIVE ST.</t>
  </si>
  <si>
    <t>2423 OLIVE ST.</t>
  </si>
  <si>
    <t>2429 OLIVE ST.</t>
  </si>
  <si>
    <t>2435 OLIVE ST.</t>
  </si>
  <si>
    <t>2439 OLIVE ST.</t>
  </si>
  <si>
    <t>2445 OLIVE ST.</t>
  </si>
  <si>
    <t>2447 OLIVE ST.</t>
  </si>
  <si>
    <t>2453 OLIVE ST.</t>
  </si>
  <si>
    <t>2457 OLIVE ST.</t>
  </si>
  <si>
    <t>2461 OLIVE ST.</t>
  </si>
  <si>
    <t>2467 OLIVE ST.</t>
  </si>
  <si>
    <t>2501 OLIVE ST.</t>
  </si>
  <si>
    <t>2505 OLIVE ST.</t>
  </si>
  <si>
    <t>2509 OLIVE ST.</t>
  </si>
  <si>
    <t>2515 OLIVE ST.</t>
  </si>
  <si>
    <t>2521 OLIVE ST.</t>
  </si>
  <si>
    <t>2525 OLIVE ST.</t>
  </si>
  <si>
    <t>2531 OLIVE ST.</t>
  </si>
  <si>
    <t>2535 OLIVE ST.</t>
  </si>
  <si>
    <t>2541 OLIVE ST.</t>
  </si>
  <si>
    <t>2545 OLIVE ST.</t>
  </si>
  <si>
    <t>2551 OLIVE ST.</t>
  </si>
  <si>
    <t>2555 OLIVE ST.</t>
  </si>
  <si>
    <t>2561 OLIVE ST.</t>
  </si>
  <si>
    <t>2565 -71 OLIVE ST.</t>
  </si>
  <si>
    <t>2605 OLIVE ST.</t>
  </si>
  <si>
    <t>2609 OLIVE ST.</t>
  </si>
  <si>
    <t>2615 OLIVE ST.</t>
  </si>
  <si>
    <t>2621 OLIVE ST.</t>
  </si>
  <si>
    <t>2625 OLIVE ST.</t>
  </si>
  <si>
    <t>2631 OLIVE ST.</t>
  </si>
  <si>
    <t>2637 OLIVE ST.</t>
  </si>
  <si>
    <t>2641 OLIVE ST.</t>
  </si>
  <si>
    <t>2645 OLIVE ST.</t>
  </si>
  <si>
    <t>2651 OLIVE ST.</t>
  </si>
  <si>
    <t>2653 OLIVE ST.</t>
  </si>
  <si>
    <t>2661 OLIVE ST.</t>
  </si>
  <si>
    <t>2669 OLIVE ST.</t>
  </si>
  <si>
    <t>2671 -73 OLIVE ST.</t>
  </si>
  <si>
    <t>2675 OLIVE ST.</t>
  </si>
  <si>
    <t>7712 SEVILLE/OLIVE ST.</t>
  </si>
  <si>
    <t>7722 SEVILLE/OLIVE</t>
  </si>
  <si>
    <t>2705 OLIVE ST.</t>
  </si>
  <si>
    <t>2711 OLIVE ST.</t>
  </si>
  <si>
    <t>2715 OLIVE ST.</t>
  </si>
  <si>
    <t>2719 OLIVE ST.</t>
  </si>
  <si>
    <t>2723 OLIVE ST.</t>
  </si>
  <si>
    <t>2727 OLIVE ST.</t>
  </si>
  <si>
    <t>2731 OLIVE ST.</t>
  </si>
  <si>
    <t>2735 OLIVE ST.</t>
  </si>
  <si>
    <t>2739 OLIVE ST.</t>
  </si>
  <si>
    <t>2743 OLIVE ST.</t>
  </si>
  <si>
    <t>2747 OLIVE ST.</t>
  </si>
  <si>
    <t>2803 OLIVE ST.</t>
  </si>
  <si>
    <t>2807 OLIVE ST.</t>
  </si>
  <si>
    <t>2815 OLIVE ST.</t>
  </si>
  <si>
    <t>2819 OLIVE ST.</t>
  </si>
  <si>
    <t>2825 OLIVE ST.</t>
  </si>
  <si>
    <t>2829 OLIVE ST.</t>
  </si>
  <si>
    <t>2835 OLIVE ST.</t>
  </si>
  <si>
    <t>2839 OLIVE ST.</t>
  </si>
  <si>
    <t>2845 OLIVE ST.</t>
  </si>
  <si>
    <t>2849 OLIVE ST.</t>
  </si>
  <si>
    <t>2855 OLIVE ST.</t>
  </si>
  <si>
    <t>2859 OLIVE ST.</t>
  </si>
  <si>
    <t>2865 OLIVE ST.</t>
  </si>
  <si>
    <t>2903 OLIVE ST.</t>
  </si>
  <si>
    <t>2909 OLIVE ST.</t>
  </si>
  <si>
    <t>2911 OLIVE ST.</t>
  </si>
  <si>
    <t>2921 OLIVE ST.</t>
  </si>
  <si>
    <t>2923 OLIVE ST.</t>
  </si>
  <si>
    <t>2927 OLIVE ST.</t>
  </si>
  <si>
    <t>2933 OLIVE ST.</t>
  </si>
  <si>
    <t>2937 OLIVE ST.</t>
  </si>
  <si>
    <t>2941 OLIVE ST.</t>
  </si>
  <si>
    <t>2947 OLIVE ST.</t>
  </si>
  <si>
    <t>2951 OLIVE ST.</t>
  </si>
  <si>
    <t>2955 OLIVE ST.</t>
  </si>
  <si>
    <t>2959 OLIVE ST.</t>
  </si>
  <si>
    <t>3003 OLIVE ST.</t>
  </si>
  <si>
    <t>3007 OLIVE ST.</t>
  </si>
  <si>
    <t>3013 OLIVE ST.</t>
  </si>
  <si>
    <t>3019 OLIVE ST.</t>
  </si>
  <si>
    <t>3023 OLIVE ST.</t>
  </si>
  <si>
    <t>3029 OLIVE ST.</t>
  </si>
  <si>
    <t>3033 OLIVE ST.</t>
  </si>
  <si>
    <t>3037 OLIVE ST.</t>
  </si>
  <si>
    <t>3043 OLIVE ST.</t>
  </si>
  <si>
    <t>3047 OLIVE ST.</t>
  </si>
  <si>
    <t>3051 OLIVE ST.</t>
  </si>
  <si>
    <t>3055 OLIVE ST.</t>
  </si>
  <si>
    <t>3061 OLIVE ST.</t>
  </si>
  <si>
    <t>3065 OLIVE ST.</t>
  </si>
  <si>
    <t>3069 OLIVE ST.</t>
  </si>
  <si>
    <t>3103 OLIVE ST.</t>
  </si>
  <si>
    <t>3107 OLIVE ST.</t>
  </si>
  <si>
    <t>3113 OLIVE ST.</t>
  </si>
  <si>
    <t>3119 OLIVE ST.</t>
  </si>
  <si>
    <t>3125 OLIVE ST.</t>
  </si>
  <si>
    <t>3129 OLIVE ST.</t>
  </si>
  <si>
    <t>3133 OLIVE ST.</t>
  </si>
  <si>
    <t>3137 OLIVE ST.</t>
  </si>
  <si>
    <t>3141 OLIVE ST.</t>
  </si>
  <si>
    <t>3147 OLIVE ST.</t>
  </si>
  <si>
    <t>3153 OLIVE ST.</t>
  </si>
  <si>
    <t>3157 OLIVE ST.</t>
  </si>
  <si>
    <t>3161 OLIVE ST.</t>
  </si>
  <si>
    <t>3165 OLIVE ST.</t>
  </si>
  <si>
    <t>3169 OLIVE ST.</t>
  </si>
  <si>
    <t>3168 OLIVE ST.</t>
  </si>
  <si>
    <t>3164 OLIVE ST.</t>
  </si>
  <si>
    <t>3160 OLIVE ST.</t>
  </si>
  <si>
    <t>3156 OLIVE ST.</t>
  </si>
  <si>
    <t>3152 OLIVE ST.</t>
  </si>
  <si>
    <t>3148 OLIVE ST.</t>
  </si>
  <si>
    <t>3140 OLIVE ST.</t>
  </si>
  <si>
    <t>3136 OLIVE ST.</t>
  </si>
  <si>
    <t>3132 OLIVE ST.</t>
  </si>
  <si>
    <t>3128 OLIVE ST.</t>
  </si>
  <si>
    <t>3124 OLIVE ST.</t>
  </si>
  <si>
    <t>3118 OLIVE ST.</t>
  </si>
  <si>
    <t>3110 OLIVE ST.</t>
  </si>
  <si>
    <t>3106 OLIVE ST.</t>
  </si>
  <si>
    <t>3102 OLIVE ST.</t>
  </si>
  <si>
    <t>3068 OLIVE ST.</t>
  </si>
  <si>
    <t>3064 OLIVE ST.</t>
  </si>
  <si>
    <t>3060 OLIVE ST.</t>
  </si>
  <si>
    <t>3054 OLIVE ST.</t>
  </si>
  <si>
    <t>3050 OLIVE ST.</t>
  </si>
  <si>
    <t>3046 OLIVE ST.</t>
  </si>
  <si>
    <t>3042 OLIVE ST.</t>
  </si>
  <si>
    <t>3036 OLIVE ST.</t>
  </si>
  <si>
    <t>3032 OLIVE ST.</t>
  </si>
  <si>
    <t>3028 OLIVE ST.</t>
  </si>
  <si>
    <t>3022 OLIVE ST.</t>
  </si>
  <si>
    <t>3018 OLIVE ST.</t>
  </si>
  <si>
    <t>3012 OLIVE ST.</t>
  </si>
  <si>
    <t>3006 OLIVE ST.</t>
  </si>
  <si>
    <t>3002 OLIVE ST.</t>
  </si>
  <si>
    <t>2958 OLIVE ST.</t>
  </si>
  <si>
    <t>2954 OLIVE ST.</t>
  </si>
  <si>
    <t>2950 OLIVE ST.</t>
  </si>
  <si>
    <t>2946 OLIVE ST.</t>
  </si>
  <si>
    <t>2940 OLIVE ST.</t>
  </si>
  <si>
    <t>2936 OLIVE ST.</t>
  </si>
  <si>
    <t>2930 OLIVE ST.</t>
  </si>
  <si>
    <t>2926 OLIVE ST.</t>
  </si>
  <si>
    <t>2922 OLIVE ST.</t>
  </si>
  <si>
    <t>2918 OLIVE ST.</t>
  </si>
  <si>
    <t>2912 OLIVE ST.</t>
  </si>
  <si>
    <t>2906 OLIVE ST.</t>
  </si>
  <si>
    <t>2902 OLIVE ST.</t>
  </si>
  <si>
    <t>2864 OLIVE ST.</t>
  </si>
  <si>
    <t>2858 OLIVE ST.</t>
  </si>
  <si>
    <t>2852 OLIVE ST.</t>
  </si>
  <si>
    <t>2848 OLIVE ST.</t>
  </si>
  <si>
    <t>2844 OLIVE ST.</t>
  </si>
  <si>
    <t>2838 OLIVE ST.</t>
  </si>
  <si>
    <t>2834 OLIVE ST.</t>
  </si>
  <si>
    <t>2828 OLIVE ST.</t>
  </si>
  <si>
    <t>2824 OLIVE   ST.</t>
  </si>
  <si>
    <t>2818 OLIVE ST.</t>
  </si>
  <si>
    <t>2814 OLIVE ST.</t>
  </si>
  <si>
    <t>2808 OLIVE ST.</t>
  </si>
  <si>
    <t>2802 OLIVE ST.</t>
  </si>
  <si>
    <t>2746 OLIVE ST.</t>
  </si>
  <si>
    <t>2742 OLIVE ST.</t>
  </si>
  <si>
    <t>2738 OLIVE ST.</t>
  </si>
  <si>
    <t>2734 OLIVE ST.</t>
  </si>
  <si>
    <t>2730 OLIVE ST.</t>
  </si>
  <si>
    <t>2724 OLIVE ST.</t>
  </si>
  <si>
    <t>2720 OLIVE ST.</t>
  </si>
  <si>
    <t>2716 OLIVE ST.</t>
  </si>
  <si>
    <t>2712 OLIVE ST.</t>
  </si>
  <si>
    <t>2702 OLIVE ST.</t>
  </si>
  <si>
    <t>7806 -08 SEVILLE/OLIVE</t>
  </si>
  <si>
    <t>2642 OLIVE-WP.ELEM-U.O.#33277</t>
  </si>
  <si>
    <t>2606 OLIVE/7800 PACIF.</t>
  </si>
  <si>
    <t>2570 OLIVE/7801 PACIF.</t>
  </si>
  <si>
    <t>2560 OLIVE ST.</t>
  </si>
  <si>
    <t>2554 OLIVE ST.</t>
  </si>
  <si>
    <t>2550 OLIVE ST.</t>
  </si>
  <si>
    <t>2544 OLIVE ST.</t>
  </si>
  <si>
    <t>2540 OLIVE ST.</t>
  </si>
  <si>
    <t>2534 OLIVE ST.</t>
  </si>
  <si>
    <t>2530 OLIVE ST.</t>
  </si>
  <si>
    <t>2524 OLIVE ST.</t>
  </si>
  <si>
    <t>2520 OLIVE ST.</t>
  </si>
  <si>
    <t>2514 OLIVE ST.</t>
  </si>
  <si>
    <t>2508 OLIVE ST.</t>
  </si>
  <si>
    <t>2502 OLIVE ST.</t>
  </si>
  <si>
    <t>2470 OLIVE ST.</t>
  </si>
  <si>
    <t>2464 OLIVE ST.</t>
  </si>
  <si>
    <t>2460 OLIVE ST.</t>
  </si>
  <si>
    <t>2454 OLIVE ST.</t>
  </si>
  <si>
    <t>2450 OLIVE ST.</t>
  </si>
  <si>
    <t>2446 OLIVE ST.</t>
  </si>
  <si>
    <t>2442 OLIVE ST.</t>
  </si>
  <si>
    <t>2438 OLIVE ST.</t>
  </si>
  <si>
    <t>2432 OLIVE ST.</t>
  </si>
  <si>
    <t>2428 OLIVE ST.</t>
  </si>
  <si>
    <t>2424 OLIVE ST.</t>
  </si>
  <si>
    <t>2418 OLIVE ST.</t>
  </si>
  <si>
    <t>2414 OLIVE ST.</t>
  </si>
  <si>
    <t>2408 OLIVE ST.</t>
  </si>
  <si>
    <t>7810 S.FE/2404 OLIVE</t>
  </si>
  <si>
    <t>7806 -08 S.FE./OLIVE ST.</t>
  </si>
  <si>
    <t>7820 SANTA FE - HILL ST.</t>
  </si>
  <si>
    <t>2407 HILL ST.</t>
  </si>
  <si>
    <t>2411 HILL ST.</t>
  </si>
  <si>
    <t>2415 HILL ST.</t>
  </si>
  <si>
    <t>2419 HILL ST.</t>
  </si>
  <si>
    <t>2425 HILL ST.</t>
  </si>
  <si>
    <t>2429 HILL ST.</t>
  </si>
  <si>
    <t>2433 HILL ST.</t>
  </si>
  <si>
    <t>2439 HILL ST.</t>
  </si>
  <si>
    <t>2443 HILL ST.</t>
  </si>
  <si>
    <t>2449 HILL ST.</t>
  </si>
  <si>
    <t>2453 HILL ST.</t>
  </si>
  <si>
    <t>2459 HILL ST.</t>
  </si>
  <si>
    <t>2463 HILL ST.</t>
  </si>
  <si>
    <t>2469 HILL ST.</t>
  </si>
  <si>
    <t>2505 HILL ST.</t>
  </si>
  <si>
    <t>2509 HILL ST.</t>
  </si>
  <si>
    <t>2517 HILL ST.</t>
  </si>
  <si>
    <t>2521 HILL ST.</t>
  </si>
  <si>
    <t>2527 HILL ST.</t>
  </si>
  <si>
    <t>2531 HILL ST.</t>
  </si>
  <si>
    <t>2537 HILL ST.</t>
  </si>
  <si>
    <t>2541 HILL ST.</t>
  </si>
  <si>
    <t>2547 HILL ST.</t>
  </si>
  <si>
    <t>2551 HILL ST.</t>
  </si>
  <si>
    <t>2557 HILL ST.</t>
  </si>
  <si>
    <t>2561 HILL ST.</t>
  </si>
  <si>
    <t>7823 PACIFIC/HILL.</t>
  </si>
  <si>
    <t>7818 PAC.-2605 HILL</t>
  </si>
  <si>
    <t>7822 PACIF.-HILL-PARK AREA.</t>
  </si>
  <si>
    <t>7826 SEVILLE/HILL.</t>
  </si>
  <si>
    <t>7820 SEVILLE/2705 HILL.</t>
  </si>
  <si>
    <t>7810 -12 SEVILLE/HILL.</t>
  </si>
  <si>
    <t>2709 HILL ST.</t>
  </si>
  <si>
    <t>2715 HILL ST.</t>
  </si>
  <si>
    <t>2719 HILL ST.</t>
  </si>
  <si>
    <t>2723 HILL ST.</t>
  </si>
  <si>
    <t>2727 HILL ST.</t>
  </si>
  <si>
    <t>2731 HILL ST.</t>
  </si>
  <si>
    <t>2735 HILL ST.</t>
  </si>
  <si>
    <t>2741 HILL ST.</t>
  </si>
  <si>
    <t>2743 HILL ST.</t>
  </si>
  <si>
    <t>2749 HILL ST.</t>
  </si>
  <si>
    <t>2801 HILL ST.</t>
  </si>
  <si>
    <t>2805 HILL ST.</t>
  </si>
  <si>
    <t>2809 HILL ST.</t>
  </si>
  <si>
    <t>2813 HILL ST.</t>
  </si>
  <si>
    <t>2819 HILL ST.</t>
  </si>
  <si>
    <t>2825 HILL ST.</t>
  </si>
  <si>
    <t>2829 HILL ST.</t>
  </si>
  <si>
    <t>2833 HILL ST.</t>
  </si>
  <si>
    <t>2837 HILL ST.</t>
  </si>
  <si>
    <t>2843 HILL ST.</t>
  </si>
  <si>
    <t>2847 HILL ST.</t>
  </si>
  <si>
    <t>2851 HILL ST.</t>
  </si>
  <si>
    <t>2901 HILL ST.</t>
  </si>
  <si>
    <t>2907 HILL ST.</t>
  </si>
  <si>
    <t>2911 HILL ST.</t>
  </si>
  <si>
    <t>2919 HILL ST.</t>
  </si>
  <si>
    <t>2923 HILL ST.</t>
  </si>
  <si>
    <t>2927 HILL ST.</t>
  </si>
  <si>
    <t>2931 HILL ST.</t>
  </si>
  <si>
    <t>2937 HILL ST.</t>
  </si>
  <si>
    <t>2941 HILL ST.</t>
  </si>
  <si>
    <t>2947 HILL ST.</t>
  </si>
  <si>
    <t>2951 HILL ST.</t>
  </si>
  <si>
    <t>2955 HILL ST.</t>
  </si>
  <si>
    <t>2959 HILL ST.</t>
  </si>
  <si>
    <t>3001 HILL ST.</t>
  </si>
  <si>
    <t>3005 HILL ST.</t>
  </si>
  <si>
    <t>3013 HILL ST.</t>
  </si>
  <si>
    <t>3017 HILL ST.</t>
  </si>
  <si>
    <t>3023 HILL ST.</t>
  </si>
  <si>
    <t>3029 HILL ST.</t>
  </si>
  <si>
    <t>3033 HILL ST.</t>
  </si>
  <si>
    <t>3037 HILL ST.</t>
  </si>
  <si>
    <t>3043 HILL ST.</t>
  </si>
  <si>
    <t>3047 HILL ST.</t>
  </si>
  <si>
    <t>3051 HILL ST.</t>
  </si>
  <si>
    <t>3055 HILL ST.</t>
  </si>
  <si>
    <t>3061 HILL ST.</t>
  </si>
  <si>
    <t>3065 HILL ST.</t>
  </si>
  <si>
    <t>3069 HILL ST.</t>
  </si>
  <si>
    <t>3101 HILL ST.</t>
  </si>
  <si>
    <t>3107 HILL ST.</t>
  </si>
  <si>
    <t>3113 HILL ST.</t>
  </si>
  <si>
    <t>3119 HILL ST.</t>
  </si>
  <si>
    <t>3125 HILL ST.</t>
  </si>
  <si>
    <t>3129 HILL ST.</t>
  </si>
  <si>
    <t>3133 HILL ST.</t>
  </si>
  <si>
    <t>3135 HILL ST.</t>
  </si>
  <si>
    <t>3141 HILL ST.</t>
  </si>
  <si>
    <t>3147 HILL ST.</t>
  </si>
  <si>
    <t>3153 HILL ST</t>
  </si>
  <si>
    <t>3157 HILL ST.</t>
  </si>
  <si>
    <t>3159 HILL ST.</t>
  </si>
  <si>
    <t>3165 HILL ST.</t>
  </si>
  <si>
    <t>3169 HILL ST.</t>
  </si>
  <si>
    <t>3168 HILL ST.</t>
  </si>
  <si>
    <t>3164 HILL ST.</t>
  </si>
  <si>
    <t>3160 HILL ST.</t>
  </si>
  <si>
    <t>3156 HILL ST.</t>
  </si>
  <si>
    <t>3152 HILL ST.</t>
  </si>
  <si>
    <t>3146 HILL ST.</t>
  </si>
  <si>
    <t>3140 HILL ST.</t>
  </si>
  <si>
    <t>3136 HILL ST.</t>
  </si>
  <si>
    <t>3132 HILL ST.</t>
  </si>
  <si>
    <t>3128 HILL ST.</t>
  </si>
  <si>
    <t>3124 HILL ST.</t>
  </si>
  <si>
    <t>3118 HILL ST.</t>
  </si>
  <si>
    <t>3110 HILL ST.</t>
  </si>
  <si>
    <t>3106 HILL ST.</t>
  </si>
  <si>
    <t>3102 HILL ST.</t>
  </si>
  <si>
    <t>3068 HILL ST.</t>
  </si>
  <si>
    <t>3064 HILL ST.</t>
  </si>
  <si>
    <t>3060 HILL ST.</t>
  </si>
  <si>
    <t>3054 HILL ST.</t>
  </si>
  <si>
    <t>3050 HILL ST.</t>
  </si>
  <si>
    <t>3046 HILL ST.</t>
  </si>
  <si>
    <t>3042 HILL ST.</t>
  </si>
  <si>
    <t>3036 HILL ST.</t>
  </si>
  <si>
    <t>3032 HILL ST</t>
  </si>
  <si>
    <t>3028 HILL ST.</t>
  </si>
  <si>
    <t>3022 HILL ST</t>
  </si>
  <si>
    <t>3018 HILL ST.</t>
  </si>
  <si>
    <t>3012 HILL ST</t>
  </si>
  <si>
    <t>3006 HILL ST.</t>
  </si>
  <si>
    <t>3002 HILL ST.</t>
  </si>
  <si>
    <t>2958 HILL ST.</t>
  </si>
  <si>
    <t>2954 HILL ST.</t>
  </si>
  <si>
    <t>2950 HILL ST.</t>
  </si>
  <si>
    <t>2946 HILL ST.</t>
  </si>
  <si>
    <t>2940 HILL ST.</t>
  </si>
  <si>
    <t>2936 HILL ST.</t>
  </si>
  <si>
    <t>2930 HILL ST.</t>
  </si>
  <si>
    <t>2926 HILL ST.</t>
  </si>
  <si>
    <t>2922 HILL ST.</t>
  </si>
  <si>
    <t>2918 HILL ST.</t>
  </si>
  <si>
    <t>2912 HILL ST.</t>
  </si>
  <si>
    <t>2906 HILL ST.</t>
  </si>
  <si>
    <t>2900 HILL ST.</t>
  </si>
  <si>
    <t>2852 HILL ST.</t>
  </si>
  <si>
    <t>2848 HILL ST.</t>
  </si>
  <si>
    <t>2844 HILL ST.</t>
  </si>
  <si>
    <t>2840 HILL ST.</t>
  </si>
  <si>
    <t>2836 HILL ST.</t>
  </si>
  <si>
    <t>2832 HILL ST.</t>
  </si>
  <si>
    <t>2828 HILL ST.</t>
  </si>
  <si>
    <t>2824 HILL ST.</t>
  </si>
  <si>
    <t>2818 HILL ST.</t>
  </si>
  <si>
    <t>2814 HILL ST.</t>
  </si>
  <si>
    <t>2810 HILL ST.</t>
  </si>
  <si>
    <t>2808 HILL ST.</t>
  </si>
  <si>
    <t>2802 HILL ST.</t>
  </si>
  <si>
    <t>2800 HILL ST.</t>
  </si>
  <si>
    <t>2746 HILL ST.</t>
  </si>
  <si>
    <t>2744 HILL ST.</t>
  </si>
  <si>
    <t>2740 HILL ST.</t>
  </si>
  <si>
    <t>2736 HILL ST.</t>
  </si>
  <si>
    <t>2734 HILL ST</t>
  </si>
  <si>
    <t>2730 HILL ST.</t>
  </si>
  <si>
    <t>2726 HILL ST.</t>
  </si>
  <si>
    <t>2722 HILL ST.</t>
  </si>
  <si>
    <t>2718 HILL ST.</t>
  </si>
  <si>
    <t>2712 HILL ST.</t>
  </si>
  <si>
    <t>2708 HILL-7854 SEVILLE</t>
  </si>
  <si>
    <t>7858 SEVILLE - HILL</t>
  </si>
  <si>
    <t>7837 PACIFIC/2572 HILL</t>
  </si>
  <si>
    <t>2564 -66 HILL ST.</t>
  </si>
  <si>
    <t>2560 HILL ST.</t>
  </si>
  <si>
    <t>2556 HILL ST.</t>
  </si>
  <si>
    <t>2552 HILL ST.</t>
  </si>
  <si>
    <t>2546 HILL ST.</t>
  </si>
  <si>
    <t>2540 HILL ST.</t>
  </si>
  <si>
    <t>2532 HILL ST.</t>
  </si>
  <si>
    <t>2530 HILL ST.</t>
  </si>
  <si>
    <t>2526 HILL ST.</t>
  </si>
  <si>
    <t>2520 HILL ST.</t>
  </si>
  <si>
    <t>2516 HILL ST.</t>
  </si>
  <si>
    <t>2508 HILL ST.</t>
  </si>
  <si>
    <t>2500 HILL ST.</t>
  </si>
  <si>
    <t>2470 HILL ST.</t>
  </si>
  <si>
    <t>2466 HILL ST.</t>
  </si>
  <si>
    <t>2462 HILL ST.</t>
  </si>
  <si>
    <t>2456 HILL ST.</t>
  </si>
  <si>
    <t>2452 HILL ST.</t>
  </si>
  <si>
    <t>2446 HILL ST.</t>
  </si>
  <si>
    <t>2442 HILL ST.</t>
  </si>
  <si>
    <t>2436 HILL ST.</t>
  </si>
  <si>
    <t>2432 HILL ST.</t>
  </si>
  <si>
    <t>2426 HILL ST.</t>
  </si>
  <si>
    <t>2420 HILL ST.</t>
  </si>
  <si>
    <t>2412 HILL ST.</t>
  </si>
  <si>
    <t>2410 HILL ST.</t>
  </si>
  <si>
    <t>2406 HILL ST.</t>
  </si>
  <si>
    <t>7834 SANTA FE - HILL ST.</t>
  </si>
  <si>
    <t>7850 S.FE/2403 BRDWY.</t>
  </si>
  <si>
    <t>2411 BROADWAY ST.</t>
  </si>
  <si>
    <t>2415 BROADWAY ST.</t>
  </si>
  <si>
    <t>2421 BROADWAY ST.</t>
  </si>
  <si>
    <t>2425 BROADWAY ST.</t>
  </si>
  <si>
    <t>2429 BROADWAY ST.</t>
  </si>
  <si>
    <t>2435 BROADWAY ST.</t>
  </si>
  <si>
    <t>2439 BROADWAY ST.</t>
  </si>
  <si>
    <t>2445 BROADWAY ST.</t>
  </si>
  <si>
    <t>2447 BROADWAY ST.</t>
  </si>
  <si>
    <t>2453 BROADWAY ST.</t>
  </si>
  <si>
    <t>2457 BROADWAY ST.</t>
  </si>
  <si>
    <t>2463 BROADWAY ST.</t>
  </si>
  <si>
    <t>2469 BROADWAY ST.</t>
  </si>
  <si>
    <t>2501 BROADWAY ST.</t>
  </si>
  <si>
    <t>2505 BROADWAY ST</t>
  </si>
  <si>
    <t>2509 BROADWAY ST.</t>
  </si>
  <si>
    <t>2515 BROADWAY ST.</t>
  </si>
  <si>
    <t>2521 BROADWAY ST.</t>
  </si>
  <si>
    <t>2525 BROADWAY ST.</t>
  </si>
  <si>
    <t>2531 BROADWAY ST.</t>
  </si>
  <si>
    <t>2535 BROADWAY ST.</t>
  </si>
  <si>
    <t>2541 BROADWAY ST.</t>
  </si>
  <si>
    <t>2545 BROADWAY ST.</t>
  </si>
  <si>
    <t>2551 BROADWAY ST.</t>
  </si>
  <si>
    <t>2555 BROADWAY ST.</t>
  </si>
  <si>
    <t>2561 BROADWAY ST.</t>
  </si>
  <si>
    <t>2565 BROADWAY ST.</t>
  </si>
  <si>
    <t>2571 BROADWAY ST.</t>
  </si>
  <si>
    <t>2607 BRDWY/7848 PACIFIC</t>
  </si>
  <si>
    <t>7866 -68 SEV./BRDWY.</t>
  </si>
  <si>
    <t>2707 BRDWY./7878-80 SEVILLE</t>
  </si>
  <si>
    <t>2715 BROADWAY ST.</t>
  </si>
  <si>
    <t>2719 BROADWAY ST.</t>
  </si>
  <si>
    <t>2723 BROADWAY ST.</t>
  </si>
  <si>
    <t>2727 BROADWAY ST.</t>
  </si>
  <si>
    <t>2731 BROADWAY ST.</t>
  </si>
  <si>
    <t>2733 BROADWAY ST.</t>
  </si>
  <si>
    <t>2737 BROADWAY ST.</t>
  </si>
  <si>
    <t>2741 BROADWAY ST.</t>
  </si>
  <si>
    <t>2803 BROADWAY ST</t>
  </si>
  <si>
    <t>2807 BROADWAY ST.</t>
  </si>
  <si>
    <t>2811 BROADWAY ST</t>
  </si>
  <si>
    <t>2815 BROADWAY ST.</t>
  </si>
  <si>
    <t>2819 BROADWAY ST.</t>
  </si>
  <si>
    <t>2823 BROADWAY ST.</t>
  </si>
  <si>
    <t>2827 BROADWAY ST.</t>
  </si>
  <si>
    <t>2831 BROADWAY ST.</t>
  </si>
  <si>
    <t>2835 BROADWAY ST.</t>
  </si>
  <si>
    <t>2839 BROADWAY ST.</t>
  </si>
  <si>
    <t>2843 BROADWAY ST.</t>
  </si>
  <si>
    <t>2847 BROADWAY ST.</t>
  </si>
  <si>
    <t>2851 BROADWAY ST.</t>
  </si>
  <si>
    <t>2855 BROADWAY ST.</t>
  </si>
  <si>
    <t>2903 BROADWAY ST.</t>
  </si>
  <si>
    <t>2907 BROADWAY ST.</t>
  </si>
  <si>
    <t>2915 BROADWAY ST.</t>
  </si>
  <si>
    <t>2919 BROADWAY ST</t>
  </si>
  <si>
    <t>2923 -25 BROADWAY ST.</t>
  </si>
  <si>
    <t>2927 BROADWAY ST.</t>
  </si>
  <si>
    <t>2931 BROADWAY ST.</t>
  </si>
  <si>
    <t>2935 BROADWAY ST.</t>
  </si>
  <si>
    <t>2941 BROADWAY ST.</t>
  </si>
  <si>
    <t>2947 BROADWAY ST.</t>
  </si>
  <si>
    <t>2951 BROADWAY ST.</t>
  </si>
  <si>
    <t>2955 BROADWAY ST.</t>
  </si>
  <si>
    <t>2959 BROADWAY ST.</t>
  </si>
  <si>
    <t>3003 BROADWAY ST.</t>
  </si>
  <si>
    <t>3007 BROADWAY ST._x000B_</t>
  </si>
  <si>
    <t>3013 BROADWAY ST.</t>
  </si>
  <si>
    <t>3019 BROADWAY ST.</t>
  </si>
  <si>
    <t>3023 BROADWAY ST.</t>
  </si>
  <si>
    <t>3027 BROADWAY ST.</t>
  </si>
  <si>
    <t>3033 BROADWAY ST.</t>
  </si>
  <si>
    <t>3037 BROADWAY ST</t>
  </si>
  <si>
    <t>3043 BROADWAY ST.</t>
  </si>
  <si>
    <t>3047 BROADWAY ST.</t>
  </si>
  <si>
    <t>3051 BROADWAY ST</t>
  </si>
  <si>
    <t>3055 BROADWAY ST.</t>
  </si>
  <si>
    <t>3061 BROADWAY ST.</t>
  </si>
  <si>
    <t>3065 BROADWAY ST.</t>
  </si>
  <si>
    <t>3069 BROADWAY ST.</t>
  </si>
  <si>
    <t>3101 BROADWAY ST.</t>
  </si>
  <si>
    <t>3105 BROADWAY ST.</t>
  </si>
  <si>
    <t>3113 BROADWAY ST.</t>
  </si>
  <si>
    <t>3119 BROADWAY ST.</t>
  </si>
  <si>
    <t>3125 BROADWAY ST.</t>
  </si>
  <si>
    <t>3129 BROADWAY ST.</t>
  </si>
  <si>
    <t>3131 BROADWAY ST.</t>
  </si>
  <si>
    <t>3135 BROADWAY ST.</t>
  </si>
  <si>
    <t>3141 BROADWAY ST.</t>
  </si>
  <si>
    <t>3145 BROADWAY ST</t>
  </si>
  <si>
    <t>3153 BROADWAY ST.</t>
  </si>
  <si>
    <t>3157 BROADWAY ST.</t>
  </si>
  <si>
    <t>3161 BROADWAY ST.</t>
  </si>
  <si>
    <t>3165 BROADWAY ST.</t>
  </si>
  <si>
    <t>3169 BROADWAY ST.</t>
  </si>
  <si>
    <t>3160 BROADWAY ST.</t>
  </si>
  <si>
    <t>3156 BROADWAY ST.</t>
  </si>
  <si>
    <t>3154 BROADWAY ST.</t>
  </si>
  <si>
    <t>3152 BROADWAY ST.</t>
  </si>
  <si>
    <t>3146 BROADWAY ST.</t>
  </si>
  <si>
    <t>3140 BROADWAY ST.</t>
  </si>
  <si>
    <t>3132 BROADWAY ST.</t>
  </si>
  <si>
    <t>3128 BROADWAY ST.</t>
  </si>
  <si>
    <t>3124 BROADWAY ST.</t>
  </si>
  <si>
    <t>3118 BROADWAY ST.</t>
  </si>
  <si>
    <t>3112 BROADWAY ST.</t>
  </si>
  <si>
    <t>3114 BROADWAY ST.</t>
  </si>
  <si>
    <t>3106 BROADWAY ST.</t>
  </si>
  <si>
    <t>3102 BROADWAY ST</t>
  </si>
  <si>
    <t>3068 BROADWAY ST.</t>
  </si>
  <si>
    <t>3064 BROADWAY ST.</t>
  </si>
  <si>
    <t>3060 BROADWAY ST.</t>
  </si>
  <si>
    <t>3054 BROADWAY ST.</t>
  </si>
  <si>
    <t>3050 BROADWAY ST.</t>
  </si>
  <si>
    <t>3046 BROADWAY ST.</t>
  </si>
  <si>
    <t>3040 BROADWAY ST.</t>
  </si>
  <si>
    <t>3036 BROADWAY ST.</t>
  </si>
  <si>
    <t>3030 BROADWAY ST.</t>
  </si>
  <si>
    <t>3026 BROADWAY ST.</t>
  </si>
  <si>
    <t>3022 BROADWAY ST.</t>
  </si>
  <si>
    <t>3018 BROADWAY ST.</t>
  </si>
  <si>
    <t>3014 BROADWAY ST.</t>
  </si>
  <si>
    <t>3010 BROADWAY ST.</t>
  </si>
  <si>
    <t>3006 BROADWAY ST.</t>
  </si>
  <si>
    <t>3002 BROADWAY ST.</t>
  </si>
  <si>
    <t>2960 BROADWAY ST.</t>
  </si>
  <si>
    <t>2958 BROADWAY ST.</t>
  </si>
  <si>
    <t>2954 BROADWAY ST.</t>
  </si>
  <si>
    <t>2950 BROADWAY ST.</t>
  </si>
  <si>
    <t>2946 BROADWAY ST.</t>
  </si>
  <si>
    <t>2942 BROADWAY ST.</t>
  </si>
  <si>
    <t>2938 BROADWAY ST.</t>
  </si>
  <si>
    <t>2934 BROADWAY ST.</t>
  </si>
  <si>
    <t>2930 BROADWAY ST.</t>
  </si>
  <si>
    <t>2926 BROADWAY ST.</t>
  </si>
  <si>
    <t>2922 BROADWAY ST.</t>
  </si>
  <si>
    <t>2918 BROADWAY ST</t>
  </si>
  <si>
    <t>2914 BROADWAY ST.</t>
  </si>
  <si>
    <t>2910 BROADWAY ST.</t>
  </si>
  <si>
    <t>2904 -06 BROADWAY ST.</t>
  </si>
  <si>
    <t>2900 BROADWAY ST.</t>
  </si>
  <si>
    <t>2854 BROADWAY ST.</t>
  </si>
  <si>
    <t>2850 BROADWAY ST.</t>
  </si>
  <si>
    <t>2844 BROADWAY AVE.</t>
  </si>
  <si>
    <t>2842 BROADWAY ST.</t>
  </si>
  <si>
    <t>2836 -38 BROADWAY ST.</t>
  </si>
  <si>
    <t>2834 BROADWAY ST.</t>
  </si>
  <si>
    <t>2830 BROADWAY ST.</t>
  </si>
  <si>
    <t>2826 BROADWAY ST.</t>
  </si>
  <si>
    <t>2822 BROADWAY ST.</t>
  </si>
  <si>
    <t>2818 BROADWAY ST.</t>
  </si>
  <si>
    <t>2814 BROADWAY ST.</t>
  </si>
  <si>
    <t>2808 BROADWAY ST.</t>
  </si>
  <si>
    <t>2804 BROADWAY ST.</t>
  </si>
  <si>
    <t>2800 BROADWAY ST.</t>
  </si>
  <si>
    <t>2744 BROADWAY ST.</t>
  </si>
  <si>
    <t>2740 BROADWAY ST.</t>
  </si>
  <si>
    <t>2736 BROADWAY ST.</t>
  </si>
  <si>
    <t>2732 BROADWAY ST.</t>
  </si>
  <si>
    <t>2730 BROADWAY ST.</t>
  </si>
  <si>
    <t>2728 BROADWAY ST.</t>
  </si>
  <si>
    <t>2720 BROADWAY ST.</t>
  </si>
  <si>
    <t>2718 BROADWAY ST.</t>
  </si>
  <si>
    <t>2708 BROADWAY ST.</t>
  </si>
  <si>
    <t>7910 SEV./BRDWY.</t>
  </si>
  <si>
    <t>7912 SEV./BRDWY.</t>
  </si>
  <si>
    <t>7918 SEV./BRDWY.</t>
  </si>
  <si>
    <t>7915 SEV./BRDWY.</t>
  </si>
  <si>
    <t>7909 -11 SEV./BRDWY.</t>
  </si>
  <si>
    <t>2664 BROADWAY ST.</t>
  </si>
  <si>
    <t>2660 BROADWAY ST.</t>
  </si>
  <si>
    <t>2656 BROADWAY ST.</t>
  </si>
  <si>
    <t>2652 BROADWAY ST.</t>
  </si>
  <si>
    <t>2650 BROADWAY ST.</t>
  </si>
  <si>
    <t>2646 BROADWAY ST.</t>
  </si>
  <si>
    <t>2642 BROADWAY ST.</t>
  </si>
  <si>
    <t>2638 BROADWAY ST.</t>
  </si>
  <si>
    <t>2632 BROADWAY ST.</t>
  </si>
  <si>
    <t>2630 BROADWAY ST.</t>
  </si>
  <si>
    <t>2626 BROADWAY ST.</t>
  </si>
  <si>
    <t>2616 BROADWAY ST.</t>
  </si>
  <si>
    <t>2610 -14 BROADWAY ST.</t>
  </si>
  <si>
    <t>2604 BDWY.-PAC.</t>
  </si>
  <si>
    <t>2572 BROADWAY ST.</t>
  </si>
  <si>
    <t>2566 BROADWAY ST.</t>
  </si>
  <si>
    <t>2562 BROADWAY ST.</t>
  </si>
  <si>
    <t>2558 BROADWAY ST.</t>
  </si>
  <si>
    <t>2554 BROADWAY ST.</t>
  </si>
  <si>
    <t>2550 BROADWAY ST.</t>
  </si>
  <si>
    <t>2548 BROADWAY ST.</t>
  </si>
  <si>
    <t>2542 BROADWAY ST.</t>
  </si>
  <si>
    <t>2538 BROADWAY ST.</t>
  </si>
  <si>
    <t>2536 BROADWAY ST.</t>
  </si>
  <si>
    <t>2530 BROADWAY ST.</t>
  </si>
  <si>
    <t>2526 BROADWAY ST.</t>
  </si>
  <si>
    <t>2522 BROADWAY ST.</t>
  </si>
  <si>
    <t>2518 BROADWAY ST.</t>
  </si>
  <si>
    <t>2514 BROADWAY ST.</t>
  </si>
  <si>
    <t>2510 BROADWAY ST.</t>
  </si>
  <si>
    <t>2506 BROADWAY ST.</t>
  </si>
  <si>
    <t>2500 -02 BROADWAY ST.</t>
  </si>
  <si>
    <t>2470 BROADWAY ST.</t>
  </si>
  <si>
    <t>2466 BROADWAY ST</t>
  </si>
  <si>
    <t>2462 BROADWAY ST.</t>
  </si>
  <si>
    <t>2458 BROADWAY ST.</t>
  </si>
  <si>
    <t>2454 BROADWAY ST.</t>
  </si>
  <si>
    <t>2450 BROADWAY ST.</t>
  </si>
  <si>
    <t>2446 BROADWAY ST.</t>
  </si>
  <si>
    <t>2442 BROADWAY ST.</t>
  </si>
  <si>
    <t>2438 BROADWAY ST.</t>
  </si>
  <si>
    <t>2434 BROADWAY ST.</t>
  </si>
  <si>
    <t>2428 BROADWAY ST.</t>
  </si>
  <si>
    <t>2403 CUDAHY ST.</t>
  </si>
  <si>
    <t>2417 CUDAHY ST.</t>
  </si>
  <si>
    <t>2423 CUDAHY ST.</t>
  </si>
  <si>
    <t>2427 CUDAHY ST.</t>
  </si>
  <si>
    <t>2431 CUDAHY ST.</t>
  </si>
  <si>
    <t>2435 CUDAHY ST.</t>
  </si>
  <si>
    <t>2439 CUDAHY ST.</t>
  </si>
  <si>
    <t>2443 CUDAHY ST.</t>
  </si>
  <si>
    <t>2447 CUDAHY ST.</t>
  </si>
  <si>
    <t>2449 CUDAHY ST.</t>
  </si>
  <si>
    <t>2453 CUDAHY ST.</t>
  </si>
  <si>
    <t>2457 CUDAHY ST.</t>
  </si>
  <si>
    <t>2461 CUDAHY ST.</t>
  </si>
  <si>
    <t>2465 CUDAHY ST.</t>
  </si>
  <si>
    <t>2471 CUDAHY ST.</t>
  </si>
  <si>
    <t>2503 CUDAHY ST.</t>
  </si>
  <si>
    <t>2509 CUDAHY ST.</t>
  </si>
  <si>
    <t>2513 CUDAHY ST.</t>
  </si>
  <si>
    <t>2515 CUDAHY ST.</t>
  </si>
  <si>
    <t>2519 CUDAHY ST.</t>
  </si>
  <si>
    <t>2523 CUDAHY ST.</t>
  </si>
  <si>
    <t>2529 CUDAHY ST</t>
  </si>
  <si>
    <t>2533 CUDAHY ST.</t>
  </si>
  <si>
    <t>2537 CUDAHY ST.</t>
  </si>
  <si>
    <t>2541 CUDAHY ST.</t>
  </si>
  <si>
    <t>2543 CUDAHY ST.</t>
  </si>
  <si>
    <t>2547 CUDAHY ST.</t>
  </si>
  <si>
    <t>2551 CUDAHY ST</t>
  </si>
  <si>
    <t>7915 PACIFIC/CUDAHY</t>
  </si>
  <si>
    <t>7921 -23 PACIFIC/CUDAHY</t>
  </si>
  <si>
    <t>2605 CUDAHY ST.7916 PACIFIC</t>
  </si>
  <si>
    <t>2619 CUDAHY ST.</t>
  </si>
  <si>
    <t>2623 CUDAHY ST.</t>
  </si>
  <si>
    <t>2629 CUDAHY ST.</t>
  </si>
  <si>
    <t>2633 CUDAHY ST.</t>
  </si>
  <si>
    <t>2641 CUDAHY ST.</t>
  </si>
  <si>
    <t>2647 CUDAHY ST.</t>
  </si>
  <si>
    <t>2651 CUDAHY ST.</t>
  </si>
  <si>
    <t>2655 CUDAHY ST.</t>
  </si>
  <si>
    <t>7931 SEVILLE/CUDAHY</t>
  </si>
  <si>
    <t>7929 SEV./CUDAHY</t>
  </si>
  <si>
    <t>7919 SEVILLE/CUDAHY</t>
  </si>
  <si>
    <t>7932 SEVILLE/CUDAHY</t>
  </si>
  <si>
    <t>7930 SEVILLE/CUDAHY</t>
  </si>
  <si>
    <t>7930 1/2 SEVILLE/CUDAHY</t>
  </si>
  <si>
    <t>7924 -26 SEVILLE/CUDAHY</t>
  </si>
  <si>
    <t>7922 SEVILLE/CUDAHY</t>
  </si>
  <si>
    <t>2715 CUDAHY ST.</t>
  </si>
  <si>
    <t>2719 CUDAHY ST.</t>
  </si>
  <si>
    <t>2723 CUDAHY ST.</t>
  </si>
  <si>
    <t>2725 CUDAHY ST.</t>
  </si>
  <si>
    <t>2729 -31 CUDAHY ST.</t>
  </si>
  <si>
    <t>2733 CUDAHY ST.</t>
  </si>
  <si>
    <t>2739 CUDAHY ST.</t>
  </si>
  <si>
    <t>2741 CUDAHY ST.</t>
  </si>
  <si>
    <t>2801 CUDAHY ST.</t>
  </si>
  <si>
    <t>2807 CUDAHY ST.</t>
  </si>
  <si>
    <t>2811 CUDAHY ST.</t>
  </si>
  <si>
    <t>2815 CUDAHY ST.</t>
  </si>
  <si>
    <t>2819 CUDAHY ST.</t>
  </si>
  <si>
    <t>2823 CUDAHY ST.</t>
  </si>
  <si>
    <t>2825 CUDAHY ST.</t>
  </si>
  <si>
    <t>2829 CUDAHY ST.</t>
  </si>
  <si>
    <t>2835 CUDAHY ST.</t>
  </si>
  <si>
    <t>2839 CUDAHY ST.</t>
  </si>
  <si>
    <t>2843 CUDAHY ST.</t>
  </si>
  <si>
    <t>2845 CUDAHY ST.</t>
  </si>
  <si>
    <t>2901 CUDAHY ST.</t>
  </si>
  <si>
    <t>2905 CUDAHY ST.</t>
  </si>
  <si>
    <t>2911 CUDAHY ST.</t>
  </si>
  <si>
    <t>2915 CUDAHY ST.</t>
  </si>
  <si>
    <t>2919 CUDAHY ST.</t>
  </si>
  <si>
    <t>2923 CUDAHY ST.</t>
  </si>
  <si>
    <t>2927 CUDAHY ST.</t>
  </si>
  <si>
    <t>2931 CUDAHY ST.</t>
  </si>
  <si>
    <t>2935 CUDAHY ST.</t>
  </si>
  <si>
    <t>2939 CUDAHY ST.</t>
  </si>
  <si>
    <t>2943 CUDAHY ST.</t>
  </si>
  <si>
    <t>2947 CUDAHY ST.</t>
  </si>
  <si>
    <t>2951 CUDAHY ST.</t>
  </si>
  <si>
    <t>2955 CUDAHY ST.</t>
  </si>
  <si>
    <t>2959 CUDAHY ST.</t>
  </si>
  <si>
    <t>2963 CUDAHY ST.</t>
  </si>
  <si>
    <t>3003 CUDAHY ST.</t>
  </si>
  <si>
    <t>3007 CUDAHY ST.</t>
  </si>
  <si>
    <t>3011 CUDAHY ST.</t>
  </si>
  <si>
    <t>3015 CUDAHY ST.</t>
  </si>
  <si>
    <t>3019 CUDAHY ST.</t>
  </si>
  <si>
    <t>3023 CUDAHY ST.</t>
  </si>
  <si>
    <t>3027 CUDAHY ST.</t>
  </si>
  <si>
    <t>3031 CUDAHY ST.</t>
  </si>
  <si>
    <t>3037 CUDAHY ST.</t>
  </si>
  <si>
    <t>3041 CUDAHY ST.</t>
  </si>
  <si>
    <t>3047 CUDAHY ST.</t>
  </si>
  <si>
    <t>3051 CUDAHY ST.</t>
  </si>
  <si>
    <t>3055 CUDAHY ST.</t>
  </si>
  <si>
    <t>3061 CUDAHY ST.</t>
  </si>
  <si>
    <t>3065 CUDAHY ST.</t>
  </si>
  <si>
    <t>3069 CUDAHY ST.</t>
  </si>
  <si>
    <t>3103 CUDAHY ST.</t>
  </si>
  <si>
    <t>3107 CUDAHY ST.</t>
  </si>
  <si>
    <t>3113 CUDAHY ST.</t>
  </si>
  <si>
    <t>3119 CUDAHY ST.</t>
  </si>
  <si>
    <t>3125 CUDAHY ST.</t>
  </si>
  <si>
    <t>3129 CUDAHY ST.</t>
  </si>
  <si>
    <t>3133 CUDAHY ST.</t>
  </si>
  <si>
    <t>3141 CUDAHY ST.</t>
  </si>
  <si>
    <t>3145 CUDAHY ST.</t>
  </si>
  <si>
    <t>3153 CUDAHY ST.</t>
  </si>
  <si>
    <t>3156 CUDAHY ST.</t>
  </si>
  <si>
    <t>3152 CUDAHY ST.</t>
  </si>
  <si>
    <t>3146 CUDAHY ST.</t>
  </si>
  <si>
    <t>3140 CUDAHY ST.</t>
  </si>
  <si>
    <t>3136 CUDAHY ST.</t>
  </si>
  <si>
    <t>3130 CUDAHY ST.</t>
  </si>
  <si>
    <t>3128 CUDAHY ST.</t>
  </si>
  <si>
    <t>3124 CUDAHY ST.</t>
  </si>
  <si>
    <t>3118 CUDAHY ST.</t>
  </si>
  <si>
    <t>3112 CUDAHY ST.</t>
  </si>
  <si>
    <t>3108 CUDAHY ST.</t>
  </si>
  <si>
    <t>3102 CUDAHY ST.</t>
  </si>
  <si>
    <t>3068 CUDAHY ST.</t>
  </si>
  <si>
    <t>3064 CUDAHY ST.</t>
  </si>
  <si>
    <t>3060 CUDAHY ST.</t>
  </si>
  <si>
    <t>3054 CUDAHY ST.</t>
  </si>
  <si>
    <t>3050 CUDAHY ST.</t>
  </si>
  <si>
    <t>3046 CUDAHY ST.</t>
  </si>
  <si>
    <t>3040 CUDAHY ST.</t>
  </si>
  <si>
    <t>3038 CUDAHY ST.</t>
  </si>
  <si>
    <t>3030 CUDAHY ST.</t>
  </si>
  <si>
    <t>3026 CUDAHY ST.</t>
  </si>
  <si>
    <t>3022 CUDAHY ST.</t>
  </si>
  <si>
    <t>3018 CUDAHY ST.</t>
  </si>
  <si>
    <t>3014 CUDAHY ST.</t>
  </si>
  <si>
    <t>3010 CUDAHY ST.</t>
  </si>
  <si>
    <t>3006 CUDAHY ST.</t>
  </si>
  <si>
    <t>3002 CUDAHY ST.</t>
  </si>
  <si>
    <t>2962 CUDAHY ST.</t>
  </si>
  <si>
    <t>2958 CUDAHY  ST.</t>
  </si>
  <si>
    <t>2954 CUDAHY ST.</t>
  </si>
  <si>
    <t>2950 CUDAHY ST.</t>
  </si>
  <si>
    <t>2946 CUDAHY ST.</t>
  </si>
  <si>
    <t>2942 CUDAHY ST.</t>
  </si>
  <si>
    <t>2938 CUDAHY ST.</t>
  </si>
  <si>
    <t>2934 CUDAHY ST.</t>
  </si>
  <si>
    <t>2930 CUDAHY ST.</t>
  </si>
  <si>
    <t>2926 CUDAHY ST.</t>
  </si>
  <si>
    <t>2922 CUDAHY ST.</t>
  </si>
  <si>
    <t>2918 CUDAHY ST.</t>
  </si>
  <si>
    <t>2914 CUDAHY ST.</t>
  </si>
  <si>
    <t>2910 CUDAHY ST.</t>
  </si>
  <si>
    <t>2902 CUDAHY ST.</t>
  </si>
  <si>
    <t>2906 CUDAHY ST.</t>
  </si>
  <si>
    <t>2844 CUDAHY ST.</t>
  </si>
  <si>
    <t>2840 CUDAHY ST.</t>
  </si>
  <si>
    <t>2836 CUDAHY ST.</t>
  </si>
  <si>
    <t>2832 CUDAHY ST.</t>
  </si>
  <si>
    <t>2828 CUDAHY ST.</t>
  </si>
  <si>
    <t>2826 CUDAHY ST.</t>
  </si>
  <si>
    <t>2822 CUDAHY ST.</t>
  </si>
  <si>
    <t>2820 CUDAHY ST.</t>
  </si>
  <si>
    <t>2816 CUDAHY ST.</t>
  </si>
  <si>
    <t>2814 A &amp; B CUDAHY</t>
  </si>
  <si>
    <t>2810 CUDAHY ST.</t>
  </si>
  <si>
    <t>2808 CUDAHY ST.</t>
  </si>
  <si>
    <t>2808 1/2 CUDAHY ST.</t>
  </si>
  <si>
    <t>2806 CUDAHY ST.</t>
  </si>
  <si>
    <t>2806 1/2 CUDAHY ST.</t>
  </si>
  <si>
    <t>2804 CUDAHY ST.</t>
  </si>
  <si>
    <t>2804 1/2 CUDAHY ST.</t>
  </si>
  <si>
    <t>2802 CUDAHY ST.</t>
  </si>
  <si>
    <t>2740 CUDAHY ST.</t>
  </si>
  <si>
    <t>2738 CUDAHY ST.</t>
  </si>
  <si>
    <t>2734 CUDAHY ST.</t>
  </si>
  <si>
    <t>2730 CUDAHY ST.</t>
  </si>
  <si>
    <t>2726 CUDAHY ST.</t>
  </si>
  <si>
    <t>2724 CUDAHY ST.</t>
  </si>
  <si>
    <t>2720 CUDAHY ST.</t>
  </si>
  <si>
    <t>2714 CUDAHY ST.</t>
  </si>
  <si>
    <t>8008 -10 SEVILLE/CUDAHY</t>
  </si>
  <si>
    <t>8012 -14 SEVILLE/CUDAHY</t>
  </si>
  <si>
    <t>8016 -18 SEVILLE/CUDAHY</t>
  </si>
  <si>
    <t>8000 -06 SEVILLE/CUDAHY</t>
  </si>
  <si>
    <t>8011 SEVILLE/CUDAHY</t>
  </si>
  <si>
    <t>8017 SEVILLE/CUDAHY</t>
  </si>
  <si>
    <t>2656 CUDAHY ST.</t>
  </si>
  <si>
    <t>2652 CUDAHY ST.</t>
  </si>
  <si>
    <t>2648 CUDAHY ST.</t>
  </si>
  <si>
    <t>2644 -46 1/2 CUDAHY ST.</t>
  </si>
  <si>
    <t>2640 CUDAHY ST.</t>
  </si>
  <si>
    <t>2632 CUDAHY ST.</t>
  </si>
  <si>
    <t>2630 CUDAHY ST.</t>
  </si>
  <si>
    <t>2626 CUDAHY ST.</t>
  </si>
  <si>
    <t>2622 CUDAHY ST.</t>
  </si>
  <si>
    <t>2618 CUDAHY ST.</t>
  </si>
  <si>
    <t>8012 LNG.BCH./CUDAHY</t>
  </si>
  <si>
    <t>2556 CUDAHY ST.</t>
  </si>
  <si>
    <t>2548 CUDAHY ST.</t>
  </si>
  <si>
    <t>2540 CUDAHY ST.</t>
  </si>
  <si>
    <t>2534 CUDAHY ST.</t>
  </si>
  <si>
    <t>2530 CUDAHY ST.</t>
  </si>
  <si>
    <t>2526 CUDAHY ST.</t>
  </si>
  <si>
    <t>2524 CUDAHY ST.</t>
  </si>
  <si>
    <t>2520 CUDAHY ST.</t>
  </si>
  <si>
    <t>2516 CUDAHY ST.</t>
  </si>
  <si>
    <t>2510 CUDAHY ST.</t>
  </si>
  <si>
    <t>2508 CUDAHY ST.</t>
  </si>
  <si>
    <t>2500 CUDAHY ST.</t>
  </si>
  <si>
    <t>2470 CUDAHY ST.</t>
  </si>
  <si>
    <t>2466 CUDAHY ST.</t>
  </si>
  <si>
    <t>2462 CUDAHY ST.</t>
  </si>
  <si>
    <t>2458 CUDAHY ST.</t>
  </si>
  <si>
    <t>2454 CUDAHY ST.</t>
  </si>
  <si>
    <t>2450 CUDAHY ST.</t>
  </si>
  <si>
    <t>2444 CUDAHY ST.</t>
  </si>
  <si>
    <t>2442 CUDAHY ST.</t>
  </si>
  <si>
    <t>2438 CUDAHY ST.</t>
  </si>
  <si>
    <t>2434 CUDAHY ST.</t>
  </si>
  <si>
    <t>2430 CUDAHY ST.</t>
  </si>
  <si>
    <t>2426 CUDAHY ST.</t>
  </si>
  <si>
    <t>2422 CUDAHY ST.</t>
  </si>
  <si>
    <t>2418 CUDAHY ST.</t>
  </si>
  <si>
    <t>2414 CUDAHY ST.</t>
  </si>
  <si>
    <t>2408 CUDAHY ST.</t>
  </si>
  <si>
    <t>8008 S.FE/CUDAHY</t>
  </si>
  <si>
    <t>3175 SANTA ANA ST.</t>
  </si>
  <si>
    <t>3167 SANTA ANA ST.</t>
  </si>
  <si>
    <t>3163 SANTA ANA ST.</t>
  </si>
  <si>
    <t>3157 SANTA ANA ST.</t>
  </si>
  <si>
    <t>3153 SANTA ANA ST.</t>
  </si>
  <si>
    <t>3137 SANTA ANA ST.</t>
  </si>
  <si>
    <t>3133 SANTA ANA ST.</t>
  </si>
  <si>
    <t>3129 SANTA ANA ST.</t>
  </si>
  <si>
    <t>3123 SANTA ANA ST.</t>
  </si>
  <si>
    <t>3115 SANTA ANA ST.</t>
  </si>
  <si>
    <t>3113 SANTA ANA ST.</t>
  </si>
  <si>
    <t>3107 SANTA ANA ST.</t>
  </si>
  <si>
    <t>3103 -05 SANTA ANA ST.</t>
  </si>
  <si>
    <t>3083 SANTA ANA ST.</t>
  </si>
  <si>
    <t>3079 SANTA ANA ST.</t>
  </si>
  <si>
    <t>3075 SANTA ANA ST.</t>
  </si>
  <si>
    <t>3069 SANTA ANA ST.</t>
  </si>
  <si>
    <t>3063 SANTA ANA ST.</t>
  </si>
  <si>
    <t>3059 SANTA ANA ST.</t>
  </si>
  <si>
    <t>3055 SANTA ANA ST.</t>
  </si>
  <si>
    <t>3031 SANTA ANA ST.</t>
  </si>
  <si>
    <t>3029 SANTA ANA ST.</t>
  </si>
  <si>
    <t>3025 SANTA ANA ST.</t>
  </si>
  <si>
    <t>3021 SANTA ANA ST.</t>
  </si>
  <si>
    <t>3017 SANTA ANA ST.</t>
  </si>
  <si>
    <t>3013 SANTA ANA ST.</t>
  </si>
  <si>
    <t>3009 -11 SANTA ANA ST.</t>
  </si>
  <si>
    <t>3005 SANTA ANA ST.</t>
  </si>
  <si>
    <t>3001 SANTA ANA ST.</t>
  </si>
  <si>
    <t>2981 SANTA ANA ST.</t>
  </si>
  <si>
    <t>2977 SANTA ANA ST.</t>
  </si>
  <si>
    <t>2973 SANTA ANA ST.</t>
  </si>
  <si>
    <t>2969 SANTA ANA ST.</t>
  </si>
  <si>
    <t>2965 SANTA ANA ST.</t>
  </si>
  <si>
    <t>2961 SANTA ANA ST.</t>
  </si>
  <si>
    <t>2957 SANTA ANA ST.</t>
  </si>
  <si>
    <t>2953 SANTA ANA ST.</t>
  </si>
  <si>
    <t>2935 SANTA ANA ST.</t>
  </si>
  <si>
    <t>2931 SANTA ANA ST.</t>
  </si>
  <si>
    <t>2927 SANTA ANA ST.</t>
  </si>
  <si>
    <t>2923 SANTA ANA ST.</t>
  </si>
  <si>
    <t>2919 SANTA ANA ST.</t>
  </si>
  <si>
    <t>2917 SANTA ANA ST.</t>
  </si>
  <si>
    <t>2905 SANTA ANA ST.</t>
  </si>
  <si>
    <t>8010 MNT. VIEW-SANTA ANA</t>
  </si>
  <si>
    <t>2829 S.A. COR. MT. VIEW/S.A.</t>
  </si>
  <si>
    <t>2821 SANTA ANA ST.</t>
  </si>
  <si>
    <t>2817 SANTA ANA ST.</t>
  </si>
  <si>
    <t>2813 SANTA ANA ST.</t>
  </si>
  <si>
    <t>2809 SANTA ANA ST.</t>
  </si>
  <si>
    <t>2805 SANTA ANA ST.</t>
  </si>
  <si>
    <t>2801 SANTA ANA ST.</t>
  </si>
  <si>
    <t>2783 SANTA ANA ST.</t>
  </si>
  <si>
    <t>2777 -79 SANTA ANA ST.</t>
  </si>
  <si>
    <t>2775 SANTA ANA ST.</t>
  </si>
  <si>
    <t>2771 SANTA ANA ST.</t>
  </si>
  <si>
    <t>2767 SANTA ANA ST.</t>
  </si>
  <si>
    <t>2763 SANTA ANA ST.</t>
  </si>
  <si>
    <t>2759 SANTA ANA ST.</t>
  </si>
  <si>
    <t>2755 SANTA ANA ST.</t>
  </si>
  <si>
    <t>2731 -33 SANTA ANA ST.</t>
  </si>
  <si>
    <t>2729 SANTA ANA ST.</t>
  </si>
  <si>
    <t>2725 SANTA ANA ST.</t>
  </si>
  <si>
    <t>2715 SANTA ANA ST.</t>
  </si>
  <si>
    <t>2711 SANTA ANA ST.</t>
  </si>
  <si>
    <t>2709 SANTA ANA ST.</t>
  </si>
  <si>
    <t>8036 SEV./SANTA ANA</t>
  </si>
  <si>
    <t>8028 -30 SEVILLE/ SANTANA</t>
  </si>
  <si>
    <t>8024 1/2 SEV./S.A.</t>
  </si>
  <si>
    <t>2561 SANTA ANA ST.</t>
  </si>
  <si>
    <t>2555 SANTA ANA ST.</t>
  </si>
  <si>
    <t>2553 SANTA ANA ST.</t>
  </si>
  <si>
    <t>2549 SANTA ANA ST.</t>
  </si>
  <si>
    <t>2543 SANTA ANA ST.</t>
  </si>
  <si>
    <t>2541 SANTA ANA ST.</t>
  </si>
  <si>
    <t>2537 SANTA ANA ST.</t>
  </si>
  <si>
    <t>2531 -33 SANTA ANA ST.</t>
  </si>
  <si>
    <t>2529 SANTA ANA ST.</t>
  </si>
  <si>
    <t>2525 SANTA ANA ST.</t>
  </si>
  <si>
    <t>2521 SANTA ANA ST.</t>
  </si>
  <si>
    <t>2517 SANTA ANA ST.</t>
  </si>
  <si>
    <t>2513 SANTA ANA ST.</t>
  </si>
  <si>
    <t>2507 SANTA ANA ST.</t>
  </si>
  <si>
    <t>2503 SANTA ANA ST.</t>
  </si>
  <si>
    <t>2469 SANTA ANA ST.</t>
  </si>
  <si>
    <t>2465 SANTA ANA ST.</t>
  </si>
  <si>
    <t>2459 SANTA ANA ST.</t>
  </si>
  <si>
    <t>2457 SANTA ANA ST.</t>
  </si>
  <si>
    <t>2453 SANTA ANA ST.</t>
  </si>
  <si>
    <t>2449 SANTA ANA ST.</t>
  </si>
  <si>
    <t>2445 SANTA ANA ST.</t>
  </si>
  <si>
    <t>2441 SANTA ANA ST.</t>
  </si>
  <si>
    <t>2437 SANTA ANA ST.</t>
  </si>
  <si>
    <t>2433 SANTA ANA ST.</t>
  </si>
  <si>
    <t>2429 SANTA ANA ST.</t>
  </si>
  <si>
    <t>2425 SANTA ANA ST.</t>
  </si>
  <si>
    <t>2421 SANTA ANA ST.</t>
  </si>
  <si>
    <t>2417 SANTA ANA ST.</t>
  </si>
  <si>
    <t>2413 SANTA ANA ST.</t>
  </si>
  <si>
    <t>2407 SANTA ANA ST.</t>
  </si>
  <si>
    <t>2406 SANTA ANA ST.</t>
  </si>
  <si>
    <t>2412 SANTA ANA ST.</t>
  </si>
  <si>
    <t>2418 SANTA ANA ST.</t>
  </si>
  <si>
    <t>2420 SANTA ANA ST.</t>
  </si>
  <si>
    <t>2424 SANTA ANA ST.</t>
  </si>
  <si>
    <t>2430 SANTA ANA ST.</t>
  </si>
  <si>
    <t>2432 SANTA ANA ST.</t>
  </si>
  <si>
    <t>2436 SANTA ANA ST.</t>
  </si>
  <si>
    <t>2440 SANTA ANA ST.</t>
  </si>
  <si>
    <t>2444 SANTA ANA ST.</t>
  </si>
  <si>
    <t>2450 SANTA ANA ST.</t>
  </si>
  <si>
    <t>2452 SANTA ANA ST.</t>
  </si>
  <si>
    <t>2458 SANTA ANA ST.</t>
  </si>
  <si>
    <t>2460 SANTA ANA ST.</t>
  </si>
  <si>
    <t>2464 SANTA ANA ST.</t>
  </si>
  <si>
    <t>2468 -70 SANTA ANA ST.</t>
  </si>
  <si>
    <t>2502 SANTA ANA ST.</t>
  </si>
  <si>
    <t>2506 SANTA ANA ST.</t>
  </si>
  <si>
    <t>2510 SANTA ANA ST.</t>
  </si>
  <si>
    <t>2514 SANTA ANA ST.</t>
  </si>
  <si>
    <t>2518 SANTA ANA ST.</t>
  </si>
  <si>
    <t>2522 SANTA ANA ST.</t>
  </si>
  <si>
    <t>2524 -26 SANTA ANA ST.</t>
  </si>
  <si>
    <t>2530 SANTA ANA ST.</t>
  </si>
  <si>
    <t>2534 SANTA ANA ST.</t>
  </si>
  <si>
    <t>2538 SANTA ANA ST.</t>
  </si>
  <si>
    <t>2542 SANTA ANA ST.</t>
  </si>
  <si>
    <t>2546 SANTA ANA ST.</t>
  </si>
  <si>
    <t>2550 SANTA ANA ST.</t>
  </si>
  <si>
    <t>2554 SANTA ANA ST.</t>
  </si>
  <si>
    <t>2558 SANTA ANA ST.</t>
  </si>
  <si>
    <t>2562 SANTA ANA ST.</t>
  </si>
  <si>
    <t>8101 LNG.BCH./S.ANA</t>
  </si>
  <si>
    <t>8123 LNG. BCH.-PALM/N. METER</t>
  </si>
  <si>
    <t>2569 PALM/8123 LNG.BCH/MIDMTR</t>
  </si>
  <si>
    <t>2563 PALM/8123 LNG.BCH SO-MTR</t>
  </si>
  <si>
    <t>2559 PALM PL.</t>
  </si>
  <si>
    <t>2555 PALM PL.</t>
  </si>
  <si>
    <t>2551 PALM PL.</t>
  </si>
  <si>
    <t>2547 PALM PL.</t>
  </si>
  <si>
    <t>2543 PALM PL.</t>
  </si>
  <si>
    <t>2539 PALM PL.</t>
  </si>
  <si>
    <t>2535 PALM PL.</t>
  </si>
  <si>
    <t>2531 PALM PL.</t>
  </si>
  <si>
    <t>2527 PALM PL.</t>
  </si>
  <si>
    <t>2523 PALM PL.</t>
  </si>
  <si>
    <t>2519 PALM PL.</t>
  </si>
  <si>
    <t>2515 PALM PL.</t>
  </si>
  <si>
    <t>2509 - 11 PALM PL.</t>
  </si>
  <si>
    <t>2505 PALM PL.</t>
  </si>
  <si>
    <t>2501 PALM PL.</t>
  </si>
  <si>
    <t>2467 PALM PL.</t>
  </si>
  <si>
    <t>2465 PALM PL.</t>
  </si>
  <si>
    <t>2461 PALM PL.</t>
  </si>
  <si>
    <t>2457 PALM PL.</t>
  </si>
  <si>
    <t>2451 PALM PL.</t>
  </si>
  <si>
    <t>2449 PALM PL.</t>
  </si>
  <si>
    <t>2445 PALM PL.</t>
  </si>
  <si>
    <t>2441 PALM PL.</t>
  </si>
  <si>
    <t>2435 -37 PALM PL.</t>
  </si>
  <si>
    <t>2433 PALM PL.</t>
  </si>
  <si>
    <t>2429 PALM PL</t>
  </si>
  <si>
    <t>2425 PALM PL.</t>
  </si>
  <si>
    <t>2421 PALM PL.</t>
  </si>
  <si>
    <t>2417 PALM PL.</t>
  </si>
  <si>
    <t>2413 PALM PL.</t>
  </si>
  <si>
    <t>2409 PALM PL.</t>
  </si>
  <si>
    <t>2405 1/2 PALM PL.</t>
  </si>
  <si>
    <t>2400 PALM PL.</t>
  </si>
  <si>
    <t>2408 PALM PL.</t>
  </si>
  <si>
    <t>2412 PALM PL.</t>
  </si>
  <si>
    <t>2416 PALM PL.</t>
  </si>
  <si>
    <t>2420 PALM PL.</t>
  </si>
  <si>
    <t>2422 -24 PALM PL.</t>
  </si>
  <si>
    <t>2428 PALM PL.</t>
  </si>
  <si>
    <t>2432 PALM PL.</t>
  </si>
  <si>
    <t>2436 PALM PL.</t>
  </si>
  <si>
    <t>2440 PALM PL.</t>
  </si>
  <si>
    <t>2442 -44 PALM PL.</t>
  </si>
  <si>
    <t>2448 PALM PL.</t>
  </si>
  <si>
    <t>2452 PALM PL.</t>
  </si>
  <si>
    <t>2456 PALM PL.</t>
  </si>
  <si>
    <t>2460 PALM PL.</t>
  </si>
  <si>
    <t>2464 PALM PL.</t>
  </si>
  <si>
    <t>2468 PALM PL.</t>
  </si>
  <si>
    <t>2502 PALM PL</t>
  </si>
  <si>
    <t>2506 PALM PL.</t>
  </si>
  <si>
    <t>2510 -12 PALM PL.</t>
  </si>
  <si>
    <t>2514 PALM PL.</t>
  </si>
  <si>
    <t>2518 PALM PL.</t>
  </si>
  <si>
    <t>2522 PALM PL.</t>
  </si>
  <si>
    <t>2526 PALM PL.</t>
  </si>
  <si>
    <t>2530 PALM PL.</t>
  </si>
  <si>
    <t>2534 PALM PL.</t>
  </si>
  <si>
    <t>2538 PALM PLACE</t>
  </si>
  <si>
    <t>2542 PALM PL.</t>
  </si>
  <si>
    <t>2546 PALM PL.</t>
  </si>
  <si>
    <t>2550 PALM PL.</t>
  </si>
  <si>
    <t>2554 PALM PL.</t>
  </si>
  <si>
    <t>2558 PALM PL.</t>
  </si>
  <si>
    <t>2560 -62 PALM PL.</t>
  </si>
  <si>
    <t>2567 COLE PL.</t>
  </si>
  <si>
    <t>2563 COLE PL.</t>
  </si>
  <si>
    <t>2559 COLE PL.</t>
  </si>
  <si>
    <t>2555 COLE PL.</t>
  </si>
  <si>
    <t>2549 COLE PL.</t>
  </si>
  <si>
    <t>2547 COLE PL.</t>
  </si>
  <si>
    <t>2543 COLE PL.</t>
  </si>
  <si>
    <t>2539 COLE PL.</t>
  </si>
  <si>
    <t>2535 COLE PL.</t>
  </si>
  <si>
    <t>2531 COLE PL.</t>
  </si>
  <si>
    <t>2527 COLE PL.</t>
  </si>
  <si>
    <t>2523 COLE PL.</t>
  </si>
  <si>
    <t>2519 COLE PL.</t>
  </si>
  <si>
    <t>2515 COLE PL.</t>
  </si>
  <si>
    <t>2511 1/2 COLE PL.</t>
  </si>
  <si>
    <t>2507 COLE PL.</t>
  </si>
  <si>
    <t>2503 COLE PL.</t>
  </si>
  <si>
    <t>2465 COLE PL.</t>
  </si>
  <si>
    <t>2461 COLE PL.</t>
  </si>
  <si>
    <t>2457 COLE PL.</t>
  </si>
  <si>
    <t>2453 COLE PL.</t>
  </si>
  <si>
    <t>2449 COLE PL.</t>
  </si>
  <si>
    <t>2445 COLE PL.</t>
  </si>
  <si>
    <t>2441 COLE PL.</t>
  </si>
  <si>
    <t>2437 COLE PL.</t>
  </si>
  <si>
    <t>2433 COLE PL.</t>
  </si>
  <si>
    <t>2429 COLE PL.</t>
  </si>
  <si>
    <t>2425 COLE PL.</t>
  </si>
  <si>
    <t>2421 COLE PL.</t>
  </si>
  <si>
    <t>2417 COLE PL.</t>
  </si>
  <si>
    <t>2411 COLE PL.</t>
  </si>
  <si>
    <t>2407 COLE PL.</t>
  </si>
  <si>
    <t>8226 SANTA FE./2400 COLE</t>
  </si>
  <si>
    <t>2406 COLE PL.</t>
  </si>
  <si>
    <t>2410 COLE PL.</t>
  </si>
  <si>
    <t>2416 COLE PL.</t>
  </si>
  <si>
    <t>2418 COLE PL.</t>
  </si>
  <si>
    <t>2424 COLE PL.</t>
  </si>
  <si>
    <t>2426 COLE PL.</t>
  </si>
  <si>
    <t>2432 COLE PL.</t>
  </si>
  <si>
    <t>2434 -36 COLE PL.</t>
  </si>
  <si>
    <t>2438 COLE PL.</t>
  </si>
  <si>
    <t>2442 COLE PL.</t>
  </si>
  <si>
    <t>2448 COLE PL.</t>
  </si>
  <si>
    <t>2452 COLE PL.</t>
  </si>
  <si>
    <t>2456 COLE PL.</t>
  </si>
  <si>
    <t>2460 COLE PL.</t>
  </si>
  <si>
    <t>2464 COLE PL.</t>
  </si>
  <si>
    <t>2502 COLE PL.</t>
  </si>
  <si>
    <t>2506 COLE PL.</t>
  </si>
  <si>
    <t>2510 COLE PL.</t>
  </si>
  <si>
    <t>2514 COLE PL.</t>
  </si>
  <si>
    <t>2518 COLE PL.</t>
  </si>
  <si>
    <t>2522 COLE PL.</t>
  </si>
  <si>
    <t>2526 COLE PL.</t>
  </si>
  <si>
    <t>2530 COLE PL.</t>
  </si>
  <si>
    <t>2534 COLE PL.</t>
  </si>
  <si>
    <t>2538 COLE PL.</t>
  </si>
  <si>
    <t>2542 COLE PL.</t>
  </si>
  <si>
    <t>2546 COLE PL.</t>
  </si>
  <si>
    <t>2550 COLE PL.</t>
  </si>
  <si>
    <t>2552 COLE PL.</t>
  </si>
  <si>
    <t>2556 COLE PL.</t>
  </si>
  <si>
    <t>2560 -62 COLE PL.</t>
  </si>
  <si>
    <t>2564 COLE PL.</t>
  </si>
  <si>
    <t>2568 COLE PL.</t>
  </si>
  <si>
    <t>2570 COLE PL.</t>
  </si>
  <si>
    <t>8253 LNG. BCH/COLE -WEST MTR.</t>
  </si>
  <si>
    <t>8257 LONG BEACH/SALE</t>
  </si>
  <si>
    <t>8261 LONG BEACH/SALE</t>
  </si>
  <si>
    <t>8267 LNG BEACH/SALE</t>
  </si>
  <si>
    <t>2581 SALE PL.</t>
  </si>
  <si>
    <t>2575 SALE PL.</t>
  </si>
  <si>
    <t>2571 SALE PL.</t>
  </si>
  <si>
    <t>2567 SALE PL.</t>
  </si>
  <si>
    <t>2563 SALE PL.</t>
  </si>
  <si>
    <t>2559 SALE PL.</t>
  </si>
  <si>
    <t>2555 SALE PL.</t>
  </si>
  <si>
    <t>2551 SALE PL.</t>
  </si>
  <si>
    <t>2547 SALE PL.</t>
  </si>
  <si>
    <t>2543 SALE PL.</t>
  </si>
  <si>
    <t>2539 SALE PL.</t>
  </si>
  <si>
    <t>2535 SALE PL.</t>
  </si>
  <si>
    <t>2531 SALE PL.</t>
  </si>
  <si>
    <t>2527 SALE PL.</t>
  </si>
  <si>
    <t>2523 SALE PL.</t>
  </si>
  <si>
    <t>2519 SALE PL.</t>
  </si>
  <si>
    <t>2515 SALE PL.</t>
  </si>
  <si>
    <t>2511 SALE PL.</t>
  </si>
  <si>
    <t>2507 SALE PL.</t>
  </si>
  <si>
    <t>2503 SALE PL.</t>
  </si>
  <si>
    <t>2465 SALE PL.</t>
  </si>
  <si>
    <t>2461 SALE  PL.</t>
  </si>
  <si>
    <t>2457 SALE PL.</t>
  </si>
  <si>
    <t>2453 SALE PL.</t>
  </si>
  <si>
    <t>2449 SALE PL.</t>
  </si>
  <si>
    <t>2445 SALE PL.</t>
  </si>
  <si>
    <t>2441 SALE PL.</t>
  </si>
  <si>
    <t>2437 SALE PL.</t>
  </si>
  <si>
    <t>2431 -33 SALE PL.</t>
  </si>
  <si>
    <t>2429 SALE PL.</t>
  </si>
  <si>
    <t>2425 SALE PL.</t>
  </si>
  <si>
    <t>2421 SALE PL.</t>
  </si>
  <si>
    <t>2417 SALE PL.</t>
  </si>
  <si>
    <t>2413 SALE PL.</t>
  </si>
  <si>
    <t>2407 SALE PL.</t>
  </si>
  <si>
    <t>8232 S. FE/SALE</t>
  </si>
  <si>
    <t>8300 S. FE/SALE</t>
  </si>
  <si>
    <t>2416 S.FE/SALE</t>
  </si>
  <si>
    <t>2420 SALE PL.</t>
  </si>
  <si>
    <t>2422 -24 SALE PL.</t>
  </si>
  <si>
    <t>2428 SALE PL.</t>
  </si>
  <si>
    <t>2432 SALE PL.</t>
  </si>
  <si>
    <t>2436 SALE PL.</t>
  </si>
  <si>
    <t>2440 SALE PL.</t>
  </si>
  <si>
    <t>2444 SALE PL.</t>
  </si>
  <si>
    <t>2448 SALE PL.</t>
  </si>
  <si>
    <t>2452 SALE PL.</t>
  </si>
  <si>
    <t>2456 SALE PL.</t>
  </si>
  <si>
    <t>2460 SALE PL.</t>
  </si>
  <si>
    <t>2464 SALE PL.</t>
  </si>
  <si>
    <t>2502 SALE PL.</t>
  </si>
  <si>
    <t>2506 SALE PL.</t>
  </si>
  <si>
    <t>2510 SALE PL.</t>
  </si>
  <si>
    <t>2514 SALE PL.</t>
  </si>
  <si>
    <t>2518 SALE PL.</t>
  </si>
  <si>
    <t>2520 -22 SALE PL.</t>
  </si>
  <si>
    <t>2526 SALE PL.</t>
  </si>
  <si>
    <t>2530 SALE PL.</t>
  </si>
  <si>
    <t>2534 SALE PL.</t>
  </si>
  <si>
    <t>2538 SALE PL.</t>
  </si>
  <si>
    <t>2542 SALE PL.</t>
  </si>
  <si>
    <t>2546 SALE PL.</t>
  </si>
  <si>
    <t>2550 SALE PL.</t>
  </si>
  <si>
    <t>2554 SALE PL.</t>
  </si>
  <si>
    <t>2558 SALE PL.</t>
  </si>
  <si>
    <t>2562 SALE PL.</t>
  </si>
  <si>
    <t>2566 SALE PL.</t>
  </si>
  <si>
    <t>2568 -70 SALE PL.</t>
  </si>
  <si>
    <t>2574 SALE PL.</t>
  </si>
  <si>
    <t>2578 SALE PL.</t>
  </si>
  <si>
    <t>2582 SALE PL.</t>
  </si>
  <si>
    <t>2586 SALE PL.</t>
  </si>
  <si>
    <t>8323 LONG BEACH/CASS</t>
  </si>
  <si>
    <t>2565 -71 CASS PL.</t>
  </si>
  <si>
    <t>2563 CASS PL</t>
  </si>
  <si>
    <t>2559 CASS PL.</t>
  </si>
  <si>
    <t>2555 CASS PL.</t>
  </si>
  <si>
    <t>2551 CASS PL.</t>
  </si>
  <si>
    <t>2547 CASS PL.</t>
  </si>
  <si>
    <t>2543 CASS PL.</t>
  </si>
  <si>
    <t>2539 CASS PL.</t>
  </si>
  <si>
    <t>2535 CASS PL.</t>
  </si>
  <si>
    <t>2531 CASS PL.</t>
  </si>
  <si>
    <t>2527 CASS PL.</t>
  </si>
  <si>
    <t>2521 CASS PL.</t>
  </si>
  <si>
    <t>2519 CASS PL.</t>
  </si>
  <si>
    <t>2515 CASS PL.</t>
  </si>
  <si>
    <t>2511 CASS PL.</t>
  </si>
  <si>
    <t>2507 CASS PL.</t>
  </si>
  <si>
    <t>2503 CASS PL.</t>
  </si>
  <si>
    <t>2497 -99 CASS PL.</t>
  </si>
  <si>
    <t>2493 CASS PL.</t>
  </si>
  <si>
    <t>2495 CASS PL.</t>
  </si>
  <si>
    <t>2489 CASS PL.</t>
  </si>
  <si>
    <t>2485 CASS  PL.</t>
  </si>
  <si>
    <t>2481 CASS PL.</t>
  </si>
  <si>
    <t>2477 CASS PL.</t>
  </si>
  <si>
    <t>2473 CASS PL.</t>
  </si>
  <si>
    <t>2469 CASS PL.</t>
  </si>
  <si>
    <t>2465 CASS PL.</t>
  </si>
  <si>
    <t>2461 CASS PL.</t>
  </si>
  <si>
    <t>2457 CASS PL.</t>
  </si>
  <si>
    <t>2453 CASS PL.</t>
  </si>
  <si>
    <t>2451 CASS PL.</t>
  </si>
  <si>
    <t>2445 CASS PL.</t>
  </si>
  <si>
    <t>2441 CASS PL.</t>
  </si>
  <si>
    <t>2439 CASS PL.</t>
  </si>
  <si>
    <t>2433 CASS PL.</t>
  </si>
  <si>
    <t>2429 CASS PL.</t>
  </si>
  <si>
    <t>2427 CASS PL.</t>
  </si>
  <si>
    <t>2423 CASS PL.</t>
  </si>
  <si>
    <t>8328 S. FE/CASS</t>
  </si>
  <si>
    <t>2434 CASS PL.</t>
  </si>
  <si>
    <t>2440 CASS PL.</t>
  </si>
  <si>
    <t>2442 CASS PL.</t>
  </si>
  <si>
    <t>2448 CASS PL.</t>
  </si>
  <si>
    <t>2452 CASS PL.</t>
  </si>
  <si>
    <t>2456 CASS PL.</t>
  </si>
  <si>
    <t>2460 CASS PL.</t>
  </si>
  <si>
    <t>2464 CASS PL.</t>
  </si>
  <si>
    <t>2466 CASS PL.</t>
  </si>
  <si>
    <t>2472 CASS PL.</t>
  </si>
  <si>
    <t>2476 CASS PL.</t>
  </si>
  <si>
    <t>2480 CASS PL.</t>
  </si>
  <si>
    <t>2484 CASS PL.</t>
  </si>
  <si>
    <t>2488 CASS PL.</t>
  </si>
  <si>
    <t>2492 CASS PL.</t>
  </si>
  <si>
    <t>2496 CASS PL.</t>
  </si>
  <si>
    <t>2502 CASS PL.</t>
  </si>
  <si>
    <t>2506 CASS PL.</t>
  </si>
  <si>
    <t>2510 CASS PL.</t>
  </si>
  <si>
    <t>2514 CASS PL.</t>
  </si>
  <si>
    <t>2518 CASS PL.</t>
  </si>
  <si>
    <t>2522 CASS PL.</t>
  </si>
  <si>
    <t>2526 CASS PL.</t>
  </si>
  <si>
    <t>2530 CASS PL.</t>
  </si>
  <si>
    <t>2534 CASS PL.</t>
  </si>
  <si>
    <t>2538 CASS PL.</t>
  </si>
  <si>
    <t>2542 CASS PL.</t>
  </si>
  <si>
    <t>2546 CASS PL.</t>
  </si>
  <si>
    <t>2550 CASS PL.</t>
  </si>
  <si>
    <t>2554 CASS PL.</t>
  </si>
  <si>
    <t>2558 CASS PL.</t>
  </si>
  <si>
    <t>2562 CASS PL.</t>
  </si>
  <si>
    <t>2566 CASS PL.</t>
  </si>
  <si>
    <t>2572 CASS PL.</t>
  </si>
  <si>
    <t>2576 CASS PL.</t>
  </si>
  <si>
    <t>8401 LONG BEACH/CASS</t>
  </si>
  <si>
    <t>8409 LONG BEACH/CASS</t>
  </si>
  <si>
    <t>2585 -87 POPLAR PL.</t>
  </si>
  <si>
    <t>2583 POPLAR PL.</t>
  </si>
  <si>
    <t>2579 POPLAR PL.</t>
  </si>
  <si>
    <t>2575 POPLAR PL.</t>
  </si>
  <si>
    <t>2571 POPLAR PL.</t>
  </si>
  <si>
    <t>2567 POPLAR PL.</t>
  </si>
  <si>
    <t>2563 POPLAR PL.</t>
  </si>
  <si>
    <t>2559 POPLAR PL.</t>
  </si>
  <si>
    <t>2555 POPLAR PL.</t>
  </si>
  <si>
    <t>2549 POPLAR PL.</t>
  </si>
  <si>
    <t>2547 POPLAR PL.</t>
  </si>
  <si>
    <t>2543 POPLAR PL.</t>
  </si>
  <si>
    <t>2539 POPLAR PL.</t>
  </si>
  <si>
    <t>2535 POPLAR PL.</t>
  </si>
  <si>
    <t>2529 POPLAR PL.</t>
  </si>
  <si>
    <t>2525 -27 POPLAR PL.</t>
  </si>
  <si>
    <t>2523 POPLAR PL.</t>
  </si>
  <si>
    <t>2519 POPLAR PL.</t>
  </si>
  <si>
    <t>2515 POPLAR PL.</t>
  </si>
  <si>
    <t>2511 POPLAR PL.</t>
  </si>
  <si>
    <t>2507 POPLAR PL.</t>
  </si>
  <si>
    <t>2503 POPLAR PL.</t>
  </si>
  <si>
    <t>2495 POPLAR PL.</t>
  </si>
  <si>
    <t>2493 POPLAR PL.</t>
  </si>
  <si>
    <t>2489 POPLAR PL.</t>
  </si>
  <si>
    <t>2485 POPLAR PL.</t>
  </si>
  <si>
    <t>2481 POPLAR PL.</t>
  </si>
  <si>
    <t>2477 POPLAR PL.</t>
  </si>
  <si>
    <t>2473 POPLAR PL.</t>
  </si>
  <si>
    <t>2467 POPLAR PL.</t>
  </si>
  <si>
    <t>2465 POPLAR PL.</t>
  </si>
  <si>
    <t>8450 S.FE/POPLAR</t>
  </si>
  <si>
    <t>8444 -46 S.FE/POPLAR</t>
  </si>
  <si>
    <t>8436 S.FE/POPLAR</t>
  </si>
  <si>
    <t>8325 -27-29 S.FE/POPLAR</t>
  </si>
  <si>
    <t>8331 -33 S.FE./POPLAR</t>
  </si>
  <si>
    <t>8337 S.FE/POPLAR</t>
  </si>
  <si>
    <t>8339 -41 1/2 S.FE/POPLAR</t>
  </si>
  <si>
    <t>8401 -03 S.FE/POPLAR</t>
  </si>
  <si>
    <t>8409 S.FE/INDEP.</t>
  </si>
  <si>
    <t>8411 S.FE/INDEP.</t>
  </si>
  <si>
    <t>8415 S.FE/INDEP.</t>
  </si>
  <si>
    <t>8419 S.FE/INDEP.</t>
  </si>
  <si>
    <t>8423 S.FE/INDEP.</t>
  </si>
  <si>
    <t>8427 S.FE/INDEP.</t>
  </si>
  <si>
    <t>8429 S.FE/INDEP.</t>
  </si>
  <si>
    <t>8435 S.FE/INDEP.</t>
  </si>
  <si>
    <t>8439 S.FE/INDEP.</t>
  </si>
  <si>
    <t>8443 S.FE/INDEP.</t>
  </si>
  <si>
    <t>8445 S.FE/INDEP.</t>
  </si>
  <si>
    <t>8451 S.FE/INDEP.</t>
  </si>
  <si>
    <t>8455 SANTA FE AVE.</t>
  </si>
  <si>
    <t>8459 S.FE/INDEP.</t>
  </si>
  <si>
    <t>8501 S.FE/INDEP.</t>
  </si>
  <si>
    <t>8507 S.FE/INDEP.</t>
  </si>
  <si>
    <t>8511 S.FE/INDEP.</t>
  </si>
  <si>
    <t>8515 S.FE/INDEP.</t>
  </si>
  <si>
    <t>8517 S.FE/INDEP.</t>
  </si>
  <si>
    <t>8519 -23 S.FE/INDEP.</t>
  </si>
  <si>
    <t>8527 S.FE/INDEP.</t>
  </si>
  <si>
    <t>8531 S.FE/INDEP.</t>
  </si>
  <si>
    <t>8535 S.FE/INDEP.</t>
  </si>
  <si>
    <t>8539 S.FE/INDEP.</t>
  </si>
  <si>
    <t>8543 S.FE/INDEP.</t>
  </si>
  <si>
    <t>8545 S.FE/INDEP.</t>
  </si>
  <si>
    <t>8545 1/2 S.FE/INDEP.</t>
  </si>
  <si>
    <t>8551 S.FE/INDEP.</t>
  </si>
  <si>
    <t>8555 S.FE/INDEP.</t>
  </si>
  <si>
    <t>8559 S.FE/INDEP.</t>
  </si>
  <si>
    <t>8561 S.FE/INDEP.</t>
  </si>
  <si>
    <t>8565 S.FE/INDEP.</t>
  </si>
  <si>
    <t>8569 S.FE/INDEP.</t>
  </si>
  <si>
    <t>0 SANTA  FE &amp; INDEPEN</t>
  </si>
  <si>
    <t>2612 -14 INDEP.</t>
  </si>
  <si>
    <t>2616 INDEP.</t>
  </si>
  <si>
    <t>2620 INDEP. AVE.</t>
  </si>
  <si>
    <t>2626 INDEP.</t>
  </si>
  <si>
    <t>2630 INDEP.</t>
  </si>
  <si>
    <t>2634 INDEP.</t>
  </si>
  <si>
    <t>2638 INDEP.</t>
  </si>
  <si>
    <t>2640 -42 INDEP.</t>
  </si>
  <si>
    <t>2644 INDEP.</t>
  </si>
  <si>
    <t>2650 INDEP.</t>
  </si>
  <si>
    <t>2654 INDEP.</t>
  </si>
  <si>
    <t>2658 INDEP.</t>
  </si>
  <si>
    <t>2662 INDEPENDENCE</t>
  </si>
  <si>
    <t>2666 INDEP.</t>
  </si>
  <si>
    <t>2668 -70 INDEP.</t>
  </si>
  <si>
    <t>2672 INDEPENDENCE AVE.</t>
  </si>
  <si>
    <t>2674 INDEPENDENCE AVE.</t>
  </si>
  <si>
    <t>2676 INDEPENDENCE AVE.</t>
  </si>
  <si>
    <t>2678 INDEPENDENCE AVE.</t>
  </si>
  <si>
    <t>8551 LNG.BCH/INDEP.</t>
  </si>
  <si>
    <t>2665 INDEP.</t>
  </si>
  <si>
    <t>2659 INDEP.</t>
  </si>
  <si>
    <t>2655 INDEP.</t>
  </si>
  <si>
    <t>2651 INDEP.</t>
  </si>
  <si>
    <t>2647 INDEPENDENCE AVE.</t>
  </si>
  <si>
    <t>2643 INDEP.</t>
  </si>
  <si>
    <t>2639 INDEP.</t>
  </si>
  <si>
    <t>2635 INDEP.</t>
  </si>
  <si>
    <t>2631 INDEP.</t>
  </si>
  <si>
    <t>2625 INDEP.</t>
  </si>
  <si>
    <t>2623 INDEP.</t>
  </si>
  <si>
    <t>2619 INDEP.</t>
  </si>
  <si>
    <t>2615 INDEP.</t>
  </si>
  <si>
    <t>8578 S.FE/INDEP.</t>
  </si>
  <si>
    <t>8576 S.FE/INDEP.</t>
  </si>
  <si>
    <t>8570 S.FE/INDEP.</t>
  </si>
  <si>
    <t>8566 S.FE/INDEP.</t>
  </si>
  <si>
    <t>8562 S.FE/INDEP.</t>
  </si>
  <si>
    <t>8554 S.FE/INDEP.</t>
  </si>
  <si>
    <t>8550 S.FE/INDEP.</t>
  </si>
  <si>
    <t>8546 S.FE/INDEP.</t>
  </si>
  <si>
    <t>8542 S.FE/INDEP.</t>
  </si>
  <si>
    <t>8538 S.FE/INDEP.</t>
  </si>
  <si>
    <t>8534 S.FE/INDEP.</t>
  </si>
  <si>
    <t>8526 S.FE/INDEP.</t>
  </si>
  <si>
    <t>8520 S.FE/INDEP.</t>
  </si>
  <si>
    <t>8506 S.FE/INDEP.</t>
  </si>
  <si>
    <t>2480 POPLAR PL.</t>
  </si>
  <si>
    <t>2496 POPLAR PL.</t>
  </si>
  <si>
    <t>2502 POPLAR PL.</t>
  </si>
  <si>
    <t>2506 POPLAR PL.</t>
  </si>
  <si>
    <t>2510 POPLAR PL.</t>
  </si>
  <si>
    <t>2514 POPLAR PL.</t>
  </si>
  <si>
    <t>2518 POPLAR PL.</t>
  </si>
  <si>
    <t>2522 POPLAR PL.</t>
  </si>
  <si>
    <t>2526 POPLAR PL.</t>
  </si>
  <si>
    <t>2530 POPLAR PL.</t>
  </si>
  <si>
    <t>2534 POPLAR PL.</t>
  </si>
  <si>
    <t>2538 POPLAR PL.</t>
  </si>
  <si>
    <t>2542 POPLAR PL.</t>
  </si>
  <si>
    <t>2546 POPLAR PL.</t>
  </si>
  <si>
    <t>2550 POPLAR PL.</t>
  </si>
  <si>
    <t>2554 POPLAR PL.</t>
  </si>
  <si>
    <t>2558 POPLAR PL.</t>
  </si>
  <si>
    <t>2562 POPLAR PL.</t>
  </si>
  <si>
    <t>2566 POPLAR PL.</t>
  </si>
  <si>
    <t>2570 POPLAR PL.</t>
  </si>
  <si>
    <t>2574 POPLAR PL.</t>
  </si>
  <si>
    <t>2578 POPLAR PL.</t>
  </si>
  <si>
    <t>2582 POPLAR PL.</t>
  </si>
  <si>
    <t>2584 POPLAR PL.</t>
  </si>
  <si>
    <t>2588 POPLAR PLACE</t>
  </si>
  <si>
    <t>8501 LNG BCH-2594 POP.</t>
  </si>
  <si>
    <t>8511 LNG.BCH/POP.</t>
  </si>
  <si>
    <t>8517 LNG. BCH./POPLAR</t>
  </si>
  <si>
    <t>8521 -23 LNG. BCH./POPLAR</t>
  </si>
  <si>
    <t>8527 -29 LNG BCH-INDEP.</t>
  </si>
  <si>
    <t>1940 - 1950</t>
  </si>
  <si>
    <t>1940-2024</t>
  </si>
  <si>
    <t>n/a</t>
  </si>
  <si>
    <t>Physically inspected each line</t>
  </si>
  <si>
    <t>Physically inspected the lines</t>
  </si>
  <si>
    <t>Initial Inventory</t>
  </si>
  <si>
    <t>System owned to meter</t>
  </si>
  <si>
    <t>Walnut Park Mutual Water Company</t>
  </si>
  <si>
    <t>CA1910169</t>
  </si>
  <si>
    <t>2460 E Florence Ave.</t>
  </si>
  <si>
    <t>Huntington Park</t>
  </si>
  <si>
    <t>Ca</t>
  </si>
  <si>
    <t>Dr. Mike Gomez</t>
  </si>
  <si>
    <t>President</t>
  </si>
  <si>
    <t>323 585 7321</t>
  </si>
  <si>
    <t>wpmwc@sbcglobal.net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</si>
</sst>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i/>
      <sz val="12"/>
      <name val="Calibri"/>
      <family val="2"/>
      <scheme val="minor"/>
    </font>
    <font>
      <sz val="12"/>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u/>
      <sz val="11"/>
      <color theme="10"/>
      <name val="Calibri"/>
      <family val="2"/>
      <scheme val="minor"/>
    </font>
    <font>
      <sz val="11"/>
      <color rgb="FF000000"/>
      <name val="Calibri"/>
      <family val="2"/>
    </font>
    <font>
      <b/>
      <sz val="11"/>
      <color rgb="FF000000"/>
      <name val="Calibri"/>
      <family val="2"/>
    </font>
    <font>
      <b/>
      <u/>
      <sz val="11"/>
      <color rgb="FF000000"/>
      <name val="Calibri"/>
      <family val="2"/>
    </font>
    <font>
      <sz val="8"/>
      <name val="Calibri"/>
      <family val="2"/>
      <scheme val="minor"/>
    </font>
    <font>
      <b/>
      <sz val="9"/>
      <color rgb="FF000000"/>
      <name val="Tahoma"/>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5" borderId="19">
      <alignment horizontal="center" vertical="center" wrapText="1"/>
    </xf>
    <xf numFmtId="43" fontId="23" fillId="0" borderId="0" applyFont="0" applyFill="0" applyBorder="0" applyAlignment="0" applyProtection="0"/>
    <xf numFmtId="0" fontId="37" fillId="0" borderId="0" applyNumberFormat="0" applyFill="0" applyBorder="0" applyAlignment="0" applyProtection="0"/>
  </cellStyleXfs>
  <cellXfs count="342">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9" fillId="2" borderId="0" xfId="0" applyFont="1" applyFill="1" applyAlignment="1">
      <alignment vertical="center"/>
    </xf>
    <xf numFmtId="0" fontId="3" fillId="2" borderId="0" xfId="0" applyFont="1" applyFill="1"/>
    <xf numFmtId="0" fontId="1" fillId="0" borderId="0" xfId="0" applyFont="1"/>
    <xf numFmtId="0" fontId="13"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22" xfId="0" applyFont="1" applyBorder="1"/>
    <xf numFmtId="0" fontId="0" fillId="2" borderId="0" xfId="0" applyFill="1" applyAlignment="1">
      <alignment horizontal="left" vertical="center" wrapText="1"/>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1" fillId="6" borderId="0" xfId="0" applyFont="1" applyFill="1"/>
    <xf numFmtId="0" fontId="0" fillId="6" borderId="0" xfId="0" applyFill="1"/>
    <xf numFmtId="0" fontId="11"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6" fillId="0" borderId="0" xfId="0" applyFont="1" applyAlignment="1">
      <alignment vertical="center"/>
    </xf>
    <xf numFmtId="0" fontId="9"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5" fillId="9" borderId="26"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0" fillId="0" borderId="0" xfId="0" applyProtection="1">
      <protection locked="0"/>
    </xf>
    <xf numFmtId="0" fontId="7" fillId="0" borderId="0" xfId="0" applyFont="1"/>
    <xf numFmtId="0" fontId="18" fillId="0" borderId="0" xfId="0" applyFont="1"/>
    <xf numFmtId="0" fontId="19" fillId="0" borderId="0" xfId="0" applyFont="1" applyAlignment="1">
      <alignment wrapText="1"/>
    </xf>
    <xf numFmtId="0" fontId="7" fillId="0" borderId="0" xfId="0" applyFont="1" applyAlignment="1">
      <alignment wrapText="1"/>
    </xf>
    <xf numFmtId="0" fontId="0" fillId="0" borderId="0" xfId="0" applyAlignment="1">
      <alignment wrapText="1"/>
    </xf>
    <xf numFmtId="0" fontId="20" fillId="0" borderId="0" xfId="0" applyFont="1"/>
    <xf numFmtId="0" fontId="5" fillId="9" borderId="25" xfId="0" applyFont="1" applyFill="1" applyBorder="1" applyAlignment="1" applyProtection="1">
      <alignment horizontal="center" vertical="center" wrapText="1" readingOrder="1"/>
      <protection locked="0"/>
    </xf>
    <xf numFmtId="0" fontId="5" fillId="9" borderId="28" xfId="0" applyFont="1" applyFill="1" applyBorder="1" applyAlignment="1" applyProtection="1">
      <alignment horizontal="center" vertical="center" wrapText="1" readingOrder="1"/>
      <protection locked="0"/>
    </xf>
    <xf numFmtId="0" fontId="5" fillId="11" borderId="35"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0" fillId="0" borderId="0" xfId="0" applyFont="1"/>
    <xf numFmtId="0" fontId="14" fillId="0" borderId="0" xfId="0" applyFont="1" applyAlignment="1">
      <alignment vertical="center"/>
    </xf>
    <xf numFmtId="0" fontId="14" fillId="7" borderId="14" xfId="0" applyFont="1" applyFill="1" applyBorder="1" applyAlignment="1">
      <alignment vertical="center"/>
    </xf>
    <xf numFmtId="0" fontId="14"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3" xfId="0" applyFont="1" applyBorder="1" applyAlignment="1">
      <alignment horizontal="left" vertical="center" wrapText="1" indent="1"/>
    </xf>
    <xf numFmtId="0" fontId="2" fillId="0" borderId="44" xfId="0" applyFont="1" applyBorder="1" applyAlignment="1">
      <alignment horizontal="left" vertical="center" wrapText="1" inden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6" fillId="0" borderId="0" xfId="0" applyFont="1"/>
    <xf numFmtId="0" fontId="0" fillId="2" borderId="15" xfId="0" applyFill="1" applyBorder="1" applyAlignment="1">
      <alignment vertical="center" wrapText="1"/>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3"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6" fillId="0" borderId="0" xfId="0" applyFont="1" applyAlignment="1">
      <alignment vertical="top"/>
    </xf>
    <xf numFmtId="0" fontId="0" fillId="2" borderId="9" xfId="0" applyFill="1" applyBorder="1" applyAlignment="1">
      <alignment horizontal="left" vertical="top" wrapText="1"/>
    </xf>
    <xf numFmtId="0" fontId="13"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1" fillId="8" borderId="1" xfId="0" applyFont="1" applyFill="1" applyBorder="1" applyAlignment="1">
      <alignment horizontal="center" vertical="center"/>
    </xf>
    <xf numFmtId="0" fontId="24" fillId="0" borderId="0" xfId="0" applyFont="1"/>
    <xf numFmtId="0" fontId="0" fillId="2" borderId="46" xfId="0" applyFill="1" applyBorder="1"/>
    <xf numFmtId="0" fontId="0" fillId="0" borderId="0" xfId="0" applyAlignment="1">
      <alignment horizontal="left" vertical="center" wrapText="1"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13" fillId="3" borderId="7" xfId="0" applyFont="1" applyFill="1" applyBorder="1" applyAlignment="1" applyProtection="1">
      <alignment horizontal="left" vertical="top" wrapText="1"/>
      <protection locked="0"/>
    </xf>
    <xf numFmtId="0" fontId="5" fillId="11" borderId="29" xfId="0" applyFont="1" applyFill="1" applyBorder="1" applyAlignment="1" applyProtection="1">
      <alignment horizontal="center" vertical="center" wrapText="1" readingOrder="1"/>
      <protection locked="0"/>
    </xf>
    <xf numFmtId="0" fontId="9" fillId="2" borderId="0" xfId="0" applyFont="1" applyFill="1" applyAlignment="1">
      <alignment horizontal="left" vertical="center" wrapText="1"/>
    </xf>
    <xf numFmtId="0" fontId="9"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8" fillId="3"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3" borderId="4" xfId="0" applyFont="1" applyFill="1" applyBorder="1" applyAlignment="1" applyProtection="1">
      <alignment vertical="center" wrapText="1"/>
      <protection locked="0"/>
    </xf>
    <xf numFmtId="0" fontId="2"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5" fillId="0" borderId="0" xfId="0" applyFont="1"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0" fontId="0" fillId="2" borderId="13" xfId="0" applyFill="1" applyBorder="1"/>
    <xf numFmtId="0" fontId="5" fillId="9" borderId="35" xfId="0" applyFont="1" applyFill="1" applyBorder="1" applyAlignment="1" applyProtection="1">
      <alignment horizontal="center" vertical="center" wrapText="1" readingOrder="1"/>
      <protection locked="0"/>
    </xf>
    <xf numFmtId="0" fontId="0" fillId="3" borderId="9" xfId="0" applyFill="1" applyBorder="1"/>
    <xf numFmtId="0" fontId="0" fillId="4" borderId="0" xfId="0" applyFill="1"/>
    <xf numFmtId="0" fontId="0" fillId="4" borderId="50" xfId="0" applyFill="1" applyBorder="1"/>
    <xf numFmtId="0" fontId="0" fillId="4" borderId="13" xfId="0" applyFill="1" applyBorder="1"/>
    <xf numFmtId="0" fontId="0" fillId="4" borderId="9" xfId="0" applyFill="1" applyBorder="1"/>
    <xf numFmtId="0" fontId="9" fillId="13" borderId="15" xfId="0" applyFont="1" applyFill="1" applyBorder="1"/>
    <xf numFmtId="0" fontId="9" fillId="13" borderId="0" xfId="0" applyFont="1" applyFill="1"/>
    <xf numFmtId="0" fontId="9" fillId="13" borderId="14" xfId="0" applyFont="1" applyFill="1" applyBorder="1"/>
    <xf numFmtId="0" fontId="9" fillId="13" borderId="50" xfId="0" applyFont="1" applyFill="1" applyBorder="1"/>
    <xf numFmtId="0" fontId="0" fillId="14" borderId="0" xfId="0" applyFill="1"/>
    <xf numFmtId="0" fontId="0" fillId="14" borderId="50" xfId="0" applyFill="1" applyBorder="1"/>
    <xf numFmtId="0" fontId="0" fillId="14" borderId="51"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9"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28" fillId="2" borderId="0" xfId="0" applyFont="1" applyFill="1" applyAlignment="1">
      <alignment vertical="top" wrapText="1"/>
    </xf>
    <xf numFmtId="0" fontId="29" fillId="2" borderId="0" xfId="0" applyFont="1" applyFill="1" applyAlignment="1">
      <alignment vertical="top" wrapText="1"/>
    </xf>
    <xf numFmtId="0" fontId="29" fillId="0" borderId="0" xfId="0" applyFont="1" applyAlignment="1">
      <alignment vertical="top" wrapText="1"/>
    </xf>
    <xf numFmtId="0" fontId="9" fillId="0" borderId="16" xfId="0" applyFont="1" applyBorder="1"/>
    <xf numFmtId="0" fontId="9" fillId="11" borderId="0" xfId="0" applyFont="1" applyFill="1"/>
    <xf numFmtId="0" fontId="9" fillId="11" borderId="16" xfId="0" applyFont="1" applyFill="1" applyBorder="1" applyAlignment="1">
      <alignment horizontal="left" vertical="center"/>
    </xf>
    <xf numFmtId="0" fontId="2" fillId="2" borderId="0" xfId="0" applyFont="1" applyFill="1" applyAlignment="1">
      <alignment horizontal="right"/>
    </xf>
    <xf numFmtId="0" fontId="2" fillId="2" borderId="0" xfId="0" applyFont="1" applyFill="1" applyAlignment="1">
      <alignment horizontal="left"/>
    </xf>
    <xf numFmtId="0" fontId="29" fillId="2" borderId="0" xfId="0" applyFont="1" applyFill="1" applyAlignment="1">
      <alignment vertical="top"/>
    </xf>
    <xf numFmtId="0" fontId="5" fillId="9" borderId="32" xfId="0" applyFont="1" applyFill="1" applyBorder="1" applyAlignment="1" applyProtection="1">
      <alignment horizontal="center" vertical="center" wrapText="1" readingOrder="1"/>
      <protection locked="0"/>
    </xf>
    <xf numFmtId="0" fontId="5" fillId="9" borderId="33" xfId="0" applyFont="1" applyFill="1" applyBorder="1" applyAlignment="1" applyProtection="1">
      <alignment horizontal="center" vertical="center" wrapText="1" readingOrder="1"/>
      <protection locked="0"/>
    </xf>
    <xf numFmtId="0" fontId="5" fillId="9" borderId="42"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41" xfId="0" applyFont="1" applyFill="1" applyBorder="1" applyAlignment="1" applyProtection="1">
      <alignment horizontal="center" vertical="center" wrapText="1" readingOrder="1"/>
      <protection locked="0"/>
    </xf>
    <xf numFmtId="0" fontId="5" fillId="9" borderId="34" xfId="0" applyFont="1" applyFill="1" applyBorder="1" applyAlignment="1" applyProtection="1">
      <alignment horizontal="center" vertical="center" wrapText="1" readingOrder="1"/>
      <protection locked="0"/>
    </xf>
    <xf numFmtId="0" fontId="9" fillId="2" borderId="0" xfId="0" applyFont="1" applyFill="1" applyAlignment="1">
      <alignment wrapText="1"/>
    </xf>
    <xf numFmtId="0" fontId="9" fillId="0" borderId="0" xfId="0" applyFont="1" applyAlignment="1">
      <alignment wrapText="1"/>
    </xf>
    <xf numFmtId="0" fontId="32" fillId="2" borderId="0" xfId="0" applyFont="1" applyFill="1" applyAlignment="1" applyProtection="1">
      <alignment horizontal="center" vertical="center" wrapText="1" readingOrder="1"/>
      <protection locked="0"/>
    </xf>
    <xf numFmtId="0" fontId="14" fillId="7" borderId="38" xfId="1" applyFont="1" applyFill="1" applyBorder="1">
      <alignment horizontal="center" vertical="center" wrapText="1"/>
    </xf>
    <xf numFmtId="0" fontId="14" fillId="7" borderId="39" xfId="1" applyFont="1" applyFill="1" applyBorder="1">
      <alignment horizontal="center" vertical="center" wrapText="1"/>
    </xf>
    <xf numFmtId="0" fontId="33" fillId="11" borderId="6" xfId="1" applyFont="1" applyFill="1" applyBorder="1">
      <alignment horizontal="center" vertical="center" wrapText="1"/>
    </xf>
    <xf numFmtId="0" fontId="14" fillId="7" borderId="36" xfId="1" applyFont="1" applyFill="1" applyBorder="1">
      <alignment horizontal="center" vertical="center" wrapText="1"/>
    </xf>
    <xf numFmtId="0" fontId="33" fillId="11" borderId="37" xfId="1" applyFont="1" applyFill="1" applyBorder="1">
      <alignment horizontal="center" vertical="center" wrapText="1"/>
    </xf>
    <xf numFmtId="0" fontId="14" fillId="7" borderId="37" xfId="1" applyFont="1" applyFill="1" applyBorder="1">
      <alignment horizontal="center" vertical="center" wrapText="1"/>
    </xf>
    <xf numFmtId="0" fontId="14" fillId="7" borderId="40" xfId="1" applyFont="1" applyFill="1" applyBorder="1">
      <alignment horizontal="center" vertical="center" wrapText="1"/>
    </xf>
    <xf numFmtId="0" fontId="14" fillId="7" borderId="52" xfId="1" applyFont="1" applyFill="1" applyBorder="1">
      <alignment horizontal="center" vertical="center" wrapText="1"/>
    </xf>
    <xf numFmtId="0" fontId="14" fillId="7" borderId="48" xfId="1" applyFont="1" applyFill="1" applyBorder="1">
      <alignment horizontal="center" vertical="center" wrapText="1"/>
    </xf>
    <xf numFmtId="0" fontId="33" fillId="11" borderId="6" xfId="0" applyFont="1" applyFill="1" applyBorder="1" applyAlignment="1">
      <alignment horizontal="center" vertical="center" wrapText="1"/>
    </xf>
    <xf numFmtId="0" fontId="33" fillId="11" borderId="53" xfId="1" applyFont="1" applyFill="1" applyBorder="1">
      <alignment horizontal="center" vertical="center" wrapText="1"/>
    </xf>
    <xf numFmtId="14" fontId="5" fillId="9" borderId="25" xfId="0" applyNumberFormat="1" applyFont="1" applyFill="1" applyBorder="1" applyAlignment="1" applyProtection="1">
      <alignment horizontal="center" vertical="center" wrapText="1" readingOrder="1"/>
      <protection locked="0"/>
    </xf>
    <xf numFmtId="14" fontId="9" fillId="2" borderId="0" xfId="0" applyNumberFormat="1" applyFont="1" applyFill="1"/>
    <xf numFmtId="14" fontId="29" fillId="2" borderId="0" xfId="0" applyNumberFormat="1" applyFont="1" applyFill="1" applyAlignment="1">
      <alignment vertical="top" wrapText="1"/>
    </xf>
    <xf numFmtId="14" fontId="14" fillId="7" borderId="40" xfId="1" applyNumberFormat="1" applyFont="1" applyFill="1" applyBorder="1">
      <alignment horizontal="center" vertical="center" wrapText="1"/>
    </xf>
    <xf numFmtId="14" fontId="5" fillId="9" borderId="29" xfId="0" applyNumberFormat="1" applyFont="1" applyFill="1" applyBorder="1" applyAlignment="1" applyProtection="1">
      <alignment horizontal="center" vertical="center" wrapText="1" readingOrder="1"/>
      <protection locked="0"/>
    </xf>
    <xf numFmtId="14" fontId="9" fillId="0" borderId="0" xfId="0" applyNumberFormat="1" applyFont="1"/>
    <xf numFmtId="14" fontId="9" fillId="2" borderId="0" xfId="0" applyNumberFormat="1" applyFont="1" applyFill="1" applyAlignment="1">
      <alignment horizontal="center"/>
    </xf>
    <xf numFmtId="14" fontId="5" fillId="9" borderId="28" xfId="0" applyNumberFormat="1" applyFont="1" applyFill="1" applyBorder="1" applyAlignment="1" applyProtection="1">
      <alignment horizontal="center" vertical="center" wrapText="1" readingOrder="1"/>
      <protection locked="0"/>
    </xf>
    <xf numFmtId="12" fontId="5" fillId="9" borderId="31" xfId="0" applyNumberFormat="1" applyFont="1" applyFill="1" applyBorder="1" applyAlignment="1" applyProtection="1">
      <alignment horizontal="center" vertical="center" wrapText="1" readingOrder="1"/>
      <protection locked="0"/>
    </xf>
    <xf numFmtId="0" fontId="0" fillId="3" borderId="50" xfId="0" applyFill="1" applyBorder="1"/>
    <xf numFmtId="0" fontId="0" fillId="3" borderId="49" xfId="0" applyFill="1" applyBorder="1"/>
    <xf numFmtId="0" fontId="0" fillId="3" borderId="24" xfId="0" applyFill="1" applyBorder="1"/>
    <xf numFmtId="0" fontId="10" fillId="14" borderId="0" xfId="0" applyFont="1" applyFill="1"/>
    <xf numFmtId="0" fontId="10" fillId="13" borderId="0" xfId="0" applyFont="1" applyFill="1"/>
    <xf numFmtId="0" fontId="10" fillId="4" borderId="0" xfId="0" applyFont="1" applyFill="1"/>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10" fillId="3" borderId="0" xfId="0" applyFont="1" applyFill="1"/>
    <xf numFmtId="1" fontId="0" fillId="0" borderId="0" xfId="0" applyNumberFormat="1" applyAlignment="1">
      <alignment horizontal="center"/>
    </xf>
    <xf numFmtId="1" fontId="2" fillId="0" borderId="56" xfId="0" applyNumberFormat="1" applyFont="1" applyBorder="1" applyAlignment="1">
      <alignment horizontal="center" vertical="center" wrapText="1"/>
    </xf>
    <xf numFmtId="0" fontId="8" fillId="13" borderId="54" xfId="0" applyFont="1" applyFill="1" applyBorder="1"/>
    <xf numFmtId="0" fontId="8" fillId="13" borderId="55" xfId="0" applyFont="1" applyFill="1" applyBorder="1"/>
    <xf numFmtId="1" fontId="8" fillId="0" borderId="56" xfId="0" applyNumberFormat="1" applyFont="1" applyBorder="1" applyAlignment="1">
      <alignment horizontal="center"/>
    </xf>
    <xf numFmtId="49" fontId="5" fillId="9" borderId="26" xfId="0" applyNumberFormat="1" applyFont="1" applyFill="1" applyBorder="1" applyAlignment="1" applyProtection="1">
      <alignment horizontal="center" vertical="center" wrapText="1" readingOrder="1"/>
      <protection locked="0"/>
    </xf>
    <xf numFmtId="49" fontId="5" fillId="9" borderId="29" xfId="0" applyNumberFormat="1" applyFont="1" applyFill="1" applyBorder="1" applyAlignment="1" applyProtection="1">
      <alignment horizontal="center" vertical="center" wrapText="1" readingOrder="1"/>
      <protection locked="0"/>
    </xf>
    <xf numFmtId="14" fontId="13" fillId="9" borderId="29" xfId="0" applyNumberFormat="1" applyFont="1" applyFill="1" applyBorder="1" applyAlignment="1" applyProtection="1">
      <alignment horizontal="center" vertical="center" wrapText="1" readingOrder="1"/>
      <protection locked="0"/>
    </xf>
    <xf numFmtId="14" fontId="13" fillId="9" borderId="28" xfId="0" applyNumberFormat="1" applyFont="1" applyFill="1" applyBorder="1" applyAlignment="1" applyProtection="1">
      <alignment horizontal="center" vertical="center" wrapText="1" readingOrder="1"/>
      <protection locked="0"/>
    </xf>
    <xf numFmtId="37" fontId="8" fillId="3" borderId="12" xfId="2" applyNumberFormat="1" applyFont="1" applyFill="1" applyBorder="1" applyAlignment="1" applyProtection="1">
      <alignment horizontal="center" vertical="center" wrapText="1"/>
      <protection locked="0"/>
    </xf>
    <xf numFmtId="3" fontId="8" fillId="3" borderId="4" xfId="0"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left" vertical="top" wrapText="1"/>
      <protection locked="0"/>
    </xf>
    <xf numFmtId="0" fontId="0" fillId="0" borderId="0" xfId="0" applyAlignment="1" applyProtection="1">
      <alignment vertical="top"/>
      <protection locked="0"/>
    </xf>
    <xf numFmtId="0" fontId="0" fillId="2" borderId="0" xfId="0" applyFill="1" applyAlignment="1" applyProtection="1">
      <alignment horizontal="left" vertical="top" wrapText="1"/>
      <protection locked="0"/>
    </xf>
    <xf numFmtId="0" fontId="0" fillId="2" borderId="14"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9" borderId="4" xfId="0"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indent="1"/>
      <protection locked="0"/>
    </xf>
    <xf numFmtId="0" fontId="0" fillId="9" borderId="1" xfId="0" applyFill="1" applyBorder="1" applyAlignment="1">
      <alignment horizontal="center" vertical="center" wrapText="1"/>
    </xf>
    <xf numFmtId="0" fontId="0" fillId="9" borderId="43" xfId="0" applyFill="1" applyBorder="1" applyAlignment="1">
      <alignment horizontal="center" vertical="center"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1" fillId="7" borderId="8" xfId="0" applyFont="1" applyFill="1" applyBorder="1" applyAlignment="1">
      <alignment horizontal="left"/>
    </xf>
    <xf numFmtId="0" fontId="11" fillId="7" borderId="9" xfId="0" applyFont="1" applyFill="1" applyBorder="1" applyAlignment="1">
      <alignment horizontal="left"/>
    </xf>
    <xf numFmtId="0" fontId="11" fillId="7"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37"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1" fillId="7" borderId="2" xfId="0" applyFont="1" applyFill="1" applyBorder="1" applyAlignment="1">
      <alignment horizontal="left"/>
    </xf>
    <xf numFmtId="0" fontId="11" fillId="7" borderId="10" xfId="0" applyFont="1" applyFill="1" applyBorder="1" applyAlignment="1">
      <alignment horizontal="left"/>
    </xf>
    <xf numFmtId="0" fontId="11" fillId="7" borderId="3" xfId="0" applyFont="1" applyFill="1" applyBorder="1" applyAlignment="1">
      <alignment horizontal="left"/>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0" fillId="12" borderId="0" xfId="0" applyFill="1" applyAlignment="1">
      <alignment horizontal="left"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9" fillId="0" borderId="6" xfId="0" applyFont="1" applyBorder="1" applyAlignment="1">
      <alignment horizontal="left" vertical="center" wrapText="1"/>
    </xf>
    <xf numFmtId="0" fontId="2" fillId="2" borderId="0" xfId="0" applyFont="1" applyFill="1" applyAlignment="1">
      <alignment horizontal="left" vertical="top" wrapText="1"/>
    </xf>
    <xf numFmtId="0" fontId="14" fillId="7" borderId="14" xfId="0" applyFont="1" applyFill="1" applyBorder="1" applyAlignment="1">
      <alignment horizontal="left" vertical="center"/>
    </xf>
    <xf numFmtId="0" fontId="14" fillId="7" borderId="0" xfId="0" applyFont="1" applyFill="1" applyAlignment="1">
      <alignment horizontal="left" vertical="center"/>
    </xf>
    <xf numFmtId="0" fontId="14"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47"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164" fontId="9" fillId="2" borderId="0" xfId="0" applyNumberFormat="1" applyFont="1" applyFill="1" applyAlignment="1">
      <alignment horizontal="left"/>
    </xf>
    <xf numFmtId="0" fontId="31" fillId="16" borderId="2" xfId="0" applyFont="1" applyFill="1" applyBorder="1" applyAlignment="1">
      <alignment horizontal="center" vertical="center"/>
    </xf>
    <xf numFmtId="0" fontId="31" fillId="16" borderId="10" xfId="0" applyFont="1" applyFill="1" applyBorder="1" applyAlignment="1">
      <alignment horizontal="center" vertical="center"/>
    </xf>
    <xf numFmtId="0" fontId="31" fillId="16" borderId="3" xfId="0" applyFont="1" applyFill="1" applyBorder="1" applyAlignment="1">
      <alignment horizontal="center" vertical="center"/>
    </xf>
    <xf numFmtId="0" fontId="12" fillId="8" borderId="0" xfId="0" applyFont="1" applyFill="1" applyAlignment="1">
      <alignment horizontal="center"/>
    </xf>
    <xf numFmtId="0" fontId="30" fillId="8" borderId="8"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7" xfId="0" applyFont="1" applyFill="1" applyBorder="1" applyAlignment="1">
      <alignment horizontal="center" vertical="center"/>
    </xf>
    <xf numFmtId="0" fontId="9" fillId="4" borderId="0" xfId="0" applyFont="1" applyFill="1" applyAlignment="1">
      <alignment horizontal="left" vertical="top" wrapText="1"/>
    </xf>
    <xf numFmtId="14" fontId="8" fillId="3" borderId="10" xfId="0" applyNumberFormat="1" applyFont="1" applyFill="1" applyBorder="1" applyAlignment="1" applyProtection="1">
      <alignment horizontal="left" vertical="center" wrapText="1"/>
      <protection locked="0"/>
    </xf>
    <xf numFmtId="14" fontId="8" fillId="3" borderId="3" xfId="0" applyNumberFormat="1" applyFont="1" applyFill="1" applyBorder="1" applyAlignment="1" applyProtection="1">
      <alignment horizontal="left" vertical="center" wrapText="1"/>
      <protection locked="0"/>
    </xf>
    <xf numFmtId="0" fontId="31" fillId="4" borderId="2"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3" fontId="0" fillId="9" borderId="44" xfId="0" applyNumberFormat="1" applyFill="1" applyBorder="1" applyAlignment="1">
      <alignment horizontal="center" vertical="center"/>
    </xf>
    <xf numFmtId="3" fontId="0" fillId="9" borderId="45" xfId="0" applyNumberFormat="1" applyFill="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lignment horizontal="center" vertical="center"/>
    </xf>
    <xf numFmtId="3" fontId="0" fillId="10" borderId="3" xfId="0" applyNumberForma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9" fillId="4" borderId="0" xfId="0" applyFont="1" applyFill="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0" fillId="2" borderId="14" xfId="0" applyFill="1" applyBorder="1" applyAlignment="1">
      <alignment horizontal="left" vertical="top" wrapText="1"/>
    </xf>
    <xf numFmtId="0" fontId="21" fillId="2" borderId="0" xfId="0" applyFont="1" applyFill="1" applyAlignment="1">
      <alignment horizontal="left" vertical="top" wrapText="1"/>
    </xf>
    <xf numFmtId="0" fontId="21"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3" fillId="9" borderId="9" xfId="0" applyFont="1" applyFill="1" applyBorder="1" applyAlignment="1" applyProtection="1">
      <alignment horizontal="left" vertical="center" wrapText="1"/>
      <protection locked="0"/>
    </xf>
    <xf numFmtId="0" fontId="13" fillId="9" borderId="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top"/>
      <protection locked="0"/>
    </xf>
    <xf numFmtId="0" fontId="13" fillId="9" borderId="3" xfId="0" applyFont="1" applyFill="1" applyBorder="1" applyAlignment="1" applyProtection="1">
      <alignment horizontal="left" vertical="top"/>
      <protection locked="0"/>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2" fillId="8" borderId="6" xfId="0" applyFont="1" applyFill="1" applyBorder="1" applyAlignment="1">
      <alignment horizontal="center"/>
    </xf>
    <xf numFmtId="0" fontId="9"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cellXfs>
  <cellStyles count="4">
    <cellStyle name="Comma" xfId="2" builtinId="3"/>
    <cellStyle name="Header" xfId="1" xr:uid="{8A7E63A1-FB44-4B53-97F1-0D904394CD31}"/>
    <cellStyle name="Hyperlink" xfId="3" builtinId="8"/>
    <cellStyle name="Normal" xfId="0" builtinId="0"/>
  </cellStyles>
  <dxfs count="27">
    <dxf>
      <font>
        <b/>
        <i val="0"/>
        <color rgb="FFFF0000"/>
      </font>
      <fill>
        <patternFill patternType="none">
          <bgColor auto="1"/>
        </patternFill>
      </fill>
    </dxf>
    <dxf>
      <font>
        <b/>
        <i val="0"/>
        <color rgb="FFFF0000"/>
      </font>
      <fill>
        <patternFill patternType="solid">
          <bgColor rgb="FF97D4E4"/>
        </patternFill>
      </fill>
    </dxf>
    <dxf>
      <font>
        <b/>
        <i val="0"/>
        <color rgb="FFFF0000"/>
      </font>
      <fill>
        <patternFill>
          <bgColor rgb="FF97D4E4"/>
        </patternFill>
      </fill>
    </dxf>
    <dxf>
      <font>
        <b/>
        <i val="0"/>
        <color rgb="FFFF0000"/>
      </font>
      <fill>
        <patternFill>
          <fgColor rgb="FF87CEEB"/>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numFmt numFmtId="1" formatCode="0"/>
      <fill>
        <patternFill patternType="none">
          <fgColor rgb="FF000000"/>
          <bgColor auto="1"/>
        </patternFill>
      </fill>
      <alignment horizontal="center" textRotation="0"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border diagonalUp="0" diagonalDown="0">
        <left style="medium">
          <color indexed="64"/>
        </left>
        <right/>
        <top/>
        <bottom/>
        <vertical/>
        <horizontal/>
      </border>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top/>
        <bottom/>
        <vertical/>
        <horizontal/>
      </border>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87CEEB"/>
      <color rgb="FF97D4EA"/>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64515" name="Check Box 3" descr="Check box for filling out information"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64516" name="Check Box 4" descr="Check box for filling out information"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0</xdr:rowOff>
        </xdr:from>
        <xdr:to>
          <xdr:col>2</xdr:col>
          <xdr:colOff>304800</xdr:colOff>
          <xdr:row>30</xdr:row>
          <xdr:rowOff>9525</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1</xdr:col>
          <xdr:colOff>304800</xdr:colOff>
          <xdr:row>30</xdr:row>
          <xdr:rowOff>9525</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571" name="Check Box 107" descr="Check box for filling out information" hidden="1">
              <a:extLst>
                <a:ext uri="{63B3BB69-23CF-44E3-9099-C40C66FF867C}">
                  <a14:compatExt spid="_x0000_s62571"/>
                </a:ext>
                <a:ext uri="{FF2B5EF4-FFF2-40B4-BE49-F238E27FC236}">
                  <a16:creationId xmlns:a16="http://schemas.microsoft.com/office/drawing/2014/main" id="{00000000-0008-0000-0100-00006B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1</xdr:col>
          <xdr:colOff>304800</xdr:colOff>
          <xdr:row>18</xdr:row>
          <xdr:rowOff>9525</xdr:rowOff>
        </xdr:to>
        <xdr:sp macro="" textlink="">
          <xdr:nvSpPr>
            <xdr:cNvPr id="62572" name="Check Box 108" descr="Check box for filling out information" hidden="1">
              <a:extLst>
                <a:ext uri="{63B3BB69-23CF-44E3-9099-C40C66FF867C}">
                  <a14:compatExt spid="_x0000_s62572"/>
                </a:ext>
                <a:ext uri="{FF2B5EF4-FFF2-40B4-BE49-F238E27FC236}">
                  <a16:creationId xmlns:a16="http://schemas.microsoft.com/office/drawing/2014/main" id="{00000000-0008-0000-0100-00006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573" name="Check Box 109" descr="Check box for filling out information" hidden="1">
              <a:extLst>
                <a:ext uri="{63B3BB69-23CF-44E3-9099-C40C66FF867C}">
                  <a14:compatExt spid="_x0000_s62573"/>
                </a:ext>
                <a:ext uri="{FF2B5EF4-FFF2-40B4-BE49-F238E27FC236}">
                  <a16:creationId xmlns:a16="http://schemas.microsoft.com/office/drawing/2014/main" id="{00000000-0008-0000-0100-00006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574" name="Check Box 110" descr="Check box for filling out information" hidden="1">
              <a:extLst>
                <a:ext uri="{63B3BB69-23CF-44E3-9099-C40C66FF867C}">
                  <a14:compatExt spid="_x0000_s62574"/>
                </a:ext>
                <a:ext uri="{FF2B5EF4-FFF2-40B4-BE49-F238E27FC236}">
                  <a16:creationId xmlns:a16="http://schemas.microsoft.com/office/drawing/2014/main" id="{00000000-0008-0000-0100-00006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575" name="Check Box 111" descr="Check box for filling out information" hidden="1">
              <a:extLst>
                <a:ext uri="{63B3BB69-23CF-44E3-9099-C40C66FF867C}">
                  <a14:compatExt spid="_x0000_s62575"/>
                </a:ext>
                <a:ext uri="{FF2B5EF4-FFF2-40B4-BE49-F238E27FC236}">
                  <a16:creationId xmlns:a16="http://schemas.microsoft.com/office/drawing/2014/main" id="{00000000-0008-0000-0100-00006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576" name="Check Box 112" descr="Check box for filling out information" hidden="1">
              <a:extLst>
                <a:ext uri="{63B3BB69-23CF-44E3-9099-C40C66FF867C}">
                  <a14:compatExt spid="_x0000_s62576"/>
                </a:ext>
                <a:ext uri="{FF2B5EF4-FFF2-40B4-BE49-F238E27FC236}">
                  <a16:creationId xmlns:a16="http://schemas.microsoft.com/office/drawing/2014/main" id="{00000000-0008-0000-0100-00007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26</xdr:row>
          <xdr:rowOff>9525</xdr:rowOff>
        </xdr:from>
        <xdr:to>
          <xdr:col>1</xdr:col>
          <xdr:colOff>381000</xdr:colOff>
          <xdr:row>27</xdr:row>
          <xdr:rowOff>28575</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371475</xdr:rowOff>
        </xdr:from>
        <xdr:to>
          <xdr:col>1</xdr:col>
          <xdr:colOff>381000</xdr:colOff>
          <xdr:row>28</xdr:row>
          <xdr:rowOff>28575</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381000</xdr:colOff>
          <xdr:row>21</xdr:row>
          <xdr:rowOff>9525</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0</xdr:rowOff>
        </xdr:from>
        <xdr:to>
          <xdr:col>1</xdr:col>
          <xdr:colOff>381000</xdr:colOff>
          <xdr:row>8</xdr:row>
          <xdr:rowOff>9525</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0</xdr:rowOff>
        </xdr:from>
        <xdr:to>
          <xdr:col>1</xdr:col>
          <xdr:colOff>381000</xdr:colOff>
          <xdr:row>9</xdr:row>
          <xdr:rowOff>9525</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34925</xdr:colOff>
      <xdr:row>5</xdr:row>
      <xdr:rowOff>85725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150350" y="1562100"/>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6" dataDxfId="24" headerRowBorderDxfId="25" tableBorderDxfId="23">
  <autoFilter ref="B2:E34" xr:uid="{DAFF6621-77C9-4C30-A8D9-2EE531D7005E}"/>
  <tableColumns count="4">
    <tableColumn id="1" xr3:uid="{6D1B7E33-7421-45B0-80A1-FC1C4F23D971}" name="System-Owned Portion" dataDxfId="22"/>
    <tableColumn id="3" xr3:uid="{91CA4E8A-D23A-4048-B391-DFFEC422AC4E}" name="If Material Anything Other than &quot;Lead&quot; in Column E,_x000a_Was Material Ever Previously Lead?" dataDxfId="21"/>
    <tableColumn id="4" xr3:uid="{0EE9E29C-BF28-4CF1-B11F-2DAF768B58EE}" name="Customer-Owned Portion" dataDxfId="20"/>
    <tableColumn id="5" xr3:uid="{16ABF239-7A26-4DE4-A933-BCFA3F9432E2}" name="Entire Service Line Classification"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E170" totalsRowShown="0" headerRowDxfId="18" dataDxfId="16" headerRowBorderDxfId="17" tableBorderDxfId="15">
  <autoFilter ref="A2:E170" xr:uid="{DAFF6621-77C9-4C30-A8D9-2EE531D7005E}"/>
  <tableColumns count="5">
    <tableColumn id="1" xr3:uid="{74E5441A-284E-4987-ABCD-165BE953254B}" name="System-Owned Portion" dataDxfId="14"/>
    <tableColumn id="3" xr3:uid="{6E59AFF6-DAE4-407D-A4C7-266631ACFC67}" name="If Material Anything Other than &quot;Lead&quot; in Column E,Was Material Ever Previously Lead?" dataDxfId="13"/>
    <tableColumn id="4" xr3:uid="{0F7D5A7B-B99D-452C-A4BD-D8DFDBEC62DA}" name="Customer-Owned Portion" dataDxfId="12"/>
    <tableColumn id="5" xr3:uid="{AA5970A4-CF54-4CBE-B7B3-F872A84C4698}" name="Entire Service Line Classification" dataDxfId="11"/>
    <tableColumn id="2" xr3:uid="{8F7C3FBB-7913-4E16-A06B-D8CB973B8CF7}" name="Unique ID"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wpmwc@sbcglobal.ne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16" Type="http://schemas.openxmlformats.org/officeDocument/2006/relationships/ctrlProp" Target="../ctrlProps/ctrlProp17.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61" Type="http://schemas.openxmlformats.org/officeDocument/2006/relationships/ctrlProp" Target="../ctrlProps/ctrlProp62.xml"/><Relationship Id="rId82"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4.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FA6A-8412-40D2-8CE1-F46FA52F5008}">
  <sheetPr codeName="Sheet3">
    <pageSetUpPr fitToPage="1"/>
  </sheetPr>
  <dimension ref="A1:K25"/>
  <sheetViews>
    <sheetView tabSelected="1" zoomScaleNormal="100" zoomScaleSheetLayoutView="87" zoomScalePageLayoutView="68" workbookViewId="0">
      <selection activeCell="B12" sqref="B12:E12"/>
    </sheetView>
  </sheetViews>
  <sheetFormatPr defaultColWidth="0" defaultRowHeight="15" x14ac:dyDescent="0.25"/>
  <cols>
    <col min="1" max="1" width="6.140625" style="3" customWidth="1"/>
    <col min="2" max="5" width="30.85546875" customWidth="1"/>
    <col min="6" max="6" width="6.140625" style="86" customWidth="1"/>
    <col min="7" max="7" width="22.42578125" style="6" hidden="1" customWidth="1"/>
    <col min="8" max="11" width="0" hidden="1" customWidth="1"/>
    <col min="12" max="16384" width="8.85546875" hidden="1"/>
  </cols>
  <sheetData>
    <row r="1" spans="1:11" x14ac:dyDescent="0.25">
      <c r="A1" s="5"/>
      <c r="B1" s="3"/>
      <c r="C1" s="3"/>
      <c r="D1" s="3"/>
      <c r="E1" s="3"/>
    </row>
    <row r="2" spans="1:11" ht="26.25" x14ac:dyDescent="0.4">
      <c r="A2" s="5"/>
      <c r="B2" s="223" t="s">
        <v>171</v>
      </c>
      <c r="C2" s="224"/>
      <c r="D2" s="224"/>
      <c r="E2" s="225"/>
    </row>
    <row r="3" spans="1:11" ht="8.4499999999999993" customHeight="1" x14ac:dyDescent="0.25">
      <c r="A3" s="5"/>
      <c r="B3" s="239"/>
      <c r="C3" s="239"/>
      <c r="D3" s="239"/>
      <c r="E3" s="239"/>
    </row>
    <row r="4" spans="1:11" x14ac:dyDescent="0.25">
      <c r="A4" s="5"/>
      <c r="B4" s="226" t="s">
        <v>191</v>
      </c>
      <c r="C4" s="226"/>
      <c r="D4" s="226"/>
      <c r="E4" s="226"/>
    </row>
    <row r="5" spans="1:11" ht="9.75" customHeight="1" x14ac:dyDescent="0.25">
      <c r="A5" s="5"/>
      <c r="B5" s="105"/>
      <c r="C5" s="3"/>
      <c r="D5" s="3"/>
      <c r="E5" s="3"/>
    </row>
    <row r="6" spans="1:11" x14ac:dyDescent="0.25">
      <c r="A6" s="5"/>
      <c r="B6" s="208" t="s">
        <v>170</v>
      </c>
      <c r="C6" s="209"/>
      <c r="D6" s="209"/>
      <c r="E6" s="210"/>
    </row>
    <row r="7" spans="1:11" ht="18.95" customHeight="1" x14ac:dyDescent="0.25">
      <c r="A7" s="5"/>
      <c r="B7" s="236" t="s">
        <v>169</v>
      </c>
      <c r="C7" s="237"/>
      <c r="D7" s="237"/>
      <c r="E7" s="238"/>
      <c r="F7" s="104"/>
      <c r="G7" s="103"/>
      <c r="H7" s="102"/>
      <c r="I7" s="102"/>
      <c r="J7" s="102"/>
      <c r="K7" s="102"/>
    </row>
    <row r="8" spans="1:11" ht="27.75" customHeight="1" x14ac:dyDescent="0.25">
      <c r="A8" s="5"/>
      <c r="B8" s="233" t="s">
        <v>3184</v>
      </c>
      <c r="C8" s="234"/>
      <c r="D8" s="234"/>
      <c r="E8" s="235"/>
      <c r="F8" s="104"/>
      <c r="G8" s="103"/>
      <c r="H8" s="102"/>
      <c r="I8" s="102"/>
      <c r="J8" s="102"/>
      <c r="K8" s="102"/>
    </row>
    <row r="9" spans="1:11" ht="30" x14ac:dyDescent="0.25">
      <c r="A9" s="5"/>
      <c r="B9" s="101" t="s">
        <v>168</v>
      </c>
      <c r="C9" s="100" t="s">
        <v>167</v>
      </c>
      <c r="D9" s="99" t="s">
        <v>166</v>
      </c>
      <c r="E9" s="98" t="s">
        <v>165</v>
      </c>
      <c r="F9" s="97"/>
      <c r="G9" s="96"/>
      <c r="H9" s="95"/>
      <c r="I9" s="95"/>
      <c r="J9" s="95"/>
      <c r="K9" s="95"/>
    </row>
    <row r="10" spans="1:11" ht="30.75" customHeight="1" x14ac:dyDescent="0.25">
      <c r="A10" s="5"/>
      <c r="B10" s="91" t="s">
        <v>3185</v>
      </c>
      <c r="C10" s="192">
        <v>16180</v>
      </c>
      <c r="D10" s="193">
        <v>2839</v>
      </c>
      <c r="E10" s="94" t="s">
        <v>164</v>
      </c>
    </row>
    <row r="11" spans="1:11" x14ac:dyDescent="0.25">
      <c r="A11" s="5"/>
      <c r="B11" s="220" t="s">
        <v>163</v>
      </c>
      <c r="C11" s="221"/>
      <c r="D11" s="221"/>
      <c r="E11" s="222"/>
    </row>
    <row r="12" spans="1:11" s="3" customFormat="1" ht="18.75" customHeight="1" x14ac:dyDescent="0.25">
      <c r="A12" s="5"/>
      <c r="B12" s="227" t="s">
        <v>162</v>
      </c>
      <c r="C12" s="228"/>
      <c r="D12" s="228"/>
      <c r="E12" s="229"/>
      <c r="F12" s="86"/>
      <c r="G12" s="10"/>
    </row>
    <row r="13" spans="1:11" ht="18.75" customHeight="1" x14ac:dyDescent="0.25">
      <c r="A13" s="5"/>
      <c r="B13" s="230" t="s">
        <v>3186</v>
      </c>
      <c r="C13" s="232"/>
      <c r="D13" s="232"/>
      <c r="E13" s="231"/>
    </row>
    <row r="14" spans="1:11" s="3" customFormat="1" ht="21.75" customHeight="1" x14ac:dyDescent="0.25">
      <c r="A14" s="5"/>
      <c r="B14" s="227" t="s">
        <v>161</v>
      </c>
      <c r="C14" s="229"/>
      <c r="D14" s="93" t="s">
        <v>160</v>
      </c>
      <c r="E14" s="92" t="s">
        <v>159</v>
      </c>
      <c r="F14" s="86"/>
      <c r="G14" s="10"/>
    </row>
    <row r="15" spans="1:11" ht="15.75" customHeight="1" x14ac:dyDescent="0.25">
      <c r="A15" s="5"/>
      <c r="B15" s="230" t="s">
        <v>3187</v>
      </c>
      <c r="C15" s="231"/>
      <c r="D15" s="91" t="s">
        <v>3188</v>
      </c>
      <c r="E15" s="90">
        <v>90255</v>
      </c>
    </row>
    <row r="16" spans="1:11" x14ac:dyDescent="0.25">
      <c r="A16" s="5"/>
      <c r="B16" s="208" t="s">
        <v>158</v>
      </c>
      <c r="C16" s="209"/>
      <c r="D16" s="209"/>
      <c r="E16" s="210"/>
    </row>
    <row r="17" spans="1:11" x14ac:dyDescent="0.25">
      <c r="A17" s="5"/>
      <c r="B17" s="211" t="s">
        <v>9</v>
      </c>
      <c r="C17" s="212"/>
      <c r="D17" s="88" t="s">
        <v>10</v>
      </c>
      <c r="E17" s="89"/>
      <c r="F17" s="4"/>
      <c r="G17" s="11"/>
      <c r="H17" s="1"/>
      <c r="I17" s="1"/>
      <c r="J17" s="1"/>
      <c r="K17" s="1"/>
    </row>
    <row r="18" spans="1:11" x14ac:dyDescent="0.25">
      <c r="A18" s="5"/>
      <c r="B18" s="216" t="s">
        <v>3189</v>
      </c>
      <c r="C18" s="219"/>
      <c r="D18" s="216" t="s">
        <v>3190</v>
      </c>
      <c r="E18" s="217"/>
      <c r="F18" s="4"/>
      <c r="G18" s="11"/>
      <c r="H18" s="1"/>
      <c r="I18" s="1"/>
      <c r="J18" s="1"/>
      <c r="K18" s="1"/>
    </row>
    <row r="19" spans="1:11" ht="18" customHeight="1" x14ac:dyDescent="0.25">
      <c r="A19" s="5"/>
      <c r="B19" s="214" t="s">
        <v>11</v>
      </c>
      <c r="C19" s="215"/>
      <c r="D19" s="88" t="s">
        <v>12</v>
      </c>
      <c r="E19" s="87"/>
      <c r="F19" s="4"/>
      <c r="G19" s="11"/>
      <c r="H19" s="1"/>
      <c r="I19" s="1"/>
      <c r="J19" s="1"/>
      <c r="K19" s="1"/>
    </row>
    <row r="20" spans="1:11" x14ac:dyDescent="0.25">
      <c r="A20" s="5"/>
      <c r="B20" s="216" t="s">
        <v>3191</v>
      </c>
      <c r="C20" s="217"/>
      <c r="D20" s="218" t="s">
        <v>3192</v>
      </c>
      <c r="E20" s="217"/>
      <c r="F20" s="4"/>
      <c r="G20" s="11"/>
      <c r="H20" s="1"/>
      <c r="I20" s="1"/>
      <c r="J20" s="1"/>
      <c r="K20" s="1"/>
    </row>
    <row r="21" spans="1:11" x14ac:dyDescent="0.25">
      <c r="B21" s="208" t="s">
        <v>157</v>
      </c>
      <c r="C21" s="209"/>
      <c r="D21" s="209"/>
      <c r="E21" s="210"/>
    </row>
    <row r="22" spans="1:11" x14ac:dyDescent="0.25">
      <c r="B22" s="211" t="s">
        <v>9</v>
      </c>
      <c r="C22" s="212"/>
      <c r="D22" s="88" t="s">
        <v>156</v>
      </c>
      <c r="E22" s="89"/>
    </row>
    <row r="23" spans="1:11" x14ac:dyDescent="0.25">
      <c r="B23" s="206"/>
      <c r="C23" s="213"/>
      <c r="D23" s="206"/>
      <c r="E23" s="207"/>
    </row>
    <row r="24" spans="1:11" x14ac:dyDescent="0.25">
      <c r="B24" s="214" t="s">
        <v>11</v>
      </c>
      <c r="C24" s="215"/>
      <c r="D24" s="88" t="s">
        <v>12</v>
      </c>
      <c r="E24" s="87"/>
    </row>
    <row r="25" spans="1:11" x14ac:dyDescent="0.25">
      <c r="B25" s="206"/>
      <c r="C25" s="207"/>
      <c r="D25" s="206"/>
      <c r="E25" s="207"/>
    </row>
  </sheetData>
  <mergeCells count="25">
    <mergeCell ref="B11:E11"/>
    <mergeCell ref="B2:E2"/>
    <mergeCell ref="B4:E4"/>
    <mergeCell ref="B12:E12"/>
    <mergeCell ref="B15:C15"/>
    <mergeCell ref="B14:C14"/>
    <mergeCell ref="B13:E13"/>
    <mergeCell ref="B8:E8"/>
    <mergeCell ref="B7:E7"/>
    <mergeCell ref="B3:E3"/>
    <mergeCell ref="B6:E6"/>
    <mergeCell ref="B16:E16"/>
    <mergeCell ref="B20:C20"/>
    <mergeCell ref="D20:E20"/>
    <mergeCell ref="B19:C19"/>
    <mergeCell ref="B18:C18"/>
    <mergeCell ref="B17:C17"/>
    <mergeCell ref="D18:E18"/>
    <mergeCell ref="B25:C25"/>
    <mergeCell ref="D25:E25"/>
    <mergeCell ref="B21:E21"/>
    <mergeCell ref="B22:C22"/>
    <mergeCell ref="B23:C23"/>
    <mergeCell ref="D23:E23"/>
    <mergeCell ref="B24:C24"/>
  </mergeCells>
  <hyperlinks>
    <hyperlink ref="D20" r:id="rId1" xr:uid="{7A8445E6-1C4D-496E-B8C8-5987C5B5B504}"/>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defaultSize="0" autoFill="0" autoLine="0" autoPict="0" altText="Check box for filling out information">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64514" r:id="rId6" name="Check Box 2">
              <controlPr defaultSize="0" autoFill="0" autoLine="0" autoPict="0" altText="Check box for filling out information">
                <anchor moveWithCells="1">
                  <from>
                    <xdr:col>4</xdr:col>
                    <xdr:colOff>266700</xdr:colOff>
                    <xdr:row>9</xdr:row>
                    <xdr:rowOff>104775</xdr:rowOff>
                  </from>
                  <to>
                    <xdr:col>4</xdr:col>
                    <xdr:colOff>485775</xdr:colOff>
                    <xdr:row>9</xdr:row>
                    <xdr:rowOff>295275</xdr:rowOff>
                  </to>
                </anchor>
              </controlPr>
            </control>
          </mc:Choice>
        </mc:AlternateContent>
        <mc:AlternateContent xmlns:mc="http://schemas.openxmlformats.org/markup-compatibility/2006">
          <mc:Choice Requires="x14">
            <control shapeId="64515" r:id="rId7" name="Check Box 3">
              <controlPr defaultSize="0" autoFill="0" autoLine="0" autoPict="0" altText="Check box for filling out information">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64516" r:id="rId8" name="Check Box 4">
              <controlPr defaultSize="0" autoFill="0" autoLine="0" autoPict="0" altText="Check box for filling out information">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zoomScaleNormal="100" workbookViewId="0">
      <selection activeCell="C3" sqref="C3:D3"/>
    </sheetView>
  </sheetViews>
  <sheetFormatPr defaultColWidth="0" defaultRowHeight="15" x14ac:dyDescent="0.25"/>
  <cols>
    <col min="1" max="1" width="6.140625" style="3" customWidth="1"/>
    <col min="2" max="2" width="41.42578125" customWidth="1"/>
    <col min="3" max="3" width="43.85546875" customWidth="1"/>
    <col min="4" max="4" width="45.85546875" customWidth="1"/>
    <col min="5" max="5" width="6.140625" style="3" customWidth="1"/>
    <col min="6" max="16384" width="8.85546875" hidden="1"/>
  </cols>
  <sheetData>
    <row r="1" spans="1:12" x14ac:dyDescent="0.25">
      <c r="B1" s="3"/>
      <c r="C1" s="3"/>
      <c r="D1" s="3"/>
    </row>
    <row r="2" spans="1:12" ht="26.25" x14ac:dyDescent="0.4">
      <c r="B2" s="223" t="s">
        <v>130</v>
      </c>
      <c r="C2" s="224"/>
      <c r="D2" s="225"/>
      <c r="E2" s="10"/>
      <c r="F2" s="6"/>
    </row>
    <row r="3" spans="1:12" x14ac:dyDescent="0.25">
      <c r="B3" s="16" t="s">
        <v>13</v>
      </c>
      <c r="C3" s="245">
        <v>45553</v>
      </c>
      <c r="D3" s="246"/>
    </row>
    <row r="4" spans="1:12" x14ac:dyDescent="0.25">
      <c r="B4" s="77"/>
      <c r="C4" s="3"/>
      <c r="D4" s="3"/>
    </row>
    <row r="5" spans="1:12" x14ac:dyDescent="0.25">
      <c r="B5" s="264" t="s">
        <v>192</v>
      </c>
      <c r="C5" s="264"/>
      <c r="D5" s="264"/>
      <c r="F5" s="76"/>
      <c r="G5" s="76"/>
      <c r="H5" s="76"/>
      <c r="I5" s="76"/>
      <c r="J5" s="76"/>
      <c r="K5" s="76"/>
      <c r="L5" s="76"/>
    </row>
    <row r="6" spans="1:12" x14ac:dyDescent="0.25">
      <c r="B6" s="3"/>
      <c r="C6" s="3"/>
      <c r="D6" s="3"/>
      <c r="F6" s="76"/>
    </row>
    <row r="7" spans="1:12" s="1" customFormat="1" ht="15.75" x14ac:dyDescent="0.25">
      <c r="A7" s="8"/>
      <c r="B7" s="242" t="s">
        <v>129</v>
      </c>
      <c r="C7" s="243"/>
      <c r="D7" s="244"/>
      <c r="E7" s="62"/>
    </row>
    <row r="8" spans="1:12" ht="51.75" customHeight="1" x14ac:dyDescent="0.25">
      <c r="B8" s="75" t="s">
        <v>128</v>
      </c>
      <c r="C8" s="256" t="s">
        <v>151</v>
      </c>
      <c r="D8" s="257"/>
    </row>
    <row r="9" spans="1:12" s="63" customFormat="1" ht="72" customHeight="1" x14ac:dyDescent="0.25">
      <c r="A9" s="64"/>
      <c r="B9" s="74" t="s">
        <v>182</v>
      </c>
      <c r="C9" s="254" t="s">
        <v>3179</v>
      </c>
      <c r="D9" s="255"/>
      <c r="E9" s="64"/>
    </row>
    <row r="10" spans="1:12" s="63" customFormat="1" ht="60" x14ac:dyDescent="0.25">
      <c r="A10" s="64"/>
      <c r="B10" s="74" t="s">
        <v>183</v>
      </c>
      <c r="C10" s="254" t="s">
        <v>3179</v>
      </c>
      <c r="D10" s="255"/>
      <c r="E10" s="64"/>
    </row>
    <row r="11" spans="1:12" s="63" customFormat="1" ht="79.5" customHeight="1" x14ac:dyDescent="0.25">
      <c r="A11" s="64"/>
      <c r="B11" s="74" t="s">
        <v>184</v>
      </c>
      <c r="C11" s="254" t="s">
        <v>3179</v>
      </c>
      <c r="D11" s="255"/>
      <c r="E11" s="64"/>
    </row>
    <row r="12" spans="1:12" s="63" customFormat="1" ht="63.75" customHeight="1" x14ac:dyDescent="0.25">
      <c r="A12" s="64"/>
      <c r="B12" s="74" t="s">
        <v>185</v>
      </c>
      <c r="C12" s="254" t="s">
        <v>3180</v>
      </c>
      <c r="D12" s="255"/>
      <c r="E12" s="64"/>
    </row>
    <row r="13" spans="1:12" s="63" customFormat="1" x14ac:dyDescent="0.25">
      <c r="A13" s="64"/>
      <c r="B13" s="73"/>
      <c r="C13" s="72"/>
      <c r="D13" s="71"/>
      <c r="E13" s="64"/>
    </row>
    <row r="14" spans="1:12" s="1" customFormat="1" ht="15.75" x14ac:dyDescent="0.25">
      <c r="A14" s="8"/>
      <c r="B14" s="265" t="s">
        <v>127</v>
      </c>
      <c r="C14" s="266"/>
      <c r="D14" s="267"/>
      <c r="E14" s="62"/>
    </row>
    <row r="15" spans="1:12" s="63" customFormat="1" x14ac:dyDescent="0.25">
      <c r="A15" s="64"/>
      <c r="B15" s="247" t="s">
        <v>126</v>
      </c>
      <c r="C15" s="248"/>
      <c r="D15" s="249"/>
      <c r="E15" s="64"/>
      <c r="F15" s="65"/>
    </row>
    <row r="16" spans="1:12" s="63" customFormat="1" ht="11.25" customHeight="1" x14ac:dyDescent="0.25">
      <c r="A16" s="64"/>
      <c r="B16" s="69"/>
      <c r="C16" s="68"/>
      <c r="D16" s="67"/>
      <c r="E16" s="64"/>
      <c r="F16" s="65"/>
    </row>
    <row r="17" spans="1:6" s="63" customFormat="1" x14ac:dyDescent="0.25">
      <c r="A17" s="64"/>
      <c r="B17" s="194" t="s">
        <v>125</v>
      </c>
      <c r="C17" s="195" t="s">
        <v>124</v>
      </c>
      <c r="D17" s="67"/>
      <c r="E17" s="64"/>
      <c r="F17" s="70"/>
    </row>
    <row r="18" spans="1:6" s="63" customFormat="1" x14ac:dyDescent="0.25">
      <c r="A18" s="64"/>
      <c r="B18" s="194" t="s">
        <v>123</v>
      </c>
      <c r="C18" s="196" t="s">
        <v>122</v>
      </c>
      <c r="D18" s="67"/>
      <c r="E18" s="64"/>
      <c r="F18" s="65"/>
    </row>
    <row r="19" spans="1:6" s="63" customFormat="1" x14ac:dyDescent="0.25">
      <c r="A19" s="64"/>
      <c r="B19" s="194" t="s">
        <v>121</v>
      </c>
      <c r="C19" s="196" t="s">
        <v>115</v>
      </c>
      <c r="D19" s="67"/>
      <c r="E19" s="64"/>
      <c r="F19" s="65"/>
    </row>
    <row r="20" spans="1:6" s="63" customFormat="1" ht="11.45" customHeight="1" x14ac:dyDescent="0.25">
      <c r="A20" s="64"/>
      <c r="B20" s="69"/>
      <c r="C20" s="68"/>
      <c r="D20" s="67"/>
      <c r="E20" s="64"/>
      <c r="F20" s="65"/>
    </row>
    <row r="21" spans="1:6" x14ac:dyDescent="0.25">
      <c r="B21" s="250" t="s">
        <v>113</v>
      </c>
      <c r="C21" s="250"/>
      <c r="D21" s="250"/>
    </row>
    <row r="22" spans="1:6" ht="24.75" customHeight="1" x14ac:dyDescent="0.25">
      <c r="B22" s="251" t="s">
        <v>3181</v>
      </c>
      <c r="C22" s="252"/>
      <c r="D22" s="253"/>
    </row>
    <row r="23" spans="1:6" s="63" customFormat="1" ht="30.6" customHeight="1" x14ac:dyDescent="0.25">
      <c r="A23" s="64"/>
      <c r="B23" s="247" t="s">
        <v>197</v>
      </c>
      <c r="C23" s="248"/>
      <c r="D23" s="66" t="s">
        <v>34</v>
      </c>
      <c r="E23" s="64"/>
      <c r="F23" s="65"/>
    </row>
    <row r="24" spans="1:6" s="63" customFormat="1" x14ac:dyDescent="0.25">
      <c r="A24" s="64"/>
      <c r="B24" s="258" t="s">
        <v>120</v>
      </c>
      <c r="C24" s="259"/>
      <c r="D24" s="260"/>
      <c r="E24" s="64"/>
      <c r="F24" s="65"/>
    </row>
    <row r="25" spans="1:6" s="63" customFormat="1" x14ac:dyDescent="0.25">
      <c r="A25" s="64"/>
      <c r="B25" s="261"/>
      <c r="C25" s="262"/>
      <c r="D25" s="263"/>
      <c r="E25" s="64"/>
      <c r="F25" s="65"/>
    </row>
    <row r="26" spans="1:6" s="63" customFormat="1" x14ac:dyDescent="0.25">
      <c r="A26" s="64"/>
      <c r="B26" s="241"/>
      <c r="C26" s="241"/>
      <c r="D26" s="241"/>
      <c r="E26" s="64"/>
    </row>
    <row r="27" spans="1:6" s="1" customFormat="1" ht="15.75" x14ac:dyDescent="0.25">
      <c r="A27" s="8"/>
      <c r="B27" s="242" t="s">
        <v>119</v>
      </c>
      <c r="C27" s="243"/>
      <c r="D27" s="244"/>
      <c r="E27" s="62"/>
    </row>
    <row r="28" spans="1:6" x14ac:dyDescent="0.25">
      <c r="B28" s="227" t="s">
        <v>172</v>
      </c>
      <c r="C28" s="228"/>
      <c r="D28" s="229"/>
    </row>
    <row r="29" spans="1:6" ht="11.45" customHeight="1" x14ac:dyDescent="0.25">
      <c r="B29" s="61"/>
      <c r="C29" s="85"/>
      <c r="D29" s="60"/>
    </row>
    <row r="30" spans="1:6" x14ac:dyDescent="0.25">
      <c r="B30" s="197" t="s">
        <v>174</v>
      </c>
      <c r="C30" s="198" t="s">
        <v>118</v>
      </c>
      <c r="D30" s="55"/>
      <c r="F30" s="58"/>
    </row>
    <row r="31" spans="1:6" x14ac:dyDescent="0.25">
      <c r="B31" s="197" t="s">
        <v>117</v>
      </c>
      <c r="C31" s="198" t="s">
        <v>196</v>
      </c>
      <c r="D31" s="55"/>
    </row>
    <row r="32" spans="1:6" x14ac:dyDescent="0.25">
      <c r="B32" s="197" t="s">
        <v>177</v>
      </c>
      <c r="C32" s="198" t="s">
        <v>153</v>
      </c>
      <c r="D32" s="55"/>
    </row>
    <row r="33" spans="2:14" x14ac:dyDescent="0.25">
      <c r="B33" s="197" t="s">
        <v>176</v>
      </c>
      <c r="C33" s="198" t="s">
        <v>154</v>
      </c>
      <c r="D33" s="55"/>
      <c r="F33" s="259"/>
      <c r="G33" s="259"/>
      <c r="H33" s="259"/>
      <c r="I33" s="259"/>
      <c r="J33" s="259"/>
      <c r="K33" s="259"/>
      <c r="L33" s="259"/>
      <c r="M33" s="259"/>
      <c r="N33" s="259"/>
    </row>
    <row r="34" spans="2:14" x14ac:dyDescent="0.25">
      <c r="B34" s="197" t="s">
        <v>116</v>
      </c>
      <c r="C34" s="198" t="s">
        <v>175</v>
      </c>
      <c r="D34" s="55"/>
      <c r="F34" s="259"/>
      <c r="G34" s="259"/>
      <c r="H34" s="259"/>
      <c r="I34" s="259"/>
      <c r="J34" s="259"/>
      <c r="K34" s="259"/>
      <c r="L34" s="259"/>
      <c r="M34" s="259"/>
      <c r="N34" s="259"/>
    </row>
    <row r="35" spans="2:14" x14ac:dyDescent="0.25">
      <c r="B35" s="197" t="s">
        <v>114</v>
      </c>
      <c r="C35" s="198" t="s">
        <v>115</v>
      </c>
      <c r="D35" s="55"/>
    </row>
    <row r="36" spans="2:14" x14ac:dyDescent="0.25">
      <c r="B36" s="197" t="s">
        <v>178</v>
      </c>
      <c r="C36" s="3"/>
      <c r="D36" s="55"/>
    </row>
    <row r="37" spans="2:14" ht="12" customHeight="1" x14ac:dyDescent="0.25">
      <c r="B37" s="56"/>
      <c r="C37" s="3"/>
      <c r="D37" s="55"/>
    </row>
    <row r="38" spans="2:14" x14ac:dyDescent="0.25">
      <c r="B38" s="236" t="s">
        <v>173</v>
      </c>
      <c r="C38" s="237"/>
      <c r="D38" s="238"/>
    </row>
    <row r="39" spans="2:14" ht="28.5" customHeight="1" x14ac:dyDescent="0.25">
      <c r="B39" s="268"/>
      <c r="C39" s="269"/>
      <c r="D39" s="270"/>
    </row>
    <row r="40" spans="2:14" x14ac:dyDescent="0.25">
      <c r="B40" s="272" t="s">
        <v>155</v>
      </c>
      <c r="C40" s="273"/>
      <c r="D40" s="274"/>
    </row>
    <row r="41" spans="2:14" ht="34.5" customHeight="1" x14ac:dyDescent="0.25">
      <c r="B41" s="268" t="s">
        <v>3179</v>
      </c>
      <c r="C41" s="269"/>
      <c r="D41" s="270"/>
    </row>
    <row r="42" spans="2:14" ht="35.25" customHeight="1" x14ac:dyDescent="0.25">
      <c r="B42" s="240" t="s">
        <v>112</v>
      </c>
      <c r="C42" s="240"/>
      <c r="D42" s="240"/>
    </row>
    <row r="43" spans="2:14" ht="46.5" customHeight="1" x14ac:dyDescent="0.25">
      <c r="B43" s="271" t="s">
        <v>3179</v>
      </c>
      <c r="C43" s="271"/>
      <c r="D43" s="271"/>
    </row>
    <row r="44" spans="2:14" x14ac:dyDescent="0.25">
      <c r="B44" s="54"/>
      <c r="C44" s="54"/>
      <c r="D44" s="54"/>
    </row>
    <row r="45" spans="2:14" x14ac:dyDescent="0.25">
      <c r="B45" s="54"/>
      <c r="C45" s="54"/>
      <c r="D45" s="54"/>
    </row>
    <row r="46" spans="2:14" x14ac:dyDescent="0.25">
      <c r="B46" s="54"/>
      <c r="C46" s="54"/>
      <c r="D46" s="54"/>
    </row>
    <row r="47" spans="2:14" x14ac:dyDescent="0.25">
      <c r="B47" s="54"/>
      <c r="C47" s="54"/>
      <c r="D47" s="54"/>
    </row>
    <row r="48" spans="2:14" x14ac:dyDescent="0.25">
      <c r="B48" s="54"/>
      <c r="C48" s="54"/>
      <c r="D48" s="54"/>
    </row>
    <row r="49" spans="2:4" x14ac:dyDescent="0.25">
      <c r="B49" s="54"/>
      <c r="C49" s="54"/>
      <c r="D49" s="54"/>
    </row>
    <row r="50" spans="2:4" x14ac:dyDescent="0.25">
      <c r="B50" s="54"/>
      <c r="C50" s="54"/>
      <c r="D50" s="54"/>
    </row>
    <row r="51" spans="2:4" x14ac:dyDescent="0.25">
      <c r="B51" s="54"/>
      <c r="C51" s="54"/>
      <c r="D51" s="54"/>
    </row>
  </sheetData>
  <sheetProtection algorithmName="SHA-512" hashValue="XMzoKvTu8l7WPhXnbpFvrR54N0KLg+5r1i68uQIViXO2GCo+NwGj4Z7c2U3y0GYGFvIq2Kil04Z+WvgHx9dE5A==" saltValue="0CXZtZF83vRaI6uQSh+oBA==" spinCount="100000" sheet="1"/>
  <mergeCells count="26">
    <mergeCell ref="B43:D43"/>
    <mergeCell ref="B28:D28"/>
    <mergeCell ref="B38:D38"/>
    <mergeCell ref="B40:D40"/>
    <mergeCell ref="B41:D41"/>
    <mergeCell ref="F33:N34"/>
    <mergeCell ref="B27:D27"/>
    <mergeCell ref="B39:D39"/>
    <mergeCell ref="C9:D9"/>
    <mergeCell ref="C10:D10"/>
    <mergeCell ref="B2:D2"/>
    <mergeCell ref="B42:D42"/>
    <mergeCell ref="B26:D26"/>
    <mergeCell ref="B7:D7"/>
    <mergeCell ref="C3:D3"/>
    <mergeCell ref="B15:D15"/>
    <mergeCell ref="B21:D21"/>
    <mergeCell ref="B22:D22"/>
    <mergeCell ref="B23:C23"/>
    <mergeCell ref="C12:D12"/>
    <mergeCell ref="C8:D8"/>
    <mergeCell ref="C11:D11"/>
    <mergeCell ref="B24:D24"/>
    <mergeCell ref="B25:D25"/>
    <mergeCell ref="B5:D5"/>
    <mergeCell ref="B14:D14"/>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1"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85725</xdr:colOff>
                    <xdr:row>29</xdr:row>
                    <xdr:rowOff>0</xdr:rowOff>
                  </from>
                  <to>
                    <xdr:col>1</xdr:col>
                    <xdr:colOff>304800</xdr:colOff>
                    <xdr:row>30</xdr:row>
                    <xdr:rowOff>9525</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480" r:id="rId8" name="Check Box 16">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481" r:id="rId9" name="Check Box 17">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482" r:id="rId10" name="Check Box 18">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mc:AlternateContent xmlns:mc="http://schemas.openxmlformats.org/markup-compatibility/2006">
          <mc:Choice Requires="x14">
            <control shapeId="62469" r:id="rId11" name="Check Box 5">
              <controlPr defaultSize="0" autoFill="0" autoLine="0" autoPict="0" altText="Check box for filling out information">
                <anchor moveWithCells="1">
                  <from>
                    <xdr:col>2</xdr:col>
                    <xdr:colOff>85725</xdr:colOff>
                    <xdr:row>29</xdr:row>
                    <xdr:rowOff>0</xdr:rowOff>
                  </from>
                  <to>
                    <xdr:col>2</xdr:col>
                    <xdr:colOff>304800</xdr:colOff>
                    <xdr:row>30</xdr:row>
                    <xdr:rowOff>9525</xdr:rowOff>
                  </to>
                </anchor>
              </controlPr>
            </control>
          </mc:Choice>
        </mc:AlternateContent>
        <mc:AlternateContent xmlns:mc="http://schemas.openxmlformats.org/markup-compatibility/2006">
          <mc:Choice Requires="x14">
            <control shapeId="62467" r:id="rId12" name="Check Box 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68" r:id="rId13" name="Check Box 4">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1" r:id="rId14" name="Check Box 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498" r:id="rId15" name="Check Box 3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72" r:id="rId16" name="Check Box 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99" r:id="rId17" name="Check Box 35">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00" r:id="rId18" name="Check Box 36">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1" r:id="rId19" name="Check Box 3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7" r:id="rId20" name="Check Box 43">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8" r:id="rId21" name="Check Box 44">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9" r:id="rId22" name="Check Box 4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0" r:id="rId23" name="Check Box 4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1" r:id="rId24" name="Check Box 4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2" r:id="rId25" name="Check Box 4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3" r:id="rId26" name="Check Box 4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4" r:id="rId27" name="Check Box 50">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5" r:id="rId28" name="Check Box 51">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7" r:id="rId29" name="Check Box 63">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28" r:id="rId30" name="Check Box 64">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9" r:id="rId31" name="Check Box 6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0" r:id="rId32" name="Check Box 6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1" r:id="rId33" name="Check Box 67">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2" r:id="rId34" name="Check Box 6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3" r:id="rId35" name="Check Box 6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65" r:id="rId36" name="Check Box 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66" r:id="rId37" name="Check Box 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75" r:id="rId38" name="Check Box 11">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76" r:id="rId39" name="Check Box 12">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3" r:id="rId40" name="Check Box 29">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94" r:id="rId41" name="Check Box 30">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5" r:id="rId42" name="Check Box 3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96" r:id="rId43" name="Check Box 3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97" r:id="rId44" name="Check Box 33">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3" r:id="rId45" name="Check Box 79">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4" r:id="rId46" name="Check Box 80">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5" r:id="rId47" name="Check Box 81">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6" r:id="rId48" name="Check Box 82">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7" r:id="rId49" name="Check Box 8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8" r:id="rId50" name="Check Box 8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9" r:id="rId51" name="Check Box 85">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0" r:id="rId52" name="Check Box 86">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51" r:id="rId53" name="Check Box 8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2" r:id="rId54" name="Check Box 88">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3" r:id="rId55" name="Check Box 89">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4" r:id="rId56" name="Check Box 90">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3" r:id="rId57" name="Check Box 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3" r:id="rId58" name="Check Box 1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4" r:id="rId59" name="Check Box 2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5" r:id="rId60" name="Check Box 2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6" r:id="rId61" name="Check Box 2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16" r:id="rId62" name="Check Box 5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7" r:id="rId63" name="Check Box 5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8" r:id="rId64" name="Check Box 5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9" r:id="rId65" name="Check Box 5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20" r:id="rId66" name="Check Box 56">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6" r:id="rId67" name="Check Box 9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57" r:id="rId68" name="Check Box 93">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8" r:id="rId69" name="Check Box 94">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9" r:id="rId70" name="Check Box 9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0" r:id="rId71" name="Check Box 9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1" r:id="rId72" name="Check Box 97">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2" r:id="rId73" name="Check Box 98">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3" r:id="rId74" name="Check Box 99">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4" r:id="rId75" name="Check Box 10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5" r:id="rId76" name="Check Box 10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6" r:id="rId77" name="Check Box 10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7" r:id="rId78" name="Check Box 10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8" r:id="rId79" name="Check Box 10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9" r:id="rId80" name="Check Box 10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0" r:id="rId81" name="Check Box 10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1" r:id="rId82" name="Check Box 107">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572" r:id="rId83" name="Check Box 108">
              <controlPr defaultSize="0" autoFill="0" autoLine="0" autoPict="0" altText="Check box for filling out information">
                <anchor moveWithCells="1">
                  <from>
                    <xdr:col>1</xdr:col>
                    <xdr:colOff>85725</xdr:colOff>
                    <xdr:row>17</xdr:row>
                    <xdr:rowOff>0</xdr:rowOff>
                  </from>
                  <to>
                    <xdr:col>1</xdr:col>
                    <xdr:colOff>304800</xdr:colOff>
                    <xdr:row>18</xdr:row>
                    <xdr:rowOff>9525</xdr:rowOff>
                  </to>
                </anchor>
              </controlPr>
            </control>
          </mc:Choice>
        </mc:AlternateContent>
        <mc:AlternateContent xmlns:mc="http://schemas.openxmlformats.org/markup-compatibility/2006">
          <mc:Choice Requires="x14">
            <control shapeId="62573" r:id="rId84" name="Check Box 109">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574" r:id="rId85" name="Check Box 110">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575" r:id="rId86" name="Check Box 111">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576" r:id="rId87" name="Check Box 112">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theme="4" tint="-0.249977111117893"/>
    <pageSetUpPr fitToPage="1"/>
  </sheetPr>
  <dimension ref="A1:X12004"/>
  <sheetViews>
    <sheetView showGridLines="0" zoomScaleNormal="100" workbookViewId="0">
      <selection activeCell="X5" sqref="X5"/>
    </sheetView>
  </sheetViews>
  <sheetFormatPr defaultColWidth="8.85546875" defaultRowHeight="15" zeroHeight="1" x14ac:dyDescent="0.25"/>
  <cols>
    <col min="1" max="1" width="2.42578125" style="3" customWidth="1"/>
    <col min="2" max="2" width="23.140625" style="152" customWidth="1"/>
    <col min="3" max="3" width="39.85546875" style="152" customWidth="1"/>
    <col min="4" max="4" width="40.42578125" style="152" customWidth="1"/>
    <col min="5" max="5" width="31.140625" style="139" customWidth="1"/>
    <col min="6" max="6" width="16" style="27" customWidth="1"/>
    <col min="7" max="7" width="26.42578125" style="140" customWidth="1"/>
    <col min="8" max="8" width="16.140625" style="27" customWidth="1"/>
    <col min="9" max="9" width="14.42578125" style="27" customWidth="1"/>
    <col min="10" max="10" width="25.140625" style="140" customWidth="1"/>
    <col min="11" max="11" width="18.85546875" style="27" customWidth="1"/>
    <col min="12" max="12" width="24.85546875" style="27" customWidth="1"/>
    <col min="13" max="13" width="22.140625" style="170" customWidth="1"/>
    <col min="14" max="14" width="22.42578125" style="27" customWidth="1"/>
    <col min="15" max="15" width="27.42578125" style="139" customWidth="1"/>
    <col min="16" max="16" width="19.42578125" style="27" customWidth="1"/>
    <col min="17" max="17" width="13.42578125" style="27" customWidth="1"/>
    <col min="18" max="18" width="25.140625" style="140" customWidth="1"/>
    <col min="19" max="19" width="18.85546875" style="27" customWidth="1"/>
    <col min="20" max="20" width="24.85546875" style="27" customWidth="1"/>
    <col min="21" max="21" width="22.140625" style="170" customWidth="1"/>
    <col min="22" max="22" width="22.42578125" style="27" customWidth="1"/>
    <col min="23" max="23" width="39.42578125" style="27" customWidth="1"/>
    <col min="24" max="24" width="8.85546875" style="3" customWidth="1"/>
    <col min="25" max="42" width="8.85546875" customWidth="1"/>
  </cols>
  <sheetData>
    <row r="1" spans="1:24" ht="26.25" x14ac:dyDescent="0.4">
      <c r="B1" s="279" t="s">
        <v>1</v>
      </c>
      <c r="C1" s="279"/>
      <c r="D1" s="279"/>
      <c r="E1" s="279"/>
      <c r="F1" s="279"/>
      <c r="G1" s="279"/>
      <c r="H1" s="279"/>
      <c r="I1" s="279"/>
      <c r="J1" s="279"/>
      <c r="K1" s="86"/>
      <c r="L1" s="86"/>
      <c r="M1" s="166"/>
      <c r="N1" s="86"/>
      <c r="O1" s="86"/>
      <c r="P1" s="86"/>
      <c r="Q1" s="86"/>
      <c r="R1" s="86"/>
      <c r="S1" s="86"/>
      <c r="T1" s="86"/>
      <c r="U1" s="166"/>
      <c r="V1" s="86"/>
      <c r="W1" s="86"/>
    </row>
    <row r="2" spans="1:24" x14ac:dyDescent="0.25">
      <c r="B2" s="289" t="s">
        <v>23</v>
      </c>
      <c r="C2" s="290"/>
      <c r="D2" s="290"/>
      <c r="E2" s="284">
        <v>45553</v>
      </c>
      <c r="F2" s="284"/>
      <c r="G2" s="284"/>
      <c r="H2" s="284"/>
      <c r="I2" s="284"/>
      <c r="J2" s="285"/>
      <c r="K2" s="86"/>
      <c r="L2" s="86"/>
      <c r="M2" s="166"/>
      <c r="N2" s="86"/>
      <c r="O2" s="86"/>
      <c r="P2" s="275"/>
      <c r="Q2" s="275"/>
      <c r="R2" s="275"/>
      <c r="S2" s="86"/>
      <c r="T2" s="86"/>
      <c r="U2" s="171"/>
      <c r="V2" s="86"/>
      <c r="W2" s="86"/>
    </row>
    <row r="3" spans="1:24" x14ac:dyDescent="0.25">
      <c r="B3" s="151"/>
      <c r="C3" s="151"/>
      <c r="D3" s="151"/>
      <c r="E3" s="86"/>
      <c r="F3" s="86"/>
      <c r="G3" s="27"/>
      <c r="H3" s="86"/>
      <c r="I3" s="86"/>
      <c r="J3" s="27"/>
      <c r="K3" s="86"/>
      <c r="L3" s="86"/>
      <c r="M3" s="166"/>
      <c r="N3" s="86"/>
      <c r="O3" s="86"/>
      <c r="P3" s="86"/>
      <c r="Q3" s="86"/>
      <c r="R3" s="86"/>
      <c r="S3" s="86"/>
      <c r="T3" s="86"/>
      <c r="U3" s="166"/>
      <c r="V3" s="86"/>
      <c r="W3" s="86"/>
    </row>
    <row r="4" spans="1:24" ht="59.45" customHeight="1" x14ac:dyDescent="0.25">
      <c r="B4" s="283" t="s">
        <v>216</v>
      </c>
      <c r="C4" s="283"/>
      <c r="D4" s="283"/>
      <c r="E4" s="283"/>
      <c r="F4" s="283"/>
      <c r="G4" s="283"/>
      <c r="H4" s="283"/>
      <c r="I4" s="283"/>
      <c r="J4" s="283"/>
      <c r="K4" s="136"/>
      <c r="L4" s="136"/>
      <c r="M4" s="167"/>
      <c r="N4" s="137"/>
      <c r="O4" s="137"/>
      <c r="P4" s="137"/>
      <c r="Q4" s="137"/>
      <c r="R4" s="137"/>
      <c r="S4" s="136"/>
      <c r="T4" s="136"/>
      <c r="U4" s="167"/>
      <c r="W4" s="142" t="s">
        <v>212</v>
      </c>
      <c r="X4" s="143">
        <f>COUNTIF(W7:W12004,"=Not Valid")</f>
        <v>0</v>
      </c>
    </row>
    <row r="5" spans="1:24" s="3" customFormat="1" ht="15.75" x14ac:dyDescent="0.25">
      <c r="B5" s="137"/>
      <c r="C5" s="137"/>
      <c r="D5" s="137"/>
      <c r="E5" s="137"/>
      <c r="F5" s="137"/>
      <c r="G5" s="138"/>
      <c r="H5" s="137"/>
      <c r="I5" s="137"/>
      <c r="J5" s="138"/>
      <c r="K5" s="137"/>
      <c r="L5" s="137"/>
      <c r="M5" s="167"/>
      <c r="N5" s="144"/>
      <c r="O5" s="137"/>
      <c r="P5" s="137"/>
      <c r="Q5" s="137"/>
      <c r="R5" s="137"/>
      <c r="S5" s="137"/>
      <c r="T5" s="137"/>
      <c r="U5" s="167"/>
      <c r="W5" s="142" t="s">
        <v>213</v>
      </c>
      <c r="X5" s="143">
        <f>COUNTIF(W7:W12004,"=Missing Information")</f>
        <v>1</v>
      </c>
    </row>
    <row r="6" spans="1:24" s="1" customFormat="1" ht="30.75" customHeight="1" x14ac:dyDescent="0.25">
      <c r="A6" s="8"/>
      <c r="B6" s="280" t="s">
        <v>24</v>
      </c>
      <c r="C6" s="281"/>
      <c r="D6" s="282"/>
      <c r="E6" s="286" t="s">
        <v>2</v>
      </c>
      <c r="F6" s="287"/>
      <c r="G6" s="287"/>
      <c r="H6" s="287"/>
      <c r="I6" s="287"/>
      <c r="J6" s="287"/>
      <c r="K6" s="287"/>
      <c r="L6" s="287"/>
      <c r="M6" s="287"/>
      <c r="N6" s="288"/>
      <c r="O6" s="276" t="s">
        <v>3</v>
      </c>
      <c r="P6" s="277"/>
      <c r="Q6" s="277"/>
      <c r="R6" s="277"/>
      <c r="S6" s="277"/>
      <c r="T6" s="277"/>
      <c r="U6" s="277"/>
      <c r="V6" s="278"/>
      <c r="W6" s="8"/>
      <c r="X6" s="8"/>
    </row>
    <row r="7" spans="1:24" s="153" customFormat="1" ht="85.5" customHeight="1" x14ac:dyDescent="0.25">
      <c r="B7" s="154" t="s">
        <v>219</v>
      </c>
      <c r="C7" s="155" t="s">
        <v>31</v>
      </c>
      <c r="D7" s="155" t="s">
        <v>189</v>
      </c>
      <c r="E7" s="156" t="s">
        <v>87</v>
      </c>
      <c r="F7" s="157" t="s">
        <v>180</v>
      </c>
      <c r="G7" s="158" t="s">
        <v>205</v>
      </c>
      <c r="H7" s="159" t="s">
        <v>26</v>
      </c>
      <c r="I7" s="159" t="s">
        <v>187</v>
      </c>
      <c r="J7" s="158" t="s">
        <v>27</v>
      </c>
      <c r="K7" s="159" t="s">
        <v>28</v>
      </c>
      <c r="L7" s="160" t="s">
        <v>32</v>
      </c>
      <c r="M7" s="168" t="s">
        <v>33</v>
      </c>
      <c r="N7" s="161" t="s">
        <v>22</v>
      </c>
      <c r="O7" s="156" t="s">
        <v>88</v>
      </c>
      <c r="P7" s="159" t="s">
        <v>26</v>
      </c>
      <c r="Q7" s="159" t="s">
        <v>187</v>
      </c>
      <c r="R7" s="164" t="s">
        <v>27</v>
      </c>
      <c r="S7" s="159" t="s">
        <v>28</v>
      </c>
      <c r="T7" s="160" t="s">
        <v>32</v>
      </c>
      <c r="U7" s="168" t="s">
        <v>33</v>
      </c>
      <c r="V7" s="162" t="s">
        <v>22</v>
      </c>
      <c r="W7" s="163" t="s">
        <v>223</v>
      </c>
    </row>
    <row r="8" spans="1:24" s="12" customFormat="1" ht="30" x14ac:dyDescent="0.25">
      <c r="A8" s="7"/>
      <c r="B8" s="145" t="s">
        <v>225</v>
      </c>
      <c r="C8" s="30" t="s">
        <v>342</v>
      </c>
      <c r="D8" s="30">
        <v>43</v>
      </c>
      <c r="E8" s="44" t="s">
        <v>43</v>
      </c>
      <c r="F8" s="43" t="s">
        <v>34</v>
      </c>
      <c r="G8" s="84" t="s">
        <v>34</v>
      </c>
      <c r="H8" s="30" t="s">
        <v>3177</v>
      </c>
      <c r="I8" s="188"/>
      <c r="J8" s="84" t="s">
        <v>106</v>
      </c>
      <c r="K8" s="31" t="s">
        <v>36</v>
      </c>
      <c r="L8" s="31" t="s">
        <v>95</v>
      </c>
      <c r="M8" s="165">
        <v>45510</v>
      </c>
      <c r="N8" s="147"/>
      <c r="O8" s="44" t="s">
        <v>43</v>
      </c>
      <c r="P8" s="42" t="s">
        <v>3178</v>
      </c>
      <c r="Q8" s="173"/>
      <c r="R8" s="84" t="s">
        <v>106</v>
      </c>
      <c r="S8" s="31" t="s">
        <v>36</v>
      </c>
      <c r="T8" s="31" t="s">
        <v>95</v>
      </c>
      <c r="U8" s="165">
        <v>45510</v>
      </c>
      <c r="V8" s="149"/>
      <c r="W8" s="141" t="str" cm="1">
        <f t="array" ref="W8">IF(SUM(LEN(B8:V8))=0,"",IF(OR(OR(ISBLANK(F8),SUM(LEN(C8),LEN(D8))=0),AND(NOT(E8="Unknown"),ISBLANK(J8)),AND(NOT(O8="Unknown"),ISBLANK(R8))),"Missing Information", INDEX(Table15[Entire Service Line Classification], MATCH(SUMIFS(Table15[Unique ID],Table15[System-Owned Portion],E8,Table15[If Material Anything Other than "Lead" in Column E,Was Material Ever Previously Lead?],G8,Table15[Customer-Owned Portion],O8),Table15[Unique ID],0),0)))</f>
        <v>Non-lead</v>
      </c>
      <c r="X8" s="7"/>
    </row>
    <row r="9" spans="1:24" ht="30" x14ac:dyDescent="0.25">
      <c r="B9" s="146">
        <v>77124504</v>
      </c>
      <c r="C9" s="31" t="s">
        <v>343</v>
      </c>
      <c r="D9" s="31">
        <v>4501</v>
      </c>
      <c r="E9" s="44" t="s">
        <v>43</v>
      </c>
      <c r="F9" s="43" t="s">
        <v>34</v>
      </c>
      <c r="G9" s="84" t="s">
        <v>34</v>
      </c>
      <c r="H9" s="31" t="s">
        <v>3177</v>
      </c>
      <c r="I9" s="189"/>
      <c r="J9" s="84" t="s">
        <v>106</v>
      </c>
      <c r="K9" s="31" t="s">
        <v>36</v>
      </c>
      <c r="L9" s="31" t="s">
        <v>95</v>
      </c>
      <c r="M9" s="169">
        <v>45510</v>
      </c>
      <c r="N9" s="148"/>
      <c r="O9" s="44" t="s">
        <v>35</v>
      </c>
      <c r="P9" s="43" t="s">
        <v>3178</v>
      </c>
      <c r="Q9" s="31"/>
      <c r="R9" s="84" t="s">
        <v>106</v>
      </c>
      <c r="S9" s="31" t="s">
        <v>36</v>
      </c>
      <c r="T9" s="31" t="s">
        <v>95</v>
      </c>
      <c r="U9" s="169">
        <v>45510</v>
      </c>
      <c r="V9" s="150"/>
      <c r="W9" s="141" t="str" cm="1">
        <f t="array" ref="W9">IF(SUM(LEN(B9:V9))=0,"",IF(OR(OR(ISBLANK(F9),SUM(LEN(C9),LEN(D9))=0),AND(NOT(E9="Unknown"),ISBLANK(J9)),AND(NOT(O9="Unknown"),ISBLANK(R9))),"Missing Information", INDEX(Table15[Entire Service Line Classification], MATCH(SUMIFS(Table15[Unique ID],Table15[System-Owned Portion],E9,Table15[If Material Anything Other than "Lead" in Column E,Was Material Ever Previously Lead?],G9,Table15[Customer-Owned Portion],O9),Table15[Unique ID],0),0)))</f>
        <v>Non-lead</v>
      </c>
    </row>
    <row r="10" spans="1:24" ht="30" x14ac:dyDescent="0.25">
      <c r="B10" s="146">
        <v>77124505</v>
      </c>
      <c r="C10" s="31" t="s">
        <v>344</v>
      </c>
      <c r="D10" s="31">
        <v>4502</v>
      </c>
      <c r="E10" s="44" t="s">
        <v>43</v>
      </c>
      <c r="F10" s="43" t="s">
        <v>34</v>
      </c>
      <c r="G10" s="84" t="s">
        <v>34</v>
      </c>
      <c r="H10" s="31" t="s">
        <v>3177</v>
      </c>
      <c r="I10" s="189"/>
      <c r="J10" s="84" t="s">
        <v>106</v>
      </c>
      <c r="K10" s="31" t="s">
        <v>36</v>
      </c>
      <c r="L10" s="31" t="s">
        <v>95</v>
      </c>
      <c r="M10" s="169">
        <v>45510</v>
      </c>
      <c r="N10" s="148"/>
      <c r="O10" s="44" t="s">
        <v>35</v>
      </c>
      <c r="P10" s="43" t="s">
        <v>3178</v>
      </c>
      <c r="Q10" s="31"/>
      <c r="R10" s="84" t="s">
        <v>106</v>
      </c>
      <c r="S10" s="31" t="s">
        <v>36</v>
      </c>
      <c r="T10" s="31" t="s">
        <v>95</v>
      </c>
      <c r="U10" s="169">
        <v>45510</v>
      </c>
      <c r="V10" s="150"/>
      <c r="W10" s="141" t="str" cm="1">
        <f t="array" ref="W10">IF(SUM(LEN(B10:V10))=0,"",IF(OR(OR(ISBLANK(F10),SUM(LEN(C10),LEN(D10))=0),AND(NOT(E10="Unknown"),ISBLANK(J10)),AND(NOT(O10="Unknown"),ISBLANK(R10))),"Missing Information", INDEX(Table15[Entire Service Line Classification], MATCH(SUMIFS(Table15[Unique ID],Table15[System-Owned Portion],E10,Table15[If Material Anything Other than "Lead" in Column E,Was Material Ever Previously Lead?],G10,Table15[Customer-Owned Portion],O10),Table15[Unique ID],0),0)))</f>
        <v>Non-lead</v>
      </c>
    </row>
    <row r="11" spans="1:24" ht="30" x14ac:dyDescent="0.25">
      <c r="B11" s="146">
        <v>77124506</v>
      </c>
      <c r="C11" s="31" t="s">
        <v>345</v>
      </c>
      <c r="D11" s="32">
        <v>4503</v>
      </c>
      <c r="E11" s="44" t="s">
        <v>43</v>
      </c>
      <c r="F11" s="43" t="s">
        <v>34</v>
      </c>
      <c r="G11" s="84" t="s">
        <v>34</v>
      </c>
      <c r="H11" s="31" t="s">
        <v>3177</v>
      </c>
      <c r="I11" s="189"/>
      <c r="J11" s="84" t="s">
        <v>106</v>
      </c>
      <c r="K11" s="31" t="s">
        <v>36</v>
      </c>
      <c r="L11" s="31" t="s">
        <v>95</v>
      </c>
      <c r="M11" s="190">
        <v>45510</v>
      </c>
      <c r="N11" s="148"/>
      <c r="O11" s="44" t="s">
        <v>35</v>
      </c>
      <c r="P11" s="43" t="s">
        <v>3178</v>
      </c>
      <c r="Q11" s="31"/>
      <c r="R11" s="84" t="s">
        <v>106</v>
      </c>
      <c r="S11" s="31" t="s">
        <v>36</v>
      </c>
      <c r="T11" s="31" t="s">
        <v>95</v>
      </c>
      <c r="U11" s="190">
        <v>45510</v>
      </c>
      <c r="V11" s="150"/>
      <c r="W11" s="141" t="str" cm="1">
        <f t="array" ref="W11">IF(SUM(LEN(B11:V11))=0,"",IF(OR(OR(ISBLANK(F11),SUM(LEN(C11),LEN(D11))=0),AND(NOT(E11="Unknown"),ISBLANK(J11)),AND(NOT(O11="Unknown"),ISBLANK(R11))),"Missing Information", INDEX(Table15[Entire Service Line Classification], MATCH(SUMIFS(Table15[Unique ID],Table15[System-Owned Portion],E11,Table15[If Material Anything Other than "Lead" in Column E,Was Material Ever Previously Lead?],G11,Table15[Customer-Owned Portion],O11),Table15[Unique ID],0),0)))</f>
        <v>Non-lead</v>
      </c>
    </row>
    <row r="12" spans="1:24" ht="30" x14ac:dyDescent="0.25">
      <c r="B12" s="146">
        <v>77124507</v>
      </c>
      <c r="C12" s="31" t="s">
        <v>346</v>
      </c>
      <c r="D12" s="32">
        <v>4504</v>
      </c>
      <c r="E12" s="44" t="s">
        <v>43</v>
      </c>
      <c r="F12" s="43" t="s">
        <v>34</v>
      </c>
      <c r="G12" s="84" t="s">
        <v>34</v>
      </c>
      <c r="H12" s="31" t="s">
        <v>3177</v>
      </c>
      <c r="I12" s="189"/>
      <c r="J12" s="84" t="s">
        <v>106</v>
      </c>
      <c r="K12" s="31" t="s">
        <v>36</v>
      </c>
      <c r="L12" s="31" t="s">
        <v>95</v>
      </c>
      <c r="M12" s="191">
        <v>45510</v>
      </c>
      <c r="N12" s="148"/>
      <c r="O12" s="44" t="s">
        <v>35</v>
      </c>
      <c r="P12" s="43" t="s">
        <v>3178</v>
      </c>
      <c r="Q12" s="31"/>
      <c r="R12" s="84" t="s">
        <v>106</v>
      </c>
      <c r="S12" s="31" t="s">
        <v>36</v>
      </c>
      <c r="T12" s="31" t="s">
        <v>95</v>
      </c>
      <c r="U12" s="191">
        <v>45510</v>
      </c>
      <c r="V12" s="150"/>
      <c r="W12" s="141" t="str" cm="1">
        <f t="array" ref="W12">IF(SUM(LEN(B12:V12))=0,"",IF(OR(OR(ISBLANK(F12),SUM(LEN(C12),LEN(D12))=0),AND(NOT(E12="Unknown"),ISBLANK(J12)),AND(NOT(O12="Unknown"),ISBLANK(R12))),"Missing Information", INDEX(Table15[Entire Service Line Classification], MATCH(SUMIFS(Table15[Unique ID],Table15[System-Owned Portion],E12,Table15[If Material Anything Other than "Lead" in Column E,Was Material Ever Previously Lead?],G12,Table15[Customer-Owned Portion],O12),Table15[Unique ID],0),0)))</f>
        <v>Non-lead</v>
      </c>
    </row>
    <row r="13" spans="1:24" ht="30" x14ac:dyDescent="0.25">
      <c r="B13" s="146">
        <v>77124508</v>
      </c>
      <c r="C13" s="31" t="s">
        <v>347</v>
      </c>
      <c r="D13" s="32">
        <v>4505</v>
      </c>
      <c r="E13" s="44" t="s">
        <v>43</v>
      </c>
      <c r="F13" s="43" t="s">
        <v>34</v>
      </c>
      <c r="G13" s="84" t="s">
        <v>34</v>
      </c>
      <c r="H13" s="31" t="s">
        <v>3177</v>
      </c>
      <c r="I13" s="189"/>
      <c r="J13" s="84" t="s">
        <v>106</v>
      </c>
      <c r="K13" s="31" t="s">
        <v>36</v>
      </c>
      <c r="L13" s="31" t="s">
        <v>95</v>
      </c>
      <c r="M13" s="172">
        <v>45510</v>
      </c>
      <c r="N13" s="148"/>
      <c r="O13" s="44" t="s">
        <v>35</v>
      </c>
      <c r="P13" s="43" t="s">
        <v>3178</v>
      </c>
      <c r="Q13" s="31"/>
      <c r="R13" s="84" t="s">
        <v>106</v>
      </c>
      <c r="S13" s="31" t="s">
        <v>36</v>
      </c>
      <c r="T13" s="31" t="s">
        <v>95</v>
      </c>
      <c r="U13" s="172">
        <v>45510</v>
      </c>
      <c r="V13" s="150"/>
      <c r="W13" s="141" t="str" cm="1">
        <f t="array" ref="W13">IF(SUM(LEN(B13:V13))=0,"",IF(OR(OR(ISBLANK(F13),SUM(LEN(C13),LEN(D13))=0),AND(NOT(E13="Unknown"),ISBLANK(J13)),AND(NOT(O13="Unknown"),ISBLANK(R13))),"Missing Information", INDEX(Table15[Entire Service Line Classification], MATCH(SUMIFS(Table15[Unique ID],Table15[System-Owned Portion],E13,Table15[If Material Anything Other than "Lead" in Column E,Was Material Ever Previously Lead?],G13,Table15[Customer-Owned Portion],O13),Table15[Unique ID],0),0)))</f>
        <v>Non-lead</v>
      </c>
      <c r="X13"/>
    </row>
    <row r="14" spans="1:24" ht="30" x14ac:dyDescent="0.25">
      <c r="B14" s="146">
        <v>77124509</v>
      </c>
      <c r="C14" s="31" t="s">
        <v>348</v>
      </c>
      <c r="D14" s="32">
        <v>4506</v>
      </c>
      <c r="E14" s="44" t="s">
        <v>43</v>
      </c>
      <c r="F14" s="43" t="s">
        <v>34</v>
      </c>
      <c r="G14" s="84" t="s">
        <v>34</v>
      </c>
      <c r="H14" s="31" t="s">
        <v>3177</v>
      </c>
      <c r="I14" s="189"/>
      <c r="J14" s="84" t="s">
        <v>106</v>
      </c>
      <c r="K14" s="31" t="s">
        <v>36</v>
      </c>
      <c r="L14" s="31" t="s">
        <v>95</v>
      </c>
      <c r="M14" s="190">
        <v>45510</v>
      </c>
      <c r="N14" s="148"/>
      <c r="O14" s="44" t="s">
        <v>35</v>
      </c>
      <c r="P14" s="43" t="s">
        <v>3178</v>
      </c>
      <c r="Q14" s="31"/>
      <c r="R14" s="84" t="s">
        <v>106</v>
      </c>
      <c r="S14" s="31" t="s">
        <v>36</v>
      </c>
      <c r="T14" s="31" t="s">
        <v>95</v>
      </c>
      <c r="U14" s="190">
        <v>45510</v>
      </c>
      <c r="V14" s="150"/>
      <c r="W14" s="141" t="str" cm="1">
        <f t="array" ref="W14">IF(SUM(LEN(B14:V14))=0,"",IF(OR(OR(ISBLANK(F14),SUM(LEN(C14),LEN(D14))=0),AND(NOT(E14="Unknown"),ISBLANK(J14)),AND(NOT(O14="Unknown"),ISBLANK(R14))),"Missing Information", INDEX(Table15[Entire Service Line Classification], MATCH(SUMIFS(Table15[Unique ID],Table15[System-Owned Portion],E14,Table15[If Material Anything Other than "Lead" in Column E,Was Material Ever Previously Lead?],G14,Table15[Customer-Owned Portion],O14),Table15[Unique ID],0),0)))</f>
        <v>Non-lead</v>
      </c>
      <c r="X14"/>
    </row>
    <row r="15" spans="1:24" ht="30" x14ac:dyDescent="0.25">
      <c r="B15" s="146">
        <v>77124510</v>
      </c>
      <c r="C15" s="31" t="s">
        <v>349</v>
      </c>
      <c r="D15" s="32">
        <v>4507</v>
      </c>
      <c r="E15" s="44" t="s">
        <v>43</v>
      </c>
      <c r="F15" s="43" t="s">
        <v>34</v>
      </c>
      <c r="G15" s="84" t="s">
        <v>34</v>
      </c>
      <c r="H15" s="31" t="s">
        <v>3177</v>
      </c>
      <c r="I15" s="189"/>
      <c r="J15" s="84" t="s">
        <v>106</v>
      </c>
      <c r="K15" s="31" t="s">
        <v>36</v>
      </c>
      <c r="L15" s="31" t="s">
        <v>95</v>
      </c>
      <c r="M15" s="190">
        <v>45510</v>
      </c>
      <c r="N15" s="148"/>
      <c r="O15" s="44" t="s">
        <v>35</v>
      </c>
      <c r="P15" s="43" t="s">
        <v>3178</v>
      </c>
      <c r="Q15" s="31"/>
      <c r="R15" s="84" t="s">
        <v>106</v>
      </c>
      <c r="S15" s="31" t="s">
        <v>36</v>
      </c>
      <c r="T15" s="31" t="s">
        <v>95</v>
      </c>
      <c r="U15" s="190">
        <v>45510</v>
      </c>
      <c r="V15" s="150"/>
      <c r="W15" s="141" t="str" cm="1">
        <f t="array" ref="W15">IF(SUM(LEN(B15:V15))=0,"",IF(OR(OR(ISBLANK(F15),SUM(LEN(C15),LEN(D15))=0),AND(NOT(E15="Unknown"),ISBLANK(J15)),AND(NOT(O15="Unknown"),ISBLANK(R15))),"Missing Information", INDEX(Table15[Entire Service Line Classification], MATCH(SUMIFS(Table15[Unique ID],Table15[System-Owned Portion],E15,Table15[If Material Anything Other than "Lead" in Column E,Was Material Ever Previously Lead?],G15,Table15[Customer-Owned Portion],O15),Table15[Unique ID],0),0)))</f>
        <v>Non-lead</v>
      </c>
      <c r="X15"/>
    </row>
    <row r="16" spans="1:24" ht="30" x14ac:dyDescent="0.25">
      <c r="B16" s="146">
        <v>26366789</v>
      </c>
      <c r="C16" s="31" t="s">
        <v>350</v>
      </c>
      <c r="D16" s="32">
        <v>46</v>
      </c>
      <c r="E16" s="44" t="s">
        <v>43</v>
      </c>
      <c r="F16" s="43" t="s">
        <v>34</v>
      </c>
      <c r="G16" s="84" t="s">
        <v>34</v>
      </c>
      <c r="H16" s="31" t="s">
        <v>3177</v>
      </c>
      <c r="I16" s="189"/>
      <c r="J16" s="84" t="s">
        <v>106</v>
      </c>
      <c r="K16" s="31" t="s">
        <v>36</v>
      </c>
      <c r="L16" s="31" t="s">
        <v>95</v>
      </c>
      <c r="M16" s="190">
        <v>45510</v>
      </c>
      <c r="N16" s="148"/>
      <c r="O16" s="44" t="s">
        <v>42</v>
      </c>
      <c r="P16" s="43" t="s">
        <v>3178</v>
      </c>
      <c r="Q16" s="31"/>
      <c r="R16" s="84" t="s">
        <v>106</v>
      </c>
      <c r="S16" s="31" t="s">
        <v>36</v>
      </c>
      <c r="T16" s="31" t="s">
        <v>95</v>
      </c>
      <c r="U16" s="190">
        <v>45510</v>
      </c>
      <c r="V16" s="150"/>
      <c r="W16" s="141" t="str" cm="1">
        <f t="array" ref="W16">IF(SUM(LEN(B16:V16))=0,"",IF(OR(OR(ISBLANK(F16),SUM(LEN(C16),LEN(D16))=0),AND(NOT(E16="Unknown"),ISBLANK(J16)),AND(NOT(O16="Unknown"),ISBLANK(R16))),"Missing Information", INDEX(Table15[Entire Service Line Classification], MATCH(SUMIFS(Table15[Unique ID],Table15[System-Owned Portion],E16,Table15[If Material Anything Other than "Lead" in Column E,Was Material Ever Previously Lead?],G16,Table15[Customer-Owned Portion],O16),Table15[Unique ID],0),0)))</f>
        <v>Non-lead</v>
      </c>
      <c r="X16"/>
    </row>
    <row r="17" spans="2:24" ht="30" x14ac:dyDescent="0.25">
      <c r="B17" s="146">
        <v>65450015</v>
      </c>
      <c r="C17" s="31" t="s">
        <v>351</v>
      </c>
      <c r="D17" s="32">
        <v>47</v>
      </c>
      <c r="E17" s="44" t="s">
        <v>43</v>
      </c>
      <c r="F17" s="43" t="s">
        <v>34</v>
      </c>
      <c r="G17" s="84" t="s">
        <v>34</v>
      </c>
      <c r="H17" s="31" t="s">
        <v>3177</v>
      </c>
      <c r="I17" s="189"/>
      <c r="J17" s="84" t="s">
        <v>106</v>
      </c>
      <c r="K17" s="31" t="s">
        <v>36</v>
      </c>
      <c r="L17" s="31" t="s">
        <v>95</v>
      </c>
      <c r="M17" s="190">
        <v>45510</v>
      </c>
      <c r="N17" s="148"/>
      <c r="O17" s="44" t="s">
        <v>42</v>
      </c>
      <c r="P17" s="43" t="s">
        <v>3178</v>
      </c>
      <c r="Q17" s="31"/>
      <c r="R17" s="84" t="s">
        <v>106</v>
      </c>
      <c r="S17" s="31" t="s">
        <v>36</v>
      </c>
      <c r="T17" s="31" t="s">
        <v>95</v>
      </c>
      <c r="U17" s="190">
        <v>45510</v>
      </c>
      <c r="V17" s="150"/>
      <c r="W17" s="141" t="str" cm="1">
        <f t="array" ref="W17">IF(SUM(LEN(B17:V17))=0,"",IF(OR(OR(ISBLANK(F17),SUM(LEN(C17),LEN(D17))=0),AND(NOT(E17="Unknown"),ISBLANK(J17)),AND(NOT(O17="Unknown"),ISBLANK(R17))),"Missing Information", INDEX(Table15[Entire Service Line Classification], MATCH(SUMIFS(Table15[Unique ID],Table15[System-Owned Portion],E17,Table15[If Material Anything Other than "Lead" in Column E,Was Material Ever Previously Lead?],G17,Table15[Customer-Owned Portion],O17),Table15[Unique ID],0),0)))</f>
        <v>Non-lead</v>
      </c>
      <c r="X17"/>
    </row>
    <row r="18" spans="2:24" ht="30" x14ac:dyDescent="0.25">
      <c r="B18" s="146">
        <v>65450016</v>
      </c>
      <c r="C18" s="31" t="s">
        <v>352</v>
      </c>
      <c r="D18" s="32">
        <v>4701</v>
      </c>
      <c r="E18" s="44" t="s">
        <v>43</v>
      </c>
      <c r="F18" s="43" t="s">
        <v>34</v>
      </c>
      <c r="G18" s="84" t="s">
        <v>34</v>
      </c>
      <c r="H18" s="31" t="s">
        <v>3177</v>
      </c>
      <c r="I18" s="189"/>
      <c r="J18" s="84" t="s">
        <v>106</v>
      </c>
      <c r="K18" s="31" t="s">
        <v>36</v>
      </c>
      <c r="L18" s="31" t="s">
        <v>95</v>
      </c>
      <c r="M18" s="190">
        <v>45510</v>
      </c>
      <c r="N18" s="148"/>
      <c r="O18" s="44" t="s">
        <v>42</v>
      </c>
      <c r="P18" s="43" t="s">
        <v>3178</v>
      </c>
      <c r="Q18" s="31"/>
      <c r="R18" s="84" t="s">
        <v>106</v>
      </c>
      <c r="S18" s="31" t="s">
        <v>36</v>
      </c>
      <c r="T18" s="31" t="s">
        <v>95</v>
      </c>
      <c r="U18" s="190">
        <v>45510</v>
      </c>
      <c r="V18" s="150"/>
      <c r="W18" s="141" t="str" cm="1">
        <f t="array" ref="W18">IF(SUM(LEN(B18:V18))=0,"",IF(OR(OR(ISBLANK(F18),SUM(LEN(C18),LEN(D18))=0),AND(NOT(E18="Unknown"),ISBLANK(J18)),AND(NOT(O18="Unknown"),ISBLANK(R18))),"Missing Information", INDEX(Table15[Entire Service Line Classification], MATCH(SUMIFS(Table15[Unique ID],Table15[System-Owned Portion],E18,Table15[If Material Anything Other than "Lead" in Column E,Was Material Ever Previously Lead?],G18,Table15[Customer-Owned Portion],O18),Table15[Unique ID],0),0)))</f>
        <v>Non-lead</v>
      </c>
      <c r="X18"/>
    </row>
    <row r="19" spans="2:24" ht="30" x14ac:dyDescent="0.25">
      <c r="B19" s="146">
        <v>65450022</v>
      </c>
      <c r="C19" s="31" t="s">
        <v>353</v>
      </c>
      <c r="D19" s="32">
        <v>4702</v>
      </c>
      <c r="E19" s="44" t="s">
        <v>43</v>
      </c>
      <c r="F19" s="43" t="s">
        <v>34</v>
      </c>
      <c r="G19" s="84" t="s">
        <v>34</v>
      </c>
      <c r="H19" s="31" t="s">
        <v>3177</v>
      </c>
      <c r="I19" s="189"/>
      <c r="J19" s="84" t="s">
        <v>106</v>
      </c>
      <c r="K19" s="31" t="s">
        <v>36</v>
      </c>
      <c r="L19" s="31" t="s">
        <v>95</v>
      </c>
      <c r="M19" s="190">
        <v>45510</v>
      </c>
      <c r="N19" s="148"/>
      <c r="O19" s="44" t="s">
        <v>42</v>
      </c>
      <c r="P19" s="43" t="s">
        <v>3178</v>
      </c>
      <c r="Q19" s="31"/>
      <c r="R19" s="84" t="s">
        <v>106</v>
      </c>
      <c r="S19" s="31" t="s">
        <v>36</v>
      </c>
      <c r="T19" s="31" t="s">
        <v>95</v>
      </c>
      <c r="U19" s="190">
        <v>45510</v>
      </c>
      <c r="V19" s="150"/>
      <c r="W19" s="141" t="str" cm="1">
        <f t="array" ref="W19">IF(SUM(LEN(B19:V19))=0,"",IF(OR(OR(ISBLANK(F19),SUM(LEN(C19),LEN(D19))=0),AND(NOT(E19="Unknown"),ISBLANK(J19)),AND(NOT(O19="Unknown"),ISBLANK(R19))),"Missing Information", INDEX(Table15[Entire Service Line Classification], MATCH(SUMIFS(Table15[Unique ID],Table15[System-Owned Portion],E19,Table15[If Material Anything Other than "Lead" in Column E,Was Material Ever Previously Lead?],G19,Table15[Customer-Owned Portion],O19),Table15[Unique ID],0),0)))</f>
        <v>Non-lead</v>
      </c>
      <c r="X19"/>
    </row>
    <row r="20" spans="2:24" ht="30" x14ac:dyDescent="0.25">
      <c r="B20" s="146">
        <v>65414089</v>
      </c>
      <c r="C20" s="31" t="s">
        <v>354</v>
      </c>
      <c r="D20" s="32">
        <v>48</v>
      </c>
      <c r="E20" s="44" t="s">
        <v>43</v>
      </c>
      <c r="F20" s="43" t="s">
        <v>34</v>
      </c>
      <c r="G20" s="84" t="s">
        <v>34</v>
      </c>
      <c r="H20" s="31" t="s">
        <v>3177</v>
      </c>
      <c r="I20" s="189"/>
      <c r="J20" s="84" t="s">
        <v>106</v>
      </c>
      <c r="K20" s="31" t="s">
        <v>36</v>
      </c>
      <c r="L20" s="31" t="s">
        <v>95</v>
      </c>
      <c r="M20" s="190">
        <v>45510</v>
      </c>
      <c r="N20" s="148"/>
      <c r="O20" s="44" t="s">
        <v>42</v>
      </c>
      <c r="P20" s="43" t="s">
        <v>3178</v>
      </c>
      <c r="Q20" s="31"/>
      <c r="R20" s="84" t="s">
        <v>106</v>
      </c>
      <c r="S20" s="31" t="s">
        <v>36</v>
      </c>
      <c r="T20" s="31" t="s">
        <v>95</v>
      </c>
      <c r="U20" s="190">
        <v>45510</v>
      </c>
      <c r="V20" s="150"/>
      <c r="W20" s="141" t="str" cm="1">
        <f t="array" ref="W20">IF(SUM(LEN(B20:V20))=0,"",IF(OR(OR(ISBLANK(F20),SUM(LEN(C20),LEN(D20))=0),AND(NOT(E20="Unknown"),ISBLANK(J20)),AND(NOT(O20="Unknown"),ISBLANK(R20))),"Missing Information", INDEX(Table15[Entire Service Line Classification], MATCH(SUMIFS(Table15[Unique ID],Table15[System-Owned Portion],E20,Table15[If Material Anything Other than "Lead" in Column E,Was Material Ever Previously Lead?],G20,Table15[Customer-Owned Portion],O20),Table15[Unique ID],0),0)))</f>
        <v>Non-lead</v>
      </c>
      <c r="X20"/>
    </row>
    <row r="21" spans="2:24" ht="30" x14ac:dyDescent="0.25">
      <c r="B21" s="146">
        <v>65414091</v>
      </c>
      <c r="C21" s="31" t="s">
        <v>355</v>
      </c>
      <c r="D21" s="32">
        <v>50</v>
      </c>
      <c r="E21" s="44" t="s">
        <v>43</v>
      </c>
      <c r="F21" s="43" t="s">
        <v>34</v>
      </c>
      <c r="G21" s="84" t="s">
        <v>34</v>
      </c>
      <c r="H21" s="31" t="s">
        <v>3177</v>
      </c>
      <c r="I21" s="189"/>
      <c r="J21" s="84" t="s">
        <v>106</v>
      </c>
      <c r="K21" s="31" t="s">
        <v>36</v>
      </c>
      <c r="L21" s="31" t="s">
        <v>95</v>
      </c>
      <c r="M21" s="190">
        <v>45510</v>
      </c>
      <c r="N21" s="148"/>
      <c r="O21" s="44" t="s">
        <v>42</v>
      </c>
      <c r="P21" s="43" t="s">
        <v>3178</v>
      </c>
      <c r="Q21" s="31"/>
      <c r="R21" s="84" t="s">
        <v>106</v>
      </c>
      <c r="S21" s="31" t="s">
        <v>36</v>
      </c>
      <c r="T21" s="31" t="s">
        <v>95</v>
      </c>
      <c r="U21" s="190">
        <v>45510</v>
      </c>
      <c r="V21" s="150"/>
      <c r="W21" s="141" t="str" cm="1">
        <f t="array" ref="W21">IF(SUM(LEN(B21:V21))=0,"",IF(OR(OR(ISBLANK(F21),SUM(LEN(C21),LEN(D21))=0),AND(NOT(E21="Unknown"),ISBLANK(J21)),AND(NOT(O21="Unknown"),ISBLANK(R21))),"Missing Information", INDEX(Table15[Entire Service Line Classification], MATCH(SUMIFS(Table15[Unique ID],Table15[System-Owned Portion],E21,Table15[If Material Anything Other than "Lead" in Column E,Was Material Ever Previously Lead?],G21,Table15[Customer-Owned Portion],O21),Table15[Unique ID],0),0)))</f>
        <v>Non-lead</v>
      </c>
      <c r="X21"/>
    </row>
    <row r="22" spans="2:24" ht="30" x14ac:dyDescent="0.25">
      <c r="B22" s="146">
        <v>26365690</v>
      </c>
      <c r="C22" s="31" t="s">
        <v>356</v>
      </c>
      <c r="D22" s="32">
        <v>5001</v>
      </c>
      <c r="E22" s="44" t="s">
        <v>43</v>
      </c>
      <c r="F22" s="43" t="s">
        <v>34</v>
      </c>
      <c r="G22" s="84" t="s">
        <v>34</v>
      </c>
      <c r="H22" s="31" t="s">
        <v>3177</v>
      </c>
      <c r="I22" s="189"/>
      <c r="J22" s="84" t="s">
        <v>106</v>
      </c>
      <c r="K22" s="31" t="s">
        <v>36</v>
      </c>
      <c r="L22" s="31" t="s">
        <v>95</v>
      </c>
      <c r="M22" s="190">
        <v>45510</v>
      </c>
      <c r="N22" s="148"/>
      <c r="O22" s="44" t="s">
        <v>43</v>
      </c>
      <c r="P22" s="43" t="s">
        <v>3178</v>
      </c>
      <c r="Q22" s="31"/>
      <c r="R22" s="84" t="s">
        <v>106</v>
      </c>
      <c r="S22" s="31" t="s">
        <v>36</v>
      </c>
      <c r="T22" s="31" t="s">
        <v>95</v>
      </c>
      <c r="U22" s="190">
        <v>45510</v>
      </c>
      <c r="V22" s="150"/>
      <c r="W22" s="141" t="str" cm="1">
        <f t="array" ref="W22">IF(SUM(LEN(B22:V22))=0,"",IF(OR(OR(ISBLANK(F22),SUM(LEN(C22),LEN(D22))=0),AND(NOT(E22="Unknown"),ISBLANK(J22)),AND(NOT(O22="Unknown"),ISBLANK(R22))),"Missing Information", INDEX(Table15[Entire Service Line Classification], MATCH(SUMIFS(Table15[Unique ID],Table15[System-Owned Portion],E22,Table15[If Material Anything Other than "Lead" in Column E,Was Material Ever Previously Lead?],G22,Table15[Customer-Owned Portion],O22),Table15[Unique ID],0),0)))</f>
        <v>Non-lead</v>
      </c>
      <c r="X22"/>
    </row>
    <row r="23" spans="2:24" ht="30" x14ac:dyDescent="0.25">
      <c r="B23" s="146" t="s">
        <v>226</v>
      </c>
      <c r="C23" s="31" t="s">
        <v>357</v>
      </c>
      <c r="D23" s="32">
        <v>51</v>
      </c>
      <c r="E23" s="44" t="s">
        <v>43</v>
      </c>
      <c r="F23" s="43" t="s">
        <v>34</v>
      </c>
      <c r="G23" s="84" t="s">
        <v>34</v>
      </c>
      <c r="H23" s="31" t="s">
        <v>3177</v>
      </c>
      <c r="I23" s="189"/>
      <c r="J23" s="84" t="s">
        <v>106</v>
      </c>
      <c r="K23" s="31" t="s">
        <v>36</v>
      </c>
      <c r="L23" s="31" t="s">
        <v>95</v>
      </c>
      <c r="M23" s="190">
        <v>45510</v>
      </c>
      <c r="N23" s="148"/>
      <c r="O23" s="44" t="s">
        <v>43</v>
      </c>
      <c r="P23" s="43" t="s">
        <v>3178</v>
      </c>
      <c r="Q23" s="31"/>
      <c r="R23" s="84" t="s">
        <v>106</v>
      </c>
      <c r="S23" s="31" t="s">
        <v>36</v>
      </c>
      <c r="T23" s="31" t="s">
        <v>95</v>
      </c>
      <c r="U23" s="190">
        <v>45510</v>
      </c>
      <c r="V23" s="150"/>
      <c r="W23" s="141" t="str" cm="1">
        <f t="array" ref="W23">IF(SUM(LEN(B23:V23))=0,"",IF(OR(OR(ISBLANK(F23),SUM(LEN(C23),LEN(D23))=0),AND(NOT(E23="Unknown"),ISBLANK(J23)),AND(NOT(O23="Unknown"),ISBLANK(R23))),"Missing Information", INDEX(Table15[Entire Service Line Classification], MATCH(SUMIFS(Table15[Unique ID],Table15[System-Owned Portion],E23,Table15[If Material Anything Other than "Lead" in Column E,Was Material Ever Previously Lead?],G23,Table15[Customer-Owned Portion],O23),Table15[Unique ID],0),0)))</f>
        <v>Non-lead</v>
      </c>
      <c r="X23"/>
    </row>
    <row r="24" spans="2:24" ht="30" x14ac:dyDescent="0.25">
      <c r="B24" s="146" t="s">
        <v>227</v>
      </c>
      <c r="C24" s="31" t="s">
        <v>358</v>
      </c>
      <c r="D24" s="32">
        <v>5201</v>
      </c>
      <c r="E24" s="44" t="s">
        <v>43</v>
      </c>
      <c r="F24" s="43" t="s">
        <v>34</v>
      </c>
      <c r="G24" s="84" t="s">
        <v>34</v>
      </c>
      <c r="H24" s="31" t="s">
        <v>3177</v>
      </c>
      <c r="I24" s="189"/>
      <c r="J24" s="84" t="s">
        <v>106</v>
      </c>
      <c r="K24" s="31" t="s">
        <v>36</v>
      </c>
      <c r="L24" s="31" t="s">
        <v>95</v>
      </c>
      <c r="M24" s="190">
        <v>45510</v>
      </c>
      <c r="N24" s="148"/>
      <c r="O24" s="44" t="s">
        <v>43</v>
      </c>
      <c r="P24" s="43" t="s">
        <v>3178</v>
      </c>
      <c r="Q24" s="31"/>
      <c r="R24" s="84" t="s">
        <v>106</v>
      </c>
      <c r="S24" s="31" t="s">
        <v>36</v>
      </c>
      <c r="T24" s="31" t="s">
        <v>95</v>
      </c>
      <c r="U24" s="190">
        <v>45510</v>
      </c>
      <c r="V24" s="150"/>
      <c r="W24" s="141" t="str" cm="1">
        <f t="array" ref="W24">IF(SUM(LEN(B24:V24))=0,"",IF(OR(OR(ISBLANK(F24),SUM(LEN(C24),LEN(D24))=0),AND(NOT(E24="Unknown"),ISBLANK(J24)),AND(NOT(O24="Unknown"),ISBLANK(R24))),"Missing Information", INDEX(Table15[Entire Service Line Classification], MATCH(SUMIFS(Table15[Unique ID],Table15[System-Owned Portion],E24,Table15[If Material Anything Other than "Lead" in Column E,Was Material Ever Previously Lead?],G24,Table15[Customer-Owned Portion],O24),Table15[Unique ID],0),0)))</f>
        <v>Non-lead</v>
      </c>
      <c r="X24"/>
    </row>
    <row r="25" spans="2:24" ht="30" x14ac:dyDescent="0.25">
      <c r="B25" s="146">
        <v>26365617</v>
      </c>
      <c r="C25" s="31" t="s">
        <v>359</v>
      </c>
      <c r="D25" s="32">
        <v>53</v>
      </c>
      <c r="E25" s="44" t="s">
        <v>43</v>
      </c>
      <c r="F25" s="43" t="s">
        <v>34</v>
      </c>
      <c r="G25" s="84" t="s">
        <v>34</v>
      </c>
      <c r="H25" s="31" t="s">
        <v>3177</v>
      </c>
      <c r="I25" s="189"/>
      <c r="J25" s="84" t="s">
        <v>106</v>
      </c>
      <c r="K25" s="31" t="s">
        <v>36</v>
      </c>
      <c r="L25" s="31" t="s">
        <v>95</v>
      </c>
      <c r="M25" s="190">
        <v>45510</v>
      </c>
      <c r="N25" s="148"/>
      <c r="O25" s="44" t="s">
        <v>43</v>
      </c>
      <c r="P25" s="43" t="s">
        <v>3178</v>
      </c>
      <c r="Q25" s="31"/>
      <c r="R25" s="84" t="s">
        <v>106</v>
      </c>
      <c r="S25" s="31" t="s">
        <v>36</v>
      </c>
      <c r="T25" s="31" t="s">
        <v>95</v>
      </c>
      <c r="U25" s="190">
        <v>45510</v>
      </c>
      <c r="V25" s="150"/>
      <c r="W25" s="141" t="str" cm="1">
        <f t="array" ref="W25">IF(SUM(LEN(B25:V25))=0,"",IF(OR(OR(ISBLANK(F25),SUM(LEN(C25),LEN(D25))=0),AND(NOT(E25="Unknown"),ISBLANK(J25)),AND(NOT(O25="Unknown"),ISBLANK(R25))),"Missing Information", INDEX(Table15[Entire Service Line Classification], MATCH(SUMIFS(Table15[Unique ID],Table15[System-Owned Portion],E25,Table15[If Material Anything Other than "Lead" in Column E,Was Material Ever Previously Lead?],G25,Table15[Customer-Owned Portion],O25),Table15[Unique ID],0),0)))</f>
        <v>Non-lead</v>
      </c>
      <c r="X25"/>
    </row>
    <row r="26" spans="2:24" ht="30" x14ac:dyDescent="0.25">
      <c r="B26" s="146">
        <v>68600940</v>
      </c>
      <c r="C26" s="32" t="s">
        <v>360</v>
      </c>
      <c r="D26" s="32">
        <v>56</v>
      </c>
      <c r="E26" s="44" t="s">
        <v>43</v>
      </c>
      <c r="F26" s="43" t="s">
        <v>34</v>
      </c>
      <c r="G26" s="84" t="s">
        <v>34</v>
      </c>
      <c r="H26" s="31" t="s">
        <v>3177</v>
      </c>
      <c r="I26" s="31"/>
      <c r="J26" s="84" t="s">
        <v>106</v>
      </c>
      <c r="K26" s="31" t="s">
        <v>36</v>
      </c>
      <c r="L26" s="31" t="s">
        <v>95</v>
      </c>
      <c r="M26" s="169">
        <v>45510</v>
      </c>
      <c r="N26" s="148"/>
      <c r="O26" s="44" t="s">
        <v>43</v>
      </c>
      <c r="P26" s="43" t="s">
        <v>3178</v>
      </c>
      <c r="Q26" s="31"/>
      <c r="R26" s="84" t="s">
        <v>106</v>
      </c>
      <c r="S26" s="31" t="s">
        <v>36</v>
      </c>
      <c r="T26" s="31" t="s">
        <v>95</v>
      </c>
      <c r="U26" s="169">
        <v>45510</v>
      </c>
      <c r="V26" s="150"/>
      <c r="W26" s="141" t="str" cm="1">
        <f t="array" ref="W26">IF(SUM(LEN(B26:V26))=0,"",IF(OR(OR(ISBLANK(F26),SUM(LEN(C26),LEN(D26))=0),AND(NOT(E26="Unknown"),ISBLANK(J26)),AND(NOT(O26="Unknown"),ISBLANK(R26))),"Missing Information", INDEX(Table15[Entire Service Line Classification], MATCH(SUMIFS(Table15[Unique ID],Table15[System-Owned Portion],E26,Table15[If Material Anything Other than "Lead" in Column E,Was Material Ever Previously Lead?],G26,Table15[Customer-Owned Portion],O26),Table15[Unique ID],0),0)))</f>
        <v>Non-lead</v>
      </c>
      <c r="X26"/>
    </row>
    <row r="27" spans="2:24" ht="30" x14ac:dyDescent="0.25">
      <c r="B27" s="146">
        <v>77124543</v>
      </c>
      <c r="C27" s="32" t="s">
        <v>361</v>
      </c>
      <c r="D27" s="32">
        <v>58</v>
      </c>
      <c r="E27" s="44" t="s">
        <v>43</v>
      </c>
      <c r="F27" s="43" t="s">
        <v>34</v>
      </c>
      <c r="G27" s="84" t="s">
        <v>34</v>
      </c>
      <c r="H27" s="31" t="s">
        <v>3177</v>
      </c>
      <c r="I27" s="31"/>
      <c r="J27" s="84" t="s">
        <v>106</v>
      </c>
      <c r="K27" s="31" t="s">
        <v>36</v>
      </c>
      <c r="L27" s="31" t="s">
        <v>95</v>
      </c>
      <c r="M27" s="169">
        <v>45510</v>
      </c>
      <c r="N27" s="148"/>
      <c r="O27" s="44" t="s">
        <v>43</v>
      </c>
      <c r="P27" s="43" t="s">
        <v>3178</v>
      </c>
      <c r="Q27" s="31"/>
      <c r="R27" s="84" t="s">
        <v>106</v>
      </c>
      <c r="S27" s="31" t="s">
        <v>36</v>
      </c>
      <c r="T27" s="31" t="s">
        <v>95</v>
      </c>
      <c r="U27" s="169">
        <v>45510</v>
      </c>
      <c r="V27" s="150"/>
      <c r="W27" s="141" t="str" cm="1">
        <f t="array" ref="W27">IF(SUM(LEN(B27:V27))=0,"",IF(OR(OR(ISBLANK(F27),SUM(LEN(C27),LEN(D27))=0),AND(NOT(E27="Unknown"),ISBLANK(J27)),AND(NOT(O27="Unknown"),ISBLANK(R27))),"Missing Information", INDEX(Table15[Entire Service Line Classification], MATCH(SUMIFS(Table15[Unique ID],Table15[System-Owned Portion],E27,Table15[If Material Anything Other than "Lead" in Column E,Was Material Ever Previously Lead?],G27,Table15[Customer-Owned Portion],O27),Table15[Unique ID],0),0)))</f>
        <v>Non-lead</v>
      </c>
      <c r="X27"/>
    </row>
    <row r="28" spans="2:24" ht="30" x14ac:dyDescent="0.25">
      <c r="B28" s="146" t="s">
        <v>228</v>
      </c>
      <c r="C28" s="32" t="s">
        <v>362</v>
      </c>
      <c r="D28" s="32">
        <v>62</v>
      </c>
      <c r="E28" s="44" t="s">
        <v>43</v>
      </c>
      <c r="F28" s="43" t="s">
        <v>34</v>
      </c>
      <c r="G28" s="84" t="s">
        <v>34</v>
      </c>
      <c r="H28" s="31" t="s">
        <v>3177</v>
      </c>
      <c r="I28" s="31"/>
      <c r="J28" s="84" t="s">
        <v>106</v>
      </c>
      <c r="K28" s="31" t="s">
        <v>36</v>
      </c>
      <c r="L28" s="31" t="s">
        <v>95</v>
      </c>
      <c r="M28" s="169">
        <v>45510</v>
      </c>
      <c r="N28" s="148"/>
      <c r="O28" s="44" t="s">
        <v>42</v>
      </c>
      <c r="P28" s="43" t="s">
        <v>3178</v>
      </c>
      <c r="Q28" s="31"/>
      <c r="R28" s="84" t="s">
        <v>106</v>
      </c>
      <c r="S28" s="31" t="s">
        <v>36</v>
      </c>
      <c r="T28" s="31" t="s">
        <v>95</v>
      </c>
      <c r="U28" s="169">
        <v>45510</v>
      </c>
      <c r="V28" s="150"/>
      <c r="W28" s="141" t="str" cm="1">
        <f t="array" ref="W28">IF(SUM(LEN(B28:V28))=0,"",IF(OR(OR(ISBLANK(F28),SUM(LEN(C28),LEN(D28))=0),AND(NOT(E28="Unknown"),ISBLANK(J28)),AND(NOT(O28="Unknown"),ISBLANK(R28))),"Missing Information", INDEX(Table15[Entire Service Line Classification], MATCH(SUMIFS(Table15[Unique ID],Table15[System-Owned Portion],E28,Table15[If Material Anything Other than "Lead" in Column E,Was Material Ever Previously Lead?],G28,Table15[Customer-Owned Portion],O28),Table15[Unique ID],0),0)))</f>
        <v>Non-lead</v>
      </c>
      <c r="X28"/>
    </row>
    <row r="29" spans="2:24" ht="30" x14ac:dyDescent="0.25">
      <c r="B29" s="146">
        <v>65450052</v>
      </c>
      <c r="C29" s="32" t="s">
        <v>363</v>
      </c>
      <c r="D29" s="32">
        <v>63</v>
      </c>
      <c r="E29" s="44" t="s">
        <v>43</v>
      </c>
      <c r="F29" s="43" t="s">
        <v>34</v>
      </c>
      <c r="G29" s="84" t="s">
        <v>34</v>
      </c>
      <c r="H29" s="31" t="s">
        <v>3177</v>
      </c>
      <c r="I29" s="31"/>
      <c r="J29" s="84" t="s">
        <v>106</v>
      </c>
      <c r="K29" s="31" t="s">
        <v>36</v>
      </c>
      <c r="L29" s="31" t="s">
        <v>95</v>
      </c>
      <c r="M29" s="169">
        <v>45510</v>
      </c>
      <c r="N29" s="148"/>
      <c r="O29" s="44" t="s">
        <v>42</v>
      </c>
      <c r="P29" s="43" t="s">
        <v>3178</v>
      </c>
      <c r="Q29" s="31"/>
      <c r="R29" s="84" t="s">
        <v>106</v>
      </c>
      <c r="S29" s="31" t="s">
        <v>36</v>
      </c>
      <c r="T29" s="31" t="s">
        <v>95</v>
      </c>
      <c r="U29" s="169">
        <v>45510</v>
      </c>
      <c r="V29" s="150"/>
      <c r="W29" s="141" t="str" cm="1">
        <f t="array" ref="W29">IF(SUM(LEN(B29:V29))=0,"",IF(OR(OR(ISBLANK(F29),SUM(LEN(C29),LEN(D29))=0),AND(NOT(E29="Unknown"),ISBLANK(J29)),AND(NOT(O29="Unknown"),ISBLANK(R29))),"Missing Information", INDEX(Table15[Entire Service Line Classification], MATCH(SUMIFS(Table15[Unique ID],Table15[System-Owned Portion],E29,Table15[If Material Anything Other than "Lead" in Column E,Was Material Ever Previously Lead?],G29,Table15[Customer-Owned Portion],O29),Table15[Unique ID],0),0)))</f>
        <v>Non-lead</v>
      </c>
      <c r="X29"/>
    </row>
    <row r="30" spans="2:24" ht="30" x14ac:dyDescent="0.25">
      <c r="B30" s="146" t="s">
        <v>229</v>
      </c>
      <c r="C30" s="32" t="s">
        <v>364</v>
      </c>
      <c r="D30" s="32">
        <v>64</v>
      </c>
      <c r="E30" s="44" t="s">
        <v>43</v>
      </c>
      <c r="F30" s="43" t="s">
        <v>34</v>
      </c>
      <c r="G30" s="84" t="s">
        <v>34</v>
      </c>
      <c r="H30" s="31" t="s">
        <v>3177</v>
      </c>
      <c r="I30" s="31"/>
      <c r="J30" s="84" t="s">
        <v>106</v>
      </c>
      <c r="K30" s="31" t="s">
        <v>36</v>
      </c>
      <c r="L30" s="31" t="s">
        <v>95</v>
      </c>
      <c r="M30" s="169">
        <v>45510</v>
      </c>
      <c r="N30" s="148"/>
      <c r="O30" s="44" t="s">
        <v>43</v>
      </c>
      <c r="P30" s="43" t="s">
        <v>3178</v>
      </c>
      <c r="Q30" s="31"/>
      <c r="R30" s="84" t="s">
        <v>106</v>
      </c>
      <c r="S30" s="31" t="s">
        <v>36</v>
      </c>
      <c r="T30" s="31" t="s">
        <v>95</v>
      </c>
      <c r="U30" s="169">
        <v>45510</v>
      </c>
      <c r="V30" s="150"/>
      <c r="W30" s="141" t="str" cm="1">
        <f t="array" ref="W30">IF(SUM(LEN(B30:V30))=0,"",IF(OR(OR(ISBLANK(F30),SUM(LEN(C30),LEN(D30))=0),AND(NOT(E30="Unknown"),ISBLANK(J30)),AND(NOT(O30="Unknown"),ISBLANK(R30))),"Missing Information", INDEX(Table15[Entire Service Line Classification], MATCH(SUMIFS(Table15[Unique ID],Table15[System-Owned Portion],E30,Table15[If Material Anything Other than "Lead" in Column E,Was Material Ever Previously Lead?],G30,Table15[Customer-Owned Portion],O30),Table15[Unique ID],0),0)))</f>
        <v>Non-lead</v>
      </c>
      <c r="X30"/>
    </row>
    <row r="31" spans="2:24" ht="30" x14ac:dyDescent="0.25">
      <c r="B31" s="146" t="s">
        <v>230</v>
      </c>
      <c r="C31" s="32" t="s">
        <v>365</v>
      </c>
      <c r="D31" s="32">
        <v>65</v>
      </c>
      <c r="E31" s="44" t="s">
        <v>43</v>
      </c>
      <c r="F31" s="43" t="s">
        <v>34</v>
      </c>
      <c r="G31" s="84" t="s">
        <v>34</v>
      </c>
      <c r="H31" s="31" t="s">
        <v>3177</v>
      </c>
      <c r="I31" s="31"/>
      <c r="J31" s="84" t="s">
        <v>106</v>
      </c>
      <c r="K31" s="31" t="s">
        <v>36</v>
      </c>
      <c r="L31" s="31" t="s">
        <v>95</v>
      </c>
      <c r="M31" s="169">
        <v>45510</v>
      </c>
      <c r="N31" s="148"/>
      <c r="O31" s="44" t="s">
        <v>43</v>
      </c>
      <c r="P31" s="43" t="s">
        <v>3178</v>
      </c>
      <c r="Q31" s="31"/>
      <c r="R31" s="84" t="s">
        <v>106</v>
      </c>
      <c r="S31" s="31" t="s">
        <v>36</v>
      </c>
      <c r="T31" s="31" t="s">
        <v>95</v>
      </c>
      <c r="U31" s="169">
        <v>45510</v>
      </c>
      <c r="V31" s="150"/>
      <c r="W31" s="141" t="str" cm="1">
        <f t="array" ref="W31">IF(SUM(LEN(B31:V31))=0,"",IF(OR(OR(ISBLANK(F31),SUM(LEN(C31),LEN(D31))=0),AND(NOT(E31="Unknown"),ISBLANK(J31)),AND(NOT(O31="Unknown"),ISBLANK(R31))),"Missing Information", INDEX(Table15[Entire Service Line Classification], MATCH(SUMIFS(Table15[Unique ID],Table15[System-Owned Portion],E31,Table15[If Material Anything Other than "Lead" in Column E,Was Material Ever Previously Lead?],G31,Table15[Customer-Owned Portion],O31),Table15[Unique ID],0),0)))</f>
        <v>Non-lead</v>
      </c>
      <c r="X31"/>
    </row>
    <row r="32" spans="2:24" ht="30" x14ac:dyDescent="0.25">
      <c r="B32" s="146">
        <v>55291953</v>
      </c>
      <c r="C32" s="32" t="s">
        <v>366</v>
      </c>
      <c r="D32" s="32">
        <v>66</v>
      </c>
      <c r="E32" s="44" t="s">
        <v>43</v>
      </c>
      <c r="F32" s="43" t="s">
        <v>34</v>
      </c>
      <c r="G32" s="84" t="s">
        <v>34</v>
      </c>
      <c r="H32" s="31" t="s">
        <v>3177</v>
      </c>
      <c r="I32" s="31"/>
      <c r="J32" s="84" t="s">
        <v>106</v>
      </c>
      <c r="K32" s="31" t="s">
        <v>36</v>
      </c>
      <c r="L32" s="31" t="s">
        <v>95</v>
      </c>
      <c r="M32" s="169">
        <v>45510</v>
      </c>
      <c r="N32" s="148"/>
      <c r="O32" s="44" t="s">
        <v>43</v>
      </c>
      <c r="P32" s="43" t="s">
        <v>3178</v>
      </c>
      <c r="Q32" s="31"/>
      <c r="R32" s="84" t="s">
        <v>106</v>
      </c>
      <c r="S32" s="31" t="s">
        <v>36</v>
      </c>
      <c r="T32" s="31" t="s">
        <v>95</v>
      </c>
      <c r="U32" s="169">
        <v>45510</v>
      </c>
      <c r="V32" s="150"/>
      <c r="W32" s="141" t="str" cm="1">
        <f t="array" ref="W32">IF(SUM(LEN(B32:V32))=0,"",IF(OR(OR(ISBLANK(F32),SUM(LEN(C32),LEN(D32))=0),AND(NOT(E32="Unknown"),ISBLANK(J32)),AND(NOT(O32="Unknown"),ISBLANK(R32))),"Missing Information", INDEX(Table15[Entire Service Line Classification], MATCH(SUMIFS(Table15[Unique ID],Table15[System-Owned Portion],E32,Table15[If Material Anything Other than "Lead" in Column E,Was Material Ever Previously Lead?],G32,Table15[Customer-Owned Portion],O32),Table15[Unique ID],0),0)))</f>
        <v>Non-lead</v>
      </c>
      <c r="X32"/>
    </row>
    <row r="33" spans="2:24" ht="30" x14ac:dyDescent="0.25">
      <c r="B33" s="146" t="s">
        <v>231</v>
      </c>
      <c r="C33" s="32" t="s">
        <v>367</v>
      </c>
      <c r="D33" s="32">
        <v>67</v>
      </c>
      <c r="E33" s="44" t="s">
        <v>43</v>
      </c>
      <c r="F33" s="43" t="s">
        <v>34</v>
      </c>
      <c r="G33" s="84" t="s">
        <v>34</v>
      </c>
      <c r="H33" s="31" t="s">
        <v>3177</v>
      </c>
      <c r="I33" s="31"/>
      <c r="J33" s="84" t="s">
        <v>106</v>
      </c>
      <c r="K33" s="31" t="s">
        <v>36</v>
      </c>
      <c r="L33" s="31" t="s">
        <v>95</v>
      </c>
      <c r="M33" s="169">
        <v>45510</v>
      </c>
      <c r="N33" s="148"/>
      <c r="O33" s="44" t="s">
        <v>42</v>
      </c>
      <c r="P33" s="43" t="s">
        <v>3178</v>
      </c>
      <c r="Q33" s="31"/>
      <c r="R33" s="84" t="s">
        <v>106</v>
      </c>
      <c r="S33" s="31" t="s">
        <v>36</v>
      </c>
      <c r="T33" s="31" t="s">
        <v>95</v>
      </c>
      <c r="U33" s="169">
        <v>45510</v>
      </c>
      <c r="V33" s="150"/>
      <c r="W33" s="141" t="str" cm="1">
        <f t="array" ref="W33">IF(SUM(LEN(B33:V33))=0,"",IF(OR(OR(ISBLANK(F33),SUM(LEN(C33),LEN(D33))=0),AND(NOT(E33="Unknown"),ISBLANK(J33)),AND(NOT(O33="Unknown"),ISBLANK(R33))),"Missing Information", INDEX(Table15[Entire Service Line Classification], MATCH(SUMIFS(Table15[Unique ID],Table15[System-Owned Portion],E33,Table15[If Material Anything Other than "Lead" in Column E,Was Material Ever Previously Lead?],G33,Table15[Customer-Owned Portion],O33),Table15[Unique ID],0),0)))</f>
        <v>Non-lead</v>
      </c>
      <c r="X33"/>
    </row>
    <row r="34" spans="2:24" ht="30" x14ac:dyDescent="0.25">
      <c r="B34" s="146">
        <v>65414092</v>
      </c>
      <c r="C34" s="32" t="s">
        <v>368</v>
      </c>
      <c r="D34" s="32">
        <v>68</v>
      </c>
      <c r="E34" s="44" t="s">
        <v>43</v>
      </c>
      <c r="F34" s="43" t="s">
        <v>34</v>
      </c>
      <c r="G34" s="84" t="s">
        <v>34</v>
      </c>
      <c r="H34" s="31" t="s">
        <v>3177</v>
      </c>
      <c r="I34" s="31"/>
      <c r="J34" s="84" t="s">
        <v>106</v>
      </c>
      <c r="K34" s="31" t="s">
        <v>36</v>
      </c>
      <c r="L34" s="31" t="s">
        <v>95</v>
      </c>
      <c r="M34" s="169">
        <v>45510</v>
      </c>
      <c r="N34" s="148"/>
      <c r="O34" s="44" t="s">
        <v>43</v>
      </c>
      <c r="P34" s="43" t="s">
        <v>3178</v>
      </c>
      <c r="Q34" s="31"/>
      <c r="R34" s="84" t="s">
        <v>106</v>
      </c>
      <c r="S34" s="31" t="s">
        <v>36</v>
      </c>
      <c r="T34" s="31" t="s">
        <v>95</v>
      </c>
      <c r="U34" s="169">
        <v>45510</v>
      </c>
      <c r="V34" s="150"/>
      <c r="W34" s="141" t="str" cm="1">
        <f t="array" ref="W34">IF(SUM(LEN(B34:V34))=0,"",IF(OR(OR(ISBLANK(F34),SUM(LEN(C34),LEN(D34))=0),AND(NOT(E34="Unknown"),ISBLANK(J34)),AND(NOT(O34="Unknown"),ISBLANK(R34))),"Missing Information", INDEX(Table15[Entire Service Line Classification], MATCH(SUMIFS(Table15[Unique ID],Table15[System-Owned Portion],E34,Table15[If Material Anything Other than "Lead" in Column E,Was Material Ever Previously Lead?],G34,Table15[Customer-Owned Portion],O34),Table15[Unique ID],0),0)))</f>
        <v>Non-lead</v>
      </c>
      <c r="X34"/>
    </row>
    <row r="35" spans="2:24" ht="30" x14ac:dyDescent="0.25">
      <c r="B35" s="146" t="s">
        <v>232</v>
      </c>
      <c r="C35" s="32" t="s">
        <v>369</v>
      </c>
      <c r="D35" s="32">
        <v>69</v>
      </c>
      <c r="E35" s="44" t="s">
        <v>43</v>
      </c>
      <c r="F35" s="43" t="s">
        <v>34</v>
      </c>
      <c r="G35" s="84" t="s">
        <v>34</v>
      </c>
      <c r="H35" s="31" t="s">
        <v>3177</v>
      </c>
      <c r="I35" s="31"/>
      <c r="J35" s="84" t="s">
        <v>106</v>
      </c>
      <c r="K35" s="31" t="s">
        <v>36</v>
      </c>
      <c r="L35" s="31" t="s">
        <v>95</v>
      </c>
      <c r="M35" s="169">
        <v>45510</v>
      </c>
      <c r="N35" s="148"/>
      <c r="O35" s="44" t="s">
        <v>43</v>
      </c>
      <c r="P35" s="43" t="s">
        <v>3178</v>
      </c>
      <c r="Q35" s="31"/>
      <c r="R35" s="84" t="s">
        <v>106</v>
      </c>
      <c r="S35" s="31" t="s">
        <v>36</v>
      </c>
      <c r="T35" s="31" t="s">
        <v>95</v>
      </c>
      <c r="U35" s="169">
        <v>45510</v>
      </c>
      <c r="V35" s="150"/>
      <c r="W35" s="141" t="str" cm="1">
        <f t="array" ref="W35">IF(SUM(LEN(B35:V35))=0,"",IF(OR(OR(ISBLANK(F35),SUM(LEN(C35),LEN(D35))=0),AND(NOT(E35="Unknown"),ISBLANK(J35)),AND(NOT(O35="Unknown"),ISBLANK(R35))),"Missing Information", INDEX(Table15[Entire Service Line Classification], MATCH(SUMIFS(Table15[Unique ID],Table15[System-Owned Portion],E35,Table15[If Material Anything Other than "Lead" in Column E,Was Material Ever Previously Lead?],G35,Table15[Customer-Owned Portion],O35),Table15[Unique ID],0),0)))</f>
        <v>Non-lead</v>
      </c>
      <c r="X35"/>
    </row>
    <row r="36" spans="2:24" ht="30" x14ac:dyDescent="0.25">
      <c r="B36" s="146" t="s">
        <v>233</v>
      </c>
      <c r="C36" s="32" t="s">
        <v>370</v>
      </c>
      <c r="D36" s="32">
        <v>71</v>
      </c>
      <c r="E36" s="44" t="s">
        <v>43</v>
      </c>
      <c r="F36" s="43" t="s">
        <v>34</v>
      </c>
      <c r="G36" s="84" t="s">
        <v>34</v>
      </c>
      <c r="H36" s="31" t="s">
        <v>3177</v>
      </c>
      <c r="I36" s="31"/>
      <c r="J36" s="84" t="s">
        <v>106</v>
      </c>
      <c r="K36" s="31" t="s">
        <v>36</v>
      </c>
      <c r="L36" s="31" t="s">
        <v>95</v>
      </c>
      <c r="M36" s="169">
        <v>45510</v>
      </c>
      <c r="N36" s="148"/>
      <c r="O36" s="44" t="s">
        <v>42</v>
      </c>
      <c r="P36" s="43" t="s">
        <v>3178</v>
      </c>
      <c r="Q36" s="31"/>
      <c r="R36" s="84" t="s">
        <v>106</v>
      </c>
      <c r="S36" s="31" t="s">
        <v>36</v>
      </c>
      <c r="T36" s="31" t="s">
        <v>95</v>
      </c>
      <c r="U36" s="169">
        <v>45510</v>
      </c>
      <c r="V36" s="150"/>
      <c r="W36" s="141" t="str" cm="1">
        <f t="array" ref="W36">IF(SUM(LEN(B36:V36))=0,"",IF(OR(OR(ISBLANK(F36),SUM(LEN(C36),LEN(D36))=0),AND(NOT(E36="Unknown"),ISBLANK(J36)),AND(NOT(O36="Unknown"),ISBLANK(R36))),"Missing Information", INDEX(Table15[Entire Service Line Classification], MATCH(SUMIFS(Table15[Unique ID],Table15[System-Owned Portion],E36,Table15[If Material Anything Other than "Lead" in Column E,Was Material Ever Previously Lead?],G36,Table15[Customer-Owned Portion],O36),Table15[Unique ID],0),0)))</f>
        <v>Non-lead</v>
      </c>
      <c r="X36"/>
    </row>
    <row r="37" spans="2:24" ht="30" x14ac:dyDescent="0.25">
      <c r="B37" s="146" t="s">
        <v>234</v>
      </c>
      <c r="C37" s="32" t="s">
        <v>371</v>
      </c>
      <c r="D37" s="32">
        <v>7101</v>
      </c>
      <c r="E37" s="44" t="s">
        <v>43</v>
      </c>
      <c r="F37" s="43" t="s">
        <v>34</v>
      </c>
      <c r="G37" s="84" t="s">
        <v>34</v>
      </c>
      <c r="H37" s="31" t="s">
        <v>3177</v>
      </c>
      <c r="I37" s="31"/>
      <c r="J37" s="84" t="s">
        <v>106</v>
      </c>
      <c r="K37" s="31" t="s">
        <v>36</v>
      </c>
      <c r="L37" s="31" t="s">
        <v>95</v>
      </c>
      <c r="M37" s="169">
        <v>45510</v>
      </c>
      <c r="N37" s="148"/>
      <c r="O37" s="44" t="s">
        <v>42</v>
      </c>
      <c r="P37" s="43" t="s">
        <v>3178</v>
      </c>
      <c r="Q37" s="31"/>
      <c r="R37" s="84" t="s">
        <v>106</v>
      </c>
      <c r="S37" s="31" t="s">
        <v>36</v>
      </c>
      <c r="T37" s="31" t="s">
        <v>95</v>
      </c>
      <c r="U37" s="169">
        <v>45510</v>
      </c>
      <c r="V37" s="150"/>
      <c r="W37" s="141" t="str" cm="1">
        <f t="array" ref="W37">IF(SUM(LEN(B37:V37))=0,"",IF(OR(OR(ISBLANK(F37),SUM(LEN(C37),LEN(D37))=0),AND(NOT(E37="Unknown"),ISBLANK(J37)),AND(NOT(O37="Unknown"),ISBLANK(R37))),"Missing Information", INDEX(Table15[Entire Service Line Classification], MATCH(SUMIFS(Table15[Unique ID],Table15[System-Owned Portion],E37,Table15[If Material Anything Other than "Lead" in Column E,Was Material Ever Previously Lead?],G37,Table15[Customer-Owned Portion],O37),Table15[Unique ID],0),0)))</f>
        <v>Non-lead</v>
      </c>
      <c r="X37"/>
    </row>
    <row r="38" spans="2:24" ht="30" x14ac:dyDescent="0.25">
      <c r="B38" s="146">
        <v>68554516</v>
      </c>
      <c r="C38" s="32" t="s">
        <v>372</v>
      </c>
      <c r="D38" s="32">
        <v>72</v>
      </c>
      <c r="E38" s="44" t="s">
        <v>43</v>
      </c>
      <c r="F38" s="43" t="s">
        <v>34</v>
      </c>
      <c r="G38" s="84" t="s">
        <v>34</v>
      </c>
      <c r="H38" s="31" t="s">
        <v>3177</v>
      </c>
      <c r="I38" s="31"/>
      <c r="J38" s="84" t="s">
        <v>106</v>
      </c>
      <c r="K38" s="31" t="s">
        <v>36</v>
      </c>
      <c r="L38" s="31" t="s">
        <v>95</v>
      </c>
      <c r="M38" s="169">
        <v>45510</v>
      </c>
      <c r="N38" s="148"/>
      <c r="O38" s="44" t="s">
        <v>43</v>
      </c>
      <c r="P38" s="43" t="s">
        <v>3178</v>
      </c>
      <c r="Q38" s="31"/>
      <c r="R38" s="84" t="s">
        <v>106</v>
      </c>
      <c r="S38" s="31" t="s">
        <v>36</v>
      </c>
      <c r="T38" s="31" t="s">
        <v>95</v>
      </c>
      <c r="U38" s="169">
        <v>45510</v>
      </c>
      <c r="V38" s="150"/>
      <c r="W38" s="141" t="str" cm="1">
        <f t="array" ref="W38">IF(SUM(LEN(B38:V38))=0,"",IF(OR(OR(ISBLANK(F38),SUM(LEN(C38),LEN(D38))=0),AND(NOT(E38="Unknown"),ISBLANK(J38)),AND(NOT(O38="Unknown"),ISBLANK(R38))),"Missing Information", INDEX(Table15[Entire Service Line Classification], MATCH(SUMIFS(Table15[Unique ID],Table15[System-Owned Portion],E38,Table15[If Material Anything Other than "Lead" in Column E,Was Material Ever Previously Lead?],G38,Table15[Customer-Owned Portion],O38),Table15[Unique ID],0),0)))</f>
        <v>Non-lead</v>
      </c>
      <c r="X38"/>
    </row>
    <row r="39" spans="2:24" ht="30" x14ac:dyDescent="0.25">
      <c r="B39" s="146">
        <v>26365685</v>
      </c>
      <c r="C39" s="32" t="s">
        <v>373</v>
      </c>
      <c r="D39" s="32">
        <v>7301</v>
      </c>
      <c r="E39" s="44" t="s">
        <v>43</v>
      </c>
      <c r="F39" s="43" t="s">
        <v>34</v>
      </c>
      <c r="G39" s="84" t="s">
        <v>34</v>
      </c>
      <c r="H39" s="31" t="s">
        <v>3177</v>
      </c>
      <c r="I39" s="31"/>
      <c r="J39" s="84" t="s">
        <v>106</v>
      </c>
      <c r="K39" s="31" t="s">
        <v>36</v>
      </c>
      <c r="L39" s="31" t="s">
        <v>95</v>
      </c>
      <c r="M39" s="169">
        <v>45510</v>
      </c>
      <c r="N39" s="148"/>
      <c r="O39" s="44" t="s">
        <v>42</v>
      </c>
      <c r="P39" s="43" t="s">
        <v>3178</v>
      </c>
      <c r="Q39" s="31"/>
      <c r="R39" s="84" t="s">
        <v>106</v>
      </c>
      <c r="S39" s="31" t="s">
        <v>36</v>
      </c>
      <c r="T39" s="31" t="s">
        <v>95</v>
      </c>
      <c r="U39" s="169">
        <v>45510</v>
      </c>
      <c r="V39" s="150"/>
      <c r="W39" s="141" t="str" cm="1">
        <f t="array" ref="W39">IF(SUM(LEN(B39:V39))=0,"",IF(OR(OR(ISBLANK(F39),SUM(LEN(C39),LEN(D39))=0),AND(NOT(E39="Unknown"),ISBLANK(J39)),AND(NOT(O39="Unknown"),ISBLANK(R39))),"Missing Information", INDEX(Table15[Entire Service Line Classification], MATCH(SUMIFS(Table15[Unique ID],Table15[System-Owned Portion],E39,Table15[If Material Anything Other than "Lead" in Column E,Was Material Ever Previously Lead?],G39,Table15[Customer-Owned Portion],O39),Table15[Unique ID],0),0)))</f>
        <v>Non-lead</v>
      </c>
      <c r="X39"/>
    </row>
    <row r="40" spans="2:24" ht="30" x14ac:dyDescent="0.25">
      <c r="B40" s="146">
        <v>65414090</v>
      </c>
      <c r="C40" s="32" t="s">
        <v>374</v>
      </c>
      <c r="D40" s="32">
        <v>74</v>
      </c>
      <c r="E40" s="44" t="s">
        <v>43</v>
      </c>
      <c r="F40" s="43" t="s">
        <v>34</v>
      </c>
      <c r="G40" s="84" t="s">
        <v>34</v>
      </c>
      <c r="H40" s="31" t="s">
        <v>3177</v>
      </c>
      <c r="I40" s="31"/>
      <c r="J40" s="84" t="s">
        <v>106</v>
      </c>
      <c r="K40" s="31" t="s">
        <v>36</v>
      </c>
      <c r="L40" s="31" t="s">
        <v>95</v>
      </c>
      <c r="M40" s="169">
        <v>45510</v>
      </c>
      <c r="N40" s="148"/>
      <c r="O40" s="44" t="s">
        <v>43</v>
      </c>
      <c r="P40" s="43" t="s">
        <v>3178</v>
      </c>
      <c r="Q40" s="31"/>
      <c r="R40" s="84" t="s">
        <v>106</v>
      </c>
      <c r="S40" s="31" t="s">
        <v>36</v>
      </c>
      <c r="T40" s="31" t="s">
        <v>95</v>
      </c>
      <c r="U40" s="169">
        <v>45510</v>
      </c>
      <c r="V40" s="150"/>
      <c r="W40" s="141" t="str" cm="1">
        <f t="array" ref="W40">IF(SUM(LEN(B40:V40))=0,"",IF(OR(OR(ISBLANK(F40),SUM(LEN(C40),LEN(D40))=0),AND(NOT(E40="Unknown"),ISBLANK(J40)),AND(NOT(O40="Unknown"),ISBLANK(R40))),"Missing Information", INDEX(Table15[Entire Service Line Classification], MATCH(SUMIFS(Table15[Unique ID],Table15[System-Owned Portion],E40,Table15[If Material Anything Other than "Lead" in Column E,Was Material Ever Previously Lead?],G40,Table15[Customer-Owned Portion],O40),Table15[Unique ID],0),0)))</f>
        <v>Non-lead</v>
      </c>
      <c r="X40"/>
    </row>
    <row r="41" spans="2:24" ht="30" x14ac:dyDescent="0.25">
      <c r="B41" s="146">
        <v>65450021</v>
      </c>
      <c r="C41" s="32" t="s">
        <v>375</v>
      </c>
      <c r="D41" s="32">
        <v>75</v>
      </c>
      <c r="E41" s="44" t="s">
        <v>43</v>
      </c>
      <c r="F41" s="43" t="s">
        <v>34</v>
      </c>
      <c r="G41" s="84" t="s">
        <v>34</v>
      </c>
      <c r="H41" s="31" t="s">
        <v>3177</v>
      </c>
      <c r="I41" s="31"/>
      <c r="J41" s="84" t="s">
        <v>106</v>
      </c>
      <c r="K41" s="31" t="s">
        <v>36</v>
      </c>
      <c r="L41" s="31" t="s">
        <v>95</v>
      </c>
      <c r="M41" s="169">
        <v>45510</v>
      </c>
      <c r="N41" s="148"/>
      <c r="O41" s="44" t="s">
        <v>42</v>
      </c>
      <c r="P41" s="43" t="s">
        <v>3178</v>
      </c>
      <c r="Q41" s="31"/>
      <c r="R41" s="84" t="s">
        <v>106</v>
      </c>
      <c r="S41" s="31" t="s">
        <v>36</v>
      </c>
      <c r="T41" s="31" t="s">
        <v>95</v>
      </c>
      <c r="U41" s="169">
        <v>45510</v>
      </c>
      <c r="V41" s="150"/>
      <c r="W41" s="141" t="str" cm="1">
        <f t="array" ref="W41">IF(SUM(LEN(B41:V41))=0,"",IF(OR(OR(ISBLANK(F41),SUM(LEN(C41),LEN(D41))=0),AND(NOT(E41="Unknown"),ISBLANK(J41)),AND(NOT(O41="Unknown"),ISBLANK(R41))),"Missing Information", INDEX(Table15[Entire Service Line Classification], MATCH(SUMIFS(Table15[Unique ID],Table15[System-Owned Portion],E41,Table15[If Material Anything Other than "Lead" in Column E,Was Material Ever Previously Lead?],G41,Table15[Customer-Owned Portion],O41),Table15[Unique ID],0),0)))</f>
        <v>Non-lead</v>
      </c>
      <c r="X41"/>
    </row>
    <row r="42" spans="2:24" ht="30" x14ac:dyDescent="0.25">
      <c r="B42" s="146">
        <v>68600844</v>
      </c>
      <c r="C42" s="32" t="s">
        <v>376</v>
      </c>
      <c r="D42" s="32">
        <v>76</v>
      </c>
      <c r="E42" s="44" t="s">
        <v>43</v>
      </c>
      <c r="F42" s="43" t="s">
        <v>34</v>
      </c>
      <c r="G42" s="84" t="s">
        <v>34</v>
      </c>
      <c r="H42" s="31" t="s">
        <v>3177</v>
      </c>
      <c r="I42" s="31"/>
      <c r="J42" s="84" t="s">
        <v>106</v>
      </c>
      <c r="K42" s="31" t="s">
        <v>36</v>
      </c>
      <c r="L42" s="31" t="s">
        <v>95</v>
      </c>
      <c r="M42" s="169">
        <v>45510</v>
      </c>
      <c r="N42" s="148"/>
      <c r="O42" s="44" t="s">
        <v>43</v>
      </c>
      <c r="P42" s="43" t="s">
        <v>3178</v>
      </c>
      <c r="Q42" s="31"/>
      <c r="R42" s="84" t="s">
        <v>106</v>
      </c>
      <c r="S42" s="31" t="s">
        <v>36</v>
      </c>
      <c r="T42" s="31" t="s">
        <v>95</v>
      </c>
      <c r="U42" s="169">
        <v>45510</v>
      </c>
      <c r="V42" s="150"/>
      <c r="W42" s="141" t="str" cm="1">
        <f t="array" ref="W42">IF(SUM(LEN(B42:V42))=0,"",IF(OR(OR(ISBLANK(F42),SUM(LEN(C42),LEN(D42))=0),AND(NOT(E42="Unknown"),ISBLANK(J42)),AND(NOT(O42="Unknown"),ISBLANK(R42))),"Missing Information", INDEX(Table15[Entire Service Line Classification], MATCH(SUMIFS(Table15[Unique ID],Table15[System-Owned Portion],E42,Table15[If Material Anything Other than "Lead" in Column E,Was Material Ever Previously Lead?],G42,Table15[Customer-Owned Portion],O42),Table15[Unique ID],0),0)))</f>
        <v>Non-lead</v>
      </c>
      <c r="X42"/>
    </row>
    <row r="43" spans="2:24" ht="30" x14ac:dyDescent="0.25">
      <c r="B43" s="146">
        <v>68600847</v>
      </c>
      <c r="C43" s="32" t="s">
        <v>377</v>
      </c>
      <c r="D43" s="32">
        <v>77</v>
      </c>
      <c r="E43" s="44" t="s">
        <v>43</v>
      </c>
      <c r="F43" s="43" t="s">
        <v>34</v>
      </c>
      <c r="G43" s="84" t="s">
        <v>34</v>
      </c>
      <c r="H43" s="31" t="s">
        <v>3177</v>
      </c>
      <c r="I43" s="31"/>
      <c r="J43" s="84" t="s">
        <v>106</v>
      </c>
      <c r="K43" s="31" t="s">
        <v>36</v>
      </c>
      <c r="L43" s="31" t="s">
        <v>95</v>
      </c>
      <c r="M43" s="169">
        <v>45510</v>
      </c>
      <c r="N43" s="148"/>
      <c r="O43" s="44" t="s">
        <v>43</v>
      </c>
      <c r="P43" s="43" t="s">
        <v>3178</v>
      </c>
      <c r="Q43" s="31"/>
      <c r="R43" s="84" t="s">
        <v>106</v>
      </c>
      <c r="S43" s="31" t="s">
        <v>36</v>
      </c>
      <c r="T43" s="31" t="s">
        <v>95</v>
      </c>
      <c r="U43" s="169">
        <v>45510</v>
      </c>
      <c r="V43" s="150"/>
      <c r="W43" s="141" t="str" cm="1">
        <f t="array" ref="W43">IF(SUM(LEN(B43:V43))=0,"",IF(OR(OR(ISBLANK(F43),SUM(LEN(C43),LEN(D43))=0),AND(NOT(E43="Unknown"),ISBLANK(J43)),AND(NOT(O43="Unknown"),ISBLANK(R43))),"Missing Information", INDEX(Table15[Entire Service Line Classification], MATCH(SUMIFS(Table15[Unique ID],Table15[System-Owned Portion],E43,Table15[If Material Anything Other than "Lead" in Column E,Was Material Ever Previously Lead?],G43,Table15[Customer-Owned Portion],O43),Table15[Unique ID],0),0)))</f>
        <v>Non-lead</v>
      </c>
      <c r="X43"/>
    </row>
    <row r="44" spans="2:24" ht="30" x14ac:dyDescent="0.25">
      <c r="B44" s="146">
        <v>65450050</v>
      </c>
      <c r="C44" s="32" t="s">
        <v>378</v>
      </c>
      <c r="D44" s="32">
        <v>78</v>
      </c>
      <c r="E44" s="44" t="s">
        <v>43</v>
      </c>
      <c r="F44" s="43" t="s">
        <v>34</v>
      </c>
      <c r="G44" s="84" t="s">
        <v>34</v>
      </c>
      <c r="H44" s="31" t="s">
        <v>3177</v>
      </c>
      <c r="I44" s="31"/>
      <c r="J44" s="84" t="s">
        <v>106</v>
      </c>
      <c r="K44" s="31" t="s">
        <v>36</v>
      </c>
      <c r="L44" s="31" t="s">
        <v>95</v>
      </c>
      <c r="M44" s="169">
        <v>45510</v>
      </c>
      <c r="N44" s="148"/>
      <c r="O44" s="44" t="s">
        <v>43</v>
      </c>
      <c r="P44" s="43" t="s">
        <v>3178</v>
      </c>
      <c r="Q44" s="31"/>
      <c r="R44" s="84" t="s">
        <v>106</v>
      </c>
      <c r="S44" s="31" t="s">
        <v>36</v>
      </c>
      <c r="T44" s="31" t="s">
        <v>95</v>
      </c>
      <c r="U44" s="169">
        <v>45510</v>
      </c>
      <c r="V44" s="150"/>
      <c r="W44" s="141" t="str" cm="1">
        <f t="array" ref="W44">IF(SUM(LEN(B44:V44))=0,"",IF(OR(OR(ISBLANK(F44),SUM(LEN(C44),LEN(D44))=0),AND(NOT(E44="Unknown"),ISBLANK(J44)),AND(NOT(O44="Unknown"),ISBLANK(R44))),"Missing Information", INDEX(Table15[Entire Service Line Classification], MATCH(SUMIFS(Table15[Unique ID],Table15[System-Owned Portion],E44,Table15[If Material Anything Other than "Lead" in Column E,Was Material Ever Previously Lead?],G44,Table15[Customer-Owned Portion],O44),Table15[Unique ID],0),0)))</f>
        <v>Non-lead</v>
      </c>
      <c r="X44"/>
    </row>
    <row r="45" spans="2:24" ht="30" x14ac:dyDescent="0.25">
      <c r="B45" s="146" t="s">
        <v>235</v>
      </c>
      <c r="C45" s="32" t="s">
        <v>379</v>
      </c>
      <c r="D45" s="32">
        <v>7801</v>
      </c>
      <c r="E45" s="44" t="s">
        <v>43</v>
      </c>
      <c r="F45" s="43" t="s">
        <v>34</v>
      </c>
      <c r="G45" s="84" t="s">
        <v>34</v>
      </c>
      <c r="H45" s="31" t="s">
        <v>3177</v>
      </c>
      <c r="I45" s="31"/>
      <c r="J45" s="84" t="s">
        <v>106</v>
      </c>
      <c r="K45" s="31" t="s">
        <v>36</v>
      </c>
      <c r="L45" s="31" t="s">
        <v>95</v>
      </c>
      <c r="M45" s="169">
        <v>45510</v>
      </c>
      <c r="N45" s="148"/>
      <c r="O45" s="44" t="s">
        <v>42</v>
      </c>
      <c r="P45" s="43" t="s">
        <v>3178</v>
      </c>
      <c r="Q45" s="31"/>
      <c r="R45" s="84" t="s">
        <v>106</v>
      </c>
      <c r="S45" s="31" t="s">
        <v>36</v>
      </c>
      <c r="T45" s="31" t="s">
        <v>95</v>
      </c>
      <c r="U45" s="169">
        <v>45510</v>
      </c>
      <c r="V45" s="150"/>
      <c r="W45" s="141" t="str" cm="1">
        <f t="array" ref="W45">IF(SUM(LEN(B45:V45))=0,"",IF(OR(OR(ISBLANK(F45),SUM(LEN(C45),LEN(D45))=0),AND(NOT(E45="Unknown"),ISBLANK(J45)),AND(NOT(O45="Unknown"),ISBLANK(R45))),"Missing Information", INDEX(Table15[Entire Service Line Classification], MATCH(SUMIFS(Table15[Unique ID],Table15[System-Owned Portion],E45,Table15[If Material Anything Other than "Lead" in Column E,Was Material Ever Previously Lead?],G45,Table15[Customer-Owned Portion],O45),Table15[Unique ID],0),0)))</f>
        <v>Non-lead</v>
      </c>
      <c r="X45"/>
    </row>
    <row r="46" spans="2:24" ht="30" x14ac:dyDescent="0.25">
      <c r="B46" s="146">
        <v>26359344</v>
      </c>
      <c r="C46" s="32" t="s">
        <v>380</v>
      </c>
      <c r="D46" s="32">
        <v>7802</v>
      </c>
      <c r="E46" s="44" t="s">
        <v>43</v>
      </c>
      <c r="F46" s="43" t="s">
        <v>34</v>
      </c>
      <c r="G46" s="84" t="s">
        <v>34</v>
      </c>
      <c r="H46" s="31" t="s">
        <v>3177</v>
      </c>
      <c r="I46" s="31"/>
      <c r="J46" s="84" t="s">
        <v>106</v>
      </c>
      <c r="K46" s="31" t="s">
        <v>36</v>
      </c>
      <c r="L46" s="31" t="s">
        <v>95</v>
      </c>
      <c r="M46" s="169">
        <v>45510</v>
      </c>
      <c r="N46" s="148"/>
      <c r="O46" s="44" t="s">
        <v>43</v>
      </c>
      <c r="P46" s="43" t="s">
        <v>3178</v>
      </c>
      <c r="Q46" s="31"/>
      <c r="R46" s="84" t="s">
        <v>106</v>
      </c>
      <c r="S46" s="31" t="s">
        <v>36</v>
      </c>
      <c r="T46" s="31" t="s">
        <v>95</v>
      </c>
      <c r="U46" s="169">
        <v>45510</v>
      </c>
      <c r="V46" s="150"/>
      <c r="W46" s="141" t="str" cm="1">
        <f t="array" ref="W46">IF(SUM(LEN(B46:V46))=0,"",IF(OR(OR(ISBLANK(F46),SUM(LEN(C46),LEN(D46))=0),AND(NOT(E46="Unknown"),ISBLANK(J46)),AND(NOT(O46="Unknown"),ISBLANK(R46))),"Missing Information", INDEX(Table15[Entire Service Line Classification], MATCH(SUMIFS(Table15[Unique ID],Table15[System-Owned Portion],E46,Table15[If Material Anything Other than "Lead" in Column E,Was Material Ever Previously Lead?],G46,Table15[Customer-Owned Portion],O46),Table15[Unique ID],0),0)))</f>
        <v>Non-lead</v>
      </c>
      <c r="X46"/>
    </row>
    <row r="47" spans="2:24" ht="30" x14ac:dyDescent="0.25">
      <c r="B47" s="146" t="s">
        <v>236</v>
      </c>
      <c r="C47" s="32" t="s">
        <v>381</v>
      </c>
      <c r="D47" s="32">
        <v>79</v>
      </c>
      <c r="E47" s="44" t="s">
        <v>43</v>
      </c>
      <c r="F47" s="43" t="s">
        <v>34</v>
      </c>
      <c r="G47" s="84" t="s">
        <v>34</v>
      </c>
      <c r="H47" s="31" t="s">
        <v>3177</v>
      </c>
      <c r="I47" s="31"/>
      <c r="J47" s="84" t="s">
        <v>106</v>
      </c>
      <c r="K47" s="31" t="s">
        <v>36</v>
      </c>
      <c r="L47" s="31" t="s">
        <v>95</v>
      </c>
      <c r="M47" s="169">
        <v>45510</v>
      </c>
      <c r="N47" s="148"/>
      <c r="O47" s="44" t="s">
        <v>42</v>
      </c>
      <c r="P47" s="43" t="s">
        <v>3178</v>
      </c>
      <c r="Q47" s="31"/>
      <c r="R47" s="84" t="s">
        <v>106</v>
      </c>
      <c r="S47" s="31" t="s">
        <v>36</v>
      </c>
      <c r="T47" s="31" t="s">
        <v>95</v>
      </c>
      <c r="U47" s="169">
        <v>45510</v>
      </c>
      <c r="V47" s="150"/>
      <c r="W47" s="141" t="str" cm="1">
        <f t="array" ref="W47">IF(SUM(LEN(B47:V47))=0,"",IF(OR(OR(ISBLANK(F47),SUM(LEN(C47),LEN(D47))=0),AND(NOT(E47="Unknown"),ISBLANK(J47)),AND(NOT(O47="Unknown"),ISBLANK(R47))),"Missing Information", INDEX(Table15[Entire Service Line Classification], MATCH(SUMIFS(Table15[Unique ID],Table15[System-Owned Portion],E47,Table15[If Material Anything Other than "Lead" in Column E,Was Material Ever Previously Lead?],G47,Table15[Customer-Owned Portion],O47),Table15[Unique ID],0),0)))</f>
        <v>Non-lead</v>
      </c>
      <c r="X47"/>
    </row>
    <row r="48" spans="2:24" ht="30" x14ac:dyDescent="0.25">
      <c r="B48" s="146" t="s">
        <v>237</v>
      </c>
      <c r="C48" s="32" t="s">
        <v>382</v>
      </c>
      <c r="D48" s="32">
        <v>80</v>
      </c>
      <c r="E48" s="44" t="s">
        <v>43</v>
      </c>
      <c r="F48" s="43" t="s">
        <v>34</v>
      </c>
      <c r="G48" s="84" t="s">
        <v>34</v>
      </c>
      <c r="H48" s="31" t="s">
        <v>3177</v>
      </c>
      <c r="I48" s="31"/>
      <c r="J48" s="84" t="s">
        <v>106</v>
      </c>
      <c r="K48" s="31" t="s">
        <v>36</v>
      </c>
      <c r="L48" s="31" t="s">
        <v>95</v>
      </c>
      <c r="M48" s="169">
        <v>45510</v>
      </c>
      <c r="N48" s="148"/>
      <c r="O48" s="44" t="s">
        <v>42</v>
      </c>
      <c r="P48" s="43" t="s">
        <v>3178</v>
      </c>
      <c r="Q48" s="31"/>
      <c r="R48" s="84" t="s">
        <v>106</v>
      </c>
      <c r="S48" s="31" t="s">
        <v>36</v>
      </c>
      <c r="T48" s="31" t="s">
        <v>95</v>
      </c>
      <c r="U48" s="169">
        <v>45510</v>
      </c>
      <c r="V48" s="150"/>
      <c r="W48" s="141" t="str" cm="1">
        <f t="array" ref="W48">IF(SUM(LEN(B48:V48))=0,"",IF(OR(OR(ISBLANK(F48),SUM(LEN(C48),LEN(D48))=0),AND(NOT(E48="Unknown"),ISBLANK(J48)),AND(NOT(O48="Unknown"),ISBLANK(R48))),"Missing Information", INDEX(Table15[Entire Service Line Classification], MATCH(SUMIFS(Table15[Unique ID],Table15[System-Owned Portion],E48,Table15[If Material Anything Other than "Lead" in Column E,Was Material Ever Previously Lead?],G48,Table15[Customer-Owned Portion],O48),Table15[Unique ID],0),0)))</f>
        <v>Non-lead</v>
      </c>
      <c r="X48"/>
    </row>
    <row r="49" spans="2:24" ht="30" x14ac:dyDescent="0.25">
      <c r="B49" s="146" t="s">
        <v>238</v>
      </c>
      <c r="C49" s="32" t="s">
        <v>383</v>
      </c>
      <c r="D49" s="32">
        <v>81</v>
      </c>
      <c r="E49" s="44" t="s">
        <v>43</v>
      </c>
      <c r="F49" s="43" t="s">
        <v>34</v>
      </c>
      <c r="G49" s="84" t="s">
        <v>34</v>
      </c>
      <c r="H49" s="31" t="s">
        <v>3177</v>
      </c>
      <c r="I49" s="31"/>
      <c r="J49" s="84" t="s">
        <v>106</v>
      </c>
      <c r="K49" s="31" t="s">
        <v>36</v>
      </c>
      <c r="L49" s="31" t="s">
        <v>95</v>
      </c>
      <c r="M49" s="169">
        <v>45510</v>
      </c>
      <c r="N49" s="148"/>
      <c r="O49" s="44" t="s">
        <v>42</v>
      </c>
      <c r="P49" s="43" t="s">
        <v>3178</v>
      </c>
      <c r="Q49" s="31"/>
      <c r="R49" s="84" t="s">
        <v>106</v>
      </c>
      <c r="S49" s="31" t="s">
        <v>36</v>
      </c>
      <c r="T49" s="31" t="s">
        <v>95</v>
      </c>
      <c r="U49" s="169">
        <v>45510</v>
      </c>
      <c r="V49" s="150"/>
      <c r="W49" s="141" t="str" cm="1">
        <f t="array" ref="W49">IF(SUM(LEN(B49:V49))=0,"",IF(OR(OR(ISBLANK(F49),SUM(LEN(C49),LEN(D49))=0),AND(NOT(E49="Unknown"),ISBLANK(J49)),AND(NOT(O49="Unknown"),ISBLANK(R49))),"Missing Information", INDEX(Table15[Entire Service Line Classification], MATCH(SUMIFS(Table15[Unique ID],Table15[System-Owned Portion],E49,Table15[If Material Anything Other than "Lead" in Column E,Was Material Ever Previously Lead?],G49,Table15[Customer-Owned Portion],O49),Table15[Unique ID],0),0)))</f>
        <v>Non-lead</v>
      </c>
      <c r="X49"/>
    </row>
    <row r="50" spans="2:24" ht="30" x14ac:dyDescent="0.25">
      <c r="B50" s="146" t="s">
        <v>239</v>
      </c>
      <c r="C50" s="32" t="s">
        <v>384</v>
      </c>
      <c r="D50" s="32">
        <v>82</v>
      </c>
      <c r="E50" s="44" t="s">
        <v>43</v>
      </c>
      <c r="F50" s="43" t="s">
        <v>34</v>
      </c>
      <c r="G50" s="84" t="s">
        <v>34</v>
      </c>
      <c r="H50" s="31" t="s">
        <v>3177</v>
      </c>
      <c r="I50" s="31"/>
      <c r="J50" s="84" t="s">
        <v>106</v>
      </c>
      <c r="K50" s="31" t="s">
        <v>36</v>
      </c>
      <c r="L50" s="31" t="s">
        <v>95</v>
      </c>
      <c r="M50" s="169">
        <v>45510</v>
      </c>
      <c r="N50" s="148"/>
      <c r="O50" s="44" t="s">
        <v>43</v>
      </c>
      <c r="P50" s="43" t="s">
        <v>3178</v>
      </c>
      <c r="Q50" s="31"/>
      <c r="R50" s="84" t="s">
        <v>106</v>
      </c>
      <c r="S50" s="31" t="s">
        <v>36</v>
      </c>
      <c r="T50" s="31" t="s">
        <v>95</v>
      </c>
      <c r="U50" s="169">
        <v>45510</v>
      </c>
      <c r="V50" s="150"/>
      <c r="W50" s="141" t="str" cm="1">
        <f t="array" ref="W50">IF(SUM(LEN(B50:V50))=0,"",IF(OR(OR(ISBLANK(F50),SUM(LEN(C50),LEN(D50))=0),AND(NOT(E50="Unknown"),ISBLANK(J50)),AND(NOT(O50="Unknown"),ISBLANK(R50))),"Missing Information", INDEX(Table15[Entire Service Line Classification], MATCH(SUMIFS(Table15[Unique ID],Table15[System-Owned Portion],E50,Table15[If Material Anything Other than "Lead" in Column E,Was Material Ever Previously Lead?],G50,Table15[Customer-Owned Portion],O50),Table15[Unique ID],0),0)))</f>
        <v>Non-lead</v>
      </c>
      <c r="X50"/>
    </row>
    <row r="51" spans="2:24" ht="30" x14ac:dyDescent="0.25">
      <c r="B51" s="146" t="s">
        <v>240</v>
      </c>
      <c r="C51" s="32" t="s">
        <v>385</v>
      </c>
      <c r="D51" s="32">
        <v>8201</v>
      </c>
      <c r="E51" s="44" t="s">
        <v>43</v>
      </c>
      <c r="F51" s="43" t="s">
        <v>34</v>
      </c>
      <c r="G51" s="84" t="s">
        <v>34</v>
      </c>
      <c r="H51" s="31" t="s">
        <v>3177</v>
      </c>
      <c r="I51" s="31"/>
      <c r="J51" s="84" t="s">
        <v>106</v>
      </c>
      <c r="K51" s="31" t="s">
        <v>36</v>
      </c>
      <c r="L51" s="31" t="s">
        <v>95</v>
      </c>
      <c r="M51" s="169">
        <v>45510</v>
      </c>
      <c r="N51" s="148"/>
      <c r="O51" s="44" t="s">
        <v>42</v>
      </c>
      <c r="P51" s="43" t="s">
        <v>3178</v>
      </c>
      <c r="Q51" s="31"/>
      <c r="R51" s="84" t="s">
        <v>106</v>
      </c>
      <c r="S51" s="31" t="s">
        <v>36</v>
      </c>
      <c r="T51" s="31" t="s">
        <v>95</v>
      </c>
      <c r="U51" s="169">
        <v>45510</v>
      </c>
      <c r="V51" s="150"/>
      <c r="W51" s="141" t="str" cm="1">
        <f t="array" ref="W51">IF(SUM(LEN(B51:V51))=0,"",IF(OR(OR(ISBLANK(F51),SUM(LEN(C51),LEN(D51))=0),AND(NOT(E51="Unknown"),ISBLANK(J51)),AND(NOT(O51="Unknown"),ISBLANK(R51))),"Missing Information", INDEX(Table15[Entire Service Line Classification], MATCH(SUMIFS(Table15[Unique ID],Table15[System-Owned Portion],E51,Table15[If Material Anything Other than "Lead" in Column E,Was Material Ever Previously Lead?],G51,Table15[Customer-Owned Portion],O51),Table15[Unique ID],0),0)))</f>
        <v>Non-lead</v>
      </c>
      <c r="X51"/>
    </row>
    <row r="52" spans="2:24" ht="30" x14ac:dyDescent="0.25">
      <c r="B52" s="146" t="s">
        <v>241</v>
      </c>
      <c r="C52" s="32" t="s">
        <v>386</v>
      </c>
      <c r="D52" s="32">
        <v>83</v>
      </c>
      <c r="E52" s="44" t="s">
        <v>43</v>
      </c>
      <c r="F52" s="43" t="s">
        <v>34</v>
      </c>
      <c r="G52" s="84" t="s">
        <v>34</v>
      </c>
      <c r="H52" s="31" t="s">
        <v>3177</v>
      </c>
      <c r="I52" s="31"/>
      <c r="J52" s="84" t="s">
        <v>106</v>
      </c>
      <c r="K52" s="31" t="s">
        <v>36</v>
      </c>
      <c r="L52" s="31" t="s">
        <v>95</v>
      </c>
      <c r="M52" s="169">
        <v>45510</v>
      </c>
      <c r="N52" s="148"/>
      <c r="O52" s="44" t="s">
        <v>42</v>
      </c>
      <c r="P52" s="43" t="s">
        <v>3178</v>
      </c>
      <c r="Q52" s="31"/>
      <c r="R52" s="84" t="s">
        <v>106</v>
      </c>
      <c r="S52" s="31" t="s">
        <v>36</v>
      </c>
      <c r="T52" s="31" t="s">
        <v>95</v>
      </c>
      <c r="U52" s="169">
        <v>45510</v>
      </c>
      <c r="V52" s="150"/>
      <c r="W52" s="141" t="str" cm="1">
        <f t="array" ref="W52">IF(SUM(LEN(B52:V52))=0,"",IF(OR(OR(ISBLANK(F52),SUM(LEN(C52),LEN(D52))=0),AND(NOT(E52="Unknown"),ISBLANK(J52)),AND(NOT(O52="Unknown"),ISBLANK(R52))),"Missing Information", INDEX(Table15[Entire Service Line Classification], MATCH(SUMIFS(Table15[Unique ID],Table15[System-Owned Portion],E52,Table15[If Material Anything Other than "Lead" in Column E,Was Material Ever Previously Lead?],G52,Table15[Customer-Owned Portion],O52),Table15[Unique ID],0),0)))</f>
        <v>Non-lead</v>
      </c>
      <c r="X52"/>
    </row>
    <row r="53" spans="2:24" ht="30" x14ac:dyDescent="0.25">
      <c r="B53" s="146" t="s">
        <v>242</v>
      </c>
      <c r="C53" s="32" t="s">
        <v>387</v>
      </c>
      <c r="D53" s="32">
        <v>8301</v>
      </c>
      <c r="E53" s="44" t="s">
        <v>43</v>
      </c>
      <c r="F53" s="43" t="s">
        <v>34</v>
      </c>
      <c r="G53" s="84" t="s">
        <v>34</v>
      </c>
      <c r="H53" s="31" t="s">
        <v>3177</v>
      </c>
      <c r="I53" s="31"/>
      <c r="J53" s="84" t="s">
        <v>106</v>
      </c>
      <c r="K53" s="31" t="s">
        <v>36</v>
      </c>
      <c r="L53" s="31" t="s">
        <v>95</v>
      </c>
      <c r="M53" s="169">
        <v>45510</v>
      </c>
      <c r="N53" s="148"/>
      <c r="O53" s="44" t="s">
        <v>42</v>
      </c>
      <c r="P53" s="43" t="s">
        <v>3178</v>
      </c>
      <c r="Q53" s="31"/>
      <c r="R53" s="84" t="s">
        <v>106</v>
      </c>
      <c r="S53" s="31" t="s">
        <v>36</v>
      </c>
      <c r="T53" s="31" t="s">
        <v>95</v>
      </c>
      <c r="U53" s="169">
        <v>45510</v>
      </c>
      <c r="V53" s="150"/>
      <c r="W53" s="141" t="str" cm="1">
        <f t="array" ref="W53">IF(SUM(LEN(B53:V53))=0,"",IF(OR(OR(ISBLANK(F53),SUM(LEN(C53),LEN(D53))=0),AND(NOT(E53="Unknown"),ISBLANK(J53)),AND(NOT(O53="Unknown"),ISBLANK(R53))),"Missing Information", INDEX(Table15[Entire Service Line Classification], MATCH(SUMIFS(Table15[Unique ID],Table15[System-Owned Portion],E53,Table15[If Material Anything Other than "Lead" in Column E,Was Material Ever Previously Lead?],G53,Table15[Customer-Owned Portion],O53),Table15[Unique ID],0),0)))</f>
        <v>Non-lead</v>
      </c>
      <c r="X53"/>
    </row>
    <row r="54" spans="2:24" ht="30" x14ac:dyDescent="0.25">
      <c r="B54" s="146">
        <v>77124365</v>
      </c>
      <c r="C54" s="32" t="s">
        <v>388</v>
      </c>
      <c r="D54" s="32">
        <v>8302</v>
      </c>
      <c r="E54" s="44" t="s">
        <v>43</v>
      </c>
      <c r="F54" s="43" t="s">
        <v>34</v>
      </c>
      <c r="G54" s="84" t="s">
        <v>34</v>
      </c>
      <c r="H54" s="31" t="s">
        <v>3177</v>
      </c>
      <c r="I54" s="31"/>
      <c r="J54" s="84" t="s">
        <v>106</v>
      </c>
      <c r="K54" s="31" t="s">
        <v>36</v>
      </c>
      <c r="L54" s="31" t="s">
        <v>95</v>
      </c>
      <c r="M54" s="169">
        <v>45510</v>
      </c>
      <c r="N54" s="148"/>
      <c r="O54" s="44" t="s">
        <v>43</v>
      </c>
      <c r="P54" s="43" t="s">
        <v>3178</v>
      </c>
      <c r="Q54" s="31"/>
      <c r="R54" s="84" t="s">
        <v>106</v>
      </c>
      <c r="S54" s="31" t="s">
        <v>36</v>
      </c>
      <c r="T54" s="31" t="s">
        <v>95</v>
      </c>
      <c r="U54" s="169">
        <v>45510</v>
      </c>
      <c r="V54" s="150"/>
      <c r="W54" s="141" t="str" cm="1">
        <f t="array" ref="W54">IF(SUM(LEN(B54:V54))=0,"",IF(OR(OR(ISBLANK(F54),SUM(LEN(C54),LEN(D54))=0),AND(NOT(E54="Unknown"),ISBLANK(J54)),AND(NOT(O54="Unknown"),ISBLANK(R54))),"Missing Information", INDEX(Table15[Entire Service Line Classification], MATCH(SUMIFS(Table15[Unique ID],Table15[System-Owned Portion],E54,Table15[If Material Anything Other than "Lead" in Column E,Was Material Ever Previously Lead?],G54,Table15[Customer-Owned Portion],O54),Table15[Unique ID],0),0)))</f>
        <v>Non-lead</v>
      </c>
      <c r="X54"/>
    </row>
    <row r="55" spans="2:24" ht="30" x14ac:dyDescent="0.25">
      <c r="B55" s="146">
        <v>77124364</v>
      </c>
      <c r="C55" s="32" t="s">
        <v>389</v>
      </c>
      <c r="D55" s="32">
        <v>8303</v>
      </c>
      <c r="E55" s="44" t="s">
        <v>43</v>
      </c>
      <c r="F55" s="43" t="s">
        <v>34</v>
      </c>
      <c r="G55" s="84" t="s">
        <v>34</v>
      </c>
      <c r="H55" s="31" t="s">
        <v>3177</v>
      </c>
      <c r="I55" s="31"/>
      <c r="J55" s="84" t="s">
        <v>106</v>
      </c>
      <c r="K55" s="31" t="s">
        <v>36</v>
      </c>
      <c r="L55" s="31" t="s">
        <v>95</v>
      </c>
      <c r="M55" s="169">
        <v>45510</v>
      </c>
      <c r="N55" s="148"/>
      <c r="O55" s="44" t="s">
        <v>43</v>
      </c>
      <c r="P55" s="43" t="s">
        <v>3178</v>
      </c>
      <c r="Q55" s="31"/>
      <c r="R55" s="84" t="s">
        <v>106</v>
      </c>
      <c r="S55" s="31" t="s">
        <v>36</v>
      </c>
      <c r="T55" s="31" t="s">
        <v>95</v>
      </c>
      <c r="U55" s="169">
        <v>45510</v>
      </c>
      <c r="V55" s="150"/>
      <c r="W55" s="141" t="str" cm="1">
        <f t="array" ref="W55">IF(SUM(LEN(B55:V55))=0,"",IF(OR(OR(ISBLANK(F55),SUM(LEN(C55),LEN(D55))=0),AND(NOT(E55="Unknown"),ISBLANK(J55)),AND(NOT(O55="Unknown"),ISBLANK(R55))),"Missing Information", INDEX(Table15[Entire Service Line Classification], MATCH(SUMIFS(Table15[Unique ID],Table15[System-Owned Portion],E55,Table15[If Material Anything Other than "Lead" in Column E,Was Material Ever Previously Lead?],G55,Table15[Customer-Owned Portion],O55),Table15[Unique ID],0),0)))</f>
        <v>Non-lead</v>
      </c>
      <c r="X55"/>
    </row>
    <row r="56" spans="2:24" ht="30" x14ac:dyDescent="0.25">
      <c r="B56" s="146">
        <v>77124427</v>
      </c>
      <c r="C56" s="32" t="s">
        <v>390</v>
      </c>
      <c r="D56" s="32">
        <v>84</v>
      </c>
      <c r="E56" s="44" t="s">
        <v>43</v>
      </c>
      <c r="F56" s="43" t="s">
        <v>34</v>
      </c>
      <c r="G56" s="84" t="s">
        <v>34</v>
      </c>
      <c r="H56" s="31" t="s">
        <v>3177</v>
      </c>
      <c r="I56" s="31"/>
      <c r="J56" s="84" t="s">
        <v>106</v>
      </c>
      <c r="K56" s="31" t="s">
        <v>36</v>
      </c>
      <c r="L56" s="31" t="s">
        <v>95</v>
      </c>
      <c r="M56" s="169">
        <v>45510</v>
      </c>
      <c r="N56" s="148"/>
      <c r="O56" s="44" t="s">
        <v>43</v>
      </c>
      <c r="P56" s="43" t="s">
        <v>3178</v>
      </c>
      <c r="Q56" s="31"/>
      <c r="R56" s="84" t="s">
        <v>106</v>
      </c>
      <c r="S56" s="31" t="s">
        <v>36</v>
      </c>
      <c r="T56" s="31" t="s">
        <v>95</v>
      </c>
      <c r="U56" s="169">
        <v>45510</v>
      </c>
      <c r="V56" s="150"/>
      <c r="W56" s="141" t="str" cm="1">
        <f t="array" ref="W56">IF(SUM(LEN(B56:V56))=0,"",IF(OR(OR(ISBLANK(F56),SUM(LEN(C56),LEN(D56))=0),AND(NOT(E56="Unknown"),ISBLANK(J56)),AND(NOT(O56="Unknown"),ISBLANK(R56))),"Missing Information", INDEX(Table15[Entire Service Line Classification], MATCH(SUMIFS(Table15[Unique ID],Table15[System-Owned Portion],E56,Table15[If Material Anything Other than "Lead" in Column E,Was Material Ever Previously Lead?],G56,Table15[Customer-Owned Portion],O56),Table15[Unique ID],0),0)))</f>
        <v>Non-lead</v>
      </c>
      <c r="X56"/>
    </row>
    <row r="57" spans="2:24" ht="30" x14ac:dyDescent="0.25">
      <c r="B57" s="146" t="s">
        <v>243</v>
      </c>
      <c r="C57" s="32" t="s">
        <v>391</v>
      </c>
      <c r="D57" s="32">
        <v>85</v>
      </c>
      <c r="E57" s="44" t="s">
        <v>43</v>
      </c>
      <c r="F57" s="43" t="s">
        <v>34</v>
      </c>
      <c r="G57" s="84" t="s">
        <v>34</v>
      </c>
      <c r="H57" s="31" t="s">
        <v>3177</v>
      </c>
      <c r="I57" s="31"/>
      <c r="J57" s="84" t="s">
        <v>106</v>
      </c>
      <c r="K57" s="31" t="s">
        <v>36</v>
      </c>
      <c r="L57" s="31" t="s">
        <v>95</v>
      </c>
      <c r="M57" s="169">
        <v>45510</v>
      </c>
      <c r="N57" s="148"/>
      <c r="O57" s="44" t="s">
        <v>42</v>
      </c>
      <c r="P57" s="43" t="s">
        <v>3178</v>
      </c>
      <c r="Q57" s="31"/>
      <c r="R57" s="84" t="s">
        <v>106</v>
      </c>
      <c r="S57" s="31" t="s">
        <v>36</v>
      </c>
      <c r="T57" s="31" t="s">
        <v>95</v>
      </c>
      <c r="U57" s="169">
        <v>45510</v>
      </c>
      <c r="V57" s="150"/>
      <c r="W57" s="141" t="str" cm="1">
        <f t="array" ref="W57">IF(SUM(LEN(B57:V57))=0,"",IF(OR(OR(ISBLANK(F57),SUM(LEN(C57),LEN(D57))=0),AND(NOT(E57="Unknown"),ISBLANK(J57)),AND(NOT(O57="Unknown"),ISBLANK(R57))),"Missing Information", INDEX(Table15[Entire Service Line Classification], MATCH(SUMIFS(Table15[Unique ID],Table15[System-Owned Portion],E57,Table15[If Material Anything Other than "Lead" in Column E,Was Material Ever Previously Lead?],G57,Table15[Customer-Owned Portion],O57),Table15[Unique ID],0),0)))</f>
        <v>Non-lead</v>
      </c>
      <c r="X57"/>
    </row>
    <row r="58" spans="2:24" ht="30" x14ac:dyDescent="0.25">
      <c r="B58" s="146">
        <v>77124540</v>
      </c>
      <c r="C58" s="32" t="s">
        <v>392</v>
      </c>
      <c r="D58" s="32">
        <v>86</v>
      </c>
      <c r="E58" s="44" t="s">
        <v>43</v>
      </c>
      <c r="F58" s="43" t="s">
        <v>34</v>
      </c>
      <c r="G58" s="84" t="s">
        <v>34</v>
      </c>
      <c r="H58" s="31" t="s">
        <v>3177</v>
      </c>
      <c r="I58" s="31"/>
      <c r="J58" s="84" t="s">
        <v>106</v>
      </c>
      <c r="K58" s="31" t="s">
        <v>36</v>
      </c>
      <c r="L58" s="31" t="s">
        <v>95</v>
      </c>
      <c r="M58" s="169">
        <v>45510</v>
      </c>
      <c r="N58" s="148"/>
      <c r="O58" s="44" t="s">
        <v>43</v>
      </c>
      <c r="P58" s="43" t="s">
        <v>3178</v>
      </c>
      <c r="Q58" s="31"/>
      <c r="R58" s="84" t="s">
        <v>106</v>
      </c>
      <c r="S58" s="31" t="s">
        <v>36</v>
      </c>
      <c r="T58" s="31" t="s">
        <v>95</v>
      </c>
      <c r="U58" s="169">
        <v>45510</v>
      </c>
      <c r="V58" s="150"/>
      <c r="W58" s="141" t="str" cm="1">
        <f t="array" ref="W58">IF(SUM(LEN(B58:V58))=0,"",IF(OR(OR(ISBLANK(F58),SUM(LEN(C58),LEN(D58))=0),AND(NOT(E58="Unknown"),ISBLANK(J58)),AND(NOT(O58="Unknown"),ISBLANK(R58))),"Missing Information", INDEX(Table15[Entire Service Line Classification], MATCH(SUMIFS(Table15[Unique ID],Table15[System-Owned Portion],E58,Table15[If Material Anything Other than "Lead" in Column E,Was Material Ever Previously Lead?],G58,Table15[Customer-Owned Portion],O58),Table15[Unique ID],0),0)))</f>
        <v>Non-lead</v>
      </c>
      <c r="X58"/>
    </row>
    <row r="59" spans="2:24" ht="30" x14ac:dyDescent="0.25">
      <c r="B59" s="146">
        <v>77124546</v>
      </c>
      <c r="C59" s="32" t="s">
        <v>393</v>
      </c>
      <c r="D59" s="32">
        <v>87</v>
      </c>
      <c r="E59" s="44" t="s">
        <v>43</v>
      </c>
      <c r="F59" s="43" t="s">
        <v>34</v>
      </c>
      <c r="G59" s="84" t="s">
        <v>34</v>
      </c>
      <c r="H59" s="31" t="s">
        <v>3177</v>
      </c>
      <c r="I59" s="31"/>
      <c r="J59" s="84" t="s">
        <v>106</v>
      </c>
      <c r="K59" s="31" t="s">
        <v>36</v>
      </c>
      <c r="L59" s="31" t="s">
        <v>95</v>
      </c>
      <c r="M59" s="169">
        <v>45510</v>
      </c>
      <c r="N59" s="148"/>
      <c r="O59" s="44" t="s">
        <v>43</v>
      </c>
      <c r="P59" s="43" t="s">
        <v>3178</v>
      </c>
      <c r="Q59" s="31"/>
      <c r="R59" s="84" t="s">
        <v>106</v>
      </c>
      <c r="S59" s="31" t="s">
        <v>36</v>
      </c>
      <c r="T59" s="31" t="s">
        <v>95</v>
      </c>
      <c r="U59" s="169">
        <v>45510</v>
      </c>
      <c r="V59" s="150"/>
      <c r="W59" s="141" t="str" cm="1">
        <f t="array" ref="W59">IF(SUM(LEN(B59:V59))=0,"",IF(OR(OR(ISBLANK(F59),SUM(LEN(C59),LEN(D59))=0),AND(NOT(E59="Unknown"),ISBLANK(J59)),AND(NOT(O59="Unknown"),ISBLANK(R59))),"Missing Information", INDEX(Table15[Entire Service Line Classification], MATCH(SUMIFS(Table15[Unique ID],Table15[System-Owned Portion],E59,Table15[If Material Anything Other than "Lead" in Column E,Was Material Ever Previously Lead?],G59,Table15[Customer-Owned Portion],O59),Table15[Unique ID],0),0)))</f>
        <v>Non-lead</v>
      </c>
      <c r="X59"/>
    </row>
    <row r="60" spans="2:24" ht="30" x14ac:dyDescent="0.25">
      <c r="B60" s="146">
        <v>68600830</v>
      </c>
      <c r="C60" s="32" t="s">
        <v>394</v>
      </c>
      <c r="D60" s="32">
        <v>88</v>
      </c>
      <c r="E60" s="44" t="s">
        <v>43</v>
      </c>
      <c r="F60" s="43" t="s">
        <v>34</v>
      </c>
      <c r="G60" s="84" t="s">
        <v>34</v>
      </c>
      <c r="H60" s="31" t="s">
        <v>3177</v>
      </c>
      <c r="I60" s="31"/>
      <c r="J60" s="84" t="s">
        <v>106</v>
      </c>
      <c r="K60" s="31" t="s">
        <v>36</v>
      </c>
      <c r="L60" s="31" t="s">
        <v>95</v>
      </c>
      <c r="M60" s="169">
        <v>45510</v>
      </c>
      <c r="N60" s="148"/>
      <c r="O60" s="44" t="s">
        <v>43</v>
      </c>
      <c r="P60" s="43" t="s">
        <v>3178</v>
      </c>
      <c r="Q60" s="31"/>
      <c r="R60" s="84" t="s">
        <v>106</v>
      </c>
      <c r="S60" s="31" t="s">
        <v>36</v>
      </c>
      <c r="T60" s="31" t="s">
        <v>95</v>
      </c>
      <c r="U60" s="169">
        <v>45510</v>
      </c>
      <c r="V60" s="150"/>
      <c r="W60" s="141" t="str" cm="1">
        <f t="array" ref="W60">IF(SUM(LEN(B60:V60))=0,"",IF(OR(OR(ISBLANK(F60),SUM(LEN(C60),LEN(D60))=0),AND(NOT(E60="Unknown"),ISBLANK(J60)),AND(NOT(O60="Unknown"),ISBLANK(R60))),"Missing Information", INDEX(Table15[Entire Service Line Classification], MATCH(SUMIFS(Table15[Unique ID],Table15[System-Owned Portion],E60,Table15[If Material Anything Other than "Lead" in Column E,Was Material Ever Previously Lead?],G60,Table15[Customer-Owned Portion],O60),Table15[Unique ID],0),0)))</f>
        <v>Non-lead</v>
      </c>
      <c r="X60"/>
    </row>
    <row r="61" spans="2:24" ht="30" x14ac:dyDescent="0.25">
      <c r="B61" s="146">
        <v>68600859</v>
      </c>
      <c r="C61" s="32" t="s">
        <v>395</v>
      </c>
      <c r="D61" s="32">
        <v>8801</v>
      </c>
      <c r="E61" s="44" t="s">
        <v>43</v>
      </c>
      <c r="F61" s="43" t="s">
        <v>34</v>
      </c>
      <c r="G61" s="84" t="s">
        <v>34</v>
      </c>
      <c r="H61" s="31" t="s">
        <v>3177</v>
      </c>
      <c r="I61" s="31"/>
      <c r="J61" s="84" t="s">
        <v>106</v>
      </c>
      <c r="K61" s="31" t="s">
        <v>36</v>
      </c>
      <c r="L61" s="31" t="s">
        <v>95</v>
      </c>
      <c r="M61" s="169">
        <v>45510</v>
      </c>
      <c r="N61" s="148"/>
      <c r="O61" s="44" t="s">
        <v>43</v>
      </c>
      <c r="P61" s="43" t="s">
        <v>3178</v>
      </c>
      <c r="Q61" s="31"/>
      <c r="R61" s="84" t="s">
        <v>106</v>
      </c>
      <c r="S61" s="31" t="s">
        <v>36</v>
      </c>
      <c r="T61" s="31" t="s">
        <v>95</v>
      </c>
      <c r="U61" s="169">
        <v>45510</v>
      </c>
      <c r="V61" s="150"/>
      <c r="W61" s="141" t="str" cm="1">
        <f t="array" ref="W61">IF(SUM(LEN(B61:V61))=0,"",IF(OR(OR(ISBLANK(F61),SUM(LEN(C61),LEN(D61))=0),AND(NOT(E61="Unknown"),ISBLANK(J61)),AND(NOT(O61="Unknown"),ISBLANK(R61))),"Missing Information", INDEX(Table15[Entire Service Line Classification], MATCH(SUMIFS(Table15[Unique ID],Table15[System-Owned Portion],E61,Table15[If Material Anything Other than "Lead" in Column E,Was Material Ever Previously Lead?],G61,Table15[Customer-Owned Portion],O61),Table15[Unique ID],0),0)))</f>
        <v>Non-lead</v>
      </c>
      <c r="X61"/>
    </row>
    <row r="62" spans="2:24" ht="30" x14ac:dyDescent="0.25">
      <c r="B62" s="146">
        <v>68600835</v>
      </c>
      <c r="C62" s="32" t="s">
        <v>396</v>
      </c>
      <c r="D62" s="32">
        <v>8802</v>
      </c>
      <c r="E62" s="44" t="s">
        <v>43</v>
      </c>
      <c r="F62" s="43" t="s">
        <v>34</v>
      </c>
      <c r="G62" s="84" t="s">
        <v>34</v>
      </c>
      <c r="H62" s="31" t="s">
        <v>3177</v>
      </c>
      <c r="I62" s="31"/>
      <c r="J62" s="84" t="s">
        <v>106</v>
      </c>
      <c r="K62" s="31" t="s">
        <v>36</v>
      </c>
      <c r="L62" s="31" t="s">
        <v>95</v>
      </c>
      <c r="M62" s="169">
        <v>45510</v>
      </c>
      <c r="N62" s="148"/>
      <c r="O62" s="44" t="s">
        <v>43</v>
      </c>
      <c r="P62" s="43" t="s">
        <v>3178</v>
      </c>
      <c r="Q62" s="31"/>
      <c r="R62" s="84" t="s">
        <v>106</v>
      </c>
      <c r="S62" s="31" t="s">
        <v>36</v>
      </c>
      <c r="T62" s="31" t="s">
        <v>95</v>
      </c>
      <c r="U62" s="169">
        <v>45510</v>
      </c>
      <c r="V62" s="150"/>
      <c r="W62" s="141" t="str" cm="1">
        <f t="array" ref="W62">IF(SUM(LEN(B62:V62))=0,"",IF(OR(OR(ISBLANK(F62),SUM(LEN(C62),LEN(D62))=0),AND(NOT(E62="Unknown"),ISBLANK(J62)),AND(NOT(O62="Unknown"),ISBLANK(R62))),"Missing Information", INDEX(Table15[Entire Service Line Classification], MATCH(SUMIFS(Table15[Unique ID],Table15[System-Owned Portion],E62,Table15[If Material Anything Other than "Lead" in Column E,Was Material Ever Previously Lead?],G62,Table15[Customer-Owned Portion],O62),Table15[Unique ID],0),0)))</f>
        <v>Non-lead</v>
      </c>
      <c r="X62"/>
    </row>
    <row r="63" spans="2:24" ht="30" x14ac:dyDescent="0.25">
      <c r="B63" s="146">
        <v>68600849</v>
      </c>
      <c r="C63" s="32" t="s">
        <v>397</v>
      </c>
      <c r="D63" s="32">
        <v>8803</v>
      </c>
      <c r="E63" s="44" t="s">
        <v>43</v>
      </c>
      <c r="F63" s="43" t="s">
        <v>34</v>
      </c>
      <c r="G63" s="84" t="s">
        <v>34</v>
      </c>
      <c r="H63" s="31" t="s">
        <v>3177</v>
      </c>
      <c r="I63" s="31"/>
      <c r="J63" s="84" t="s">
        <v>106</v>
      </c>
      <c r="K63" s="31" t="s">
        <v>36</v>
      </c>
      <c r="L63" s="31" t="s">
        <v>95</v>
      </c>
      <c r="M63" s="169">
        <v>45510</v>
      </c>
      <c r="N63" s="148"/>
      <c r="O63" s="44" t="s">
        <v>43</v>
      </c>
      <c r="P63" s="43" t="s">
        <v>3178</v>
      </c>
      <c r="Q63" s="31"/>
      <c r="R63" s="84" t="s">
        <v>106</v>
      </c>
      <c r="S63" s="31" t="s">
        <v>36</v>
      </c>
      <c r="T63" s="31" t="s">
        <v>95</v>
      </c>
      <c r="U63" s="169">
        <v>45510</v>
      </c>
      <c r="V63" s="150"/>
      <c r="W63" s="141" t="str" cm="1">
        <f t="array" ref="W63">IF(SUM(LEN(B63:V63))=0,"",IF(OR(OR(ISBLANK(F63),SUM(LEN(C63),LEN(D63))=0),AND(NOT(E63="Unknown"),ISBLANK(J63)),AND(NOT(O63="Unknown"),ISBLANK(R63))),"Missing Information", INDEX(Table15[Entire Service Line Classification], MATCH(SUMIFS(Table15[Unique ID],Table15[System-Owned Portion],E63,Table15[If Material Anything Other than "Lead" in Column E,Was Material Ever Previously Lead?],G63,Table15[Customer-Owned Portion],O63),Table15[Unique ID],0),0)))</f>
        <v>Non-lead</v>
      </c>
      <c r="X63"/>
    </row>
    <row r="64" spans="2:24" ht="30" x14ac:dyDescent="0.25">
      <c r="B64" s="146">
        <v>68600836</v>
      </c>
      <c r="C64" s="32" t="s">
        <v>398</v>
      </c>
      <c r="D64" s="32">
        <v>8804</v>
      </c>
      <c r="E64" s="44" t="s">
        <v>43</v>
      </c>
      <c r="F64" s="43" t="s">
        <v>34</v>
      </c>
      <c r="G64" s="84" t="s">
        <v>34</v>
      </c>
      <c r="H64" s="31" t="s">
        <v>3177</v>
      </c>
      <c r="I64" s="31"/>
      <c r="J64" s="84" t="s">
        <v>106</v>
      </c>
      <c r="K64" s="31" t="s">
        <v>36</v>
      </c>
      <c r="L64" s="31" t="s">
        <v>95</v>
      </c>
      <c r="M64" s="169">
        <v>45510</v>
      </c>
      <c r="N64" s="148"/>
      <c r="O64" s="44" t="s">
        <v>43</v>
      </c>
      <c r="P64" s="43" t="s">
        <v>3178</v>
      </c>
      <c r="Q64" s="31"/>
      <c r="R64" s="84" t="s">
        <v>106</v>
      </c>
      <c r="S64" s="31" t="s">
        <v>36</v>
      </c>
      <c r="T64" s="31" t="s">
        <v>95</v>
      </c>
      <c r="U64" s="169">
        <v>45510</v>
      </c>
      <c r="V64" s="150"/>
      <c r="W64" s="141" t="str" cm="1">
        <f t="array" ref="W64">IF(SUM(LEN(B64:V64))=0,"",IF(OR(OR(ISBLANK(F64),SUM(LEN(C64),LEN(D64))=0),AND(NOT(E64="Unknown"),ISBLANK(J64)),AND(NOT(O64="Unknown"),ISBLANK(R64))),"Missing Information", INDEX(Table15[Entire Service Line Classification], MATCH(SUMIFS(Table15[Unique ID],Table15[System-Owned Portion],E64,Table15[If Material Anything Other than "Lead" in Column E,Was Material Ever Previously Lead?],G64,Table15[Customer-Owned Portion],O64),Table15[Unique ID],0),0)))</f>
        <v>Non-lead</v>
      </c>
      <c r="X64"/>
    </row>
    <row r="65" spans="2:24" ht="30" x14ac:dyDescent="0.25">
      <c r="B65" s="146">
        <v>68600831</v>
      </c>
      <c r="C65" s="32" t="s">
        <v>399</v>
      </c>
      <c r="D65" s="32">
        <v>8805</v>
      </c>
      <c r="E65" s="44" t="s">
        <v>43</v>
      </c>
      <c r="F65" s="43" t="s">
        <v>34</v>
      </c>
      <c r="G65" s="84" t="s">
        <v>34</v>
      </c>
      <c r="H65" s="31" t="s">
        <v>3177</v>
      </c>
      <c r="I65" s="31"/>
      <c r="J65" s="84" t="s">
        <v>106</v>
      </c>
      <c r="K65" s="31" t="s">
        <v>36</v>
      </c>
      <c r="L65" s="31" t="s">
        <v>95</v>
      </c>
      <c r="M65" s="169">
        <v>45510</v>
      </c>
      <c r="N65" s="148"/>
      <c r="O65" s="44" t="s">
        <v>43</v>
      </c>
      <c r="P65" s="43" t="s">
        <v>3178</v>
      </c>
      <c r="Q65" s="31"/>
      <c r="R65" s="84" t="s">
        <v>106</v>
      </c>
      <c r="S65" s="31" t="s">
        <v>36</v>
      </c>
      <c r="T65" s="31" t="s">
        <v>95</v>
      </c>
      <c r="U65" s="169">
        <v>45510</v>
      </c>
      <c r="V65" s="150"/>
      <c r="W65" s="141" t="str" cm="1">
        <f t="array" ref="W65">IF(SUM(LEN(B65:V65))=0,"",IF(OR(OR(ISBLANK(F65),SUM(LEN(C65),LEN(D65))=0),AND(NOT(E65="Unknown"),ISBLANK(J65)),AND(NOT(O65="Unknown"),ISBLANK(R65))),"Missing Information", INDEX(Table15[Entire Service Line Classification], MATCH(SUMIFS(Table15[Unique ID],Table15[System-Owned Portion],E65,Table15[If Material Anything Other than "Lead" in Column E,Was Material Ever Previously Lead?],G65,Table15[Customer-Owned Portion],O65),Table15[Unique ID],0),0)))</f>
        <v>Non-lead</v>
      </c>
      <c r="X65"/>
    </row>
    <row r="66" spans="2:24" ht="30" x14ac:dyDescent="0.25">
      <c r="B66" s="146">
        <v>68600834</v>
      </c>
      <c r="C66" s="32" t="s">
        <v>400</v>
      </c>
      <c r="D66" s="32">
        <v>8806</v>
      </c>
      <c r="E66" s="44" t="s">
        <v>43</v>
      </c>
      <c r="F66" s="43" t="s">
        <v>34</v>
      </c>
      <c r="G66" s="84" t="s">
        <v>34</v>
      </c>
      <c r="H66" s="31" t="s">
        <v>3177</v>
      </c>
      <c r="I66" s="31"/>
      <c r="J66" s="84" t="s">
        <v>106</v>
      </c>
      <c r="K66" s="31" t="s">
        <v>36</v>
      </c>
      <c r="L66" s="31" t="s">
        <v>95</v>
      </c>
      <c r="M66" s="169">
        <v>45510</v>
      </c>
      <c r="N66" s="148"/>
      <c r="O66" s="44" t="s">
        <v>43</v>
      </c>
      <c r="P66" s="43" t="s">
        <v>3178</v>
      </c>
      <c r="Q66" s="31"/>
      <c r="R66" s="84" t="s">
        <v>106</v>
      </c>
      <c r="S66" s="31" t="s">
        <v>36</v>
      </c>
      <c r="T66" s="31" t="s">
        <v>95</v>
      </c>
      <c r="U66" s="169">
        <v>45510</v>
      </c>
      <c r="V66" s="150"/>
      <c r="W66" s="141" t="str" cm="1">
        <f t="array" ref="W66">IF(SUM(LEN(B66:V66))=0,"",IF(OR(OR(ISBLANK(F66),SUM(LEN(C66),LEN(D66))=0),AND(NOT(E66="Unknown"),ISBLANK(J66)),AND(NOT(O66="Unknown"),ISBLANK(R66))),"Missing Information", INDEX(Table15[Entire Service Line Classification], MATCH(SUMIFS(Table15[Unique ID],Table15[System-Owned Portion],E66,Table15[If Material Anything Other than "Lead" in Column E,Was Material Ever Previously Lead?],G66,Table15[Customer-Owned Portion],O66),Table15[Unique ID],0),0)))</f>
        <v>Non-lead</v>
      </c>
      <c r="X66"/>
    </row>
    <row r="67" spans="2:24" ht="30" x14ac:dyDescent="0.25">
      <c r="B67" s="146">
        <v>68600829</v>
      </c>
      <c r="C67" s="32" t="s">
        <v>401</v>
      </c>
      <c r="D67" s="32">
        <v>8807</v>
      </c>
      <c r="E67" s="44" t="s">
        <v>43</v>
      </c>
      <c r="F67" s="43" t="s">
        <v>34</v>
      </c>
      <c r="G67" s="84" t="s">
        <v>34</v>
      </c>
      <c r="H67" s="31" t="s">
        <v>3177</v>
      </c>
      <c r="I67" s="31"/>
      <c r="J67" s="84" t="s">
        <v>106</v>
      </c>
      <c r="K67" s="31" t="s">
        <v>36</v>
      </c>
      <c r="L67" s="31" t="s">
        <v>95</v>
      </c>
      <c r="M67" s="169">
        <v>45510</v>
      </c>
      <c r="N67" s="148"/>
      <c r="O67" s="44" t="s">
        <v>43</v>
      </c>
      <c r="P67" s="43" t="s">
        <v>3178</v>
      </c>
      <c r="Q67" s="31"/>
      <c r="R67" s="84" t="s">
        <v>106</v>
      </c>
      <c r="S67" s="31" t="s">
        <v>36</v>
      </c>
      <c r="T67" s="31" t="s">
        <v>95</v>
      </c>
      <c r="U67" s="169">
        <v>45510</v>
      </c>
      <c r="V67" s="150"/>
      <c r="W67" s="141" t="str" cm="1">
        <f t="array" ref="W67">IF(SUM(LEN(B67:V67))=0,"",IF(OR(OR(ISBLANK(F67),SUM(LEN(C67),LEN(D67))=0),AND(NOT(E67="Unknown"),ISBLANK(J67)),AND(NOT(O67="Unknown"),ISBLANK(R67))),"Missing Information", INDEX(Table15[Entire Service Line Classification], MATCH(SUMIFS(Table15[Unique ID],Table15[System-Owned Portion],E67,Table15[If Material Anything Other than "Lead" in Column E,Was Material Ever Previously Lead?],G67,Table15[Customer-Owned Portion],O67),Table15[Unique ID],0),0)))</f>
        <v>Non-lead</v>
      </c>
      <c r="X67"/>
    </row>
    <row r="68" spans="2:24" ht="30" x14ac:dyDescent="0.25">
      <c r="B68" s="146">
        <v>68600864</v>
      </c>
      <c r="C68" s="32" t="s">
        <v>402</v>
      </c>
      <c r="D68" s="32">
        <v>8808</v>
      </c>
      <c r="E68" s="44" t="s">
        <v>43</v>
      </c>
      <c r="F68" s="43" t="s">
        <v>34</v>
      </c>
      <c r="G68" s="84" t="s">
        <v>34</v>
      </c>
      <c r="H68" s="31" t="s">
        <v>3177</v>
      </c>
      <c r="I68" s="31"/>
      <c r="J68" s="84" t="s">
        <v>106</v>
      </c>
      <c r="K68" s="31" t="s">
        <v>36</v>
      </c>
      <c r="L68" s="31" t="s">
        <v>95</v>
      </c>
      <c r="M68" s="169">
        <v>45510</v>
      </c>
      <c r="N68" s="148"/>
      <c r="O68" s="44" t="s">
        <v>43</v>
      </c>
      <c r="P68" s="43" t="s">
        <v>3178</v>
      </c>
      <c r="Q68" s="31"/>
      <c r="R68" s="84" t="s">
        <v>106</v>
      </c>
      <c r="S68" s="31" t="s">
        <v>36</v>
      </c>
      <c r="T68" s="31" t="s">
        <v>95</v>
      </c>
      <c r="U68" s="169">
        <v>45510</v>
      </c>
      <c r="V68" s="150"/>
      <c r="W68" s="141" t="str" cm="1">
        <f t="array" ref="W68">IF(SUM(LEN(B68:V68))=0,"",IF(OR(OR(ISBLANK(F68),SUM(LEN(C68),LEN(D68))=0),AND(NOT(E68="Unknown"),ISBLANK(J68)),AND(NOT(O68="Unknown"),ISBLANK(R68))),"Missing Information", INDEX(Table15[Entire Service Line Classification], MATCH(SUMIFS(Table15[Unique ID],Table15[System-Owned Portion],E68,Table15[If Material Anything Other than "Lead" in Column E,Was Material Ever Previously Lead?],G68,Table15[Customer-Owned Portion],O68),Table15[Unique ID],0),0)))</f>
        <v>Non-lead</v>
      </c>
      <c r="X68"/>
    </row>
    <row r="69" spans="2:24" ht="30" x14ac:dyDescent="0.25">
      <c r="B69" s="146">
        <v>68600862</v>
      </c>
      <c r="C69" s="32" t="s">
        <v>403</v>
      </c>
      <c r="D69" s="32">
        <v>8809</v>
      </c>
      <c r="E69" s="44" t="s">
        <v>43</v>
      </c>
      <c r="F69" s="43" t="s">
        <v>34</v>
      </c>
      <c r="G69" s="84" t="s">
        <v>34</v>
      </c>
      <c r="H69" s="31" t="s">
        <v>3177</v>
      </c>
      <c r="I69" s="31"/>
      <c r="J69" s="84" t="s">
        <v>106</v>
      </c>
      <c r="K69" s="31" t="s">
        <v>36</v>
      </c>
      <c r="L69" s="31" t="s">
        <v>95</v>
      </c>
      <c r="M69" s="169">
        <v>45510</v>
      </c>
      <c r="N69" s="148"/>
      <c r="O69" s="44" t="s">
        <v>43</v>
      </c>
      <c r="P69" s="43" t="s">
        <v>3178</v>
      </c>
      <c r="Q69" s="31"/>
      <c r="R69" s="84" t="s">
        <v>106</v>
      </c>
      <c r="S69" s="31" t="s">
        <v>36</v>
      </c>
      <c r="T69" s="31" t="s">
        <v>95</v>
      </c>
      <c r="U69" s="169">
        <v>45510</v>
      </c>
      <c r="V69" s="150"/>
      <c r="W69" s="141" t="str" cm="1">
        <f t="array" ref="W69">IF(SUM(LEN(B69:V69))=0,"",IF(OR(OR(ISBLANK(F69),SUM(LEN(C69),LEN(D69))=0),AND(NOT(E69="Unknown"),ISBLANK(J69)),AND(NOT(O69="Unknown"),ISBLANK(R69))),"Missing Information", INDEX(Table15[Entire Service Line Classification], MATCH(SUMIFS(Table15[Unique ID],Table15[System-Owned Portion],E69,Table15[If Material Anything Other than "Lead" in Column E,Was Material Ever Previously Lead?],G69,Table15[Customer-Owned Portion],O69),Table15[Unique ID],0),0)))</f>
        <v>Non-lead</v>
      </c>
      <c r="X69"/>
    </row>
    <row r="70" spans="2:24" ht="30" x14ac:dyDescent="0.25">
      <c r="B70" s="146">
        <v>77124541</v>
      </c>
      <c r="C70" s="32" t="s">
        <v>404</v>
      </c>
      <c r="D70" s="32">
        <v>89</v>
      </c>
      <c r="E70" s="44" t="s">
        <v>43</v>
      </c>
      <c r="F70" s="43" t="s">
        <v>34</v>
      </c>
      <c r="G70" s="84" t="s">
        <v>34</v>
      </c>
      <c r="H70" s="31" t="s">
        <v>3177</v>
      </c>
      <c r="I70" s="31"/>
      <c r="J70" s="84" t="s">
        <v>106</v>
      </c>
      <c r="K70" s="31" t="s">
        <v>36</v>
      </c>
      <c r="L70" s="31" t="s">
        <v>95</v>
      </c>
      <c r="M70" s="169">
        <v>45510</v>
      </c>
      <c r="N70" s="148"/>
      <c r="O70" s="44" t="s">
        <v>35</v>
      </c>
      <c r="P70" s="43" t="s">
        <v>3178</v>
      </c>
      <c r="Q70" s="31"/>
      <c r="R70" s="84" t="s">
        <v>106</v>
      </c>
      <c r="S70" s="31" t="s">
        <v>36</v>
      </c>
      <c r="T70" s="31" t="s">
        <v>95</v>
      </c>
      <c r="U70" s="169">
        <v>45510</v>
      </c>
      <c r="V70" s="150"/>
      <c r="W70" s="141" t="str" cm="1">
        <f t="array" ref="W70">IF(SUM(LEN(B70:V70))=0,"",IF(OR(OR(ISBLANK(F70),SUM(LEN(C70),LEN(D70))=0),AND(NOT(E70="Unknown"),ISBLANK(J70)),AND(NOT(O70="Unknown"),ISBLANK(R70))),"Missing Information", INDEX(Table15[Entire Service Line Classification], MATCH(SUMIFS(Table15[Unique ID],Table15[System-Owned Portion],E70,Table15[If Material Anything Other than "Lead" in Column E,Was Material Ever Previously Lead?],G70,Table15[Customer-Owned Portion],O70),Table15[Unique ID],0),0)))</f>
        <v>Non-lead</v>
      </c>
      <c r="X70"/>
    </row>
    <row r="71" spans="2:24" ht="30" x14ac:dyDescent="0.25">
      <c r="B71" s="146" t="s">
        <v>244</v>
      </c>
      <c r="C71" s="32" t="s">
        <v>405</v>
      </c>
      <c r="D71" s="32">
        <v>90</v>
      </c>
      <c r="E71" s="44" t="s">
        <v>43</v>
      </c>
      <c r="F71" s="43" t="s">
        <v>34</v>
      </c>
      <c r="G71" s="84" t="s">
        <v>34</v>
      </c>
      <c r="H71" s="31" t="s">
        <v>3177</v>
      </c>
      <c r="I71" s="31"/>
      <c r="J71" s="84" t="s">
        <v>106</v>
      </c>
      <c r="K71" s="31" t="s">
        <v>36</v>
      </c>
      <c r="L71" s="31" t="s">
        <v>95</v>
      </c>
      <c r="M71" s="169">
        <v>45510</v>
      </c>
      <c r="N71" s="148"/>
      <c r="O71" s="44" t="s">
        <v>42</v>
      </c>
      <c r="P71" s="43" t="s">
        <v>3178</v>
      </c>
      <c r="Q71" s="31"/>
      <c r="R71" s="84" t="s">
        <v>106</v>
      </c>
      <c r="S71" s="31" t="s">
        <v>36</v>
      </c>
      <c r="T71" s="31" t="s">
        <v>95</v>
      </c>
      <c r="U71" s="169">
        <v>45510</v>
      </c>
      <c r="V71" s="150"/>
      <c r="W71" s="141" t="str" cm="1">
        <f t="array" ref="W71">IF(SUM(LEN(B71:V71))=0,"",IF(OR(OR(ISBLANK(F71),SUM(LEN(C71),LEN(D71))=0),AND(NOT(E71="Unknown"),ISBLANK(J71)),AND(NOT(O71="Unknown"),ISBLANK(R71))),"Missing Information", INDEX(Table15[Entire Service Line Classification], MATCH(SUMIFS(Table15[Unique ID],Table15[System-Owned Portion],E71,Table15[If Material Anything Other than "Lead" in Column E,Was Material Ever Previously Lead?],G71,Table15[Customer-Owned Portion],O71),Table15[Unique ID],0),0)))</f>
        <v>Non-lead</v>
      </c>
      <c r="X71"/>
    </row>
    <row r="72" spans="2:24" ht="30" x14ac:dyDescent="0.25">
      <c r="B72" s="146">
        <v>26365686</v>
      </c>
      <c r="C72" s="32" t="s">
        <v>406</v>
      </c>
      <c r="D72" s="32">
        <v>91</v>
      </c>
      <c r="E72" s="44" t="s">
        <v>43</v>
      </c>
      <c r="F72" s="43" t="s">
        <v>34</v>
      </c>
      <c r="G72" s="84" t="s">
        <v>34</v>
      </c>
      <c r="H72" s="31" t="s">
        <v>3177</v>
      </c>
      <c r="I72" s="31"/>
      <c r="J72" s="84" t="s">
        <v>106</v>
      </c>
      <c r="K72" s="31" t="s">
        <v>36</v>
      </c>
      <c r="L72" s="31" t="s">
        <v>95</v>
      </c>
      <c r="M72" s="169">
        <v>45510</v>
      </c>
      <c r="N72" s="148"/>
      <c r="O72" s="44" t="s">
        <v>42</v>
      </c>
      <c r="P72" s="43" t="s">
        <v>3178</v>
      </c>
      <c r="Q72" s="31"/>
      <c r="R72" s="84" t="s">
        <v>106</v>
      </c>
      <c r="S72" s="31" t="s">
        <v>36</v>
      </c>
      <c r="T72" s="31" t="s">
        <v>95</v>
      </c>
      <c r="U72" s="169">
        <v>45510</v>
      </c>
      <c r="V72" s="150"/>
      <c r="W72" s="141" t="str" cm="1">
        <f t="array" ref="W72">IF(SUM(LEN(B72:V72))=0,"",IF(OR(OR(ISBLANK(F72),SUM(LEN(C72),LEN(D72))=0),AND(NOT(E72="Unknown"),ISBLANK(J72)),AND(NOT(O72="Unknown"),ISBLANK(R72))),"Missing Information", INDEX(Table15[Entire Service Line Classification], MATCH(SUMIFS(Table15[Unique ID],Table15[System-Owned Portion],E72,Table15[If Material Anything Other than "Lead" in Column E,Was Material Ever Previously Lead?],G72,Table15[Customer-Owned Portion],O72),Table15[Unique ID],0),0)))</f>
        <v>Non-lead</v>
      </c>
      <c r="X72"/>
    </row>
    <row r="73" spans="2:24" ht="30" x14ac:dyDescent="0.25">
      <c r="B73" s="146" t="s">
        <v>245</v>
      </c>
      <c r="C73" s="32" t="s">
        <v>407</v>
      </c>
      <c r="D73" s="32">
        <v>93</v>
      </c>
      <c r="E73" s="44" t="s">
        <v>43</v>
      </c>
      <c r="F73" s="43" t="s">
        <v>34</v>
      </c>
      <c r="G73" s="84" t="s">
        <v>34</v>
      </c>
      <c r="H73" s="31" t="s">
        <v>3177</v>
      </c>
      <c r="I73" s="31"/>
      <c r="J73" s="84" t="s">
        <v>106</v>
      </c>
      <c r="K73" s="31" t="s">
        <v>36</v>
      </c>
      <c r="L73" s="31" t="s">
        <v>95</v>
      </c>
      <c r="M73" s="169">
        <v>45510</v>
      </c>
      <c r="N73" s="148"/>
      <c r="O73" s="44" t="s">
        <v>43</v>
      </c>
      <c r="P73" s="43" t="s">
        <v>3178</v>
      </c>
      <c r="Q73" s="31"/>
      <c r="R73" s="84" t="s">
        <v>106</v>
      </c>
      <c r="S73" s="31" t="s">
        <v>36</v>
      </c>
      <c r="T73" s="31" t="s">
        <v>95</v>
      </c>
      <c r="U73" s="169">
        <v>45510</v>
      </c>
      <c r="V73" s="150"/>
      <c r="W73" s="141" t="str" cm="1">
        <f t="array" ref="W73">IF(SUM(LEN(B73:V73))=0,"",IF(OR(OR(ISBLANK(F73),SUM(LEN(C73),LEN(D73))=0),AND(NOT(E73="Unknown"),ISBLANK(J73)),AND(NOT(O73="Unknown"),ISBLANK(R73))),"Missing Information", INDEX(Table15[Entire Service Line Classification], MATCH(SUMIFS(Table15[Unique ID],Table15[System-Owned Portion],E73,Table15[If Material Anything Other than "Lead" in Column E,Was Material Ever Previously Lead?],G73,Table15[Customer-Owned Portion],O73),Table15[Unique ID],0),0)))</f>
        <v>Non-lead</v>
      </c>
      <c r="X73"/>
    </row>
    <row r="74" spans="2:24" ht="30" x14ac:dyDescent="0.25">
      <c r="B74" s="146" t="s">
        <v>246</v>
      </c>
      <c r="C74" s="32" t="s">
        <v>408</v>
      </c>
      <c r="D74" s="32">
        <v>98</v>
      </c>
      <c r="E74" s="44" t="s">
        <v>43</v>
      </c>
      <c r="F74" s="43" t="s">
        <v>34</v>
      </c>
      <c r="G74" s="84" t="s">
        <v>34</v>
      </c>
      <c r="H74" s="31" t="s">
        <v>3177</v>
      </c>
      <c r="I74" s="31"/>
      <c r="J74" s="84" t="s">
        <v>106</v>
      </c>
      <c r="K74" s="31" t="s">
        <v>36</v>
      </c>
      <c r="L74" s="31" t="s">
        <v>95</v>
      </c>
      <c r="M74" s="169">
        <v>45510</v>
      </c>
      <c r="N74" s="148"/>
      <c r="O74" s="44" t="s">
        <v>43</v>
      </c>
      <c r="P74" s="43" t="s">
        <v>3178</v>
      </c>
      <c r="Q74" s="31"/>
      <c r="R74" s="84" t="s">
        <v>106</v>
      </c>
      <c r="S74" s="31" t="s">
        <v>36</v>
      </c>
      <c r="T74" s="31" t="s">
        <v>95</v>
      </c>
      <c r="U74" s="169">
        <v>45510</v>
      </c>
      <c r="V74" s="150"/>
      <c r="W74" s="141" t="str" cm="1">
        <f t="array" ref="W74">IF(SUM(LEN(B74:V74))=0,"",IF(OR(OR(ISBLANK(F74),SUM(LEN(C74),LEN(D74))=0),AND(NOT(E74="Unknown"),ISBLANK(J74)),AND(NOT(O74="Unknown"),ISBLANK(R74))),"Missing Information", INDEX(Table15[Entire Service Line Classification], MATCH(SUMIFS(Table15[Unique ID],Table15[System-Owned Portion],E74,Table15[If Material Anything Other than "Lead" in Column E,Was Material Ever Previously Lead?],G74,Table15[Customer-Owned Portion],O74),Table15[Unique ID],0),0)))</f>
        <v>Non-lead</v>
      </c>
      <c r="X74"/>
    </row>
    <row r="75" spans="2:24" ht="30" x14ac:dyDescent="0.25">
      <c r="B75" s="146" t="s">
        <v>247</v>
      </c>
      <c r="C75" s="32" t="s">
        <v>409</v>
      </c>
      <c r="D75" s="32">
        <v>99</v>
      </c>
      <c r="E75" s="44" t="s">
        <v>43</v>
      </c>
      <c r="F75" s="43" t="s">
        <v>34</v>
      </c>
      <c r="G75" s="84" t="s">
        <v>34</v>
      </c>
      <c r="H75" s="31" t="s">
        <v>3177</v>
      </c>
      <c r="I75" s="31"/>
      <c r="J75" s="84" t="s">
        <v>106</v>
      </c>
      <c r="K75" s="31" t="s">
        <v>36</v>
      </c>
      <c r="L75" s="31" t="s">
        <v>95</v>
      </c>
      <c r="M75" s="169">
        <v>45510</v>
      </c>
      <c r="N75" s="148"/>
      <c r="O75" s="44" t="s">
        <v>43</v>
      </c>
      <c r="P75" s="43" t="s">
        <v>3178</v>
      </c>
      <c r="Q75" s="31"/>
      <c r="R75" s="84" t="s">
        <v>106</v>
      </c>
      <c r="S75" s="31" t="s">
        <v>36</v>
      </c>
      <c r="T75" s="31" t="s">
        <v>95</v>
      </c>
      <c r="U75" s="169">
        <v>45510</v>
      </c>
      <c r="V75" s="150"/>
      <c r="W75" s="141" t="str" cm="1">
        <f t="array" ref="W75">IF(SUM(LEN(B75:V75))=0,"",IF(OR(OR(ISBLANK(F75),SUM(LEN(C75),LEN(D75))=0),AND(NOT(E75="Unknown"),ISBLANK(J75)),AND(NOT(O75="Unknown"),ISBLANK(R75))),"Missing Information", INDEX(Table15[Entire Service Line Classification], MATCH(SUMIFS(Table15[Unique ID],Table15[System-Owned Portion],E75,Table15[If Material Anything Other than "Lead" in Column E,Was Material Ever Previously Lead?],G75,Table15[Customer-Owned Portion],O75),Table15[Unique ID],0),0)))</f>
        <v>Non-lead</v>
      </c>
      <c r="X75"/>
    </row>
    <row r="76" spans="2:24" ht="30" x14ac:dyDescent="0.25">
      <c r="B76" s="146">
        <v>26365689</v>
      </c>
      <c r="C76" s="32" t="s">
        <v>410</v>
      </c>
      <c r="D76" s="32">
        <v>101</v>
      </c>
      <c r="E76" s="44" t="s">
        <v>43</v>
      </c>
      <c r="F76" s="43" t="s">
        <v>34</v>
      </c>
      <c r="G76" s="84" t="s">
        <v>34</v>
      </c>
      <c r="H76" s="31" t="s">
        <v>3177</v>
      </c>
      <c r="I76" s="31"/>
      <c r="J76" s="84" t="s">
        <v>106</v>
      </c>
      <c r="K76" s="31" t="s">
        <v>36</v>
      </c>
      <c r="L76" s="31" t="s">
        <v>95</v>
      </c>
      <c r="M76" s="169">
        <v>45510</v>
      </c>
      <c r="N76" s="148"/>
      <c r="O76" s="44" t="s">
        <v>43</v>
      </c>
      <c r="P76" s="43" t="s">
        <v>3178</v>
      </c>
      <c r="Q76" s="31"/>
      <c r="R76" s="84" t="s">
        <v>106</v>
      </c>
      <c r="S76" s="31" t="s">
        <v>36</v>
      </c>
      <c r="T76" s="31" t="s">
        <v>95</v>
      </c>
      <c r="U76" s="169">
        <v>45510</v>
      </c>
      <c r="V76" s="150"/>
      <c r="W76" s="141" t="str" cm="1">
        <f t="array" ref="W76">IF(SUM(LEN(B76:V76))=0,"",IF(OR(OR(ISBLANK(F76),SUM(LEN(C76),LEN(D76))=0),AND(NOT(E76="Unknown"),ISBLANK(J76)),AND(NOT(O76="Unknown"),ISBLANK(R76))),"Missing Information", INDEX(Table15[Entire Service Line Classification], MATCH(SUMIFS(Table15[Unique ID],Table15[System-Owned Portion],E76,Table15[If Material Anything Other than "Lead" in Column E,Was Material Ever Previously Lead?],G76,Table15[Customer-Owned Portion],O76),Table15[Unique ID],0),0)))</f>
        <v>Non-lead</v>
      </c>
      <c r="X76"/>
    </row>
    <row r="77" spans="2:24" ht="30" x14ac:dyDescent="0.25">
      <c r="B77" s="146" t="s">
        <v>248</v>
      </c>
      <c r="C77" s="32" t="s">
        <v>411</v>
      </c>
      <c r="D77" s="32">
        <v>102</v>
      </c>
      <c r="E77" s="44" t="s">
        <v>43</v>
      </c>
      <c r="F77" s="43" t="s">
        <v>34</v>
      </c>
      <c r="G77" s="84" t="s">
        <v>34</v>
      </c>
      <c r="H77" s="31" t="s">
        <v>3177</v>
      </c>
      <c r="I77" s="31"/>
      <c r="J77" s="84" t="s">
        <v>106</v>
      </c>
      <c r="K77" s="31" t="s">
        <v>36</v>
      </c>
      <c r="L77" s="31" t="s">
        <v>95</v>
      </c>
      <c r="M77" s="169">
        <v>45510</v>
      </c>
      <c r="N77" s="148"/>
      <c r="O77" s="44" t="s">
        <v>42</v>
      </c>
      <c r="P77" s="43" t="s">
        <v>3178</v>
      </c>
      <c r="Q77" s="31"/>
      <c r="R77" s="84" t="s">
        <v>106</v>
      </c>
      <c r="S77" s="31" t="s">
        <v>36</v>
      </c>
      <c r="T77" s="31" t="s">
        <v>95</v>
      </c>
      <c r="U77" s="169">
        <v>45510</v>
      </c>
      <c r="V77" s="150"/>
      <c r="W77" s="141" t="str" cm="1">
        <f t="array" ref="W77">IF(SUM(LEN(B77:V77))=0,"",IF(OR(OR(ISBLANK(F77),SUM(LEN(C77),LEN(D77))=0),AND(NOT(E77="Unknown"),ISBLANK(J77)),AND(NOT(O77="Unknown"),ISBLANK(R77))),"Missing Information", INDEX(Table15[Entire Service Line Classification], MATCH(SUMIFS(Table15[Unique ID],Table15[System-Owned Portion],E77,Table15[If Material Anything Other than "Lead" in Column E,Was Material Ever Previously Lead?],G77,Table15[Customer-Owned Portion],O77),Table15[Unique ID],0),0)))</f>
        <v>Non-lead</v>
      </c>
      <c r="X77"/>
    </row>
    <row r="78" spans="2:24" ht="30" x14ac:dyDescent="0.25">
      <c r="B78" s="146" t="s">
        <v>249</v>
      </c>
      <c r="C78" s="32" t="s">
        <v>412</v>
      </c>
      <c r="D78" s="32">
        <v>103</v>
      </c>
      <c r="E78" s="44" t="s">
        <v>43</v>
      </c>
      <c r="F78" s="43" t="s">
        <v>34</v>
      </c>
      <c r="G78" s="84" t="s">
        <v>34</v>
      </c>
      <c r="H78" s="31" t="s">
        <v>3177</v>
      </c>
      <c r="I78" s="31"/>
      <c r="J78" s="84" t="s">
        <v>106</v>
      </c>
      <c r="K78" s="31" t="s">
        <v>36</v>
      </c>
      <c r="L78" s="31" t="s">
        <v>95</v>
      </c>
      <c r="M78" s="169">
        <v>45510</v>
      </c>
      <c r="N78" s="148"/>
      <c r="O78" s="44" t="s">
        <v>42</v>
      </c>
      <c r="P78" s="43" t="s">
        <v>3178</v>
      </c>
      <c r="Q78" s="31"/>
      <c r="R78" s="84" t="s">
        <v>106</v>
      </c>
      <c r="S78" s="31" t="s">
        <v>36</v>
      </c>
      <c r="T78" s="31" t="s">
        <v>95</v>
      </c>
      <c r="U78" s="169">
        <v>45510</v>
      </c>
      <c r="V78" s="150"/>
      <c r="W78" s="141" t="str" cm="1">
        <f t="array" ref="W78">IF(SUM(LEN(B78:V78))=0,"",IF(OR(OR(ISBLANK(F78),SUM(LEN(C78),LEN(D78))=0),AND(NOT(E78="Unknown"),ISBLANK(J78)),AND(NOT(O78="Unknown"),ISBLANK(R78))),"Missing Information", INDEX(Table15[Entire Service Line Classification], MATCH(SUMIFS(Table15[Unique ID],Table15[System-Owned Portion],E78,Table15[If Material Anything Other than "Lead" in Column E,Was Material Ever Previously Lead?],G78,Table15[Customer-Owned Portion],O78),Table15[Unique ID],0),0)))</f>
        <v>Non-lead</v>
      </c>
      <c r="X78"/>
    </row>
    <row r="79" spans="2:24" ht="30" x14ac:dyDescent="0.25">
      <c r="B79" s="146" t="s">
        <v>250</v>
      </c>
      <c r="C79" s="32" t="s">
        <v>413</v>
      </c>
      <c r="D79" s="32">
        <v>104</v>
      </c>
      <c r="E79" s="44" t="s">
        <v>43</v>
      </c>
      <c r="F79" s="43" t="s">
        <v>34</v>
      </c>
      <c r="G79" s="84" t="s">
        <v>34</v>
      </c>
      <c r="H79" s="31" t="s">
        <v>3177</v>
      </c>
      <c r="I79" s="31"/>
      <c r="J79" s="84" t="s">
        <v>106</v>
      </c>
      <c r="K79" s="31" t="s">
        <v>36</v>
      </c>
      <c r="L79" s="31" t="s">
        <v>95</v>
      </c>
      <c r="M79" s="169">
        <v>45510</v>
      </c>
      <c r="N79" s="148"/>
      <c r="O79" s="44" t="s">
        <v>43</v>
      </c>
      <c r="P79" s="43" t="s">
        <v>3178</v>
      </c>
      <c r="Q79" s="31"/>
      <c r="R79" s="84" t="s">
        <v>106</v>
      </c>
      <c r="S79" s="31" t="s">
        <v>36</v>
      </c>
      <c r="T79" s="31" t="s">
        <v>95</v>
      </c>
      <c r="U79" s="169">
        <v>45510</v>
      </c>
      <c r="V79" s="150"/>
      <c r="W79" s="141" t="str" cm="1">
        <f t="array" ref="W79">IF(SUM(LEN(B79:V79))=0,"",IF(OR(OR(ISBLANK(F79),SUM(LEN(C79),LEN(D79))=0),AND(NOT(E79="Unknown"),ISBLANK(J79)),AND(NOT(O79="Unknown"),ISBLANK(R79))),"Missing Information", INDEX(Table15[Entire Service Line Classification], MATCH(SUMIFS(Table15[Unique ID],Table15[System-Owned Portion],E79,Table15[If Material Anything Other than "Lead" in Column E,Was Material Ever Previously Lead?],G79,Table15[Customer-Owned Portion],O79),Table15[Unique ID],0),0)))</f>
        <v>Non-lead</v>
      </c>
      <c r="X79"/>
    </row>
    <row r="80" spans="2:24" ht="30" x14ac:dyDescent="0.25">
      <c r="B80" s="146" t="s">
        <v>251</v>
      </c>
      <c r="C80" s="32" t="s">
        <v>414</v>
      </c>
      <c r="D80" s="32">
        <v>105</v>
      </c>
      <c r="E80" s="44" t="s">
        <v>43</v>
      </c>
      <c r="F80" s="43" t="s">
        <v>34</v>
      </c>
      <c r="G80" s="84" t="s">
        <v>34</v>
      </c>
      <c r="H80" s="31" t="s">
        <v>3177</v>
      </c>
      <c r="I80" s="31"/>
      <c r="J80" s="84" t="s">
        <v>106</v>
      </c>
      <c r="K80" s="31" t="s">
        <v>36</v>
      </c>
      <c r="L80" s="31" t="s">
        <v>95</v>
      </c>
      <c r="M80" s="169">
        <v>45510</v>
      </c>
      <c r="N80" s="148"/>
      <c r="O80" s="44" t="s">
        <v>42</v>
      </c>
      <c r="P80" s="43" t="s">
        <v>3178</v>
      </c>
      <c r="Q80" s="31"/>
      <c r="R80" s="84" t="s">
        <v>106</v>
      </c>
      <c r="S80" s="31" t="s">
        <v>36</v>
      </c>
      <c r="T80" s="31" t="s">
        <v>95</v>
      </c>
      <c r="U80" s="169">
        <v>45510</v>
      </c>
      <c r="V80" s="150"/>
      <c r="W80" s="141" t="str" cm="1">
        <f t="array" ref="W80">IF(SUM(LEN(B80:V80))=0,"",IF(OR(OR(ISBLANK(F80),SUM(LEN(C80),LEN(D80))=0),AND(NOT(E80="Unknown"),ISBLANK(J80)),AND(NOT(O80="Unknown"),ISBLANK(R80))),"Missing Information", INDEX(Table15[Entire Service Line Classification], MATCH(SUMIFS(Table15[Unique ID],Table15[System-Owned Portion],E80,Table15[If Material Anything Other than "Lead" in Column E,Was Material Ever Previously Lead?],G80,Table15[Customer-Owned Portion],O80),Table15[Unique ID],0),0)))</f>
        <v>Non-lead</v>
      </c>
      <c r="X80"/>
    </row>
    <row r="81" spans="2:24" ht="30" x14ac:dyDescent="0.25">
      <c r="B81" s="146" t="s">
        <v>252</v>
      </c>
      <c r="C81" s="32" t="s">
        <v>415</v>
      </c>
      <c r="D81" s="32">
        <v>115</v>
      </c>
      <c r="E81" s="44" t="s">
        <v>43</v>
      </c>
      <c r="F81" s="43" t="s">
        <v>34</v>
      </c>
      <c r="G81" s="84" t="s">
        <v>34</v>
      </c>
      <c r="H81" s="31" t="s">
        <v>3177</v>
      </c>
      <c r="I81" s="31"/>
      <c r="J81" s="84" t="s">
        <v>106</v>
      </c>
      <c r="K81" s="31" t="s">
        <v>36</v>
      </c>
      <c r="L81" s="31" t="s">
        <v>95</v>
      </c>
      <c r="M81" s="169">
        <v>45510</v>
      </c>
      <c r="N81" s="148"/>
      <c r="O81" s="44" t="s">
        <v>43</v>
      </c>
      <c r="P81" s="43" t="s">
        <v>3178</v>
      </c>
      <c r="Q81" s="31"/>
      <c r="R81" s="84" t="s">
        <v>106</v>
      </c>
      <c r="S81" s="31" t="s">
        <v>36</v>
      </c>
      <c r="T81" s="31" t="s">
        <v>95</v>
      </c>
      <c r="U81" s="169">
        <v>45510</v>
      </c>
      <c r="V81" s="150"/>
      <c r="W81" s="141" t="str" cm="1">
        <f t="array" ref="W81">IF(SUM(LEN(B81:V81))=0,"",IF(OR(OR(ISBLANK(F81),SUM(LEN(C81),LEN(D81))=0),AND(NOT(E81="Unknown"),ISBLANK(J81)),AND(NOT(O81="Unknown"),ISBLANK(R81))),"Missing Information", INDEX(Table15[Entire Service Line Classification], MATCH(SUMIFS(Table15[Unique ID],Table15[System-Owned Portion],E81,Table15[If Material Anything Other than "Lead" in Column E,Was Material Ever Previously Lead?],G81,Table15[Customer-Owned Portion],O81),Table15[Unique ID],0),0)))</f>
        <v>Non-lead</v>
      </c>
      <c r="X81"/>
    </row>
    <row r="82" spans="2:24" ht="30" x14ac:dyDescent="0.25">
      <c r="B82" s="146" t="s">
        <v>253</v>
      </c>
      <c r="C82" s="32" t="s">
        <v>416</v>
      </c>
      <c r="D82" s="32">
        <v>116</v>
      </c>
      <c r="E82" s="44" t="s">
        <v>43</v>
      </c>
      <c r="F82" s="43" t="s">
        <v>34</v>
      </c>
      <c r="G82" s="84" t="s">
        <v>34</v>
      </c>
      <c r="H82" s="31" t="s">
        <v>3177</v>
      </c>
      <c r="I82" s="31"/>
      <c r="J82" s="84" t="s">
        <v>106</v>
      </c>
      <c r="K82" s="31" t="s">
        <v>36</v>
      </c>
      <c r="L82" s="31" t="s">
        <v>95</v>
      </c>
      <c r="M82" s="169">
        <v>45510</v>
      </c>
      <c r="N82" s="148"/>
      <c r="O82" s="44" t="s">
        <v>43</v>
      </c>
      <c r="P82" s="43" t="s">
        <v>3178</v>
      </c>
      <c r="Q82" s="31"/>
      <c r="R82" s="84" t="s">
        <v>106</v>
      </c>
      <c r="S82" s="31" t="s">
        <v>36</v>
      </c>
      <c r="T82" s="31" t="s">
        <v>95</v>
      </c>
      <c r="U82" s="169">
        <v>45510</v>
      </c>
      <c r="V82" s="150"/>
      <c r="W82" s="141" t="str" cm="1">
        <f t="array" ref="W82">IF(SUM(LEN(B82:V82))=0,"",IF(OR(OR(ISBLANK(F82),SUM(LEN(C82),LEN(D82))=0),AND(NOT(E82="Unknown"),ISBLANK(J82)),AND(NOT(O82="Unknown"),ISBLANK(R82))),"Missing Information", INDEX(Table15[Entire Service Line Classification], MATCH(SUMIFS(Table15[Unique ID],Table15[System-Owned Portion],E82,Table15[If Material Anything Other than "Lead" in Column E,Was Material Ever Previously Lead?],G82,Table15[Customer-Owned Portion],O82),Table15[Unique ID],0),0)))</f>
        <v>Non-lead</v>
      </c>
      <c r="X82"/>
    </row>
    <row r="83" spans="2:24" ht="30" x14ac:dyDescent="0.25">
      <c r="B83" s="146" t="s">
        <v>254</v>
      </c>
      <c r="C83" s="32" t="s">
        <v>417</v>
      </c>
      <c r="D83" s="32">
        <v>11701</v>
      </c>
      <c r="E83" s="44" t="s">
        <v>43</v>
      </c>
      <c r="F83" s="43" t="s">
        <v>34</v>
      </c>
      <c r="G83" s="84" t="s">
        <v>34</v>
      </c>
      <c r="H83" s="31" t="s">
        <v>3177</v>
      </c>
      <c r="I83" s="31"/>
      <c r="J83" s="84" t="s">
        <v>106</v>
      </c>
      <c r="K83" s="31" t="s">
        <v>36</v>
      </c>
      <c r="L83" s="31" t="s">
        <v>95</v>
      </c>
      <c r="M83" s="169">
        <v>45510</v>
      </c>
      <c r="N83" s="148"/>
      <c r="O83" s="44" t="s">
        <v>43</v>
      </c>
      <c r="P83" s="43" t="s">
        <v>3178</v>
      </c>
      <c r="Q83" s="31"/>
      <c r="R83" s="84" t="s">
        <v>106</v>
      </c>
      <c r="S83" s="31" t="s">
        <v>36</v>
      </c>
      <c r="T83" s="31" t="s">
        <v>95</v>
      </c>
      <c r="U83" s="169">
        <v>45510</v>
      </c>
      <c r="V83" s="150"/>
      <c r="W83" s="141" t="str" cm="1">
        <f t="array" ref="W83">IF(SUM(LEN(B83:V83))=0,"",IF(OR(OR(ISBLANK(F83),SUM(LEN(C83),LEN(D83))=0),AND(NOT(E83="Unknown"),ISBLANK(J83)),AND(NOT(O83="Unknown"),ISBLANK(R83))),"Missing Information", INDEX(Table15[Entire Service Line Classification], MATCH(SUMIFS(Table15[Unique ID],Table15[System-Owned Portion],E83,Table15[If Material Anything Other than "Lead" in Column E,Was Material Ever Previously Lead?],G83,Table15[Customer-Owned Portion],O83),Table15[Unique ID],0),0)))</f>
        <v>Non-lead</v>
      </c>
      <c r="X83"/>
    </row>
    <row r="84" spans="2:24" ht="30" x14ac:dyDescent="0.25">
      <c r="B84" s="146">
        <v>26359343</v>
      </c>
      <c r="C84" s="32" t="s">
        <v>418</v>
      </c>
      <c r="D84" s="32">
        <v>119</v>
      </c>
      <c r="E84" s="44" t="s">
        <v>43</v>
      </c>
      <c r="F84" s="43" t="s">
        <v>34</v>
      </c>
      <c r="G84" s="84" t="s">
        <v>34</v>
      </c>
      <c r="H84" s="31" t="s">
        <v>3177</v>
      </c>
      <c r="I84" s="31"/>
      <c r="J84" s="84" t="s">
        <v>106</v>
      </c>
      <c r="K84" s="31" t="s">
        <v>36</v>
      </c>
      <c r="L84" s="31" t="s">
        <v>95</v>
      </c>
      <c r="M84" s="169">
        <v>45510</v>
      </c>
      <c r="N84" s="148"/>
      <c r="O84" s="44" t="s">
        <v>35</v>
      </c>
      <c r="P84" s="43" t="s">
        <v>3178</v>
      </c>
      <c r="Q84" s="31"/>
      <c r="R84" s="84" t="s">
        <v>106</v>
      </c>
      <c r="S84" s="31" t="s">
        <v>36</v>
      </c>
      <c r="T84" s="31" t="s">
        <v>95</v>
      </c>
      <c r="U84" s="169">
        <v>45510</v>
      </c>
      <c r="V84" s="150"/>
      <c r="W84" s="141" t="str" cm="1">
        <f t="array" ref="W84">IF(SUM(LEN(B84:V84))=0,"",IF(OR(OR(ISBLANK(F84),SUM(LEN(C84),LEN(D84))=0),AND(NOT(E84="Unknown"),ISBLANK(J84)),AND(NOT(O84="Unknown"),ISBLANK(R84))),"Missing Information", INDEX(Table15[Entire Service Line Classification], MATCH(SUMIFS(Table15[Unique ID],Table15[System-Owned Portion],E84,Table15[If Material Anything Other than "Lead" in Column E,Was Material Ever Previously Lead?],G84,Table15[Customer-Owned Portion],O84),Table15[Unique ID],0),0)))</f>
        <v>Non-lead</v>
      </c>
      <c r="X84"/>
    </row>
    <row r="85" spans="2:24" ht="30" x14ac:dyDescent="0.25">
      <c r="B85" s="146">
        <v>26364916</v>
      </c>
      <c r="C85" s="32" t="s">
        <v>419</v>
      </c>
      <c r="D85" s="32">
        <v>120</v>
      </c>
      <c r="E85" s="44" t="s">
        <v>43</v>
      </c>
      <c r="F85" s="43" t="s">
        <v>34</v>
      </c>
      <c r="G85" s="84" t="s">
        <v>34</v>
      </c>
      <c r="H85" s="31" t="s">
        <v>3177</v>
      </c>
      <c r="I85" s="31"/>
      <c r="J85" s="84" t="s">
        <v>106</v>
      </c>
      <c r="K85" s="31" t="s">
        <v>36</v>
      </c>
      <c r="L85" s="31" t="s">
        <v>95</v>
      </c>
      <c r="M85" s="169">
        <v>45510</v>
      </c>
      <c r="N85" s="148"/>
      <c r="O85" s="44" t="s">
        <v>42</v>
      </c>
      <c r="P85" s="43" t="s">
        <v>3178</v>
      </c>
      <c r="Q85" s="31"/>
      <c r="R85" s="84" t="s">
        <v>106</v>
      </c>
      <c r="S85" s="31" t="s">
        <v>36</v>
      </c>
      <c r="T85" s="31" t="s">
        <v>95</v>
      </c>
      <c r="U85" s="169">
        <v>45510</v>
      </c>
      <c r="V85" s="150"/>
      <c r="W85" s="141" t="str" cm="1">
        <f t="array" ref="W85">IF(SUM(LEN(B85:V85))=0,"",IF(OR(OR(ISBLANK(F85),SUM(LEN(C85),LEN(D85))=0),AND(NOT(E85="Unknown"),ISBLANK(J85)),AND(NOT(O85="Unknown"),ISBLANK(R85))),"Missing Information", INDEX(Table15[Entire Service Line Classification], MATCH(SUMIFS(Table15[Unique ID],Table15[System-Owned Portion],E85,Table15[If Material Anything Other than "Lead" in Column E,Was Material Ever Previously Lead?],G85,Table15[Customer-Owned Portion],O85),Table15[Unique ID],0),0)))</f>
        <v>Non-lead</v>
      </c>
      <c r="X85"/>
    </row>
    <row r="86" spans="2:24" ht="30" x14ac:dyDescent="0.25">
      <c r="B86" s="146">
        <v>26364910</v>
      </c>
      <c r="C86" s="32" t="s">
        <v>420</v>
      </c>
      <c r="D86" s="32">
        <v>121</v>
      </c>
      <c r="E86" s="44" t="s">
        <v>43</v>
      </c>
      <c r="F86" s="43" t="s">
        <v>34</v>
      </c>
      <c r="G86" s="84" t="s">
        <v>34</v>
      </c>
      <c r="H86" s="31" t="s">
        <v>3177</v>
      </c>
      <c r="I86" s="31"/>
      <c r="J86" s="84" t="s">
        <v>106</v>
      </c>
      <c r="K86" s="31" t="s">
        <v>36</v>
      </c>
      <c r="L86" s="31" t="s">
        <v>95</v>
      </c>
      <c r="M86" s="169">
        <v>45510</v>
      </c>
      <c r="N86" s="148"/>
      <c r="O86" s="44" t="s">
        <v>43</v>
      </c>
      <c r="P86" s="43" t="s">
        <v>3178</v>
      </c>
      <c r="Q86" s="31"/>
      <c r="R86" s="84" t="s">
        <v>106</v>
      </c>
      <c r="S86" s="31" t="s">
        <v>36</v>
      </c>
      <c r="T86" s="31" t="s">
        <v>95</v>
      </c>
      <c r="U86" s="169">
        <v>45510</v>
      </c>
      <c r="V86" s="150"/>
      <c r="W86" s="141" t="str" cm="1">
        <f t="array" ref="W86">IF(SUM(LEN(B86:V86))=0,"",IF(OR(OR(ISBLANK(F86),SUM(LEN(C86),LEN(D86))=0),AND(NOT(E86="Unknown"),ISBLANK(J86)),AND(NOT(O86="Unknown"),ISBLANK(R86))),"Missing Information", INDEX(Table15[Entire Service Line Classification], MATCH(SUMIFS(Table15[Unique ID],Table15[System-Owned Portion],E86,Table15[If Material Anything Other than "Lead" in Column E,Was Material Ever Previously Lead?],G86,Table15[Customer-Owned Portion],O86),Table15[Unique ID],0),0)))</f>
        <v>Non-lead</v>
      </c>
      <c r="X86"/>
    </row>
    <row r="87" spans="2:24" ht="30" x14ac:dyDescent="0.25">
      <c r="B87" s="146">
        <v>26364913</v>
      </c>
      <c r="C87" s="32" t="s">
        <v>421</v>
      </c>
      <c r="D87" s="32">
        <v>122</v>
      </c>
      <c r="E87" s="44" t="s">
        <v>43</v>
      </c>
      <c r="F87" s="43" t="s">
        <v>34</v>
      </c>
      <c r="G87" s="84" t="s">
        <v>34</v>
      </c>
      <c r="H87" s="31" t="s">
        <v>3177</v>
      </c>
      <c r="I87" s="31"/>
      <c r="J87" s="84" t="s">
        <v>106</v>
      </c>
      <c r="K87" s="31" t="s">
        <v>36</v>
      </c>
      <c r="L87" s="31" t="s">
        <v>95</v>
      </c>
      <c r="M87" s="169">
        <v>45510</v>
      </c>
      <c r="N87" s="148"/>
      <c r="O87" s="44" t="s">
        <v>42</v>
      </c>
      <c r="P87" s="43" t="s">
        <v>3178</v>
      </c>
      <c r="Q87" s="31"/>
      <c r="R87" s="84" t="s">
        <v>106</v>
      </c>
      <c r="S87" s="31" t="s">
        <v>36</v>
      </c>
      <c r="T87" s="31" t="s">
        <v>95</v>
      </c>
      <c r="U87" s="169">
        <v>45510</v>
      </c>
      <c r="V87" s="150"/>
      <c r="W87" s="141" t="str" cm="1">
        <f t="array" ref="W87">IF(SUM(LEN(B87:V87))=0,"",IF(OR(OR(ISBLANK(F87),SUM(LEN(C87),LEN(D87))=0),AND(NOT(E87="Unknown"),ISBLANK(J87)),AND(NOT(O87="Unknown"),ISBLANK(R87))),"Missing Information", INDEX(Table15[Entire Service Line Classification], MATCH(SUMIFS(Table15[Unique ID],Table15[System-Owned Portion],E87,Table15[If Material Anything Other than "Lead" in Column E,Was Material Ever Previously Lead?],G87,Table15[Customer-Owned Portion],O87),Table15[Unique ID],0),0)))</f>
        <v>Non-lead</v>
      </c>
      <c r="X87"/>
    </row>
    <row r="88" spans="2:24" ht="30" x14ac:dyDescent="0.25">
      <c r="B88" s="146">
        <v>26364853</v>
      </c>
      <c r="C88" s="32" t="s">
        <v>422</v>
      </c>
      <c r="D88" s="32">
        <v>123</v>
      </c>
      <c r="E88" s="44" t="s">
        <v>43</v>
      </c>
      <c r="F88" s="43" t="s">
        <v>34</v>
      </c>
      <c r="G88" s="84" t="s">
        <v>34</v>
      </c>
      <c r="H88" s="31" t="s">
        <v>3177</v>
      </c>
      <c r="I88" s="31"/>
      <c r="J88" s="84" t="s">
        <v>106</v>
      </c>
      <c r="K88" s="31" t="s">
        <v>36</v>
      </c>
      <c r="L88" s="31" t="s">
        <v>95</v>
      </c>
      <c r="M88" s="169">
        <v>45510</v>
      </c>
      <c r="N88" s="148"/>
      <c r="O88" s="44" t="s">
        <v>42</v>
      </c>
      <c r="P88" s="43" t="s">
        <v>3178</v>
      </c>
      <c r="Q88" s="31"/>
      <c r="R88" s="84" t="s">
        <v>106</v>
      </c>
      <c r="S88" s="31" t="s">
        <v>36</v>
      </c>
      <c r="T88" s="31" t="s">
        <v>95</v>
      </c>
      <c r="U88" s="169">
        <v>45510</v>
      </c>
      <c r="V88" s="150"/>
      <c r="W88" s="141" t="str" cm="1">
        <f t="array" ref="W88">IF(SUM(LEN(B88:V88))=0,"",IF(OR(OR(ISBLANK(F88),SUM(LEN(C88),LEN(D88))=0),AND(NOT(E88="Unknown"),ISBLANK(J88)),AND(NOT(O88="Unknown"),ISBLANK(R88))),"Missing Information", INDEX(Table15[Entire Service Line Classification], MATCH(SUMIFS(Table15[Unique ID],Table15[System-Owned Portion],E88,Table15[If Material Anything Other than "Lead" in Column E,Was Material Ever Previously Lead?],G88,Table15[Customer-Owned Portion],O88),Table15[Unique ID],0),0)))</f>
        <v>Non-lead</v>
      </c>
      <c r="X88"/>
    </row>
    <row r="89" spans="2:24" ht="30" x14ac:dyDescent="0.25">
      <c r="B89" s="146">
        <v>26364854</v>
      </c>
      <c r="C89" s="32" t="s">
        <v>423</v>
      </c>
      <c r="D89" s="32">
        <v>124</v>
      </c>
      <c r="E89" s="44" t="s">
        <v>43</v>
      </c>
      <c r="F89" s="43" t="s">
        <v>34</v>
      </c>
      <c r="G89" s="84" t="s">
        <v>34</v>
      </c>
      <c r="H89" s="31" t="s">
        <v>3177</v>
      </c>
      <c r="I89" s="31"/>
      <c r="J89" s="84" t="s">
        <v>106</v>
      </c>
      <c r="K89" s="31" t="s">
        <v>36</v>
      </c>
      <c r="L89" s="31" t="s">
        <v>95</v>
      </c>
      <c r="M89" s="169">
        <v>45510</v>
      </c>
      <c r="N89" s="148"/>
      <c r="O89" s="44" t="s">
        <v>43</v>
      </c>
      <c r="P89" s="43" t="s">
        <v>3178</v>
      </c>
      <c r="Q89" s="31"/>
      <c r="R89" s="84" t="s">
        <v>106</v>
      </c>
      <c r="S89" s="31" t="s">
        <v>36</v>
      </c>
      <c r="T89" s="31" t="s">
        <v>95</v>
      </c>
      <c r="U89" s="169">
        <v>45510</v>
      </c>
      <c r="V89" s="150"/>
      <c r="W89" s="141" t="str" cm="1">
        <f t="array" ref="W89">IF(SUM(LEN(B89:V89))=0,"",IF(OR(OR(ISBLANK(F89),SUM(LEN(C89),LEN(D89))=0),AND(NOT(E89="Unknown"),ISBLANK(J89)),AND(NOT(O89="Unknown"),ISBLANK(R89))),"Missing Information", INDEX(Table15[Entire Service Line Classification], MATCH(SUMIFS(Table15[Unique ID],Table15[System-Owned Portion],E89,Table15[If Material Anything Other than "Lead" in Column E,Was Material Ever Previously Lead?],G89,Table15[Customer-Owned Portion],O89),Table15[Unique ID],0),0)))</f>
        <v>Non-lead</v>
      </c>
      <c r="X89"/>
    </row>
    <row r="90" spans="2:24" ht="30" x14ac:dyDescent="0.25">
      <c r="B90" s="146">
        <v>26364858</v>
      </c>
      <c r="C90" s="32" t="s">
        <v>424</v>
      </c>
      <c r="D90" s="32">
        <v>127</v>
      </c>
      <c r="E90" s="44" t="s">
        <v>43</v>
      </c>
      <c r="F90" s="43" t="s">
        <v>34</v>
      </c>
      <c r="G90" s="84" t="s">
        <v>34</v>
      </c>
      <c r="H90" s="31" t="s">
        <v>3177</v>
      </c>
      <c r="I90" s="31"/>
      <c r="J90" s="84" t="s">
        <v>106</v>
      </c>
      <c r="K90" s="31" t="s">
        <v>36</v>
      </c>
      <c r="L90" s="31" t="s">
        <v>95</v>
      </c>
      <c r="M90" s="169">
        <v>45510</v>
      </c>
      <c r="N90" s="148"/>
      <c r="O90" s="44" t="s">
        <v>42</v>
      </c>
      <c r="P90" s="43" t="s">
        <v>3178</v>
      </c>
      <c r="Q90" s="31"/>
      <c r="R90" s="84" t="s">
        <v>106</v>
      </c>
      <c r="S90" s="31" t="s">
        <v>36</v>
      </c>
      <c r="T90" s="31" t="s">
        <v>95</v>
      </c>
      <c r="U90" s="169">
        <v>45510</v>
      </c>
      <c r="V90" s="150"/>
      <c r="W90" s="141" t="str" cm="1">
        <f t="array" ref="W90">IF(SUM(LEN(B90:V90))=0,"",IF(OR(OR(ISBLANK(F90),SUM(LEN(C90),LEN(D90))=0),AND(NOT(E90="Unknown"),ISBLANK(J90)),AND(NOT(O90="Unknown"),ISBLANK(R90))),"Missing Information", INDEX(Table15[Entire Service Line Classification], MATCH(SUMIFS(Table15[Unique ID],Table15[System-Owned Portion],E90,Table15[If Material Anything Other than "Lead" in Column E,Was Material Ever Previously Lead?],G90,Table15[Customer-Owned Portion],O90),Table15[Unique ID],0),0)))</f>
        <v>Non-lead</v>
      </c>
      <c r="X90"/>
    </row>
    <row r="91" spans="2:24" ht="30" x14ac:dyDescent="0.25">
      <c r="B91" s="146">
        <v>26364903</v>
      </c>
      <c r="C91" s="32" t="s">
        <v>425</v>
      </c>
      <c r="D91" s="32">
        <v>128</v>
      </c>
      <c r="E91" s="44" t="s">
        <v>43</v>
      </c>
      <c r="F91" s="43" t="s">
        <v>34</v>
      </c>
      <c r="G91" s="84" t="s">
        <v>34</v>
      </c>
      <c r="H91" s="31" t="s">
        <v>3177</v>
      </c>
      <c r="I91" s="31"/>
      <c r="J91" s="84" t="s">
        <v>106</v>
      </c>
      <c r="K91" s="31" t="s">
        <v>36</v>
      </c>
      <c r="L91" s="31" t="s">
        <v>95</v>
      </c>
      <c r="M91" s="169">
        <v>45510</v>
      </c>
      <c r="N91" s="148"/>
      <c r="O91" s="44" t="s">
        <v>42</v>
      </c>
      <c r="P91" s="43" t="s">
        <v>3178</v>
      </c>
      <c r="Q91" s="31"/>
      <c r="R91" s="84" t="s">
        <v>106</v>
      </c>
      <c r="S91" s="31" t="s">
        <v>36</v>
      </c>
      <c r="T91" s="31" t="s">
        <v>95</v>
      </c>
      <c r="U91" s="169">
        <v>45510</v>
      </c>
      <c r="V91" s="150"/>
      <c r="W91" s="141" t="str" cm="1">
        <f t="array" ref="W91">IF(SUM(LEN(B91:V91))=0,"",IF(OR(OR(ISBLANK(F91),SUM(LEN(C91),LEN(D91))=0),AND(NOT(E91="Unknown"),ISBLANK(J91)),AND(NOT(O91="Unknown"),ISBLANK(R91))),"Missing Information", INDEX(Table15[Entire Service Line Classification], MATCH(SUMIFS(Table15[Unique ID],Table15[System-Owned Portion],E91,Table15[If Material Anything Other than "Lead" in Column E,Was Material Ever Previously Lead?],G91,Table15[Customer-Owned Portion],O91),Table15[Unique ID],0),0)))</f>
        <v>Non-lead</v>
      </c>
      <c r="X91"/>
    </row>
    <row r="92" spans="2:24" ht="30" x14ac:dyDescent="0.25">
      <c r="B92" s="146">
        <v>26364906</v>
      </c>
      <c r="C92" s="32" t="s">
        <v>426</v>
      </c>
      <c r="D92" s="32">
        <v>129</v>
      </c>
      <c r="E92" s="44" t="s">
        <v>43</v>
      </c>
      <c r="F92" s="43" t="s">
        <v>34</v>
      </c>
      <c r="G92" s="84" t="s">
        <v>34</v>
      </c>
      <c r="H92" s="31" t="s">
        <v>3177</v>
      </c>
      <c r="I92" s="31"/>
      <c r="J92" s="84" t="s">
        <v>106</v>
      </c>
      <c r="K92" s="31" t="s">
        <v>36</v>
      </c>
      <c r="L92" s="31" t="s">
        <v>95</v>
      </c>
      <c r="M92" s="169">
        <v>45510</v>
      </c>
      <c r="N92" s="148"/>
      <c r="O92" s="44" t="s">
        <v>42</v>
      </c>
      <c r="P92" s="43" t="s">
        <v>3178</v>
      </c>
      <c r="Q92" s="31"/>
      <c r="R92" s="84" t="s">
        <v>106</v>
      </c>
      <c r="S92" s="31" t="s">
        <v>36</v>
      </c>
      <c r="T92" s="31" t="s">
        <v>95</v>
      </c>
      <c r="U92" s="169">
        <v>45510</v>
      </c>
      <c r="V92" s="150"/>
      <c r="W92" s="141" t="str" cm="1">
        <f t="array" ref="W92">IF(SUM(LEN(B92:V92))=0,"",IF(OR(OR(ISBLANK(F92),SUM(LEN(C92),LEN(D92))=0),AND(NOT(E92="Unknown"),ISBLANK(J92)),AND(NOT(O92="Unknown"),ISBLANK(R92))),"Missing Information", INDEX(Table15[Entire Service Line Classification], MATCH(SUMIFS(Table15[Unique ID],Table15[System-Owned Portion],E92,Table15[If Material Anything Other than "Lead" in Column E,Was Material Ever Previously Lead?],G92,Table15[Customer-Owned Portion],O92),Table15[Unique ID],0),0)))</f>
        <v>Non-lead</v>
      </c>
      <c r="X92"/>
    </row>
    <row r="93" spans="2:24" ht="30" x14ac:dyDescent="0.25">
      <c r="B93" s="146">
        <v>26364905</v>
      </c>
      <c r="C93" s="32" t="s">
        <v>427</v>
      </c>
      <c r="D93" s="32">
        <v>130</v>
      </c>
      <c r="E93" s="44" t="s">
        <v>43</v>
      </c>
      <c r="F93" s="43" t="s">
        <v>34</v>
      </c>
      <c r="G93" s="84" t="s">
        <v>34</v>
      </c>
      <c r="H93" s="31" t="s">
        <v>3177</v>
      </c>
      <c r="I93" s="31"/>
      <c r="J93" s="84" t="s">
        <v>106</v>
      </c>
      <c r="K93" s="31" t="s">
        <v>36</v>
      </c>
      <c r="L93" s="31" t="s">
        <v>95</v>
      </c>
      <c r="M93" s="169">
        <v>45510</v>
      </c>
      <c r="N93" s="148"/>
      <c r="O93" s="44" t="s">
        <v>42</v>
      </c>
      <c r="P93" s="43" t="s">
        <v>3178</v>
      </c>
      <c r="Q93" s="31"/>
      <c r="R93" s="84" t="s">
        <v>106</v>
      </c>
      <c r="S93" s="31" t="s">
        <v>36</v>
      </c>
      <c r="T93" s="31" t="s">
        <v>95</v>
      </c>
      <c r="U93" s="169">
        <v>45510</v>
      </c>
      <c r="V93" s="150"/>
      <c r="W93" s="141" t="str" cm="1">
        <f t="array" ref="W93">IF(SUM(LEN(B93:V93))=0,"",IF(OR(OR(ISBLANK(F93),SUM(LEN(C93),LEN(D93))=0),AND(NOT(E93="Unknown"),ISBLANK(J93)),AND(NOT(O93="Unknown"),ISBLANK(R93))),"Missing Information", INDEX(Table15[Entire Service Line Classification], MATCH(SUMIFS(Table15[Unique ID],Table15[System-Owned Portion],E93,Table15[If Material Anything Other than "Lead" in Column E,Was Material Ever Previously Lead?],G93,Table15[Customer-Owned Portion],O93),Table15[Unique ID],0),0)))</f>
        <v>Non-lead</v>
      </c>
      <c r="X93"/>
    </row>
    <row r="94" spans="2:24" ht="30" x14ac:dyDescent="0.25">
      <c r="B94" s="146">
        <v>26364901</v>
      </c>
      <c r="C94" s="32" t="s">
        <v>428</v>
      </c>
      <c r="D94" s="32">
        <v>131</v>
      </c>
      <c r="E94" s="44" t="s">
        <v>43</v>
      </c>
      <c r="F94" s="43" t="s">
        <v>34</v>
      </c>
      <c r="G94" s="84" t="s">
        <v>34</v>
      </c>
      <c r="H94" s="31" t="s">
        <v>3177</v>
      </c>
      <c r="I94" s="31"/>
      <c r="J94" s="84" t="s">
        <v>106</v>
      </c>
      <c r="K94" s="31" t="s">
        <v>36</v>
      </c>
      <c r="L94" s="31" t="s">
        <v>95</v>
      </c>
      <c r="M94" s="169">
        <v>45510</v>
      </c>
      <c r="N94" s="148"/>
      <c r="O94" s="44" t="s">
        <v>43</v>
      </c>
      <c r="P94" s="43" t="s">
        <v>3178</v>
      </c>
      <c r="Q94" s="31"/>
      <c r="R94" s="84" t="s">
        <v>106</v>
      </c>
      <c r="S94" s="31" t="s">
        <v>36</v>
      </c>
      <c r="T94" s="31" t="s">
        <v>95</v>
      </c>
      <c r="U94" s="169">
        <v>45510</v>
      </c>
      <c r="V94" s="150"/>
      <c r="W94" s="141" t="str" cm="1">
        <f t="array" ref="W94">IF(SUM(LEN(B94:V94))=0,"",IF(OR(OR(ISBLANK(F94),SUM(LEN(C94),LEN(D94))=0),AND(NOT(E94="Unknown"),ISBLANK(J94)),AND(NOT(O94="Unknown"),ISBLANK(R94))),"Missing Information", INDEX(Table15[Entire Service Line Classification], MATCH(SUMIFS(Table15[Unique ID],Table15[System-Owned Portion],E94,Table15[If Material Anything Other than "Lead" in Column E,Was Material Ever Previously Lead?],G94,Table15[Customer-Owned Portion],O94),Table15[Unique ID],0),0)))</f>
        <v>Non-lead</v>
      </c>
      <c r="X94"/>
    </row>
    <row r="95" spans="2:24" ht="30" x14ac:dyDescent="0.25">
      <c r="B95" s="146">
        <v>26364857</v>
      </c>
      <c r="C95" s="32" t="s">
        <v>429</v>
      </c>
      <c r="D95" s="32">
        <v>132</v>
      </c>
      <c r="E95" s="44" t="s">
        <v>43</v>
      </c>
      <c r="F95" s="43" t="s">
        <v>34</v>
      </c>
      <c r="G95" s="84" t="s">
        <v>34</v>
      </c>
      <c r="H95" s="31" t="s">
        <v>3177</v>
      </c>
      <c r="I95" s="31"/>
      <c r="J95" s="84" t="s">
        <v>106</v>
      </c>
      <c r="K95" s="31" t="s">
        <v>36</v>
      </c>
      <c r="L95" s="31" t="s">
        <v>95</v>
      </c>
      <c r="M95" s="169">
        <v>45510</v>
      </c>
      <c r="N95" s="148"/>
      <c r="O95" s="44" t="s">
        <v>42</v>
      </c>
      <c r="P95" s="43" t="s">
        <v>3178</v>
      </c>
      <c r="Q95" s="31"/>
      <c r="R95" s="84" t="s">
        <v>106</v>
      </c>
      <c r="S95" s="31" t="s">
        <v>36</v>
      </c>
      <c r="T95" s="31" t="s">
        <v>95</v>
      </c>
      <c r="U95" s="169">
        <v>45510</v>
      </c>
      <c r="V95" s="150"/>
      <c r="W95" s="141" t="str" cm="1">
        <f t="array" ref="W95">IF(SUM(LEN(B95:V95))=0,"",IF(OR(OR(ISBLANK(F95),SUM(LEN(C95),LEN(D95))=0),AND(NOT(E95="Unknown"),ISBLANK(J95)),AND(NOT(O95="Unknown"),ISBLANK(R95))),"Missing Information", INDEX(Table15[Entire Service Line Classification], MATCH(SUMIFS(Table15[Unique ID],Table15[System-Owned Portion],E95,Table15[If Material Anything Other than "Lead" in Column E,Was Material Ever Previously Lead?],G95,Table15[Customer-Owned Portion],O95),Table15[Unique ID],0),0)))</f>
        <v>Non-lead</v>
      </c>
      <c r="X95"/>
    </row>
    <row r="96" spans="2:24" ht="30" x14ac:dyDescent="0.25">
      <c r="B96" s="146">
        <v>26364896</v>
      </c>
      <c r="C96" s="32" t="s">
        <v>430</v>
      </c>
      <c r="D96" s="32">
        <v>133</v>
      </c>
      <c r="E96" s="44" t="s">
        <v>43</v>
      </c>
      <c r="F96" s="43" t="s">
        <v>34</v>
      </c>
      <c r="G96" s="84" t="s">
        <v>34</v>
      </c>
      <c r="H96" s="31" t="s">
        <v>3177</v>
      </c>
      <c r="I96" s="31"/>
      <c r="J96" s="84" t="s">
        <v>106</v>
      </c>
      <c r="K96" s="31" t="s">
        <v>36</v>
      </c>
      <c r="L96" s="31" t="s">
        <v>95</v>
      </c>
      <c r="M96" s="169">
        <v>45510</v>
      </c>
      <c r="N96" s="148"/>
      <c r="O96" s="44" t="s">
        <v>43</v>
      </c>
      <c r="P96" s="43" t="s">
        <v>3178</v>
      </c>
      <c r="Q96" s="31"/>
      <c r="R96" s="84" t="s">
        <v>106</v>
      </c>
      <c r="S96" s="31" t="s">
        <v>36</v>
      </c>
      <c r="T96" s="31" t="s">
        <v>95</v>
      </c>
      <c r="U96" s="169">
        <v>45510</v>
      </c>
      <c r="V96" s="150"/>
      <c r="W96" s="141" t="str" cm="1">
        <f t="array" ref="W96">IF(SUM(LEN(B96:V96))=0,"",IF(OR(OR(ISBLANK(F96),SUM(LEN(C96),LEN(D96))=0),AND(NOT(E96="Unknown"),ISBLANK(J96)),AND(NOT(O96="Unknown"),ISBLANK(R96))),"Missing Information", INDEX(Table15[Entire Service Line Classification], MATCH(SUMIFS(Table15[Unique ID],Table15[System-Owned Portion],E96,Table15[If Material Anything Other than "Lead" in Column E,Was Material Ever Previously Lead?],G96,Table15[Customer-Owned Portion],O96),Table15[Unique ID],0),0)))</f>
        <v>Non-lead</v>
      </c>
      <c r="X96"/>
    </row>
    <row r="97" spans="2:24" ht="30" x14ac:dyDescent="0.25">
      <c r="B97" s="146">
        <v>26364845</v>
      </c>
      <c r="C97" s="32" t="s">
        <v>431</v>
      </c>
      <c r="D97" s="32">
        <v>134</v>
      </c>
      <c r="E97" s="44" t="s">
        <v>43</v>
      </c>
      <c r="F97" s="43" t="s">
        <v>34</v>
      </c>
      <c r="G97" s="84" t="s">
        <v>34</v>
      </c>
      <c r="H97" s="31" t="s">
        <v>3177</v>
      </c>
      <c r="I97" s="31"/>
      <c r="J97" s="84" t="s">
        <v>106</v>
      </c>
      <c r="K97" s="31" t="s">
        <v>36</v>
      </c>
      <c r="L97" s="31" t="s">
        <v>95</v>
      </c>
      <c r="M97" s="169">
        <v>45510</v>
      </c>
      <c r="N97" s="148"/>
      <c r="O97" s="44" t="s">
        <v>42</v>
      </c>
      <c r="P97" s="43" t="s">
        <v>3178</v>
      </c>
      <c r="Q97" s="31"/>
      <c r="R97" s="84" t="s">
        <v>106</v>
      </c>
      <c r="S97" s="31" t="s">
        <v>36</v>
      </c>
      <c r="T97" s="31" t="s">
        <v>95</v>
      </c>
      <c r="U97" s="169">
        <v>45510</v>
      </c>
      <c r="V97" s="150"/>
      <c r="W97" s="141" t="str" cm="1">
        <f t="array" ref="W97">IF(SUM(LEN(B97:V97))=0,"",IF(OR(OR(ISBLANK(F97),SUM(LEN(C97),LEN(D97))=0),AND(NOT(E97="Unknown"),ISBLANK(J97)),AND(NOT(O97="Unknown"),ISBLANK(R97))),"Missing Information", INDEX(Table15[Entire Service Line Classification], MATCH(SUMIFS(Table15[Unique ID],Table15[System-Owned Portion],E97,Table15[If Material Anything Other than "Lead" in Column E,Was Material Ever Previously Lead?],G97,Table15[Customer-Owned Portion],O97),Table15[Unique ID],0),0)))</f>
        <v>Non-lead</v>
      </c>
      <c r="X97"/>
    </row>
    <row r="98" spans="2:24" ht="30" x14ac:dyDescent="0.25">
      <c r="B98" s="146">
        <v>26359311</v>
      </c>
      <c r="C98" s="32" t="s">
        <v>432</v>
      </c>
      <c r="D98" s="32">
        <v>135</v>
      </c>
      <c r="E98" s="44" t="s">
        <v>43</v>
      </c>
      <c r="F98" s="43" t="s">
        <v>34</v>
      </c>
      <c r="G98" s="84" t="s">
        <v>34</v>
      </c>
      <c r="H98" s="31" t="s">
        <v>3177</v>
      </c>
      <c r="I98" s="31"/>
      <c r="J98" s="84" t="s">
        <v>106</v>
      </c>
      <c r="K98" s="31" t="s">
        <v>36</v>
      </c>
      <c r="L98" s="31" t="s">
        <v>95</v>
      </c>
      <c r="M98" s="169">
        <v>45510</v>
      </c>
      <c r="N98" s="148"/>
      <c r="O98" s="44" t="s">
        <v>42</v>
      </c>
      <c r="P98" s="43" t="s">
        <v>3178</v>
      </c>
      <c r="Q98" s="31"/>
      <c r="R98" s="84" t="s">
        <v>106</v>
      </c>
      <c r="S98" s="31" t="s">
        <v>36</v>
      </c>
      <c r="T98" s="31" t="s">
        <v>95</v>
      </c>
      <c r="U98" s="169">
        <v>45510</v>
      </c>
      <c r="V98" s="150"/>
      <c r="W98" s="141" t="str" cm="1">
        <f t="array" ref="W98">IF(SUM(LEN(B98:V98))=0,"",IF(OR(OR(ISBLANK(F98),SUM(LEN(C98),LEN(D98))=0),AND(NOT(E98="Unknown"),ISBLANK(J98)),AND(NOT(O98="Unknown"),ISBLANK(R98))),"Missing Information", INDEX(Table15[Entire Service Line Classification], MATCH(SUMIFS(Table15[Unique ID],Table15[System-Owned Portion],E98,Table15[If Material Anything Other than "Lead" in Column E,Was Material Ever Previously Lead?],G98,Table15[Customer-Owned Portion],O98),Table15[Unique ID],0),0)))</f>
        <v>Non-lead</v>
      </c>
      <c r="X98"/>
    </row>
    <row r="99" spans="2:24" ht="30" x14ac:dyDescent="0.25">
      <c r="B99" s="146">
        <v>26364895</v>
      </c>
      <c r="C99" s="32" t="s">
        <v>433</v>
      </c>
      <c r="D99" s="32">
        <v>136</v>
      </c>
      <c r="E99" s="44" t="s">
        <v>43</v>
      </c>
      <c r="F99" s="43" t="s">
        <v>34</v>
      </c>
      <c r="G99" s="84" t="s">
        <v>34</v>
      </c>
      <c r="H99" s="31" t="s">
        <v>3177</v>
      </c>
      <c r="I99" s="31"/>
      <c r="J99" s="84" t="s">
        <v>106</v>
      </c>
      <c r="K99" s="31" t="s">
        <v>36</v>
      </c>
      <c r="L99" s="31" t="s">
        <v>95</v>
      </c>
      <c r="M99" s="169">
        <v>45510</v>
      </c>
      <c r="N99" s="148"/>
      <c r="O99" s="44" t="s">
        <v>43</v>
      </c>
      <c r="P99" s="43" t="s">
        <v>3178</v>
      </c>
      <c r="Q99" s="31"/>
      <c r="R99" s="84" t="s">
        <v>106</v>
      </c>
      <c r="S99" s="31" t="s">
        <v>36</v>
      </c>
      <c r="T99" s="31" t="s">
        <v>95</v>
      </c>
      <c r="U99" s="169">
        <v>45510</v>
      </c>
      <c r="V99" s="150"/>
      <c r="W99" s="141" t="str" cm="1">
        <f t="array" ref="W99">IF(SUM(LEN(B99:V99))=0,"",IF(OR(OR(ISBLANK(F99),SUM(LEN(C99),LEN(D99))=0),AND(NOT(E99="Unknown"),ISBLANK(J99)),AND(NOT(O99="Unknown"),ISBLANK(R99))),"Missing Information", INDEX(Table15[Entire Service Line Classification], MATCH(SUMIFS(Table15[Unique ID],Table15[System-Owned Portion],E99,Table15[If Material Anything Other than "Lead" in Column E,Was Material Ever Previously Lead?],G99,Table15[Customer-Owned Portion],O99),Table15[Unique ID],0),0)))</f>
        <v>Non-lead</v>
      </c>
      <c r="X99"/>
    </row>
    <row r="100" spans="2:24" ht="30" x14ac:dyDescent="0.25">
      <c r="B100" s="146">
        <v>26364893</v>
      </c>
      <c r="C100" s="32" t="s">
        <v>434</v>
      </c>
      <c r="D100" s="32">
        <v>137</v>
      </c>
      <c r="E100" s="44" t="s">
        <v>43</v>
      </c>
      <c r="F100" s="43" t="s">
        <v>34</v>
      </c>
      <c r="G100" s="84" t="s">
        <v>34</v>
      </c>
      <c r="H100" s="31" t="s">
        <v>3177</v>
      </c>
      <c r="I100" s="31"/>
      <c r="J100" s="84" t="s">
        <v>106</v>
      </c>
      <c r="K100" s="31" t="s">
        <v>36</v>
      </c>
      <c r="L100" s="31" t="s">
        <v>95</v>
      </c>
      <c r="M100" s="169">
        <v>45510</v>
      </c>
      <c r="N100" s="148"/>
      <c r="O100" s="44" t="s">
        <v>43</v>
      </c>
      <c r="P100" s="43" t="s">
        <v>3178</v>
      </c>
      <c r="Q100" s="31"/>
      <c r="R100" s="84" t="s">
        <v>106</v>
      </c>
      <c r="S100" s="31" t="s">
        <v>36</v>
      </c>
      <c r="T100" s="31" t="s">
        <v>95</v>
      </c>
      <c r="U100" s="169">
        <v>45510</v>
      </c>
      <c r="V100" s="150"/>
      <c r="W100" s="141" t="str" cm="1">
        <f t="array" ref="W100">IF(SUM(LEN(B100:V100))=0,"",IF(OR(OR(ISBLANK(F100),SUM(LEN(C100),LEN(D100))=0),AND(NOT(E100="Unknown"),ISBLANK(J100)),AND(NOT(O100="Unknown"),ISBLANK(R100))),"Missing Information", INDEX(Table15[Entire Service Line Classification], MATCH(SUMIFS(Table15[Unique ID],Table15[System-Owned Portion],E100,Table15[If Material Anything Other than "Lead" in Column E,Was Material Ever Previously Lead?],G100,Table15[Customer-Owned Portion],O100),Table15[Unique ID],0),0)))</f>
        <v>Non-lead</v>
      </c>
      <c r="X100"/>
    </row>
    <row r="101" spans="2:24" ht="30" x14ac:dyDescent="0.25">
      <c r="B101" s="146">
        <v>26359339</v>
      </c>
      <c r="C101" s="32" t="s">
        <v>435</v>
      </c>
      <c r="D101" s="32">
        <v>138</v>
      </c>
      <c r="E101" s="44" t="s">
        <v>43</v>
      </c>
      <c r="F101" s="43" t="s">
        <v>34</v>
      </c>
      <c r="G101" s="84" t="s">
        <v>34</v>
      </c>
      <c r="H101" s="31" t="s">
        <v>3177</v>
      </c>
      <c r="I101" s="31"/>
      <c r="J101" s="84" t="s">
        <v>106</v>
      </c>
      <c r="K101" s="31" t="s">
        <v>36</v>
      </c>
      <c r="L101" s="31" t="s">
        <v>95</v>
      </c>
      <c r="M101" s="169">
        <v>45510</v>
      </c>
      <c r="N101" s="148"/>
      <c r="O101" s="44" t="s">
        <v>42</v>
      </c>
      <c r="P101" s="43" t="s">
        <v>3178</v>
      </c>
      <c r="Q101" s="31"/>
      <c r="R101" s="84" t="s">
        <v>106</v>
      </c>
      <c r="S101" s="31" t="s">
        <v>36</v>
      </c>
      <c r="T101" s="31" t="s">
        <v>95</v>
      </c>
      <c r="U101" s="169">
        <v>45510</v>
      </c>
      <c r="V101" s="150"/>
      <c r="W101" s="141" t="str" cm="1">
        <f t="array" ref="W101">IF(SUM(LEN(B101:V101))=0,"",IF(OR(OR(ISBLANK(F101),SUM(LEN(C101),LEN(D101))=0),AND(NOT(E101="Unknown"),ISBLANK(J101)),AND(NOT(O101="Unknown"),ISBLANK(R101))),"Missing Information", INDEX(Table15[Entire Service Line Classification], MATCH(SUMIFS(Table15[Unique ID],Table15[System-Owned Portion],E101,Table15[If Material Anything Other than "Lead" in Column E,Was Material Ever Previously Lead?],G101,Table15[Customer-Owned Portion],O101),Table15[Unique ID],0),0)))</f>
        <v>Non-lead</v>
      </c>
      <c r="X101"/>
    </row>
    <row r="102" spans="2:24" ht="30" x14ac:dyDescent="0.25">
      <c r="B102" s="146">
        <v>26364894</v>
      </c>
      <c r="C102" s="32" t="s">
        <v>436</v>
      </c>
      <c r="D102" s="32">
        <v>139</v>
      </c>
      <c r="E102" s="44" t="s">
        <v>43</v>
      </c>
      <c r="F102" s="43" t="s">
        <v>34</v>
      </c>
      <c r="G102" s="84" t="s">
        <v>34</v>
      </c>
      <c r="H102" s="31" t="s">
        <v>3177</v>
      </c>
      <c r="I102" s="31"/>
      <c r="J102" s="84" t="s">
        <v>106</v>
      </c>
      <c r="K102" s="31" t="s">
        <v>36</v>
      </c>
      <c r="L102" s="31" t="s">
        <v>95</v>
      </c>
      <c r="M102" s="169">
        <v>45510</v>
      </c>
      <c r="N102" s="148"/>
      <c r="O102" s="44" t="s">
        <v>43</v>
      </c>
      <c r="P102" s="43" t="s">
        <v>3178</v>
      </c>
      <c r="Q102" s="31"/>
      <c r="R102" s="84" t="s">
        <v>106</v>
      </c>
      <c r="S102" s="31" t="s">
        <v>36</v>
      </c>
      <c r="T102" s="31" t="s">
        <v>95</v>
      </c>
      <c r="U102" s="169">
        <v>45510</v>
      </c>
      <c r="V102" s="150"/>
      <c r="W102" s="141" t="str" cm="1">
        <f t="array" ref="W102">IF(SUM(LEN(B102:V102))=0,"",IF(OR(OR(ISBLANK(F102),SUM(LEN(C102),LEN(D102))=0),AND(NOT(E102="Unknown"),ISBLANK(J102)),AND(NOT(O102="Unknown"),ISBLANK(R102))),"Missing Information", INDEX(Table15[Entire Service Line Classification], MATCH(SUMIFS(Table15[Unique ID],Table15[System-Owned Portion],E102,Table15[If Material Anything Other than "Lead" in Column E,Was Material Ever Previously Lead?],G102,Table15[Customer-Owned Portion],O102),Table15[Unique ID],0),0)))</f>
        <v>Non-lead</v>
      </c>
      <c r="X102"/>
    </row>
    <row r="103" spans="2:24" ht="30" x14ac:dyDescent="0.25">
      <c r="B103" s="146">
        <v>26364897</v>
      </c>
      <c r="C103" s="32" t="s">
        <v>437</v>
      </c>
      <c r="D103" s="32">
        <v>140</v>
      </c>
      <c r="E103" s="44" t="s">
        <v>43</v>
      </c>
      <c r="F103" s="43" t="s">
        <v>34</v>
      </c>
      <c r="G103" s="84" t="s">
        <v>34</v>
      </c>
      <c r="H103" s="31" t="s">
        <v>3177</v>
      </c>
      <c r="I103" s="31"/>
      <c r="J103" s="84" t="s">
        <v>106</v>
      </c>
      <c r="K103" s="31" t="s">
        <v>36</v>
      </c>
      <c r="L103" s="31" t="s">
        <v>95</v>
      </c>
      <c r="M103" s="169">
        <v>45510</v>
      </c>
      <c r="N103" s="148"/>
      <c r="O103" s="44" t="s">
        <v>42</v>
      </c>
      <c r="P103" s="43" t="s">
        <v>3178</v>
      </c>
      <c r="Q103" s="31"/>
      <c r="R103" s="84" t="s">
        <v>106</v>
      </c>
      <c r="S103" s="31" t="s">
        <v>36</v>
      </c>
      <c r="T103" s="31" t="s">
        <v>95</v>
      </c>
      <c r="U103" s="169">
        <v>45510</v>
      </c>
      <c r="V103" s="150"/>
      <c r="W103" s="141" t="str" cm="1">
        <f t="array" ref="W103">IF(SUM(LEN(B103:V103))=0,"",IF(OR(OR(ISBLANK(F103),SUM(LEN(C103),LEN(D103))=0),AND(NOT(E103="Unknown"),ISBLANK(J103)),AND(NOT(O103="Unknown"),ISBLANK(R103))),"Missing Information", INDEX(Table15[Entire Service Line Classification], MATCH(SUMIFS(Table15[Unique ID],Table15[System-Owned Portion],E103,Table15[If Material Anything Other than "Lead" in Column E,Was Material Ever Previously Lead?],G103,Table15[Customer-Owned Portion],O103),Table15[Unique ID],0),0)))</f>
        <v>Non-lead</v>
      </c>
      <c r="X103"/>
    </row>
    <row r="104" spans="2:24" ht="30" x14ac:dyDescent="0.25">
      <c r="B104" s="146">
        <v>26364898</v>
      </c>
      <c r="C104" s="32" t="s">
        <v>438</v>
      </c>
      <c r="D104" s="32">
        <v>141</v>
      </c>
      <c r="E104" s="44" t="s">
        <v>43</v>
      </c>
      <c r="F104" s="43" t="s">
        <v>34</v>
      </c>
      <c r="G104" s="84" t="s">
        <v>34</v>
      </c>
      <c r="H104" s="31" t="s">
        <v>3177</v>
      </c>
      <c r="I104" s="31"/>
      <c r="J104" s="84" t="s">
        <v>106</v>
      </c>
      <c r="K104" s="31" t="s">
        <v>36</v>
      </c>
      <c r="L104" s="31" t="s">
        <v>95</v>
      </c>
      <c r="M104" s="169">
        <v>45510</v>
      </c>
      <c r="N104" s="148"/>
      <c r="O104" s="44" t="s">
        <v>35</v>
      </c>
      <c r="P104" s="43" t="s">
        <v>3178</v>
      </c>
      <c r="Q104" s="31"/>
      <c r="R104" s="84" t="s">
        <v>106</v>
      </c>
      <c r="S104" s="31" t="s">
        <v>36</v>
      </c>
      <c r="T104" s="31" t="s">
        <v>95</v>
      </c>
      <c r="U104" s="169">
        <v>45510</v>
      </c>
      <c r="V104" s="150"/>
      <c r="W104" s="141" t="str" cm="1">
        <f t="array" ref="W104">IF(SUM(LEN(B104:V104))=0,"",IF(OR(OR(ISBLANK(F104),SUM(LEN(C104),LEN(D104))=0),AND(NOT(E104="Unknown"),ISBLANK(J104)),AND(NOT(O104="Unknown"),ISBLANK(R104))),"Missing Information", INDEX(Table15[Entire Service Line Classification], MATCH(SUMIFS(Table15[Unique ID],Table15[System-Owned Portion],E104,Table15[If Material Anything Other than "Lead" in Column E,Was Material Ever Previously Lead?],G104,Table15[Customer-Owned Portion],O104),Table15[Unique ID],0),0)))</f>
        <v>Non-lead</v>
      </c>
      <c r="X104"/>
    </row>
    <row r="105" spans="2:24" ht="30" x14ac:dyDescent="0.25">
      <c r="B105" s="146">
        <v>26364900</v>
      </c>
      <c r="C105" s="32" t="s">
        <v>439</v>
      </c>
      <c r="D105" s="32">
        <v>142</v>
      </c>
      <c r="E105" s="44" t="s">
        <v>43</v>
      </c>
      <c r="F105" s="43" t="s">
        <v>34</v>
      </c>
      <c r="G105" s="84" t="s">
        <v>34</v>
      </c>
      <c r="H105" s="31" t="s">
        <v>3177</v>
      </c>
      <c r="I105" s="31"/>
      <c r="J105" s="84" t="s">
        <v>106</v>
      </c>
      <c r="K105" s="31" t="s">
        <v>36</v>
      </c>
      <c r="L105" s="31" t="s">
        <v>95</v>
      </c>
      <c r="M105" s="169">
        <v>45510</v>
      </c>
      <c r="N105" s="148"/>
      <c r="O105" s="44" t="s">
        <v>43</v>
      </c>
      <c r="P105" s="43" t="s">
        <v>3178</v>
      </c>
      <c r="Q105" s="31"/>
      <c r="R105" s="84" t="s">
        <v>106</v>
      </c>
      <c r="S105" s="31" t="s">
        <v>36</v>
      </c>
      <c r="T105" s="31" t="s">
        <v>95</v>
      </c>
      <c r="U105" s="169">
        <v>45510</v>
      </c>
      <c r="V105" s="150"/>
      <c r="W105" s="141" t="str" cm="1">
        <f t="array" ref="W105">IF(SUM(LEN(B105:V105))=0,"",IF(OR(OR(ISBLANK(F105),SUM(LEN(C105),LEN(D105))=0),AND(NOT(E105="Unknown"),ISBLANK(J105)),AND(NOT(O105="Unknown"),ISBLANK(R105))),"Missing Information", INDEX(Table15[Entire Service Line Classification], MATCH(SUMIFS(Table15[Unique ID],Table15[System-Owned Portion],E105,Table15[If Material Anything Other than "Lead" in Column E,Was Material Ever Previously Lead?],G105,Table15[Customer-Owned Portion],O105),Table15[Unique ID],0),0)))</f>
        <v>Non-lead</v>
      </c>
      <c r="X105"/>
    </row>
    <row r="106" spans="2:24" ht="30" x14ac:dyDescent="0.25">
      <c r="B106" s="146">
        <v>26364856</v>
      </c>
      <c r="C106" s="32" t="s">
        <v>440</v>
      </c>
      <c r="D106" s="32">
        <v>14201</v>
      </c>
      <c r="E106" s="44" t="s">
        <v>43</v>
      </c>
      <c r="F106" s="43" t="s">
        <v>34</v>
      </c>
      <c r="G106" s="84" t="s">
        <v>34</v>
      </c>
      <c r="H106" s="31" t="s">
        <v>3177</v>
      </c>
      <c r="I106" s="31"/>
      <c r="J106" s="84" t="s">
        <v>106</v>
      </c>
      <c r="K106" s="31" t="s">
        <v>36</v>
      </c>
      <c r="L106" s="31" t="s">
        <v>95</v>
      </c>
      <c r="M106" s="169">
        <v>45510</v>
      </c>
      <c r="N106" s="148"/>
      <c r="O106" s="44" t="s">
        <v>42</v>
      </c>
      <c r="P106" s="43" t="s">
        <v>3178</v>
      </c>
      <c r="Q106" s="31"/>
      <c r="R106" s="84" t="s">
        <v>106</v>
      </c>
      <c r="S106" s="31" t="s">
        <v>36</v>
      </c>
      <c r="T106" s="31" t="s">
        <v>95</v>
      </c>
      <c r="U106" s="169">
        <v>45510</v>
      </c>
      <c r="V106" s="150"/>
      <c r="W106" s="141" t="str" cm="1">
        <f t="array" ref="W106">IF(SUM(LEN(B106:V106))=0,"",IF(OR(OR(ISBLANK(F106),SUM(LEN(C106),LEN(D106))=0),AND(NOT(E106="Unknown"),ISBLANK(J106)),AND(NOT(O106="Unknown"),ISBLANK(R106))),"Missing Information", INDEX(Table15[Entire Service Line Classification], MATCH(SUMIFS(Table15[Unique ID],Table15[System-Owned Portion],E106,Table15[If Material Anything Other than "Lead" in Column E,Was Material Ever Previously Lead?],G106,Table15[Customer-Owned Portion],O106),Table15[Unique ID],0),0)))</f>
        <v>Non-lead</v>
      </c>
      <c r="X106"/>
    </row>
    <row r="107" spans="2:24" ht="30" x14ac:dyDescent="0.25">
      <c r="B107" s="146" t="s">
        <v>255</v>
      </c>
      <c r="C107" s="32" t="s">
        <v>441</v>
      </c>
      <c r="D107" s="32">
        <v>153</v>
      </c>
      <c r="E107" s="44" t="s">
        <v>43</v>
      </c>
      <c r="F107" s="43" t="s">
        <v>34</v>
      </c>
      <c r="G107" s="84" t="s">
        <v>34</v>
      </c>
      <c r="H107" s="31" t="s">
        <v>3177</v>
      </c>
      <c r="I107" s="31"/>
      <c r="J107" s="84" t="s">
        <v>106</v>
      </c>
      <c r="K107" s="31" t="s">
        <v>36</v>
      </c>
      <c r="L107" s="31" t="s">
        <v>95</v>
      </c>
      <c r="M107" s="169">
        <v>45510</v>
      </c>
      <c r="N107" s="148"/>
      <c r="O107" s="44" t="s">
        <v>43</v>
      </c>
      <c r="P107" s="43" t="s">
        <v>3178</v>
      </c>
      <c r="Q107" s="31"/>
      <c r="R107" s="84" t="s">
        <v>106</v>
      </c>
      <c r="S107" s="31" t="s">
        <v>36</v>
      </c>
      <c r="T107" s="31" t="s">
        <v>95</v>
      </c>
      <c r="U107" s="169">
        <v>45510</v>
      </c>
      <c r="V107" s="150"/>
      <c r="W107" s="141" t="str" cm="1">
        <f t="array" ref="W107">IF(SUM(LEN(B107:V107))=0,"",IF(OR(OR(ISBLANK(F107),SUM(LEN(C107),LEN(D107))=0),AND(NOT(E107="Unknown"),ISBLANK(J107)),AND(NOT(O107="Unknown"),ISBLANK(R107))),"Missing Information", INDEX(Table15[Entire Service Line Classification], MATCH(SUMIFS(Table15[Unique ID],Table15[System-Owned Portion],E107,Table15[If Material Anything Other than "Lead" in Column E,Was Material Ever Previously Lead?],G107,Table15[Customer-Owned Portion],O107),Table15[Unique ID],0),0)))</f>
        <v>Non-lead</v>
      </c>
      <c r="X107"/>
    </row>
    <row r="108" spans="2:24" ht="30" x14ac:dyDescent="0.25">
      <c r="B108" s="146" t="s">
        <v>256</v>
      </c>
      <c r="C108" s="32" t="s">
        <v>442</v>
      </c>
      <c r="D108" s="32">
        <v>154</v>
      </c>
      <c r="E108" s="44" t="s">
        <v>43</v>
      </c>
      <c r="F108" s="43" t="s">
        <v>34</v>
      </c>
      <c r="G108" s="84" t="s">
        <v>34</v>
      </c>
      <c r="H108" s="31" t="s">
        <v>3177</v>
      </c>
      <c r="I108" s="31"/>
      <c r="J108" s="84" t="s">
        <v>106</v>
      </c>
      <c r="K108" s="31" t="s">
        <v>36</v>
      </c>
      <c r="L108" s="31" t="s">
        <v>95</v>
      </c>
      <c r="M108" s="169">
        <v>45510</v>
      </c>
      <c r="N108" s="148"/>
      <c r="O108" s="44" t="s">
        <v>42</v>
      </c>
      <c r="P108" s="43" t="s">
        <v>3178</v>
      </c>
      <c r="Q108" s="31"/>
      <c r="R108" s="84" t="s">
        <v>106</v>
      </c>
      <c r="S108" s="31" t="s">
        <v>36</v>
      </c>
      <c r="T108" s="31" t="s">
        <v>95</v>
      </c>
      <c r="U108" s="169">
        <v>45510</v>
      </c>
      <c r="V108" s="150"/>
      <c r="W108" s="141" t="str" cm="1">
        <f t="array" ref="W108">IF(SUM(LEN(B108:V108))=0,"",IF(OR(OR(ISBLANK(F108),SUM(LEN(C108),LEN(D108))=0),AND(NOT(E108="Unknown"),ISBLANK(J108)),AND(NOT(O108="Unknown"),ISBLANK(R108))),"Missing Information", INDEX(Table15[Entire Service Line Classification], MATCH(SUMIFS(Table15[Unique ID],Table15[System-Owned Portion],E108,Table15[If Material Anything Other than "Lead" in Column E,Was Material Ever Previously Lead?],G108,Table15[Customer-Owned Portion],O108),Table15[Unique ID],0),0)))</f>
        <v>Non-lead</v>
      </c>
      <c r="X108"/>
    </row>
    <row r="109" spans="2:24" ht="30" x14ac:dyDescent="0.25">
      <c r="B109" s="146">
        <v>26359341</v>
      </c>
      <c r="C109" s="32" t="s">
        <v>443</v>
      </c>
      <c r="D109" s="32">
        <v>156</v>
      </c>
      <c r="E109" s="44" t="s">
        <v>43</v>
      </c>
      <c r="F109" s="43" t="s">
        <v>34</v>
      </c>
      <c r="G109" s="84" t="s">
        <v>34</v>
      </c>
      <c r="H109" s="31" t="s">
        <v>3177</v>
      </c>
      <c r="I109" s="31"/>
      <c r="J109" s="84" t="s">
        <v>106</v>
      </c>
      <c r="K109" s="31" t="s">
        <v>36</v>
      </c>
      <c r="L109" s="31" t="s">
        <v>95</v>
      </c>
      <c r="M109" s="169">
        <v>45510</v>
      </c>
      <c r="N109" s="148"/>
      <c r="O109" s="44" t="s">
        <v>43</v>
      </c>
      <c r="P109" s="43" t="s">
        <v>3178</v>
      </c>
      <c r="Q109" s="31"/>
      <c r="R109" s="84" t="s">
        <v>106</v>
      </c>
      <c r="S109" s="31" t="s">
        <v>36</v>
      </c>
      <c r="T109" s="31" t="s">
        <v>95</v>
      </c>
      <c r="U109" s="169">
        <v>45510</v>
      </c>
      <c r="V109" s="150"/>
      <c r="W109" s="141" t="str" cm="1">
        <f t="array" ref="W109">IF(SUM(LEN(B109:V109))=0,"",IF(OR(OR(ISBLANK(F109),SUM(LEN(C109),LEN(D109))=0),AND(NOT(E109="Unknown"),ISBLANK(J109)),AND(NOT(O109="Unknown"),ISBLANK(R109))),"Missing Information", INDEX(Table15[Entire Service Line Classification], MATCH(SUMIFS(Table15[Unique ID],Table15[System-Owned Portion],E109,Table15[If Material Anything Other than "Lead" in Column E,Was Material Ever Previously Lead?],G109,Table15[Customer-Owned Portion],O109),Table15[Unique ID],0),0)))</f>
        <v>Non-lead</v>
      </c>
      <c r="X109"/>
    </row>
    <row r="110" spans="2:24" ht="30" x14ac:dyDescent="0.25">
      <c r="B110" s="146" t="s">
        <v>257</v>
      </c>
      <c r="C110" s="32" t="s">
        <v>444</v>
      </c>
      <c r="D110" s="32">
        <v>157</v>
      </c>
      <c r="E110" s="44" t="s">
        <v>43</v>
      </c>
      <c r="F110" s="43" t="s">
        <v>34</v>
      </c>
      <c r="G110" s="84" t="s">
        <v>34</v>
      </c>
      <c r="H110" s="31" t="s">
        <v>3177</v>
      </c>
      <c r="I110" s="31"/>
      <c r="J110" s="84" t="s">
        <v>106</v>
      </c>
      <c r="K110" s="31" t="s">
        <v>36</v>
      </c>
      <c r="L110" s="31" t="s">
        <v>95</v>
      </c>
      <c r="M110" s="169">
        <v>45510</v>
      </c>
      <c r="N110" s="148"/>
      <c r="O110" s="44" t="s">
        <v>42</v>
      </c>
      <c r="P110" s="43" t="s">
        <v>3178</v>
      </c>
      <c r="Q110" s="31"/>
      <c r="R110" s="84" t="s">
        <v>106</v>
      </c>
      <c r="S110" s="31" t="s">
        <v>36</v>
      </c>
      <c r="T110" s="31" t="s">
        <v>95</v>
      </c>
      <c r="U110" s="169">
        <v>45510</v>
      </c>
      <c r="V110" s="150"/>
      <c r="W110" s="141" t="str" cm="1">
        <f t="array" ref="W110">IF(SUM(LEN(B110:V110))=0,"",IF(OR(OR(ISBLANK(F110),SUM(LEN(C110),LEN(D110))=0),AND(NOT(E110="Unknown"),ISBLANK(J110)),AND(NOT(O110="Unknown"),ISBLANK(R110))),"Missing Information", INDEX(Table15[Entire Service Line Classification], MATCH(SUMIFS(Table15[Unique ID],Table15[System-Owned Portion],E110,Table15[If Material Anything Other than "Lead" in Column E,Was Material Ever Previously Lead?],G110,Table15[Customer-Owned Portion],O110),Table15[Unique ID],0),0)))</f>
        <v>Non-lead</v>
      </c>
      <c r="X110"/>
    </row>
    <row r="111" spans="2:24" ht="30" x14ac:dyDescent="0.25">
      <c r="B111" s="146">
        <v>26359338</v>
      </c>
      <c r="C111" s="32" t="s">
        <v>445</v>
      </c>
      <c r="D111" s="32">
        <v>160</v>
      </c>
      <c r="E111" s="44" t="s">
        <v>43</v>
      </c>
      <c r="F111" s="43" t="s">
        <v>34</v>
      </c>
      <c r="G111" s="84" t="s">
        <v>34</v>
      </c>
      <c r="H111" s="31" t="s">
        <v>3177</v>
      </c>
      <c r="I111" s="31"/>
      <c r="J111" s="84" t="s">
        <v>106</v>
      </c>
      <c r="K111" s="31" t="s">
        <v>36</v>
      </c>
      <c r="L111" s="31" t="s">
        <v>95</v>
      </c>
      <c r="M111" s="169">
        <v>45510</v>
      </c>
      <c r="N111" s="148"/>
      <c r="O111" s="44" t="s">
        <v>43</v>
      </c>
      <c r="P111" s="43" t="s">
        <v>3178</v>
      </c>
      <c r="Q111" s="31"/>
      <c r="R111" s="84" t="s">
        <v>106</v>
      </c>
      <c r="S111" s="31" t="s">
        <v>36</v>
      </c>
      <c r="T111" s="31" t="s">
        <v>95</v>
      </c>
      <c r="U111" s="169">
        <v>45510</v>
      </c>
      <c r="V111" s="150"/>
      <c r="W111" s="141" t="str" cm="1">
        <f t="array" ref="W111">IF(SUM(LEN(B111:V111))=0,"",IF(OR(OR(ISBLANK(F111),SUM(LEN(C111),LEN(D111))=0),AND(NOT(E111="Unknown"),ISBLANK(J111)),AND(NOT(O111="Unknown"),ISBLANK(R111))),"Missing Information", INDEX(Table15[Entire Service Line Classification], MATCH(SUMIFS(Table15[Unique ID],Table15[System-Owned Portion],E111,Table15[If Material Anything Other than "Lead" in Column E,Was Material Ever Previously Lead?],G111,Table15[Customer-Owned Portion],O111),Table15[Unique ID],0),0)))</f>
        <v>Non-lead</v>
      </c>
      <c r="X111"/>
    </row>
    <row r="112" spans="2:24" ht="30" x14ac:dyDescent="0.25">
      <c r="B112" s="146">
        <v>26364899</v>
      </c>
      <c r="C112" s="32" t="s">
        <v>446</v>
      </c>
      <c r="D112" s="32">
        <v>16001</v>
      </c>
      <c r="E112" s="44" t="s">
        <v>43</v>
      </c>
      <c r="F112" s="43" t="s">
        <v>34</v>
      </c>
      <c r="G112" s="84" t="s">
        <v>34</v>
      </c>
      <c r="H112" s="31" t="s">
        <v>3177</v>
      </c>
      <c r="I112" s="31"/>
      <c r="J112" s="84" t="s">
        <v>106</v>
      </c>
      <c r="K112" s="31" t="s">
        <v>36</v>
      </c>
      <c r="L112" s="31" t="s">
        <v>95</v>
      </c>
      <c r="M112" s="169">
        <v>45510</v>
      </c>
      <c r="N112" s="148"/>
      <c r="O112" s="44" t="s">
        <v>43</v>
      </c>
      <c r="P112" s="43" t="s">
        <v>3178</v>
      </c>
      <c r="Q112" s="31"/>
      <c r="R112" s="84" t="s">
        <v>106</v>
      </c>
      <c r="S112" s="31" t="s">
        <v>36</v>
      </c>
      <c r="T112" s="31" t="s">
        <v>95</v>
      </c>
      <c r="U112" s="169">
        <v>45510</v>
      </c>
      <c r="V112" s="150"/>
      <c r="W112" s="141" t="str" cm="1">
        <f t="array" ref="W112">IF(SUM(LEN(B112:V112))=0,"",IF(OR(OR(ISBLANK(F112),SUM(LEN(C112),LEN(D112))=0),AND(NOT(E112="Unknown"),ISBLANK(J112)),AND(NOT(O112="Unknown"),ISBLANK(R112))),"Missing Information", INDEX(Table15[Entire Service Line Classification], MATCH(SUMIFS(Table15[Unique ID],Table15[System-Owned Portion],E112,Table15[If Material Anything Other than "Lead" in Column E,Was Material Ever Previously Lead?],G112,Table15[Customer-Owned Portion],O112),Table15[Unique ID],0),0)))</f>
        <v>Non-lead</v>
      </c>
      <c r="X112"/>
    </row>
    <row r="113" spans="2:24" ht="30" x14ac:dyDescent="0.25">
      <c r="B113" s="146">
        <v>26359337</v>
      </c>
      <c r="C113" s="32" t="s">
        <v>447</v>
      </c>
      <c r="D113" s="32">
        <v>16002</v>
      </c>
      <c r="E113" s="44" t="s">
        <v>43</v>
      </c>
      <c r="F113" s="43" t="s">
        <v>34</v>
      </c>
      <c r="G113" s="84" t="s">
        <v>34</v>
      </c>
      <c r="H113" s="31" t="s">
        <v>3177</v>
      </c>
      <c r="I113" s="31"/>
      <c r="J113" s="84" t="s">
        <v>106</v>
      </c>
      <c r="K113" s="31" t="s">
        <v>36</v>
      </c>
      <c r="L113" s="31" t="s">
        <v>95</v>
      </c>
      <c r="M113" s="169">
        <v>45510</v>
      </c>
      <c r="N113" s="148"/>
      <c r="O113" s="44" t="s">
        <v>43</v>
      </c>
      <c r="P113" s="43" t="s">
        <v>3178</v>
      </c>
      <c r="Q113" s="31"/>
      <c r="R113" s="84" t="s">
        <v>106</v>
      </c>
      <c r="S113" s="31" t="s">
        <v>36</v>
      </c>
      <c r="T113" s="31" t="s">
        <v>95</v>
      </c>
      <c r="U113" s="169">
        <v>45510</v>
      </c>
      <c r="V113" s="150"/>
      <c r="W113" s="141" t="str" cm="1">
        <f t="array" ref="W113">IF(SUM(LEN(B113:V113))=0,"",IF(OR(OR(ISBLANK(F113),SUM(LEN(C113),LEN(D113))=0),AND(NOT(E113="Unknown"),ISBLANK(J113)),AND(NOT(O113="Unknown"),ISBLANK(R113))),"Missing Information", INDEX(Table15[Entire Service Line Classification], MATCH(SUMIFS(Table15[Unique ID],Table15[System-Owned Portion],E113,Table15[If Material Anything Other than "Lead" in Column E,Was Material Ever Previously Lead?],G113,Table15[Customer-Owned Portion],O113),Table15[Unique ID],0),0)))</f>
        <v>Non-lead</v>
      </c>
      <c r="X113"/>
    </row>
    <row r="114" spans="2:24" ht="30" x14ac:dyDescent="0.25">
      <c r="B114" s="146">
        <v>26364880</v>
      </c>
      <c r="C114" s="32" t="s">
        <v>448</v>
      </c>
      <c r="D114" s="32">
        <v>161</v>
      </c>
      <c r="E114" s="44" t="s">
        <v>43</v>
      </c>
      <c r="F114" s="43" t="s">
        <v>34</v>
      </c>
      <c r="G114" s="84" t="s">
        <v>34</v>
      </c>
      <c r="H114" s="31" t="s">
        <v>3177</v>
      </c>
      <c r="I114" s="31"/>
      <c r="J114" s="84" t="s">
        <v>106</v>
      </c>
      <c r="K114" s="31" t="s">
        <v>36</v>
      </c>
      <c r="L114" s="31" t="s">
        <v>95</v>
      </c>
      <c r="M114" s="169">
        <v>45510</v>
      </c>
      <c r="N114" s="148"/>
      <c r="O114" s="44" t="s">
        <v>43</v>
      </c>
      <c r="P114" s="43" t="s">
        <v>3178</v>
      </c>
      <c r="Q114" s="31"/>
      <c r="R114" s="84" t="s">
        <v>106</v>
      </c>
      <c r="S114" s="31" t="s">
        <v>36</v>
      </c>
      <c r="T114" s="31" t="s">
        <v>95</v>
      </c>
      <c r="U114" s="169">
        <v>45510</v>
      </c>
      <c r="V114" s="150"/>
      <c r="W114" s="141" t="str" cm="1">
        <f t="array" ref="W114">IF(SUM(LEN(B114:V114))=0,"",IF(OR(OR(ISBLANK(F114),SUM(LEN(C114),LEN(D114))=0),AND(NOT(E114="Unknown"),ISBLANK(J114)),AND(NOT(O114="Unknown"),ISBLANK(R114))),"Missing Information", INDEX(Table15[Entire Service Line Classification], MATCH(SUMIFS(Table15[Unique ID],Table15[System-Owned Portion],E114,Table15[If Material Anything Other than "Lead" in Column E,Was Material Ever Previously Lead?],G114,Table15[Customer-Owned Portion],O114),Table15[Unique ID],0),0)))</f>
        <v>Non-lead</v>
      </c>
      <c r="X114"/>
    </row>
    <row r="115" spans="2:24" ht="30" x14ac:dyDescent="0.25">
      <c r="B115" s="146">
        <v>26364877</v>
      </c>
      <c r="C115" s="32" t="s">
        <v>449</v>
      </c>
      <c r="D115" s="32">
        <v>162</v>
      </c>
      <c r="E115" s="44" t="s">
        <v>43</v>
      </c>
      <c r="F115" s="43" t="s">
        <v>34</v>
      </c>
      <c r="G115" s="84" t="s">
        <v>34</v>
      </c>
      <c r="H115" s="31" t="s">
        <v>3177</v>
      </c>
      <c r="I115" s="31"/>
      <c r="J115" s="84" t="s">
        <v>106</v>
      </c>
      <c r="K115" s="31" t="s">
        <v>36</v>
      </c>
      <c r="L115" s="31" t="s">
        <v>95</v>
      </c>
      <c r="M115" s="169">
        <v>45510</v>
      </c>
      <c r="N115" s="148"/>
      <c r="O115" s="44" t="s">
        <v>43</v>
      </c>
      <c r="P115" s="43" t="s">
        <v>3178</v>
      </c>
      <c r="Q115" s="31"/>
      <c r="R115" s="84" t="s">
        <v>106</v>
      </c>
      <c r="S115" s="31" t="s">
        <v>36</v>
      </c>
      <c r="T115" s="31" t="s">
        <v>95</v>
      </c>
      <c r="U115" s="169">
        <v>45510</v>
      </c>
      <c r="V115" s="150"/>
      <c r="W115" s="141" t="str" cm="1">
        <f t="array" ref="W115">IF(SUM(LEN(B115:V115))=0,"",IF(OR(OR(ISBLANK(F115),SUM(LEN(C115),LEN(D115))=0),AND(NOT(E115="Unknown"),ISBLANK(J115)),AND(NOT(O115="Unknown"),ISBLANK(R115))),"Missing Information", INDEX(Table15[Entire Service Line Classification], MATCH(SUMIFS(Table15[Unique ID],Table15[System-Owned Portion],E115,Table15[If Material Anything Other than "Lead" in Column E,Was Material Ever Previously Lead?],G115,Table15[Customer-Owned Portion],O115),Table15[Unique ID],0),0)))</f>
        <v>Non-lead</v>
      </c>
      <c r="X115"/>
    </row>
    <row r="116" spans="2:24" ht="30" x14ac:dyDescent="0.25">
      <c r="B116" s="146">
        <v>26359331</v>
      </c>
      <c r="C116" s="32" t="s">
        <v>450</v>
      </c>
      <c r="D116" s="32">
        <v>163</v>
      </c>
      <c r="E116" s="44" t="s">
        <v>43</v>
      </c>
      <c r="F116" s="43" t="s">
        <v>34</v>
      </c>
      <c r="G116" s="84" t="s">
        <v>34</v>
      </c>
      <c r="H116" s="31" t="s">
        <v>3177</v>
      </c>
      <c r="I116" s="31"/>
      <c r="J116" s="84" t="s">
        <v>106</v>
      </c>
      <c r="K116" s="31" t="s">
        <v>36</v>
      </c>
      <c r="L116" s="31" t="s">
        <v>95</v>
      </c>
      <c r="M116" s="169">
        <v>45510</v>
      </c>
      <c r="N116" s="148"/>
      <c r="O116" s="44" t="s">
        <v>42</v>
      </c>
      <c r="P116" s="43" t="s">
        <v>3178</v>
      </c>
      <c r="Q116" s="31"/>
      <c r="R116" s="84" t="s">
        <v>106</v>
      </c>
      <c r="S116" s="31" t="s">
        <v>36</v>
      </c>
      <c r="T116" s="31" t="s">
        <v>95</v>
      </c>
      <c r="U116" s="169">
        <v>45510</v>
      </c>
      <c r="V116" s="150"/>
      <c r="W116" s="141" t="str" cm="1">
        <f t="array" ref="W116">IF(SUM(LEN(B116:V116))=0,"",IF(OR(OR(ISBLANK(F116),SUM(LEN(C116),LEN(D116))=0),AND(NOT(E116="Unknown"),ISBLANK(J116)),AND(NOT(O116="Unknown"),ISBLANK(R116))),"Missing Information", INDEX(Table15[Entire Service Line Classification], MATCH(SUMIFS(Table15[Unique ID],Table15[System-Owned Portion],E116,Table15[If Material Anything Other than "Lead" in Column E,Was Material Ever Previously Lead?],G116,Table15[Customer-Owned Portion],O116),Table15[Unique ID],0),0)))</f>
        <v>Non-lead</v>
      </c>
      <c r="X116"/>
    </row>
    <row r="117" spans="2:24" ht="30" x14ac:dyDescent="0.25">
      <c r="B117" s="146">
        <v>26364878</v>
      </c>
      <c r="C117" s="32" t="s">
        <v>451</v>
      </c>
      <c r="D117" s="32">
        <v>164</v>
      </c>
      <c r="E117" s="44" t="s">
        <v>43</v>
      </c>
      <c r="F117" s="43" t="s">
        <v>34</v>
      </c>
      <c r="G117" s="84" t="s">
        <v>34</v>
      </c>
      <c r="H117" s="31" t="s">
        <v>3177</v>
      </c>
      <c r="I117" s="31"/>
      <c r="J117" s="84" t="s">
        <v>106</v>
      </c>
      <c r="K117" s="31" t="s">
        <v>36</v>
      </c>
      <c r="L117" s="31" t="s">
        <v>95</v>
      </c>
      <c r="M117" s="169">
        <v>45510</v>
      </c>
      <c r="N117" s="148"/>
      <c r="O117" s="44" t="s">
        <v>42</v>
      </c>
      <c r="P117" s="43" t="s">
        <v>3178</v>
      </c>
      <c r="Q117" s="31"/>
      <c r="R117" s="84" t="s">
        <v>106</v>
      </c>
      <c r="S117" s="31" t="s">
        <v>36</v>
      </c>
      <c r="T117" s="31" t="s">
        <v>95</v>
      </c>
      <c r="U117" s="169">
        <v>45510</v>
      </c>
      <c r="V117" s="150"/>
      <c r="W117" s="141" t="str" cm="1">
        <f t="array" ref="W117">IF(SUM(LEN(B117:V117))=0,"",IF(OR(OR(ISBLANK(F117),SUM(LEN(C117),LEN(D117))=0),AND(NOT(E117="Unknown"),ISBLANK(J117)),AND(NOT(O117="Unknown"),ISBLANK(R117))),"Missing Information", INDEX(Table15[Entire Service Line Classification], MATCH(SUMIFS(Table15[Unique ID],Table15[System-Owned Portion],E117,Table15[If Material Anything Other than "Lead" in Column E,Was Material Ever Previously Lead?],G117,Table15[Customer-Owned Portion],O117),Table15[Unique ID],0),0)))</f>
        <v>Non-lead</v>
      </c>
      <c r="X117"/>
    </row>
    <row r="118" spans="2:24" ht="30" x14ac:dyDescent="0.25">
      <c r="B118" s="146">
        <v>26359335</v>
      </c>
      <c r="C118" s="32" t="s">
        <v>452</v>
      </c>
      <c r="D118" s="32">
        <v>165</v>
      </c>
      <c r="E118" s="44" t="s">
        <v>43</v>
      </c>
      <c r="F118" s="43" t="s">
        <v>34</v>
      </c>
      <c r="G118" s="84" t="s">
        <v>34</v>
      </c>
      <c r="H118" s="31" t="s">
        <v>3177</v>
      </c>
      <c r="I118" s="31"/>
      <c r="J118" s="84" t="s">
        <v>106</v>
      </c>
      <c r="K118" s="31" t="s">
        <v>36</v>
      </c>
      <c r="L118" s="31" t="s">
        <v>95</v>
      </c>
      <c r="M118" s="169">
        <v>45510</v>
      </c>
      <c r="N118" s="148"/>
      <c r="O118" s="44" t="s">
        <v>43</v>
      </c>
      <c r="P118" s="43" t="s">
        <v>3178</v>
      </c>
      <c r="Q118" s="31"/>
      <c r="R118" s="84" t="s">
        <v>106</v>
      </c>
      <c r="S118" s="31" t="s">
        <v>36</v>
      </c>
      <c r="T118" s="31" t="s">
        <v>95</v>
      </c>
      <c r="U118" s="169">
        <v>45510</v>
      </c>
      <c r="V118" s="150"/>
      <c r="W118" s="141" t="str" cm="1">
        <f t="array" ref="W118">IF(SUM(LEN(B118:V118))=0,"",IF(OR(OR(ISBLANK(F118),SUM(LEN(C118),LEN(D118))=0),AND(NOT(E118="Unknown"),ISBLANK(J118)),AND(NOT(O118="Unknown"),ISBLANK(R118))),"Missing Information", INDEX(Table15[Entire Service Line Classification], MATCH(SUMIFS(Table15[Unique ID],Table15[System-Owned Portion],E118,Table15[If Material Anything Other than "Lead" in Column E,Was Material Ever Previously Lead?],G118,Table15[Customer-Owned Portion],O118),Table15[Unique ID],0),0)))</f>
        <v>Non-lead</v>
      </c>
      <c r="X118"/>
    </row>
    <row r="119" spans="2:24" ht="30" x14ac:dyDescent="0.25">
      <c r="B119" s="146">
        <v>26366716</v>
      </c>
      <c r="C119" s="32" t="s">
        <v>453</v>
      </c>
      <c r="D119" s="32">
        <v>166</v>
      </c>
      <c r="E119" s="44" t="s">
        <v>43</v>
      </c>
      <c r="F119" s="43" t="s">
        <v>34</v>
      </c>
      <c r="G119" s="84" t="s">
        <v>34</v>
      </c>
      <c r="H119" s="31" t="s">
        <v>3177</v>
      </c>
      <c r="I119" s="31"/>
      <c r="J119" s="84" t="s">
        <v>106</v>
      </c>
      <c r="K119" s="31" t="s">
        <v>36</v>
      </c>
      <c r="L119" s="31" t="s">
        <v>95</v>
      </c>
      <c r="M119" s="169">
        <v>45510</v>
      </c>
      <c r="N119" s="148"/>
      <c r="O119" s="44" t="s">
        <v>35</v>
      </c>
      <c r="P119" s="43" t="s">
        <v>3178</v>
      </c>
      <c r="Q119" s="31"/>
      <c r="R119" s="84" t="s">
        <v>106</v>
      </c>
      <c r="S119" s="31" t="s">
        <v>36</v>
      </c>
      <c r="T119" s="31" t="s">
        <v>95</v>
      </c>
      <c r="U119" s="169">
        <v>45510</v>
      </c>
      <c r="V119" s="150"/>
      <c r="W119" s="141" t="str" cm="1">
        <f t="array" ref="W119">IF(SUM(LEN(B119:V119))=0,"",IF(OR(OR(ISBLANK(F119),SUM(LEN(C119),LEN(D119))=0),AND(NOT(E119="Unknown"),ISBLANK(J119)),AND(NOT(O119="Unknown"),ISBLANK(R119))),"Missing Information", INDEX(Table15[Entire Service Line Classification], MATCH(SUMIFS(Table15[Unique ID],Table15[System-Owned Portion],E119,Table15[If Material Anything Other than "Lead" in Column E,Was Material Ever Previously Lead?],G119,Table15[Customer-Owned Portion],O119),Table15[Unique ID],0),0)))</f>
        <v>Non-lead</v>
      </c>
      <c r="X119"/>
    </row>
    <row r="120" spans="2:24" ht="30" x14ac:dyDescent="0.25">
      <c r="B120" s="146">
        <v>26364879</v>
      </c>
      <c r="C120" s="32" t="s">
        <v>454</v>
      </c>
      <c r="D120" s="32">
        <v>167</v>
      </c>
      <c r="E120" s="44" t="s">
        <v>43</v>
      </c>
      <c r="F120" s="43" t="s">
        <v>34</v>
      </c>
      <c r="G120" s="84" t="s">
        <v>34</v>
      </c>
      <c r="H120" s="31" t="s">
        <v>3177</v>
      </c>
      <c r="I120" s="31"/>
      <c r="J120" s="84" t="s">
        <v>106</v>
      </c>
      <c r="K120" s="31" t="s">
        <v>36</v>
      </c>
      <c r="L120" s="31" t="s">
        <v>95</v>
      </c>
      <c r="M120" s="169">
        <v>45510</v>
      </c>
      <c r="N120" s="148"/>
      <c r="O120" s="44" t="s">
        <v>35</v>
      </c>
      <c r="P120" s="43" t="s">
        <v>3178</v>
      </c>
      <c r="Q120" s="31"/>
      <c r="R120" s="84" t="s">
        <v>106</v>
      </c>
      <c r="S120" s="31" t="s">
        <v>36</v>
      </c>
      <c r="T120" s="31" t="s">
        <v>95</v>
      </c>
      <c r="U120" s="169">
        <v>45510</v>
      </c>
      <c r="V120" s="150"/>
      <c r="W120" s="141" t="str" cm="1">
        <f t="array" ref="W120">IF(SUM(LEN(B120:V120))=0,"",IF(OR(OR(ISBLANK(F120),SUM(LEN(C120),LEN(D120))=0),AND(NOT(E120="Unknown"),ISBLANK(J120)),AND(NOT(O120="Unknown"),ISBLANK(R120))),"Missing Information", INDEX(Table15[Entire Service Line Classification], MATCH(SUMIFS(Table15[Unique ID],Table15[System-Owned Portion],E120,Table15[If Material Anything Other than "Lead" in Column E,Was Material Ever Previously Lead?],G120,Table15[Customer-Owned Portion],O120),Table15[Unique ID],0),0)))</f>
        <v>Non-lead</v>
      </c>
      <c r="X120"/>
    </row>
    <row r="121" spans="2:24" ht="30" x14ac:dyDescent="0.25">
      <c r="B121" s="146">
        <v>26395087</v>
      </c>
      <c r="C121" s="32" t="s">
        <v>455</v>
      </c>
      <c r="D121" s="32">
        <v>168</v>
      </c>
      <c r="E121" s="44" t="s">
        <v>43</v>
      </c>
      <c r="F121" s="43" t="s">
        <v>34</v>
      </c>
      <c r="G121" s="84" t="s">
        <v>34</v>
      </c>
      <c r="H121" s="31" t="s">
        <v>3177</v>
      </c>
      <c r="I121" s="31"/>
      <c r="J121" s="84" t="s">
        <v>106</v>
      </c>
      <c r="K121" s="31" t="s">
        <v>36</v>
      </c>
      <c r="L121" s="31" t="s">
        <v>95</v>
      </c>
      <c r="M121" s="169">
        <v>45510</v>
      </c>
      <c r="N121" s="148"/>
      <c r="O121" s="44" t="s">
        <v>43</v>
      </c>
      <c r="P121" s="43" t="s">
        <v>3178</v>
      </c>
      <c r="Q121" s="31"/>
      <c r="R121" s="84" t="s">
        <v>106</v>
      </c>
      <c r="S121" s="31" t="s">
        <v>36</v>
      </c>
      <c r="T121" s="31" t="s">
        <v>95</v>
      </c>
      <c r="U121" s="169">
        <v>45510</v>
      </c>
      <c r="V121" s="150"/>
      <c r="W121" s="141" t="str" cm="1">
        <f t="array" ref="W121">IF(SUM(LEN(B121:V121))=0,"",IF(OR(OR(ISBLANK(F121),SUM(LEN(C121),LEN(D121))=0),AND(NOT(E121="Unknown"),ISBLANK(J121)),AND(NOT(O121="Unknown"),ISBLANK(R121))),"Missing Information", INDEX(Table15[Entire Service Line Classification], MATCH(SUMIFS(Table15[Unique ID],Table15[System-Owned Portion],E121,Table15[If Material Anything Other than "Lead" in Column E,Was Material Ever Previously Lead?],G121,Table15[Customer-Owned Portion],O121),Table15[Unique ID],0),0)))</f>
        <v>Non-lead</v>
      </c>
      <c r="X121"/>
    </row>
    <row r="122" spans="2:24" ht="30" x14ac:dyDescent="0.25">
      <c r="B122" s="146">
        <v>26366715</v>
      </c>
      <c r="C122" s="32" t="s">
        <v>456</v>
      </c>
      <c r="D122" s="32">
        <v>169</v>
      </c>
      <c r="E122" s="44" t="s">
        <v>43</v>
      </c>
      <c r="F122" s="43" t="s">
        <v>34</v>
      </c>
      <c r="G122" s="84" t="s">
        <v>34</v>
      </c>
      <c r="H122" s="31" t="s">
        <v>3177</v>
      </c>
      <c r="I122" s="31"/>
      <c r="J122" s="84" t="s">
        <v>106</v>
      </c>
      <c r="K122" s="31" t="s">
        <v>36</v>
      </c>
      <c r="L122" s="31" t="s">
        <v>95</v>
      </c>
      <c r="M122" s="169">
        <v>45510</v>
      </c>
      <c r="N122" s="148"/>
      <c r="O122" s="44" t="s">
        <v>42</v>
      </c>
      <c r="P122" s="43" t="s">
        <v>3178</v>
      </c>
      <c r="Q122" s="31"/>
      <c r="R122" s="84" t="s">
        <v>106</v>
      </c>
      <c r="S122" s="31" t="s">
        <v>36</v>
      </c>
      <c r="T122" s="31" t="s">
        <v>95</v>
      </c>
      <c r="U122" s="169">
        <v>45510</v>
      </c>
      <c r="V122" s="150"/>
      <c r="W122" s="141" t="str" cm="1">
        <f t="array" ref="W122">IF(SUM(LEN(B122:V122))=0,"",IF(OR(OR(ISBLANK(F122),SUM(LEN(C122),LEN(D122))=0),AND(NOT(E122="Unknown"),ISBLANK(J122)),AND(NOT(O122="Unknown"),ISBLANK(R122))),"Missing Information", INDEX(Table15[Entire Service Line Classification], MATCH(SUMIFS(Table15[Unique ID],Table15[System-Owned Portion],E122,Table15[If Material Anything Other than "Lead" in Column E,Was Material Ever Previously Lead?],G122,Table15[Customer-Owned Portion],O122),Table15[Unique ID],0),0)))</f>
        <v>Non-lead</v>
      </c>
      <c r="X122"/>
    </row>
    <row r="123" spans="2:24" ht="30" x14ac:dyDescent="0.25">
      <c r="B123" s="146">
        <v>26364882</v>
      </c>
      <c r="C123" s="32" t="s">
        <v>457</v>
      </c>
      <c r="D123" s="32">
        <v>170</v>
      </c>
      <c r="E123" s="44" t="s">
        <v>43</v>
      </c>
      <c r="F123" s="43" t="s">
        <v>34</v>
      </c>
      <c r="G123" s="84" t="s">
        <v>34</v>
      </c>
      <c r="H123" s="31" t="s">
        <v>3177</v>
      </c>
      <c r="I123" s="31"/>
      <c r="J123" s="84" t="s">
        <v>106</v>
      </c>
      <c r="K123" s="31" t="s">
        <v>36</v>
      </c>
      <c r="L123" s="31" t="s">
        <v>95</v>
      </c>
      <c r="M123" s="169">
        <v>45510</v>
      </c>
      <c r="N123" s="148"/>
      <c r="O123" s="44" t="s">
        <v>43</v>
      </c>
      <c r="P123" s="43" t="s">
        <v>3178</v>
      </c>
      <c r="Q123" s="31"/>
      <c r="R123" s="84" t="s">
        <v>106</v>
      </c>
      <c r="S123" s="31" t="s">
        <v>36</v>
      </c>
      <c r="T123" s="31" t="s">
        <v>95</v>
      </c>
      <c r="U123" s="169">
        <v>45510</v>
      </c>
      <c r="V123" s="150"/>
      <c r="W123" s="141" t="str" cm="1">
        <f t="array" ref="W123">IF(SUM(LEN(B123:V123))=0,"",IF(OR(OR(ISBLANK(F123),SUM(LEN(C123),LEN(D123))=0),AND(NOT(E123="Unknown"),ISBLANK(J123)),AND(NOT(O123="Unknown"),ISBLANK(R123))),"Missing Information", INDEX(Table15[Entire Service Line Classification], MATCH(SUMIFS(Table15[Unique ID],Table15[System-Owned Portion],E123,Table15[If Material Anything Other than "Lead" in Column E,Was Material Ever Previously Lead?],G123,Table15[Customer-Owned Portion],O123),Table15[Unique ID],0),0)))</f>
        <v>Non-lead</v>
      </c>
      <c r="X123"/>
    </row>
    <row r="124" spans="2:24" ht="30" x14ac:dyDescent="0.25">
      <c r="B124" s="146">
        <v>26364884</v>
      </c>
      <c r="C124" s="32" t="s">
        <v>458</v>
      </c>
      <c r="D124" s="32">
        <v>171</v>
      </c>
      <c r="E124" s="44" t="s">
        <v>43</v>
      </c>
      <c r="F124" s="43" t="s">
        <v>34</v>
      </c>
      <c r="G124" s="84" t="s">
        <v>34</v>
      </c>
      <c r="H124" s="31" t="s">
        <v>3177</v>
      </c>
      <c r="I124" s="31"/>
      <c r="J124" s="84" t="s">
        <v>106</v>
      </c>
      <c r="K124" s="31" t="s">
        <v>36</v>
      </c>
      <c r="L124" s="31" t="s">
        <v>95</v>
      </c>
      <c r="M124" s="169">
        <v>45510</v>
      </c>
      <c r="N124" s="148"/>
      <c r="O124" s="44" t="s">
        <v>42</v>
      </c>
      <c r="P124" s="43" t="s">
        <v>3178</v>
      </c>
      <c r="Q124" s="31"/>
      <c r="R124" s="84" t="s">
        <v>106</v>
      </c>
      <c r="S124" s="31" t="s">
        <v>36</v>
      </c>
      <c r="T124" s="31" t="s">
        <v>95</v>
      </c>
      <c r="U124" s="169">
        <v>45510</v>
      </c>
      <c r="V124" s="150"/>
      <c r="W124" s="141" t="str" cm="1">
        <f t="array" ref="W124">IF(SUM(LEN(B124:V124))=0,"",IF(OR(OR(ISBLANK(F124),SUM(LEN(C124),LEN(D124))=0),AND(NOT(E124="Unknown"),ISBLANK(J124)),AND(NOT(O124="Unknown"),ISBLANK(R124))),"Missing Information", INDEX(Table15[Entire Service Line Classification], MATCH(SUMIFS(Table15[Unique ID],Table15[System-Owned Portion],E124,Table15[If Material Anything Other than "Lead" in Column E,Was Material Ever Previously Lead?],G124,Table15[Customer-Owned Portion],O124),Table15[Unique ID],0),0)))</f>
        <v>Non-lead</v>
      </c>
      <c r="X124"/>
    </row>
    <row r="125" spans="2:24" ht="30" x14ac:dyDescent="0.25">
      <c r="B125" s="146">
        <v>26364881</v>
      </c>
      <c r="C125" s="32" t="s">
        <v>459</v>
      </c>
      <c r="D125" s="32">
        <v>172</v>
      </c>
      <c r="E125" s="44" t="s">
        <v>43</v>
      </c>
      <c r="F125" s="43" t="s">
        <v>34</v>
      </c>
      <c r="G125" s="84" t="s">
        <v>34</v>
      </c>
      <c r="H125" s="31" t="s">
        <v>3177</v>
      </c>
      <c r="I125" s="31"/>
      <c r="J125" s="84" t="s">
        <v>106</v>
      </c>
      <c r="K125" s="31" t="s">
        <v>36</v>
      </c>
      <c r="L125" s="31" t="s">
        <v>95</v>
      </c>
      <c r="M125" s="169">
        <v>45510</v>
      </c>
      <c r="N125" s="148"/>
      <c r="O125" s="44" t="s">
        <v>43</v>
      </c>
      <c r="P125" s="43" t="s">
        <v>3178</v>
      </c>
      <c r="Q125" s="31"/>
      <c r="R125" s="84" t="s">
        <v>106</v>
      </c>
      <c r="S125" s="31" t="s">
        <v>36</v>
      </c>
      <c r="T125" s="31" t="s">
        <v>95</v>
      </c>
      <c r="U125" s="169">
        <v>45510</v>
      </c>
      <c r="V125" s="150"/>
      <c r="W125" s="141" t="str" cm="1">
        <f t="array" ref="W125">IF(SUM(LEN(B125:V125))=0,"",IF(OR(OR(ISBLANK(F125),SUM(LEN(C125),LEN(D125))=0),AND(NOT(E125="Unknown"),ISBLANK(J125)),AND(NOT(O125="Unknown"),ISBLANK(R125))),"Missing Information", INDEX(Table15[Entire Service Line Classification], MATCH(SUMIFS(Table15[Unique ID],Table15[System-Owned Portion],E125,Table15[If Material Anything Other than "Lead" in Column E,Was Material Ever Previously Lead?],G125,Table15[Customer-Owned Portion],O125),Table15[Unique ID],0),0)))</f>
        <v>Non-lead</v>
      </c>
      <c r="X125"/>
    </row>
    <row r="126" spans="2:24" ht="30" x14ac:dyDescent="0.25">
      <c r="B126" s="146">
        <v>26364883</v>
      </c>
      <c r="C126" s="32" t="s">
        <v>460</v>
      </c>
      <c r="D126" s="32">
        <v>173</v>
      </c>
      <c r="E126" s="44" t="s">
        <v>43</v>
      </c>
      <c r="F126" s="43" t="s">
        <v>34</v>
      </c>
      <c r="G126" s="84" t="s">
        <v>34</v>
      </c>
      <c r="H126" s="31" t="s">
        <v>3177</v>
      </c>
      <c r="I126" s="31"/>
      <c r="J126" s="84" t="s">
        <v>106</v>
      </c>
      <c r="K126" s="31" t="s">
        <v>36</v>
      </c>
      <c r="L126" s="31" t="s">
        <v>95</v>
      </c>
      <c r="M126" s="169">
        <v>45510</v>
      </c>
      <c r="N126" s="148"/>
      <c r="O126" s="44" t="s">
        <v>43</v>
      </c>
      <c r="P126" s="43" t="s">
        <v>3178</v>
      </c>
      <c r="Q126" s="31"/>
      <c r="R126" s="84" t="s">
        <v>106</v>
      </c>
      <c r="S126" s="31" t="s">
        <v>36</v>
      </c>
      <c r="T126" s="31" t="s">
        <v>95</v>
      </c>
      <c r="U126" s="169">
        <v>45510</v>
      </c>
      <c r="V126" s="150"/>
      <c r="W126" s="141" t="str" cm="1">
        <f t="array" ref="W126">IF(SUM(LEN(B126:V126))=0,"",IF(OR(OR(ISBLANK(F126),SUM(LEN(C126),LEN(D126))=0),AND(NOT(E126="Unknown"),ISBLANK(J126)),AND(NOT(O126="Unknown"),ISBLANK(R126))),"Missing Information", INDEX(Table15[Entire Service Line Classification], MATCH(SUMIFS(Table15[Unique ID],Table15[System-Owned Portion],E126,Table15[If Material Anything Other than "Lead" in Column E,Was Material Ever Previously Lead?],G126,Table15[Customer-Owned Portion],O126),Table15[Unique ID],0),0)))</f>
        <v>Non-lead</v>
      </c>
      <c r="X126"/>
    </row>
    <row r="127" spans="2:24" ht="30" x14ac:dyDescent="0.25">
      <c r="B127" s="146">
        <v>26364829</v>
      </c>
      <c r="C127" s="32" t="s">
        <v>461</v>
      </c>
      <c r="D127" s="32">
        <v>174</v>
      </c>
      <c r="E127" s="44" t="s">
        <v>43</v>
      </c>
      <c r="F127" s="43" t="s">
        <v>34</v>
      </c>
      <c r="G127" s="84" t="s">
        <v>34</v>
      </c>
      <c r="H127" s="31" t="s">
        <v>3177</v>
      </c>
      <c r="I127" s="31"/>
      <c r="J127" s="84" t="s">
        <v>106</v>
      </c>
      <c r="K127" s="31" t="s">
        <v>36</v>
      </c>
      <c r="L127" s="31" t="s">
        <v>95</v>
      </c>
      <c r="M127" s="169">
        <v>45510</v>
      </c>
      <c r="N127" s="148"/>
      <c r="O127" s="44" t="s">
        <v>42</v>
      </c>
      <c r="P127" s="43" t="s">
        <v>3178</v>
      </c>
      <c r="Q127" s="31"/>
      <c r="R127" s="84" t="s">
        <v>106</v>
      </c>
      <c r="S127" s="31" t="s">
        <v>36</v>
      </c>
      <c r="T127" s="31" t="s">
        <v>95</v>
      </c>
      <c r="U127" s="169">
        <v>45510</v>
      </c>
      <c r="V127" s="150"/>
      <c r="W127" s="141" t="str" cm="1">
        <f t="array" ref="W127">IF(SUM(LEN(B127:V127))=0,"",IF(OR(OR(ISBLANK(F127),SUM(LEN(C127),LEN(D127))=0),AND(NOT(E127="Unknown"),ISBLANK(J127)),AND(NOT(O127="Unknown"),ISBLANK(R127))),"Missing Information", INDEX(Table15[Entire Service Line Classification], MATCH(SUMIFS(Table15[Unique ID],Table15[System-Owned Portion],E127,Table15[If Material Anything Other than "Lead" in Column E,Was Material Ever Previously Lead?],G127,Table15[Customer-Owned Portion],O127),Table15[Unique ID],0),0)))</f>
        <v>Non-lead</v>
      </c>
      <c r="X127"/>
    </row>
    <row r="128" spans="2:24" ht="30" x14ac:dyDescent="0.25">
      <c r="B128" s="146">
        <v>26364831</v>
      </c>
      <c r="C128" s="32" t="s">
        <v>462</v>
      </c>
      <c r="D128" s="32">
        <v>175</v>
      </c>
      <c r="E128" s="44" t="s">
        <v>43</v>
      </c>
      <c r="F128" s="43" t="s">
        <v>34</v>
      </c>
      <c r="G128" s="84" t="s">
        <v>34</v>
      </c>
      <c r="H128" s="31" t="s">
        <v>3177</v>
      </c>
      <c r="I128" s="31"/>
      <c r="J128" s="84" t="s">
        <v>106</v>
      </c>
      <c r="K128" s="31" t="s">
        <v>36</v>
      </c>
      <c r="L128" s="31" t="s">
        <v>95</v>
      </c>
      <c r="M128" s="169">
        <v>45510</v>
      </c>
      <c r="N128" s="148"/>
      <c r="O128" s="44" t="s">
        <v>43</v>
      </c>
      <c r="P128" s="43" t="s">
        <v>3178</v>
      </c>
      <c r="Q128" s="31"/>
      <c r="R128" s="84" t="s">
        <v>106</v>
      </c>
      <c r="S128" s="31" t="s">
        <v>36</v>
      </c>
      <c r="T128" s="31" t="s">
        <v>95</v>
      </c>
      <c r="U128" s="169">
        <v>45510</v>
      </c>
      <c r="V128" s="150"/>
      <c r="W128" s="141" t="str" cm="1">
        <f t="array" ref="W128">IF(SUM(LEN(B128:V128))=0,"",IF(OR(OR(ISBLANK(F128),SUM(LEN(C128),LEN(D128))=0),AND(NOT(E128="Unknown"),ISBLANK(J128)),AND(NOT(O128="Unknown"),ISBLANK(R128))),"Missing Information", INDEX(Table15[Entire Service Line Classification], MATCH(SUMIFS(Table15[Unique ID],Table15[System-Owned Portion],E128,Table15[If Material Anything Other than "Lead" in Column E,Was Material Ever Previously Lead?],G128,Table15[Customer-Owned Portion],O128),Table15[Unique ID],0),0)))</f>
        <v>Non-lead</v>
      </c>
      <c r="X128"/>
    </row>
    <row r="129" spans="2:24" ht="30" x14ac:dyDescent="0.25">
      <c r="B129" s="146">
        <v>26364832</v>
      </c>
      <c r="C129" s="32" t="s">
        <v>463</v>
      </c>
      <c r="D129" s="32">
        <v>176</v>
      </c>
      <c r="E129" s="44" t="s">
        <v>43</v>
      </c>
      <c r="F129" s="43" t="s">
        <v>34</v>
      </c>
      <c r="G129" s="84" t="s">
        <v>34</v>
      </c>
      <c r="H129" s="31" t="s">
        <v>3177</v>
      </c>
      <c r="I129" s="31"/>
      <c r="J129" s="84" t="s">
        <v>106</v>
      </c>
      <c r="K129" s="31" t="s">
        <v>36</v>
      </c>
      <c r="L129" s="31" t="s">
        <v>95</v>
      </c>
      <c r="M129" s="169">
        <v>45510</v>
      </c>
      <c r="N129" s="148"/>
      <c r="O129" s="44" t="s">
        <v>35</v>
      </c>
      <c r="P129" s="43" t="s">
        <v>3178</v>
      </c>
      <c r="Q129" s="31"/>
      <c r="R129" s="84" t="s">
        <v>106</v>
      </c>
      <c r="S129" s="31" t="s">
        <v>36</v>
      </c>
      <c r="T129" s="31" t="s">
        <v>95</v>
      </c>
      <c r="U129" s="169">
        <v>45510</v>
      </c>
      <c r="V129" s="150"/>
      <c r="W129" s="141" t="str" cm="1">
        <f t="array" ref="W129">IF(SUM(LEN(B129:V129))=0,"",IF(OR(OR(ISBLANK(F129),SUM(LEN(C129),LEN(D129))=0),AND(NOT(E129="Unknown"),ISBLANK(J129)),AND(NOT(O129="Unknown"),ISBLANK(R129))),"Missing Information", INDEX(Table15[Entire Service Line Classification], MATCH(SUMIFS(Table15[Unique ID],Table15[System-Owned Portion],E129,Table15[If Material Anything Other than "Lead" in Column E,Was Material Ever Previously Lead?],G129,Table15[Customer-Owned Portion],O129),Table15[Unique ID],0),0)))</f>
        <v>Non-lead</v>
      </c>
      <c r="X129"/>
    </row>
    <row r="130" spans="2:24" ht="30" x14ac:dyDescent="0.25">
      <c r="B130" s="146">
        <v>26364830</v>
      </c>
      <c r="C130" s="32" t="s">
        <v>464</v>
      </c>
      <c r="D130" s="32">
        <v>177</v>
      </c>
      <c r="E130" s="44" t="s">
        <v>43</v>
      </c>
      <c r="F130" s="43" t="s">
        <v>34</v>
      </c>
      <c r="G130" s="84" t="s">
        <v>34</v>
      </c>
      <c r="H130" s="31" t="s">
        <v>3177</v>
      </c>
      <c r="I130" s="31"/>
      <c r="J130" s="84" t="s">
        <v>106</v>
      </c>
      <c r="K130" s="31" t="s">
        <v>36</v>
      </c>
      <c r="L130" s="31" t="s">
        <v>95</v>
      </c>
      <c r="M130" s="169">
        <v>45510</v>
      </c>
      <c r="N130" s="148"/>
      <c r="O130" s="44" t="s">
        <v>43</v>
      </c>
      <c r="P130" s="43" t="s">
        <v>3178</v>
      </c>
      <c r="Q130" s="31"/>
      <c r="R130" s="84" t="s">
        <v>106</v>
      </c>
      <c r="S130" s="31" t="s">
        <v>36</v>
      </c>
      <c r="T130" s="31" t="s">
        <v>95</v>
      </c>
      <c r="U130" s="169">
        <v>45510</v>
      </c>
      <c r="V130" s="150"/>
      <c r="W130" s="141" t="str" cm="1">
        <f t="array" ref="W130">IF(SUM(LEN(B130:V130))=0,"",IF(OR(OR(ISBLANK(F130),SUM(LEN(C130),LEN(D130))=0),AND(NOT(E130="Unknown"),ISBLANK(J130)),AND(NOT(O130="Unknown"),ISBLANK(R130))),"Missing Information", INDEX(Table15[Entire Service Line Classification], MATCH(SUMIFS(Table15[Unique ID],Table15[System-Owned Portion],E130,Table15[If Material Anything Other than "Lead" in Column E,Was Material Ever Previously Lead?],G130,Table15[Customer-Owned Portion],O130),Table15[Unique ID],0),0)))</f>
        <v>Non-lead</v>
      </c>
      <c r="X130"/>
    </row>
    <row r="131" spans="2:24" ht="30" x14ac:dyDescent="0.25">
      <c r="B131" s="146">
        <v>26364833</v>
      </c>
      <c r="C131" s="32" t="s">
        <v>465</v>
      </c>
      <c r="D131" s="32">
        <v>178</v>
      </c>
      <c r="E131" s="44" t="s">
        <v>43</v>
      </c>
      <c r="F131" s="43" t="s">
        <v>34</v>
      </c>
      <c r="G131" s="84" t="s">
        <v>34</v>
      </c>
      <c r="H131" s="31" t="s">
        <v>3177</v>
      </c>
      <c r="I131" s="31"/>
      <c r="J131" s="84" t="s">
        <v>106</v>
      </c>
      <c r="K131" s="31" t="s">
        <v>36</v>
      </c>
      <c r="L131" s="31" t="s">
        <v>95</v>
      </c>
      <c r="M131" s="169">
        <v>45510</v>
      </c>
      <c r="N131" s="148"/>
      <c r="O131" s="44" t="s">
        <v>43</v>
      </c>
      <c r="P131" s="43" t="s">
        <v>3178</v>
      </c>
      <c r="Q131" s="31"/>
      <c r="R131" s="84" t="s">
        <v>106</v>
      </c>
      <c r="S131" s="31" t="s">
        <v>36</v>
      </c>
      <c r="T131" s="31" t="s">
        <v>95</v>
      </c>
      <c r="U131" s="169">
        <v>45510</v>
      </c>
      <c r="V131" s="150"/>
      <c r="W131" s="141" t="str" cm="1">
        <f t="array" ref="W131">IF(SUM(LEN(B131:V131))=0,"",IF(OR(OR(ISBLANK(F131),SUM(LEN(C131),LEN(D131))=0),AND(NOT(E131="Unknown"),ISBLANK(J131)),AND(NOT(O131="Unknown"),ISBLANK(R131))),"Missing Information", INDEX(Table15[Entire Service Line Classification], MATCH(SUMIFS(Table15[Unique ID],Table15[System-Owned Portion],E131,Table15[If Material Anything Other than "Lead" in Column E,Was Material Ever Previously Lead?],G131,Table15[Customer-Owned Portion],O131),Table15[Unique ID],0),0)))</f>
        <v>Non-lead</v>
      </c>
      <c r="X131"/>
    </row>
    <row r="132" spans="2:24" ht="30" x14ac:dyDescent="0.25">
      <c r="B132" s="146">
        <v>26364836</v>
      </c>
      <c r="C132" s="32" t="s">
        <v>466</v>
      </c>
      <c r="D132" s="32">
        <v>179</v>
      </c>
      <c r="E132" s="44" t="s">
        <v>43</v>
      </c>
      <c r="F132" s="43" t="s">
        <v>34</v>
      </c>
      <c r="G132" s="84" t="s">
        <v>34</v>
      </c>
      <c r="H132" s="31" t="s">
        <v>3177</v>
      </c>
      <c r="I132" s="31"/>
      <c r="J132" s="84" t="s">
        <v>106</v>
      </c>
      <c r="K132" s="31" t="s">
        <v>36</v>
      </c>
      <c r="L132" s="31" t="s">
        <v>95</v>
      </c>
      <c r="M132" s="169">
        <v>45510</v>
      </c>
      <c r="N132" s="148"/>
      <c r="O132" s="44" t="s">
        <v>43</v>
      </c>
      <c r="P132" s="43" t="s">
        <v>3178</v>
      </c>
      <c r="Q132" s="31"/>
      <c r="R132" s="84" t="s">
        <v>106</v>
      </c>
      <c r="S132" s="31" t="s">
        <v>36</v>
      </c>
      <c r="T132" s="31" t="s">
        <v>95</v>
      </c>
      <c r="U132" s="169">
        <v>45510</v>
      </c>
      <c r="V132" s="150"/>
      <c r="W132" s="141" t="str" cm="1">
        <f t="array" ref="W132">IF(SUM(LEN(B132:V132))=0,"",IF(OR(OR(ISBLANK(F132),SUM(LEN(C132),LEN(D132))=0),AND(NOT(E132="Unknown"),ISBLANK(J132)),AND(NOT(O132="Unknown"),ISBLANK(R132))),"Missing Information", INDEX(Table15[Entire Service Line Classification], MATCH(SUMIFS(Table15[Unique ID],Table15[System-Owned Portion],E132,Table15[If Material Anything Other than "Lead" in Column E,Was Material Ever Previously Lead?],G132,Table15[Customer-Owned Portion],O132),Table15[Unique ID],0),0)))</f>
        <v>Non-lead</v>
      </c>
      <c r="X132"/>
    </row>
    <row r="133" spans="2:24" ht="30" x14ac:dyDescent="0.25">
      <c r="B133" s="146">
        <v>26364835</v>
      </c>
      <c r="C133" s="32" t="s">
        <v>467</v>
      </c>
      <c r="D133" s="32">
        <v>180</v>
      </c>
      <c r="E133" s="44" t="s">
        <v>43</v>
      </c>
      <c r="F133" s="43" t="s">
        <v>34</v>
      </c>
      <c r="G133" s="84" t="s">
        <v>34</v>
      </c>
      <c r="H133" s="31" t="s">
        <v>3177</v>
      </c>
      <c r="I133" s="31"/>
      <c r="J133" s="84" t="s">
        <v>106</v>
      </c>
      <c r="K133" s="31" t="s">
        <v>36</v>
      </c>
      <c r="L133" s="31" t="s">
        <v>95</v>
      </c>
      <c r="M133" s="169">
        <v>45510</v>
      </c>
      <c r="N133" s="148"/>
      <c r="O133" s="44" t="s">
        <v>43</v>
      </c>
      <c r="P133" s="43" t="s">
        <v>3178</v>
      </c>
      <c r="Q133" s="31"/>
      <c r="R133" s="84" t="s">
        <v>106</v>
      </c>
      <c r="S133" s="31" t="s">
        <v>36</v>
      </c>
      <c r="T133" s="31" t="s">
        <v>95</v>
      </c>
      <c r="U133" s="169">
        <v>45510</v>
      </c>
      <c r="V133" s="150"/>
      <c r="W133" s="141" t="str" cm="1">
        <f t="array" ref="W133">IF(SUM(LEN(B133:V133))=0,"",IF(OR(OR(ISBLANK(F133),SUM(LEN(C133),LEN(D133))=0),AND(NOT(E133="Unknown"),ISBLANK(J133)),AND(NOT(O133="Unknown"),ISBLANK(R133))),"Missing Information", INDEX(Table15[Entire Service Line Classification], MATCH(SUMIFS(Table15[Unique ID],Table15[System-Owned Portion],E133,Table15[If Material Anything Other than "Lead" in Column E,Was Material Ever Previously Lead?],G133,Table15[Customer-Owned Portion],O133),Table15[Unique ID],0),0)))</f>
        <v>Non-lead</v>
      </c>
      <c r="X133"/>
    </row>
    <row r="134" spans="2:24" ht="30" x14ac:dyDescent="0.25">
      <c r="B134" s="146">
        <v>26365208</v>
      </c>
      <c r="C134" s="32" t="s">
        <v>468</v>
      </c>
      <c r="D134" s="32">
        <v>181</v>
      </c>
      <c r="E134" s="44" t="s">
        <v>43</v>
      </c>
      <c r="F134" s="43" t="s">
        <v>34</v>
      </c>
      <c r="G134" s="84" t="s">
        <v>34</v>
      </c>
      <c r="H134" s="31" t="s">
        <v>3177</v>
      </c>
      <c r="I134" s="31"/>
      <c r="J134" s="84" t="s">
        <v>106</v>
      </c>
      <c r="K134" s="31" t="s">
        <v>36</v>
      </c>
      <c r="L134" s="31" t="s">
        <v>95</v>
      </c>
      <c r="M134" s="169">
        <v>45510</v>
      </c>
      <c r="N134" s="148"/>
      <c r="O134" s="44" t="s">
        <v>43</v>
      </c>
      <c r="P134" s="43" t="s">
        <v>3178</v>
      </c>
      <c r="Q134" s="31"/>
      <c r="R134" s="84" t="s">
        <v>106</v>
      </c>
      <c r="S134" s="31" t="s">
        <v>36</v>
      </c>
      <c r="T134" s="31" t="s">
        <v>95</v>
      </c>
      <c r="U134" s="169">
        <v>45510</v>
      </c>
      <c r="V134" s="150"/>
      <c r="W134" s="141" t="str" cm="1">
        <f t="array" ref="W134">IF(SUM(LEN(B134:V134))=0,"",IF(OR(OR(ISBLANK(F134),SUM(LEN(C134),LEN(D134))=0),AND(NOT(E134="Unknown"),ISBLANK(J134)),AND(NOT(O134="Unknown"),ISBLANK(R134))),"Missing Information", INDEX(Table15[Entire Service Line Classification], MATCH(SUMIFS(Table15[Unique ID],Table15[System-Owned Portion],E134,Table15[If Material Anything Other than "Lead" in Column E,Was Material Ever Previously Lead?],G134,Table15[Customer-Owned Portion],O134),Table15[Unique ID],0),0)))</f>
        <v>Non-lead</v>
      </c>
      <c r="X134"/>
    </row>
    <row r="135" spans="2:24" ht="30" x14ac:dyDescent="0.25">
      <c r="B135" s="146">
        <v>26364834</v>
      </c>
      <c r="C135" s="32" t="s">
        <v>469</v>
      </c>
      <c r="D135" s="32">
        <v>182</v>
      </c>
      <c r="E135" s="44" t="s">
        <v>43</v>
      </c>
      <c r="F135" s="43" t="s">
        <v>34</v>
      </c>
      <c r="G135" s="84" t="s">
        <v>34</v>
      </c>
      <c r="H135" s="31" t="s">
        <v>3177</v>
      </c>
      <c r="I135" s="31"/>
      <c r="J135" s="84" t="s">
        <v>106</v>
      </c>
      <c r="K135" s="31" t="s">
        <v>36</v>
      </c>
      <c r="L135" s="31" t="s">
        <v>95</v>
      </c>
      <c r="M135" s="169">
        <v>45510</v>
      </c>
      <c r="N135" s="148"/>
      <c r="O135" s="44" t="s">
        <v>43</v>
      </c>
      <c r="P135" s="43" t="s">
        <v>3178</v>
      </c>
      <c r="Q135" s="31"/>
      <c r="R135" s="84" t="s">
        <v>106</v>
      </c>
      <c r="S135" s="31" t="s">
        <v>36</v>
      </c>
      <c r="T135" s="31" t="s">
        <v>95</v>
      </c>
      <c r="U135" s="169">
        <v>45510</v>
      </c>
      <c r="V135" s="150"/>
      <c r="W135" s="141" t="str" cm="1">
        <f t="array" ref="W135">IF(SUM(LEN(B135:V135))=0,"",IF(OR(OR(ISBLANK(F135),SUM(LEN(C135),LEN(D135))=0),AND(NOT(E135="Unknown"),ISBLANK(J135)),AND(NOT(O135="Unknown"),ISBLANK(R135))),"Missing Information", INDEX(Table15[Entire Service Line Classification], MATCH(SUMIFS(Table15[Unique ID],Table15[System-Owned Portion],E135,Table15[If Material Anything Other than "Lead" in Column E,Was Material Ever Previously Lead?],G135,Table15[Customer-Owned Portion],O135),Table15[Unique ID],0),0)))</f>
        <v>Non-lead</v>
      </c>
      <c r="X135"/>
    </row>
    <row r="136" spans="2:24" ht="30" x14ac:dyDescent="0.25">
      <c r="B136" s="146">
        <v>26365209</v>
      </c>
      <c r="C136" s="32" t="s">
        <v>470</v>
      </c>
      <c r="D136" s="32">
        <v>183</v>
      </c>
      <c r="E136" s="44" t="s">
        <v>43</v>
      </c>
      <c r="F136" s="43" t="s">
        <v>34</v>
      </c>
      <c r="G136" s="84" t="s">
        <v>34</v>
      </c>
      <c r="H136" s="31" t="s">
        <v>3177</v>
      </c>
      <c r="I136" s="31"/>
      <c r="J136" s="84" t="s">
        <v>106</v>
      </c>
      <c r="K136" s="31" t="s">
        <v>36</v>
      </c>
      <c r="L136" s="31" t="s">
        <v>95</v>
      </c>
      <c r="M136" s="169">
        <v>45510</v>
      </c>
      <c r="N136" s="148"/>
      <c r="O136" s="44" t="s">
        <v>43</v>
      </c>
      <c r="P136" s="43" t="s">
        <v>3178</v>
      </c>
      <c r="Q136" s="31"/>
      <c r="R136" s="84" t="s">
        <v>106</v>
      </c>
      <c r="S136" s="31" t="s">
        <v>36</v>
      </c>
      <c r="T136" s="31" t="s">
        <v>95</v>
      </c>
      <c r="U136" s="169">
        <v>45510</v>
      </c>
      <c r="V136" s="150"/>
      <c r="W136" s="141" t="str" cm="1">
        <f t="array" ref="W136">IF(SUM(LEN(B136:V136))=0,"",IF(OR(OR(ISBLANK(F136),SUM(LEN(C136),LEN(D136))=0),AND(NOT(E136="Unknown"),ISBLANK(J136)),AND(NOT(O136="Unknown"),ISBLANK(R136))),"Missing Information", INDEX(Table15[Entire Service Line Classification], MATCH(SUMIFS(Table15[Unique ID],Table15[System-Owned Portion],E136,Table15[If Material Anything Other than "Lead" in Column E,Was Material Ever Previously Lead?],G136,Table15[Customer-Owned Portion],O136),Table15[Unique ID],0),0)))</f>
        <v>Non-lead</v>
      </c>
      <c r="X136"/>
    </row>
    <row r="137" spans="2:24" ht="30" x14ac:dyDescent="0.25">
      <c r="B137" s="146">
        <v>26365211</v>
      </c>
      <c r="C137" s="32" t="s">
        <v>471</v>
      </c>
      <c r="D137" s="32">
        <v>184</v>
      </c>
      <c r="E137" s="44" t="s">
        <v>43</v>
      </c>
      <c r="F137" s="43" t="s">
        <v>34</v>
      </c>
      <c r="G137" s="84" t="s">
        <v>34</v>
      </c>
      <c r="H137" s="31" t="s">
        <v>3177</v>
      </c>
      <c r="I137" s="31"/>
      <c r="J137" s="84" t="s">
        <v>106</v>
      </c>
      <c r="K137" s="31" t="s">
        <v>36</v>
      </c>
      <c r="L137" s="31" t="s">
        <v>95</v>
      </c>
      <c r="M137" s="169">
        <v>45510</v>
      </c>
      <c r="N137" s="148"/>
      <c r="O137" s="44" t="s">
        <v>43</v>
      </c>
      <c r="P137" s="43" t="s">
        <v>3178</v>
      </c>
      <c r="Q137" s="31"/>
      <c r="R137" s="84" t="s">
        <v>106</v>
      </c>
      <c r="S137" s="31" t="s">
        <v>36</v>
      </c>
      <c r="T137" s="31" t="s">
        <v>95</v>
      </c>
      <c r="U137" s="169">
        <v>45510</v>
      </c>
      <c r="V137" s="150"/>
      <c r="W137" s="141" t="str" cm="1">
        <f t="array" ref="W137">IF(SUM(LEN(B137:V137))=0,"",IF(OR(OR(ISBLANK(F137),SUM(LEN(C137),LEN(D137))=0),AND(NOT(E137="Unknown"),ISBLANK(J137)),AND(NOT(O137="Unknown"),ISBLANK(R137))),"Missing Information", INDEX(Table15[Entire Service Line Classification], MATCH(SUMIFS(Table15[Unique ID],Table15[System-Owned Portion],E137,Table15[If Material Anything Other than "Lead" in Column E,Was Material Ever Previously Lead?],G137,Table15[Customer-Owned Portion],O137),Table15[Unique ID],0),0)))</f>
        <v>Non-lead</v>
      </c>
      <c r="X137"/>
    </row>
    <row r="138" spans="2:24" ht="30" x14ac:dyDescent="0.25">
      <c r="B138" s="146">
        <v>26365206</v>
      </c>
      <c r="C138" s="32" t="s">
        <v>472</v>
      </c>
      <c r="D138" s="32">
        <v>186</v>
      </c>
      <c r="E138" s="44" t="s">
        <v>43</v>
      </c>
      <c r="F138" s="43" t="s">
        <v>34</v>
      </c>
      <c r="G138" s="84" t="s">
        <v>34</v>
      </c>
      <c r="H138" s="31" t="s">
        <v>3177</v>
      </c>
      <c r="I138" s="31"/>
      <c r="J138" s="84" t="s">
        <v>106</v>
      </c>
      <c r="K138" s="31" t="s">
        <v>36</v>
      </c>
      <c r="L138" s="31" t="s">
        <v>95</v>
      </c>
      <c r="M138" s="169">
        <v>45510</v>
      </c>
      <c r="N138" s="148"/>
      <c r="O138" s="44" t="s">
        <v>43</v>
      </c>
      <c r="P138" s="43" t="s">
        <v>3178</v>
      </c>
      <c r="Q138" s="31"/>
      <c r="R138" s="84" t="s">
        <v>106</v>
      </c>
      <c r="S138" s="31" t="s">
        <v>36</v>
      </c>
      <c r="T138" s="31" t="s">
        <v>95</v>
      </c>
      <c r="U138" s="169">
        <v>45510</v>
      </c>
      <c r="V138" s="150"/>
      <c r="W138" s="141" t="str" cm="1">
        <f t="array" ref="W138">IF(SUM(LEN(B138:V138))=0,"",IF(OR(OR(ISBLANK(F138),SUM(LEN(C138),LEN(D138))=0),AND(NOT(E138="Unknown"),ISBLANK(J138)),AND(NOT(O138="Unknown"),ISBLANK(R138))),"Missing Information", INDEX(Table15[Entire Service Line Classification], MATCH(SUMIFS(Table15[Unique ID],Table15[System-Owned Portion],E138,Table15[If Material Anything Other than "Lead" in Column E,Was Material Ever Previously Lead?],G138,Table15[Customer-Owned Portion],O138),Table15[Unique ID],0),0)))</f>
        <v>Non-lead</v>
      </c>
      <c r="X138"/>
    </row>
    <row r="139" spans="2:24" ht="30" x14ac:dyDescent="0.25">
      <c r="B139" s="146">
        <v>26365212</v>
      </c>
      <c r="C139" s="32" t="s">
        <v>473</v>
      </c>
      <c r="D139" s="32">
        <v>187</v>
      </c>
      <c r="E139" s="44" t="s">
        <v>43</v>
      </c>
      <c r="F139" s="43" t="s">
        <v>34</v>
      </c>
      <c r="G139" s="84" t="s">
        <v>34</v>
      </c>
      <c r="H139" s="31" t="s">
        <v>3177</v>
      </c>
      <c r="I139" s="31"/>
      <c r="J139" s="84" t="s">
        <v>106</v>
      </c>
      <c r="K139" s="31" t="s">
        <v>36</v>
      </c>
      <c r="L139" s="31" t="s">
        <v>95</v>
      </c>
      <c r="M139" s="169">
        <v>45510</v>
      </c>
      <c r="N139" s="148"/>
      <c r="O139" s="44" t="s">
        <v>43</v>
      </c>
      <c r="P139" s="43" t="s">
        <v>3178</v>
      </c>
      <c r="Q139" s="31"/>
      <c r="R139" s="84" t="s">
        <v>106</v>
      </c>
      <c r="S139" s="31" t="s">
        <v>36</v>
      </c>
      <c r="T139" s="31" t="s">
        <v>95</v>
      </c>
      <c r="U139" s="169">
        <v>45510</v>
      </c>
      <c r="V139" s="150"/>
      <c r="W139" s="141" t="str" cm="1">
        <f t="array" ref="W139">IF(SUM(LEN(B139:V139))=0,"",IF(OR(OR(ISBLANK(F139),SUM(LEN(C139),LEN(D139))=0),AND(NOT(E139="Unknown"),ISBLANK(J139)),AND(NOT(O139="Unknown"),ISBLANK(R139))),"Missing Information", INDEX(Table15[Entire Service Line Classification], MATCH(SUMIFS(Table15[Unique ID],Table15[System-Owned Portion],E139,Table15[If Material Anything Other than "Lead" in Column E,Was Material Ever Previously Lead?],G139,Table15[Customer-Owned Portion],O139),Table15[Unique ID],0),0)))</f>
        <v>Non-lead</v>
      </c>
      <c r="X139"/>
    </row>
    <row r="140" spans="2:24" ht="30" x14ac:dyDescent="0.25">
      <c r="B140" s="146">
        <v>26365157</v>
      </c>
      <c r="C140" s="32" t="s">
        <v>474</v>
      </c>
      <c r="D140" s="32">
        <v>188</v>
      </c>
      <c r="E140" s="44" t="s">
        <v>43</v>
      </c>
      <c r="F140" s="43" t="s">
        <v>34</v>
      </c>
      <c r="G140" s="84" t="s">
        <v>34</v>
      </c>
      <c r="H140" s="31" t="s">
        <v>3177</v>
      </c>
      <c r="I140" s="31"/>
      <c r="J140" s="84" t="s">
        <v>106</v>
      </c>
      <c r="K140" s="31" t="s">
        <v>36</v>
      </c>
      <c r="L140" s="31" t="s">
        <v>95</v>
      </c>
      <c r="M140" s="169">
        <v>45510</v>
      </c>
      <c r="N140" s="148"/>
      <c r="O140" s="44" t="s">
        <v>43</v>
      </c>
      <c r="P140" s="43" t="s">
        <v>3178</v>
      </c>
      <c r="Q140" s="31"/>
      <c r="R140" s="84" t="s">
        <v>106</v>
      </c>
      <c r="S140" s="31" t="s">
        <v>36</v>
      </c>
      <c r="T140" s="31" t="s">
        <v>95</v>
      </c>
      <c r="U140" s="169">
        <v>45510</v>
      </c>
      <c r="V140" s="150"/>
      <c r="W140" s="141" t="str" cm="1">
        <f t="array" ref="W140">IF(SUM(LEN(B140:V140))=0,"",IF(OR(OR(ISBLANK(F140),SUM(LEN(C140),LEN(D140))=0),AND(NOT(E140="Unknown"),ISBLANK(J140)),AND(NOT(O140="Unknown"),ISBLANK(R140))),"Missing Information", INDEX(Table15[Entire Service Line Classification], MATCH(SUMIFS(Table15[Unique ID],Table15[System-Owned Portion],E140,Table15[If Material Anything Other than "Lead" in Column E,Was Material Ever Previously Lead?],G140,Table15[Customer-Owned Portion],O140),Table15[Unique ID],0),0)))</f>
        <v>Non-lead</v>
      </c>
      <c r="X140"/>
    </row>
    <row r="141" spans="2:24" ht="30" x14ac:dyDescent="0.25">
      <c r="B141" s="146">
        <v>26365210</v>
      </c>
      <c r="C141" s="32" t="s">
        <v>475</v>
      </c>
      <c r="D141" s="32">
        <v>189</v>
      </c>
      <c r="E141" s="44" t="s">
        <v>43</v>
      </c>
      <c r="F141" s="43" t="s">
        <v>34</v>
      </c>
      <c r="G141" s="84" t="s">
        <v>34</v>
      </c>
      <c r="H141" s="31" t="s">
        <v>3177</v>
      </c>
      <c r="I141" s="31"/>
      <c r="J141" s="84" t="s">
        <v>106</v>
      </c>
      <c r="K141" s="31" t="s">
        <v>36</v>
      </c>
      <c r="L141" s="31" t="s">
        <v>95</v>
      </c>
      <c r="M141" s="169">
        <v>45510</v>
      </c>
      <c r="N141" s="148"/>
      <c r="O141" s="44" t="s">
        <v>42</v>
      </c>
      <c r="P141" s="43" t="s">
        <v>3178</v>
      </c>
      <c r="Q141" s="31"/>
      <c r="R141" s="84" t="s">
        <v>106</v>
      </c>
      <c r="S141" s="31" t="s">
        <v>36</v>
      </c>
      <c r="T141" s="31" t="s">
        <v>95</v>
      </c>
      <c r="U141" s="169">
        <v>45510</v>
      </c>
      <c r="V141" s="150"/>
      <c r="W141" s="141" t="str" cm="1">
        <f t="array" ref="W141">IF(SUM(LEN(B141:V141))=0,"",IF(OR(OR(ISBLANK(F141),SUM(LEN(C141),LEN(D141))=0),AND(NOT(E141="Unknown"),ISBLANK(J141)),AND(NOT(O141="Unknown"),ISBLANK(R141))),"Missing Information", INDEX(Table15[Entire Service Line Classification], MATCH(SUMIFS(Table15[Unique ID],Table15[System-Owned Portion],E141,Table15[If Material Anything Other than "Lead" in Column E,Was Material Ever Previously Lead?],G141,Table15[Customer-Owned Portion],O141),Table15[Unique ID],0),0)))</f>
        <v>Non-lead</v>
      </c>
      <c r="X141"/>
    </row>
    <row r="142" spans="2:24" ht="30" x14ac:dyDescent="0.25">
      <c r="B142" s="146">
        <v>26365163</v>
      </c>
      <c r="C142" s="32" t="s">
        <v>476</v>
      </c>
      <c r="D142" s="32">
        <v>190</v>
      </c>
      <c r="E142" s="44" t="s">
        <v>43</v>
      </c>
      <c r="F142" s="43" t="s">
        <v>34</v>
      </c>
      <c r="G142" s="84" t="s">
        <v>34</v>
      </c>
      <c r="H142" s="31" t="s">
        <v>3177</v>
      </c>
      <c r="I142" s="31"/>
      <c r="J142" s="84" t="s">
        <v>106</v>
      </c>
      <c r="K142" s="31" t="s">
        <v>36</v>
      </c>
      <c r="L142" s="31" t="s">
        <v>95</v>
      </c>
      <c r="M142" s="169">
        <v>45510</v>
      </c>
      <c r="N142" s="148"/>
      <c r="O142" s="44" t="s">
        <v>43</v>
      </c>
      <c r="P142" s="43" t="s">
        <v>3178</v>
      </c>
      <c r="Q142" s="31"/>
      <c r="R142" s="84" t="s">
        <v>106</v>
      </c>
      <c r="S142" s="31" t="s">
        <v>36</v>
      </c>
      <c r="T142" s="31" t="s">
        <v>95</v>
      </c>
      <c r="U142" s="169">
        <v>45510</v>
      </c>
      <c r="V142" s="150"/>
      <c r="W142" s="141" t="str" cm="1">
        <f t="array" ref="W142">IF(SUM(LEN(B142:V142))=0,"",IF(OR(OR(ISBLANK(F142),SUM(LEN(C142),LEN(D142))=0),AND(NOT(E142="Unknown"),ISBLANK(J142)),AND(NOT(O142="Unknown"),ISBLANK(R142))),"Missing Information", INDEX(Table15[Entire Service Line Classification], MATCH(SUMIFS(Table15[Unique ID],Table15[System-Owned Portion],E142,Table15[If Material Anything Other than "Lead" in Column E,Was Material Ever Previously Lead?],G142,Table15[Customer-Owned Portion],O142),Table15[Unique ID],0),0)))</f>
        <v>Non-lead</v>
      </c>
      <c r="X142"/>
    </row>
    <row r="143" spans="2:24" ht="30" x14ac:dyDescent="0.25">
      <c r="B143" s="146">
        <v>26365158</v>
      </c>
      <c r="C143" s="32" t="s">
        <v>477</v>
      </c>
      <c r="D143" s="32">
        <v>191</v>
      </c>
      <c r="E143" s="44" t="s">
        <v>43</v>
      </c>
      <c r="F143" s="43" t="s">
        <v>34</v>
      </c>
      <c r="G143" s="84" t="s">
        <v>34</v>
      </c>
      <c r="H143" s="31" t="s">
        <v>3177</v>
      </c>
      <c r="I143" s="31"/>
      <c r="J143" s="84" t="s">
        <v>106</v>
      </c>
      <c r="K143" s="31" t="s">
        <v>36</v>
      </c>
      <c r="L143" s="31" t="s">
        <v>95</v>
      </c>
      <c r="M143" s="169">
        <v>45510</v>
      </c>
      <c r="N143" s="148"/>
      <c r="O143" s="44" t="s">
        <v>43</v>
      </c>
      <c r="P143" s="43" t="s">
        <v>3178</v>
      </c>
      <c r="Q143" s="31"/>
      <c r="R143" s="84" t="s">
        <v>106</v>
      </c>
      <c r="S143" s="31" t="s">
        <v>36</v>
      </c>
      <c r="T143" s="31" t="s">
        <v>95</v>
      </c>
      <c r="U143" s="169">
        <v>45510</v>
      </c>
      <c r="V143" s="150"/>
      <c r="W143" s="141" t="str" cm="1">
        <f t="array" ref="W143">IF(SUM(LEN(B143:V143))=0,"",IF(OR(OR(ISBLANK(F143),SUM(LEN(C143),LEN(D143))=0),AND(NOT(E143="Unknown"),ISBLANK(J143)),AND(NOT(O143="Unknown"),ISBLANK(R143))),"Missing Information", INDEX(Table15[Entire Service Line Classification], MATCH(SUMIFS(Table15[Unique ID],Table15[System-Owned Portion],E143,Table15[If Material Anything Other than "Lead" in Column E,Was Material Ever Previously Lead?],G143,Table15[Customer-Owned Portion],O143),Table15[Unique ID],0),0)))</f>
        <v>Non-lead</v>
      </c>
      <c r="X143"/>
    </row>
    <row r="144" spans="2:24" ht="30" x14ac:dyDescent="0.25">
      <c r="B144" s="146">
        <v>26365161</v>
      </c>
      <c r="C144" s="32" t="s">
        <v>478</v>
      </c>
      <c r="D144" s="32">
        <v>192</v>
      </c>
      <c r="E144" s="44" t="s">
        <v>43</v>
      </c>
      <c r="F144" s="43" t="s">
        <v>34</v>
      </c>
      <c r="G144" s="84" t="s">
        <v>34</v>
      </c>
      <c r="H144" s="31" t="s">
        <v>3177</v>
      </c>
      <c r="I144" s="31"/>
      <c r="J144" s="84" t="s">
        <v>106</v>
      </c>
      <c r="K144" s="31" t="s">
        <v>36</v>
      </c>
      <c r="L144" s="31" t="s">
        <v>95</v>
      </c>
      <c r="M144" s="169">
        <v>45510</v>
      </c>
      <c r="N144" s="148"/>
      <c r="O144" s="44" t="s">
        <v>43</v>
      </c>
      <c r="P144" s="43" t="s">
        <v>3178</v>
      </c>
      <c r="Q144" s="31"/>
      <c r="R144" s="84" t="s">
        <v>106</v>
      </c>
      <c r="S144" s="31" t="s">
        <v>36</v>
      </c>
      <c r="T144" s="31" t="s">
        <v>95</v>
      </c>
      <c r="U144" s="169">
        <v>45510</v>
      </c>
      <c r="V144" s="150"/>
      <c r="W144" s="141" t="str" cm="1">
        <f t="array" ref="W144">IF(SUM(LEN(B144:V144))=0,"",IF(OR(OR(ISBLANK(F144),SUM(LEN(C144),LEN(D144))=0),AND(NOT(E144="Unknown"),ISBLANK(J144)),AND(NOT(O144="Unknown"),ISBLANK(R144))),"Missing Information", INDEX(Table15[Entire Service Line Classification], MATCH(SUMIFS(Table15[Unique ID],Table15[System-Owned Portion],E144,Table15[If Material Anything Other than "Lead" in Column E,Was Material Ever Previously Lead?],G144,Table15[Customer-Owned Portion],O144),Table15[Unique ID],0),0)))</f>
        <v>Non-lead</v>
      </c>
      <c r="X144"/>
    </row>
    <row r="145" spans="2:24" ht="30" x14ac:dyDescent="0.25">
      <c r="B145" s="146">
        <v>26365164</v>
      </c>
      <c r="C145" s="32" t="s">
        <v>479</v>
      </c>
      <c r="D145" s="32">
        <v>193</v>
      </c>
      <c r="E145" s="44" t="s">
        <v>43</v>
      </c>
      <c r="F145" s="43" t="s">
        <v>34</v>
      </c>
      <c r="G145" s="84" t="s">
        <v>34</v>
      </c>
      <c r="H145" s="31" t="s">
        <v>3177</v>
      </c>
      <c r="I145" s="31"/>
      <c r="J145" s="84" t="s">
        <v>106</v>
      </c>
      <c r="K145" s="31" t="s">
        <v>36</v>
      </c>
      <c r="L145" s="31" t="s">
        <v>95</v>
      </c>
      <c r="M145" s="169">
        <v>45510</v>
      </c>
      <c r="N145" s="148"/>
      <c r="O145" s="44" t="s">
        <v>43</v>
      </c>
      <c r="P145" s="43" t="s">
        <v>3178</v>
      </c>
      <c r="Q145" s="31"/>
      <c r="R145" s="84" t="s">
        <v>106</v>
      </c>
      <c r="S145" s="31" t="s">
        <v>36</v>
      </c>
      <c r="T145" s="31" t="s">
        <v>95</v>
      </c>
      <c r="U145" s="169">
        <v>45510</v>
      </c>
      <c r="V145" s="150"/>
      <c r="W145" s="141" t="str" cm="1">
        <f t="array" ref="W145">IF(SUM(LEN(B145:V145))=0,"",IF(OR(OR(ISBLANK(F145),SUM(LEN(C145),LEN(D145))=0),AND(NOT(E145="Unknown"),ISBLANK(J145)),AND(NOT(O145="Unknown"),ISBLANK(R145))),"Missing Information", INDEX(Table15[Entire Service Line Classification], MATCH(SUMIFS(Table15[Unique ID],Table15[System-Owned Portion],E145,Table15[If Material Anything Other than "Lead" in Column E,Was Material Ever Previously Lead?],G145,Table15[Customer-Owned Portion],O145),Table15[Unique ID],0),0)))</f>
        <v>Non-lead</v>
      </c>
      <c r="X145"/>
    </row>
    <row r="146" spans="2:24" ht="30" x14ac:dyDescent="0.25">
      <c r="B146" s="146">
        <v>26365160</v>
      </c>
      <c r="C146" s="32" t="s">
        <v>480</v>
      </c>
      <c r="D146" s="32">
        <v>194</v>
      </c>
      <c r="E146" s="44" t="s">
        <v>43</v>
      </c>
      <c r="F146" s="43" t="s">
        <v>34</v>
      </c>
      <c r="G146" s="84" t="s">
        <v>34</v>
      </c>
      <c r="H146" s="31" t="s">
        <v>3177</v>
      </c>
      <c r="I146" s="31"/>
      <c r="J146" s="84" t="s">
        <v>106</v>
      </c>
      <c r="K146" s="31" t="s">
        <v>36</v>
      </c>
      <c r="L146" s="31" t="s">
        <v>95</v>
      </c>
      <c r="M146" s="169">
        <v>45510</v>
      </c>
      <c r="N146" s="148"/>
      <c r="O146" s="44" t="s">
        <v>43</v>
      </c>
      <c r="P146" s="43" t="s">
        <v>3178</v>
      </c>
      <c r="Q146" s="31"/>
      <c r="R146" s="84" t="s">
        <v>106</v>
      </c>
      <c r="S146" s="31" t="s">
        <v>36</v>
      </c>
      <c r="T146" s="31" t="s">
        <v>95</v>
      </c>
      <c r="U146" s="169">
        <v>45510</v>
      </c>
      <c r="V146" s="150"/>
      <c r="W146" s="141" t="str" cm="1">
        <f t="array" ref="W146">IF(SUM(LEN(B146:V146))=0,"",IF(OR(OR(ISBLANK(F146),SUM(LEN(C146),LEN(D146))=0),AND(NOT(E146="Unknown"),ISBLANK(J146)),AND(NOT(O146="Unknown"),ISBLANK(R146))),"Missing Information", INDEX(Table15[Entire Service Line Classification], MATCH(SUMIFS(Table15[Unique ID],Table15[System-Owned Portion],E146,Table15[If Material Anything Other than "Lead" in Column E,Was Material Ever Previously Lead?],G146,Table15[Customer-Owned Portion],O146),Table15[Unique ID],0),0)))</f>
        <v>Non-lead</v>
      </c>
      <c r="X146"/>
    </row>
    <row r="147" spans="2:24" ht="30" x14ac:dyDescent="0.25">
      <c r="B147" s="146">
        <v>26365188</v>
      </c>
      <c r="C147" s="32" t="s">
        <v>481</v>
      </c>
      <c r="D147" s="32">
        <v>195</v>
      </c>
      <c r="E147" s="44" t="s">
        <v>43</v>
      </c>
      <c r="F147" s="43" t="s">
        <v>34</v>
      </c>
      <c r="G147" s="84" t="s">
        <v>34</v>
      </c>
      <c r="H147" s="31" t="s">
        <v>3177</v>
      </c>
      <c r="I147" s="31"/>
      <c r="J147" s="84" t="s">
        <v>106</v>
      </c>
      <c r="K147" s="31" t="s">
        <v>36</v>
      </c>
      <c r="L147" s="31" t="s">
        <v>95</v>
      </c>
      <c r="M147" s="169">
        <v>45510</v>
      </c>
      <c r="N147" s="148"/>
      <c r="O147" s="44" t="s">
        <v>42</v>
      </c>
      <c r="P147" s="43" t="s">
        <v>3178</v>
      </c>
      <c r="Q147" s="31"/>
      <c r="R147" s="84" t="s">
        <v>106</v>
      </c>
      <c r="S147" s="31" t="s">
        <v>36</v>
      </c>
      <c r="T147" s="31" t="s">
        <v>95</v>
      </c>
      <c r="U147" s="169">
        <v>45510</v>
      </c>
      <c r="V147" s="150"/>
      <c r="W147" s="141" t="str" cm="1">
        <f t="array" ref="W147">IF(SUM(LEN(B147:V147))=0,"",IF(OR(OR(ISBLANK(F147),SUM(LEN(C147),LEN(D147))=0),AND(NOT(E147="Unknown"),ISBLANK(J147)),AND(NOT(O147="Unknown"),ISBLANK(R147))),"Missing Information", INDEX(Table15[Entire Service Line Classification], MATCH(SUMIFS(Table15[Unique ID],Table15[System-Owned Portion],E147,Table15[If Material Anything Other than "Lead" in Column E,Was Material Ever Previously Lead?],G147,Table15[Customer-Owned Portion],O147),Table15[Unique ID],0),0)))</f>
        <v>Non-lead</v>
      </c>
      <c r="X147"/>
    </row>
    <row r="148" spans="2:24" ht="30" x14ac:dyDescent="0.25">
      <c r="B148" s="146">
        <v>26359326</v>
      </c>
      <c r="C148" s="32" t="s">
        <v>482</v>
      </c>
      <c r="D148" s="32">
        <v>196</v>
      </c>
      <c r="E148" s="44" t="s">
        <v>43</v>
      </c>
      <c r="F148" s="43" t="s">
        <v>34</v>
      </c>
      <c r="G148" s="84" t="s">
        <v>34</v>
      </c>
      <c r="H148" s="31" t="s">
        <v>3177</v>
      </c>
      <c r="I148" s="31"/>
      <c r="J148" s="84" t="s">
        <v>106</v>
      </c>
      <c r="K148" s="31" t="s">
        <v>36</v>
      </c>
      <c r="L148" s="31" t="s">
        <v>95</v>
      </c>
      <c r="M148" s="169">
        <v>45510</v>
      </c>
      <c r="N148" s="148"/>
      <c r="O148" s="44" t="s">
        <v>42</v>
      </c>
      <c r="P148" s="43" t="s">
        <v>3178</v>
      </c>
      <c r="Q148" s="31"/>
      <c r="R148" s="84" t="s">
        <v>106</v>
      </c>
      <c r="S148" s="31" t="s">
        <v>36</v>
      </c>
      <c r="T148" s="31" t="s">
        <v>95</v>
      </c>
      <c r="U148" s="169">
        <v>45510</v>
      </c>
      <c r="V148" s="150"/>
      <c r="W148" s="141" t="str" cm="1">
        <f t="array" ref="W148">IF(SUM(LEN(B148:V148))=0,"",IF(OR(OR(ISBLANK(F148),SUM(LEN(C148),LEN(D148))=0),AND(NOT(E148="Unknown"),ISBLANK(J148)),AND(NOT(O148="Unknown"),ISBLANK(R148))),"Missing Information", INDEX(Table15[Entire Service Line Classification], MATCH(SUMIFS(Table15[Unique ID],Table15[System-Owned Portion],E148,Table15[If Material Anything Other than "Lead" in Column E,Was Material Ever Previously Lead?],G148,Table15[Customer-Owned Portion],O148),Table15[Unique ID],0),0)))</f>
        <v>Non-lead</v>
      </c>
      <c r="X148"/>
    </row>
    <row r="149" spans="2:24" ht="30" x14ac:dyDescent="0.25">
      <c r="B149" s="146">
        <v>26366730</v>
      </c>
      <c r="C149" s="32" t="s">
        <v>483</v>
      </c>
      <c r="D149" s="32">
        <v>197</v>
      </c>
      <c r="E149" s="44" t="s">
        <v>43</v>
      </c>
      <c r="F149" s="43" t="s">
        <v>34</v>
      </c>
      <c r="G149" s="84" t="s">
        <v>34</v>
      </c>
      <c r="H149" s="31" t="s">
        <v>3177</v>
      </c>
      <c r="I149" s="31"/>
      <c r="J149" s="84" t="s">
        <v>106</v>
      </c>
      <c r="K149" s="31" t="s">
        <v>36</v>
      </c>
      <c r="L149" s="31" t="s">
        <v>95</v>
      </c>
      <c r="M149" s="169">
        <v>45510</v>
      </c>
      <c r="N149" s="148"/>
      <c r="O149" s="44" t="s">
        <v>35</v>
      </c>
      <c r="P149" s="43" t="s">
        <v>3178</v>
      </c>
      <c r="Q149" s="31"/>
      <c r="R149" s="84" t="s">
        <v>106</v>
      </c>
      <c r="S149" s="31" t="s">
        <v>36</v>
      </c>
      <c r="T149" s="31" t="s">
        <v>95</v>
      </c>
      <c r="U149" s="169">
        <v>45510</v>
      </c>
      <c r="V149" s="150"/>
      <c r="W149" s="141" t="str" cm="1">
        <f t="array" ref="W149">IF(SUM(LEN(B149:V149))=0,"",IF(OR(OR(ISBLANK(F149),SUM(LEN(C149),LEN(D149))=0),AND(NOT(E149="Unknown"),ISBLANK(J149)),AND(NOT(O149="Unknown"),ISBLANK(R149))),"Missing Information", INDEX(Table15[Entire Service Line Classification], MATCH(SUMIFS(Table15[Unique ID],Table15[System-Owned Portion],E149,Table15[If Material Anything Other than "Lead" in Column E,Was Material Ever Previously Lead?],G149,Table15[Customer-Owned Portion],O149),Table15[Unique ID],0),0)))</f>
        <v>Non-lead</v>
      </c>
      <c r="X149"/>
    </row>
    <row r="150" spans="2:24" ht="30" x14ac:dyDescent="0.25">
      <c r="B150" s="146">
        <v>26365159</v>
      </c>
      <c r="C150" s="32" t="s">
        <v>484</v>
      </c>
      <c r="D150" s="32">
        <v>200</v>
      </c>
      <c r="E150" s="44" t="s">
        <v>43</v>
      </c>
      <c r="F150" s="43" t="s">
        <v>34</v>
      </c>
      <c r="G150" s="84" t="s">
        <v>34</v>
      </c>
      <c r="H150" s="31" t="s">
        <v>3177</v>
      </c>
      <c r="I150" s="31"/>
      <c r="J150" s="84" t="s">
        <v>106</v>
      </c>
      <c r="K150" s="31" t="s">
        <v>36</v>
      </c>
      <c r="L150" s="31" t="s">
        <v>95</v>
      </c>
      <c r="M150" s="169">
        <v>45510</v>
      </c>
      <c r="N150" s="148"/>
      <c r="O150" s="44" t="s">
        <v>42</v>
      </c>
      <c r="P150" s="43" t="s">
        <v>3178</v>
      </c>
      <c r="Q150" s="31"/>
      <c r="R150" s="84" t="s">
        <v>106</v>
      </c>
      <c r="S150" s="31" t="s">
        <v>36</v>
      </c>
      <c r="T150" s="31" t="s">
        <v>95</v>
      </c>
      <c r="U150" s="169">
        <v>45510</v>
      </c>
      <c r="V150" s="150"/>
      <c r="W150" s="141" t="str" cm="1">
        <f t="array" ref="W150">IF(SUM(LEN(B150:V150))=0,"",IF(OR(OR(ISBLANK(F150),SUM(LEN(C150),LEN(D150))=0),AND(NOT(E150="Unknown"),ISBLANK(J150)),AND(NOT(O150="Unknown"),ISBLANK(R150))),"Missing Information", INDEX(Table15[Entire Service Line Classification], MATCH(SUMIFS(Table15[Unique ID],Table15[System-Owned Portion],E150,Table15[If Material Anything Other than "Lead" in Column E,Was Material Ever Previously Lead?],G150,Table15[Customer-Owned Portion],O150),Table15[Unique ID],0),0)))</f>
        <v>Non-lead</v>
      </c>
      <c r="X150"/>
    </row>
    <row r="151" spans="2:24" ht="30" x14ac:dyDescent="0.25">
      <c r="B151" s="146">
        <v>26365144</v>
      </c>
      <c r="C151" s="32" t="s">
        <v>485</v>
      </c>
      <c r="D151" s="32">
        <v>201</v>
      </c>
      <c r="E151" s="44" t="s">
        <v>43</v>
      </c>
      <c r="F151" s="43" t="s">
        <v>34</v>
      </c>
      <c r="G151" s="84" t="s">
        <v>34</v>
      </c>
      <c r="H151" s="31" t="s">
        <v>3177</v>
      </c>
      <c r="I151" s="31"/>
      <c r="J151" s="84" t="s">
        <v>106</v>
      </c>
      <c r="K151" s="31" t="s">
        <v>36</v>
      </c>
      <c r="L151" s="31" t="s">
        <v>95</v>
      </c>
      <c r="M151" s="169">
        <v>45510</v>
      </c>
      <c r="N151" s="148"/>
      <c r="O151" s="44" t="s">
        <v>42</v>
      </c>
      <c r="P151" s="43" t="s">
        <v>3178</v>
      </c>
      <c r="Q151" s="31"/>
      <c r="R151" s="84" t="s">
        <v>106</v>
      </c>
      <c r="S151" s="31" t="s">
        <v>36</v>
      </c>
      <c r="T151" s="31" t="s">
        <v>95</v>
      </c>
      <c r="U151" s="169">
        <v>45510</v>
      </c>
      <c r="V151" s="150"/>
      <c r="W151" s="141" t="str" cm="1">
        <f t="array" ref="W151">IF(SUM(LEN(B151:V151))=0,"",IF(OR(OR(ISBLANK(F151),SUM(LEN(C151),LEN(D151))=0),AND(NOT(E151="Unknown"),ISBLANK(J151)),AND(NOT(O151="Unknown"),ISBLANK(R151))),"Missing Information", INDEX(Table15[Entire Service Line Classification], MATCH(SUMIFS(Table15[Unique ID],Table15[System-Owned Portion],E151,Table15[If Material Anything Other than "Lead" in Column E,Was Material Ever Previously Lead?],G151,Table15[Customer-Owned Portion],O151),Table15[Unique ID],0),0)))</f>
        <v>Non-lead</v>
      </c>
      <c r="X151"/>
    </row>
    <row r="152" spans="2:24" ht="30" x14ac:dyDescent="0.25">
      <c r="B152" s="146">
        <v>26365141</v>
      </c>
      <c r="C152" s="32" t="s">
        <v>486</v>
      </c>
      <c r="D152" s="32">
        <v>202</v>
      </c>
      <c r="E152" s="44" t="s">
        <v>43</v>
      </c>
      <c r="F152" s="43" t="s">
        <v>34</v>
      </c>
      <c r="G152" s="84" t="s">
        <v>34</v>
      </c>
      <c r="H152" s="31" t="s">
        <v>3177</v>
      </c>
      <c r="I152" s="31"/>
      <c r="J152" s="84" t="s">
        <v>106</v>
      </c>
      <c r="K152" s="31" t="s">
        <v>36</v>
      </c>
      <c r="L152" s="31" t="s">
        <v>95</v>
      </c>
      <c r="M152" s="169">
        <v>45510</v>
      </c>
      <c r="N152" s="148"/>
      <c r="O152" s="44" t="s">
        <v>35</v>
      </c>
      <c r="P152" s="43" t="s">
        <v>3178</v>
      </c>
      <c r="Q152" s="31"/>
      <c r="R152" s="84" t="s">
        <v>106</v>
      </c>
      <c r="S152" s="31" t="s">
        <v>36</v>
      </c>
      <c r="T152" s="31" t="s">
        <v>95</v>
      </c>
      <c r="U152" s="169">
        <v>45510</v>
      </c>
      <c r="V152" s="150"/>
      <c r="W152" s="141" t="str" cm="1">
        <f t="array" ref="W152">IF(SUM(LEN(B152:V152))=0,"",IF(OR(OR(ISBLANK(F152),SUM(LEN(C152),LEN(D152))=0),AND(NOT(E152="Unknown"),ISBLANK(J152)),AND(NOT(O152="Unknown"),ISBLANK(R152))),"Missing Information", INDEX(Table15[Entire Service Line Classification], MATCH(SUMIFS(Table15[Unique ID],Table15[System-Owned Portion],E152,Table15[If Material Anything Other than "Lead" in Column E,Was Material Ever Previously Lead?],G152,Table15[Customer-Owned Portion],O152),Table15[Unique ID],0),0)))</f>
        <v>Non-lead</v>
      </c>
      <c r="X152"/>
    </row>
    <row r="153" spans="2:24" ht="30" x14ac:dyDescent="0.25">
      <c r="B153" s="146">
        <v>26365143</v>
      </c>
      <c r="C153" s="32" t="s">
        <v>487</v>
      </c>
      <c r="D153" s="32">
        <v>203</v>
      </c>
      <c r="E153" s="44" t="s">
        <v>43</v>
      </c>
      <c r="F153" s="43" t="s">
        <v>34</v>
      </c>
      <c r="G153" s="84" t="s">
        <v>34</v>
      </c>
      <c r="H153" s="31" t="s">
        <v>3177</v>
      </c>
      <c r="I153" s="31"/>
      <c r="J153" s="84" t="s">
        <v>106</v>
      </c>
      <c r="K153" s="31" t="s">
        <v>36</v>
      </c>
      <c r="L153" s="31" t="s">
        <v>95</v>
      </c>
      <c r="M153" s="169">
        <v>45510</v>
      </c>
      <c r="N153" s="148"/>
      <c r="O153" s="44" t="s">
        <v>43</v>
      </c>
      <c r="P153" s="43" t="s">
        <v>3178</v>
      </c>
      <c r="Q153" s="31"/>
      <c r="R153" s="84" t="s">
        <v>106</v>
      </c>
      <c r="S153" s="31" t="s">
        <v>36</v>
      </c>
      <c r="T153" s="31" t="s">
        <v>95</v>
      </c>
      <c r="U153" s="169">
        <v>45510</v>
      </c>
      <c r="V153" s="150"/>
      <c r="W153" s="141" t="str" cm="1">
        <f t="array" ref="W153">IF(SUM(LEN(B153:V153))=0,"",IF(OR(OR(ISBLANK(F153),SUM(LEN(C153),LEN(D153))=0),AND(NOT(E153="Unknown"),ISBLANK(J153)),AND(NOT(O153="Unknown"),ISBLANK(R153))),"Missing Information", INDEX(Table15[Entire Service Line Classification], MATCH(SUMIFS(Table15[Unique ID],Table15[System-Owned Portion],E153,Table15[If Material Anything Other than "Lead" in Column E,Was Material Ever Previously Lead?],G153,Table15[Customer-Owned Portion],O153),Table15[Unique ID],0),0)))</f>
        <v>Non-lead</v>
      </c>
      <c r="X153"/>
    </row>
    <row r="154" spans="2:24" ht="30" x14ac:dyDescent="0.25">
      <c r="B154" s="146">
        <v>26359340</v>
      </c>
      <c r="C154" s="32" t="s">
        <v>488</v>
      </c>
      <c r="D154" s="32">
        <v>204</v>
      </c>
      <c r="E154" s="44" t="s">
        <v>43</v>
      </c>
      <c r="F154" s="43" t="s">
        <v>34</v>
      </c>
      <c r="G154" s="84" t="s">
        <v>34</v>
      </c>
      <c r="H154" s="31" t="s">
        <v>3177</v>
      </c>
      <c r="I154" s="31"/>
      <c r="J154" s="84" t="s">
        <v>106</v>
      </c>
      <c r="K154" s="31" t="s">
        <v>36</v>
      </c>
      <c r="L154" s="31" t="s">
        <v>95</v>
      </c>
      <c r="M154" s="169">
        <v>45510</v>
      </c>
      <c r="N154" s="148"/>
      <c r="O154" s="44" t="s">
        <v>43</v>
      </c>
      <c r="P154" s="43" t="s">
        <v>3178</v>
      </c>
      <c r="Q154" s="31"/>
      <c r="R154" s="84" t="s">
        <v>106</v>
      </c>
      <c r="S154" s="31" t="s">
        <v>36</v>
      </c>
      <c r="T154" s="31" t="s">
        <v>95</v>
      </c>
      <c r="U154" s="169">
        <v>45510</v>
      </c>
      <c r="V154" s="150"/>
      <c r="W154" s="141" t="str" cm="1">
        <f t="array" ref="W154">IF(SUM(LEN(B154:V154))=0,"",IF(OR(OR(ISBLANK(F154),SUM(LEN(C154),LEN(D154))=0),AND(NOT(E154="Unknown"),ISBLANK(J154)),AND(NOT(O154="Unknown"),ISBLANK(R154))),"Missing Information", INDEX(Table15[Entire Service Line Classification], MATCH(SUMIFS(Table15[Unique ID],Table15[System-Owned Portion],E154,Table15[If Material Anything Other than "Lead" in Column E,Was Material Ever Previously Lead?],G154,Table15[Customer-Owned Portion],O154),Table15[Unique ID],0),0)))</f>
        <v>Non-lead</v>
      </c>
      <c r="X154"/>
    </row>
    <row r="155" spans="2:24" ht="30" x14ac:dyDescent="0.25">
      <c r="B155" s="146">
        <v>26365145</v>
      </c>
      <c r="C155" s="32" t="s">
        <v>489</v>
      </c>
      <c r="D155" s="32">
        <v>205</v>
      </c>
      <c r="E155" s="44" t="s">
        <v>43</v>
      </c>
      <c r="F155" s="43" t="s">
        <v>34</v>
      </c>
      <c r="G155" s="84" t="s">
        <v>34</v>
      </c>
      <c r="H155" s="31" t="s">
        <v>3177</v>
      </c>
      <c r="I155" s="31"/>
      <c r="J155" s="84" t="s">
        <v>106</v>
      </c>
      <c r="K155" s="31" t="s">
        <v>36</v>
      </c>
      <c r="L155" s="31" t="s">
        <v>95</v>
      </c>
      <c r="M155" s="169">
        <v>45510</v>
      </c>
      <c r="N155" s="148"/>
      <c r="O155" s="44" t="s">
        <v>43</v>
      </c>
      <c r="P155" s="43" t="s">
        <v>3178</v>
      </c>
      <c r="Q155" s="31"/>
      <c r="R155" s="84" t="s">
        <v>106</v>
      </c>
      <c r="S155" s="31" t="s">
        <v>36</v>
      </c>
      <c r="T155" s="31" t="s">
        <v>95</v>
      </c>
      <c r="U155" s="169">
        <v>45510</v>
      </c>
      <c r="V155" s="150"/>
      <c r="W155" s="141" t="str" cm="1">
        <f t="array" ref="W155">IF(SUM(LEN(B155:V155))=0,"",IF(OR(OR(ISBLANK(F155),SUM(LEN(C155),LEN(D155))=0),AND(NOT(E155="Unknown"),ISBLANK(J155)),AND(NOT(O155="Unknown"),ISBLANK(R155))),"Missing Information", INDEX(Table15[Entire Service Line Classification], MATCH(SUMIFS(Table15[Unique ID],Table15[System-Owned Portion],E155,Table15[If Material Anything Other than "Lead" in Column E,Was Material Ever Previously Lead?],G155,Table15[Customer-Owned Portion],O155),Table15[Unique ID],0),0)))</f>
        <v>Non-lead</v>
      </c>
      <c r="X155"/>
    </row>
    <row r="156" spans="2:24" ht="30" x14ac:dyDescent="0.25">
      <c r="B156" s="146">
        <v>26365148</v>
      </c>
      <c r="C156" s="32" t="s">
        <v>490</v>
      </c>
      <c r="D156" s="32">
        <v>206</v>
      </c>
      <c r="E156" s="44" t="s">
        <v>43</v>
      </c>
      <c r="F156" s="43" t="s">
        <v>34</v>
      </c>
      <c r="G156" s="84" t="s">
        <v>34</v>
      </c>
      <c r="H156" s="31" t="s">
        <v>3177</v>
      </c>
      <c r="I156" s="31"/>
      <c r="J156" s="84" t="s">
        <v>106</v>
      </c>
      <c r="K156" s="31" t="s">
        <v>36</v>
      </c>
      <c r="L156" s="31" t="s">
        <v>95</v>
      </c>
      <c r="M156" s="169">
        <v>45510</v>
      </c>
      <c r="N156" s="148"/>
      <c r="O156" s="44" t="s">
        <v>43</v>
      </c>
      <c r="P156" s="43" t="s">
        <v>3178</v>
      </c>
      <c r="Q156" s="31"/>
      <c r="R156" s="84" t="s">
        <v>106</v>
      </c>
      <c r="S156" s="31" t="s">
        <v>36</v>
      </c>
      <c r="T156" s="31" t="s">
        <v>95</v>
      </c>
      <c r="U156" s="169">
        <v>45510</v>
      </c>
      <c r="V156" s="150"/>
      <c r="W156" s="141" t="str" cm="1">
        <f t="array" ref="W156">IF(SUM(LEN(B156:V156))=0,"",IF(OR(OR(ISBLANK(F156),SUM(LEN(C156),LEN(D156))=0),AND(NOT(E156="Unknown"),ISBLANK(J156)),AND(NOT(O156="Unknown"),ISBLANK(R156))),"Missing Information", INDEX(Table15[Entire Service Line Classification], MATCH(SUMIFS(Table15[Unique ID],Table15[System-Owned Portion],E156,Table15[If Material Anything Other than "Lead" in Column E,Was Material Ever Previously Lead?],G156,Table15[Customer-Owned Portion],O156),Table15[Unique ID],0),0)))</f>
        <v>Non-lead</v>
      </c>
      <c r="X156"/>
    </row>
    <row r="157" spans="2:24" ht="30" x14ac:dyDescent="0.25">
      <c r="B157" s="146">
        <v>26359336</v>
      </c>
      <c r="C157" s="32" t="s">
        <v>491</v>
      </c>
      <c r="D157" s="32">
        <v>207</v>
      </c>
      <c r="E157" s="44" t="s">
        <v>43</v>
      </c>
      <c r="F157" s="43" t="s">
        <v>34</v>
      </c>
      <c r="G157" s="84" t="s">
        <v>34</v>
      </c>
      <c r="H157" s="31" t="s">
        <v>3177</v>
      </c>
      <c r="I157" s="31"/>
      <c r="J157" s="84" t="s">
        <v>106</v>
      </c>
      <c r="K157" s="31" t="s">
        <v>36</v>
      </c>
      <c r="L157" s="31" t="s">
        <v>95</v>
      </c>
      <c r="M157" s="169">
        <v>45510</v>
      </c>
      <c r="N157" s="148"/>
      <c r="O157" s="44" t="s">
        <v>43</v>
      </c>
      <c r="P157" s="43" t="s">
        <v>3178</v>
      </c>
      <c r="Q157" s="31"/>
      <c r="R157" s="84" t="s">
        <v>106</v>
      </c>
      <c r="S157" s="31" t="s">
        <v>36</v>
      </c>
      <c r="T157" s="31" t="s">
        <v>95</v>
      </c>
      <c r="U157" s="169">
        <v>45510</v>
      </c>
      <c r="V157" s="150"/>
      <c r="W157" s="141" t="str" cm="1">
        <f t="array" ref="W157">IF(SUM(LEN(B157:V157))=0,"",IF(OR(OR(ISBLANK(F157),SUM(LEN(C157),LEN(D157))=0),AND(NOT(E157="Unknown"),ISBLANK(J157)),AND(NOT(O157="Unknown"),ISBLANK(R157))),"Missing Information", INDEX(Table15[Entire Service Line Classification], MATCH(SUMIFS(Table15[Unique ID],Table15[System-Owned Portion],E157,Table15[If Material Anything Other than "Lead" in Column E,Was Material Ever Previously Lead?],G157,Table15[Customer-Owned Portion],O157),Table15[Unique ID],0),0)))</f>
        <v>Non-lead</v>
      </c>
      <c r="X157"/>
    </row>
    <row r="158" spans="2:24" ht="30" x14ac:dyDescent="0.25">
      <c r="B158" s="146">
        <v>26365147</v>
      </c>
      <c r="C158" s="32" t="s">
        <v>492</v>
      </c>
      <c r="D158" s="32">
        <v>208</v>
      </c>
      <c r="E158" s="44" t="s">
        <v>43</v>
      </c>
      <c r="F158" s="43" t="s">
        <v>34</v>
      </c>
      <c r="G158" s="84" t="s">
        <v>34</v>
      </c>
      <c r="H158" s="31" t="s">
        <v>3177</v>
      </c>
      <c r="I158" s="31"/>
      <c r="J158" s="84" t="s">
        <v>106</v>
      </c>
      <c r="K158" s="31" t="s">
        <v>36</v>
      </c>
      <c r="L158" s="31" t="s">
        <v>95</v>
      </c>
      <c r="M158" s="169">
        <v>45510</v>
      </c>
      <c r="N158" s="148"/>
      <c r="O158" s="44" t="s">
        <v>43</v>
      </c>
      <c r="P158" s="43" t="s">
        <v>3178</v>
      </c>
      <c r="Q158" s="31"/>
      <c r="R158" s="84" t="s">
        <v>106</v>
      </c>
      <c r="S158" s="31" t="s">
        <v>36</v>
      </c>
      <c r="T158" s="31" t="s">
        <v>95</v>
      </c>
      <c r="U158" s="169">
        <v>45510</v>
      </c>
      <c r="V158" s="150"/>
      <c r="W158" s="141" t="str" cm="1">
        <f t="array" ref="W158">IF(SUM(LEN(B158:V158))=0,"",IF(OR(OR(ISBLANK(F158),SUM(LEN(C158),LEN(D158))=0),AND(NOT(E158="Unknown"),ISBLANK(J158)),AND(NOT(O158="Unknown"),ISBLANK(R158))),"Missing Information", INDEX(Table15[Entire Service Line Classification], MATCH(SUMIFS(Table15[Unique ID],Table15[System-Owned Portion],E158,Table15[If Material Anything Other than "Lead" in Column E,Was Material Ever Previously Lead?],G158,Table15[Customer-Owned Portion],O158),Table15[Unique ID],0),0)))</f>
        <v>Non-lead</v>
      </c>
      <c r="X158"/>
    </row>
    <row r="159" spans="2:24" ht="30" x14ac:dyDescent="0.25">
      <c r="B159" s="146">
        <v>26365146</v>
      </c>
      <c r="C159" s="32" t="s">
        <v>493</v>
      </c>
      <c r="D159" s="32">
        <v>209</v>
      </c>
      <c r="E159" s="44" t="s">
        <v>43</v>
      </c>
      <c r="F159" s="43" t="s">
        <v>34</v>
      </c>
      <c r="G159" s="84" t="s">
        <v>34</v>
      </c>
      <c r="H159" s="31" t="s">
        <v>3177</v>
      </c>
      <c r="I159" s="31"/>
      <c r="J159" s="84" t="s">
        <v>106</v>
      </c>
      <c r="K159" s="31" t="s">
        <v>36</v>
      </c>
      <c r="L159" s="31" t="s">
        <v>95</v>
      </c>
      <c r="M159" s="169">
        <v>45510</v>
      </c>
      <c r="N159" s="148"/>
      <c r="O159" s="44" t="s">
        <v>43</v>
      </c>
      <c r="P159" s="43" t="s">
        <v>3178</v>
      </c>
      <c r="Q159" s="31"/>
      <c r="R159" s="84" t="s">
        <v>106</v>
      </c>
      <c r="S159" s="31" t="s">
        <v>36</v>
      </c>
      <c r="T159" s="31" t="s">
        <v>95</v>
      </c>
      <c r="U159" s="169">
        <v>45510</v>
      </c>
      <c r="V159" s="150"/>
      <c r="W159" s="141" t="str" cm="1">
        <f t="array" ref="W159">IF(SUM(LEN(B159:V159))=0,"",IF(OR(OR(ISBLANK(F159),SUM(LEN(C159),LEN(D159))=0),AND(NOT(E159="Unknown"),ISBLANK(J159)),AND(NOT(O159="Unknown"),ISBLANK(R159))),"Missing Information", INDEX(Table15[Entire Service Line Classification], MATCH(SUMIFS(Table15[Unique ID],Table15[System-Owned Portion],E159,Table15[If Material Anything Other than "Lead" in Column E,Was Material Ever Previously Lead?],G159,Table15[Customer-Owned Portion],O159),Table15[Unique ID],0),0)))</f>
        <v>Non-lead</v>
      </c>
      <c r="X159"/>
    </row>
    <row r="160" spans="2:24" ht="30" x14ac:dyDescent="0.25">
      <c r="B160" s="146">
        <v>26365120</v>
      </c>
      <c r="C160" s="32" t="s">
        <v>494</v>
      </c>
      <c r="D160" s="32">
        <v>210</v>
      </c>
      <c r="E160" s="44" t="s">
        <v>43</v>
      </c>
      <c r="F160" s="43" t="s">
        <v>34</v>
      </c>
      <c r="G160" s="84" t="s">
        <v>34</v>
      </c>
      <c r="H160" s="31" t="s">
        <v>3177</v>
      </c>
      <c r="I160" s="31"/>
      <c r="J160" s="84" t="s">
        <v>106</v>
      </c>
      <c r="K160" s="31" t="s">
        <v>36</v>
      </c>
      <c r="L160" s="31" t="s">
        <v>95</v>
      </c>
      <c r="M160" s="169">
        <v>45510</v>
      </c>
      <c r="N160" s="148"/>
      <c r="O160" s="44" t="s">
        <v>43</v>
      </c>
      <c r="P160" s="43" t="s">
        <v>3178</v>
      </c>
      <c r="Q160" s="31"/>
      <c r="R160" s="84" t="s">
        <v>106</v>
      </c>
      <c r="S160" s="31" t="s">
        <v>36</v>
      </c>
      <c r="T160" s="31" t="s">
        <v>95</v>
      </c>
      <c r="U160" s="169">
        <v>45510</v>
      </c>
      <c r="V160" s="150"/>
      <c r="W160" s="141" t="str" cm="1">
        <f t="array" ref="W160">IF(SUM(LEN(B160:V160))=0,"",IF(OR(OR(ISBLANK(F160),SUM(LEN(C160),LEN(D160))=0),AND(NOT(E160="Unknown"),ISBLANK(J160)),AND(NOT(O160="Unknown"),ISBLANK(R160))),"Missing Information", INDEX(Table15[Entire Service Line Classification], MATCH(SUMIFS(Table15[Unique ID],Table15[System-Owned Portion],E160,Table15[If Material Anything Other than "Lead" in Column E,Was Material Ever Previously Lead?],G160,Table15[Customer-Owned Portion],O160),Table15[Unique ID],0),0)))</f>
        <v>Non-lead</v>
      </c>
      <c r="X160"/>
    </row>
    <row r="161" spans="2:24" ht="30" x14ac:dyDescent="0.25">
      <c r="B161" s="146">
        <v>26365118</v>
      </c>
      <c r="C161" s="32" t="s">
        <v>495</v>
      </c>
      <c r="D161" s="32">
        <v>211</v>
      </c>
      <c r="E161" s="44" t="s">
        <v>43</v>
      </c>
      <c r="F161" s="43" t="s">
        <v>34</v>
      </c>
      <c r="G161" s="84" t="s">
        <v>34</v>
      </c>
      <c r="H161" s="31" t="s">
        <v>3177</v>
      </c>
      <c r="I161" s="31"/>
      <c r="J161" s="84" t="s">
        <v>106</v>
      </c>
      <c r="K161" s="31" t="s">
        <v>36</v>
      </c>
      <c r="L161" s="31" t="s">
        <v>95</v>
      </c>
      <c r="M161" s="169">
        <v>45510</v>
      </c>
      <c r="N161" s="148"/>
      <c r="O161" s="44" t="s">
        <v>43</v>
      </c>
      <c r="P161" s="43" t="s">
        <v>3178</v>
      </c>
      <c r="Q161" s="31"/>
      <c r="R161" s="84" t="s">
        <v>106</v>
      </c>
      <c r="S161" s="31" t="s">
        <v>36</v>
      </c>
      <c r="T161" s="31" t="s">
        <v>95</v>
      </c>
      <c r="U161" s="169">
        <v>45510</v>
      </c>
      <c r="V161" s="150"/>
      <c r="W161" s="141" t="str" cm="1">
        <f t="array" ref="W161">IF(SUM(LEN(B161:V161))=0,"",IF(OR(OR(ISBLANK(F161),SUM(LEN(C161),LEN(D161))=0),AND(NOT(E161="Unknown"),ISBLANK(J161)),AND(NOT(O161="Unknown"),ISBLANK(R161))),"Missing Information", INDEX(Table15[Entire Service Line Classification], MATCH(SUMIFS(Table15[Unique ID],Table15[System-Owned Portion],E161,Table15[If Material Anything Other than "Lead" in Column E,Was Material Ever Previously Lead?],G161,Table15[Customer-Owned Portion],O161),Table15[Unique ID],0),0)))</f>
        <v>Non-lead</v>
      </c>
      <c r="X161"/>
    </row>
    <row r="162" spans="2:24" ht="30" x14ac:dyDescent="0.25">
      <c r="B162" s="146">
        <v>26365117</v>
      </c>
      <c r="C162" s="32" t="s">
        <v>496</v>
      </c>
      <c r="D162" s="32">
        <v>212</v>
      </c>
      <c r="E162" s="44" t="s">
        <v>43</v>
      </c>
      <c r="F162" s="43" t="s">
        <v>34</v>
      </c>
      <c r="G162" s="84" t="s">
        <v>34</v>
      </c>
      <c r="H162" s="31" t="s">
        <v>3177</v>
      </c>
      <c r="I162" s="31"/>
      <c r="J162" s="84" t="s">
        <v>106</v>
      </c>
      <c r="K162" s="31" t="s">
        <v>36</v>
      </c>
      <c r="L162" s="31" t="s">
        <v>95</v>
      </c>
      <c r="M162" s="169">
        <v>45510</v>
      </c>
      <c r="N162" s="148"/>
      <c r="O162" s="44" t="s">
        <v>43</v>
      </c>
      <c r="P162" s="43" t="s">
        <v>3178</v>
      </c>
      <c r="Q162" s="31"/>
      <c r="R162" s="84" t="s">
        <v>106</v>
      </c>
      <c r="S162" s="31" t="s">
        <v>36</v>
      </c>
      <c r="T162" s="31" t="s">
        <v>95</v>
      </c>
      <c r="U162" s="169">
        <v>45510</v>
      </c>
      <c r="V162" s="150"/>
      <c r="W162" s="141" t="str" cm="1">
        <f t="array" ref="W162">IF(SUM(LEN(B162:V162))=0,"",IF(OR(OR(ISBLANK(F162),SUM(LEN(C162),LEN(D162))=0),AND(NOT(E162="Unknown"),ISBLANK(J162)),AND(NOT(O162="Unknown"),ISBLANK(R162))),"Missing Information", INDEX(Table15[Entire Service Line Classification], MATCH(SUMIFS(Table15[Unique ID],Table15[System-Owned Portion],E162,Table15[If Material Anything Other than "Lead" in Column E,Was Material Ever Previously Lead?],G162,Table15[Customer-Owned Portion],O162),Table15[Unique ID],0),0)))</f>
        <v>Non-lead</v>
      </c>
      <c r="X162"/>
    </row>
    <row r="163" spans="2:24" ht="30" x14ac:dyDescent="0.25">
      <c r="B163" s="146">
        <v>26365119</v>
      </c>
      <c r="C163" s="32" t="s">
        <v>497</v>
      </c>
      <c r="D163" s="32">
        <v>213</v>
      </c>
      <c r="E163" s="44" t="s">
        <v>43</v>
      </c>
      <c r="F163" s="43" t="s">
        <v>34</v>
      </c>
      <c r="G163" s="84" t="s">
        <v>34</v>
      </c>
      <c r="H163" s="31" t="s">
        <v>3177</v>
      </c>
      <c r="I163" s="31"/>
      <c r="J163" s="84" t="s">
        <v>106</v>
      </c>
      <c r="K163" s="31" t="s">
        <v>36</v>
      </c>
      <c r="L163" s="31" t="s">
        <v>95</v>
      </c>
      <c r="M163" s="169">
        <v>45510</v>
      </c>
      <c r="N163" s="148"/>
      <c r="O163" s="44" t="s">
        <v>43</v>
      </c>
      <c r="P163" s="43" t="s">
        <v>3178</v>
      </c>
      <c r="Q163" s="31"/>
      <c r="R163" s="84" t="s">
        <v>106</v>
      </c>
      <c r="S163" s="31" t="s">
        <v>36</v>
      </c>
      <c r="T163" s="31" t="s">
        <v>95</v>
      </c>
      <c r="U163" s="169">
        <v>45510</v>
      </c>
      <c r="V163" s="150"/>
      <c r="W163" s="141" t="str" cm="1">
        <f t="array" ref="W163">IF(SUM(LEN(B163:V163))=0,"",IF(OR(OR(ISBLANK(F163),SUM(LEN(C163),LEN(D163))=0),AND(NOT(E163="Unknown"),ISBLANK(J163)),AND(NOT(O163="Unknown"),ISBLANK(R163))),"Missing Information", INDEX(Table15[Entire Service Line Classification], MATCH(SUMIFS(Table15[Unique ID],Table15[System-Owned Portion],E163,Table15[If Material Anything Other than "Lead" in Column E,Was Material Ever Previously Lead?],G163,Table15[Customer-Owned Portion],O163),Table15[Unique ID],0),0)))</f>
        <v>Non-lead</v>
      </c>
      <c r="X163"/>
    </row>
    <row r="164" spans="2:24" ht="30" x14ac:dyDescent="0.25">
      <c r="B164" s="146">
        <v>26365122</v>
      </c>
      <c r="C164" s="32" t="s">
        <v>498</v>
      </c>
      <c r="D164" s="32">
        <v>214</v>
      </c>
      <c r="E164" s="44" t="s">
        <v>43</v>
      </c>
      <c r="F164" s="43" t="s">
        <v>34</v>
      </c>
      <c r="G164" s="84" t="s">
        <v>34</v>
      </c>
      <c r="H164" s="31" t="s">
        <v>3177</v>
      </c>
      <c r="I164" s="31"/>
      <c r="J164" s="84" t="s">
        <v>106</v>
      </c>
      <c r="K164" s="31" t="s">
        <v>36</v>
      </c>
      <c r="L164" s="31" t="s">
        <v>95</v>
      </c>
      <c r="M164" s="169">
        <v>45510</v>
      </c>
      <c r="N164" s="148"/>
      <c r="O164" s="44" t="s">
        <v>43</v>
      </c>
      <c r="P164" s="43" t="s">
        <v>3178</v>
      </c>
      <c r="Q164" s="31"/>
      <c r="R164" s="84" t="s">
        <v>106</v>
      </c>
      <c r="S164" s="31" t="s">
        <v>36</v>
      </c>
      <c r="T164" s="31" t="s">
        <v>95</v>
      </c>
      <c r="U164" s="169">
        <v>45510</v>
      </c>
      <c r="V164" s="150"/>
      <c r="W164" s="141" t="str" cm="1">
        <f t="array" ref="W164">IF(SUM(LEN(B164:V164))=0,"",IF(OR(OR(ISBLANK(F164),SUM(LEN(C164),LEN(D164))=0),AND(NOT(E164="Unknown"),ISBLANK(J164)),AND(NOT(O164="Unknown"),ISBLANK(R164))),"Missing Information", INDEX(Table15[Entire Service Line Classification], MATCH(SUMIFS(Table15[Unique ID],Table15[System-Owned Portion],E164,Table15[If Material Anything Other than "Lead" in Column E,Was Material Ever Previously Lead?],G164,Table15[Customer-Owned Portion],O164),Table15[Unique ID],0),0)))</f>
        <v>Non-lead</v>
      </c>
      <c r="X164"/>
    </row>
    <row r="165" spans="2:24" ht="30" x14ac:dyDescent="0.25">
      <c r="B165" s="146">
        <v>26365124</v>
      </c>
      <c r="C165" s="32" t="s">
        <v>499</v>
      </c>
      <c r="D165" s="32">
        <v>215</v>
      </c>
      <c r="E165" s="44" t="s">
        <v>43</v>
      </c>
      <c r="F165" s="43" t="s">
        <v>34</v>
      </c>
      <c r="G165" s="84" t="s">
        <v>34</v>
      </c>
      <c r="H165" s="31" t="s">
        <v>3177</v>
      </c>
      <c r="I165" s="31"/>
      <c r="J165" s="84" t="s">
        <v>106</v>
      </c>
      <c r="K165" s="31" t="s">
        <v>36</v>
      </c>
      <c r="L165" s="31" t="s">
        <v>95</v>
      </c>
      <c r="M165" s="169">
        <v>45510</v>
      </c>
      <c r="N165" s="148"/>
      <c r="O165" s="44" t="s">
        <v>43</v>
      </c>
      <c r="P165" s="43" t="s">
        <v>3178</v>
      </c>
      <c r="Q165" s="31"/>
      <c r="R165" s="84" t="s">
        <v>106</v>
      </c>
      <c r="S165" s="31" t="s">
        <v>36</v>
      </c>
      <c r="T165" s="31" t="s">
        <v>95</v>
      </c>
      <c r="U165" s="169">
        <v>45510</v>
      </c>
      <c r="V165" s="150"/>
      <c r="W165" s="141" t="str" cm="1">
        <f t="array" ref="W165">IF(SUM(LEN(B165:V165))=0,"",IF(OR(OR(ISBLANK(F165),SUM(LEN(C165),LEN(D165))=0),AND(NOT(E165="Unknown"),ISBLANK(J165)),AND(NOT(O165="Unknown"),ISBLANK(R165))),"Missing Information", INDEX(Table15[Entire Service Line Classification], MATCH(SUMIFS(Table15[Unique ID],Table15[System-Owned Portion],E165,Table15[If Material Anything Other than "Lead" in Column E,Was Material Ever Previously Lead?],G165,Table15[Customer-Owned Portion],O165),Table15[Unique ID],0),0)))</f>
        <v>Non-lead</v>
      </c>
      <c r="X165"/>
    </row>
    <row r="166" spans="2:24" ht="30" x14ac:dyDescent="0.25">
      <c r="B166" s="146">
        <v>26365121</v>
      </c>
      <c r="C166" s="32" t="s">
        <v>500</v>
      </c>
      <c r="D166" s="32">
        <v>216</v>
      </c>
      <c r="E166" s="44" t="s">
        <v>43</v>
      </c>
      <c r="F166" s="43" t="s">
        <v>34</v>
      </c>
      <c r="G166" s="84" t="s">
        <v>34</v>
      </c>
      <c r="H166" s="31" t="s">
        <v>3177</v>
      </c>
      <c r="I166" s="31"/>
      <c r="J166" s="84" t="s">
        <v>106</v>
      </c>
      <c r="K166" s="31" t="s">
        <v>36</v>
      </c>
      <c r="L166" s="31" t="s">
        <v>95</v>
      </c>
      <c r="M166" s="169">
        <v>45510</v>
      </c>
      <c r="N166" s="148"/>
      <c r="O166" s="44" t="s">
        <v>43</v>
      </c>
      <c r="P166" s="43" t="s">
        <v>3178</v>
      </c>
      <c r="Q166" s="31"/>
      <c r="R166" s="84" t="s">
        <v>106</v>
      </c>
      <c r="S166" s="31" t="s">
        <v>36</v>
      </c>
      <c r="T166" s="31" t="s">
        <v>95</v>
      </c>
      <c r="U166" s="169">
        <v>45510</v>
      </c>
      <c r="V166" s="150"/>
      <c r="W166" s="141" t="str" cm="1">
        <f t="array" ref="W166">IF(SUM(LEN(B166:V166))=0,"",IF(OR(OR(ISBLANK(F166),SUM(LEN(C166),LEN(D166))=0),AND(NOT(E166="Unknown"),ISBLANK(J166)),AND(NOT(O166="Unknown"),ISBLANK(R166))),"Missing Information", INDEX(Table15[Entire Service Line Classification], MATCH(SUMIFS(Table15[Unique ID],Table15[System-Owned Portion],E166,Table15[If Material Anything Other than "Lead" in Column E,Was Material Ever Previously Lead?],G166,Table15[Customer-Owned Portion],O166),Table15[Unique ID],0),0)))</f>
        <v>Non-lead</v>
      </c>
      <c r="X166"/>
    </row>
    <row r="167" spans="2:24" ht="30" x14ac:dyDescent="0.25">
      <c r="B167" s="146">
        <v>26365176</v>
      </c>
      <c r="C167" s="32" t="s">
        <v>501</v>
      </c>
      <c r="D167" s="32">
        <v>217</v>
      </c>
      <c r="E167" s="44" t="s">
        <v>43</v>
      </c>
      <c r="F167" s="43" t="s">
        <v>34</v>
      </c>
      <c r="G167" s="84" t="s">
        <v>34</v>
      </c>
      <c r="H167" s="31" t="s">
        <v>3177</v>
      </c>
      <c r="I167" s="31"/>
      <c r="J167" s="84" t="s">
        <v>106</v>
      </c>
      <c r="K167" s="31" t="s">
        <v>36</v>
      </c>
      <c r="L167" s="31" t="s">
        <v>95</v>
      </c>
      <c r="M167" s="169">
        <v>45510</v>
      </c>
      <c r="N167" s="148"/>
      <c r="O167" s="44" t="s">
        <v>43</v>
      </c>
      <c r="P167" s="43" t="s">
        <v>3178</v>
      </c>
      <c r="Q167" s="31"/>
      <c r="R167" s="84" t="s">
        <v>106</v>
      </c>
      <c r="S167" s="31" t="s">
        <v>36</v>
      </c>
      <c r="T167" s="31" t="s">
        <v>95</v>
      </c>
      <c r="U167" s="169">
        <v>45510</v>
      </c>
      <c r="V167" s="150"/>
      <c r="W167" s="141" t="str" cm="1">
        <f t="array" ref="W167">IF(SUM(LEN(B167:V167))=0,"",IF(OR(OR(ISBLANK(F167),SUM(LEN(C167),LEN(D167))=0),AND(NOT(E167="Unknown"),ISBLANK(J167)),AND(NOT(O167="Unknown"),ISBLANK(R167))),"Missing Information", INDEX(Table15[Entire Service Line Classification], MATCH(SUMIFS(Table15[Unique ID],Table15[System-Owned Portion],E167,Table15[If Material Anything Other than "Lead" in Column E,Was Material Ever Previously Lead?],G167,Table15[Customer-Owned Portion],O167),Table15[Unique ID],0),0)))</f>
        <v>Non-lead</v>
      </c>
      <c r="X167"/>
    </row>
    <row r="168" spans="2:24" ht="30" x14ac:dyDescent="0.25">
      <c r="B168" s="146">
        <v>26365177</v>
      </c>
      <c r="C168" s="32" t="s">
        <v>502</v>
      </c>
      <c r="D168" s="32">
        <v>218</v>
      </c>
      <c r="E168" s="44" t="s">
        <v>43</v>
      </c>
      <c r="F168" s="43" t="s">
        <v>34</v>
      </c>
      <c r="G168" s="84" t="s">
        <v>34</v>
      </c>
      <c r="H168" s="31" t="s">
        <v>3177</v>
      </c>
      <c r="I168" s="31"/>
      <c r="J168" s="84" t="s">
        <v>106</v>
      </c>
      <c r="K168" s="31" t="s">
        <v>36</v>
      </c>
      <c r="L168" s="31" t="s">
        <v>95</v>
      </c>
      <c r="M168" s="169">
        <v>45510</v>
      </c>
      <c r="N168" s="148"/>
      <c r="O168" s="44" t="s">
        <v>42</v>
      </c>
      <c r="P168" s="43" t="s">
        <v>3178</v>
      </c>
      <c r="Q168" s="31"/>
      <c r="R168" s="84" t="s">
        <v>106</v>
      </c>
      <c r="S168" s="31" t="s">
        <v>36</v>
      </c>
      <c r="T168" s="31" t="s">
        <v>95</v>
      </c>
      <c r="U168" s="169">
        <v>45510</v>
      </c>
      <c r="V168" s="150"/>
      <c r="W168" s="141" t="str" cm="1">
        <f t="array" ref="W168">IF(SUM(LEN(B168:V168))=0,"",IF(OR(OR(ISBLANK(F168),SUM(LEN(C168),LEN(D168))=0),AND(NOT(E168="Unknown"),ISBLANK(J168)),AND(NOT(O168="Unknown"),ISBLANK(R168))),"Missing Information", INDEX(Table15[Entire Service Line Classification], MATCH(SUMIFS(Table15[Unique ID],Table15[System-Owned Portion],E168,Table15[If Material Anything Other than "Lead" in Column E,Was Material Ever Previously Lead?],G168,Table15[Customer-Owned Portion],O168),Table15[Unique ID],0),0)))</f>
        <v>Non-lead</v>
      </c>
      <c r="X168"/>
    </row>
    <row r="169" spans="2:24" ht="30" x14ac:dyDescent="0.25">
      <c r="B169" s="146">
        <v>26366689</v>
      </c>
      <c r="C169" s="32" t="s">
        <v>503</v>
      </c>
      <c r="D169" s="32">
        <v>219</v>
      </c>
      <c r="E169" s="44" t="s">
        <v>43</v>
      </c>
      <c r="F169" s="43" t="s">
        <v>34</v>
      </c>
      <c r="G169" s="84" t="s">
        <v>34</v>
      </c>
      <c r="H169" s="31" t="s">
        <v>3177</v>
      </c>
      <c r="I169" s="31"/>
      <c r="J169" s="84" t="s">
        <v>106</v>
      </c>
      <c r="K169" s="31" t="s">
        <v>36</v>
      </c>
      <c r="L169" s="31" t="s">
        <v>95</v>
      </c>
      <c r="M169" s="169">
        <v>45510</v>
      </c>
      <c r="N169" s="148"/>
      <c r="O169" s="44" t="s">
        <v>35</v>
      </c>
      <c r="P169" s="43" t="s">
        <v>3178</v>
      </c>
      <c r="Q169" s="31"/>
      <c r="R169" s="84" t="s">
        <v>106</v>
      </c>
      <c r="S169" s="31" t="s">
        <v>36</v>
      </c>
      <c r="T169" s="31" t="s">
        <v>95</v>
      </c>
      <c r="U169" s="169">
        <v>45510</v>
      </c>
      <c r="V169" s="150"/>
      <c r="W169" s="141" t="str" cm="1">
        <f t="array" ref="W169">IF(SUM(LEN(B169:V169))=0,"",IF(OR(OR(ISBLANK(F169),SUM(LEN(C169),LEN(D169))=0),AND(NOT(E169="Unknown"),ISBLANK(J169)),AND(NOT(O169="Unknown"),ISBLANK(R169))),"Missing Information", INDEX(Table15[Entire Service Line Classification], MATCH(SUMIFS(Table15[Unique ID],Table15[System-Owned Portion],E169,Table15[If Material Anything Other than "Lead" in Column E,Was Material Ever Previously Lead?],G169,Table15[Customer-Owned Portion],O169),Table15[Unique ID],0),0)))</f>
        <v>Non-lead</v>
      </c>
      <c r="X169"/>
    </row>
    <row r="170" spans="2:24" ht="30" x14ac:dyDescent="0.25">
      <c r="B170" s="146">
        <v>26365173</v>
      </c>
      <c r="C170" s="32" t="s">
        <v>504</v>
      </c>
      <c r="D170" s="32">
        <v>220</v>
      </c>
      <c r="E170" s="44" t="s">
        <v>43</v>
      </c>
      <c r="F170" s="43" t="s">
        <v>34</v>
      </c>
      <c r="G170" s="84" t="s">
        <v>34</v>
      </c>
      <c r="H170" s="31" t="s">
        <v>3177</v>
      </c>
      <c r="I170" s="31"/>
      <c r="J170" s="84" t="s">
        <v>106</v>
      </c>
      <c r="K170" s="31" t="s">
        <v>36</v>
      </c>
      <c r="L170" s="31" t="s">
        <v>95</v>
      </c>
      <c r="M170" s="169">
        <v>45510</v>
      </c>
      <c r="N170" s="148"/>
      <c r="O170" s="44" t="s">
        <v>43</v>
      </c>
      <c r="P170" s="43" t="s">
        <v>3178</v>
      </c>
      <c r="Q170" s="31"/>
      <c r="R170" s="84" t="s">
        <v>106</v>
      </c>
      <c r="S170" s="31" t="s">
        <v>36</v>
      </c>
      <c r="T170" s="31" t="s">
        <v>95</v>
      </c>
      <c r="U170" s="169">
        <v>45510</v>
      </c>
      <c r="V170" s="150"/>
      <c r="W170" s="141" t="str" cm="1">
        <f t="array" ref="W170">IF(SUM(LEN(B170:V170))=0,"",IF(OR(OR(ISBLANK(F170),SUM(LEN(C170),LEN(D170))=0),AND(NOT(E170="Unknown"),ISBLANK(J170)),AND(NOT(O170="Unknown"),ISBLANK(R170))),"Missing Information", INDEX(Table15[Entire Service Line Classification], MATCH(SUMIFS(Table15[Unique ID],Table15[System-Owned Portion],E170,Table15[If Material Anything Other than "Lead" in Column E,Was Material Ever Previously Lead?],G170,Table15[Customer-Owned Portion],O170),Table15[Unique ID],0),0)))</f>
        <v>Non-lead</v>
      </c>
      <c r="X170"/>
    </row>
    <row r="171" spans="2:24" ht="30" x14ac:dyDescent="0.25">
      <c r="B171" s="146">
        <v>26365174</v>
      </c>
      <c r="C171" s="32" t="s">
        <v>505</v>
      </c>
      <c r="D171" s="32">
        <v>221</v>
      </c>
      <c r="E171" s="44" t="s">
        <v>43</v>
      </c>
      <c r="F171" s="43" t="s">
        <v>34</v>
      </c>
      <c r="G171" s="84" t="s">
        <v>34</v>
      </c>
      <c r="H171" s="31" t="s">
        <v>3177</v>
      </c>
      <c r="I171" s="31"/>
      <c r="J171" s="84" t="s">
        <v>106</v>
      </c>
      <c r="K171" s="31" t="s">
        <v>36</v>
      </c>
      <c r="L171" s="31" t="s">
        <v>95</v>
      </c>
      <c r="M171" s="169">
        <v>45510</v>
      </c>
      <c r="N171" s="148"/>
      <c r="O171" s="44" t="s">
        <v>43</v>
      </c>
      <c r="P171" s="43" t="s">
        <v>3178</v>
      </c>
      <c r="Q171" s="31"/>
      <c r="R171" s="84" t="s">
        <v>106</v>
      </c>
      <c r="S171" s="31" t="s">
        <v>36</v>
      </c>
      <c r="T171" s="31" t="s">
        <v>95</v>
      </c>
      <c r="U171" s="169">
        <v>45510</v>
      </c>
      <c r="V171" s="150"/>
      <c r="W171" s="141" t="str" cm="1">
        <f t="array" ref="W171">IF(SUM(LEN(B171:V171))=0,"",IF(OR(OR(ISBLANK(F171),SUM(LEN(C171),LEN(D171))=0),AND(NOT(E171="Unknown"),ISBLANK(J171)),AND(NOT(O171="Unknown"),ISBLANK(R171))),"Missing Information", INDEX(Table15[Entire Service Line Classification], MATCH(SUMIFS(Table15[Unique ID],Table15[System-Owned Portion],E171,Table15[If Material Anything Other than "Lead" in Column E,Was Material Ever Previously Lead?],G171,Table15[Customer-Owned Portion],O171),Table15[Unique ID],0),0)))</f>
        <v>Non-lead</v>
      </c>
      <c r="X171"/>
    </row>
    <row r="172" spans="2:24" ht="30" x14ac:dyDescent="0.25">
      <c r="B172" s="146">
        <v>26365175</v>
      </c>
      <c r="C172" s="32" t="s">
        <v>506</v>
      </c>
      <c r="D172" s="32">
        <v>222</v>
      </c>
      <c r="E172" s="44" t="s">
        <v>43</v>
      </c>
      <c r="F172" s="43" t="s">
        <v>34</v>
      </c>
      <c r="G172" s="84" t="s">
        <v>34</v>
      </c>
      <c r="H172" s="31" t="s">
        <v>3177</v>
      </c>
      <c r="I172" s="31"/>
      <c r="J172" s="84" t="s">
        <v>106</v>
      </c>
      <c r="K172" s="31" t="s">
        <v>36</v>
      </c>
      <c r="L172" s="31" t="s">
        <v>95</v>
      </c>
      <c r="M172" s="169">
        <v>45510</v>
      </c>
      <c r="N172" s="148"/>
      <c r="O172" s="44" t="s">
        <v>43</v>
      </c>
      <c r="P172" s="43" t="s">
        <v>3178</v>
      </c>
      <c r="Q172" s="31"/>
      <c r="R172" s="84" t="s">
        <v>106</v>
      </c>
      <c r="S172" s="31" t="s">
        <v>36</v>
      </c>
      <c r="T172" s="31" t="s">
        <v>95</v>
      </c>
      <c r="U172" s="169">
        <v>45510</v>
      </c>
      <c r="V172" s="150"/>
      <c r="W172" s="141" t="str" cm="1">
        <f t="array" ref="W172">IF(SUM(LEN(B172:V172))=0,"",IF(OR(OR(ISBLANK(F172),SUM(LEN(C172),LEN(D172))=0),AND(NOT(E172="Unknown"),ISBLANK(J172)),AND(NOT(O172="Unknown"),ISBLANK(R172))),"Missing Information", INDEX(Table15[Entire Service Line Classification], MATCH(SUMIFS(Table15[Unique ID],Table15[System-Owned Portion],E172,Table15[If Material Anything Other than "Lead" in Column E,Was Material Ever Previously Lead?],G172,Table15[Customer-Owned Portion],O172),Table15[Unique ID],0),0)))</f>
        <v>Non-lead</v>
      </c>
      <c r="X172"/>
    </row>
    <row r="173" spans="2:24" ht="30" x14ac:dyDescent="0.25">
      <c r="B173" s="146">
        <v>26359333</v>
      </c>
      <c r="C173" s="32" t="s">
        <v>507</v>
      </c>
      <c r="D173" s="32">
        <v>223</v>
      </c>
      <c r="E173" s="44" t="s">
        <v>43</v>
      </c>
      <c r="F173" s="43" t="s">
        <v>34</v>
      </c>
      <c r="G173" s="84" t="s">
        <v>34</v>
      </c>
      <c r="H173" s="31" t="s">
        <v>3177</v>
      </c>
      <c r="I173" s="31"/>
      <c r="J173" s="84" t="s">
        <v>106</v>
      </c>
      <c r="K173" s="31" t="s">
        <v>36</v>
      </c>
      <c r="L173" s="31" t="s">
        <v>95</v>
      </c>
      <c r="M173" s="169">
        <v>45510</v>
      </c>
      <c r="N173" s="148"/>
      <c r="O173" s="44" t="s">
        <v>42</v>
      </c>
      <c r="P173" s="43" t="s">
        <v>3178</v>
      </c>
      <c r="Q173" s="31"/>
      <c r="R173" s="84" t="s">
        <v>106</v>
      </c>
      <c r="S173" s="31" t="s">
        <v>36</v>
      </c>
      <c r="T173" s="31" t="s">
        <v>95</v>
      </c>
      <c r="U173" s="169">
        <v>45510</v>
      </c>
      <c r="V173" s="150"/>
      <c r="W173" s="141" t="str" cm="1">
        <f t="array" ref="W173">IF(SUM(LEN(B173:V173))=0,"",IF(OR(OR(ISBLANK(F173),SUM(LEN(C173),LEN(D173))=0),AND(NOT(E173="Unknown"),ISBLANK(J173)),AND(NOT(O173="Unknown"),ISBLANK(R173))),"Missing Information", INDEX(Table15[Entire Service Line Classification], MATCH(SUMIFS(Table15[Unique ID],Table15[System-Owned Portion],E173,Table15[If Material Anything Other than "Lead" in Column E,Was Material Ever Previously Lead?],G173,Table15[Customer-Owned Portion],O173),Table15[Unique ID],0),0)))</f>
        <v>Non-lead</v>
      </c>
      <c r="X173"/>
    </row>
    <row r="174" spans="2:24" ht="30" x14ac:dyDescent="0.25">
      <c r="B174" s="146">
        <v>26365178</v>
      </c>
      <c r="C174" s="32" t="s">
        <v>508</v>
      </c>
      <c r="D174" s="32">
        <v>224</v>
      </c>
      <c r="E174" s="44" t="s">
        <v>43</v>
      </c>
      <c r="F174" s="43" t="s">
        <v>34</v>
      </c>
      <c r="G174" s="84" t="s">
        <v>34</v>
      </c>
      <c r="H174" s="31" t="s">
        <v>3177</v>
      </c>
      <c r="I174" s="31"/>
      <c r="J174" s="84" t="s">
        <v>106</v>
      </c>
      <c r="K174" s="31" t="s">
        <v>36</v>
      </c>
      <c r="L174" s="31" t="s">
        <v>95</v>
      </c>
      <c r="M174" s="169">
        <v>45510</v>
      </c>
      <c r="N174" s="148"/>
      <c r="O174" s="44" t="s">
        <v>35</v>
      </c>
      <c r="P174" s="43" t="s">
        <v>3178</v>
      </c>
      <c r="Q174" s="31"/>
      <c r="R174" s="84" t="s">
        <v>106</v>
      </c>
      <c r="S174" s="31" t="s">
        <v>36</v>
      </c>
      <c r="T174" s="31" t="s">
        <v>95</v>
      </c>
      <c r="U174" s="169">
        <v>45510</v>
      </c>
      <c r="V174" s="150"/>
      <c r="W174" s="141" t="str" cm="1">
        <f t="array" ref="W174">IF(SUM(LEN(B174:V174))=0,"",IF(OR(OR(ISBLANK(F174),SUM(LEN(C174),LEN(D174))=0),AND(NOT(E174="Unknown"),ISBLANK(J174)),AND(NOT(O174="Unknown"),ISBLANK(R174))),"Missing Information", INDEX(Table15[Entire Service Line Classification], MATCH(SUMIFS(Table15[Unique ID],Table15[System-Owned Portion],E174,Table15[If Material Anything Other than "Lead" in Column E,Was Material Ever Previously Lead?],G174,Table15[Customer-Owned Portion],O174),Table15[Unique ID],0),0)))</f>
        <v>Non-lead</v>
      </c>
      <c r="X174"/>
    </row>
    <row r="175" spans="2:24" ht="30" x14ac:dyDescent="0.25">
      <c r="B175" s="146">
        <v>26365179</v>
      </c>
      <c r="C175" s="32" t="s">
        <v>509</v>
      </c>
      <c r="D175" s="32">
        <v>225</v>
      </c>
      <c r="E175" s="44" t="s">
        <v>43</v>
      </c>
      <c r="F175" s="43" t="s">
        <v>34</v>
      </c>
      <c r="G175" s="84" t="s">
        <v>34</v>
      </c>
      <c r="H175" s="31" t="s">
        <v>3177</v>
      </c>
      <c r="I175" s="31"/>
      <c r="J175" s="84" t="s">
        <v>106</v>
      </c>
      <c r="K175" s="31" t="s">
        <v>36</v>
      </c>
      <c r="L175" s="31" t="s">
        <v>95</v>
      </c>
      <c r="M175" s="169">
        <v>45510</v>
      </c>
      <c r="N175" s="148"/>
      <c r="O175" s="44" t="s">
        <v>43</v>
      </c>
      <c r="P175" s="43" t="s">
        <v>3178</v>
      </c>
      <c r="Q175" s="31"/>
      <c r="R175" s="84" t="s">
        <v>106</v>
      </c>
      <c r="S175" s="31" t="s">
        <v>36</v>
      </c>
      <c r="T175" s="31" t="s">
        <v>95</v>
      </c>
      <c r="U175" s="169">
        <v>45510</v>
      </c>
      <c r="V175" s="150"/>
      <c r="W175" s="141" t="str" cm="1">
        <f t="array" ref="W175">IF(SUM(LEN(B175:V175))=0,"",IF(OR(OR(ISBLANK(F175),SUM(LEN(C175),LEN(D175))=0),AND(NOT(E175="Unknown"),ISBLANK(J175)),AND(NOT(O175="Unknown"),ISBLANK(R175))),"Missing Information", INDEX(Table15[Entire Service Line Classification], MATCH(SUMIFS(Table15[Unique ID],Table15[System-Owned Portion],E175,Table15[If Material Anything Other than "Lead" in Column E,Was Material Ever Previously Lead?],G175,Table15[Customer-Owned Portion],O175),Table15[Unique ID],0),0)))</f>
        <v>Non-lead</v>
      </c>
      <c r="X175"/>
    </row>
    <row r="176" spans="2:24" ht="30" x14ac:dyDescent="0.25">
      <c r="B176" s="146">
        <v>26365138</v>
      </c>
      <c r="C176" s="31" t="s">
        <v>510</v>
      </c>
      <c r="D176" s="32">
        <v>226</v>
      </c>
      <c r="E176" s="44" t="s">
        <v>43</v>
      </c>
      <c r="F176" s="43" t="s">
        <v>34</v>
      </c>
      <c r="G176" s="84" t="s">
        <v>34</v>
      </c>
      <c r="H176" s="31" t="s">
        <v>3177</v>
      </c>
      <c r="I176" s="31"/>
      <c r="J176" s="84" t="s">
        <v>106</v>
      </c>
      <c r="K176" s="31" t="s">
        <v>36</v>
      </c>
      <c r="L176" s="31" t="s">
        <v>95</v>
      </c>
      <c r="M176" s="169">
        <v>45510</v>
      </c>
      <c r="N176" s="148"/>
      <c r="O176" s="44" t="s">
        <v>35</v>
      </c>
      <c r="P176" s="43" t="s">
        <v>3178</v>
      </c>
      <c r="Q176" s="31"/>
      <c r="R176" s="84" t="s">
        <v>106</v>
      </c>
      <c r="S176" s="31" t="s">
        <v>36</v>
      </c>
      <c r="T176" s="31" t="s">
        <v>95</v>
      </c>
      <c r="U176" s="169">
        <v>45510</v>
      </c>
      <c r="V176" s="150"/>
      <c r="W176" s="141" t="str" cm="1">
        <f t="array" ref="W176">IF(SUM(LEN(B176:V176))=0,"",IF(OR(OR(ISBLANK(F176),SUM(LEN(C176),LEN(D176))=0),AND(NOT(E176="Unknown"),ISBLANK(J176)),AND(NOT(O176="Unknown"),ISBLANK(R176))),"Missing Information", INDEX(Table15[Entire Service Line Classification], MATCH(SUMIFS(Table15[Unique ID],Table15[System-Owned Portion],E176,Table15[If Material Anything Other than "Lead" in Column E,Was Material Ever Previously Lead?],G176,Table15[Customer-Owned Portion],O176),Table15[Unique ID],0),0)))</f>
        <v>Non-lead</v>
      </c>
      <c r="X176"/>
    </row>
    <row r="177" spans="2:24" ht="30" x14ac:dyDescent="0.25">
      <c r="B177" s="146">
        <v>26365180</v>
      </c>
      <c r="C177" s="31" t="s">
        <v>511</v>
      </c>
      <c r="D177" s="32">
        <v>227</v>
      </c>
      <c r="E177" s="44" t="s">
        <v>43</v>
      </c>
      <c r="F177" s="43" t="s">
        <v>34</v>
      </c>
      <c r="G177" s="84" t="s">
        <v>34</v>
      </c>
      <c r="H177" s="31" t="s">
        <v>3177</v>
      </c>
      <c r="I177" s="31"/>
      <c r="J177" s="84" t="s">
        <v>106</v>
      </c>
      <c r="K177" s="31" t="s">
        <v>36</v>
      </c>
      <c r="L177" s="31" t="s">
        <v>95</v>
      </c>
      <c r="M177" s="169">
        <v>45510</v>
      </c>
      <c r="N177" s="148"/>
      <c r="O177" s="44" t="s">
        <v>43</v>
      </c>
      <c r="P177" s="43" t="s">
        <v>3178</v>
      </c>
      <c r="Q177" s="31"/>
      <c r="R177" s="84" t="s">
        <v>106</v>
      </c>
      <c r="S177" s="31" t="s">
        <v>36</v>
      </c>
      <c r="T177" s="31" t="s">
        <v>95</v>
      </c>
      <c r="U177" s="169">
        <v>45510</v>
      </c>
      <c r="V177" s="150"/>
      <c r="W177" s="141" t="str" cm="1">
        <f t="array" ref="W177">IF(SUM(LEN(B177:V177))=0,"",IF(OR(OR(ISBLANK(F177),SUM(LEN(C177),LEN(D177))=0),AND(NOT(E177="Unknown"),ISBLANK(J177)),AND(NOT(O177="Unknown"),ISBLANK(R177))),"Missing Information", INDEX(Table15[Entire Service Line Classification], MATCH(SUMIFS(Table15[Unique ID],Table15[System-Owned Portion],E177,Table15[If Material Anything Other than "Lead" in Column E,Was Material Ever Previously Lead?],G177,Table15[Customer-Owned Portion],O177),Table15[Unique ID],0),0)))</f>
        <v>Non-lead</v>
      </c>
      <c r="X177"/>
    </row>
    <row r="178" spans="2:24" ht="30" x14ac:dyDescent="0.25">
      <c r="B178" s="146">
        <v>26365139</v>
      </c>
      <c r="C178" s="31" t="s">
        <v>512</v>
      </c>
      <c r="D178" s="32">
        <v>228</v>
      </c>
      <c r="E178" s="44" t="s">
        <v>43</v>
      </c>
      <c r="F178" s="43" t="s">
        <v>34</v>
      </c>
      <c r="G178" s="84" t="s">
        <v>34</v>
      </c>
      <c r="H178" s="31" t="s">
        <v>3177</v>
      </c>
      <c r="I178" s="31"/>
      <c r="J178" s="84" t="s">
        <v>106</v>
      </c>
      <c r="K178" s="31" t="s">
        <v>36</v>
      </c>
      <c r="L178" s="31" t="s">
        <v>95</v>
      </c>
      <c r="M178" s="169">
        <v>45510</v>
      </c>
      <c r="N178" s="148"/>
      <c r="O178" s="44" t="s">
        <v>43</v>
      </c>
      <c r="P178" s="43" t="s">
        <v>3178</v>
      </c>
      <c r="Q178" s="31"/>
      <c r="R178" s="84" t="s">
        <v>106</v>
      </c>
      <c r="S178" s="31" t="s">
        <v>36</v>
      </c>
      <c r="T178" s="31" t="s">
        <v>95</v>
      </c>
      <c r="U178" s="169">
        <v>45510</v>
      </c>
      <c r="V178" s="150"/>
      <c r="W178" s="141" t="str" cm="1">
        <f t="array" ref="W178">IF(SUM(LEN(B178:V178))=0,"",IF(OR(OR(ISBLANK(F178),SUM(LEN(C178),LEN(D178))=0),AND(NOT(E178="Unknown"),ISBLANK(J178)),AND(NOT(O178="Unknown"),ISBLANK(R178))),"Missing Information", INDEX(Table15[Entire Service Line Classification], MATCH(SUMIFS(Table15[Unique ID],Table15[System-Owned Portion],E178,Table15[If Material Anything Other than "Lead" in Column E,Was Material Ever Previously Lead?],G178,Table15[Customer-Owned Portion],O178),Table15[Unique ID],0),0)))</f>
        <v>Non-lead</v>
      </c>
      <c r="X178"/>
    </row>
    <row r="179" spans="2:24" ht="30" x14ac:dyDescent="0.25">
      <c r="B179" s="146">
        <v>26365134</v>
      </c>
      <c r="C179" s="31" t="s">
        <v>513</v>
      </c>
      <c r="D179" s="32">
        <v>229</v>
      </c>
      <c r="E179" s="44" t="s">
        <v>43</v>
      </c>
      <c r="F179" s="43" t="s">
        <v>34</v>
      </c>
      <c r="G179" s="84" t="s">
        <v>34</v>
      </c>
      <c r="H179" s="31" t="s">
        <v>3177</v>
      </c>
      <c r="I179" s="31"/>
      <c r="J179" s="84" t="s">
        <v>106</v>
      </c>
      <c r="K179" s="31" t="s">
        <v>36</v>
      </c>
      <c r="L179" s="31" t="s">
        <v>95</v>
      </c>
      <c r="M179" s="169">
        <v>45510</v>
      </c>
      <c r="N179" s="148"/>
      <c r="O179" s="44" t="s">
        <v>43</v>
      </c>
      <c r="P179" s="43" t="s">
        <v>3178</v>
      </c>
      <c r="Q179" s="31"/>
      <c r="R179" s="84" t="s">
        <v>106</v>
      </c>
      <c r="S179" s="31" t="s">
        <v>36</v>
      </c>
      <c r="T179" s="31" t="s">
        <v>95</v>
      </c>
      <c r="U179" s="169">
        <v>45510</v>
      </c>
      <c r="V179" s="150"/>
      <c r="W179" s="141" t="str" cm="1">
        <f t="array" ref="W179">IF(SUM(LEN(B179:V179))=0,"",IF(OR(OR(ISBLANK(F179),SUM(LEN(C179),LEN(D179))=0),AND(NOT(E179="Unknown"),ISBLANK(J179)),AND(NOT(O179="Unknown"),ISBLANK(R179))),"Missing Information", INDEX(Table15[Entire Service Line Classification], MATCH(SUMIFS(Table15[Unique ID],Table15[System-Owned Portion],E179,Table15[If Material Anything Other than "Lead" in Column E,Was Material Ever Previously Lead?],G179,Table15[Customer-Owned Portion],O179),Table15[Unique ID],0),0)))</f>
        <v>Non-lead</v>
      </c>
      <c r="X179"/>
    </row>
    <row r="180" spans="2:24" ht="30" x14ac:dyDescent="0.25">
      <c r="B180" s="146">
        <v>26365136</v>
      </c>
      <c r="C180" s="31" t="s">
        <v>514</v>
      </c>
      <c r="D180" s="32">
        <v>230</v>
      </c>
      <c r="E180" s="44" t="s">
        <v>43</v>
      </c>
      <c r="F180" s="43" t="s">
        <v>34</v>
      </c>
      <c r="G180" s="84" t="s">
        <v>34</v>
      </c>
      <c r="H180" s="31" t="s">
        <v>3177</v>
      </c>
      <c r="I180" s="31"/>
      <c r="J180" s="84" t="s">
        <v>106</v>
      </c>
      <c r="K180" s="31" t="s">
        <v>36</v>
      </c>
      <c r="L180" s="31" t="s">
        <v>95</v>
      </c>
      <c r="M180" s="169">
        <v>45510</v>
      </c>
      <c r="N180" s="148"/>
      <c r="O180" s="44" t="s">
        <v>42</v>
      </c>
      <c r="P180" s="43" t="s">
        <v>3178</v>
      </c>
      <c r="Q180" s="31"/>
      <c r="R180" s="84" t="s">
        <v>106</v>
      </c>
      <c r="S180" s="31" t="s">
        <v>36</v>
      </c>
      <c r="T180" s="31" t="s">
        <v>95</v>
      </c>
      <c r="U180" s="169">
        <v>45510</v>
      </c>
      <c r="V180" s="150"/>
      <c r="W180" s="141" t="str" cm="1">
        <f t="array" ref="W180">IF(SUM(LEN(B180:V180))=0,"",IF(OR(OR(ISBLANK(F180),SUM(LEN(C180),LEN(D180))=0),AND(NOT(E180="Unknown"),ISBLANK(J180)),AND(NOT(O180="Unknown"),ISBLANK(R180))),"Missing Information", INDEX(Table15[Entire Service Line Classification], MATCH(SUMIFS(Table15[Unique ID],Table15[System-Owned Portion],E180,Table15[If Material Anything Other than "Lead" in Column E,Was Material Ever Previously Lead?],G180,Table15[Customer-Owned Portion],O180),Table15[Unique ID],0),0)))</f>
        <v>Non-lead</v>
      </c>
      <c r="X180"/>
    </row>
    <row r="181" spans="2:24" ht="30" x14ac:dyDescent="0.25">
      <c r="B181" s="146">
        <v>26365135</v>
      </c>
      <c r="C181" s="31" t="s">
        <v>515</v>
      </c>
      <c r="D181" s="32">
        <v>231</v>
      </c>
      <c r="E181" s="44" t="s">
        <v>43</v>
      </c>
      <c r="F181" s="43" t="s">
        <v>34</v>
      </c>
      <c r="G181" s="84" t="s">
        <v>34</v>
      </c>
      <c r="H181" s="31" t="s">
        <v>3177</v>
      </c>
      <c r="I181" s="31"/>
      <c r="J181" s="84" t="s">
        <v>106</v>
      </c>
      <c r="K181" s="31" t="s">
        <v>36</v>
      </c>
      <c r="L181" s="31" t="s">
        <v>95</v>
      </c>
      <c r="M181" s="169">
        <v>45510</v>
      </c>
      <c r="N181" s="148"/>
      <c r="O181" s="44" t="s">
        <v>43</v>
      </c>
      <c r="P181" s="43" t="s">
        <v>3178</v>
      </c>
      <c r="Q181" s="31"/>
      <c r="R181" s="84" t="s">
        <v>106</v>
      </c>
      <c r="S181" s="31" t="s">
        <v>36</v>
      </c>
      <c r="T181" s="31" t="s">
        <v>95</v>
      </c>
      <c r="U181" s="169">
        <v>45510</v>
      </c>
      <c r="V181" s="150"/>
      <c r="W181" s="141" t="str" cm="1">
        <f t="array" ref="W181">IF(SUM(LEN(B181:V181))=0,"",IF(OR(OR(ISBLANK(F181),SUM(LEN(C181),LEN(D181))=0),AND(NOT(E181="Unknown"),ISBLANK(J181)),AND(NOT(O181="Unknown"),ISBLANK(R181))),"Missing Information", INDEX(Table15[Entire Service Line Classification], MATCH(SUMIFS(Table15[Unique ID],Table15[System-Owned Portion],E181,Table15[If Material Anything Other than "Lead" in Column E,Was Material Ever Previously Lead?],G181,Table15[Customer-Owned Portion],O181),Table15[Unique ID],0),0)))</f>
        <v>Non-lead</v>
      </c>
      <c r="X181"/>
    </row>
    <row r="182" spans="2:24" ht="30" x14ac:dyDescent="0.25">
      <c r="B182" s="146">
        <v>26365133</v>
      </c>
      <c r="C182" s="31" t="s">
        <v>516</v>
      </c>
      <c r="D182" s="32">
        <v>232</v>
      </c>
      <c r="E182" s="44" t="s">
        <v>43</v>
      </c>
      <c r="F182" s="43" t="s">
        <v>34</v>
      </c>
      <c r="G182" s="84" t="s">
        <v>34</v>
      </c>
      <c r="H182" s="31" t="s">
        <v>3177</v>
      </c>
      <c r="I182" s="31"/>
      <c r="J182" s="84" t="s">
        <v>106</v>
      </c>
      <c r="K182" s="31" t="s">
        <v>36</v>
      </c>
      <c r="L182" s="31" t="s">
        <v>95</v>
      </c>
      <c r="M182" s="169">
        <v>45510</v>
      </c>
      <c r="N182" s="148"/>
      <c r="O182" s="44" t="s">
        <v>42</v>
      </c>
      <c r="P182" s="43" t="s">
        <v>3178</v>
      </c>
      <c r="Q182" s="31"/>
      <c r="R182" s="84" t="s">
        <v>106</v>
      </c>
      <c r="S182" s="31" t="s">
        <v>36</v>
      </c>
      <c r="T182" s="31" t="s">
        <v>95</v>
      </c>
      <c r="U182" s="169">
        <v>45510</v>
      </c>
      <c r="V182" s="150"/>
      <c r="W182" s="141" t="str" cm="1">
        <f t="array" ref="W182">IF(SUM(LEN(B182:V182))=0,"",IF(OR(OR(ISBLANK(F182),SUM(LEN(C182),LEN(D182))=0),AND(NOT(E182="Unknown"),ISBLANK(J182)),AND(NOT(O182="Unknown"),ISBLANK(R182))),"Missing Information", INDEX(Table15[Entire Service Line Classification], MATCH(SUMIFS(Table15[Unique ID],Table15[System-Owned Portion],E182,Table15[If Material Anything Other than "Lead" in Column E,Was Material Ever Previously Lead?],G182,Table15[Customer-Owned Portion],O182),Table15[Unique ID],0),0)))</f>
        <v>Non-lead</v>
      </c>
      <c r="X182"/>
    </row>
    <row r="183" spans="2:24" ht="30" x14ac:dyDescent="0.25">
      <c r="B183" s="146">
        <v>26365140</v>
      </c>
      <c r="C183" s="31" t="s">
        <v>517</v>
      </c>
      <c r="D183" s="32">
        <v>233</v>
      </c>
      <c r="E183" s="44" t="s">
        <v>43</v>
      </c>
      <c r="F183" s="43" t="s">
        <v>34</v>
      </c>
      <c r="G183" s="84" t="s">
        <v>34</v>
      </c>
      <c r="H183" s="31" t="s">
        <v>3177</v>
      </c>
      <c r="I183" s="31"/>
      <c r="J183" s="84" t="s">
        <v>106</v>
      </c>
      <c r="K183" s="31" t="s">
        <v>36</v>
      </c>
      <c r="L183" s="31" t="s">
        <v>95</v>
      </c>
      <c r="M183" s="169">
        <v>45510</v>
      </c>
      <c r="N183" s="148"/>
      <c r="O183" s="44" t="s">
        <v>43</v>
      </c>
      <c r="P183" s="43" t="s">
        <v>3178</v>
      </c>
      <c r="Q183" s="31"/>
      <c r="R183" s="84" t="s">
        <v>106</v>
      </c>
      <c r="S183" s="31" t="s">
        <v>36</v>
      </c>
      <c r="T183" s="31" t="s">
        <v>95</v>
      </c>
      <c r="U183" s="169">
        <v>45510</v>
      </c>
      <c r="V183" s="150"/>
      <c r="W183" s="141" t="str" cm="1">
        <f t="array" ref="W183">IF(SUM(LEN(B183:V183))=0,"",IF(OR(OR(ISBLANK(F183),SUM(LEN(C183),LEN(D183))=0),AND(NOT(E183="Unknown"),ISBLANK(J183)),AND(NOT(O183="Unknown"),ISBLANK(R183))),"Missing Information", INDEX(Table15[Entire Service Line Classification], MATCH(SUMIFS(Table15[Unique ID],Table15[System-Owned Portion],E183,Table15[If Material Anything Other than "Lead" in Column E,Was Material Ever Previously Lead?],G183,Table15[Customer-Owned Portion],O183),Table15[Unique ID],0),0)))</f>
        <v>Non-lead</v>
      </c>
      <c r="X183"/>
    </row>
    <row r="184" spans="2:24" ht="30" x14ac:dyDescent="0.25">
      <c r="B184" s="146">
        <v>26365137</v>
      </c>
      <c r="C184" s="31" t="s">
        <v>518</v>
      </c>
      <c r="D184" s="32">
        <v>234</v>
      </c>
      <c r="E184" s="44" t="s">
        <v>43</v>
      </c>
      <c r="F184" s="43" t="s">
        <v>34</v>
      </c>
      <c r="G184" s="84" t="s">
        <v>34</v>
      </c>
      <c r="H184" s="31" t="s">
        <v>3177</v>
      </c>
      <c r="I184" s="31"/>
      <c r="J184" s="84" t="s">
        <v>106</v>
      </c>
      <c r="K184" s="31" t="s">
        <v>36</v>
      </c>
      <c r="L184" s="31" t="s">
        <v>95</v>
      </c>
      <c r="M184" s="169">
        <v>45510</v>
      </c>
      <c r="N184" s="148"/>
      <c r="O184" s="44" t="s">
        <v>43</v>
      </c>
      <c r="P184" s="43" t="s">
        <v>3178</v>
      </c>
      <c r="Q184" s="31"/>
      <c r="R184" s="84" t="s">
        <v>106</v>
      </c>
      <c r="S184" s="31" t="s">
        <v>36</v>
      </c>
      <c r="T184" s="31" t="s">
        <v>95</v>
      </c>
      <c r="U184" s="169">
        <v>45510</v>
      </c>
      <c r="V184" s="150"/>
      <c r="W184" s="141" t="str" cm="1">
        <f t="array" ref="W184">IF(SUM(LEN(B184:V184))=0,"",IF(OR(OR(ISBLANK(F184),SUM(LEN(C184),LEN(D184))=0),AND(NOT(E184="Unknown"),ISBLANK(J184)),AND(NOT(O184="Unknown"),ISBLANK(R184))),"Missing Information", INDEX(Table15[Entire Service Line Classification], MATCH(SUMIFS(Table15[Unique ID],Table15[System-Owned Portion],E184,Table15[If Material Anything Other than "Lead" in Column E,Was Material Ever Previously Lead?],G184,Table15[Customer-Owned Portion],O184),Table15[Unique ID],0),0)))</f>
        <v>Non-lead</v>
      </c>
      <c r="X184"/>
    </row>
    <row r="185" spans="2:24" ht="30" x14ac:dyDescent="0.25">
      <c r="B185" s="146">
        <v>26365172</v>
      </c>
      <c r="C185" s="31" t="s">
        <v>519</v>
      </c>
      <c r="D185" s="32">
        <v>235</v>
      </c>
      <c r="E185" s="44" t="s">
        <v>43</v>
      </c>
      <c r="F185" s="43" t="s">
        <v>34</v>
      </c>
      <c r="G185" s="84" t="s">
        <v>34</v>
      </c>
      <c r="H185" s="31" t="s">
        <v>3177</v>
      </c>
      <c r="I185" s="31"/>
      <c r="J185" s="84" t="s">
        <v>106</v>
      </c>
      <c r="K185" s="31" t="s">
        <v>36</v>
      </c>
      <c r="L185" s="31" t="s">
        <v>95</v>
      </c>
      <c r="M185" s="169">
        <v>45510</v>
      </c>
      <c r="N185" s="148"/>
      <c r="O185" s="44" t="s">
        <v>43</v>
      </c>
      <c r="P185" s="43" t="s">
        <v>3178</v>
      </c>
      <c r="Q185" s="31"/>
      <c r="R185" s="84" t="s">
        <v>106</v>
      </c>
      <c r="S185" s="31" t="s">
        <v>36</v>
      </c>
      <c r="T185" s="31" t="s">
        <v>95</v>
      </c>
      <c r="U185" s="169">
        <v>45510</v>
      </c>
      <c r="V185" s="150"/>
      <c r="W185" s="141" t="str" cm="1">
        <f t="array" ref="W185">IF(SUM(LEN(B185:V185))=0,"",IF(OR(OR(ISBLANK(F185),SUM(LEN(C185),LEN(D185))=0),AND(NOT(E185="Unknown"),ISBLANK(J185)),AND(NOT(O185="Unknown"),ISBLANK(R185))),"Missing Information", INDEX(Table15[Entire Service Line Classification], MATCH(SUMIFS(Table15[Unique ID],Table15[System-Owned Portion],E185,Table15[If Material Anything Other than "Lead" in Column E,Was Material Ever Previously Lead?],G185,Table15[Customer-Owned Portion],O185),Table15[Unique ID],0),0)))</f>
        <v>Non-lead</v>
      </c>
      <c r="X185"/>
    </row>
    <row r="186" spans="2:24" ht="30" x14ac:dyDescent="0.25">
      <c r="B186" s="146">
        <v>26365171</v>
      </c>
      <c r="C186" s="31" t="s">
        <v>520</v>
      </c>
      <c r="D186" s="32">
        <v>236</v>
      </c>
      <c r="E186" s="44" t="s">
        <v>43</v>
      </c>
      <c r="F186" s="43" t="s">
        <v>34</v>
      </c>
      <c r="G186" s="84" t="s">
        <v>34</v>
      </c>
      <c r="H186" s="31" t="s">
        <v>3177</v>
      </c>
      <c r="I186" s="31"/>
      <c r="J186" s="84" t="s">
        <v>106</v>
      </c>
      <c r="K186" s="31" t="s">
        <v>36</v>
      </c>
      <c r="L186" s="31" t="s">
        <v>95</v>
      </c>
      <c r="M186" s="169">
        <v>45510</v>
      </c>
      <c r="N186" s="148"/>
      <c r="O186" s="44" t="s">
        <v>35</v>
      </c>
      <c r="P186" s="43" t="s">
        <v>3178</v>
      </c>
      <c r="Q186" s="31"/>
      <c r="R186" s="84" t="s">
        <v>106</v>
      </c>
      <c r="S186" s="31" t="s">
        <v>36</v>
      </c>
      <c r="T186" s="31" t="s">
        <v>95</v>
      </c>
      <c r="U186" s="169">
        <v>45510</v>
      </c>
      <c r="V186" s="150"/>
      <c r="W186" s="141" t="str" cm="1">
        <f t="array" ref="W186">IF(SUM(LEN(B186:V186))=0,"",IF(OR(OR(ISBLANK(F186),SUM(LEN(C186),LEN(D186))=0),AND(NOT(E186="Unknown"),ISBLANK(J186)),AND(NOT(O186="Unknown"),ISBLANK(R186))),"Missing Information", INDEX(Table15[Entire Service Line Classification], MATCH(SUMIFS(Table15[Unique ID],Table15[System-Owned Portion],E186,Table15[If Material Anything Other than "Lead" in Column E,Was Material Ever Previously Lead?],G186,Table15[Customer-Owned Portion],O186),Table15[Unique ID],0),0)))</f>
        <v>Non-lead</v>
      </c>
      <c r="X186"/>
    </row>
    <row r="187" spans="2:24" ht="30" x14ac:dyDescent="0.25">
      <c r="B187" s="146">
        <v>26365169</v>
      </c>
      <c r="C187" s="31" t="s">
        <v>521</v>
      </c>
      <c r="D187" s="32">
        <v>237</v>
      </c>
      <c r="E187" s="44" t="s">
        <v>43</v>
      </c>
      <c r="F187" s="43" t="s">
        <v>34</v>
      </c>
      <c r="G187" s="84" t="s">
        <v>34</v>
      </c>
      <c r="H187" s="31" t="s">
        <v>3177</v>
      </c>
      <c r="I187" s="31"/>
      <c r="J187" s="84" t="s">
        <v>106</v>
      </c>
      <c r="K187" s="31" t="s">
        <v>36</v>
      </c>
      <c r="L187" s="31" t="s">
        <v>95</v>
      </c>
      <c r="M187" s="169">
        <v>45510</v>
      </c>
      <c r="N187" s="148"/>
      <c r="O187" s="44" t="s">
        <v>43</v>
      </c>
      <c r="P187" s="43" t="s">
        <v>3178</v>
      </c>
      <c r="Q187" s="31"/>
      <c r="R187" s="84" t="s">
        <v>106</v>
      </c>
      <c r="S187" s="31" t="s">
        <v>36</v>
      </c>
      <c r="T187" s="31" t="s">
        <v>95</v>
      </c>
      <c r="U187" s="169">
        <v>45510</v>
      </c>
      <c r="V187" s="150"/>
      <c r="W187" s="141" t="str" cm="1">
        <f t="array" ref="W187">IF(SUM(LEN(B187:V187))=0,"",IF(OR(OR(ISBLANK(F187),SUM(LEN(C187),LEN(D187))=0),AND(NOT(E187="Unknown"),ISBLANK(J187)),AND(NOT(O187="Unknown"),ISBLANK(R187))),"Missing Information", INDEX(Table15[Entire Service Line Classification], MATCH(SUMIFS(Table15[Unique ID],Table15[System-Owned Portion],E187,Table15[If Material Anything Other than "Lead" in Column E,Was Material Ever Previously Lead?],G187,Table15[Customer-Owned Portion],O187),Table15[Unique ID],0),0)))</f>
        <v>Non-lead</v>
      </c>
      <c r="X187"/>
    </row>
    <row r="188" spans="2:24" ht="30" x14ac:dyDescent="0.25">
      <c r="B188" s="146">
        <v>26365168</v>
      </c>
      <c r="C188" s="31" t="s">
        <v>522</v>
      </c>
      <c r="D188" s="32">
        <v>238</v>
      </c>
      <c r="E188" s="44" t="s">
        <v>43</v>
      </c>
      <c r="F188" s="43" t="s">
        <v>34</v>
      </c>
      <c r="G188" s="84" t="s">
        <v>34</v>
      </c>
      <c r="H188" s="31" t="s">
        <v>3177</v>
      </c>
      <c r="I188" s="31"/>
      <c r="J188" s="84" t="s">
        <v>106</v>
      </c>
      <c r="K188" s="31" t="s">
        <v>36</v>
      </c>
      <c r="L188" s="31" t="s">
        <v>95</v>
      </c>
      <c r="M188" s="169">
        <v>45510</v>
      </c>
      <c r="N188" s="148"/>
      <c r="O188" s="44" t="s">
        <v>43</v>
      </c>
      <c r="P188" s="43" t="s">
        <v>3178</v>
      </c>
      <c r="Q188" s="31"/>
      <c r="R188" s="84" t="s">
        <v>106</v>
      </c>
      <c r="S188" s="31" t="s">
        <v>36</v>
      </c>
      <c r="T188" s="31" t="s">
        <v>95</v>
      </c>
      <c r="U188" s="169">
        <v>45510</v>
      </c>
      <c r="V188" s="150"/>
      <c r="W188" s="141" t="str" cm="1">
        <f t="array" ref="W188">IF(SUM(LEN(B188:V188))=0,"",IF(OR(OR(ISBLANK(F188),SUM(LEN(C188),LEN(D188))=0),AND(NOT(E188="Unknown"),ISBLANK(J188)),AND(NOT(O188="Unknown"),ISBLANK(R188))),"Missing Information", INDEX(Table15[Entire Service Line Classification], MATCH(SUMIFS(Table15[Unique ID],Table15[System-Owned Portion],E188,Table15[If Material Anything Other than "Lead" in Column E,Was Material Ever Previously Lead?],G188,Table15[Customer-Owned Portion],O188),Table15[Unique ID],0),0)))</f>
        <v>Non-lead</v>
      </c>
      <c r="X188"/>
    </row>
    <row r="189" spans="2:24" ht="30" x14ac:dyDescent="0.25">
      <c r="B189" s="146">
        <v>26365170</v>
      </c>
      <c r="C189" s="31" t="s">
        <v>523</v>
      </c>
      <c r="D189" s="32">
        <v>239</v>
      </c>
      <c r="E189" s="44" t="s">
        <v>43</v>
      </c>
      <c r="F189" s="43" t="s">
        <v>34</v>
      </c>
      <c r="G189" s="84" t="s">
        <v>34</v>
      </c>
      <c r="H189" s="31" t="s">
        <v>3177</v>
      </c>
      <c r="I189" s="31"/>
      <c r="J189" s="84" t="s">
        <v>106</v>
      </c>
      <c r="K189" s="31" t="s">
        <v>36</v>
      </c>
      <c r="L189" s="31" t="s">
        <v>95</v>
      </c>
      <c r="M189" s="169">
        <v>45510</v>
      </c>
      <c r="N189" s="148"/>
      <c r="O189" s="44" t="s">
        <v>42</v>
      </c>
      <c r="P189" s="43" t="s">
        <v>3178</v>
      </c>
      <c r="Q189" s="31"/>
      <c r="R189" s="84" t="s">
        <v>106</v>
      </c>
      <c r="S189" s="31" t="s">
        <v>36</v>
      </c>
      <c r="T189" s="31" t="s">
        <v>95</v>
      </c>
      <c r="U189" s="169">
        <v>45510</v>
      </c>
      <c r="V189" s="150"/>
      <c r="W189" s="141" t="str" cm="1">
        <f t="array" ref="W189">IF(SUM(LEN(B189:V189))=0,"",IF(OR(OR(ISBLANK(F189),SUM(LEN(C189),LEN(D189))=0),AND(NOT(E189="Unknown"),ISBLANK(J189)),AND(NOT(O189="Unknown"),ISBLANK(R189))),"Missing Information", INDEX(Table15[Entire Service Line Classification], MATCH(SUMIFS(Table15[Unique ID],Table15[System-Owned Portion],E189,Table15[If Material Anything Other than "Lead" in Column E,Was Material Ever Previously Lead?],G189,Table15[Customer-Owned Portion],O189),Table15[Unique ID],0),0)))</f>
        <v>Non-lead</v>
      </c>
      <c r="X189"/>
    </row>
    <row r="190" spans="2:24" ht="30" x14ac:dyDescent="0.25">
      <c r="B190" s="146">
        <v>26365166</v>
      </c>
      <c r="C190" s="31" t="s">
        <v>524</v>
      </c>
      <c r="D190" s="32">
        <v>240</v>
      </c>
      <c r="E190" s="44" t="s">
        <v>43</v>
      </c>
      <c r="F190" s="43" t="s">
        <v>34</v>
      </c>
      <c r="G190" s="84" t="s">
        <v>34</v>
      </c>
      <c r="H190" s="31" t="s">
        <v>3177</v>
      </c>
      <c r="I190" s="31"/>
      <c r="J190" s="84" t="s">
        <v>106</v>
      </c>
      <c r="K190" s="31" t="s">
        <v>36</v>
      </c>
      <c r="L190" s="31" t="s">
        <v>95</v>
      </c>
      <c r="M190" s="169">
        <v>45510</v>
      </c>
      <c r="N190" s="148"/>
      <c r="O190" s="44" t="s">
        <v>42</v>
      </c>
      <c r="P190" s="43" t="s">
        <v>3178</v>
      </c>
      <c r="Q190" s="31"/>
      <c r="R190" s="84" t="s">
        <v>106</v>
      </c>
      <c r="S190" s="31" t="s">
        <v>36</v>
      </c>
      <c r="T190" s="31" t="s">
        <v>95</v>
      </c>
      <c r="U190" s="169">
        <v>45510</v>
      </c>
      <c r="V190" s="150"/>
      <c r="W190" s="141" t="str" cm="1">
        <f t="array" ref="W190">IF(SUM(LEN(B190:V190))=0,"",IF(OR(OR(ISBLANK(F190),SUM(LEN(C190),LEN(D190))=0),AND(NOT(E190="Unknown"),ISBLANK(J190)),AND(NOT(O190="Unknown"),ISBLANK(R190))),"Missing Information", INDEX(Table15[Entire Service Line Classification], MATCH(SUMIFS(Table15[Unique ID],Table15[System-Owned Portion],E190,Table15[If Material Anything Other than "Lead" in Column E,Was Material Ever Previously Lead?],G190,Table15[Customer-Owned Portion],O190),Table15[Unique ID],0),0)))</f>
        <v>Non-lead</v>
      </c>
      <c r="X190"/>
    </row>
    <row r="191" spans="2:24" ht="30" x14ac:dyDescent="0.25">
      <c r="B191" s="146">
        <v>26365165</v>
      </c>
      <c r="C191" s="31" t="s">
        <v>525</v>
      </c>
      <c r="D191" s="32">
        <v>241</v>
      </c>
      <c r="E191" s="44" t="s">
        <v>43</v>
      </c>
      <c r="F191" s="43" t="s">
        <v>34</v>
      </c>
      <c r="G191" s="84" t="s">
        <v>34</v>
      </c>
      <c r="H191" s="31" t="s">
        <v>3177</v>
      </c>
      <c r="I191" s="31"/>
      <c r="J191" s="84" t="s">
        <v>106</v>
      </c>
      <c r="K191" s="31" t="s">
        <v>36</v>
      </c>
      <c r="L191" s="31" t="s">
        <v>95</v>
      </c>
      <c r="M191" s="169">
        <v>45510</v>
      </c>
      <c r="N191" s="148"/>
      <c r="O191" s="44" t="s">
        <v>43</v>
      </c>
      <c r="P191" s="43" t="s">
        <v>3178</v>
      </c>
      <c r="Q191" s="31"/>
      <c r="R191" s="84" t="s">
        <v>106</v>
      </c>
      <c r="S191" s="31" t="s">
        <v>36</v>
      </c>
      <c r="T191" s="31" t="s">
        <v>95</v>
      </c>
      <c r="U191" s="169">
        <v>45510</v>
      </c>
      <c r="V191" s="150"/>
      <c r="W191" s="141" t="str" cm="1">
        <f t="array" ref="W191">IF(SUM(LEN(B191:V191))=0,"",IF(OR(OR(ISBLANK(F191),SUM(LEN(C191),LEN(D191))=0),AND(NOT(E191="Unknown"),ISBLANK(J191)),AND(NOT(O191="Unknown"),ISBLANK(R191))),"Missing Information", INDEX(Table15[Entire Service Line Classification], MATCH(SUMIFS(Table15[Unique ID],Table15[System-Owned Portion],E191,Table15[If Material Anything Other than "Lead" in Column E,Was Material Ever Previously Lead?],G191,Table15[Customer-Owned Portion],O191),Table15[Unique ID],0),0)))</f>
        <v>Non-lead</v>
      </c>
      <c r="X191"/>
    </row>
    <row r="192" spans="2:24" ht="30" x14ac:dyDescent="0.25">
      <c r="B192" s="146">
        <v>26365167</v>
      </c>
      <c r="C192" s="31" t="s">
        <v>526</v>
      </c>
      <c r="D192" s="32">
        <v>242</v>
      </c>
      <c r="E192" s="44" t="s">
        <v>43</v>
      </c>
      <c r="F192" s="43" t="s">
        <v>34</v>
      </c>
      <c r="G192" s="84" t="s">
        <v>34</v>
      </c>
      <c r="H192" s="31" t="s">
        <v>3177</v>
      </c>
      <c r="I192" s="31"/>
      <c r="J192" s="84" t="s">
        <v>106</v>
      </c>
      <c r="K192" s="31" t="s">
        <v>36</v>
      </c>
      <c r="L192" s="31" t="s">
        <v>95</v>
      </c>
      <c r="M192" s="169">
        <v>45510</v>
      </c>
      <c r="N192" s="148"/>
      <c r="O192" s="44" t="s">
        <v>43</v>
      </c>
      <c r="P192" s="43" t="s">
        <v>3178</v>
      </c>
      <c r="Q192" s="31"/>
      <c r="R192" s="84" t="s">
        <v>106</v>
      </c>
      <c r="S192" s="31" t="s">
        <v>36</v>
      </c>
      <c r="T192" s="31" t="s">
        <v>95</v>
      </c>
      <c r="U192" s="169">
        <v>45510</v>
      </c>
      <c r="V192" s="150"/>
      <c r="W192" s="141" t="str" cm="1">
        <f t="array" ref="W192">IF(SUM(LEN(B192:V192))=0,"",IF(OR(OR(ISBLANK(F192),SUM(LEN(C192),LEN(D192))=0),AND(NOT(E192="Unknown"),ISBLANK(J192)),AND(NOT(O192="Unknown"),ISBLANK(R192))),"Missing Information", INDEX(Table15[Entire Service Line Classification], MATCH(SUMIFS(Table15[Unique ID],Table15[System-Owned Portion],E192,Table15[If Material Anything Other than "Lead" in Column E,Was Material Ever Previously Lead?],G192,Table15[Customer-Owned Portion],O192),Table15[Unique ID],0),0)))</f>
        <v>Non-lead</v>
      </c>
      <c r="X192"/>
    </row>
    <row r="193" spans="2:24" ht="30" x14ac:dyDescent="0.25">
      <c r="B193" s="146">
        <v>26365200</v>
      </c>
      <c r="C193" s="31" t="s">
        <v>527</v>
      </c>
      <c r="D193" s="32">
        <v>243</v>
      </c>
      <c r="E193" s="44" t="s">
        <v>43</v>
      </c>
      <c r="F193" s="43" t="s">
        <v>34</v>
      </c>
      <c r="G193" s="84" t="s">
        <v>34</v>
      </c>
      <c r="H193" s="31" t="s">
        <v>3177</v>
      </c>
      <c r="I193" s="31"/>
      <c r="J193" s="84" t="s">
        <v>106</v>
      </c>
      <c r="K193" s="31" t="s">
        <v>36</v>
      </c>
      <c r="L193" s="31" t="s">
        <v>95</v>
      </c>
      <c r="M193" s="169">
        <v>45510</v>
      </c>
      <c r="N193" s="148"/>
      <c r="O193" s="44" t="s">
        <v>43</v>
      </c>
      <c r="P193" s="43" t="s">
        <v>3178</v>
      </c>
      <c r="Q193" s="31"/>
      <c r="R193" s="84" t="s">
        <v>106</v>
      </c>
      <c r="S193" s="31" t="s">
        <v>36</v>
      </c>
      <c r="T193" s="31" t="s">
        <v>95</v>
      </c>
      <c r="U193" s="169">
        <v>45510</v>
      </c>
      <c r="V193" s="150"/>
      <c r="W193" s="141" t="str" cm="1">
        <f t="array" ref="W193">IF(SUM(LEN(B193:V193))=0,"",IF(OR(OR(ISBLANK(F193),SUM(LEN(C193),LEN(D193))=0),AND(NOT(E193="Unknown"),ISBLANK(J193)),AND(NOT(O193="Unknown"),ISBLANK(R193))),"Missing Information", INDEX(Table15[Entire Service Line Classification], MATCH(SUMIFS(Table15[Unique ID],Table15[System-Owned Portion],E193,Table15[If Material Anything Other than "Lead" in Column E,Was Material Ever Previously Lead?],G193,Table15[Customer-Owned Portion],O193),Table15[Unique ID],0),0)))</f>
        <v>Non-lead</v>
      </c>
      <c r="X193"/>
    </row>
    <row r="194" spans="2:24" ht="30" x14ac:dyDescent="0.25">
      <c r="B194" s="146">
        <v>26365199</v>
      </c>
      <c r="C194" s="31" t="s">
        <v>528</v>
      </c>
      <c r="D194" s="32">
        <v>244</v>
      </c>
      <c r="E194" s="44" t="s">
        <v>43</v>
      </c>
      <c r="F194" s="43" t="s">
        <v>34</v>
      </c>
      <c r="G194" s="84" t="s">
        <v>34</v>
      </c>
      <c r="H194" s="31" t="s">
        <v>3177</v>
      </c>
      <c r="I194" s="31"/>
      <c r="J194" s="84" t="s">
        <v>106</v>
      </c>
      <c r="K194" s="31" t="s">
        <v>36</v>
      </c>
      <c r="L194" s="31" t="s">
        <v>95</v>
      </c>
      <c r="M194" s="169">
        <v>45510</v>
      </c>
      <c r="N194" s="148"/>
      <c r="O194" s="44" t="s">
        <v>35</v>
      </c>
      <c r="P194" s="43" t="s">
        <v>3178</v>
      </c>
      <c r="Q194" s="31"/>
      <c r="R194" s="84" t="s">
        <v>106</v>
      </c>
      <c r="S194" s="31" t="s">
        <v>36</v>
      </c>
      <c r="T194" s="31" t="s">
        <v>95</v>
      </c>
      <c r="U194" s="169">
        <v>45510</v>
      </c>
      <c r="V194" s="150"/>
      <c r="W194" s="141" t="str" cm="1">
        <f t="array" ref="W194">IF(SUM(LEN(B194:V194))=0,"",IF(OR(OR(ISBLANK(F194),SUM(LEN(C194),LEN(D194))=0),AND(NOT(E194="Unknown"),ISBLANK(J194)),AND(NOT(O194="Unknown"),ISBLANK(R194))),"Missing Information", INDEX(Table15[Entire Service Line Classification], MATCH(SUMIFS(Table15[Unique ID],Table15[System-Owned Portion],E194,Table15[If Material Anything Other than "Lead" in Column E,Was Material Ever Previously Lead?],G194,Table15[Customer-Owned Portion],O194),Table15[Unique ID],0),0)))</f>
        <v>Non-lead</v>
      </c>
      <c r="X194"/>
    </row>
    <row r="195" spans="2:24" ht="30" x14ac:dyDescent="0.25">
      <c r="B195" s="146">
        <v>26365203</v>
      </c>
      <c r="C195" s="31" t="s">
        <v>529</v>
      </c>
      <c r="D195" s="32">
        <v>245</v>
      </c>
      <c r="E195" s="44" t="s">
        <v>43</v>
      </c>
      <c r="F195" s="43" t="s">
        <v>34</v>
      </c>
      <c r="G195" s="84" t="s">
        <v>34</v>
      </c>
      <c r="H195" s="31" t="s">
        <v>3177</v>
      </c>
      <c r="I195" s="31"/>
      <c r="J195" s="84" t="s">
        <v>106</v>
      </c>
      <c r="K195" s="31" t="s">
        <v>36</v>
      </c>
      <c r="L195" s="31" t="s">
        <v>95</v>
      </c>
      <c r="M195" s="169">
        <v>45510</v>
      </c>
      <c r="N195" s="148"/>
      <c r="O195" s="44" t="s">
        <v>43</v>
      </c>
      <c r="P195" s="43" t="s">
        <v>3178</v>
      </c>
      <c r="Q195" s="31"/>
      <c r="R195" s="84" t="s">
        <v>106</v>
      </c>
      <c r="S195" s="31" t="s">
        <v>36</v>
      </c>
      <c r="T195" s="31" t="s">
        <v>95</v>
      </c>
      <c r="U195" s="169">
        <v>45510</v>
      </c>
      <c r="V195" s="150"/>
      <c r="W195" s="141" t="str" cm="1">
        <f t="array" ref="W195">IF(SUM(LEN(B195:V195))=0,"",IF(OR(OR(ISBLANK(F195),SUM(LEN(C195),LEN(D195))=0),AND(NOT(E195="Unknown"),ISBLANK(J195)),AND(NOT(O195="Unknown"),ISBLANK(R195))),"Missing Information", INDEX(Table15[Entire Service Line Classification], MATCH(SUMIFS(Table15[Unique ID],Table15[System-Owned Portion],E195,Table15[If Material Anything Other than "Lead" in Column E,Was Material Ever Previously Lead?],G195,Table15[Customer-Owned Portion],O195),Table15[Unique ID],0),0)))</f>
        <v>Non-lead</v>
      </c>
      <c r="X195"/>
    </row>
    <row r="196" spans="2:24" ht="30" x14ac:dyDescent="0.25">
      <c r="B196" s="146">
        <v>26365202</v>
      </c>
      <c r="C196" s="31" t="s">
        <v>530</v>
      </c>
      <c r="D196" s="32">
        <v>246</v>
      </c>
      <c r="E196" s="44" t="s">
        <v>43</v>
      </c>
      <c r="F196" s="43" t="s">
        <v>34</v>
      </c>
      <c r="G196" s="84" t="s">
        <v>34</v>
      </c>
      <c r="H196" s="31" t="s">
        <v>3177</v>
      </c>
      <c r="I196" s="31"/>
      <c r="J196" s="84" t="s">
        <v>106</v>
      </c>
      <c r="K196" s="31" t="s">
        <v>36</v>
      </c>
      <c r="L196" s="31" t="s">
        <v>95</v>
      </c>
      <c r="M196" s="169">
        <v>45510</v>
      </c>
      <c r="N196" s="148"/>
      <c r="O196" s="44" t="s">
        <v>43</v>
      </c>
      <c r="P196" s="43" t="s">
        <v>3178</v>
      </c>
      <c r="Q196" s="31"/>
      <c r="R196" s="84" t="s">
        <v>106</v>
      </c>
      <c r="S196" s="31" t="s">
        <v>36</v>
      </c>
      <c r="T196" s="31" t="s">
        <v>95</v>
      </c>
      <c r="U196" s="169">
        <v>45510</v>
      </c>
      <c r="V196" s="150"/>
      <c r="W196" s="141" t="str" cm="1">
        <f t="array" ref="W196">IF(SUM(LEN(B196:V196))=0,"",IF(OR(OR(ISBLANK(F196),SUM(LEN(C196),LEN(D196))=0),AND(NOT(E196="Unknown"),ISBLANK(J196)),AND(NOT(O196="Unknown"),ISBLANK(R196))),"Missing Information", INDEX(Table15[Entire Service Line Classification], MATCH(SUMIFS(Table15[Unique ID],Table15[System-Owned Portion],E196,Table15[If Material Anything Other than "Lead" in Column E,Was Material Ever Previously Lead?],G196,Table15[Customer-Owned Portion],O196),Table15[Unique ID],0),0)))</f>
        <v>Non-lead</v>
      </c>
      <c r="X196"/>
    </row>
    <row r="197" spans="2:24" ht="30" x14ac:dyDescent="0.25">
      <c r="B197" s="146">
        <v>26365198</v>
      </c>
      <c r="C197" s="31" t="s">
        <v>531</v>
      </c>
      <c r="D197" s="32">
        <v>247</v>
      </c>
      <c r="E197" s="44" t="s">
        <v>43</v>
      </c>
      <c r="F197" s="43" t="s">
        <v>34</v>
      </c>
      <c r="G197" s="84" t="s">
        <v>34</v>
      </c>
      <c r="H197" s="31" t="s">
        <v>3177</v>
      </c>
      <c r="I197" s="31"/>
      <c r="J197" s="84" t="s">
        <v>106</v>
      </c>
      <c r="K197" s="31" t="s">
        <v>36</v>
      </c>
      <c r="L197" s="31" t="s">
        <v>95</v>
      </c>
      <c r="M197" s="169">
        <v>45510</v>
      </c>
      <c r="N197" s="148"/>
      <c r="O197" s="44" t="s">
        <v>43</v>
      </c>
      <c r="P197" s="43" t="s">
        <v>3178</v>
      </c>
      <c r="Q197" s="31"/>
      <c r="R197" s="84" t="s">
        <v>106</v>
      </c>
      <c r="S197" s="31" t="s">
        <v>36</v>
      </c>
      <c r="T197" s="31" t="s">
        <v>95</v>
      </c>
      <c r="U197" s="169">
        <v>45510</v>
      </c>
      <c r="V197" s="150"/>
      <c r="W197" s="141" t="str" cm="1">
        <f t="array" ref="W197">IF(SUM(LEN(B197:V197))=0,"",IF(OR(OR(ISBLANK(F197),SUM(LEN(C197),LEN(D197))=0),AND(NOT(E197="Unknown"),ISBLANK(J197)),AND(NOT(O197="Unknown"),ISBLANK(R197))),"Missing Information", INDEX(Table15[Entire Service Line Classification], MATCH(SUMIFS(Table15[Unique ID],Table15[System-Owned Portion],E197,Table15[If Material Anything Other than "Lead" in Column E,Was Material Ever Previously Lead?],G197,Table15[Customer-Owned Portion],O197),Table15[Unique ID],0),0)))</f>
        <v>Non-lead</v>
      </c>
      <c r="X197"/>
    </row>
    <row r="198" spans="2:24" ht="30" x14ac:dyDescent="0.25">
      <c r="B198" s="146">
        <v>26365197</v>
      </c>
      <c r="C198" s="31" t="s">
        <v>532</v>
      </c>
      <c r="D198" s="32">
        <v>248</v>
      </c>
      <c r="E198" s="44" t="s">
        <v>43</v>
      </c>
      <c r="F198" s="43" t="s">
        <v>34</v>
      </c>
      <c r="G198" s="84" t="s">
        <v>34</v>
      </c>
      <c r="H198" s="31" t="s">
        <v>3177</v>
      </c>
      <c r="I198" s="31"/>
      <c r="J198" s="84" t="s">
        <v>106</v>
      </c>
      <c r="K198" s="31" t="s">
        <v>36</v>
      </c>
      <c r="L198" s="31" t="s">
        <v>95</v>
      </c>
      <c r="M198" s="169">
        <v>45510</v>
      </c>
      <c r="N198" s="148"/>
      <c r="O198" s="44" t="s">
        <v>43</v>
      </c>
      <c r="P198" s="43" t="s">
        <v>3178</v>
      </c>
      <c r="Q198" s="31"/>
      <c r="R198" s="84" t="s">
        <v>106</v>
      </c>
      <c r="S198" s="31" t="s">
        <v>36</v>
      </c>
      <c r="T198" s="31" t="s">
        <v>95</v>
      </c>
      <c r="U198" s="169">
        <v>45510</v>
      </c>
      <c r="V198" s="150"/>
      <c r="W198" s="141" t="str" cm="1">
        <f t="array" ref="W198">IF(SUM(LEN(B198:V198))=0,"",IF(OR(OR(ISBLANK(F198),SUM(LEN(C198),LEN(D198))=0),AND(NOT(E198="Unknown"),ISBLANK(J198)),AND(NOT(O198="Unknown"),ISBLANK(R198))),"Missing Information", INDEX(Table15[Entire Service Line Classification], MATCH(SUMIFS(Table15[Unique ID],Table15[System-Owned Portion],E198,Table15[If Material Anything Other than "Lead" in Column E,Was Material Ever Previously Lead?],G198,Table15[Customer-Owned Portion],O198),Table15[Unique ID],0),0)))</f>
        <v>Non-lead</v>
      </c>
      <c r="X198"/>
    </row>
    <row r="199" spans="2:24" ht="30" x14ac:dyDescent="0.25">
      <c r="B199" s="146">
        <v>26365201</v>
      </c>
      <c r="C199" s="31" t="s">
        <v>533</v>
      </c>
      <c r="D199" s="32">
        <v>249</v>
      </c>
      <c r="E199" s="44" t="s">
        <v>43</v>
      </c>
      <c r="F199" s="43" t="s">
        <v>34</v>
      </c>
      <c r="G199" s="84" t="s">
        <v>34</v>
      </c>
      <c r="H199" s="31" t="s">
        <v>3177</v>
      </c>
      <c r="I199" s="31"/>
      <c r="J199" s="84" t="s">
        <v>106</v>
      </c>
      <c r="K199" s="31" t="s">
        <v>36</v>
      </c>
      <c r="L199" s="31" t="s">
        <v>95</v>
      </c>
      <c r="M199" s="169">
        <v>45510</v>
      </c>
      <c r="N199" s="148"/>
      <c r="O199" s="44" t="s">
        <v>42</v>
      </c>
      <c r="P199" s="43" t="s">
        <v>3178</v>
      </c>
      <c r="Q199" s="31"/>
      <c r="R199" s="84" t="s">
        <v>106</v>
      </c>
      <c r="S199" s="31" t="s">
        <v>36</v>
      </c>
      <c r="T199" s="31" t="s">
        <v>95</v>
      </c>
      <c r="U199" s="169">
        <v>45510</v>
      </c>
      <c r="V199" s="150"/>
      <c r="W199" s="141" t="str" cm="1">
        <f t="array" ref="W199">IF(SUM(LEN(B199:V199))=0,"",IF(OR(OR(ISBLANK(F199),SUM(LEN(C199),LEN(D199))=0),AND(NOT(E199="Unknown"),ISBLANK(J199)),AND(NOT(O199="Unknown"),ISBLANK(R199))),"Missing Information", INDEX(Table15[Entire Service Line Classification], MATCH(SUMIFS(Table15[Unique ID],Table15[System-Owned Portion],E199,Table15[If Material Anything Other than "Lead" in Column E,Was Material Ever Previously Lead?],G199,Table15[Customer-Owned Portion],O199),Table15[Unique ID],0),0)))</f>
        <v>Non-lead</v>
      </c>
      <c r="X199"/>
    </row>
    <row r="200" spans="2:24" ht="30" x14ac:dyDescent="0.25">
      <c r="B200" s="146">
        <v>26365204</v>
      </c>
      <c r="C200" s="31" t="s">
        <v>534</v>
      </c>
      <c r="D200" s="32">
        <v>250</v>
      </c>
      <c r="E200" s="44" t="s">
        <v>43</v>
      </c>
      <c r="F200" s="43" t="s">
        <v>34</v>
      </c>
      <c r="G200" s="84" t="s">
        <v>34</v>
      </c>
      <c r="H200" s="31" t="s">
        <v>3177</v>
      </c>
      <c r="I200" s="31"/>
      <c r="J200" s="84" t="s">
        <v>106</v>
      </c>
      <c r="K200" s="31" t="s">
        <v>36</v>
      </c>
      <c r="L200" s="31" t="s">
        <v>95</v>
      </c>
      <c r="M200" s="169">
        <v>45510</v>
      </c>
      <c r="N200" s="148"/>
      <c r="O200" s="44" t="s">
        <v>42</v>
      </c>
      <c r="P200" s="43" t="s">
        <v>3178</v>
      </c>
      <c r="Q200" s="31"/>
      <c r="R200" s="84" t="s">
        <v>106</v>
      </c>
      <c r="S200" s="31" t="s">
        <v>36</v>
      </c>
      <c r="T200" s="31" t="s">
        <v>95</v>
      </c>
      <c r="U200" s="169">
        <v>45510</v>
      </c>
      <c r="V200" s="150"/>
      <c r="W200" s="141" t="str" cm="1">
        <f t="array" ref="W200">IF(SUM(LEN(B200:V200))=0,"",IF(OR(OR(ISBLANK(F200),SUM(LEN(C200),LEN(D200))=0),AND(NOT(E200="Unknown"),ISBLANK(J200)),AND(NOT(O200="Unknown"),ISBLANK(R200))),"Missing Information", INDEX(Table15[Entire Service Line Classification], MATCH(SUMIFS(Table15[Unique ID],Table15[System-Owned Portion],E200,Table15[If Material Anything Other than "Lead" in Column E,Was Material Ever Previously Lead?],G200,Table15[Customer-Owned Portion],O200),Table15[Unique ID],0),0)))</f>
        <v>Non-lead</v>
      </c>
      <c r="X200"/>
    </row>
    <row r="201" spans="2:24" ht="30" x14ac:dyDescent="0.25">
      <c r="B201" s="146">
        <v>26365193</v>
      </c>
      <c r="C201" s="31" t="s">
        <v>535</v>
      </c>
      <c r="D201" s="32">
        <v>251</v>
      </c>
      <c r="E201" s="44" t="s">
        <v>43</v>
      </c>
      <c r="F201" s="43" t="s">
        <v>34</v>
      </c>
      <c r="G201" s="84" t="s">
        <v>34</v>
      </c>
      <c r="H201" s="31" t="s">
        <v>3177</v>
      </c>
      <c r="I201" s="31"/>
      <c r="J201" s="84" t="s">
        <v>106</v>
      </c>
      <c r="K201" s="31" t="s">
        <v>36</v>
      </c>
      <c r="L201" s="31" t="s">
        <v>95</v>
      </c>
      <c r="M201" s="169">
        <v>45510</v>
      </c>
      <c r="N201" s="148"/>
      <c r="O201" s="44" t="s">
        <v>43</v>
      </c>
      <c r="P201" s="43" t="s">
        <v>3178</v>
      </c>
      <c r="Q201" s="31"/>
      <c r="R201" s="84" t="s">
        <v>106</v>
      </c>
      <c r="S201" s="31" t="s">
        <v>36</v>
      </c>
      <c r="T201" s="31" t="s">
        <v>95</v>
      </c>
      <c r="U201" s="169">
        <v>45510</v>
      </c>
      <c r="V201" s="150"/>
      <c r="W201" s="141" t="str" cm="1">
        <f t="array" ref="W201">IF(SUM(LEN(B201:V201))=0,"",IF(OR(OR(ISBLANK(F201),SUM(LEN(C201),LEN(D201))=0),AND(NOT(E201="Unknown"),ISBLANK(J201)),AND(NOT(O201="Unknown"),ISBLANK(R201))),"Missing Information", INDEX(Table15[Entire Service Line Classification], MATCH(SUMIFS(Table15[Unique ID],Table15[System-Owned Portion],E201,Table15[If Material Anything Other than "Lead" in Column E,Was Material Ever Previously Lead?],G201,Table15[Customer-Owned Portion],O201),Table15[Unique ID],0),0)))</f>
        <v>Non-lead</v>
      </c>
      <c r="X201"/>
    </row>
    <row r="202" spans="2:24" ht="30" x14ac:dyDescent="0.25">
      <c r="B202" s="146">
        <v>26365191</v>
      </c>
      <c r="C202" s="31" t="s">
        <v>536</v>
      </c>
      <c r="D202" s="32">
        <v>252</v>
      </c>
      <c r="E202" s="44" t="s">
        <v>43</v>
      </c>
      <c r="F202" s="43" t="s">
        <v>34</v>
      </c>
      <c r="G202" s="84" t="s">
        <v>34</v>
      </c>
      <c r="H202" s="31" t="s">
        <v>3177</v>
      </c>
      <c r="I202" s="31"/>
      <c r="J202" s="84" t="s">
        <v>106</v>
      </c>
      <c r="K202" s="31" t="s">
        <v>36</v>
      </c>
      <c r="L202" s="31" t="s">
        <v>95</v>
      </c>
      <c r="M202" s="169">
        <v>45510</v>
      </c>
      <c r="N202" s="148"/>
      <c r="O202" s="44" t="s">
        <v>43</v>
      </c>
      <c r="P202" s="43" t="s">
        <v>3178</v>
      </c>
      <c r="Q202" s="31"/>
      <c r="R202" s="84" t="s">
        <v>106</v>
      </c>
      <c r="S202" s="31" t="s">
        <v>36</v>
      </c>
      <c r="T202" s="31" t="s">
        <v>95</v>
      </c>
      <c r="U202" s="169">
        <v>45510</v>
      </c>
      <c r="V202" s="150"/>
      <c r="W202" s="141" t="str" cm="1">
        <f t="array" ref="W202">IF(SUM(LEN(B202:V202))=0,"",IF(OR(OR(ISBLANK(F202),SUM(LEN(C202),LEN(D202))=0),AND(NOT(E202="Unknown"),ISBLANK(J202)),AND(NOT(O202="Unknown"),ISBLANK(R202))),"Missing Information", INDEX(Table15[Entire Service Line Classification], MATCH(SUMIFS(Table15[Unique ID],Table15[System-Owned Portion],E202,Table15[If Material Anything Other than "Lead" in Column E,Was Material Ever Previously Lead?],G202,Table15[Customer-Owned Portion],O202),Table15[Unique ID],0),0)))</f>
        <v>Non-lead</v>
      </c>
      <c r="X202"/>
    </row>
    <row r="203" spans="2:24" ht="30" x14ac:dyDescent="0.25">
      <c r="B203" s="146">
        <v>26365190</v>
      </c>
      <c r="C203" s="31" t="s">
        <v>537</v>
      </c>
      <c r="D203" s="32">
        <v>253</v>
      </c>
      <c r="E203" s="44" t="s">
        <v>43</v>
      </c>
      <c r="F203" s="43" t="s">
        <v>34</v>
      </c>
      <c r="G203" s="84" t="s">
        <v>34</v>
      </c>
      <c r="H203" s="31" t="s">
        <v>3177</v>
      </c>
      <c r="I203" s="31"/>
      <c r="J203" s="84" t="s">
        <v>106</v>
      </c>
      <c r="K203" s="31" t="s">
        <v>36</v>
      </c>
      <c r="L203" s="31" t="s">
        <v>95</v>
      </c>
      <c r="M203" s="169">
        <v>45510</v>
      </c>
      <c r="N203" s="148"/>
      <c r="O203" s="44" t="s">
        <v>43</v>
      </c>
      <c r="P203" s="43" t="s">
        <v>3178</v>
      </c>
      <c r="Q203" s="31"/>
      <c r="R203" s="84" t="s">
        <v>106</v>
      </c>
      <c r="S203" s="31" t="s">
        <v>36</v>
      </c>
      <c r="T203" s="31" t="s">
        <v>95</v>
      </c>
      <c r="U203" s="169">
        <v>45510</v>
      </c>
      <c r="V203" s="150"/>
      <c r="W203" s="141" t="str" cm="1">
        <f t="array" ref="W203">IF(SUM(LEN(B203:V203))=0,"",IF(OR(OR(ISBLANK(F203),SUM(LEN(C203),LEN(D203))=0),AND(NOT(E203="Unknown"),ISBLANK(J203)),AND(NOT(O203="Unknown"),ISBLANK(R203))),"Missing Information", INDEX(Table15[Entire Service Line Classification], MATCH(SUMIFS(Table15[Unique ID],Table15[System-Owned Portion],E203,Table15[If Material Anything Other than "Lead" in Column E,Was Material Ever Previously Lead?],G203,Table15[Customer-Owned Portion],O203),Table15[Unique ID],0),0)))</f>
        <v>Non-lead</v>
      </c>
      <c r="X203"/>
    </row>
    <row r="204" spans="2:24" ht="30" x14ac:dyDescent="0.25">
      <c r="B204" s="146">
        <v>26365189</v>
      </c>
      <c r="C204" s="31" t="s">
        <v>538</v>
      </c>
      <c r="D204" s="32">
        <v>254</v>
      </c>
      <c r="E204" s="44" t="s">
        <v>43</v>
      </c>
      <c r="F204" s="43" t="s">
        <v>34</v>
      </c>
      <c r="G204" s="84" t="s">
        <v>34</v>
      </c>
      <c r="H204" s="31" t="s">
        <v>3177</v>
      </c>
      <c r="I204" s="31"/>
      <c r="J204" s="84" t="s">
        <v>106</v>
      </c>
      <c r="K204" s="31" t="s">
        <v>36</v>
      </c>
      <c r="L204" s="31" t="s">
        <v>95</v>
      </c>
      <c r="M204" s="169">
        <v>45510</v>
      </c>
      <c r="N204" s="148"/>
      <c r="O204" s="44" t="s">
        <v>43</v>
      </c>
      <c r="P204" s="43" t="s">
        <v>3178</v>
      </c>
      <c r="Q204" s="31"/>
      <c r="R204" s="84" t="s">
        <v>106</v>
      </c>
      <c r="S204" s="31" t="s">
        <v>36</v>
      </c>
      <c r="T204" s="31" t="s">
        <v>95</v>
      </c>
      <c r="U204" s="169">
        <v>45510</v>
      </c>
      <c r="V204" s="150"/>
      <c r="W204" s="141" t="str" cm="1">
        <f t="array" ref="W204">IF(SUM(LEN(B204:V204))=0,"",IF(OR(OR(ISBLANK(F204),SUM(LEN(C204),LEN(D204))=0),AND(NOT(E204="Unknown"),ISBLANK(J204)),AND(NOT(O204="Unknown"),ISBLANK(R204))),"Missing Information", INDEX(Table15[Entire Service Line Classification], MATCH(SUMIFS(Table15[Unique ID],Table15[System-Owned Portion],E204,Table15[If Material Anything Other than "Lead" in Column E,Was Material Ever Previously Lead?],G204,Table15[Customer-Owned Portion],O204),Table15[Unique ID],0),0)))</f>
        <v>Non-lead</v>
      </c>
      <c r="X204"/>
    </row>
    <row r="205" spans="2:24" ht="30" x14ac:dyDescent="0.25">
      <c r="B205" s="146">
        <v>26365195</v>
      </c>
      <c r="C205" s="31" t="s">
        <v>539</v>
      </c>
      <c r="D205" s="32">
        <v>255</v>
      </c>
      <c r="E205" s="44" t="s">
        <v>43</v>
      </c>
      <c r="F205" s="43" t="s">
        <v>34</v>
      </c>
      <c r="G205" s="84" t="s">
        <v>34</v>
      </c>
      <c r="H205" s="31" t="s">
        <v>3177</v>
      </c>
      <c r="I205" s="31"/>
      <c r="J205" s="84" t="s">
        <v>106</v>
      </c>
      <c r="K205" s="31" t="s">
        <v>36</v>
      </c>
      <c r="L205" s="31" t="s">
        <v>95</v>
      </c>
      <c r="M205" s="169">
        <v>45510</v>
      </c>
      <c r="N205" s="148"/>
      <c r="O205" s="44" t="s">
        <v>43</v>
      </c>
      <c r="P205" s="43" t="s">
        <v>3178</v>
      </c>
      <c r="Q205" s="31"/>
      <c r="R205" s="84" t="s">
        <v>106</v>
      </c>
      <c r="S205" s="31" t="s">
        <v>36</v>
      </c>
      <c r="T205" s="31" t="s">
        <v>95</v>
      </c>
      <c r="U205" s="169">
        <v>45510</v>
      </c>
      <c r="V205" s="150"/>
      <c r="W205" s="141" t="str" cm="1">
        <f t="array" ref="W205">IF(SUM(LEN(B205:V205))=0,"",IF(OR(OR(ISBLANK(F205),SUM(LEN(C205),LEN(D205))=0),AND(NOT(E205="Unknown"),ISBLANK(J205)),AND(NOT(O205="Unknown"),ISBLANK(R205))),"Missing Information", INDEX(Table15[Entire Service Line Classification], MATCH(SUMIFS(Table15[Unique ID],Table15[System-Owned Portion],E205,Table15[If Material Anything Other than "Lead" in Column E,Was Material Ever Previously Lead?],G205,Table15[Customer-Owned Portion],O205),Table15[Unique ID],0),0)))</f>
        <v>Non-lead</v>
      </c>
      <c r="X205"/>
    </row>
    <row r="206" spans="2:24" ht="30" x14ac:dyDescent="0.25">
      <c r="B206" s="146">
        <v>26365194</v>
      </c>
      <c r="C206" s="31" t="s">
        <v>540</v>
      </c>
      <c r="D206" s="32">
        <v>256</v>
      </c>
      <c r="E206" s="44" t="s">
        <v>43</v>
      </c>
      <c r="F206" s="43" t="s">
        <v>34</v>
      </c>
      <c r="G206" s="84" t="s">
        <v>34</v>
      </c>
      <c r="H206" s="31" t="s">
        <v>3177</v>
      </c>
      <c r="I206" s="31"/>
      <c r="J206" s="84" t="s">
        <v>106</v>
      </c>
      <c r="K206" s="31" t="s">
        <v>36</v>
      </c>
      <c r="L206" s="31" t="s">
        <v>95</v>
      </c>
      <c r="M206" s="169">
        <v>45510</v>
      </c>
      <c r="N206" s="148"/>
      <c r="O206" s="44" t="s">
        <v>43</v>
      </c>
      <c r="P206" s="43" t="s">
        <v>3178</v>
      </c>
      <c r="Q206" s="31"/>
      <c r="R206" s="84" t="s">
        <v>106</v>
      </c>
      <c r="S206" s="31" t="s">
        <v>36</v>
      </c>
      <c r="T206" s="31" t="s">
        <v>95</v>
      </c>
      <c r="U206" s="169">
        <v>45510</v>
      </c>
      <c r="V206" s="150"/>
      <c r="W206" s="141" t="str" cm="1">
        <f t="array" ref="W206">IF(SUM(LEN(B206:V206))=0,"",IF(OR(OR(ISBLANK(F206),SUM(LEN(C206),LEN(D206))=0),AND(NOT(E206="Unknown"),ISBLANK(J206)),AND(NOT(O206="Unknown"),ISBLANK(R206))),"Missing Information", INDEX(Table15[Entire Service Line Classification], MATCH(SUMIFS(Table15[Unique ID],Table15[System-Owned Portion],E206,Table15[If Material Anything Other than "Lead" in Column E,Was Material Ever Previously Lead?],G206,Table15[Customer-Owned Portion],O206),Table15[Unique ID],0),0)))</f>
        <v>Non-lead</v>
      </c>
      <c r="X206"/>
    </row>
    <row r="207" spans="2:24" ht="30" x14ac:dyDescent="0.25">
      <c r="B207" s="146">
        <v>26365196</v>
      </c>
      <c r="C207" s="31" t="s">
        <v>541</v>
      </c>
      <c r="D207" s="32">
        <v>257</v>
      </c>
      <c r="E207" s="44" t="s">
        <v>43</v>
      </c>
      <c r="F207" s="43" t="s">
        <v>34</v>
      </c>
      <c r="G207" s="84" t="s">
        <v>34</v>
      </c>
      <c r="H207" s="31" t="s">
        <v>3177</v>
      </c>
      <c r="I207" s="31"/>
      <c r="J207" s="84" t="s">
        <v>106</v>
      </c>
      <c r="K207" s="31" t="s">
        <v>36</v>
      </c>
      <c r="L207" s="31" t="s">
        <v>95</v>
      </c>
      <c r="M207" s="169">
        <v>45510</v>
      </c>
      <c r="N207" s="148"/>
      <c r="O207" s="44" t="s">
        <v>42</v>
      </c>
      <c r="P207" s="43" t="s">
        <v>3178</v>
      </c>
      <c r="Q207" s="31"/>
      <c r="R207" s="84" t="s">
        <v>106</v>
      </c>
      <c r="S207" s="31" t="s">
        <v>36</v>
      </c>
      <c r="T207" s="31" t="s">
        <v>95</v>
      </c>
      <c r="U207" s="169">
        <v>45510</v>
      </c>
      <c r="V207" s="150"/>
      <c r="W207" s="141" t="str" cm="1">
        <f t="array" ref="W207">IF(SUM(LEN(B207:V207))=0,"",IF(OR(OR(ISBLANK(F207),SUM(LEN(C207),LEN(D207))=0),AND(NOT(E207="Unknown"),ISBLANK(J207)),AND(NOT(O207="Unknown"),ISBLANK(R207))),"Missing Information", INDEX(Table15[Entire Service Line Classification], MATCH(SUMIFS(Table15[Unique ID],Table15[System-Owned Portion],E207,Table15[If Material Anything Other than "Lead" in Column E,Was Material Ever Previously Lead?],G207,Table15[Customer-Owned Portion],O207),Table15[Unique ID],0),0)))</f>
        <v>Non-lead</v>
      </c>
      <c r="X207"/>
    </row>
    <row r="208" spans="2:24" ht="30" x14ac:dyDescent="0.25">
      <c r="B208" s="146">
        <v>26365192</v>
      </c>
      <c r="C208" s="31" t="s">
        <v>542</v>
      </c>
      <c r="D208" s="32">
        <v>258</v>
      </c>
      <c r="E208" s="44" t="s">
        <v>43</v>
      </c>
      <c r="F208" s="43" t="s">
        <v>34</v>
      </c>
      <c r="G208" s="84" t="s">
        <v>34</v>
      </c>
      <c r="H208" s="31" t="s">
        <v>3177</v>
      </c>
      <c r="I208" s="31"/>
      <c r="J208" s="84" t="s">
        <v>106</v>
      </c>
      <c r="K208" s="31" t="s">
        <v>36</v>
      </c>
      <c r="L208" s="31" t="s">
        <v>95</v>
      </c>
      <c r="M208" s="169">
        <v>45510</v>
      </c>
      <c r="N208" s="148"/>
      <c r="O208" s="44" t="s">
        <v>42</v>
      </c>
      <c r="P208" s="43" t="s">
        <v>3178</v>
      </c>
      <c r="Q208" s="31"/>
      <c r="R208" s="84" t="s">
        <v>106</v>
      </c>
      <c r="S208" s="31" t="s">
        <v>36</v>
      </c>
      <c r="T208" s="31" t="s">
        <v>95</v>
      </c>
      <c r="U208" s="169">
        <v>45510</v>
      </c>
      <c r="V208" s="150"/>
      <c r="W208" s="141" t="str" cm="1">
        <f t="array" ref="W208">IF(SUM(LEN(B208:V208))=0,"",IF(OR(OR(ISBLANK(F208),SUM(LEN(C208),LEN(D208))=0),AND(NOT(E208="Unknown"),ISBLANK(J208)),AND(NOT(O208="Unknown"),ISBLANK(R208))),"Missing Information", INDEX(Table15[Entire Service Line Classification], MATCH(SUMIFS(Table15[Unique ID],Table15[System-Owned Portion],E208,Table15[If Material Anything Other than "Lead" in Column E,Was Material Ever Previously Lead?],G208,Table15[Customer-Owned Portion],O208),Table15[Unique ID],0),0)))</f>
        <v>Non-lead</v>
      </c>
      <c r="X208"/>
    </row>
    <row r="209" spans="2:24" ht="30" x14ac:dyDescent="0.25">
      <c r="B209" s="146">
        <v>26365129</v>
      </c>
      <c r="C209" s="31" t="s">
        <v>543</v>
      </c>
      <c r="D209" s="32">
        <v>259</v>
      </c>
      <c r="E209" s="44" t="s">
        <v>43</v>
      </c>
      <c r="F209" s="43" t="s">
        <v>34</v>
      </c>
      <c r="G209" s="84" t="s">
        <v>34</v>
      </c>
      <c r="H209" s="31" t="s">
        <v>3177</v>
      </c>
      <c r="I209" s="31"/>
      <c r="J209" s="84" t="s">
        <v>106</v>
      </c>
      <c r="K209" s="31" t="s">
        <v>36</v>
      </c>
      <c r="L209" s="31" t="s">
        <v>95</v>
      </c>
      <c r="M209" s="169">
        <v>45510</v>
      </c>
      <c r="N209" s="148"/>
      <c r="O209" s="44" t="s">
        <v>43</v>
      </c>
      <c r="P209" s="43" t="s">
        <v>3178</v>
      </c>
      <c r="Q209" s="31"/>
      <c r="R209" s="84" t="s">
        <v>106</v>
      </c>
      <c r="S209" s="31" t="s">
        <v>36</v>
      </c>
      <c r="T209" s="31" t="s">
        <v>95</v>
      </c>
      <c r="U209" s="169">
        <v>45510</v>
      </c>
      <c r="V209" s="150"/>
      <c r="W209" s="141" t="str" cm="1">
        <f t="array" ref="W209">IF(SUM(LEN(B209:V209))=0,"",IF(OR(OR(ISBLANK(F209),SUM(LEN(C209),LEN(D209))=0),AND(NOT(E209="Unknown"),ISBLANK(J209)),AND(NOT(O209="Unknown"),ISBLANK(R209))),"Missing Information", INDEX(Table15[Entire Service Line Classification], MATCH(SUMIFS(Table15[Unique ID],Table15[System-Owned Portion],E209,Table15[If Material Anything Other than "Lead" in Column E,Was Material Ever Previously Lead?],G209,Table15[Customer-Owned Portion],O209),Table15[Unique ID],0),0)))</f>
        <v>Non-lead</v>
      </c>
      <c r="X209"/>
    </row>
    <row r="210" spans="2:24" ht="30" x14ac:dyDescent="0.25">
      <c r="B210" s="146">
        <v>26365131</v>
      </c>
      <c r="C210" s="31" t="s">
        <v>544</v>
      </c>
      <c r="D210" s="32">
        <v>260</v>
      </c>
      <c r="E210" s="44" t="s">
        <v>43</v>
      </c>
      <c r="F210" s="43" t="s">
        <v>34</v>
      </c>
      <c r="G210" s="84" t="s">
        <v>34</v>
      </c>
      <c r="H210" s="31" t="s">
        <v>3177</v>
      </c>
      <c r="I210" s="31"/>
      <c r="J210" s="84" t="s">
        <v>106</v>
      </c>
      <c r="K210" s="31" t="s">
        <v>36</v>
      </c>
      <c r="L210" s="31" t="s">
        <v>95</v>
      </c>
      <c r="M210" s="169">
        <v>45510</v>
      </c>
      <c r="N210" s="148"/>
      <c r="O210" s="44" t="s">
        <v>43</v>
      </c>
      <c r="P210" s="43" t="s">
        <v>3178</v>
      </c>
      <c r="Q210" s="31"/>
      <c r="R210" s="84" t="s">
        <v>106</v>
      </c>
      <c r="S210" s="31" t="s">
        <v>36</v>
      </c>
      <c r="T210" s="31" t="s">
        <v>95</v>
      </c>
      <c r="U210" s="169">
        <v>45510</v>
      </c>
      <c r="V210" s="150"/>
      <c r="W210" s="141" t="str" cm="1">
        <f t="array" ref="W210">IF(SUM(LEN(B210:V210))=0,"",IF(OR(OR(ISBLANK(F210),SUM(LEN(C210),LEN(D210))=0),AND(NOT(E210="Unknown"),ISBLANK(J210)),AND(NOT(O210="Unknown"),ISBLANK(R210))),"Missing Information", INDEX(Table15[Entire Service Line Classification], MATCH(SUMIFS(Table15[Unique ID],Table15[System-Owned Portion],E210,Table15[If Material Anything Other than "Lead" in Column E,Was Material Ever Previously Lead?],G210,Table15[Customer-Owned Portion],O210),Table15[Unique ID],0),0)))</f>
        <v>Non-lead</v>
      </c>
      <c r="X210"/>
    </row>
    <row r="211" spans="2:24" ht="30" x14ac:dyDescent="0.25">
      <c r="B211" s="146">
        <v>26365130</v>
      </c>
      <c r="C211" s="31" t="s">
        <v>545</v>
      </c>
      <c r="D211" s="32">
        <v>261</v>
      </c>
      <c r="E211" s="44" t="s">
        <v>43</v>
      </c>
      <c r="F211" s="43" t="s">
        <v>34</v>
      </c>
      <c r="G211" s="84" t="s">
        <v>34</v>
      </c>
      <c r="H211" s="31" t="s">
        <v>3177</v>
      </c>
      <c r="I211" s="31"/>
      <c r="J211" s="84" t="s">
        <v>106</v>
      </c>
      <c r="K211" s="31" t="s">
        <v>36</v>
      </c>
      <c r="L211" s="31" t="s">
        <v>95</v>
      </c>
      <c r="M211" s="169">
        <v>45510</v>
      </c>
      <c r="N211" s="148"/>
      <c r="O211" s="44" t="s">
        <v>43</v>
      </c>
      <c r="P211" s="43" t="s">
        <v>3178</v>
      </c>
      <c r="Q211" s="31"/>
      <c r="R211" s="84" t="s">
        <v>106</v>
      </c>
      <c r="S211" s="31" t="s">
        <v>36</v>
      </c>
      <c r="T211" s="31" t="s">
        <v>95</v>
      </c>
      <c r="U211" s="169">
        <v>45510</v>
      </c>
      <c r="V211" s="150"/>
      <c r="W211" s="141" t="str" cm="1">
        <f t="array" ref="W211">IF(SUM(LEN(B211:V211))=0,"",IF(OR(OR(ISBLANK(F211),SUM(LEN(C211),LEN(D211))=0),AND(NOT(E211="Unknown"),ISBLANK(J211)),AND(NOT(O211="Unknown"),ISBLANK(R211))),"Missing Information", INDEX(Table15[Entire Service Line Classification], MATCH(SUMIFS(Table15[Unique ID],Table15[System-Owned Portion],E211,Table15[If Material Anything Other than "Lead" in Column E,Was Material Ever Previously Lead?],G211,Table15[Customer-Owned Portion],O211),Table15[Unique ID],0),0)))</f>
        <v>Non-lead</v>
      </c>
      <c r="X211"/>
    </row>
    <row r="212" spans="2:24" ht="30" x14ac:dyDescent="0.25">
      <c r="B212" s="146">
        <v>26365132</v>
      </c>
      <c r="C212" s="31" t="s">
        <v>546</v>
      </c>
      <c r="D212" s="32">
        <v>262</v>
      </c>
      <c r="E212" s="44" t="s">
        <v>43</v>
      </c>
      <c r="F212" s="43" t="s">
        <v>34</v>
      </c>
      <c r="G212" s="84" t="s">
        <v>34</v>
      </c>
      <c r="H212" s="31" t="s">
        <v>3177</v>
      </c>
      <c r="I212" s="31"/>
      <c r="J212" s="84" t="s">
        <v>106</v>
      </c>
      <c r="K212" s="31" t="s">
        <v>36</v>
      </c>
      <c r="L212" s="31" t="s">
        <v>95</v>
      </c>
      <c r="M212" s="169">
        <v>45510</v>
      </c>
      <c r="N212" s="148"/>
      <c r="O212" s="44" t="s">
        <v>43</v>
      </c>
      <c r="P212" s="43" t="s">
        <v>3178</v>
      </c>
      <c r="Q212" s="31"/>
      <c r="R212" s="84" t="s">
        <v>106</v>
      </c>
      <c r="S212" s="31" t="s">
        <v>36</v>
      </c>
      <c r="T212" s="31" t="s">
        <v>95</v>
      </c>
      <c r="U212" s="169">
        <v>45510</v>
      </c>
      <c r="V212" s="150"/>
      <c r="W212" s="141" t="str" cm="1">
        <f t="array" ref="W212">IF(SUM(LEN(B212:V212))=0,"",IF(OR(OR(ISBLANK(F212),SUM(LEN(C212),LEN(D212))=0),AND(NOT(E212="Unknown"),ISBLANK(J212)),AND(NOT(O212="Unknown"),ISBLANK(R212))),"Missing Information", INDEX(Table15[Entire Service Line Classification], MATCH(SUMIFS(Table15[Unique ID],Table15[System-Owned Portion],E212,Table15[If Material Anything Other than "Lead" in Column E,Was Material Ever Previously Lead?],G212,Table15[Customer-Owned Portion],O212),Table15[Unique ID],0),0)))</f>
        <v>Non-lead</v>
      </c>
      <c r="X212"/>
    </row>
    <row r="213" spans="2:24" ht="30" x14ac:dyDescent="0.25">
      <c r="B213" s="146">
        <v>26365126</v>
      </c>
      <c r="C213" s="31" t="s">
        <v>547</v>
      </c>
      <c r="D213" s="32">
        <v>263</v>
      </c>
      <c r="E213" s="44" t="s">
        <v>43</v>
      </c>
      <c r="F213" s="43" t="s">
        <v>34</v>
      </c>
      <c r="G213" s="84" t="s">
        <v>34</v>
      </c>
      <c r="H213" s="31" t="s">
        <v>3177</v>
      </c>
      <c r="I213" s="31"/>
      <c r="J213" s="84" t="s">
        <v>106</v>
      </c>
      <c r="K213" s="31" t="s">
        <v>36</v>
      </c>
      <c r="L213" s="31" t="s">
        <v>95</v>
      </c>
      <c r="M213" s="169">
        <v>45510</v>
      </c>
      <c r="N213" s="148"/>
      <c r="O213" s="44" t="s">
        <v>43</v>
      </c>
      <c r="P213" s="43" t="s">
        <v>3178</v>
      </c>
      <c r="Q213" s="31"/>
      <c r="R213" s="84" t="s">
        <v>106</v>
      </c>
      <c r="S213" s="31" t="s">
        <v>36</v>
      </c>
      <c r="T213" s="31" t="s">
        <v>95</v>
      </c>
      <c r="U213" s="169">
        <v>45510</v>
      </c>
      <c r="V213" s="150"/>
      <c r="W213" s="141" t="str" cm="1">
        <f t="array" ref="W213">IF(SUM(LEN(B213:V213))=0,"",IF(OR(OR(ISBLANK(F213),SUM(LEN(C213),LEN(D213))=0),AND(NOT(E213="Unknown"),ISBLANK(J213)),AND(NOT(O213="Unknown"),ISBLANK(R213))),"Missing Information", INDEX(Table15[Entire Service Line Classification], MATCH(SUMIFS(Table15[Unique ID],Table15[System-Owned Portion],E213,Table15[If Material Anything Other than "Lead" in Column E,Was Material Ever Previously Lead?],G213,Table15[Customer-Owned Portion],O213),Table15[Unique ID],0),0)))</f>
        <v>Non-lead</v>
      </c>
      <c r="X213"/>
    </row>
    <row r="214" spans="2:24" ht="30" x14ac:dyDescent="0.25">
      <c r="B214" s="146">
        <v>26365125</v>
      </c>
      <c r="C214" s="31" t="s">
        <v>548</v>
      </c>
      <c r="D214" s="32">
        <v>264</v>
      </c>
      <c r="E214" s="44" t="s">
        <v>43</v>
      </c>
      <c r="F214" s="43" t="s">
        <v>34</v>
      </c>
      <c r="G214" s="84" t="s">
        <v>34</v>
      </c>
      <c r="H214" s="31" t="s">
        <v>3177</v>
      </c>
      <c r="I214" s="31"/>
      <c r="J214" s="84" t="s">
        <v>106</v>
      </c>
      <c r="K214" s="31" t="s">
        <v>36</v>
      </c>
      <c r="L214" s="31" t="s">
        <v>95</v>
      </c>
      <c r="M214" s="169">
        <v>45510</v>
      </c>
      <c r="N214" s="148"/>
      <c r="O214" s="44" t="s">
        <v>42</v>
      </c>
      <c r="P214" s="43" t="s">
        <v>3178</v>
      </c>
      <c r="Q214" s="31"/>
      <c r="R214" s="84" t="s">
        <v>106</v>
      </c>
      <c r="S214" s="31" t="s">
        <v>36</v>
      </c>
      <c r="T214" s="31" t="s">
        <v>95</v>
      </c>
      <c r="U214" s="169">
        <v>45510</v>
      </c>
      <c r="V214" s="150"/>
      <c r="W214" s="141" t="str" cm="1">
        <f t="array" ref="W214">IF(SUM(LEN(B214:V214))=0,"",IF(OR(OR(ISBLANK(F214),SUM(LEN(C214),LEN(D214))=0),AND(NOT(E214="Unknown"),ISBLANK(J214)),AND(NOT(O214="Unknown"),ISBLANK(R214))),"Missing Information", INDEX(Table15[Entire Service Line Classification], MATCH(SUMIFS(Table15[Unique ID],Table15[System-Owned Portion],E214,Table15[If Material Anything Other than "Lead" in Column E,Was Material Ever Previously Lead?],G214,Table15[Customer-Owned Portion],O214),Table15[Unique ID],0),0)))</f>
        <v>Non-lead</v>
      </c>
      <c r="X214"/>
    </row>
    <row r="215" spans="2:24" ht="30" x14ac:dyDescent="0.25">
      <c r="B215" s="146">
        <v>26365128</v>
      </c>
      <c r="C215" s="31" t="s">
        <v>549</v>
      </c>
      <c r="D215" s="32">
        <v>265</v>
      </c>
      <c r="E215" s="44" t="s">
        <v>43</v>
      </c>
      <c r="F215" s="43" t="s">
        <v>34</v>
      </c>
      <c r="G215" s="84" t="s">
        <v>34</v>
      </c>
      <c r="H215" s="31" t="s">
        <v>3177</v>
      </c>
      <c r="I215" s="31"/>
      <c r="J215" s="84" t="s">
        <v>106</v>
      </c>
      <c r="K215" s="31" t="s">
        <v>36</v>
      </c>
      <c r="L215" s="31" t="s">
        <v>95</v>
      </c>
      <c r="M215" s="169">
        <v>45510</v>
      </c>
      <c r="N215" s="148"/>
      <c r="O215" s="44" t="s">
        <v>42</v>
      </c>
      <c r="P215" s="43" t="s">
        <v>3178</v>
      </c>
      <c r="Q215" s="31"/>
      <c r="R215" s="84" t="s">
        <v>106</v>
      </c>
      <c r="S215" s="31" t="s">
        <v>36</v>
      </c>
      <c r="T215" s="31" t="s">
        <v>95</v>
      </c>
      <c r="U215" s="169">
        <v>45510</v>
      </c>
      <c r="V215" s="150"/>
      <c r="W215" s="141" t="str" cm="1">
        <f t="array" ref="W215">IF(SUM(LEN(B215:V215))=0,"",IF(OR(OR(ISBLANK(F215),SUM(LEN(C215),LEN(D215))=0),AND(NOT(E215="Unknown"),ISBLANK(J215)),AND(NOT(O215="Unknown"),ISBLANK(R215))),"Missing Information", INDEX(Table15[Entire Service Line Classification], MATCH(SUMIFS(Table15[Unique ID],Table15[System-Owned Portion],E215,Table15[If Material Anything Other than "Lead" in Column E,Was Material Ever Previously Lead?],G215,Table15[Customer-Owned Portion],O215),Table15[Unique ID],0),0)))</f>
        <v>Non-lead</v>
      </c>
      <c r="X215"/>
    </row>
    <row r="216" spans="2:24" ht="30" x14ac:dyDescent="0.25">
      <c r="B216" s="146">
        <v>26365142</v>
      </c>
      <c r="C216" s="31" t="s">
        <v>550</v>
      </c>
      <c r="D216" s="32">
        <v>266</v>
      </c>
      <c r="E216" s="44" t="s">
        <v>43</v>
      </c>
      <c r="F216" s="43" t="s">
        <v>34</v>
      </c>
      <c r="G216" s="84" t="s">
        <v>34</v>
      </c>
      <c r="H216" s="31" t="s">
        <v>3177</v>
      </c>
      <c r="I216" s="31"/>
      <c r="J216" s="84" t="s">
        <v>106</v>
      </c>
      <c r="K216" s="31" t="s">
        <v>36</v>
      </c>
      <c r="L216" s="31" t="s">
        <v>95</v>
      </c>
      <c r="M216" s="169">
        <v>45510</v>
      </c>
      <c r="N216" s="148"/>
      <c r="O216" s="44" t="s">
        <v>43</v>
      </c>
      <c r="P216" s="43" t="s">
        <v>3178</v>
      </c>
      <c r="Q216" s="31"/>
      <c r="R216" s="84" t="s">
        <v>106</v>
      </c>
      <c r="S216" s="31" t="s">
        <v>36</v>
      </c>
      <c r="T216" s="31" t="s">
        <v>95</v>
      </c>
      <c r="U216" s="169">
        <v>45510</v>
      </c>
      <c r="V216" s="150"/>
      <c r="W216" s="141" t="str" cm="1">
        <f t="array" ref="W216">IF(SUM(LEN(B216:V216))=0,"",IF(OR(OR(ISBLANK(F216),SUM(LEN(C216),LEN(D216))=0),AND(NOT(E216="Unknown"),ISBLANK(J216)),AND(NOT(O216="Unknown"),ISBLANK(R216))),"Missing Information", INDEX(Table15[Entire Service Line Classification], MATCH(SUMIFS(Table15[Unique ID],Table15[System-Owned Portion],E216,Table15[If Material Anything Other than "Lead" in Column E,Was Material Ever Previously Lead?],G216,Table15[Customer-Owned Portion],O216),Table15[Unique ID],0),0)))</f>
        <v>Non-lead</v>
      </c>
      <c r="X216"/>
    </row>
    <row r="217" spans="2:24" ht="30" x14ac:dyDescent="0.25">
      <c r="B217" s="146">
        <v>26366732</v>
      </c>
      <c r="C217" s="31" t="s">
        <v>551</v>
      </c>
      <c r="D217" s="32">
        <v>267</v>
      </c>
      <c r="E217" s="44" t="s">
        <v>43</v>
      </c>
      <c r="F217" s="43" t="s">
        <v>34</v>
      </c>
      <c r="G217" s="84" t="s">
        <v>34</v>
      </c>
      <c r="H217" s="31" t="s">
        <v>3177</v>
      </c>
      <c r="I217" s="31"/>
      <c r="J217" s="84" t="s">
        <v>106</v>
      </c>
      <c r="K217" s="31" t="s">
        <v>36</v>
      </c>
      <c r="L217" s="31" t="s">
        <v>95</v>
      </c>
      <c r="M217" s="169">
        <v>45510</v>
      </c>
      <c r="N217" s="148"/>
      <c r="O217" s="44" t="s">
        <v>43</v>
      </c>
      <c r="P217" s="43" t="s">
        <v>3178</v>
      </c>
      <c r="Q217" s="31"/>
      <c r="R217" s="84" t="s">
        <v>106</v>
      </c>
      <c r="S217" s="31" t="s">
        <v>36</v>
      </c>
      <c r="T217" s="31" t="s">
        <v>95</v>
      </c>
      <c r="U217" s="169">
        <v>45510</v>
      </c>
      <c r="V217" s="150"/>
      <c r="W217" s="141" t="str" cm="1">
        <f t="array" ref="W217">IF(SUM(LEN(B217:V217))=0,"",IF(OR(OR(ISBLANK(F217),SUM(LEN(C217),LEN(D217))=0),AND(NOT(E217="Unknown"),ISBLANK(J217)),AND(NOT(O217="Unknown"),ISBLANK(R217))),"Missing Information", INDEX(Table15[Entire Service Line Classification], MATCH(SUMIFS(Table15[Unique ID],Table15[System-Owned Portion],E217,Table15[If Material Anything Other than "Lead" in Column E,Was Material Ever Previously Lead?],G217,Table15[Customer-Owned Portion],O217),Table15[Unique ID],0),0)))</f>
        <v>Non-lead</v>
      </c>
      <c r="X217"/>
    </row>
    <row r="218" spans="2:24" ht="30" x14ac:dyDescent="0.25">
      <c r="B218" s="146">
        <v>26365127</v>
      </c>
      <c r="C218" s="31" t="s">
        <v>552</v>
      </c>
      <c r="D218" s="32">
        <v>268</v>
      </c>
      <c r="E218" s="44" t="s">
        <v>43</v>
      </c>
      <c r="F218" s="43" t="s">
        <v>34</v>
      </c>
      <c r="G218" s="84" t="s">
        <v>34</v>
      </c>
      <c r="H218" s="31" t="s">
        <v>3177</v>
      </c>
      <c r="I218" s="31"/>
      <c r="J218" s="84" t="s">
        <v>106</v>
      </c>
      <c r="K218" s="31" t="s">
        <v>36</v>
      </c>
      <c r="L218" s="31" t="s">
        <v>95</v>
      </c>
      <c r="M218" s="169">
        <v>45510</v>
      </c>
      <c r="N218" s="148"/>
      <c r="O218" s="44" t="s">
        <v>42</v>
      </c>
      <c r="P218" s="43" t="s">
        <v>3178</v>
      </c>
      <c r="Q218" s="31"/>
      <c r="R218" s="84" t="s">
        <v>106</v>
      </c>
      <c r="S218" s="31" t="s">
        <v>36</v>
      </c>
      <c r="T218" s="31" t="s">
        <v>95</v>
      </c>
      <c r="U218" s="169">
        <v>45510</v>
      </c>
      <c r="V218" s="150"/>
      <c r="W218" s="141" t="str" cm="1">
        <f t="array" ref="W218">IF(SUM(LEN(B218:V218))=0,"",IF(OR(OR(ISBLANK(F218),SUM(LEN(C218),LEN(D218))=0),AND(NOT(E218="Unknown"),ISBLANK(J218)),AND(NOT(O218="Unknown"),ISBLANK(R218))),"Missing Information", INDEX(Table15[Entire Service Line Classification], MATCH(SUMIFS(Table15[Unique ID],Table15[System-Owned Portion],E218,Table15[If Material Anything Other than "Lead" in Column E,Was Material Ever Previously Lead?],G218,Table15[Customer-Owned Portion],O218),Table15[Unique ID],0),0)))</f>
        <v>Non-lead</v>
      </c>
      <c r="X218"/>
    </row>
    <row r="219" spans="2:24" ht="30" x14ac:dyDescent="0.25">
      <c r="B219" s="146">
        <v>26365181</v>
      </c>
      <c r="C219" s="31" t="s">
        <v>553</v>
      </c>
      <c r="D219" s="32">
        <v>269</v>
      </c>
      <c r="E219" s="44" t="s">
        <v>43</v>
      </c>
      <c r="F219" s="43" t="s">
        <v>34</v>
      </c>
      <c r="G219" s="84" t="s">
        <v>34</v>
      </c>
      <c r="H219" s="31" t="s">
        <v>3177</v>
      </c>
      <c r="I219" s="31"/>
      <c r="J219" s="84" t="s">
        <v>106</v>
      </c>
      <c r="K219" s="31" t="s">
        <v>36</v>
      </c>
      <c r="L219" s="31" t="s">
        <v>95</v>
      </c>
      <c r="M219" s="169">
        <v>45510</v>
      </c>
      <c r="N219" s="148"/>
      <c r="O219" s="44" t="s">
        <v>43</v>
      </c>
      <c r="P219" s="43" t="s">
        <v>3178</v>
      </c>
      <c r="Q219" s="31"/>
      <c r="R219" s="84" t="s">
        <v>106</v>
      </c>
      <c r="S219" s="31" t="s">
        <v>36</v>
      </c>
      <c r="T219" s="31" t="s">
        <v>95</v>
      </c>
      <c r="U219" s="169">
        <v>45510</v>
      </c>
      <c r="V219" s="150"/>
      <c r="W219" s="141" t="str" cm="1">
        <f t="array" ref="W219">IF(SUM(LEN(B219:V219))=0,"",IF(OR(OR(ISBLANK(F219),SUM(LEN(C219),LEN(D219))=0),AND(NOT(E219="Unknown"),ISBLANK(J219)),AND(NOT(O219="Unknown"),ISBLANK(R219))),"Missing Information", INDEX(Table15[Entire Service Line Classification], MATCH(SUMIFS(Table15[Unique ID],Table15[System-Owned Portion],E219,Table15[If Material Anything Other than "Lead" in Column E,Was Material Ever Previously Lead?],G219,Table15[Customer-Owned Portion],O219),Table15[Unique ID],0),0)))</f>
        <v>Non-lead</v>
      </c>
      <c r="X219"/>
    </row>
    <row r="220" spans="2:24" ht="30" x14ac:dyDescent="0.25">
      <c r="B220" s="146">
        <v>26365183</v>
      </c>
      <c r="C220" s="31" t="s">
        <v>554</v>
      </c>
      <c r="D220" s="32">
        <v>270</v>
      </c>
      <c r="E220" s="44" t="s">
        <v>43</v>
      </c>
      <c r="F220" s="43" t="s">
        <v>34</v>
      </c>
      <c r="G220" s="84" t="s">
        <v>34</v>
      </c>
      <c r="H220" s="31" t="s">
        <v>3177</v>
      </c>
      <c r="I220" s="31"/>
      <c r="J220" s="84" t="s">
        <v>106</v>
      </c>
      <c r="K220" s="31" t="s">
        <v>36</v>
      </c>
      <c r="L220" s="31" t="s">
        <v>95</v>
      </c>
      <c r="M220" s="169">
        <v>45510</v>
      </c>
      <c r="N220" s="148"/>
      <c r="O220" s="44" t="s">
        <v>43</v>
      </c>
      <c r="P220" s="43" t="s">
        <v>3178</v>
      </c>
      <c r="Q220" s="31"/>
      <c r="R220" s="84" t="s">
        <v>106</v>
      </c>
      <c r="S220" s="31" t="s">
        <v>36</v>
      </c>
      <c r="T220" s="31" t="s">
        <v>95</v>
      </c>
      <c r="U220" s="169">
        <v>45510</v>
      </c>
      <c r="V220" s="150"/>
      <c r="W220" s="141" t="str" cm="1">
        <f t="array" ref="W220">IF(SUM(LEN(B220:V220))=0,"",IF(OR(OR(ISBLANK(F220),SUM(LEN(C220),LEN(D220))=0),AND(NOT(E220="Unknown"),ISBLANK(J220)),AND(NOT(O220="Unknown"),ISBLANK(R220))),"Missing Information", INDEX(Table15[Entire Service Line Classification], MATCH(SUMIFS(Table15[Unique ID],Table15[System-Owned Portion],E220,Table15[If Material Anything Other than "Lead" in Column E,Was Material Ever Previously Lead?],G220,Table15[Customer-Owned Portion],O220),Table15[Unique ID],0),0)))</f>
        <v>Non-lead</v>
      </c>
      <c r="X220"/>
    </row>
    <row r="221" spans="2:24" ht="30" x14ac:dyDescent="0.25">
      <c r="B221" s="146">
        <v>26365187</v>
      </c>
      <c r="C221" s="31" t="s">
        <v>555</v>
      </c>
      <c r="D221" s="32">
        <v>271</v>
      </c>
      <c r="E221" s="44" t="s">
        <v>43</v>
      </c>
      <c r="F221" s="43" t="s">
        <v>34</v>
      </c>
      <c r="G221" s="84" t="s">
        <v>34</v>
      </c>
      <c r="H221" s="31" t="s">
        <v>3177</v>
      </c>
      <c r="I221" s="31"/>
      <c r="J221" s="84" t="s">
        <v>106</v>
      </c>
      <c r="K221" s="31" t="s">
        <v>36</v>
      </c>
      <c r="L221" s="31" t="s">
        <v>95</v>
      </c>
      <c r="M221" s="169">
        <v>45510</v>
      </c>
      <c r="N221" s="148"/>
      <c r="O221" s="44" t="s">
        <v>43</v>
      </c>
      <c r="P221" s="43" t="s">
        <v>3178</v>
      </c>
      <c r="Q221" s="31"/>
      <c r="R221" s="84" t="s">
        <v>106</v>
      </c>
      <c r="S221" s="31" t="s">
        <v>36</v>
      </c>
      <c r="T221" s="31" t="s">
        <v>95</v>
      </c>
      <c r="U221" s="169">
        <v>45510</v>
      </c>
      <c r="V221" s="150"/>
      <c r="W221" s="141" t="str" cm="1">
        <f t="array" ref="W221">IF(SUM(LEN(B221:V221))=0,"",IF(OR(OR(ISBLANK(F221),SUM(LEN(C221),LEN(D221))=0),AND(NOT(E221="Unknown"),ISBLANK(J221)),AND(NOT(O221="Unknown"),ISBLANK(R221))),"Missing Information", INDEX(Table15[Entire Service Line Classification], MATCH(SUMIFS(Table15[Unique ID],Table15[System-Owned Portion],E221,Table15[If Material Anything Other than "Lead" in Column E,Was Material Ever Previously Lead?],G221,Table15[Customer-Owned Portion],O221),Table15[Unique ID],0),0)))</f>
        <v>Non-lead</v>
      </c>
      <c r="X221"/>
    </row>
    <row r="222" spans="2:24" ht="30" x14ac:dyDescent="0.25">
      <c r="B222" s="146">
        <v>26365182</v>
      </c>
      <c r="C222" s="31" t="s">
        <v>556</v>
      </c>
      <c r="D222" s="32">
        <v>272</v>
      </c>
      <c r="E222" s="44" t="s">
        <v>43</v>
      </c>
      <c r="F222" s="43" t="s">
        <v>34</v>
      </c>
      <c r="G222" s="84" t="s">
        <v>34</v>
      </c>
      <c r="H222" s="31" t="s">
        <v>3177</v>
      </c>
      <c r="I222" s="31"/>
      <c r="J222" s="84" t="s">
        <v>106</v>
      </c>
      <c r="K222" s="31" t="s">
        <v>36</v>
      </c>
      <c r="L222" s="31" t="s">
        <v>95</v>
      </c>
      <c r="M222" s="169">
        <v>45510</v>
      </c>
      <c r="N222" s="148"/>
      <c r="O222" s="44" t="s">
        <v>43</v>
      </c>
      <c r="P222" s="43" t="s">
        <v>3178</v>
      </c>
      <c r="Q222" s="31"/>
      <c r="R222" s="84" t="s">
        <v>106</v>
      </c>
      <c r="S222" s="31" t="s">
        <v>36</v>
      </c>
      <c r="T222" s="31" t="s">
        <v>95</v>
      </c>
      <c r="U222" s="169">
        <v>45510</v>
      </c>
      <c r="V222" s="150"/>
      <c r="W222" s="141" t="str" cm="1">
        <f t="array" ref="W222">IF(SUM(LEN(B222:V222))=0,"",IF(OR(OR(ISBLANK(F222),SUM(LEN(C222),LEN(D222))=0),AND(NOT(E222="Unknown"),ISBLANK(J222)),AND(NOT(O222="Unknown"),ISBLANK(R222))),"Missing Information", INDEX(Table15[Entire Service Line Classification], MATCH(SUMIFS(Table15[Unique ID],Table15[System-Owned Portion],E222,Table15[If Material Anything Other than "Lead" in Column E,Was Material Ever Previously Lead?],G222,Table15[Customer-Owned Portion],O222),Table15[Unique ID],0),0)))</f>
        <v>Non-lead</v>
      </c>
      <c r="X222"/>
    </row>
    <row r="223" spans="2:24" ht="30" x14ac:dyDescent="0.25">
      <c r="B223" s="146">
        <v>26365184</v>
      </c>
      <c r="C223" s="31" t="s">
        <v>557</v>
      </c>
      <c r="D223" s="32">
        <v>273</v>
      </c>
      <c r="E223" s="44" t="s">
        <v>43</v>
      </c>
      <c r="F223" s="43" t="s">
        <v>34</v>
      </c>
      <c r="G223" s="84" t="s">
        <v>34</v>
      </c>
      <c r="H223" s="31" t="s">
        <v>3177</v>
      </c>
      <c r="I223" s="31"/>
      <c r="J223" s="84" t="s">
        <v>106</v>
      </c>
      <c r="K223" s="31" t="s">
        <v>36</v>
      </c>
      <c r="L223" s="31" t="s">
        <v>95</v>
      </c>
      <c r="M223" s="169">
        <v>45510</v>
      </c>
      <c r="N223" s="148"/>
      <c r="O223" s="44" t="s">
        <v>43</v>
      </c>
      <c r="P223" s="43" t="s">
        <v>3178</v>
      </c>
      <c r="Q223" s="31"/>
      <c r="R223" s="84" t="s">
        <v>106</v>
      </c>
      <c r="S223" s="31" t="s">
        <v>36</v>
      </c>
      <c r="T223" s="31" t="s">
        <v>95</v>
      </c>
      <c r="U223" s="169">
        <v>45510</v>
      </c>
      <c r="V223" s="150"/>
      <c r="W223" s="141" t="str" cm="1">
        <f t="array" ref="W223">IF(SUM(LEN(B223:V223))=0,"",IF(OR(OR(ISBLANK(F223),SUM(LEN(C223),LEN(D223))=0),AND(NOT(E223="Unknown"),ISBLANK(J223)),AND(NOT(O223="Unknown"),ISBLANK(R223))),"Missing Information", INDEX(Table15[Entire Service Line Classification], MATCH(SUMIFS(Table15[Unique ID],Table15[System-Owned Portion],E223,Table15[If Material Anything Other than "Lead" in Column E,Was Material Ever Previously Lead?],G223,Table15[Customer-Owned Portion],O223),Table15[Unique ID],0),0)))</f>
        <v>Non-lead</v>
      </c>
      <c r="X223"/>
    </row>
    <row r="224" spans="2:24" ht="30" x14ac:dyDescent="0.25">
      <c r="B224" s="146">
        <v>26365185</v>
      </c>
      <c r="C224" s="31" t="s">
        <v>558</v>
      </c>
      <c r="D224" s="32">
        <v>274</v>
      </c>
      <c r="E224" s="44" t="s">
        <v>43</v>
      </c>
      <c r="F224" s="43" t="s">
        <v>34</v>
      </c>
      <c r="G224" s="84" t="s">
        <v>34</v>
      </c>
      <c r="H224" s="31" t="s">
        <v>3177</v>
      </c>
      <c r="I224" s="31"/>
      <c r="J224" s="84" t="s">
        <v>106</v>
      </c>
      <c r="K224" s="31" t="s">
        <v>36</v>
      </c>
      <c r="L224" s="31" t="s">
        <v>95</v>
      </c>
      <c r="M224" s="169">
        <v>45510</v>
      </c>
      <c r="N224" s="148"/>
      <c r="O224" s="44" t="s">
        <v>43</v>
      </c>
      <c r="P224" s="43" t="s">
        <v>3178</v>
      </c>
      <c r="Q224" s="31"/>
      <c r="R224" s="84" t="s">
        <v>106</v>
      </c>
      <c r="S224" s="31" t="s">
        <v>36</v>
      </c>
      <c r="T224" s="31" t="s">
        <v>95</v>
      </c>
      <c r="U224" s="169">
        <v>45510</v>
      </c>
      <c r="V224" s="150"/>
      <c r="W224" s="141" t="str" cm="1">
        <f t="array" ref="W224">IF(SUM(LEN(B224:V224))=0,"",IF(OR(OR(ISBLANK(F224),SUM(LEN(C224),LEN(D224))=0),AND(NOT(E224="Unknown"),ISBLANK(J224)),AND(NOT(O224="Unknown"),ISBLANK(R224))),"Missing Information", INDEX(Table15[Entire Service Line Classification], MATCH(SUMIFS(Table15[Unique ID],Table15[System-Owned Portion],E224,Table15[If Material Anything Other than "Lead" in Column E,Was Material Ever Previously Lead?],G224,Table15[Customer-Owned Portion],O224),Table15[Unique ID],0),0)))</f>
        <v>Non-lead</v>
      </c>
      <c r="X224"/>
    </row>
    <row r="225" spans="2:24" ht="30" x14ac:dyDescent="0.25">
      <c r="B225" s="146">
        <v>26365186</v>
      </c>
      <c r="C225" s="31" t="s">
        <v>559</v>
      </c>
      <c r="D225" s="32">
        <v>275</v>
      </c>
      <c r="E225" s="44" t="s">
        <v>43</v>
      </c>
      <c r="F225" s="43" t="s">
        <v>34</v>
      </c>
      <c r="G225" s="84" t="s">
        <v>34</v>
      </c>
      <c r="H225" s="31" t="s">
        <v>3177</v>
      </c>
      <c r="I225" s="31"/>
      <c r="J225" s="84" t="s">
        <v>106</v>
      </c>
      <c r="K225" s="31" t="s">
        <v>36</v>
      </c>
      <c r="L225" s="31" t="s">
        <v>95</v>
      </c>
      <c r="M225" s="169">
        <v>45510</v>
      </c>
      <c r="N225" s="148"/>
      <c r="O225" s="44" t="s">
        <v>43</v>
      </c>
      <c r="P225" s="43" t="s">
        <v>3178</v>
      </c>
      <c r="Q225" s="31"/>
      <c r="R225" s="84" t="s">
        <v>106</v>
      </c>
      <c r="S225" s="31" t="s">
        <v>36</v>
      </c>
      <c r="T225" s="31" t="s">
        <v>95</v>
      </c>
      <c r="U225" s="169">
        <v>45510</v>
      </c>
      <c r="V225" s="150"/>
      <c r="W225" s="141" t="str" cm="1">
        <f t="array" ref="W225">IF(SUM(LEN(B225:V225))=0,"",IF(OR(OR(ISBLANK(F225),SUM(LEN(C225),LEN(D225))=0),AND(NOT(E225="Unknown"),ISBLANK(J225)),AND(NOT(O225="Unknown"),ISBLANK(R225))),"Missing Information", INDEX(Table15[Entire Service Line Classification], MATCH(SUMIFS(Table15[Unique ID],Table15[System-Owned Portion],E225,Table15[If Material Anything Other than "Lead" in Column E,Was Material Ever Previously Lead?],G225,Table15[Customer-Owned Portion],O225),Table15[Unique ID],0),0)))</f>
        <v>Non-lead</v>
      </c>
      <c r="X225"/>
    </row>
    <row r="226" spans="2:24" ht="30" x14ac:dyDescent="0.25">
      <c r="B226" s="146">
        <v>26365153</v>
      </c>
      <c r="C226" s="31" t="s">
        <v>560</v>
      </c>
      <c r="D226" s="32">
        <v>276</v>
      </c>
      <c r="E226" s="44" t="s">
        <v>43</v>
      </c>
      <c r="F226" s="43" t="s">
        <v>34</v>
      </c>
      <c r="G226" s="84" t="s">
        <v>34</v>
      </c>
      <c r="H226" s="31" t="s">
        <v>3177</v>
      </c>
      <c r="I226" s="31"/>
      <c r="J226" s="84" t="s">
        <v>106</v>
      </c>
      <c r="K226" s="31" t="s">
        <v>36</v>
      </c>
      <c r="L226" s="31" t="s">
        <v>95</v>
      </c>
      <c r="M226" s="169">
        <v>45510</v>
      </c>
      <c r="N226" s="148"/>
      <c r="O226" s="44" t="s">
        <v>43</v>
      </c>
      <c r="P226" s="43" t="s">
        <v>3178</v>
      </c>
      <c r="Q226" s="31"/>
      <c r="R226" s="84" t="s">
        <v>106</v>
      </c>
      <c r="S226" s="31" t="s">
        <v>36</v>
      </c>
      <c r="T226" s="31" t="s">
        <v>95</v>
      </c>
      <c r="U226" s="169">
        <v>45510</v>
      </c>
      <c r="V226" s="150"/>
      <c r="W226" s="141" t="str" cm="1">
        <f t="array" ref="W226">IF(SUM(LEN(B226:V226))=0,"",IF(OR(OR(ISBLANK(F226),SUM(LEN(C226),LEN(D226))=0),AND(NOT(E226="Unknown"),ISBLANK(J226)),AND(NOT(O226="Unknown"),ISBLANK(R226))),"Missing Information", INDEX(Table15[Entire Service Line Classification], MATCH(SUMIFS(Table15[Unique ID],Table15[System-Owned Portion],E226,Table15[If Material Anything Other than "Lead" in Column E,Was Material Ever Previously Lead?],G226,Table15[Customer-Owned Portion],O226),Table15[Unique ID],0),0)))</f>
        <v>Non-lead</v>
      </c>
      <c r="X226"/>
    </row>
    <row r="227" spans="2:24" ht="30" x14ac:dyDescent="0.25">
      <c r="B227" s="146">
        <v>26359330</v>
      </c>
      <c r="C227" s="31" t="s">
        <v>561</v>
      </c>
      <c r="D227" s="32">
        <v>277</v>
      </c>
      <c r="E227" s="44" t="s">
        <v>43</v>
      </c>
      <c r="F227" s="43" t="s">
        <v>34</v>
      </c>
      <c r="G227" s="84" t="s">
        <v>34</v>
      </c>
      <c r="H227" s="31" t="s">
        <v>3177</v>
      </c>
      <c r="I227" s="31"/>
      <c r="J227" s="84" t="s">
        <v>106</v>
      </c>
      <c r="K227" s="31" t="s">
        <v>36</v>
      </c>
      <c r="L227" s="31" t="s">
        <v>95</v>
      </c>
      <c r="M227" s="169">
        <v>45510</v>
      </c>
      <c r="N227" s="148"/>
      <c r="O227" s="44" t="s">
        <v>43</v>
      </c>
      <c r="P227" s="43" t="s">
        <v>3178</v>
      </c>
      <c r="Q227" s="31"/>
      <c r="R227" s="84" t="s">
        <v>106</v>
      </c>
      <c r="S227" s="31" t="s">
        <v>36</v>
      </c>
      <c r="T227" s="31" t="s">
        <v>95</v>
      </c>
      <c r="U227" s="169">
        <v>45510</v>
      </c>
      <c r="V227" s="150"/>
      <c r="W227" s="141" t="str" cm="1">
        <f t="array" ref="W227">IF(SUM(LEN(B227:V227))=0,"",IF(OR(OR(ISBLANK(F227),SUM(LEN(C227),LEN(D227))=0),AND(NOT(E227="Unknown"),ISBLANK(J227)),AND(NOT(O227="Unknown"),ISBLANK(R227))),"Missing Information", INDEX(Table15[Entire Service Line Classification], MATCH(SUMIFS(Table15[Unique ID],Table15[System-Owned Portion],E227,Table15[If Material Anything Other than "Lead" in Column E,Was Material Ever Previously Lead?],G227,Table15[Customer-Owned Portion],O227),Table15[Unique ID],0),0)))</f>
        <v>Non-lead</v>
      </c>
      <c r="X227"/>
    </row>
    <row r="228" spans="2:24" ht="30" x14ac:dyDescent="0.25">
      <c r="B228" s="146">
        <v>26365155</v>
      </c>
      <c r="C228" s="31" t="s">
        <v>562</v>
      </c>
      <c r="D228" s="32">
        <v>278</v>
      </c>
      <c r="E228" s="44" t="s">
        <v>43</v>
      </c>
      <c r="F228" s="43" t="s">
        <v>34</v>
      </c>
      <c r="G228" s="84" t="s">
        <v>34</v>
      </c>
      <c r="H228" s="31" t="s">
        <v>3177</v>
      </c>
      <c r="I228" s="31"/>
      <c r="J228" s="84" t="s">
        <v>106</v>
      </c>
      <c r="K228" s="31" t="s">
        <v>36</v>
      </c>
      <c r="L228" s="31" t="s">
        <v>95</v>
      </c>
      <c r="M228" s="169">
        <v>45510</v>
      </c>
      <c r="N228" s="148"/>
      <c r="O228" s="44" t="s">
        <v>42</v>
      </c>
      <c r="P228" s="43" t="s">
        <v>3178</v>
      </c>
      <c r="Q228" s="31"/>
      <c r="R228" s="84" t="s">
        <v>106</v>
      </c>
      <c r="S228" s="31" t="s">
        <v>36</v>
      </c>
      <c r="T228" s="31" t="s">
        <v>95</v>
      </c>
      <c r="U228" s="169">
        <v>45510</v>
      </c>
      <c r="V228" s="150"/>
      <c r="W228" s="141" t="str" cm="1">
        <f t="array" ref="W228">IF(SUM(LEN(B228:V228))=0,"",IF(OR(OR(ISBLANK(F228),SUM(LEN(C228),LEN(D228))=0),AND(NOT(E228="Unknown"),ISBLANK(J228)),AND(NOT(O228="Unknown"),ISBLANK(R228))),"Missing Information", INDEX(Table15[Entire Service Line Classification], MATCH(SUMIFS(Table15[Unique ID],Table15[System-Owned Portion],E228,Table15[If Material Anything Other than "Lead" in Column E,Was Material Ever Previously Lead?],G228,Table15[Customer-Owned Portion],O228),Table15[Unique ID],0),0)))</f>
        <v>Non-lead</v>
      </c>
      <c r="X228"/>
    </row>
    <row r="229" spans="2:24" ht="30" x14ac:dyDescent="0.25">
      <c r="B229" s="146">
        <v>26365156</v>
      </c>
      <c r="C229" s="31" t="s">
        <v>563</v>
      </c>
      <c r="D229" s="32">
        <v>279</v>
      </c>
      <c r="E229" s="44" t="s">
        <v>43</v>
      </c>
      <c r="F229" s="43" t="s">
        <v>34</v>
      </c>
      <c r="G229" s="84" t="s">
        <v>34</v>
      </c>
      <c r="H229" s="31" t="s">
        <v>3177</v>
      </c>
      <c r="I229" s="31"/>
      <c r="J229" s="84" t="s">
        <v>106</v>
      </c>
      <c r="K229" s="31" t="s">
        <v>36</v>
      </c>
      <c r="L229" s="31" t="s">
        <v>95</v>
      </c>
      <c r="M229" s="169">
        <v>45510</v>
      </c>
      <c r="N229" s="148"/>
      <c r="O229" s="44" t="s">
        <v>43</v>
      </c>
      <c r="P229" s="43" t="s">
        <v>3178</v>
      </c>
      <c r="Q229" s="31"/>
      <c r="R229" s="84" t="s">
        <v>106</v>
      </c>
      <c r="S229" s="31" t="s">
        <v>36</v>
      </c>
      <c r="T229" s="31" t="s">
        <v>95</v>
      </c>
      <c r="U229" s="169">
        <v>45510</v>
      </c>
      <c r="V229" s="150"/>
      <c r="W229" s="141" t="str" cm="1">
        <f t="array" ref="W229">IF(SUM(LEN(B229:V229))=0,"",IF(OR(OR(ISBLANK(F229),SUM(LEN(C229),LEN(D229))=0),AND(NOT(E229="Unknown"),ISBLANK(J229)),AND(NOT(O229="Unknown"),ISBLANK(R229))),"Missing Information", INDEX(Table15[Entire Service Line Classification], MATCH(SUMIFS(Table15[Unique ID],Table15[System-Owned Portion],E229,Table15[If Material Anything Other than "Lead" in Column E,Was Material Ever Previously Lead?],G229,Table15[Customer-Owned Portion],O229),Table15[Unique ID],0),0)))</f>
        <v>Non-lead</v>
      </c>
      <c r="X229"/>
    </row>
    <row r="230" spans="2:24" ht="30" x14ac:dyDescent="0.25">
      <c r="B230" s="146">
        <v>26365152</v>
      </c>
      <c r="C230" s="31" t="s">
        <v>564</v>
      </c>
      <c r="D230" s="32">
        <v>280</v>
      </c>
      <c r="E230" s="44" t="s">
        <v>43</v>
      </c>
      <c r="F230" s="43" t="s">
        <v>34</v>
      </c>
      <c r="G230" s="84" t="s">
        <v>34</v>
      </c>
      <c r="H230" s="31" t="s">
        <v>3177</v>
      </c>
      <c r="I230" s="31"/>
      <c r="J230" s="84" t="s">
        <v>106</v>
      </c>
      <c r="K230" s="31" t="s">
        <v>36</v>
      </c>
      <c r="L230" s="31" t="s">
        <v>95</v>
      </c>
      <c r="M230" s="169">
        <v>45510</v>
      </c>
      <c r="N230" s="148"/>
      <c r="O230" s="44" t="s">
        <v>43</v>
      </c>
      <c r="P230" s="43" t="s">
        <v>3178</v>
      </c>
      <c r="Q230" s="31"/>
      <c r="R230" s="84" t="s">
        <v>106</v>
      </c>
      <c r="S230" s="31" t="s">
        <v>36</v>
      </c>
      <c r="T230" s="31" t="s">
        <v>95</v>
      </c>
      <c r="U230" s="169">
        <v>45510</v>
      </c>
      <c r="V230" s="150"/>
      <c r="W230" s="141" t="str" cm="1">
        <f t="array" ref="W230">IF(SUM(LEN(B230:V230))=0,"",IF(OR(OR(ISBLANK(F230),SUM(LEN(C230),LEN(D230))=0),AND(NOT(E230="Unknown"),ISBLANK(J230)),AND(NOT(O230="Unknown"),ISBLANK(R230))),"Missing Information", INDEX(Table15[Entire Service Line Classification], MATCH(SUMIFS(Table15[Unique ID],Table15[System-Owned Portion],E230,Table15[If Material Anything Other than "Lead" in Column E,Was Material Ever Previously Lead?],G230,Table15[Customer-Owned Portion],O230),Table15[Unique ID],0),0)))</f>
        <v>Non-lead</v>
      </c>
      <c r="X230"/>
    </row>
    <row r="231" spans="2:24" ht="30" x14ac:dyDescent="0.25">
      <c r="B231" s="146">
        <v>26365150</v>
      </c>
      <c r="C231" s="31" t="s">
        <v>565</v>
      </c>
      <c r="D231" s="32">
        <v>281</v>
      </c>
      <c r="E231" s="44" t="s">
        <v>43</v>
      </c>
      <c r="F231" s="43" t="s">
        <v>34</v>
      </c>
      <c r="G231" s="84" t="s">
        <v>34</v>
      </c>
      <c r="H231" s="31" t="s">
        <v>3177</v>
      </c>
      <c r="I231" s="31"/>
      <c r="J231" s="84" t="s">
        <v>106</v>
      </c>
      <c r="K231" s="31" t="s">
        <v>36</v>
      </c>
      <c r="L231" s="31" t="s">
        <v>95</v>
      </c>
      <c r="M231" s="169">
        <v>45510</v>
      </c>
      <c r="N231" s="148"/>
      <c r="O231" s="44" t="s">
        <v>43</v>
      </c>
      <c r="P231" s="43" t="s">
        <v>3178</v>
      </c>
      <c r="Q231" s="31"/>
      <c r="R231" s="84" t="s">
        <v>106</v>
      </c>
      <c r="S231" s="31" t="s">
        <v>36</v>
      </c>
      <c r="T231" s="31" t="s">
        <v>95</v>
      </c>
      <c r="U231" s="169">
        <v>45510</v>
      </c>
      <c r="V231" s="150"/>
      <c r="W231" s="141" t="str" cm="1">
        <f t="array" ref="W231">IF(SUM(LEN(B231:V231))=0,"",IF(OR(OR(ISBLANK(F231),SUM(LEN(C231),LEN(D231))=0),AND(NOT(E231="Unknown"),ISBLANK(J231)),AND(NOT(O231="Unknown"),ISBLANK(R231))),"Missing Information", INDEX(Table15[Entire Service Line Classification], MATCH(SUMIFS(Table15[Unique ID],Table15[System-Owned Portion],E231,Table15[If Material Anything Other than "Lead" in Column E,Was Material Ever Previously Lead?],G231,Table15[Customer-Owned Portion],O231),Table15[Unique ID],0),0)))</f>
        <v>Non-lead</v>
      </c>
      <c r="X231"/>
    </row>
    <row r="232" spans="2:24" ht="30" x14ac:dyDescent="0.25">
      <c r="B232" s="146">
        <v>26365151</v>
      </c>
      <c r="C232" s="31" t="s">
        <v>566</v>
      </c>
      <c r="D232" s="32">
        <v>282</v>
      </c>
      <c r="E232" s="44" t="s">
        <v>43</v>
      </c>
      <c r="F232" s="43" t="s">
        <v>34</v>
      </c>
      <c r="G232" s="84" t="s">
        <v>34</v>
      </c>
      <c r="H232" s="31" t="s">
        <v>3177</v>
      </c>
      <c r="I232" s="31"/>
      <c r="J232" s="84" t="s">
        <v>106</v>
      </c>
      <c r="K232" s="31" t="s">
        <v>36</v>
      </c>
      <c r="L232" s="31" t="s">
        <v>95</v>
      </c>
      <c r="M232" s="169">
        <v>45510</v>
      </c>
      <c r="N232" s="148"/>
      <c r="O232" s="44" t="s">
        <v>43</v>
      </c>
      <c r="P232" s="43" t="s">
        <v>3178</v>
      </c>
      <c r="Q232" s="31"/>
      <c r="R232" s="84" t="s">
        <v>106</v>
      </c>
      <c r="S232" s="31" t="s">
        <v>36</v>
      </c>
      <c r="T232" s="31" t="s">
        <v>95</v>
      </c>
      <c r="U232" s="169">
        <v>45510</v>
      </c>
      <c r="V232" s="150"/>
      <c r="W232" s="141" t="str" cm="1">
        <f t="array" ref="W232">IF(SUM(LEN(B232:V232))=0,"",IF(OR(OR(ISBLANK(F232),SUM(LEN(C232),LEN(D232))=0),AND(NOT(E232="Unknown"),ISBLANK(J232)),AND(NOT(O232="Unknown"),ISBLANK(R232))),"Missing Information", INDEX(Table15[Entire Service Line Classification], MATCH(SUMIFS(Table15[Unique ID],Table15[System-Owned Portion],E232,Table15[If Material Anything Other than "Lead" in Column E,Was Material Ever Previously Lead?],G232,Table15[Customer-Owned Portion],O232),Table15[Unique ID],0),0)))</f>
        <v>Non-lead</v>
      </c>
      <c r="X232"/>
    </row>
    <row r="233" spans="2:24" ht="30" x14ac:dyDescent="0.25">
      <c r="B233" s="146">
        <v>26365154</v>
      </c>
      <c r="C233" s="31" t="s">
        <v>567</v>
      </c>
      <c r="D233" s="32">
        <v>283</v>
      </c>
      <c r="E233" s="44" t="s">
        <v>43</v>
      </c>
      <c r="F233" s="43" t="s">
        <v>34</v>
      </c>
      <c r="G233" s="84" t="s">
        <v>34</v>
      </c>
      <c r="H233" s="31" t="s">
        <v>3177</v>
      </c>
      <c r="I233" s="31"/>
      <c r="J233" s="84" t="s">
        <v>106</v>
      </c>
      <c r="K233" s="31" t="s">
        <v>36</v>
      </c>
      <c r="L233" s="31" t="s">
        <v>95</v>
      </c>
      <c r="M233" s="169">
        <v>45510</v>
      </c>
      <c r="N233" s="148"/>
      <c r="O233" s="44" t="s">
        <v>43</v>
      </c>
      <c r="P233" s="43" t="s">
        <v>3178</v>
      </c>
      <c r="Q233" s="31"/>
      <c r="R233" s="84" t="s">
        <v>106</v>
      </c>
      <c r="S233" s="31" t="s">
        <v>36</v>
      </c>
      <c r="T233" s="31" t="s">
        <v>95</v>
      </c>
      <c r="U233" s="169">
        <v>45510</v>
      </c>
      <c r="V233" s="150"/>
      <c r="W233" s="141" t="str" cm="1">
        <f t="array" ref="W233">IF(SUM(LEN(B233:V233))=0,"",IF(OR(OR(ISBLANK(F233),SUM(LEN(C233),LEN(D233))=0),AND(NOT(E233="Unknown"),ISBLANK(J233)),AND(NOT(O233="Unknown"),ISBLANK(R233))),"Missing Information", INDEX(Table15[Entire Service Line Classification], MATCH(SUMIFS(Table15[Unique ID],Table15[System-Owned Portion],E233,Table15[If Material Anything Other than "Lead" in Column E,Was Material Ever Previously Lead?],G233,Table15[Customer-Owned Portion],O233),Table15[Unique ID],0),0)))</f>
        <v>Non-lead</v>
      </c>
      <c r="X233"/>
    </row>
    <row r="234" spans="2:24" ht="30" x14ac:dyDescent="0.25">
      <c r="B234" s="146">
        <v>26365149</v>
      </c>
      <c r="C234" s="31" t="s">
        <v>568</v>
      </c>
      <c r="D234" s="32">
        <v>284</v>
      </c>
      <c r="E234" s="44" t="s">
        <v>43</v>
      </c>
      <c r="F234" s="43" t="s">
        <v>34</v>
      </c>
      <c r="G234" s="84" t="s">
        <v>34</v>
      </c>
      <c r="H234" s="31" t="s">
        <v>3177</v>
      </c>
      <c r="I234" s="31"/>
      <c r="J234" s="84" t="s">
        <v>106</v>
      </c>
      <c r="K234" s="31" t="s">
        <v>36</v>
      </c>
      <c r="L234" s="31" t="s">
        <v>95</v>
      </c>
      <c r="M234" s="169">
        <v>45510</v>
      </c>
      <c r="N234" s="148"/>
      <c r="O234" s="44" t="s">
        <v>43</v>
      </c>
      <c r="P234" s="43" t="s">
        <v>3178</v>
      </c>
      <c r="Q234" s="31"/>
      <c r="R234" s="84" t="s">
        <v>106</v>
      </c>
      <c r="S234" s="31" t="s">
        <v>36</v>
      </c>
      <c r="T234" s="31" t="s">
        <v>95</v>
      </c>
      <c r="U234" s="169">
        <v>45510</v>
      </c>
      <c r="V234" s="150"/>
      <c r="W234" s="141" t="str" cm="1">
        <f t="array" ref="W234">IF(SUM(LEN(B234:V234))=0,"",IF(OR(OR(ISBLANK(F234),SUM(LEN(C234),LEN(D234))=0),AND(NOT(E234="Unknown"),ISBLANK(J234)),AND(NOT(O234="Unknown"),ISBLANK(R234))),"Missing Information", INDEX(Table15[Entire Service Line Classification], MATCH(SUMIFS(Table15[Unique ID],Table15[System-Owned Portion],E234,Table15[If Material Anything Other than "Lead" in Column E,Was Material Ever Previously Lead?],G234,Table15[Customer-Owned Portion],O234),Table15[Unique ID],0),0)))</f>
        <v>Non-lead</v>
      </c>
      <c r="X234"/>
    </row>
    <row r="235" spans="2:24" ht="30" x14ac:dyDescent="0.25">
      <c r="B235" s="146">
        <v>26366725</v>
      </c>
      <c r="C235" s="31" t="s">
        <v>569</v>
      </c>
      <c r="D235" s="32">
        <v>285</v>
      </c>
      <c r="E235" s="44" t="s">
        <v>43</v>
      </c>
      <c r="F235" s="43" t="s">
        <v>34</v>
      </c>
      <c r="G235" s="84" t="s">
        <v>34</v>
      </c>
      <c r="H235" s="31" t="s">
        <v>3177</v>
      </c>
      <c r="I235" s="31"/>
      <c r="J235" s="84" t="s">
        <v>106</v>
      </c>
      <c r="K235" s="31" t="s">
        <v>36</v>
      </c>
      <c r="L235" s="31" t="s">
        <v>95</v>
      </c>
      <c r="M235" s="169">
        <v>45510</v>
      </c>
      <c r="N235" s="148"/>
      <c r="O235" s="44" t="s">
        <v>43</v>
      </c>
      <c r="P235" s="43" t="s">
        <v>3178</v>
      </c>
      <c r="Q235" s="31"/>
      <c r="R235" s="84" t="s">
        <v>106</v>
      </c>
      <c r="S235" s="31" t="s">
        <v>36</v>
      </c>
      <c r="T235" s="31" t="s">
        <v>95</v>
      </c>
      <c r="U235" s="169">
        <v>45510</v>
      </c>
      <c r="V235" s="150"/>
      <c r="W235" s="141" t="str" cm="1">
        <f t="array" ref="W235">IF(SUM(LEN(B235:V235))=0,"",IF(OR(OR(ISBLANK(F235),SUM(LEN(C235),LEN(D235))=0),AND(NOT(E235="Unknown"),ISBLANK(J235)),AND(NOT(O235="Unknown"),ISBLANK(R235))),"Missing Information", INDEX(Table15[Entire Service Line Classification], MATCH(SUMIFS(Table15[Unique ID],Table15[System-Owned Portion],E235,Table15[If Material Anything Other than "Lead" in Column E,Was Material Ever Previously Lead?],G235,Table15[Customer-Owned Portion],O235),Table15[Unique ID],0),0)))</f>
        <v>Non-lead</v>
      </c>
      <c r="X235"/>
    </row>
    <row r="236" spans="2:24" ht="30" x14ac:dyDescent="0.25">
      <c r="B236" s="146">
        <v>26365207</v>
      </c>
      <c r="C236" s="31" t="s">
        <v>570</v>
      </c>
      <c r="D236" s="32">
        <v>286</v>
      </c>
      <c r="E236" s="44" t="s">
        <v>43</v>
      </c>
      <c r="F236" s="43" t="s">
        <v>34</v>
      </c>
      <c r="G236" s="84" t="s">
        <v>34</v>
      </c>
      <c r="H236" s="31" t="s">
        <v>3177</v>
      </c>
      <c r="I236" s="31"/>
      <c r="J236" s="84" t="s">
        <v>106</v>
      </c>
      <c r="K236" s="31" t="s">
        <v>36</v>
      </c>
      <c r="L236" s="31" t="s">
        <v>95</v>
      </c>
      <c r="M236" s="169">
        <v>45510</v>
      </c>
      <c r="N236" s="148"/>
      <c r="O236" s="44" t="s">
        <v>42</v>
      </c>
      <c r="P236" s="43" t="s">
        <v>3178</v>
      </c>
      <c r="Q236" s="31"/>
      <c r="R236" s="84" t="s">
        <v>106</v>
      </c>
      <c r="S236" s="31" t="s">
        <v>36</v>
      </c>
      <c r="T236" s="31" t="s">
        <v>95</v>
      </c>
      <c r="U236" s="169">
        <v>45510</v>
      </c>
      <c r="V236" s="150"/>
      <c r="W236" s="141" t="str" cm="1">
        <f t="array" ref="W236">IF(SUM(LEN(B236:V236))=0,"",IF(OR(OR(ISBLANK(F236),SUM(LEN(C236),LEN(D236))=0),AND(NOT(E236="Unknown"),ISBLANK(J236)),AND(NOT(O236="Unknown"),ISBLANK(R236))),"Missing Information", INDEX(Table15[Entire Service Line Classification], MATCH(SUMIFS(Table15[Unique ID],Table15[System-Owned Portion],E236,Table15[If Material Anything Other than "Lead" in Column E,Was Material Ever Previously Lead?],G236,Table15[Customer-Owned Portion],O236),Table15[Unique ID],0),0)))</f>
        <v>Non-lead</v>
      </c>
      <c r="X236"/>
    </row>
    <row r="237" spans="2:24" ht="30" x14ac:dyDescent="0.25">
      <c r="B237" s="146">
        <v>26365205</v>
      </c>
      <c r="C237" s="31" t="s">
        <v>571</v>
      </c>
      <c r="D237" s="32">
        <v>287</v>
      </c>
      <c r="E237" s="44" t="s">
        <v>43</v>
      </c>
      <c r="F237" s="43" t="s">
        <v>34</v>
      </c>
      <c r="G237" s="84" t="s">
        <v>34</v>
      </c>
      <c r="H237" s="31" t="s">
        <v>3177</v>
      </c>
      <c r="I237" s="31"/>
      <c r="J237" s="84" t="s">
        <v>106</v>
      </c>
      <c r="K237" s="31" t="s">
        <v>36</v>
      </c>
      <c r="L237" s="31" t="s">
        <v>95</v>
      </c>
      <c r="M237" s="169">
        <v>45510</v>
      </c>
      <c r="N237" s="148"/>
      <c r="O237" s="44" t="s">
        <v>43</v>
      </c>
      <c r="P237" s="43" t="s">
        <v>3178</v>
      </c>
      <c r="Q237" s="31"/>
      <c r="R237" s="84" t="s">
        <v>106</v>
      </c>
      <c r="S237" s="31" t="s">
        <v>36</v>
      </c>
      <c r="T237" s="31" t="s">
        <v>95</v>
      </c>
      <c r="U237" s="169">
        <v>45510</v>
      </c>
      <c r="V237" s="150"/>
      <c r="W237" s="141" t="str" cm="1">
        <f t="array" ref="W237">IF(SUM(LEN(B237:V237))=0,"",IF(OR(OR(ISBLANK(F237),SUM(LEN(C237),LEN(D237))=0),AND(NOT(E237="Unknown"),ISBLANK(J237)),AND(NOT(O237="Unknown"),ISBLANK(R237))),"Missing Information", INDEX(Table15[Entire Service Line Classification], MATCH(SUMIFS(Table15[Unique ID],Table15[System-Owned Portion],E237,Table15[If Material Anything Other than "Lead" in Column E,Was Material Ever Previously Lead?],G237,Table15[Customer-Owned Portion],O237),Table15[Unique ID],0),0)))</f>
        <v>Non-lead</v>
      </c>
      <c r="X237"/>
    </row>
    <row r="238" spans="2:24" ht="30" x14ac:dyDescent="0.25">
      <c r="B238" s="146">
        <v>26364866</v>
      </c>
      <c r="C238" s="31" t="s">
        <v>572</v>
      </c>
      <c r="D238" s="32">
        <v>288</v>
      </c>
      <c r="E238" s="44" t="s">
        <v>43</v>
      </c>
      <c r="F238" s="43" t="s">
        <v>34</v>
      </c>
      <c r="G238" s="84" t="s">
        <v>34</v>
      </c>
      <c r="H238" s="31" t="s">
        <v>3177</v>
      </c>
      <c r="I238" s="31"/>
      <c r="J238" s="84" t="s">
        <v>106</v>
      </c>
      <c r="K238" s="31" t="s">
        <v>36</v>
      </c>
      <c r="L238" s="31" t="s">
        <v>95</v>
      </c>
      <c r="M238" s="169">
        <v>45510</v>
      </c>
      <c r="N238" s="148"/>
      <c r="O238" s="44" t="s">
        <v>43</v>
      </c>
      <c r="P238" s="43" t="s">
        <v>3178</v>
      </c>
      <c r="Q238" s="31"/>
      <c r="R238" s="84" t="s">
        <v>106</v>
      </c>
      <c r="S238" s="31" t="s">
        <v>36</v>
      </c>
      <c r="T238" s="31" t="s">
        <v>95</v>
      </c>
      <c r="U238" s="169">
        <v>45510</v>
      </c>
      <c r="V238" s="150"/>
      <c r="W238" s="141" t="str" cm="1">
        <f t="array" ref="W238">IF(SUM(LEN(B238:V238))=0,"",IF(OR(OR(ISBLANK(F238),SUM(LEN(C238),LEN(D238))=0),AND(NOT(E238="Unknown"),ISBLANK(J238)),AND(NOT(O238="Unknown"),ISBLANK(R238))),"Missing Information", INDEX(Table15[Entire Service Line Classification], MATCH(SUMIFS(Table15[Unique ID],Table15[System-Owned Portion],E238,Table15[If Material Anything Other than "Lead" in Column E,Was Material Ever Previously Lead?],G238,Table15[Customer-Owned Portion],O238),Table15[Unique ID],0),0)))</f>
        <v>Non-lead</v>
      </c>
      <c r="X238"/>
    </row>
    <row r="239" spans="2:24" ht="30" x14ac:dyDescent="0.25">
      <c r="B239" s="146">
        <v>26364863</v>
      </c>
      <c r="C239" s="31" t="s">
        <v>573</v>
      </c>
      <c r="D239" s="32">
        <v>289</v>
      </c>
      <c r="E239" s="44" t="s">
        <v>43</v>
      </c>
      <c r="F239" s="43" t="s">
        <v>34</v>
      </c>
      <c r="G239" s="84" t="s">
        <v>34</v>
      </c>
      <c r="H239" s="31" t="s">
        <v>3177</v>
      </c>
      <c r="I239" s="31"/>
      <c r="J239" s="84" t="s">
        <v>106</v>
      </c>
      <c r="K239" s="31" t="s">
        <v>36</v>
      </c>
      <c r="L239" s="31" t="s">
        <v>95</v>
      </c>
      <c r="M239" s="169">
        <v>45510</v>
      </c>
      <c r="N239" s="148"/>
      <c r="O239" s="44" t="s">
        <v>42</v>
      </c>
      <c r="P239" s="43" t="s">
        <v>3178</v>
      </c>
      <c r="Q239" s="31"/>
      <c r="R239" s="84" t="s">
        <v>106</v>
      </c>
      <c r="S239" s="31" t="s">
        <v>36</v>
      </c>
      <c r="T239" s="31" t="s">
        <v>95</v>
      </c>
      <c r="U239" s="169">
        <v>45510</v>
      </c>
      <c r="V239" s="150"/>
      <c r="W239" s="141" t="str" cm="1">
        <f t="array" ref="W239">IF(SUM(LEN(B239:V239))=0,"",IF(OR(OR(ISBLANK(F239),SUM(LEN(C239),LEN(D239))=0),AND(NOT(E239="Unknown"),ISBLANK(J239)),AND(NOT(O239="Unknown"),ISBLANK(R239))),"Missing Information", INDEX(Table15[Entire Service Line Classification], MATCH(SUMIFS(Table15[Unique ID],Table15[System-Owned Portion],E239,Table15[If Material Anything Other than "Lead" in Column E,Was Material Ever Previously Lead?],G239,Table15[Customer-Owned Portion],O239),Table15[Unique ID],0),0)))</f>
        <v>Non-lead</v>
      </c>
      <c r="X239"/>
    </row>
    <row r="240" spans="2:24" ht="30" x14ac:dyDescent="0.25">
      <c r="B240" s="146">
        <v>26359325</v>
      </c>
      <c r="C240" s="31" t="s">
        <v>574</v>
      </c>
      <c r="D240" s="32">
        <v>290</v>
      </c>
      <c r="E240" s="44" t="s">
        <v>43</v>
      </c>
      <c r="F240" s="43" t="s">
        <v>34</v>
      </c>
      <c r="G240" s="84" t="s">
        <v>34</v>
      </c>
      <c r="H240" s="31" t="s">
        <v>3177</v>
      </c>
      <c r="I240" s="31"/>
      <c r="J240" s="84" t="s">
        <v>106</v>
      </c>
      <c r="K240" s="31" t="s">
        <v>36</v>
      </c>
      <c r="L240" s="31" t="s">
        <v>95</v>
      </c>
      <c r="M240" s="169">
        <v>45510</v>
      </c>
      <c r="N240" s="148"/>
      <c r="O240" s="44" t="s">
        <v>42</v>
      </c>
      <c r="P240" s="43" t="s">
        <v>3178</v>
      </c>
      <c r="Q240" s="31"/>
      <c r="R240" s="84" t="s">
        <v>106</v>
      </c>
      <c r="S240" s="31" t="s">
        <v>36</v>
      </c>
      <c r="T240" s="31" t="s">
        <v>95</v>
      </c>
      <c r="U240" s="169">
        <v>45510</v>
      </c>
      <c r="V240" s="150"/>
      <c r="W240" s="141" t="str" cm="1">
        <f t="array" ref="W240">IF(SUM(LEN(B240:V240))=0,"",IF(OR(OR(ISBLANK(F240),SUM(LEN(C240),LEN(D240))=0),AND(NOT(E240="Unknown"),ISBLANK(J240)),AND(NOT(O240="Unknown"),ISBLANK(R240))),"Missing Information", INDEX(Table15[Entire Service Line Classification], MATCH(SUMIFS(Table15[Unique ID],Table15[System-Owned Portion],E240,Table15[If Material Anything Other than "Lead" in Column E,Was Material Ever Previously Lead?],G240,Table15[Customer-Owned Portion],O240),Table15[Unique ID],0),0)))</f>
        <v>Non-lead</v>
      </c>
      <c r="X240"/>
    </row>
    <row r="241" spans="2:24" ht="30" x14ac:dyDescent="0.25">
      <c r="B241" s="146">
        <v>26364862</v>
      </c>
      <c r="C241" s="31" t="s">
        <v>575</v>
      </c>
      <c r="D241" s="32">
        <v>291</v>
      </c>
      <c r="E241" s="44" t="s">
        <v>43</v>
      </c>
      <c r="F241" s="43" t="s">
        <v>34</v>
      </c>
      <c r="G241" s="84" t="s">
        <v>34</v>
      </c>
      <c r="H241" s="31" t="s">
        <v>3177</v>
      </c>
      <c r="I241" s="31"/>
      <c r="J241" s="84" t="s">
        <v>106</v>
      </c>
      <c r="K241" s="31" t="s">
        <v>36</v>
      </c>
      <c r="L241" s="31" t="s">
        <v>95</v>
      </c>
      <c r="M241" s="169">
        <v>45510</v>
      </c>
      <c r="N241" s="148"/>
      <c r="O241" s="44" t="s">
        <v>43</v>
      </c>
      <c r="P241" s="43" t="s">
        <v>3178</v>
      </c>
      <c r="Q241" s="31"/>
      <c r="R241" s="84" t="s">
        <v>106</v>
      </c>
      <c r="S241" s="31" t="s">
        <v>36</v>
      </c>
      <c r="T241" s="31" t="s">
        <v>95</v>
      </c>
      <c r="U241" s="169">
        <v>45510</v>
      </c>
      <c r="V241" s="150"/>
      <c r="W241" s="141" t="str" cm="1">
        <f t="array" ref="W241">IF(SUM(LEN(B241:V241))=0,"",IF(OR(OR(ISBLANK(F241),SUM(LEN(C241),LEN(D241))=0),AND(NOT(E241="Unknown"),ISBLANK(J241)),AND(NOT(O241="Unknown"),ISBLANK(R241))),"Missing Information", INDEX(Table15[Entire Service Line Classification], MATCH(SUMIFS(Table15[Unique ID],Table15[System-Owned Portion],E241,Table15[If Material Anything Other than "Lead" in Column E,Was Material Ever Previously Lead?],G241,Table15[Customer-Owned Portion],O241),Table15[Unique ID],0),0)))</f>
        <v>Non-lead</v>
      </c>
      <c r="X241"/>
    </row>
    <row r="242" spans="2:24" ht="30" x14ac:dyDescent="0.25">
      <c r="B242" s="146">
        <v>26364868</v>
      </c>
      <c r="C242" s="31" t="s">
        <v>576</v>
      </c>
      <c r="D242" s="32">
        <v>292</v>
      </c>
      <c r="E242" s="44" t="s">
        <v>43</v>
      </c>
      <c r="F242" s="43" t="s">
        <v>34</v>
      </c>
      <c r="G242" s="84" t="s">
        <v>34</v>
      </c>
      <c r="H242" s="31" t="s">
        <v>3177</v>
      </c>
      <c r="I242" s="31"/>
      <c r="J242" s="84" t="s">
        <v>106</v>
      </c>
      <c r="K242" s="31" t="s">
        <v>36</v>
      </c>
      <c r="L242" s="31" t="s">
        <v>95</v>
      </c>
      <c r="M242" s="169">
        <v>45510</v>
      </c>
      <c r="N242" s="148"/>
      <c r="O242" s="44" t="s">
        <v>35</v>
      </c>
      <c r="P242" s="43" t="s">
        <v>3178</v>
      </c>
      <c r="Q242" s="31"/>
      <c r="R242" s="84" t="s">
        <v>106</v>
      </c>
      <c r="S242" s="31" t="s">
        <v>36</v>
      </c>
      <c r="T242" s="31" t="s">
        <v>95</v>
      </c>
      <c r="U242" s="169">
        <v>45510</v>
      </c>
      <c r="V242" s="150"/>
      <c r="W242" s="141" t="str" cm="1">
        <f t="array" ref="W242">IF(SUM(LEN(B242:V242))=0,"",IF(OR(OR(ISBLANK(F242),SUM(LEN(C242),LEN(D242))=0),AND(NOT(E242="Unknown"),ISBLANK(J242)),AND(NOT(O242="Unknown"),ISBLANK(R242))),"Missing Information", INDEX(Table15[Entire Service Line Classification], MATCH(SUMIFS(Table15[Unique ID],Table15[System-Owned Portion],E242,Table15[If Material Anything Other than "Lead" in Column E,Was Material Ever Previously Lead?],G242,Table15[Customer-Owned Portion],O242),Table15[Unique ID],0),0)))</f>
        <v>Non-lead</v>
      </c>
      <c r="X242"/>
    </row>
    <row r="243" spans="2:24" ht="30" x14ac:dyDescent="0.25">
      <c r="B243" s="146">
        <v>26364885</v>
      </c>
      <c r="C243" s="31" t="s">
        <v>577</v>
      </c>
      <c r="D243" s="32">
        <v>293</v>
      </c>
      <c r="E243" s="44" t="s">
        <v>43</v>
      </c>
      <c r="F243" s="43" t="s">
        <v>34</v>
      </c>
      <c r="G243" s="84" t="s">
        <v>34</v>
      </c>
      <c r="H243" s="31" t="s">
        <v>3177</v>
      </c>
      <c r="I243" s="31"/>
      <c r="J243" s="84" t="s">
        <v>106</v>
      </c>
      <c r="K243" s="31" t="s">
        <v>36</v>
      </c>
      <c r="L243" s="31" t="s">
        <v>95</v>
      </c>
      <c r="M243" s="169">
        <v>45510</v>
      </c>
      <c r="N243" s="148"/>
      <c r="O243" s="44" t="s">
        <v>43</v>
      </c>
      <c r="P243" s="43" t="s">
        <v>3178</v>
      </c>
      <c r="Q243" s="31"/>
      <c r="R243" s="84" t="s">
        <v>106</v>
      </c>
      <c r="S243" s="31" t="s">
        <v>36</v>
      </c>
      <c r="T243" s="31" t="s">
        <v>95</v>
      </c>
      <c r="U243" s="169">
        <v>45510</v>
      </c>
      <c r="V243" s="150"/>
      <c r="W243" s="141" t="str" cm="1">
        <f t="array" ref="W243">IF(SUM(LEN(B243:V243))=0,"",IF(OR(OR(ISBLANK(F243),SUM(LEN(C243),LEN(D243))=0),AND(NOT(E243="Unknown"),ISBLANK(J243)),AND(NOT(O243="Unknown"),ISBLANK(R243))),"Missing Information", INDEX(Table15[Entire Service Line Classification], MATCH(SUMIFS(Table15[Unique ID],Table15[System-Owned Portion],E243,Table15[If Material Anything Other than "Lead" in Column E,Was Material Ever Previously Lead?],G243,Table15[Customer-Owned Portion],O243),Table15[Unique ID],0),0)))</f>
        <v>Non-lead</v>
      </c>
      <c r="X243"/>
    </row>
    <row r="244" spans="2:24" ht="30" x14ac:dyDescent="0.25">
      <c r="B244" s="146">
        <v>26364888</v>
      </c>
      <c r="C244" s="31" t="s">
        <v>578</v>
      </c>
      <c r="D244" s="32">
        <v>294</v>
      </c>
      <c r="E244" s="44" t="s">
        <v>43</v>
      </c>
      <c r="F244" s="43" t="s">
        <v>34</v>
      </c>
      <c r="G244" s="84" t="s">
        <v>34</v>
      </c>
      <c r="H244" s="31" t="s">
        <v>3177</v>
      </c>
      <c r="I244" s="31"/>
      <c r="J244" s="84" t="s">
        <v>106</v>
      </c>
      <c r="K244" s="31" t="s">
        <v>36</v>
      </c>
      <c r="L244" s="31" t="s">
        <v>95</v>
      </c>
      <c r="M244" s="169">
        <v>45510</v>
      </c>
      <c r="N244" s="148"/>
      <c r="O244" s="44" t="s">
        <v>43</v>
      </c>
      <c r="P244" s="43" t="s">
        <v>3178</v>
      </c>
      <c r="Q244" s="31"/>
      <c r="R244" s="84" t="s">
        <v>106</v>
      </c>
      <c r="S244" s="31" t="s">
        <v>36</v>
      </c>
      <c r="T244" s="31" t="s">
        <v>95</v>
      </c>
      <c r="U244" s="169">
        <v>45510</v>
      </c>
      <c r="V244" s="150"/>
      <c r="W244" s="141" t="str" cm="1">
        <f t="array" ref="W244">IF(SUM(LEN(B244:V244))=0,"",IF(OR(OR(ISBLANK(F244),SUM(LEN(C244),LEN(D244))=0),AND(NOT(E244="Unknown"),ISBLANK(J244)),AND(NOT(O244="Unknown"),ISBLANK(R244))),"Missing Information", INDEX(Table15[Entire Service Line Classification], MATCH(SUMIFS(Table15[Unique ID],Table15[System-Owned Portion],E244,Table15[If Material Anything Other than "Lead" in Column E,Was Material Ever Previously Lead?],G244,Table15[Customer-Owned Portion],O244),Table15[Unique ID],0),0)))</f>
        <v>Non-lead</v>
      </c>
      <c r="X244"/>
    </row>
    <row r="245" spans="2:24" ht="30" x14ac:dyDescent="0.25">
      <c r="B245" s="146">
        <v>26364867</v>
      </c>
      <c r="C245" s="31" t="s">
        <v>579</v>
      </c>
      <c r="D245" s="32">
        <v>295</v>
      </c>
      <c r="E245" s="44" t="s">
        <v>43</v>
      </c>
      <c r="F245" s="43" t="s">
        <v>34</v>
      </c>
      <c r="G245" s="84" t="s">
        <v>34</v>
      </c>
      <c r="H245" s="31" t="s">
        <v>3177</v>
      </c>
      <c r="I245" s="31"/>
      <c r="J245" s="84" t="s">
        <v>106</v>
      </c>
      <c r="K245" s="31" t="s">
        <v>36</v>
      </c>
      <c r="L245" s="31" t="s">
        <v>95</v>
      </c>
      <c r="M245" s="169">
        <v>45510</v>
      </c>
      <c r="N245" s="148"/>
      <c r="O245" s="44" t="s">
        <v>43</v>
      </c>
      <c r="P245" s="43" t="s">
        <v>3178</v>
      </c>
      <c r="Q245" s="31"/>
      <c r="R245" s="84" t="s">
        <v>106</v>
      </c>
      <c r="S245" s="31" t="s">
        <v>36</v>
      </c>
      <c r="T245" s="31" t="s">
        <v>95</v>
      </c>
      <c r="U245" s="169">
        <v>45510</v>
      </c>
      <c r="V245" s="150"/>
      <c r="W245" s="141" t="str" cm="1">
        <f t="array" ref="W245">IF(SUM(LEN(B245:V245))=0,"",IF(OR(OR(ISBLANK(F245),SUM(LEN(C245),LEN(D245))=0),AND(NOT(E245="Unknown"),ISBLANK(J245)),AND(NOT(O245="Unknown"),ISBLANK(R245))),"Missing Information", INDEX(Table15[Entire Service Line Classification], MATCH(SUMIFS(Table15[Unique ID],Table15[System-Owned Portion],E245,Table15[If Material Anything Other than "Lead" in Column E,Was Material Ever Previously Lead?],G245,Table15[Customer-Owned Portion],O245),Table15[Unique ID],0),0)))</f>
        <v>Non-lead</v>
      </c>
      <c r="X245"/>
    </row>
    <row r="246" spans="2:24" ht="30" x14ac:dyDescent="0.25">
      <c r="B246" s="146">
        <v>26359329</v>
      </c>
      <c r="C246" s="31" t="s">
        <v>580</v>
      </c>
      <c r="D246" s="32">
        <v>296</v>
      </c>
      <c r="E246" s="44" t="s">
        <v>43</v>
      </c>
      <c r="F246" s="43" t="s">
        <v>34</v>
      </c>
      <c r="G246" s="84" t="s">
        <v>34</v>
      </c>
      <c r="H246" s="31" t="s">
        <v>3177</v>
      </c>
      <c r="I246" s="31"/>
      <c r="J246" s="84" t="s">
        <v>106</v>
      </c>
      <c r="K246" s="31" t="s">
        <v>36</v>
      </c>
      <c r="L246" s="31" t="s">
        <v>95</v>
      </c>
      <c r="M246" s="169">
        <v>45510</v>
      </c>
      <c r="N246" s="148"/>
      <c r="O246" s="44" t="s">
        <v>42</v>
      </c>
      <c r="P246" s="43" t="s">
        <v>3178</v>
      </c>
      <c r="Q246" s="31"/>
      <c r="R246" s="84" t="s">
        <v>106</v>
      </c>
      <c r="S246" s="31" t="s">
        <v>36</v>
      </c>
      <c r="T246" s="31" t="s">
        <v>95</v>
      </c>
      <c r="U246" s="169">
        <v>45510</v>
      </c>
      <c r="V246" s="150"/>
      <c r="W246" s="141" t="str" cm="1">
        <f t="array" ref="W246">IF(SUM(LEN(B246:V246))=0,"",IF(OR(OR(ISBLANK(F246),SUM(LEN(C246),LEN(D246))=0),AND(NOT(E246="Unknown"),ISBLANK(J246)),AND(NOT(O246="Unknown"),ISBLANK(R246))),"Missing Information", INDEX(Table15[Entire Service Line Classification], MATCH(SUMIFS(Table15[Unique ID],Table15[System-Owned Portion],E246,Table15[If Material Anything Other than "Lead" in Column E,Was Material Ever Previously Lead?],G246,Table15[Customer-Owned Portion],O246),Table15[Unique ID],0),0)))</f>
        <v>Non-lead</v>
      </c>
      <c r="X246"/>
    </row>
    <row r="247" spans="2:24" ht="30" x14ac:dyDescent="0.25">
      <c r="B247" s="146">
        <v>26364865</v>
      </c>
      <c r="C247" s="31" t="s">
        <v>581</v>
      </c>
      <c r="D247" s="32">
        <v>297</v>
      </c>
      <c r="E247" s="44" t="s">
        <v>43</v>
      </c>
      <c r="F247" s="43" t="s">
        <v>34</v>
      </c>
      <c r="G247" s="84" t="s">
        <v>34</v>
      </c>
      <c r="H247" s="31" t="s">
        <v>3177</v>
      </c>
      <c r="I247" s="31"/>
      <c r="J247" s="84" t="s">
        <v>106</v>
      </c>
      <c r="K247" s="31" t="s">
        <v>36</v>
      </c>
      <c r="L247" s="31" t="s">
        <v>95</v>
      </c>
      <c r="M247" s="169">
        <v>45510</v>
      </c>
      <c r="N247" s="148"/>
      <c r="O247" s="44" t="s">
        <v>42</v>
      </c>
      <c r="P247" s="43" t="s">
        <v>3178</v>
      </c>
      <c r="Q247" s="31"/>
      <c r="R247" s="84" t="s">
        <v>106</v>
      </c>
      <c r="S247" s="31" t="s">
        <v>36</v>
      </c>
      <c r="T247" s="31" t="s">
        <v>95</v>
      </c>
      <c r="U247" s="169">
        <v>45510</v>
      </c>
      <c r="V247" s="150"/>
      <c r="W247" s="141" t="str" cm="1">
        <f t="array" ref="W247">IF(SUM(LEN(B247:V247))=0,"",IF(OR(OR(ISBLANK(F247),SUM(LEN(C247),LEN(D247))=0),AND(NOT(E247="Unknown"),ISBLANK(J247)),AND(NOT(O247="Unknown"),ISBLANK(R247))),"Missing Information", INDEX(Table15[Entire Service Line Classification], MATCH(SUMIFS(Table15[Unique ID],Table15[System-Owned Portion],E247,Table15[If Material Anything Other than "Lead" in Column E,Was Material Ever Previously Lead?],G247,Table15[Customer-Owned Portion],O247),Table15[Unique ID],0),0)))</f>
        <v>Non-lead</v>
      </c>
      <c r="X247"/>
    </row>
    <row r="248" spans="2:24" ht="30" x14ac:dyDescent="0.25">
      <c r="B248" s="146">
        <v>26364844</v>
      </c>
      <c r="C248" s="31" t="s">
        <v>582</v>
      </c>
      <c r="D248" s="32">
        <v>298</v>
      </c>
      <c r="E248" s="44" t="s">
        <v>43</v>
      </c>
      <c r="F248" s="43" t="s">
        <v>34</v>
      </c>
      <c r="G248" s="84" t="s">
        <v>34</v>
      </c>
      <c r="H248" s="31" t="s">
        <v>3177</v>
      </c>
      <c r="I248" s="31"/>
      <c r="J248" s="84" t="s">
        <v>106</v>
      </c>
      <c r="K248" s="31" t="s">
        <v>36</v>
      </c>
      <c r="L248" s="31" t="s">
        <v>95</v>
      </c>
      <c r="M248" s="169">
        <v>45510</v>
      </c>
      <c r="N248" s="148"/>
      <c r="O248" s="44" t="s">
        <v>42</v>
      </c>
      <c r="P248" s="43" t="s">
        <v>3178</v>
      </c>
      <c r="Q248" s="31"/>
      <c r="R248" s="84" t="s">
        <v>106</v>
      </c>
      <c r="S248" s="31" t="s">
        <v>36</v>
      </c>
      <c r="T248" s="31" t="s">
        <v>95</v>
      </c>
      <c r="U248" s="169">
        <v>45510</v>
      </c>
      <c r="V248" s="150"/>
      <c r="W248" s="141" t="str" cm="1">
        <f t="array" ref="W248">IF(SUM(LEN(B248:V248))=0,"",IF(OR(OR(ISBLANK(F248),SUM(LEN(C248),LEN(D248))=0),AND(NOT(E248="Unknown"),ISBLANK(J248)),AND(NOT(O248="Unknown"),ISBLANK(R248))),"Missing Information", INDEX(Table15[Entire Service Line Classification], MATCH(SUMIFS(Table15[Unique ID],Table15[System-Owned Portion],E248,Table15[If Material Anything Other than "Lead" in Column E,Was Material Ever Previously Lead?],G248,Table15[Customer-Owned Portion],O248),Table15[Unique ID],0),0)))</f>
        <v>Non-lead</v>
      </c>
      <c r="X248"/>
    </row>
    <row r="249" spans="2:24" ht="30" x14ac:dyDescent="0.25">
      <c r="B249" s="146">
        <v>26364886</v>
      </c>
      <c r="C249" s="31" t="s">
        <v>583</v>
      </c>
      <c r="D249" s="32">
        <v>299</v>
      </c>
      <c r="E249" s="44" t="s">
        <v>43</v>
      </c>
      <c r="F249" s="43" t="s">
        <v>34</v>
      </c>
      <c r="G249" s="84" t="s">
        <v>34</v>
      </c>
      <c r="H249" s="31" t="s">
        <v>3177</v>
      </c>
      <c r="I249" s="31"/>
      <c r="J249" s="84" t="s">
        <v>106</v>
      </c>
      <c r="K249" s="31" t="s">
        <v>36</v>
      </c>
      <c r="L249" s="31" t="s">
        <v>95</v>
      </c>
      <c r="M249" s="169">
        <v>45510</v>
      </c>
      <c r="N249" s="148"/>
      <c r="O249" s="44" t="s">
        <v>43</v>
      </c>
      <c r="P249" s="43" t="s">
        <v>3178</v>
      </c>
      <c r="Q249" s="31"/>
      <c r="R249" s="84" t="s">
        <v>106</v>
      </c>
      <c r="S249" s="31" t="s">
        <v>36</v>
      </c>
      <c r="T249" s="31" t="s">
        <v>95</v>
      </c>
      <c r="U249" s="169">
        <v>45510</v>
      </c>
      <c r="V249" s="150"/>
      <c r="W249" s="141" t="str" cm="1">
        <f t="array" ref="W249">IF(SUM(LEN(B249:V249))=0,"",IF(OR(OR(ISBLANK(F249),SUM(LEN(C249),LEN(D249))=0),AND(NOT(E249="Unknown"),ISBLANK(J249)),AND(NOT(O249="Unknown"),ISBLANK(R249))),"Missing Information", INDEX(Table15[Entire Service Line Classification], MATCH(SUMIFS(Table15[Unique ID],Table15[System-Owned Portion],E249,Table15[If Material Anything Other than "Lead" in Column E,Was Material Ever Previously Lead?],G249,Table15[Customer-Owned Portion],O249),Table15[Unique ID],0),0)))</f>
        <v>Non-lead</v>
      </c>
      <c r="X249"/>
    </row>
    <row r="250" spans="2:24" ht="30" x14ac:dyDescent="0.25">
      <c r="B250" s="146">
        <v>26364892</v>
      </c>
      <c r="C250" s="31" t="s">
        <v>584</v>
      </c>
      <c r="D250" s="32">
        <v>300</v>
      </c>
      <c r="E250" s="44" t="s">
        <v>43</v>
      </c>
      <c r="F250" s="43" t="s">
        <v>34</v>
      </c>
      <c r="G250" s="84" t="s">
        <v>34</v>
      </c>
      <c r="H250" s="31" t="s">
        <v>3177</v>
      </c>
      <c r="I250" s="31"/>
      <c r="J250" s="84" t="s">
        <v>106</v>
      </c>
      <c r="K250" s="31" t="s">
        <v>36</v>
      </c>
      <c r="L250" s="31" t="s">
        <v>95</v>
      </c>
      <c r="M250" s="169">
        <v>45510</v>
      </c>
      <c r="N250" s="148"/>
      <c r="O250" s="44" t="s">
        <v>43</v>
      </c>
      <c r="P250" s="43" t="s">
        <v>3178</v>
      </c>
      <c r="Q250" s="31"/>
      <c r="R250" s="84" t="s">
        <v>106</v>
      </c>
      <c r="S250" s="31" t="s">
        <v>36</v>
      </c>
      <c r="T250" s="31" t="s">
        <v>95</v>
      </c>
      <c r="U250" s="169">
        <v>45510</v>
      </c>
      <c r="V250" s="150"/>
      <c r="W250" s="141" t="str" cm="1">
        <f t="array" ref="W250">IF(SUM(LEN(B250:V250))=0,"",IF(OR(OR(ISBLANK(F250),SUM(LEN(C250),LEN(D250))=0),AND(NOT(E250="Unknown"),ISBLANK(J250)),AND(NOT(O250="Unknown"),ISBLANK(R250))),"Missing Information", INDEX(Table15[Entire Service Line Classification], MATCH(SUMIFS(Table15[Unique ID],Table15[System-Owned Portion],E250,Table15[If Material Anything Other than "Lead" in Column E,Was Material Ever Previously Lead?],G250,Table15[Customer-Owned Portion],O250),Table15[Unique ID],0),0)))</f>
        <v>Non-lead</v>
      </c>
      <c r="X250"/>
    </row>
    <row r="251" spans="2:24" ht="30" x14ac:dyDescent="0.25">
      <c r="B251" s="146">
        <v>26364840</v>
      </c>
      <c r="C251" s="31" t="s">
        <v>585</v>
      </c>
      <c r="D251" s="32">
        <v>301</v>
      </c>
      <c r="E251" s="44" t="s">
        <v>43</v>
      </c>
      <c r="F251" s="43" t="s">
        <v>34</v>
      </c>
      <c r="G251" s="84" t="s">
        <v>34</v>
      </c>
      <c r="H251" s="31" t="s">
        <v>3177</v>
      </c>
      <c r="I251" s="31"/>
      <c r="J251" s="84" t="s">
        <v>106</v>
      </c>
      <c r="K251" s="31" t="s">
        <v>36</v>
      </c>
      <c r="L251" s="31" t="s">
        <v>95</v>
      </c>
      <c r="M251" s="169">
        <v>45510</v>
      </c>
      <c r="N251" s="148"/>
      <c r="O251" s="44" t="s">
        <v>43</v>
      </c>
      <c r="P251" s="43" t="s">
        <v>3178</v>
      </c>
      <c r="Q251" s="31"/>
      <c r="R251" s="84" t="s">
        <v>106</v>
      </c>
      <c r="S251" s="31" t="s">
        <v>36</v>
      </c>
      <c r="T251" s="31" t="s">
        <v>95</v>
      </c>
      <c r="U251" s="169">
        <v>45510</v>
      </c>
      <c r="V251" s="150"/>
      <c r="W251" s="141" t="str" cm="1">
        <f t="array" ref="W251">IF(SUM(LEN(B251:V251))=0,"",IF(OR(OR(ISBLANK(F251),SUM(LEN(C251),LEN(D251))=0),AND(NOT(E251="Unknown"),ISBLANK(J251)),AND(NOT(O251="Unknown"),ISBLANK(R251))),"Missing Information", INDEX(Table15[Entire Service Line Classification], MATCH(SUMIFS(Table15[Unique ID],Table15[System-Owned Portion],E251,Table15[If Material Anything Other than "Lead" in Column E,Was Material Ever Previously Lead?],G251,Table15[Customer-Owned Portion],O251),Table15[Unique ID],0),0)))</f>
        <v>Non-lead</v>
      </c>
      <c r="X251"/>
    </row>
    <row r="252" spans="2:24" ht="30" x14ac:dyDescent="0.25">
      <c r="B252" s="146">
        <v>26364861</v>
      </c>
      <c r="C252" s="31" t="s">
        <v>586</v>
      </c>
      <c r="D252" s="32">
        <v>302</v>
      </c>
      <c r="E252" s="44" t="s">
        <v>43</v>
      </c>
      <c r="F252" s="43" t="s">
        <v>34</v>
      </c>
      <c r="G252" s="84" t="s">
        <v>34</v>
      </c>
      <c r="H252" s="31" t="s">
        <v>3177</v>
      </c>
      <c r="I252" s="31"/>
      <c r="J252" s="84" t="s">
        <v>106</v>
      </c>
      <c r="K252" s="31" t="s">
        <v>36</v>
      </c>
      <c r="L252" s="31" t="s">
        <v>95</v>
      </c>
      <c r="M252" s="169">
        <v>45510</v>
      </c>
      <c r="N252" s="148"/>
      <c r="O252" s="44" t="s">
        <v>42</v>
      </c>
      <c r="P252" s="43" t="s">
        <v>3178</v>
      </c>
      <c r="Q252" s="31"/>
      <c r="R252" s="84" t="s">
        <v>106</v>
      </c>
      <c r="S252" s="31" t="s">
        <v>36</v>
      </c>
      <c r="T252" s="31" t="s">
        <v>95</v>
      </c>
      <c r="U252" s="169">
        <v>45510</v>
      </c>
      <c r="V252" s="150"/>
      <c r="W252" s="141" t="str" cm="1">
        <f t="array" ref="W252">IF(SUM(LEN(B252:V252))=0,"",IF(OR(OR(ISBLANK(F252),SUM(LEN(C252),LEN(D252))=0),AND(NOT(E252="Unknown"),ISBLANK(J252)),AND(NOT(O252="Unknown"),ISBLANK(R252))),"Missing Information", INDEX(Table15[Entire Service Line Classification], MATCH(SUMIFS(Table15[Unique ID],Table15[System-Owned Portion],E252,Table15[If Material Anything Other than "Lead" in Column E,Was Material Ever Previously Lead?],G252,Table15[Customer-Owned Portion],O252),Table15[Unique ID],0),0)))</f>
        <v>Non-lead</v>
      </c>
      <c r="X252"/>
    </row>
    <row r="253" spans="2:24" ht="30" x14ac:dyDescent="0.25">
      <c r="B253" s="146">
        <v>26364841</v>
      </c>
      <c r="C253" s="31" t="s">
        <v>587</v>
      </c>
      <c r="D253" s="32">
        <v>303</v>
      </c>
      <c r="E253" s="44" t="s">
        <v>43</v>
      </c>
      <c r="F253" s="43" t="s">
        <v>34</v>
      </c>
      <c r="G253" s="84" t="s">
        <v>34</v>
      </c>
      <c r="H253" s="31" t="s">
        <v>3177</v>
      </c>
      <c r="I253" s="31"/>
      <c r="J253" s="84" t="s">
        <v>106</v>
      </c>
      <c r="K253" s="31" t="s">
        <v>36</v>
      </c>
      <c r="L253" s="31" t="s">
        <v>95</v>
      </c>
      <c r="M253" s="169">
        <v>45510</v>
      </c>
      <c r="N253" s="148"/>
      <c r="O253" s="44" t="s">
        <v>42</v>
      </c>
      <c r="P253" s="43" t="s">
        <v>3178</v>
      </c>
      <c r="Q253" s="31"/>
      <c r="R253" s="84" t="s">
        <v>106</v>
      </c>
      <c r="S253" s="31" t="s">
        <v>36</v>
      </c>
      <c r="T253" s="31" t="s">
        <v>95</v>
      </c>
      <c r="U253" s="169">
        <v>45510</v>
      </c>
      <c r="V253" s="150"/>
      <c r="W253" s="141" t="str" cm="1">
        <f t="array" ref="W253">IF(SUM(LEN(B253:V253))=0,"",IF(OR(OR(ISBLANK(F253),SUM(LEN(C253),LEN(D253))=0),AND(NOT(E253="Unknown"),ISBLANK(J253)),AND(NOT(O253="Unknown"),ISBLANK(R253))),"Missing Information", INDEX(Table15[Entire Service Line Classification], MATCH(SUMIFS(Table15[Unique ID],Table15[System-Owned Portion],E253,Table15[If Material Anything Other than "Lead" in Column E,Was Material Ever Previously Lead?],G253,Table15[Customer-Owned Portion],O253),Table15[Unique ID],0),0)))</f>
        <v>Non-lead</v>
      </c>
      <c r="X253"/>
    </row>
    <row r="254" spans="2:24" ht="30" x14ac:dyDescent="0.25">
      <c r="B254" s="146">
        <v>26366686</v>
      </c>
      <c r="C254" s="31" t="s">
        <v>588</v>
      </c>
      <c r="D254" s="32">
        <v>304</v>
      </c>
      <c r="E254" s="44" t="s">
        <v>43</v>
      </c>
      <c r="F254" s="43" t="s">
        <v>34</v>
      </c>
      <c r="G254" s="84" t="s">
        <v>34</v>
      </c>
      <c r="H254" s="31" t="s">
        <v>3177</v>
      </c>
      <c r="I254" s="31"/>
      <c r="J254" s="84" t="s">
        <v>106</v>
      </c>
      <c r="K254" s="31" t="s">
        <v>36</v>
      </c>
      <c r="L254" s="31" t="s">
        <v>95</v>
      </c>
      <c r="M254" s="169">
        <v>45510</v>
      </c>
      <c r="N254" s="148"/>
      <c r="O254" s="44" t="s">
        <v>43</v>
      </c>
      <c r="P254" s="43" t="s">
        <v>3178</v>
      </c>
      <c r="Q254" s="31"/>
      <c r="R254" s="84" t="s">
        <v>106</v>
      </c>
      <c r="S254" s="31" t="s">
        <v>36</v>
      </c>
      <c r="T254" s="31" t="s">
        <v>95</v>
      </c>
      <c r="U254" s="169">
        <v>45510</v>
      </c>
      <c r="V254" s="150"/>
      <c r="W254" s="141" t="str" cm="1">
        <f t="array" ref="W254">IF(SUM(LEN(B254:V254))=0,"",IF(OR(OR(ISBLANK(F254),SUM(LEN(C254),LEN(D254))=0),AND(NOT(E254="Unknown"),ISBLANK(J254)),AND(NOT(O254="Unknown"),ISBLANK(R254))),"Missing Information", INDEX(Table15[Entire Service Line Classification], MATCH(SUMIFS(Table15[Unique ID],Table15[System-Owned Portion],E254,Table15[If Material Anything Other than "Lead" in Column E,Was Material Ever Previously Lead?],G254,Table15[Customer-Owned Portion],O254),Table15[Unique ID],0),0)))</f>
        <v>Non-lead</v>
      </c>
      <c r="X254"/>
    </row>
    <row r="255" spans="2:24" ht="30" x14ac:dyDescent="0.25">
      <c r="B255" s="146">
        <v>26359332</v>
      </c>
      <c r="C255" s="31" t="s">
        <v>589</v>
      </c>
      <c r="D255" s="32">
        <v>306</v>
      </c>
      <c r="E255" s="44" t="s">
        <v>43</v>
      </c>
      <c r="F255" s="43" t="s">
        <v>34</v>
      </c>
      <c r="G255" s="84" t="s">
        <v>34</v>
      </c>
      <c r="H255" s="31" t="s">
        <v>3177</v>
      </c>
      <c r="I255" s="31"/>
      <c r="J255" s="84" t="s">
        <v>106</v>
      </c>
      <c r="K255" s="31" t="s">
        <v>36</v>
      </c>
      <c r="L255" s="31" t="s">
        <v>95</v>
      </c>
      <c r="M255" s="169">
        <v>45510</v>
      </c>
      <c r="N255" s="148"/>
      <c r="O255" s="44" t="s">
        <v>43</v>
      </c>
      <c r="P255" s="43" t="s">
        <v>3178</v>
      </c>
      <c r="Q255" s="31"/>
      <c r="R255" s="84" t="s">
        <v>106</v>
      </c>
      <c r="S255" s="31" t="s">
        <v>36</v>
      </c>
      <c r="T255" s="31" t="s">
        <v>95</v>
      </c>
      <c r="U255" s="169">
        <v>45510</v>
      </c>
      <c r="V255" s="150"/>
      <c r="W255" s="141" t="str" cm="1">
        <f t="array" ref="W255">IF(SUM(LEN(B255:V255))=0,"",IF(OR(OR(ISBLANK(F255),SUM(LEN(C255),LEN(D255))=0),AND(NOT(E255="Unknown"),ISBLANK(J255)),AND(NOT(O255="Unknown"),ISBLANK(R255))),"Missing Information", INDEX(Table15[Entire Service Line Classification], MATCH(SUMIFS(Table15[Unique ID],Table15[System-Owned Portion],E255,Table15[If Material Anything Other than "Lead" in Column E,Was Material Ever Previously Lead?],G255,Table15[Customer-Owned Portion],O255),Table15[Unique ID],0),0)))</f>
        <v>Non-lead</v>
      </c>
      <c r="X255"/>
    </row>
    <row r="256" spans="2:24" ht="30" x14ac:dyDescent="0.25">
      <c r="B256" s="146">
        <v>26364887</v>
      </c>
      <c r="C256" s="31" t="s">
        <v>590</v>
      </c>
      <c r="D256" s="32">
        <v>307</v>
      </c>
      <c r="E256" s="44" t="s">
        <v>43</v>
      </c>
      <c r="F256" s="43" t="s">
        <v>34</v>
      </c>
      <c r="G256" s="84" t="s">
        <v>34</v>
      </c>
      <c r="H256" s="31" t="s">
        <v>3177</v>
      </c>
      <c r="I256" s="31"/>
      <c r="J256" s="84" t="s">
        <v>106</v>
      </c>
      <c r="K256" s="31" t="s">
        <v>36</v>
      </c>
      <c r="L256" s="31" t="s">
        <v>95</v>
      </c>
      <c r="M256" s="169">
        <v>45510</v>
      </c>
      <c r="N256" s="148"/>
      <c r="O256" s="44" t="s">
        <v>35</v>
      </c>
      <c r="P256" s="43" t="s">
        <v>3178</v>
      </c>
      <c r="Q256" s="31"/>
      <c r="R256" s="84" t="s">
        <v>106</v>
      </c>
      <c r="S256" s="31" t="s">
        <v>36</v>
      </c>
      <c r="T256" s="31" t="s">
        <v>95</v>
      </c>
      <c r="U256" s="169">
        <v>45510</v>
      </c>
      <c r="V256" s="150"/>
      <c r="W256" s="141" t="str" cm="1">
        <f t="array" ref="W256">IF(SUM(LEN(B256:V256))=0,"",IF(OR(OR(ISBLANK(F256),SUM(LEN(C256),LEN(D256))=0),AND(NOT(E256="Unknown"),ISBLANK(J256)),AND(NOT(O256="Unknown"),ISBLANK(R256))),"Missing Information", INDEX(Table15[Entire Service Line Classification], MATCH(SUMIFS(Table15[Unique ID],Table15[System-Owned Portion],E256,Table15[If Material Anything Other than "Lead" in Column E,Was Material Ever Previously Lead?],G256,Table15[Customer-Owned Portion],O256),Table15[Unique ID],0),0)))</f>
        <v>Non-lead</v>
      </c>
      <c r="X256"/>
    </row>
    <row r="257" spans="2:24" ht="30" x14ac:dyDescent="0.25">
      <c r="B257" s="146">
        <v>26364843</v>
      </c>
      <c r="C257" s="31" t="s">
        <v>591</v>
      </c>
      <c r="D257" s="32">
        <v>308</v>
      </c>
      <c r="E257" s="44" t="s">
        <v>43</v>
      </c>
      <c r="F257" s="43" t="s">
        <v>34</v>
      </c>
      <c r="G257" s="84" t="s">
        <v>34</v>
      </c>
      <c r="H257" s="31" t="s">
        <v>3177</v>
      </c>
      <c r="I257" s="31"/>
      <c r="J257" s="84" t="s">
        <v>106</v>
      </c>
      <c r="K257" s="31" t="s">
        <v>36</v>
      </c>
      <c r="L257" s="31" t="s">
        <v>95</v>
      </c>
      <c r="M257" s="169">
        <v>45510</v>
      </c>
      <c r="N257" s="148"/>
      <c r="O257" s="44" t="s">
        <v>42</v>
      </c>
      <c r="P257" s="43" t="s">
        <v>3178</v>
      </c>
      <c r="Q257" s="31"/>
      <c r="R257" s="84" t="s">
        <v>106</v>
      </c>
      <c r="S257" s="31" t="s">
        <v>36</v>
      </c>
      <c r="T257" s="31" t="s">
        <v>95</v>
      </c>
      <c r="U257" s="169">
        <v>45510</v>
      </c>
      <c r="V257" s="150"/>
      <c r="W257" s="141" t="str" cm="1">
        <f t="array" ref="W257">IF(SUM(LEN(B257:V257))=0,"",IF(OR(OR(ISBLANK(F257),SUM(LEN(C257),LEN(D257))=0),AND(NOT(E257="Unknown"),ISBLANK(J257)),AND(NOT(O257="Unknown"),ISBLANK(R257))),"Missing Information", INDEX(Table15[Entire Service Line Classification], MATCH(SUMIFS(Table15[Unique ID],Table15[System-Owned Portion],E257,Table15[If Material Anything Other than "Lead" in Column E,Was Material Ever Previously Lead?],G257,Table15[Customer-Owned Portion],O257),Table15[Unique ID],0),0)))</f>
        <v>Non-lead</v>
      </c>
      <c r="X257"/>
    </row>
    <row r="258" spans="2:24" ht="30" x14ac:dyDescent="0.25">
      <c r="B258" s="146">
        <v>26364889</v>
      </c>
      <c r="C258" s="31" t="s">
        <v>592</v>
      </c>
      <c r="D258" s="32">
        <v>309</v>
      </c>
      <c r="E258" s="44" t="s">
        <v>43</v>
      </c>
      <c r="F258" s="43" t="s">
        <v>34</v>
      </c>
      <c r="G258" s="84" t="s">
        <v>34</v>
      </c>
      <c r="H258" s="31" t="s">
        <v>3177</v>
      </c>
      <c r="I258" s="31"/>
      <c r="J258" s="84" t="s">
        <v>106</v>
      </c>
      <c r="K258" s="31" t="s">
        <v>36</v>
      </c>
      <c r="L258" s="31" t="s">
        <v>95</v>
      </c>
      <c r="M258" s="169">
        <v>45510</v>
      </c>
      <c r="N258" s="148"/>
      <c r="O258" s="44" t="s">
        <v>43</v>
      </c>
      <c r="P258" s="43" t="s">
        <v>3178</v>
      </c>
      <c r="Q258" s="31"/>
      <c r="R258" s="84" t="s">
        <v>106</v>
      </c>
      <c r="S258" s="31" t="s">
        <v>36</v>
      </c>
      <c r="T258" s="31" t="s">
        <v>95</v>
      </c>
      <c r="U258" s="169">
        <v>45510</v>
      </c>
      <c r="V258" s="150"/>
      <c r="W258" s="141" t="str" cm="1">
        <f t="array" ref="W258">IF(SUM(LEN(B258:V258))=0,"",IF(OR(OR(ISBLANK(F258),SUM(LEN(C258),LEN(D258))=0),AND(NOT(E258="Unknown"),ISBLANK(J258)),AND(NOT(O258="Unknown"),ISBLANK(R258))),"Missing Information", INDEX(Table15[Entire Service Line Classification], MATCH(SUMIFS(Table15[Unique ID],Table15[System-Owned Portion],E258,Table15[If Material Anything Other than "Lead" in Column E,Was Material Ever Previously Lead?],G258,Table15[Customer-Owned Portion],O258),Table15[Unique ID],0),0)))</f>
        <v>Non-lead</v>
      </c>
      <c r="X258"/>
    </row>
    <row r="259" spans="2:24" ht="30" x14ac:dyDescent="0.25">
      <c r="B259" s="146">
        <v>26364838</v>
      </c>
      <c r="C259" s="31" t="s">
        <v>593</v>
      </c>
      <c r="D259" s="32">
        <v>310</v>
      </c>
      <c r="E259" s="44" t="s">
        <v>43</v>
      </c>
      <c r="F259" s="43" t="s">
        <v>34</v>
      </c>
      <c r="G259" s="84" t="s">
        <v>34</v>
      </c>
      <c r="H259" s="31" t="s">
        <v>3177</v>
      </c>
      <c r="I259" s="31"/>
      <c r="J259" s="84" t="s">
        <v>106</v>
      </c>
      <c r="K259" s="31" t="s">
        <v>36</v>
      </c>
      <c r="L259" s="31" t="s">
        <v>95</v>
      </c>
      <c r="M259" s="169">
        <v>45510</v>
      </c>
      <c r="N259" s="148"/>
      <c r="O259" s="44" t="s">
        <v>43</v>
      </c>
      <c r="P259" s="43" t="s">
        <v>3178</v>
      </c>
      <c r="Q259" s="31"/>
      <c r="R259" s="84" t="s">
        <v>106</v>
      </c>
      <c r="S259" s="31" t="s">
        <v>36</v>
      </c>
      <c r="T259" s="31" t="s">
        <v>95</v>
      </c>
      <c r="U259" s="169">
        <v>45510</v>
      </c>
      <c r="V259" s="150"/>
      <c r="W259" s="141" t="str" cm="1">
        <f t="array" ref="W259">IF(SUM(LEN(B259:V259))=0,"",IF(OR(OR(ISBLANK(F259),SUM(LEN(C259),LEN(D259))=0),AND(NOT(E259="Unknown"),ISBLANK(J259)),AND(NOT(O259="Unknown"),ISBLANK(R259))),"Missing Information", INDEX(Table15[Entire Service Line Classification], MATCH(SUMIFS(Table15[Unique ID],Table15[System-Owned Portion],E259,Table15[If Material Anything Other than "Lead" in Column E,Was Material Ever Previously Lead?],G259,Table15[Customer-Owned Portion],O259),Table15[Unique ID],0),0)))</f>
        <v>Non-lead</v>
      </c>
      <c r="X259"/>
    </row>
    <row r="260" spans="2:24" ht="30" x14ac:dyDescent="0.25">
      <c r="B260" s="146">
        <v>26359327</v>
      </c>
      <c r="C260" s="31" t="s">
        <v>594</v>
      </c>
      <c r="D260" s="32">
        <v>311</v>
      </c>
      <c r="E260" s="44" t="s">
        <v>43</v>
      </c>
      <c r="F260" s="43" t="s">
        <v>34</v>
      </c>
      <c r="G260" s="84" t="s">
        <v>34</v>
      </c>
      <c r="H260" s="31" t="s">
        <v>3177</v>
      </c>
      <c r="I260" s="31"/>
      <c r="J260" s="84" t="s">
        <v>106</v>
      </c>
      <c r="K260" s="31" t="s">
        <v>36</v>
      </c>
      <c r="L260" s="31" t="s">
        <v>95</v>
      </c>
      <c r="M260" s="169">
        <v>45510</v>
      </c>
      <c r="N260" s="148"/>
      <c r="O260" s="44" t="s">
        <v>43</v>
      </c>
      <c r="P260" s="43" t="s">
        <v>3178</v>
      </c>
      <c r="Q260" s="31"/>
      <c r="R260" s="84" t="s">
        <v>106</v>
      </c>
      <c r="S260" s="31" t="s">
        <v>36</v>
      </c>
      <c r="T260" s="31" t="s">
        <v>95</v>
      </c>
      <c r="U260" s="169">
        <v>45510</v>
      </c>
      <c r="V260" s="150"/>
      <c r="W260" s="141" t="str" cm="1">
        <f t="array" ref="W260">IF(SUM(LEN(B260:V260))=0,"",IF(OR(OR(ISBLANK(F260),SUM(LEN(C260),LEN(D260))=0),AND(NOT(E260="Unknown"),ISBLANK(J260)),AND(NOT(O260="Unknown"),ISBLANK(R260))),"Missing Information", INDEX(Table15[Entire Service Line Classification], MATCH(SUMIFS(Table15[Unique ID],Table15[System-Owned Portion],E260,Table15[If Material Anything Other than "Lead" in Column E,Was Material Ever Previously Lead?],G260,Table15[Customer-Owned Portion],O260),Table15[Unique ID],0),0)))</f>
        <v>Non-lead</v>
      </c>
      <c r="X260"/>
    </row>
    <row r="261" spans="2:24" ht="30" x14ac:dyDescent="0.25">
      <c r="B261" s="146">
        <v>26364864</v>
      </c>
      <c r="C261" s="31" t="s">
        <v>595</v>
      </c>
      <c r="D261" s="32">
        <v>312</v>
      </c>
      <c r="E261" s="44" t="s">
        <v>43</v>
      </c>
      <c r="F261" s="43" t="s">
        <v>34</v>
      </c>
      <c r="G261" s="84" t="s">
        <v>34</v>
      </c>
      <c r="H261" s="31" t="s">
        <v>3177</v>
      </c>
      <c r="I261" s="31"/>
      <c r="J261" s="84" t="s">
        <v>106</v>
      </c>
      <c r="K261" s="31" t="s">
        <v>36</v>
      </c>
      <c r="L261" s="31" t="s">
        <v>95</v>
      </c>
      <c r="M261" s="169">
        <v>45510</v>
      </c>
      <c r="N261" s="148"/>
      <c r="O261" s="44" t="s">
        <v>43</v>
      </c>
      <c r="P261" s="43" t="s">
        <v>3178</v>
      </c>
      <c r="Q261" s="31"/>
      <c r="R261" s="84" t="s">
        <v>106</v>
      </c>
      <c r="S261" s="31" t="s">
        <v>36</v>
      </c>
      <c r="T261" s="31" t="s">
        <v>95</v>
      </c>
      <c r="U261" s="169">
        <v>45510</v>
      </c>
      <c r="V261" s="150"/>
      <c r="W261" s="141" t="str" cm="1">
        <f t="array" ref="W261">IF(SUM(LEN(B261:V261))=0,"",IF(OR(OR(ISBLANK(F261),SUM(LEN(C261),LEN(D261))=0),AND(NOT(E261="Unknown"),ISBLANK(J261)),AND(NOT(O261="Unknown"),ISBLANK(R261))),"Missing Information", INDEX(Table15[Entire Service Line Classification], MATCH(SUMIFS(Table15[Unique ID],Table15[System-Owned Portion],E261,Table15[If Material Anything Other than "Lead" in Column E,Was Material Ever Previously Lead?],G261,Table15[Customer-Owned Portion],O261),Table15[Unique ID],0),0)))</f>
        <v>Non-lead</v>
      </c>
      <c r="X261"/>
    </row>
    <row r="262" spans="2:24" ht="30" x14ac:dyDescent="0.25">
      <c r="B262" s="146">
        <v>26364842</v>
      </c>
      <c r="C262" s="31" t="s">
        <v>596</v>
      </c>
      <c r="D262" s="32">
        <v>313</v>
      </c>
      <c r="E262" s="44" t="s">
        <v>43</v>
      </c>
      <c r="F262" s="43" t="s">
        <v>34</v>
      </c>
      <c r="G262" s="84" t="s">
        <v>34</v>
      </c>
      <c r="H262" s="31" t="s">
        <v>3177</v>
      </c>
      <c r="I262" s="31"/>
      <c r="J262" s="84" t="s">
        <v>106</v>
      </c>
      <c r="K262" s="31" t="s">
        <v>36</v>
      </c>
      <c r="L262" s="31" t="s">
        <v>95</v>
      </c>
      <c r="M262" s="169">
        <v>45510</v>
      </c>
      <c r="N262" s="148"/>
      <c r="O262" s="44" t="s">
        <v>43</v>
      </c>
      <c r="P262" s="43" t="s">
        <v>3178</v>
      </c>
      <c r="Q262" s="31"/>
      <c r="R262" s="84" t="s">
        <v>106</v>
      </c>
      <c r="S262" s="31" t="s">
        <v>36</v>
      </c>
      <c r="T262" s="31" t="s">
        <v>95</v>
      </c>
      <c r="U262" s="169">
        <v>45510</v>
      </c>
      <c r="V262" s="150"/>
      <c r="W262" s="141" t="str" cm="1">
        <f t="array" ref="W262">IF(SUM(LEN(B262:V262))=0,"",IF(OR(OR(ISBLANK(F262),SUM(LEN(C262),LEN(D262))=0),AND(NOT(E262="Unknown"),ISBLANK(J262)),AND(NOT(O262="Unknown"),ISBLANK(R262))),"Missing Information", INDEX(Table15[Entire Service Line Classification], MATCH(SUMIFS(Table15[Unique ID],Table15[System-Owned Portion],E262,Table15[If Material Anything Other than "Lead" in Column E,Was Material Ever Previously Lead?],G262,Table15[Customer-Owned Portion],O262),Table15[Unique ID],0),0)))</f>
        <v>Non-lead</v>
      </c>
      <c r="X262"/>
    </row>
    <row r="263" spans="2:24" ht="30" x14ac:dyDescent="0.25">
      <c r="B263" s="146">
        <v>26364837</v>
      </c>
      <c r="C263" s="31" t="s">
        <v>597</v>
      </c>
      <c r="D263" s="32">
        <v>314</v>
      </c>
      <c r="E263" s="44" t="s">
        <v>43</v>
      </c>
      <c r="F263" s="43" t="s">
        <v>34</v>
      </c>
      <c r="G263" s="84" t="s">
        <v>34</v>
      </c>
      <c r="H263" s="31" t="s">
        <v>3177</v>
      </c>
      <c r="I263" s="31"/>
      <c r="J263" s="84" t="s">
        <v>106</v>
      </c>
      <c r="K263" s="31" t="s">
        <v>36</v>
      </c>
      <c r="L263" s="31" t="s">
        <v>95</v>
      </c>
      <c r="M263" s="169">
        <v>45510</v>
      </c>
      <c r="N263" s="148"/>
      <c r="O263" s="44" t="s">
        <v>43</v>
      </c>
      <c r="P263" s="43" t="s">
        <v>3178</v>
      </c>
      <c r="Q263" s="31"/>
      <c r="R263" s="84" t="s">
        <v>106</v>
      </c>
      <c r="S263" s="31" t="s">
        <v>36</v>
      </c>
      <c r="T263" s="31" t="s">
        <v>95</v>
      </c>
      <c r="U263" s="169">
        <v>45510</v>
      </c>
      <c r="V263" s="150"/>
      <c r="W263" s="141" t="str" cm="1">
        <f t="array" ref="W263">IF(SUM(LEN(B263:V263))=0,"",IF(OR(OR(ISBLANK(F263),SUM(LEN(C263),LEN(D263))=0),AND(NOT(E263="Unknown"),ISBLANK(J263)),AND(NOT(O263="Unknown"),ISBLANK(R263))),"Missing Information", INDEX(Table15[Entire Service Line Classification], MATCH(SUMIFS(Table15[Unique ID],Table15[System-Owned Portion],E263,Table15[If Material Anything Other than "Lead" in Column E,Was Material Ever Previously Lead?],G263,Table15[Customer-Owned Portion],O263),Table15[Unique ID],0),0)))</f>
        <v>Non-lead</v>
      </c>
      <c r="X263"/>
    </row>
    <row r="264" spans="2:24" ht="30" x14ac:dyDescent="0.25">
      <c r="B264" s="146">
        <v>26364890</v>
      </c>
      <c r="C264" s="31" t="s">
        <v>598</v>
      </c>
      <c r="D264" s="32">
        <v>315</v>
      </c>
      <c r="E264" s="44" t="s">
        <v>43</v>
      </c>
      <c r="F264" s="43" t="s">
        <v>34</v>
      </c>
      <c r="G264" s="84" t="s">
        <v>34</v>
      </c>
      <c r="H264" s="31" t="s">
        <v>3177</v>
      </c>
      <c r="I264" s="31"/>
      <c r="J264" s="84" t="s">
        <v>106</v>
      </c>
      <c r="K264" s="31" t="s">
        <v>36</v>
      </c>
      <c r="L264" s="31" t="s">
        <v>95</v>
      </c>
      <c r="M264" s="169">
        <v>45510</v>
      </c>
      <c r="N264" s="148"/>
      <c r="O264" s="44" t="s">
        <v>42</v>
      </c>
      <c r="P264" s="43" t="s">
        <v>3178</v>
      </c>
      <c r="Q264" s="31"/>
      <c r="R264" s="84" t="s">
        <v>106</v>
      </c>
      <c r="S264" s="31" t="s">
        <v>36</v>
      </c>
      <c r="T264" s="31" t="s">
        <v>95</v>
      </c>
      <c r="U264" s="169">
        <v>45510</v>
      </c>
      <c r="V264" s="150"/>
      <c r="W264" s="141" t="str" cm="1">
        <f t="array" ref="W264">IF(SUM(LEN(B264:V264))=0,"",IF(OR(OR(ISBLANK(F264),SUM(LEN(C264),LEN(D264))=0),AND(NOT(E264="Unknown"),ISBLANK(J264)),AND(NOT(O264="Unknown"),ISBLANK(R264))),"Missing Information", INDEX(Table15[Entire Service Line Classification], MATCH(SUMIFS(Table15[Unique ID],Table15[System-Owned Portion],E264,Table15[If Material Anything Other than "Lead" in Column E,Was Material Ever Previously Lead?],G264,Table15[Customer-Owned Portion],O264),Table15[Unique ID],0),0)))</f>
        <v>Non-lead</v>
      </c>
      <c r="X264"/>
    </row>
    <row r="265" spans="2:24" ht="30" x14ac:dyDescent="0.25">
      <c r="B265" s="146">
        <v>26364839</v>
      </c>
      <c r="C265" s="31" t="s">
        <v>599</v>
      </c>
      <c r="D265" s="32">
        <v>316</v>
      </c>
      <c r="E265" s="44" t="s">
        <v>43</v>
      </c>
      <c r="F265" s="43" t="s">
        <v>34</v>
      </c>
      <c r="G265" s="84" t="s">
        <v>34</v>
      </c>
      <c r="H265" s="31" t="s">
        <v>3177</v>
      </c>
      <c r="I265" s="31"/>
      <c r="J265" s="84" t="s">
        <v>106</v>
      </c>
      <c r="K265" s="31" t="s">
        <v>36</v>
      </c>
      <c r="L265" s="31" t="s">
        <v>95</v>
      </c>
      <c r="M265" s="169">
        <v>45510</v>
      </c>
      <c r="N265" s="148"/>
      <c r="O265" s="44" t="s">
        <v>43</v>
      </c>
      <c r="P265" s="43" t="s">
        <v>3178</v>
      </c>
      <c r="Q265" s="31"/>
      <c r="R265" s="84" t="s">
        <v>106</v>
      </c>
      <c r="S265" s="31" t="s">
        <v>36</v>
      </c>
      <c r="T265" s="31" t="s">
        <v>95</v>
      </c>
      <c r="U265" s="169">
        <v>45510</v>
      </c>
      <c r="V265" s="150"/>
      <c r="W265" s="141" t="str" cm="1">
        <f t="array" ref="W265">IF(SUM(LEN(B265:V265))=0,"",IF(OR(OR(ISBLANK(F265),SUM(LEN(C265),LEN(D265))=0),AND(NOT(E265="Unknown"),ISBLANK(J265)),AND(NOT(O265="Unknown"),ISBLANK(R265))),"Missing Information", INDEX(Table15[Entire Service Line Classification], MATCH(SUMIFS(Table15[Unique ID],Table15[System-Owned Portion],E265,Table15[If Material Anything Other than "Lead" in Column E,Was Material Ever Previously Lead?],G265,Table15[Customer-Owned Portion],O265),Table15[Unique ID],0),0)))</f>
        <v>Non-lead</v>
      </c>
      <c r="X265"/>
    </row>
    <row r="266" spans="2:24" ht="30" x14ac:dyDescent="0.25">
      <c r="B266" s="146">
        <v>26365787</v>
      </c>
      <c r="C266" s="31" t="s">
        <v>600</v>
      </c>
      <c r="D266" s="32">
        <v>317</v>
      </c>
      <c r="E266" s="44" t="s">
        <v>43</v>
      </c>
      <c r="F266" s="43" t="s">
        <v>34</v>
      </c>
      <c r="G266" s="84" t="s">
        <v>34</v>
      </c>
      <c r="H266" s="31" t="s">
        <v>3177</v>
      </c>
      <c r="I266" s="31"/>
      <c r="J266" s="84" t="s">
        <v>106</v>
      </c>
      <c r="K266" s="31" t="s">
        <v>36</v>
      </c>
      <c r="L266" s="31" t="s">
        <v>95</v>
      </c>
      <c r="M266" s="169">
        <v>45510</v>
      </c>
      <c r="N266" s="148"/>
      <c r="O266" s="44" t="s">
        <v>42</v>
      </c>
      <c r="P266" s="43" t="s">
        <v>3178</v>
      </c>
      <c r="Q266" s="31"/>
      <c r="R266" s="84" t="s">
        <v>106</v>
      </c>
      <c r="S266" s="31" t="s">
        <v>36</v>
      </c>
      <c r="T266" s="31" t="s">
        <v>95</v>
      </c>
      <c r="U266" s="169">
        <v>45510</v>
      </c>
      <c r="V266" s="150"/>
      <c r="W266" s="141" t="str" cm="1">
        <f t="array" ref="W266">IF(SUM(LEN(B266:V266))=0,"",IF(OR(OR(ISBLANK(F266),SUM(LEN(C266),LEN(D266))=0),AND(NOT(E266="Unknown"),ISBLANK(J266)),AND(NOT(O266="Unknown"),ISBLANK(R266))),"Missing Information", INDEX(Table15[Entire Service Line Classification], MATCH(SUMIFS(Table15[Unique ID],Table15[System-Owned Portion],E266,Table15[If Material Anything Other than "Lead" in Column E,Was Material Ever Previously Lead?],G266,Table15[Customer-Owned Portion],O266),Table15[Unique ID],0),0)))</f>
        <v>Non-lead</v>
      </c>
      <c r="X266"/>
    </row>
    <row r="267" spans="2:24" ht="30" x14ac:dyDescent="0.25">
      <c r="B267" s="146">
        <v>26359358</v>
      </c>
      <c r="C267" s="31" t="s">
        <v>601</v>
      </c>
      <c r="D267" s="32">
        <v>318</v>
      </c>
      <c r="E267" s="44" t="s">
        <v>43</v>
      </c>
      <c r="F267" s="43" t="s">
        <v>34</v>
      </c>
      <c r="G267" s="84" t="s">
        <v>34</v>
      </c>
      <c r="H267" s="31" t="s">
        <v>3177</v>
      </c>
      <c r="I267" s="31"/>
      <c r="J267" s="84" t="s">
        <v>106</v>
      </c>
      <c r="K267" s="31" t="s">
        <v>36</v>
      </c>
      <c r="L267" s="31" t="s">
        <v>95</v>
      </c>
      <c r="M267" s="169">
        <v>45510</v>
      </c>
      <c r="N267" s="148"/>
      <c r="O267" s="44" t="s">
        <v>43</v>
      </c>
      <c r="P267" s="43" t="s">
        <v>3178</v>
      </c>
      <c r="Q267" s="31"/>
      <c r="R267" s="84" t="s">
        <v>106</v>
      </c>
      <c r="S267" s="31" t="s">
        <v>36</v>
      </c>
      <c r="T267" s="31" t="s">
        <v>95</v>
      </c>
      <c r="U267" s="169">
        <v>45510</v>
      </c>
      <c r="V267" s="150"/>
      <c r="W267" s="141" t="str" cm="1">
        <f t="array" ref="W267">IF(SUM(LEN(B267:V267))=0,"",IF(OR(OR(ISBLANK(F267),SUM(LEN(C267),LEN(D267))=0),AND(NOT(E267="Unknown"),ISBLANK(J267)),AND(NOT(O267="Unknown"),ISBLANK(R267))),"Missing Information", INDEX(Table15[Entire Service Line Classification], MATCH(SUMIFS(Table15[Unique ID],Table15[System-Owned Portion],E267,Table15[If Material Anything Other than "Lead" in Column E,Was Material Ever Previously Lead?],G267,Table15[Customer-Owned Portion],O267),Table15[Unique ID],0),0)))</f>
        <v>Non-lead</v>
      </c>
      <c r="X267"/>
    </row>
    <row r="268" spans="2:24" ht="30" x14ac:dyDescent="0.25">
      <c r="B268" s="146">
        <v>26359323</v>
      </c>
      <c r="C268" s="31" t="s">
        <v>602</v>
      </c>
      <c r="D268" s="32">
        <v>319</v>
      </c>
      <c r="E268" s="44" t="s">
        <v>43</v>
      </c>
      <c r="F268" s="43" t="s">
        <v>34</v>
      </c>
      <c r="G268" s="84" t="s">
        <v>34</v>
      </c>
      <c r="H268" s="31" t="s">
        <v>3177</v>
      </c>
      <c r="I268" s="31"/>
      <c r="J268" s="84" t="s">
        <v>106</v>
      </c>
      <c r="K268" s="31" t="s">
        <v>36</v>
      </c>
      <c r="L268" s="31" t="s">
        <v>95</v>
      </c>
      <c r="M268" s="169">
        <v>45510</v>
      </c>
      <c r="N268" s="148"/>
      <c r="O268" s="44" t="s">
        <v>42</v>
      </c>
      <c r="P268" s="43" t="s">
        <v>3178</v>
      </c>
      <c r="Q268" s="31"/>
      <c r="R268" s="84" t="s">
        <v>106</v>
      </c>
      <c r="S268" s="31" t="s">
        <v>36</v>
      </c>
      <c r="T268" s="31" t="s">
        <v>95</v>
      </c>
      <c r="U268" s="169">
        <v>45510</v>
      </c>
      <c r="V268" s="150"/>
      <c r="W268" s="141" t="str" cm="1">
        <f t="array" ref="W268">IF(SUM(LEN(B268:V268))=0,"",IF(OR(OR(ISBLANK(F268),SUM(LEN(C268),LEN(D268))=0),AND(NOT(E268="Unknown"),ISBLANK(J268)),AND(NOT(O268="Unknown"),ISBLANK(R268))),"Missing Information", INDEX(Table15[Entire Service Line Classification], MATCH(SUMIFS(Table15[Unique ID],Table15[System-Owned Portion],E268,Table15[If Material Anything Other than "Lead" in Column E,Was Material Ever Previously Lead?],G268,Table15[Customer-Owned Portion],O268),Table15[Unique ID],0),0)))</f>
        <v>Non-lead</v>
      </c>
      <c r="X268"/>
    </row>
    <row r="269" spans="2:24" ht="30" x14ac:dyDescent="0.25">
      <c r="B269" s="146">
        <v>26364850</v>
      </c>
      <c r="C269" s="31" t="s">
        <v>603</v>
      </c>
      <c r="D269" s="32">
        <v>320</v>
      </c>
      <c r="E269" s="44" t="s">
        <v>43</v>
      </c>
      <c r="F269" s="43" t="s">
        <v>34</v>
      </c>
      <c r="G269" s="84" t="s">
        <v>34</v>
      </c>
      <c r="H269" s="31" t="s">
        <v>3177</v>
      </c>
      <c r="I269" s="31"/>
      <c r="J269" s="84" t="s">
        <v>106</v>
      </c>
      <c r="K269" s="31" t="s">
        <v>36</v>
      </c>
      <c r="L269" s="31" t="s">
        <v>95</v>
      </c>
      <c r="M269" s="169">
        <v>45510</v>
      </c>
      <c r="N269" s="148"/>
      <c r="O269" s="44" t="s">
        <v>42</v>
      </c>
      <c r="P269" s="43" t="s">
        <v>3178</v>
      </c>
      <c r="Q269" s="31"/>
      <c r="R269" s="84" t="s">
        <v>106</v>
      </c>
      <c r="S269" s="31" t="s">
        <v>36</v>
      </c>
      <c r="T269" s="31" t="s">
        <v>95</v>
      </c>
      <c r="U269" s="169">
        <v>45510</v>
      </c>
      <c r="V269" s="150"/>
      <c r="W269" s="141" t="str" cm="1">
        <f t="array" ref="W269">IF(SUM(LEN(B269:V269))=0,"",IF(OR(OR(ISBLANK(F269),SUM(LEN(C269),LEN(D269))=0),AND(NOT(E269="Unknown"),ISBLANK(J269)),AND(NOT(O269="Unknown"),ISBLANK(R269))),"Missing Information", INDEX(Table15[Entire Service Line Classification], MATCH(SUMIFS(Table15[Unique ID],Table15[System-Owned Portion],E269,Table15[If Material Anything Other than "Lead" in Column E,Was Material Ever Previously Lead?],G269,Table15[Customer-Owned Portion],O269),Table15[Unique ID],0),0)))</f>
        <v>Non-lead</v>
      </c>
      <c r="X269"/>
    </row>
    <row r="270" spans="2:24" ht="30" x14ac:dyDescent="0.25">
      <c r="B270" s="146">
        <v>55223654</v>
      </c>
      <c r="C270" s="31" t="s">
        <v>604</v>
      </c>
      <c r="D270" s="32">
        <v>322</v>
      </c>
      <c r="E270" s="44" t="s">
        <v>43</v>
      </c>
      <c r="F270" s="43" t="s">
        <v>34</v>
      </c>
      <c r="G270" s="84" t="s">
        <v>34</v>
      </c>
      <c r="H270" s="31" t="s">
        <v>3177</v>
      </c>
      <c r="I270" s="31"/>
      <c r="J270" s="84" t="s">
        <v>106</v>
      </c>
      <c r="K270" s="31" t="s">
        <v>36</v>
      </c>
      <c r="L270" s="31" t="s">
        <v>95</v>
      </c>
      <c r="M270" s="169">
        <v>45510</v>
      </c>
      <c r="N270" s="148"/>
      <c r="O270" s="44" t="s">
        <v>43</v>
      </c>
      <c r="P270" s="43" t="s">
        <v>3178</v>
      </c>
      <c r="Q270" s="31"/>
      <c r="R270" s="84" t="s">
        <v>106</v>
      </c>
      <c r="S270" s="31" t="s">
        <v>36</v>
      </c>
      <c r="T270" s="31" t="s">
        <v>95</v>
      </c>
      <c r="U270" s="169">
        <v>45510</v>
      </c>
      <c r="V270" s="150"/>
      <c r="W270" s="141" t="str" cm="1">
        <f t="array" ref="W270">IF(SUM(LEN(B270:V270))=0,"",IF(OR(OR(ISBLANK(F270),SUM(LEN(C270),LEN(D270))=0),AND(NOT(E270="Unknown"),ISBLANK(J270)),AND(NOT(O270="Unknown"),ISBLANK(R270))),"Missing Information", INDEX(Table15[Entire Service Line Classification], MATCH(SUMIFS(Table15[Unique ID],Table15[System-Owned Portion],E270,Table15[If Material Anything Other than "Lead" in Column E,Was Material Ever Previously Lead?],G270,Table15[Customer-Owned Portion],O270),Table15[Unique ID],0),0)))</f>
        <v>Non-lead</v>
      </c>
      <c r="X270"/>
    </row>
    <row r="271" spans="2:24" ht="30" x14ac:dyDescent="0.25">
      <c r="B271" s="146" t="s">
        <v>258</v>
      </c>
      <c r="C271" s="31" t="s">
        <v>605</v>
      </c>
      <c r="D271" s="32">
        <v>323</v>
      </c>
      <c r="E271" s="44" t="s">
        <v>43</v>
      </c>
      <c r="F271" s="43" t="s">
        <v>34</v>
      </c>
      <c r="G271" s="84" t="s">
        <v>34</v>
      </c>
      <c r="H271" s="31" t="s">
        <v>3177</v>
      </c>
      <c r="I271" s="31"/>
      <c r="J271" s="84" t="s">
        <v>106</v>
      </c>
      <c r="K271" s="31" t="s">
        <v>36</v>
      </c>
      <c r="L271" s="31" t="s">
        <v>95</v>
      </c>
      <c r="M271" s="169">
        <v>45510</v>
      </c>
      <c r="N271" s="148"/>
      <c r="O271" s="44" t="s">
        <v>43</v>
      </c>
      <c r="P271" s="43" t="s">
        <v>3178</v>
      </c>
      <c r="Q271" s="31"/>
      <c r="R271" s="84" t="s">
        <v>106</v>
      </c>
      <c r="S271" s="31" t="s">
        <v>36</v>
      </c>
      <c r="T271" s="31" t="s">
        <v>95</v>
      </c>
      <c r="U271" s="169">
        <v>45510</v>
      </c>
      <c r="V271" s="150"/>
      <c r="W271" s="141" t="str" cm="1">
        <f t="array" ref="W271">IF(SUM(LEN(B271:V271))=0,"",IF(OR(OR(ISBLANK(F271),SUM(LEN(C271),LEN(D271))=0),AND(NOT(E271="Unknown"),ISBLANK(J271)),AND(NOT(O271="Unknown"),ISBLANK(R271))),"Missing Information", INDEX(Table15[Entire Service Line Classification], MATCH(SUMIFS(Table15[Unique ID],Table15[System-Owned Portion],E271,Table15[If Material Anything Other than "Lead" in Column E,Was Material Ever Previously Lead?],G271,Table15[Customer-Owned Portion],O271),Table15[Unique ID],0),0)))</f>
        <v>Non-lead</v>
      </c>
      <c r="X271"/>
    </row>
    <row r="272" spans="2:24" ht="30" x14ac:dyDescent="0.25">
      <c r="B272" s="146">
        <v>26364852</v>
      </c>
      <c r="C272" s="31" t="s">
        <v>606</v>
      </c>
      <c r="D272" s="32">
        <v>327</v>
      </c>
      <c r="E272" s="44" t="s">
        <v>43</v>
      </c>
      <c r="F272" s="43" t="s">
        <v>34</v>
      </c>
      <c r="G272" s="84" t="s">
        <v>34</v>
      </c>
      <c r="H272" s="31" t="s">
        <v>3177</v>
      </c>
      <c r="I272" s="31"/>
      <c r="J272" s="84" t="s">
        <v>106</v>
      </c>
      <c r="K272" s="31" t="s">
        <v>36</v>
      </c>
      <c r="L272" s="31" t="s">
        <v>95</v>
      </c>
      <c r="M272" s="169">
        <v>45510</v>
      </c>
      <c r="N272" s="148"/>
      <c r="O272" s="44" t="s">
        <v>43</v>
      </c>
      <c r="P272" s="43" t="s">
        <v>3178</v>
      </c>
      <c r="Q272" s="31"/>
      <c r="R272" s="84" t="s">
        <v>106</v>
      </c>
      <c r="S272" s="31" t="s">
        <v>36</v>
      </c>
      <c r="T272" s="31" t="s">
        <v>95</v>
      </c>
      <c r="U272" s="169">
        <v>45510</v>
      </c>
      <c r="V272" s="150"/>
      <c r="W272" s="141" t="str" cm="1">
        <f t="array" ref="W272">IF(SUM(LEN(B272:V272))=0,"",IF(OR(OR(ISBLANK(F272),SUM(LEN(C272),LEN(D272))=0),AND(NOT(E272="Unknown"),ISBLANK(J272)),AND(NOT(O272="Unknown"),ISBLANK(R272))),"Missing Information", INDEX(Table15[Entire Service Line Classification], MATCH(SUMIFS(Table15[Unique ID],Table15[System-Owned Portion],E272,Table15[If Material Anything Other than "Lead" in Column E,Was Material Ever Previously Lead?],G272,Table15[Customer-Owned Portion],O272),Table15[Unique ID],0),0)))</f>
        <v>Non-lead</v>
      </c>
      <c r="X272"/>
    </row>
    <row r="273" spans="2:24" ht="30" x14ac:dyDescent="0.25">
      <c r="B273" s="146">
        <v>26359324</v>
      </c>
      <c r="C273" s="31" t="s">
        <v>607</v>
      </c>
      <c r="D273" s="32">
        <v>328</v>
      </c>
      <c r="E273" s="44" t="s">
        <v>43</v>
      </c>
      <c r="F273" s="43" t="s">
        <v>34</v>
      </c>
      <c r="G273" s="84" t="s">
        <v>34</v>
      </c>
      <c r="H273" s="31" t="s">
        <v>3177</v>
      </c>
      <c r="I273" s="31"/>
      <c r="J273" s="84" t="s">
        <v>106</v>
      </c>
      <c r="K273" s="31" t="s">
        <v>36</v>
      </c>
      <c r="L273" s="31" t="s">
        <v>95</v>
      </c>
      <c r="M273" s="169">
        <v>45510</v>
      </c>
      <c r="N273" s="148"/>
      <c r="O273" s="44" t="s">
        <v>43</v>
      </c>
      <c r="P273" s="43" t="s">
        <v>3178</v>
      </c>
      <c r="Q273" s="31"/>
      <c r="R273" s="84" t="s">
        <v>106</v>
      </c>
      <c r="S273" s="31" t="s">
        <v>36</v>
      </c>
      <c r="T273" s="31" t="s">
        <v>95</v>
      </c>
      <c r="U273" s="169">
        <v>45510</v>
      </c>
      <c r="V273" s="150"/>
      <c r="W273" s="141" t="str" cm="1">
        <f t="array" ref="W273">IF(SUM(LEN(B273:V273))=0,"",IF(OR(OR(ISBLANK(F273),SUM(LEN(C273),LEN(D273))=0),AND(NOT(E273="Unknown"),ISBLANK(J273)),AND(NOT(O273="Unknown"),ISBLANK(R273))),"Missing Information", INDEX(Table15[Entire Service Line Classification], MATCH(SUMIFS(Table15[Unique ID],Table15[System-Owned Portion],E273,Table15[If Material Anything Other than "Lead" in Column E,Was Material Ever Previously Lead?],G273,Table15[Customer-Owned Portion],O273),Table15[Unique ID],0),0)))</f>
        <v>Non-lead</v>
      </c>
      <c r="X273"/>
    </row>
    <row r="274" spans="2:24" ht="30" x14ac:dyDescent="0.25">
      <c r="B274" s="146">
        <v>26359328</v>
      </c>
      <c r="C274" s="31" t="s">
        <v>608</v>
      </c>
      <c r="D274" s="32">
        <v>329</v>
      </c>
      <c r="E274" s="44" t="s">
        <v>43</v>
      </c>
      <c r="F274" s="43" t="s">
        <v>34</v>
      </c>
      <c r="G274" s="84" t="s">
        <v>34</v>
      </c>
      <c r="H274" s="31" t="s">
        <v>3177</v>
      </c>
      <c r="I274" s="31"/>
      <c r="J274" s="84" t="s">
        <v>106</v>
      </c>
      <c r="K274" s="31" t="s">
        <v>36</v>
      </c>
      <c r="L274" s="31" t="s">
        <v>95</v>
      </c>
      <c r="M274" s="169">
        <v>45510</v>
      </c>
      <c r="N274" s="148"/>
      <c r="O274" s="44" t="s">
        <v>42</v>
      </c>
      <c r="P274" s="43" t="s">
        <v>3178</v>
      </c>
      <c r="Q274" s="31"/>
      <c r="R274" s="84" t="s">
        <v>106</v>
      </c>
      <c r="S274" s="31" t="s">
        <v>36</v>
      </c>
      <c r="T274" s="31" t="s">
        <v>95</v>
      </c>
      <c r="U274" s="169">
        <v>45510</v>
      </c>
      <c r="V274" s="150"/>
      <c r="W274" s="141" t="str" cm="1">
        <f t="array" ref="W274">IF(SUM(LEN(B274:V274))=0,"",IF(OR(OR(ISBLANK(F274),SUM(LEN(C274),LEN(D274))=0),AND(NOT(E274="Unknown"),ISBLANK(J274)),AND(NOT(O274="Unknown"),ISBLANK(R274))),"Missing Information", INDEX(Table15[Entire Service Line Classification], MATCH(SUMIFS(Table15[Unique ID],Table15[System-Owned Portion],E274,Table15[If Material Anything Other than "Lead" in Column E,Was Material Ever Previously Lead?],G274,Table15[Customer-Owned Portion],O274),Table15[Unique ID],0),0)))</f>
        <v>Non-lead</v>
      </c>
      <c r="X274"/>
    </row>
    <row r="275" spans="2:24" ht="30" x14ac:dyDescent="0.25">
      <c r="B275" s="146">
        <v>26364851</v>
      </c>
      <c r="C275" s="31" t="s">
        <v>609</v>
      </c>
      <c r="D275" s="32">
        <v>330</v>
      </c>
      <c r="E275" s="44" t="s">
        <v>43</v>
      </c>
      <c r="F275" s="43" t="s">
        <v>34</v>
      </c>
      <c r="G275" s="84" t="s">
        <v>34</v>
      </c>
      <c r="H275" s="31" t="s">
        <v>3177</v>
      </c>
      <c r="I275" s="31"/>
      <c r="J275" s="84" t="s">
        <v>106</v>
      </c>
      <c r="K275" s="31" t="s">
        <v>36</v>
      </c>
      <c r="L275" s="31" t="s">
        <v>95</v>
      </c>
      <c r="M275" s="169">
        <v>45510</v>
      </c>
      <c r="N275" s="148"/>
      <c r="O275" s="44" t="s">
        <v>42</v>
      </c>
      <c r="P275" s="43" t="s">
        <v>3178</v>
      </c>
      <c r="Q275" s="31"/>
      <c r="R275" s="84" t="s">
        <v>106</v>
      </c>
      <c r="S275" s="31" t="s">
        <v>36</v>
      </c>
      <c r="T275" s="31" t="s">
        <v>95</v>
      </c>
      <c r="U275" s="169">
        <v>45510</v>
      </c>
      <c r="V275" s="150"/>
      <c r="W275" s="141" t="str" cm="1">
        <f t="array" ref="W275">IF(SUM(LEN(B275:V275))=0,"",IF(OR(OR(ISBLANK(F275),SUM(LEN(C275),LEN(D275))=0),AND(NOT(E275="Unknown"),ISBLANK(J275)),AND(NOT(O275="Unknown"),ISBLANK(R275))),"Missing Information", INDEX(Table15[Entire Service Line Classification], MATCH(SUMIFS(Table15[Unique ID],Table15[System-Owned Portion],E275,Table15[If Material Anything Other than "Lead" in Column E,Was Material Ever Previously Lead?],G275,Table15[Customer-Owned Portion],O275),Table15[Unique ID],0),0)))</f>
        <v>Non-lead</v>
      </c>
      <c r="X275"/>
    </row>
    <row r="276" spans="2:24" ht="30" x14ac:dyDescent="0.25">
      <c r="B276" s="146">
        <v>26364849</v>
      </c>
      <c r="C276" s="31" t="s">
        <v>610</v>
      </c>
      <c r="D276" s="32">
        <v>331</v>
      </c>
      <c r="E276" s="44" t="s">
        <v>43</v>
      </c>
      <c r="F276" s="43" t="s">
        <v>34</v>
      </c>
      <c r="G276" s="84" t="s">
        <v>34</v>
      </c>
      <c r="H276" s="31" t="s">
        <v>3177</v>
      </c>
      <c r="I276" s="31"/>
      <c r="J276" s="84" t="s">
        <v>106</v>
      </c>
      <c r="K276" s="31" t="s">
        <v>36</v>
      </c>
      <c r="L276" s="31" t="s">
        <v>95</v>
      </c>
      <c r="M276" s="169">
        <v>45510</v>
      </c>
      <c r="N276" s="148"/>
      <c r="O276" s="44" t="s">
        <v>42</v>
      </c>
      <c r="P276" s="43" t="s">
        <v>3178</v>
      </c>
      <c r="Q276" s="31"/>
      <c r="R276" s="84" t="s">
        <v>106</v>
      </c>
      <c r="S276" s="31" t="s">
        <v>36</v>
      </c>
      <c r="T276" s="31" t="s">
        <v>95</v>
      </c>
      <c r="U276" s="169">
        <v>45510</v>
      </c>
      <c r="V276" s="150"/>
      <c r="W276" s="141" t="str" cm="1">
        <f t="array" ref="W276">IF(SUM(LEN(B276:V276))=0,"",IF(OR(OR(ISBLANK(F276),SUM(LEN(C276),LEN(D276))=0),AND(NOT(E276="Unknown"),ISBLANK(J276)),AND(NOT(O276="Unknown"),ISBLANK(R276))),"Missing Information", INDEX(Table15[Entire Service Line Classification], MATCH(SUMIFS(Table15[Unique ID],Table15[System-Owned Portion],E276,Table15[If Material Anything Other than "Lead" in Column E,Was Material Ever Previously Lead?],G276,Table15[Customer-Owned Portion],O276),Table15[Unique ID],0),0)))</f>
        <v>Non-lead</v>
      </c>
      <c r="X276"/>
    </row>
    <row r="277" spans="2:24" ht="30" x14ac:dyDescent="0.25">
      <c r="B277" s="146">
        <v>26364848</v>
      </c>
      <c r="C277" s="31" t="s">
        <v>611</v>
      </c>
      <c r="D277" s="32">
        <v>332</v>
      </c>
      <c r="E277" s="44" t="s">
        <v>43</v>
      </c>
      <c r="F277" s="43" t="s">
        <v>34</v>
      </c>
      <c r="G277" s="84" t="s">
        <v>34</v>
      </c>
      <c r="H277" s="31" t="s">
        <v>3177</v>
      </c>
      <c r="I277" s="31"/>
      <c r="J277" s="84" t="s">
        <v>106</v>
      </c>
      <c r="K277" s="31" t="s">
        <v>36</v>
      </c>
      <c r="L277" s="31" t="s">
        <v>95</v>
      </c>
      <c r="M277" s="169">
        <v>45510</v>
      </c>
      <c r="N277" s="148"/>
      <c r="O277" s="44" t="s">
        <v>42</v>
      </c>
      <c r="P277" s="43" t="s">
        <v>3178</v>
      </c>
      <c r="Q277" s="31"/>
      <c r="R277" s="84" t="s">
        <v>106</v>
      </c>
      <c r="S277" s="31" t="s">
        <v>36</v>
      </c>
      <c r="T277" s="31" t="s">
        <v>95</v>
      </c>
      <c r="U277" s="169">
        <v>45510</v>
      </c>
      <c r="V277" s="150"/>
      <c r="W277" s="141" t="str" cm="1">
        <f t="array" ref="W277">IF(SUM(LEN(B277:V277))=0,"",IF(OR(OR(ISBLANK(F277),SUM(LEN(C277),LEN(D277))=0),AND(NOT(E277="Unknown"),ISBLANK(J277)),AND(NOT(O277="Unknown"),ISBLANK(R277))),"Missing Information", INDEX(Table15[Entire Service Line Classification], MATCH(SUMIFS(Table15[Unique ID],Table15[System-Owned Portion],E277,Table15[If Material Anything Other than "Lead" in Column E,Was Material Ever Previously Lead?],G277,Table15[Customer-Owned Portion],O277),Table15[Unique ID],0),0)))</f>
        <v>Non-lead</v>
      </c>
      <c r="X277"/>
    </row>
    <row r="278" spans="2:24" ht="30" x14ac:dyDescent="0.25">
      <c r="B278" s="146">
        <v>26359304</v>
      </c>
      <c r="C278" s="31" t="s">
        <v>612</v>
      </c>
      <c r="D278" s="32">
        <v>333</v>
      </c>
      <c r="E278" s="44" t="s">
        <v>43</v>
      </c>
      <c r="F278" s="43" t="s">
        <v>34</v>
      </c>
      <c r="G278" s="84" t="s">
        <v>34</v>
      </c>
      <c r="H278" s="31" t="s">
        <v>3177</v>
      </c>
      <c r="I278" s="31"/>
      <c r="J278" s="84" t="s">
        <v>106</v>
      </c>
      <c r="K278" s="31" t="s">
        <v>36</v>
      </c>
      <c r="L278" s="31" t="s">
        <v>95</v>
      </c>
      <c r="M278" s="169">
        <v>45510</v>
      </c>
      <c r="N278" s="148"/>
      <c r="O278" s="44" t="s">
        <v>42</v>
      </c>
      <c r="P278" s="43" t="s">
        <v>3178</v>
      </c>
      <c r="Q278" s="31"/>
      <c r="R278" s="84" t="s">
        <v>106</v>
      </c>
      <c r="S278" s="31" t="s">
        <v>36</v>
      </c>
      <c r="T278" s="31" t="s">
        <v>95</v>
      </c>
      <c r="U278" s="169">
        <v>45510</v>
      </c>
      <c r="V278" s="150"/>
      <c r="W278" s="141" t="str" cm="1">
        <f t="array" ref="W278">IF(SUM(LEN(B278:V278))=0,"",IF(OR(OR(ISBLANK(F278),SUM(LEN(C278),LEN(D278))=0),AND(NOT(E278="Unknown"),ISBLANK(J278)),AND(NOT(O278="Unknown"),ISBLANK(R278))),"Missing Information", INDEX(Table15[Entire Service Line Classification], MATCH(SUMIFS(Table15[Unique ID],Table15[System-Owned Portion],E278,Table15[If Material Anything Other than "Lead" in Column E,Was Material Ever Previously Lead?],G278,Table15[Customer-Owned Portion],O278),Table15[Unique ID],0),0)))</f>
        <v>Non-lead</v>
      </c>
      <c r="X278"/>
    </row>
    <row r="279" spans="2:24" ht="30" x14ac:dyDescent="0.25">
      <c r="B279" s="146">
        <v>26359307</v>
      </c>
      <c r="C279" s="31" t="s">
        <v>613</v>
      </c>
      <c r="D279" s="32">
        <v>334</v>
      </c>
      <c r="E279" s="44" t="s">
        <v>43</v>
      </c>
      <c r="F279" s="43" t="s">
        <v>34</v>
      </c>
      <c r="G279" s="84" t="s">
        <v>34</v>
      </c>
      <c r="H279" s="31" t="s">
        <v>3177</v>
      </c>
      <c r="I279" s="31"/>
      <c r="J279" s="84" t="s">
        <v>106</v>
      </c>
      <c r="K279" s="31" t="s">
        <v>36</v>
      </c>
      <c r="L279" s="31" t="s">
        <v>95</v>
      </c>
      <c r="M279" s="169">
        <v>45510</v>
      </c>
      <c r="N279" s="148"/>
      <c r="O279" s="44" t="s">
        <v>42</v>
      </c>
      <c r="P279" s="43" t="s">
        <v>3178</v>
      </c>
      <c r="Q279" s="31"/>
      <c r="R279" s="84" t="s">
        <v>106</v>
      </c>
      <c r="S279" s="31" t="s">
        <v>36</v>
      </c>
      <c r="T279" s="31" t="s">
        <v>95</v>
      </c>
      <c r="U279" s="169">
        <v>45510</v>
      </c>
      <c r="V279" s="150"/>
      <c r="W279" s="141" t="str" cm="1">
        <f t="array" ref="W279">IF(SUM(LEN(B279:V279))=0,"",IF(OR(OR(ISBLANK(F279),SUM(LEN(C279),LEN(D279))=0),AND(NOT(E279="Unknown"),ISBLANK(J279)),AND(NOT(O279="Unknown"),ISBLANK(R279))),"Missing Information", INDEX(Table15[Entire Service Line Classification], MATCH(SUMIFS(Table15[Unique ID],Table15[System-Owned Portion],E279,Table15[If Material Anything Other than "Lead" in Column E,Was Material Ever Previously Lead?],G279,Table15[Customer-Owned Portion],O279),Table15[Unique ID],0),0)))</f>
        <v>Non-lead</v>
      </c>
      <c r="X279"/>
    </row>
    <row r="280" spans="2:24" ht="30" x14ac:dyDescent="0.25">
      <c r="B280" s="146">
        <v>26364846</v>
      </c>
      <c r="C280" s="31" t="s">
        <v>614</v>
      </c>
      <c r="D280" s="32">
        <v>335</v>
      </c>
      <c r="E280" s="44" t="s">
        <v>43</v>
      </c>
      <c r="F280" s="43" t="s">
        <v>34</v>
      </c>
      <c r="G280" s="84" t="s">
        <v>34</v>
      </c>
      <c r="H280" s="31" t="s">
        <v>3177</v>
      </c>
      <c r="I280" s="31"/>
      <c r="J280" s="84" t="s">
        <v>106</v>
      </c>
      <c r="K280" s="31" t="s">
        <v>36</v>
      </c>
      <c r="L280" s="31" t="s">
        <v>95</v>
      </c>
      <c r="M280" s="169">
        <v>45510</v>
      </c>
      <c r="N280" s="148"/>
      <c r="O280" s="44" t="s">
        <v>43</v>
      </c>
      <c r="P280" s="43" t="s">
        <v>3178</v>
      </c>
      <c r="Q280" s="31"/>
      <c r="R280" s="84" t="s">
        <v>106</v>
      </c>
      <c r="S280" s="31" t="s">
        <v>36</v>
      </c>
      <c r="T280" s="31" t="s">
        <v>95</v>
      </c>
      <c r="U280" s="169">
        <v>45510</v>
      </c>
      <c r="V280" s="150"/>
      <c r="W280" s="141" t="str" cm="1">
        <f t="array" ref="W280">IF(SUM(LEN(B280:V280))=0,"",IF(OR(OR(ISBLANK(F280),SUM(LEN(C280),LEN(D280))=0),AND(NOT(E280="Unknown"),ISBLANK(J280)),AND(NOT(O280="Unknown"),ISBLANK(R280))),"Missing Information", INDEX(Table15[Entire Service Line Classification], MATCH(SUMIFS(Table15[Unique ID],Table15[System-Owned Portion],E280,Table15[If Material Anything Other than "Lead" in Column E,Was Material Ever Previously Lead?],G280,Table15[Customer-Owned Portion],O280),Table15[Unique ID],0),0)))</f>
        <v>Non-lead</v>
      </c>
      <c r="X280"/>
    </row>
    <row r="281" spans="2:24" ht="30" x14ac:dyDescent="0.25">
      <c r="B281" s="146">
        <v>26364847</v>
      </c>
      <c r="C281" s="31" t="s">
        <v>615</v>
      </c>
      <c r="D281" s="32">
        <v>336</v>
      </c>
      <c r="E281" s="44" t="s">
        <v>43</v>
      </c>
      <c r="F281" s="43" t="s">
        <v>34</v>
      </c>
      <c r="G281" s="84" t="s">
        <v>34</v>
      </c>
      <c r="H281" s="31" t="s">
        <v>3177</v>
      </c>
      <c r="I281" s="31"/>
      <c r="J281" s="84" t="s">
        <v>106</v>
      </c>
      <c r="K281" s="31" t="s">
        <v>36</v>
      </c>
      <c r="L281" s="31" t="s">
        <v>95</v>
      </c>
      <c r="M281" s="169">
        <v>45510</v>
      </c>
      <c r="N281" s="148"/>
      <c r="O281" s="44" t="s">
        <v>35</v>
      </c>
      <c r="P281" s="43" t="s">
        <v>3178</v>
      </c>
      <c r="Q281" s="31"/>
      <c r="R281" s="84" t="s">
        <v>106</v>
      </c>
      <c r="S281" s="31" t="s">
        <v>36</v>
      </c>
      <c r="T281" s="31" t="s">
        <v>95</v>
      </c>
      <c r="U281" s="169">
        <v>45510</v>
      </c>
      <c r="V281" s="150"/>
      <c r="W281" s="141" t="str" cm="1">
        <f t="array" ref="W281">IF(SUM(LEN(B281:V281))=0,"",IF(OR(OR(ISBLANK(F281),SUM(LEN(C281),LEN(D281))=0),AND(NOT(E281="Unknown"),ISBLANK(J281)),AND(NOT(O281="Unknown"),ISBLANK(R281))),"Missing Information", INDEX(Table15[Entire Service Line Classification], MATCH(SUMIFS(Table15[Unique ID],Table15[System-Owned Portion],E281,Table15[If Material Anything Other than "Lead" in Column E,Was Material Ever Previously Lead?],G281,Table15[Customer-Owned Portion],O281),Table15[Unique ID],0),0)))</f>
        <v>Non-lead</v>
      </c>
      <c r="X281"/>
    </row>
    <row r="282" spans="2:24" ht="30" x14ac:dyDescent="0.25">
      <c r="B282" s="146">
        <v>26359308</v>
      </c>
      <c r="C282" s="31" t="s">
        <v>616</v>
      </c>
      <c r="D282" s="32">
        <v>337</v>
      </c>
      <c r="E282" s="44" t="s">
        <v>43</v>
      </c>
      <c r="F282" s="43" t="s">
        <v>34</v>
      </c>
      <c r="G282" s="84" t="s">
        <v>34</v>
      </c>
      <c r="H282" s="31" t="s">
        <v>3177</v>
      </c>
      <c r="I282" s="31"/>
      <c r="J282" s="84" t="s">
        <v>106</v>
      </c>
      <c r="K282" s="31" t="s">
        <v>36</v>
      </c>
      <c r="L282" s="31" t="s">
        <v>95</v>
      </c>
      <c r="M282" s="169">
        <v>45510</v>
      </c>
      <c r="N282" s="148"/>
      <c r="O282" s="44" t="s">
        <v>43</v>
      </c>
      <c r="P282" s="43" t="s">
        <v>3178</v>
      </c>
      <c r="Q282" s="31"/>
      <c r="R282" s="84" t="s">
        <v>106</v>
      </c>
      <c r="S282" s="31" t="s">
        <v>36</v>
      </c>
      <c r="T282" s="31" t="s">
        <v>95</v>
      </c>
      <c r="U282" s="169">
        <v>45510</v>
      </c>
      <c r="V282" s="150"/>
      <c r="W282" s="141" t="str" cm="1">
        <f t="array" ref="W282">IF(SUM(LEN(B282:V282))=0,"",IF(OR(OR(ISBLANK(F282),SUM(LEN(C282),LEN(D282))=0),AND(NOT(E282="Unknown"),ISBLANK(J282)),AND(NOT(O282="Unknown"),ISBLANK(R282))),"Missing Information", INDEX(Table15[Entire Service Line Classification], MATCH(SUMIFS(Table15[Unique ID],Table15[System-Owned Portion],E282,Table15[If Material Anything Other than "Lead" in Column E,Was Material Ever Previously Lead?],G282,Table15[Customer-Owned Portion],O282),Table15[Unique ID],0),0)))</f>
        <v>Non-lead</v>
      </c>
      <c r="X282"/>
    </row>
    <row r="283" spans="2:24" ht="30" x14ac:dyDescent="0.25">
      <c r="B283" s="146">
        <v>26359334</v>
      </c>
      <c r="C283" s="31" t="s">
        <v>617</v>
      </c>
      <c r="D283" s="32">
        <v>338</v>
      </c>
      <c r="E283" s="44" t="s">
        <v>43</v>
      </c>
      <c r="F283" s="43" t="s">
        <v>34</v>
      </c>
      <c r="G283" s="84" t="s">
        <v>34</v>
      </c>
      <c r="H283" s="31" t="s">
        <v>3177</v>
      </c>
      <c r="I283" s="31"/>
      <c r="J283" s="84" t="s">
        <v>106</v>
      </c>
      <c r="K283" s="31" t="s">
        <v>36</v>
      </c>
      <c r="L283" s="31" t="s">
        <v>95</v>
      </c>
      <c r="M283" s="169">
        <v>45510</v>
      </c>
      <c r="N283" s="148"/>
      <c r="O283" s="44" t="s">
        <v>42</v>
      </c>
      <c r="P283" s="43" t="s">
        <v>3178</v>
      </c>
      <c r="Q283" s="31"/>
      <c r="R283" s="84" t="s">
        <v>106</v>
      </c>
      <c r="S283" s="31" t="s">
        <v>36</v>
      </c>
      <c r="T283" s="31" t="s">
        <v>95</v>
      </c>
      <c r="U283" s="169">
        <v>45510</v>
      </c>
      <c r="V283" s="150"/>
      <c r="W283" s="141" t="str" cm="1">
        <f t="array" ref="W283">IF(SUM(LEN(B283:V283))=0,"",IF(OR(OR(ISBLANK(F283),SUM(LEN(C283),LEN(D283))=0),AND(NOT(E283="Unknown"),ISBLANK(J283)),AND(NOT(O283="Unknown"),ISBLANK(R283))),"Missing Information", INDEX(Table15[Entire Service Line Classification], MATCH(SUMIFS(Table15[Unique ID],Table15[System-Owned Portion],E283,Table15[If Material Anything Other than "Lead" in Column E,Was Material Ever Previously Lead?],G283,Table15[Customer-Owned Portion],O283),Table15[Unique ID],0),0)))</f>
        <v>Non-lead</v>
      </c>
      <c r="X283"/>
    </row>
    <row r="284" spans="2:24" ht="30" x14ac:dyDescent="0.25">
      <c r="B284" s="146">
        <v>26364904</v>
      </c>
      <c r="C284" s="31" t="s">
        <v>618</v>
      </c>
      <c r="D284" s="32">
        <v>339</v>
      </c>
      <c r="E284" s="44" t="s">
        <v>43</v>
      </c>
      <c r="F284" s="43" t="s">
        <v>34</v>
      </c>
      <c r="G284" s="84" t="s">
        <v>34</v>
      </c>
      <c r="H284" s="31" t="s">
        <v>3177</v>
      </c>
      <c r="I284" s="31"/>
      <c r="J284" s="84" t="s">
        <v>106</v>
      </c>
      <c r="K284" s="31" t="s">
        <v>36</v>
      </c>
      <c r="L284" s="31" t="s">
        <v>95</v>
      </c>
      <c r="M284" s="169">
        <v>45510</v>
      </c>
      <c r="N284" s="148"/>
      <c r="O284" s="44" t="s">
        <v>42</v>
      </c>
      <c r="P284" s="43" t="s">
        <v>3178</v>
      </c>
      <c r="Q284" s="31"/>
      <c r="R284" s="84" t="s">
        <v>106</v>
      </c>
      <c r="S284" s="31" t="s">
        <v>36</v>
      </c>
      <c r="T284" s="31" t="s">
        <v>95</v>
      </c>
      <c r="U284" s="169">
        <v>45510</v>
      </c>
      <c r="V284" s="150"/>
      <c r="W284" s="141" t="str" cm="1">
        <f t="array" ref="W284">IF(SUM(LEN(B284:V284))=0,"",IF(OR(OR(ISBLANK(F284),SUM(LEN(C284),LEN(D284))=0),AND(NOT(E284="Unknown"),ISBLANK(J284)),AND(NOT(O284="Unknown"),ISBLANK(R284))),"Missing Information", INDEX(Table15[Entire Service Line Classification], MATCH(SUMIFS(Table15[Unique ID],Table15[System-Owned Portion],E284,Table15[If Material Anything Other than "Lead" in Column E,Was Material Ever Previously Lead?],G284,Table15[Customer-Owned Portion],O284),Table15[Unique ID],0),0)))</f>
        <v>Non-lead</v>
      </c>
      <c r="X284"/>
    </row>
    <row r="285" spans="2:24" ht="30" x14ac:dyDescent="0.25">
      <c r="B285" s="146">
        <v>26359342</v>
      </c>
      <c r="C285" s="31" t="s">
        <v>619</v>
      </c>
      <c r="D285" s="32">
        <v>340</v>
      </c>
      <c r="E285" s="44" t="s">
        <v>43</v>
      </c>
      <c r="F285" s="43" t="s">
        <v>34</v>
      </c>
      <c r="G285" s="84" t="s">
        <v>34</v>
      </c>
      <c r="H285" s="31" t="s">
        <v>3177</v>
      </c>
      <c r="I285" s="31"/>
      <c r="J285" s="84" t="s">
        <v>106</v>
      </c>
      <c r="K285" s="31" t="s">
        <v>36</v>
      </c>
      <c r="L285" s="31" t="s">
        <v>95</v>
      </c>
      <c r="M285" s="169">
        <v>45510</v>
      </c>
      <c r="N285" s="148"/>
      <c r="O285" s="44" t="s">
        <v>43</v>
      </c>
      <c r="P285" s="43" t="s">
        <v>3178</v>
      </c>
      <c r="Q285" s="31"/>
      <c r="R285" s="84" t="s">
        <v>106</v>
      </c>
      <c r="S285" s="31" t="s">
        <v>36</v>
      </c>
      <c r="T285" s="31" t="s">
        <v>95</v>
      </c>
      <c r="U285" s="169">
        <v>45510</v>
      </c>
      <c r="V285" s="150"/>
      <c r="W285" s="141" t="str" cm="1">
        <f t="array" ref="W285">IF(SUM(LEN(B285:V285))=0,"",IF(OR(OR(ISBLANK(F285),SUM(LEN(C285),LEN(D285))=0),AND(NOT(E285="Unknown"),ISBLANK(J285)),AND(NOT(O285="Unknown"),ISBLANK(R285))),"Missing Information", INDEX(Table15[Entire Service Line Classification], MATCH(SUMIFS(Table15[Unique ID],Table15[System-Owned Portion],E285,Table15[If Material Anything Other than "Lead" in Column E,Was Material Ever Previously Lead?],G285,Table15[Customer-Owned Portion],O285),Table15[Unique ID],0),0)))</f>
        <v>Non-lead</v>
      </c>
      <c r="X285"/>
    </row>
    <row r="286" spans="2:24" ht="30" x14ac:dyDescent="0.25">
      <c r="B286" s="146">
        <v>26364902</v>
      </c>
      <c r="C286" s="31" t="s">
        <v>620</v>
      </c>
      <c r="D286" s="32">
        <v>341</v>
      </c>
      <c r="E286" s="44" t="s">
        <v>43</v>
      </c>
      <c r="F286" s="43" t="s">
        <v>34</v>
      </c>
      <c r="G286" s="84" t="s">
        <v>34</v>
      </c>
      <c r="H286" s="31" t="s">
        <v>3177</v>
      </c>
      <c r="I286" s="31"/>
      <c r="J286" s="84" t="s">
        <v>106</v>
      </c>
      <c r="K286" s="31" t="s">
        <v>36</v>
      </c>
      <c r="L286" s="31" t="s">
        <v>95</v>
      </c>
      <c r="M286" s="169">
        <v>45510</v>
      </c>
      <c r="N286" s="148"/>
      <c r="O286" s="44" t="s">
        <v>43</v>
      </c>
      <c r="P286" s="43" t="s">
        <v>3178</v>
      </c>
      <c r="Q286" s="31"/>
      <c r="R286" s="84" t="s">
        <v>106</v>
      </c>
      <c r="S286" s="31" t="s">
        <v>36</v>
      </c>
      <c r="T286" s="31" t="s">
        <v>95</v>
      </c>
      <c r="U286" s="169">
        <v>45510</v>
      </c>
      <c r="V286" s="150"/>
      <c r="W286" s="141" t="str" cm="1">
        <f t="array" ref="W286">IF(SUM(LEN(B286:V286))=0,"",IF(OR(OR(ISBLANK(F286),SUM(LEN(C286),LEN(D286))=0),AND(NOT(E286="Unknown"),ISBLANK(J286)),AND(NOT(O286="Unknown"),ISBLANK(R286))),"Missing Information", INDEX(Table15[Entire Service Line Classification], MATCH(SUMIFS(Table15[Unique ID],Table15[System-Owned Portion],E286,Table15[If Material Anything Other than "Lead" in Column E,Was Material Ever Previously Lead?],G286,Table15[Customer-Owned Portion],O286),Table15[Unique ID],0),0)))</f>
        <v>Non-lead</v>
      </c>
      <c r="X286"/>
    </row>
    <row r="287" spans="2:24" ht="30" x14ac:dyDescent="0.25">
      <c r="B287" s="146">
        <v>26364859</v>
      </c>
      <c r="C287" s="31" t="s">
        <v>621</v>
      </c>
      <c r="D287" s="32">
        <v>342</v>
      </c>
      <c r="E287" s="44" t="s">
        <v>43</v>
      </c>
      <c r="F287" s="43" t="s">
        <v>34</v>
      </c>
      <c r="G287" s="84" t="s">
        <v>34</v>
      </c>
      <c r="H287" s="31" t="s">
        <v>3177</v>
      </c>
      <c r="I287" s="31"/>
      <c r="J287" s="84" t="s">
        <v>106</v>
      </c>
      <c r="K287" s="31" t="s">
        <v>36</v>
      </c>
      <c r="L287" s="31" t="s">
        <v>95</v>
      </c>
      <c r="M287" s="169">
        <v>45510</v>
      </c>
      <c r="N287" s="148"/>
      <c r="O287" s="44" t="s">
        <v>43</v>
      </c>
      <c r="P287" s="43" t="s">
        <v>3178</v>
      </c>
      <c r="Q287" s="31"/>
      <c r="R287" s="84" t="s">
        <v>106</v>
      </c>
      <c r="S287" s="31" t="s">
        <v>36</v>
      </c>
      <c r="T287" s="31" t="s">
        <v>95</v>
      </c>
      <c r="U287" s="169">
        <v>45510</v>
      </c>
      <c r="V287" s="150"/>
      <c r="W287" s="141" t="str" cm="1">
        <f t="array" ref="W287">IF(SUM(LEN(B287:V287))=0,"",IF(OR(OR(ISBLANK(F287),SUM(LEN(C287),LEN(D287))=0),AND(NOT(E287="Unknown"),ISBLANK(J287)),AND(NOT(O287="Unknown"),ISBLANK(R287))),"Missing Information", INDEX(Table15[Entire Service Line Classification], MATCH(SUMIFS(Table15[Unique ID],Table15[System-Owned Portion],E287,Table15[If Material Anything Other than "Lead" in Column E,Was Material Ever Previously Lead?],G287,Table15[Customer-Owned Portion],O287),Table15[Unique ID],0),0)))</f>
        <v>Non-lead</v>
      </c>
      <c r="X287"/>
    </row>
    <row r="288" spans="2:24" ht="30" x14ac:dyDescent="0.25">
      <c r="B288" s="146">
        <v>26364855</v>
      </c>
      <c r="C288" s="31" t="s">
        <v>622</v>
      </c>
      <c r="D288" s="32">
        <v>343</v>
      </c>
      <c r="E288" s="44" t="s">
        <v>43</v>
      </c>
      <c r="F288" s="43" t="s">
        <v>34</v>
      </c>
      <c r="G288" s="84" t="s">
        <v>34</v>
      </c>
      <c r="H288" s="31" t="s">
        <v>3177</v>
      </c>
      <c r="I288" s="31"/>
      <c r="J288" s="84" t="s">
        <v>106</v>
      </c>
      <c r="K288" s="31" t="s">
        <v>36</v>
      </c>
      <c r="L288" s="31" t="s">
        <v>95</v>
      </c>
      <c r="M288" s="169">
        <v>45510</v>
      </c>
      <c r="N288" s="148"/>
      <c r="O288" s="44" t="s">
        <v>43</v>
      </c>
      <c r="P288" s="43" t="s">
        <v>3178</v>
      </c>
      <c r="Q288" s="31"/>
      <c r="R288" s="84" t="s">
        <v>106</v>
      </c>
      <c r="S288" s="31" t="s">
        <v>36</v>
      </c>
      <c r="T288" s="31" t="s">
        <v>95</v>
      </c>
      <c r="U288" s="169">
        <v>45510</v>
      </c>
      <c r="V288" s="150"/>
      <c r="W288" s="141" t="str" cm="1">
        <f t="array" ref="W288">IF(SUM(LEN(B288:V288))=0,"",IF(OR(OR(ISBLANK(F288),SUM(LEN(C288),LEN(D288))=0),AND(NOT(E288="Unknown"),ISBLANK(J288)),AND(NOT(O288="Unknown"),ISBLANK(R288))),"Missing Information", INDEX(Table15[Entire Service Line Classification], MATCH(SUMIFS(Table15[Unique ID],Table15[System-Owned Portion],E288,Table15[If Material Anything Other than "Lead" in Column E,Was Material Ever Previously Lead?],G288,Table15[Customer-Owned Portion],O288),Table15[Unique ID],0),0)))</f>
        <v>Non-lead</v>
      </c>
      <c r="X288"/>
    </row>
    <row r="289" spans="2:24" ht="30" x14ac:dyDescent="0.25">
      <c r="B289" s="146">
        <v>26365761</v>
      </c>
      <c r="C289" s="31" t="s">
        <v>623</v>
      </c>
      <c r="D289" s="32">
        <v>344</v>
      </c>
      <c r="E289" s="44" t="s">
        <v>43</v>
      </c>
      <c r="F289" s="43" t="s">
        <v>34</v>
      </c>
      <c r="G289" s="84" t="s">
        <v>34</v>
      </c>
      <c r="H289" s="31" t="s">
        <v>3177</v>
      </c>
      <c r="I289" s="31"/>
      <c r="J289" s="84" t="s">
        <v>106</v>
      </c>
      <c r="K289" s="31" t="s">
        <v>36</v>
      </c>
      <c r="L289" s="31" t="s">
        <v>95</v>
      </c>
      <c r="M289" s="169">
        <v>45510</v>
      </c>
      <c r="N289" s="148"/>
      <c r="O289" s="44" t="s">
        <v>43</v>
      </c>
      <c r="P289" s="43" t="s">
        <v>3178</v>
      </c>
      <c r="Q289" s="31"/>
      <c r="R289" s="84" t="s">
        <v>106</v>
      </c>
      <c r="S289" s="31" t="s">
        <v>36</v>
      </c>
      <c r="T289" s="31" t="s">
        <v>95</v>
      </c>
      <c r="U289" s="169">
        <v>45510</v>
      </c>
      <c r="V289" s="150"/>
      <c r="W289" s="141" t="str" cm="1">
        <f t="array" ref="W289">IF(SUM(LEN(B289:V289))=0,"",IF(OR(OR(ISBLANK(F289),SUM(LEN(C289),LEN(D289))=0),AND(NOT(E289="Unknown"),ISBLANK(J289)),AND(NOT(O289="Unknown"),ISBLANK(R289))),"Missing Information", INDEX(Table15[Entire Service Line Classification], MATCH(SUMIFS(Table15[Unique ID],Table15[System-Owned Portion],E289,Table15[If Material Anything Other than "Lead" in Column E,Was Material Ever Previously Lead?],G289,Table15[Customer-Owned Portion],O289),Table15[Unique ID],0),0)))</f>
        <v>Non-lead</v>
      </c>
      <c r="X289"/>
    </row>
    <row r="290" spans="2:24" ht="30" x14ac:dyDescent="0.25">
      <c r="B290" s="146">
        <v>26365760</v>
      </c>
      <c r="C290" s="31" t="s">
        <v>624</v>
      </c>
      <c r="D290" s="32">
        <v>345</v>
      </c>
      <c r="E290" s="44" t="s">
        <v>43</v>
      </c>
      <c r="F290" s="43" t="s">
        <v>34</v>
      </c>
      <c r="G290" s="84" t="s">
        <v>34</v>
      </c>
      <c r="H290" s="31" t="s">
        <v>3177</v>
      </c>
      <c r="I290" s="31"/>
      <c r="J290" s="84" t="s">
        <v>106</v>
      </c>
      <c r="K290" s="31" t="s">
        <v>36</v>
      </c>
      <c r="L290" s="31" t="s">
        <v>95</v>
      </c>
      <c r="M290" s="169">
        <v>45510</v>
      </c>
      <c r="N290" s="148"/>
      <c r="O290" s="44" t="s">
        <v>43</v>
      </c>
      <c r="P290" s="43" t="s">
        <v>3178</v>
      </c>
      <c r="Q290" s="31"/>
      <c r="R290" s="84" t="s">
        <v>106</v>
      </c>
      <c r="S290" s="31" t="s">
        <v>36</v>
      </c>
      <c r="T290" s="31" t="s">
        <v>95</v>
      </c>
      <c r="U290" s="169">
        <v>45510</v>
      </c>
      <c r="V290" s="150"/>
      <c r="W290" s="141" t="str" cm="1">
        <f t="array" ref="W290">IF(SUM(LEN(B290:V290))=0,"",IF(OR(OR(ISBLANK(F290),SUM(LEN(C290),LEN(D290))=0),AND(NOT(E290="Unknown"),ISBLANK(J290)),AND(NOT(O290="Unknown"),ISBLANK(R290))),"Missing Information", INDEX(Table15[Entire Service Line Classification], MATCH(SUMIFS(Table15[Unique ID],Table15[System-Owned Portion],E290,Table15[If Material Anything Other than "Lead" in Column E,Was Material Ever Previously Lead?],G290,Table15[Customer-Owned Portion],O290),Table15[Unique ID],0),0)))</f>
        <v>Non-lead</v>
      </c>
      <c r="X290"/>
    </row>
    <row r="291" spans="2:24" ht="30" x14ac:dyDescent="0.25">
      <c r="B291" s="146">
        <v>26366737</v>
      </c>
      <c r="C291" s="31" t="s">
        <v>625</v>
      </c>
      <c r="D291" s="32">
        <v>346</v>
      </c>
      <c r="E291" s="44" t="s">
        <v>43</v>
      </c>
      <c r="F291" s="43" t="s">
        <v>34</v>
      </c>
      <c r="G291" s="84" t="s">
        <v>34</v>
      </c>
      <c r="H291" s="31" t="s">
        <v>3177</v>
      </c>
      <c r="I291" s="31"/>
      <c r="J291" s="84" t="s">
        <v>106</v>
      </c>
      <c r="K291" s="31" t="s">
        <v>36</v>
      </c>
      <c r="L291" s="31" t="s">
        <v>95</v>
      </c>
      <c r="M291" s="169">
        <v>45510</v>
      </c>
      <c r="N291" s="148"/>
      <c r="O291" s="44" t="s">
        <v>43</v>
      </c>
      <c r="P291" s="43" t="s">
        <v>3178</v>
      </c>
      <c r="Q291" s="31"/>
      <c r="R291" s="84" t="s">
        <v>106</v>
      </c>
      <c r="S291" s="31" t="s">
        <v>36</v>
      </c>
      <c r="T291" s="31" t="s">
        <v>95</v>
      </c>
      <c r="U291" s="169">
        <v>45510</v>
      </c>
      <c r="V291" s="150"/>
      <c r="W291" s="141" t="str" cm="1">
        <f t="array" ref="W291">IF(SUM(LEN(B291:V291))=0,"",IF(OR(OR(ISBLANK(F291),SUM(LEN(C291),LEN(D291))=0),AND(NOT(E291="Unknown"),ISBLANK(J291)),AND(NOT(O291="Unknown"),ISBLANK(R291))),"Missing Information", INDEX(Table15[Entire Service Line Classification], MATCH(SUMIFS(Table15[Unique ID],Table15[System-Owned Portion],E291,Table15[If Material Anything Other than "Lead" in Column E,Was Material Ever Previously Lead?],G291,Table15[Customer-Owned Portion],O291),Table15[Unique ID],0),0)))</f>
        <v>Non-lead</v>
      </c>
      <c r="X291"/>
    </row>
    <row r="292" spans="2:24" ht="30" x14ac:dyDescent="0.25">
      <c r="B292" s="146">
        <v>26364915</v>
      </c>
      <c r="C292" s="31" t="s">
        <v>626</v>
      </c>
      <c r="D292" s="32">
        <v>347</v>
      </c>
      <c r="E292" s="44" t="s">
        <v>43</v>
      </c>
      <c r="F292" s="43" t="s">
        <v>34</v>
      </c>
      <c r="G292" s="84" t="s">
        <v>34</v>
      </c>
      <c r="H292" s="31" t="s">
        <v>3177</v>
      </c>
      <c r="I292" s="31"/>
      <c r="J292" s="84" t="s">
        <v>106</v>
      </c>
      <c r="K292" s="31" t="s">
        <v>36</v>
      </c>
      <c r="L292" s="31" t="s">
        <v>95</v>
      </c>
      <c r="M292" s="169">
        <v>45510</v>
      </c>
      <c r="N292" s="148"/>
      <c r="O292" s="44" t="s">
        <v>43</v>
      </c>
      <c r="P292" s="43" t="s">
        <v>3178</v>
      </c>
      <c r="Q292" s="31"/>
      <c r="R292" s="84" t="s">
        <v>106</v>
      </c>
      <c r="S292" s="31" t="s">
        <v>36</v>
      </c>
      <c r="T292" s="31" t="s">
        <v>95</v>
      </c>
      <c r="U292" s="169">
        <v>45510</v>
      </c>
      <c r="V292" s="150"/>
      <c r="W292" s="141" t="str" cm="1">
        <f t="array" ref="W292">IF(SUM(LEN(B292:V292))=0,"",IF(OR(OR(ISBLANK(F292),SUM(LEN(C292),LEN(D292))=0),AND(NOT(E292="Unknown"),ISBLANK(J292)),AND(NOT(O292="Unknown"),ISBLANK(R292))),"Missing Information", INDEX(Table15[Entire Service Line Classification], MATCH(SUMIFS(Table15[Unique ID],Table15[System-Owned Portion],E292,Table15[If Material Anything Other than "Lead" in Column E,Was Material Ever Previously Lead?],G292,Table15[Customer-Owned Portion],O292),Table15[Unique ID],0),0)))</f>
        <v>Non-lead</v>
      </c>
      <c r="X292"/>
    </row>
    <row r="293" spans="2:24" ht="30" x14ac:dyDescent="0.25">
      <c r="B293" s="146">
        <v>26364860</v>
      </c>
      <c r="C293" s="31" t="s">
        <v>627</v>
      </c>
      <c r="D293" s="32">
        <v>348</v>
      </c>
      <c r="E293" s="44" t="s">
        <v>43</v>
      </c>
      <c r="F293" s="43" t="s">
        <v>34</v>
      </c>
      <c r="G293" s="84" t="s">
        <v>34</v>
      </c>
      <c r="H293" s="31" t="s">
        <v>3177</v>
      </c>
      <c r="I293" s="31"/>
      <c r="J293" s="84" t="s">
        <v>106</v>
      </c>
      <c r="K293" s="31" t="s">
        <v>36</v>
      </c>
      <c r="L293" s="31" t="s">
        <v>95</v>
      </c>
      <c r="M293" s="169">
        <v>45510</v>
      </c>
      <c r="N293" s="148"/>
      <c r="O293" s="44" t="s">
        <v>43</v>
      </c>
      <c r="P293" s="43" t="s">
        <v>3178</v>
      </c>
      <c r="Q293" s="31"/>
      <c r="R293" s="84" t="s">
        <v>106</v>
      </c>
      <c r="S293" s="31" t="s">
        <v>36</v>
      </c>
      <c r="T293" s="31" t="s">
        <v>95</v>
      </c>
      <c r="U293" s="169">
        <v>45510</v>
      </c>
      <c r="V293" s="150"/>
      <c r="W293" s="141" t="str" cm="1">
        <f t="array" ref="W293">IF(SUM(LEN(B293:V293))=0,"",IF(OR(OR(ISBLANK(F293),SUM(LEN(C293),LEN(D293))=0),AND(NOT(E293="Unknown"),ISBLANK(J293)),AND(NOT(O293="Unknown"),ISBLANK(R293))),"Missing Information", INDEX(Table15[Entire Service Line Classification], MATCH(SUMIFS(Table15[Unique ID],Table15[System-Owned Portion],E293,Table15[If Material Anything Other than "Lead" in Column E,Was Material Ever Previously Lead?],G293,Table15[Customer-Owned Portion],O293),Table15[Unique ID],0),0)))</f>
        <v>Non-lead</v>
      </c>
      <c r="X293"/>
    </row>
    <row r="294" spans="2:24" ht="30" x14ac:dyDescent="0.25">
      <c r="B294" s="146" t="s">
        <v>259</v>
      </c>
      <c r="C294" s="31" t="s">
        <v>628</v>
      </c>
      <c r="D294" s="32">
        <v>351</v>
      </c>
      <c r="E294" s="44" t="s">
        <v>43</v>
      </c>
      <c r="F294" s="43" t="s">
        <v>34</v>
      </c>
      <c r="G294" s="84" t="s">
        <v>34</v>
      </c>
      <c r="H294" s="31" t="s">
        <v>3177</v>
      </c>
      <c r="I294" s="31"/>
      <c r="J294" s="84" t="s">
        <v>106</v>
      </c>
      <c r="K294" s="31" t="s">
        <v>36</v>
      </c>
      <c r="L294" s="31" t="s">
        <v>95</v>
      </c>
      <c r="M294" s="169">
        <v>45510</v>
      </c>
      <c r="N294" s="148"/>
      <c r="O294" s="44" t="s">
        <v>42</v>
      </c>
      <c r="P294" s="43" t="s">
        <v>3178</v>
      </c>
      <c r="Q294" s="31"/>
      <c r="R294" s="84" t="s">
        <v>106</v>
      </c>
      <c r="S294" s="31" t="s">
        <v>36</v>
      </c>
      <c r="T294" s="31" t="s">
        <v>95</v>
      </c>
      <c r="U294" s="169">
        <v>45510</v>
      </c>
      <c r="V294" s="150"/>
      <c r="W294" s="141" t="str" cm="1">
        <f t="array" ref="W294">IF(SUM(LEN(B294:V294))=0,"",IF(OR(OR(ISBLANK(F294),SUM(LEN(C294),LEN(D294))=0),AND(NOT(E294="Unknown"),ISBLANK(J294)),AND(NOT(O294="Unknown"),ISBLANK(R294))),"Missing Information", INDEX(Table15[Entire Service Line Classification], MATCH(SUMIFS(Table15[Unique ID],Table15[System-Owned Portion],E294,Table15[If Material Anything Other than "Lead" in Column E,Was Material Ever Previously Lead?],G294,Table15[Customer-Owned Portion],O294),Table15[Unique ID],0),0)))</f>
        <v>Non-lead</v>
      </c>
      <c r="X294"/>
    </row>
    <row r="295" spans="2:24" ht="30" x14ac:dyDescent="0.25">
      <c r="B295" s="146">
        <v>26364911</v>
      </c>
      <c r="C295" s="31" t="s">
        <v>629</v>
      </c>
      <c r="D295" s="32">
        <v>352</v>
      </c>
      <c r="E295" s="44" t="s">
        <v>43</v>
      </c>
      <c r="F295" s="43" t="s">
        <v>34</v>
      </c>
      <c r="G295" s="84" t="s">
        <v>34</v>
      </c>
      <c r="H295" s="31" t="s">
        <v>3177</v>
      </c>
      <c r="I295" s="31"/>
      <c r="J295" s="84" t="s">
        <v>106</v>
      </c>
      <c r="K295" s="31" t="s">
        <v>36</v>
      </c>
      <c r="L295" s="31" t="s">
        <v>95</v>
      </c>
      <c r="M295" s="169">
        <v>45510</v>
      </c>
      <c r="N295" s="148"/>
      <c r="O295" s="44" t="s">
        <v>43</v>
      </c>
      <c r="P295" s="43" t="s">
        <v>3178</v>
      </c>
      <c r="Q295" s="31"/>
      <c r="R295" s="84" t="s">
        <v>106</v>
      </c>
      <c r="S295" s="31" t="s">
        <v>36</v>
      </c>
      <c r="T295" s="31" t="s">
        <v>95</v>
      </c>
      <c r="U295" s="169">
        <v>45510</v>
      </c>
      <c r="V295" s="150"/>
      <c r="W295" s="141" t="str" cm="1">
        <f t="array" ref="W295">IF(SUM(LEN(B295:V295))=0,"",IF(OR(OR(ISBLANK(F295),SUM(LEN(C295),LEN(D295))=0),AND(NOT(E295="Unknown"),ISBLANK(J295)),AND(NOT(O295="Unknown"),ISBLANK(R295))),"Missing Information", INDEX(Table15[Entire Service Line Classification], MATCH(SUMIFS(Table15[Unique ID],Table15[System-Owned Portion],E295,Table15[If Material Anything Other than "Lead" in Column E,Was Material Ever Previously Lead?],G295,Table15[Customer-Owned Portion],O295),Table15[Unique ID],0),0)))</f>
        <v>Non-lead</v>
      </c>
      <c r="X295"/>
    </row>
    <row r="296" spans="2:24" ht="30" x14ac:dyDescent="0.25">
      <c r="B296" s="146">
        <v>26365763</v>
      </c>
      <c r="C296" s="31" t="s">
        <v>630</v>
      </c>
      <c r="D296" s="32">
        <v>353</v>
      </c>
      <c r="E296" s="44" t="s">
        <v>43</v>
      </c>
      <c r="F296" s="43" t="s">
        <v>34</v>
      </c>
      <c r="G296" s="84" t="s">
        <v>34</v>
      </c>
      <c r="H296" s="31" t="s">
        <v>3177</v>
      </c>
      <c r="I296" s="31"/>
      <c r="J296" s="84" t="s">
        <v>106</v>
      </c>
      <c r="K296" s="31" t="s">
        <v>36</v>
      </c>
      <c r="L296" s="31" t="s">
        <v>95</v>
      </c>
      <c r="M296" s="169">
        <v>45510</v>
      </c>
      <c r="N296" s="148"/>
      <c r="O296" s="44" t="s">
        <v>42</v>
      </c>
      <c r="P296" s="43" t="s">
        <v>3178</v>
      </c>
      <c r="Q296" s="31"/>
      <c r="R296" s="84" t="s">
        <v>106</v>
      </c>
      <c r="S296" s="31" t="s">
        <v>36</v>
      </c>
      <c r="T296" s="31" t="s">
        <v>95</v>
      </c>
      <c r="U296" s="169">
        <v>45510</v>
      </c>
      <c r="V296" s="150"/>
      <c r="W296" s="141" t="str" cm="1">
        <f t="array" ref="W296">IF(SUM(LEN(B296:V296))=0,"",IF(OR(OR(ISBLANK(F296),SUM(LEN(C296),LEN(D296))=0),AND(NOT(E296="Unknown"),ISBLANK(J296)),AND(NOT(O296="Unknown"),ISBLANK(R296))),"Missing Information", INDEX(Table15[Entire Service Line Classification], MATCH(SUMIFS(Table15[Unique ID],Table15[System-Owned Portion],E296,Table15[If Material Anything Other than "Lead" in Column E,Was Material Ever Previously Lead?],G296,Table15[Customer-Owned Portion],O296),Table15[Unique ID],0),0)))</f>
        <v>Non-lead</v>
      </c>
      <c r="X296"/>
    </row>
    <row r="297" spans="2:24" ht="30" x14ac:dyDescent="0.25">
      <c r="B297" s="146">
        <v>26365762</v>
      </c>
      <c r="C297" s="31" t="s">
        <v>631</v>
      </c>
      <c r="D297" s="32">
        <v>354</v>
      </c>
      <c r="E297" s="44" t="s">
        <v>43</v>
      </c>
      <c r="F297" s="43" t="s">
        <v>34</v>
      </c>
      <c r="G297" s="84" t="s">
        <v>34</v>
      </c>
      <c r="H297" s="31" t="s">
        <v>3177</v>
      </c>
      <c r="I297" s="31"/>
      <c r="J297" s="84" t="s">
        <v>106</v>
      </c>
      <c r="K297" s="31" t="s">
        <v>36</v>
      </c>
      <c r="L297" s="31" t="s">
        <v>95</v>
      </c>
      <c r="M297" s="169">
        <v>45510</v>
      </c>
      <c r="N297" s="148"/>
      <c r="O297" s="44" t="s">
        <v>43</v>
      </c>
      <c r="P297" s="43" t="s">
        <v>3178</v>
      </c>
      <c r="Q297" s="31"/>
      <c r="R297" s="84" t="s">
        <v>106</v>
      </c>
      <c r="S297" s="31" t="s">
        <v>36</v>
      </c>
      <c r="T297" s="31" t="s">
        <v>95</v>
      </c>
      <c r="U297" s="169">
        <v>45510</v>
      </c>
      <c r="V297" s="150"/>
      <c r="W297" s="141" t="str" cm="1">
        <f t="array" ref="W297">IF(SUM(LEN(B297:V297))=0,"",IF(OR(OR(ISBLANK(F297),SUM(LEN(C297),LEN(D297))=0),AND(NOT(E297="Unknown"),ISBLANK(J297)),AND(NOT(O297="Unknown"),ISBLANK(R297))),"Missing Information", INDEX(Table15[Entire Service Line Classification], MATCH(SUMIFS(Table15[Unique ID],Table15[System-Owned Portion],E297,Table15[If Material Anything Other than "Lead" in Column E,Was Material Ever Previously Lead?],G297,Table15[Customer-Owned Portion],O297),Table15[Unique ID],0),0)))</f>
        <v>Non-lead</v>
      </c>
      <c r="X297"/>
    </row>
    <row r="298" spans="2:24" ht="30" x14ac:dyDescent="0.25">
      <c r="B298" s="146">
        <v>26365764</v>
      </c>
      <c r="C298" s="31" t="s">
        <v>632</v>
      </c>
      <c r="D298" s="32">
        <v>355</v>
      </c>
      <c r="E298" s="44" t="s">
        <v>43</v>
      </c>
      <c r="F298" s="43" t="s">
        <v>34</v>
      </c>
      <c r="G298" s="84" t="s">
        <v>34</v>
      </c>
      <c r="H298" s="31" t="s">
        <v>3177</v>
      </c>
      <c r="I298" s="31"/>
      <c r="J298" s="84" t="s">
        <v>106</v>
      </c>
      <c r="K298" s="31" t="s">
        <v>36</v>
      </c>
      <c r="L298" s="31" t="s">
        <v>95</v>
      </c>
      <c r="M298" s="169">
        <v>45510</v>
      </c>
      <c r="N298" s="148"/>
      <c r="O298" s="44" t="s">
        <v>35</v>
      </c>
      <c r="P298" s="43" t="s">
        <v>3178</v>
      </c>
      <c r="Q298" s="31"/>
      <c r="R298" s="84" t="s">
        <v>106</v>
      </c>
      <c r="S298" s="31" t="s">
        <v>36</v>
      </c>
      <c r="T298" s="31" t="s">
        <v>95</v>
      </c>
      <c r="U298" s="169">
        <v>45510</v>
      </c>
      <c r="V298" s="150"/>
      <c r="W298" s="141" t="str" cm="1">
        <f t="array" ref="W298">IF(SUM(LEN(B298:V298))=0,"",IF(OR(OR(ISBLANK(F298),SUM(LEN(C298),LEN(D298))=0),AND(NOT(E298="Unknown"),ISBLANK(J298)),AND(NOT(O298="Unknown"),ISBLANK(R298))),"Missing Information", INDEX(Table15[Entire Service Line Classification], MATCH(SUMIFS(Table15[Unique ID],Table15[System-Owned Portion],E298,Table15[If Material Anything Other than "Lead" in Column E,Was Material Ever Previously Lead?],G298,Table15[Customer-Owned Portion],O298),Table15[Unique ID],0),0)))</f>
        <v>Non-lead</v>
      </c>
      <c r="X298"/>
    </row>
    <row r="299" spans="2:24" ht="30" x14ac:dyDescent="0.25">
      <c r="B299" s="146">
        <v>26365768</v>
      </c>
      <c r="C299" s="31" t="s">
        <v>633</v>
      </c>
      <c r="D299" s="32">
        <v>356</v>
      </c>
      <c r="E299" s="44" t="s">
        <v>43</v>
      </c>
      <c r="F299" s="43" t="s">
        <v>34</v>
      </c>
      <c r="G299" s="84" t="s">
        <v>34</v>
      </c>
      <c r="H299" s="31" t="s">
        <v>3177</v>
      </c>
      <c r="I299" s="31"/>
      <c r="J299" s="84" t="s">
        <v>106</v>
      </c>
      <c r="K299" s="31" t="s">
        <v>36</v>
      </c>
      <c r="L299" s="31" t="s">
        <v>95</v>
      </c>
      <c r="M299" s="169">
        <v>45510</v>
      </c>
      <c r="N299" s="148"/>
      <c r="O299" s="44" t="s">
        <v>42</v>
      </c>
      <c r="P299" s="43" t="s">
        <v>3178</v>
      </c>
      <c r="Q299" s="31"/>
      <c r="R299" s="84" t="s">
        <v>106</v>
      </c>
      <c r="S299" s="31" t="s">
        <v>36</v>
      </c>
      <c r="T299" s="31" t="s">
        <v>95</v>
      </c>
      <c r="U299" s="169">
        <v>45510</v>
      </c>
      <c r="V299" s="150"/>
      <c r="W299" s="141" t="str" cm="1">
        <f t="array" ref="W299">IF(SUM(LEN(B299:V299))=0,"",IF(OR(OR(ISBLANK(F299),SUM(LEN(C299),LEN(D299))=0),AND(NOT(E299="Unknown"),ISBLANK(J299)),AND(NOT(O299="Unknown"),ISBLANK(R299))),"Missing Information", INDEX(Table15[Entire Service Line Classification], MATCH(SUMIFS(Table15[Unique ID],Table15[System-Owned Portion],E299,Table15[If Material Anything Other than "Lead" in Column E,Was Material Ever Previously Lead?],G299,Table15[Customer-Owned Portion],O299),Table15[Unique ID],0),0)))</f>
        <v>Non-lead</v>
      </c>
      <c r="X299"/>
    </row>
    <row r="300" spans="2:24" ht="30" x14ac:dyDescent="0.25">
      <c r="B300" s="146">
        <v>26364912</v>
      </c>
      <c r="C300" s="31" t="s">
        <v>634</v>
      </c>
      <c r="D300" s="32">
        <v>357</v>
      </c>
      <c r="E300" s="44" t="s">
        <v>43</v>
      </c>
      <c r="F300" s="43" t="s">
        <v>34</v>
      </c>
      <c r="G300" s="84" t="s">
        <v>34</v>
      </c>
      <c r="H300" s="31" t="s">
        <v>3177</v>
      </c>
      <c r="I300" s="31"/>
      <c r="J300" s="84" t="s">
        <v>106</v>
      </c>
      <c r="K300" s="31" t="s">
        <v>36</v>
      </c>
      <c r="L300" s="31" t="s">
        <v>95</v>
      </c>
      <c r="M300" s="169">
        <v>45510</v>
      </c>
      <c r="N300" s="148"/>
      <c r="O300" s="44" t="s">
        <v>42</v>
      </c>
      <c r="P300" s="43" t="s">
        <v>3178</v>
      </c>
      <c r="Q300" s="31"/>
      <c r="R300" s="84" t="s">
        <v>106</v>
      </c>
      <c r="S300" s="31" t="s">
        <v>36</v>
      </c>
      <c r="T300" s="31" t="s">
        <v>95</v>
      </c>
      <c r="U300" s="169">
        <v>45510</v>
      </c>
      <c r="V300" s="150"/>
      <c r="W300" s="141" t="str" cm="1">
        <f t="array" ref="W300">IF(SUM(LEN(B300:V300))=0,"",IF(OR(OR(ISBLANK(F300),SUM(LEN(C300),LEN(D300))=0),AND(NOT(E300="Unknown"),ISBLANK(J300)),AND(NOT(O300="Unknown"),ISBLANK(R300))),"Missing Information", INDEX(Table15[Entire Service Line Classification], MATCH(SUMIFS(Table15[Unique ID],Table15[System-Owned Portion],E300,Table15[If Material Anything Other than "Lead" in Column E,Was Material Ever Previously Lead?],G300,Table15[Customer-Owned Portion],O300),Table15[Unique ID],0),0)))</f>
        <v>Non-lead</v>
      </c>
      <c r="X300"/>
    </row>
    <row r="301" spans="2:24" ht="30" x14ac:dyDescent="0.25">
      <c r="B301" s="146">
        <v>26365771</v>
      </c>
      <c r="C301" s="31" t="s">
        <v>635</v>
      </c>
      <c r="D301" s="32">
        <v>358</v>
      </c>
      <c r="E301" s="44" t="s">
        <v>43</v>
      </c>
      <c r="F301" s="43" t="s">
        <v>34</v>
      </c>
      <c r="G301" s="84" t="s">
        <v>34</v>
      </c>
      <c r="H301" s="31" t="s">
        <v>3177</v>
      </c>
      <c r="I301" s="31"/>
      <c r="J301" s="84" t="s">
        <v>106</v>
      </c>
      <c r="K301" s="31" t="s">
        <v>36</v>
      </c>
      <c r="L301" s="31" t="s">
        <v>95</v>
      </c>
      <c r="M301" s="169">
        <v>45510</v>
      </c>
      <c r="N301" s="148"/>
      <c r="O301" s="44" t="s">
        <v>43</v>
      </c>
      <c r="P301" s="43" t="s">
        <v>3178</v>
      </c>
      <c r="Q301" s="31"/>
      <c r="R301" s="84" t="s">
        <v>106</v>
      </c>
      <c r="S301" s="31" t="s">
        <v>36</v>
      </c>
      <c r="T301" s="31" t="s">
        <v>95</v>
      </c>
      <c r="U301" s="169">
        <v>45510</v>
      </c>
      <c r="V301" s="150"/>
      <c r="W301" s="141" t="str" cm="1">
        <f t="array" ref="W301">IF(SUM(LEN(B301:V301))=0,"",IF(OR(OR(ISBLANK(F301),SUM(LEN(C301),LEN(D301))=0),AND(NOT(E301="Unknown"),ISBLANK(J301)),AND(NOT(O301="Unknown"),ISBLANK(R301))),"Missing Information", INDEX(Table15[Entire Service Line Classification], MATCH(SUMIFS(Table15[Unique ID],Table15[System-Owned Portion],E301,Table15[If Material Anything Other than "Lead" in Column E,Was Material Ever Previously Lead?],G301,Table15[Customer-Owned Portion],O301),Table15[Unique ID],0),0)))</f>
        <v>Non-lead</v>
      </c>
      <c r="X301"/>
    </row>
    <row r="302" spans="2:24" ht="30" x14ac:dyDescent="0.25">
      <c r="B302" s="146">
        <v>26365757</v>
      </c>
      <c r="C302" s="31" t="s">
        <v>636</v>
      </c>
      <c r="D302" s="32">
        <v>359</v>
      </c>
      <c r="E302" s="44" t="s">
        <v>43</v>
      </c>
      <c r="F302" s="43" t="s">
        <v>34</v>
      </c>
      <c r="G302" s="84" t="s">
        <v>34</v>
      </c>
      <c r="H302" s="31" t="s">
        <v>3177</v>
      </c>
      <c r="I302" s="31"/>
      <c r="J302" s="84" t="s">
        <v>106</v>
      </c>
      <c r="K302" s="31" t="s">
        <v>36</v>
      </c>
      <c r="L302" s="31" t="s">
        <v>95</v>
      </c>
      <c r="M302" s="169">
        <v>45510</v>
      </c>
      <c r="N302" s="148"/>
      <c r="O302" s="44" t="s">
        <v>42</v>
      </c>
      <c r="P302" s="43" t="s">
        <v>3178</v>
      </c>
      <c r="Q302" s="31"/>
      <c r="R302" s="84" t="s">
        <v>106</v>
      </c>
      <c r="S302" s="31" t="s">
        <v>36</v>
      </c>
      <c r="T302" s="31" t="s">
        <v>95</v>
      </c>
      <c r="U302" s="169">
        <v>45510</v>
      </c>
      <c r="V302" s="150"/>
      <c r="W302" s="141" t="str" cm="1">
        <f t="array" ref="W302">IF(SUM(LEN(B302:V302))=0,"",IF(OR(OR(ISBLANK(F302),SUM(LEN(C302),LEN(D302))=0),AND(NOT(E302="Unknown"),ISBLANK(J302)),AND(NOT(O302="Unknown"),ISBLANK(R302))),"Missing Information", INDEX(Table15[Entire Service Line Classification], MATCH(SUMIFS(Table15[Unique ID],Table15[System-Owned Portion],E302,Table15[If Material Anything Other than "Lead" in Column E,Was Material Ever Previously Lead?],G302,Table15[Customer-Owned Portion],O302),Table15[Unique ID],0),0)))</f>
        <v>Non-lead</v>
      </c>
      <c r="X302"/>
    </row>
    <row r="303" spans="2:24" ht="30" x14ac:dyDescent="0.25">
      <c r="B303" s="146">
        <v>26365769</v>
      </c>
      <c r="C303" s="31" t="s">
        <v>637</v>
      </c>
      <c r="D303" s="32">
        <v>360</v>
      </c>
      <c r="E303" s="44" t="s">
        <v>43</v>
      </c>
      <c r="F303" s="43" t="s">
        <v>34</v>
      </c>
      <c r="G303" s="84" t="s">
        <v>34</v>
      </c>
      <c r="H303" s="31" t="s">
        <v>3177</v>
      </c>
      <c r="I303" s="31"/>
      <c r="J303" s="84" t="s">
        <v>106</v>
      </c>
      <c r="K303" s="31" t="s">
        <v>36</v>
      </c>
      <c r="L303" s="31" t="s">
        <v>95</v>
      </c>
      <c r="M303" s="169">
        <v>45510</v>
      </c>
      <c r="N303" s="148"/>
      <c r="O303" s="44" t="s">
        <v>43</v>
      </c>
      <c r="P303" s="43" t="s">
        <v>3178</v>
      </c>
      <c r="Q303" s="31"/>
      <c r="R303" s="84" t="s">
        <v>106</v>
      </c>
      <c r="S303" s="31" t="s">
        <v>36</v>
      </c>
      <c r="T303" s="31" t="s">
        <v>95</v>
      </c>
      <c r="U303" s="169">
        <v>45510</v>
      </c>
      <c r="V303" s="150"/>
      <c r="W303" s="141" t="str" cm="1">
        <f t="array" ref="W303">IF(SUM(LEN(B303:V303))=0,"",IF(OR(OR(ISBLANK(F303),SUM(LEN(C303),LEN(D303))=0),AND(NOT(E303="Unknown"),ISBLANK(J303)),AND(NOT(O303="Unknown"),ISBLANK(R303))),"Missing Information", INDEX(Table15[Entire Service Line Classification], MATCH(SUMIFS(Table15[Unique ID],Table15[System-Owned Portion],E303,Table15[If Material Anything Other than "Lead" in Column E,Was Material Ever Previously Lead?],G303,Table15[Customer-Owned Portion],O303),Table15[Unique ID],0),0)))</f>
        <v>Non-lead</v>
      </c>
      <c r="X303"/>
    </row>
    <row r="304" spans="2:24" ht="30" x14ac:dyDescent="0.25">
      <c r="B304" s="146">
        <v>26365767</v>
      </c>
      <c r="C304" s="31" t="s">
        <v>638</v>
      </c>
      <c r="D304" s="32">
        <v>361</v>
      </c>
      <c r="E304" s="44" t="s">
        <v>43</v>
      </c>
      <c r="F304" s="43" t="s">
        <v>34</v>
      </c>
      <c r="G304" s="84" t="s">
        <v>34</v>
      </c>
      <c r="H304" s="31" t="s">
        <v>3177</v>
      </c>
      <c r="I304" s="31"/>
      <c r="J304" s="84" t="s">
        <v>106</v>
      </c>
      <c r="K304" s="31" t="s">
        <v>36</v>
      </c>
      <c r="L304" s="31" t="s">
        <v>95</v>
      </c>
      <c r="M304" s="169">
        <v>45510</v>
      </c>
      <c r="N304" s="148"/>
      <c r="O304" s="44" t="s">
        <v>43</v>
      </c>
      <c r="P304" s="43" t="s">
        <v>3178</v>
      </c>
      <c r="Q304" s="31"/>
      <c r="R304" s="84" t="s">
        <v>106</v>
      </c>
      <c r="S304" s="31" t="s">
        <v>36</v>
      </c>
      <c r="T304" s="31" t="s">
        <v>95</v>
      </c>
      <c r="U304" s="169">
        <v>45510</v>
      </c>
      <c r="V304" s="150"/>
      <c r="W304" s="141" t="str" cm="1">
        <f t="array" ref="W304">IF(SUM(LEN(B304:V304))=0,"",IF(OR(OR(ISBLANK(F304),SUM(LEN(C304),LEN(D304))=0),AND(NOT(E304="Unknown"),ISBLANK(J304)),AND(NOT(O304="Unknown"),ISBLANK(R304))),"Missing Information", INDEX(Table15[Entire Service Line Classification], MATCH(SUMIFS(Table15[Unique ID],Table15[System-Owned Portion],E304,Table15[If Material Anything Other than "Lead" in Column E,Was Material Ever Previously Lead?],G304,Table15[Customer-Owned Portion],O304),Table15[Unique ID],0),0)))</f>
        <v>Non-lead</v>
      </c>
      <c r="X304"/>
    </row>
    <row r="305" spans="2:24" ht="30" x14ac:dyDescent="0.25">
      <c r="B305" s="146">
        <v>26365772</v>
      </c>
      <c r="C305" s="31" t="s">
        <v>639</v>
      </c>
      <c r="D305" s="32">
        <v>362</v>
      </c>
      <c r="E305" s="44" t="s">
        <v>43</v>
      </c>
      <c r="F305" s="43" t="s">
        <v>34</v>
      </c>
      <c r="G305" s="84" t="s">
        <v>34</v>
      </c>
      <c r="H305" s="31" t="s">
        <v>3177</v>
      </c>
      <c r="I305" s="31"/>
      <c r="J305" s="84" t="s">
        <v>106</v>
      </c>
      <c r="K305" s="31" t="s">
        <v>36</v>
      </c>
      <c r="L305" s="31" t="s">
        <v>95</v>
      </c>
      <c r="M305" s="169">
        <v>45510</v>
      </c>
      <c r="N305" s="148"/>
      <c r="O305" s="44" t="s">
        <v>35</v>
      </c>
      <c r="P305" s="43" t="s">
        <v>3178</v>
      </c>
      <c r="Q305" s="31"/>
      <c r="R305" s="84" t="s">
        <v>106</v>
      </c>
      <c r="S305" s="31" t="s">
        <v>36</v>
      </c>
      <c r="T305" s="31" t="s">
        <v>95</v>
      </c>
      <c r="U305" s="169">
        <v>45510</v>
      </c>
      <c r="V305" s="150"/>
      <c r="W305" s="141" t="str" cm="1">
        <f t="array" ref="W305">IF(SUM(LEN(B305:V305))=0,"",IF(OR(OR(ISBLANK(F305),SUM(LEN(C305),LEN(D305))=0),AND(NOT(E305="Unknown"),ISBLANK(J305)),AND(NOT(O305="Unknown"),ISBLANK(R305))),"Missing Information", INDEX(Table15[Entire Service Line Classification], MATCH(SUMIFS(Table15[Unique ID],Table15[System-Owned Portion],E305,Table15[If Material Anything Other than "Lead" in Column E,Was Material Ever Previously Lead?],G305,Table15[Customer-Owned Portion],O305),Table15[Unique ID],0),0)))</f>
        <v>Non-lead</v>
      </c>
      <c r="X305"/>
    </row>
    <row r="306" spans="2:24" ht="30" x14ac:dyDescent="0.25">
      <c r="B306" s="146">
        <v>26364918</v>
      </c>
      <c r="C306" s="31" t="s">
        <v>640</v>
      </c>
      <c r="D306" s="32">
        <v>363</v>
      </c>
      <c r="E306" s="44" t="s">
        <v>43</v>
      </c>
      <c r="F306" s="43" t="s">
        <v>34</v>
      </c>
      <c r="G306" s="84" t="s">
        <v>34</v>
      </c>
      <c r="H306" s="31" t="s">
        <v>3177</v>
      </c>
      <c r="I306" s="31"/>
      <c r="J306" s="84" t="s">
        <v>106</v>
      </c>
      <c r="K306" s="31" t="s">
        <v>36</v>
      </c>
      <c r="L306" s="31" t="s">
        <v>95</v>
      </c>
      <c r="M306" s="169">
        <v>45510</v>
      </c>
      <c r="N306" s="148"/>
      <c r="O306" s="44" t="s">
        <v>43</v>
      </c>
      <c r="P306" s="43" t="s">
        <v>3178</v>
      </c>
      <c r="Q306" s="31"/>
      <c r="R306" s="84" t="s">
        <v>106</v>
      </c>
      <c r="S306" s="31" t="s">
        <v>36</v>
      </c>
      <c r="T306" s="31" t="s">
        <v>95</v>
      </c>
      <c r="U306" s="169">
        <v>45510</v>
      </c>
      <c r="V306" s="150"/>
      <c r="W306" s="141" t="str" cm="1">
        <f t="array" ref="W306">IF(SUM(LEN(B306:V306))=0,"",IF(OR(OR(ISBLANK(F306),SUM(LEN(C306),LEN(D306))=0),AND(NOT(E306="Unknown"),ISBLANK(J306)),AND(NOT(O306="Unknown"),ISBLANK(R306))),"Missing Information", INDEX(Table15[Entire Service Line Classification], MATCH(SUMIFS(Table15[Unique ID],Table15[System-Owned Portion],E306,Table15[If Material Anything Other than "Lead" in Column E,Was Material Ever Previously Lead?],G306,Table15[Customer-Owned Portion],O306),Table15[Unique ID],0),0)))</f>
        <v>Non-lead</v>
      </c>
      <c r="X306"/>
    </row>
    <row r="307" spans="2:24" ht="30" x14ac:dyDescent="0.25">
      <c r="B307" s="146">
        <v>26365766</v>
      </c>
      <c r="C307" s="31" t="s">
        <v>641</v>
      </c>
      <c r="D307" s="32">
        <v>364</v>
      </c>
      <c r="E307" s="44" t="s">
        <v>43</v>
      </c>
      <c r="F307" s="43" t="s">
        <v>34</v>
      </c>
      <c r="G307" s="84" t="s">
        <v>34</v>
      </c>
      <c r="H307" s="31" t="s">
        <v>3177</v>
      </c>
      <c r="I307" s="31"/>
      <c r="J307" s="84" t="s">
        <v>106</v>
      </c>
      <c r="K307" s="31" t="s">
        <v>36</v>
      </c>
      <c r="L307" s="31" t="s">
        <v>95</v>
      </c>
      <c r="M307" s="169">
        <v>45510</v>
      </c>
      <c r="N307" s="148"/>
      <c r="O307" s="44" t="s">
        <v>43</v>
      </c>
      <c r="P307" s="43" t="s">
        <v>3178</v>
      </c>
      <c r="Q307" s="31"/>
      <c r="R307" s="84" t="s">
        <v>106</v>
      </c>
      <c r="S307" s="31" t="s">
        <v>36</v>
      </c>
      <c r="T307" s="31" t="s">
        <v>95</v>
      </c>
      <c r="U307" s="169">
        <v>45510</v>
      </c>
      <c r="V307" s="150"/>
      <c r="W307" s="141" t="str" cm="1">
        <f t="array" ref="W307">IF(SUM(LEN(B307:V307))=0,"",IF(OR(OR(ISBLANK(F307),SUM(LEN(C307),LEN(D307))=0),AND(NOT(E307="Unknown"),ISBLANK(J307)),AND(NOT(O307="Unknown"),ISBLANK(R307))),"Missing Information", INDEX(Table15[Entire Service Line Classification], MATCH(SUMIFS(Table15[Unique ID],Table15[System-Owned Portion],E307,Table15[If Material Anything Other than "Lead" in Column E,Was Material Ever Previously Lead?],G307,Table15[Customer-Owned Portion],O307),Table15[Unique ID],0),0)))</f>
        <v>Non-lead</v>
      </c>
      <c r="X307"/>
    </row>
    <row r="308" spans="2:24" ht="30" x14ac:dyDescent="0.25">
      <c r="B308" s="146">
        <v>26364919</v>
      </c>
      <c r="C308" s="31" t="s">
        <v>642</v>
      </c>
      <c r="D308" s="31">
        <v>365</v>
      </c>
      <c r="E308" s="44" t="s">
        <v>43</v>
      </c>
      <c r="F308" s="43" t="s">
        <v>34</v>
      </c>
      <c r="G308" s="84" t="s">
        <v>34</v>
      </c>
      <c r="H308" s="31" t="s">
        <v>3177</v>
      </c>
      <c r="I308" s="31"/>
      <c r="J308" s="84" t="s">
        <v>106</v>
      </c>
      <c r="K308" s="31" t="s">
        <v>36</v>
      </c>
      <c r="L308" s="31" t="s">
        <v>95</v>
      </c>
      <c r="M308" s="169">
        <v>45510</v>
      </c>
      <c r="N308" s="148"/>
      <c r="O308" s="44" t="s">
        <v>42</v>
      </c>
      <c r="P308" s="43" t="s">
        <v>3178</v>
      </c>
      <c r="Q308" s="31"/>
      <c r="R308" s="84" t="s">
        <v>106</v>
      </c>
      <c r="S308" s="31" t="s">
        <v>36</v>
      </c>
      <c r="T308" s="31" t="s">
        <v>95</v>
      </c>
      <c r="U308" s="169">
        <v>45510</v>
      </c>
      <c r="V308" s="150"/>
      <c r="W308" s="141" t="str" cm="1">
        <f t="array" ref="W308">IF(SUM(LEN(B308:V308))=0,"",IF(OR(OR(ISBLANK(F308),SUM(LEN(C308),LEN(D308))=0),AND(NOT(E308="Unknown"),ISBLANK(J308)),AND(NOT(O308="Unknown"),ISBLANK(R308))),"Missing Information", INDEX(Table15[Entire Service Line Classification], MATCH(SUMIFS(Table15[Unique ID],Table15[System-Owned Portion],E308,Table15[If Material Anything Other than "Lead" in Column E,Was Material Ever Previously Lead?],G308,Table15[Customer-Owned Portion],O308),Table15[Unique ID],0),0)))</f>
        <v>Non-lead</v>
      </c>
      <c r="X308"/>
    </row>
    <row r="309" spans="2:24" ht="30" x14ac:dyDescent="0.25">
      <c r="B309" s="146">
        <v>26364917</v>
      </c>
      <c r="C309" s="31" t="s">
        <v>643</v>
      </c>
      <c r="D309" s="31">
        <v>366</v>
      </c>
      <c r="E309" s="44" t="s">
        <v>43</v>
      </c>
      <c r="F309" s="43" t="s">
        <v>34</v>
      </c>
      <c r="G309" s="84" t="s">
        <v>34</v>
      </c>
      <c r="H309" s="31" t="s">
        <v>3177</v>
      </c>
      <c r="I309" s="31"/>
      <c r="J309" s="84" t="s">
        <v>106</v>
      </c>
      <c r="K309" s="31" t="s">
        <v>36</v>
      </c>
      <c r="L309" s="31" t="s">
        <v>95</v>
      </c>
      <c r="M309" s="169">
        <v>45510</v>
      </c>
      <c r="N309" s="148"/>
      <c r="O309" s="44" t="s">
        <v>42</v>
      </c>
      <c r="P309" s="43" t="s">
        <v>3178</v>
      </c>
      <c r="Q309" s="31"/>
      <c r="R309" s="84" t="s">
        <v>106</v>
      </c>
      <c r="S309" s="31" t="s">
        <v>36</v>
      </c>
      <c r="T309" s="31" t="s">
        <v>95</v>
      </c>
      <c r="U309" s="169">
        <v>45510</v>
      </c>
      <c r="V309" s="150"/>
      <c r="W309" s="141" t="str" cm="1">
        <f t="array" ref="W309">IF(SUM(LEN(B309:V309))=0,"",IF(OR(OR(ISBLANK(F309),SUM(LEN(C309),LEN(D309))=0),AND(NOT(E309="Unknown"),ISBLANK(J309)),AND(NOT(O309="Unknown"),ISBLANK(R309))),"Missing Information", INDEX(Table15[Entire Service Line Classification], MATCH(SUMIFS(Table15[Unique ID],Table15[System-Owned Portion],E309,Table15[If Material Anything Other than "Lead" in Column E,Was Material Ever Previously Lead?],G309,Table15[Customer-Owned Portion],O309),Table15[Unique ID],0),0)))</f>
        <v>Non-lead</v>
      </c>
      <c r="X309"/>
    </row>
    <row r="310" spans="2:24" ht="30" x14ac:dyDescent="0.25">
      <c r="B310" s="146">
        <v>26365749</v>
      </c>
      <c r="C310" s="31" t="s">
        <v>644</v>
      </c>
      <c r="D310" s="31">
        <v>367</v>
      </c>
      <c r="E310" s="44" t="s">
        <v>43</v>
      </c>
      <c r="F310" s="43" t="s">
        <v>34</v>
      </c>
      <c r="G310" s="84" t="s">
        <v>34</v>
      </c>
      <c r="H310" s="31" t="s">
        <v>3177</v>
      </c>
      <c r="I310" s="31"/>
      <c r="J310" s="84" t="s">
        <v>106</v>
      </c>
      <c r="K310" s="31" t="s">
        <v>36</v>
      </c>
      <c r="L310" s="31" t="s">
        <v>95</v>
      </c>
      <c r="M310" s="169">
        <v>45510</v>
      </c>
      <c r="N310" s="148"/>
      <c r="O310" s="44" t="s">
        <v>43</v>
      </c>
      <c r="P310" s="43" t="s">
        <v>3178</v>
      </c>
      <c r="Q310" s="31"/>
      <c r="R310" s="84" t="s">
        <v>106</v>
      </c>
      <c r="S310" s="31" t="s">
        <v>36</v>
      </c>
      <c r="T310" s="31" t="s">
        <v>95</v>
      </c>
      <c r="U310" s="169">
        <v>45510</v>
      </c>
      <c r="V310" s="150"/>
      <c r="W310" s="141" t="str" cm="1">
        <f t="array" ref="W310">IF(SUM(LEN(B310:V310))=0,"",IF(OR(OR(ISBLANK(F310),SUM(LEN(C310),LEN(D310))=0),AND(NOT(E310="Unknown"),ISBLANK(J310)),AND(NOT(O310="Unknown"),ISBLANK(R310))),"Missing Information", INDEX(Table15[Entire Service Line Classification], MATCH(SUMIFS(Table15[Unique ID],Table15[System-Owned Portion],E310,Table15[If Material Anything Other than "Lead" in Column E,Was Material Ever Previously Lead?],G310,Table15[Customer-Owned Portion],O310),Table15[Unique ID],0),0)))</f>
        <v>Non-lead</v>
      </c>
      <c r="X310"/>
    </row>
    <row r="311" spans="2:24" ht="30" x14ac:dyDescent="0.25">
      <c r="B311" s="146">
        <v>26359309</v>
      </c>
      <c r="C311" s="31" t="s">
        <v>645</v>
      </c>
      <c r="D311" s="31">
        <v>36701</v>
      </c>
      <c r="E311" s="44" t="s">
        <v>43</v>
      </c>
      <c r="F311" s="43" t="s">
        <v>34</v>
      </c>
      <c r="G311" s="84" t="s">
        <v>34</v>
      </c>
      <c r="H311" s="31" t="s">
        <v>3177</v>
      </c>
      <c r="I311" s="31"/>
      <c r="J311" s="84" t="s">
        <v>106</v>
      </c>
      <c r="K311" s="31" t="s">
        <v>36</v>
      </c>
      <c r="L311" s="31" t="s">
        <v>95</v>
      </c>
      <c r="M311" s="169">
        <v>45510</v>
      </c>
      <c r="N311" s="148"/>
      <c r="O311" s="44" t="s">
        <v>42</v>
      </c>
      <c r="P311" s="43" t="s">
        <v>3178</v>
      </c>
      <c r="Q311" s="31"/>
      <c r="R311" s="84" t="s">
        <v>106</v>
      </c>
      <c r="S311" s="31" t="s">
        <v>36</v>
      </c>
      <c r="T311" s="31" t="s">
        <v>95</v>
      </c>
      <c r="U311" s="169">
        <v>45510</v>
      </c>
      <c r="V311" s="150"/>
      <c r="W311" s="141" t="str" cm="1">
        <f t="array" ref="W311">IF(SUM(LEN(B311:V311))=0,"",IF(OR(OR(ISBLANK(F311),SUM(LEN(C311),LEN(D311))=0),AND(NOT(E311="Unknown"),ISBLANK(J311)),AND(NOT(O311="Unknown"),ISBLANK(R311))),"Missing Information", INDEX(Table15[Entire Service Line Classification], MATCH(SUMIFS(Table15[Unique ID],Table15[System-Owned Portion],E311,Table15[If Material Anything Other than "Lead" in Column E,Was Material Ever Previously Lead?],G311,Table15[Customer-Owned Portion],O311),Table15[Unique ID],0),0)))</f>
        <v>Non-lead</v>
      </c>
      <c r="X311"/>
    </row>
    <row r="312" spans="2:24" ht="30" x14ac:dyDescent="0.25">
      <c r="B312" s="146">
        <v>26364920</v>
      </c>
      <c r="C312" s="31" t="s">
        <v>646</v>
      </c>
      <c r="D312" s="31">
        <v>368</v>
      </c>
      <c r="E312" s="44" t="s">
        <v>43</v>
      </c>
      <c r="F312" s="43" t="s">
        <v>34</v>
      </c>
      <c r="G312" s="84" t="s">
        <v>34</v>
      </c>
      <c r="H312" s="31" t="s">
        <v>3177</v>
      </c>
      <c r="I312" s="31"/>
      <c r="J312" s="84" t="s">
        <v>106</v>
      </c>
      <c r="K312" s="31" t="s">
        <v>36</v>
      </c>
      <c r="L312" s="31" t="s">
        <v>95</v>
      </c>
      <c r="M312" s="169">
        <v>45510</v>
      </c>
      <c r="N312" s="148"/>
      <c r="O312" s="44" t="s">
        <v>43</v>
      </c>
      <c r="P312" s="43" t="s">
        <v>3178</v>
      </c>
      <c r="Q312" s="31"/>
      <c r="R312" s="84" t="s">
        <v>106</v>
      </c>
      <c r="S312" s="31" t="s">
        <v>36</v>
      </c>
      <c r="T312" s="31" t="s">
        <v>95</v>
      </c>
      <c r="U312" s="169">
        <v>45510</v>
      </c>
      <c r="V312" s="150"/>
      <c r="W312" s="141" t="str" cm="1">
        <f t="array" ref="W312">IF(SUM(LEN(B312:V312))=0,"",IF(OR(OR(ISBLANK(F312),SUM(LEN(C312),LEN(D312))=0),AND(NOT(E312="Unknown"),ISBLANK(J312)),AND(NOT(O312="Unknown"),ISBLANK(R312))),"Missing Information", INDEX(Table15[Entire Service Line Classification], MATCH(SUMIFS(Table15[Unique ID],Table15[System-Owned Portion],E312,Table15[If Material Anything Other than "Lead" in Column E,Was Material Ever Previously Lead?],G312,Table15[Customer-Owned Portion],O312),Table15[Unique ID],0),0)))</f>
        <v>Non-lead</v>
      </c>
      <c r="X312"/>
    </row>
    <row r="313" spans="2:24" ht="30" x14ac:dyDescent="0.25">
      <c r="B313" s="146">
        <v>26365786</v>
      </c>
      <c r="C313" s="31" t="s">
        <v>647</v>
      </c>
      <c r="D313" s="31">
        <v>369</v>
      </c>
      <c r="E313" s="44" t="s">
        <v>43</v>
      </c>
      <c r="F313" s="43" t="s">
        <v>34</v>
      </c>
      <c r="G313" s="84" t="s">
        <v>34</v>
      </c>
      <c r="H313" s="31" t="s">
        <v>3177</v>
      </c>
      <c r="I313" s="31"/>
      <c r="J313" s="84" t="s">
        <v>106</v>
      </c>
      <c r="K313" s="31" t="s">
        <v>36</v>
      </c>
      <c r="L313" s="31" t="s">
        <v>95</v>
      </c>
      <c r="M313" s="169">
        <v>45510</v>
      </c>
      <c r="N313" s="148"/>
      <c r="O313" s="44" t="s">
        <v>43</v>
      </c>
      <c r="P313" s="43" t="s">
        <v>3178</v>
      </c>
      <c r="Q313" s="31"/>
      <c r="R313" s="84" t="s">
        <v>106</v>
      </c>
      <c r="S313" s="31" t="s">
        <v>36</v>
      </c>
      <c r="T313" s="31" t="s">
        <v>95</v>
      </c>
      <c r="U313" s="169">
        <v>45510</v>
      </c>
      <c r="V313" s="150"/>
      <c r="W313" s="141" t="str" cm="1">
        <f t="array" ref="W313">IF(SUM(LEN(B313:V313))=0,"",IF(OR(OR(ISBLANK(F313),SUM(LEN(C313),LEN(D313))=0),AND(NOT(E313="Unknown"),ISBLANK(J313)),AND(NOT(O313="Unknown"),ISBLANK(R313))),"Missing Information", INDEX(Table15[Entire Service Line Classification], MATCH(SUMIFS(Table15[Unique ID],Table15[System-Owned Portion],E313,Table15[If Material Anything Other than "Lead" in Column E,Was Material Ever Previously Lead?],G313,Table15[Customer-Owned Portion],O313),Table15[Unique ID],0),0)))</f>
        <v>Non-lead</v>
      </c>
      <c r="X313"/>
    </row>
    <row r="314" spans="2:24" ht="30" x14ac:dyDescent="0.25">
      <c r="B314" s="146">
        <v>26365747</v>
      </c>
      <c r="C314" s="31" t="s">
        <v>648</v>
      </c>
      <c r="D314" s="31">
        <v>370</v>
      </c>
      <c r="E314" s="44" t="s">
        <v>43</v>
      </c>
      <c r="F314" s="43" t="s">
        <v>34</v>
      </c>
      <c r="G314" s="84" t="s">
        <v>34</v>
      </c>
      <c r="H314" s="31" t="s">
        <v>3177</v>
      </c>
      <c r="I314" s="31"/>
      <c r="J314" s="84" t="s">
        <v>106</v>
      </c>
      <c r="K314" s="31" t="s">
        <v>36</v>
      </c>
      <c r="L314" s="31" t="s">
        <v>95</v>
      </c>
      <c r="M314" s="169">
        <v>45510</v>
      </c>
      <c r="N314" s="148"/>
      <c r="O314" s="44" t="s">
        <v>43</v>
      </c>
      <c r="P314" s="43" t="s">
        <v>3178</v>
      </c>
      <c r="Q314" s="31"/>
      <c r="R314" s="84" t="s">
        <v>106</v>
      </c>
      <c r="S314" s="31" t="s">
        <v>36</v>
      </c>
      <c r="T314" s="31" t="s">
        <v>95</v>
      </c>
      <c r="U314" s="169">
        <v>45510</v>
      </c>
      <c r="V314" s="150"/>
      <c r="W314" s="141" t="str" cm="1">
        <f t="array" ref="W314">IF(SUM(LEN(B314:V314))=0,"",IF(OR(OR(ISBLANK(F314),SUM(LEN(C314),LEN(D314))=0),AND(NOT(E314="Unknown"),ISBLANK(J314)),AND(NOT(O314="Unknown"),ISBLANK(R314))),"Missing Information", INDEX(Table15[Entire Service Line Classification], MATCH(SUMIFS(Table15[Unique ID],Table15[System-Owned Portion],E314,Table15[If Material Anything Other than "Lead" in Column E,Was Material Ever Previously Lead?],G314,Table15[Customer-Owned Portion],O314),Table15[Unique ID],0),0)))</f>
        <v>Non-lead</v>
      </c>
      <c r="X314"/>
    </row>
    <row r="315" spans="2:24" ht="30" x14ac:dyDescent="0.25">
      <c r="B315" s="146">
        <v>26365785</v>
      </c>
      <c r="C315" s="31" t="s">
        <v>649</v>
      </c>
      <c r="D315" s="31">
        <v>371</v>
      </c>
      <c r="E315" s="44" t="s">
        <v>43</v>
      </c>
      <c r="F315" s="43" t="s">
        <v>34</v>
      </c>
      <c r="G315" s="84" t="s">
        <v>34</v>
      </c>
      <c r="H315" s="31" t="s">
        <v>3177</v>
      </c>
      <c r="I315" s="31"/>
      <c r="J315" s="84" t="s">
        <v>106</v>
      </c>
      <c r="K315" s="31" t="s">
        <v>36</v>
      </c>
      <c r="L315" s="31" t="s">
        <v>95</v>
      </c>
      <c r="M315" s="169">
        <v>45510</v>
      </c>
      <c r="N315" s="148"/>
      <c r="O315" s="44" t="s">
        <v>42</v>
      </c>
      <c r="P315" s="43" t="s">
        <v>3178</v>
      </c>
      <c r="Q315" s="31"/>
      <c r="R315" s="84" t="s">
        <v>106</v>
      </c>
      <c r="S315" s="31" t="s">
        <v>36</v>
      </c>
      <c r="T315" s="31" t="s">
        <v>95</v>
      </c>
      <c r="U315" s="169">
        <v>45510</v>
      </c>
      <c r="V315" s="150"/>
      <c r="W315" s="141" t="str" cm="1">
        <f t="array" ref="W315">IF(SUM(LEN(B315:V315))=0,"",IF(OR(OR(ISBLANK(F315),SUM(LEN(C315),LEN(D315))=0),AND(NOT(E315="Unknown"),ISBLANK(J315)),AND(NOT(O315="Unknown"),ISBLANK(R315))),"Missing Information", INDEX(Table15[Entire Service Line Classification], MATCH(SUMIFS(Table15[Unique ID],Table15[System-Owned Portion],E315,Table15[If Material Anything Other than "Lead" in Column E,Was Material Ever Previously Lead?],G315,Table15[Customer-Owned Portion],O315),Table15[Unique ID],0),0)))</f>
        <v>Non-lead</v>
      </c>
      <c r="X315"/>
    </row>
    <row r="316" spans="2:24" ht="30" x14ac:dyDescent="0.25">
      <c r="B316" s="146">
        <v>26364924</v>
      </c>
      <c r="C316" s="31" t="s">
        <v>650</v>
      </c>
      <c r="D316" s="31">
        <v>372</v>
      </c>
      <c r="E316" s="44" t="s">
        <v>43</v>
      </c>
      <c r="F316" s="43" t="s">
        <v>34</v>
      </c>
      <c r="G316" s="84" t="s">
        <v>34</v>
      </c>
      <c r="H316" s="31" t="s">
        <v>3177</v>
      </c>
      <c r="I316" s="31"/>
      <c r="J316" s="84" t="s">
        <v>106</v>
      </c>
      <c r="K316" s="31" t="s">
        <v>36</v>
      </c>
      <c r="L316" s="31" t="s">
        <v>95</v>
      </c>
      <c r="M316" s="169">
        <v>45510</v>
      </c>
      <c r="N316" s="148"/>
      <c r="O316" s="44" t="s">
        <v>43</v>
      </c>
      <c r="P316" s="43" t="s">
        <v>3178</v>
      </c>
      <c r="Q316" s="31"/>
      <c r="R316" s="84" t="s">
        <v>106</v>
      </c>
      <c r="S316" s="31" t="s">
        <v>36</v>
      </c>
      <c r="T316" s="31" t="s">
        <v>95</v>
      </c>
      <c r="U316" s="169">
        <v>45510</v>
      </c>
      <c r="V316" s="150"/>
      <c r="W316" s="141" t="str" cm="1">
        <f t="array" ref="W316">IF(SUM(LEN(B316:V316))=0,"",IF(OR(OR(ISBLANK(F316),SUM(LEN(C316),LEN(D316))=0),AND(NOT(E316="Unknown"),ISBLANK(J316)),AND(NOT(O316="Unknown"),ISBLANK(R316))),"Missing Information", INDEX(Table15[Entire Service Line Classification], MATCH(SUMIFS(Table15[Unique ID],Table15[System-Owned Portion],E316,Table15[If Material Anything Other than "Lead" in Column E,Was Material Ever Previously Lead?],G316,Table15[Customer-Owned Portion],O316),Table15[Unique ID],0),0)))</f>
        <v>Non-lead</v>
      </c>
      <c r="X316"/>
    </row>
    <row r="317" spans="2:24" ht="30" x14ac:dyDescent="0.25">
      <c r="B317" s="146">
        <v>26364923</v>
      </c>
      <c r="C317" s="31" t="s">
        <v>651</v>
      </c>
      <c r="D317" s="31">
        <v>373</v>
      </c>
      <c r="E317" s="44" t="s">
        <v>43</v>
      </c>
      <c r="F317" s="43" t="s">
        <v>34</v>
      </c>
      <c r="G317" s="84" t="s">
        <v>34</v>
      </c>
      <c r="H317" s="31" t="s">
        <v>3177</v>
      </c>
      <c r="I317" s="31"/>
      <c r="J317" s="84" t="s">
        <v>106</v>
      </c>
      <c r="K317" s="31" t="s">
        <v>36</v>
      </c>
      <c r="L317" s="31" t="s">
        <v>95</v>
      </c>
      <c r="M317" s="169">
        <v>45510</v>
      </c>
      <c r="N317" s="148"/>
      <c r="O317" s="44" t="s">
        <v>43</v>
      </c>
      <c r="P317" s="43" t="s">
        <v>3178</v>
      </c>
      <c r="Q317" s="31"/>
      <c r="R317" s="84" t="s">
        <v>106</v>
      </c>
      <c r="S317" s="31" t="s">
        <v>36</v>
      </c>
      <c r="T317" s="31" t="s">
        <v>95</v>
      </c>
      <c r="U317" s="169">
        <v>45510</v>
      </c>
      <c r="V317" s="150"/>
      <c r="W317" s="141" t="str" cm="1">
        <f t="array" ref="W317">IF(SUM(LEN(B317:V317))=0,"",IF(OR(OR(ISBLANK(F317),SUM(LEN(C317),LEN(D317))=0),AND(NOT(E317="Unknown"),ISBLANK(J317)),AND(NOT(O317="Unknown"),ISBLANK(R317))),"Missing Information", INDEX(Table15[Entire Service Line Classification], MATCH(SUMIFS(Table15[Unique ID],Table15[System-Owned Portion],E317,Table15[If Material Anything Other than "Lead" in Column E,Was Material Ever Previously Lead?],G317,Table15[Customer-Owned Portion],O317),Table15[Unique ID],0),0)))</f>
        <v>Non-lead</v>
      </c>
      <c r="X317"/>
    </row>
    <row r="318" spans="2:24" ht="30" x14ac:dyDescent="0.25">
      <c r="B318" s="146">
        <v>26365741</v>
      </c>
      <c r="C318" s="31" t="s">
        <v>652</v>
      </c>
      <c r="D318" s="31">
        <v>374</v>
      </c>
      <c r="E318" s="44" t="s">
        <v>43</v>
      </c>
      <c r="F318" s="43" t="s">
        <v>34</v>
      </c>
      <c r="G318" s="84" t="s">
        <v>34</v>
      </c>
      <c r="H318" s="31" t="s">
        <v>3177</v>
      </c>
      <c r="I318" s="31"/>
      <c r="J318" s="84" t="s">
        <v>106</v>
      </c>
      <c r="K318" s="31" t="s">
        <v>36</v>
      </c>
      <c r="L318" s="31" t="s">
        <v>95</v>
      </c>
      <c r="M318" s="169">
        <v>45510</v>
      </c>
      <c r="N318" s="148"/>
      <c r="O318" s="44" t="s">
        <v>42</v>
      </c>
      <c r="P318" s="43" t="s">
        <v>3178</v>
      </c>
      <c r="Q318" s="31"/>
      <c r="R318" s="84" t="s">
        <v>106</v>
      </c>
      <c r="S318" s="31" t="s">
        <v>36</v>
      </c>
      <c r="T318" s="31" t="s">
        <v>95</v>
      </c>
      <c r="U318" s="169">
        <v>45510</v>
      </c>
      <c r="V318" s="150"/>
      <c r="W318" s="141" t="str" cm="1">
        <f t="array" ref="W318">IF(SUM(LEN(B318:V318))=0,"",IF(OR(OR(ISBLANK(F318),SUM(LEN(C318),LEN(D318))=0),AND(NOT(E318="Unknown"),ISBLANK(J318)),AND(NOT(O318="Unknown"),ISBLANK(R318))),"Missing Information", INDEX(Table15[Entire Service Line Classification], MATCH(SUMIFS(Table15[Unique ID],Table15[System-Owned Portion],E318,Table15[If Material Anything Other than "Lead" in Column E,Was Material Ever Previously Lead?],G318,Table15[Customer-Owned Portion],O318),Table15[Unique ID],0),0)))</f>
        <v>Non-lead</v>
      </c>
      <c r="X318"/>
    </row>
    <row r="319" spans="2:24" ht="30" x14ac:dyDescent="0.25">
      <c r="B319" s="146">
        <v>26359359</v>
      </c>
      <c r="C319" s="31" t="s">
        <v>653</v>
      </c>
      <c r="D319" s="31">
        <v>375</v>
      </c>
      <c r="E319" s="44" t="s">
        <v>43</v>
      </c>
      <c r="F319" s="43" t="s">
        <v>34</v>
      </c>
      <c r="G319" s="84" t="s">
        <v>34</v>
      </c>
      <c r="H319" s="31" t="s">
        <v>3177</v>
      </c>
      <c r="I319" s="31"/>
      <c r="J319" s="84" t="s">
        <v>106</v>
      </c>
      <c r="K319" s="31" t="s">
        <v>36</v>
      </c>
      <c r="L319" s="31" t="s">
        <v>95</v>
      </c>
      <c r="M319" s="169">
        <v>45510</v>
      </c>
      <c r="N319" s="148"/>
      <c r="O319" s="44" t="s">
        <v>42</v>
      </c>
      <c r="P319" s="43" t="s">
        <v>3178</v>
      </c>
      <c r="Q319" s="31"/>
      <c r="R319" s="84" t="s">
        <v>106</v>
      </c>
      <c r="S319" s="31" t="s">
        <v>36</v>
      </c>
      <c r="T319" s="31" t="s">
        <v>95</v>
      </c>
      <c r="U319" s="169">
        <v>45510</v>
      </c>
      <c r="V319" s="150"/>
      <c r="W319" s="141" t="str" cm="1">
        <f t="array" ref="W319">IF(SUM(LEN(B319:V319))=0,"",IF(OR(OR(ISBLANK(F319),SUM(LEN(C319),LEN(D319))=0),AND(NOT(E319="Unknown"),ISBLANK(J319)),AND(NOT(O319="Unknown"),ISBLANK(R319))),"Missing Information", INDEX(Table15[Entire Service Line Classification], MATCH(SUMIFS(Table15[Unique ID],Table15[System-Owned Portion],E319,Table15[If Material Anything Other than "Lead" in Column E,Was Material Ever Previously Lead?],G319,Table15[Customer-Owned Portion],O319),Table15[Unique ID],0),0)))</f>
        <v>Non-lead</v>
      </c>
      <c r="X319"/>
    </row>
    <row r="320" spans="2:24" ht="30" x14ac:dyDescent="0.25">
      <c r="B320" s="146">
        <v>26365744</v>
      </c>
      <c r="C320" s="31" t="s">
        <v>654</v>
      </c>
      <c r="D320" s="31">
        <v>377</v>
      </c>
      <c r="E320" s="44" t="s">
        <v>43</v>
      </c>
      <c r="F320" s="43" t="s">
        <v>34</v>
      </c>
      <c r="G320" s="84" t="s">
        <v>34</v>
      </c>
      <c r="H320" s="31" t="s">
        <v>3177</v>
      </c>
      <c r="I320" s="31"/>
      <c r="J320" s="84" t="s">
        <v>106</v>
      </c>
      <c r="K320" s="31" t="s">
        <v>36</v>
      </c>
      <c r="L320" s="31" t="s">
        <v>95</v>
      </c>
      <c r="M320" s="169">
        <v>45510</v>
      </c>
      <c r="N320" s="148"/>
      <c r="O320" s="44" t="s">
        <v>42</v>
      </c>
      <c r="P320" s="43" t="s">
        <v>3178</v>
      </c>
      <c r="Q320" s="31"/>
      <c r="R320" s="84" t="s">
        <v>106</v>
      </c>
      <c r="S320" s="31" t="s">
        <v>36</v>
      </c>
      <c r="T320" s="31" t="s">
        <v>95</v>
      </c>
      <c r="U320" s="169">
        <v>45510</v>
      </c>
      <c r="V320" s="150"/>
      <c r="W320" s="141" t="str" cm="1">
        <f t="array" ref="W320">IF(SUM(LEN(B320:V320))=0,"",IF(OR(OR(ISBLANK(F320),SUM(LEN(C320),LEN(D320))=0),AND(NOT(E320="Unknown"),ISBLANK(J320)),AND(NOT(O320="Unknown"),ISBLANK(R320))),"Missing Information", INDEX(Table15[Entire Service Line Classification], MATCH(SUMIFS(Table15[Unique ID],Table15[System-Owned Portion],E320,Table15[If Material Anything Other than "Lead" in Column E,Was Material Ever Previously Lead?],G320,Table15[Customer-Owned Portion],O320),Table15[Unique ID],0),0)))</f>
        <v>Non-lead</v>
      </c>
      <c r="X320"/>
    </row>
    <row r="321" spans="2:24" ht="30" x14ac:dyDescent="0.25">
      <c r="B321" s="146">
        <v>26365746</v>
      </c>
      <c r="C321" s="31" t="s">
        <v>655</v>
      </c>
      <c r="D321" s="31">
        <v>378</v>
      </c>
      <c r="E321" s="44" t="s">
        <v>43</v>
      </c>
      <c r="F321" s="43" t="s">
        <v>34</v>
      </c>
      <c r="G321" s="84" t="s">
        <v>34</v>
      </c>
      <c r="H321" s="31" t="s">
        <v>3177</v>
      </c>
      <c r="I321" s="31"/>
      <c r="J321" s="84" t="s">
        <v>106</v>
      </c>
      <c r="K321" s="31" t="s">
        <v>36</v>
      </c>
      <c r="L321" s="31" t="s">
        <v>95</v>
      </c>
      <c r="M321" s="169">
        <v>45510</v>
      </c>
      <c r="N321" s="148"/>
      <c r="O321" s="44" t="s">
        <v>43</v>
      </c>
      <c r="P321" s="43" t="s">
        <v>3178</v>
      </c>
      <c r="Q321" s="31"/>
      <c r="R321" s="84" t="s">
        <v>106</v>
      </c>
      <c r="S321" s="31" t="s">
        <v>36</v>
      </c>
      <c r="T321" s="31" t="s">
        <v>95</v>
      </c>
      <c r="U321" s="169">
        <v>45510</v>
      </c>
      <c r="V321" s="150"/>
      <c r="W321" s="141" t="str" cm="1">
        <f t="array" ref="W321">IF(SUM(LEN(B321:V321))=0,"",IF(OR(OR(ISBLANK(F321),SUM(LEN(C321),LEN(D321))=0),AND(NOT(E321="Unknown"),ISBLANK(J321)),AND(NOT(O321="Unknown"),ISBLANK(R321))),"Missing Information", INDEX(Table15[Entire Service Line Classification], MATCH(SUMIFS(Table15[Unique ID],Table15[System-Owned Portion],E321,Table15[If Material Anything Other than "Lead" in Column E,Was Material Ever Previously Lead?],G321,Table15[Customer-Owned Portion],O321),Table15[Unique ID],0),0)))</f>
        <v>Non-lead</v>
      </c>
      <c r="X321"/>
    </row>
    <row r="322" spans="2:24" ht="30" x14ac:dyDescent="0.25">
      <c r="B322" s="146">
        <v>26364891</v>
      </c>
      <c r="C322" s="31" t="s">
        <v>656</v>
      </c>
      <c r="D322" s="31">
        <v>379</v>
      </c>
      <c r="E322" s="44" t="s">
        <v>43</v>
      </c>
      <c r="F322" s="43" t="s">
        <v>34</v>
      </c>
      <c r="G322" s="84" t="s">
        <v>34</v>
      </c>
      <c r="H322" s="31" t="s">
        <v>3177</v>
      </c>
      <c r="I322" s="31"/>
      <c r="J322" s="84" t="s">
        <v>106</v>
      </c>
      <c r="K322" s="31" t="s">
        <v>36</v>
      </c>
      <c r="L322" s="31" t="s">
        <v>95</v>
      </c>
      <c r="M322" s="169">
        <v>45510</v>
      </c>
      <c r="N322" s="148"/>
      <c r="O322" s="44" t="s">
        <v>42</v>
      </c>
      <c r="P322" s="43" t="s">
        <v>3178</v>
      </c>
      <c r="Q322" s="31"/>
      <c r="R322" s="84" t="s">
        <v>106</v>
      </c>
      <c r="S322" s="31" t="s">
        <v>36</v>
      </c>
      <c r="T322" s="31" t="s">
        <v>95</v>
      </c>
      <c r="U322" s="169">
        <v>45510</v>
      </c>
      <c r="V322" s="150"/>
      <c r="W322" s="141" t="str" cm="1">
        <f t="array" ref="W322">IF(SUM(LEN(B322:V322))=0,"",IF(OR(OR(ISBLANK(F322),SUM(LEN(C322),LEN(D322))=0),AND(NOT(E322="Unknown"),ISBLANK(J322)),AND(NOT(O322="Unknown"),ISBLANK(R322))),"Missing Information", INDEX(Table15[Entire Service Line Classification], MATCH(SUMIFS(Table15[Unique ID],Table15[System-Owned Portion],E322,Table15[If Material Anything Other than "Lead" in Column E,Was Material Ever Previously Lead?],G322,Table15[Customer-Owned Portion],O322),Table15[Unique ID],0),0)))</f>
        <v>Non-lead</v>
      </c>
      <c r="X322"/>
    </row>
    <row r="323" spans="2:24" ht="30" x14ac:dyDescent="0.25">
      <c r="B323" s="146" t="s">
        <v>260</v>
      </c>
      <c r="C323" s="31" t="s">
        <v>657</v>
      </c>
      <c r="D323" s="31">
        <v>381</v>
      </c>
      <c r="E323" s="44" t="s">
        <v>43</v>
      </c>
      <c r="F323" s="43" t="s">
        <v>34</v>
      </c>
      <c r="G323" s="84" t="s">
        <v>34</v>
      </c>
      <c r="H323" s="31" t="s">
        <v>3177</v>
      </c>
      <c r="I323" s="31"/>
      <c r="J323" s="84" t="s">
        <v>106</v>
      </c>
      <c r="K323" s="31" t="s">
        <v>36</v>
      </c>
      <c r="L323" s="31" t="s">
        <v>95</v>
      </c>
      <c r="M323" s="169">
        <v>45510</v>
      </c>
      <c r="N323" s="148"/>
      <c r="O323" s="44" t="s">
        <v>43</v>
      </c>
      <c r="P323" s="43" t="s">
        <v>3178</v>
      </c>
      <c r="Q323" s="31"/>
      <c r="R323" s="84" t="s">
        <v>106</v>
      </c>
      <c r="S323" s="31" t="s">
        <v>36</v>
      </c>
      <c r="T323" s="31" t="s">
        <v>95</v>
      </c>
      <c r="U323" s="169">
        <v>45510</v>
      </c>
      <c r="V323" s="150"/>
      <c r="W323" s="141" t="str" cm="1">
        <f t="array" ref="W323">IF(SUM(LEN(B323:V323))=0,"",IF(OR(OR(ISBLANK(F323),SUM(LEN(C323),LEN(D323))=0),AND(NOT(E323="Unknown"),ISBLANK(J323)),AND(NOT(O323="Unknown"),ISBLANK(R323))),"Missing Information", INDEX(Table15[Entire Service Line Classification], MATCH(SUMIFS(Table15[Unique ID],Table15[System-Owned Portion],E323,Table15[If Material Anything Other than "Lead" in Column E,Was Material Ever Previously Lead?],G323,Table15[Customer-Owned Portion],O323),Table15[Unique ID],0),0)))</f>
        <v>Non-lead</v>
      </c>
      <c r="X323"/>
    </row>
    <row r="324" spans="2:24" ht="30" x14ac:dyDescent="0.25">
      <c r="B324" s="146" t="s">
        <v>261</v>
      </c>
      <c r="C324" s="31" t="s">
        <v>658</v>
      </c>
      <c r="D324" s="31">
        <v>382</v>
      </c>
      <c r="E324" s="44" t="s">
        <v>43</v>
      </c>
      <c r="F324" s="43" t="s">
        <v>34</v>
      </c>
      <c r="G324" s="84" t="s">
        <v>34</v>
      </c>
      <c r="H324" s="31" t="s">
        <v>3177</v>
      </c>
      <c r="I324" s="31"/>
      <c r="J324" s="84" t="s">
        <v>106</v>
      </c>
      <c r="K324" s="31" t="s">
        <v>36</v>
      </c>
      <c r="L324" s="31" t="s">
        <v>95</v>
      </c>
      <c r="M324" s="169">
        <v>45510</v>
      </c>
      <c r="N324" s="148"/>
      <c r="O324" s="44" t="s">
        <v>35</v>
      </c>
      <c r="P324" s="43" t="s">
        <v>3178</v>
      </c>
      <c r="Q324" s="31"/>
      <c r="R324" s="84" t="s">
        <v>106</v>
      </c>
      <c r="S324" s="31" t="s">
        <v>36</v>
      </c>
      <c r="T324" s="31" t="s">
        <v>95</v>
      </c>
      <c r="U324" s="169">
        <v>45510</v>
      </c>
      <c r="V324" s="150"/>
      <c r="W324" s="141" t="str" cm="1">
        <f t="array" ref="W324">IF(SUM(LEN(B324:V324))=0,"",IF(OR(OR(ISBLANK(F324),SUM(LEN(C324),LEN(D324))=0),AND(NOT(E324="Unknown"),ISBLANK(J324)),AND(NOT(O324="Unknown"),ISBLANK(R324))),"Missing Information", INDEX(Table15[Entire Service Line Classification], MATCH(SUMIFS(Table15[Unique ID],Table15[System-Owned Portion],E324,Table15[If Material Anything Other than "Lead" in Column E,Was Material Ever Previously Lead?],G324,Table15[Customer-Owned Portion],O324),Table15[Unique ID],0),0)))</f>
        <v>Non-lead</v>
      </c>
      <c r="X324"/>
    </row>
    <row r="325" spans="2:24" ht="30" x14ac:dyDescent="0.25">
      <c r="B325" s="146">
        <v>26365742</v>
      </c>
      <c r="C325" s="31" t="s">
        <v>659</v>
      </c>
      <c r="D325" s="31">
        <v>384</v>
      </c>
      <c r="E325" s="44" t="s">
        <v>43</v>
      </c>
      <c r="F325" s="43" t="s">
        <v>34</v>
      </c>
      <c r="G325" s="84" t="s">
        <v>34</v>
      </c>
      <c r="H325" s="31" t="s">
        <v>3177</v>
      </c>
      <c r="I325" s="31"/>
      <c r="J325" s="84" t="s">
        <v>106</v>
      </c>
      <c r="K325" s="31" t="s">
        <v>36</v>
      </c>
      <c r="L325" s="31" t="s">
        <v>95</v>
      </c>
      <c r="M325" s="169">
        <v>45510</v>
      </c>
      <c r="N325" s="148"/>
      <c r="O325" s="44" t="s">
        <v>43</v>
      </c>
      <c r="P325" s="43" t="s">
        <v>3178</v>
      </c>
      <c r="Q325" s="31"/>
      <c r="R325" s="84" t="s">
        <v>106</v>
      </c>
      <c r="S325" s="31" t="s">
        <v>36</v>
      </c>
      <c r="T325" s="31" t="s">
        <v>95</v>
      </c>
      <c r="U325" s="169">
        <v>45510</v>
      </c>
      <c r="V325" s="150"/>
      <c r="W325" s="141" t="str" cm="1">
        <f t="array" ref="W325">IF(SUM(LEN(B325:V325))=0,"",IF(OR(OR(ISBLANK(F325),SUM(LEN(C325),LEN(D325))=0),AND(NOT(E325="Unknown"),ISBLANK(J325)),AND(NOT(O325="Unknown"),ISBLANK(R325))),"Missing Information", INDEX(Table15[Entire Service Line Classification], MATCH(SUMIFS(Table15[Unique ID],Table15[System-Owned Portion],E325,Table15[If Material Anything Other than "Lead" in Column E,Was Material Ever Previously Lead?],G325,Table15[Customer-Owned Portion],O325),Table15[Unique ID],0),0)))</f>
        <v>Non-lead</v>
      </c>
      <c r="X325"/>
    </row>
    <row r="326" spans="2:24" ht="30" x14ac:dyDescent="0.25">
      <c r="B326" s="146">
        <v>26364921</v>
      </c>
      <c r="C326" s="31" t="s">
        <v>660</v>
      </c>
      <c r="D326" s="31">
        <v>385</v>
      </c>
      <c r="E326" s="44" t="s">
        <v>43</v>
      </c>
      <c r="F326" s="43" t="s">
        <v>34</v>
      </c>
      <c r="G326" s="84" t="s">
        <v>34</v>
      </c>
      <c r="H326" s="31" t="s">
        <v>3177</v>
      </c>
      <c r="I326" s="31"/>
      <c r="J326" s="84" t="s">
        <v>106</v>
      </c>
      <c r="K326" s="31" t="s">
        <v>36</v>
      </c>
      <c r="L326" s="31" t="s">
        <v>95</v>
      </c>
      <c r="M326" s="169">
        <v>45510</v>
      </c>
      <c r="N326" s="148"/>
      <c r="O326" s="44" t="s">
        <v>42</v>
      </c>
      <c r="P326" s="43" t="s">
        <v>3178</v>
      </c>
      <c r="Q326" s="31"/>
      <c r="R326" s="84" t="s">
        <v>106</v>
      </c>
      <c r="S326" s="31" t="s">
        <v>36</v>
      </c>
      <c r="T326" s="31" t="s">
        <v>95</v>
      </c>
      <c r="U326" s="169">
        <v>45510</v>
      </c>
      <c r="V326" s="150"/>
      <c r="W326" s="141" t="str" cm="1">
        <f t="array" ref="W326">IF(SUM(LEN(B326:V326))=0,"",IF(OR(OR(ISBLANK(F326),SUM(LEN(C326),LEN(D326))=0),AND(NOT(E326="Unknown"),ISBLANK(J326)),AND(NOT(O326="Unknown"),ISBLANK(R326))),"Missing Information", INDEX(Table15[Entire Service Line Classification], MATCH(SUMIFS(Table15[Unique ID],Table15[System-Owned Portion],E326,Table15[If Material Anything Other than "Lead" in Column E,Was Material Ever Previously Lead?],G326,Table15[Customer-Owned Portion],O326),Table15[Unique ID],0),0)))</f>
        <v>Non-lead</v>
      </c>
      <c r="X326"/>
    </row>
    <row r="327" spans="2:24" ht="30" x14ac:dyDescent="0.25">
      <c r="B327" s="146">
        <v>26365782</v>
      </c>
      <c r="C327" s="31" t="s">
        <v>661</v>
      </c>
      <c r="D327" s="31">
        <v>386</v>
      </c>
      <c r="E327" s="44" t="s">
        <v>43</v>
      </c>
      <c r="F327" s="43" t="s">
        <v>34</v>
      </c>
      <c r="G327" s="84" t="s">
        <v>34</v>
      </c>
      <c r="H327" s="31" t="s">
        <v>3177</v>
      </c>
      <c r="I327" s="31"/>
      <c r="J327" s="84" t="s">
        <v>106</v>
      </c>
      <c r="K327" s="31" t="s">
        <v>36</v>
      </c>
      <c r="L327" s="31" t="s">
        <v>95</v>
      </c>
      <c r="M327" s="169">
        <v>45510</v>
      </c>
      <c r="N327" s="148"/>
      <c r="O327" s="44" t="s">
        <v>42</v>
      </c>
      <c r="P327" s="43" t="s">
        <v>3178</v>
      </c>
      <c r="Q327" s="31"/>
      <c r="R327" s="84" t="s">
        <v>106</v>
      </c>
      <c r="S327" s="31" t="s">
        <v>36</v>
      </c>
      <c r="T327" s="31" t="s">
        <v>95</v>
      </c>
      <c r="U327" s="169">
        <v>45510</v>
      </c>
      <c r="V327" s="150"/>
      <c r="W327" s="141" t="str" cm="1">
        <f t="array" ref="W327">IF(SUM(LEN(B327:V327))=0,"",IF(OR(OR(ISBLANK(F327),SUM(LEN(C327),LEN(D327))=0),AND(NOT(E327="Unknown"),ISBLANK(J327)),AND(NOT(O327="Unknown"),ISBLANK(R327))),"Missing Information", INDEX(Table15[Entire Service Line Classification], MATCH(SUMIFS(Table15[Unique ID],Table15[System-Owned Portion],E327,Table15[If Material Anything Other than "Lead" in Column E,Was Material Ever Previously Lead?],G327,Table15[Customer-Owned Portion],O327),Table15[Unique ID],0),0)))</f>
        <v>Non-lead</v>
      </c>
      <c r="X327"/>
    </row>
    <row r="328" spans="2:24" ht="30" x14ac:dyDescent="0.25">
      <c r="B328" s="146">
        <v>26365783</v>
      </c>
      <c r="C328" s="31" t="s">
        <v>662</v>
      </c>
      <c r="D328" s="31">
        <v>387</v>
      </c>
      <c r="E328" s="44" t="s">
        <v>43</v>
      </c>
      <c r="F328" s="43" t="s">
        <v>34</v>
      </c>
      <c r="G328" s="84" t="s">
        <v>34</v>
      </c>
      <c r="H328" s="31" t="s">
        <v>3177</v>
      </c>
      <c r="I328" s="31"/>
      <c r="J328" s="84" t="s">
        <v>106</v>
      </c>
      <c r="K328" s="31" t="s">
        <v>36</v>
      </c>
      <c r="L328" s="31" t="s">
        <v>95</v>
      </c>
      <c r="M328" s="169">
        <v>45510</v>
      </c>
      <c r="N328" s="148"/>
      <c r="O328" s="44" t="s">
        <v>42</v>
      </c>
      <c r="P328" s="43" t="s">
        <v>3178</v>
      </c>
      <c r="Q328" s="31"/>
      <c r="R328" s="84" t="s">
        <v>106</v>
      </c>
      <c r="S328" s="31" t="s">
        <v>36</v>
      </c>
      <c r="T328" s="31" t="s">
        <v>95</v>
      </c>
      <c r="U328" s="169">
        <v>45510</v>
      </c>
      <c r="V328" s="150"/>
      <c r="W328" s="141" t="str" cm="1">
        <f t="array" ref="W328">IF(SUM(LEN(B328:V328))=0,"",IF(OR(OR(ISBLANK(F328),SUM(LEN(C328),LEN(D328))=0),AND(NOT(E328="Unknown"),ISBLANK(J328)),AND(NOT(O328="Unknown"),ISBLANK(R328))),"Missing Information", INDEX(Table15[Entire Service Line Classification], MATCH(SUMIFS(Table15[Unique ID],Table15[System-Owned Portion],E328,Table15[If Material Anything Other than "Lead" in Column E,Was Material Ever Previously Lead?],G328,Table15[Customer-Owned Portion],O328),Table15[Unique ID],0),0)))</f>
        <v>Non-lead</v>
      </c>
      <c r="X328"/>
    </row>
    <row r="329" spans="2:24" ht="30" x14ac:dyDescent="0.25">
      <c r="B329" s="146">
        <v>26365710</v>
      </c>
      <c r="C329" s="31" t="s">
        <v>663</v>
      </c>
      <c r="D329" s="31">
        <v>388</v>
      </c>
      <c r="E329" s="44" t="s">
        <v>43</v>
      </c>
      <c r="F329" s="43" t="s">
        <v>34</v>
      </c>
      <c r="G329" s="84" t="s">
        <v>34</v>
      </c>
      <c r="H329" s="31" t="s">
        <v>3177</v>
      </c>
      <c r="I329" s="31"/>
      <c r="J329" s="84" t="s">
        <v>106</v>
      </c>
      <c r="K329" s="31" t="s">
        <v>36</v>
      </c>
      <c r="L329" s="31" t="s">
        <v>95</v>
      </c>
      <c r="M329" s="169">
        <v>45510</v>
      </c>
      <c r="N329" s="148"/>
      <c r="O329" s="44" t="s">
        <v>43</v>
      </c>
      <c r="P329" s="43" t="s">
        <v>3178</v>
      </c>
      <c r="Q329" s="31"/>
      <c r="R329" s="84" t="s">
        <v>106</v>
      </c>
      <c r="S329" s="31" t="s">
        <v>36</v>
      </c>
      <c r="T329" s="31" t="s">
        <v>95</v>
      </c>
      <c r="U329" s="169">
        <v>45510</v>
      </c>
      <c r="V329" s="150"/>
      <c r="W329" s="141" t="str" cm="1">
        <f t="array" ref="W329">IF(SUM(LEN(B329:V329))=0,"",IF(OR(OR(ISBLANK(F329),SUM(LEN(C329),LEN(D329))=0),AND(NOT(E329="Unknown"),ISBLANK(J329)),AND(NOT(O329="Unknown"),ISBLANK(R329))),"Missing Information", INDEX(Table15[Entire Service Line Classification], MATCH(SUMIFS(Table15[Unique ID],Table15[System-Owned Portion],E329,Table15[If Material Anything Other than "Lead" in Column E,Was Material Ever Previously Lead?],G329,Table15[Customer-Owned Portion],O329),Table15[Unique ID],0),0)))</f>
        <v>Non-lead</v>
      </c>
      <c r="X329"/>
    </row>
    <row r="330" spans="2:24" ht="30" x14ac:dyDescent="0.25">
      <c r="B330" s="146">
        <v>26365713</v>
      </c>
      <c r="C330" s="31" t="s">
        <v>664</v>
      </c>
      <c r="D330" s="31">
        <v>389</v>
      </c>
      <c r="E330" s="44" t="s">
        <v>43</v>
      </c>
      <c r="F330" s="43" t="s">
        <v>34</v>
      </c>
      <c r="G330" s="84" t="s">
        <v>34</v>
      </c>
      <c r="H330" s="31" t="s">
        <v>3177</v>
      </c>
      <c r="I330" s="31"/>
      <c r="J330" s="84" t="s">
        <v>106</v>
      </c>
      <c r="K330" s="31" t="s">
        <v>36</v>
      </c>
      <c r="L330" s="31" t="s">
        <v>95</v>
      </c>
      <c r="M330" s="169">
        <v>45510</v>
      </c>
      <c r="N330" s="148"/>
      <c r="O330" s="44" t="s">
        <v>42</v>
      </c>
      <c r="P330" s="43" t="s">
        <v>3178</v>
      </c>
      <c r="Q330" s="31"/>
      <c r="R330" s="84" t="s">
        <v>106</v>
      </c>
      <c r="S330" s="31" t="s">
        <v>36</v>
      </c>
      <c r="T330" s="31" t="s">
        <v>95</v>
      </c>
      <c r="U330" s="169">
        <v>45510</v>
      </c>
      <c r="V330" s="150"/>
      <c r="W330" s="141" t="str" cm="1">
        <f t="array" ref="W330">IF(SUM(LEN(B330:V330))=0,"",IF(OR(OR(ISBLANK(F330),SUM(LEN(C330),LEN(D330))=0),AND(NOT(E330="Unknown"),ISBLANK(J330)),AND(NOT(O330="Unknown"),ISBLANK(R330))),"Missing Information", INDEX(Table15[Entire Service Line Classification], MATCH(SUMIFS(Table15[Unique ID],Table15[System-Owned Portion],E330,Table15[If Material Anything Other than "Lead" in Column E,Was Material Ever Previously Lead?],G330,Table15[Customer-Owned Portion],O330),Table15[Unique ID],0),0)))</f>
        <v>Non-lead</v>
      </c>
      <c r="X330"/>
    </row>
    <row r="331" spans="2:24" ht="30" x14ac:dyDescent="0.25">
      <c r="B331" s="146">
        <v>26365714</v>
      </c>
      <c r="C331" s="31" t="s">
        <v>665</v>
      </c>
      <c r="D331" s="31">
        <v>391</v>
      </c>
      <c r="E331" s="44" t="s">
        <v>43</v>
      </c>
      <c r="F331" s="43" t="s">
        <v>34</v>
      </c>
      <c r="G331" s="84" t="s">
        <v>34</v>
      </c>
      <c r="H331" s="31" t="s">
        <v>3177</v>
      </c>
      <c r="I331" s="31"/>
      <c r="J331" s="84" t="s">
        <v>106</v>
      </c>
      <c r="K331" s="31" t="s">
        <v>36</v>
      </c>
      <c r="L331" s="31" t="s">
        <v>95</v>
      </c>
      <c r="M331" s="169">
        <v>45510</v>
      </c>
      <c r="N331" s="148"/>
      <c r="O331" s="44" t="s">
        <v>42</v>
      </c>
      <c r="P331" s="43" t="s">
        <v>3178</v>
      </c>
      <c r="Q331" s="31"/>
      <c r="R331" s="84" t="s">
        <v>106</v>
      </c>
      <c r="S331" s="31" t="s">
        <v>36</v>
      </c>
      <c r="T331" s="31" t="s">
        <v>95</v>
      </c>
      <c r="U331" s="169">
        <v>45510</v>
      </c>
      <c r="V331" s="150"/>
      <c r="W331" s="141" t="str" cm="1">
        <f t="array" ref="W331">IF(SUM(LEN(B331:V331))=0,"",IF(OR(OR(ISBLANK(F331),SUM(LEN(C331),LEN(D331))=0),AND(NOT(E331="Unknown"),ISBLANK(J331)),AND(NOT(O331="Unknown"),ISBLANK(R331))),"Missing Information", INDEX(Table15[Entire Service Line Classification], MATCH(SUMIFS(Table15[Unique ID],Table15[System-Owned Portion],E331,Table15[If Material Anything Other than "Lead" in Column E,Was Material Ever Previously Lead?],G331,Table15[Customer-Owned Portion],O331),Table15[Unique ID],0),0)))</f>
        <v>Non-lead</v>
      </c>
      <c r="X331"/>
    </row>
    <row r="332" spans="2:24" ht="30" x14ac:dyDescent="0.25">
      <c r="B332" s="146">
        <v>26365711</v>
      </c>
      <c r="C332" s="31" t="s">
        <v>666</v>
      </c>
      <c r="D332" s="31">
        <v>392</v>
      </c>
      <c r="E332" s="44" t="s">
        <v>43</v>
      </c>
      <c r="F332" s="43" t="s">
        <v>34</v>
      </c>
      <c r="G332" s="84" t="s">
        <v>34</v>
      </c>
      <c r="H332" s="31" t="s">
        <v>3177</v>
      </c>
      <c r="I332" s="31"/>
      <c r="J332" s="84" t="s">
        <v>106</v>
      </c>
      <c r="K332" s="31" t="s">
        <v>36</v>
      </c>
      <c r="L332" s="31" t="s">
        <v>95</v>
      </c>
      <c r="M332" s="169">
        <v>45510</v>
      </c>
      <c r="N332" s="148"/>
      <c r="O332" s="44" t="s">
        <v>42</v>
      </c>
      <c r="P332" s="43" t="s">
        <v>3178</v>
      </c>
      <c r="Q332" s="31"/>
      <c r="R332" s="84" t="s">
        <v>106</v>
      </c>
      <c r="S332" s="31" t="s">
        <v>36</v>
      </c>
      <c r="T332" s="31" t="s">
        <v>95</v>
      </c>
      <c r="U332" s="169">
        <v>45510</v>
      </c>
      <c r="V332" s="150"/>
      <c r="W332" s="141" t="str" cm="1">
        <f t="array" ref="W332">IF(SUM(LEN(B332:V332))=0,"",IF(OR(OR(ISBLANK(F332),SUM(LEN(C332),LEN(D332))=0),AND(NOT(E332="Unknown"),ISBLANK(J332)),AND(NOT(O332="Unknown"),ISBLANK(R332))),"Missing Information", INDEX(Table15[Entire Service Line Classification], MATCH(SUMIFS(Table15[Unique ID],Table15[System-Owned Portion],E332,Table15[If Material Anything Other than "Lead" in Column E,Was Material Ever Previously Lead?],G332,Table15[Customer-Owned Portion],O332),Table15[Unique ID],0),0)))</f>
        <v>Non-lead</v>
      </c>
      <c r="X332"/>
    </row>
    <row r="333" spans="2:24" ht="30" x14ac:dyDescent="0.25">
      <c r="B333" s="146">
        <v>26365699</v>
      </c>
      <c r="C333" s="31" t="s">
        <v>667</v>
      </c>
      <c r="D333" s="31">
        <v>393</v>
      </c>
      <c r="E333" s="44" t="s">
        <v>43</v>
      </c>
      <c r="F333" s="43" t="s">
        <v>34</v>
      </c>
      <c r="G333" s="84" t="s">
        <v>34</v>
      </c>
      <c r="H333" s="31" t="s">
        <v>3177</v>
      </c>
      <c r="I333" s="31"/>
      <c r="J333" s="84" t="s">
        <v>106</v>
      </c>
      <c r="K333" s="31" t="s">
        <v>36</v>
      </c>
      <c r="L333" s="31" t="s">
        <v>95</v>
      </c>
      <c r="M333" s="169">
        <v>45510</v>
      </c>
      <c r="N333" s="148"/>
      <c r="O333" s="44" t="s">
        <v>42</v>
      </c>
      <c r="P333" s="43" t="s">
        <v>3178</v>
      </c>
      <c r="Q333" s="31"/>
      <c r="R333" s="84" t="s">
        <v>106</v>
      </c>
      <c r="S333" s="31" t="s">
        <v>36</v>
      </c>
      <c r="T333" s="31" t="s">
        <v>95</v>
      </c>
      <c r="U333" s="169">
        <v>45510</v>
      </c>
      <c r="V333" s="150"/>
      <c r="W333" s="141" t="str" cm="1">
        <f t="array" ref="W333">IF(SUM(LEN(B333:V333))=0,"",IF(OR(OR(ISBLANK(F333),SUM(LEN(C333),LEN(D333))=0),AND(NOT(E333="Unknown"),ISBLANK(J333)),AND(NOT(O333="Unknown"),ISBLANK(R333))),"Missing Information", INDEX(Table15[Entire Service Line Classification], MATCH(SUMIFS(Table15[Unique ID],Table15[System-Owned Portion],E333,Table15[If Material Anything Other than "Lead" in Column E,Was Material Ever Previously Lead?],G333,Table15[Customer-Owned Portion],O333),Table15[Unique ID],0),0)))</f>
        <v>Non-lead</v>
      </c>
      <c r="X333"/>
    </row>
    <row r="334" spans="2:24" ht="30" x14ac:dyDescent="0.25">
      <c r="B334" s="146">
        <v>26365715</v>
      </c>
      <c r="C334" s="31" t="s">
        <v>668</v>
      </c>
      <c r="D334" s="31">
        <v>394</v>
      </c>
      <c r="E334" s="44" t="s">
        <v>43</v>
      </c>
      <c r="F334" s="43" t="s">
        <v>34</v>
      </c>
      <c r="G334" s="84" t="s">
        <v>34</v>
      </c>
      <c r="H334" s="31" t="s">
        <v>3177</v>
      </c>
      <c r="I334" s="31"/>
      <c r="J334" s="84" t="s">
        <v>106</v>
      </c>
      <c r="K334" s="31" t="s">
        <v>36</v>
      </c>
      <c r="L334" s="31" t="s">
        <v>95</v>
      </c>
      <c r="M334" s="169">
        <v>45510</v>
      </c>
      <c r="N334" s="148"/>
      <c r="O334" s="44" t="s">
        <v>43</v>
      </c>
      <c r="P334" s="43" t="s">
        <v>3178</v>
      </c>
      <c r="Q334" s="31"/>
      <c r="R334" s="84" t="s">
        <v>106</v>
      </c>
      <c r="S334" s="31" t="s">
        <v>36</v>
      </c>
      <c r="T334" s="31" t="s">
        <v>95</v>
      </c>
      <c r="U334" s="169">
        <v>45510</v>
      </c>
      <c r="V334" s="150"/>
      <c r="W334" s="141" t="str" cm="1">
        <f t="array" ref="W334">IF(SUM(LEN(B334:V334))=0,"",IF(OR(OR(ISBLANK(F334),SUM(LEN(C334),LEN(D334))=0),AND(NOT(E334="Unknown"),ISBLANK(J334)),AND(NOT(O334="Unknown"),ISBLANK(R334))),"Missing Information", INDEX(Table15[Entire Service Line Classification], MATCH(SUMIFS(Table15[Unique ID],Table15[System-Owned Portion],E334,Table15[If Material Anything Other than "Lead" in Column E,Was Material Ever Previously Lead?],G334,Table15[Customer-Owned Portion],O334),Table15[Unique ID],0),0)))</f>
        <v>Non-lead</v>
      </c>
      <c r="X334"/>
    </row>
    <row r="335" spans="2:24" ht="30" x14ac:dyDescent="0.25">
      <c r="B335" s="146">
        <v>26365694</v>
      </c>
      <c r="C335" s="31" t="s">
        <v>669</v>
      </c>
      <c r="D335" s="31">
        <v>395</v>
      </c>
      <c r="E335" s="44" t="s">
        <v>43</v>
      </c>
      <c r="F335" s="43" t="s">
        <v>34</v>
      </c>
      <c r="G335" s="84" t="s">
        <v>34</v>
      </c>
      <c r="H335" s="31" t="s">
        <v>3177</v>
      </c>
      <c r="I335" s="31"/>
      <c r="J335" s="84" t="s">
        <v>106</v>
      </c>
      <c r="K335" s="31" t="s">
        <v>36</v>
      </c>
      <c r="L335" s="31" t="s">
        <v>95</v>
      </c>
      <c r="M335" s="169">
        <v>45510</v>
      </c>
      <c r="N335" s="148"/>
      <c r="O335" s="44" t="s">
        <v>43</v>
      </c>
      <c r="P335" s="43" t="s">
        <v>3178</v>
      </c>
      <c r="Q335" s="31"/>
      <c r="R335" s="84" t="s">
        <v>106</v>
      </c>
      <c r="S335" s="31" t="s">
        <v>36</v>
      </c>
      <c r="T335" s="31" t="s">
        <v>95</v>
      </c>
      <c r="U335" s="169">
        <v>45510</v>
      </c>
      <c r="V335" s="150"/>
      <c r="W335" s="141" t="str" cm="1">
        <f t="array" ref="W335">IF(SUM(LEN(B335:V335))=0,"",IF(OR(OR(ISBLANK(F335),SUM(LEN(C335),LEN(D335))=0),AND(NOT(E335="Unknown"),ISBLANK(J335)),AND(NOT(O335="Unknown"),ISBLANK(R335))),"Missing Information", INDEX(Table15[Entire Service Line Classification], MATCH(SUMIFS(Table15[Unique ID],Table15[System-Owned Portion],E335,Table15[If Material Anything Other than "Lead" in Column E,Was Material Ever Previously Lead?],G335,Table15[Customer-Owned Portion],O335),Table15[Unique ID],0),0)))</f>
        <v>Non-lead</v>
      </c>
      <c r="X335"/>
    </row>
    <row r="336" spans="2:24" ht="30" x14ac:dyDescent="0.25">
      <c r="B336" s="146">
        <v>26366733</v>
      </c>
      <c r="C336" s="31" t="s">
        <v>670</v>
      </c>
      <c r="D336" s="31">
        <v>396</v>
      </c>
      <c r="E336" s="44" t="s">
        <v>43</v>
      </c>
      <c r="F336" s="43" t="s">
        <v>34</v>
      </c>
      <c r="G336" s="84" t="s">
        <v>34</v>
      </c>
      <c r="H336" s="31" t="s">
        <v>3177</v>
      </c>
      <c r="I336" s="31"/>
      <c r="J336" s="84" t="s">
        <v>106</v>
      </c>
      <c r="K336" s="31" t="s">
        <v>36</v>
      </c>
      <c r="L336" s="31" t="s">
        <v>95</v>
      </c>
      <c r="M336" s="169">
        <v>45510</v>
      </c>
      <c r="N336" s="148"/>
      <c r="O336" s="44" t="s">
        <v>42</v>
      </c>
      <c r="P336" s="43" t="s">
        <v>3178</v>
      </c>
      <c r="Q336" s="31"/>
      <c r="R336" s="84" t="s">
        <v>106</v>
      </c>
      <c r="S336" s="31" t="s">
        <v>36</v>
      </c>
      <c r="T336" s="31" t="s">
        <v>95</v>
      </c>
      <c r="U336" s="169">
        <v>45510</v>
      </c>
      <c r="V336" s="150"/>
      <c r="W336" s="141" t="str" cm="1">
        <f t="array" ref="W336">IF(SUM(LEN(B336:V336))=0,"",IF(OR(OR(ISBLANK(F336),SUM(LEN(C336),LEN(D336))=0),AND(NOT(E336="Unknown"),ISBLANK(J336)),AND(NOT(O336="Unknown"),ISBLANK(R336))),"Missing Information", INDEX(Table15[Entire Service Line Classification], MATCH(SUMIFS(Table15[Unique ID],Table15[System-Owned Portion],E336,Table15[If Material Anything Other than "Lead" in Column E,Was Material Ever Previously Lead?],G336,Table15[Customer-Owned Portion],O336),Table15[Unique ID],0),0)))</f>
        <v>Non-lead</v>
      </c>
      <c r="X336"/>
    </row>
    <row r="337" spans="2:24" ht="30" x14ac:dyDescent="0.25">
      <c r="B337" s="146">
        <v>26367039</v>
      </c>
      <c r="C337" s="31" t="s">
        <v>671</v>
      </c>
      <c r="D337" s="31">
        <v>39601</v>
      </c>
      <c r="E337" s="44" t="s">
        <v>43</v>
      </c>
      <c r="F337" s="43" t="s">
        <v>34</v>
      </c>
      <c r="G337" s="84" t="s">
        <v>34</v>
      </c>
      <c r="H337" s="31" t="s">
        <v>3177</v>
      </c>
      <c r="I337" s="31"/>
      <c r="J337" s="84" t="s">
        <v>106</v>
      </c>
      <c r="K337" s="31" t="s">
        <v>36</v>
      </c>
      <c r="L337" s="31" t="s">
        <v>95</v>
      </c>
      <c r="M337" s="169">
        <v>45510</v>
      </c>
      <c r="N337" s="148"/>
      <c r="O337" s="44" t="s">
        <v>43</v>
      </c>
      <c r="P337" s="43" t="s">
        <v>3178</v>
      </c>
      <c r="Q337" s="31"/>
      <c r="R337" s="84" t="s">
        <v>106</v>
      </c>
      <c r="S337" s="31" t="s">
        <v>36</v>
      </c>
      <c r="T337" s="31" t="s">
        <v>95</v>
      </c>
      <c r="U337" s="169">
        <v>45510</v>
      </c>
      <c r="V337" s="150"/>
      <c r="W337" s="141" t="str" cm="1">
        <f t="array" ref="W337">IF(SUM(LEN(B337:V337))=0,"",IF(OR(OR(ISBLANK(F337),SUM(LEN(C337),LEN(D337))=0),AND(NOT(E337="Unknown"),ISBLANK(J337)),AND(NOT(O337="Unknown"),ISBLANK(R337))),"Missing Information", INDEX(Table15[Entire Service Line Classification], MATCH(SUMIFS(Table15[Unique ID],Table15[System-Owned Portion],E337,Table15[If Material Anything Other than "Lead" in Column E,Was Material Ever Previously Lead?],G337,Table15[Customer-Owned Portion],O337),Table15[Unique ID],0),0)))</f>
        <v>Non-lead</v>
      </c>
      <c r="X337"/>
    </row>
    <row r="338" spans="2:24" ht="30" x14ac:dyDescent="0.25">
      <c r="B338" s="146">
        <v>58321691</v>
      </c>
      <c r="C338" s="31" t="s">
        <v>672</v>
      </c>
      <c r="D338" s="31">
        <v>398</v>
      </c>
      <c r="E338" s="44" t="s">
        <v>43</v>
      </c>
      <c r="F338" s="43" t="s">
        <v>34</v>
      </c>
      <c r="G338" s="84" t="s">
        <v>34</v>
      </c>
      <c r="H338" s="31" t="s">
        <v>3177</v>
      </c>
      <c r="I338" s="31"/>
      <c r="J338" s="84" t="s">
        <v>106</v>
      </c>
      <c r="K338" s="31" t="s">
        <v>36</v>
      </c>
      <c r="L338" s="31" t="s">
        <v>95</v>
      </c>
      <c r="M338" s="169">
        <v>45510</v>
      </c>
      <c r="N338" s="148"/>
      <c r="O338" s="44" t="s">
        <v>42</v>
      </c>
      <c r="P338" s="43" t="s">
        <v>3178</v>
      </c>
      <c r="Q338" s="31"/>
      <c r="R338" s="84" t="s">
        <v>106</v>
      </c>
      <c r="S338" s="31" t="s">
        <v>36</v>
      </c>
      <c r="T338" s="31" t="s">
        <v>95</v>
      </c>
      <c r="U338" s="169">
        <v>45510</v>
      </c>
      <c r="V338" s="150"/>
      <c r="W338" s="141" t="str" cm="1">
        <f t="array" ref="W338">IF(SUM(LEN(B338:V338))=0,"",IF(OR(OR(ISBLANK(F338),SUM(LEN(C338),LEN(D338))=0),AND(NOT(E338="Unknown"),ISBLANK(J338)),AND(NOT(O338="Unknown"),ISBLANK(R338))),"Missing Information", INDEX(Table15[Entire Service Line Classification], MATCH(SUMIFS(Table15[Unique ID],Table15[System-Owned Portion],E338,Table15[If Material Anything Other than "Lead" in Column E,Was Material Ever Previously Lead?],G338,Table15[Customer-Owned Portion],O338),Table15[Unique ID],0),0)))</f>
        <v>Non-lead</v>
      </c>
      <c r="X338"/>
    </row>
    <row r="339" spans="2:24" ht="30" x14ac:dyDescent="0.25">
      <c r="B339" s="146">
        <v>26365700</v>
      </c>
      <c r="C339" s="31" t="s">
        <v>673</v>
      </c>
      <c r="D339" s="31">
        <v>399</v>
      </c>
      <c r="E339" s="44" t="s">
        <v>43</v>
      </c>
      <c r="F339" s="43" t="s">
        <v>34</v>
      </c>
      <c r="G339" s="84" t="s">
        <v>34</v>
      </c>
      <c r="H339" s="31" t="s">
        <v>3177</v>
      </c>
      <c r="I339" s="31"/>
      <c r="J339" s="84" t="s">
        <v>106</v>
      </c>
      <c r="K339" s="31" t="s">
        <v>36</v>
      </c>
      <c r="L339" s="31" t="s">
        <v>95</v>
      </c>
      <c r="M339" s="169">
        <v>45510</v>
      </c>
      <c r="N339" s="148"/>
      <c r="O339" s="44" t="s">
        <v>43</v>
      </c>
      <c r="P339" s="43" t="s">
        <v>3178</v>
      </c>
      <c r="Q339" s="31"/>
      <c r="R339" s="84" t="s">
        <v>106</v>
      </c>
      <c r="S339" s="31" t="s">
        <v>36</v>
      </c>
      <c r="T339" s="31" t="s">
        <v>95</v>
      </c>
      <c r="U339" s="169">
        <v>45510</v>
      </c>
      <c r="V339" s="150"/>
      <c r="W339" s="141" t="str" cm="1">
        <f t="array" ref="W339">IF(SUM(LEN(B339:V339))=0,"",IF(OR(OR(ISBLANK(F339),SUM(LEN(C339),LEN(D339))=0),AND(NOT(E339="Unknown"),ISBLANK(J339)),AND(NOT(O339="Unknown"),ISBLANK(R339))),"Missing Information", INDEX(Table15[Entire Service Line Classification], MATCH(SUMIFS(Table15[Unique ID],Table15[System-Owned Portion],E339,Table15[If Material Anything Other than "Lead" in Column E,Was Material Ever Previously Lead?],G339,Table15[Customer-Owned Portion],O339),Table15[Unique ID],0),0)))</f>
        <v>Non-lead</v>
      </c>
      <c r="X339"/>
    </row>
    <row r="340" spans="2:24" ht="30" x14ac:dyDescent="0.25">
      <c r="B340" s="146">
        <v>26365696</v>
      </c>
      <c r="C340" s="31" t="s">
        <v>674</v>
      </c>
      <c r="D340" s="31">
        <v>400</v>
      </c>
      <c r="E340" s="44" t="s">
        <v>43</v>
      </c>
      <c r="F340" s="43" t="s">
        <v>34</v>
      </c>
      <c r="G340" s="84" t="s">
        <v>34</v>
      </c>
      <c r="H340" s="31" t="s">
        <v>3177</v>
      </c>
      <c r="I340" s="31"/>
      <c r="J340" s="84" t="s">
        <v>106</v>
      </c>
      <c r="K340" s="31" t="s">
        <v>36</v>
      </c>
      <c r="L340" s="31" t="s">
        <v>95</v>
      </c>
      <c r="M340" s="169">
        <v>45510</v>
      </c>
      <c r="N340" s="148"/>
      <c r="O340" s="44" t="s">
        <v>43</v>
      </c>
      <c r="P340" s="43" t="s">
        <v>3178</v>
      </c>
      <c r="Q340" s="31"/>
      <c r="R340" s="84" t="s">
        <v>106</v>
      </c>
      <c r="S340" s="31" t="s">
        <v>36</v>
      </c>
      <c r="T340" s="31" t="s">
        <v>95</v>
      </c>
      <c r="U340" s="169">
        <v>45510</v>
      </c>
      <c r="V340" s="150"/>
      <c r="W340" s="141" t="str" cm="1">
        <f t="array" ref="W340">IF(SUM(LEN(B340:V340))=0,"",IF(OR(OR(ISBLANK(F340),SUM(LEN(C340),LEN(D340))=0),AND(NOT(E340="Unknown"),ISBLANK(J340)),AND(NOT(O340="Unknown"),ISBLANK(R340))),"Missing Information", INDEX(Table15[Entire Service Line Classification], MATCH(SUMIFS(Table15[Unique ID],Table15[System-Owned Portion],E340,Table15[If Material Anything Other than "Lead" in Column E,Was Material Ever Previously Lead?],G340,Table15[Customer-Owned Portion],O340),Table15[Unique ID],0),0)))</f>
        <v>Non-lead</v>
      </c>
      <c r="X340"/>
    </row>
    <row r="341" spans="2:24" ht="30" x14ac:dyDescent="0.25">
      <c r="B341" s="146">
        <v>26365695</v>
      </c>
      <c r="C341" s="31" t="s">
        <v>675</v>
      </c>
      <c r="D341" s="31">
        <v>401</v>
      </c>
      <c r="E341" s="44" t="s">
        <v>43</v>
      </c>
      <c r="F341" s="43" t="s">
        <v>34</v>
      </c>
      <c r="G341" s="84" t="s">
        <v>34</v>
      </c>
      <c r="H341" s="31" t="s">
        <v>3177</v>
      </c>
      <c r="I341" s="31"/>
      <c r="J341" s="84" t="s">
        <v>106</v>
      </c>
      <c r="K341" s="31" t="s">
        <v>36</v>
      </c>
      <c r="L341" s="31" t="s">
        <v>95</v>
      </c>
      <c r="M341" s="169">
        <v>45510</v>
      </c>
      <c r="N341" s="148"/>
      <c r="O341" s="44" t="s">
        <v>43</v>
      </c>
      <c r="P341" s="43" t="s">
        <v>3178</v>
      </c>
      <c r="Q341" s="31"/>
      <c r="R341" s="84" t="s">
        <v>106</v>
      </c>
      <c r="S341" s="31" t="s">
        <v>36</v>
      </c>
      <c r="T341" s="31" t="s">
        <v>95</v>
      </c>
      <c r="U341" s="169">
        <v>45510</v>
      </c>
      <c r="V341" s="150"/>
      <c r="W341" s="141" t="str" cm="1">
        <f t="array" ref="W341">IF(SUM(LEN(B341:V341))=0,"",IF(OR(OR(ISBLANK(F341),SUM(LEN(C341),LEN(D341))=0),AND(NOT(E341="Unknown"),ISBLANK(J341)),AND(NOT(O341="Unknown"),ISBLANK(R341))),"Missing Information", INDEX(Table15[Entire Service Line Classification], MATCH(SUMIFS(Table15[Unique ID],Table15[System-Owned Portion],E341,Table15[If Material Anything Other than "Lead" in Column E,Was Material Ever Previously Lead?],G341,Table15[Customer-Owned Portion],O341),Table15[Unique ID],0),0)))</f>
        <v>Non-lead</v>
      </c>
      <c r="X341"/>
    </row>
    <row r="342" spans="2:24" ht="30" x14ac:dyDescent="0.25">
      <c r="B342" s="146">
        <v>26365697</v>
      </c>
      <c r="C342" s="31" t="s">
        <v>676</v>
      </c>
      <c r="D342" s="31">
        <v>402</v>
      </c>
      <c r="E342" s="44" t="s">
        <v>43</v>
      </c>
      <c r="F342" s="43" t="s">
        <v>34</v>
      </c>
      <c r="G342" s="84" t="s">
        <v>34</v>
      </c>
      <c r="H342" s="31" t="s">
        <v>3177</v>
      </c>
      <c r="I342" s="31"/>
      <c r="J342" s="84" t="s">
        <v>106</v>
      </c>
      <c r="K342" s="31" t="s">
        <v>36</v>
      </c>
      <c r="L342" s="31" t="s">
        <v>95</v>
      </c>
      <c r="M342" s="169">
        <v>45510</v>
      </c>
      <c r="N342" s="148"/>
      <c r="O342" s="44" t="s">
        <v>43</v>
      </c>
      <c r="P342" s="43" t="s">
        <v>3178</v>
      </c>
      <c r="Q342" s="31"/>
      <c r="R342" s="84" t="s">
        <v>106</v>
      </c>
      <c r="S342" s="31" t="s">
        <v>36</v>
      </c>
      <c r="T342" s="31" t="s">
        <v>95</v>
      </c>
      <c r="U342" s="169">
        <v>45510</v>
      </c>
      <c r="V342" s="150"/>
      <c r="W342" s="141" t="str" cm="1">
        <f t="array" ref="W342">IF(SUM(LEN(B342:V342))=0,"",IF(OR(OR(ISBLANK(F342),SUM(LEN(C342),LEN(D342))=0),AND(NOT(E342="Unknown"),ISBLANK(J342)),AND(NOT(O342="Unknown"),ISBLANK(R342))),"Missing Information", INDEX(Table15[Entire Service Line Classification], MATCH(SUMIFS(Table15[Unique ID],Table15[System-Owned Portion],E342,Table15[If Material Anything Other than "Lead" in Column E,Was Material Ever Previously Lead?],G342,Table15[Customer-Owned Portion],O342),Table15[Unique ID],0),0)))</f>
        <v>Non-lead</v>
      </c>
      <c r="X342"/>
    </row>
    <row r="343" spans="2:24" ht="30" x14ac:dyDescent="0.25">
      <c r="B343" s="146">
        <v>26365754</v>
      </c>
      <c r="C343" s="31" t="s">
        <v>677</v>
      </c>
      <c r="D343" s="31">
        <v>403</v>
      </c>
      <c r="E343" s="44" t="s">
        <v>43</v>
      </c>
      <c r="F343" s="43" t="s">
        <v>34</v>
      </c>
      <c r="G343" s="84" t="s">
        <v>34</v>
      </c>
      <c r="H343" s="31" t="s">
        <v>3177</v>
      </c>
      <c r="I343" s="31"/>
      <c r="J343" s="84" t="s">
        <v>106</v>
      </c>
      <c r="K343" s="31" t="s">
        <v>36</v>
      </c>
      <c r="L343" s="31" t="s">
        <v>95</v>
      </c>
      <c r="M343" s="169">
        <v>45510</v>
      </c>
      <c r="N343" s="148"/>
      <c r="O343" s="44" t="s">
        <v>43</v>
      </c>
      <c r="P343" s="43" t="s">
        <v>3178</v>
      </c>
      <c r="Q343" s="31"/>
      <c r="R343" s="84" t="s">
        <v>106</v>
      </c>
      <c r="S343" s="31" t="s">
        <v>36</v>
      </c>
      <c r="T343" s="31" t="s">
        <v>95</v>
      </c>
      <c r="U343" s="169">
        <v>45510</v>
      </c>
      <c r="V343" s="150"/>
      <c r="W343" s="141" t="str" cm="1">
        <f t="array" ref="W343">IF(SUM(LEN(B343:V343))=0,"",IF(OR(OR(ISBLANK(F343),SUM(LEN(C343),LEN(D343))=0),AND(NOT(E343="Unknown"),ISBLANK(J343)),AND(NOT(O343="Unknown"),ISBLANK(R343))),"Missing Information", INDEX(Table15[Entire Service Line Classification], MATCH(SUMIFS(Table15[Unique ID],Table15[System-Owned Portion],E343,Table15[If Material Anything Other than "Lead" in Column E,Was Material Ever Previously Lead?],G343,Table15[Customer-Owned Portion],O343),Table15[Unique ID],0),0)))</f>
        <v>Non-lead</v>
      </c>
      <c r="X343"/>
    </row>
    <row r="344" spans="2:24" ht="30" x14ac:dyDescent="0.25">
      <c r="B344" s="146">
        <v>26365751</v>
      </c>
      <c r="C344" s="31" t="s">
        <v>678</v>
      </c>
      <c r="D344" s="31">
        <v>404</v>
      </c>
      <c r="E344" s="44" t="s">
        <v>43</v>
      </c>
      <c r="F344" s="43" t="s">
        <v>34</v>
      </c>
      <c r="G344" s="84" t="s">
        <v>34</v>
      </c>
      <c r="H344" s="31" t="s">
        <v>3177</v>
      </c>
      <c r="I344" s="31"/>
      <c r="J344" s="84" t="s">
        <v>106</v>
      </c>
      <c r="K344" s="31" t="s">
        <v>36</v>
      </c>
      <c r="L344" s="31" t="s">
        <v>95</v>
      </c>
      <c r="M344" s="169">
        <v>45510</v>
      </c>
      <c r="N344" s="148"/>
      <c r="O344" s="44" t="s">
        <v>43</v>
      </c>
      <c r="P344" s="43" t="s">
        <v>3178</v>
      </c>
      <c r="Q344" s="31"/>
      <c r="R344" s="84" t="s">
        <v>106</v>
      </c>
      <c r="S344" s="31" t="s">
        <v>36</v>
      </c>
      <c r="T344" s="31" t="s">
        <v>95</v>
      </c>
      <c r="U344" s="169">
        <v>45510</v>
      </c>
      <c r="V344" s="150"/>
      <c r="W344" s="141" t="str" cm="1">
        <f t="array" ref="W344">IF(SUM(LEN(B344:V344))=0,"",IF(OR(OR(ISBLANK(F344),SUM(LEN(C344),LEN(D344))=0),AND(NOT(E344="Unknown"),ISBLANK(J344)),AND(NOT(O344="Unknown"),ISBLANK(R344))),"Missing Information", INDEX(Table15[Entire Service Line Classification], MATCH(SUMIFS(Table15[Unique ID],Table15[System-Owned Portion],E344,Table15[If Material Anything Other than "Lead" in Column E,Was Material Ever Previously Lead?],G344,Table15[Customer-Owned Portion],O344),Table15[Unique ID],0),0)))</f>
        <v>Non-lead</v>
      </c>
      <c r="X344"/>
    </row>
    <row r="345" spans="2:24" ht="30" x14ac:dyDescent="0.25">
      <c r="B345" s="146">
        <v>26365752</v>
      </c>
      <c r="C345" s="31" t="s">
        <v>679</v>
      </c>
      <c r="D345" s="31">
        <v>405</v>
      </c>
      <c r="E345" s="44" t="s">
        <v>43</v>
      </c>
      <c r="F345" s="43" t="s">
        <v>34</v>
      </c>
      <c r="G345" s="84" t="s">
        <v>34</v>
      </c>
      <c r="H345" s="31" t="s">
        <v>3177</v>
      </c>
      <c r="I345" s="31"/>
      <c r="J345" s="84" t="s">
        <v>106</v>
      </c>
      <c r="K345" s="31" t="s">
        <v>36</v>
      </c>
      <c r="L345" s="31" t="s">
        <v>95</v>
      </c>
      <c r="M345" s="169">
        <v>45510</v>
      </c>
      <c r="N345" s="148"/>
      <c r="O345" s="44" t="s">
        <v>43</v>
      </c>
      <c r="P345" s="43" t="s">
        <v>3178</v>
      </c>
      <c r="Q345" s="31"/>
      <c r="R345" s="84" t="s">
        <v>106</v>
      </c>
      <c r="S345" s="31" t="s">
        <v>36</v>
      </c>
      <c r="T345" s="31" t="s">
        <v>95</v>
      </c>
      <c r="U345" s="169">
        <v>45510</v>
      </c>
      <c r="V345" s="150"/>
      <c r="W345" s="141" t="str" cm="1">
        <f t="array" ref="W345">IF(SUM(LEN(B345:V345))=0,"",IF(OR(OR(ISBLANK(F345),SUM(LEN(C345),LEN(D345))=0),AND(NOT(E345="Unknown"),ISBLANK(J345)),AND(NOT(O345="Unknown"),ISBLANK(R345))),"Missing Information", INDEX(Table15[Entire Service Line Classification], MATCH(SUMIFS(Table15[Unique ID],Table15[System-Owned Portion],E345,Table15[If Material Anything Other than "Lead" in Column E,Was Material Ever Previously Lead?],G345,Table15[Customer-Owned Portion],O345),Table15[Unique ID],0),0)))</f>
        <v>Non-lead</v>
      </c>
      <c r="X345"/>
    </row>
    <row r="346" spans="2:24" ht="30" x14ac:dyDescent="0.25">
      <c r="B346" s="146">
        <v>26365753</v>
      </c>
      <c r="C346" s="31" t="s">
        <v>680</v>
      </c>
      <c r="D346" s="31">
        <v>406</v>
      </c>
      <c r="E346" s="44" t="s">
        <v>43</v>
      </c>
      <c r="F346" s="43" t="s">
        <v>34</v>
      </c>
      <c r="G346" s="84" t="s">
        <v>34</v>
      </c>
      <c r="H346" s="31" t="s">
        <v>3177</v>
      </c>
      <c r="I346" s="31"/>
      <c r="J346" s="84" t="s">
        <v>106</v>
      </c>
      <c r="K346" s="31" t="s">
        <v>36</v>
      </c>
      <c r="L346" s="31" t="s">
        <v>95</v>
      </c>
      <c r="M346" s="169">
        <v>45510</v>
      </c>
      <c r="N346" s="148"/>
      <c r="O346" s="44" t="s">
        <v>43</v>
      </c>
      <c r="P346" s="43" t="s">
        <v>3178</v>
      </c>
      <c r="Q346" s="31"/>
      <c r="R346" s="84" t="s">
        <v>106</v>
      </c>
      <c r="S346" s="31" t="s">
        <v>36</v>
      </c>
      <c r="T346" s="31" t="s">
        <v>95</v>
      </c>
      <c r="U346" s="169">
        <v>45510</v>
      </c>
      <c r="V346" s="150"/>
      <c r="W346" s="141" t="str" cm="1">
        <f t="array" ref="W346">IF(SUM(LEN(B346:V346))=0,"",IF(OR(OR(ISBLANK(F346),SUM(LEN(C346),LEN(D346))=0),AND(NOT(E346="Unknown"),ISBLANK(J346)),AND(NOT(O346="Unknown"),ISBLANK(R346))),"Missing Information", INDEX(Table15[Entire Service Line Classification], MATCH(SUMIFS(Table15[Unique ID],Table15[System-Owned Portion],E346,Table15[If Material Anything Other than "Lead" in Column E,Was Material Ever Previously Lead?],G346,Table15[Customer-Owned Portion],O346),Table15[Unique ID],0),0)))</f>
        <v>Non-lead</v>
      </c>
      <c r="X346"/>
    </row>
    <row r="347" spans="2:24" ht="30" x14ac:dyDescent="0.25">
      <c r="B347" s="146">
        <v>26365748</v>
      </c>
      <c r="C347" s="31" t="s">
        <v>681</v>
      </c>
      <c r="D347" s="31">
        <v>407</v>
      </c>
      <c r="E347" s="44" t="s">
        <v>43</v>
      </c>
      <c r="F347" s="43" t="s">
        <v>34</v>
      </c>
      <c r="G347" s="84" t="s">
        <v>34</v>
      </c>
      <c r="H347" s="31" t="s">
        <v>3177</v>
      </c>
      <c r="I347" s="31"/>
      <c r="J347" s="84" t="s">
        <v>106</v>
      </c>
      <c r="K347" s="31" t="s">
        <v>36</v>
      </c>
      <c r="L347" s="31" t="s">
        <v>95</v>
      </c>
      <c r="M347" s="169">
        <v>45510</v>
      </c>
      <c r="N347" s="148"/>
      <c r="O347" s="44" t="s">
        <v>42</v>
      </c>
      <c r="P347" s="43" t="s">
        <v>3178</v>
      </c>
      <c r="Q347" s="31"/>
      <c r="R347" s="84" t="s">
        <v>106</v>
      </c>
      <c r="S347" s="31" t="s">
        <v>36</v>
      </c>
      <c r="T347" s="31" t="s">
        <v>95</v>
      </c>
      <c r="U347" s="169">
        <v>45510</v>
      </c>
      <c r="V347" s="150"/>
      <c r="W347" s="141" t="str" cm="1">
        <f t="array" ref="W347">IF(SUM(LEN(B347:V347))=0,"",IF(OR(OR(ISBLANK(F347),SUM(LEN(C347),LEN(D347))=0),AND(NOT(E347="Unknown"),ISBLANK(J347)),AND(NOT(O347="Unknown"),ISBLANK(R347))),"Missing Information", INDEX(Table15[Entire Service Line Classification], MATCH(SUMIFS(Table15[Unique ID],Table15[System-Owned Portion],E347,Table15[If Material Anything Other than "Lead" in Column E,Was Material Ever Previously Lead?],G347,Table15[Customer-Owned Portion],O347),Table15[Unique ID],0),0)))</f>
        <v>Non-lead</v>
      </c>
      <c r="X347"/>
    </row>
    <row r="348" spans="2:24" ht="30" x14ac:dyDescent="0.25">
      <c r="B348" s="146">
        <v>26366145</v>
      </c>
      <c r="C348" s="31" t="s">
        <v>682</v>
      </c>
      <c r="D348" s="31">
        <v>408</v>
      </c>
      <c r="E348" s="44" t="s">
        <v>43</v>
      </c>
      <c r="F348" s="43" t="s">
        <v>34</v>
      </c>
      <c r="G348" s="84" t="s">
        <v>34</v>
      </c>
      <c r="H348" s="31" t="s">
        <v>3177</v>
      </c>
      <c r="I348" s="31"/>
      <c r="J348" s="84" t="s">
        <v>106</v>
      </c>
      <c r="K348" s="31" t="s">
        <v>36</v>
      </c>
      <c r="L348" s="31" t="s">
        <v>95</v>
      </c>
      <c r="M348" s="169">
        <v>45510</v>
      </c>
      <c r="N348" s="148"/>
      <c r="O348" s="44" t="s">
        <v>42</v>
      </c>
      <c r="P348" s="43" t="s">
        <v>3178</v>
      </c>
      <c r="Q348" s="31"/>
      <c r="R348" s="84" t="s">
        <v>106</v>
      </c>
      <c r="S348" s="31" t="s">
        <v>36</v>
      </c>
      <c r="T348" s="31" t="s">
        <v>95</v>
      </c>
      <c r="U348" s="169">
        <v>45510</v>
      </c>
      <c r="V348" s="150"/>
      <c r="W348" s="141" t="str" cm="1">
        <f t="array" ref="W348">IF(SUM(LEN(B348:V348))=0,"",IF(OR(OR(ISBLANK(F348),SUM(LEN(C348),LEN(D348))=0),AND(NOT(E348="Unknown"),ISBLANK(J348)),AND(NOT(O348="Unknown"),ISBLANK(R348))),"Missing Information", INDEX(Table15[Entire Service Line Classification], MATCH(SUMIFS(Table15[Unique ID],Table15[System-Owned Portion],E348,Table15[If Material Anything Other than "Lead" in Column E,Was Material Ever Previously Lead?],G348,Table15[Customer-Owned Portion],O348),Table15[Unique ID],0),0)))</f>
        <v>Non-lead</v>
      </c>
      <c r="X348"/>
    </row>
    <row r="349" spans="2:24" ht="30" x14ac:dyDescent="0.25">
      <c r="B349" s="146">
        <v>26365756</v>
      </c>
      <c r="C349" s="31" t="s">
        <v>683</v>
      </c>
      <c r="D349" s="31">
        <v>409</v>
      </c>
      <c r="E349" s="44" t="s">
        <v>43</v>
      </c>
      <c r="F349" s="43" t="s">
        <v>34</v>
      </c>
      <c r="G349" s="84" t="s">
        <v>34</v>
      </c>
      <c r="H349" s="31" t="s">
        <v>3177</v>
      </c>
      <c r="I349" s="31"/>
      <c r="J349" s="84" t="s">
        <v>106</v>
      </c>
      <c r="K349" s="31" t="s">
        <v>36</v>
      </c>
      <c r="L349" s="31" t="s">
        <v>95</v>
      </c>
      <c r="M349" s="169">
        <v>45510</v>
      </c>
      <c r="N349" s="148"/>
      <c r="O349" s="44" t="s">
        <v>43</v>
      </c>
      <c r="P349" s="43" t="s">
        <v>3178</v>
      </c>
      <c r="Q349" s="31"/>
      <c r="R349" s="84" t="s">
        <v>106</v>
      </c>
      <c r="S349" s="31" t="s">
        <v>36</v>
      </c>
      <c r="T349" s="31" t="s">
        <v>95</v>
      </c>
      <c r="U349" s="169">
        <v>45510</v>
      </c>
      <c r="V349" s="150"/>
      <c r="W349" s="141" t="str" cm="1">
        <f t="array" ref="W349">IF(SUM(LEN(B349:V349))=0,"",IF(OR(OR(ISBLANK(F349),SUM(LEN(C349),LEN(D349))=0),AND(NOT(E349="Unknown"),ISBLANK(J349)),AND(NOT(O349="Unknown"),ISBLANK(R349))),"Missing Information", INDEX(Table15[Entire Service Line Classification], MATCH(SUMIFS(Table15[Unique ID],Table15[System-Owned Portion],E349,Table15[If Material Anything Other than "Lead" in Column E,Was Material Ever Previously Lead?],G349,Table15[Customer-Owned Portion],O349),Table15[Unique ID],0),0)))</f>
        <v>Non-lead</v>
      </c>
      <c r="X349"/>
    </row>
    <row r="350" spans="2:24" ht="30" x14ac:dyDescent="0.25">
      <c r="B350" s="146">
        <v>26365698</v>
      </c>
      <c r="C350" s="31" t="s">
        <v>684</v>
      </c>
      <c r="D350" s="31">
        <v>410</v>
      </c>
      <c r="E350" s="44" t="s">
        <v>43</v>
      </c>
      <c r="F350" s="43" t="s">
        <v>34</v>
      </c>
      <c r="G350" s="84" t="s">
        <v>34</v>
      </c>
      <c r="H350" s="31" t="s">
        <v>3177</v>
      </c>
      <c r="I350" s="31"/>
      <c r="J350" s="84" t="s">
        <v>106</v>
      </c>
      <c r="K350" s="31" t="s">
        <v>36</v>
      </c>
      <c r="L350" s="31" t="s">
        <v>95</v>
      </c>
      <c r="M350" s="169">
        <v>45510</v>
      </c>
      <c r="N350" s="148"/>
      <c r="O350" s="44" t="s">
        <v>43</v>
      </c>
      <c r="P350" s="43" t="s">
        <v>3178</v>
      </c>
      <c r="Q350" s="31"/>
      <c r="R350" s="84" t="s">
        <v>106</v>
      </c>
      <c r="S350" s="31" t="s">
        <v>36</v>
      </c>
      <c r="T350" s="31" t="s">
        <v>95</v>
      </c>
      <c r="U350" s="169">
        <v>45510</v>
      </c>
      <c r="V350" s="150"/>
      <c r="W350" s="141" t="str" cm="1">
        <f t="array" ref="W350">IF(SUM(LEN(B350:V350))=0,"",IF(OR(OR(ISBLANK(F350),SUM(LEN(C350),LEN(D350))=0),AND(NOT(E350="Unknown"),ISBLANK(J350)),AND(NOT(O350="Unknown"),ISBLANK(R350))),"Missing Information", INDEX(Table15[Entire Service Line Classification], MATCH(SUMIFS(Table15[Unique ID],Table15[System-Owned Portion],E350,Table15[If Material Anything Other than "Lead" in Column E,Was Material Ever Previously Lead?],G350,Table15[Customer-Owned Portion],O350),Table15[Unique ID],0),0)))</f>
        <v>Non-lead</v>
      </c>
      <c r="X350"/>
    </row>
    <row r="351" spans="2:24" ht="30" x14ac:dyDescent="0.25">
      <c r="B351" s="146">
        <v>26365755</v>
      </c>
      <c r="C351" s="31" t="s">
        <v>685</v>
      </c>
      <c r="D351" s="31">
        <v>411</v>
      </c>
      <c r="E351" s="44" t="s">
        <v>43</v>
      </c>
      <c r="F351" s="43" t="s">
        <v>34</v>
      </c>
      <c r="G351" s="84" t="s">
        <v>34</v>
      </c>
      <c r="H351" s="31" t="s">
        <v>3177</v>
      </c>
      <c r="I351" s="31"/>
      <c r="J351" s="84" t="s">
        <v>106</v>
      </c>
      <c r="K351" s="31" t="s">
        <v>36</v>
      </c>
      <c r="L351" s="31" t="s">
        <v>95</v>
      </c>
      <c r="M351" s="169">
        <v>45510</v>
      </c>
      <c r="N351" s="148"/>
      <c r="O351" s="44" t="s">
        <v>43</v>
      </c>
      <c r="P351" s="43" t="s">
        <v>3178</v>
      </c>
      <c r="Q351" s="31"/>
      <c r="R351" s="84" t="s">
        <v>106</v>
      </c>
      <c r="S351" s="31" t="s">
        <v>36</v>
      </c>
      <c r="T351" s="31" t="s">
        <v>95</v>
      </c>
      <c r="U351" s="169">
        <v>45510</v>
      </c>
      <c r="V351" s="150"/>
      <c r="W351" s="141" t="str" cm="1">
        <f t="array" ref="W351">IF(SUM(LEN(B351:V351))=0,"",IF(OR(OR(ISBLANK(F351),SUM(LEN(C351),LEN(D351))=0),AND(NOT(E351="Unknown"),ISBLANK(J351)),AND(NOT(O351="Unknown"),ISBLANK(R351))),"Missing Information", INDEX(Table15[Entire Service Line Classification], MATCH(SUMIFS(Table15[Unique ID],Table15[System-Owned Portion],E351,Table15[If Material Anything Other than "Lead" in Column E,Was Material Ever Previously Lead?],G351,Table15[Customer-Owned Portion],O351),Table15[Unique ID],0),0)))</f>
        <v>Non-lead</v>
      </c>
      <c r="X351"/>
    </row>
    <row r="352" spans="2:24" ht="30" x14ac:dyDescent="0.25">
      <c r="B352" s="146">
        <v>26365693</v>
      </c>
      <c r="C352" s="31" t="s">
        <v>686</v>
      </c>
      <c r="D352" s="31">
        <v>412</v>
      </c>
      <c r="E352" s="44" t="s">
        <v>43</v>
      </c>
      <c r="F352" s="43" t="s">
        <v>34</v>
      </c>
      <c r="G352" s="84" t="s">
        <v>34</v>
      </c>
      <c r="H352" s="31" t="s">
        <v>3177</v>
      </c>
      <c r="I352" s="31"/>
      <c r="J352" s="84" t="s">
        <v>106</v>
      </c>
      <c r="K352" s="31" t="s">
        <v>36</v>
      </c>
      <c r="L352" s="31" t="s">
        <v>95</v>
      </c>
      <c r="M352" s="169">
        <v>45510</v>
      </c>
      <c r="N352" s="148"/>
      <c r="O352" s="44" t="s">
        <v>43</v>
      </c>
      <c r="P352" s="43" t="s">
        <v>3178</v>
      </c>
      <c r="Q352" s="31"/>
      <c r="R352" s="84" t="s">
        <v>106</v>
      </c>
      <c r="S352" s="31" t="s">
        <v>36</v>
      </c>
      <c r="T352" s="31" t="s">
        <v>95</v>
      </c>
      <c r="U352" s="169">
        <v>45510</v>
      </c>
      <c r="V352" s="150"/>
      <c r="W352" s="141" t="str" cm="1">
        <f t="array" ref="W352">IF(SUM(LEN(B352:V352))=0,"",IF(OR(OR(ISBLANK(F352),SUM(LEN(C352),LEN(D352))=0),AND(NOT(E352="Unknown"),ISBLANK(J352)),AND(NOT(O352="Unknown"),ISBLANK(R352))),"Missing Information", INDEX(Table15[Entire Service Line Classification], MATCH(SUMIFS(Table15[Unique ID],Table15[System-Owned Portion],E352,Table15[If Material Anything Other than "Lead" in Column E,Was Material Ever Previously Lead?],G352,Table15[Customer-Owned Portion],O352),Table15[Unique ID],0),0)))</f>
        <v>Non-lead</v>
      </c>
      <c r="X352"/>
    </row>
    <row r="353" spans="2:24" ht="30" x14ac:dyDescent="0.25">
      <c r="B353" s="146">
        <v>26365738</v>
      </c>
      <c r="C353" s="31" t="s">
        <v>687</v>
      </c>
      <c r="D353" s="31">
        <v>413</v>
      </c>
      <c r="E353" s="44" t="s">
        <v>43</v>
      </c>
      <c r="F353" s="43" t="s">
        <v>34</v>
      </c>
      <c r="G353" s="84" t="s">
        <v>34</v>
      </c>
      <c r="H353" s="31" t="s">
        <v>3177</v>
      </c>
      <c r="I353" s="31"/>
      <c r="J353" s="84" t="s">
        <v>106</v>
      </c>
      <c r="K353" s="31" t="s">
        <v>36</v>
      </c>
      <c r="L353" s="31" t="s">
        <v>95</v>
      </c>
      <c r="M353" s="169">
        <v>45510</v>
      </c>
      <c r="N353" s="148"/>
      <c r="O353" s="44" t="s">
        <v>43</v>
      </c>
      <c r="P353" s="43" t="s">
        <v>3178</v>
      </c>
      <c r="Q353" s="31"/>
      <c r="R353" s="84" t="s">
        <v>106</v>
      </c>
      <c r="S353" s="31" t="s">
        <v>36</v>
      </c>
      <c r="T353" s="31" t="s">
        <v>95</v>
      </c>
      <c r="U353" s="169">
        <v>45510</v>
      </c>
      <c r="V353" s="150"/>
      <c r="W353" s="141" t="str" cm="1">
        <f t="array" ref="W353">IF(SUM(LEN(B353:V353))=0,"",IF(OR(OR(ISBLANK(F353),SUM(LEN(C353),LEN(D353))=0),AND(NOT(E353="Unknown"),ISBLANK(J353)),AND(NOT(O353="Unknown"),ISBLANK(R353))),"Missing Information", INDEX(Table15[Entire Service Line Classification], MATCH(SUMIFS(Table15[Unique ID],Table15[System-Owned Portion],E353,Table15[If Material Anything Other than "Lead" in Column E,Was Material Ever Previously Lead?],G353,Table15[Customer-Owned Portion],O353),Table15[Unique ID],0),0)))</f>
        <v>Non-lead</v>
      </c>
      <c r="X353"/>
    </row>
    <row r="354" spans="2:24" ht="30" x14ac:dyDescent="0.25">
      <c r="B354" s="146">
        <v>26365739</v>
      </c>
      <c r="C354" s="31" t="s">
        <v>688</v>
      </c>
      <c r="D354" s="31">
        <v>414</v>
      </c>
      <c r="E354" s="44" t="s">
        <v>43</v>
      </c>
      <c r="F354" s="43" t="s">
        <v>34</v>
      </c>
      <c r="G354" s="84" t="s">
        <v>34</v>
      </c>
      <c r="H354" s="31" t="s">
        <v>3177</v>
      </c>
      <c r="I354" s="31"/>
      <c r="J354" s="84" t="s">
        <v>106</v>
      </c>
      <c r="K354" s="31" t="s">
        <v>36</v>
      </c>
      <c r="L354" s="31" t="s">
        <v>95</v>
      </c>
      <c r="M354" s="169">
        <v>45510</v>
      </c>
      <c r="N354" s="148"/>
      <c r="O354" s="44" t="s">
        <v>43</v>
      </c>
      <c r="P354" s="43" t="s">
        <v>3178</v>
      </c>
      <c r="Q354" s="31"/>
      <c r="R354" s="84" t="s">
        <v>106</v>
      </c>
      <c r="S354" s="31" t="s">
        <v>36</v>
      </c>
      <c r="T354" s="31" t="s">
        <v>95</v>
      </c>
      <c r="U354" s="169">
        <v>45510</v>
      </c>
      <c r="V354" s="150"/>
      <c r="W354" s="141" t="str" cm="1">
        <f t="array" ref="W354">IF(SUM(LEN(B354:V354))=0,"",IF(OR(OR(ISBLANK(F354),SUM(LEN(C354),LEN(D354))=0),AND(NOT(E354="Unknown"),ISBLANK(J354)),AND(NOT(O354="Unknown"),ISBLANK(R354))),"Missing Information", INDEX(Table15[Entire Service Line Classification], MATCH(SUMIFS(Table15[Unique ID],Table15[System-Owned Portion],E354,Table15[If Material Anything Other than "Lead" in Column E,Was Material Ever Previously Lead?],G354,Table15[Customer-Owned Portion],O354),Table15[Unique ID],0),0)))</f>
        <v>Non-lead</v>
      </c>
      <c r="X354"/>
    </row>
    <row r="355" spans="2:24" ht="30" x14ac:dyDescent="0.25">
      <c r="B355" s="146">
        <v>26365735</v>
      </c>
      <c r="C355" s="31" t="s">
        <v>689</v>
      </c>
      <c r="D355" s="31">
        <v>415</v>
      </c>
      <c r="E355" s="44" t="s">
        <v>43</v>
      </c>
      <c r="F355" s="43" t="s">
        <v>34</v>
      </c>
      <c r="G355" s="84" t="s">
        <v>34</v>
      </c>
      <c r="H355" s="31" t="s">
        <v>3177</v>
      </c>
      <c r="I355" s="31"/>
      <c r="J355" s="84" t="s">
        <v>106</v>
      </c>
      <c r="K355" s="31" t="s">
        <v>36</v>
      </c>
      <c r="L355" s="31" t="s">
        <v>95</v>
      </c>
      <c r="M355" s="169">
        <v>45510</v>
      </c>
      <c r="N355" s="148"/>
      <c r="O355" s="44" t="s">
        <v>43</v>
      </c>
      <c r="P355" s="43" t="s">
        <v>3178</v>
      </c>
      <c r="Q355" s="31"/>
      <c r="R355" s="84" t="s">
        <v>106</v>
      </c>
      <c r="S355" s="31" t="s">
        <v>36</v>
      </c>
      <c r="T355" s="31" t="s">
        <v>95</v>
      </c>
      <c r="U355" s="169">
        <v>45510</v>
      </c>
      <c r="V355" s="150"/>
      <c r="W355" s="141" t="str" cm="1">
        <f t="array" ref="W355">IF(SUM(LEN(B355:V355))=0,"",IF(OR(OR(ISBLANK(F355),SUM(LEN(C355),LEN(D355))=0),AND(NOT(E355="Unknown"),ISBLANK(J355)),AND(NOT(O355="Unknown"),ISBLANK(R355))),"Missing Information", INDEX(Table15[Entire Service Line Classification], MATCH(SUMIFS(Table15[Unique ID],Table15[System-Owned Portion],E355,Table15[If Material Anything Other than "Lead" in Column E,Was Material Ever Previously Lead?],G355,Table15[Customer-Owned Portion],O355),Table15[Unique ID],0),0)))</f>
        <v>Non-lead</v>
      </c>
      <c r="X355"/>
    </row>
    <row r="356" spans="2:24" ht="30" x14ac:dyDescent="0.25">
      <c r="B356" s="146">
        <v>26365717</v>
      </c>
      <c r="C356" s="31" t="s">
        <v>690</v>
      </c>
      <c r="D356" s="31">
        <v>416</v>
      </c>
      <c r="E356" s="44" t="s">
        <v>43</v>
      </c>
      <c r="F356" s="43" t="s">
        <v>34</v>
      </c>
      <c r="G356" s="84" t="s">
        <v>34</v>
      </c>
      <c r="H356" s="31" t="s">
        <v>3177</v>
      </c>
      <c r="I356" s="31"/>
      <c r="J356" s="84" t="s">
        <v>106</v>
      </c>
      <c r="K356" s="31" t="s">
        <v>36</v>
      </c>
      <c r="L356" s="31" t="s">
        <v>95</v>
      </c>
      <c r="M356" s="169">
        <v>45510</v>
      </c>
      <c r="N356" s="148"/>
      <c r="O356" s="44" t="s">
        <v>43</v>
      </c>
      <c r="P356" s="43" t="s">
        <v>3178</v>
      </c>
      <c r="Q356" s="31"/>
      <c r="R356" s="84" t="s">
        <v>106</v>
      </c>
      <c r="S356" s="31" t="s">
        <v>36</v>
      </c>
      <c r="T356" s="31" t="s">
        <v>95</v>
      </c>
      <c r="U356" s="169">
        <v>45510</v>
      </c>
      <c r="V356" s="150"/>
      <c r="W356" s="141" t="str" cm="1">
        <f t="array" ref="W356">IF(SUM(LEN(B356:V356))=0,"",IF(OR(OR(ISBLANK(F356),SUM(LEN(C356),LEN(D356))=0),AND(NOT(E356="Unknown"),ISBLANK(J356)),AND(NOT(O356="Unknown"),ISBLANK(R356))),"Missing Information", INDEX(Table15[Entire Service Line Classification], MATCH(SUMIFS(Table15[Unique ID],Table15[System-Owned Portion],E356,Table15[If Material Anything Other than "Lead" in Column E,Was Material Ever Previously Lead?],G356,Table15[Customer-Owned Portion],O356),Table15[Unique ID],0),0)))</f>
        <v>Non-lead</v>
      </c>
      <c r="X356"/>
    </row>
    <row r="357" spans="2:24" ht="30" x14ac:dyDescent="0.25">
      <c r="B357" s="146">
        <v>26365162</v>
      </c>
      <c r="C357" s="31" t="s">
        <v>691</v>
      </c>
      <c r="D357" s="31">
        <v>417</v>
      </c>
      <c r="E357" s="44" t="s">
        <v>43</v>
      </c>
      <c r="F357" s="43" t="s">
        <v>34</v>
      </c>
      <c r="G357" s="84" t="s">
        <v>34</v>
      </c>
      <c r="H357" s="31" t="s">
        <v>3177</v>
      </c>
      <c r="I357" s="31"/>
      <c r="J357" s="84" t="s">
        <v>106</v>
      </c>
      <c r="K357" s="31" t="s">
        <v>36</v>
      </c>
      <c r="L357" s="31" t="s">
        <v>95</v>
      </c>
      <c r="M357" s="169">
        <v>45510</v>
      </c>
      <c r="N357" s="148"/>
      <c r="O357" s="44" t="s">
        <v>43</v>
      </c>
      <c r="P357" s="43" t="s">
        <v>3178</v>
      </c>
      <c r="Q357" s="31"/>
      <c r="R357" s="84" t="s">
        <v>106</v>
      </c>
      <c r="S357" s="31" t="s">
        <v>36</v>
      </c>
      <c r="T357" s="31" t="s">
        <v>95</v>
      </c>
      <c r="U357" s="169">
        <v>45510</v>
      </c>
      <c r="V357" s="150"/>
      <c r="W357" s="141" t="str" cm="1">
        <f t="array" ref="W357">IF(SUM(LEN(B357:V357))=0,"",IF(OR(OR(ISBLANK(F357),SUM(LEN(C357),LEN(D357))=0),AND(NOT(E357="Unknown"),ISBLANK(J357)),AND(NOT(O357="Unknown"),ISBLANK(R357))),"Missing Information", INDEX(Table15[Entire Service Line Classification], MATCH(SUMIFS(Table15[Unique ID],Table15[System-Owned Portion],E357,Table15[If Material Anything Other than "Lead" in Column E,Was Material Ever Previously Lead?],G357,Table15[Customer-Owned Portion],O357),Table15[Unique ID],0),0)))</f>
        <v>Non-lead</v>
      </c>
      <c r="X357"/>
    </row>
    <row r="358" spans="2:24" ht="30" x14ac:dyDescent="0.25">
      <c r="B358" s="146">
        <v>26365724</v>
      </c>
      <c r="C358" s="31" t="s">
        <v>692</v>
      </c>
      <c r="D358" s="31">
        <v>418</v>
      </c>
      <c r="E358" s="44" t="s">
        <v>43</v>
      </c>
      <c r="F358" s="43" t="s">
        <v>34</v>
      </c>
      <c r="G358" s="84" t="s">
        <v>34</v>
      </c>
      <c r="H358" s="31" t="s">
        <v>3177</v>
      </c>
      <c r="I358" s="31"/>
      <c r="J358" s="84" t="s">
        <v>106</v>
      </c>
      <c r="K358" s="31" t="s">
        <v>36</v>
      </c>
      <c r="L358" s="31" t="s">
        <v>95</v>
      </c>
      <c r="M358" s="169">
        <v>45510</v>
      </c>
      <c r="N358" s="148"/>
      <c r="O358" s="44" t="s">
        <v>42</v>
      </c>
      <c r="P358" s="43" t="s">
        <v>3178</v>
      </c>
      <c r="Q358" s="31"/>
      <c r="R358" s="84" t="s">
        <v>106</v>
      </c>
      <c r="S358" s="31" t="s">
        <v>36</v>
      </c>
      <c r="T358" s="31" t="s">
        <v>95</v>
      </c>
      <c r="U358" s="169">
        <v>45510</v>
      </c>
      <c r="V358" s="150"/>
      <c r="W358" s="141" t="str" cm="1">
        <f t="array" ref="W358">IF(SUM(LEN(B358:V358))=0,"",IF(OR(OR(ISBLANK(F358),SUM(LEN(C358),LEN(D358))=0),AND(NOT(E358="Unknown"),ISBLANK(J358)),AND(NOT(O358="Unknown"),ISBLANK(R358))),"Missing Information", INDEX(Table15[Entire Service Line Classification], MATCH(SUMIFS(Table15[Unique ID],Table15[System-Owned Portion],E358,Table15[If Material Anything Other than "Lead" in Column E,Was Material Ever Previously Lead?],G358,Table15[Customer-Owned Portion],O358),Table15[Unique ID],0),0)))</f>
        <v>Non-lead</v>
      </c>
      <c r="X358"/>
    </row>
    <row r="359" spans="2:24" ht="30" x14ac:dyDescent="0.25">
      <c r="B359" s="146">
        <v>26365624</v>
      </c>
      <c r="C359" s="31" t="s">
        <v>693</v>
      </c>
      <c r="D359" s="31">
        <v>419</v>
      </c>
      <c r="E359" s="44" t="s">
        <v>43</v>
      </c>
      <c r="F359" s="43" t="s">
        <v>34</v>
      </c>
      <c r="G359" s="84" t="s">
        <v>34</v>
      </c>
      <c r="H359" s="31" t="s">
        <v>3177</v>
      </c>
      <c r="I359" s="31"/>
      <c r="J359" s="84" t="s">
        <v>106</v>
      </c>
      <c r="K359" s="31" t="s">
        <v>36</v>
      </c>
      <c r="L359" s="31" t="s">
        <v>95</v>
      </c>
      <c r="M359" s="169">
        <v>45510</v>
      </c>
      <c r="N359" s="148"/>
      <c r="O359" s="44" t="s">
        <v>43</v>
      </c>
      <c r="P359" s="43" t="s">
        <v>3178</v>
      </c>
      <c r="Q359" s="31"/>
      <c r="R359" s="84" t="s">
        <v>106</v>
      </c>
      <c r="S359" s="31" t="s">
        <v>36</v>
      </c>
      <c r="T359" s="31" t="s">
        <v>95</v>
      </c>
      <c r="U359" s="169">
        <v>45510</v>
      </c>
      <c r="V359" s="150"/>
      <c r="W359" s="141" t="str" cm="1">
        <f t="array" ref="W359">IF(SUM(LEN(B359:V359))=0,"",IF(OR(OR(ISBLANK(F359),SUM(LEN(C359),LEN(D359))=0),AND(NOT(E359="Unknown"),ISBLANK(J359)),AND(NOT(O359="Unknown"),ISBLANK(R359))),"Missing Information", INDEX(Table15[Entire Service Line Classification], MATCH(SUMIFS(Table15[Unique ID],Table15[System-Owned Portion],E359,Table15[If Material Anything Other than "Lead" in Column E,Was Material Ever Previously Lead?],G359,Table15[Customer-Owned Portion],O359),Table15[Unique ID],0),0)))</f>
        <v>Non-lead</v>
      </c>
      <c r="X359"/>
    </row>
    <row r="360" spans="2:24" ht="30" x14ac:dyDescent="0.25">
      <c r="B360" s="146">
        <v>26365623</v>
      </c>
      <c r="C360" s="31" t="s">
        <v>694</v>
      </c>
      <c r="D360" s="31">
        <v>420</v>
      </c>
      <c r="E360" s="44" t="s">
        <v>43</v>
      </c>
      <c r="F360" s="43" t="s">
        <v>34</v>
      </c>
      <c r="G360" s="84" t="s">
        <v>34</v>
      </c>
      <c r="H360" s="31" t="s">
        <v>3177</v>
      </c>
      <c r="I360" s="31"/>
      <c r="J360" s="84" t="s">
        <v>106</v>
      </c>
      <c r="K360" s="31" t="s">
        <v>36</v>
      </c>
      <c r="L360" s="31" t="s">
        <v>95</v>
      </c>
      <c r="M360" s="169">
        <v>45510</v>
      </c>
      <c r="N360" s="148"/>
      <c r="O360" s="44" t="s">
        <v>43</v>
      </c>
      <c r="P360" s="43" t="s">
        <v>3178</v>
      </c>
      <c r="Q360" s="31"/>
      <c r="R360" s="84" t="s">
        <v>106</v>
      </c>
      <c r="S360" s="31" t="s">
        <v>36</v>
      </c>
      <c r="T360" s="31" t="s">
        <v>95</v>
      </c>
      <c r="U360" s="169">
        <v>45510</v>
      </c>
      <c r="V360" s="150"/>
      <c r="W360" s="141" t="str" cm="1">
        <f t="array" ref="W360">IF(SUM(LEN(B360:V360))=0,"",IF(OR(OR(ISBLANK(F360),SUM(LEN(C360),LEN(D360))=0),AND(NOT(E360="Unknown"),ISBLANK(J360)),AND(NOT(O360="Unknown"),ISBLANK(R360))),"Missing Information", INDEX(Table15[Entire Service Line Classification], MATCH(SUMIFS(Table15[Unique ID],Table15[System-Owned Portion],E360,Table15[If Material Anything Other than "Lead" in Column E,Was Material Ever Previously Lead?],G360,Table15[Customer-Owned Portion],O360),Table15[Unique ID],0),0)))</f>
        <v>Non-lead</v>
      </c>
      <c r="X360"/>
    </row>
    <row r="361" spans="2:24" ht="30" x14ac:dyDescent="0.25">
      <c r="B361" s="146">
        <v>26365627</v>
      </c>
      <c r="C361" s="31" t="s">
        <v>695</v>
      </c>
      <c r="D361" s="31">
        <v>421</v>
      </c>
      <c r="E361" s="44" t="s">
        <v>43</v>
      </c>
      <c r="F361" s="43" t="s">
        <v>34</v>
      </c>
      <c r="G361" s="84" t="s">
        <v>34</v>
      </c>
      <c r="H361" s="31" t="s">
        <v>3177</v>
      </c>
      <c r="I361" s="31"/>
      <c r="J361" s="84" t="s">
        <v>106</v>
      </c>
      <c r="K361" s="31" t="s">
        <v>36</v>
      </c>
      <c r="L361" s="31" t="s">
        <v>95</v>
      </c>
      <c r="M361" s="169">
        <v>45510</v>
      </c>
      <c r="N361" s="148"/>
      <c r="O361" s="44" t="s">
        <v>35</v>
      </c>
      <c r="P361" s="43" t="s">
        <v>3178</v>
      </c>
      <c r="Q361" s="31"/>
      <c r="R361" s="84" t="s">
        <v>106</v>
      </c>
      <c r="S361" s="31" t="s">
        <v>36</v>
      </c>
      <c r="T361" s="31" t="s">
        <v>95</v>
      </c>
      <c r="U361" s="169">
        <v>45510</v>
      </c>
      <c r="V361" s="150"/>
      <c r="W361" s="141" t="str" cm="1">
        <f t="array" ref="W361">IF(SUM(LEN(B361:V361))=0,"",IF(OR(OR(ISBLANK(F361),SUM(LEN(C361),LEN(D361))=0),AND(NOT(E361="Unknown"),ISBLANK(J361)),AND(NOT(O361="Unknown"),ISBLANK(R361))),"Missing Information", INDEX(Table15[Entire Service Line Classification], MATCH(SUMIFS(Table15[Unique ID],Table15[System-Owned Portion],E361,Table15[If Material Anything Other than "Lead" in Column E,Was Material Ever Previously Lead?],G361,Table15[Customer-Owned Portion],O361),Table15[Unique ID],0),0)))</f>
        <v>Non-lead</v>
      </c>
      <c r="X361"/>
    </row>
    <row r="362" spans="2:24" ht="30" x14ac:dyDescent="0.25">
      <c r="B362" s="146">
        <v>26359354</v>
      </c>
      <c r="C362" s="31" t="s">
        <v>696</v>
      </c>
      <c r="D362" s="31">
        <v>424</v>
      </c>
      <c r="E362" s="44" t="s">
        <v>43</v>
      </c>
      <c r="F362" s="43" t="s">
        <v>34</v>
      </c>
      <c r="G362" s="84" t="s">
        <v>34</v>
      </c>
      <c r="H362" s="31" t="s">
        <v>3177</v>
      </c>
      <c r="I362" s="31"/>
      <c r="J362" s="84" t="s">
        <v>106</v>
      </c>
      <c r="K362" s="31" t="s">
        <v>36</v>
      </c>
      <c r="L362" s="31" t="s">
        <v>95</v>
      </c>
      <c r="M362" s="169">
        <v>45510</v>
      </c>
      <c r="N362" s="148"/>
      <c r="O362" s="44" t="s">
        <v>42</v>
      </c>
      <c r="P362" s="43" t="s">
        <v>3178</v>
      </c>
      <c r="Q362" s="31"/>
      <c r="R362" s="84" t="s">
        <v>106</v>
      </c>
      <c r="S362" s="31" t="s">
        <v>36</v>
      </c>
      <c r="T362" s="31" t="s">
        <v>95</v>
      </c>
      <c r="U362" s="169">
        <v>45510</v>
      </c>
      <c r="V362" s="150"/>
      <c r="W362" s="141" t="str" cm="1">
        <f t="array" ref="W362">IF(SUM(LEN(B362:V362))=0,"",IF(OR(OR(ISBLANK(F362),SUM(LEN(C362),LEN(D362))=0),AND(NOT(E362="Unknown"),ISBLANK(J362)),AND(NOT(O362="Unknown"),ISBLANK(R362))),"Missing Information", INDEX(Table15[Entire Service Line Classification], MATCH(SUMIFS(Table15[Unique ID],Table15[System-Owned Portion],E362,Table15[If Material Anything Other than "Lead" in Column E,Was Material Ever Previously Lead?],G362,Table15[Customer-Owned Portion],O362),Table15[Unique ID],0),0)))</f>
        <v>Non-lead</v>
      </c>
      <c r="X362"/>
    </row>
    <row r="363" spans="2:24" ht="30" x14ac:dyDescent="0.25">
      <c r="B363" s="146">
        <v>26359355</v>
      </c>
      <c r="C363" s="31" t="s">
        <v>697</v>
      </c>
      <c r="D363" s="31">
        <v>425</v>
      </c>
      <c r="E363" s="44" t="s">
        <v>43</v>
      </c>
      <c r="F363" s="43" t="s">
        <v>34</v>
      </c>
      <c r="G363" s="84" t="s">
        <v>34</v>
      </c>
      <c r="H363" s="31" t="s">
        <v>3177</v>
      </c>
      <c r="I363" s="31"/>
      <c r="J363" s="84" t="s">
        <v>106</v>
      </c>
      <c r="K363" s="31" t="s">
        <v>36</v>
      </c>
      <c r="L363" s="31" t="s">
        <v>95</v>
      </c>
      <c r="M363" s="169">
        <v>45510</v>
      </c>
      <c r="N363" s="148"/>
      <c r="O363" s="44" t="s">
        <v>42</v>
      </c>
      <c r="P363" s="43" t="s">
        <v>3178</v>
      </c>
      <c r="Q363" s="31"/>
      <c r="R363" s="84" t="s">
        <v>106</v>
      </c>
      <c r="S363" s="31" t="s">
        <v>36</v>
      </c>
      <c r="T363" s="31" t="s">
        <v>95</v>
      </c>
      <c r="U363" s="169">
        <v>45510</v>
      </c>
      <c r="V363" s="150"/>
      <c r="W363" s="141" t="str" cm="1">
        <f t="array" ref="W363">IF(SUM(LEN(B363:V363))=0,"",IF(OR(OR(ISBLANK(F363),SUM(LEN(C363),LEN(D363))=0),AND(NOT(E363="Unknown"),ISBLANK(J363)),AND(NOT(O363="Unknown"),ISBLANK(R363))),"Missing Information", INDEX(Table15[Entire Service Line Classification], MATCH(SUMIFS(Table15[Unique ID],Table15[System-Owned Portion],E363,Table15[If Material Anything Other than "Lead" in Column E,Was Material Ever Previously Lead?],G363,Table15[Customer-Owned Portion],O363),Table15[Unique ID],0),0)))</f>
        <v>Non-lead</v>
      </c>
      <c r="X363"/>
    </row>
    <row r="364" spans="2:24" ht="30" x14ac:dyDescent="0.25">
      <c r="B364" s="146">
        <v>26365621</v>
      </c>
      <c r="C364" s="31" t="s">
        <v>698</v>
      </c>
      <c r="D364" s="31">
        <v>426</v>
      </c>
      <c r="E364" s="44" t="s">
        <v>43</v>
      </c>
      <c r="F364" s="43" t="s">
        <v>34</v>
      </c>
      <c r="G364" s="84" t="s">
        <v>34</v>
      </c>
      <c r="H364" s="31" t="s">
        <v>3177</v>
      </c>
      <c r="I364" s="31"/>
      <c r="J364" s="84" t="s">
        <v>106</v>
      </c>
      <c r="K364" s="31" t="s">
        <v>36</v>
      </c>
      <c r="L364" s="31" t="s">
        <v>95</v>
      </c>
      <c r="M364" s="169">
        <v>45510</v>
      </c>
      <c r="N364" s="148"/>
      <c r="O364" s="44" t="s">
        <v>43</v>
      </c>
      <c r="P364" s="43" t="s">
        <v>3178</v>
      </c>
      <c r="Q364" s="31"/>
      <c r="R364" s="84" t="s">
        <v>106</v>
      </c>
      <c r="S364" s="31" t="s">
        <v>36</v>
      </c>
      <c r="T364" s="31" t="s">
        <v>95</v>
      </c>
      <c r="U364" s="169">
        <v>45510</v>
      </c>
      <c r="V364" s="150"/>
      <c r="W364" s="141" t="str" cm="1">
        <f t="array" ref="W364">IF(SUM(LEN(B364:V364))=0,"",IF(OR(OR(ISBLANK(F364),SUM(LEN(C364),LEN(D364))=0),AND(NOT(E364="Unknown"),ISBLANK(J364)),AND(NOT(O364="Unknown"),ISBLANK(R364))),"Missing Information", INDEX(Table15[Entire Service Line Classification], MATCH(SUMIFS(Table15[Unique ID],Table15[System-Owned Portion],E364,Table15[If Material Anything Other than "Lead" in Column E,Was Material Ever Previously Lead?],G364,Table15[Customer-Owned Portion],O364),Table15[Unique ID],0),0)))</f>
        <v>Non-lead</v>
      </c>
      <c r="X364"/>
    </row>
    <row r="365" spans="2:24" ht="30" x14ac:dyDescent="0.25">
      <c r="B365" s="146">
        <v>26365622</v>
      </c>
      <c r="C365" s="31" t="s">
        <v>699</v>
      </c>
      <c r="D365" s="31">
        <v>427</v>
      </c>
      <c r="E365" s="44" t="s">
        <v>43</v>
      </c>
      <c r="F365" s="43" t="s">
        <v>34</v>
      </c>
      <c r="G365" s="84" t="s">
        <v>34</v>
      </c>
      <c r="H365" s="31" t="s">
        <v>3177</v>
      </c>
      <c r="I365" s="31"/>
      <c r="J365" s="84" t="s">
        <v>106</v>
      </c>
      <c r="K365" s="31" t="s">
        <v>36</v>
      </c>
      <c r="L365" s="31" t="s">
        <v>95</v>
      </c>
      <c r="M365" s="169">
        <v>45510</v>
      </c>
      <c r="N365" s="148"/>
      <c r="O365" s="44" t="s">
        <v>43</v>
      </c>
      <c r="P365" s="43" t="s">
        <v>3178</v>
      </c>
      <c r="Q365" s="31"/>
      <c r="R365" s="84" t="s">
        <v>106</v>
      </c>
      <c r="S365" s="31" t="s">
        <v>36</v>
      </c>
      <c r="T365" s="31" t="s">
        <v>95</v>
      </c>
      <c r="U365" s="169">
        <v>45510</v>
      </c>
      <c r="V365" s="150"/>
      <c r="W365" s="141" t="str" cm="1">
        <f t="array" ref="W365">IF(SUM(LEN(B365:V365))=0,"",IF(OR(OR(ISBLANK(F365),SUM(LEN(C365),LEN(D365))=0),AND(NOT(E365="Unknown"),ISBLANK(J365)),AND(NOT(O365="Unknown"),ISBLANK(R365))),"Missing Information", INDEX(Table15[Entire Service Line Classification], MATCH(SUMIFS(Table15[Unique ID],Table15[System-Owned Portion],E365,Table15[If Material Anything Other than "Lead" in Column E,Was Material Ever Previously Lead?],G365,Table15[Customer-Owned Portion],O365),Table15[Unique ID],0),0)))</f>
        <v>Non-lead</v>
      </c>
      <c r="X365"/>
    </row>
    <row r="366" spans="2:24" ht="30" x14ac:dyDescent="0.25">
      <c r="B366" s="146">
        <v>26365719</v>
      </c>
      <c r="C366" s="31" t="s">
        <v>700</v>
      </c>
      <c r="D366" s="31">
        <v>428</v>
      </c>
      <c r="E366" s="44" t="s">
        <v>43</v>
      </c>
      <c r="F366" s="43" t="s">
        <v>34</v>
      </c>
      <c r="G366" s="84" t="s">
        <v>34</v>
      </c>
      <c r="H366" s="31" t="s">
        <v>3177</v>
      </c>
      <c r="I366" s="31"/>
      <c r="J366" s="84" t="s">
        <v>106</v>
      </c>
      <c r="K366" s="31" t="s">
        <v>36</v>
      </c>
      <c r="L366" s="31" t="s">
        <v>95</v>
      </c>
      <c r="M366" s="169">
        <v>45510</v>
      </c>
      <c r="N366" s="148"/>
      <c r="O366" s="44" t="s">
        <v>43</v>
      </c>
      <c r="P366" s="43" t="s">
        <v>3178</v>
      </c>
      <c r="Q366" s="31"/>
      <c r="R366" s="84" t="s">
        <v>106</v>
      </c>
      <c r="S366" s="31" t="s">
        <v>36</v>
      </c>
      <c r="T366" s="31" t="s">
        <v>95</v>
      </c>
      <c r="U366" s="169">
        <v>45510</v>
      </c>
      <c r="V366" s="150"/>
      <c r="W366" s="141" t="str" cm="1">
        <f t="array" ref="W366">IF(SUM(LEN(B366:V366))=0,"",IF(OR(OR(ISBLANK(F366),SUM(LEN(C366),LEN(D366))=0),AND(NOT(E366="Unknown"),ISBLANK(J366)),AND(NOT(O366="Unknown"),ISBLANK(R366))),"Missing Information", INDEX(Table15[Entire Service Line Classification], MATCH(SUMIFS(Table15[Unique ID],Table15[System-Owned Portion],E366,Table15[If Material Anything Other than "Lead" in Column E,Was Material Ever Previously Lead?],G366,Table15[Customer-Owned Portion],O366),Table15[Unique ID],0),0)))</f>
        <v>Non-lead</v>
      </c>
      <c r="X366"/>
    </row>
    <row r="367" spans="2:24" ht="30" x14ac:dyDescent="0.25">
      <c r="B367" s="146">
        <v>26365626</v>
      </c>
      <c r="C367" s="31" t="s">
        <v>701</v>
      </c>
      <c r="D367" s="31">
        <v>429</v>
      </c>
      <c r="E367" s="44" t="s">
        <v>43</v>
      </c>
      <c r="F367" s="43" t="s">
        <v>34</v>
      </c>
      <c r="G367" s="84" t="s">
        <v>34</v>
      </c>
      <c r="H367" s="31" t="s">
        <v>3177</v>
      </c>
      <c r="I367" s="31"/>
      <c r="J367" s="84" t="s">
        <v>106</v>
      </c>
      <c r="K367" s="31" t="s">
        <v>36</v>
      </c>
      <c r="L367" s="31" t="s">
        <v>95</v>
      </c>
      <c r="M367" s="169">
        <v>45510</v>
      </c>
      <c r="N367" s="148"/>
      <c r="O367" s="44" t="s">
        <v>42</v>
      </c>
      <c r="P367" s="43" t="s">
        <v>3178</v>
      </c>
      <c r="Q367" s="31"/>
      <c r="R367" s="84" t="s">
        <v>106</v>
      </c>
      <c r="S367" s="31" t="s">
        <v>36</v>
      </c>
      <c r="T367" s="31" t="s">
        <v>95</v>
      </c>
      <c r="U367" s="169">
        <v>45510</v>
      </c>
      <c r="V367" s="150"/>
      <c r="W367" s="141" t="str" cm="1">
        <f t="array" ref="W367">IF(SUM(LEN(B367:V367))=0,"",IF(OR(OR(ISBLANK(F367),SUM(LEN(C367),LEN(D367))=0),AND(NOT(E367="Unknown"),ISBLANK(J367)),AND(NOT(O367="Unknown"),ISBLANK(R367))),"Missing Information", INDEX(Table15[Entire Service Line Classification], MATCH(SUMIFS(Table15[Unique ID],Table15[System-Owned Portion],E367,Table15[If Material Anything Other than "Lead" in Column E,Was Material Ever Previously Lead?],G367,Table15[Customer-Owned Portion],O367),Table15[Unique ID],0),0)))</f>
        <v>Non-lead</v>
      </c>
      <c r="X367"/>
    </row>
    <row r="368" spans="2:24" ht="30" x14ac:dyDescent="0.25">
      <c r="B368" s="146">
        <v>26365681</v>
      </c>
      <c r="C368" s="31" t="s">
        <v>702</v>
      </c>
      <c r="D368" s="31">
        <v>430</v>
      </c>
      <c r="E368" s="44" t="s">
        <v>43</v>
      </c>
      <c r="F368" s="43" t="s">
        <v>34</v>
      </c>
      <c r="G368" s="84" t="s">
        <v>34</v>
      </c>
      <c r="H368" s="31" t="s">
        <v>3177</v>
      </c>
      <c r="I368" s="31"/>
      <c r="J368" s="84" t="s">
        <v>106</v>
      </c>
      <c r="K368" s="31" t="s">
        <v>36</v>
      </c>
      <c r="L368" s="31" t="s">
        <v>95</v>
      </c>
      <c r="M368" s="169">
        <v>45510</v>
      </c>
      <c r="N368" s="148"/>
      <c r="O368" s="44" t="s">
        <v>42</v>
      </c>
      <c r="P368" s="43" t="s">
        <v>3178</v>
      </c>
      <c r="Q368" s="31"/>
      <c r="R368" s="84" t="s">
        <v>106</v>
      </c>
      <c r="S368" s="31" t="s">
        <v>36</v>
      </c>
      <c r="T368" s="31" t="s">
        <v>95</v>
      </c>
      <c r="U368" s="169">
        <v>45510</v>
      </c>
      <c r="V368" s="150"/>
      <c r="W368" s="141" t="str" cm="1">
        <f t="array" ref="W368">IF(SUM(LEN(B368:V368))=0,"",IF(OR(OR(ISBLANK(F368),SUM(LEN(C368),LEN(D368))=0),AND(NOT(E368="Unknown"),ISBLANK(J368)),AND(NOT(O368="Unknown"),ISBLANK(R368))),"Missing Information", INDEX(Table15[Entire Service Line Classification], MATCH(SUMIFS(Table15[Unique ID],Table15[System-Owned Portion],E368,Table15[If Material Anything Other than "Lead" in Column E,Was Material Ever Previously Lead?],G368,Table15[Customer-Owned Portion],O368),Table15[Unique ID],0),0)))</f>
        <v>Non-lead</v>
      </c>
      <c r="X368"/>
    </row>
    <row r="369" spans="2:24" ht="30" x14ac:dyDescent="0.25">
      <c r="B369" s="146">
        <v>26365720</v>
      </c>
      <c r="C369" s="31" t="s">
        <v>703</v>
      </c>
      <c r="D369" s="31">
        <v>431</v>
      </c>
      <c r="E369" s="44" t="s">
        <v>43</v>
      </c>
      <c r="F369" s="43" t="s">
        <v>34</v>
      </c>
      <c r="G369" s="84" t="s">
        <v>34</v>
      </c>
      <c r="H369" s="31" t="s">
        <v>3177</v>
      </c>
      <c r="I369" s="31"/>
      <c r="J369" s="84" t="s">
        <v>106</v>
      </c>
      <c r="K369" s="31" t="s">
        <v>36</v>
      </c>
      <c r="L369" s="31" t="s">
        <v>95</v>
      </c>
      <c r="M369" s="169">
        <v>45510</v>
      </c>
      <c r="N369" s="148"/>
      <c r="O369" s="44" t="s">
        <v>43</v>
      </c>
      <c r="P369" s="43" t="s">
        <v>3178</v>
      </c>
      <c r="Q369" s="31"/>
      <c r="R369" s="84" t="s">
        <v>106</v>
      </c>
      <c r="S369" s="31" t="s">
        <v>36</v>
      </c>
      <c r="T369" s="31" t="s">
        <v>95</v>
      </c>
      <c r="U369" s="169">
        <v>45510</v>
      </c>
      <c r="V369" s="150"/>
      <c r="W369" s="141" t="str" cm="1">
        <f t="array" ref="W369">IF(SUM(LEN(B369:V369))=0,"",IF(OR(OR(ISBLANK(F369),SUM(LEN(C369),LEN(D369))=0),AND(NOT(E369="Unknown"),ISBLANK(J369)),AND(NOT(O369="Unknown"),ISBLANK(R369))),"Missing Information", INDEX(Table15[Entire Service Line Classification], MATCH(SUMIFS(Table15[Unique ID],Table15[System-Owned Portion],E369,Table15[If Material Anything Other than "Lead" in Column E,Was Material Ever Previously Lead?],G369,Table15[Customer-Owned Portion],O369),Table15[Unique ID],0),0)))</f>
        <v>Non-lead</v>
      </c>
      <c r="X369"/>
    </row>
    <row r="370" spans="2:24" ht="30" x14ac:dyDescent="0.25">
      <c r="B370" s="146">
        <v>26365723</v>
      </c>
      <c r="C370" s="31" t="s">
        <v>704</v>
      </c>
      <c r="D370" s="31">
        <v>432</v>
      </c>
      <c r="E370" s="44" t="s">
        <v>43</v>
      </c>
      <c r="F370" s="43" t="s">
        <v>34</v>
      </c>
      <c r="G370" s="84" t="s">
        <v>34</v>
      </c>
      <c r="H370" s="31" t="s">
        <v>3177</v>
      </c>
      <c r="I370" s="31"/>
      <c r="J370" s="84" t="s">
        <v>106</v>
      </c>
      <c r="K370" s="31" t="s">
        <v>36</v>
      </c>
      <c r="L370" s="31" t="s">
        <v>95</v>
      </c>
      <c r="M370" s="169">
        <v>45510</v>
      </c>
      <c r="N370" s="148"/>
      <c r="O370" s="44" t="s">
        <v>43</v>
      </c>
      <c r="P370" s="43" t="s">
        <v>3178</v>
      </c>
      <c r="Q370" s="31"/>
      <c r="R370" s="84" t="s">
        <v>106</v>
      </c>
      <c r="S370" s="31" t="s">
        <v>36</v>
      </c>
      <c r="T370" s="31" t="s">
        <v>95</v>
      </c>
      <c r="U370" s="169">
        <v>45510</v>
      </c>
      <c r="V370" s="150"/>
      <c r="W370" s="141" t="str" cm="1">
        <f t="array" ref="W370">IF(SUM(LEN(B370:V370))=0,"",IF(OR(OR(ISBLANK(F370),SUM(LEN(C370),LEN(D370))=0),AND(NOT(E370="Unknown"),ISBLANK(J370)),AND(NOT(O370="Unknown"),ISBLANK(R370))),"Missing Information", INDEX(Table15[Entire Service Line Classification], MATCH(SUMIFS(Table15[Unique ID],Table15[System-Owned Portion],E370,Table15[If Material Anything Other than "Lead" in Column E,Was Material Ever Previously Lead?],G370,Table15[Customer-Owned Portion],O370),Table15[Unique ID],0),0)))</f>
        <v>Non-lead</v>
      </c>
      <c r="X370"/>
    </row>
    <row r="371" spans="2:24" ht="30" x14ac:dyDescent="0.25">
      <c r="B371" s="146">
        <v>26365718</v>
      </c>
      <c r="C371" s="31" t="s">
        <v>705</v>
      </c>
      <c r="D371" s="31">
        <v>433</v>
      </c>
      <c r="E371" s="44" t="s">
        <v>43</v>
      </c>
      <c r="F371" s="43" t="s">
        <v>34</v>
      </c>
      <c r="G371" s="84" t="s">
        <v>34</v>
      </c>
      <c r="H371" s="31" t="s">
        <v>3177</v>
      </c>
      <c r="I371" s="31"/>
      <c r="J371" s="84" t="s">
        <v>106</v>
      </c>
      <c r="K371" s="31" t="s">
        <v>36</v>
      </c>
      <c r="L371" s="31" t="s">
        <v>95</v>
      </c>
      <c r="M371" s="169">
        <v>45510</v>
      </c>
      <c r="N371" s="148"/>
      <c r="O371" s="44" t="s">
        <v>43</v>
      </c>
      <c r="P371" s="43" t="s">
        <v>3178</v>
      </c>
      <c r="Q371" s="31"/>
      <c r="R371" s="84" t="s">
        <v>106</v>
      </c>
      <c r="S371" s="31" t="s">
        <v>36</v>
      </c>
      <c r="T371" s="31" t="s">
        <v>95</v>
      </c>
      <c r="U371" s="169">
        <v>45510</v>
      </c>
      <c r="V371" s="150"/>
      <c r="W371" s="141" t="str" cm="1">
        <f t="array" ref="W371">IF(SUM(LEN(B371:V371))=0,"",IF(OR(OR(ISBLANK(F371),SUM(LEN(C371),LEN(D371))=0),AND(NOT(E371="Unknown"),ISBLANK(J371)),AND(NOT(O371="Unknown"),ISBLANK(R371))),"Missing Information", INDEX(Table15[Entire Service Line Classification], MATCH(SUMIFS(Table15[Unique ID],Table15[System-Owned Portion],E371,Table15[If Material Anything Other than "Lead" in Column E,Was Material Ever Previously Lead?],G371,Table15[Customer-Owned Portion],O371),Table15[Unique ID],0),0)))</f>
        <v>Non-lead</v>
      </c>
      <c r="X371"/>
    </row>
    <row r="372" spans="2:24" ht="30" x14ac:dyDescent="0.25">
      <c r="B372" s="146">
        <v>26365684</v>
      </c>
      <c r="C372" s="31" t="s">
        <v>706</v>
      </c>
      <c r="D372" s="31">
        <v>434</v>
      </c>
      <c r="E372" s="44" t="s">
        <v>43</v>
      </c>
      <c r="F372" s="43" t="s">
        <v>34</v>
      </c>
      <c r="G372" s="84" t="s">
        <v>34</v>
      </c>
      <c r="H372" s="31" t="s">
        <v>3177</v>
      </c>
      <c r="I372" s="31"/>
      <c r="J372" s="84" t="s">
        <v>106</v>
      </c>
      <c r="K372" s="31" t="s">
        <v>36</v>
      </c>
      <c r="L372" s="31" t="s">
        <v>95</v>
      </c>
      <c r="M372" s="169">
        <v>45510</v>
      </c>
      <c r="N372" s="148"/>
      <c r="O372" s="44" t="s">
        <v>43</v>
      </c>
      <c r="P372" s="43" t="s">
        <v>3178</v>
      </c>
      <c r="Q372" s="31"/>
      <c r="R372" s="84" t="s">
        <v>106</v>
      </c>
      <c r="S372" s="31" t="s">
        <v>36</v>
      </c>
      <c r="T372" s="31" t="s">
        <v>95</v>
      </c>
      <c r="U372" s="169">
        <v>45510</v>
      </c>
      <c r="V372" s="150"/>
      <c r="W372" s="141" t="str" cm="1">
        <f t="array" ref="W372">IF(SUM(LEN(B372:V372))=0,"",IF(OR(OR(ISBLANK(F372),SUM(LEN(C372),LEN(D372))=0),AND(NOT(E372="Unknown"),ISBLANK(J372)),AND(NOT(O372="Unknown"),ISBLANK(R372))),"Missing Information", INDEX(Table15[Entire Service Line Classification], MATCH(SUMIFS(Table15[Unique ID],Table15[System-Owned Portion],E372,Table15[If Material Anything Other than "Lead" in Column E,Was Material Ever Previously Lead?],G372,Table15[Customer-Owned Portion],O372),Table15[Unique ID],0),0)))</f>
        <v>Non-lead</v>
      </c>
      <c r="X372"/>
    </row>
    <row r="373" spans="2:24" ht="30" x14ac:dyDescent="0.25">
      <c r="B373" s="146">
        <v>26365687</v>
      </c>
      <c r="C373" s="31" t="s">
        <v>707</v>
      </c>
      <c r="D373" s="31">
        <v>435</v>
      </c>
      <c r="E373" s="44" t="s">
        <v>43</v>
      </c>
      <c r="F373" s="43" t="s">
        <v>34</v>
      </c>
      <c r="G373" s="84" t="s">
        <v>34</v>
      </c>
      <c r="H373" s="31" t="s">
        <v>3177</v>
      </c>
      <c r="I373" s="31"/>
      <c r="J373" s="84" t="s">
        <v>106</v>
      </c>
      <c r="K373" s="31" t="s">
        <v>36</v>
      </c>
      <c r="L373" s="31" t="s">
        <v>95</v>
      </c>
      <c r="M373" s="169">
        <v>45510</v>
      </c>
      <c r="N373" s="148"/>
      <c r="O373" s="44" t="s">
        <v>43</v>
      </c>
      <c r="P373" s="43" t="s">
        <v>3178</v>
      </c>
      <c r="Q373" s="31"/>
      <c r="R373" s="84" t="s">
        <v>106</v>
      </c>
      <c r="S373" s="31" t="s">
        <v>36</v>
      </c>
      <c r="T373" s="31" t="s">
        <v>95</v>
      </c>
      <c r="U373" s="169">
        <v>45510</v>
      </c>
      <c r="V373" s="150"/>
      <c r="W373" s="141" t="str" cm="1">
        <f t="array" ref="W373">IF(SUM(LEN(B373:V373))=0,"",IF(OR(OR(ISBLANK(F373),SUM(LEN(C373),LEN(D373))=0),AND(NOT(E373="Unknown"),ISBLANK(J373)),AND(NOT(O373="Unknown"),ISBLANK(R373))),"Missing Information", INDEX(Table15[Entire Service Line Classification], MATCH(SUMIFS(Table15[Unique ID],Table15[System-Owned Portion],E373,Table15[If Material Anything Other than "Lead" in Column E,Was Material Ever Previously Lead?],G373,Table15[Customer-Owned Portion],O373),Table15[Unique ID],0),0)))</f>
        <v>Non-lead</v>
      </c>
      <c r="X373"/>
    </row>
    <row r="374" spans="2:24" ht="30" x14ac:dyDescent="0.25">
      <c r="B374" s="146">
        <v>26365678</v>
      </c>
      <c r="C374" s="31" t="s">
        <v>708</v>
      </c>
      <c r="D374" s="31">
        <v>436</v>
      </c>
      <c r="E374" s="44" t="s">
        <v>43</v>
      </c>
      <c r="F374" s="43" t="s">
        <v>34</v>
      </c>
      <c r="G374" s="84" t="s">
        <v>34</v>
      </c>
      <c r="H374" s="31" t="s">
        <v>3177</v>
      </c>
      <c r="I374" s="31"/>
      <c r="J374" s="84" t="s">
        <v>106</v>
      </c>
      <c r="K374" s="31" t="s">
        <v>36</v>
      </c>
      <c r="L374" s="31" t="s">
        <v>95</v>
      </c>
      <c r="M374" s="169">
        <v>45510</v>
      </c>
      <c r="N374" s="148"/>
      <c r="O374" s="44" t="s">
        <v>43</v>
      </c>
      <c r="P374" s="43" t="s">
        <v>3178</v>
      </c>
      <c r="Q374" s="31"/>
      <c r="R374" s="84" t="s">
        <v>106</v>
      </c>
      <c r="S374" s="31" t="s">
        <v>36</v>
      </c>
      <c r="T374" s="31" t="s">
        <v>95</v>
      </c>
      <c r="U374" s="169">
        <v>45510</v>
      </c>
      <c r="V374" s="150"/>
      <c r="W374" s="141" t="str" cm="1">
        <f t="array" ref="W374">IF(SUM(LEN(B374:V374))=0,"",IF(OR(OR(ISBLANK(F374),SUM(LEN(C374),LEN(D374))=0),AND(NOT(E374="Unknown"),ISBLANK(J374)),AND(NOT(O374="Unknown"),ISBLANK(R374))),"Missing Information", INDEX(Table15[Entire Service Line Classification], MATCH(SUMIFS(Table15[Unique ID],Table15[System-Owned Portion],E374,Table15[If Material Anything Other than "Lead" in Column E,Was Material Ever Previously Lead?],G374,Table15[Customer-Owned Portion],O374),Table15[Unique ID],0),0)))</f>
        <v>Non-lead</v>
      </c>
      <c r="X374"/>
    </row>
    <row r="375" spans="2:24" ht="30" x14ac:dyDescent="0.25">
      <c r="B375" s="146">
        <v>26365625</v>
      </c>
      <c r="C375" s="31" t="s">
        <v>709</v>
      </c>
      <c r="D375" s="31">
        <v>437</v>
      </c>
      <c r="E375" s="44" t="s">
        <v>43</v>
      </c>
      <c r="F375" s="43" t="s">
        <v>34</v>
      </c>
      <c r="G375" s="84" t="s">
        <v>34</v>
      </c>
      <c r="H375" s="31" t="s">
        <v>3177</v>
      </c>
      <c r="I375" s="31"/>
      <c r="J375" s="84" t="s">
        <v>106</v>
      </c>
      <c r="K375" s="31" t="s">
        <v>36</v>
      </c>
      <c r="L375" s="31" t="s">
        <v>95</v>
      </c>
      <c r="M375" s="169">
        <v>45510</v>
      </c>
      <c r="N375" s="148"/>
      <c r="O375" s="44" t="s">
        <v>43</v>
      </c>
      <c r="P375" s="43" t="s">
        <v>3178</v>
      </c>
      <c r="Q375" s="31"/>
      <c r="R375" s="84" t="s">
        <v>106</v>
      </c>
      <c r="S375" s="31" t="s">
        <v>36</v>
      </c>
      <c r="T375" s="31" t="s">
        <v>95</v>
      </c>
      <c r="U375" s="169">
        <v>45510</v>
      </c>
      <c r="V375" s="150"/>
      <c r="W375" s="141" t="str" cm="1">
        <f t="array" ref="W375">IF(SUM(LEN(B375:V375))=0,"",IF(OR(OR(ISBLANK(F375),SUM(LEN(C375),LEN(D375))=0),AND(NOT(E375="Unknown"),ISBLANK(J375)),AND(NOT(O375="Unknown"),ISBLANK(R375))),"Missing Information", INDEX(Table15[Entire Service Line Classification], MATCH(SUMIFS(Table15[Unique ID],Table15[System-Owned Portion],E375,Table15[If Material Anything Other than "Lead" in Column E,Was Material Ever Previously Lead?],G375,Table15[Customer-Owned Portion],O375),Table15[Unique ID],0),0)))</f>
        <v>Non-lead</v>
      </c>
      <c r="X375"/>
    </row>
    <row r="376" spans="2:24" ht="30" x14ac:dyDescent="0.25">
      <c r="B376" s="146">
        <v>26365682</v>
      </c>
      <c r="C376" s="31" t="s">
        <v>710</v>
      </c>
      <c r="D376" s="31">
        <v>438</v>
      </c>
      <c r="E376" s="44" t="s">
        <v>43</v>
      </c>
      <c r="F376" s="43" t="s">
        <v>34</v>
      </c>
      <c r="G376" s="84" t="s">
        <v>34</v>
      </c>
      <c r="H376" s="31" t="s">
        <v>3177</v>
      </c>
      <c r="I376" s="31"/>
      <c r="J376" s="84" t="s">
        <v>106</v>
      </c>
      <c r="K376" s="31" t="s">
        <v>36</v>
      </c>
      <c r="L376" s="31" t="s">
        <v>95</v>
      </c>
      <c r="M376" s="169">
        <v>45510</v>
      </c>
      <c r="N376" s="148"/>
      <c r="O376" s="44" t="s">
        <v>43</v>
      </c>
      <c r="P376" s="43" t="s">
        <v>3178</v>
      </c>
      <c r="Q376" s="31"/>
      <c r="R376" s="84" t="s">
        <v>106</v>
      </c>
      <c r="S376" s="31" t="s">
        <v>36</v>
      </c>
      <c r="T376" s="31" t="s">
        <v>95</v>
      </c>
      <c r="U376" s="169">
        <v>45510</v>
      </c>
      <c r="V376" s="150"/>
      <c r="W376" s="141" t="str" cm="1">
        <f t="array" ref="W376">IF(SUM(LEN(B376:V376))=0,"",IF(OR(OR(ISBLANK(F376),SUM(LEN(C376),LEN(D376))=0),AND(NOT(E376="Unknown"),ISBLANK(J376)),AND(NOT(O376="Unknown"),ISBLANK(R376))),"Missing Information", INDEX(Table15[Entire Service Line Classification], MATCH(SUMIFS(Table15[Unique ID],Table15[System-Owned Portion],E376,Table15[If Material Anything Other than "Lead" in Column E,Was Material Ever Previously Lead?],G376,Table15[Customer-Owned Portion],O376),Table15[Unique ID],0),0)))</f>
        <v>Non-lead</v>
      </c>
      <c r="X376"/>
    </row>
    <row r="377" spans="2:24" ht="30" x14ac:dyDescent="0.25">
      <c r="B377" s="146">
        <v>26365679</v>
      </c>
      <c r="C377" s="31" t="s">
        <v>711</v>
      </c>
      <c r="D377" s="31">
        <v>439</v>
      </c>
      <c r="E377" s="44" t="s">
        <v>43</v>
      </c>
      <c r="F377" s="43" t="s">
        <v>34</v>
      </c>
      <c r="G377" s="84" t="s">
        <v>34</v>
      </c>
      <c r="H377" s="31" t="s">
        <v>3177</v>
      </c>
      <c r="I377" s="31"/>
      <c r="J377" s="84" t="s">
        <v>106</v>
      </c>
      <c r="K377" s="31" t="s">
        <v>36</v>
      </c>
      <c r="L377" s="31" t="s">
        <v>95</v>
      </c>
      <c r="M377" s="169">
        <v>45510</v>
      </c>
      <c r="N377" s="148"/>
      <c r="O377" s="44" t="s">
        <v>43</v>
      </c>
      <c r="P377" s="43" t="s">
        <v>3178</v>
      </c>
      <c r="Q377" s="31"/>
      <c r="R377" s="84" t="s">
        <v>106</v>
      </c>
      <c r="S377" s="31" t="s">
        <v>36</v>
      </c>
      <c r="T377" s="31" t="s">
        <v>95</v>
      </c>
      <c r="U377" s="169">
        <v>45510</v>
      </c>
      <c r="V377" s="150"/>
      <c r="W377" s="141" t="str" cm="1">
        <f t="array" ref="W377">IF(SUM(LEN(B377:V377))=0,"",IF(OR(OR(ISBLANK(F377),SUM(LEN(C377),LEN(D377))=0),AND(NOT(E377="Unknown"),ISBLANK(J377)),AND(NOT(O377="Unknown"),ISBLANK(R377))),"Missing Information", INDEX(Table15[Entire Service Line Classification], MATCH(SUMIFS(Table15[Unique ID],Table15[System-Owned Portion],E377,Table15[If Material Anything Other than "Lead" in Column E,Was Material Ever Previously Lead?],G377,Table15[Customer-Owned Portion],O377),Table15[Unique ID],0),0)))</f>
        <v>Non-lead</v>
      </c>
      <c r="X377"/>
    </row>
    <row r="378" spans="2:24" ht="30" x14ac:dyDescent="0.25">
      <c r="B378" s="146">
        <v>26365680</v>
      </c>
      <c r="C378" s="31" t="s">
        <v>712</v>
      </c>
      <c r="D378" s="31">
        <v>440</v>
      </c>
      <c r="E378" s="44" t="s">
        <v>43</v>
      </c>
      <c r="F378" s="43" t="s">
        <v>34</v>
      </c>
      <c r="G378" s="84" t="s">
        <v>34</v>
      </c>
      <c r="H378" s="31" t="s">
        <v>3177</v>
      </c>
      <c r="I378" s="31"/>
      <c r="J378" s="84" t="s">
        <v>106</v>
      </c>
      <c r="K378" s="31" t="s">
        <v>36</v>
      </c>
      <c r="L378" s="31" t="s">
        <v>95</v>
      </c>
      <c r="M378" s="169">
        <v>45510</v>
      </c>
      <c r="N378" s="148"/>
      <c r="O378" s="44" t="s">
        <v>43</v>
      </c>
      <c r="P378" s="43" t="s">
        <v>3178</v>
      </c>
      <c r="Q378" s="31"/>
      <c r="R378" s="84" t="s">
        <v>106</v>
      </c>
      <c r="S378" s="31" t="s">
        <v>36</v>
      </c>
      <c r="T378" s="31" t="s">
        <v>95</v>
      </c>
      <c r="U378" s="169">
        <v>45510</v>
      </c>
      <c r="V378" s="150"/>
      <c r="W378" s="141" t="str" cm="1">
        <f t="array" ref="W378">IF(SUM(LEN(B378:V378))=0,"",IF(OR(OR(ISBLANK(F378),SUM(LEN(C378),LEN(D378))=0),AND(NOT(E378="Unknown"),ISBLANK(J378)),AND(NOT(O378="Unknown"),ISBLANK(R378))),"Missing Information", INDEX(Table15[Entire Service Line Classification], MATCH(SUMIFS(Table15[Unique ID],Table15[System-Owned Portion],E378,Table15[If Material Anything Other than "Lead" in Column E,Was Material Ever Previously Lead?],G378,Table15[Customer-Owned Portion],O378),Table15[Unique ID],0),0)))</f>
        <v>Non-lead</v>
      </c>
      <c r="X378"/>
    </row>
    <row r="379" spans="2:24" ht="30" x14ac:dyDescent="0.25">
      <c r="B379" s="146">
        <v>26365677</v>
      </c>
      <c r="C379" s="31" t="s">
        <v>713</v>
      </c>
      <c r="D379" s="31">
        <v>441</v>
      </c>
      <c r="E379" s="44" t="s">
        <v>43</v>
      </c>
      <c r="F379" s="43" t="s">
        <v>34</v>
      </c>
      <c r="G379" s="84" t="s">
        <v>34</v>
      </c>
      <c r="H379" s="31" t="s">
        <v>3177</v>
      </c>
      <c r="I379" s="31"/>
      <c r="J379" s="84" t="s">
        <v>106</v>
      </c>
      <c r="K379" s="31" t="s">
        <v>36</v>
      </c>
      <c r="L379" s="31" t="s">
        <v>95</v>
      </c>
      <c r="M379" s="169">
        <v>45510</v>
      </c>
      <c r="N379" s="148"/>
      <c r="O379" s="44" t="s">
        <v>43</v>
      </c>
      <c r="P379" s="43" t="s">
        <v>3178</v>
      </c>
      <c r="Q379" s="31"/>
      <c r="R379" s="84" t="s">
        <v>106</v>
      </c>
      <c r="S379" s="31" t="s">
        <v>36</v>
      </c>
      <c r="T379" s="31" t="s">
        <v>95</v>
      </c>
      <c r="U379" s="169">
        <v>45510</v>
      </c>
      <c r="V379" s="150"/>
      <c r="W379" s="141" t="str" cm="1">
        <f t="array" ref="W379">IF(SUM(LEN(B379:V379))=0,"",IF(OR(OR(ISBLANK(F379),SUM(LEN(C379),LEN(D379))=0),AND(NOT(E379="Unknown"),ISBLANK(J379)),AND(NOT(O379="Unknown"),ISBLANK(R379))),"Missing Information", INDEX(Table15[Entire Service Line Classification], MATCH(SUMIFS(Table15[Unique ID],Table15[System-Owned Portion],E379,Table15[If Material Anything Other than "Lead" in Column E,Was Material Ever Previously Lead?],G379,Table15[Customer-Owned Portion],O379),Table15[Unique ID],0),0)))</f>
        <v>Non-lead</v>
      </c>
      <c r="X379"/>
    </row>
    <row r="380" spans="2:24" ht="30" x14ac:dyDescent="0.25">
      <c r="B380" s="146">
        <v>26365683</v>
      </c>
      <c r="C380" s="31" t="s">
        <v>714</v>
      </c>
      <c r="D380" s="31">
        <v>442</v>
      </c>
      <c r="E380" s="44" t="s">
        <v>43</v>
      </c>
      <c r="F380" s="43" t="s">
        <v>34</v>
      </c>
      <c r="G380" s="84" t="s">
        <v>34</v>
      </c>
      <c r="H380" s="31" t="s">
        <v>3177</v>
      </c>
      <c r="I380" s="31"/>
      <c r="J380" s="84" t="s">
        <v>106</v>
      </c>
      <c r="K380" s="31" t="s">
        <v>36</v>
      </c>
      <c r="L380" s="31" t="s">
        <v>95</v>
      </c>
      <c r="M380" s="169">
        <v>45510</v>
      </c>
      <c r="N380" s="148"/>
      <c r="O380" s="44" t="s">
        <v>42</v>
      </c>
      <c r="P380" s="43" t="s">
        <v>3178</v>
      </c>
      <c r="Q380" s="31"/>
      <c r="R380" s="84" t="s">
        <v>106</v>
      </c>
      <c r="S380" s="31" t="s">
        <v>36</v>
      </c>
      <c r="T380" s="31" t="s">
        <v>95</v>
      </c>
      <c r="U380" s="169">
        <v>45510</v>
      </c>
      <c r="V380" s="150"/>
      <c r="W380" s="141" t="str" cm="1">
        <f t="array" ref="W380">IF(SUM(LEN(B380:V380))=0,"",IF(OR(OR(ISBLANK(F380),SUM(LEN(C380),LEN(D380))=0),AND(NOT(E380="Unknown"),ISBLANK(J380)),AND(NOT(O380="Unknown"),ISBLANK(R380))),"Missing Information", INDEX(Table15[Entire Service Line Classification], MATCH(SUMIFS(Table15[Unique ID],Table15[System-Owned Portion],E380,Table15[If Material Anything Other than "Lead" in Column E,Was Material Ever Previously Lead?],G380,Table15[Customer-Owned Portion],O380),Table15[Unique ID],0),0)))</f>
        <v>Non-lead</v>
      </c>
      <c r="X380"/>
    </row>
    <row r="381" spans="2:24" ht="30" x14ac:dyDescent="0.25">
      <c r="B381" s="146">
        <v>26366988</v>
      </c>
      <c r="C381" s="31" t="s">
        <v>715</v>
      </c>
      <c r="D381" s="31">
        <v>443</v>
      </c>
      <c r="E381" s="44" t="s">
        <v>43</v>
      </c>
      <c r="F381" s="43" t="s">
        <v>34</v>
      </c>
      <c r="G381" s="84" t="s">
        <v>34</v>
      </c>
      <c r="H381" s="31" t="s">
        <v>3177</v>
      </c>
      <c r="I381" s="31"/>
      <c r="J381" s="84" t="s">
        <v>106</v>
      </c>
      <c r="K381" s="31" t="s">
        <v>36</v>
      </c>
      <c r="L381" s="31" t="s">
        <v>95</v>
      </c>
      <c r="M381" s="169">
        <v>45510</v>
      </c>
      <c r="N381" s="148"/>
      <c r="O381" s="44" t="s">
        <v>43</v>
      </c>
      <c r="P381" s="43" t="s">
        <v>3178</v>
      </c>
      <c r="Q381" s="31"/>
      <c r="R381" s="84" t="s">
        <v>106</v>
      </c>
      <c r="S381" s="31" t="s">
        <v>36</v>
      </c>
      <c r="T381" s="31" t="s">
        <v>95</v>
      </c>
      <c r="U381" s="169">
        <v>45510</v>
      </c>
      <c r="V381" s="150"/>
      <c r="W381" s="141" t="str" cm="1">
        <f t="array" ref="W381">IF(SUM(LEN(B381:V381))=0,"",IF(OR(OR(ISBLANK(F381),SUM(LEN(C381),LEN(D381))=0),AND(NOT(E381="Unknown"),ISBLANK(J381)),AND(NOT(O381="Unknown"),ISBLANK(R381))),"Missing Information", INDEX(Table15[Entire Service Line Classification], MATCH(SUMIFS(Table15[Unique ID],Table15[System-Owned Portion],E381,Table15[If Material Anything Other than "Lead" in Column E,Was Material Ever Previously Lead?],G381,Table15[Customer-Owned Portion],O381),Table15[Unique ID],0),0)))</f>
        <v>Non-lead</v>
      </c>
      <c r="X381"/>
    </row>
    <row r="382" spans="2:24" ht="30" x14ac:dyDescent="0.25">
      <c r="B382" s="146">
        <v>26365606</v>
      </c>
      <c r="C382" s="31" t="s">
        <v>716</v>
      </c>
      <c r="D382" s="31">
        <v>444</v>
      </c>
      <c r="E382" s="44" t="s">
        <v>43</v>
      </c>
      <c r="F382" s="43" t="s">
        <v>34</v>
      </c>
      <c r="G382" s="84" t="s">
        <v>34</v>
      </c>
      <c r="H382" s="31" t="s">
        <v>3177</v>
      </c>
      <c r="I382" s="31"/>
      <c r="J382" s="84" t="s">
        <v>106</v>
      </c>
      <c r="K382" s="31" t="s">
        <v>36</v>
      </c>
      <c r="L382" s="31" t="s">
        <v>95</v>
      </c>
      <c r="M382" s="169">
        <v>45510</v>
      </c>
      <c r="N382" s="148"/>
      <c r="O382" s="44" t="s">
        <v>43</v>
      </c>
      <c r="P382" s="43" t="s">
        <v>3178</v>
      </c>
      <c r="Q382" s="31"/>
      <c r="R382" s="84" t="s">
        <v>106</v>
      </c>
      <c r="S382" s="31" t="s">
        <v>36</v>
      </c>
      <c r="T382" s="31" t="s">
        <v>95</v>
      </c>
      <c r="U382" s="169">
        <v>45510</v>
      </c>
      <c r="V382" s="150"/>
      <c r="W382" s="141" t="str" cm="1">
        <f t="array" ref="W382">IF(SUM(LEN(B382:V382))=0,"",IF(OR(OR(ISBLANK(F382),SUM(LEN(C382),LEN(D382))=0),AND(NOT(E382="Unknown"),ISBLANK(J382)),AND(NOT(O382="Unknown"),ISBLANK(R382))),"Missing Information", INDEX(Table15[Entire Service Line Classification], MATCH(SUMIFS(Table15[Unique ID],Table15[System-Owned Portion],E382,Table15[If Material Anything Other than "Lead" in Column E,Was Material Ever Previously Lead?],G382,Table15[Customer-Owned Portion],O382),Table15[Unique ID],0),0)))</f>
        <v>Non-lead</v>
      </c>
      <c r="X382"/>
    </row>
    <row r="383" spans="2:24" ht="30" x14ac:dyDescent="0.25">
      <c r="B383" s="146">
        <v>26366986</v>
      </c>
      <c r="C383" s="31" t="s">
        <v>717</v>
      </c>
      <c r="D383" s="31">
        <v>445</v>
      </c>
      <c r="E383" s="44" t="s">
        <v>43</v>
      </c>
      <c r="F383" s="43" t="s">
        <v>34</v>
      </c>
      <c r="G383" s="84" t="s">
        <v>34</v>
      </c>
      <c r="H383" s="31" t="s">
        <v>3177</v>
      </c>
      <c r="I383" s="31"/>
      <c r="J383" s="84" t="s">
        <v>106</v>
      </c>
      <c r="K383" s="31" t="s">
        <v>36</v>
      </c>
      <c r="L383" s="31" t="s">
        <v>95</v>
      </c>
      <c r="M383" s="169">
        <v>45510</v>
      </c>
      <c r="N383" s="148"/>
      <c r="O383" s="44" t="s">
        <v>43</v>
      </c>
      <c r="P383" s="43" t="s">
        <v>3178</v>
      </c>
      <c r="Q383" s="31"/>
      <c r="R383" s="84" t="s">
        <v>106</v>
      </c>
      <c r="S383" s="31" t="s">
        <v>36</v>
      </c>
      <c r="T383" s="31" t="s">
        <v>95</v>
      </c>
      <c r="U383" s="169">
        <v>45510</v>
      </c>
      <c r="V383" s="150"/>
      <c r="W383" s="141" t="str" cm="1">
        <f t="array" ref="W383">IF(SUM(LEN(B383:V383))=0,"",IF(OR(OR(ISBLANK(F383),SUM(LEN(C383),LEN(D383))=0),AND(NOT(E383="Unknown"),ISBLANK(J383)),AND(NOT(O383="Unknown"),ISBLANK(R383))),"Missing Information", INDEX(Table15[Entire Service Line Classification], MATCH(SUMIFS(Table15[Unique ID],Table15[System-Owned Portion],E383,Table15[If Material Anything Other than "Lead" in Column E,Was Material Ever Previously Lead?],G383,Table15[Customer-Owned Portion],O383),Table15[Unique ID],0),0)))</f>
        <v>Non-lead</v>
      </c>
      <c r="X383"/>
    </row>
    <row r="384" spans="2:24" ht="30" x14ac:dyDescent="0.25">
      <c r="B384" s="146">
        <v>26365633</v>
      </c>
      <c r="C384" s="31" t="s">
        <v>718</v>
      </c>
      <c r="D384" s="31">
        <v>446</v>
      </c>
      <c r="E384" s="44" t="s">
        <v>43</v>
      </c>
      <c r="F384" s="43" t="s">
        <v>34</v>
      </c>
      <c r="G384" s="84" t="s">
        <v>34</v>
      </c>
      <c r="H384" s="31" t="s">
        <v>3177</v>
      </c>
      <c r="I384" s="31"/>
      <c r="J384" s="84" t="s">
        <v>106</v>
      </c>
      <c r="K384" s="31" t="s">
        <v>36</v>
      </c>
      <c r="L384" s="31" t="s">
        <v>95</v>
      </c>
      <c r="M384" s="169">
        <v>45510</v>
      </c>
      <c r="N384" s="148"/>
      <c r="O384" s="44" t="s">
        <v>43</v>
      </c>
      <c r="P384" s="43" t="s">
        <v>3178</v>
      </c>
      <c r="Q384" s="31"/>
      <c r="R384" s="84" t="s">
        <v>106</v>
      </c>
      <c r="S384" s="31" t="s">
        <v>36</v>
      </c>
      <c r="T384" s="31" t="s">
        <v>95</v>
      </c>
      <c r="U384" s="169">
        <v>45510</v>
      </c>
      <c r="V384" s="150"/>
      <c r="W384" s="141" t="str" cm="1">
        <f t="array" ref="W384">IF(SUM(LEN(B384:V384))=0,"",IF(OR(OR(ISBLANK(F384),SUM(LEN(C384),LEN(D384))=0),AND(NOT(E384="Unknown"),ISBLANK(J384)),AND(NOT(O384="Unknown"),ISBLANK(R384))),"Missing Information", INDEX(Table15[Entire Service Line Classification], MATCH(SUMIFS(Table15[Unique ID],Table15[System-Owned Portion],E384,Table15[If Material Anything Other than "Lead" in Column E,Was Material Ever Previously Lead?],G384,Table15[Customer-Owned Portion],O384),Table15[Unique ID],0),0)))</f>
        <v>Non-lead</v>
      </c>
      <c r="X384"/>
    </row>
    <row r="385" spans="2:24" ht="30" x14ac:dyDescent="0.25">
      <c r="B385" s="146">
        <v>26366984</v>
      </c>
      <c r="C385" s="31" t="s">
        <v>719</v>
      </c>
      <c r="D385" s="31">
        <v>447</v>
      </c>
      <c r="E385" s="44" t="s">
        <v>43</v>
      </c>
      <c r="F385" s="43" t="s">
        <v>34</v>
      </c>
      <c r="G385" s="84" t="s">
        <v>34</v>
      </c>
      <c r="H385" s="31" t="s">
        <v>3177</v>
      </c>
      <c r="I385" s="31"/>
      <c r="J385" s="84" t="s">
        <v>106</v>
      </c>
      <c r="K385" s="31" t="s">
        <v>36</v>
      </c>
      <c r="L385" s="31" t="s">
        <v>95</v>
      </c>
      <c r="M385" s="169">
        <v>45510</v>
      </c>
      <c r="N385" s="148"/>
      <c r="O385" s="44" t="s">
        <v>43</v>
      </c>
      <c r="P385" s="43" t="s">
        <v>3178</v>
      </c>
      <c r="Q385" s="31"/>
      <c r="R385" s="84" t="s">
        <v>106</v>
      </c>
      <c r="S385" s="31" t="s">
        <v>36</v>
      </c>
      <c r="T385" s="31" t="s">
        <v>95</v>
      </c>
      <c r="U385" s="169">
        <v>45510</v>
      </c>
      <c r="V385" s="150"/>
      <c r="W385" s="141" t="str" cm="1">
        <f t="array" ref="W385">IF(SUM(LEN(B385:V385))=0,"",IF(OR(OR(ISBLANK(F385),SUM(LEN(C385),LEN(D385))=0),AND(NOT(E385="Unknown"),ISBLANK(J385)),AND(NOT(O385="Unknown"),ISBLANK(R385))),"Missing Information", INDEX(Table15[Entire Service Line Classification], MATCH(SUMIFS(Table15[Unique ID],Table15[System-Owned Portion],E385,Table15[If Material Anything Other than "Lead" in Column E,Was Material Ever Previously Lead?],G385,Table15[Customer-Owned Portion],O385),Table15[Unique ID],0),0)))</f>
        <v>Non-lead</v>
      </c>
      <c r="X385"/>
    </row>
    <row r="386" spans="2:24" ht="30" x14ac:dyDescent="0.25">
      <c r="B386" s="146">
        <v>26366981</v>
      </c>
      <c r="C386" s="31" t="s">
        <v>720</v>
      </c>
      <c r="D386" s="31">
        <v>448</v>
      </c>
      <c r="E386" s="44" t="s">
        <v>43</v>
      </c>
      <c r="F386" s="43" t="s">
        <v>34</v>
      </c>
      <c r="G386" s="84" t="s">
        <v>34</v>
      </c>
      <c r="H386" s="31" t="s">
        <v>3177</v>
      </c>
      <c r="I386" s="31"/>
      <c r="J386" s="84" t="s">
        <v>106</v>
      </c>
      <c r="K386" s="31" t="s">
        <v>36</v>
      </c>
      <c r="L386" s="31" t="s">
        <v>95</v>
      </c>
      <c r="M386" s="169">
        <v>45510</v>
      </c>
      <c r="N386" s="148"/>
      <c r="O386" s="44" t="s">
        <v>43</v>
      </c>
      <c r="P386" s="43" t="s">
        <v>3178</v>
      </c>
      <c r="Q386" s="31"/>
      <c r="R386" s="84" t="s">
        <v>106</v>
      </c>
      <c r="S386" s="31" t="s">
        <v>36</v>
      </c>
      <c r="T386" s="31" t="s">
        <v>95</v>
      </c>
      <c r="U386" s="169">
        <v>45510</v>
      </c>
      <c r="V386" s="150"/>
      <c r="W386" s="141" t="str" cm="1">
        <f t="array" ref="W386">IF(SUM(LEN(B386:V386))=0,"",IF(OR(OR(ISBLANK(F386),SUM(LEN(C386),LEN(D386))=0),AND(NOT(E386="Unknown"),ISBLANK(J386)),AND(NOT(O386="Unknown"),ISBLANK(R386))),"Missing Information", INDEX(Table15[Entire Service Line Classification], MATCH(SUMIFS(Table15[Unique ID],Table15[System-Owned Portion],E386,Table15[If Material Anything Other than "Lead" in Column E,Was Material Ever Previously Lead?],G386,Table15[Customer-Owned Portion],O386),Table15[Unique ID],0),0)))</f>
        <v>Non-lead</v>
      </c>
      <c r="X386"/>
    </row>
    <row r="387" spans="2:24" ht="30" x14ac:dyDescent="0.25">
      <c r="B387" s="146">
        <v>26365666</v>
      </c>
      <c r="C387" s="31" t="s">
        <v>721</v>
      </c>
      <c r="D387" s="31">
        <v>449</v>
      </c>
      <c r="E387" s="44" t="s">
        <v>43</v>
      </c>
      <c r="F387" s="43" t="s">
        <v>34</v>
      </c>
      <c r="G387" s="84" t="s">
        <v>34</v>
      </c>
      <c r="H387" s="31" t="s">
        <v>3177</v>
      </c>
      <c r="I387" s="31"/>
      <c r="J387" s="84" t="s">
        <v>106</v>
      </c>
      <c r="K387" s="31" t="s">
        <v>36</v>
      </c>
      <c r="L387" s="31" t="s">
        <v>95</v>
      </c>
      <c r="M387" s="169">
        <v>45510</v>
      </c>
      <c r="N387" s="148"/>
      <c r="O387" s="44" t="s">
        <v>43</v>
      </c>
      <c r="P387" s="43" t="s">
        <v>3178</v>
      </c>
      <c r="Q387" s="31"/>
      <c r="R387" s="84" t="s">
        <v>106</v>
      </c>
      <c r="S387" s="31" t="s">
        <v>36</v>
      </c>
      <c r="T387" s="31" t="s">
        <v>95</v>
      </c>
      <c r="U387" s="169">
        <v>45510</v>
      </c>
      <c r="V387" s="150"/>
      <c r="W387" s="141" t="str" cm="1">
        <f t="array" ref="W387">IF(SUM(LEN(B387:V387))=0,"",IF(OR(OR(ISBLANK(F387),SUM(LEN(C387),LEN(D387))=0),AND(NOT(E387="Unknown"),ISBLANK(J387)),AND(NOT(O387="Unknown"),ISBLANK(R387))),"Missing Information", INDEX(Table15[Entire Service Line Classification], MATCH(SUMIFS(Table15[Unique ID],Table15[System-Owned Portion],E387,Table15[If Material Anything Other than "Lead" in Column E,Was Material Ever Previously Lead?],G387,Table15[Customer-Owned Portion],O387),Table15[Unique ID],0),0)))</f>
        <v>Non-lead</v>
      </c>
      <c r="X387"/>
    </row>
    <row r="388" spans="2:24" ht="30" x14ac:dyDescent="0.25">
      <c r="B388" s="146">
        <v>26365663</v>
      </c>
      <c r="C388" s="31" t="s">
        <v>722</v>
      </c>
      <c r="D388" s="31">
        <v>450</v>
      </c>
      <c r="E388" s="44" t="s">
        <v>43</v>
      </c>
      <c r="F388" s="43" t="s">
        <v>34</v>
      </c>
      <c r="G388" s="84" t="s">
        <v>34</v>
      </c>
      <c r="H388" s="31" t="s">
        <v>3177</v>
      </c>
      <c r="I388" s="31"/>
      <c r="J388" s="84" t="s">
        <v>106</v>
      </c>
      <c r="K388" s="31" t="s">
        <v>36</v>
      </c>
      <c r="L388" s="31" t="s">
        <v>95</v>
      </c>
      <c r="M388" s="169">
        <v>45510</v>
      </c>
      <c r="N388" s="148"/>
      <c r="O388" s="44" t="s">
        <v>42</v>
      </c>
      <c r="P388" s="43" t="s">
        <v>3178</v>
      </c>
      <c r="Q388" s="31"/>
      <c r="R388" s="84" t="s">
        <v>106</v>
      </c>
      <c r="S388" s="31" t="s">
        <v>36</v>
      </c>
      <c r="T388" s="31" t="s">
        <v>95</v>
      </c>
      <c r="U388" s="169">
        <v>45510</v>
      </c>
      <c r="V388" s="150"/>
      <c r="W388" s="141" t="str" cm="1">
        <f t="array" ref="W388">IF(SUM(LEN(B388:V388))=0,"",IF(OR(OR(ISBLANK(F388),SUM(LEN(C388),LEN(D388))=0),AND(NOT(E388="Unknown"),ISBLANK(J388)),AND(NOT(O388="Unknown"),ISBLANK(R388))),"Missing Information", INDEX(Table15[Entire Service Line Classification], MATCH(SUMIFS(Table15[Unique ID],Table15[System-Owned Portion],E388,Table15[If Material Anything Other than "Lead" in Column E,Was Material Ever Previously Lead?],G388,Table15[Customer-Owned Portion],O388),Table15[Unique ID],0),0)))</f>
        <v>Non-lead</v>
      </c>
      <c r="X388"/>
    </row>
    <row r="389" spans="2:24" ht="30" x14ac:dyDescent="0.25">
      <c r="B389" s="146">
        <v>26365630</v>
      </c>
      <c r="C389" s="31" t="s">
        <v>723</v>
      </c>
      <c r="D389" s="31">
        <v>451</v>
      </c>
      <c r="E389" s="44" t="s">
        <v>43</v>
      </c>
      <c r="F389" s="43" t="s">
        <v>34</v>
      </c>
      <c r="G389" s="84" t="s">
        <v>34</v>
      </c>
      <c r="H389" s="31" t="s">
        <v>3177</v>
      </c>
      <c r="I389" s="31"/>
      <c r="J389" s="84" t="s">
        <v>106</v>
      </c>
      <c r="K389" s="31" t="s">
        <v>36</v>
      </c>
      <c r="L389" s="31" t="s">
        <v>95</v>
      </c>
      <c r="M389" s="169">
        <v>45510</v>
      </c>
      <c r="N389" s="148"/>
      <c r="O389" s="44" t="s">
        <v>42</v>
      </c>
      <c r="P389" s="43" t="s">
        <v>3178</v>
      </c>
      <c r="Q389" s="31"/>
      <c r="R389" s="84" t="s">
        <v>106</v>
      </c>
      <c r="S389" s="31" t="s">
        <v>36</v>
      </c>
      <c r="T389" s="31" t="s">
        <v>95</v>
      </c>
      <c r="U389" s="169">
        <v>45510</v>
      </c>
      <c r="V389" s="150"/>
      <c r="W389" s="141" t="str" cm="1">
        <f t="array" ref="W389">IF(SUM(LEN(B389:V389))=0,"",IF(OR(OR(ISBLANK(F389),SUM(LEN(C389),LEN(D389))=0),AND(NOT(E389="Unknown"),ISBLANK(J389)),AND(NOT(O389="Unknown"),ISBLANK(R389))),"Missing Information", INDEX(Table15[Entire Service Line Classification], MATCH(SUMIFS(Table15[Unique ID],Table15[System-Owned Portion],E389,Table15[If Material Anything Other than "Lead" in Column E,Was Material Ever Previously Lead?],G389,Table15[Customer-Owned Portion],O389),Table15[Unique ID],0),0)))</f>
        <v>Non-lead</v>
      </c>
      <c r="X389"/>
    </row>
    <row r="390" spans="2:24" ht="30" x14ac:dyDescent="0.25">
      <c r="B390" s="146">
        <v>26365662</v>
      </c>
      <c r="C390" s="31" t="s">
        <v>724</v>
      </c>
      <c r="D390" s="31">
        <v>452</v>
      </c>
      <c r="E390" s="44" t="s">
        <v>43</v>
      </c>
      <c r="F390" s="43" t="s">
        <v>34</v>
      </c>
      <c r="G390" s="84" t="s">
        <v>34</v>
      </c>
      <c r="H390" s="31" t="s">
        <v>3177</v>
      </c>
      <c r="I390" s="31"/>
      <c r="J390" s="84" t="s">
        <v>106</v>
      </c>
      <c r="K390" s="31" t="s">
        <v>36</v>
      </c>
      <c r="L390" s="31" t="s">
        <v>95</v>
      </c>
      <c r="M390" s="169">
        <v>45510</v>
      </c>
      <c r="N390" s="148"/>
      <c r="O390" s="44" t="s">
        <v>43</v>
      </c>
      <c r="P390" s="43" t="s">
        <v>3178</v>
      </c>
      <c r="Q390" s="31"/>
      <c r="R390" s="84" t="s">
        <v>106</v>
      </c>
      <c r="S390" s="31" t="s">
        <v>36</v>
      </c>
      <c r="T390" s="31" t="s">
        <v>95</v>
      </c>
      <c r="U390" s="169">
        <v>45510</v>
      </c>
      <c r="V390" s="150"/>
      <c r="W390" s="141" t="str" cm="1">
        <f t="array" ref="W390">IF(SUM(LEN(B390:V390))=0,"",IF(OR(OR(ISBLANK(F390),SUM(LEN(C390),LEN(D390))=0),AND(NOT(E390="Unknown"),ISBLANK(J390)),AND(NOT(O390="Unknown"),ISBLANK(R390))),"Missing Information", INDEX(Table15[Entire Service Line Classification], MATCH(SUMIFS(Table15[Unique ID],Table15[System-Owned Portion],E390,Table15[If Material Anything Other than "Lead" in Column E,Was Material Ever Previously Lead?],G390,Table15[Customer-Owned Portion],O390),Table15[Unique ID],0),0)))</f>
        <v>Non-lead</v>
      </c>
      <c r="X390"/>
    </row>
    <row r="391" spans="2:24" ht="30" x14ac:dyDescent="0.25">
      <c r="B391" s="146">
        <v>26365636</v>
      </c>
      <c r="C391" s="31" t="s">
        <v>725</v>
      </c>
      <c r="D391" s="31">
        <v>453</v>
      </c>
      <c r="E391" s="44" t="s">
        <v>43</v>
      </c>
      <c r="F391" s="43" t="s">
        <v>34</v>
      </c>
      <c r="G391" s="84" t="s">
        <v>34</v>
      </c>
      <c r="H391" s="31" t="s">
        <v>3177</v>
      </c>
      <c r="I391" s="31"/>
      <c r="J391" s="84" t="s">
        <v>106</v>
      </c>
      <c r="K391" s="31" t="s">
        <v>36</v>
      </c>
      <c r="L391" s="31" t="s">
        <v>95</v>
      </c>
      <c r="M391" s="169">
        <v>45510</v>
      </c>
      <c r="N391" s="148"/>
      <c r="O391" s="44" t="s">
        <v>43</v>
      </c>
      <c r="P391" s="43" t="s">
        <v>3178</v>
      </c>
      <c r="Q391" s="31"/>
      <c r="R391" s="84" t="s">
        <v>106</v>
      </c>
      <c r="S391" s="31" t="s">
        <v>36</v>
      </c>
      <c r="T391" s="31" t="s">
        <v>95</v>
      </c>
      <c r="U391" s="169">
        <v>45510</v>
      </c>
      <c r="V391" s="150"/>
      <c r="W391" s="141" t="str" cm="1">
        <f t="array" ref="W391">IF(SUM(LEN(B391:V391))=0,"",IF(OR(OR(ISBLANK(F391),SUM(LEN(C391),LEN(D391))=0),AND(NOT(E391="Unknown"),ISBLANK(J391)),AND(NOT(O391="Unknown"),ISBLANK(R391))),"Missing Information", INDEX(Table15[Entire Service Line Classification], MATCH(SUMIFS(Table15[Unique ID],Table15[System-Owned Portion],E391,Table15[If Material Anything Other than "Lead" in Column E,Was Material Ever Previously Lead?],G391,Table15[Customer-Owned Portion],O391),Table15[Unique ID],0),0)))</f>
        <v>Non-lead</v>
      </c>
      <c r="X391"/>
    </row>
    <row r="392" spans="2:24" ht="30" x14ac:dyDescent="0.25">
      <c r="B392" s="146">
        <v>26365631</v>
      </c>
      <c r="C392" s="31" t="s">
        <v>726</v>
      </c>
      <c r="D392" s="31">
        <v>454</v>
      </c>
      <c r="E392" s="44" t="s">
        <v>43</v>
      </c>
      <c r="F392" s="43" t="s">
        <v>34</v>
      </c>
      <c r="G392" s="84" t="s">
        <v>34</v>
      </c>
      <c r="H392" s="31" t="s">
        <v>3177</v>
      </c>
      <c r="I392" s="31"/>
      <c r="J392" s="84" t="s">
        <v>106</v>
      </c>
      <c r="K392" s="31" t="s">
        <v>36</v>
      </c>
      <c r="L392" s="31" t="s">
        <v>95</v>
      </c>
      <c r="M392" s="169">
        <v>45510</v>
      </c>
      <c r="N392" s="148"/>
      <c r="O392" s="44" t="s">
        <v>43</v>
      </c>
      <c r="P392" s="43" t="s">
        <v>3178</v>
      </c>
      <c r="Q392" s="31"/>
      <c r="R392" s="84" t="s">
        <v>106</v>
      </c>
      <c r="S392" s="31" t="s">
        <v>36</v>
      </c>
      <c r="T392" s="31" t="s">
        <v>95</v>
      </c>
      <c r="U392" s="169">
        <v>45510</v>
      </c>
      <c r="V392" s="150"/>
      <c r="W392" s="141" t="str" cm="1">
        <f t="array" ref="W392">IF(SUM(LEN(B392:V392))=0,"",IF(OR(OR(ISBLANK(F392),SUM(LEN(C392),LEN(D392))=0),AND(NOT(E392="Unknown"),ISBLANK(J392)),AND(NOT(O392="Unknown"),ISBLANK(R392))),"Missing Information", INDEX(Table15[Entire Service Line Classification], MATCH(SUMIFS(Table15[Unique ID],Table15[System-Owned Portion],E392,Table15[If Material Anything Other than "Lead" in Column E,Was Material Ever Previously Lead?],G392,Table15[Customer-Owned Portion],O392),Table15[Unique ID],0),0)))</f>
        <v>Non-lead</v>
      </c>
      <c r="X392"/>
    </row>
    <row r="393" spans="2:24" ht="30" x14ac:dyDescent="0.25">
      <c r="B393" s="146">
        <v>26365668</v>
      </c>
      <c r="C393" s="31" t="s">
        <v>727</v>
      </c>
      <c r="D393" s="31">
        <v>455</v>
      </c>
      <c r="E393" s="44" t="s">
        <v>43</v>
      </c>
      <c r="F393" s="43" t="s">
        <v>34</v>
      </c>
      <c r="G393" s="84" t="s">
        <v>34</v>
      </c>
      <c r="H393" s="31" t="s">
        <v>3177</v>
      </c>
      <c r="I393" s="31"/>
      <c r="J393" s="84" t="s">
        <v>106</v>
      </c>
      <c r="K393" s="31" t="s">
        <v>36</v>
      </c>
      <c r="L393" s="31" t="s">
        <v>95</v>
      </c>
      <c r="M393" s="169">
        <v>45510</v>
      </c>
      <c r="N393" s="148"/>
      <c r="O393" s="44" t="s">
        <v>43</v>
      </c>
      <c r="P393" s="43" t="s">
        <v>3178</v>
      </c>
      <c r="Q393" s="31"/>
      <c r="R393" s="84" t="s">
        <v>106</v>
      </c>
      <c r="S393" s="31" t="s">
        <v>36</v>
      </c>
      <c r="T393" s="31" t="s">
        <v>95</v>
      </c>
      <c r="U393" s="169">
        <v>45510</v>
      </c>
      <c r="V393" s="150"/>
      <c r="W393" s="141" t="str" cm="1">
        <f t="array" ref="W393">IF(SUM(LEN(B393:V393))=0,"",IF(OR(OR(ISBLANK(F393),SUM(LEN(C393),LEN(D393))=0),AND(NOT(E393="Unknown"),ISBLANK(J393)),AND(NOT(O393="Unknown"),ISBLANK(R393))),"Missing Information", INDEX(Table15[Entire Service Line Classification], MATCH(SUMIFS(Table15[Unique ID],Table15[System-Owned Portion],E393,Table15[If Material Anything Other than "Lead" in Column E,Was Material Ever Previously Lead?],G393,Table15[Customer-Owned Portion],O393),Table15[Unique ID],0),0)))</f>
        <v>Non-lead</v>
      </c>
      <c r="X393"/>
    </row>
    <row r="394" spans="2:24" ht="30" x14ac:dyDescent="0.25">
      <c r="B394" s="146">
        <v>26366688</v>
      </c>
      <c r="C394" s="31" t="s">
        <v>728</v>
      </c>
      <c r="D394" s="31">
        <v>456</v>
      </c>
      <c r="E394" s="44" t="s">
        <v>43</v>
      </c>
      <c r="F394" s="43" t="s">
        <v>34</v>
      </c>
      <c r="G394" s="84" t="s">
        <v>34</v>
      </c>
      <c r="H394" s="31" t="s">
        <v>3177</v>
      </c>
      <c r="I394" s="31"/>
      <c r="J394" s="84" t="s">
        <v>106</v>
      </c>
      <c r="K394" s="31" t="s">
        <v>36</v>
      </c>
      <c r="L394" s="31" t="s">
        <v>95</v>
      </c>
      <c r="M394" s="169">
        <v>45510</v>
      </c>
      <c r="N394" s="148"/>
      <c r="O394" s="44" t="s">
        <v>42</v>
      </c>
      <c r="P394" s="43" t="s">
        <v>3178</v>
      </c>
      <c r="Q394" s="31"/>
      <c r="R394" s="84" t="s">
        <v>106</v>
      </c>
      <c r="S394" s="31" t="s">
        <v>36</v>
      </c>
      <c r="T394" s="31" t="s">
        <v>95</v>
      </c>
      <c r="U394" s="169">
        <v>45510</v>
      </c>
      <c r="V394" s="150"/>
      <c r="W394" s="141" t="str" cm="1">
        <f t="array" ref="W394">IF(SUM(LEN(B394:V394))=0,"",IF(OR(OR(ISBLANK(F394),SUM(LEN(C394),LEN(D394))=0),AND(NOT(E394="Unknown"),ISBLANK(J394)),AND(NOT(O394="Unknown"),ISBLANK(R394))),"Missing Information", INDEX(Table15[Entire Service Line Classification], MATCH(SUMIFS(Table15[Unique ID],Table15[System-Owned Portion],E394,Table15[If Material Anything Other than "Lead" in Column E,Was Material Ever Previously Lead?],G394,Table15[Customer-Owned Portion],O394),Table15[Unique ID],0),0)))</f>
        <v>Non-lead</v>
      </c>
      <c r="X394"/>
    </row>
    <row r="395" spans="2:24" ht="30" x14ac:dyDescent="0.25">
      <c r="B395" s="146">
        <v>26366983</v>
      </c>
      <c r="C395" s="31" t="s">
        <v>729</v>
      </c>
      <c r="D395" s="31">
        <v>457</v>
      </c>
      <c r="E395" s="44" t="s">
        <v>43</v>
      </c>
      <c r="F395" s="43" t="s">
        <v>34</v>
      </c>
      <c r="G395" s="84" t="s">
        <v>34</v>
      </c>
      <c r="H395" s="31" t="s">
        <v>3177</v>
      </c>
      <c r="I395" s="31"/>
      <c r="J395" s="84" t="s">
        <v>106</v>
      </c>
      <c r="K395" s="31" t="s">
        <v>36</v>
      </c>
      <c r="L395" s="31" t="s">
        <v>95</v>
      </c>
      <c r="M395" s="169">
        <v>45510</v>
      </c>
      <c r="N395" s="148"/>
      <c r="O395" s="44" t="s">
        <v>43</v>
      </c>
      <c r="P395" s="43" t="s">
        <v>3178</v>
      </c>
      <c r="Q395" s="31"/>
      <c r="R395" s="84" t="s">
        <v>106</v>
      </c>
      <c r="S395" s="31" t="s">
        <v>36</v>
      </c>
      <c r="T395" s="31" t="s">
        <v>95</v>
      </c>
      <c r="U395" s="169">
        <v>45510</v>
      </c>
      <c r="V395" s="150"/>
      <c r="W395" s="141" t="str" cm="1">
        <f t="array" ref="W395">IF(SUM(LEN(B395:V395))=0,"",IF(OR(OR(ISBLANK(F395),SUM(LEN(C395),LEN(D395))=0),AND(NOT(E395="Unknown"),ISBLANK(J395)),AND(NOT(O395="Unknown"),ISBLANK(R395))),"Missing Information", INDEX(Table15[Entire Service Line Classification], MATCH(SUMIFS(Table15[Unique ID],Table15[System-Owned Portion],E395,Table15[If Material Anything Other than "Lead" in Column E,Was Material Ever Previously Lead?],G395,Table15[Customer-Owned Portion],O395),Table15[Unique ID],0),0)))</f>
        <v>Non-lead</v>
      </c>
      <c r="X395"/>
    </row>
    <row r="396" spans="2:24" ht="30" x14ac:dyDescent="0.25">
      <c r="B396" s="146">
        <v>26365600</v>
      </c>
      <c r="C396" s="31" t="s">
        <v>730</v>
      </c>
      <c r="D396" s="31">
        <v>458</v>
      </c>
      <c r="E396" s="44" t="s">
        <v>43</v>
      </c>
      <c r="F396" s="43" t="s">
        <v>34</v>
      </c>
      <c r="G396" s="84" t="s">
        <v>34</v>
      </c>
      <c r="H396" s="31" t="s">
        <v>3177</v>
      </c>
      <c r="I396" s="31"/>
      <c r="J396" s="84" t="s">
        <v>106</v>
      </c>
      <c r="K396" s="31" t="s">
        <v>36</v>
      </c>
      <c r="L396" s="31" t="s">
        <v>95</v>
      </c>
      <c r="M396" s="169">
        <v>45510</v>
      </c>
      <c r="N396" s="148"/>
      <c r="O396" s="44" t="s">
        <v>43</v>
      </c>
      <c r="P396" s="43" t="s">
        <v>3178</v>
      </c>
      <c r="Q396" s="31"/>
      <c r="R396" s="84" t="s">
        <v>106</v>
      </c>
      <c r="S396" s="31" t="s">
        <v>36</v>
      </c>
      <c r="T396" s="31" t="s">
        <v>95</v>
      </c>
      <c r="U396" s="169">
        <v>45510</v>
      </c>
      <c r="V396" s="150"/>
      <c r="W396" s="141" t="str" cm="1">
        <f t="array" ref="W396">IF(SUM(LEN(B396:V396))=0,"",IF(OR(OR(ISBLANK(F396),SUM(LEN(C396),LEN(D396))=0),AND(NOT(E396="Unknown"),ISBLANK(J396)),AND(NOT(O396="Unknown"),ISBLANK(R396))),"Missing Information", INDEX(Table15[Entire Service Line Classification], MATCH(SUMIFS(Table15[Unique ID],Table15[System-Owned Portion],E396,Table15[If Material Anything Other than "Lead" in Column E,Was Material Ever Previously Lead?],G396,Table15[Customer-Owned Portion],O396),Table15[Unique ID],0),0)))</f>
        <v>Non-lead</v>
      </c>
      <c r="X396"/>
    </row>
    <row r="397" spans="2:24" ht="30" x14ac:dyDescent="0.25">
      <c r="B397" s="146">
        <v>26365599</v>
      </c>
      <c r="C397" s="31" t="s">
        <v>731</v>
      </c>
      <c r="D397" s="31">
        <v>459</v>
      </c>
      <c r="E397" s="44" t="s">
        <v>43</v>
      </c>
      <c r="F397" s="43" t="s">
        <v>34</v>
      </c>
      <c r="G397" s="84" t="s">
        <v>34</v>
      </c>
      <c r="H397" s="31" t="s">
        <v>3177</v>
      </c>
      <c r="I397" s="31"/>
      <c r="J397" s="84" t="s">
        <v>106</v>
      </c>
      <c r="K397" s="31" t="s">
        <v>36</v>
      </c>
      <c r="L397" s="31" t="s">
        <v>95</v>
      </c>
      <c r="M397" s="169">
        <v>45510</v>
      </c>
      <c r="N397" s="148"/>
      <c r="O397" s="44" t="s">
        <v>43</v>
      </c>
      <c r="P397" s="43" t="s">
        <v>3178</v>
      </c>
      <c r="Q397" s="31"/>
      <c r="R397" s="84" t="s">
        <v>106</v>
      </c>
      <c r="S397" s="31" t="s">
        <v>36</v>
      </c>
      <c r="T397" s="31" t="s">
        <v>95</v>
      </c>
      <c r="U397" s="169">
        <v>45510</v>
      </c>
      <c r="V397" s="150"/>
      <c r="W397" s="141" t="str" cm="1">
        <f t="array" ref="W397">IF(SUM(LEN(B397:V397))=0,"",IF(OR(OR(ISBLANK(F397),SUM(LEN(C397),LEN(D397))=0),AND(NOT(E397="Unknown"),ISBLANK(J397)),AND(NOT(O397="Unknown"),ISBLANK(R397))),"Missing Information", INDEX(Table15[Entire Service Line Classification], MATCH(SUMIFS(Table15[Unique ID],Table15[System-Owned Portion],E397,Table15[If Material Anything Other than "Lead" in Column E,Was Material Ever Previously Lead?],G397,Table15[Customer-Owned Portion],O397),Table15[Unique ID],0),0)))</f>
        <v>Non-lead</v>
      </c>
      <c r="X397"/>
    </row>
    <row r="398" spans="2:24" ht="30" x14ac:dyDescent="0.25">
      <c r="B398" s="146">
        <v>26359316</v>
      </c>
      <c r="C398" s="31" t="s">
        <v>732</v>
      </c>
      <c r="D398" s="31">
        <v>45901</v>
      </c>
      <c r="E398" s="44" t="s">
        <v>43</v>
      </c>
      <c r="F398" s="43" t="s">
        <v>34</v>
      </c>
      <c r="G398" s="84" t="s">
        <v>34</v>
      </c>
      <c r="H398" s="31" t="s">
        <v>3177</v>
      </c>
      <c r="I398" s="31"/>
      <c r="J398" s="84" t="s">
        <v>106</v>
      </c>
      <c r="K398" s="31" t="s">
        <v>36</v>
      </c>
      <c r="L398" s="31" t="s">
        <v>95</v>
      </c>
      <c r="M398" s="169">
        <v>45510</v>
      </c>
      <c r="N398" s="148"/>
      <c r="O398" s="44" t="s">
        <v>43</v>
      </c>
      <c r="P398" s="43" t="s">
        <v>3178</v>
      </c>
      <c r="Q398" s="31"/>
      <c r="R398" s="84" t="s">
        <v>106</v>
      </c>
      <c r="S398" s="31" t="s">
        <v>36</v>
      </c>
      <c r="T398" s="31" t="s">
        <v>95</v>
      </c>
      <c r="U398" s="169">
        <v>45510</v>
      </c>
      <c r="V398" s="150"/>
      <c r="W398" s="141" t="str" cm="1">
        <f t="array" ref="W398">IF(SUM(LEN(B398:V398))=0,"",IF(OR(OR(ISBLANK(F398),SUM(LEN(C398),LEN(D398))=0),AND(NOT(E398="Unknown"),ISBLANK(J398)),AND(NOT(O398="Unknown"),ISBLANK(R398))),"Missing Information", INDEX(Table15[Entire Service Line Classification], MATCH(SUMIFS(Table15[Unique ID],Table15[System-Owned Portion],E398,Table15[If Material Anything Other than "Lead" in Column E,Was Material Ever Previously Lead?],G398,Table15[Customer-Owned Portion],O398),Table15[Unique ID],0),0)))</f>
        <v>Non-lead</v>
      </c>
      <c r="X398"/>
    </row>
    <row r="399" spans="2:24" ht="30" x14ac:dyDescent="0.25">
      <c r="B399" s="146">
        <v>26365692</v>
      </c>
      <c r="C399" s="31" t="s">
        <v>733</v>
      </c>
      <c r="D399" s="31">
        <v>460</v>
      </c>
      <c r="E399" s="44" t="s">
        <v>43</v>
      </c>
      <c r="F399" s="43" t="s">
        <v>34</v>
      </c>
      <c r="G399" s="84" t="s">
        <v>34</v>
      </c>
      <c r="H399" s="31" t="s">
        <v>3177</v>
      </c>
      <c r="I399" s="31"/>
      <c r="J399" s="84" t="s">
        <v>106</v>
      </c>
      <c r="K399" s="31" t="s">
        <v>36</v>
      </c>
      <c r="L399" s="31" t="s">
        <v>95</v>
      </c>
      <c r="M399" s="169">
        <v>45510</v>
      </c>
      <c r="N399" s="148"/>
      <c r="O399" s="44" t="s">
        <v>43</v>
      </c>
      <c r="P399" s="43" t="s">
        <v>3178</v>
      </c>
      <c r="Q399" s="31"/>
      <c r="R399" s="84" t="s">
        <v>106</v>
      </c>
      <c r="S399" s="31" t="s">
        <v>36</v>
      </c>
      <c r="T399" s="31" t="s">
        <v>95</v>
      </c>
      <c r="U399" s="169">
        <v>45510</v>
      </c>
      <c r="V399" s="150"/>
      <c r="W399" s="141" t="str" cm="1">
        <f t="array" ref="W399">IF(SUM(LEN(B399:V399))=0,"",IF(OR(OR(ISBLANK(F399),SUM(LEN(C399),LEN(D399))=0),AND(NOT(E399="Unknown"),ISBLANK(J399)),AND(NOT(O399="Unknown"),ISBLANK(R399))),"Missing Information", INDEX(Table15[Entire Service Line Classification], MATCH(SUMIFS(Table15[Unique ID],Table15[System-Owned Portion],E399,Table15[If Material Anything Other than "Lead" in Column E,Was Material Ever Previously Lead?],G399,Table15[Customer-Owned Portion],O399),Table15[Unique ID],0),0)))</f>
        <v>Non-lead</v>
      </c>
      <c r="X399"/>
    </row>
    <row r="400" spans="2:24" ht="30" x14ac:dyDescent="0.25">
      <c r="B400" s="146">
        <v>26365676</v>
      </c>
      <c r="C400" s="31" t="s">
        <v>734</v>
      </c>
      <c r="D400" s="31">
        <v>461</v>
      </c>
      <c r="E400" s="44" t="s">
        <v>43</v>
      </c>
      <c r="F400" s="43" t="s">
        <v>34</v>
      </c>
      <c r="G400" s="84" t="s">
        <v>34</v>
      </c>
      <c r="H400" s="31" t="s">
        <v>3177</v>
      </c>
      <c r="I400" s="31"/>
      <c r="J400" s="84" t="s">
        <v>106</v>
      </c>
      <c r="K400" s="31" t="s">
        <v>36</v>
      </c>
      <c r="L400" s="31" t="s">
        <v>95</v>
      </c>
      <c r="M400" s="169">
        <v>45510</v>
      </c>
      <c r="N400" s="148"/>
      <c r="O400" s="44" t="s">
        <v>42</v>
      </c>
      <c r="P400" s="43" t="s">
        <v>3178</v>
      </c>
      <c r="Q400" s="31"/>
      <c r="R400" s="84" t="s">
        <v>106</v>
      </c>
      <c r="S400" s="31" t="s">
        <v>36</v>
      </c>
      <c r="T400" s="31" t="s">
        <v>95</v>
      </c>
      <c r="U400" s="169">
        <v>45510</v>
      </c>
      <c r="V400" s="150"/>
      <c r="W400" s="141" t="str" cm="1">
        <f t="array" ref="W400">IF(SUM(LEN(B400:V400))=0,"",IF(OR(OR(ISBLANK(F400),SUM(LEN(C400),LEN(D400))=0),AND(NOT(E400="Unknown"),ISBLANK(J400)),AND(NOT(O400="Unknown"),ISBLANK(R400))),"Missing Information", INDEX(Table15[Entire Service Line Classification], MATCH(SUMIFS(Table15[Unique ID],Table15[System-Owned Portion],E400,Table15[If Material Anything Other than "Lead" in Column E,Was Material Ever Previously Lead?],G400,Table15[Customer-Owned Portion],O400),Table15[Unique ID],0),0)))</f>
        <v>Non-lead</v>
      </c>
      <c r="X400"/>
    </row>
    <row r="401" spans="2:24" ht="30" x14ac:dyDescent="0.25">
      <c r="B401" s="146">
        <v>26365597</v>
      </c>
      <c r="C401" s="31" t="s">
        <v>735</v>
      </c>
      <c r="D401" s="31">
        <v>462</v>
      </c>
      <c r="E401" s="44" t="s">
        <v>43</v>
      </c>
      <c r="F401" s="43" t="s">
        <v>34</v>
      </c>
      <c r="G401" s="84" t="s">
        <v>34</v>
      </c>
      <c r="H401" s="31" t="s">
        <v>3177</v>
      </c>
      <c r="I401" s="31"/>
      <c r="J401" s="84" t="s">
        <v>106</v>
      </c>
      <c r="K401" s="31" t="s">
        <v>36</v>
      </c>
      <c r="L401" s="31" t="s">
        <v>95</v>
      </c>
      <c r="M401" s="169">
        <v>45510</v>
      </c>
      <c r="N401" s="148"/>
      <c r="O401" s="44" t="s">
        <v>43</v>
      </c>
      <c r="P401" s="43" t="s">
        <v>3178</v>
      </c>
      <c r="Q401" s="31"/>
      <c r="R401" s="84" t="s">
        <v>106</v>
      </c>
      <c r="S401" s="31" t="s">
        <v>36</v>
      </c>
      <c r="T401" s="31" t="s">
        <v>95</v>
      </c>
      <c r="U401" s="169">
        <v>45510</v>
      </c>
      <c r="V401" s="150"/>
      <c r="W401" s="141" t="str" cm="1">
        <f t="array" ref="W401">IF(SUM(LEN(B401:V401))=0,"",IF(OR(OR(ISBLANK(F401),SUM(LEN(C401),LEN(D401))=0),AND(NOT(E401="Unknown"),ISBLANK(J401)),AND(NOT(O401="Unknown"),ISBLANK(R401))),"Missing Information", INDEX(Table15[Entire Service Line Classification], MATCH(SUMIFS(Table15[Unique ID],Table15[System-Owned Portion],E401,Table15[If Material Anything Other than "Lead" in Column E,Was Material Ever Previously Lead?],G401,Table15[Customer-Owned Portion],O401),Table15[Unique ID],0),0)))</f>
        <v>Non-lead</v>
      </c>
      <c r="X401"/>
    </row>
    <row r="402" spans="2:24" ht="30" x14ac:dyDescent="0.25">
      <c r="B402" s="146">
        <v>26365674</v>
      </c>
      <c r="C402" s="31" t="s">
        <v>736</v>
      </c>
      <c r="D402" s="31">
        <v>463</v>
      </c>
      <c r="E402" s="44" t="s">
        <v>43</v>
      </c>
      <c r="F402" s="43" t="s">
        <v>34</v>
      </c>
      <c r="G402" s="84" t="s">
        <v>34</v>
      </c>
      <c r="H402" s="31" t="s">
        <v>3177</v>
      </c>
      <c r="I402" s="31"/>
      <c r="J402" s="84" t="s">
        <v>106</v>
      </c>
      <c r="K402" s="31" t="s">
        <v>36</v>
      </c>
      <c r="L402" s="31" t="s">
        <v>95</v>
      </c>
      <c r="M402" s="169">
        <v>45510</v>
      </c>
      <c r="N402" s="148"/>
      <c r="O402" s="44" t="s">
        <v>42</v>
      </c>
      <c r="P402" s="43" t="s">
        <v>3178</v>
      </c>
      <c r="Q402" s="31"/>
      <c r="R402" s="84" t="s">
        <v>106</v>
      </c>
      <c r="S402" s="31" t="s">
        <v>36</v>
      </c>
      <c r="T402" s="31" t="s">
        <v>95</v>
      </c>
      <c r="U402" s="169">
        <v>45510</v>
      </c>
      <c r="V402" s="150"/>
      <c r="W402" s="141" t="str" cm="1">
        <f t="array" ref="W402">IF(SUM(LEN(B402:V402))=0,"",IF(OR(OR(ISBLANK(F402),SUM(LEN(C402),LEN(D402))=0),AND(NOT(E402="Unknown"),ISBLANK(J402)),AND(NOT(O402="Unknown"),ISBLANK(R402))),"Missing Information", INDEX(Table15[Entire Service Line Classification], MATCH(SUMIFS(Table15[Unique ID],Table15[System-Owned Portion],E402,Table15[If Material Anything Other than "Lead" in Column E,Was Material Ever Previously Lead?],G402,Table15[Customer-Owned Portion],O402),Table15[Unique ID],0),0)))</f>
        <v>Non-lead</v>
      </c>
      <c r="X402"/>
    </row>
    <row r="403" spans="2:24" ht="30" x14ac:dyDescent="0.25">
      <c r="B403" s="146">
        <v>26365670</v>
      </c>
      <c r="C403" s="31" t="s">
        <v>737</v>
      </c>
      <c r="D403" s="31">
        <v>464</v>
      </c>
      <c r="E403" s="44" t="s">
        <v>43</v>
      </c>
      <c r="F403" s="43" t="s">
        <v>34</v>
      </c>
      <c r="G403" s="84" t="s">
        <v>34</v>
      </c>
      <c r="H403" s="31" t="s">
        <v>3177</v>
      </c>
      <c r="I403" s="31"/>
      <c r="J403" s="84" t="s">
        <v>106</v>
      </c>
      <c r="K403" s="31" t="s">
        <v>36</v>
      </c>
      <c r="L403" s="31" t="s">
        <v>95</v>
      </c>
      <c r="M403" s="169">
        <v>45510</v>
      </c>
      <c r="N403" s="148"/>
      <c r="O403" s="44" t="s">
        <v>43</v>
      </c>
      <c r="P403" s="43" t="s">
        <v>3178</v>
      </c>
      <c r="Q403" s="31"/>
      <c r="R403" s="84" t="s">
        <v>106</v>
      </c>
      <c r="S403" s="31" t="s">
        <v>36</v>
      </c>
      <c r="T403" s="31" t="s">
        <v>95</v>
      </c>
      <c r="U403" s="169">
        <v>45510</v>
      </c>
      <c r="V403" s="150"/>
      <c r="W403" s="141" t="str" cm="1">
        <f t="array" ref="W403">IF(SUM(LEN(B403:V403))=0,"",IF(OR(OR(ISBLANK(F403),SUM(LEN(C403),LEN(D403))=0),AND(NOT(E403="Unknown"),ISBLANK(J403)),AND(NOT(O403="Unknown"),ISBLANK(R403))),"Missing Information", INDEX(Table15[Entire Service Line Classification], MATCH(SUMIFS(Table15[Unique ID],Table15[System-Owned Portion],E403,Table15[If Material Anything Other than "Lead" in Column E,Was Material Ever Previously Lead?],G403,Table15[Customer-Owned Portion],O403),Table15[Unique ID],0),0)))</f>
        <v>Non-lead</v>
      </c>
      <c r="X403"/>
    </row>
    <row r="404" spans="2:24" ht="30" x14ac:dyDescent="0.25">
      <c r="B404" s="146">
        <v>26365672</v>
      </c>
      <c r="C404" s="31" t="s">
        <v>738</v>
      </c>
      <c r="D404" s="31">
        <v>465</v>
      </c>
      <c r="E404" s="44" t="s">
        <v>43</v>
      </c>
      <c r="F404" s="43" t="s">
        <v>34</v>
      </c>
      <c r="G404" s="84" t="s">
        <v>34</v>
      </c>
      <c r="H404" s="31" t="s">
        <v>3177</v>
      </c>
      <c r="I404" s="31"/>
      <c r="J404" s="84" t="s">
        <v>106</v>
      </c>
      <c r="K404" s="31" t="s">
        <v>36</v>
      </c>
      <c r="L404" s="31" t="s">
        <v>95</v>
      </c>
      <c r="M404" s="169">
        <v>45510</v>
      </c>
      <c r="N404" s="148"/>
      <c r="O404" s="44" t="s">
        <v>43</v>
      </c>
      <c r="P404" s="43" t="s">
        <v>3178</v>
      </c>
      <c r="Q404" s="31"/>
      <c r="R404" s="84" t="s">
        <v>106</v>
      </c>
      <c r="S404" s="31" t="s">
        <v>36</v>
      </c>
      <c r="T404" s="31" t="s">
        <v>95</v>
      </c>
      <c r="U404" s="169">
        <v>45510</v>
      </c>
      <c r="V404" s="150"/>
      <c r="W404" s="141" t="str" cm="1">
        <f t="array" ref="W404">IF(SUM(LEN(B404:V404))=0,"",IF(OR(OR(ISBLANK(F404),SUM(LEN(C404),LEN(D404))=0),AND(NOT(E404="Unknown"),ISBLANK(J404)),AND(NOT(O404="Unknown"),ISBLANK(R404))),"Missing Information", INDEX(Table15[Entire Service Line Classification], MATCH(SUMIFS(Table15[Unique ID],Table15[System-Owned Portion],E404,Table15[If Material Anything Other than "Lead" in Column E,Was Material Ever Previously Lead?],G404,Table15[Customer-Owned Portion],O404),Table15[Unique ID],0),0)))</f>
        <v>Non-lead</v>
      </c>
      <c r="X404"/>
    </row>
    <row r="405" spans="2:24" ht="30" x14ac:dyDescent="0.25">
      <c r="B405" s="146">
        <v>26365671</v>
      </c>
      <c r="C405" s="31" t="s">
        <v>739</v>
      </c>
      <c r="D405" s="31">
        <v>466</v>
      </c>
      <c r="E405" s="44" t="s">
        <v>43</v>
      </c>
      <c r="F405" s="43" t="s">
        <v>34</v>
      </c>
      <c r="G405" s="84" t="s">
        <v>34</v>
      </c>
      <c r="H405" s="31" t="s">
        <v>3177</v>
      </c>
      <c r="I405" s="31"/>
      <c r="J405" s="84" t="s">
        <v>106</v>
      </c>
      <c r="K405" s="31" t="s">
        <v>36</v>
      </c>
      <c r="L405" s="31" t="s">
        <v>95</v>
      </c>
      <c r="M405" s="169">
        <v>45510</v>
      </c>
      <c r="N405" s="148"/>
      <c r="O405" s="44" t="s">
        <v>43</v>
      </c>
      <c r="P405" s="43" t="s">
        <v>3178</v>
      </c>
      <c r="Q405" s="31"/>
      <c r="R405" s="84" t="s">
        <v>106</v>
      </c>
      <c r="S405" s="31" t="s">
        <v>36</v>
      </c>
      <c r="T405" s="31" t="s">
        <v>95</v>
      </c>
      <c r="U405" s="169">
        <v>45510</v>
      </c>
      <c r="V405" s="150"/>
      <c r="W405" s="141" t="str" cm="1">
        <f t="array" ref="W405">IF(SUM(LEN(B405:V405))=0,"",IF(OR(OR(ISBLANK(F405),SUM(LEN(C405),LEN(D405))=0),AND(NOT(E405="Unknown"),ISBLANK(J405)),AND(NOT(O405="Unknown"),ISBLANK(R405))),"Missing Information", INDEX(Table15[Entire Service Line Classification], MATCH(SUMIFS(Table15[Unique ID],Table15[System-Owned Portion],E405,Table15[If Material Anything Other than "Lead" in Column E,Was Material Ever Previously Lead?],G405,Table15[Customer-Owned Portion],O405),Table15[Unique ID],0),0)))</f>
        <v>Non-lead</v>
      </c>
      <c r="X405"/>
    </row>
    <row r="406" spans="2:24" ht="30" x14ac:dyDescent="0.25">
      <c r="B406" s="146">
        <v>26367011</v>
      </c>
      <c r="C406" s="31" t="s">
        <v>740</v>
      </c>
      <c r="D406" s="31">
        <v>467</v>
      </c>
      <c r="E406" s="44" t="s">
        <v>43</v>
      </c>
      <c r="F406" s="43" t="s">
        <v>34</v>
      </c>
      <c r="G406" s="84" t="s">
        <v>34</v>
      </c>
      <c r="H406" s="31" t="s">
        <v>3177</v>
      </c>
      <c r="I406" s="31"/>
      <c r="J406" s="84" t="s">
        <v>106</v>
      </c>
      <c r="K406" s="31" t="s">
        <v>36</v>
      </c>
      <c r="L406" s="31" t="s">
        <v>95</v>
      </c>
      <c r="M406" s="169">
        <v>45510</v>
      </c>
      <c r="N406" s="148"/>
      <c r="O406" s="44" t="s">
        <v>42</v>
      </c>
      <c r="P406" s="43" t="s">
        <v>3178</v>
      </c>
      <c r="Q406" s="31"/>
      <c r="R406" s="84" t="s">
        <v>106</v>
      </c>
      <c r="S406" s="31" t="s">
        <v>36</v>
      </c>
      <c r="T406" s="31" t="s">
        <v>95</v>
      </c>
      <c r="U406" s="169">
        <v>45510</v>
      </c>
      <c r="V406" s="150"/>
      <c r="W406" s="141" t="str" cm="1">
        <f t="array" ref="W406">IF(SUM(LEN(B406:V406))=0,"",IF(OR(OR(ISBLANK(F406),SUM(LEN(C406),LEN(D406))=0),AND(NOT(E406="Unknown"),ISBLANK(J406)),AND(NOT(O406="Unknown"),ISBLANK(R406))),"Missing Information", INDEX(Table15[Entire Service Line Classification], MATCH(SUMIFS(Table15[Unique ID],Table15[System-Owned Portion],E406,Table15[If Material Anything Other than "Lead" in Column E,Was Material Ever Previously Lead?],G406,Table15[Customer-Owned Portion],O406),Table15[Unique ID],0),0)))</f>
        <v>Non-lead</v>
      </c>
      <c r="X406"/>
    </row>
    <row r="407" spans="2:24" ht="30" x14ac:dyDescent="0.25">
      <c r="B407" s="146">
        <v>26366958</v>
      </c>
      <c r="C407" s="31" t="s">
        <v>741</v>
      </c>
      <c r="D407" s="31">
        <v>468</v>
      </c>
      <c r="E407" s="44" t="s">
        <v>43</v>
      </c>
      <c r="F407" s="43" t="s">
        <v>34</v>
      </c>
      <c r="G407" s="84" t="s">
        <v>34</v>
      </c>
      <c r="H407" s="31" t="s">
        <v>3177</v>
      </c>
      <c r="I407" s="31"/>
      <c r="J407" s="84" t="s">
        <v>106</v>
      </c>
      <c r="K407" s="31" t="s">
        <v>36</v>
      </c>
      <c r="L407" s="31" t="s">
        <v>95</v>
      </c>
      <c r="M407" s="169">
        <v>45510</v>
      </c>
      <c r="N407" s="148"/>
      <c r="O407" s="44" t="s">
        <v>43</v>
      </c>
      <c r="P407" s="43" t="s">
        <v>3178</v>
      </c>
      <c r="Q407" s="31"/>
      <c r="R407" s="84" t="s">
        <v>106</v>
      </c>
      <c r="S407" s="31" t="s">
        <v>36</v>
      </c>
      <c r="T407" s="31" t="s">
        <v>95</v>
      </c>
      <c r="U407" s="169">
        <v>45510</v>
      </c>
      <c r="V407" s="150"/>
      <c r="W407" s="141" t="str" cm="1">
        <f t="array" ref="W407">IF(SUM(LEN(B407:V407))=0,"",IF(OR(OR(ISBLANK(F407),SUM(LEN(C407),LEN(D407))=0),AND(NOT(E407="Unknown"),ISBLANK(J407)),AND(NOT(O407="Unknown"),ISBLANK(R407))),"Missing Information", INDEX(Table15[Entire Service Line Classification], MATCH(SUMIFS(Table15[Unique ID],Table15[System-Owned Portion],E407,Table15[If Material Anything Other than "Lead" in Column E,Was Material Ever Previously Lead?],G407,Table15[Customer-Owned Portion],O407),Table15[Unique ID],0),0)))</f>
        <v>Non-lead</v>
      </c>
      <c r="X407"/>
    </row>
    <row r="408" spans="2:24" ht="30" x14ac:dyDescent="0.25">
      <c r="B408" s="146">
        <v>26365601</v>
      </c>
      <c r="C408" s="31" t="s">
        <v>742</v>
      </c>
      <c r="D408" s="31">
        <v>469</v>
      </c>
      <c r="E408" s="44" t="s">
        <v>43</v>
      </c>
      <c r="F408" s="43" t="s">
        <v>34</v>
      </c>
      <c r="G408" s="84" t="s">
        <v>34</v>
      </c>
      <c r="H408" s="31" t="s">
        <v>3177</v>
      </c>
      <c r="I408" s="31"/>
      <c r="J408" s="84" t="s">
        <v>106</v>
      </c>
      <c r="K408" s="31" t="s">
        <v>36</v>
      </c>
      <c r="L408" s="31" t="s">
        <v>95</v>
      </c>
      <c r="M408" s="169">
        <v>45510</v>
      </c>
      <c r="N408" s="148"/>
      <c r="O408" s="44" t="s">
        <v>42</v>
      </c>
      <c r="P408" s="43" t="s">
        <v>3178</v>
      </c>
      <c r="Q408" s="31"/>
      <c r="R408" s="84" t="s">
        <v>106</v>
      </c>
      <c r="S408" s="31" t="s">
        <v>36</v>
      </c>
      <c r="T408" s="31" t="s">
        <v>95</v>
      </c>
      <c r="U408" s="169">
        <v>45510</v>
      </c>
      <c r="V408" s="150"/>
      <c r="W408" s="141" t="str" cm="1">
        <f t="array" ref="W408">IF(SUM(LEN(B408:V408))=0,"",IF(OR(OR(ISBLANK(F408),SUM(LEN(C408),LEN(D408))=0),AND(NOT(E408="Unknown"),ISBLANK(J408)),AND(NOT(O408="Unknown"),ISBLANK(R408))),"Missing Information", INDEX(Table15[Entire Service Line Classification], MATCH(SUMIFS(Table15[Unique ID],Table15[System-Owned Portion],E408,Table15[If Material Anything Other than "Lead" in Column E,Was Material Ever Previously Lead?],G408,Table15[Customer-Owned Portion],O408),Table15[Unique ID],0),0)))</f>
        <v>Non-lead</v>
      </c>
      <c r="X408"/>
    </row>
    <row r="409" spans="2:24" ht="30" x14ac:dyDescent="0.25">
      <c r="B409" s="146">
        <v>26365673</v>
      </c>
      <c r="C409" s="31" t="s">
        <v>743</v>
      </c>
      <c r="D409" s="31">
        <v>470</v>
      </c>
      <c r="E409" s="44" t="s">
        <v>43</v>
      </c>
      <c r="F409" s="43" t="s">
        <v>34</v>
      </c>
      <c r="G409" s="84" t="s">
        <v>34</v>
      </c>
      <c r="H409" s="31" t="s">
        <v>3177</v>
      </c>
      <c r="I409" s="31"/>
      <c r="J409" s="84" t="s">
        <v>106</v>
      </c>
      <c r="K409" s="31" t="s">
        <v>36</v>
      </c>
      <c r="L409" s="31" t="s">
        <v>95</v>
      </c>
      <c r="M409" s="169">
        <v>45510</v>
      </c>
      <c r="N409" s="148"/>
      <c r="O409" s="44" t="s">
        <v>43</v>
      </c>
      <c r="P409" s="43" t="s">
        <v>3178</v>
      </c>
      <c r="Q409" s="31"/>
      <c r="R409" s="84" t="s">
        <v>106</v>
      </c>
      <c r="S409" s="31" t="s">
        <v>36</v>
      </c>
      <c r="T409" s="31" t="s">
        <v>95</v>
      </c>
      <c r="U409" s="169">
        <v>45510</v>
      </c>
      <c r="V409" s="150"/>
      <c r="W409" s="141" t="str" cm="1">
        <f t="array" ref="W409">IF(SUM(LEN(B409:V409))=0,"",IF(OR(OR(ISBLANK(F409),SUM(LEN(C409),LEN(D409))=0),AND(NOT(E409="Unknown"),ISBLANK(J409)),AND(NOT(O409="Unknown"),ISBLANK(R409))),"Missing Information", INDEX(Table15[Entire Service Line Classification], MATCH(SUMIFS(Table15[Unique ID],Table15[System-Owned Portion],E409,Table15[If Material Anything Other than "Lead" in Column E,Was Material Ever Previously Lead?],G409,Table15[Customer-Owned Portion],O409),Table15[Unique ID],0),0)))</f>
        <v>Non-lead</v>
      </c>
      <c r="X409"/>
    </row>
    <row r="410" spans="2:24" ht="30" x14ac:dyDescent="0.25">
      <c r="B410" s="146">
        <v>26365675</v>
      </c>
      <c r="C410" s="31" t="s">
        <v>744</v>
      </c>
      <c r="D410" s="31">
        <v>471</v>
      </c>
      <c r="E410" s="44" t="s">
        <v>43</v>
      </c>
      <c r="F410" s="43" t="s">
        <v>34</v>
      </c>
      <c r="G410" s="84" t="s">
        <v>34</v>
      </c>
      <c r="H410" s="31" t="s">
        <v>3177</v>
      </c>
      <c r="I410" s="31"/>
      <c r="J410" s="84" t="s">
        <v>106</v>
      </c>
      <c r="K410" s="31" t="s">
        <v>36</v>
      </c>
      <c r="L410" s="31" t="s">
        <v>95</v>
      </c>
      <c r="M410" s="169">
        <v>45510</v>
      </c>
      <c r="N410" s="148"/>
      <c r="O410" s="44" t="s">
        <v>43</v>
      </c>
      <c r="P410" s="43" t="s">
        <v>3178</v>
      </c>
      <c r="Q410" s="31"/>
      <c r="R410" s="84" t="s">
        <v>106</v>
      </c>
      <c r="S410" s="31" t="s">
        <v>36</v>
      </c>
      <c r="T410" s="31" t="s">
        <v>95</v>
      </c>
      <c r="U410" s="169">
        <v>45510</v>
      </c>
      <c r="V410" s="150"/>
      <c r="W410" s="141" t="str" cm="1">
        <f t="array" ref="W410">IF(SUM(LEN(B410:V410))=0,"",IF(OR(OR(ISBLANK(F410),SUM(LEN(C410),LEN(D410))=0),AND(NOT(E410="Unknown"),ISBLANK(J410)),AND(NOT(O410="Unknown"),ISBLANK(R410))),"Missing Information", INDEX(Table15[Entire Service Line Classification], MATCH(SUMIFS(Table15[Unique ID],Table15[System-Owned Portion],E410,Table15[If Material Anything Other than "Lead" in Column E,Was Material Ever Previously Lead?],G410,Table15[Customer-Owned Portion],O410),Table15[Unique ID],0),0)))</f>
        <v>Non-lead</v>
      </c>
      <c r="X410"/>
    </row>
    <row r="411" spans="2:24" ht="30" x14ac:dyDescent="0.25">
      <c r="B411" s="146">
        <v>26365602</v>
      </c>
      <c r="C411" s="31" t="s">
        <v>745</v>
      </c>
      <c r="D411" s="31">
        <v>472</v>
      </c>
      <c r="E411" s="44" t="s">
        <v>43</v>
      </c>
      <c r="F411" s="43" t="s">
        <v>34</v>
      </c>
      <c r="G411" s="84" t="s">
        <v>34</v>
      </c>
      <c r="H411" s="31" t="s">
        <v>3177</v>
      </c>
      <c r="I411" s="31"/>
      <c r="J411" s="84" t="s">
        <v>106</v>
      </c>
      <c r="K411" s="31" t="s">
        <v>36</v>
      </c>
      <c r="L411" s="31" t="s">
        <v>95</v>
      </c>
      <c r="M411" s="169">
        <v>45510</v>
      </c>
      <c r="N411" s="148"/>
      <c r="O411" s="44" t="s">
        <v>43</v>
      </c>
      <c r="P411" s="43" t="s">
        <v>3178</v>
      </c>
      <c r="Q411" s="31"/>
      <c r="R411" s="84" t="s">
        <v>106</v>
      </c>
      <c r="S411" s="31" t="s">
        <v>36</v>
      </c>
      <c r="T411" s="31" t="s">
        <v>95</v>
      </c>
      <c r="U411" s="169">
        <v>45510</v>
      </c>
      <c r="V411" s="150"/>
      <c r="W411" s="141" t="str" cm="1">
        <f t="array" ref="W411">IF(SUM(LEN(B411:V411))=0,"",IF(OR(OR(ISBLANK(F411),SUM(LEN(C411),LEN(D411))=0),AND(NOT(E411="Unknown"),ISBLANK(J411)),AND(NOT(O411="Unknown"),ISBLANK(R411))),"Missing Information", INDEX(Table15[Entire Service Line Classification], MATCH(SUMIFS(Table15[Unique ID],Table15[System-Owned Portion],E411,Table15[If Material Anything Other than "Lead" in Column E,Was Material Ever Previously Lead?],G411,Table15[Customer-Owned Portion],O411),Table15[Unique ID],0),0)))</f>
        <v>Non-lead</v>
      </c>
      <c r="X411"/>
    </row>
    <row r="412" spans="2:24" ht="30" x14ac:dyDescent="0.25">
      <c r="B412" s="146">
        <v>26365603</v>
      </c>
      <c r="C412" s="31" t="s">
        <v>746</v>
      </c>
      <c r="D412" s="31">
        <v>473</v>
      </c>
      <c r="E412" s="44" t="s">
        <v>43</v>
      </c>
      <c r="F412" s="43" t="s">
        <v>34</v>
      </c>
      <c r="G412" s="84" t="s">
        <v>34</v>
      </c>
      <c r="H412" s="31" t="s">
        <v>3177</v>
      </c>
      <c r="I412" s="31"/>
      <c r="J412" s="84" t="s">
        <v>106</v>
      </c>
      <c r="K412" s="31" t="s">
        <v>36</v>
      </c>
      <c r="L412" s="31" t="s">
        <v>95</v>
      </c>
      <c r="M412" s="169">
        <v>45510</v>
      </c>
      <c r="N412" s="148"/>
      <c r="O412" s="44" t="s">
        <v>43</v>
      </c>
      <c r="P412" s="43" t="s">
        <v>3178</v>
      </c>
      <c r="Q412" s="31"/>
      <c r="R412" s="84" t="s">
        <v>106</v>
      </c>
      <c r="S412" s="31" t="s">
        <v>36</v>
      </c>
      <c r="T412" s="31" t="s">
        <v>95</v>
      </c>
      <c r="U412" s="169">
        <v>45510</v>
      </c>
      <c r="V412" s="150"/>
      <c r="W412" s="141" t="str" cm="1">
        <f t="array" ref="W412">IF(SUM(LEN(B412:V412))=0,"",IF(OR(OR(ISBLANK(F412),SUM(LEN(C412),LEN(D412))=0),AND(NOT(E412="Unknown"),ISBLANK(J412)),AND(NOT(O412="Unknown"),ISBLANK(R412))),"Missing Information", INDEX(Table15[Entire Service Line Classification], MATCH(SUMIFS(Table15[Unique ID],Table15[System-Owned Portion],E412,Table15[If Material Anything Other than "Lead" in Column E,Was Material Ever Previously Lead?],G412,Table15[Customer-Owned Portion],O412),Table15[Unique ID],0),0)))</f>
        <v>Non-lead</v>
      </c>
      <c r="X412"/>
    </row>
    <row r="413" spans="2:24" ht="30" x14ac:dyDescent="0.25">
      <c r="B413" s="146">
        <v>26365598</v>
      </c>
      <c r="C413" s="31" t="s">
        <v>747</v>
      </c>
      <c r="D413" s="31">
        <v>474</v>
      </c>
      <c r="E413" s="44" t="s">
        <v>43</v>
      </c>
      <c r="F413" s="43" t="s">
        <v>34</v>
      </c>
      <c r="G413" s="84" t="s">
        <v>34</v>
      </c>
      <c r="H413" s="31" t="s">
        <v>3177</v>
      </c>
      <c r="I413" s="31"/>
      <c r="J413" s="84" t="s">
        <v>106</v>
      </c>
      <c r="K413" s="31" t="s">
        <v>36</v>
      </c>
      <c r="L413" s="31" t="s">
        <v>95</v>
      </c>
      <c r="M413" s="169">
        <v>45510</v>
      </c>
      <c r="N413" s="148"/>
      <c r="O413" s="44" t="s">
        <v>43</v>
      </c>
      <c r="P413" s="43" t="s">
        <v>3178</v>
      </c>
      <c r="Q413" s="31"/>
      <c r="R413" s="84" t="s">
        <v>106</v>
      </c>
      <c r="S413" s="31" t="s">
        <v>36</v>
      </c>
      <c r="T413" s="31" t="s">
        <v>95</v>
      </c>
      <c r="U413" s="169">
        <v>45510</v>
      </c>
      <c r="V413" s="150"/>
      <c r="W413" s="141" t="str" cm="1">
        <f t="array" ref="W413">IF(SUM(LEN(B413:V413))=0,"",IF(OR(OR(ISBLANK(F413),SUM(LEN(C413),LEN(D413))=0),AND(NOT(E413="Unknown"),ISBLANK(J413)),AND(NOT(O413="Unknown"),ISBLANK(R413))),"Missing Information", INDEX(Table15[Entire Service Line Classification], MATCH(SUMIFS(Table15[Unique ID],Table15[System-Owned Portion],E413,Table15[If Material Anything Other than "Lead" in Column E,Was Material Ever Previously Lead?],G413,Table15[Customer-Owned Portion],O413),Table15[Unique ID],0),0)))</f>
        <v>Non-lead</v>
      </c>
      <c r="X413"/>
    </row>
    <row r="414" spans="2:24" ht="30" x14ac:dyDescent="0.25">
      <c r="B414" s="146">
        <v>26366982</v>
      </c>
      <c r="C414" s="31" t="s">
        <v>748</v>
      </c>
      <c r="D414" s="31">
        <v>475</v>
      </c>
      <c r="E414" s="44" t="s">
        <v>43</v>
      </c>
      <c r="F414" s="43" t="s">
        <v>34</v>
      </c>
      <c r="G414" s="84" t="s">
        <v>34</v>
      </c>
      <c r="H414" s="31" t="s">
        <v>3177</v>
      </c>
      <c r="I414" s="31"/>
      <c r="J414" s="84" t="s">
        <v>106</v>
      </c>
      <c r="K414" s="31" t="s">
        <v>36</v>
      </c>
      <c r="L414" s="31" t="s">
        <v>95</v>
      </c>
      <c r="M414" s="169">
        <v>45510</v>
      </c>
      <c r="N414" s="148"/>
      <c r="O414" s="44" t="s">
        <v>43</v>
      </c>
      <c r="P414" s="43" t="s">
        <v>3178</v>
      </c>
      <c r="Q414" s="31"/>
      <c r="R414" s="84" t="s">
        <v>106</v>
      </c>
      <c r="S414" s="31" t="s">
        <v>36</v>
      </c>
      <c r="T414" s="31" t="s">
        <v>95</v>
      </c>
      <c r="U414" s="169">
        <v>45510</v>
      </c>
      <c r="V414" s="150"/>
      <c r="W414" s="141" t="str" cm="1">
        <f t="array" ref="W414">IF(SUM(LEN(B414:V414))=0,"",IF(OR(OR(ISBLANK(F414),SUM(LEN(C414),LEN(D414))=0),AND(NOT(E414="Unknown"),ISBLANK(J414)),AND(NOT(O414="Unknown"),ISBLANK(R414))),"Missing Information", INDEX(Table15[Entire Service Line Classification], MATCH(SUMIFS(Table15[Unique ID],Table15[System-Owned Portion],E414,Table15[If Material Anything Other than "Lead" in Column E,Was Material Ever Previously Lead?],G414,Table15[Customer-Owned Portion],O414),Table15[Unique ID],0),0)))</f>
        <v>Non-lead</v>
      </c>
      <c r="X414"/>
    </row>
    <row r="415" spans="2:24" ht="30" x14ac:dyDescent="0.25">
      <c r="B415" s="146">
        <v>26366987</v>
      </c>
      <c r="C415" s="31" t="s">
        <v>749</v>
      </c>
      <c r="D415" s="31">
        <v>476</v>
      </c>
      <c r="E415" s="44" t="s">
        <v>43</v>
      </c>
      <c r="F415" s="43" t="s">
        <v>34</v>
      </c>
      <c r="G415" s="84" t="s">
        <v>34</v>
      </c>
      <c r="H415" s="31" t="s">
        <v>3177</v>
      </c>
      <c r="I415" s="31"/>
      <c r="J415" s="84" t="s">
        <v>106</v>
      </c>
      <c r="K415" s="31" t="s">
        <v>36</v>
      </c>
      <c r="L415" s="31" t="s">
        <v>95</v>
      </c>
      <c r="M415" s="169">
        <v>45510</v>
      </c>
      <c r="N415" s="148"/>
      <c r="O415" s="44" t="s">
        <v>43</v>
      </c>
      <c r="P415" s="43" t="s">
        <v>3178</v>
      </c>
      <c r="Q415" s="31"/>
      <c r="R415" s="84" t="s">
        <v>106</v>
      </c>
      <c r="S415" s="31" t="s">
        <v>36</v>
      </c>
      <c r="T415" s="31" t="s">
        <v>95</v>
      </c>
      <c r="U415" s="169">
        <v>45510</v>
      </c>
      <c r="V415" s="150"/>
      <c r="W415" s="141" t="str" cm="1">
        <f t="array" ref="W415">IF(SUM(LEN(B415:V415))=0,"",IF(OR(OR(ISBLANK(F415),SUM(LEN(C415),LEN(D415))=0),AND(NOT(E415="Unknown"),ISBLANK(J415)),AND(NOT(O415="Unknown"),ISBLANK(R415))),"Missing Information", INDEX(Table15[Entire Service Line Classification], MATCH(SUMIFS(Table15[Unique ID],Table15[System-Owned Portion],E415,Table15[If Material Anything Other than "Lead" in Column E,Was Material Ever Previously Lead?],G415,Table15[Customer-Owned Portion],O415),Table15[Unique ID],0),0)))</f>
        <v>Non-lead</v>
      </c>
      <c r="X415"/>
    </row>
    <row r="416" spans="2:24" ht="30" x14ac:dyDescent="0.25">
      <c r="B416" s="146">
        <v>26365661</v>
      </c>
      <c r="C416" s="31" t="s">
        <v>750</v>
      </c>
      <c r="D416" s="31">
        <v>477</v>
      </c>
      <c r="E416" s="44" t="s">
        <v>43</v>
      </c>
      <c r="F416" s="43" t="s">
        <v>34</v>
      </c>
      <c r="G416" s="84" t="s">
        <v>34</v>
      </c>
      <c r="H416" s="31" t="s">
        <v>3177</v>
      </c>
      <c r="I416" s="31"/>
      <c r="J416" s="84" t="s">
        <v>106</v>
      </c>
      <c r="K416" s="31" t="s">
        <v>36</v>
      </c>
      <c r="L416" s="31" t="s">
        <v>95</v>
      </c>
      <c r="M416" s="169">
        <v>45510</v>
      </c>
      <c r="N416" s="148"/>
      <c r="O416" s="44" t="s">
        <v>43</v>
      </c>
      <c r="P416" s="43" t="s">
        <v>3178</v>
      </c>
      <c r="Q416" s="31"/>
      <c r="R416" s="84" t="s">
        <v>106</v>
      </c>
      <c r="S416" s="31" t="s">
        <v>36</v>
      </c>
      <c r="T416" s="31" t="s">
        <v>95</v>
      </c>
      <c r="U416" s="169">
        <v>45510</v>
      </c>
      <c r="V416" s="150"/>
      <c r="W416" s="141" t="str" cm="1">
        <f t="array" ref="W416">IF(SUM(LEN(B416:V416))=0,"",IF(OR(OR(ISBLANK(F416),SUM(LEN(C416),LEN(D416))=0),AND(NOT(E416="Unknown"),ISBLANK(J416)),AND(NOT(O416="Unknown"),ISBLANK(R416))),"Missing Information", INDEX(Table15[Entire Service Line Classification], MATCH(SUMIFS(Table15[Unique ID],Table15[System-Owned Portion],E416,Table15[If Material Anything Other than "Lead" in Column E,Was Material Ever Previously Lead?],G416,Table15[Customer-Owned Portion],O416),Table15[Unique ID],0),0)))</f>
        <v>Non-lead</v>
      </c>
      <c r="X416"/>
    </row>
    <row r="417" spans="2:24" ht="30" x14ac:dyDescent="0.25">
      <c r="B417" s="146">
        <v>26366985</v>
      </c>
      <c r="C417" s="31" t="s">
        <v>751</v>
      </c>
      <c r="D417" s="31">
        <v>478</v>
      </c>
      <c r="E417" s="44" t="s">
        <v>43</v>
      </c>
      <c r="F417" s="43" t="s">
        <v>34</v>
      </c>
      <c r="G417" s="84" t="s">
        <v>34</v>
      </c>
      <c r="H417" s="31" t="s">
        <v>3177</v>
      </c>
      <c r="I417" s="31"/>
      <c r="J417" s="84" t="s">
        <v>106</v>
      </c>
      <c r="K417" s="31" t="s">
        <v>36</v>
      </c>
      <c r="L417" s="31" t="s">
        <v>95</v>
      </c>
      <c r="M417" s="169">
        <v>45510</v>
      </c>
      <c r="N417" s="148"/>
      <c r="O417" s="44" t="s">
        <v>43</v>
      </c>
      <c r="P417" s="43" t="s">
        <v>3178</v>
      </c>
      <c r="Q417" s="31"/>
      <c r="R417" s="84" t="s">
        <v>106</v>
      </c>
      <c r="S417" s="31" t="s">
        <v>36</v>
      </c>
      <c r="T417" s="31" t="s">
        <v>95</v>
      </c>
      <c r="U417" s="169">
        <v>45510</v>
      </c>
      <c r="V417" s="150"/>
      <c r="W417" s="141" t="str" cm="1">
        <f t="array" ref="W417">IF(SUM(LEN(B417:V417))=0,"",IF(OR(OR(ISBLANK(F417),SUM(LEN(C417),LEN(D417))=0),AND(NOT(E417="Unknown"),ISBLANK(J417)),AND(NOT(O417="Unknown"),ISBLANK(R417))),"Missing Information", INDEX(Table15[Entire Service Line Classification], MATCH(SUMIFS(Table15[Unique ID],Table15[System-Owned Portion],E417,Table15[If Material Anything Other than "Lead" in Column E,Was Material Ever Previously Lead?],G417,Table15[Customer-Owned Portion],O417),Table15[Unique ID],0),0)))</f>
        <v>Non-lead</v>
      </c>
      <c r="X417"/>
    </row>
    <row r="418" spans="2:24" ht="30" x14ac:dyDescent="0.25">
      <c r="B418" s="146">
        <v>26365688</v>
      </c>
      <c r="C418" s="31" t="s">
        <v>752</v>
      </c>
      <c r="D418" s="31">
        <v>479</v>
      </c>
      <c r="E418" s="44" t="s">
        <v>43</v>
      </c>
      <c r="F418" s="43" t="s">
        <v>34</v>
      </c>
      <c r="G418" s="84" t="s">
        <v>34</v>
      </c>
      <c r="H418" s="31" t="s">
        <v>3177</v>
      </c>
      <c r="I418" s="31"/>
      <c r="J418" s="84" t="s">
        <v>106</v>
      </c>
      <c r="K418" s="31" t="s">
        <v>36</v>
      </c>
      <c r="L418" s="31" t="s">
        <v>95</v>
      </c>
      <c r="M418" s="169">
        <v>45510</v>
      </c>
      <c r="N418" s="148"/>
      <c r="O418" s="44" t="s">
        <v>43</v>
      </c>
      <c r="P418" s="43" t="s">
        <v>3178</v>
      </c>
      <c r="Q418" s="31"/>
      <c r="R418" s="84" t="s">
        <v>106</v>
      </c>
      <c r="S418" s="31" t="s">
        <v>36</v>
      </c>
      <c r="T418" s="31" t="s">
        <v>95</v>
      </c>
      <c r="U418" s="169">
        <v>45510</v>
      </c>
      <c r="V418" s="150"/>
      <c r="W418" s="141" t="str" cm="1">
        <f t="array" ref="W418">IF(SUM(LEN(B418:V418))=0,"",IF(OR(OR(ISBLANK(F418),SUM(LEN(C418),LEN(D418))=0),AND(NOT(E418="Unknown"),ISBLANK(J418)),AND(NOT(O418="Unknown"),ISBLANK(R418))),"Missing Information", INDEX(Table15[Entire Service Line Classification], MATCH(SUMIFS(Table15[Unique ID],Table15[System-Owned Portion],E418,Table15[If Material Anything Other than "Lead" in Column E,Was Material Ever Previously Lead?],G418,Table15[Customer-Owned Portion],O418),Table15[Unique ID],0),0)))</f>
        <v>Non-lead</v>
      </c>
      <c r="X418"/>
    </row>
    <row r="419" spans="2:24" ht="30" x14ac:dyDescent="0.25">
      <c r="B419" s="146">
        <v>26365635</v>
      </c>
      <c r="C419" s="31" t="s">
        <v>753</v>
      </c>
      <c r="D419" s="31">
        <v>480</v>
      </c>
      <c r="E419" s="44" t="s">
        <v>43</v>
      </c>
      <c r="F419" s="43" t="s">
        <v>34</v>
      </c>
      <c r="G419" s="84" t="s">
        <v>34</v>
      </c>
      <c r="H419" s="31" t="s">
        <v>3177</v>
      </c>
      <c r="I419" s="31"/>
      <c r="J419" s="84" t="s">
        <v>106</v>
      </c>
      <c r="K419" s="31" t="s">
        <v>36</v>
      </c>
      <c r="L419" s="31" t="s">
        <v>95</v>
      </c>
      <c r="M419" s="169">
        <v>45510</v>
      </c>
      <c r="N419" s="148"/>
      <c r="O419" s="44" t="s">
        <v>42</v>
      </c>
      <c r="P419" s="43" t="s">
        <v>3178</v>
      </c>
      <c r="Q419" s="31"/>
      <c r="R419" s="84" t="s">
        <v>106</v>
      </c>
      <c r="S419" s="31" t="s">
        <v>36</v>
      </c>
      <c r="T419" s="31" t="s">
        <v>95</v>
      </c>
      <c r="U419" s="169">
        <v>45510</v>
      </c>
      <c r="V419" s="150"/>
      <c r="W419" s="141" t="str" cm="1">
        <f t="array" ref="W419">IF(SUM(LEN(B419:V419))=0,"",IF(OR(OR(ISBLANK(F419),SUM(LEN(C419),LEN(D419))=0),AND(NOT(E419="Unknown"),ISBLANK(J419)),AND(NOT(O419="Unknown"),ISBLANK(R419))),"Missing Information", INDEX(Table15[Entire Service Line Classification], MATCH(SUMIFS(Table15[Unique ID],Table15[System-Owned Portion],E419,Table15[If Material Anything Other than "Lead" in Column E,Was Material Ever Previously Lead?],G419,Table15[Customer-Owned Portion],O419),Table15[Unique ID],0),0)))</f>
        <v>Non-lead</v>
      </c>
      <c r="X419"/>
    </row>
    <row r="420" spans="2:24" ht="30" x14ac:dyDescent="0.25">
      <c r="B420" s="146">
        <v>26365613</v>
      </c>
      <c r="C420" s="31" t="s">
        <v>754</v>
      </c>
      <c r="D420" s="31">
        <v>481</v>
      </c>
      <c r="E420" s="44" t="s">
        <v>43</v>
      </c>
      <c r="F420" s="43" t="s">
        <v>34</v>
      </c>
      <c r="G420" s="84" t="s">
        <v>34</v>
      </c>
      <c r="H420" s="31" t="s">
        <v>3177</v>
      </c>
      <c r="I420" s="31"/>
      <c r="J420" s="84" t="s">
        <v>106</v>
      </c>
      <c r="K420" s="31" t="s">
        <v>36</v>
      </c>
      <c r="L420" s="31" t="s">
        <v>95</v>
      </c>
      <c r="M420" s="169">
        <v>45510</v>
      </c>
      <c r="N420" s="148"/>
      <c r="O420" s="44" t="s">
        <v>43</v>
      </c>
      <c r="P420" s="43" t="s">
        <v>3178</v>
      </c>
      <c r="Q420" s="31"/>
      <c r="R420" s="84" t="s">
        <v>106</v>
      </c>
      <c r="S420" s="31" t="s">
        <v>36</v>
      </c>
      <c r="T420" s="31" t="s">
        <v>95</v>
      </c>
      <c r="U420" s="169">
        <v>45510</v>
      </c>
      <c r="V420" s="150"/>
      <c r="W420" s="141" t="str" cm="1">
        <f t="array" ref="W420">IF(SUM(LEN(B420:V420))=0,"",IF(OR(OR(ISBLANK(F420),SUM(LEN(C420),LEN(D420))=0),AND(NOT(E420="Unknown"),ISBLANK(J420)),AND(NOT(O420="Unknown"),ISBLANK(R420))),"Missing Information", INDEX(Table15[Entire Service Line Classification], MATCH(SUMIFS(Table15[Unique ID],Table15[System-Owned Portion],E420,Table15[If Material Anything Other than "Lead" in Column E,Was Material Ever Previously Lead?],G420,Table15[Customer-Owned Portion],O420),Table15[Unique ID],0),0)))</f>
        <v>Non-lead</v>
      </c>
      <c r="X420"/>
    </row>
    <row r="421" spans="2:24" ht="30" x14ac:dyDescent="0.25">
      <c r="B421" s="146">
        <v>26365634</v>
      </c>
      <c r="C421" s="31" t="s">
        <v>755</v>
      </c>
      <c r="D421" s="31">
        <v>482</v>
      </c>
      <c r="E421" s="44" t="s">
        <v>43</v>
      </c>
      <c r="F421" s="43" t="s">
        <v>34</v>
      </c>
      <c r="G421" s="84" t="s">
        <v>34</v>
      </c>
      <c r="H421" s="31" t="s">
        <v>3177</v>
      </c>
      <c r="I421" s="31"/>
      <c r="J421" s="84" t="s">
        <v>106</v>
      </c>
      <c r="K421" s="31" t="s">
        <v>36</v>
      </c>
      <c r="L421" s="31" t="s">
        <v>95</v>
      </c>
      <c r="M421" s="169">
        <v>45510</v>
      </c>
      <c r="N421" s="148"/>
      <c r="O421" s="44" t="s">
        <v>43</v>
      </c>
      <c r="P421" s="43" t="s">
        <v>3178</v>
      </c>
      <c r="Q421" s="31"/>
      <c r="R421" s="84" t="s">
        <v>106</v>
      </c>
      <c r="S421" s="31" t="s">
        <v>36</v>
      </c>
      <c r="T421" s="31" t="s">
        <v>95</v>
      </c>
      <c r="U421" s="169">
        <v>45510</v>
      </c>
      <c r="V421" s="150"/>
      <c r="W421" s="141" t="str" cm="1">
        <f t="array" ref="W421">IF(SUM(LEN(B421:V421))=0,"",IF(OR(OR(ISBLANK(F421),SUM(LEN(C421),LEN(D421))=0),AND(NOT(E421="Unknown"),ISBLANK(J421)),AND(NOT(O421="Unknown"),ISBLANK(R421))),"Missing Information", INDEX(Table15[Entire Service Line Classification], MATCH(SUMIFS(Table15[Unique ID],Table15[System-Owned Portion],E421,Table15[If Material Anything Other than "Lead" in Column E,Was Material Ever Previously Lead?],G421,Table15[Customer-Owned Portion],O421),Table15[Unique ID],0),0)))</f>
        <v>Non-lead</v>
      </c>
      <c r="X421"/>
    </row>
    <row r="422" spans="2:24" ht="30" x14ac:dyDescent="0.25">
      <c r="B422" s="146">
        <v>26365667</v>
      </c>
      <c r="C422" s="31" t="s">
        <v>756</v>
      </c>
      <c r="D422" s="31">
        <v>483</v>
      </c>
      <c r="E422" s="44" t="s">
        <v>43</v>
      </c>
      <c r="F422" s="43" t="s">
        <v>34</v>
      </c>
      <c r="G422" s="84" t="s">
        <v>34</v>
      </c>
      <c r="H422" s="31" t="s">
        <v>3177</v>
      </c>
      <c r="I422" s="31"/>
      <c r="J422" s="84" t="s">
        <v>106</v>
      </c>
      <c r="K422" s="31" t="s">
        <v>36</v>
      </c>
      <c r="L422" s="31" t="s">
        <v>95</v>
      </c>
      <c r="M422" s="169">
        <v>45510</v>
      </c>
      <c r="N422" s="148"/>
      <c r="O422" s="44" t="s">
        <v>43</v>
      </c>
      <c r="P422" s="43" t="s">
        <v>3178</v>
      </c>
      <c r="Q422" s="31"/>
      <c r="R422" s="84" t="s">
        <v>106</v>
      </c>
      <c r="S422" s="31" t="s">
        <v>36</v>
      </c>
      <c r="T422" s="31" t="s">
        <v>95</v>
      </c>
      <c r="U422" s="169">
        <v>45510</v>
      </c>
      <c r="V422" s="150"/>
      <c r="W422" s="141" t="str" cm="1">
        <f t="array" ref="W422">IF(SUM(LEN(B422:V422))=0,"",IF(OR(OR(ISBLANK(F422),SUM(LEN(C422),LEN(D422))=0),AND(NOT(E422="Unknown"),ISBLANK(J422)),AND(NOT(O422="Unknown"),ISBLANK(R422))),"Missing Information", INDEX(Table15[Entire Service Line Classification], MATCH(SUMIFS(Table15[Unique ID],Table15[System-Owned Portion],E422,Table15[If Material Anything Other than "Lead" in Column E,Was Material Ever Previously Lead?],G422,Table15[Customer-Owned Portion],O422),Table15[Unique ID],0),0)))</f>
        <v>Non-lead</v>
      </c>
      <c r="X422"/>
    </row>
    <row r="423" spans="2:24" ht="30" x14ac:dyDescent="0.25">
      <c r="B423" s="146">
        <v>26365629</v>
      </c>
      <c r="C423" s="31" t="s">
        <v>757</v>
      </c>
      <c r="D423" s="31">
        <v>484</v>
      </c>
      <c r="E423" s="44" t="s">
        <v>43</v>
      </c>
      <c r="F423" s="43" t="s">
        <v>34</v>
      </c>
      <c r="G423" s="84" t="s">
        <v>34</v>
      </c>
      <c r="H423" s="31" t="s">
        <v>3177</v>
      </c>
      <c r="I423" s="31"/>
      <c r="J423" s="84" t="s">
        <v>106</v>
      </c>
      <c r="K423" s="31" t="s">
        <v>36</v>
      </c>
      <c r="L423" s="31" t="s">
        <v>95</v>
      </c>
      <c r="M423" s="169">
        <v>45513</v>
      </c>
      <c r="N423" s="148"/>
      <c r="O423" s="44" t="s">
        <v>42</v>
      </c>
      <c r="P423" s="43" t="s">
        <v>3178</v>
      </c>
      <c r="Q423" s="31"/>
      <c r="R423" s="84" t="s">
        <v>106</v>
      </c>
      <c r="S423" s="31" t="s">
        <v>36</v>
      </c>
      <c r="T423" s="31" t="s">
        <v>95</v>
      </c>
      <c r="U423" s="169">
        <v>45513</v>
      </c>
      <c r="V423" s="150"/>
      <c r="W423" s="141" t="str" cm="1">
        <f t="array" ref="W423">IF(SUM(LEN(B423:V423))=0,"",IF(OR(OR(ISBLANK(F423),SUM(LEN(C423),LEN(D423))=0),AND(NOT(E423="Unknown"),ISBLANK(J423)),AND(NOT(O423="Unknown"),ISBLANK(R423))),"Missing Information", INDEX(Table15[Entire Service Line Classification], MATCH(SUMIFS(Table15[Unique ID],Table15[System-Owned Portion],E423,Table15[If Material Anything Other than "Lead" in Column E,Was Material Ever Previously Lead?],G423,Table15[Customer-Owned Portion],O423),Table15[Unique ID],0),0)))</f>
        <v>Non-lead</v>
      </c>
      <c r="X423"/>
    </row>
    <row r="424" spans="2:24" ht="30" x14ac:dyDescent="0.25">
      <c r="B424" s="146">
        <v>26365664</v>
      </c>
      <c r="C424" s="31" t="s">
        <v>758</v>
      </c>
      <c r="D424" s="31">
        <v>485</v>
      </c>
      <c r="E424" s="44" t="s">
        <v>43</v>
      </c>
      <c r="F424" s="43" t="s">
        <v>34</v>
      </c>
      <c r="G424" s="84" t="s">
        <v>34</v>
      </c>
      <c r="H424" s="31" t="s">
        <v>3177</v>
      </c>
      <c r="I424" s="31"/>
      <c r="J424" s="84" t="s">
        <v>106</v>
      </c>
      <c r="K424" s="31" t="s">
        <v>36</v>
      </c>
      <c r="L424" s="31" t="s">
        <v>95</v>
      </c>
      <c r="M424" s="169">
        <v>45513</v>
      </c>
      <c r="N424" s="148"/>
      <c r="O424" s="44" t="s">
        <v>43</v>
      </c>
      <c r="P424" s="43" t="s">
        <v>3178</v>
      </c>
      <c r="Q424" s="31"/>
      <c r="R424" s="84" t="s">
        <v>106</v>
      </c>
      <c r="S424" s="31" t="s">
        <v>36</v>
      </c>
      <c r="T424" s="31" t="s">
        <v>95</v>
      </c>
      <c r="U424" s="169">
        <v>45513</v>
      </c>
      <c r="V424" s="150"/>
      <c r="W424" s="141" t="str" cm="1">
        <f t="array" ref="W424">IF(SUM(LEN(B424:V424))=0,"",IF(OR(OR(ISBLANK(F424),SUM(LEN(C424),LEN(D424))=0),AND(NOT(E424="Unknown"),ISBLANK(J424)),AND(NOT(O424="Unknown"),ISBLANK(R424))),"Missing Information", INDEX(Table15[Entire Service Line Classification], MATCH(SUMIFS(Table15[Unique ID],Table15[System-Owned Portion],E424,Table15[If Material Anything Other than "Lead" in Column E,Was Material Ever Previously Lead?],G424,Table15[Customer-Owned Portion],O424),Table15[Unique ID],0),0)))</f>
        <v>Non-lead</v>
      </c>
      <c r="X424"/>
    </row>
    <row r="425" spans="2:24" ht="30" x14ac:dyDescent="0.25">
      <c r="B425" s="146">
        <v>26365665</v>
      </c>
      <c r="C425" s="31" t="s">
        <v>759</v>
      </c>
      <c r="D425" s="31">
        <v>486</v>
      </c>
      <c r="E425" s="44" t="s">
        <v>43</v>
      </c>
      <c r="F425" s="43" t="s">
        <v>34</v>
      </c>
      <c r="G425" s="84" t="s">
        <v>34</v>
      </c>
      <c r="H425" s="31" t="s">
        <v>3177</v>
      </c>
      <c r="I425" s="31"/>
      <c r="J425" s="84" t="s">
        <v>106</v>
      </c>
      <c r="K425" s="31" t="s">
        <v>36</v>
      </c>
      <c r="L425" s="31" t="s">
        <v>95</v>
      </c>
      <c r="M425" s="169">
        <v>45513</v>
      </c>
      <c r="N425" s="148"/>
      <c r="O425" s="44" t="s">
        <v>43</v>
      </c>
      <c r="P425" s="43" t="s">
        <v>3178</v>
      </c>
      <c r="Q425" s="31"/>
      <c r="R425" s="84" t="s">
        <v>106</v>
      </c>
      <c r="S425" s="31" t="s">
        <v>36</v>
      </c>
      <c r="T425" s="31" t="s">
        <v>95</v>
      </c>
      <c r="U425" s="169">
        <v>45513</v>
      </c>
      <c r="V425" s="150"/>
      <c r="W425" s="141" t="str" cm="1">
        <f t="array" ref="W425">IF(SUM(LEN(B425:V425))=0,"",IF(OR(OR(ISBLANK(F425),SUM(LEN(C425),LEN(D425))=0),AND(NOT(E425="Unknown"),ISBLANK(J425)),AND(NOT(O425="Unknown"),ISBLANK(R425))),"Missing Information", INDEX(Table15[Entire Service Line Classification], MATCH(SUMIFS(Table15[Unique ID],Table15[System-Owned Portion],E425,Table15[If Material Anything Other than "Lead" in Column E,Was Material Ever Previously Lead?],G425,Table15[Customer-Owned Portion],O425),Table15[Unique ID],0),0)))</f>
        <v>Non-lead</v>
      </c>
      <c r="X425"/>
    </row>
    <row r="426" spans="2:24" ht="30" x14ac:dyDescent="0.25">
      <c r="B426" s="146">
        <v>26365653</v>
      </c>
      <c r="C426" s="31" t="s">
        <v>760</v>
      </c>
      <c r="D426" s="31">
        <v>487</v>
      </c>
      <c r="E426" s="44" t="s">
        <v>43</v>
      </c>
      <c r="F426" s="43" t="s">
        <v>34</v>
      </c>
      <c r="G426" s="84" t="s">
        <v>34</v>
      </c>
      <c r="H426" s="31" t="s">
        <v>3177</v>
      </c>
      <c r="I426" s="31"/>
      <c r="J426" s="84" t="s">
        <v>106</v>
      </c>
      <c r="K426" s="31" t="s">
        <v>36</v>
      </c>
      <c r="L426" s="31" t="s">
        <v>95</v>
      </c>
      <c r="M426" s="169">
        <v>45513</v>
      </c>
      <c r="N426" s="148"/>
      <c r="O426" s="44" t="s">
        <v>43</v>
      </c>
      <c r="P426" s="43" t="s">
        <v>3178</v>
      </c>
      <c r="Q426" s="31"/>
      <c r="R426" s="84" t="s">
        <v>106</v>
      </c>
      <c r="S426" s="31" t="s">
        <v>36</v>
      </c>
      <c r="T426" s="31" t="s">
        <v>95</v>
      </c>
      <c r="U426" s="169">
        <v>45513</v>
      </c>
      <c r="V426" s="150"/>
      <c r="W426" s="141" t="str" cm="1">
        <f t="array" ref="W426">IF(SUM(LEN(B426:V426))=0,"",IF(OR(OR(ISBLANK(F426),SUM(LEN(C426),LEN(D426))=0),AND(NOT(E426="Unknown"),ISBLANK(J426)),AND(NOT(O426="Unknown"),ISBLANK(R426))),"Missing Information", INDEX(Table15[Entire Service Line Classification], MATCH(SUMIFS(Table15[Unique ID],Table15[System-Owned Portion],E426,Table15[If Material Anything Other than "Lead" in Column E,Was Material Ever Previously Lead?],G426,Table15[Customer-Owned Portion],O426),Table15[Unique ID],0),0)))</f>
        <v>Non-lead</v>
      </c>
      <c r="X426"/>
    </row>
    <row r="427" spans="2:24" ht="30" x14ac:dyDescent="0.25">
      <c r="B427" s="146">
        <v>26365657</v>
      </c>
      <c r="C427" s="31" t="s">
        <v>761</v>
      </c>
      <c r="D427" s="31">
        <v>488</v>
      </c>
      <c r="E427" s="44" t="s">
        <v>43</v>
      </c>
      <c r="F427" s="43" t="s">
        <v>34</v>
      </c>
      <c r="G427" s="84" t="s">
        <v>34</v>
      </c>
      <c r="H427" s="31" t="s">
        <v>3177</v>
      </c>
      <c r="I427" s="31"/>
      <c r="J427" s="84" t="s">
        <v>106</v>
      </c>
      <c r="K427" s="31" t="s">
        <v>36</v>
      </c>
      <c r="L427" s="31" t="s">
        <v>95</v>
      </c>
      <c r="M427" s="169">
        <v>45513</v>
      </c>
      <c r="N427" s="148"/>
      <c r="O427" s="44" t="s">
        <v>43</v>
      </c>
      <c r="P427" s="43" t="s">
        <v>3178</v>
      </c>
      <c r="Q427" s="31"/>
      <c r="R427" s="84" t="s">
        <v>106</v>
      </c>
      <c r="S427" s="31" t="s">
        <v>36</v>
      </c>
      <c r="T427" s="31" t="s">
        <v>95</v>
      </c>
      <c r="U427" s="169">
        <v>45513</v>
      </c>
      <c r="V427" s="150"/>
      <c r="W427" s="141" t="str" cm="1">
        <f t="array" ref="W427">IF(SUM(LEN(B427:V427))=0,"",IF(OR(OR(ISBLANK(F427),SUM(LEN(C427),LEN(D427))=0),AND(NOT(E427="Unknown"),ISBLANK(J427)),AND(NOT(O427="Unknown"),ISBLANK(R427))),"Missing Information", INDEX(Table15[Entire Service Line Classification], MATCH(SUMIFS(Table15[Unique ID],Table15[System-Owned Portion],E427,Table15[If Material Anything Other than "Lead" in Column E,Was Material Ever Previously Lead?],G427,Table15[Customer-Owned Portion],O427),Table15[Unique ID],0),0)))</f>
        <v>Non-lead</v>
      </c>
      <c r="X427"/>
    </row>
    <row r="428" spans="2:24" ht="30" x14ac:dyDescent="0.25">
      <c r="B428" s="146">
        <v>26365660</v>
      </c>
      <c r="C428" s="31" t="s">
        <v>762</v>
      </c>
      <c r="D428" s="31">
        <v>489</v>
      </c>
      <c r="E428" s="44" t="s">
        <v>43</v>
      </c>
      <c r="F428" s="43" t="s">
        <v>34</v>
      </c>
      <c r="G428" s="84" t="s">
        <v>34</v>
      </c>
      <c r="H428" s="31" t="s">
        <v>3177</v>
      </c>
      <c r="I428" s="31"/>
      <c r="J428" s="84" t="s">
        <v>106</v>
      </c>
      <c r="K428" s="31" t="s">
        <v>36</v>
      </c>
      <c r="L428" s="31" t="s">
        <v>95</v>
      </c>
      <c r="M428" s="169">
        <v>45513</v>
      </c>
      <c r="N428" s="148"/>
      <c r="O428" s="44" t="s">
        <v>43</v>
      </c>
      <c r="P428" s="43" t="s">
        <v>3178</v>
      </c>
      <c r="Q428" s="31"/>
      <c r="R428" s="84" t="s">
        <v>106</v>
      </c>
      <c r="S428" s="31" t="s">
        <v>36</v>
      </c>
      <c r="T428" s="31" t="s">
        <v>95</v>
      </c>
      <c r="U428" s="169">
        <v>45513</v>
      </c>
      <c r="V428" s="150"/>
      <c r="W428" s="141" t="str" cm="1">
        <f t="array" ref="W428">IF(SUM(LEN(B428:V428))=0,"",IF(OR(OR(ISBLANK(F428),SUM(LEN(C428),LEN(D428))=0),AND(NOT(E428="Unknown"),ISBLANK(J428)),AND(NOT(O428="Unknown"),ISBLANK(R428))),"Missing Information", INDEX(Table15[Entire Service Line Classification], MATCH(SUMIFS(Table15[Unique ID],Table15[System-Owned Portion],E428,Table15[If Material Anything Other than "Lead" in Column E,Was Material Ever Previously Lead?],G428,Table15[Customer-Owned Portion],O428),Table15[Unique ID],0),0)))</f>
        <v>Non-lead</v>
      </c>
      <c r="X428"/>
    </row>
    <row r="429" spans="2:24" ht="30" x14ac:dyDescent="0.25">
      <c r="B429" s="146">
        <v>26365658</v>
      </c>
      <c r="C429" s="31" t="s">
        <v>763</v>
      </c>
      <c r="D429" s="31">
        <v>490</v>
      </c>
      <c r="E429" s="44" t="s">
        <v>43</v>
      </c>
      <c r="F429" s="43" t="s">
        <v>34</v>
      </c>
      <c r="G429" s="84" t="s">
        <v>34</v>
      </c>
      <c r="H429" s="31" t="s">
        <v>3177</v>
      </c>
      <c r="I429" s="31"/>
      <c r="J429" s="84" t="s">
        <v>106</v>
      </c>
      <c r="K429" s="31" t="s">
        <v>36</v>
      </c>
      <c r="L429" s="31" t="s">
        <v>95</v>
      </c>
      <c r="M429" s="169">
        <v>45513</v>
      </c>
      <c r="N429" s="148"/>
      <c r="O429" s="44" t="s">
        <v>42</v>
      </c>
      <c r="P429" s="43" t="s">
        <v>3178</v>
      </c>
      <c r="Q429" s="31"/>
      <c r="R429" s="84" t="s">
        <v>106</v>
      </c>
      <c r="S429" s="31" t="s">
        <v>36</v>
      </c>
      <c r="T429" s="31" t="s">
        <v>95</v>
      </c>
      <c r="U429" s="169">
        <v>45513</v>
      </c>
      <c r="V429" s="150"/>
      <c r="W429" s="141" t="str" cm="1">
        <f t="array" ref="W429">IF(SUM(LEN(B429:V429))=0,"",IF(OR(OR(ISBLANK(F429),SUM(LEN(C429),LEN(D429))=0),AND(NOT(E429="Unknown"),ISBLANK(J429)),AND(NOT(O429="Unknown"),ISBLANK(R429))),"Missing Information", INDEX(Table15[Entire Service Line Classification], MATCH(SUMIFS(Table15[Unique ID],Table15[System-Owned Portion],E429,Table15[If Material Anything Other than "Lead" in Column E,Was Material Ever Previously Lead?],G429,Table15[Customer-Owned Portion],O429),Table15[Unique ID],0),0)))</f>
        <v>Non-lead</v>
      </c>
      <c r="X429"/>
    </row>
    <row r="430" spans="2:24" ht="30" x14ac:dyDescent="0.25">
      <c r="B430" s="146">
        <v>26365656</v>
      </c>
      <c r="C430" s="31" t="s">
        <v>764</v>
      </c>
      <c r="D430" s="31">
        <v>491</v>
      </c>
      <c r="E430" s="44" t="s">
        <v>43</v>
      </c>
      <c r="F430" s="43" t="s">
        <v>34</v>
      </c>
      <c r="G430" s="84" t="s">
        <v>34</v>
      </c>
      <c r="H430" s="31" t="s">
        <v>3177</v>
      </c>
      <c r="I430" s="31"/>
      <c r="J430" s="84" t="s">
        <v>106</v>
      </c>
      <c r="K430" s="31" t="s">
        <v>36</v>
      </c>
      <c r="L430" s="31" t="s">
        <v>95</v>
      </c>
      <c r="M430" s="169">
        <v>45513</v>
      </c>
      <c r="N430" s="148"/>
      <c r="O430" s="44" t="s">
        <v>43</v>
      </c>
      <c r="P430" s="43" t="s">
        <v>3178</v>
      </c>
      <c r="Q430" s="31"/>
      <c r="R430" s="84" t="s">
        <v>106</v>
      </c>
      <c r="S430" s="31" t="s">
        <v>36</v>
      </c>
      <c r="T430" s="31" t="s">
        <v>95</v>
      </c>
      <c r="U430" s="169">
        <v>45513</v>
      </c>
      <c r="V430" s="150"/>
      <c r="W430" s="141" t="str" cm="1">
        <f t="array" ref="W430">IF(SUM(LEN(B430:V430))=0,"",IF(OR(OR(ISBLANK(F430),SUM(LEN(C430),LEN(D430))=0),AND(NOT(E430="Unknown"),ISBLANK(J430)),AND(NOT(O430="Unknown"),ISBLANK(R430))),"Missing Information", INDEX(Table15[Entire Service Line Classification], MATCH(SUMIFS(Table15[Unique ID],Table15[System-Owned Portion],E430,Table15[If Material Anything Other than "Lead" in Column E,Was Material Ever Previously Lead?],G430,Table15[Customer-Owned Portion],O430),Table15[Unique ID],0),0)))</f>
        <v>Non-lead</v>
      </c>
      <c r="X430"/>
    </row>
    <row r="431" spans="2:24" ht="30" x14ac:dyDescent="0.25">
      <c r="B431" s="146">
        <v>26365654</v>
      </c>
      <c r="C431" s="31" t="s">
        <v>765</v>
      </c>
      <c r="D431" s="31">
        <v>492</v>
      </c>
      <c r="E431" s="44" t="s">
        <v>43</v>
      </c>
      <c r="F431" s="43" t="s">
        <v>34</v>
      </c>
      <c r="G431" s="84" t="s">
        <v>34</v>
      </c>
      <c r="H431" s="31" t="s">
        <v>3177</v>
      </c>
      <c r="I431" s="31"/>
      <c r="J431" s="84" t="s">
        <v>106</v>
      </c>
      <c r="K431" s="31" t="s">
        <v>36</v>
      </c>
      <c r="L431" s="31" t="s">
        <v>95</v>
      </c>
      <c r="M431" s="169">
        <v>45513</v>
      </c>
      <c r="N431" s="148"/>
      <c r="O431" s="44" t="s">
        <v>43</v>
      </c>
      <c r="P431" s="43" t="s">
        <v>3178</v>
      </c>
      <c r="Q431" s="31"/>
      <c r="R431" s="84" t="s">
        <v>106</v>
      </c>
      <c r="S431" s="31" t="s">
        <v>36</v>
      </c>
      <c r="T431" s="31" t="s">
        <v>95</v>
      </c>
      <c r="U431" s="169">
        <v>45513</v>
      </c>
      <c r="V431" s="150"/>
      <c r="W431" s="141" t="str" cm="1">
        <f t="array" ref="W431">IF(SUM(LEN(B431:V431))=0,"",IF(OR(OR(ISBLANK(F431),SUM(LEN(C431),LEN(D431))=0),AND(NOT(E431="Unknown"),ISBLANK(J431)),AND(NOT(O431="Unknown"),ISBLANK(R431))),"Missing Information", INDEX(Table15[Entire Service Line Classification], MATCH(SUMIFS(Table15[Unique ID],Table15[System-Owned Portion],E431,Table15[If Material Anything Other than "Lead" in Column E,Was Material Ever Previously Lead?],G431,Table15[Customer-Owned Portion],O431),Table15[Unique ID],0),0)))</f>
        <v>Non-lead</v>
      </c>
      <c r="X431"/>
    </row>
    <row r="432" spans="2:24" ht="30" x14ac:dyDescent="0.25">
      <c r="B432" s="146">
        <v>26365659</v>
      </c>
      <c r="C432" s="31" t="s">
        <v>766</v>
      </c>
      <c r="D432" s="31">
        <v>493</v>
      </c>
      <c r="E432" s="44" t="s">
        <v>43</v>
      </c>
      <c r="F432" s="43" t="s">
        <v>34</v>
      </c>
      <c r="G432" s="84" t="s">
        <v>34</v>
      </c>
      <c r="H432" s="31" t="s">
        <v>3177</v>
      </c>
      <c r="I432" s="31"/>
      <c r="J432" s="84" t="s">
        <v>106</v>
      </c>
      <c r="K432" s="31" t="s">
        <v>36</v>
      </c>
      <c r="L432" s="31" t="s">
        <v>95</v>
      </c>
      <c r="M432" s="169">
        <v>45513</v>
      </c>
      <c r="N432" s="148"/>
      <c r="O432" s="44" t="s">
        <v>42</v>
      </c>
      <c r="P432" s="43" t="s">
        <v>3178</v>
      </c>
      <c r="Q432" s="31"/>
      <c r="R432" s="84" t="s">
        <v>106</v>
      </c>
      <c r="S432" s="31" t="s">
        <v>36</v>
      </c>
      <c r="T432" s="31" t="s">
        <v>95</v>
      </c>
      <c r="U432" s="169">
        <v>45513</v>
      </c>
      <c r="V432" s="150"/>
      <c r="W432" s="141" t="str" cm="1">
        <f t="array" ref="W432">IF(SUM(LEN(B432:V432))=0,"",IF(OR(OR(ISBLANK(F432),SUM(LEN(C432),LEN(D432))=0),AND(NOT(E432="Unknown"),ISBLANK(J432)),AND(NOT(O432="Unknown"),ISBLANK(R432))),"Missing Information", INDEX(Table15[Entire Service Line Classification], MATCH(SUMIFS(Table15[Unique ID],Table15[System-Owned Portion],E432,Table15[If Material Anything Other than "Lead" in Column E,Was Material Ever Previously Lead?],G432,Table15[Customer-Owned Portion],O432),Table15[Unique ID],0),0)))</f>
        <v>Non-lead</v>
      </c>
      <c r="X432"/>
    </row>
    <row r="433" spans="2:24" ht="30" x14ac:dyDescent="0.25">
      <c r="B433" s="146">
        <v>26365655</v>
      </c>
      <c r="C433" s="31" t="s">
        <v>767</v>
      </c>
      <c r="D433" s="31">
        <v>494</v>
      </c>
      <c r="E433" s="44" t="s">
        <v>43</v>
      </c>
      <c r="F433" s="43" t="s">
        <v>34</v>
      </c>
      <c r="G433" s="84" t="s">
        <v>34</v>
      </c>
      <c r="H433" s="31" t="s">
        <v>3177</v>
      </c>
      <c r="I433" s="31"/>
      <c r="J433" s="84" t="s">
        <v>106</v>
      </c>
      <c r="K433" s="31" t="s">
        <v>36</v>
      </c>
      <c r="L433" s="31" t="s">
        <v>95</v>
      </c>
      <c r="M433" s="169">
        <v>45513</v>
      </c>
      <c r="N433" s="148"/>
      <c r="O433" s="44" t="s">
        <v>43</v>
      </c>
      <c r="P433" s="43" t="s">
        <v>3178</v>
      </c>
      <c r="Q433" s="31"/>
      <c r="R433" s="84" t="s">
        <v>106</v>
      </c>
      <c r="S433" s="31" t="s">
        <v>36</v>
      </c>
      <c r="T433" s="31" t="s">
        <v>95</v>
      </c>
      <c r="U433" s="169">
        <v>45513</v>
      </c>
      <c r="V433" s="150"/>
      <c r="W433" s="141" t="str" cm="1">
        <f t="array" ref="W433">IF(SUM(LEN(B433:V433))=0,"",IF(OR(OR(ISBLANK(F433),SUM(LEN(C433),LEN(D433))=0),AND(NOT(E433="Unknown"),ISBLANK(J433)),AND(NOT(O433="Unknown"),ISBLANK(R433))),"Missing Information", INDEX(Table15[Entire Service Line Classification], MATCH(SUMIFS(Table15[Unique ID],Table15[System-Owned Portion],E433,Table15[If Material Anything Other than "Lead" in Column E,Was Material Ever Previously Lead?],G433,Table15[Customer-Owned Portion],O433),Table15[Unique ID],0),0)))</f>
        <v>Non-lead</v>
      </c>
      <c r="X433"/>
    </row>
    <row r="434" spans="2:24" ht="30" x14ac:dyDescent="0.25">
      <c r="B434" s="146">
        <v>26365646</v>
      </c>
      <c r="C434" s="31" t="s">
        <v>768</v>
      </c>
      <c r="D434" s="31">
        <v>495</v>
      </c>
      <c r="E434" s="44" t="s">
        <v>43</v>
      </c>
      <c r="F434" s="43" t="s">
        <v>34</v>
      </c>
      <c r="G434" s="84" t="s">
        <v>34</v>
      </c>
      <c r="H434" s="31" t="s">
        <v>3177</v>
      </c>
      <c r="I434" s="31"/>
      <c r="J434" s="84" t="s">
        <v>106</v>
      </c>
      <c r="K434" s="31" t="s">
        <v>36</v>
      </c>
      <c r="L434" s="31" t="s">
        <v>95</v>
      </c>
      <c r="M434" s="169">
        <v>45513</v>
      </c>
      <c r="N434" s="148"/>
      <c r="O434" s="44" t="s">
        <v>43</v>
      </c>
      <c r="P434" s="43" t="s">
        <v>3178</v>
      </c>
      <c r="Q434" s="31"/>
      <c r="R434" s="84" t="s">
        <v>106</v>
      </c>
      <c r="S434" s="31" t="s">
        <v>36</v>
      </c>
      <c r="T434" s="31" t="s">
        <v>95</v>
      </c>
      <c r="U434" s="169">
        <v>45513</v>
      </c>
      <c r="V434" s="150"/>
      <c r="W434" s="141" t="str" cm="1">
        <f t="array" ref="W434">IF(SUM(LEN(B434:V434))=0,"",IF(OR(OR(ISBLANK(F434),SUM(LEN(C434),LEN(D434))=0),AND(NOT(E434="Unknown"),ISBLANK(J434)),AND(NOT(O434="Unknown"),ISBLANK(R434))),"Missing Information", INDEX(Table15[Entire Service Line Classification], MATCH(SUMIFS(Table15[Unique ID],Table15[System-Owned Portion],E434,Table15[If Material Anything Other than "Lead" in Column E,Was Material Ever Previously Lead?],G434,Table15[Customer-Owned Portion],O434),Table15[Unique ID],0),0)))</f>
        <v>Non-lead</v>
      </c>
      <c r="X434"/>
    </row>
    <row r="435" spans="2:24" ht="30" x14ac:dyDescent="0.25">
      <c r="B435" s="146">
        <v>26365648</v>
      </c>
      <c r="C435" s="31" t="s">
        <v>769</v>
      </c>
      <c r="D435" s="31">
        <v>496</v>
      </c>
      <c r="E435" s="44" t="s">
        <v>43</v>
      </c>
      <c r="F435" s="43" t="s">
        <v>34</v>
      </c>
      <c r="G435" s="84" t="s">
        <v>34</v>
      </c>
      <c r="H435" s="31" t="s">
        <v>3177</v>
      </c>
      <c r="I435" s="31"/>
      <c r="J435" s="84" t="s">
        <v>106</v>
      </c>
      <c r="K435" s="31" t="s">
        <v>36</v>
      </c>
      <c r="L435" s="31" t="s">
        <v>95</v>
      </c>
      <c r="M435" s="169">
        <v>45513</v>
      </c>
      <c r="N435" s="148"/>
      <c r="O435" s="44" t="s">
        <v>43</v>
      </c>
      <c r="P435" s="43" t="s">
        <v>3178</v>
      </c>
      <c r="Q435" s="31"/>
      <c r="R435" s="84" t="s">
        <v>106</v>
      </c>
      <c r="S435" s="31" t="s">
        <v>36</v>
      </c>
      <c r="T435" s="31" t="s">
        <v>95</v>
      </c>
      <c r="U435" s="169">
        <v>45513</v>
      </c>
      <c r="V435" s="150"/>
      <c r="W435" s="141" t="str" cm="1">
        <f t="array" ref="W435">IF(SUM(LEN(B435:V435))=0,"",IF(OR(OR(ISBLANK(F435),SUM(LEN(C435),LEN(D435))=0),AND(NOT(E435="Unknown"),ISBLANK(J435)),AND(NOT(O435="Unknown"),ISBLANK(R435))),"Missing Information", INDEX(Table15[Entire Service Line Classification], MATCH(SUMIFS(Table15[Unique ID],Table15[System-Owned Portion],E435,Table15[If Material Anything Other than "Lead" in Column E,Was Material Ever Previously Lead?],G435,Table15[Customer-Owned Portion],O435),Table15[Unique ID],0),0)))</f>
        <v>Non-lead</v>
      </c>
      <c r="X435"/>
    </row>
    <row r="436" spans="2:24" ht="30" x14ac:dyDescent="0.25">
      <c r="B436" s="146">
        <v>26365650</v>
      </c>
      <c r="C436" s="31" t="s">
        <v>770</v>
      </c>
      <c r="D436" s="31">
        <v>497</v>
      </c>
      <c r="E436" s="44" t="s">
        <v>43</v>
      </c>
      <c r="F436" s="43" t="s">
        <v>34</v>
      </c>
      <c r="G436" s="84" t="s">
        <v>34</v>
      </c>
      <c r="H436" s="31" t="s">
        <v>3177</v>
      </c>
      <c r="I436" s="31"/>
      <c r="J436" s="84" t="s">
        <v>106</v>
      </c>
      <c r="K436" s="31" t="s">
        <v>36</v>
      </c>
      <c r="L436" s="31" t="s">
        <v>95</v>
      </c>
      <c r="M436" s="169">
        <v>45513</v>
      </c>
      <c r="N436" s="148"/>
      <c r="O436" s="44" t="s">
        <v>42</v>
      </c>
      <c r="P436" s="43" t="s">
        <v>3178</v>
      </c>
      <c r="Q436" s="31"/>
      <c r="R436" s="84" t="s">
        <v>106</v>
      </c>
      <c r="S436" s="31" t="s">
        <v>36</v>
      </c>
      <c r="T436" s="31" t="s">
        <v>95</v>
      </c>
      <c r="U436" s="169">
        <v>45513</v>
      </c>
      <c r="V436" s="150"/>
      <c r="W436" s="141" t="str" cm="1">
        <f t="array" ref="W436">IF(SUM(LEN(B436:V436))=0,"",IF(OR(OR(ISBLANK(F436),SUM(LEN(C436),LEN(D436))=0),AND(NOT(E436="Unknown"),ISBLANK(J436)),AND(NOT(O436="Unknown"),ISBLANK(R436))),"Missing Information", INDEX(Table15[Entire Service Line Classification], MATCH(SUMIFS(Table15[Unique ID],Table15[System-Owned Portion],E436,Table15[If Material Anything Other than "Lead" in Column E,Was Material Ever Previously Lead?],G436,Table15[Customer-Owned Portion],O436),Table15[Unique ID],0),0)))</f>
        <v>Non-lead</v>
      </c>
      <c r="X436"/>
    </row>
    <row r="437" spans="2:24" ht="30" x14ac:dyDescent="0.25">
      <c r="B437" s="146">
        <v>26365651</v>
      </c>
      <c r="C437" s="31" t="s">
        <v>771</v>
      </c>
      <c r="D437" s="31">
        <v>498</v>
      </c>
      <c r="E437" s="44" t="s">
        <v>43</v>
      </c>
      <c r="F437" s="43" t="s">
        <v>34</v>
      </c>
      <c r="G437" s="84" t="s">
        <v>34</v>
      </c>
      <c r="H437" s="31" t="s">
        <v>3177</v>
      </c>
      <c r="I437" s="31"/>
      <c r="J437" s="84" t="s">
        <v>106</v>
      </c>
      <c r="K437" s="31" t="s">
        <v>36</v>
      </c>
      <c r="L437" s="31" t="s">
        <v>95</v>
      </c>
      <c r="M437" s="169">
        <v>45513</v>
      </c>
      <c r="N437" s="148"/>
      <c r="O437" s="44" t="s">
        <v>42</v>
      </c>
      <c r="P437" s="43" t="s">
        <v>3178</v>
      </c>
      <c r="Q437" s="31"/>
      <c r="R437" s="84" t="s">
        <v>106</v>
      </c>
      <c r="S437" s="31" t="s">
        <v>36</v>
      </c>
      <c r="T437" s="31" t="s">
        <v>95</v>
      </c>
      <c r="U437" s="169">
        <v>45513</v>
      </c>
      <c r="V437" s="150"/>
      <c r="W437" s="141" t="str" cm="1">
        <f t="array" ref="W437">IF(SUM(LEN(B437:V437))=0,"",IF(OR(OR(ISBLANK(F437),SUM(LEN(C437),LEN(D437))=0),AND(NOT(E437="Unknown"),ISBLANK(J437)),AND(NOT(O437="Unknown"),ISBLANK(R437))),"Missing Information", INDEX(Table15[Entire Service Line Classification], MATCH(SUMIFS(Table15[Unique ID],Table15[System-Owned Portion],E437,Table15[If Material Anything Other than "Lead" in Column E,Was Material Ever Previously Lead?],G437,Table15[Customer-Owned Portion],O437),Table15[Unique ID],0),0)))</f>
        <v>Non-lead</v>
      </c>
      <c r="X437"/>
    </row>
    <row r="438" spans="2:24" ht="30" x14ac:dyDescent="0.25">
      <c r="B438" s="146">
        <v>26365645</v>
      </c>
      <c r="C438" s="31" t="s">
        <v>772</v>
      </c>
      <c r="D438" s="31">
        <v>499</v>
      </c>
      <c r="E438" s="44" t="s">
        <v>43</v>
      </c>
      <c r="F438" s="43" t="s">
        <v>34</v>
      </c>
      <c r="G438" s="84" t="s">
        <v>34</v>
      </c>
      <c r="H438" s="31" t="s">
        <v>3177</v>
      </c>
      <c r="I438" s="31"/>
      <c r="J438" s="84" t="s">
        <v>106</v>
      </c>
      <c r="K438" s="31" t="s">
        <v>36</v>
      </c>
      <c r="L438" s="31" t="s">
        <v>95</v>
      </c>
      <c r="M438" s="169">
        <v>45513</v>
      </c>
      <c r="N438" s="148"/>
      <c r="O438" s="44" t="s">
        <v>42</v>
      </c>
      <c r="P438" s="43" t="s">
        <v>3178</v>
      </c>
      <c r="Q438" s="31"/>
      <c r="R438" s="84" t="s">
        <v>106</v>
      </c>
      <c r="S438" s="31" t="s">
        <v>36</v>
      </c>
      <c r="T438" s="31" t="s">
        <v>95</v>
      </c>
      <c r="U438" s="169">
        <v>45513</v>
      </c>
      <c r="V438" s="150"/>
      <c r="W438" s="141" t="str" cm="1">
        <f t="array" ref="W438">IF(SUM(LEN(B438:V438))=0,"",IF(OR(OR(ISBLANK(F438),SUM(LEN(C438),LEN(D438))=0),AND(NOT(E438="Unknown"),ISBLANK(J438)),AND(NOT(O438="Unknown"),ISBLANK(R438))),"Missing Information", INDEX(Table15[Entire Service Line Classification], MATCH(SUMIFS(Table15[Unique ID],Table15[System-Owned Portion],E438,Table15[If Material Anything Other than "Lead" in Column E,Was Material Ever Previously Lead?],G438,Table15[Customer-Owned Portion],O438),Table15[Unique ID],0),0)))</f>
        <v>Non-lead</v>
      </c>
      <c r="X438"/>
    </row>
    <row r="439" spans="2:24" ht="30" x14ac:dyDescent="0.25">
      <c r="B439" s="146">
        <v>26365649</v>
      </c>
      <c r="C439" s="31" t="s">
        <v>773</v>
      </c>
      <c r="D439" s="31">
        <v>500</v>
      </c>
      <c r="E439" s="44" t="s">
        <v>43</v>
      </c>
      <c r="F439" s="43" t="s">
        <v>34</v>
      </c>
      <c r="G439" s="84" t="s">
        <v>34</v>
      </c>
      <c r="H439" s="31" t="s">
        <v>3177</v>
      </c>
      <c r="I439" s="31"/>
      <c r="J439" s="84" t="s">
        <v>106</v>
      </c>
      <c r="K439" s="31" t="s">
        <v>36</v>
      </c>
      <c r="L439" s="31" t="s">
        <v>95</v>
      </c>
      <c r="M439" s="169">
        <v>45513</v>
      </c>
      <c r="N439" s="148"/>
      <c r="O439" s="44" t="s">
        <v>42</v>
      </c>
      <c r="P439" s="43" t="s">
        <v>3178</v>
      </c>
      <c r="Q439" s="31"/>
      <c r="R439" s="84" t="s">
        <v>106</v>
      </c>
      <c r="S439" s="31" t="s">
        <v>36</v>
      </c>
      <c r="T439" s="31" t="s">
        <v>95</v>
      </c>
      <c r="U439" s="169">
        <v>45513</v>
      </c>
      <c r="V439" s="150"/>
      <c r="W439" s="141" t="str" cm="1">
        <f t="array" ref="W439">IF(SUM(LEN(B439:V439))=0,"",IF(OR(OR(ISBLANK(F439),SUM(LEN(C439),LEN(D439))=0),AND(NOT(E439="Unknown"),ISBLANK(J439)),AND(NOT(O439="Unknown"),ISBLANK(R439))),"Missing Information", INDEX(Table15[Entire Service Line Classification], MATCH(SUMIFS(Table15[Unique ID],Table15[System-Owned Portion],E439,Table15[If Material Anything Other than "Lead" in Column E,Was Material Ever Previously Lead?],G439,Table15[Customer-Owned Portion],O439),Table15[Unique ID],0),0)))</f>
        <v>Non-lead</v>
      </c>
      <c r="X439"/>
    </row>
    <row r="440" spans="2:24" ht="30" x14ac:dyDescent="0.25">
      <c r="B440" s="146">
        <v>26359305</v>
      </c>
      <c r="C440" s="31" t="s">
        <v>774</v>
      </c>
      <c r="D440" s="31">
        <v>501</v>
      </c>
      <c r="E440" s="44" t="s">
        <v>43</v>
      </c>
      <c r="F440" s="43" t="s">
        <v>34</v>
      </c>
      <c r="G440" s="84" t="s">
        <v>34</v>
      </c>
      <c r="H440" s="31" t="s">
        <v>3177</v>
      </c>
      <c r="I440" s="31"/>
      <c r="J440" s="84" t="s">
        <v>106</v>
      </c>
      <c r="K440" s="31" t="s">
        <v>36</v>
      </c>
      <c r="L440" s="31" t="s">
        <v>95</v>
      </c>
      <c r="M440" s="169">
        <v>45513</v>
      </c>
      <c r="N440" s="148"/>
      <c r="O440" s="44" t="s">
        <v>43</v>
      </c>
      <c r="P440" s="43" t="s">
        <v>3178</v>
      </c>
      <c r="Q440" s="31"/>
      <c r="R440" s="84" t="s">
        <v>106</v>
      </c>
      <c r="S440" s="31" t="s">
        <v>36</v>
      </c>
      <c r="T440" s="31" t="s">
        <v>95</v>
      </c>
      <c r="U440" s="169">
        <v>45513</v>
      </c>
      <c r="V440" s="150"/>
      <c r="W440" s="141" t="str" cm="1">
        <f t="array" ref="W440">IF(SUM(LEN(B440:V440))=0,"",IF(OR(OR(ISBLANK(F440),SUM(LEN(C440),LEN(D440))=0),AND(NOT(E440="Unknown"),ISBLANK(J440)),AND(NOT(O440="Unknown"),ISBLANK(R440))),"Missing Information", INDEX(Table15[Entire Service Line Classification], MATCH(SUMIFS(Table15[Unique ID],Table15[System-Owned Portion],E440,Table15[If Material Anything Other than "Lead" in Column E,Was Material Ever Previously Lead?],G440,Table15[Customer-Owned Portion],O440),Table15[Unique ID],0),0)))</f>
        <v>Non-lead</v>
      </c>
      <c r="X440"/>
    </row>
    <row r="441" spans="2:24" ht="30" x14ac:dyDescent="0.25">
      <c r="B441" s="146">
        <v>26365647</v>
      </c>
      <c r="C441" s="31" t="s">
        <v>775</v>
      </c>
      <c r="D441" s="31">
        <v>502</v>
      </c>
      <c r="E441" s="44" t="s">
        <v>43</v>
      </c>
      <c r="F441" s="43" t="s">
        <v>34</v>
      </c>
      <c r="G441" s="84" t="s">
        <v>34</v>
      </c>
      <c r="H441" s="31" t="s">
        <v>3177</v>
      </c>
      <c r="I441" s="31"/>
      <c r="J441" s="84" t="s">
        <v>106</v>
      </c>
      <c r="K441" s="31" t="s">
        <v>36</v>
      </c>
      <c r="L441" s="31" t="s">
        <v>95</v>
      </c>
      <c r="M441" s="169">
        <v>45513</v>
      </c>
      <c r="N441" s="148"/>
      <c r="O441" s="44" t="s">
        <v>43</v>
      </c>
      <c r="P441" s="43" t="s">
        <v>3178</v>
      </c>
      <c r="Q441" s="31"/>
      <c r="R441" s="84" t="s">
        <v>106</v>
      </c>
      <c r="S441" s="31" t="s">
        <v>36</v>
      </c>
      <c r="T441" s="31" t="s">
        <v>95</v>
      </c>
      <c r="U441" s="169">
        <v>45513</v>
      </c>
      <c r="V441" s="150"/>
      <c r="W441" s="141" t="str" cm="1">
        <f t="array" ref="W441">IF(SUM(LEN(B441:V441))=0,"",IF(OR(OR(ISBLANK(F441),SUM(LEN(C441),LEN(D441))=0),AND(NOT(E441="Unknown"),ISBLANK(J441)),AND(NOT(O441="Unknown"),ISBLANK(R441))),"Missing Information", INDEX(Table15[Entire Service Line Classification], MATCH(SUMIFS(Table15[Unique ID],Table15[System-Owned Portion],E441,Table15[If Material Anything Other than "Lead" in Column E,Was Material Ever Previously Lead?],G441,Table15[Customer-Owned Portion],O441),Table15[Unique ID],0),0)))</f>
        <v>Non-lead</v>
      </c>
      <c r="X441"/>
    </row>
    <row r="442" spans="2:24" ht="30" x14ac:dyDescent="0.25">
      <c r="B442" s="146">
        <v>26365652</v>
      </c>
      <c r="C442" s="31" t="s">
        <v>776</v>
      </c>
      <c r="D442" s="31">
        <v>503</v>
      </c>
      <c r="E442" s="44" t="s">
        <v>43</v>
      </c>
      <c r="F442" s="43" t="s">
        <v>34</v>
      </c>
      <c r="G442" s="84" t="s">
        <v>34</v>
      </c>
      <c r="H442" s="31" t="s">
        <v>3177</v>
      </c>
      <c r="I442" s="31"/>
      <c r="J442" s="84" t="s">
        <v>106</v>
      </c>
      <c r="K442" s="31" t="s">
        <v>36</v>
      </c>
      <c r="L442" s="31" t="s">
        <v>95</v>
      </c>
      <c r="M442" s="169">
        <v>45513</v>
      </c>
      <c r="N442" s="148"/>
      <c r="O442" s="44" t="s">
        <v>42</v>
      </c>
      <c r="P442" s="43" t="s">
        <v>3178</v>
      </c>
      <c r="Q442" s="31"/>
      <c r="R442" s="84" t="s">
        <v>106</v>
      </c>
      <c r="S442" s="31" t="s">
        <v>36</v>
      </c>
      <c r="T442" s="31" t="s">
        <v>95</v>
      </c>
      <c r="U442" s="169">
        <v>45513</v>
      </c>
      <c r="V442" s="150"/>
      <c r="W442" s="141" t="str" cm="1">
        <f t="array" ref="W442">IF(SUM(LEN(B442:V442))=0,"",IF(OR(OR(ISBLANK(F442),SUM(LEN(C442),LEN(D442))=0),AND(NOT(E442="Unknown"),ISBLANK(J442)),AND(NOT(O442="Unknown"),ISBLANK(R442))),"Missing Information", INDEX(Table15[Entire Service Line Classification], MATCH(SUMIFS(Table15[Unique ID],Table15[System-Owned Portion],E442,Table15[If Material Anything Other than "Lead" in Column E,Was Material Ever Previously Lead?],G442,Table15[Customer-Owned Portion],O442),Table15[Unique ID],0),0)))</f>
        <v>Non-lead</v>
      </c>
      <c r="X442"/>
    </row>
    <row r="443" spans="2:24" ht="30" x14ac:dyDescent="0.25">
      <c r="B443" s="146">
        <v>26359302</v>
      </c>
      <c r="C443" s="31" t="s">
        <v>777</v>
      </c>
      <c r="D443" s="31">
        <v>504</v>
      </c>
      <c r="E443" s="44" t="s">
        <v>43</v>
      </c>
      <c r="F443" s="43" t="s">
        <v>34</v>
      </c>
      <c r="G443" s="84" t="s">
        <v>34</v>
      </c>
      <c r="H443" s="31" t="s">
        <v>3177</v>
      </c>
      <c r="I443" s="31"/>
      <c r="J443" s="84" t="s">
        <v>106</v>
      </c>
      <c r="K443" s="31" t="s">
        <v>36</v>
      </c>
      <c r="L443" s="31" t="s">
        <v>95</v>
      </c>
      <c r="M443" s="169">
        <v>45513</v>
      </c>
      <c r="N443" s="148"/>
      <c r="O443" s="44" t="s">
        <v>42</v>
      </c>
      <c r="P443" s="43" t="s">
        <v>3178</v>
      </c>
      <c r="Q443" s="31"/>
      <c r="R443" s="84" t="s">
        <v>106</v>
      </c>
      <c r="S443" s="31" t="s">
        <v>36</v>
      </c>
      <c r="T443" s="31" t="s">
        <v>95</v>
      </c>
      <c r="U443" s="169">
        <v>45513</v>
      </c>
      <c r="V443" s="150"/>
      <c r="W443" s="141" t="str" cm="1">
        <f t="array" ref="W443">IF(SUM(LEN(B443:V443))=0,"",IF(OR(OR(ISBLANK(F443),SUM(LEN(C443),LEN(D443))=0),AND(NOT(E443="Unknown"),ISBLANK(J443)),AND(NOT(O443="Unknown"),ISBLANK(R443))),"Missing Information", INDEX(Table15[Entire Service Line Classification], MATCH(SUMIFS(Table15[Unique ID],Table15[System-Owned Portion],E443,Table15[If Material Anything Other than "Lead" in Column E,Was Material Ever Previously Lead?],G443,Table15[Customer-Owned Portion],O443),Table15[Unique ID],0),0)))</f>
        <v>Non-lead</v>
      </c>
      <c r="X443"/>
    </row>
    <row r="444" spans="2:24" ht="30" x14ac:dyDescent="0.25">
      <c r="B444" s="146">
        <v>26365637</v>
      </c>
      <c r="C444" s="31" t="s">
        <v>778</v>
      </c>
      <c r="D444" s="31">
        <v>505</v>
      </c>
      <c r="E444" s="44" t="s">
        <v>43</v>
      </c>
      <c r="F444" s="43" t="s">
        <v>34</v>
      </c>
      <c r="G444" s="84" t="s">
        <v>34</v>
      </c>
      <c r="H444" s="31" t="s">
        <v>3177</v>
      </c>
      <c r="I444" s="31"/>
      <c r="J444" s="84" t="s">
        <v>106</v>
      </c>
      <c r="K444" s="31" t="s">
        <v>36</v>
      </c>
      <c r="L444" s="31" t="s">
        <v>95</v>
      </c>
      <c r="M444" s="169">
        <v>45513</v>
      </c>
      <c r="N444" s="148"/>
      <c r="O444" s="44" t="s">
        <v>43</v>
      </c>
      <c r="P444" s="43" t="s">
        <v>3178</v>
      </c>
      <c r="Q444" s="31"/>
      <c r="R444" s="84" t="s">
        <v>106</v>
      </c>
      <c r="S444" s="31" t="s">
        <v>36</v>
      </c>
      <c r="T444" s="31" t="s">
        <v>95</v>
      </c>
      <c r="U444" s="169">
        <v>45513</v>
      </c>
      <c r="V444" s="150"/>
      <c r="W444" s="141" t="str" cm="1">
        <f t="array" ref="W444">IF(SUM(LEN(B444:V444))=0,"",IF(OR(OR(ISBLANK(F444),SUM(LEN(C444),LEN(D444))=0),AND(NOT(E444="Unknown"),ISBLANK(J444)),AND(NOT(O444="Unknown"),ISBLANK(R444))),"Missing Information", INDEX(Table15[Entire Service Line Classification], MATCH(SUMIFS(Table15[Unique ID],Table15[System-Owned Portion],E444,Table15[If Material Anything Other than "Lead" in Column E,Was Material Ever Previously Lead?],G444,Table15[Customer-Owned Portion],O444),Table15[Unique ID],0),0)))</f>
        <v>Non-lead</v>
      </c>
      <c r="X444"/>
    </row>
    <row r="445" spans="2:24" ht="30" x14ac:dyDescent="0.25">
      <c r="B445" s="146">
        <v>26365643</v>
      </c>
      <c r="C445" s="31" t="s">
        <v>779</v>
      </c>
      <c r="D445" s="31">
        <v>506</v>
      </c>
      <c r="E445" s="44" t="s">
        <v>43</v>
      </c>
      <c r="F445" s="43" t="s">
        <v>34</v>
      </c>
      <c r="G445" s="84" t="s">
        <v>34</v>
      </c>
      <c r="H445" s="31" t="s">
        <v>3177</v>
      </c>
      <c r="I445" s="31"/>
      <c r="J445" s="84" t="s">
        <v>106</v>
      </c>
      <c r="K445" s="31" t="s">
        <v>36</v>
      </c>
      <c r="L445" s="31" t="s">
        <v>95</v>
      </c>
      <c r="M445" s="169">
        <v>45513</v>
      </c>
      <c r="N445" s="148"/>
      <c r="O445" s="44" t="s">
        <v>43</v>
      </c>
      <c r="P445" s="43" t="s">
        <v>3178</v>
      </c>
      <c r="Q445" s="31"/>
      <c r="R445" s="84" t="s">
        <v>106</v>
      </c>
      <c r="S445" s="31" t="s">
        <v>36</v>
      </c>
      <c r="T445" s="31" t="s">
        <v>95</v>
      </c>
      <c r="U445" s="169">
        <v>45513</v>
      </c>
      <c r="V445" s="150"/>
      <c r="W445" s="141" t="str" cm="1">
        <f t="array" ref="W445">IF(SUM(LEN(B445:V445))=0,"",IF(OR(OR(ISBLANK(F445),SUM(LEN(C445),LEN(D445))=0),AND(NOT(E445="Unknown"),ISBLANK(J445)),AND(NOT(O445="Unknown"),ISBLANK(R445))),"Missing Information", INDEX(Table15[Entire Service Line Classification], MATCH(SUMIFS(Table15[Unique ID],Table15[System-Owned Portion],E445,Table15[If Material Anything Other than "Lead" in Column E,Was Material Ever Previously Lead?],G445,Table15[Customer-Owned Portion],O445),Table15[Unique ID],0),0)))</f>
        <v>Non-lead</v>
      </c>
      <c r="X445"/>
    </row>
    <row r="446" spans="2:24" ht="30" x14ac:dyDescent="0.25">
      <c r="B446" s="146">
        <v>26365641</v>
      </c>
      <c r="C446" s="31" t="s">
        <v>780</v>
      </c>
      <c r="D446" s="31">
        <v>507</v>
      </c>
      <c r="E446" s="44" t="s">
        <v>43</v>
      </c>
      <c r="F446" s="43" t="s">
        <v>34</v>
      </c>
      <c r="G446" s="84" t="s">
        <v>34</v>
      </c>
      <c r="H446" s="31" t="s">
        <v>3177</v>
      </c>
      <c r="I446" s="31"/>
      <c r="J446" s="84" t="s">
        <v>106</v>
      </c>
      <c r="K446" s="31" t="s">
        <v>36</v>
      </c>
      <c r="L446" s="31" t="s">
        <v>95</v>
      </c>
      <c r="M446" s="169">
        <v>45513</v>
      </c>
      <c r="N446" s="148"/>
      <c r="O446" s="44" t="s">
        <v>43</v>
      </c>
      <c r="P446" s="43" t="s">
        <v>3178</v>
      </c>
      <c r="Q446" s="31"/>
      <c r="R446" s="84" t="s">
        <v>106</v>
      </c>
      <c r="S446" s="31" t="s">
        <v>36</v>
      </c>
      <c r="T446" s="31" t="s">
        <v>95</v>
      </c>
      <c r="U446" s="169">
        <v>45513</v>
      </c>
      <c r="V446" s="150"/>
      <c r="W446" s="141" t="str" cm="1">
        <f t="array" ref="W446">IF(SUM(LEN(B446:V446))=0,"",IF(OR(OR(ISBLANK(F446),SUM(LEN(C446),LEN(D446))=0),AND(NOT(E446="Unknown"),ISBLANK(J446)),AND(NOT(O446="Unknown"),ISBLANK(R446))),"Missing Information", INDEX(Table15[Entire Service Line Classification], MATCH(SUMIFS(Table15[Unique ID],Table15[System-Owned Portion],E446,Table15[If Material Anything Other than "Lead" in Column E,Was Material Ever Previously Lead?],G446,Table15[Customer-Owned Portion],O446),Table15[Unique ID],0),0)))</f>
        <v>Non-lead</v>
      </c>
      <c r="X446"/>
    </row>
    <row r="447" spans="2:24" ht="30" x14ac:dyDescent="0.25">
      <c r="B447" s="146">
        <v>26365644</v>
      </c>
      <c r="C447" s="31" t="s">
        <v>781</v>
      </c>
      <c r="D447" s="31">
        <v>508</v>
      </c>
      <c r="E447" s="44" t="s">
        <v>43</v>
      </c>
      <c r="F447" s="43" t="s">
        <v>34</v>
      </c>
      <c r="G447" s="84" t="s">
        <v>34</v>
      </c>
      <c r="H447" s="31" t="s">
        <v>3177</v>
      </c>
      <c r="I447" s="31"/>
      <c r="J447" s="84" t="s">
        <v>106</v>
      </c>
      <c r="K447" s="31" t="s">
        <v>36</v>
      </c>
      <c r="L447" s="31" t="s">
        <v>95</v>
      </c>
      <c r="M447" s="169">
        <v>45513</v>
      </c>
      <c r="N447" s="148"/>
      <c r="O447" s="44" t="s">
        <v>43</v>
      </c>
      <c r="P447" s="43" t="s">
        <v>3178</v>
      </c>
      <c r="Q447" s="31"/>
      <c r="R447" s="84" t="s">
        <v>106</v>
      </c>
      <c r="S447" s="31" t="s">
        <v>36</v>
      </c>
      <c r="T447" s="31" t="s">
        <v>95</v>
      </c>
      <c r="U447" s="169">
        <v>45513</v>
      </c>
      <c r="V447" s="150"/>
      <c r="W447" s="141" t="str" cm="1">
        <f t="array" ref="W447">IF(SUM(LEN(B447:V447))=0,"",IF(OR(OR(ISBLANK(F447),SUM(LEN(C447),LEN(D447))=0),AND(NOT(E447="Unknown"),ISBLANK(J447)),AND(NOT(O447="Unknown"),ISBLANK(R447))),"Missing Information", INDEX(Table15[Entire Service Line Classification], MATCH(SUMIFS(Table15[Unique ID],Table15[System-Owned Portion],E447,Table15[If Material Anything Other than "Lead" in Column E,Was Material Ever Previously Lead?],G447,Table15[Customer-Owned Portion],O447),Table15[Unique ID],0),0)))</f>
        <v>Non-lead</v>
      </c>
      <c r="X447"/>
    </row>
    <row r="448" spans="2:24" ht="30" x14ac:dyDescent="0.25">
      <c r="B448" s="146">
        <v>26365639</v>
      </c>
      <c r="C448" s="31" t="s">
        <v>782</v>
      </c>
      <c r="D448" s="31">
        <v>509</v>
      </c>
      <c r="E448" s="44" t="s">
        <v>43</v>
      </c>
      <c r="F448" s="43" t="s">
        <v>34</v>
      </c>
      <c r="G448" s="84" t="s">
        <v>34</v>
      </c>
      <c r="H448" s="31" t="s">
        <v>3177</v>
      </c>
      <c r="I448" s="31"/>
      <c r="J448" s="84" t="s">
        <v>106</v>
      </c>
      <c r="K448" s="31" t="s">
        <v>36</v>
      </c>
      <c r="L448" s="31" t="s">
        <v>95</v>
      </c>
      <c r="M448" s="169">
        <v>45513</v>
      </c>
      <c r="N448" s="148"/>
      <c r="O448" s="44" t="s">
        <v>42</v>
      </c>
      <c r="P448" s="43" t="s">
        <v>3178</v>
      </c>
      <c r="Q448" s="31"/>
      <c r="R448" s="84" t="s">
        <v>106</v>
      </c>
      <c r="S448" s="31" t="s">
        <v>36</v>
      </c>
      <c r="T448" s="31" t="s">
        <v>95</v>
      </c>
      <c r="U448" s="169">
        <v>45513</v>
      </c>
      <c r="V448" s="150"/>
      <c r="W448" s="141" t="str" cm="1">
        <f t="array" ref="W448">IF(SUM(LEN(B448:V448))=0,"",IF(OR(OR(ISBLANK(F448),SUM(LEN(C448),LEN(D448))=0),AND(NOT(E448="Unknown"),ISBLANK(J448)),AND(NOT(O448="Unknown"),ISBLANK(R448))),"Missing Information", INDEX(Table15[Entire Service Line Classification], MATCH(SUMIFS(Table15[Unique ID],Table15[System-Owned Portion],E448,Table15[If Material Anything Other than "Lead" in Column E,Was Material Ever Previously Lead?],G448,Table15[Customer-Owned Portion],O448),Table15[Unique ID],0),0)))</f>
        <v>Non-lead</v>
      </c>
      <c r="X448"/>
    </row>
    <row r="449" spans="2:24" ht="30" x14ac:dyDescent="0.25">
      <c r="B449" s="146">
        <v>26359321</v>
      </c>
      <c r="C449" s="31" t="s">
        <v>783</v>
      </c>
      <c r="D449" s="31">
        <v>510</v>
      </c>
      <c r="E449" s="44" t="s">
        <v>43</v>
      </c>
      <c r="F449" s="43" t="s">
        <v>34</v>
      </c>
      <c r="G449" s="84" t="s">
        <v>34</v>
      </c>
      <c r="H449" s="31" t="s">
        <v>3177</v>
      </c>
      <c r="I449" s="31"/>
      <c r="J449" s="84" t="s">
        <v>106</v>
      </c>
      <c r="K449" s="31" t="s">
        <v>36</v>
      </c>
      <c r="L449" s="31" t="s">
        <v>95</v>
      </c>
      <c r="M449" s="169">
        <v>45513</v>
      </c>
      <c r="N449" s="148"/>
      <c r="O449" s="44" t="s">
        <v>43</v>
      </c>
      <c r="P449" s="43" t="s">
        <v>3178</v>
      </c>
      <c r="Q449" s="31"/>
      <c r="R449" s="84" t="s">
        <v>106</v>
      </c>
      <c r="S449" s="31" t="s">
        <v>36</v>
      </c>
      <c r="T449" s="31" t="s">
        <v>95</v>
      </c>
      <c r="U449" s="169">
        <v>45513</v>
      </c>
      <c r="V449" s="150"/>
      <c r="W449" s="141" t="str" cm="1">
        <f t="array" ref="W449">IF(SUM(LEN(B449:V449))=0,"",IF(OR(OR(ISBLANK(F449),SUM(LEN(C449),LEN(D449))=0),AND(NOT(E449="Unknown"),ISBLANK(J449)),AND(NOT(O449="Unknown"),ISBLANK(R449))),"Missing Information", INDEX(Table15[Entire Service Line Classification], MATCH(SUMIFS(Table15[Unique ID],Table15[System-Owned Portion],E449,Table15[If Material Anything Other than "Lead" in Column E,Was Material Ever Previously Lead?],G449,Table15[Customer-Owned Portion],O449),Table15[Unique ID],0),0)))</f>
        <v>Non-lead</v>
      </c>
      <c r="X449"/>
    </row>
    <row r="450" spans="2:24" ht="30" x14ac:dyDescent="0.25">
      <c r="B450" s="146">
        <v>26359315</v>
      </c>
      <c r="C450" s="31" t="s">
        <v>784</v>
      </c>
      <c r="D450" s="31">
        <v>511</v>
      </c>
      <c r="E450" s="44" t="s">
        <v>43</v>
      </c>
      <c r="F450" s="43" t="s">
        <v>34</v>
      </c>
      <c r="G450" s="84" t="s">
        <v>34</v>
      </c>
      <c r="H450" s="31" t="s">
        <v>3177</v>
      </c>
      <c r="I450" s="31"/>
      <c r="J450" s="84" t="s">
        <v>106</v>
      </c>
      <c r="K450" s="31" t="s">
        <v>36</v>
      </c>
      <c r="L450" s="31" t="s">
        <v>95</v>
      </c>
      <c r="M450" s="169">
        <v>45513</v>
      </c>
      <c r="N450" s="148"/>
      <c r="O450" s="44" t="s">
        <v>43</v>
      </c>
      <c r="P450" s="43" t="s">
        <v>3178</v>
      </c>
      <c r="Q450" s="31"/>
      <c r="R450" s="84" t="s">
        <v>106</v>
      </c>
      <c r="S450" s="31" t="s">
        <v>36</v>
      </c>
      <c r="T450" s="31" t="s">
        <v>95</v>
      </c>
      <c r="U450" s="169">
        <v>45513</v>
      </c>
      <c r="V450" s="150"/>
      <c r="W450" s="141" t="str" cm="1">
        <f t="array" ref="W450">IF(SUM(LEN(B450:V450))=0,"",IF(OR(OR(ISBLANK(F450),SUM(LEN(C450),LEN(D450))=0),AND(NOT(E450="Unknown"),ISBLANK(J450)),AND(NOT(O450="Unknown"),ISBLANK(R450))),"Missing Information", INDEX(Table15[Entire Service Line Classification], MATCH(SUMIFS(Table15[Unique ID],Table15[System-Owned Portion],E450,Table15[If Material Anything Other than "Lead" in Column E,Was Material Ever Previously Lead?],G450,Table15[Customer-Owned Portion],O450),Table15[Unique ID],0),0)))</f>
        <v>Non-lead</v>
      </c>
      <c r="X450"/>
    </row>
    <row r="451" spans="2:24" ht="30" x14ac:dyDescent="0.25">
      <c r="B451" s="146">
        <v>26365638</v>
      </c>
      <c r="C451" s="31" t="s">
        <v>785</v>
      </c>
      <c r="D451" s="31">
        <v>512</v>
      </c>
      <c r="E451" s="44" t="s">
        <v>43</v>
      </c>
      <c r="F451" s="43" t="s">
        <v>34</v>
      </c>
      <c r="G451" s="84" t="s">
        <v>34</v>
      </c>
      <c r="H451" s="31" t="s">
        <v>3177</v>
      </c>
      <c r="I451" s="31"/>
      <c r="J451" s="84" t="s">
        <v>106</v>
      </c>
      <c r="K451" s="31" t="s">
        <v>36</v>
      </c>
      <c r="L451" s="31" t="s">
        <v>95</v>
      </c>
      <c r="M451" s="169">
        <v>45513</v>
      </c>
      <c r="N451" s="148"/>
      <c r="O451" s="44" t="s">
        <v>42</v>
      </c>
      <c r="P451" s="43" t="s">
        <v>3178</v>
      </c>
      <c r="Q451" s="31"/>
      <c r="R451" s="84" t="s">
        <v>106</v>
      </c>
      <c r="S451" s="31" t="s">
        <v>36</v>
      </c>
      <c r="T451" s="31" t="s">
        <v>95</v>
      </c>
      <c r="U451" s="169">
        <v>45513</v>
      </c>
      <c r="V451" s="150"/>
      <c r="W451" s="141" t="str" cm="1">
        <f t="array" ref="W451">IF(SUM(LEN(B451:V451))=0,"",IF(OR(OR(ISBLANK(F451),SUM(LEN(C451),LEN(D451))=0),AND(NOT(E451="Unknown"),ISBLANK(J451)),AND(NOT(O451="Unknown"),ISBLANK(R451))),"Missing Information", INDEX(Table15[Entire Service Line Classification], MATCH(SUMIFS(Table15[Unique ID],Table15[System-Owned Portion],E451,Table15[If Material Anything Other than "Lead" in Column E,Was Material Ever Previously Lead?],G451,Table15[Customer-Owned Portion],O451),Table15[Unique ID],0),0)))</f>
        <v>Non-lead</v>
      </c>
      <c r="X451"/>
    </row>
    <row r="452" spans="2:24" ht="30" x14ac:dyDescent="0.25">
      <c r="B452" s="146">
        <v>26365642</v>
      </c>
      <c r="C452" s="31" t="s">
        <v>786</v>
      </c>
      <c r="D452" s="31">
        <v>513</v>
      </c>
      <c r="E452" s="44" t="s">
        <v>43</v>
      </c>
      <c r="F452" s="43" t="s">
        <v>34</v>
      </c>
      <c r="G452" s="84" t="s">
        <v>34</v>
      </c>
      <c r="H452" s="31" t="s">
        <v>3177</v>
      </c>
      <c r="I452" s="31"/>
      <c r="J452" s="84" t="s">
        <v>106</v>
      </c>
      <c r="K452" s="31" t="s">
        <v>36</v>
      </c>
      <c r="L452" s="31" t="s">
        <v>95</v>
      </c>
      <c r="M452" s="169">
        <v>45513</v>
      </c>
      <c r="N452" s="148"/>
      <c r="O452" s="44" t="s">
        <v>35</v>
      </c>
      <c r="P452" s="43" t="s">
        <v>3178</v>
      </c>
      <c r="Q452" s="31"/>
      <c r="R452" s="84" t="s">
        <v>106</v>
      </c>
      <c r="S452" s="31" t="s">
        <v>36</v>
      </c>
      <c r="T452" s="31" t="s">
        <v>95</v>
      </c>
      <c r="U452" s="169">
        <v>45513</v>
      </c>
      <c r="V452" s="150"/>
      <c r="W452" s="141" t="str" cm="1">
        <f t="array" ref="W452">IF(SUM(LEN(B452:V452))=0,"",IF(OR(OR(ISBLANK(F452),SUM(LEN(C452),LEN(D452))=0),AND(NOT(E452="Unknown"),ISBLANK(J452)),AND(NOT(O452="Unknown"),ISBLANK(R452))),"Missing Information", INDEX(Table15[Entire Service Line Classification], MATCH(SUMIFS(Table15[Unique ID],Table15[System-Owned Portion],E452,Table15[If Material Anything Other than "Lead" in Column E,Was Material Ever Previously Lead?],G452,Table15[Customer-Owned Portion],O452),Table15[Unique ID],0),0)))</f>
        <v>Non-lead</v>
      </c>
      <c r="X452"/>
    </row>
    <row r="453" spans="2:24" ht="30" x14ac:dyDescent="0.25">
      <c r="B453" s="146">
        <v>26365640</v>
      </c>
      <c r="C453" s="31" t="s">
        <v>787</v>
      </c>
      <c r="D453" s="31">
        <v>514</v>
      </c>
      <c r="E453" s="44" t="s">
        <v>43</v>
      </c>
      <c r="F453" s="43" t="s">
        <v>34</v>
      </c>
      <c r="G453" s="84" t="s">
        <v>34</v>
      </c>
      <c r="H453" s="31" t="s">
        <v>3177</v>
      </c>
      <c r="I453" s="31"/>
      <c r="J453" s="84" t="s">
        <v>106</v>
      </c>
      <c r="K453" s="31" t="s">
        <v>36</v>
      </c>
      <c r="L453" s="31" t="s">
        <v>95</v>
      </c>
      <c r="M453" s="169">
        <v>45513</v>
      </c>
      <c r="N453" s="148"/>
      <c r="O453" s="44" t="s">
        <v>43</v>
      </c>
      <c r="P453" s="43" t="s">
        <v>3178</v>
      </c>
      <c r="Q453" s="31"/>
      <c r="R453" s="84" t="s">
        <v>106</v>
      </c>
      <c r="S453" s="31" t="s">
        <v>36</v>
      </c>
      <c r="T453" s="31" t="s">
        <v>95</v>
      </c>
      <c r="U453" s="169">
        <v>45513</v>
      </c>
      <c r="V453" s="150"/>
      <c r="W453" s="141" t="str" cm="1">
        <f t="array" ref="W453">IF(SUM(LEN(B453:V453))=0,"",IF(OR(OR(ISBLANK(F453),SUM(LEN(C453),LEN(D453))=0),AND(NOT(E453="Unknown"),ISBLANK(J453)),AND(NOT(O453="Unknown"),ISBLANK(R453))),"Missing Information", INDEX(Table15[Entire Service Line Classification], MATCH(SUMIFS(Table15[Unique ID],Table15[System-Owned Portion],E453,Table15[If Material Anything Other than "Lead" in Column E,Was Material Ever Previously Lead?],G453,Table15[Customer-Owned Portion],O453),Table15[Unique ID],0),0)))</f>
        <v>Non-lead</v>
      </c>
      <c r="X453"/>
    </row>
    <row r="454" spans="2:24" ht="30" x14ac:dyDescent="0.25">
      <c r="B454" s="146">
        <v>26365721</v>
      </c>
      <c r="C454" s="31" t="s">
        <v>788</v>
      </c>
      <c r="D454" s="31">
        <v>515</v>
      </c>
      <c r="E454" s="44" t="s">
        <v>43</v>
      </c>
      <c r="F454" s="43" t="s">
        <v>34</v>
      </c>
      <c r="G454" s="84" t="s">
        <v>34</v>
      </c>
      <c r="H454" s="31" t="s">
        <v>3177</v>
      </c>
      <c r="I454" s="31"/>
      <c r="J454" s="84" t="s">
        <v>106</v>
      </c>
      <c r="K454" s="31" t="s">
        <v>36</v>
      </c>
      <c r="L454" s="31" t="s">
        <v>95</v>
      </c>
      <c r="M454" s="169">
        <v>45513</v>
      </c>
      <c r="N454" s="148"/>
      <c r="O454" s="44" t="s">
        <v>43</v>
      </c>
      <c r="P454" s="43" t="s">
        <v>3178</v>
      </c>
      <c r="Q454" s="31"/>
      <c r="R454" s="84" t="s">
        <v>106</v>
      </c>
      <c r="S454" s="31" t="s">
        <v>36</v>
      </c>
      <c r="T454" s="31" t="s">
        <v>95</v>
      </c>
      <c r="U454" s="169">
        <v>45513</v>
      </c>
      <c r="V454" s="150"/>
      <c r="W454" s="141" t="str" cm="1">
        <f t="array" ref="W454">IF(SUM(LEN(B454:V454))=0,"",IF(OR(OR(ISBLANK(F454),SUM(LEN(C454),LEN(D454))=0),AND(NOT(E454="Unknown"),ISBLANK(J454)),AND(NOT(O454="Unknown"),ISBLANK(R454))),"Missing Information", INDEX(Table15[Entire Service Line Classification], MATCH(SUMIFS(Table15[Unique ID],Table15[System-Owned Portion],E454,Table15[If Material Anything Other than "Lead" in Column E,Was Material Ever Previously Lead?],G454,Table15[Customer-Owned Portion],O454),Table15[Unique ID],0),0)))</f>
        <v>Non-lead</v>
      </c>
      <c r="X454"/>
    </row>
    <row r="455" spans="2:24" ht="30" x14ac:dyDescent="0.25">
      <c r="B455" s="146">
        <v>26365722</v>
      </c>
      <c r="C455" s="31" t="s">
        <v>789</v>
      </c>
      <c r="D455" s="31">
        <v>516</v>
      </c>
      <c r="E455" s="44" t="s">
        <v>43</v>
      </c>
      <c r="F455" s="43" t="s">
        <v>34</v>
      </c>
      <c r="G455" s="84" t="s">
        <v>34</v>
      </c>
      <c r="H455" s="31" t="s">
        <v>3177</v>
      </c>
      <c r="I455" s="31"/>
      <c r="J455" s="84" t="s">
        <v>106</v>
      </c>
      <c r="K455" s="31" t="s">
        <v>36</v>
      </c>
      <c r="L455" s="31" t="s">
        <v>95</v>
      </c>
      <c r="M455" s="169">
        <v>45513</v>
      </c>
      <c r="N455" s="148"/>
      <c r="O455" s="44" t="s">
        <v>42</v>
      </c>
      <c r="P455" s="43" t="s">
        <v>3178</v>
      </c>
      <c r="Q455" s="31"/>
      <c r="R455" s="84" t="s">
        <v>106</v>
      </c>
      <c r="S455" s="31" t="s">
        <v>36</v>
      </c>
      <c r="T455" s="31" t="s">
        <v>95</v>
      </c>
      <c r="U455" s="169">
        <v>45513</v>
      </c>
      <c r="V455" s="150"/>
      <c r="W455" s="141" t="str" cm="1">
        <f t="array" ref="W455">IF(SUM(LEN(B455:V455))=0,"",IF(OR(OR(ISBLANK(F455),SUM(LEN(C455),LEN(D455))=0),AND(NOT(E455="Unknown"),ISBLANK(J455)),AND(NOT(O455="Unknown"),ISBLANK(R455))),"Missing Information", INDEX(Table15[Entire Service Line Classification], MATCH(SUMIFS(Table15[Unique ID],Table15[System-Owned Portion],E455,Table15[If Material Anything Other than "Lead" in Column E,Was Material Ever Previously Lead?],G455,Table15[Customer-Owned Portion],O455),Table15[Unique ID],0),0)))</f>
        <v>Non-lead</v>
      </c>
      <c r="X455"/>
    </row>
    <row r="456" spans="2:24" ht="30" x14ac:dyDescent="0.25">
      <c r="B456" s="146">
        <v>26365736</v>
      </c>
      <c r="C456" s="31" t="s">
        <v>790</v>
      </c>
      <c r="D456" s="31">
        <v>517</v>
      </c>
      <c r="E456" s="44" t="s">
        <v>43</v>
      </c>
      <c r="F456" s="43" t="s">
        <v>34</v>
      </c>
      <c r="G456" s="84" t="s">
        <v>34</v>
      </c>
      <c r="H456" s="31" t="s">
        <v>3177</v>
      </c>
      <c r="I456" s="31"/>
      <c r="J456" s="84" t="s">
        <v>106</v>
      </c>
      <c r="K456" s="31" t="s">
        <v>36</v>
      </c>
      <c r="L456" s="31" t="s">
        <v>95</v>
      </c>
      <c r="M456" s="169">
        <v>45513</v>
      </c>
      <c r="N456" s="148"/>
      <c r="O456" s="44" t="s">
        <v>43</v>
      </c>
      <c r="P456" s="43" t="s">
        <v>3178</v>
      </c>
      <c r="Q456" s="31"/>
      <c r="R456" s="84" t="s">
        <v>106</v>
      </c>
      <c r="S456" s="31" t="s">
        <v>36</v>
      </c>
      <c r="T456" s="31" t="s">
        <v>95</v>
      </c>
      <c r="U456" s="169">
        <v>45513</v>
      </c>
      <c r="V456" s="150"/>
      <c r="W456" s="141" t="str" cm="1">
        <f t="array" ref="W456">IF(SUM(LEN(B456:V456))=0,"",IF(OR(OR(ISBLANK(F456),SUM(LEN(C456),LEN(D456))=0),AND(NOT(E456="Unknown"),ISBLANK(J456)),AND(NOT(O456="Unknown"),ISBLANK(R456))),"Missing Information", INDEX(Table15[Entire Service Line Classification], MATCH(SUMIFS(Table15[Unique ID],Table15[System-Owned Portion],E456,Table15[If Material Anything Other than "Lead" in Column E,Was Material Ever Previously Lead?],G456,Table15[Customer-Owned Portion],O456),Table15[Unique ID],0),0)))</f>
        <v>Non-lead</v>
      </c>
      <c r="X456"/>
    </row>
    <row r="457" spans="2:24" ht="30" x14ac:dyDescent="0.25">
      <c r="B457" s="146">
        <v>26365733</v>
      </c>
      <c r="C457" s="31" t="s">
        <v>791</v>
      </c>
      <c r="D457" s="31">
        <v>518</v>
      </c>
      <c r="E457" s="44" t="s">
        <v>43</v>
      </c>
      <c r="F457" s="43" t="s">
        <v>34</v>
      </c>
      <c r="G457" s="84" t="s">
        <v>34</v>
      </c>
      <c r="H457" s="31" t="s">
        <v>3177</v>
      </c>
      <c r="I457" s="31"/>
      <c r="J457" s="84" t="s">
        <v>106</v>
      </c>
      <c r="K457" s="31" t="s">
        <v>36</v>
      </c>
      <c r="L457" s="31" t="s">
        <v>95</v>
      </c>
      <c r="M457" s="169">
        <v>45513</v>
      </c>
      <c r="N457" s="148"/>
      <c r="O457" s="44" t="s">
        <v>43</v>
      </c>
      <c r="P457" s="43" t="s">
        <v>3178</v>
      </c>
      <c r="Q457" s="31"/>
      <c r="R457" s="84" t="s">
        <v>106</v>
      </c>
      <c r="S457" s="31" t="s">
        <v>36</v>
      </c>
      <c r="T457" s="31" t="s">
        <v>95</v>
      </c>
      <c r="U457" s="169">
        <v>45513</v>
      </c>
      <c r="V457" s="150"/>
      <c r="W457" s="141" t="str" cm="1">
        <f t="array" ref="W457">IF(SUM(LEN(B457:V457))=0,"",IF(OR(OR(ISBLANK(F457),SUM(LEN(C457),LEN(D457))=0),AND(NOT(E457="Unknown"),ISBLANK(J457)),AND(NOT(O457="Unknown"),ISBLANK(R457))),"Missing Information", INDEX(Table15[Entire Service Line Classification], MATCH(SUMIFS(Table15[Unique ID],Table15[System-Owned Portion],E457,Table15[If Material Anything Other than "Lead" in Column E,Was Material Ever Previously Lead?],G457,Table15[Customer-Owned Portion],O457),Table15[Unique ID],0),0)))</f>
        <v>Non-lead</v>
      </c>
      <c r="X457"/>
    </row>
    <row r="458" spans="2:24" ht="30" x14ac:dyDescent="0.25">
      <c r="B458" s="146">
        <v>26365737</v>
      </c>
      <c r="C458" s="31" t="s">
        <v>792</v>
      </c>
      <c r="D458" s="31">
        <v>519</v>
      </c>
      <c r="E458" s="44" t="s">
        <v>43</v>
      </c>
      <c r="F458" s="43" t="s">
        <v>34</v>
      </c>
      <c r="G458" s="84" t="s">
        <v>34</v>
      </c>
      <c r="H458" s="31" t="s">
        <v>3177</v>
      </c>
      <c r="I458" s="31"/>
      <c r="J458" s="84" t="s">
        <v>106</v>
      </c>
      <c r="K458" s="31" t="s">
        <v>36</v>
      </c>
      <c r="L458" s="31" t="s">
        <v>95</v>
      </c>
      <c r="M458" s="169">
        <v>45513</v>
      </c>
      <c r="N458" s="148"/>
      <c r="O458" s="44" t="s">
        <v>35</v>
      </c>
      <c r="P458" s="43" t="s">
        <v>3178</v>
      </c>
      <c r="Q458" s="31"/>
      <c r="R458" s="84" t="s">
        <v>106</v>
      </c>
      <c r="S458" s="31" t="s">
        <v>36</v>
      </c>
      <c r="T458" s="31" t="s">
        <v>95</v>
      </c>
      <c r="U458" s="169">
        <v>45513</v>
      </c>
      <c r="V458" s="150"/>
      <c r="W458" s="141" t="str" cm="1">
        <f t="array" ref="W458">IF(SUM(LEN(B458:V458))=0,"",IF(OR(OR(ISBLANK(F458),SUM(LEN(C458),LEN(D458))=0),AND(NOT(E458="Unknown"),ISBLANK(J458)),AND(NOT(O458="Unknown"),ISBLANK(R458))),"Missing Information", INDEX(Table15[Entire Service Line Classification], MATCH(SUMIFS(Table15[Unique ID],Table15[System-Owned Portion],E458,Table15[If Material Anything Other than "Lead" in Column E,Was Material Ever Previously Lead?],G458,Table15[Customer-Owned Portion],O458),Table15[Unique ID],0),0)))</f>
        <v>Non-lead</v>
      </c>
      <c r="X458"/>
    </row>
    <row r="459" spans="2:24" ht="30" x14ac:dyDescent="0.25">
      <c r="B459" s="146">
        <v>26365779</v>
      </c>
      <c r="C459" s="31" t="s">
        <v>793</v>
      </c>
      <c r="D459" s="31">
        <v>520</v>
      </c>
      <c r="E459" s="44" t="s">
        <v>43</v>
      </c>
      <c r="F459" s="43" t="s">
        <v>34</v>
      </c>
      <c r="G459" s="84" t="s">
        <v>34</v>
      </c>
      <c r="H459" s="31" t="s">
        <v>3177</v>
      </c>
      <c r="I459" s="31"/>
      <c r="J459" s="84" t="s">
        <v>106</v>
      </c>
      <c r="K459" s="31" t="s">
        <v>36</v>
      </c>
      <c r="L459" s="31" t="s">
        <v>95</v>
      </c>
      <c r="M459" s="169">
        <v>45513</v>
      </c>
      <c r="N459" s="148"/>
      <c r="O459" s="44" t="s">
        <v>43</v>
      </c>
      <c r="P459" s="43" t="s">
        <v>3178</v>
      </c>
      <c r="Q459" s="31"/>
      <c r="R459" s="84" t="s">
        <v>106</v>
      </c>
      <c r="S459" s="31" t="s">
        <v>36</v>
      </c>
      <c r="T459" s="31" t="s">
        <v>95</v>
      </c>
      <c r="U459" s="169">
        <v>45513</v>
      </c>
      <c r="V459" s="150"/>
      <c r="W459" s="141" t="str" cm="1">
        <f t="array" ref="W459">IF(SUM(LEN(B459:V459))=0,"",IF(OR(OR(ISBLANK(F459),SUM(LEN(C459),LEN(D459))=0),AND(NOT(E459="Unknown"),ISBLANK(J459)),AND(NOT(O459="Unknown"),ISBLANK(R459))),"Missing Information", INDEX(Table15[Entire Service Line Classification], MATCH(SUMIFS(Table15[Unique ID],Table15[System-Owned Portion],E459,Table15[If Material Anything Other than "Lead" in Column E,Was Material Ever Previously Lead?],G459,Table15[Customer-Owned Portion],O459),Table15[Unique ID],0),0)))</f>
        <v>Non-lead</v>
      </c>
      <c r="X459"/>
    </row>
    <row r="460" spans="2:24" ht="30" x14ac:dyDescent="0.25">
      <c r="B460" s="146">
        <v>26365740</v>
      </c>
      <c r="C460" s="31" t="s">
        <v>794</v>
      </c>
      <c r="D460" s="31">
        <v>521</v>
      </c>
      <c r="E460" s="44" t="s">
        <v>43</v>
      </c>
      <c r="F460" s="43" t="s">
        <v>34</v>
      </c>
      <c r="G460" s="84" t="s">
        <v>34</v>
      </c>
      <c r="H460" s="31" t="s">
        <v>3177</v>
      </c>
      <c r="I460" s="31"/>
      <c r="J460" s="84" t="s">
        <v>106</v>
      </c>
      <c r="K460" s="31" t="s">
        <v>36</v>
      </c>
      <c r="L460" s="31" t="s">
        <v>95</v>
      </c>
      <c r="M460" s="169">
        <v>45513</v>
      </c>
      <c r="N460" s="148"/>
      <c r="O460" s="44" t="s">
        <v>43</v>
      </c>
      <c r="P460" s="43" t="s">
        <v>3178</v>
      </c>
      <c r="Q460" s="31"/>
      <c r="R460" s="84" t="s">
        <v>106</v>
      </c>
      <c r="S460" s="31" t="s">
        <v>36</v>
      </c>
      <c r="T460" s="31" t="s">
        <v>95</v>
      </c>
      <c r="U460" s="169">
        <v>45513</v>
      </c>
      <c r="V460" s="150"/>
      <c r="W460" s="141" t="str" cm="1">
        <f t="array" ref="W460">IF(SUM(LEN(B460:V460))=0,"",IF(OR(OR(ISBLANK(F460),SUM(LEN(C460),LEN(D460))=0),AND(NOT(E460="Unknown"),ISBLANK(J460)),AND(NOT(O460="Unknown"),ISBLANK(R460))),"Missing Information", INDEX(Table15[Entire Service Line Classification], MATCH(SUMIFS(Table15[Unique ID],Table15[System-Owned Portion],E460,Table15[If Material Anything Other than "Lead" in Column E,Was Material Ever Previously Lead?],G460,Table15[Customer-Owned Portion],O460),Table15[Unique ID],0),0)))</f>
        <v>Non-lead</v>
      </c>
      <c r="X460"/>
    </row>
    <row r="461" spans="2:24" ht="30" x14ac:dyDescent="0.25">
      <c r="B461" s="146">
        <v>26365734</v>
      </c>
      <c r="C461" s="31" t="s">
        <v>795</v>
      </c>
      <c r="D461" s="31">
        <v>522</v>
      </c>
      <c r="E461" s="44" t="s">
        <v>43</v>
      </c>
      <c r="F461" s="43" t="s">
        <v>34</v>
      </c>
      <c r="G461" s="84" t="s">
        <v>34</v>
      </c>
      <c r="H461" s="31" t="s">
        <v>3177</v>
      </c>
      <c r="I461" s="31"/>
      <c r="J461" s="84" t="s">
        <v>106</v>
      </c>
      <c r="K461" s="31" t="s">
        <v>36</v>
      </c>
      <c r="L461" s="31" t="s">
        <v>95</v>
      </c>
      <c r="M461" s="169">
        <v>45513</v>
      </c>
      <c r="N461" s="148"/>
      <c r="O461" s="44" t="s">
        <v>43</v>
      </c>
      <c r="P461" s="43" t="s">
        <v>3178</v>
      </c>
      <c r="Q461" s="31"/>
      <c r="R461" s="84" t="s">
        <v>106</v>
      </c>
      <c r="S461" s="31" t="s">
        <v>36</v>
      </c>
      <c r="T461" s="31" t="s">
        <v>95</v>
      </c>
      <c r="U461" s="169">
        <v>45513</v>
      </c>
      <c r="V461" s="150"/>
      <c r="W461" s="141" t="str" cm="1">
        <f t="array" ref="W461">IF(SUM(LEN(B461:V461))=0,"",IF(OR(OR(ISBLANK(F461),SUM(LEN(C461),LEN(D461))=0),AND(NOT(E461="Unknown"),ISBLANK(J461)),AND(NOT(O461="Unknown"),ISBLANK(R461))),"Missing Information", INDEX(Table15[Entire Service Line Classification], MATCH(SUMIFS(Table15[Unique ID],Table15[System-Owned Portion],E461,Table15[If Material Anything Other than "Lead" in Column E,Was Material Ever Previously Lead?],G461,Table15[Customer-Owned Portion],O461),Table15[Unique ID],0),0)))</f>
        <v>Non-lead</v>
      </c>
      <c r="X461"/>
    </row>
    <row r="462" spans="2:24" ht="30" x14ac:dyDescent="0.25">
      <c r="B462" s="146">
        <v>26365778</v>
      </c>
      <c r="C462" s="31" t="s">
        <v>796</v>
      </c>
      <c r="D462" s="31">
        <v>523</v>
      </c>
      <c r="E462" s="44" t="s">
        <v>43</v>
      </c>
      <c r="F462" s="43" t="s">
        <v>34</v>
      </c>
      <c r="G462" s="84" t="s">
        <v>34</v>
      </c>
      <c r="H462" s="31" t="s">
        <v>3177</v>
      </c>
      <c r="I462" s="31"/>
      <c r="J462" s="84" t="s">
        <v>106</v>
      </c>
      <c r="K462" s="31" t="s">
        <v>36</v>
      </c>
      <c r="L462" s="31" t="s">
        <v>95</v>
      </c>
      <c r="M462" s="169">
        <v>45513</v>
      </c>
      <c r="N462" s="148"/>
      <c r="O462" s="44" t="s">
        <v>42</v>
      </c>
      <c r="P462" s="43" t="s">
        <v>3178</v>
      </c>
      <c r="Q462" s="31"/>
      <c r="R462" s="84" t="s">
        <v>106</v>
      </c>
      <c r="S462" s="31" t="s">
        <v>36</v>
      </c>
      <c r="T462" s="31" t="s">
        <v>95</v>
      </c>
      <c r="U462" s="169">
        <v>45513</v>
      </c>
      <c r="V462" s="150"/>
      <c r="W462" s="141" t="str" cm="1">
        <f t="array" ref="W462">IF(SUM(LEN(B462:V462))=0,"",IF(OR(OR(ISBLANK(F462),SUM(LEN(C462),LEN(D462))=0),AND(NOT(E462="Unknown"),ISBLANK(J462)),AND(NOT(O462="Unknown"),ISBLANK(R462))),"Missing Information", INDEX(Table15[Entire Service Line Classification], MATCH(SUMIFS(Table15[Unique ID],Table15[System-Owned Portion],E462,Table15[If Material Anything Other than "Lead" in Column E,Was Material Ever Previously Lead?],G462,Table15[Customer-Owned Portion],O462),Table15[Unique ID],0),0)))</f>
        <v>Non-lead</v>
      </c>
      <c r="X462"/>
    </row>
    <row r="463" spans="2:24" ht="30" x14ac:dyDescent="0.25">
      <c r="B463" s="146">
        <v>26365780</v>
      </c>
      <c r="C463" s="31" t="s">
        <v>797</v>
      </c>
      <c r="D463" s="31">
        <v>524</v>
      </c>
      <c r="E463" s="44" t="s">
        <v>43</v>
      </c>
      <c r="F463" s="43" t="s">
        <v>34</v>
      </c>
      <c r="G463" s="84" t="s">
        <v>34</v>
      </c>
      <c r="H463" s="31" t="s">
        <v>3177</v>
      </c>
      <c r="I463" s="31"/>
      <c r="J463" s="84" t="s">
        <v>106</v>
      </c>
      <c r="K463" s="31" t="s">
        <v>36</v>
      </c>
      <c r="L463" s="31" t="s">
        <v>95</v>
      </c>
      <c r="M463" s="169">
        <v>45513</v>
      </c>
      <c r="N463" s="148"/>
      <c r="O463" s="44" t="s">
        <v>43</v>
      </c>
      <c r="P463" s="43" t="s">
        <v>3178</v>
      </c>
      <c r="Q463" s="31"/>
      <c r="R463" s="84" t="s">
        <v>106</v>
      </c>
      <c r="S463" s="31" t="s">
        <v>36</v>
      </c>
      <c r="T463" s="31" t="s">
        <v>95</v>
      </c>
      <c r="U463" s="169">
        <v>45513</v>
      </c>
      <c r="V463" s="150"/>
      <c r="W463" s="141" t="str" cm="1">
        <f t="array" ref="W463">IF(SUM(LEN(B463:V463))=0,"",IF(OR(OR(ISBLANK(F463),SUM(LEN(C463),LEN(D463))=0),AND(NOT(E463="Unknown"),ISBLANK(J463)),AND(NOT(O463="Unknown"),ISBLANK(R463))),"Missing Information", INDEX(Table15[Entire Service Line Classification], MATCH(SUMIFS(Table15[Unique ID],Table15[System-Owned Portion],E463,Table15[If Material Anything Other than "Lead" in Column E,Was Material Ever Previously Lead?],G463,Table15[Customer-Owned Portion],O463),Table15[Unique ID],0),0)))</f>
        <v>Non-lead</v>
      </c>
      <c r="X463"/>
    </row>
    <row r="464" spans="2:24" ht="30" x14ac:dyDescent="0.25">
      <c r="B464" s="146">
        <v>26365777</v>
      </c>
      <c r="C464" s="31" t="s">
        <v>798</v>
      </c>
      <c r="D464" s="31">
        <v>525</v>
      </c>
      <c r="E464" s="44" t="s">
        <v>43</v>
      </c>
      <c r="F464" s="43" t="s">
        <v>34</v>
      </c>
      <c r="G464" s="84" t="s">
        <v>34</v>
      </c>
      <c r="H464" s="31" t="s">
        <v>3177</v>
      </c>
      <c r="I464" s="31"/>
      <c r="J464" s="84" t="s">
        <v>106</v>
      </c>
      <c r="K464" s="31" t="s">
        <v>36</v>
      </c>
      <c r="L464" s="31" t="s">
        <v>95</v>
      </c>
      <c r="M464" s="169">
        <v>45513</v>
      </c>
      <c r="N464" s="148"/>
      <c r="O464" s="44" t="s">
        <v>42</v>
      </c>
      <c r="P464" s="43" t="s">
        <v>3178</v>
      </c>
      <c r="Q464" s="31"/>
      <c r="R464" s="84" t="s">
        <v>106</v>
      </c>
      <c r="S464" s="31" t="s">
        <v>36</v>
      </c>
      <c r="T464" s="31" t="s">
        <v>95</v>
      </c>
      <c r="U464" s="169">
        <v>45513</v>
      </c>
      <c r="V464" s="150"/>
      <c r="W464" s="141" t="str" cm="1">
        <f t="array" ref="W464">IF(SUM(LEN(B464:V464))=0,"",IF(OR(OR(ISBLANK(F464),SUM(LEN(C464),LEN(D464))=0),AND(NOT(E464="Unknown"),ISBLANK(J464)),AND(NOT(O464="Unknown"),ISBLANK(R464))),"Missing Information", INDEX(Table15[Entire Service Line Classification], MATCH(SUMIFS(Table15[Unique ID],Table15[System-Owned Portion],E464,Table15[If Material Anything Other than "Lead" in Column E,Was Material Ever Previously Lead?],G464,Table15[Customer-Owned Portion],O464),Table15[Unique ID],0),0)))</f>
        <v>Non-lead</v>
      </c>
      <c r="X464"/>
    </row>
    <row r="465" spans="2:24" ht="30" x14ac:dyDescent="0.25">
      <c r="B465" s="146">
        <v>26365774</v>
      </c>
      <c r="C465" s="31" t="s">
        <v>799</v>
      </c>
      <c r="D465" s="31">
        <v>526</v>
      </c>
      <c r="E465" s="44" t="s">
        <v>43</v>
      </c>
      <c r="F465" s="43" t="s">
        <v>34</v>
      </c>
      <c r="G465" s="84" t="s">
        <v>34</v>
      </c>
      <c r="H465" s="31" t="s">
        <v>3177</v>
      </c>
      <c r="I465" s="31"/>
      <c r="J465" s="84" t="s">
        <v>106</v>
      </c>
      <c r="K465" s="31" t="s">
        <v>36</v>
      </c>
      <c r="L465" s="31" t="s">
        <v>95</v>
      </c>
      <c r="M465" s="169">
        <v>45513</v>
      </c>
      <c r="N465" s="148"/>
      <c r="O465" s="44" t="s">
        <v>43</v>
      </c>
      <c r="P465" s="43" t="s">
        <v>3178</v>
      </c>
      <c r="Q465" s="31"/>
      <c r="R465" s="84" t="s">
        <v>106</v>
      </c>
      <c r="S465" s="31" t="s">
        <v>36</v>
      </c>
      <c r="T465" s="31" t="s">
        <v>95</v>
      </c>
      <c r="U465" s="169">
        <v>45513</v>
      </c>
      <c r="V465" s="150"/>
      <c r="W465" s="141" t="str" cm="1">
        <f t="array" ref="W465">IF(SUM(LEN(B465:V465))=0,"",IF(OR(OR(ISBLANK(F465),SUM(LEN(C465),LEN(D465))=0),AND(NOT(E465="Unknown"),ISBLANK(J465)),AND(NOT(O465="Unknown"),ISBLANK(R465))),"Missing Information", INDEX(Table15[Entire Service Line Classification], MATCH(SUMIFS(Table15[Unique ID],Table15[System-Owned Portion],E465,Table15[If Material Anything Other than "Lead" in Column E,Was Material Ever Previously Lead?],G465,Table15[Customer-Owned Portion],O465),Table15[Unique ID],0),0)))</f>
        <v>Non-lead</v>
      </c>
      <c r="X465"/>
    </row>
    <row r="466" spans="2:24" ht="30" x14ac:dyDescent="0.25">
      <c r="B466" s="146">
        <v>26365773</v>
      </c>
      <c r="C466" s="31" t="s">
        <v>800</v>
      </c>
      <c r="D466" s="31">
        <v>527</v>
      </c>
      <c r="E466" s="44" t="s">
        <v>43</v>
      </c>
      <c r="F466" s="43" t="s">
        <v>34</v>
      </c>
      <c r="G466" s="84" t="s">
        <v>34</v>
      </c>
      <c r="H466" s="31" t="s">
        <v>3177</v>
      </c>
      <c r="I466" s="31"/>
      <c r="J466" s="84" t="s">
        <v>106</v>
      </c>
      <c r="K466" s="31" t="s">
        <v>36</v>
      </c>
      <c r="L466" s="31" t="s">
        <v>95</v>
      </c>
      <c r="M466" s="169">
        <v>45513</v>
      </c>
      <c r="N466" s="148"/>
      <c r="O466" s="44" t="s">
        <v>43</v>
      </c>
      <c r="P466" s="43" t="s">
        <v>3178</v>
      </c>
      <c r="Q466" s="31"/>
      <c r="R466" s="84" t="s">
        <v>106</v>
      </c>
      <c r="S466" s="31" t="s">
        <v>36</v>
      </c>
      <c r="T466" s="31" t="s">
        <v>95</v>
      </c>
      <c r="U466" s="169">
        <v>45513</v>
      </c>
      <c r="V466" s="150"/>
      <c r="W466" s="141" t="str" cm="1">
        <f t="array" ref="W466">IF(SUM(LEN(B466:V466))=0,"",IF(OR(OR(ISBLANK(F466),SUM(LEN(C466),LEN(D466))=0),AND(NOT(E466="Unknown"),ISBLANK(J466)),AND(NOT(O466="Unknown"),ISBLANK(R466))),"Missing Information", INDEX(Table15[Entire Service Line Classification], MATCH(SUMIFS(Table15[Unique ID],Table15[System-Owned Portion],E466,Table15[If Material Anything Other than "Lead" in Column E,Was Material Ever Previously Lead?],G466,Table15[Customer-Owned Portion],O466),Table15[Unique ID],0),0)))</f>
        <v>Non-lead</v>
      </c>
      <c r="X466"/>
    </row>
    <row r="467" spans="2:24" ht="30" x14ac:dyDescent="0.25">
      <c r="B467" s="146">
        <v>26365776</v>
      </c>
      <c r="C467" s="31" t="s">
        <v>801</v>
      </c>
      <c r="D467" s="31">
        <v>528</v>
      </c>
      <c r="E467" s="44" t="s">
        <v>43</v>
      </c>
      <c r="F467" s="43" t="s">
        <v>34</v>
      </c>
      <c r="G467" s="84" t="s">
        <v>34</v>
      </c>
      <c r="H467" s="31" t="s">
        <v>3177</v>
      </c>
      <c r="I467" s="31"/>
      <c r="J467" s="84" t="s">
        <v>106</v>
      </c>
      <c r="K467" s="31" t="s">
        <v>36</v>
      </c>
      <c r="L467" s="31" t="s">
        <v>95</v>
      </c>
      <c r="M467" s="169">
        <v>45513</v>
      </c>
      <c r="N467" s="148"/>
      <c r="O467" s="44" t="s">
        <v>42</v>
      </c>
      <c r="P467" s="43" t="s">
        <v>3178</v>
      </c>
      <c r="Q467" s="31"/>
      <c r="R467" s="84" t="s">
        <v>106</v>
      </c>
      <c r="S467" s="31" t="s">
        <v>36</v>
      </c>
      <c r="T467" s="31" t="s">
        <v>95</v>
      </c>
      <c r="U467" s="169">
        <v>45513</v>
      </c>
      <c r="V467" s="150"/>
      <c r="W467" s="141" t="str" cm="1">
        <f t="array" ref="W467">IF(SUM(LEN(B467:V467))=0,"",IF(OR(OR(ISBLANK(F467),SUM(LEN(C467),LEN(D467))=0),AND(NOT(E467="Unknown"),ISBLANK(J467)),AND(NOT(O467="Unknown"),ISBLANK(R467))),"Missing Information", INDEX(Table15[Entire Service Line Classification], MATCH(SUMIFS(Table15[Unique ID],Table15[System-Owned Portion],E467,Table15[If Material Anything Other than "Lead" in Column E,Was Material Ever Previously Lead?],G467,Table15[Customer-Owned Portion],O467),Table15[Unique ID],0),0)))</f>
        <v>Non-lead</v>
      </c>
      <c r="X467"/>
    </row>
    <row r="468" spans="2:24" ht="30" x14ac:dyDescent="0.25">
      <c r="B468" s="146">
        <v>26365628</v>
      </c>
      <c r="C468" s="31" t="s">
        <v>802</v>
      </c>
      <c r="D468" s="31">
        <v>529</v>
      </c>
      <c r="E468" s="44" t="s">
        <v>43</v>
      </c>
      <c r="F468" s="43" t="s">
        <v>34</v>
      </c>
      <c r="G468" s="84" t="s">
        <v>34</v>
      </c>
      <c r="H468" s="31" t="s">
        <v>3177</v>
      </c>
      <c r="I468" s="31"/>
      <c r="J468" s="84" t="s">
        <v>106</v>
      </c>
      <c r="K468" s="31" t="s">
        <v>36</v>
      </c>
      <c r="L468" s="31" t="s">
        <v>95</v>
      </c>
      <c r="M468" s="169">
        <v>45513</v>
      </c>
      <c r="N468" s="148"/>
      <c r="O468" s="44" t="s">
        <v>43</v>
      </c>
      <c r="P468" s="43" t="s">
        <v>3178</v>
      </c>
      <c r="Q468" s="31"/>
      <c r="R468" s="84" t="s">
        <v>106</v>
      </c>
      <c r="S468" s="31" t="s">
        <v>36</v>
      </c>
      <c r="T468" s="31" t="s">
        <v>95</v>
      </c>
      <c r="U468" s="169">
        <v>45513</v>
      </c>
      <c r="V468" s="150"/>
      <c r="W468" s="141" t="str" cm="1">
        <f t="array" ref="W468">IF(SUM(LEN(B468:V468))=0,"",IF(OR(OR(ISBLANK(F468),SUM(LEN(C468),LEN(D468))=0),AND(NOT(E468="Unknown"),ISBLANK(J468)),AND(NOT(O468="Unknown"),ISBLANK(R468))),"Missing Information", INDEX(Table15[Entire Service Line Classification], MATCH(SUMIFS(Table15[Unique ID],Table15[System-Owned Portion],E468,Table15[If Material Anything Other than "Lead" in Column E,Was Material Ever Previously Lead?],G468,Table15[Customer-Owned Portion],O468),Table15[Unique ID],0),0)))</f>
        <v>Non-lead</v>
      </c>
      <c r="X468"/>
    </row>
    <row r="469" spans="2:24" ht="30" x14ac:dyDescent="0.25">
      <c r="B469" s="146">
        <v>26365775</v>
      </c>
      <c r="C469" s="31" t="s">
        <v>803</v>
      </c>
      <c r="D469" s="31">
        <v>530</v>
      </c>
      <c r="E469" s="44" t="s">
        <v>43</v>
      </c>
      <c r="F469" s="43" t="s">
        <v>34</v>
      </c>
      <c r="G469" s="84" t="s">
        <v>34</v>
      </c>
      <c r="H469" s="31" t="s">
        <v>3177</v>
      </c>
      <c r="I469" s="31"/>
      <c r="J469" s="84" t="s">
        <v>106</v>
      </c>
      <c r="K469" s="31" t="s">
        <v>36</v>
      </c>
      <c r="L469" s="31" t="s">
        <v>95</v>
      </c>
      <c r="M469" s="169">
        <v>45513</v>
      </c>
      <c r="N469" s="148"/>
      <c r="O469" s="44" t="s">
        <v>42</v>
      </c>
      <c r="P469" s="43" t="s">
        <v>3178</v>
      </c>
      <c r="Q469" s="31"/>
      <c r="R469" s="84" t="s">
        <v>106</v>
      </c>
      <c r="S469" s="31" t="s">
        <v>36</v>
      </c>
      <c r="T469" s="31" t="s">
        <v>95</v>
      </c>
      <c r="U469" s="169">
        <v>45513</v>
      </c>
      <c r="V469" s="150"/>
      <c r="W469" s="141" t="str" cm="1">
        <f t="array" ref="W469">IF(SUM(LEN(B469:V469))=0,"",IF(OR(OR(ISBLANK(F469),SUM(LEN(C469),LEN(D469))=0),AND(NOT(E469="Unknown"),ISBLANK(J469)),AND(NOT(O469="Unknown"),ISBLANK(R469))),"Missing Information", INDEX(Table15[Entire Service Line Classification], MATCH(SUMIFS(Table15[Unique ID],Table15[System-Owned Portion],E469,Table15[If Material Anything Other than "Lead" in Column E,Was Material Ever Previously Lead?],G469,Table15[Customer-Owned Portion],O469),Table15[Unique ID],0),0)))</f>
        <v>Non-lead</v>
      </c>
      <c r="X469"/>
    </row>
    <row r="470" spans="2:24" ht="30" x14ac:dyDescent="0.25">
      <c r="B470" s="146">
        <v>26359322</v>
      </c>
      <c r="C470" s="31" t="s">
        <v>804</v>
      </c>
      <c r="D470" s="31">
        <v>531</v>
      </c>
      <c r="E470" s="44" t="s">
        <v>43</v>
      </c>
      <c r="F470" s="43" t="s">
        <v>34</v>
      </c>
      <c r="G470" s="84" t="s">
        <v>34</v>
      </c>
      <c r="H470" s="31" t="s">
        <v>3177</v>
      </c>
      <c r="I470" s="31"/>
      <c r="J470" s="84" t="s">
        <v>106</v>
      </c>
      <c r="K470" s="31" t="s">
        <v>36</v>
      </c>
      <c r="L470" s="31" t="s">
        <v>95</v>
      </c>
      <c r="M470" s="169">
        <v>45513</v>
      </c>
      <c r="N470" s="148"/>
      <c r="O470" s="44" t="s">
        <v>43</v>
      </c>
      <c r="P470" s="43" t="s">
        <v>3178</v>
      </c>
      <c r="Q470" s="31"/>
      <c r="R470" s="84" t="s">
        <v>106</v>
      </c>
      <c r="S470" s="31" t="s">
        <v>36</v>
      </c>
      <c r="T470" s="31" t="s">
        <v>95</v>
      </c>
      <c r="U470" s="169">
        <v>45513</v>
      </c>
      <c r="V470" s="150"/>
      <c r="W470" s="141" t="str" cm="1">
        <f t="array" ref="W470">IF(SUM(LEN(B470:V470))=0,"",IF(OR(OR(ISBLANK(F470),SUM(LEN(C470),LEN(D470))=0),AND(NOT(E470="Unknown"),ISBLANK(J470)),AND(NOT(O470="Unknown"),ISBLANK(R470))),"Missing Information", INDEX(Table15[Entire Service Line Classification], MATCH(SUMIFS(Table15[Unique ID],Table15[System-Owned Portion],E470,Table15[If Material Anything Other than "Lead" in Column E,Was Material Ever Previously Lead?],G470,Table15[Customer-Owned Portion],O470),Table15[Unique ID],0),0)))</f>
        <v>Non-lead</v>
      </c>
      <c r="X470"/>
    </row>
    <row r="471" spans="2:24" ht="30" x14ac:dyDescent="0.25">
      <c r="B471" s="146">
        <v>26365732</v>
      </c>
      <c r="C471" s="31" t="s">
        <v>805</v>
      </c>
      <c r="D471" s="31">
        <v>532</v>
      </c>
      <c r="E471" s="44" t="s">
        <v>43</v>
      </c>
      <c r="F471" s="43" t="s">
        <v>34</v>
      </c>
      <c r="G471" s="84" t="s">
        <v>34</v>
      </c>
      <c r="H471" s="31" t="s">
        <v>3177</v>
      </c>
      <c r="I471" s="31"/>
      <c r="J471" s="84" t="s">
        <v>106</v>
      </c>
      <c r="K471" s="31" t="s">
        <v>36</v>
      </c>
      <c r="L471" s="31" t="s">
        <v>95</v>
      </c>
      <c r="M471" s="169">
        <v>45513</v>
      </c>
      <c r="N471" s="148"/>
      <c r="O471" s="44" t="s">
        <v>42</v>
      </c>
      <c r="P471" s="43" t="s">
        <v>3178</v>
      </c>
      <c r="Q471" s="31"/>
      <c r="R471" s="84" t="s">
        <v>106</v>
      </c>
      <c r="S471" s="31" t="s">
        <v>36</v>
      </c>
      <c r="T471" s="31" t="s">
        <v>95</v>
      </c>
      <c r="U471" s="169">
        <v>45513</v>
      </c>
      <c r="V471" s="150"/>
      <c r="W471" s="141" t="str" cm="1">
        <f t="array" ref="W471">IF(SUM(LEN(B471:V471))=0,"",IF(OR(OR(ISBLANK(F471),SUM(LEN(C471),LEN(D471))=0),AND(NOT(E471="Unknown"),ISBLANK(J471)),AND(NOT(O471="Unknown"),ISBLANK(R471))),"Missing Information", INDEX(Table15[Entire Service Line Classification], MATCH(SUMIFS(Table15[Unique ID],Table15[System-Owned Portion],E471,Table15[If Material Anything Other than "Lead" in Column E,Was Material Ever Previously Lead?],G471,Table15[Customer-Owned Portion],O471),Table15[Unique ID],0),0)))</f>
        <v>Non-lead</v>
      </c>
      <c r="X471"/>
    </row>
    <row r="472" spans="2:24" ht="30" x14ac:dyDescent="0.25">
      <c r="B472" s="146">
        <v>26365731</v>
      </c>
      <c r="C472" s="31" t="s">
        <v>806</v>
      </c>
      <c r="D472" s="31">
        <v>533</v>
      </c>
      <c r="E472" s="44" t="s">
        <v>43</v>
      </c>
      <c r="F472" s="43" t="s">
        <v>34</v>
      </c>
      <c r="G472" s="84" t="s">
        <v>34</v>
      </c>
      <c r="H472" s="31" t="s">
        <v>3177</v>
      </c>
      <c r="I472" s="31"/>
      <c r="J472" s="84" t="s">
        <v>106</v>
      </c>
      <c r="K472" s="31" t="s">
        <v>36</v>
      </c>
      <c r="L472" s="31" t="s">
        <v>95</v>
      </c>
      <c r="M472" s="169">
        <v>45513</v>
      </c>
      <c r="N472" s="148"/>
      <c r="O472" s="44" t="s">
        <v>43</v>
      </c>
      <c r="P472" s="43" t="s">
        <v>3178</v>
      </c>
      <c r="Q472" s="31"/>
      <c r="R472" s="84" t="s">
        <v>106</v>
      </c>
      <c r="S472" s="31" t="s">
        <v>36</v>
      </c>
      <c r="T472" s="31" t="s">
        <v>95</v>
      </c>
      <c r="U472" s="169">
        <v>45513</v>
      </c>
      <c r="V472" s="150"/>
      <c r="W472" s="141" t="str" cm="1">
        <f t="array" ref="W472">IF(SUM(LEN(B472:V472))=0,"",IF(OR(OR(ISBLANK(F472),SUM(LEN(C472),LEN(D472))=0),AND(NOT(E472="Unknown"),ISBLANK(J472)),AND(NOT(O472="Unknown"),ISBLANK(R472))),"Missing Information", INDEX(Table15[Entire Service Line Classification], MATCH(SUMIFS(Table15[Unique ID],Table15[System-Owned Portion],E472,Table15[If Material Anything Other than "Lead" in Column E,Was Material Ever Previously Lead?],G472,Table15[Customer-Owned Portion],O472),Table15[Unique ID],0),0)))</f>
        <v>Non-lead</v>
      </c>
      <c r="X472"/>
    </row>
    <row r="473" spans="2:24" ht="30" x14ac:dyDescent="0.25">
      <c r="B473" s="146">
        <v>26365729</v>
      </c>
      <c r="C473" s="31" t="s">
        <v>807</v>
      </c>
      <c r="D473" s="31">
        <v>534</v>
      </c>
      <c r="E473" s="44" t="s">
        <v>43</v>
      </c>
      <c r="F473" s="43" t="s">
        <v>34</v>
      </c>
      <c r="G473" s="84" t="s">
        <v>34</v>
      </c>
      <c r="H473" s="31" t="s">
        <v>3177</v>
      </c>
      <c r="I473" s="31"/>
      <c r="J473" s="84" t="s">
        <v>106</v>
      </c>
      <c r="K473" s="31" t="s">
        <v>36</v>
      </c>
      <c r="L473" s="31" t="s">
        <v>95</v>
      </c>
      <c r="M473" s="169">
        <v>45513</v>
      </c>
      <c r="N473" s="148"/>
      <c r="O473" s="44" t="s">
        <v>42</v>
      </c>
      <c r="P473" s="43" t="s">
        <v>3178</v>
      </c>
      <c r="Q473" s="31"/>
      <c r="R473" s="84" t="s">
        <v>106</v>
      </c>
      <c r="S473" s="31" t="s">
        <v>36</v>
      </c>
      <c r="T473" s="31" t="s">
        <v>95</v>
      </c>
      <c r="U473" s="169">
        <v>45513</v>
      </c>
      <c r="V473" s="150"/>
      <c r="W473" s="141" t="str" cm="1">
        <f t="array" ref="W473">IF(SUM(LEN(B473:V473))=0,"",IF(OR(OR(ISBLANK(F473),SUM(LEN(C473),LEN(D473))=0),AND(NOT(E473="Unknown"),ISBLANK(J473)),AND(NOT(O473="Unknown"),ISBLANK(R473))),"Missing Information", INDEX(Table15[Entire Service Line Classification], MATCH(SUMIFS(Table15[Unique ID],Table15[System-Owned Portion],E473,Table15[If Material Anything Other than "Lead" in Column E,Was Material Ever Previously Lead?],G473,Table15[Customer-Owned Portion],O473),Table15[Unique ID],0),0)))</f>
        <v>Non-lead</v>
      </c>
      <c r="X473"/>
    </row>
    <row r="474" spans="2:24" ht="30" x14ac:dyDescent="0.25">
      <c r="B474" s="146">
        <v>26365730</v>
      </c>
      <c r="C474" s="31" t="s">
        <v>808</v>
      </c>
      <c r="D474" s="31">
        <v>53401</v>
      </c>
      <c r="E474" s="44" t="s">
        <v>43</v>
      </c>
      <c r="F474" s="43" t="s">
        <v>34</v>
      </c>
      <c r="G474" s="84" t="s">
        <v>34</v>
      </c>
      <c r="H474" s="31" t="s">
        <v>3177</v>
      </c>
      <c r="I474" s="31"/>
      <c r="J474" s="84" t="s">
        <v>106</v>
      </c>
      <c r="K474" s="31" t="s">
        <v>36</v>
      </c>
      <c r="L474" s="31" t="s">
        <v>95</v>
      </c>
      <c r="M474" s="169">
        <v>45513</v>
      </c>
      <c r="N474" s="148"/>
      <c r="O474" s="44" t="s">
        <v>43</v>
      </c>
      <c r="P474" s="43" t="s">
        <v>3178</v>
      </c>
      <c r="Q474" s="31"/>
      <c r="R474" s="84" t="s">
        <v>106</v>
      </c>
      <c r="S474" s="31" t="s">
        <v>36</v>
      </c>
      <c r="T474" s="31" t="s">
        <v>95</v>
      </c>
      <c r="U474" s="169">
        <v>45513</v>
      </c>
      <c r="V474" s="150"/>
      <c r="W474" s="141" t="str" cm="1">
        <f t="array" ref="W474">IF(SUM(LEN(B474:V474))=0,"",IF(OR(OR(ISBLANK(F474),SUM(LEN(C474),LEN(D474))=0),AND(NOT(E474="Unknown"),ISBLANK(J474)),AND(NOT(O474="Unknown"),ISBLANK(R474))),"Missing Information", INDEX(Table15[Entire Service Line Classification], MATCH(SUMIFS(Table15[Unique ID],Table15[System-Owned Portion],E474,Table15[If Material Anything Other than "Lead" in Column E,Was Material Ever Previously Lead?],G474,Table15[Customer-Owned Portion],O474),Table15[Unique ID],0),0)))</f>
        <v>Non-lead</v>
      </c>
      <c r="X474"/>
    </row>
    <row r="475" spans="2:24" ht="30" x14ac:dyDescent="0.25">
      <c r="B475" s="146">
        <v>26365726</v>
      </c>
      <c r="C475" s="31" t="s">
        <v>809</v>
      </c>
      <c r="D475" s="31">
        <v>535</v>
      </c>
      <c r="E475" s="44" t="s">
        <v>43</v>
      </c>
      <c r="F475" s="43" t="s">
        <v>34</v>
      </c>
      <c r="G475" s="84" t="s">
        <v>34</v>
      </c>
      <c r="H475" s="31" t="s">
        <v>3177</v>
      </c>
      <c r="I475" s="31"/>
      <c r="J475" s="84" t="s">
        <v>106</v>
      </c>
      <c r="K475" s="31" t="s">
        <v>36</v>
      </c>
      <c r="L475" s="31" t="s">
        <v>95</v>
      </c>
      <c r="M475" s="169">
        <v>45513</v>
      </c>
      <c r="N475" s="148"/>
      <c r="O475" s="44" t="s">
        <v>43</v>
      </c>
      <c r="P475" s="43" t="s">
        <v>3178</v>
      </c>
      <c r="Q475" s="31"/>
      <c r="R475" s="84" t="s">
        <v>106</v>
      </c>
      <c r="S475" s="31" t="s">
        <v>36</v>
      </c>
      <c r="T475" s="31" t="s">
        <v>95</v>
      </c>
      <c r="U475" s="169">
        <v>45513</v>
      </c>
      <c r="V475" s="150"/>
      <c r="W475" s="141" t="str" cm="1">
        <f t="array" ref="W475">IF(SUM(LEN(B475:V475))=0,"",IF(OR(OR(ISBLANK(F475),SUM(LEN(C475),LEN(D475))=0),AND(NOT(E475="Unknown"),ISBLANK(J475)),AND(NOT(O475="Unknown"),ISBLANK(R475))),"Missing Information", INDEX(Table15[Entire Service Line Classification], MATCH(SUMIFS(Table15[Unique ID],Table15[System-Owned Portion],E475,Table15[If Material Anything Other than "Lead" in Column E,Was Material Ever Previously Lead?],G475,Table15[Customer-Owned Portion],O475),Table15[Unique ID],0),0)))</f>
        <v>Non-lead</v>
      </c>
      <c r="X475"/>
    </row>
    <row r="476" spans="2:24" ht="30" x14ac:dyDescent="0.25">
      <c r="B476" s="146">
        <v>26365728</v>
      </c>
      <c r="C476" s="31" t="s">
        <v>810</v>
      </c>
      <c r="D476" s="31">
        <v>536</v>
      </c>
      <c r="E476" s="44" t="s">
        <v>43</v>
      </c>
      <c r="F476" s="43" t="s">
        <v>34</v>
      </c>
      <c r="G476" s="84" t="s">
        <v>34</v>
      </c>
      <c r="H476" s="31" t="s">
        <v>3177</v>
      </c>
      <c r="I476" s="31"/>
      <c r="J476" s="84" t="s">
        <v>106</v>
      </c>
      <c r="K476" s="31" t="s">
        <v>36</v>
      </c>
      <c r="L476" s="31" t="s">
        <v>95</v>
      </c>
      <c r="M476" s="169">
        <v>45513</v>
      </c>
      <c r="N476" s="148"/>
      <c r="O476" s="44" t="s">
        <v>43</v>
      </c>
      <c r="P476" s="43" t="s">
        <v>3178</v>
      </c>
      <c r="Q476" s="31"/>
      <c r="R476" s="84" t="s">
        <v>106</v>
      </c>
      <c r="S476" s="31" t="s">
        <v>36</v>
      </c>
      <c r="T476" s="31" t="s">
        <v>95</v>
      </c>
      <c r="U476" s="169">
        <v>45513</v>
      </c>
      <c r="V476" s="150"/>
      <c r="W476" s="141" t="str" cm="1">
        <f t="array" ref="W476">IF(SUM(LEN(B476:V476))=0,"",IF(OR(OR(ISBLANK(F476),SUM(LEN(C476),LEN(D476))=0),AND(NOT(E476="Unknown"),ISBLANK(J476)),AND(NOT(O476="Unknown"),ISBLANK(R476))),"Missing Information", INDEX(Table15[Entire Service Line Classification], MATCH(SUMIFS(Table15[Unique ID],Table15[System-Owned Portion],E476,Table15[If Material Anything Other than "Lead" in Column E,Was Material Ever Previously Lead?],G476,Table15[Customer-Owned Portion],O476),Table15[Unique ID],0),0)))</f>
        <v>Non-lead</v>
      </c>
      <c r="X476"/>
    </row>
    <row r="477" spans="2:24" ht="30" x14ac:dyDescent="0.25">
      <c r="B477" s="146">
        <v>26365727</v>
      </c>
      <c r="C477" s="31" t="s">
        <v>811</v>
      </c>
      <c r="D477" s="31">
        <v>538</v>
      </c>
      <c r="E477" s="44" t="s">
        <v>43</v>
      </c>
      <c r="F477" s="43" t="s">
        <v>34</v>
      </c>
      <c r="G477" s="84" t="s">
        <v>34</v>
      </c>
      <c r="H477" s="31" t="s">
        <v>3177</v>
      </c>
      <c r="I477" s="31"/>
      <c r="J477" s="84" t="s">
        <v>106</v>
      </c>
      <c r="K477" s="31" t="s">
        <v>36</v>
      </c>
      <c r="L477" s="31" t="s">
        <v>95</v>
      </c>
      <c r="M477" s="169">
        <v>45513</v>
      </c>
      <c r="N477" s="148"/>
      <c r="O477" s="44" t="s">
        <v>43</v>
      </c>
      <c r="P477" s="43" t="s">
        <v>3178</v>
      </c>
      <c r="Q477" s="31"/>
      <c r="R477" s="84" t="s">
        <v>106</v>
      </c>
      <c r="S477" s="31" t="s">
        <v>36</v>
      </c>
      <c r="T477" s="31" t="s">
        <v>95</v>
      </c>
      <c r="U477" s="169">
        <v>45513</v>
      </c>
      <c r="V477" s="150"/>
      <c r="W477" s="141" t="str" cm="1">
        <f t="array" ref="W477">IF(SUM(LEN(B477:V477))=0,"",IF(OR(OR(ISBLANK(F477),SUM(LEN(C477),LEN(D477))=0),AND(NOT(E477="Unknown"),ISBLANK(J477)),AND(NOT(O477="Unknown"),ISBLANK(R477))),"Missing Information", INDEX(Table15[Entire Service Line Classification], MATCH(SUMIFS(Table15[Unique ID],Table15[System-Owned Portion],E477,Table15[If Material Anything Other than "Lead" in Column E,Was Material Ever Previously Lead?],G477,Table15[Customer-Owned Portion],O477),Table15[Unique ID],0),0)))</f>
        <v>Non-lead</v>
      </c>
      <c r="X477"/>
    </row>
    <row r="478" spans="2:24" ht="30" x14ac:dyDescent="0.25">
      <c r="B478" s="146">
        <v>26365725</v>
      </c>
      <c r="C478" s="31" t="s">
        <v>812</v>
      </c>
      <c r="D478" s="31">
        <v>539</v>
      </c>
      <c r="E478" s="44" t="s">
        <v>43</v>
      </c>
      <c r="F478" s="43" t="s">
        <v>34</v>
      </c>
      <c r="G478" s="84" t="s">
        <v>34</v>
      </c>
      <c r="H478" s="31" t="s">
        <v>3177</v>
      </c>
      <c r="I478" s="31"/>
      <c r="J478" s="84" t="s">
        <v>106</v>
      </c>
      <c r="K478" s="31" t="s">
        <v>36</v>
      </c>
      <c r="L478" s="31" t="s">
        <v>95</v>
      </c>
      <c r="M478" s="169">
        <v>45513</v>
      </c>
      <c r="N478" s="148"/>
      <c r="O478" s="44" t="s">
        <v>43</v>
      </c>
      <c r="P478" s="43" t="s">
        <v>3178</v>
      </c>
      <c r="Q478" s="31"/>
      <c r="R478" s="84" t="s">
        <v>106</v>
      </c>
      <c r="S478" s="31" t="s">
        <v>36</v>
      </c>
      <c r="T478" s="31" t="s">
        <v>95</v>
      </c>
      <c r="U478" s="169">
        <v>45513</v>
      </c>
      <c r="V478" s="150"/>
      <c r="W478" s="141" t="str" cm="1">
        <f t="array" ref="W478">IF(SUM(LEN(B478:V478))=0,"",IF(OR(OR(ISBLANK(F478),SUM(LEN(C478),LEN(D478))=0),AND(NOT(E478="Unknown"),ISBLANK(J478)),AND(NOT(O478="Unknown"),ISBLANK(R478))),"Missing Information", INDEX(Table15[Entire Service Line Classification], MATCH(SUMIFS(Table15[Unique ID],Table15[System-Owned Portion],E478,Table15[If Material Anything Other than "Lead" in Column E,Was Material Ever Previously Lead?],G478,Table15[Customer-Owned Portion],O478),Table15[Unique ID],0),0)))</f>
        <v>Non-lead</v>
      </c>
      <c r="X478"/>
    </row>
    <row r="479" spans="2:24" ht="30" x14ac:dyDescent="0.25">
      <c r="B479" s="146">
        <v>26365750</v>
      </c>
      <c r="C479" s="31" t="s">
        <v>813</v>
      </c>
      <c r="D479" s="31">
        <v>540</v>
      </c>
      <c r="E479" s="44" t="s">
        <v>43</v>
      </c>
      <c r="F479" s="43" t="s">
        <v>34</v>
      </c>
      <c r="G479" s="84" t="s">
        <v>34</v>
      </c>
      <c r="H479" s="31" t="s">
        <v>3177</v>
      </c>
      <c r="I479" s="31"/>
      <c r="J479" s="84" t="s">
        <v>106</v>
      </c>
      <c r="K479" s="31" t="s">
        <v>36</v>
      </c>
      <c r="L479" s="31" t="s">
        <v>95</v>
      </c>
      <c r="M479" s="169">
        <v>45513</v>
      </c>
      <c r="N479" s="148"/>
      <c r="O479" s="44" t="s">
        <v>35</v>
      </c>
      <c r="P479" s="43" t="s">
        <v>3178</v>
      </c>
      <c r="Q479" s="31"/>
      <c r="R479" s="84" t="s">
        <v>106</v>
      </c>
      <c r="S479" s="31" t="s">
        <v>36</v>
      </c>
      <c r="T479" s="31" t="s">
        <v>95</v>
      </c>
      <c r="U479" s="169">
        <v>45513</v>
      </c>
      <c r="V479" s="150"/>
      <c r="W479" s="141" t="str" cm="1">
        <f t="array" ref="W479">IF(SUM(LEN(B479:V479))=0,"",IF(OR(OR(ISBLANK(F479),SUM(LEN(C479),LEN(D479))=0),AND(NOT(E479="Unknown"),ISBLANK(J479)),AND(NOT(O479="Unknown"),ISBLANK(R479))),"Missing Information", INDEX(Table15[Entire Service Line Classification], MATCH(SUMIFS(Table15[Unique ID],Table15[System-Owned Portion],E479,Table15[If Material Anything Other than "Lead" in Column E,Was Material Ever Previously Lead?],G479,Table15[Customer-Owned Portion],O479),Table15[Unique ID],0),0)))</f>
        <v>Non-lead</v>
      </c>
      <c r="X479"/>
    </row>
    <row r="480" spans="2:24" ht="30" x14ac:dyDescent="0.25">
      <c r="B480" s="146">
        <v>26365712</v>
      </c>
      <c r="C480" s="31" t="s">
        <v>814</v>
      </c>
      <c r="D480" s="31">
        <v>541</v>
      </c>
      <c r="E480" s="44" t="s">
        <v>43</v>
      </c>
      <c r="F480" s="43" t="s">
        <v>34</v>
      </c>
      <c r="G480" s="84" t="s">
        <v>34</v>
      </c>
      <c r="H480" s="31" t="s">
        <v>3177</v>
      </c>
      <c r="I480" s="31"/>
      <c r="J480" s="84" t="s">
        <v>106</v>
      </c>
      <c r="K480" s="31" t="s">
        <v>36</v>
      </c>
      <c r="L480" s="31" t="s">
        <v>95</v>
      </c>
      <c r="M480" s="169">
        <v>45513</v>
      </c>
      <c r="N480" s="148"/>
      <c r="O480" s="44" t="s">
        <v>43</v>
      </c>
      <c r="P480" s="43" t="s">
        <v>3178</v>
      </c>
      <c r="Q480" s="31"/>
      <c r="R480" s="84" t="s">
        <v>106</v>
      </c>
      <c r="S480" s="31" t="s">
        <v>36</v>
      </c>
      <c r="T480" s="31" t="s">
        <v>95</v>
      </c>
      <c r="U480" s="169">
        <v>45513</v>
      </c>
      <c r="V480" s="150"/>
      <c r="W480" s="141" t="str" cm="1">
        <f t="array" ref="W480">IF(SUM(LEN(B480:V480))=0,"",IF(OR(OR(ISBLANK(F480),SUM(LEN(C480),LEN(D480))=0),AND(NOT(E480="Unknown"),ISBLANK(J480)),AND(NOT(O480="Unknown"),ISBLANK(R480))),"Missing Information", INDEX(Table15[Entire Service Line Classification], MATCH(SUMIFS(Table15[Unique ID],Table15[System-Owned Portion],E480,Table15[If Material Anything Other than "Lead" in Column E,Was Material Ever Previously Lead?],G480,Table15[Customer-Owned Portion],O480),Table15[Unique ID],0),0)))</f>
        <v>Non-lead</v>
      </c>
      <c r="X480"/>
    </row>
    <row r="481" spans="2:24" ht="30" x14ac:dyDescent="0.25">
      <c r="B481" s="146">
        <v>26364872</v>
      </c>
      <c r="C481" s="31" t="s">
        <v>815</v>
      </c>
      <c r="D481" s="31">
        <v>543</v>
      </c>
      <c r="E481" s="44" t="s">
        <v>43</v>
      </c>
      <c r="F481" s="43" t="s">
        <v>34</v>
      </c>
      <c r="G481" s="84" t="s">
        <v>34</v>
      </c>
      <c r="H481" s="31" t="s">
        <v>3177</v>
      </c>
      <c r="I481" s="31"/>
      <c r="J481" s="84" t="s">
        <v>106</v>
      </c>
      <c r="K481" s="31" t="s">
        <v>36</v>
      </c>
      <c r="L481" s="31" t="s">
        <v>95</v>
      </c>
      <c r="M481" s="169">
        <v>45513</v>
      </c>
      <c r="N481" s="148"/>
      <c r="O481" s="44" t="s">
        <v>43</v>
      </c>
      <c r="P481" s="43" t="s">
        <v>3178</v>
      </c>
      <c r="Q481" s="31"/>
      <c r="R481" s="84" t="s">
        <v>106</v>
      </c>
      <c r="S481" s="31" t="s">
        <v>36</v>
      </c>
      <c r="T481" s="31" t="s">
        <v>95</v>
      </c>
      <c r="U481" s="169">
        <v>45513</v>
      </c>
      <c r="V481" s="150"/>
      <c r="W481" s="141" t="str" cm="1">
        <f t="array" ref="W481">IF(SUM(LEN(B481:V481))=0,"",IF(OR(OR(ISBLANK(F481),SUM(LEN(C481),LEN(D481))=0),AND(NOT(E481="Unknown"),ISBLANK(J481)),AND(NOT(O481="Unknown"),ISBLANK(R481))),"Missing Information", INDEX(Table15[Entire Service Line Classification], MATCH(SUMIFS(Table15[Unique ID],Table15[System-Owned Portion],E481,Table15[If Material Anything Other than "Lead" in Column E,Was Material Ever Previously Lead?],G481,Table15[Customer-Owned Portion],O481),Table15[Unique ID],0),0)))</f>
        <v>Non-lead</v>
      </c>
      <c r="X481"/>
    </row>
    <row r="482" spans="2:24" ht="30" x14ac:dyDescent="0.25">
      <c r="B482" s="146">
        <v>26365709</v>
      </c>
      <c r="C482" s="31" t="s">
        <v>816</v>
      </c>
      <c r="D482" s="31">
        <v>544</v>
      </c>
      <c r="E482" s="44" t="s">
        <v>43</v>
      </c>
      <c r="F482" s="43" t="s">
        <v>34</v>
      </c>
      <c r="G482" s="84" t="s">
        <v>34</v>
      </c>
      <c r="H482" s="31" t="s">
        <v>3177</v>
      </c>
      <c r="I482" s="31"/>
      <c r="J482" s="84" t="s">
        <v>106</v>
      </c>
      <c r="K482" s="31" t="s">
        <v>36</v>
      </c>
      <c r="L482" s="31" t="s">
        <v>95</v>
      </c>
      <c r="M482" s="169">
        <v>45513</v>
      </c>
      <c r="N482" s="148"/>
      <c r="O482" s="44" t="s">
        <v>43</v>
      </c>
      <c r="P482" s="43" t="s">
        <v>3178</v>
      </c>
      <c r="Q482" s="31"/>
      <c r="R482" s="84" t="s">
        <v>106</v>
      </c>
      <c r="S482" s="31" t="s">
        <v>36</v>
      </c>
      <c r="T482" s="31" t="s">
        <v>95</v>
      </c>
      <c r="U482" s="169">
        <v>45513</v>
      </c>
      <c r="V482" s="150"/>
      <c r="W482" s="141" t="str" cm="1">
        <f t="array" ref="W482">IF(SUM(LEN(B482:V482))=0,"",IF(OR(OR(ISBLANK(F482),SUM(LEN(C482),LEN(D482))=0),AND(NOT(E482="Unknown"),ISBLANK(J482)),AND(NOT(O482="Unknown"),ISBLANK(R482))),"Missing Information", INDEX(Table15[Entire Service Line Classification], MATCH(SUMIFS(Table15[Unique ID],Table15[System-Owned Portion],E482,Table15[If Material Anything Other than "Lead" in Column E,Was Material Ever Previously Lead?],G482,Table15[Customer-Owned Portion],O482),Table15[Unique ID],0),0)))</f>
        <v>Non-lead</v>
      </c>
      <c r="X482"/>
    </row>
    <row r="483" spans="2:24" ht="30" x14ac:dyDescent="0.25">
      <c r="B483" s="146">
        <v>26359312</v>
      </c>
      <c r="C483" s="31" t="s">
        <v>817</v>
      </c>
      <c r="D483" s="31">
        <v>545</v>
      </c>
      <c r="E483" s="44" t="s">
        <v>43</v>
      </c>
      <c r="F483" s="43" t="s">
        <v>34</v>
      </c>
      <c r="G483" s="84" t="s">
        <v>34</v>
      </c>
      <c r="H483" s="31" t="s">
        <v>3177</v>
      </c>
      <c r="I483" s="31"/>
      <c r="J483" s="84" t="s">
        <v>106</v>
      </c>
      <c r="K483" s="31" t="s">
        <v>36</v>
      </c>
      <c r="L483" s="31" t="s">
        <v>95</v>
      </c>
      <c r="M483" s="169">
        <v>45513</v>
      </c>
      <c r="N483" s="148"/>
      <c r="O483" s="44" t="s">
        <v>43</v>
      </c>
      <c r="P483" s="43" t="s">
        <v>3178</v>
      </c>
      <c r="Q483" s="31"/>
      <c r="R483" s="84" t="s">
        <v>106</v>
      </c>
      <c r="S483" s="31" t="s">
        <v>36</v>
      </c>
      <c r="T483" s="31" t="s">
        <v>95</v>
      </c>
      <c r="U483" s="169">
        <v>45513</v>
      </c>
      <c r="V483" s="150"/>
      <c r="W483" s="141" t="str" cm="1">
        <f t="array" ref="W483">IF(SUM(LEN(B483:V483))=0,"",IF(OR(OR(ISBLANK(F483),SUM(LEN(C483),LEN(D483))=0),AND(NOT(E483="Unknown"),ISBLANK(J483)),AND(NOT(O483="Unknown"),ISBLANK(R483))),"Missing Information", INDEX(Table15[Entire Service Line Classification], MATCH(SUMIFS(Table15[Unique ID],Table15[System-Owned Portion],E483,Table15[If Material Anything Other than "Lead" in Column E,Was Material Ever Previously Lead?],G483,Table15[Customer-Owned Portion],O483),Table15[Unique ID],0),0)))</f>
        <v>Non-lead</v>
      </c>
      <c r="X483"/>
    </row>
    <row r="484" spans="2:24" ht="30" x14ac:dyDescent="0.25">
      <c r="B484" s="146">
        <v>26364869</v>
      </c>
      <c r="C484" s="31" t="s">
        <v>818</v>
      </c>
      <c r="D484" s="31">
        <v>546</v>
      </c>
      <c r="E484" s="44" t="s">
        <v>43</v>
      </c>
      <c r="F484" s="43" t="s">
        <v>34</v>
      </c>
      <c r="G484" s="84" t="s">
        <v>34</v>
      </c>
      <c r="H484" s="31" t="s">
        <v>3177</v>
      </c>
      <c r="I484" s="31"/>
      <c r="J484" s="84" t="s">
        <v>106</v>
      </c>
      <c r="K484" s="31" t="s">
        <v>36</v>
      </c>
      <c r="L484" s="31" t="s">
        <v>95</v>
      </c>
      <c r="M484" s="169">
        <v>45513</v>
      </c>
      <c r="N484" s="148"/>
      <c r="O484" s="44" t="s">
        <v>43</v>
      </c>
      <c r="P484" s="43" t="s">
        <v>3178</v>
      </c>
      <c r="Q484" s="31"/>
      <c r="R484" s="84" t="s">
        <v>106</v>
      </c>
      <c r="S484" s="31" t="s">
        <v>36</v>
      </c>
      <c r="T484" s="31" t="s">
        <v>95</v>
      </c>
      <c r="U484" s="169">
        <v>45513</v>
      </c>
      <c r="V484" s="150"/>
      <c r="W484" s="141" t="str" cm="1">
        <f t="array" ref="W484">IF(SUM(LEN(B484:V484))=0,"",IF(OR(OR(ISBLANK(F484),SUM(LEN(C484),LEN(D484))=0),AND(NOT(E484="Unknown"),ISBLANK(J484)),AND(NOT(O484="Unknown"),ISBLANK(R484))),"Missing Information", INDEX(Table15[Entire Service Line Classification], MATCH(SUMIFS(Table15[Unique ID],Table15[System-Owned Portion],E484,Table15[If Material Anything Other than "Lead" in Column E,Was Material Ever Previously Lead?],G484,Table15[Customer-Owned Portion],O484),Table15[Unique ID],0),0)))</f>
        <v>Non-lead</v>
      </c>
      <c r="X484"/>
    </row>
    <row r="485" spans="2:24" ht="30" x14ac:dyDescent="0.25">
      <c r="B485" s="146">
        <v>26364870</v>
      </c>
      <c r="C485" s="31" t="s">
        <v>819</v>
      </c>
      <c r="D485" s="31">
        <v>547</v>
      </c>
      <c r="E485" s="44" t="s">
        <v>43</v>
      </c>
      <c r="F485" s="43" t="s">
        <v>34</v>
      </c>
      <c r="G485" s="84" t="s">
        <v>34</v>
      </c>
      <c r="H485" s="31" t="s">
        <v>3177</v>
      </c>
      <c r="I485" s="31"/>
      <c r="J485" s="84" t="s">
        <v>106</v>
      </c>
      <c r="K485" s="31" t="s">
        <v>36</v>
      </c>
      <c r="L485" s="31" t="s">
        <v>95</v>
      </c>
      <c r="M485" s="169">
        <v>45513</v>
      </c>
      <c r="N485" s="148"/>
      <c r="O485" s="44" t="s">
        <v>43</v>
      </c>
      <c r="P485" s="43" t="s">
        <v>3178</v>
      </c>
      <c r="Q485" s="31"/>
      <c r="R485" s="84" t="s">
        <v>106</v>
      </c>
      <c r="S485" s="31" t="s">
        <v>36</v>
      </c>
      <c r="T485" s="31" t="s">
        <v>95</v>
      </c>
      <c r="U485" s="169">
        <v>45513</v>
      </c>
      <c r="V485" s="150"/>
      <c r="W485" s="141" t="str" cm="1">
        <f t="array" ref="W485">IF(SUM(LEN(B485:V485))=0,"",IF(OR(OR(ISBLANK(F485),SUM(LEN(C485),LEN(D485))=0),AND(NOT(E485="Unknown"),ISBLANK(J485)),AND(NOT(O485="Unknown"),ISBLANK(R485))),"Missing Information", INDEX(Table15[Entire Service Line Classification], MATCH(SUMIFS(Table15[Unique ID],Table15[System-Owned Portion],E485,Table15[If Material Anything Other than "Lead" in Column E,Was Material Ever Previously Lead?],G485,Table15[Customer-Owned Portion],O485),Table15[Unique ID],0),0)))</f>
        <v>Non-lead</v>
      </c>
      <c r="X485"/>
    </row>
    <row r="486" spans="2:24" ht="30" x14ac:dyDescent="0.25">
      <c r="B486" s="146">
        <v>26364871</v>
      </c>
      <c r="C486" s="31" t="s">
        <v>820</v>
      </c>
      <c r="D486" s="31">
        <v>548</v>
      </c>
      <c r="E486" s="44" t="s">
        <v>43</v>
      </c>
      <c r="F486" s="43" t="s">
        <v>34</v>
      </c>
      <c r="G486" s="84" t="s">
        <v>34</v>
      </c>
      <c r="H486" s="31" t="s">
        <v>3177</v>
      </c>
      <c r="I486" s="31"/>
      <c r="J486" s="84" t="s">
        <v>106</v>
      </c>
      <c r="K486" s="31" t="s">
        <v>36</v>
      </c>
      <c r="L486" s="31" t="s">
        <v>95</v>
      </c>
      <c r="M486" s="169">
        <v>45513</v>
      </c>
      <c r="N486" s="148"/>
      <c r="O486" s="44" t="s">
        <v>43</v>
      </c>
      <c r="P486" s="43" t="s">
        <v>3178</v>
      </c>
      <c r="Q486" s="31"/>
      <c r="R486" s="84" t="s">
        <v>106</v>
      </c>
      <c r="S486" s="31" t="s">
        <v>36</v>
      </c>
      <c r="T486" s="31" t="s">
        <v>95</v>
      </c>
      <c r="U486" s="169">
        <v>45513</v>
      </c>
      <c r="V486" s="150"/>
      <c r="W486" s="141" t="str" cm="1">
        <f t="array" ref="W486">IF(SUM(LEN(B486:V486))=0,"",IF(OR(OR(ISBLANK(F486),SUM(LEN(C486),LEN(D486))=0),AND(NOT(E486="Unknown"),ISBLANK(J486)),AND(NOT(O486="Unknown"),ISBLANK(R486))),"Missing Information", INDEX(Table15[Entire Service Line Classification], MATCH(SUMIFS(Table15[Unique ID],Table15[System-Owned Portion],E486,Table15[If Material Anything Other than "Lead" in Column E,Was Material Ever Previously Lead?],G486,Table15[Customer-Owned Portion],O486),Table15[Unique ID],0),0)))</f>
        <v>Non-lead</v>
      </c>
      <c r="X486"/>
    </row>
    <row r="487" spans="2:24" ht="30" x14ac:dyDescent="0.25">
      <c r="B487" s="146">
        <v>26364876</v>
      </c>
      <c r="C487" s="31" t="s">
        <v>821</v>
      </c>
      <c r="D487" s="31">
        <v>549</v>
      </c>
      <c r="E487" s="44" t="s">
        <v>43</v>
      </c>
      <c r="F487" s="43" t="s">
        <v>34</v>
      </c>
      <c r="G487" s="84" t="s">
        <v>34</v>
      </c>
      <c r="H487" s="31" t="s">
        <v>3177</v>
      </c>
      <c r="I487" s="31"/>
      <c r="J487" s="84" t="s">
        <v>106</v>
      </c>
      <c r="K487" s="31" t="s">
        <v>36</v>
      </c>
      <c r="L487" s="31" t="s">
        <v>95</v>
      </c>
      <c r="M487" s="169">
        <v>45513</v>
      </c>
      <c r="N487" s="148"/>
      <c r="O487" s="44" t="s">
        <v>42</v>
      </c>
      <c r="P487" s="43" t="s">
        <v>3178</v>
      </c>
      <c r="Q487" s="31"/>
      <c r="R487" s="84" t="s">
        <v>106</v>
      </c>
      <c r="S487" s="31" t="s">
        <v>36</v>
      </c>
      <c r="T487" s="31" t="s">
        <v>95</v>
      </c>
      <c r="U487" s="169">
        <v>45513</v>
      </c>
      <c r="V487" s="150"/>
      <c r="W487" s="141" t="str" cm="1">
        <f t="array" ref="W487">IF(SUM(LEN(B487:V487))=0,"",IF(OR(OR(ISBLANK(F487),SUM(LEN(C487),LEN(D487))=0),AND(NOT(E487="Unknown"),ISBLANK(J487)),AND(NOT(O487="Unknown"),ISBLANK(R487))),"Missing Information", INDEX(Table15[Entire Service Line Classification], MATCH(SUMIFS(Table15[Unique ID],Table15[System-Owned Portion],E487,Table15[If Material Anything Other than "Lead" in Column E,Was Material Ever Previously Lead?],G487,Table15[Customer-Owned Portion],O487),Table15[Unique ID],0),0)))</f>
        <v>Non-lead</v>
      </c>
      <c r="X487"/>
    </row>
    <row r="488" spans="2:24" ht="30" x14ac:dyDescent="0.25">
      <c r="B488" s="146">
        <v>26365745</v>
      </c>
      <c r="C488" s="31" t="s">
        <v>822</v>
      </c>
      <c r="D488" s="31">
        <v>550</v>
      </c>
      <c r="E488" s="44" t="s">
        <v>43</v>
      </c>
      <c r="F488" s="43" t="s">
        <v>34</v>
      </c>
      <c r="G488" s="84" t="s">
        <v>34</v>
      </c>
      <c r="H488" s="31" t="s">
        <v>3177</v>
      </c>
      <c r="I488" s="31"/>
      <c r="J488" s="84" t="s">
        <v>106</v>
      </c>
      <c r="K488" s="31" t="s">
        <v>36</v>
      </c>
      <c r="L488" s="31" t="s">
        <v>95</v>
      </c>
      <c r="M488" s="169">
        <v>45513</v>
      </c>
      <c r="N488" s="148"/>
      <c r="O488" s="44" t="s">
        <v>35</v>
      </c>
      <c r="P488" s="43" t="s">
        <v>3178</v>
      </c>
      <c r="Q488" s="31"/>
      <c r="R488" s="84" t="s">
        <v>106</v>
      </c>
      <c r="S488" s="31" t="s">
        <v>36</v>
      </c>
      <c r="T488" s="31" t="s">
        <v>95</v>
      </c>
      <c r="U488" s="169">
        <v>45513</v>
      </c>
      <c r="V488" s="150"/>
      <c r="W488" s="141" t="str" cm="1">
        <f t="array" ref="W488">IF(SUM(LEN(B488:V488))=0,"",IF(OR(OR(ISBLANK(F488),SUM(LEN(C488),LEN(D488))=0),AND(NOT(E488="Unknown"),ISBLANK(J488)),AND(NOT(O488="Unknown"),ISBLANK(R488))),"Missing Information", INDEX(Table15[Entire Service Line Classification], MATCH(SUMIFS(Table15[Unique ID],Table15[System-Owned Portion],E488,Table15[If Material Anything Other than "Lead" in Column E,Was Material Ever Previously Lead?],G488,Table15[Customer-Owned Portion],O488),Table15[Unique ID],0),0)))</f>
        <v>Non-lead</v>
      </c>
      <c r="X488"/>
    </row>
    <row r="489" spans="2:24" ht="30" x14ac:dyDescent="0.25">
      <c r="B489" s="146">
        <v>26365743</v>
      </c>
      <c r="C489" s="31" t="s">
        <v>823</v>
      </c>
      <c r="D489" s="31">
        <v>551</v>
      </c>
      <c r="E489" s="44" t="s">
        <v>43</v>
      </c>
      <c r="F489" s="43" t="s">
        <v>34</v>
      </c>
      <c r="G489" s="84" t="s">
        <v>34</v>
      </c>
      <c r="H489" s="31" t="s">
        <v>3177</v>
      </c>
      <c r="I489" s="31"/>
      <c r="J489" s="84" t="s">
        <v>106</v>
      </c>
      <c r="K489" s="31" t="s">
        <v>36</v>
      </c>
      <c r="L489" s="31" t="s">
        <v>95</v>
      </c>
      <c r="M489" s="169">
        <v>45513</v>
      </c>
      <c r="N489" s="148"/>
      <c r="O489" s="44" t="s">
        <v>43</v>
      </c>
      <c r="P489" s="43" t="s">
        <v>3178</v>
      </c>
      <c r="Q489" s="31"/>
      <c r="R489" s="84" t="s">
        <v>106</v>
      </c>
      <c r="S489" s="31" t="s">
        <v>36</v>
      </c>
      <c r="T489" s="31" t="s">
        <v>95</v>
      </c>
      <c r="U489" s="169">
        <v>45513</v>
      </c>
      <c r="V489" s="150"/>
      <c r="W489" s="141" t="str" cm="1">
        <f t="array" ref="W489">IF(SUM(LEN(B489:V489))=0,"",IF(OR(OR(ISBLANK(F489),SUM(LEN(C489),LEN(D489))=0),AND(NOT(E489="Unknown"),ISBLANK(J489)),AND(NOT(O489="Unknown"),ISBLANK(R489))),"Missing Information", INDEX(Table15[Entire Service Line Classification], MATCH(SUMIFS(Table15[Unique ID],Table15[System-Owned Portion],E489,Table15[If Material Anything Other than "Lead" in Column E,Was Material Ever Previously Lead?],G489,Table15[Customer-Owned Portion],O489),Table15[Unique ID],0),0)))</f>
        <v>Non-lead</v>
      </c>
      <c r="X489"/>
    </row>
    <row r="490" spans="2:24" ht="30" x14ac:dyDescent="0.25">
      <c r="B490" s="146">
        <v>26364922</v>
      </c>
      <c r="C490" s="31" t="s">
        <v>824</v>
      </c>
      <c r="D490" s="31">
        <v>552</v>
      </c>
      <c r="E490" s="44" t="s">
        <v>43</v>
      </c>
      <c r="F490" s="43" t="s">
        <v>34</v>
      </c>
      <c r="G490" s="84" t="s">
        <v>34</v>
      </c>
      <c r="H490" s="31" t="s">
        <v>3177</v>
      </c>
      <c r="I490" s="31"/>
      <c r="J490" s="84" t="s">
        <v>106</v>
      </c>
      <c r="K490" s="31" t="s">
        <v>36</v>
      </c>
      <c r="L490" s="31" t="s">
        <v>95</v>
      </c>
      <c r="M490" s="169">
        <v>45513</v>
      </c>
      <c r="N490" s="148"/>
      <c r="O490" s="44" t="s">
        <v>43</v>
      </c>
      <c r="P490" s="43" t="s">
        <v>3178</v>
      </c>
      <c r="Q490" s="31"/>
      <c r="R490" s="84" t="s">
        <v>106</v>
      </c>
      <c r="S490" s="31" t="s">
        <v>36</v>
      </c>
      <c r="T490" s="31" t="s">
        <v>95</v>
      </c>
      <c r="U490" s="169">
        <v>45513</v>
      </c>
      <c r="V490" s="150"/>
      <c r="W490" s="141" t="str" cm="1">
        <f t="array" ref="W490">IF(SUM(LEN(B490:V490))=0,"",IF(OR(OR(ISBLANK(F490),SUM(LEN(C490),LEN(D490))=0),AND(NOT(E490="Unknown"),ISBLANK(J490)),AND(NOT(O490="Unknown"),ISBLANK(R490))),"Missing Information", INDEX(Table15[Entire Service Line Classification], MATCH(SUMIFS(Table15[Unique ID],Table15[System-Owned Portion],E490,Table15[If Material Anything Other than "Lead" in Column E,Was Material Ever Previously Lead?],G490,Table15[Customer-Owned Portion],O490),Table15[Unique ID],0),0)))</f>
        <v>Non-lead</v>
      </c>
      <c r="X490"/>
    </row>
    <row r="491" spans="2:24" ht="30" x14ac:dyDescent="0.25">
      <c r="B491" s="146" t="s">
        <v>262</v>
      </c>
      <c r="C491" s="31" t="s">
        <v>825</v>
      </c>
      <c r="D491" s="31">
        <v>553</v>
      </c>
      <c r="E491" s="44" t="s">
        <v>43</v>
      </c>
      <c r="F491" s="43" t="s">
        <v>34</v>
      </c>
      <c r="G491" s="84" t="s">
        <v>34</v>
      </c>
      <c r="H491" s="31" t="s">
        <v>3177</v>
      </c>
      <c r="I491" s="31"/>
      <c r="J491" s="84" t="s">
        <v>106</v>
      </c>
      <c r="K491" s="31" t="s">
        <v>36</v>
      </c>
      <c r="L491" s="31" t="s">
        <v>95</v>
      </c>
      <c r="M491" s="169">
        <v>45513</v>
      </c>
      <c r="N491" s="148"/>
      <c r="O491" s="44" t="s">
        <v>43</v>
      </c>
      <c r="P491" s="43" t="s">
        <v>3178</v>
      </c>
      <c r="Q491" s="31"/>
      <c r="R491" s="84" t="s">
        <v>106</v>
      </c>
      <c r="S491" s="31" t="s">
        <v>36</v>
      </c>
      <c r="T491" s="31" t="s">
        <v>95</v>
      </c>
      <c r="U491" s="169">
        <v>45513</v>
      </c>
      <c r="V491" s="150"/>
      <c r="W491" s="141" t="str" cm="1">
        <f t="array" ref="W491">IF(SUM(LEN(B491:V491))=0,"",IF(OR(OR(ISBLANK(F491),SUM(LEN(C491),LEN(D491))=0),AND(NOT(E491="Unknown"),ISBLANK(J491)),AND(NOT(O491="Unknown"),ISBLANK(R491))),"Missing Information", INDEX(Table15[Entire Service Line Classification], MATCH(SUMIFS(Table15[Unique ID],Table15[System-Owned Portion],E491,Table15[If Material Anything Other than "Lead" in Column E,Was Material Ever Previously Lead?],G491,Table15[Customer-Owned Portion],O491),Table15[Unique ID],0),0)))</f>
        <v>Non-lead</v>
      </c>
      <c r="X491"/>
    </row>
    <row r="492" spans="2:24" ht="30" x14ac:dyDescent="0.25">
      <c r="B492" s="146">
        <v>26359314</v>
      </c>
      <c r="C492" s="31" t="s">
        <v>826</v>
      </c>
      <c r="D492" s="31">
        <v>554</v>
      </c>
      <c r="E492" s="44" t="s">
        <v>43</v>
      </c>
      <c r="F492" s="43" t="s">
        <v>34</v>
      </c>
      <c r="G492" s="84" t="s">
        <v>34</v>
      </c>
      <c r="H492" s="31" t="s">
        <v>3177</v>
      </c>
      <c r="I492" s="31"/>
      <c r="J492" s="84" t="s">
        <v>106</v>
      </c>
      <c r="K492" s="31" t="s">
        <v>36</v>
      </c>
      <c r="L492" s="31" t="s">
        <v>95</v>
      </c>
      <c r="M492" s="169">
        <v>45513</v>
      </c>
      <c r="N492" s="148"/>
      <c r="O492" s="44" t="s">
        <v>42</v>
      </c>
      <c r="P492" s="43" t="s">
        <v>3178</v>
      </c>
      <c r="Q492" s="31"/>
      <c r="R492" s="84" t="s">
        <v>106</v>
      </c>
      <c r="S492" s="31" t="s">
        <v>36</v>
      </c>
      <c r="T492" s="31" t="s">
        <v>95</v>
      </c>
      <c r="U492" s="169">
        <v>45513</v>
      </c>
      <c r="V492" s="150"/>
      <c r="W492" s="141" t="str" cm="1">
        <f t="array" ref="W492">IF(SUM(LEN(B492:V492))=0,"",IF(OR(OR(ISBLANK(F492),SUM(LEN(C492),LEN(D492))=0),AND(NOT(E492="Unknown"),ISBLANK(J492)),AND(NOT(O492="Unknown"),ISBLANK(R492))),"Missing Information", INDEX(Table15[Entire Service Line Classification], MATCH(SUMIFS(Table15[Unique ID],Table15[System-Owned Portion],E492,Table15[If Material Anything Other than "Lead" in Column E,Was Material Ever Previously Lead?],G492,Table15[Customer-Owned Portion],O492),Table15[Unique ID],0),0)))</f>
        <v>Non-lead</v>
      </c>
      <c r="X492"/>
    </row>
    <row r="493" spans="2:24" ht="30" x14ac:dyDescent="0.25">
      <c r="B493" s="146" t="s">
        <v>263</v>
      </c>
      <c r="C493" s="31" t="s">
        <v>827</v>
      </c>
      <c r="D493" s="31">
        <v>555</v>
      </c>
      <c r="E493" s="44" t="s">
        <v>43</v>
      </c>
      <c r="F493" s="43" t="s">
        <v>34</v>
      </c>
      <c r="G493" s="84" t="s">
        <v>34</v>
      </c>
      <c r="H493" s="31" t="s">
        <v>3177</v>
      </c>
      <c r="I493" s="31"/>
      <c r="J493" s="84" t="s">
        <v>106</v>
      </c>
      <c r="K493" s="31" t="s">
        <v>36</v>
      </c>
      <c r="L493" s="31" t="s">
        <v>95</v>
      </c>
      <c r="M493" s="169">
        <v>45513</v>
      </c>
      <c r="N493" s="148"/>
      <c r="O493" s="44" t="s">
        <v>42</v>
      </c>
      <c r="P493" s="43" t="s">
        <v>3178</v>
      </c>
      <c r="Q493" s="31"/>
      <c r="R493" s="84" t="s">
        <v>106</v>
      </c>
      <c r="S493" s="31" t="s">
        <v>36</v>
      </c>
      <c r="T493" s="31" t="s">
        <v>95</v>
      </c>
      <c r="U493" s="169">
        <v>45513</v>
      </c>
      <c r="V493" s="150"/>
      <c r="W493" s="141" t="str" cm="1">
        <f t="array" ref="W493">IF(SUM(LEN(B493:V493))=0,"",IF(OR(OR(ISBLANK(F493),SUM(LEN(C493),LEN(D493))=0),AND(NOT(E493="Unknown"),ISBLANK(J493)),AND(NOT(O493="Unknown"),ISBLANK(R493))),"Missing Information", INDEX(Table15[Entire Service Line Classification], MATCH(SUMIFS(Table15[Unique ID],Table15[System-Owned Portion],E493,Table15[If Material Anything Other than "Lead" in Column E,Was Material Ever Previously Lead?],G493,Table15[Customer-Owned Portion],O493),Table15[Unique ID],0),0)))</f>
        <v>Non-lead</v>
      </c>
      <c r="X493"/>
    </row>
    <row r="494" spans="2:24" ht="30" x14ac:dyDescent="0.25">
      <c r="B494" s="146" t="s">
        <v>264</v>
      </c>
      <c r="C494" s="31" t="s">
        <v>828</v>
      </c>
      <c r="D494" s="31">
        <v>55501</v>
      </c>
      <c r="E494" s="44" t="s">
        <v>43</v>
      </c>
      <c r="F494" s="43" t="s">
        <v>34</v>
      </c>
      <c r="G494" s="84" t="s">
        <v>34</v>
      </c>
      <c r="H494" s="31" t="s">
        <v>3177</v>
      </c>
      <c r="I494" s="31"/>
      <c r="J494" s="84" t="s">
        <v>106</v>
      </c>
      <c r="K494" s="31" t="s">
        <v>36</v>
      </c>
      <c r="L494" s="31" t="s">
        <v>95</v>
      </c>
      <c r="M494" s="169">
        <v>45513</v>
      </c>
      <c r="N494" s="148"/>
      <c r="O494" s="44" t="s">
        <v>43</v>
      </c>
      <c r="P494" s="43" t="s">
        <v>3178</v>
      </c>
      <c r="Q494" s="31"/>
      <c r="R494" s="84" t="s">
        <v>106</v>
      </c>
      <c r="S494" s="31" t="s">
        <v>36</v>
      </c>
      <c r="T494" s="31" t="s">
        <v>95</v>
      </c>
      <c r="U494" s="169">
        <v>45513</v>
      </c>
      <c r="V494" s="150"/>
      <c r="W494" s="141" t="str" cm="1">
        <f t="array" ref="W494">IF(SUM(LEN(B494:V494))=0,"",IF(OR(OR(ISBLANK(F494),SUM(LEN(C494),LEN(D494))=0),AND(NOT(E494="Unknown"),ISBLANK(J494)),AND(NOT(O494="Unknown"),ISBLANK(R494))),"Missing Information", INDEX(Table15[Entire Service Line Classification], MATCH(SUMIFS(Table15[Unique ID],Table15[System-Owned Portion],E494,Table15[If Material Anything Other than "Lead" in Column E,Was Material Ever Previously Lead?],G494,Table15[Customer-Owned Portion],O494),Table15[Unique ID],0),0)))</f>
        <v>Non-lead</v>
      </c>
      <c r="X494"/>
    </row>
    <row r="495" spans="2:24" ht="30" x14ac:dyDescent="0.25">
      <c r="B495" s="146">
        <v>26364875</v>
      </c>
      <c r="C495" s="31" t="s">
        <v>829</v>
      </c>
      <c r="D495" s="31">
        <v>556</v>
      </c>
      <c r="E495" s="44" t="s">
        <v>43</v>
      </c>
      <c r="F495" s="43" t="s">
        <v>34</v>
      </c>
      <c r="G495" s="84" t="s">
        <v>34</v>
      </c>
      <c r="H495" s="31" t="s">
        <v>3177</v>
      </c>
      <c r="I495" s="31"/>
      <c r="J495" s="84" t="s">
        <v>106</v>
      </c>
      <c r="K495" s="31" t="s">
        <v>36</v>
      </c>
      <c r="L495" s="31" t="s">
        <v>95</v>
      </c>
      <c r="M495" s="169">
        <v>45513</v>
      </c>
      <c r="N495" s="148"/>
      <c r="O495" s="44" t="s">
        <v>42</v>
      </c>
      <c r="P495" s="43" t="s">
        <v>3178</v>
      </c>
      <c r="Q495" s="31"/>
      <c r="R495" s="84" t="s">
        <v>106</v>
      </c>
      <c r="S495" s="31" t="s">
        <v>36</v>
      </c>
      <c r="T495" s="31" t="s">
        <v>95</v>
      </c>
      <c r="U495" s="169">
        <v>45513</v>
      </c>
      <c r="V495" s="150"/>
      <c r="W495" s="141" t="str" cm="1">
        <f t="array" ref="W495">IF(SUM(LEN(B495:V495))=0,"",IF(OR(OR(ISBLANK(F495),SUM(LEN(C495),LEN(D495))=0),AND(NOT(E495="Unknown"),ISBLANK(J495)),AND(NOT(O495="Unknown"),ISBLANK(R495))),"Missing Information", INDEX(Table15[Entire Service Line Classification], MATCH(SUMIFS(Table15[Unique ID],Table15[System-Owned Portion],E495,Table15[If Material Anything Other than "Lead" in Column E,Was Material Ever Previously Lead?],G495,Table15[Customer-Owned Portion],O495),Table15[Unique ID],0),0)))</f>
        <v>Non-lead</v>
      </c>
      <c r="X495"/>
    </row>
    <row r="496" spans="2:24" ht="30" x14ac:dyDescent="0.25">
      <c r="B496" s="146">
        <v>26364873</v>
      </c>
      <c r="C496" s="31" t="s">
        <v>830</v>
      </c>
      <c r="D496" s="31">
        <v>557</v>
      </c>
      <c r="E496" s="44" t="s">
        <v>43</v>
      </c>
      <c r="F496" s="43" t="s">
        <v>34</v>
      </c>
      <c r="G496" s="84" t="s">
        <v>34</v>
      </c>
      <c r="H496" s="31" t="s">
        <v>3177</v>
      </c>
      <c r="I496" s="31"/>
      <c r="J496" s="84" t="s">
        <v>106</v>
      </c>
      <c r="K496" s="31" t="s">
        <v>36</v>
      </c>
      <c r="L496" s="31" t="s">
        <v>95</v>
      </c>
      <c r="M496" s="169">
        <v>45513</v>
      </c>
      <c r="N496" s="148"/>
      <c r="O496" s="44" t="s">
        <v>43</v>
      </c>
      <c r="P496" s="43" t="s">
        <v>3178</v>
      </c>
      <c r="Q496" s="31"/>
      <c r="R496" s="84" t="s">
        <v>106</v>
      </c>
      <c r="S496" s="31" t="s">
        <v>36</v>
      </c>
      <c r="T496" s="31" t="s">
        <v>95</v>
      </c>
      <c r="U496" s="169">
        <v>45513</v>
      </c>
      <c r="V496" s="150"/>
      <c r="W496" s="141" t="str" cm="1">
        <f t="array" ref="W496">IF(SUM(LEN(B496:V496))=0,"",IF(OR(OR(ISBLANK(F496),SUM(LEN(C496),LEN(D496))=0),AND(NOT(E496="Unknown"),ISBLANK(J496)),AND(NOT(O496="Unknown"),ISBLANK(R496))),"Missing Information", INDEX(Table15[Entire Service Line Classification], MATCH(SUMIFS(Table15[Unique ID],Table15[System-Owned Portion],E496,Table15[If Material Anything Other than "Lead" in Column E,Was Material Ever Previously Lead?],G496,Table15[Customer-Owned Portion],O496),Table15[Unique ID],0),0)))</f>
        <v>Non-lead</v>
      </c>
      <c r="X496"/>
    </row>
    <row r="497" spans="2:24" ht="30" x14ac:dyDescent="0.25">
      <c r="B497" s="146">
        <v>26364874</v>
      </c>
      <c r="C497" s="31" t="s">
        <v>831</v>
      </c>
      <c r="D497" s="31">
        <v>558</v>
      </c>
      <c r="E497" s="44" t="s">
        <v>43</v>
      </c>
      <c r="F497" s="43" t="s">
        <v>34</v>
      </c>
      <c r="G497" s="84" t="s">
        <v>34</v>
      </c>
      <c r="H497" s="31" t="s">
        <v>3177</v>
      </c>
      <c r="I497" s="31"/>
      <c r="J497" s="84" t="s">
        <v>106</v>
      </c>
      <c r="K497" s="31" t="s">
        <v>36</v>
      </c>
      <c r="L497" s="31" t="s">
        <v>95</v>
      </c>
      <c r="M497" s="169">
        <v>45513</v>
      </c>
      <c r="N497" s="148"/>
      <c r="O497" s="44" t="s">
        <v>43</v>
      </c>
      <c r="P497" s="43" t="s">
        <v>3178</v>
      </c>
      <c r="Q497" s="31"/>
      <c r="R497" s="84" t="s">
        <v>106</v>
      </c>
      <c r="S497" s="31" t="s">
        <v>36</v>
      </c>
      <c r="T497" s="31" t="s">
        <v>95</v>
      </c>
      <c r="U497" s="169">
        <v>45513</v>
      </c>
      <c r="V497" s="150"/>
      <c r="W497" s="141" t="str" cm="1">
        <f t="array" ref="W497">IF(SUM(LEN(B497:V497))=0,"",IF(OR(OR(ISBLANK(F497),SUM(LEN(C497),LEN(D497))=0),AND(NOT(E497="Unknown"),ISBLANK(J497)),AND(NOT(O497="Unknown"),ISBLANK(R497))),"Missing Information", INDEX(Table15[Entire Service Line Classification], MATCH(SUMIFS(Table15[Unique ID],Table15[System-Owned Portion],E497,Table15[If Material Anything Other than "Lead" in Column E,Was Material Ever Previously Lead?],G497,Table15[Customer-Owned Portion],O497),Table15[Unique ID],0),0)))</f>
        <v>Non-lead</v>
      </c>
      <c r="X497"/>
    </row>
    <row r="498" spans="2:24" ht="30" x14ac:dyDescent="0.25">
      <c r="B498" s="146">
        <v>26366729</v>
      </c>
      <c r="C498" s="31" t="s">
        <v>832</v>
      </c>
      <c r="D498" s="31">
        <v>559</v>
      </c>
      <c r="E498" s="44" t="s">
        <v>43</v>
      </c>
      <c r="F498" s="43" t="s">
        <v>34</v>
      </c>
      <c r="G498" s="84" t="s">
        <v>34</v>
      </c>
      <c r="H498" s="31" t="s">
        <v>3177</v>
      </c>
      <c r="I498" s="31"/>
      <c r="J498" s="84" t="s">
        <v>106</v>
      </c>
      <c r="K498" s="31" t="s">
        <v>36</v>
      </c>
      <c r="L498" s="31" t="s">
        <v>95</v>
      </c>
      <c r="M498" s="169">
        <v>45513</v>
      </c>
      <c r="N498" s="148"/>
      <c r="O498" s="44" t="s">
        <v>35</v>
      </c>
      <c r="P498" s="43" t="s">
        <v>3178</v>
      </c>
      <c r="Q498" s="31"/>
      <c r="R498" s="84" t="s">
        <v>106</v>
      </c>
      <c r="S498" s="31" t="s">
        <v>36</v>
      </c>
      <c r="T498" s="31" t="s">
        <v>95</v>
      </c>
      <c r="U498" s="169">
        <v>45513</v>
      </c>
      <c r="V498" s="150"/>
      <c r="W498" s="141" t="str" cm="1">
        <f t="array" ref="W498">IF(SUM(LEN(B498:V498))=0,"",IF(OR(OR(ISBLANK(F498),SUM(LEN(C498),LEN(D498))=0),AND(NOT(E498="Unknown"),ISBLANK(J498)),AND(NOT(O498="Unknown"),ISBLANK(R498))),"Missing Information", INDEX(Table15[Entire Service Line Classification], MATCH(SUMIFS(Table15[Unique ID],Table15[System-Owned Portion],E498,Table15[If Material Anything Other than "Lead" in Column E,Was Material Ever Previously Lead?],G498,Table15[Customer-Owned Portion],O498),Table15[Unique ID],0),0)))</f>
        <v>Non-lead</v>
      </c>
      <c r="X498"/>
    </row>
    <row r="499" spans="2:24" ht="30" x14ac:dyDescent="0.25">
      <c r="B499" s="146">
        <v>26365705</v>
      </c>
      <c r="C499" s="31" t="s">
        <v>833</v>
      </c>
      <c r="D499" s="31">
        <v>560</v>
      </c>
      <c r="E499" s="44" t="s">
        <v>43</v>
      </c>
      <c r="F499" s="43" t="s">
        <v>34</v>
      </c>
      <c r="G499" s="84" t="s">
        <v>34</v>
      </c>
      <c r="H499" s="31" t="s">
        <v>3177</v>
      </c>
      <c r="I499" s="31"/>
      <c r="J499" s="84" t="s">
        <v>106</v>
      </c>
      <c r="K499" s="31" t="s">
        <v>36</v>
      </c>
      <c r="L499" s="31" t="s">
        <v>95</v>
      </c>
      <c r="M499" s="169">
        <v>45513</v>
      </c>
      <c r="N499" s="148"/>
      <c r="O499" s="44" t="s">
        <v>43</v>
      </c>
      <c r="P499" s="43" t="s">
        <v>3178</v>
      </c>
      <c r="Q499" s="31"/>
      <c r="R499" s="84" t="s">
        <v>106</v>
      </c>
      <c r="S499" s="31" t="s">
        <v>36</v>
      </c>
      <c r="T499" s="31" t="s">
        <v>95</v>
      </c>
      <c r="U499" s="169">
        <v>45513</v>
      </c>
      <c r="V499" s="150"/>
      <c r="W499" s="141" t="str" cm="1">
        <f t="array" ref="W499">IF(SUM(LEN(B499:V499))=0,"",IF(OR(OR(ISBLANK(F499),SUM(LEN(C499),LEN(D499))=0),AND(NOT(E499="Unknown"),ISBLANK(J499)),AND(NOT(O499="Unknown"),ISBLANK(R499))),"Missing Information", INDEX(Table15[Entire Service Line Classification], MATCH(SUMIFS(Table15[Unique ID],Table15[System-Owned Portion],E499,Table15[If Material Anything Other than "Lead" in Column E,Was Material Ever Previously Lead?],G499,Table15[Customer-Owned Portion],O499),Table15[Unique ID],0),0)))</f>
        <v>Non-lead</v>
      </c>
      <c r="X499"/>
    </row>
    <row r="500" spans="2:24" ht="30" x14ac:dyDescent="0.25">
      <c r="B500" s="146">
        <v>26365708</v>
      </c>
      <c r="C500" s="31" t="s">
        <v>834</v>
      </c>
      <c r="D500" s="31">
        <v>561</v>
      </c>
      <c r="E500" s="44" t="s">
        <v>43</v>
      </c>
      <c r="F500" s="43" t="s">
        <v>34</v>
      </c>
      <c r="G500" s="84" t="s">
        <v>34</v>
      </c>
      <c r="H500" s="31" t="s">
        <v>3177</v>
      </c>
      <c r="I500" s="31"/>
      <c r="J500" s="84" t="s">
        <v>106</v>
      </c>
      <c r="K500" s="31" t="s">
        <v>36</v>
      </c>
      <c r="L500" s="31" t="s">
        <v>95</v>
      </c>
      <c r="M500" s="169">
        <v>45513</v>
      </c>
      <c r="N500" s="148"/>
      <c r="O500" s="44" t="s">
        <v>43</v>
      </c>
      <c r="P500" s="43" t="s">
        <v>3178</v>
      </c>
      <c r="Q500" s="31"/>
      <c r="R500" s="84" t="s">
        <v>106</v>
      </c>
      <c r="S500" s="31" t="s">
        <v>36</v>
      </c>
      <c r="T500" s="31" t="s">
        <v>95</v>
      </c>
      <c r="U500" s="169">
        <v>45513</v>
      </c>
      <c r="V500" s="150"/>
      <c r="W500" s="141" t="str" cm="1">
        <f t="array" ref="W500">IF(SUM(LEN(B500:V500))=0,"",IF(OR(OR(ISBLANK(F500),SUM(LEN(C500),LEN(D500))=0),AND(NOT(E500="Unknown"),ISBLANK(J500)),AND(NOT(O500="Unknown"),ISBLANK(R500))),"Missing Information", INDEX(Table15[Entire Service Line Classification], MATCH(SUMIFS(Table15[Unique ID],Table15[System-Owned Portion],E500,Table15[If Material Anything Other than "Lead" in Column E,Was Material Ever Previously Lead?],G500,Table15[Customer-Owned Portion],O500),Table15[Unique ID],0),0)))</f>
        <v>Non-lead</v>
      </c>
      <c r="X500"/>
    </row>
    <row r="501" spans="2:24" ht="30" x14ac:dyDescent="0.25">
      <c r="B501" s="146">
        <v>26365707</v>
      </c>
      <c r="C501" s="31" t="s">
        <v>835</v>
      </c>
      <c r="D501" s="31">
        <v>562</v>
      </c>
      <c r="E501" s="44" t="s">
        <v>43</v>
      </c>
      <c r="F501" s="43" t="s">
        <v>34</v>
      </c>
      <c r="G501" s="84" t="s">
        <v>34</v>
      </c>
      <c r="H501" s="31" t="s">
        <v>3177</v>
      </c>
      <c r="I501" s="31"/>
      <c r="J501" s="84" t="s">
        <v>106</v>
      </c>
      <c r="K501" s="31" t="s">
        <v>36</v>
      </c>
      <c r="L501" s="31" t="s">
        <v>95</v>
      </c>
      <c r="M501" s="169">
        <v>45513</v>
      </c>
      <c r="N501" s="148"/>
      <c r="O501" s="44" t="s">
        <v>43</v>
      </c>
      <c r="P501" s="43" t="s">
        <v>3178</v>
      </c>
      <c r="Q501" s="31"/>
      <c r="R501" s="84" t="s">
        <v>106</v>
      </c>
      <c r="S501" s="31" t="s">
        <v>36</v>
      </c>
      <c r="T501" s="31" t="s">
        <v>95</v>
      </c>
      <c r="U501" s="169">
        <v>45513</v>
      </c>
      <c r="V501" s="150"/>
      <c r="W501" s="141" t="str" cm="1">
        <f t="array" ref="W501">IF(SUM(LEN(B501:V501))=0,"",IF(OR(OR(ISBLANK(F501),SUM(LEN(C501),LEN(D501))=0),AND(NOT(E501="Unknown"),ISBLANK(J501)),AND(NOT(O501="Unknown"),ISBLANK(R501))),"Missing Information", INDEX(Table15[Entire Service Line Classification], MATCH(SUMIFS(Table15[Unique ID],Table15[System-Owned Portion],E501,Table15[If Material Anything Other than "Lead" in Column E,Was Material Ever Previously Lead?],G501,Table15[Customer-Owned Portion],O501),Table15[Unique ID],0),0)))</f>
        <v>Non-lead</v>
      </c>
      <c r="X501"/>
    </row>
    <row r="502" spans="2:24" ht="30" x14ac:dyDescent="0.25">
      <c r="B502" s="146">
        <v>26366746</v>
      </c>
      <c r="C502" s="31" t="s">
        <v>836</v>
      </c>
      <c r="D502" s="31">
        <v>563</v>
      </c>
      <c r="E502" s="44" t="s">
        <v>43</v>
      </c>
      <c r="F502" s="43" t="s">
        <v>34</v>
      </c>
      <c r="G502" s="84" t="s">
        <v>34</v>
      </c>
      <c r="H502" s="31" t="s">
        <v>3177</v>
      </c>
      <c r="I502" s="31"/>
      <c r="J502" s="84" t="s">
        <v>106</v>
      </c>
      <c r="K502" s="31" t="s">
        <v>36</v>
      </c>
      <c r="L502" s="31" t="s">
        <v>95</v>
      </c>
      <c r="M502" s="169">
        <v>45513</v>
      </c>
      <c r="N502" s="148"/>
      <c r="O502" s="44" t="s">
        <v>42</v>
      </c>
      <c r="P502" s="43" t="s">
        <v>3178</v>
      </c>
      <c r="Q502" s="31"/>
      <c r="R502" s="84" t="s">
        <v>106</v>
      </c>
      <c r="S502" s="31" t="s">
        <v>36</v>
      </c>
      <c r="T502" s="31" t="s">
        <v>95</v>
      </c>
      <c r="U502" s="169">
        <v>45513</v>
      </c>
      <c r="V502" s="150"/>
      <c r="W502" s="141" t="str" cm="1">
        <f t="array" ref="W502">IF(SUM(LEN(B502:V502))=0,"",IF(OR(OR(ISBLANK(F502),SUM(LEN(C502),LEN(D502))=0),AND(NOT(E502="Unknown"),ISBLANK(J502)),AND(NOT(O502="Unknown"),ISBLANK(R502))),"Missing Information", INDEX(Table15[Entire Service Line Classification], MATCH(SUMIFS(Table15[Unique ID],Table15[System-Owned Portion],E502,Table15[If Material Anything Other than "Lead" in Column E,Was Material Ever Previously Lead?],G502,Table15[Customer-Owned Portion],O502),Table15[Unique ID],0),0)))</f>
        <v>Non-lead</v>
      </c>
      <c r="X502"/>
    </row>
    <row r="503" spans="2:24" ht="30" x14ac:dyDescent="0.25">
      <c r="B503" s="146">
        <v>26365706</v>
      </c>
      <c r="C503" s="31" t="s">
        <v>837</v>
      </c>
      <c r="D503" s="31">
        <v>564</v>
      </c>
      <c r="E503" s="44" t="s">
        <v>43</v>
      </c>
      <c r="F503" s="43" t="s">
        <v>34</v>
      </c>
      <c r="G503" s="84" t="s">
        <v>34</v>
      </c>
      <c r="H503" s="31" t="s">
        <v>3177</v>
      </c>
      <c r="I503" s="31"/>
      <c r="J503" s="84" t="s">
        <v>106</v>
      </c>
      <c r="K503" s="31" t="s">
        <v>36</v>
      </c>
      <c r="L503" s="31" t="s">
        <v>95</v>
      </c>
      <c r="M503" s="169">
        <v>45513</v>
      </c>
      <c r="N503" s="148"/>
      <c r="O503" s="44" t="s">
        <v>43</v>
      </c>
      <c r="P503" s="43" t="s">
        <v>3178</v>
      </c>
      <c r="Q503" s="31"/>
      <c r="R503" s="84" t="s">
        <v>106</v>
      </c>
      <c r="S503" s="31" t="s">
        <v>36</v>
      </c>
      <c r="T503" s="31" t="s">
        <v>95</v>
      </c>
      <c r="U503" s="169">
        <v>45513</v>
      </c>
      <c r="V503" s="150"/>
      <c r="W503" s="141" t="str" cm="1">
        <f t="array" ref="W503">IF(SUM(LEN(B503:V503))=0,"",IF(OR(OR(ISBLANK(F503),SUM(LEN(C503),LEN(D503))=0),AND(NOT(E503="Unknown"),ISBLANK(J503)),AND(NOT(O503="Unknown"),ISBLANK(R503))),"Missing Information", INDEX(Table15[Entire Service Line Classification], MATCH(SUMIFS(Table15[Unique ID],Table15[System-Owned Portion],E503,Table15[If Material Anything Other than "Lead" in Column E,Was Material Ever Previously Lead?],G503,Table15[Customer-Owned Portion],O503),Table15[Unique ID],0),0)))</f>
        <v>Non-lead</v>
      </c>
      <c r="X503"/>
    </row>
    <row r="504" spans="2:24" ht="30" x14ac:dyDescent="0.25">
      <c r="B504" s="146">
        <v>26365704</v>
      </c>
      <c r="C504" s="31" t="s">
        <v>838</v>
      </c>
      <c r="D504" s="31">
        <v>565</v>
      </c>
      <c r="E504" s="44" t="s">
        <v>43</v>
      </c>
      <c r="F504" s="43" t="s">
        <v>34</v>
      </c>
      <c r="G504" s="84" t="s">
        <v>34</v>
      </c>
      <c r="H504" s="31" t="s">
        <v>3177</v>
      </c>
      <c r="I504" s="31"/>
      <c r="J504" s="84" t="s">
        <v>106</v>
      </c>
      <c r="K504" s="31" t="s">
        <v>36</v>
      </c>
      <c r="L504" s="31" t="s">
        <v>95</v>
      </c>
      <c r="M504" s="169">
        <v>45513</v>
      </c>
      <c r="N504" s="148"/>
      <c r="O504" s="44" t="s">
        <v>42</v>
      </c>
      <c r="P504" s="43" t="s">
        <v>3178</v>
      </c>
      <c r="Q504" s="31"/>
      <c r="R504" s="84" t="s">
        <v>106</v>
      </c>
      <c r="S504" s="31" t="s">
        <v>36</v>
      </c>
      <c r="T504" s="31" t="s">
        <v>95</v>
      </c>
      <c r="U504" s="169">
        <v>45513</v>
      </c>
      <c r="V504" s="150"/>
      <c r="W504" s="141" t="str" cm="1">
        <f t="array" ref="W504">IF(SUM(LEN(B504:V504))=0,"",IF(OR(OR(ISBLANK(F504),SUM(LEN(C504),LEN(D504))=0),AND(NOT(E504="Unknown"),ISBLANK(J504)),AND(NOT(O504="Unknown"),ISBLANK(R504))),"Missing Information", INDEX(Table15[Entire Service Line Classification], MATCH(SUMIFS(Table15[Unique ID],Table15[System-Owned Portion],E504,Table15[If Material Anything Other than "Lead" in Column E,Was Material Ever Previously Lead?],G504,Table15[Customer-Owned Portion],O504),Table15[Unique ID],0),0)))</f>
        <v>Non-lead</v>
      </c>
      <c r="X504"/>
    </row>
    <row r="505" spans="2:24" ht="30" x14ac:dyDescent="0.25">
      <c r="B505" s="146">
        <v>26365702</v>
      </c>
      <c r="C505" s="31" t="s">
        <v>839</v>
      </c>
      <c r="D505" s="31">
        <v>566</v>
      </c>
      <c r="E505" s="44" t="s">
        <v>43</v>
      </c>
      <c r="F505" s="43" t="s">
        <v>34</v>
      </c>
      <c r="G505" s="84" t="s">
        <v>34</v>
      </c>
      <c r="H505" s="31" t="s">
        <v>3177</v>
      </c>
      <c r="I505" s="31"/>
      <c r="J505" s="84" t="s">
        <v>106</v>
      </c>
      <c r="K505" s="31" t="s">
        <v>36</v>
      </c>
      <c r="L505" s="31" t="s">
        <v>95</v>
      </c>
      <c r="M505" s="169">
        <v>45513</v>
      </c>
      <c r="N505" s="148"/>
      <c r="O505" s="44" t="s">
        <v>43</v>
      </c>
      <c r="P505" s="43" t="s">
        <v>3178</v>
      </c>
      <c r="Q505" s="31"/>
      <c r="R505" s="84" t="s">
        <v>106</v>
      </c>
      <c r="S505" s="31" t="s">
        <v>36</v>
      </c>
      <c r="T505" s="31" t="s">
        <v>95</v>
      </c>
      <c r="U505" s="169">
        <v>45513</v>
      </c>
      <c r="V505" s="150"/>
      <c r="W505" s="141" t="str" cm="1">
        <f t="array" ref="W505">IF(SUM(LEN(B505:V505))=0,"",IF(OR(OR(ISBLANK(F505),SUM(LEN(C505),LEN(D505))=0),AND(NOT(E505="Unknown"),ISBLANK(J505)),AND(NOT(O505="Unknown"),ISBLANK(R505))),"Missing Information", INDEX(Table15[Entire Service Line Classification], MATCH(SUMIFS(Table15[Unique ID],Table15[System-Owned Portion],E505,Table15[If Material Anything Other than "Lead" in Column E,Was Material Ever Previously Lead?],G505,Table15[Customer-Owned Portion],O505),Table15[Unique ID],0),0)))</f>
        <v>Non-lead</v>
      </c>
      <c r="X505"/>
    </row>
    <row r="506" spans="2:24" ht="30" x14ac:dyDescent="0.25">
      <c r="B506" s="146">
        <v>26365703</v>
      </c>
      <c r="C506" s="31" t="s">
        <v>840</v>
      </c>
      <c r="D506" s="31">
        <v>567</v>
      </c>
      <c r="E506" s="44" t="s">
        <v>43</v>
      </c>
      <c r="F506" s="43" t="s">
        <v>34</v>
      </c>
      <c r="G506" s="84" t="s">
        <v>34</v>
      </c>
      <c r="H506" s="31" t="s">
        <v>3177</v>
      </c>
      <c r="I506" s="31"/>
      <c r="J506" s="84" t="s">
        <v>106</v>
      </c>
      <c r="K506" s="31" t="s">
        <v>36</v>
      </c>
      <c r="L506" s="31" t="s">
        <v>95</v>
      </c>
      <c r="M506" s="169">
        <v>45513</v>
      </c>
      <c r="N506" s="148"/>
      <c r="O506" s="44" t="s">
        <v>35</v>
      </c>
      <c r="P506" s="43" t="s">
        <v>3178</v>
      </c>
      <c r="Q506" s="31"/>
      <c r="R506" s="84" t="s">
        <v>106</v>
      </c>
      <c r="S506" s="31" t="s">
        <v>36</v>
      </c>
      <c r="T506" s="31" t="s">
        <v>95</v>
      </c>
      <c r="U506" s="169">
        <v>45513</v>
      </c>
      <c r="V506" s="150"/>
      <c r="W506" s="141" t="str" cm="1">
        <f t="array" ref="W506">IF(SUM(LEN(B506:V506))=0,"",IF(OR(OR(ISBLANK(F506),SUM(LEN(C506),LEN(D506))=0),AND(NOT(E506="Unknown"),ISBLANK(J506)),AND(NOT(O506="Unknown"),ISBLANK(R506))),"Missing Information", INDEX(Table15[Entire Service Line Classification], MATCH(SUMIFS(Table15[Unique ID],Table15[System-Owned Portion],E506,Table15[If Material Anything Other than "Lead" in Column E,Was Material Ever Previously Lead?],G506,Table15[Customer-Owned Portion],O506),Table15[Unique ID],0),0)))</f>
        <v>Non-lead</v>
      </c>
      <c r="X506"/>
    </row>
    <row r="507" spans="2:24" ht="30" x14ac:dyDescent="0.25">
      <c r="B507" s="146">
        <v>26364908</v>
      </c>
      <c r="C507" s="31" t="s">
        <v>841</v>
      </c>
      <c r="D507" s="31">
        <v>568</v>
      </c>
      <c r="E507" s="44" t="s">
        <v>43</v>
      </c>
      <c r="F507" s="43" t="s">
        <v>34</v>
      </c>
      <c r="G507" s="84" t="s">
        <v>34</v>
      </c>
      <c r="H507" s="31" t="s">
        <v>3177</v>
      </c>
      <c r="I507" s="31"/>
      <c r="J507" s="84" t="s">
        <v>106</v>
      </c>
      <c r="K507" s="31" t="s">
        <v>36</v>
      </c>
      <c r="L507" s="31" t="s">
        <v>95</v>
      </c>
      <c r="M507" s="169">
        <v>45513</v>
      </c>
      <c r="N507" s="148"/>
      <c r="O507" s="44" t="s">
        <v>43</v>
      </c>
      <c r="P507" s="43" t="s">
        <v>3178</v>
      </c>
      <c r="Q507" s="31"/>
      <c r="R507" s="84" t="s">
        <v>106</v>
      </c>
      <c r="S507" s="31" t="s">
        <v>36</v>
      </c>
      <c r="T507" s="31" t="s">
        <v>95</v>
      </c>
      <c r="U507" s="169">
        <v>45513</v>
      </c>
      <c r="V507" s="150"/>
      <c r="W507" s="141" t="str" cm="1">
        <f t="array" ref="W507">IF(SUM(LEN(B507:V507))=0,"",IF(OR(OR(ISBLANK(F507),SUM(LEN(C507),LEN(D507))=0),AND(NOT(E507="Unknown"),ISBLANK(J507)),AND(NOT(O507="Unknown"),ISBLANK(R507))),"Missing Information", INDEX(Table15[Entire Service Line Classification], MATCH(SUMIFS(Table15[Unique ID],Table15[System-Owned Portion],E507,Table15[If Material Anything Other than "Lead" in Column E,Was Material Ever Previously Lead?],G507,Table15[Customer-Owned Portion],O507),Table15[Unique ID],0),0)))</f>
        <v>Non-lead</v>
      </c>
      <c r="X507"/>
    </row>
    <row r="508" spans="2:24" ht="30" x14ac:dyDescent="0.25">
      <c r="B508" s="146">
        <v>26365701</v>
      </c>
      <c r="C508" s="31" t="s">
        <v>842</v>
      </c>
      <c r="D508" s="31">
        <v>569</v>
      </c>
      <c r="E508" s="44" t="s">
        <v>43</v>
      </c>
      <c r="F508" s="43" t="s">
        <v>34</v>
      </c>
      <c r="G508" s="84" t="s">
        <v>34</v>
      </c>
      <c r="H508" s="31" t="s">
        <v>3177</v>
      </c>
      <c r="I508" s="31"/>
      <c r="J508" s="84" t="s">
        <v>106</v>
      </c>
      <c r="K508" s="31" t="s">
        <v>36</v>
      </c>
      <c r="L508" s="31" t="s">
        <v>95</v>
      </c>
      <c r="M508" s="169">
        <v>45513</v>
      </c>
      <c r="N508" s="148"/>
      <c r="O508" s="44" t="s">
        <v>42</v>
      </c>
      <c r="P508" s="43" t="s">
        <v>3178</v>
      </c>
      <c r="Q508" s="31"/>
      <c r="R508" s="84" t="s">
        <v>106</v>
      </c>
      <c r="S508" s="31" t="s">
        <v>36</v>
      </c>
      <c r="T508" s="31" t="s">
        <v>95</v>
      </c>
      <c r="U508" s="169">
        <v>45513</v>
      </c>
      <c r="V508" s="150"/>
      <c r="W508" s="141" t="str" cm="1">
        <f t="array" ref="W508">IF(SUM(LEN(B508:V508))=0,"",IF(OR(OR(ISBLANK(F508),SUM(LEN(C508),LEN(D508))=0),AND(NOT(E508="Unknown"),ISBLANK(J508)),AND(NOT(O508="Unknown"),ISBLANK(R508))),"Missing Information", INDEX(Table15[Entire Service Line Classification], MATCH(SUMIFS(Table15[Unique ID],Table15[System-Owned Portion],E508,Table15[If Material Anything Other than "Lead" in Column E,Was Material Ever Previously Lead?],G508,Table15[Customer-Owned Portion],O508),Table15[Unique ID],0),0)))</f>
        <v>Non-lead</v>
      </c>
      <c r="X508"/>
    </row>
    <row r="509" spans="2:24" ht="30" x14ac:dyDescent="0.25">
      <c r="B509" s="146">
        <v>26364907</v>
      </c>
      <c r="C509" s="31" t="s">
        <v>843</v>
      </c>
      <c r="D509" s="31">
        <v>570</v>
      </c>
      <c r="E509" s="44" t="s">
        <v>43</v>
      </c>
      <c r="F509" s="43" t="s">
        <v>34</v>
      </c>
      <c r="G509" s="84" t="s">
        <v>34</v>
      </c>
      <c r="H509" s="31" t="s">
        <v>3177</v>
      </c>
      <c r="I509" s="31"/>
      <c r="J509" s="84" t="s">
        <v>106</v>
      </c>
      <c r="K509" s="31" t="s">
        <v>36</v>
      </c>
      <c r="L509" s="31" t="s">
        <v>95</v>
      </c>
      <c r="M509" s="169">
        <v>45513</v>
      </c>
      <c r="N509" s="148"/>
      <c r="O509" s="44" t="s">
        <v>43</v>
      </c>
      <c r="P509" s="43" t="s">
        <v>3178</v>
      </c>
      <c r="Q509" s="31"/>
      <c r="R509" s="84" t="s">
        <v>106</v>
      </c>
      <c r="S509" s="31" t="s">
        <v>36</v>
      </c>
      <c r="T509" s="31" t="s">
        <v>95</v>
      </c>
      <c r="U509" s="169">
        <v>45513</v>
      </c>
      <c r="V509" s="150"/>
      <c r="W509" s="141" t="str" cm="1">
        <f t="array" ref="W509">IF(SUM(LEN(B509:V509))=0,"",IF(OR(OR(ISBLANK(F509),SUM(LEN(C509),LEN(D509))=0),AND(NOT(E509="Unknown"),ISBLANK(J509)),AND(NOT(O509="Unknown"),ISBLANK(R509))),"Missing Information", INDEX(Table15[Entire Service Line Classification], MATCH(SUMIFS(Table15[Unique ID],Table15[System-Owned Portion],E509,Table15[If Material Anything Other than "Lead" in Column E,Was Material Ever Previously Lead?],G509,Table15[Customer-Owned Portion],O509),Table15[Unique ID],0),0)))</f>
        <v>Non-lead</v>
      </c>
      <c r="X509"/>
    </row>
    <row r="510" spans="2:24" ht="30" x14ac:dyDescent="0.25">
      <c r="B510" s="146">
        <v>26364909</v>
      </c>
      <c r="C510" s="31" t="s">
        <v>844</v>
      </c>
      <c r="D510" s="31">
        <v>571</v>
      </c>
      <c r="E510" s="44" t="s">
        <v>43</v>
      </c>
      <c r="F510" s="43" t="s">
        <v>34</v>
      </c>
      <c r="G510" s="84" t="s">
        <v>34</v>
      </c>
      <c r="H510" s="31" t="s">
        <v>3177</v>
      </c>
      <c r="I510" s="31"/>
      <c r="J510" s="84" t="s">
        <v>106</v>
      </c>
      <c r="K510" s="31" t="s">
        <v>36</v>
      </c>
      <c r="L510" s="31" t="s">
        <v>95</v>
      </c>
      <c r="M510" s="169">
        <v>45513</v>
      </c>
      <c r="N510" s="148"/>
      <c r="O510" s="44" t="s">
        <v>43</v>
      </c>
      <c r="P510" s="43" t="s">
        <v>3178</v>
      </c>
      <c r="Q510" s="31"/>
      <c r="R510" s="84" t="s">
        <v>106</v>
      </c>
      <c r="S510" s="31" t="s">
        <v>36</v>
      </c>
      <c r="T510" s="31" t="s">
        <v>95</v>
      </c>
      <c r="U510" s="169">
        <v>45513</v>
      </c>
      <c r="V510" s="150"/>
      <c r="W510" s="141" t="str" cm="1">
        <f t="array" ref="W510">IF(SUM(LEN(B510:V510))=0,"",IF(OR(OR(ISBLANK(F510),SUM(LEN(C510),LEN(D510))=0),AND(NOT(E510="Unknown"),ISBLANK(J510)),AND(NOT(O510="Unknown"),ISBLANK(R510))),"Missing Information", INDEX(Table15[Entire Service Line Classification], MATCH(SUMIFS(Table15[Unique ID],Table15[System-Owned Portion],E510,Table15[If Material Anything Other than "Lead" in Column E,Was Material Ever Previously Lead?],G510,Table15[Customer-Owned Portion],O510),Table15[Unique ID],0),0)))</f>
        <v>Non-lead</v>
      </c>
      <c r="X510"/>
    </row>
    <row r="511" spans="2:24" ht="30" x14ac:dyDescent="0.25">
      <c r="B511" s="146">
        <v>26364914</v>
      </c>
      <c r="C511" s="31" t="s">
        <v>845</v>
      </c>
      <c r="D511" s="31">
        <v>572</v>
      </c>
      <c r="E511" s="44" t="s">
        <v>43</v>
      </c>
      <c r="F511" s="43" t="s">
        <v>34</v>
      </c>
      <c r="G511" s="84" t="s">
        <v>34</v>
      </c>
      <c r="H511" s="31" t="s">
        <v>3177</v>
      </c>
      <c r="I511" s="31"/>
      <c r="J511" s="84" t="s">
        <v>106</v>
      </c>
      <c r="K511" s="31" t="s">
        <v>36</v>
      </c>
      <c r="L511" s="31" t="s">
        <v>95</v>
      </c>
      <c r="M511" s="169">
        <v>45513</v>
      </c>
      <c r="N511" s="148"/>
      <c r="O511" s="44" t="s">
        <v>43</v>
      </c>
      <c r="P511" s="43" t="s">
        <v>3178</v>
      </c>
      <c r="Q511" s="31"/>
      <c r="R511" s="84" t="s">
        <v>106</v>
      </c>
      <c r="S511" s="31" t="s">
        <v>36</v>
      </c>
      <c r="T511" s="31" t="s">
        <v>95</v>
      </c>
      <c r="U511" s="169">
        <v>45513</v>
      </c>
      <c r="V511" s="150"/>
      <c r="W511" s="141" t="str" cm="1">
        <f t="array" ref="W511">IF(SUM(LEN(B511:V511))=0,"",IF(OR(OR(ISBLANK(F511),SUM(LEN(C511),LEN(D511))=0),AND(NOT(E511="Unknown"),ISBLANK(J511)),AND(NOT(O511="Unknown"),ISBLANK(R511))),"Missing Information", INDEX(Table15[Entire Service Line Classification], MATCH(SUMIFS(Table15[Unique ID],Table15[System-Owned Portion],E511,Table15[If Material Anything Other than "Lead" in Column E,Was Material Ever Previously Lead?],G511,Table15[Customer-Owned Portion],O511),Table15[Unique ID],0),0)))</f>
        <v>Non-lead</v>
      </c>
      <c r="X511"/>
    </row>
    <row r="512" spans="2:24" ht="30" x14ac:dyDescent="0.25">
      <c r="B512" s="146">
        <v>26365781</v>
      </c>
      <c r="C512" s="31" t="s">
        <v>846</v>
      </c>
      <c r="D512" s="31">
        <v>573</v>
      </c>
      <c r="E512" s="44" t="s">
        <v>43</v>
      </c>
      <c r="F512" s="43" t="s">
        <v>34</v>
      </c>
      <c r="G512" s="84" t="s">
        <v>34</v>
      </c>
      <c r="H512" s="31" t="s">
        <v>3177</v>
      </c>
      <c r="I512" s="31"/>
      <c r="J512" s="84" t="s">
        <v>106</v>
      </c>
      <c r="K512" s="31" t="s">
        <v>36</v>
      </c>
      <c r="L512" s="31" t="s">
        <v>95</v>
      </c>
      <c r="M512" s="169">
        <v>45513</v>
      </c>
      <c r="N512" s="148"/>
      <c r="O512" s="44" t="s">
        <v>42</v>
      </c>
      <c r="P512" s="43" t="s">
        <v>3178</v>
      </c>
      <c r="Q512" s="31"/>
      <c r="R512" s="84" t="s">
        <v>106</v>
      </c>
      <c r="S512" s="31" t="s">
        <v>36</v>
      </c>
      <c r="T512" s="31" t="s">
        <v>95</v>
      </c>
      <c r="U512" s="169">
        <v>45513</v>
      </c>
      <c r="V512" s="150"/>
      <c r="W512" s="141" t="str" cm="1">
        <f t="array" ref="W512">IF(SUM(LEN(B512:V512))=0,"",IF(OR(OR(ISBLANK(F512),SUM(LEN(C512),LEN(D512))=0),AND(NOT(E512="Unknown"),ISBLANK(J512)),AND(NOT(O512="Unknown"),ISBLANK(R512))),"Missing Information", INDEX(Table15[Entire Service Line Classification], MATCH(SUMIFS(Table15[Unique ID],Table15[System-Owned Portion],E512,Table15[If Material Anything Other than "Lead" in Column E,Was Material Ever Previously Lead?],G512,Table15[Customer-Owned Portion],O512),Table15[Unique ID],0),0)))</f>
        <v>Non-lead</v>
      </c>
      <c r="X512"/>
    </row>
    <row r="513" spans="2:24" ht="30" x14ac:dyDescent="0.25">
      <c r="B513" s="146">
        <v>26365788</v>
      </c>
      <c r="C513" s="31" t="s">
        <v>847</v>
      </c>
      <c r="D513" s="31">
        <v>574</v>
      </c>
      <c r="E513" s="44" t="s">
        <v>43</v>
      </c>
      <c r="F513" s="43" t="s">
        <v>34</v>
      </c>
      <c r="G513" s="84" t="s">
        <v>34</v>
      </c>
      <c r="H513" s="31" t="s">
        <v>3177</v>
      </c>
      <c r="I513" s="31"/>
      <c r="J513" s="84" t="s">
        <v>106</v>
      </c>
      <c r="K513" s="31" t="s">
        <v>36</v>
      </c>
      <c r="L513" s="31" t="s">
        <v>95</v>
      </c>
      <c r="M513" s="169">
        <v>45513</v>
      </c>
      <c r="N513" s="148"/>
      <c r="O513" s="44" t="s">
        <v>43</v>
      </c>
      <c r="P513" s="43" t="s">
        <v>3178</v>
      </c>
      <c r="Q513" s="31"/>
      <c r="R513" s="84" t="s">
        <v>106</v>
      </c>
      <c r="S513" s="31" t="s">
        <v>36</v>
      </c>
      <c r="T513" s="31" t="s">
        <v>95</v>
      </c>
      <c r="U513" s="169">
        <v>45513</v>
      </c>
      <c r="V513" s="150"/>
      <c r="W513" s="141" t="str" cm="1">
        <f t="array" ref="W513">IF(SUM(LEN(B513:V513))=0,"",IF(OR(OR(ISBLANK(F513),SUM(LEN(C513),LEN(D513))=0),AND(NOT(E513="Unknown"),ISBLANK(J513)),AND(NOT(O513="Unknown"),ISBLANK(R513))),"Missing Information", INDEX(Table15[Entire Service Line Classification], MATCH(SUMIFS(Table15[Unique ID],Table15[System-Owned Portion],E513,Table15[If Material Anything Other than "Lead" in Column E,Was Material Ever Previously Lead?],G513,Table15[Customer-Owned Portion],O513),Table15[Unique ID],0),0)))</f>
        <v>Non-lead</v>
      </c>
      <c r="X513"/>
    </row>
    <row r="514" spans="2:24" ht="30" x14ac:dyDescent="0.25">
      <c r="B514" s="146">
        <v>26359317</v>
      </c>
      <c r="C514" s="31" t="s">
        <v>848</v>
      </c>
      <c r="D514" s="31">
        <v>575</v>
      </c>
      <c r="E514" s="44" t="s">
        <v>43</v>
      </c>
      <c r="F514" s="43" t="s">
        <v>34</v>
      </c>
      <c r="G514" s="84" t="s">
        <v>34</v>
      </c>
      <c r="H514" s="31" t="s">
        <v>3177</v>
      </c>
      <c r="I514" s="31"/>
      <c r="J514" s="84" t="s">
        <v>106</v>
      </c>
      <c r="K514" s="31" t="s">
        <v>36</v>
      </c>
      <c r="L514" s="31" t="s">
        <v>95</v>
      </c>
      <c r="M514" s="169">
        <v>45513</v>
      </c>
      <c r="N514" s="148"/>
      <c r="O514" s="44" t="s">
        <v>43</v>
      </c>
      <c r="P514" s="43" t="s">
        <v>3178</v>
      </c>
      <c r="Q514" s="31"/>
      <c r="R514" s="84" t="s">
        <v>106</v>
      </c>
      <c r="S514" s="31" t="s">
        <v>36</v>
      </c>
      <c r="T514" s="31" t="s">
        <v>95</v>
      </c>
      <c r="U514" s="169">
        <v>45513</v>
      </c>
      <c r="V514" s="150"/>
      <c r="W514" s="141" t="str" cm="1">
        <f t="array" ref="W514">IF(SUM(LEN(B514:V514))=0,"",IF(OR(OR(ISBLANK(F514),SUM(LEN(C514),LEN(D514))=0),AND(NOT(E514="Unknown"),ISBLANK(J514)),AND(NOT(O514="Unknown"),ISBLANK(R514))),"Missing Information", INDEX(Table15[Entire Service Line Classification], MATCH(SUMIFS(Table15[Unique ID],Table15[System-Owned Portion],E514,Table15[If Material Anything Other than "Lead" in Column E,Was Material Ever Previously Lead?],G514,Table15[Customer-Owned Portion],O514),Table15[Unique ID],0),0)))</f>
        <v>Non-lead</v>
      </c>
      <c r="X514"/>
    </row>
    <row r="515" spans="2:24" ht="30" x14ac:dyDescent="0.25">
      <c r="B515" s="146">
        <v>26365784</v>
      </c>
      <c r="C515" s="31" t="s">
        <v>849</v>
      </c>
      <c r="D515" s="31">
        <v>576</v>
      </c>
      <c r="E515" s="44" t="s">
        <v>43</v>
      </c>
      <c r="F515" s="43" t="s">
        <v>34</v>
      </c>
      <c r="G515" s="84" t="s">
        <v>34</v>
      </c>
      <c r="H515" s="31" t="s">
        <v>3177</v>
      </c>
      <c r="I515" s="31"/>
      <c r="J515" s="84" t="s">
        <v>106</v>
      </c>
      <c r="K515" s="31" t="s">
        <v>36</v>
      </c>
      <c r="L515" s="31" t="s">
        <v>95</v>
      </c>
      <c r="M515" s="169">
        <v>45513</v>
      </c>
      <c r="N515" s="148"/>
      <c r="O515" s="44" t="s">
        <v>43</v>
      </c>
      <c r="P515" s="43" t="s">
        <v>3178</v>
      </c>
      <c r="Q515" s="31"/>
      <c r="R515" s="84" t="s">
        <v>106</v>
      </c>
      <c r="S515" s="31" t="s">
        <v>36</v>
      </c>
      <c r="T515" s="31" t="s">
        <v>95</v>
      </c>
      <c r="U515" s="169">
        <v>45513</v>
      </c>
      <c r="V515" s="150"/>
      <c r="W515" s="141" t="str" cm="1">
        <f t="array" ref="W515">IF(SUM(LEN(B515:V515))=0,"",IF(OR(OR(ISBLANK(F515),SUM(LEN(C515),LEN(D515))=0),AND(NOT(E515="Unknown"),ISBLANK(J515)),AND(NOT(O515="Unknown"),ISBLANK(R515))),"Missing Information", INDEX(Table15[Entire Service Line Classification], MATCH(SUMIFS(Table15[Unique ID],Table15[System-Owned Portion],E515,Table15[If Material Anything Other than "Lead" in Column E,Was Material Ever Previously Lead?],G515,Table15[Customer-Owned Portion],O515),Table15[Unique ID],0),0)))</f>
        <v>Non-lead</v>
      </c>
      <c r="X515"/>
    </row>
    <row r="516" spans="2:24" ht="30" x14ac:dyDescent="0.25">
      <c r="B516" s="146">
        <v>26365765</v>
      </c>
      <c r="C516" s="31" t="s">
        <v>850</v>
      </c>
      <c r="D516" s="31">
        <v>577</v>
      </c>
      <c r="E516" s="44" t="s">
        <v>43</v>
      </c>
      <c r="F516" s="43" t="s">
        <v>34</v>
      </c>
      <c r="G516" s="84" t="s">
        <v>34</v>
      </c>
      <c r="H516" s="31" t="s">
        <v>3177</v>
      </c>
      <c r="I516" s="31"/>
      <c r="J516" s="84" t="s">
        <v>106</v>
      </c>
      <c r="K516" s="31" t="s">
        <v>36</v>
      </c>
      <c r="L516" s="31" t="s">
        <v>95</v>
      </c>
      <c r="M516" s="169">
        <v>45513</v>
      </c>
      <c r="N516" s="148"/>
      <c r="O516" s="44" t="s">
        <v>43</v>
      </c>
      <c r="P516" s="43" t="s">
        <v>3178</v>
      </c>
      <c r="Q516" s="31"/>
      <c r="R516" s="84" t="s">
        <v>106</v>
      </c>
      <c r="S516" s="31" t="s">
        <v>36</v>
      </c>
      <c r="T516" s="31" t="s">
        <v>95</v>
      </c>
      <c r="U516" s="169">
        <v>45513</v>
      </c>
      <c r="V516" s="150"/>
      <c r="W516" s="141" t="str" cm="1">
        <f t="array" ref="W516">IF(SUM(LEN(B516:V516))=0,"",IF(OR(OR(ISBLANK(F516),SUM(LEN(C516),LEN(D516))=0),AND(NOT(E516="Unknown"),ISBLANK(J516)),AND(NOT(O516="Unknown"),ISBLANK(R516))),"Missing Information", INDEX(Table15[Entire Service Line Classification], MATCH(SUMIFS(Table15[Unique ID],Table15[System-Owned Portion],E516,Table15[If Material Anything Other than "Lead" in Column E,Was Material Ever Previously Lead?],G516,Table15[Customer-Owned Portion],O516),Table15[Unique ID],0),0)))</f>
        <v>Non-lead</v>
      </c>
      <c r="X516"/>
    </row>
    <row r="517" spans="2:24" ht="30" x14ac:dyDescent="0.25">
      <c r="B517" s="146">
        <v>26365759</v>
      </c>
      <c r="C517" s="31" t="s">
        <v>851</v>
      </c>
      <c r="D517" s="31">
        <v>578</v>
      </c>
      <c r="E517" s="44" t="s">
        <v>43</v>
      </c>
      <c r="F517" s="43" t="s">
        <v>34</v>
      </c>
      <c r="G517" s="84" t="s">
        <v>34</v>
      </c>
      <c r="H517" s="31" t="s">
        <v>3177</v>
      </c>
      <c r="I517" s="31"/>
      <c r="J517" s="84" t="s">
        <v>106</v>
      </c>
      <c r="K517" s="31" t="s">
        <v>36</v>
      </c>
      <c r="L517" s="31" t="s">
        <v>95</v>
      </c>
      <c r="M517" s="169">
        <v>45513</v>
      </c>
      <c r="N517" s="148"/>
      <c r="O517" s="44" t="s">
        <v>42</v>
      </c>
      <c r="P517" s="43" t="s">
        <v>3178</v>
      </c>
      <c r="Q517" s="31"/>
      <c r="R517" s="84" t="s">
        <v>106</v>
      </c>
      <c r="S517" s="31" t="s">
        <v>36</v>
      </c>
      <c r="T517" s="31" t="s">
        <v>95</v>
      </c>
      <c r="U517" s="169">
        <v>45513</v>
      </c>
      <c r="V517" s="150"/>
      <c r="W517" s="141" t="str" cm="1">
        <f t="array" ref="W517">IF(SUM(LEN(B517:V517))=0,"",IF(OR(OR(ISBLANK(F517),SUM(LEN(C517),LEN(D517))=0),AND(NOT(E517="Unknown"),ISBLANK(J517)),AND(NOT(O517="Unknown"),ISBLANK(R517))),"Missing Information", INDEX(Table15[Entire Service Line Classification], MATCH(SUMIFS(Table15[Unique ID],Table15[System-Owned Portion],E517,Table15[If Material Anything Other than "Lead" in Column E,Was Material Ever Previously Lead?],G517,Table15[Customer-Owned Portion],O517),Table15[Unique ID],0),0)))</f>
        <v>Non-lead</v>
      </c>
      <c r="X517"/>
    </row>
    <row r="518" spans="2:24" ht="30" x14ac:dyDescent="0.25">
      <c r="B518" s="146">
        <v>26365770</v>
      </c>
      <c r="C518" s="31" t="s">
        <v>852</v>
      </c>
      <c r="D518" s="31">
        <v>579</v>
      </c>
      <c r="E518" s="44" t="s">
        <v>43</v>
      </c>
      <c r="F518" s="43" t="s">
        <v>34</v>
      </c>
      <c r="G518" s="84" t="s">
        <v>34</v>
      </c>
      <c r="H518" s="31" t="s">
        <v>3177</v>
      </c>
      <c r="I518" s="31"/>
      <c r="J518" s="84" t="s">
        <v>106</v>
      </c>
      <c r="K518" s="31" t="s">
        <v>36</v>
      </c>
      <c r="L518" s="31" t="s">
        <v>95</v>
      </c>
      <c r="M518" s="169">
        <v>45513</v>
      </c>
      <c r="N518" s="148"/>
      <c r="O518" s="44" t="s">
        <v>42</v>
      </c>
      <c r="P518" s="43" t="s">
        <v>3178</v>
      </c>
      <c r="Q518" s="31"/>
      <c r="R518" s="84" t="s">
        <v>106</v>
      </c>
      <c r="S518" s="31" t="s">
        <v>36</v>
      </c>
      <c r="T518" s="31" t="s">
        <v>95</v>
      </c>
      <c r="U518" s="169">
        <v>45513</v>
      </c>
      <c r="V518" s="150"/>
      <c r="W518" s="141" t="str" cm="1">
        <f t="array" ref="W518">IF(SUM(LEN(B518:V518))=0,"",IF(OR(OR(ISBLANK(F518),SUM(LEN(C518),LEN(D518))=0),AND(NOT(E518="Unknown"),ISBLANK(J518)),AND(NOT(O518="Unknown"),ISBLANK(R518))),"Missing Information", INDEX(Table15[Entire Service Line Classification], MATCH(SUMIFS(Table15[Unique ID],Table15[System-Owned Portion],E518,Table15[If Material Anything Other than "Lead" in Column E,Was Material Ever Previously Lead?],G518,Table15[Customer-Owned Portion],O518),Table15[Unique ID],0),0)))</f>
        <v>Non-lead</v>
      </c>
      <c r="X518"/>
    </row>
    <row r="519" spans="2:24" ht="30" x14ac:dyDescent="0.25">
      <c r="B519" s="146">
        <v>26395092</v>
      </c>
      <c r="C519" s="31" t="s">
        <v>853</v>
      </c>
      <c r="D519" s="31">
        <v>580</v>
      </c>
      <c r="E519" s="44" t="s">
        <v>43</v>
      </c>
      <c r="F519" s="43" t="s">
        <v>34</v>
      </c>
      <c r="G519" s="84" t="s">
        <v>34</v>
      </c>
      <c r="H519" s="31" t="s">
        <v>3177</v>
      </c>
      <c r="I519" s="31"/>
      <c r="J519" s="84" t="s">
        <v>106</v>
      </c>
      <c r="K519" s="31" t="s">
        <v>36</v>
      </c>
      <c r="L519" s="31" t="s">
        <v>95</v>
      </c>
      <c r="M519" s="169">
        <v>45513</v>
      </c>
      <c r="N519" s="148"/>
      <c r="O519" s="44" t="s">
        <v>35</v>
      </c>
      <c r="P519" s="43" t="s">
        <v>3178</v>
      </c>
      <c r="Q519" s="31"/>
      <c r="R519" s="84" t="s">
        <v>106</v>
      </c>
      <c r="S519" s="31" t="s">
        <v>36</v>
      </c>
      <c r="T519" s="31" t="s">
        <v>95</v>
      </c>
      <c r="U519" s="169">
        <v>45513</v>
      </c>
      <c r="V519" s="150"/>
      <c r="W519" s="141" t="str" cm="1">
        <f t="array" ref="W519">IF(SUM(LEN(B519:V519))=0,"",IF(OR(OR(ISBLANK(F519),SUM(LEN(C519),LEN(D519))=0),AND(NOT(E519="Unknown"),ISBLANK(J519)),AND(NOT(O519="Unknown"),ISBLANK(R519))),"Missing Information", INDEX(Table15[Entire Service Line Classification], MATCH(SUMIFS(Table15[Unique ID],Table15[System-Owned Portion],E519,Table15[If Material Anything Other than "Lead" in Column E,Was Material Ever Previously Lead?],G519,Table15[Customer-Owned Portion],O519),Table15[Unique ID],0),0)))</f>
        <v>Non-lead</v>
      </c>
      <c r="X519"/>
    </row>
    <row r="520" spans="2:24" ht="30" x14ac:dyDescent="0.25">
      <c r="B520" s="146">
        <v>26365758</v>
      </c>
      <c r="C520" s="31" t="s">
        <v>854</v>
      </c>
      <c r="D520" s="31">
        <v>581</v>
      </c>
      <c r="E520" s="44" t="s">
        <v>43</v>
      </c>
      <c r="F520" s="43" t="s">
        <v>34</v>
      </c>
      <c r="G520" s="84" t="s">
        <v>34</v>
      </c>
      <c r="H520" s="31" t="s">
        <v>3177</v>
      </c>
      <c r="I520" s="31"/>
      <c r="J520" s="84" t="s">
        <v>106</v>
      </c>
      <c r="K520" s="31" t="s">
        <v>36</v>
      </c>
      <c r="L520" s="31" t="s">
        <v>95</v>
      </c>
      <c r="M520" s="169">
        <v>45513</v>
      </c>
      <c r="N520" s="148"/>
      <c r="O520" s="44" t="s">
        <v>43</v>
      </c>
      <c r="P520" s="43" t="s">
        <v>3178</v>
      </c>
      <c r="Q520" s="31"/>
      <c r="R520" s="84" t="s">
        <v>106</v>
      </c>
      <c r="S520" s="31" t="s">
        <v>36</v>
      </c>
      <c r="T520" s="31" t="s">
        <v>95</v>
      </c>
      <c r="U520" s="169">
        <v>45513</v>
      </c>
      <c r="V520" s="150"/>
      <c r="W520" s="141" t="str" cm="1">
        <f t="array" ref="W520">IF(SUM(LEN(B520:V520))=0,"",IF(OR(OR(ISBLANK(F520),SUM(LEN(C520),LEN(D520))=0),AND(NOT(E520="Unknown"),ISBLANK(J520)),AND(NOT(O520="Unknown"),ISBLANK(R520))),"Missing Information", INDEX(Table15[Entire Service Line Classification], MATCH(SUMIFS(Table15[Unique ID],Table15[System-Owned Portion],E520,Table15[If Material Anything Other than "Lead" in Column E,Was Material Ever Previously Lead?],G520,Table15[Customer-Owned Portion],O520),Table15[Unique ID],0),0)))</f>
        <v>Non-lead</v>
      </c>
      <c r="X520"/>
    </row>
    <row r="521" spans="2:24" ht="30" x14ac:dyDescent="0.25">
      <c r="B521" s="146" t="s">
        <v>265</v>
      </c>
      <c r="C521" s="31" t="s">
        <v>855</v>
      </c>
      <c r="D521" s="31">
        <v>582</v>
      </c>
      <c r="E521" s="44" t="s">
        <v>43</v>
      </c>
      <c r="F521" s="43" t="s">
        <v>34</v>
      </c>
      <c r="G521" s="84" t="s">
        <v>34</v>
      </c>
      <c r="H521" s="31" t="s">
        <v>3177</v>
      </c>
      <c r="I521" s="31"/>
      <c r="J521" s="84" t="s">
        <v>106</v>
      </c>
      <c r="K521" s="31" t="s">
        <v>36</v>
      </c>
      <c r="L521" s="31" t="s">
        <v>95</v>
      </c>
      <c r="M521" s="169">
        <v>45513</v>
      </c>
      <c r="N521" s="148"/>
      <c r="O521" s="44" t="s">
        <v>43</v>
      </c>
      <c r="P521" s="43" t="s">
        <v>3178</v>
      </c>
      <c r="Q521" s="31"/>
      <c r="R521" s="84" t="s">
        <v>106</v>
      </c>
      <c r="S521" s="31" t="s">
        <v>36</v>
      </c>
      <c r="T521" s="31" t="s">
        <v>95</v>
      </c>
      <c r="U521" s="169">
        <v>45513</v>
      </c>
      <c r="V521" s="150"/>
      <c r="W521" s="141" t="str" cm="1">
        <f t="array" ref="W521">IF(SUM(LEN(B521:V521))=0,"",IF(OR(OR(ISBLANK(F521),SUM(LEN(C521),LEN(D521))=0),AND(NOT(E521="Unknown"),ISBLANK(J521)),AND(NOT(O521="Unknown"),ISBLANK(R521))),"Missing Information", INDEX(Table15[Entire Service Line Classification], MATCH(SUMIFS(Table15[Unique ID],Table15[System-Owned Portion],E521,Table15[If Material Anything Other than "Lead" in Column E,Was Material Ever Previously Lead?],G521,Table15[Customer-Owned Portion],O521),Table15[Unique ID],0),0)))</f>
        <v>Non-lead</v>
      </c>
      <c r="X521"/>
    </row>
    <row r="522" spans="2:24" ht="30" x14ac:dyDescent="0.25">
      <c r="B522" s="146" t="s">
        <v>266</v>
      </c>
      <c r="C522" s="31" t="s">
        <v>856</v>
      </c>
      <c r="D522" s="31">
        <v>583</v>
      </c>
      <c r="E522" s="44" t="s">
        <v>43</v>
      </c>
      <c r="F522" s="43" t="s">
        <v>34</v>
      </c>
      <c r="G522" s="84" t="s">
        <v>34</v>
      </c>
      <c r="H522" s="31" t="s">
        <v>3177</v>
      </c>
      <c r="I522" s="31"/>
      <c r="J522" s="84" t="s">
        <v>106</v>
      </c>
      <c r="K522" s="31" t="s">
        <v>36</v>
      </c>
      <c r="L522" s="31" t="s">
        <v>95</v>
      </c>
      <c r="M522" s="169">
        <v>45513</v>
      </c>
      <c r="N522" s="148"/>
      <c r="O522" s="44" t="s">
        <v>42</v>
      </c>
      <c r="P522" s="43" t="s">
        <v>3178</v>
      </c>
      <c r="Q522" s="31"/>
      <c r="R522" s="84" t="s">
        <v>106</v>
      </c>
      <c r="S522" s="31" t="s">
        <v>36</v>
      </c>
      <c r="T522" s="31" t="s">
        <v>95</v>
      </c>
      <c r="U522" s="169">
        <v>45513</v>
      </c>
      <c r="V522" s="150"/>
      <c r="W522" s="141" t="str" cm="1">
        <f t="array" ref="W522">IF(SUM(LEN(B522:V522))=0,"",IF(OR(OR(ISBLANK(F522),SUM(LEN(C522),LEN(D522))=0),AND(NOT(E522="Unknown"),ISBLANK(J522)),AND(NOT(O522="Unknown"),ISBLANK(R522))),"Missing Information", INDEX(Table15[Entire Service Line Classification], MATCH(SUMIFS(Table15[Unique ID],Table15[System-Owned Portion],E522,Table15[If Material Anything Other than "Lead" in Column E,Was Material Ever Previously Lead?],G522,Table15[Customer-Owned Portion],O522),Table15[Unique ID],0),0)))</f>
        <v>Non-lead</v>
      </c>
      <c r="X522"/>
    </row>
    <row r="523" spans="2:24" ht="30" x14ac:dyDescent="0.25">
      <c r="B523" s="146">
        <v>26395091</v>
      </c>
      <c r="C523" s="31" t="s">
        <v>857</v>
      </c>
      <c r="D523" s="31">
        <v>58301</v>
      </c>
      <c r="E523" s="44" t="s">
        <v>43</v>
      </c>
      <c r="F523" s="43" t="s">
        <v>34</v>
      </c>
      <c r="G523" s="84" t="s">
        <v>34</v>
      </c>
      <c r="H523" s="31" t="s">
        <v>3177</v>
      </c>
      <c r="I523" s="31"/>
      <c r="J523" s="84" t="s">
        <v>106</v>
      </c>
      <c r="K523" s="31" t="s">
        <v>36</v>
      </c>
      <c r="L523" s="31" t="s">
        <v>95</v>
      </c>
      <c r="M523" s="169">
        <v>45513</v>
      </c>
      <c r="N523" s="148"/>
      <c r="O523" s="44" t="s">
        <v>43</v>
      </c>
      <c r="P523" s="43" t="s">
        <v>3178</v>
      </c>
      <c r="Q523" s="31"/>
      <c r="R523" s="84" t="s">
        <v>106</v>
      </c>
      <c r="S523" s="31" t="s">
        <v>36</v>
      </c>
      <c r="T523" s="31" t="s">
        <v>95</v>
      </c>
      <c r="U523" s="169">
        <v>45513</v>
      </c>
      <c r="V523" s="150"/>
      <c r="W523" s="141" t="str" cm="1">
        <f t="array" ref="W523">IF(SUM(LEN(B523:V523))=0,"",IF(OR(OR(ISBLANK(F523),SUM(LEN(C523),LEN(D523))=0),AND(NOT(E523="Unknown"),ISBLANK(J523)),AND(NOT(O523="Unknown"),ISBLANK(R523))),"Missing Information", INDEX(Table15[Entire Service Line Classification], MATCH(SUMIFS(Table15[Unique ID],Table15[System-Owned Portion],E523,Table15[If Material Anything Other than "Lead" in Column E,Was Material Ever Previously Lead?],G523,Table15[Customer-Owned Portion],O523),Table15[Unique ID],0),0)))</f>
        <v>Non-lead</v>
      </c>
      <c r="X523"/>
    </row>
    <row r="524" spans="2:24" ht="30" x14ac:dyDescent="0.25">
      <c r="B524" s="146">
        <v>26366787</v>
      </c>
      <c r="C524" s="31" t="s">
        <v>858</v>
      </c>
      <c r="D524" s="31">
        <v>584</v>
      </c>
      <c r="E524" s="44" t="s">
        <v>43</v>
      </c>
      <c r="F524" s="43" t="s">
        <v>34</v>
      </c>
      <c r="G524" s="84" t="s">
        <v>34</v>
      </c>
      <c r="H524" s="31" t="s">
        <v>3177</v>
      </c>
      <c r="I524" s="31"/>
      <c r="J524" s="84" t="s">
        <v>106</v>
      </c>
      <c r="K524" s="31" t="s">
        <v>36</v>
      </c>
      <c r="L524" s="31" t="s">
        <v>95</v>
      </c>
      <c r="M524" s="169">
        <v>45513</v>
      </c>
      <c r="N524" s="148"/>
      <c r="O524" s="44" t="s">
        <v>42</v>
      </c>
      <c r="P524" s="43" t="s">
        <v>3178</v>
      </c>
      <c r="Q524" s="31"/>
      <c r="R524" s="84" t="s">
        <v>106</v>
      </c>
      <c r="S524" s="31" t="s">
        <v>36</v>
      </c>
      <c r="T524" s="31" t="s">
        <v>95</v>
      </c>
      <c r="U524" s="169">
        <v>45513</v>
      </c>
      <c r="V524" s="150"/>
      <c r="W524" s="141" t="str" cm="1">
        <f t="array" ref="W524">IF(SUM(LEN(B524:V524))=0,"",IF(OR(OR(ISBLANK(F524),SUM(LEN(C524),LEN(D524))=0),AND(NOT(E524="Unknown"),ISBLANK(J524)),AND(NOT(O524="Unknown"),ISBLANK(R524))),"Missing Information", INDEX(Table15[Entire Service Line Classification], MATCH(SUMIFS(Table15[Unique ID],Table15[System-Owned Portion],E524,Table15[If Material Anything Other than "Lead" in Column E,Was Material Ever Previously Lead?],G524,Table15[Customer-Owned Portion],O524),Table15[Unique ID],0),0)))</f>
        <v>Non-lead</v>
      </c>
      <c r="X524"/>
    </row>
    <row r="525" spans="2:24" ht="30" x14ac:dyDescent="0.25">
      <c r="B525" s="146">
        <v>26366843</v>
      </c>
      <c r="C525" s="31" t="s">
        <v>859</v>
      </c>
      <c r="D525" s="31">
        <v>585</v>
      </c>
      <c r="E525" s="44" t="s">
        <v>43</v>
      </c>
      <c r="F525" s="43" t="s">
        <v>34</v>
      </c>
      <c r="G525" s="84" t="s">
        <v>34</v>
      </c>
      <c r="H525" s="31" t="s">
        <v>3177</v>
      </c>
      <c r="I525" s="31"/>
      <c r="J525" s="84" t="s">
        <v>106</v>
      </c>
      <c r="K525" s="31" t="s">
        <v>36</v>
      </c>
      <c r="L525" s="31" t="s">
        <v>95</v>
      </c>
      <c r="M525" s="169">
        <v>45513</v>
      </c>
      <c r="N525" s="148"/>
      <c r="O525" s="44" t="s">
        <v>43</v>
      </c>
      <c r="P525" s="43" t="s">
        <v>3178</v>
      </c>
      <c r="Q525" s="31"/>
      <c r="R525" s="84" t="s">
        <v>106</v>
      </c>
      <c r="S525" s="31" t="s">
        <v>36</v>
      </c>
      <c r="T525" s="31" t="s">
        <v>95</v>
      </c>
      <c r="U525" s="169">
        <v>45513</v>
      </c>
      <c r="V525" s="150"/>
      <c r="W525" s="141" t="str" cm="1">
        <f t="array" ref="W525">IF(SUM(LEN(B525:V525))=0,"",IF(OR(OR(ISBLANK(F525),SUM(LEN(C525),LEN(D525))=0),AND(NOT(E525="Unknown"),ISBLANK(J525)),AND(NOT(O525="Unknown"),ISBLANK(R525))),"Missing Information", INDEX(Table15[Entire Service Line Classification], MATCH(SUMIFS(Table15[Unique ID],Table15[System-Owned Portion],E525,Table15[If Material Anything Other than "Lead" in Column E,Was Material Ever Previously Lead?],G525,Table15[Customer-Owned Portion],O525),Table15[Unique ID],0),0)))</f>
        <v>Non-lead</v>
      </c>
      <c r="X525"/>
    </row>
    <row r="526" spans="2:24" ht="30" x14ac:dyDescent="0.25">
      <c r="B526" s="146">
        <v>26366786</v>
      </c>
      <c r="C526" s="31" t="s">
        <v>860</v>
      </c>
      <c r="D526" s="31">
        <v>586</v>
      </c>
      <c r="E526" s="44" t="s">
        <v>43</v>
      </c>
      <c r="F526" s="43" t="s">
        <v>34</v>
      </c>
      <c r="G526" s="84" t="s">
        <v>34</v>
      </c>
      <c r="H526" s="31" t="s">
        <v>3177</v>
      </c>
      <c r="I526" s="31"/>
      <c r="J526" s="84" t="s">
        <v>106</v>
      </c>
      <c r="K526" s="31" t="s">
        <v>36</v>
      </c>
      <c r="L526" s="31" t="s">
        <v>95</v>
      </c>
      <c r="M526" s="169">
        <v>45513</v>
      </c>
      <c r="N526" s="148"/>
      <c r="O526" s="44" t="s">
        <v>43</v>
      </c>
      <c r="P526" s="43" t="s">
        <v>3178</v>
      </c>
      <c r="Q526" s="31"/>
      <c r="R526" s="84" t="s">
        <v>106</v>
      </c>
      <c r="S526" s="31" t="s">
        <v>36</v>
      </c>
      <c r="T526" s="31" t="s">
        <v>95</v>
      </c>
      <c r="U526" s="169">
        <v>45513</v>
      </c>
      <c r="V526" s="150"/>
      <c r="W526" s="141" t="str" cm="1">
        <f t="array" ref="W526">IF(SUM(LEN(B526:V526))=0,"",IF(OR(OR(ISBLANK(F526),SUM(LEN(C526),LEN(D526))=0),AND(NOT(E526="Unknown"),ISBLANK(J526)),AND(NOT(O526="Unknown"),ISBLANK(R526))),"Missing Information", INDEX(Table15[Entire Service Line Classification], MATCH(SUMIFS(Table15[Unique ID],Table15[System-Owned Portion],E526,Table15[If Material Anything Other than "Lead" in Column E,Was Material Ever Previously Lead?],G526,Table15[Customer-Owned Portion],O526),Table15[Unique ID],0),0)))</f>
        <v>Non-lead</v>
      </c>
      <c r="X526"/>
    </row>
    <row r="527" spans="2:24" ht="30" x14ac:dyDescent="0.25">
      <c r="B527" s="146">
        <v>26366809</v>
      </c>
      <c r="C527" s="31" t="s">
        <v>861</v>
      </c>
      <c r="D527" s="31">
        <v>587</v>
      </c>
      <c r="E527" s="44" t="s">
        <v>43</v>
      </c>
      <c r="F527" s="43" t="s">
        <v>34</v>
      </c>
      <c r="G527" s="84" t="s">
        <v>34</v>
      </c>
      <c r="H527" s="31" t="s">
        <v>3177</v>
      </c>
      <c r="I527" s="31"/>
      <c r="J527" s="84" t="s">
        <v>106</v>
      </c>
      <c r="K527" s="31" t="s">
        <v>36</v>
      </c>
      <c r="L527" s="31" t="s">
        <v>95</v>
      </c>
      <c r="M527" s="169">
        <v>45513</v>
      </c>
      <c r="N527" s="148"/>
      <c r="O527" s="44" t="s">
        <v>42</v>
      </c>
      <c r="P527" s="43" t="s">
        <v>3178</v>
      </c>
      <c r="Q527" s="31"/>
      <c r="R527" s="84" t="s">
        <v>106</v>
      </c>
      <c r="S527" s="31" t="s">
        <v>36</v>
      </c>
      <c r="T527" s="31" t="s">
        <v>95</v>
      </c>
      <c r="U527" s="169">
        <v>45513</v>
      </c>
      <c r="V527" s="150"/>
      <c r="W527" s="141" t="str" cm="1">
        <f t="array" ref="W527">IF(SUM(LEN(B527:V527))=0,"",IF(OR(OR(ISBLANK(F527),SUM(LEN(C527),LEN(D527))=0),AND(NOT(E527="Unknown"),ISBLANK(J527)),AND(NOT(O527="Unknown"),ISBLANK(R527))),"Missing Information", INDEX(Table15[Entire Service Line Classification], MATCH(SUMIFS(Table15[Unique ID],Table15[System-Owned Portion],E527,Table15[If Material Anything Other than "Lead" in Column E,Was Material Ever Previously Lead?],G527,Table15[Customer-Owned Portion],O527),Table15[Unique ID],0),0)))</f>
        <v>Non-lead</v>
      </c>
      <c r="X527"/>
    </row>
    <row r="528" spans="2:24" ht="30" x14ac:dyDescent="0.25">
      <c r="B528" s="146">
        <v>26366812</v>
      </c>
      <c r="C528" s="31" t="s">
        <v>862</v>
      </c>
      <c r="D528" s="31">
        <v>588</v>
      </c>
      <c r="E528" s="44" t="s">
        <v>43</v>
      </c>
      <c r="F528" s="43" t="s">
        <v>34</v>
      </c>
      <c r="G528" s="84" t="s">
        <v>34</v>
      </c>
      <c r="H528" s="31" t="s">
        <v>3177</v>
      </c>
      <c r="I528" s="31"/>
      <c r="J528" s="84" t="s">
        <v>106</v>
      </c>
      <c r="K528" s="31" t="s">
        <v>36</v>
      </c>
      <c r="L528" s="31" t="s">
        <v>95</v>
      </c>
      <c r="M528" s="169">
        <v>45513</v>
      </c>
      <c r="N528" s="148"/>
      <c r="O528" s="44" t="s">
        <v>35</v>
      </c>
      <c r="P528" s="43" t="s">
        <v>3178</v>
      </c>
      <c r="Q528" s="31"/>
      <c r="R528" s="84" t="s">
        <v>106</v>
      </c>
      <c r="S528" s="31" t="s">
        <v>36</v>
      </c>
      <c r="T528" s="31" t="s">
        <v>95</v>
      </c>
      <c r="U528" s="169">
        <v>45513</v>
      </c>
      <c r="V528" s="150"/>
      <c r="W528" s="141" t="str" cm="1">
        <f t="array" ref="W528">IF(SUM(LEN(B528:V528))=0,"",IF(OR(OR(ISBLANK(F528),SUM(LEN(C528),LEN(D528))=0),AND(NOT(E528="Unknown"),ISBLANK(J528)),AND(NOT(O528="Unknown"),ISBLANK(R528))),"Missing Information", INDEX(Table15[Entire Service Line Classification], MATCH(SUMIFS(Table15[Unique ID],Table15[System-Owned Portion],E528,Table15[If Material Anything Other than "Lead" in Column E,Was Material Ever Previously Lead?],G528,Table15[Customer-Owned Portion],O528),Table15[Unique ID],0),0)))</f>
        <v>Non-lead</v>
      </c>
      <c r="X528"/>
    </row>
    <row r="529" spans="2:24" ht="30" x14ac:dyDescent="0.25">
      <c r="B529" s="146">
        <v>26359287</v>
      </c>
      <c r="C529" s="31" t="s">
        <v>863</v>
      </c>
      <c r="D529" s="31">
        <v>589</v>
      </c>
      <c r="E529" s="44" t="s">
        <v>43</v>
      </c>
      <c r="F529" s="43" t="s">
        <v>34</v>
      </c>
      <c r="G529" s="84" t="s">
        <v>34</v>
      </c>
      <c r="H529" s="31" t="s">
        <v>3177</v>
      </c>
      <c r="I529" s="31"/>
      <c r="J529" s="84" t="s">
        <v>106</v>
      </c>
      <c r="K529" s="31" t="s">
        <v>36</v>
      </c>
      <c r="L529" s="31" t="s">
        <v>95</v>
      </c>
      <c r="M529" s="169">
        <v>45513</v>
      </c>
      <c r="N529" s="148"/>
      <c r="O529" s="44" t="s">
        <v>42</v>
      </c>
      <c r="P529" s="43" t="s">
        <v>3178</v>
      </c>
      <c r="Q529" s="31"/>
      <c r="R529" s="84" t="s">
        <v>106</v>
      </c>
      <c r="S529" s="31" t="s">
        <v>36</v>
      </c>
      <c r="T529" s="31" t="s">
        <v>95</v>
      </c>
      <c r="U529" s="169">
        <v>45513</v>
      </c>
      <c r="V529" s="150"/>
      <c r="W529" s="141" t="str" cm="1">
        <f t="array" ref="W529">IF(SUM(LEN(B529:V529))=0,"",IF(OR(OR(ISBLANK(F529),SUM(LEN(C529),LEN(D529))=0),AND(NOT(E529="Unknown"),ISBLANK(J529)),AND(NOT(O529="Unknown"),ISBLANK(R529))),"Missing Information", INDEX(Table15[Entire Service Line Classification], MATCH(SUMIFS(Table15[Unique ID],Table15[System-Owned Portion],E529,Table15[If Material Anything Other than "Lead" in Column E,Was Material Ever Previously Lead?],G529,Table15[Customer-Owned Portion],O529),Table15[Unique ID],0),0)))</f>
        <v>Non-lead</v>
      </c>
      <c r="X529"/>
    </row>
    <row r="530" spans="2:24" ht="30" x14ac:dyDescent="0.25">
      <c r="B530" s="146">
        <v>26359286</v>
      </c>
      <c r="C530" s="31" t="s">
        <v>864</v>
      </c>
      <c r="D530" s="31">
        <v>590</v>
      </c>
      <c r="E530" s="44" t="s">
        <v>43</v>
      </c>
      <c r="F530" s="43" t="s">
        <v>34</v>
      </c>
      <c r="G530" s="84" t="s">
        <v>34</v>
      </c>
      <c r="H530" s="31" t="s">
        <v>3177</v>
      </c>
      <c r="I530" s="31"/>
      <c r="J530" s="84" t="s">
        <v>106</v>
      </c>
      <c r="K530" s="31" t="s">
        <v>36</v>
      </c>
      <c r="L530" s="31" t="s">
        <v>95</v>
      </c>
      <c r="M530" s="169">
        <v>45513</v>
      </c>
      <c r="N530" s="148"/>
      <c r="O530" s="44" t="s">
        <v>43</v>
      </c>
      <c r="P530" s="43" t="s">
        <v>3178</v>
      </c>
      <c r="Q530" s="31"/>
      <c r="R530" s="84" t="s">
        <v>106</v>
      </c>
      <c r="S530" s="31" t="s">
        <v>36</v>
      </c>
      <c r="T530" s="31" t="s">
        <v>95</v>
      </c>
      <c r="U530" s="169">
        <v>45513</v>
      </c>
      <c r="V530" s="150"/>
      <c r="W530" s="141" t="str" cm="1">
        <f t="array" ref="W530">IF(SUM(LEN(B530:V530))=0,"",IF(OR(OR(ISBLANK(F530),SUM(LEN(C530),LEN(D530))=0),AND(NOT(E530="Unknown"),ISBLANK(J530)),AND(NOT(O530="Unknown"),ISBLANK(R530))),"Missing Information", INDEX(Table15[Entire Service Line Classification], MATCH(SUMIFS(Table15[Unique ID],Table15[System-Owned Portion],E530,Table15[If Material Anything Other than "Lead" in Column E,Was Material Ever Previously Lead?],G530,Table15[Customer-Owned Portion],O530),Table15[Unique ID],0),0)))</f>
        <v>Non-lead</v>
      </c>
      <c r="X530"/>
    </row>
    <row r="531" spans="2:24" ht="30" x14ac:dyDescent="0.25">
      <c r="B531" s="146">
        <v>26395095</v>
      </c>
      <c r="C531" s="31" t="s">
        <v>865</v>
      </c>
      <c r="D531" s="31">
        <v>591</v>
      </c>
      <c r="E531" s="44" t="s">
        <v>43</v>
      </c>
      <c r="F531" s="43" t="s">
        <v>34</v>
      </c>
      <c r="G531" s="84" t="s">
        <v>34</v>
      </c>
      <c r="H531" s="31" t="s">
        <v>3177</v>
      </c>
      <c r="I531" s="31"/>
      <c r="J531" s="84" t="s">
        <v>106</v>
      </c>
      <c r="K531" s="31" t="s">
        <v>36</v>
      </c>
      <c r="L531" s="31" t="s">
        <v>95</v>
      </c>
      <c r="M531" s="169">
        <v>45513</v>
      </c>
      <c r="N531" s="148"/>
      <c r="O531" s="44" t="s">
        <v>42</v>
      </c>
      <c r="P531" s="43" t="s">
        <v>3178</v>
      </c>
      <c r="Q531" s="31"/>
      <c r="R531" s="84" t="s">
        <v>106</v>
      </c>
      <c r="S531" s="31" t="s">
        <v>36</v>
      </c>
      <c r="T531" s="31" t="s">
        <v>95</v>
      </c>
      <c r="U531" s="169">
        <v>45513</v>
      </c>
      <c r="V531" s="150"/>
      <c r="W531" s="141" t="str" cm="1">
        <f t="array" ref="W531">IF(SUM(LEN(B531:V531))=0,"",IF(OR(OR(ISBLANK(F531),SUM(LEN(C531),LEN(D531))=0),AND(NOT(E531="Unknown"),ISBLANK(J531)),AND(NOT(O531="Unknown"),ISBLANK(R531))),"Missing Information", INDEX(Table15[Entire Service Line Classification], MATCH(SUMIFS(Table15[Unique ID],Table15[System-Owned Portion],E531,Table15[If Material Anything Other than "Lead" in Column E,Was Material Ever Previously Lead?],G531,Table15[Customer-Owned Portion],O531),Table15[Unique ID],0),0)))</f>
        <v>Non-lead</v>
      </c>
      <c r="X531"/>
    </row>
    <row r="532" spans="2:24" ht="30" x14ac:dyDescent="0.25">
      <c r="B532" s="146">
        <v>26367112</v>
      </c>
      <c r="C532" s="31" t="s">
        <v>866</v>
      </c>
      <c r="D532" s="31">
        <v>592</v>
      </c>
      <c r="E532" s="44" t="s">
        <v>43</v>
      </c>
      <c r="F532" s="43" t="s">
        <v>34</v>
      </c>
      <c r="G532" s="84" t="s">
        <v>34</v>
      </c>
      <c r="H532" s="31" t="s">
        <v>3177</v>
      </c>
      <c r="I532" s="31"/>
      <c r="J532" s="84" t="s">
        <v>106</v>
      </c>
      <c r="K532" s="31" t="s">
        <v>36</v>
      </c>
      <c r="L532" s="31" t="s">
        <v>95</v>
      </c>
      <c r="M532" s="169">
        <v>45513</v>
      </c>
      <c r="N532" s="148"/>
      <c r="O532" s="44" t="s">
        <v>43</v>
      </c>
      <c r="P532" s="43" t="s">
        <v>3178</v>
      </c>
      <c r="Q532" s="31"/>
      <c r="R532" s="84" t="s">
        <v>106</v>
      </c>
      <c r="S532" s="31" t="s">
        <v>36</v>
      </c>
      <c r="T532" s="31" t="s">
        <v>95</v>
      </c>
      <c r="U532" s="169">
        <v>45513</v>
      </c>
      <c r="V532" s="150"/>
      <c r="W532" s="141" t="str" cm="1">
        <f t="array" ref="W532">IF(SUM(LEN(B532:V532))=0,"",IF(OR(OR(ISBLANK(F532),SUM(LEN(C532),LEN(D532))=0),AND(NOT(E532="Unknown"),ISBLANK(J532)),AND(NOT(O532="Unknown"),ISBLANK(R532))),"Missing Information", INDEX(Table15[Entire Service Line Classification], MATCH(SUMIFS(Table15[Unique ID],Table15[System-Owned Portion],E532,Table15[If Material Anything Other than "Lead" in Column E,Was Material Ever Previously Lead?],G532,Table15[Customer-Owned Portion],O532),Table15[Unique ID],0),0)))</f>
        <v>Non-lead</v>
      </c>
      <c r="X532"/>
    </row>
    <row r="533" spans="2:24" ht="30" x14ac:dyDescent="0.25">
      <c r="B533" s="146">
        <v>26366764</v>
      </c>
      <c r="C533" s="31" t="s">
        <v>867</v>
      </c>
      <c r="D533" s="31">
        <v>593</v>
      </c>
      <c r="E533" s="44" t="s">
        <v>43</v>
      </c>
      <c r="F533" s="43" t="s">
        <v>34</v>
      </c>
      <c r="G533" s="84" t="s">
        <v>34</v>
      </c>
      <c r="H533" s="31" t="s">
        <v>3177</v>
      </c>
      <c r="I533" s="31"/>
      <c r="J533" s="84" t="s">
        <v>106</v>
      </c>
      <c r="K533" s="31" t="s">
        <v>36</v>
      </c>
      <c r="L533" s="31" t="s">
        <v>95</v>
      </c>
      <c r="M533" s="169">
        <v>45513</v>
      </c>
      <c r="N533" s="148"/>
      <c r="O533" s="44" t="s">
        <v>43</v>
      </c>
      <c r="P533" s="43" t="s">
        <v>3178</v>
      </c>
      <c r="Q533" s="31"/>
      <c r="R533" s="84" t="s">
        <v>106</v>
      </c>
      <c r="S533" s="31" t="s">
        <v>36</v>
      </c>
      <c r="T533" s="31" t="s">
        <v>95</v>
      </c>
      <c r="U533" s="169">
        <v>45513</v>
      </c>
      <c r="V533" s="150"/>
      <c r="W533" s="141" t="str" cm="1">
        <f t="array" ref="W533">IF(SUM(LEN(B533:V533))=0,"",IF(OR(OR(ISBLANK(F533),SUM(LEN(C533),LEN(D533))=0),AND(NOT(E533="Unknown"),ISBLANK(J533)),AND(NOT(O533="Unknown"),ISBLANK(R533))),"Missing Information", INDEX(Table15[Entire Service Line Classification], MATCH(SUMIFS(Table15[Unique ID],Table15[System-Owned Portion],E533,Table15[If Material Anything Other than "Lead" in Column E,Was Material Ever Previously Lead?],G533,Table15[Customer-Owned Portion],O533),Table15[Unique ID],0),0)))</f>
        <v>Non-lead</v>
      </c>
      <c r="X533"/>
    </row>
    <row r="534" spans="2:24" ht="30" x14ac:dyDescent="0.25">
      <c r="B534" s="146">
        <v>26366761</v>
      </c>
      <c r="C534" s="31" t="s">
        <v>868</v>
      </c>
      <c r="D534" s="31">
        <v>594</v>
      </c>
      <c r="E534" s="44" t="s">
        <v>43</v>
      </c>
      <c r="F534" s="43" t="s">
        <v>34</v>
      </c>
      <c r="G534" s="84" t="s">
        <v>34</v>
      </c>
      <c r="H534" s="31" t="s">
        <v>3177</v>
      </c>
      <c r="I534" s="31"/>
      <c r="J534" s="84" t="s">
        <v>106</v>
      </c>
      <c r="K534" s="31" t="s">
        <v>36</v>
      </c>
      <c r="L534" s="31" t="s">
        <v>95</v>
      </c>
      <c r="M534" s="169">
        <v>45513</v>
      </c>
      <c r="N534" s="148"/>
      <c r="O534" s="44" t="s">
        <v>43</v>
      </c>
      <c r="P534" s="43" t="s">
        <v>3178</v>
      </c>
      <c r="Q534" s="31"/>
      <c r="R534" s="84" t="s">
        <v>106</v>
      </c>
      <c r="S534" s="31" t="s">
        <v>36</v>
      </c>
      <c r="T534" s="31" t="s">
        <v>95</v>
      </c>
      <c r="U534" s="169">
        <v>45513</v>
      </c>
      <c r="V534" s="150"/>
      <c r="W534" s="141" t="str" cm="1">
        <f t="array" ref="W534">IF(SUM(LEN(B534:V534))=0,"",IF(OR(OR(ISBLANK(F534),SUM(LEN(C534),LEN(D534))=0),AND(NOT(E534="Unknown"),ISBLANK(J534)),AND(NOT(O534="Unknown"),ISBLANK(R534))),"Missing Information", INDEX(Table15[Entire Service Line Classification], MATCH(SUMIFS(Table15[Unique ID],Table15[System-Owned Portion],E534,Table15[If Material Anything Other than "Lead" in Column E,Was Material Ever Previously Lead?],G534,Table15[Customer-Owned Portion],O534),Table15[Unique ID],0),0)))</f>
        <v>Non-lead</v>
      </c>
      <c r="X534"/>
    </row>
    <row r="535" spans="2:24" ht="30" x14ac:dyDescent="0.25">
      <c r="B535" s="146">
        <v>26366758</v>
      </c>
      <c r="C535" s="31" t="s">
        <v>869</v>
      </c>
      <c r="D535" s="31">
        <v>595</v>
      </c>
      <c r="E535" s="44" t="s">
        <v>43</v>
      </c>
      <c r="F535" s="43" t="s">
        <v>34</v>
      </c>
      <c r="G535" s="84" t="s">
        <v>34</v>
      </c>
      <c r="H535" s="31" t="s">
        <v>3177</v>
      </c>
      <c r="I535" s="31"/>
      <c r="J535" s="84" t="s">
        <v>106</v>
      </c>
      <c r="K535" s="31" t="s">
        <v>36</v>
      </c>
      <c r="L535" s="31" t="s">
        <v>95</v>
      </c>
      <c r="M535" s="169">
        <v>45513</v>
      </c>
      <c r="N535" s="148"/>
      <c r="O535" s="44" t="s">
        <v>43</v>
      </c>
      <c r="P535" s="43" t="s">
        <v>3178</v>
      </c>
      <c r="Q535" s="31"/>
      <c r="R535" s="84" t="s">
        <v>106</v>
      </c>
      <c r="S535" s="31" t="s">
        <v>36</v>
      </c>
      <c r="T535" s="31" t="s">
        <v>95</v>
      </c>
      <c r="U535" s="169">
        <v>45513</v>
      </c>
      <c r="V535" s="150"/>
      <c r="W535" s="141" t="str" cm="1">
        <f t="array" ref="W535">IF(SUM(LEN(B535:V535))=0,"",IF(OR(OR(ISBLANK(F535),SUM(LEN(C535),LEN(D535))=0),AND(NOT(E535="Unknown"),ISBLANK(J535)),AND(NOT(O535="Unknown"),ISBLANK(R535))),"Missing Information", INDEX(Table15[Entire Service Line Classification], MATCH(SUMIFS(Table15[Unique ID],Table15[System-Owned Portion],E535,Table15[If Material Anything Other than "Lead" in Column E,Was Material Ever Previously Lead?],G535,Table15[Customer-Owned Portion],O535),Table15[Unique ID],0),0)))</f>
        <v>Non-lead</v>
      </c>
      <c r="X535"/>
    </row>
    <row r="536" spans="2:24" ht="30" x14ac:dyDescent="0.25">
      <c r="B536" s="146">
        <v>26367116</v>
      </c>
      <c r="C536" s="31" t="s">
        <v>870</v>
      </c>
      <c r="D536" s="31">
        <v>596</v>
      </c>
      <c r="E536" s="44" t="s">
        <v>43</v>
      </c>
      <c r="F536" s="43" t="s">
        <v>34</v>
      </c>
      <c r="G536" s="84" t="s">
        <v>34</v>
      </c>
      <c r="H536" s="31" t="s">
        <v>3177</v>
      </c>
      <c r="I536" s="31"/>
      <c r="J536" s="84" t="s">
        <v>106</v>
      </c>
      <c r="K536" s="31" t="s">
        <v>36</v>
      </c>
      <c r="L536" s="31" t="s">
        <v>95</v>
      </c>
      <c r="M536" s="169">
        <v>45513</v>
      </c>
      <c r="N536" s="148"/>
      <c r="O536" s="44" t="s">
        <v>42</v>
      </c>
      <c r="P536" s="43" t="s">
        <v>3178</v>
      </c>
      <c r="Q536" s="31"/>
      <c r="R536" s="84" t="s">
        <v>106</v>
      </c>
      <c r="S536" s="31" t="s">
        <v>36</v>
      </c>
      <c r="T536" s="31" t="s">
        <v>95</v>
      </c>
      <c r="U536" s="169">
        <v>45513</v>
      </c>
      <c r="V536" s="150"/>
      <c r="W536" s="141" t="str" cm="1">
        <f t="array" ref="W536">IF(SUM(LEN(B536:V536))=0,"",IF(OR(OR(ISBLANK(F536),SUM(LEN(C536),LEN(D536))=0),AND(NOT(E536="Unknown"),ISBLANK(J536)),AND(NOT(O536="Unknown"),ISBLANK(R536))),"Missing Information", INDEX(Table15[Entire Service Line Classification], MATCH(SUMIFS(Table15[Unique ID],Table15[System-Owned Portion],E536,Table15[If Material Anything Other than "Lead" in Column E,Was Material Ever Previously Lead?],G536,Table15[Customer-Owned Portion],O536),Table15[Unique ID],0),0)))</f>
        <v>Non-lead</v>
      </c>
      <c r="X536"/>
    </row>
    <row r="537" spans="2:24" ht="30" x14ac:dyDescent="0.25">
      <c r="B537" s="146">
        <v>26366759</v>
      </c>
      <c r="C537" s="31" t="s">
        <v>871</v>
      </c>
      <c r="D537" s="31">
        <v>597</v>
      </c>
      <c r="E537" s="44" t="s">
        <v>43</v>
      </c>
      <c r="F537" s="43" t="s">
        <v>34</v>
      </c>
      <c r="G537" s="84" t="s">
        <v>34</v>
      </c>
      <c r="H537" s="31" t="s">
        <v>3177</v>
      </c>
      <c r="I537" s="31"/>
      <c r="J537" s="84" t="s">
        <v>106</v>
      </c>
      <c r="K537" s="31" t="s">
        <v>36</v>
      </c>
      <c r="L537" s="31" t="s">
        <v>95</v>
      </c>
      <c r="M537" s="169">
        <v>45513</v>
      </c>
      <c r="N537" s="148"/>
      <c r="O537" s="44" t="s">
        <v>43</v>
      </c>
      <c r="P537" s="43" t="s">
        <v>3178</v>
      </c>
      <c r="Q537" s="31"/>
      <c r="R537" s="84" t="s">
        <v>106</v>
      </c>
      <c r="S537" s="31" t="s">
        <v>36</v>
      </c>
      <c r="T537" s="31" t="s">
        <v>95</v>
      </c>
      <c r="U537" s="169">
        <v>45513</v>
      </c>
      <c r="V537" s="150"/>
      <c r="W537" s="141" t="str" cm="1">
        <f t="array" ref="W537">IF(SUM(LEN(B537:V537))=0,"",IF(OR(OR(ISBLANK(F537),SUM(LEN(C537),LEN(D537))=0),AND(NOT(E537="Unknown"),ISBLANK(J537)),AND(NOT(O537="Unknown"),ISBLANK(R537))),"Missing Information", INDEX(Table15[Entire Service Line Classification], MATCH(SUMIFS(Table15[Unique ID],Table15[System-Owned Portion],E537,Table15[If Material Anything Other than "Lead" in Column E,Was Material Ever Previously Lead?],G537,Table15[Customer-Owned Portion],O537),Table15[Unique ID],0),0)))</f>
        <v>Non-lead</v>
      </c>
      <c r="X537"/>
    </row>
    <row r="538" spans="2:24" ht="30" x14ac:dyDescent="0.25">
      <c r="B538" s="146">
        <v>26359284</v>
      </c>
      <c r="C538" s="31" t="s">
        <v>872</v>
      </c>
      <c r="D538" s="31">
        <v>598</v>
      </c>
      <c r="E538" s="44" t="s">
        <v>43</v>
      </c>
      <c r="F538" s="43" t="s">
        <v>34</v>
      </c>
      <c r="G538" s="84" t="s">
        <v>34</v>
      </c>
      <c r="H538" s="31" t="s">
        <v>3177</v>
      </c>
      <c r="I538" s="31"/>
      <c r="J538" s="84" t="s">
        <v>106</v>
      </c>
      <c r="K538" s="31" t="s">
        <v>36</v>
      </c>
      <c r="L538" s="31" t="s">
        <v>95</v>
      </c>
      <c r="M538" s="169">
        <v>45513</v>
      </c>
      <c r="N538" s="148"/>
      <c r="O538" s="44" t="s">
        <v>43</v>
      </c>
      <c r="P538" s="43" t="s">
        <v>3178</v>
      </c>
      <c r="Q538" s="31"/>
      <c r="R538" s="84" t="s">
        <v>106</v>
      </c>
      <c r="S538" s="31" t="s">
        <v>36</v>
      </c>
      <c r="T538" s="31" t="s">
        <v>95</v>
      </c>
      <c r="U538" s="169">
        <v>45513</v>
      </c>
      <c r="V538" s="150"/>
      <c r="W538" s="141" t="str" cm="1">
        <f t="array" ref="W538">IF(SUM(LEN(B538:V538))=0,"",IF(OR(OR(ISBLANK(F538),SUM(LEN(C538),LEN(D538))=0),AND(NOT(E538="Unknown"),ISBLANK(J538)),AND(NOT(O538="Unknown"),ISBLANK(R538))),"Missing Information", INDEX(Table15[Entire Service Line Classification], MATCH(SUMIFS(Table15[Unique ID],Table15[System-Owned Portion],E538,Table15[If Material Anything Other than "Lead" in Column E,Was Material Ever Previously Lead?],G538,Table15[Customer-Owned Portion],O538),Table15[Unique ID],0),0)))</f>
        <v>Non-lead</v>
      </c>
      <c r="X538"/>
    </row>
    <row r="539" spans="2:24" ht="30" x14ac:dyDescent="0.25">
      <c r="B539" s="146">
        <v>26367113</v>
      </c>
      <c r="C539" s="31" t="s">
        <v>873</v>
      </c>
      <c r="D539" s="31">
        <v>599</v>
      </c>
      <c r="E539" s="44" t="s">
        <v>43</v>
      </c>
      <c r="F539" s="43" t="s">
        <v>34</v>
      </c>
      <c r="G539" s="84" t="s">
        <v>34</v>
      </c>
      <c r="H539" s="31" t="s">
        <v>3177</v>
      </c>
      <c r="I539" s="31"/>
      <c r="J539" s="84" t="s">
        <v>106</v>
      </c>
      <c r="K539" s="31" t="s">
        <v>36</v>
      </c>
      <c r="L539" s="31" t="s">
        <v>95</v>
      </c>
      <c r="M539" s="169">
        <v>45513</v>
      </c>
      <c r="N539" s="148"/>
      <c r="O539" s="44" t="s">
        <v>43</v>
      </c>
      <c r="P539" s="43" t="s">
        <v>3178</v>
      </c>
      <c r="Q539" s="31"/>
      <c r="R539" s="84" t="s">
        <v>106</v>
      </c>
      <c r="S539" s="31" t="s">
        <v>36</v>
      </c>
      <c r="T539" s="31" t="s">
        <v>95</v>
      </c>
      <c r="U539" s="169">
        <v>45513</v>
      </c>
      <c r="V539" s="150"/>
      <c r="W539" s="141" t="str" cm="1">
        <f t="array" ref="W539">IF(SUM(LEN(B539:V539))=0,"",IF(OR(OR(ISBLANK(F539),SUM(LEN(C539),LEN(D539))=0),AND(NOT(E539="Unknown"),ISBLANK(J539)),AND(NOT(O539="Unknown"),ISBLANK(R539))),"Missing Information", INDEX(Table15[Entire Service Line Classification], MATCH(SUMIFS(Table15[Unique ID],Table15[System-Owned Portion],E539,Table15[If Material Anything Other than "Lead" in Column E,Was Material Ever Previously Lead?],G539,Table15[Customer-Owned Portion],O539),Table15[Unique ID],0),0)))</f>
        <v>Non-lead</v>
      </c>
      <c r="X539"/>
    </row>
    <row r="540" spans="2:24" ht="30" x14ac:dyDescent="0.25">
      <c r="B540" s="146">
        <v>26366757</v>
      </c>
      <c r="C540" s="31" t="s">
        <v>874</v>
      </c>
      <c r="D540" s="31">
        <v>600</v>
      </c>
      <c r="E540" s="44" t="s">
        <v>43</v>
      </c>
      <c r="F540" s="43" t="s">
        <v>34</v>
      </c>
      <c r="G540" s="84" t="s">
        <v>34</v>
      </c>
      <c r="H540" s="31" t="s">
        <v>3177</v>
      </c>
      <c r="I540" s="31"/>
      <c r="J540" s="84" t="s">
        <v>106</v>
      </c>
      <c r="K540" s="31" t="s">
        <v>36</v>
      </c>
      <c r="L540" s="31" t="s">
        <v>95</v>
      </c>
      <c r="M540" s="169">
        <v>45513</v>
      </c>
      <c r="N540" s="148"/>
      <c r="O540" s="44" t="s">
        <v>42</v>
      </c>
      <c r="P540" s="43" t="s">
        <v>3178</v>
      </c>
      <c r="Q540" s="31"/>
      <c r="R540" s="84" t="s">
        <v>106</v>
      </c>
      <c r="S540" s="31" t="s">
        <v>36</v>
      </c>
      <c r="T540" s="31" t="s">
        <v>95</v>
      </c>
      <c r="U540" s="169">
        <v>45513</v>
      </c>
      <c r="V540" s="150"/>
      <c r="W540" s="141" t="str" cm="1">
        <f t="array" ref="W540">IF(SUM(LEN(B540:V540))=0,"",IF(OR(OR(ISBLANK(F540),SUM(LEN(C540),LEN(D540))=0),AND(NOT(E540="Unknown"),ISBLANK(J540)),AND(NOT(O540="Unknown"),ISBLANK(R540))),"Missing Information", INDEX(Table15[Entire Service Line Classification], MATCH(SUMIFS(Table15[Unique ID],Table15[System-Owned Portion],E540,Table15[If Material Anything Other than "Lead" in Column E,Was Material Ever Previously Lead?],G540,Table15[Customer-Owned Portion],O540),Table15[Unique ID],0),0)))</f>
        <v>Non-lead</v>
      </c>
      <c r="X540"/>
    </row>
    <row r="541" spans="2:24" ht="30" x14ac:dyDescent="0.25">
      <c r="B541" s="146">
        <v>26366112</v>
      </c>
      <c r="C541" s="31" t="s">
        <v>875</v>
      </c>
      <c r="D541" s="31">
        <v>601</v>
      </c>
      <c r="E541" s="44" t="s">
        <v>43</v>
      </c>
      <c r="F541" s="43" t="s">
        <v>34</v>
      </c>
      <c r="G541" s="84" t="s">
        <v>34</v>
      </c>
      <c r="H541" s="31" t="s">
        <v>3177</v>
      </c>
      <c r="I541" s="31"/>
      <c r="J541" s="84" t="s">
        <v>106</v>
      </c>
      <c r="K541" s="31" t="s">
        <v>36</v>
      </c>
      <c r="L541" s="31" t="s">
        <v>95</v>
      </c>
      <c r="M541" s="169">
        <v>45513</v>
      </c>
      <c r="N541" s="148"/>
      <c r="O541" s="44" t="s">
        <v>43</v>
      </c>
      <c r="P541" s="43" t="s">
        <v>3178</v>
      </c>
      <c r="Q541" s="31"/>
      <c r="R541" s="84" t="s">
        <v>106</v>
      </c>
      <c r="S541" s="31" t="s">
        <v>36</v>
      </c>
      <c r="T541" s="31" t="s">
        <v>95</v>
      </c>
      <c r="U541" s="169">
        <v>45513</v>
      </c>
      <c r="V541" s="150"/>
      <c r="W541" s="141" t="str" cm="1">
        <f t="array" ref="W541">IF(SUM(LEN(B541:V541))=0,"",IF(OR(OR(ISBLANK(F541),SUM(LEN(C541),LEN(D541))=0),AND(NOT(E541="Unknown"),ISBLANK(J541)),AND(NOT(O541="Unknown"),ISBLANK(R541))),"Missing Information", INDEX(Table15[Entire Service Line Classification], MATCH(SUMIFS(Table15[Unique ID],Table15[System-Owned Portion],E541,Table15[If Material Anything Other than "Lead" in Column E,Was Material Ever Previously Lead?],G541,Table15[Customer-Owned Portion],O541),Table15[Unique ID],0),0)))</f>
        <v>Non-lead</v>
      </c>
      <c r="X541"/>
    </row>
    <row r="542" spans="2:24" ht="30" x14ac:dyDescent="0.25">
      <c r="B542" s="146">
        <v>26359300</v>
      </c>
      <c r="C542" s="31" t="s">
        <v>876</v>
      </c>
      <c r="D542" s="31">
        <v>602</v>
      </c>
      <c r="E542" s="44" t="s">
        <v>43</v>
      </c>
      <c r="F542" s="43" t="s">
        <v>34</v>
      </c>
      <c r="G542" s="84" t="s">
        <v>34</v>
      </c>
      <c r="H542" s="31" t="s">
        <v>3177</v>
      </c>
      <c r="I542" s="31"/>
      <c r="J542" s="84" t="s">
        <v>106</v>
      </c>
      <c r="K542" s="31" t="s">
        <v>36</v>
      </c>
      <c r="L542" s="31" t="s">
        <v>95</v>
      </c>
      <c r="M542" s="169">
        <v>45513</v>
      </c>
      <c r="N542" s="148"/>
      <c r="O542" s="44" t="s">
        <v>42</v>
      </c>
      <c r="P542" s="43" t="s">
        <v>3178</v>
      </c>
      <c r="Q542" s="31"/>
      <c r="R542" s="84" t="s">
        <v>106</v>
      </c>
      <c r="S542" s="31" t="s">
        <v>36</v>
      </c>
      <c r="T542" s="31" t="s">
        <v>95</v>
      </c>
      <c r="U542" s="169">
        <v>45513</v>
      </c>
      <c r="V542" s="150"/>
      <c r="W542" s="141" t="str" cm="1">
        <f t="array" ref="W542">IF(SUM(LEN(B542:V542))=0,"",IF(OR(OR(ISBLANK(F542),SUM(LEN(C542),LEN(D542))=0),AND(NOT(E542="Unknown"),ISBLANK(J542)),AND(NOT(O542="Unknown"),ISBLANK(R542))),"Missing Information", INDEX(Table15[Entire Service Line Classification], MATCH(SUMIFS(Table15[Unique ID],Table15[System-Owned Portion],E542,Table15[If Material Anything Other than "Lead" in Column E,Was Material Ever Previously Lead?],G542,Table15[Customer-Owned Portion],O542),Table15[Unique ID],0),0)))</f>
        <v>Non-lead</v>
      </c>
      <c r="X542"/>
    </row>
    <row r="543" spans="2:24" ht="30" x14ac:dyDescent="0.25">
      <c r="B543" s="146">
        <v>26367053</v>
      </c>
      <c r="C543" s="31" t="s">
        <v>877</v>
      </c>
      <c r="D543" s="31">
        <v>603</v>
      </c>
      <c r="E543" s="44" t="s">
        <v>43</v>
      </c>
      <c r="F543" s="43" t="s">
        <v>34</v>
      </c>
      <c r="G543" s="84" t="s">
        <v>34</v>
      </c>
      <c r="H543" s="31" t="s">
        <v>3177</v>
      </c>
      <c r="I543" s="31"/>
      <c r="J543" s="84" t="s">
        <v>106</v>
      </c>
      <c r="K543" s="31" t="s">
        <v>36</v>
      </c>
      <c r="L543" s="31" t="s">
        <v>95</v>
      </c>
      <c r="M543" s="169">
        <v>45513</v>
      </c>
      <c r="N543" s="148"/>
      <c r="O543" s="44" t="s">
        <v>42</v>
      </c>
      <c r="P543" s="43" t="s">
        <v>3178</v>
      </c>
      <c r="Q543" s="31"/>
      <c r="R543" s="84" t="s">
        <v>106</v>
      </c>
      <c r="S543" s="31" t="s">
        <v>36</v>
      </c>
      <c r="T543" s="31" t="s">
        <v>95</v>
      </c>
      <c r="U543" s="169">
        <v>45513</v>
      </c>
      <c r="V543" s="150"/>
      <c r="W543" s="141" t="str" cm="1">
        <f t="array" ref="W543">IF(SUM(LEN(B543:V543))=0,"",IF(OR(OR(ISBLANK(F543),SUM(LEN(C543),LEN(D543))=0),AND(NOT(E543="Unknown"),ISBLANK(J543)),AND(NOT(O543="Unknown"),ISBLANK(R543))),"Missing Information", INDEX(Table15[Entire Service Line Classification], MATCH(SUMIFS(Table15[Unique ID],Table15[System-Owned Portion],E543,Table15[If Material Anything Other than "Lead" in Column E,Was Material Ever Previously Lead?],G543,Table15[Customer-Owned Portion],O543),Table15[Unique ID],0),0)))</f>
        <v>Non-lead</v>
      </c>
      <c r="X543"/>
    </row>
    <row r="544" spans="2:24" ht="30" x14ac:dyDescent="0.25">
      <c r="B544" s="146">
        <v>26366760</v>
      </c>
      <c r="C544" s="31" t="s">
        <v>878</v>
      </c>
      <c r="D544" s="31">
        <v>604</v>
      </c>
      <c r="E544" s="44" t="s">
        <v>43</v>
      </c>
      <c r="F544" s="43" t="s">
        <v>34</v>
      </c>
      <c r="G544" s="84" t="s">
        <v>34</v>
      </c>
      <c r="H544" s="31" t="s">
        <v>3177</v>
      </c>
      <c r="I544" s="31"/>
      <c r="J544" s="84" t="s">
        <v>106</v>
      </c>
      <c r="K544" s="31" t="s">
        <v>36</v>
      </c>
      <c r="L544" s="31" t="s">
        <v>95</v>
      </c>
      <c r="M544" s="169">
        <v>45513</v>
      </c>
      <c r="N544" s="148"/>
      <c r="O544" s="44" t="s">
        <v>43</v>
      </c>
      <c r="P544" s="43" t="s">
        <v>3178</v>
      </c>
      <c r="Q544" s="31"/>
      <c r="R544" s="84" t="s">
        <v>106</v>
      </c>
      <c r="S544" s="31" t="s">
        <v>36</v>
      </c>
      <c r="T544" s="31" t="s">
        <v>95</v>
      </c>
      <c r="U544" s="169">
        <v>45513</v>
      </c>
      <c r="V544" s="150"/>
      <c r="W544" s="141" t="str" cm="1">
        <f t="array" ref="W544">IF(SUM(LEN(B544:V544))=0,"",IF(OR(OR(ISBLANK(F544),SUM(LEN(C544),LEN(D544))=0),AND(NOT(E544="Unknown"),ISBLANK(J544)),AND(NOT(O544="Unknown"),ISBLANK(R544))),"Missing Information", INDEX(Table15[Entire Service Line Classification], MATCH(SUMIFS(Table15[Unique ID],Table15[System-Owned Portion],E544,Table15[If Material Anything Other than "Lead" in Column E,Was Material Ever Previously Lead?],G544,Table15[Customer-Owned Portion],O544),Table15[Unique ID],0),0)))</f>
        <v>Non-lead</v>
      </c>
      <c r="X544"/>
    </row>
    <row r="545" spans="2:24" ht="30" x14ac:dyDescent="0.25">
      <c r="B545" s="146">
        <v>26367110</v>
      </c>
      <c r="C545" s="31" t="s">
        <v>879</v>
      </c>
      <c r="D545" s="31">
        <v>605</v>
      </c>
      <c r="E545" s="44" t="s">
        <v>43</v>
      </c>
      <c r="F545" s="43" t="s">
        <v>34</v>
      </c>
      <c r="G545" s="84" t="s">
        <v>34</v>
      </c>
      <c r="H545" s="31" t="s">
        <v>3177</v>
      </c>
      <c r="I545" s="31"/>
      <c r="J545" s="84" t="s">
        <v>106</v>
      </c>
      <c r="K545" s="31" t="s">
        <v>36</v>
      </c>
      <c r="L545" s="31" t="s">
        <v>95</v>
      </c>
      <c r="M545" s="169">
        <v>45513</v>
      </c>
      <c r="N545" s="148"/>
      <c r="O545" s="44" t="s">
        <v>42</v>
      </c>
      <c r="P545" s="43" t="s">
        <v>3178</v>
      </c>
      <c r="Q545" s="31"/>
      <c r="R545" s="84" t="s">
        <v>106</v>
      </c>
      <c r="S545" s="31" t="s">
        <v>36</v>
      </c>
      <c r="T545" s="31" t="s">
        <v>95</v>
      </c>
      <c r="U545" s="169">
        <v>45513</v>
      </c>
      <c r="V545" s="150"/>
      <c r="W545" s="141" t="str" cm="1">
        <f t="array" ref="W545">IF(SUM(LEN(B545:V545))=0,"",IF(OR(OR(ISBLANK(F545),SUM(LEN(C545),LEN(D545))=0),AND(NOT(E545="Unknown"),ISBLANK(J545)),AND(NOT(O545="Unknown"),ISBLANK(R545))),"Missing Information", INDEX(Table15[Entire Service Line Classification], MATCH(SUMIFS(Table15[Unique ID],Table15[System-Owned Portion],E545,Table15[If Material Anything Other than "Lead" in Column E,Was Material Ever Previously Lead?],G545,Table15[Customer-Owned Portion],O545),Table15[Unique ID],0),0)))</f>
        <v>Non-lead</v>
      </c>
      <c r="X545"/>
    </row>
    <row r="546" spans="2:24" ht="30" x14ac:dyDescent="0.25">
      <c r="B546" s="146">
        <v>26367056</v>
      </c>
      <c r="C546" s="31" t="s">
        <v>880</v>
      </c>
      <c r="D546" s="31">
        <v>606</v>
      </c>
      <c r="E546" s="44" t="s">
        <v>43</v>
      </c>
      <c r="F546" s="43" t="s">
        <v>34</v>
      </c>
      <c r="G546" s="84" t="s">
        <v>34</v>
      </c>
      <c r="H546" s="31" t="s">
        <v>3177</v>
      </c>
      <c r="I546" s="31"/>
      <c r="J546" s="84" t="s">
        <v>106</v>
      </c>
      <c r="K546" s="31" t="s">
        <v>36</v>
      </c>
      <c r="L546" s="31" t="s">
        <v>95</v>
      </c>
      <c r="M546" s="169">
        <v>45513</v>
      </c>
      <c r="N546" s="148"/>
      <c r="O546" s="44" t="s">
        <v>43</v>
      </c>
      <c r="P546" s="43" t="s">
        <v>3178</v>
      </c>
      <c r="Q546" s="31"/>
      <c r="R546" s="84" t="s">
        <v>106</v>
      </c>
      <c r="S546" s="31" t="s">
        <v>36</v>
      </c>
      <c r="T546" s="31" t="s">
        <v>95</v>
      </c>
      <c r="U546" s="169">
        <v>45513</v>
      </c>
      <c r="V546" s="150"/>
      <c r="W546" s="141" t="str" cm="1">
        <f t="array" ref="W546">IF(SUM(LEN(B546:V546))=0,"",IF(OR(OR(ISBLANK(F546),SUM(LEN(C546),LEN(D546))=0),AND(NOT(E546="Unknown"),ISBLANK(J546)),AND(NOT(O546="Unknown"),ISBLANK(R546))),"Missing Information", INDEX(Table15[Entire Service Line Classification], MATCH(SUMIFS(Table15[Unique ID],Table15[System-Owned Portion],E546,Table15[If Material Anything Other than "Lead" in Column E,Was Material Ever Previously Lead?],G546,Table15[Customer-Owned Portion],O546),Table15[Unique ID],0),0)))</f>
        <v>Non-lead</v>
      </c>
      <c r="X546"/>
    </row>
    <row r="547" spans="2:24" ht="30" x14ac:dyDescent="0.25">
      <c r="B547" s="146">
        <v>26367060</v>
      </c>
      <c r="C547" s="31" t="s">
        <v>881</v>
      </c>
      <c r="D547" s="31">
        <v>607</v>
      </c>
      <c r="E547" s="44" t="s">
        <v>43</v>
      </c>
      <c r="F547" s="43" t="s">
        <v>34</v>
      </c>
      <c r="G547" s="84" t="s">
        <v>34</v>
      </c>
      <c r="H547" s="31" t="s">
        <v>3177</v>
      </c>
      <c r="I547" s="31"/>
      <c r="J547" s="84" t="s">
        <v>106</v>
      </c>
      <c r="K547" s="31" t="s">
        <v>36</v>
      </c>
      <c r="L547" s="31" t="s">
        <v>95</v>
      </c>
      <c r="M547" s="169">
        <v>45513</v>
      </c>
      <c r="N547" s="148"/>
      <c r="O547" s="44" t="s">
        <v>42</v>
      </c>
      <c r="P547" s="43" t="s">
        <v>3178</v>
      </c>
      <c r="Q547" s="31"/>
      <c r="R547" s="84" t="s">
        <v>106</v>
      </c>
      <c r="S547" s="31" t="s">
        <v>36</v>
      </c>
      <c r="T547" s="31" t="s">
        <v>95</v>
      </c>
      <c r="U547" s="169">
        <v>45513</v>
      </c>
      <c r="V547" s="150"/>
      <c r="W547" s="141" t="str" cm="1">
        <f t="array" ref="W547">IF(SUM(LEN(B547:V547))=0,"",IF(OR(OR(ISBLANK(F547),SUM(LEN(C547),LEN(D547))=0),AND(NOT(E547="Unknown"),ISBLANK(J547)),AND(NOT(O547="Unknown"),ISBLANK(R547))),"Missing Information", INDEX(Table15[Entire Service Line Classification], MATCH(SUMIFS(Table15[Unique ID],Table15[System-Owned Portion],E547,Table15[If Material Anything Other than "Lead" in Column E,Was Material Ever Previously Lead?],G547,Table15[Customer-Owned Portion],O547),Table15[Unique ID],0),0)))</f>
        <v>Non-lead</v>
      </c>
      <c r="X547"/>
    </row>
    <row r="548" spans="2:24" ht="30" x14ac:dyDescent="0.25">
      <c r="B548" s="146">
        <v>26367058</v>
      </c>
      <c r="C548" s="31" t="s">
        <v>882</v>
      </c>
      <c r="D548" s="31">
        <v>608</v>
      </c>
      <c r="E548" s="44" t="s">
        <v>43</v>
      </c>
      <c r="F548" s="43" t="s">
        <v>34</v>
      </c>
      <c r="G548" s="84" t="s">
        <v>34</v>
      </c>
      <c r="H548" s="31" t="s">
        <v>3177</v>
      </c>
      <c r="I548" s="31"/>
      <c r="J548" s="84" t="s">
        <v>106</v>
      </c>
      <c r="K548" s="31" t="s">
        <v>36</v>
      </c>
      <c r="L548" s="31" t="s">
        <v>95</v>
      </c>
      <c r="M548" s="169">
        <v>45513</v>
      </c>
      <c r="N548" s="148"/>
      <c r="O548" s="44" t="s">
        <v>43</v>
      </c>
      <c r="P548" s="43" t="s">
        <v>3178</v>
      </c>
      <c r="Q548" s="31"/>
      <c r="R548" s="84" t="s">
        <v>106</v>
      </c>
      <c r="S548" s="31" t="s">
        <v>36</v>
      </c>
      <c r="T548" s="31" t="s">
        <v>95</v>
      </c>
      <c r="U548" s="169">
        <v>45513</v>
      </c>
      <c r="V548" s="150"/>
      <c r="W548" s="141" t="str" cm="1">
        <f t="array" ref="W548">IF(SUM(LEN(B548:V548))=0,"",IF(OR(OR(ISBLANK(F548),SUM(LEN(C548),LEN(D548))=0),AND(NOT(E548="Unknown"),ISBLANK(J548)),AND(NOT(O548="Unknown"),ISBLANK(R548))),"Missing Information", INDEX(Table15[Entire Service Line Classification], MATCH(SUMIFS(Table15[Unique ID],Table15[System-Owned Portion],E548,Table15[If Material Anything Other than "Lead" in Column E,Was Material Ever Previously Lead?],G548,Table15[Customer-Owned Portion],O548),Table15[Unique ID],0),0)))</f>
        <v>Non-lead</v>
      </c>
      <c r="X548"/>
    </row>
    <row r="549" spans="2:24" ht="30" x14ac:dyDescent="0.25">
      <c r="B549" s="146">
        <v>26366666</v>
      </c>
      <c r="C549" s="31" t="s">
        <v>883</v>
      </c>
      <c r="D549" s="31">
        <v>609</v>
      </c>
      <c r="E549" s="44" t="s">
        <v>43</v>
      </c>
      <c r="F549" s="43" t="s">
        <v>34</v>
      </c>
      <c r="G549" s="84" t="s">
        <v>34</v>
      </c>
      <c r="H549" s="31" t="s">
        <v>3177</v>
      </c>
      <c r="I549" s="31"/>
      <c r="J549" s="84" t="s">
        <v>106</v>
      </c>
      <c r="K549" s="31" t="s">
        <v>36</v>
      </c>
      <c r="L549" s="31" t="s">
        <v>95</v>
      </c>
      <c r="M549" s="169">
        <v>45513</v>
      </c>
      <c r="N549" s="148"/>
      <c r="O549" s="44" t="s">
        <v>43</v>
      </c>
      <c r="P549" s="43" t="s">
        <v>3178</v>
      </c>
      <c r="Q549" s="31"/>
      <c r="R549" s="84" t="s">
        <v>106</v>
      </c>
      <c r="S549" s="31" t="s">
        <v>36</v>
      </c>
      <c r="T549" s="31" t="s">
        <v>95</v>
      </c>
      <c r="U549" s="169">
        <v>45513</v>
      </c>
      <c r="V549" s="150"/>
      <c r="W549" s="141" t="str" cm="1">
        <f t="array" ref="W549">IF(SUM(LEN(B549:V549))=0,"",IF(OR(OR(ISBLANK(F549),SUM(LEN(C549),LEN(D549))=0),AND(NOT(E549="Unknown"),ISBLANK(J549)),AND(NOT(O549="Unknown"),ISBLANK(R549))),"Missing Information", INDEX(Table15[Entire Service Line Classification], MATCH(SUMIFS(Table15[Unique ID],Table15[System-Owned Portion],E549,Table15[If Material Anything Other than "Lead" in Column E,Was Material Ever Previously Lead?],G549,Table15[Customer-Owned Portion],O549),Table15[Unique ID],0),0)))</f>
        <v>Non-lead</v>
      </c>
      <c r="X549"/>
    </row>
    <row r="550" spans="2:24" ht="30" x14ac:dyDescent="0.25">
      <c r="B550" s="146">
        <v>26367054</v>
      </c>
      <c r="C550" s="31" t="s">
        <v>884</v>
      </c>
      <c r="D550" s="31">
        <v>610</v>
      </c>
      <c r="E550" s="44" t="s">
        <v>43</v>
      </c>
      <c r="F550" s="43" t="s">
        <v>34</v>
      </c>
      <c r="G550" s="84" t="s">
        <v>34</v>
      </c>
      <c r="H550" s="31" t="s">
        <v>3177</v>
      </c>
      <c r="I550" s="31"/>
      <c r="J550" s="84" t="s">
        <v>106</v>
      </c>
      <c r="K550" s="31" t="s">
        <v>36</v>
      </c>
      <c r="L550" s="31" t="s">
        <v>95</v>
      </c>
      <c r="M550" s="169">
        <v>45513</v>
      </c>
      <c r="N550" s="148"/>
      <c r="O550" s="44" t="s">
        <v>43</v>
      </c>
      <c r="P550" s="43" t="s">
        <v>3178</v>
      </c>
      <c r="Q550" s="31"/>
      <c r="R550" s="84" t="s">
        <v>106</v>
      </c>
      <c r="S550" s="31" t="s">
        <v>36</v>
      </c>
      <c r="T550" s="31" t="s">
        <v>95</v>
      </c>
      <c r="U550" s="169">
        <v>45513</v>
      </c>
      <c r="V550" s="150"/>
      <c r="W550" s="141" t="str" cm="1">
        <f t="array" ref="W550">IF(SUM(LEN(B550:V550))=0,"",IF(OR(OR(ISBLANK(F550),SUM(LEN(C550),LEN(D550))=0),AND(NOT(E550="Unknown"),ISBLANK(J550)),AND(NOT(O550="Unknown"),ISBLANK(R550))),"Missing Information", INDEX(Table15[Entire Service Line Classification], MATCH(SUMIFS(Table15[Unique ID],Table15[System-Owned Portion],E550,Table15[If Material Anything Other than "Lead" in Column E,Was Material Ever Previously Lead?],G550,Table15[Customer-Owned Portion],O550),Table15[Unique ID],0),0)))</f>
        <v>Non-lead</v>
      </c>
      <c r="X550"/>
    </row>
    <row r="551" spans="2:24" ht="30" x14ac:dyDescent="0.25">
      <c r="B551" s="146">
        <v>26367055</v>
      </c>
      <c r="C551" s="31" t="s">
        <v>885</v>
      </c>
      <c r="D551" s="31">
        <v>611</v>
      </c>
      <c r="E551" s="44" t="s">
        <v>43</v>
      </c>
      <c r="F551" s="43" t="s">
        <v>34</v>
      </c>
      <c r="G551" s="84" t="s">
        <v>34</v>
      </c>
      <c r="H551" s="31" t="s">
        <v>3177</v>
      </c>
      <c r="I551" s="31"/>
      <c r="J551" s="84" t="s">
        <v>106</v>
      </c>
      <c r="K551" s="31" t="s">
        <v>36</v>
      </c>
      <c r="L551" s="31" t="s">
        <v>95</v>
      </c>
      <c r="M551" s="169">
        <v>45513</v>
      </c>
      <c r="N551" s="148"/>
      <c r="O551" s="44" t="s">
        <v>43</v>
      </c>
      <c r="P551" s="43" t="s">
        <v>3178</v>
      </c>
      <c r="Q551" s="31"/>
      <c r="R551" s="84" t="s">
        <v>106</v>
      </c>
      <c r="S551" s="31" t="s">
        <v>36</v>
      </c>
      <c r="T551" s="31" t="s">
        <v>95</v>
      </c>
      <c r="U551" s="169">
        <v>45513</v>
      </c>
      <c r="V551" s="150"/>
      <c r="W551" s="141" t="str" cm="1">
        <f t="array" ref="W551">IF(SUM(LEN(B551:V551))=0,"",IF(OR(OR(ISBLANK(F551),SUM(LEN(C551),LEN(D551))=0),AND(NOT(E551="Unknown"),ISBLANK(J551)),AND(NOT(O551="Unknown"),ISBLANK(R551))),"Missing Information", INDEX(Table15[Entire Service Line Classification], MATCH(SUMIFS(Table15[Unique ID],Table15[System-Owned Portion],E551,Table15[If Material Anything Other than "Lead" in Column E,Was Material Ever Previously Lead?],G551,Table15[Customer-Owned Portion],O551),Table15[Unique ID],0),0)))</f>
        <v>Non-lead</v>
      </c>
      <c r="X551"/>
    </row>
    <row r="552" spans="2:24" ht="30" x14ac:dyDescent="0.25">
      <c r="B552" s="146" t="s">
        <v>267</v>
      </c>
      <c r="C552" s="31" t="s">
        <v>886</v>
      </c>
      <c r="D552" s="31">
        <v>613</v>
      </c>
      <c r="E552" s="44" t="s">
        <v>43</v>
      </c>
      <c r="F552" s="43" t="s">
        <v>34</v>
      </c>
      <c r="G552" s="84" t="s">
        <v>34</v>
      </c>
      <c r="H552" s="31" t="s">
        <v>3177</v>
      </c>
      <c r="I552" s="31"/>
      <c r="J552" s="84" t="s">
        <v>106</v>
      </c>
      <c r="K552" s="31" t="s">
        <v>36</v>
      </c>
      <c r="L552" s="31" t="s">
        <v>95</v>
      </c>
      <c r="M552" s="169">
        <v>45513</v>
      </c>
      <c r="N552" s="148"/>
      <c r="O552" s="44" t="s">
        <v>43</v>
      </c>
      <c r="P552" s="43" t="s">
        <v>3178</v>
      </c>
      <c r="Q552" s="31"/>
      <c r="R552" s="84" t="s">
        <v>106</v>
      </c>
      <c r="S552" s="31" t="s">
        <v>36</v>
      </c>
      <c r="T552" s="31" t="s">
        <v>95</v>
      </c>
      <c r="U552" s="169">
        <v>45513</v>
      </c>
      <c r="V552" s="150"/>
      <c r="W552" s="141" t="str" cm="1">
        <f t="array" ref="W552">IF(SUM(LEN(B552:V552))=0,"",IF(OR(OR(ISBLANK(F552),SUM(LEN(C552),LEN(D552))=0),AND(NOT(E552="Unknown"),ISBLANK(J552)),AND(NOT(O552="Unknown"),ISBLANK(R552))),"Missing Information", INDEX(Table15[Entire Service Line Classification], MATCH(SUMIFS(Table15[Unique ID],Table15[System-Owned Portion],E552,Table15[If Material Anything Other than "Lead" in Column E,Was Material Ever Previously Lead?],G552,Table15[Customer-Owned Portion],O552),Table15[Unique ID],0),0)))</f>
        <v>Non-lead</v>
      </c>
      <c r="X552"/>
    </row>
    <row r="553" spans="2:24" ht="30" x14ac:dyDescent="0.25">
      <c r="B553" s="146" t="s">
        <v>268</v>
      </c>
      <c r="C553" s="31" t="s">
        <v>887</v>
      </c>
      <c r="D553" s="31">
        <v>615</v>
      </c>
      <c r="E553" s="44" t="s">
        <v>43</v>
      </c>
      <c r="F553" s="43" t="s">
        <v>34</v>
      </c>
      <c r="G553" s="84" t="s">
        <v>34</v>
      </c>
      <c r="H553" s="31" t="s">
        <v>3177</v>
      </c>
      <c r="I553" s="31"/>
      <c r="J553" s="84" t="s">
        <v>106</v>
      </c>
      <c r="K553" s="31" t="s">
        <v>36</v>
      </c>
      <c r="L553" s="31" t="s">
        <v>95</v>
      </c>
      <c r="M553" s="169">
        <v>45513</v>
      </c>
      <c r="N553" s="148"/>
      <c r="O553" s="44" t="s">
        <v>43</v>
      </c>
      <c r="P553" s="43" t="s">
        <v>3178</v>
      </c>
      <c r="Q553" s="31"/>
      <c r="R553" s="84" t="s">
        <v>106</v>
      </c>
      <c r="S553" s="31" t="s">
        <v>36</v>
      </c>
      <c r="T553" s="31" t="s">
        <v>95</v>
      </c>
      <c r="U553" s="169">
        <v>45513</v>
      </c>
      <c r="V553" s="150"/>
      <c r="W553" s="141" t="str" cm="1">
        <f t="array" ref="W553">IF(SUM(LEN(B553:V553))=0,"",IF(OR(OR(ISBLANK(F553),SUM(LEN(C553),LEN(D553))=0),AND(NOT(E553="Unknown"),ISBLANK(J553)),AND(NOT(O553="Unknown"),ISBLANK(R553))),"Missing Information", INDEX(Table15[Entire Service Line Classification], MATCH(SUMIFS(Table15[Unique ID],Table15[System-Owned Portion],E553,Table15[If Material Anything Other than "Lead" in Column E,Was Material Ever Previously Lead?],G553,Table15[Customer-Owned Portion],O553),Table15[Unique ID],0),0)))</f>
        <v>Non-lead</v>
      </c>
      <c r="X553"/>
    </row>
    <row r="554" spans="2:24" ht="30" x14ac:dyDescent="0.25">
      <c r="B554" s="146">
        <v>26367083</v>
      </c>
      <c r="C554" s="31" t="s">
        <v>888</v>
      </c>
      <c r="D554" s="31">
        <v>616</v>
      </c>
      <c r="E554" s="44" t="s">
        <v>43</v>
      </c>
      <c r="F554" s="43" t="s">
        <v>34</v>
      </c>
      <c r="G554" s="84" t="s">
        <v>34</v>
      </c>
      <c r="H554" s="31" t="s">
        <v>3177</v>
      </c>
      <c r="I554" s="31"/>
      <c r="J554" s="84" t="s">
        <v>106</v>
      </c>
      <c r="K554" s="31" t="s">
        <v>36</v>
      </c>
      <c r="L554" s="31" t="s">
        <v>95</v>
      </c>
      <c r="M554" s="169">
        <v>45513</v>
      </c>
      <c r="N554" s="148"/>
      <c r="O554" s="44" t="s">
        <v>43</v>
      </c>
      <c r="P554" s="43" t="s">
        <v>3178</v>
      </c>
      <c r="Q554" s="31"/>
      <c r="R554" s="84" t="s">
        <v>106</v>
      </c>
      <c r="S554" s="31" t="s">
        <v>36</v>
      </c>
      <c r="T554" s="31" t="s">
        <v>95</v>
      </c>
      <c r="U554" s="169">
        <v>45513</v>
      </c>
      <c r="V554" s="150"/>
      <c r="W554" s="141" t="str" cm="1">
        <f t="array" ref="W554">IF(SUM(LEN(B554:V554))=0,"",IF(OR(OR(ISBLANK(F554),SUM(LEN(C554),LEN(D554))=0),AND(NOT(E554="Unknown"),ISBLANK(J554)),AND(NOT(O554="Unknown"),ISBLANK(R554))),"Missing Information", INDEX(Table15[Entire Service Line Classification], MATCH(SUMIFS(Table15[Unique ID],Table15[System-Owned Portion],E554,Table15[If Material Anything Other than "Lead" in Column E,Was Material Ever Previously Lead?],G554,Table15[Customer-Owned Portion],O554),Table15[Unique ID],0),0)))</f>
        <v>Non-lead</v>
      </c>
      <c r="X554"/>
    </row>
    <row r="555" spans="2:24" ht="30" x14ac:dyDescent="0.25">
      <c r="B555" s="146">
        <v>26367063</v>
      </c>
      <c r="C555" s="31" t="s">
        <v>889</v>
      </c>
      <c r="D555" s="31">
        <v>617</v>
      </c>
      <c r="E555" s="44" t="s">
        <v>43</v>
      </c>
      <c r="F555" s="43" t="s">
        <v>34</v>
      </c>
      <c r="G555" s="84" t="s">
        <v>34</v>
      </c>
      <c r="H555" s="31" t="s">
        <v>3177</v>
      </c>
      <c r="I555" s="31"/>
      <c r="J555" s="84" t="s">
        <v>106</v>
      </c>
      <c r="K555" s="31" t="s">
        <v>36</v>
      </c>
      <c r="L555" s="31" t="s">
        <v>95</v>
      </c>
      <c r="M555" s="169">
        <v>45513</v>
      </c>
      <c r="N555" s="148"/>
      <c r="O555" s="44" t="s">
        <v>42</v>
      </c>
      <c r="P555" s="43" t="s">
        <v>3178</v>
      </c>
      <c r="Q555" s="31"/>
      <c r="R555" s="84" t="s">
        <v>106</v>
      </c>
      <c r="S555" s="31" t="s">
        <v>36</v>
      </c>
      <c r="T555" s="31" t="s">
        <v>95</v>
      </c>
      <c r="U555" s="169">
        <v>45513</v>
      </c>
      <c r="V555" s="150"/>
      <c r="W555" s="141" t="str" cm="1">
        <f t="array" ref="W555">IF(SUM(LEN(B555:V555))=0,"",IF(OR(OR(ISBLANK(F555),SUM(LEN(C555),LEN(D555))=0),AND(NOT(E555="Unknown"),ISBLANK(J555)),AND(NOT(O555="Unknown"),ISBLANK(R555))),"Missing Information", INDEX(Table15[Entire Service Line Classification], MATCH(SUMIFS(Table15[Unique ID],Table15[System-Owned Portion],E555,Table15[If Material Anything Other than "Lead" in Column E,Was Material Ever Previously Lead?],G555,Table15[Customer-Owned Portion],O555),Table15[Unique ID],0),0)))</f>
        <v>Non-lead</v>
      </c>
      <c r="X555"/>
    </row>
    <row r="556" spans="2:24" ht="30" x14ac:dyDescent="0.25">
      <c r="B556" s="146">
        <v>26367079</v>
      </c>
      <c r="C556" s="31" t="s">
        <v>890</v>
      </c>
      <c r="D556" s="31">
        <v>618</v>
      </c>
      <c r="E556" s="44" t="s">
        <v>43</v>
      </c>
      <c r="F556" s="43" t="s">
        <v>34</v>
      </c>
      <c r="G556" s="84" t="s">
        <v>34</v>
      </c>
      <c r="H556" s="31" t="s">
        <v>3177</v>
      </c>
      <c r="I556" s="31"/>
      <c r="J556" s="84" t="s">
        <v>106</v>
      </c>
      <c r="K556" s="31" t="s">
        <v>36</v>
      </c>
      <c r="L556" s="31" t="s">
        <v>95</v>
      </c>
      <c r="M556" s="169">
        <v>45513</v>
      </c>
      <c r="N556" s="148"/>
      <c r="O556" s="44" t="s">
        <v>43</v>
      </c>
      <c r="P556" s="43" t="s">
        <v>3178</v>
      </c>
      <c r="Q556" s="31"/>
      <c r="R556" s="84" t="s">
        <v>106</v>
      </c>
      <c r="S556" s="31" t="s">
        <v>36</v>
      </c>
      <c r="T556" s="31" t="s">
        <v>95</v>
      </c>
      <c r="U556" s="169">
        <v>45513</v>
      </c>
      <c r="V556" s="150"/>
      <c r="W556" s="141" t="str" cm="1">
        <f t="array" ref="W556">IF(SUM(LEN(B556:V556))=0,"",IF(OR(OR(ISBLANK(F556),SUM(LEN(C556),LEN(D556))=0),AND(NOT(E556="Unknown"),ISBLANK(J556)),AND(NOT(O556="Unknown"),ISBLANK(R556))),"Missing Information", INDEX(Table15[Entire Service Line Classification], MATCH(SUMIFS(Table15[Unique ID],Table15[System-Owned Portion],E556,Table15[If Material Anything Other than "Lead" in Column E,Was Material Ever Previously Lead?],G556,Table15[Customer-Owned Portion],O556),Table15[Unique ID],0),0)))</f>
        <v>Non-lead</v>
      </c>
      <c r="X556"/>
    </row>
    <row r="557" spans="2:24" ht="30" x14ac:dyDescent="0.25">
      <c r="B557" s="146">
        <v>26367099</v>
      </c>
      <c r="C557" s="31" t="s">
        <v>891</v>
      </c>
      <c r="D557" s="31">
        <v>619</v>
      </c>
      <c r="E557" s="44" t="s">
        <v>43</v>
      </c>
      <c r="F557" s="43" t="s">
        <v>34</v>
      </c>
      <c r="G557" s="84" t="s">
        <v>34</v>
      </c>
      <c r="H557" s="31" t="s">
        <v>3177</v>
      </c>
      <c r="I557" s="31"/>
      <c r="J557" s="84" t="s">
        <v>106</v>
      </c>
      <c r="K557" s="31" t="s">
        <v>36</v>
      </c>
      <c r="L557" s="31" t="s">
        <v>95</v>
      </c>
      <c r="M557" s="169">
        <v>45513</v>
      </c>
      <c r="N557" s="148"/>
      <c r="O557" s="44" t="s">
        <v>42</v>
      </c>
      <c r="P557" s="43" t="s">
        <v>3178</v>
      </c>
      <c r="Q557" s="31"/>
      <c r="R557" s="84" t="s">
        <v>106</v>
      </c>
      <c r="S557" s="31" t="s">
        <v>36</v>
      </c>
      <c r="T557" s="31" t="s">
        <v>95</v>
      </c>
      <c r="U557" s="169">
        <v>45513</v>
      </c>
      <c r="V557" s="150"/>
      <c r="W557" s="141" t="str" cm="1">
        <f t="array" ref="W557">IF(SUM(LEN(B557:V557))=0,"",IF(OR(OR(ISBLANK(F557),SUM(LEN(C557),LEN(D557))=0),AND(NOT(E557="Unknown"),ISBLANK(J557)),AND(NOT(O557="Unknown"),ISBLANK(R557))),"Missing Information", INDEX(Table15[Entire Service Line Classification], MATCH(SUMIFS(Table15[Unique ID],Table15[System-Owned Portion],E557,Table15[If Material Anything Other than "Lead" in Column E,Was Material Ever Previously Lead?],G557,Table15[Customer-Owned Portion],O557),Table15[Unique ID],0),0)))</f>
        <v>Non-lead</v>
      </c>
      <c r="X557"/>
    </row>
    <row r="558" spans="2:24" ht="30" x14ac:dyDescent="0.25">
      <c r="B558" s="146">
        <v>26367084</v>
      </c>
      <c r="C558" s="31" t="s">
        <v>892</v>
      </c>
      <c r="D558" s="31">
        <v>620</v>
      </c>
      <c r="E558" s="44" t="s">
        <v>43</v>
      </c>
      <c r="F558" s="43" t="s">
        <v>34</v>
      </c>
      <c r="G558" s="84" t="s">
        <v>34</v>
      </c>
      <c r="H558" s="31" t="s">
        <v>3177</v>
      </c>
      <c r="I558" s="31"/>
      <c r="J558" s="84" t="s">
        <v>106</v>
      </c>
      <c r="K558" s="31" t="s">
        <v>36</v>
      </c>
      <c r="L558" s="31" t="s">
        <v>95</v>
      </c>
      <c r="M558" s="169">
        <v>45513</v>
      </c>
      <c r="N558" s="148"/>
      <c r="O558" s="44" t="s">
        <v>35</v>
      </c>
      <c r="P558" s="43" t="s">
        <v>3178</v>
      </c>
      <c r="Q558" s="31"/>
      <c r="R558" s="84" t="s">
        <v>106</v>
      </c>
      <c r="S558" s="31" t="s">
        <v>36</v>
      </c>
      <c r="T558" s="31" t="s">
        <v>95</v>
      </c>
      <c r="U558" s="169">
        <v>45513</v>
      </c>
      <c r="V558" s="150"/>
      <c r="W558" s="141" t="str" cm="1">
        <f t="array" ref="W558">IF(SUM(LEN(B558:V558))=0,"",IF(OR(OR(ISBLANK(F558),SUM(LEN(C558),LEN(D558))=0),AND(NOT(E558="Unknown"),ISBLANK(J558)),AND(NOT(O558="Unknown"),ISBLANK(R558))),"Missing Information", INDEX(Table15[Entire Service Line Classification], MATCH(SUMIFS(Table15[Unique ID],Table15[System-Owned Portion],E558,Table15[If Material Anything Other than "Lead" in Column E,Was Material Ever Previously Lead?],G558,Table15[Customer-Owned Portion],O558),Table15[Unique ID],0),0)))</f>
        <v>Non-lead</v>
      </c>
      <c r="X558"/>
    </row>
    <row r="559" spans="2:24" ht="30" x14ac:dyDescent="0.25">
      <c r="B559" s="146">
        <v>26367068</v>
      </c>
      <c r="C559" s="31" t="s">
        <v>893</v>
      </c>
      <c r="D559" s="31">
        <v>621</v>
      </c>
      <c r="E559" s="44" t="s">
        <v>43</v>
      </c>
      <c r="F559" s="43" t="s">
        <v>34</v>
      </c>
      <c r="G559" s="84" t="s">
        <v>34</v>
      </c>
      <c r="H559" s="31" t="s">
        <v>3177</v>
      </c>
      <c r="I559" s="31"/>
      <c r="J559" s="84" t="s">
        <v>106</v>
      </c>
      <c r="K559" s="31" t="s">
        <v>36</v>
      </c>
      <c r="L559" s="31" t="s">
        <v>95</v>
      </c>
      <c r="M559" s="169">
        <v>45513</v>
      </c>
      <c r="N559" s="148"/>
      <c r="O559" s="44" t="s">
        <v>43</v>
      </c>
      <c r="P559" s="43" t="s">
        <v>3178</v>
      </c>
      <c r="Q559" s="31"/>
      <c r="R559" s="84" t="s">
        <v>106</v>
      </c>
      <c r="S559" s="31" t="s">
        <v>36</v>
      </c>
      <c r="T559" s="31" t="s">
        <v>95</v>
      </c>
      <c r="U559" s="169">
        <v>45513</v>
      </c>
      <c r="V559" s="150"/>
      <c r="W559" s="141" t="str" cm="1">
        <f t="array" ref="W559">IF(SUM(LEN(B559:V559))=0,"",IF(OR(OR(ISBLANK(F559),SUM(LEN(C559),LEN(D559))=0),AND(NOT(E559="Unknown"),ISBLANK(J559)),AND(NOT(O559="Unknown"),ISBLANK(R559))),"Missing Information", INDEX(Table15[Entire Service Line Classification], MATCH(SUMIFS(Table15[Unique ID],Table15[System-Owned Portion],E559,Table15[If Material Anything Other than "Lead" in Column E,Was Material Ever Previously Lead?],G559,Table15[Customer-Owned Portion],O559),Table15[Unique ID],0),0)))</f>
        <v>Non-lead</v>
      </c>
      <c r="X559"/>
    </row>
    <row r="560" spans="2:24" ht="30" x14ac:dyDescent="0.25">
      <c r="B560" s="146">
        <v>26367095</v>
      </c>
      <c r="C560" s="31" t="s">
        <v>894</v>
      </c>
      <c r="D560" s="31">
        <v>622</v>
      </c>
      <c r="E560" s="44" t="s">
        <v>43</v>
      </c>
      <c r="F560" s="43" t="s">
        <v>34</v>
      </c>
      <c r="G560" s="84" t="s">
        <v>34</v>
      </c>
      <c r="H560" s="31" t="s">
        <v>3177</v>
      </c>
      <c r="I560" s="31"/>
      <c r="J560" s="84" t="s">
        <v>106</v>
      </c>
      <c r="K560" s="31" t="s">
        <v>36</v>
      </c>
      <c r="L560" s="31" t="s">
        <v>95</v>
      </c>
      <c r="M560" s="169">
        <v>45513</v>
      </c>
      <c r="N560" s="148"/>
      <c r="O560" s="44" t="s">
        <v>43</v>
      </c>
      <c r="P560" s="43" t="s">
        <v>3178</v>
      </c>
      <c r="Q560" s="31"/>
      <c r="R560" s="84" t="s">
        <v>106</v>
      </c>
      <c r="S560" s="31" t="s">
        <v>36</v>
      </c>
      <c r="T560" s="31" t="s">
        <v>95</v>
      </c>
      <c r="U560" s="169">
        <v>45513</v>
      </c>
      <c r="V560" s="150"/>
      <c r="W560" s="141" t="str" cm="1">
        <f t="array" ref="W560">IF(SUM(LEN(B560:V560))=0,"",IF(OR(OR(ISBLANK(F560),SUM(LEN(C560),LEN(D560))=0),AND(NOT(E560="Unknown"),ISBLANK(J560)),AND(NOT(O560="Unknown"),ISBLANK(R560))),"Missing Information", INDEX(Table15[Entire Service Line Classification], MATCH(SUMIFS(Table15[Unique ID],Table15[System-Owned Portion],E560,Table15[If Material Anything Other than "Lead" in Column E,Was Material Ever Previously Lead?],G560,Table15[Customer-Owned Portion],O560),Table15[Unique ID],0),0)))</f>
        <v>Non-lead</v>
      </c>
      <c r="X560"/>
    </row>
    <row r="561" spans="2:24" ht="30" x14ac:dyDescent="0.25">
      <c r="B561" s="146">
        <v>26367097</v>
      </c>
      <c r="C561" s="31" t="s">
        <v>895</v>
      </c>
      <c r="D561" s="31">
        <v>623</v>
      </c>
      <c r="E561" s="44" t="s">
        <v>43</v>
      </c>
      <c r="F561" s="43" t="s">
        <v>34</v>
      </c>
      <c r="G561" s="84" t="s">
        <v>34</v>
      </c>
      <c r="H561" s="31" t="s">
        <v>3177</v>
      </c>
      <c r="I561" s="31"/>
      <c r="J561" s="84" t="s">
        <v>106</v>
      </c>
      <c r="K561" s="31" t="s">
        <v>36</v>
      </c>
      <c r="L561" s="31" t="s">
        <v>95</v>
      </c>
      <c r="M561" s="169">
        <v>45513</v>
      </c>
      <c r="N561" s="148"/>
      <c r="O561" s="44" t="s">
        <v>42</v>
      </c>
      <c r="P561" s="43" t="s">
        <v>3178</v>
      </c>
      <c r="Q561" s="31"/>
      <c r="R561" s="84" t="s">
        <v>106</v>
      </c>
      <c r="S561" s="31" t="s">
        <v>36</v>
      </c>
      <c r="T561" s="31" t="s">
        <v>95</v>
      </c>
      <c r="U561" s="169">
        <v>45513</v>
      </c>
      <c r="V561" s="150"/>
      <c r="W561" s="141" t="str" cm="1">
        <f t="array" ref="W561">IF(SUM(LEN(B561:V561))=0,"",IF(OR(OR(ISBLANK(F561),SUM(LEN(C561),LEN(D561))=0),AND(NOT(E561="Unknown"),ISBLANK(J561)),AND(NOT(O561="Unknown"),ISBLANK(R561))),"Missing Information", INDEX(Table15[Entire Service Line Classification], MATCH(SUMIFS(Table15[Unique ID],Table15[System-Owned Portion],E561,Table15[If Material Anything Other than "Lead" in Column E,Was Material Ever Previously Lead?],G561,Table15[Customer-Owned Portion],O561),Table15[Unique ID],0),0)))</f>
        <v>Non-lead</v>
      </c>
      <c r="X561"/>
    </row>
    <row r="562" spans="2:24" ht="30" x14ac:dyDescent="0.25">
      <c r="B562" s="146">
        <v>26367078</v>
      </c>
      <c r="C562" s="31" t="s">
        <v>896</v>
      </c>
      <c r="D562" s="31">
        <v>624</v>
      </c>
      <c r="E562" s="44" t="s">
        <v>43</v>
      </c>
      <c r="F562" s="43" t="s">
        <v>34</v>
      </c>
      <c r="G562" s="84" t="s">
        <v>34</v>
      </c>
      <c r="H562" s="31" t="s">
        <v>3177</v>
      </c>
      <c r="I562" s="31"/>
      <c r="J562" s="84" t="s">
        <v>106</v>
      </c>
      <c r="K562" s="31" t="s">
        <v>36</v>
      </c>
      <c r="L562" s="31" t="s">
        <v>95</v>
      </c>
      <c r="M562" s="169">
        <v>45513</v>
      </c>
      <c r="N562" s="148"/>
      <c r="O562" s="44" t="s">
        <v>43</v>
      </c>
      <c r="P562" s="43" t="s">
        <v>3178</v>
      </c>
      <c r="Q562" s="31"/>
      <c r="R562" s="84" t="s">
        <v>106</v>
      </c>
      <c r="S562" s="31" t="s">
        <v>36</v>
      </c>
      <c r="T562" s="31" t="s">
        <v>95</v>
      </c>
      <c r="U562" s="169">
        <v>45513</v>
      </c>
      <c r="V562" s="150"/>
      <c r="W562" s="141" t="str" cm="1">
        <f t="array" ref="W562">IF(SUM(LEN(B562:V562))=0,"",IF(OR(OR(ISBLANK(F562),SUM(LEN(C562),LEN(D562))=0),AND(NOT(E562="Unknown"),ISBLANK(J562)),AND(NOT(O562="Unknown"),ISBLANK(R562))),"Missing Information", INDEX(Table15[Entire Service Line Classification], MATCH(SUMIFS(Table15[Unique ID],Table15[System-Owned Portion],E562,Table15[If Material Anything Other than "Lead" in Column E,Was Material Ever Previously Lead?],G562,Table15[Customer-Owned Portion],O562),Table15[Unique ID],0),0)))</f>
        <v>Non-lead</v>
      </c>
      <c r="X562"/>
    </row>
    <row r="563" spans="2:24" ht="30" x14ac:dyDescent="0.25">
      <c r="B563" s="146">
        <v>26367082</v>
      </c>
      <c r="C563" s="31" t="s">
        <v>897</v>
      </c>
      <c r="D563" s="31">
        <v>625</v>
      </c>
      <c r="E563" s="44" t="s">
        <v>43</v>
      </c>
      <c r="F563" s="43" t="s">
        <v>34</v>
      </c>
      <c r="G563" s="84" t="s">
        <v>34</v>
      </c>
      <c r="H563" s="31" t="s">
        <v>3177</v>
      </c>
      <c r="I563" s="31"/>
      <c r="J563" s="84" t="s">
        <v>106</v>
      </c>
      <c r="K563" s="31" t="s">
        <v>36</v>
      </c>
      <c r="L563" s="31" t="s">
        <v>95</v>
      </c>
      <c r="M563" s="169">
        <v>45513</v>
      </c>
      <c r="N563" s="148"/>
      <c r="O563" s="44" t="s">
        <v>43</v>
      </c>
      <c r="P563" s="43" t="s">
        <v>3178</v>
      </c>
      <c r="Q563" s="31"/>
      <c r="R563" s="84" t="s">
        <v>106</v>
      </c>
      <c r="S563" s="31" t="s">
        <v>36</v>
      </c>
      <c r="T563" s="31" t="s">
        <v>95</v>
      </c>
      <c r="U563" s="169">
        <v>45513</v>
      </c>
      <c r="V563" s="150"/>
      <c r="W563" s="141" t="str" cm="1">
        <f t="array" ref="W563">IF(SUM(LEN(B563:V563))=0,"",IF(OR(OR(ISBLANK(F563),SUM(LEN(C563),LEN(D563))=0),AND(NOT(E563="Unknown"),ISBLANK(J563)),AND(NOT(O563="Unknown"),ISBLANK(R563))),"Missing Information", INDEX(Table15[Entire Service Line Classification], MATCH(SUMIFS(Table15[Unique ID],Table15[System-Owned Portion],E563,Table15[If Material Anything Other than "Lead" in Column E,Was Material Ever Previously Lead?],G563,Table15[Customer-Owned Portion],O563),Table15[Unique ID],0),0)))</f>
        <v>Non-lead</v>
      </c>
      <c r="X563"/>
    </row>
    <row r="564" spans="2:24" ht="30" x14ac:dyDescent="0.25">
      <c r="B564" s="146">
        <v>26366657</v>
      </c>
      <c r="C564" s="31" t="s">
        <v>898</v>
      </c>
      <c r="D564" s="31">
        <v>626</v>
      </c>
      <c r="E564" s="44" t="s">
        <v>43</v>
      </c>
      <c r="F564" s="43" t="s">
        <v>34</v>
      </c>
      <c r="G564" s="84" t="s">
        <v>34</v>
      </c>
      <c r="H564" s="31" t="s">
        <v>3177</v>
      </c>
      <c r="I564" s="31"/>
      <c r="J564" s="84" t="s">
        <v>106</v>
      </c>
      <c r="K564" s="31" t="s">
        <v>36</v>
      </c>
      <c r="L564" s="31" t="s">
        <v>95</v>
      </c>
      <c r="M564" s="169">
        <v>45513</v>
      </c>
      <c r="N564" s="148"/>
      <c r="O564" s="44" t="s">
        <v>42</v>
      </c>
      <c r="P564" s="43" t="s">
        <v>3178</v>
      </c>
      <c r="Q564" s="31"/>
      <c r="R564" s="84" t="s">
        <v>106</v>
      </c>
      <c r="S564" s="31" t="s">
        <v>36</v>
      </c>
      <c r="T564" s="31" t="s">
        <v>95</v>
      </c>
      <c r="U564" s="169">
        <v>45513</v>
      </c>
      <c r="V564" s="150"/>
      <c r="W564" s="141" t="str" cm="1">
        <f t="array" ref="W564">IF(SUM(LEN(B564:V564))=0,"",IF(OR(OR(ISBLANK(F564),SUM(LEN(C564),LEN(D564))=0),AND(NOT(E564="Unknown"),ISBLANK(J564)),AND(NOT(O564="Unknown"),ISBLANK(R564))),"Missing Information", INDEX(Table15[Entire Service Line Classification], MATCH(SUMIFS(Table15[Unique ID],Table15[System-Owned Portion],E564,Table15[If Material Anything Other than "Lead" in Column E,Was Material Ever Previously Lead?],G564,Table15[Customer-Owned Portion],O564),Table15[Unique ID],0),0)))</f>
        <v>Non-lead</v>
      </c>
      <c r="X564"/>
    </row>
    <row r="565" spans="2:24" ht="30" x14ac:dyDescent="0.25">
      <c r="B565" s="146">
        <v>26367065</v>
      </c>
      <c r="C565" s="31" t="s">
        <v>899</v>
      </c>
      <c r="D565" s="31">
        <v>627</v>
      </c>
      <c r="E565" s="44" t="s">
        <v>43</v>
      </c>
      <c r="F565" s="43" t="s">
        <v>34</v>
      </c>
      <c r="G565" s="84" t="s">
        <v>34</v>
      </c>
      <c r="H565" s="31" t="s">
        <v>3177</v>
      </c>
      <c r="I565" s="31"/>
      <c r="J565" s="84" t="s">
        <v>106</v>
      </c>
      <c r="K565" s="31" t="s">
        <v>36</v>
      </c>
      <c r="L565" s="31" t="s">
        <v>95</v>
      </c>
      <c r="M565" s="169">
        <v>45513</v>
      </c>
      <c r="N565" s="148"/>
      <c r="O565" s="44" t="s">
        <v>43</v>
      </c>
      <c r="P565" s="43" t="s">
        <v>3178</v>
      </c>
      <c r="Q565" s="31"/>
      <c r="R565" s="84" t="s">
        <v>106</v>
      </c>
      <c r="S565" s="31" t="s">
        <v>36</v>
      </c>
      <c r="T565" s="31" t="s">
        <v>95</v>
      </c>
      <c r="U565" s="169">
        <v>45513</v>
      </c>
      <c r="V565" s="150"/>
      <c r="W565" s="141" t="str" cm="1">
        <f t="array" ref="W565">IF(SUM(LEN(B565:V565))=0,"",IF(OR(OR(ISBLANK(F565),SUM(LEN(C565),LEN(D565))=0),AND(NOT(E565="Unknown"),ISBLANK(J565)),AND(NOT(O565="Unknown"),ISBLANK(R565))),"Missing Information", INDEX(Table15[Entire Service Line Classification], MATCH(SUMIFS(Table15[Unique ID],Table15[System-Owned Portion],E565,Table15[If Material Anything Other than "Lead" in Column E,Was Material Ever Previously Lead?],G565,Table15[Customer-Owned Portion],O565),Table15[Unique ID],0),0)))</f>
        <v>Non-lead</v>
      </c>
      <c r="X565"/>
    </row>
    <row r="566" spans="2:24" ht="30" x14ac:dyDescent="0.25">
      <c r="B566" s="146">
        <v>26366828</v>
      </c>
      <c r="C566" s="31" t="s">
        <v>900</v>
      </c>
      <c r="D566" s="31">
        <v>628</v>
      </c>
      <c r="E566" s="44" t="s">
        <v>43</v>
      </c>
      <c r="F566" s="43" t="s">
        <v>34</v>
      </c>
      <c r="G566" s="84" t="s">
        <v>34</v>
      </c>
      <c r="H566" s="31" t="s">
        <v>3177</v>
      </c>
      <c r="I566" s="31"/>
      <c r="J566" s="84" t="s">
        <v>106</v>
      </c>
      <c r="K566" s="31" t="s">
        <v>36</v>
      </c>
      <c r="L566" s="31" t="s">
        <v>95</v>
      </c>
      <c r="M566" s="169">
        <v>45513</v>
      </c>
      <c r="N566" s="148"/>
      <c r="O566" s="44" t="s">
        <v>43</v>
      </c>
      <c r="P566" s="43" t="s">
        <v>3178</v>
      </c>
      <c r="Q566" s="31"/>
      <c r="R566" s="84" t="s">
        <v>106</v>
      </c>
      <c r="S566" s="31" t="s">
        <v>36</v>
      </c>
      <c r="T566" s="31" t="s">
        <v>95</v>
      </c>
      <c r="U566" s="169">
        <v>45513</v>
      </c>
      <c r="V566" s="150"/>
      <c r="W566" s="141" t="str" cm="1">
        <f t="array" ref="W566">IF(SUM(LEN(B566:V566))=0,"",IF(OR(OR(ISBLANK(F566),SUM(LEN(C566),LEN(D566))=0),AND(NOT(E566="Unknown"),ISBLANK(J566)),AND(NOT(O566="Unknown"),ISBLANK(R566))),"Missing Information", INDEX(Table15[Entire Service Line Classification], MATCH(SUMIFS(Table15[Unique ID],Table15[System-Owned Portion],E566,Table15[If Material Anything Other than "Lead" in Column E,Was Material Ever Previously Lead?],G566,Table15[Customer-Owned Portion],O566),Table15[Unique ID],0),0)))</f>
        <v>Non-lead</v>
      </c>
      <c r="X566"/>
    </row>
    <row r="567" spans="2:24" ht="30" x14ac:dyDescent="0.25">
      <c r="B567" s="146" t="s">
        <v>269</v>
      </c>
      <c r="C567" s="31" t="s">
        <v>901</v>
      </c>
      <c r="D567" s="31">
        <v>629</v>
      </c>
      <c r="E567" s="44" t="s">
        <v>43</v>
      </c>
      <c r="F567" s="43" t="s">
        <v>34</v>
      </c>
      <c r="G567" s="84" t="s">
        <v>34</v>
      </c>
      <c r="H567" s="31" t="s">
        <v>3177</v>
      </c>
      <c r="I567" s="31"/>
      <c r="J567" s="84" t="s">
        <v>106</v>
      </c>
      <c r="K567" s="31" t="s">
        <v>36</v>
      </c>
      <c r="L567" s="31" t="s">
        <v>95</v>
      </c>
      <c r="M567" s="169">
        <v>45513</v>
      </c>
      <c r="N567" s="148"/>
      <c r="O567" s="44" t="s">
        <v>43</v>
      </c>
      <c r="P567" s="43" t="s">
        <v>3178</v>
      </c>
      <c r="Q567" s="31"/>
      <c r="R567" s="84" t="s">
        <v>106</v>
      </c>
      <c r="S567" s="31" t="s">
        <v>36</v>
      </c>
      <c r="T567" s="31" t="s">
        <v>95</v>
      </c>
      <c r="U567" s="169">
        <v>45513</v>
      </c>
      <c r="V567" s="150"/>
      <c r="W567" s="141" t="str" cm="1">
        <f t="array" ref="W567">IF(SUM(LEN(B567:V567))=0,"",IF(OR(OR(ISBLANK(F567),SUM(LEN(C567),LEN(D567))=0),AND(NOT(E567="Unknown"),ISBLANK(J567)),AND(NOT(O567="Unknown"),ISBLANK(R567))),"Missing Information", INDEX(Table15[Entire Service Line Classification], MATCH(SUMIFS(Table15[Unique ID],Table15[System-Owned Portion],E567,Table15[If Material Anything Other than "Lead" in Column E,Was Material Ever Previously Lead?],G567,Table15[Customer-Owned Portion],O567),Table15[Unique ID],0),0)))</f>
        <v>Non-lead</v>
      </c>
      <c r="X567"/>
    </row>
    <row r="568" spans="2:24" ht="30" x14ac:dyDescent="0.25">
      <c r="B568" s="146">
        <v>26367059</v>
      </c>
      <c r="C568" s="31" t="s">
        <v>902</v>
      </c>
      <c r="D568" s="31">
        <v>631</v>
      </c>
      <c r="E568" s="44" t="s">
        <v>43</v>
      </c>
      <c r="F568" s="43" t="s">
        <v>34</v>
      </c>
      <c r="G568" s="84" t="s">
        <v>34</v>
      </c>
      <c r="H568" s="31" t="s">
        <v>3177</v>
      </c>
      <c r="I568" s="31"/>
      <c r="J568" s="84" t="s">
        <v>106</v>
      </c>
      <c r="K568" s="31" t="s">
        <v>36</v>
      </c>
      <c r="L568" s="31" t="s">
        <v>95</v>
      </c>
      <c r="M568" s="169">
        <v>45513</v>
      </c>
      <c r="N568" s="148"/>
      <c r="O568" s="44" t="s">
        <v>43</v>
      </c>
      <c r="P568" s="43" t="s">
        <v>3178</v>
      </c>
      <c r="Q568" s="31"/>
      <c r="R568" s="84" t="s">
        <v>106</v>
      </c>
      <c r="S568" s="31" t="s">
        <v>36</v>
      </c>
      <c r="T568" s="31" t="s">
        <v>95</v>
      </c>
      <c r="U568" s="169">
        <v>45513</v>
      </c>
      <c r="V568" s="150"/>
      <c r="W568" s="141" t="str" cm="1">
        <f t="array" ref="W568">IF(SUM(LEN(B568:V568))=0,"",IF(OR(OR(ISBLANK(F568),SUM(LEN(C568),LEN(D568))=0),AND(NOT(E568="Unknown"),ISBLANK(J568)),AND(NOT(O568="Unknown"),ISBLANK(R568))),"Missing Information", INDEX(Table15[Entire Service Line Classification], MATCH(SUMIFS(Table15[Unique ID],Table15[System-Owned Portion],E568,Table15[If Material Anything Other than "Lead" in Column E,Was Material Ever Previously Lead?],G568,Table15[Customer-Owned Portion],O568),Table15[Unique ID],0),0)))</f>
        <v>Non-lead</v>
      </c>
      <c r="X568"/>
    </row>
    <row r="569" spans="2:24" ht="30" x14ac:dyDescent="0.25">
      <c r="B569" s="146">
        <v>26366792</v>
      </c>
      <c r="C569" s="31" t="s">
        <v>903</v>
      </c>
      <c r="D569" s="31">
        <v>632</v>
      </c>
      <c r="E569" s="44" t="s">
        <v>43</v>
      </c>
      <c r="F569" s="43" t="s">
        <v>34</v>
      </c>
      <c r="G569" s="84" t="s">
        <v>34</v>
      </c>
      <c r="H569" s="31" t="s">
        <v>3177</v>
      </c>
      <c r="I569" s="31"/>
      <c r="J569" s="84" t="s">
        <v>106</v>
      </c>
      <c r="K569" s="31" t="s">
        <v>36</v>
      </c>
      <c r="L569" s="31" t="s">
        <v>95</v>
      </c>
      <c r="M569" s="169">
        <v>45513</v>
      </c>
      <c r="N569" s="148"/>
      <c r="O569" s="44" t="s">
        <v>43</v>
      </c>
      <c r="P569" s="43" t="s">
        <v>3178</v>
      </c>
      <c r="Q569" s="31"/>
      <c r="R569" s="84" t="s">
        <v>106</v>
      </c>
      <c r="S569" s="31" t="s">
        <v>36</v>
      </c>
      <c r="T569" s="31" t="s">
        <v>95</v>
      </c>
      <c r="U569" s="169">
        <v>45513</v>
      </c>
      <c r="V569" s="150"/>
      <c r="W569" s="141" t="str" cm="1">
        <f t="array" ref="W569">IF(SUM(LEN(B569:V569))=0,"",IF(OR(OR(ISBLANK(F569),SUM(LEN(C569),LEN(D569))=0),AND(NOT(E569="Unknown"),ISBLANK(J569)),AND(NOT(O569="Unknown"),ISBLANK(R569))),"Missing Information", INDEX(Table15[Entire Service Line Classification], MATCH(SUMIFS(Table15[Unique ID],Table15[System-Owned Portion],E569,Table15[If Material Anything Other than "Lead" in Column E,Was Material Ever Previously Lead?],G569,Table15[Customer-Owned Portion],O569),Table15[Unique ID],0),0)))</f>
        <v>Non-lead</v>
      </c>
      <c r="X569"/>
    </row>
    <row r="570" spans="2:24" ht="30" x14ac:dyDescent="0.25">
      <c r="B570" s="146">
        <v>26367102</v>
      </c>
      <c r="C570" s="31" t="s">
        <v>904</v>
      </c>
      <c r="D570" s="31">
        <v>633</v>
      </c>
      <c r="E570" s="44" t="s">
        <v>43</v>
      </c>
      <c r="F570" s="43" t="s">
        <v>34</v>
      </c>
      <c r="G570" s="84" t="s">
        <v>34</v>
      </c>
      <c r="H570" s="31" t="s">
        <v>3177</v>
      </c>
      <c r="I570" s="31"/>
      <c r="J570" s="84" t="s">
        <v>106</v>
      </c>
      <c r="K570" s="31" t="s">
        <v>36</v>
      </c>
      <c r="L570" s="31" t="s">
        <v>95</v>
      </c>
      <c r="M570" s="169">
        <v>45513</v>
      </c>
      <c r="N570" s="148"/>
      <c r="O570" s="44" t="s">
        <v>43</v>
      </c>
      <c r="P570" s="43" t="s">
        <v>3178</v>
      </c>
      <c r="Q570" s="31"/>
      <c r="R570" s="84" t="s">
        <v>106</v>
      </c>
      <c r="S570" s="31" t="s">
        <v>36</v>
      </c>
      <c r="T570" s="31" t="s">
        <v>95</v>
      </c>
      <c r="U570" s="169">
        <v>45513</v>
      </c>
      <c r="V570" s="150"/>
      <c r="W570" s="141" t="str" cm="1">
        <f t="array" ref="W570">IF(SUM(LEN(B570:V570))=0,"",IF(OR(OR(ISBLANK(F570),SUM(LEN(C570),LEN(D570))=0),AND(NOT(E570="Unknown"),ISBLANK(J570)),AND(NOT(O570="Unknown"),ISBLANK(R570))),"Missing Information", INDEX(Table15[Entire Service Line Classification], MATCH(SUMIFS(Table15[Unique ID],Table15[System-Owned Portion],E570,Table15[If Material Anything Other than "Lead" in Column E,Was Material Ever Previously Lead?],G570,Table15[Customer-Owned Portion],O570),Table15[Unique ID],0),0)))</f>
        <v>Non-lead</v>
      </c>
      <c r="X570"/>
    </row>
    <row r="571" spans="2:24" ht="30" x14ac:dyDescent="0.25">
      <c r="B571" s="146">
        <v>26367041</v>
      </c>
      <c r="C571" s="31" t="s">
        <v>905</v>
      </c>
      <c r="D571" s="31">
        <v>634</v>
      </c>
      <c r="E571" s="44" t="s">
        <v>43</v>
      </c>
      <c r="F571" s="43" t="s">
        <v>34</v>
      </c>
      <c r="G571" s="84" t="s">
        <v>34</v>
      </c>
      <c r="H571" s="31" t="s">
        <v>3177</v>
      </c>
      <c r="I571" s="31"/>
      <c r="J571" s="84" t="s">
        <v>106</v>
      </c>
      <c r="K571" s="31" t="s">
        <v>36</v>
      </c>
      <c r="L571" s="31" t="s">
        <v>95</v>
      </c>
      <c r="M571" s="169">
        <v>45513</v>
      </c>
      <c r="N571" s="148"/>
      <c r="O571" s="44" t="s">
        <v>43</v>
      </c>
      <c r="P571" s="43" t="s">
        <v>3178</v>
      </c>
      <c r="Q571" s="31"/>
      <c r="R571" s="84" t="s">
        <v>106</v>
      </c>
      <c r="S571" s="31" t="s">
        <v>36</v>
      </c>
      <c r="T571" s="31" t="s">
        <v>95</v>
      </c>
      <c r="U571" s="169">
        <v>45513</v>
      </c>
      <c r="V571" s="150"/>
      <c r="W571" s="141" t="str" cm="1">
        <f t="array" ref="W571">IF(SUM(LEN(B571:V571))=0,"",IF(OR(OR(ISBLANK(F571),SUM(LEN(C571),LEN(D571))=0),AND(NOT(E571="Unknown"),ISBLANK(J571)),AND(NOT(O571="Unknown"),ISBLANK(R571))),"Missing Information", INDEX(Table15[Entire Service Line Classification], MATCH(SUMIFS(Table15[Unique ID],Table15[System-Owned Portion],E571,Table15[If Material Anything Other than "Lead" in Column E,Was Material Ever Previously Lead?],G571,Table15[Customer-Owned Portion],O571),Table15[Unique ID],0),0)))</f>
        <v>Non-lead</v>
      </c>
      <c r="X571"/>
    </row>
    <row r="572" spans="2:24" ht="30" x14ac:dyDescent="0.25">
      <c r="B572" s="146">
        <v>26367106</v>
      </c>
      <c r="C572" s="31" t="s">
        <v>906</v>
      </c>
      <c r="D572" s="31">
        <v>635</v>
      </c>
      <c r="E572" s="44" t="s">
        <v>43</v>
      </c>
      <c r="F572" s="43" t="s">
        <v>34</v>
      </c>
      <c r="G572" s="84" t="s">
        <v>34</v>
      </c>
      <c r="H572" s="31" t="s">
        <v>3177</v>
      </c>
      <c r="I572" s="31"/>
      <c r="J572" s="84" t="s">
        <v>106</v>
      </c>
      <c r="K572" s="31" t="s">
        <v>36</v>
      </c>
      <c r="L572" s="31" t="s">
        <v>95</v>
      </c>
      <c r="M572" s="169">
        <v>45513</v>
      </c>
      <c r="N572" s="148"/>
      <c r="O572" s="44" t="s">
        <v>43</v>
      </c>
      <c r="P572" s="43" t="s">
        <v>3178</v>
      </c>
      <c r="Q572" s="31"/>
      <c r="R572" s="84" t="s">
        <v>106</v>
      </c>
      <c r="S572" s="31" t="s">
        <v>36</v>
      </c>
      <c r="T572" s="31" t="s">
        <v>95</v>
      </c>
      <c r="U572" s="169">
        <v>45513</v>
      </c>
      <c r="V572" s="150"/>
      <c r="W572" s="141" t="str" cm="1">
        <f t="array" ref="W572">IF(SUM(LEN(B572:V572))=0,"",IF(OR(OR(ISBLANK(F572),SUM(LEN(C572),LEN(D572))=0),AND(NOT(E572="Unknown"),ISBLANK(J572)),AND(NOT(O572="Unknown"),ISBLANK(R572))),"Missing Information", INDEX(Table15[Entire Service Line Classification], MATCH(SUMIFS(Table15[Unique ID],Table15[System-Owned Portion],E572,Table15[If Material Anything Other than "Lead" in Column E,Was Material Ever Previously Lead?],G572,Table15[Customer-Owned Portion],O572),Table15[Unique ID],0),0)))</f>
        <v>Non-lead</v>
      </c>
      <c r="X572"/>
    </row>
    <row r="573" spans="2:24" ht="30" x14ac:dyDescent="0.25">
      <c r="B573" s="146">
        <v>26367043</v>
      </c>
      <c r="C573" s="31" t="s">
        <v>907</v>
      </c>
      <c r="D573" s="31">
        <v>636</v>
      </c>
      <c r="E573" s="44" t="s">
        <v>43</v>
      </c>
      <c r="F573" s="43" t="s">
        <v>34</v>
      </c>
      <c r="G573" s="84" t="s">
        <v>34</v>
      </c>
      <c r="H573" s="31" t="s">
        <v>3177</v>
      </c>
      <c r="I573" s="31"/>
      <c r="J573" s="84" t="s">
        <v>106</v>
      </c>
      <c r="K573" s="31" t="s">
        <v>36</v>
      </c>
      <c r="L573" s="31" t="s">
        <v>95</v>
      </c>
      <c r="M573" s="169">
        <v>45513</v>
      </c>
      <c r="N573" s="148"/>
      <c r="O573" s="44" t="s">
        <v>43</v>
      </c>
      <c r="P573" s="43" t="s">
        <v>3178</v>
      </c>
      <c r="Q573" s="31"/>
      <c r="R573" s="84" t="s">
        <v>106</v>
      </c>
      <c r="S573" s="31" t="s">
        <v>36</v>
      </c>
      <c r="T573" s="31" t="s">
        <v>95</v>
      </c>
      <c r="U573" s="169">
        <v>45513</v>
      </c>
      <c r="V573" s="150"/>
      <c r="W573" s="141" t="str" cm="1">
        <f t="array" ref="W573">IF(SUM(LEN(B573:V573))=0,"",IF(OR(OR(ISBLANK(F573),SUM(LEN(C573),LEN(D573))=0),AND(NOT(E573="Unknown"),ISBLANK(J573)),AND(NOT(O573="Unknown"),ISBLANK(R573))),"Missing Information", INDEX(Table15[Entire Service Line Classification], MATCH(SUMIFS(Table15[Unique ID],Table15[System-Owned Portion],E573,Table15[If Material Anything Other than "Lead" in Column E,Was Material Ever Previously Lead?],G573,Table15[Customer-Owned Portion],O573),Table15[Unique ID],0),0)))</f>
        <v>Non-lead</v>
      </c>
      <c r="X573"/>
    </row>
    <row r="574" spans="2:24" ht="30" x14ac:dyDescent="0.25">
      <c r="B574" s="146">
        <v>26367104</v>
      </c>
      <c r="C574" s="31" t="s">
        <v>908</v>
      </c>
      <c r="D574" s="31">
        <v>637</v>
      </c>
      <c r="E574" s="44" t="s">
        <v>43</v>
      </c>
      <c r="F574" s="43" t="s">
        <v>34</v>
      </c>
      <c r="G574" s="84" t="s">
        <v>34</v>
      </c>
      <c r="H574" s="31" t="s">
        <v>3177</v>
      </c>
      <c r="I574" s="31"/>
      <c r="J574" s="84" t="s">
        <v>106</v>
      </c>
      <c r="K574" s="31" t="s">
        <v>36</v>
      </c>
      <c r="L574" s="31" t="s">
        <v>95</v>
      </c>
      <c r="M574" s="169">
        <v>45513</v>
      </c>
      <c r="N574" s="148"/>
      <c r="O574" s="44" t="s">
        <v>43</v>
      </c>
      <c r="P574" s="43" t="s">
        <v>3178</v>
      </c>
      <c r="Q574" s="31"/>
      <c r="R574" s="84" t="s">
        <v>106</v>
      </c>
      <c r="S574" s="31" t="s">
        <v>36</v>
      </c>
      <c r="T574" s="31" t="s">
        <v>95</v>
      </c>
      <c r="U574" s="169">
        <v>45513</v>
      </c>
      <c r="V574" s="150"/>
      <c r="W574" s="141" t="str" cm="1">
        <f t="array" ref="W574">IF(SUM(LEN(B574:V574))=0,"",IF(OR(OR(ISBLANK(F574),SUM(LEN(C574),LEN(D574))=0),AND(NOT(E574="Unknown"),ISBLANK(J574)),AND(NOT(O574="Unknown"),ISBLANK(R574))),"Missing Information", INDEX(Table15[Entire Service Line Classification], MATCH(SUMIFS(Table15[Unique ID],Table15[System-Owned Portion],E574,Table15[If Material Anything Other than "Lead" in Column E,Was Material Ever Previously Lead?],G574,Table15[Customer-Owned Portion],O574),Table15[Unique ID],0),0)))</f>
        <v>Non-lead</v>
      </c>
      <c r="X574"/>
    </row>
    <row r="575" spans="2:24" ht="30" x14ac:dyDescent="0.25">
      <c r="B575" s="146">
        <v>26367105</v>
      </c>
      <c r="C575" s="31" t="s">
        <v>909</v>
      </c>
      <c r="D575" s="31">
        <v>638</v>
      </c>
      <c r="E575" s="44" t="s">
        <v>43</v>
      </c>
      <c r="F575" s="43" t="s">
        <v>34</v>
      </c>
      <c r="G575" s="84" t="s">
        <v>34</v>
      </c>
      <c r="H575" s="31" t="s">
        <v>3177</v>
      </c>
      <c r="I575" s="31"/>
      <c r="J575" s="84" t="s">
        <v>106</v>
      </c>
      <c r="K575" s="31" t="s">
        <v>36</v>
      </c>
      <c r="L575" s="31" t="s">
        <v>95</v>
      </c>
      <c r="M575" s="169">
        <v>45513</v>
      </c>
      <c r="N575" s="148"/>
      <c r="O575" s="44" t="s">
        <v>43</v>
      </c>
      <c r="P575" s="43" t="s">
        <v>3178</v>
      </c>
      <c r="Q575" s="31"/>
      <c r="R575" s="84" t="s">
        <v>106</v>
      </c>
      <c r="S575" s="31" t="s">
        <v>36</v>
      </c>
      <c r="T575" s="31" t="s">
        <v>95</v>
      </c>
      <c r="U575" s="169">
        <v>45513</v>
      </c>
      <c r="V575" s="150"/>
      <c r="W575" s="141" t="str" cm="1">
        <f t="array" ref="W575">IF(SUM(LEN(B575:V575))=0,"",IF(OR(OR(ISBLANK(F575),SUM(LEN(C575),LEN(D575))=0),AND(NOT(E575="Unknown"),ISBLANK(J575)),AND(NOT(O575="Unknown"),ISBLANK(R575))),"Missing Information", INDEX(Table15[Entire Service Line Classification], MATCH(SUMIFS(Table15[Unique ID],Table15[System-Owned Portion],E575,Table15[If Material Anything Other than "Lead" in Column E,Was Material Ever Previously Lead?],G575,Table15[Customer-Owned Portion],O575),Table15[Unique ID],0),0)))</f>
        <v>Non-lead</v>
      </c>
      <c r="X575"/>
    </row>
    <row r="576" spans="2:24" ht="30" x14ac:dyDescent="0.25">
      <c r="B576" s="146">
        <v>26367001</v>
      </c>
      <c r="C576" s="31" t="s">
        <v>910</v>
      </c>
      <c r="D576" s="31">
        <v>639</v>
      </c>
      <c r="E576" s="44" t="s">
        <v>43</v>
      </c>
      <c r="F576" s="43" t="s">
        <v>34</v>
      </c>
      <c r="G576" s="84" t="s">
        <v>34</v>
      </c>
      <c r="H576" s="31" t="s">
        <v>3177</v>
      </c>
      <c r="I576" s="31"/>
      <c r="J576" s="84" t="s">
        <v>106</v>
      </c>
      <c r="K576" s="31" t="s">
        <v>36</v>
      </c>
      <c r="L576" s="31" t="s">
        <v>95</v>
      </c>
      <c r="M576" s="169">
        <v>45513</v>
      </c>
      <c r="N576" s="148"/>
      <c r="O576" s="44" t="s">
        <v>42</v>
      </c>
      <c r="P576" s="43" t="s">
        <v>3178</v>
      </c>
      <c r="Q576" s="31"/>
      <c r="R576" s="84" t="s">
        <v>106</v>
      </c>
      <c r="S576" s="31" t="s">
        <v>36</v>
      </c>
      <c r="T576" s="31" t="s">
        <v>95</v>
      </c>
      <c r="U576" s="169">
        <v>45513</v>
      </c>
      <c r="V576" s="150"/>
      <c r="W576" s="141" t="str" cm="1">
        <f t="array" ref="W576">IF(SUM(LEN(B576:V576))=0,"",IF(OR(OR(ISBLANK(F576),SUM(LEN(C576),LEN(D576))=0),AND(NOT(E576="Unknown"),ISBLANK(J576)),AND(NOT(O576="Unknown"),ISBLANK(R576))),"Missing Information", INDEX(Table15[Entire Service Line Classification], MATCH(SUMIFS(Table15[Unique ID],Table15[System-Owned Portion],E576,Table15[If Material Anything Other than "Lead" in Column E,Was Material Ever Previously Lead?],G576,Table15[Customer-Owned Portion],O576),Table15[Unique ID],0),0)))</f>
        <v>Non-lead</v>
      </c>
      <c r="X576"/>
    </row>
    <row r="577" spans="2:24" ht="30" x14ac:dyDescent="0.25">
      <c r="B577" s="146">
        <v>26366998</v>
      </c>
      <c r="C577" s="31" t="s">
        <v>911</v>
      </c>
      <c r="D577" s="31">
        <v>640</v>
      </c>
      <c r="E577" s="44" t="s">
        <v>43</v>
      </c>
      <c r="F577" s="43" t="s">
        <v>34</v>
      </c>
      <c r="G577" s="84" t="s">
        <v>34</v>
      </c>
      <c r="H577" s="31" t="s">
        <v>3177</v>
      </c>
      <c r="I577" s="31"/>
      <c r="J577" s="84" t="s">
        <v>106</v>
      </c>
      <c r="K577" s="31" t="s">
        <v>36</v>
      </c>
      <c r="L577" s="31" t="s">
        <v>95</v>
      </c>
      <c r="M577" s="169">
        <v>45513</v>
      </c>
      <c r="N577" s="148"/>
      <c r="O577" s="44" t="s">
        <v>42</v>
      </c>
      <c r="P577" s="43" t="s">
        <v>3178</v>
      </c>
      <c r="Q577" s="31"/>
      <c r="R577" s="84" t="s">
        <v>106</v>
      </c>
      <c r="S577" s="31" t="s">
        <v>36</v>
      </c>
      <c r="T577" s="31" t="s">
        <v>95</v>
      </c>
      <c r="U577" s="169">
        <v>45513</v>
      </c>
      <c r="V577" s="150"/>
      <c r="W577" s="141" t="str" cm="1">
        <f t="array" ref="W577">IF(SUM(LEN(B577:V577))=0,"",IF(OR(OR(ISBLANK(F577),SUM(LEN(C577),LEN(D577))=0),AND(NOT(E577="Unknown"),ISBLANK(J577)),AND(NOT(O577="Unknown"),ISBLANK(R577))),"Missing Information", INDEX(Table15[Entire Service Line Classification], MATCH(SUMIFS(Table15[Unique ID],Table15[System-Owned Portion],E577,Table15[If Material Anything Other than "Lead" in Column E,Was Material Ever Previously Lead?],G577,Table15[Customer-Owned Portion],O577),Table15[Unique ID],0),0)))</f>
        <v>Non-lead</v>
      </c>
      <c r="X577"/>
    </row>
    <row r="578" spans="2:24" ht="30" x14ac:dyDescent="0.25">
      <c r="B578" s="146">
        <v>26367092</v>
      </c>
      <c r="C578" s="31" t="s">
        <v>912</v>
      </c>
      <c r="D578" s="31">
        <v>641</v>
      </c>
      <c r="E578" s="44" t="s">
        <v>43</v>
      </c>
      <c r="F578" s="43" t="s">
        <v>34</v>
      </c>
      <c r="G578" s="84" t="s">
        <v>34</v>
      </c>
      <c r="H578" s="31" t="s">
        <v>3177</v>
      </c>
      <c r="I578" s="31"/>
      <c r="J578" s="84" t="s">
        <v>106</v>
      </c>
      <c r="K578" s="31" t="s">
        <v>36</v>
      </c>
      <c r="L578" s="31" t="s">
        <v>95</v>
      </c>
      <c r="M578" s="169">
        <v>45513</v>
      </c>
      <c r="N578" s="148"/>
      <c r="O578" s="44" t="s">
        <v>43</v>
      </c>
      <c r="P578" s="43" t="s">
        <v>3178</v>
      </c>
      <c r="Q578" s="31"/>
      <c r="R578" s="84" t="s">
        <v>106</v>
      </c>
      <c r="S578" s="31" t="s">
        <v>36</v>
      </c>
      <c r="T578" s="31" t="s">
        <v>95</v>
      </c>
      <c r="U578" s="169">
        <v>45513</v>
      </c>
      <c r="V578" s="150"/>
      <c r="W578" s="141" t="str" cm="1">
        <f t="array" ref="W578">IF(SUM(LEN(B578:V578))=0,"",IF(OR(OR(ISBLANK(F578),SUM(LEN(C578),LEN(D578))=0),AND(NOT(E578="Unknown"),ISBLANK(J578)),AND(NOT(O578="Unknown"),ISBLANK(R578))),"Missing Information", INDEX(Table15[Entire Service Line Classification], MATCH(SUMIFS(Table15[Unique ID],Table15[System-Owned Portion],E578,Table15[If Material Anything Other than "Lead" in Column E,Was Material Ever Previously Lead?],G578,Table15[Customer-Owned Portion],O578),Table15[Unique ID],0),0)))</f>
        <v>Non-lead</v>
      </c>
      <c r="X578"/>
    </row>
    <row r="579" spans="2:24" ht="30" x14ac:dyDescent="0.25">
      <c r="B579" s="146">
        <v>26395098</v>
      </c>
      <c r="C579" s="31" t="s">
        <v>913</v>
      </c>
      <c r="D579" s="31">
        <v>64101</v>
      </c>
      <c r="E579" s="44" t="s">
        <v>43</v>
      </c>
      <c r="F579" s="43" t="s">
        <v>34</v>
      </c>
      <c r="G579" s="84" t="s">
        <v>34</v>
      </c>
      <c r="H579" s="31" t="s">
        <v>3177</v>
      </c>
      <c r="I579" s="31"/>
      <c r="J579" s="84" t="s">
        <v>106</v>
      </c>
      <c r="K579" s="31" t="s">
        <v>36</v>
      </c>
      <c r="L579" s="31" t="s">
        <v>95</v>
      </c>
      <c r="M579" s="169">
        <v>45513</v>
      </c>
      <c r="N579" s="148"/>
      <c r="O579" s="44" t="s">
        <v>43</v>
      </c>
      <c r="P579" s="43" t="s">
        <v>3178</v>
      </c>
      <c r="Q579" s="31"/>
      <c r="R579" s="84" t="s">
        <v>106</v>
      </c>
      <c r="S579" s="31" t="s">
        <v>36</v>
      </c>
      <c r="T579" s="31" t="s">
        <v>95</v>
      </c>
      <c r="U579" s="169">
        <v>45513</v>
      </c>
      <c r="V579" s="150"/>
      <c r="W579" s="141" t="str" cm="1">
        <f t="array" ref="W579">IF(SUM(LEN(B579:V579))=0,"",IF(OR(OR(ISBLANK(F579),SUM(LEN(C579),LEN(D579))=0),AND(NOT(E579="Unknown"),ISBLANK(J579)),AND(NOT(O579="Unknown"),ISBLANK(R579))),"Missing Information", INDEX(Table15[Entire Service Line Classification], MATCH(SUMIFS(Table15[Unique ID],Table15[System-Owned Portion],E579,Table15[If Material Anything Other than "Lead" in Column E,Was Material Ever Previously Lead?],G579,Table15[Customer-Owned Portion],O579),Table15[Unique ID],0),0)))</f>
        <v>Non-lead</v>
      </c>
      <c r="X579"/>
    </row>
    <row r="580" spans="2:24" ht="30" x14ac:dyDescent="0.25">
      <c r="B580" s="146">
        <v>26366971</v>
      </c>
      <c r="C580" s="31" t="s">
        <v>914</v>
      </c>
      <c r="D580" s="31">
        <v>642</v>
      </c>
      <c r="E580" s="44" t="s">
        <v>43</v>
      </c>
      <c r="F580" s="43" t="s">
        <v>34</v>
      </c>
      <c r="G580" s="84" t="s">
        <v>34</v>
      </c>
      <c r="H580" s="31" t="s">
        <v>3177</v>
      </c>
      <c r="I580" s="31"/>
      <c r="J580" s="84" t="s">
        <v>106</v>
      </c>
      <c r="K580" s="31" t="s">
        <v>36</v>
      </c>
      <c r="L580" s="31" t="s">
        <v>95</v>
      </c>
      <c r="M580" s="169">
        <v>45513</v>
      </c>
      <c r="N580" s="148"/>
      <c r="O580" s="44" t="s">
        <v>43</v>
      </c>
      <c r="P580" s="43" t="s">
        <v>3178</v>
      </c>
      <c r="Q580" s="31"/>
      <c r="R580" s="84" t="s">
        <v>106</v>
      </c>
      <c r="S580" s="31" t="s">
        <v>36</v>
      </c>
      <c r="T580" s="31" t="s">
        <v>95</v>
      </c>
      <c r="U580" s="169">
        <v>45513</v>
      </c>
      <c r="V580" s="150"/>
      <c r="W580" s="141" t="str" cm="1">
        <f t="array" ref="W580">IF(SUM(LEN(B580:V580))=0,"",IF(OR(OR(ISBLANK(F580),SUM(LEN(C580),LEN(D580))=0),AND(NOT(E580="Unknown"),ISBLANK(J580)),AND(NOT(O580="Unknown"),ISBLANK(R580))),"Missing Information", INDEX(Table15[Entire Service Line Classification], MATCH(SUMIFS(Table15[Unique ID],Table15[System-Owned Portion],E580,Table15[If Material Anything Other than "Lead" in Column E,Was Material Ever Previously Lead?],G580,Table15[Customer-Owned Portion],O580),Table15[Unique ID],0),0)))</f>
        <v>Non-lead</v>
      </c>
      <c r="X580"/>
    </row>
    <row r="581" spans="2:24" ht="30" x14ac:dyDescent="0.25">
      <c r="B581" s="146">
        <v>26366967</v>
      </c>
      <c r="C581" s="31" t="s">
        <v>915</v>
      </c>
      <c r="D581" s="31">
        <v>643</v>
      </c>
      <c r="E581" s="44" t="s">
        <v>43</v>
      </c>
      <c r="F581" s="43" t="s">
        <v>34</v>
      </c>
      <c r="G581" s="84" t="s">
        <v>34</v>
      </c>
      <c r="H581" s="31" t="s">
        <v>3177</v>
      </c>
      <c r="I581" s="31"/>
      <c r="J581" s="84" t="s">
        <v>106</v>
      </c>
      <c r="K581" s="31" t="s">
        <v>36</v>
      </c>
      <c r="L581" s="31" t="s">
        <v>95</v>
      </c>
      <c r="M581" s="169">
        <v>45513</v>
      </c>
      <c r="N581" s="148"/>
      <c r="O581" s="44" t="s">
        <v>43</v>
      </c>
      <c r="P581" s="43" t="s">
        <v>3178</v>
      </c>
      <c r="Q581" s="31"/>
      <c r="R581" s="84" t="s">
        <v>106</v>
      </c>
      <c r="S581" s="31" t="s">
        <v>36</v>
      </c>
      <c r="T581" s="31" t="s">
        <v>95</v>
      </c>
      <c r="U581" s="169">
        <v>45513</v>
      </c>
      <c r="V581" s="150"/>
      <c r="W581" s="141" t="str" cm="1">
        <f t="array" ref="W581">IF(SUM(LEN(B581:V581))=0,"",IF(OR(OR(ISBLANK(F581),SUM(LEN(C581),LEN(D581))=0),AND(NOT(E581="Unknown"),ISBLANK(J581)),AND(NOT(O581="Unknown"),ISBLANK(R581))),"Missing Information", INDEX(Table15[Entire Service Line Classification], MATCH(SUMIFS(Table15[Unique ID],Table15[System-Owned Portion],E581,Table15[If Material Anything Other than "Lead" in Column E,Was Material Ever Previously Lead?],G581,Table15[Customer-Owned Portion],O581),Table15[Unique ID],0),0)))</f>
        <v>Non-lead</v>
      </c>
      <c r="X581"/>
    </row>
    <row r="582" spans="2:24" ht="30" x14ac:dyDescent="0.25">
      <c r="B582" s="146">
        <v>26366965</v>
      </c>
      <c r="C582" s="31" t="s">
        <v>916</v>
      </c>
      <c r="D582" s="31">
        <v>644</v>
      </c>
      <c r="E582" s="44" t="s">
        <v>43</v>
      </c>
      <c r="F582" s="43" t="s">
        <v>34</v>
      </c>
      <c r="G582" s="84" t="s">
        <v>34</v>
      </c>
      <c r="H582" s="31" t="s">
        <v>3177</v>
      </c>
      <c r="I582" s="31"/>
      <c r="J582" s="84" t="s">
        <v>106</v>
      </c>
      <c r="K582" s="31" t="s">
        <v>36</v>
      </c>
      <c r="L582" s="31" t="s">
        <v>95</v>
      </c>
      <c r="M582" s="169">
        <v>45513</v>
      </c>
      <c r="N582" s="148"/>
      <c r="O582" s="44" t="s">
        <v>43</v>
      </c>
      <c r="P582" s="43" t="s">
        <v>3178</v>
      </c>
      <c r="Q582" s="31"/>
      <c r="R582" s="84" t="s">
        <v>106</v>
      </c>
      <c r="S582" s="31" t="s">
        <v>36</v>
      </c>
      <c r="T582" s="31" t="s">
        <v>95</v>
      </c>
      <c r="U582" s="169">
        <v>45513</v>
      </c>
      <c r="V582" s="150"/>
      <c r="W582" s="141" t="str" cm="1">
        <f t="array" ref="W582">IF(SUM(LEN(B582:V582))=0,"",IF(OR(OR(ISBLANK(F582),SUM(LEN(C582),LEN(D582))=0),AND(NOT(E582="Unknown"),ISBLANK(J582)),AND(NOT(O582="Unknown"),ISBLANK(R582))),"Missing Information", INDEX(Table15[Entire Service Line Classification], MATCH(SUMIFS(Table15[Unique ID],Table15[System-Owned Portion],E582,Table15[If Material Anything Other than "Lead" in Column E,Was Material Ever Previously Lead?],G582,Table15[Customer-Owned Portion],O582),Table15[Unique ID],0),0)))</f>
        <v>Non-lead</v>
      </c>
      <c r="X582"/>
    </row>
    <row r="583" spans="2:24" ht="30" x14ac:dyDescent="0.25">
      <c r="B583" s="146">
        <v>26366968</v>
      </c>
      <c r="C583" s="31" t="s">
        <v>917</v>
      </c>
      <c r="D583" s="31">
        <v>645</v>
      </c>
      <c r="E583" s="44" t="s">
        <v>43</v>
      </c>
      <c r="F583" s="43" t="s">
        <v>34</v>
      </c>
      <c r="G583" s="84" t="s">
        <v>34</v>
      </c>
      <c r="H583" s="31" t="s">
        <v>3177</v>
      </c>
      <c r="I583" s="31"/>
      <c r="J583" s="84" t="s">
        <v>106</v>
      </c>
      <c r="K583" s="31" t="s">
        <v>36</v>
      </c>
      <c r="L583" s="31" t="s">
        <v>95</v>
      </c>
      <c r="M583" s="169">
        <v>45513</v>
      </c>
      <c r="N583" s="148"/>
      <c r="O583" s="44" t="s">
        <v>43</v>
      </c>
      <c r="P583" s="43" t="s">
        <v>3178</v>
      </c>
      <c r="Q583" s="31"/>
      <c r="R583" s="84" t="s">
        <v>106</v>
      </c>
      <c r="S583" s="31" t="s">
        <v>36</v>
      </c>
      <c r="T583" s="31" t="s">
        <v>95</v>
      </c>
      <c r="U583" s="169">
        <v>45513</v>
      </c>
      <c r="V583" s="150"/>
      <c r="W583" s="141" t="str" cm="1">
        <f t="array" ref="W583">IF(SUM(LEN(B583:V583))=0,"",IF(OR(OR(ISBLANK(F583),SUM(LEN(C583),LEN(D583))=0),AND(NOT(E583="Unknown"),ISBLANK(J583)),AND(NOT(O583="Unknown"),ISBLANK(R583))),"Missing Information", INDEX(Table15[Entire Service Line Classification], MATCH(SUMIFS(Table15[Unique ID],Table15[System-Owned Portion],E583,Table15[If Material Anything Other than "Lead" in Column E,Was Material Ever Previously Lead?],G583,Table15[Customer-Owned Portion],O583),Table15[Unique ID],0),0)))</f>
        <v>Non-lead</v>
      </c>
      <c r="X583"/>
    </row>
    <row r="584" spans="2:24" ht="30" x14ac:dyDescent="0.25">
      <c r="B584" s="146">
        <v>26366950</v>
      </c>
      <c r="C584" s="31" t="s">
        <v>918</v>
      </c>
      <c r="D584" s="31">
        <v>646</v>
      </c>
      <c r="E584" s="44" t="s">
        <v>43</v>
      </c>
      <c r="F584" s="43" t="s">
        <v>34</v>
      </c>
      <c r="G584" s="84" t="s">
        <v>34</v>
      </c>
      <c r="H584" s="31" t="s">
        <v>3177</v>
      </c>
      <c r="I584" s="31"/>
      <c r="J584" s="84" t="s">
        <v>106</v>
      </c>
      <c r="K584" s="31" t="s">
        <v>36</v>
      </c>
      <c r="L584" s="31" t="s">
        <v>95</v>
      </c>
      <c r="M584" s="169">
        <v>45513</v>
      </c>
      <c r="N584" s="148"/>
      <c r="O584" s="44" t="s">
        <v>43</v>
      </c>
      <c r="P584" s="43" t="s">
        <v>3178</v>
      </c>
      <c r="Q584" s="31"/>
      <c r="R584" s="84" t="s">
        <v>106</v>
      </c>
      <c r="S584" s="31" t="s">
        <v>36</v>
      </c>
      <c r="T584" s="31" t="s">
        <v>95</v>
      </c>
      <c r="U584" s="169">
        <v>45513</v>
      </c>
      <c r="V584" s="150"/>
      <c r="W584" s="141" t="str" cm="1">
        <f t="array" ref="W584">IF(SUM(LEN(B584:V584))=0,"",IF(OR(OR(ISBLANK(F584),SUM(LEN(C584),LEN(D584))=0),AND(NOT(E584="Unknown"),ISBLANK(J584)),AND(NOT(O584="Unknown"),ISBLANK(R584))),"Missing Information", INDEX(Table15[Entire Service Line Classification], MATCH(SUMIFS(Table15[Unique ID],Table15[System-Owned Portion],E584,Table15[If Material Anything Other than "Lead" in Column E,Was Material Ever Previously Lead?],G584,Table15[Customer-Owned Portion],O584),Table15[Unique ID],0),0)))</f>
        <v>Non-lead</v>
      </c>
      <c r="X584"/>
    </row>
    <row r="585" spans="2:24" ht="30" x14ac:dyDescent="0.25">
      <c r="B585" s="146">
        <v>26367087</v>
      </c>
      <c r="C585" s="31" t="s">
        <v>919</v>
      </c>
      <c r="D585" s="31">
        <v>647</v>
      </c>
      <c r="E585" s="44" t="s">
        <v>43</v>
      </c>
      <c r="F585" s="43" t="s">
        <v>34</v>
      </c>
      <c r="G585" s="84" t="s">
        <v>34</v>
      </c>
      <c r="H585" s="31" t="s">
        <v>3177</v>
      </c>
      <c r="I585" s="31"/>
      <c r="J585" s="84" t="s">
        <v>106</v>
      </c>
      <c r="K585" s="31" t="s">
        <v>36</v>
      </c>
      <c r="L585" s="31" t="s">
        <v>95</v>
      </c>
      <c r="M585" s="169">
        <v>45513</v>
      </c>
      <c r="N585" s="148"/>
      <c r="O585" s="44" t="s">
        <v>43</v>
      </c>
      <c r="P585" s="43" t="s">
        <v>3178</v>
      </c>
      <c r="Q585" s="31"/>
      <c r="R585" s="84" t="s">
        <v>106</v>
      </c>
      <c r="S585" s="31" t="s">
        <v>36</v>
      </c>
      <c r="T585" s="31" t="s">
        <v>95</v>
      </c>
      <c r="U585" s="169">
        <v>45513</v>
      </c>
      <c r="V585" s="150"/>
      <c r="W585" s="141" t="str" cm="1">
        <f t="array" ref="W585">IF(SUM(LEN(B585:V585))=0,"",IF(OR(OR(ISBLANK(F585),SUM(LEN(C585),LEN(D585))=0),AND(NOT(E585="Unknown"),ISBLANK(J585)),AND(NOT(O585="Unknown"),ISBLANK(R585))),"Missing Information", INDEX(Table15[Entire Service Line Classification], MATCH(SUMIFS(Table15[Unique ID],Table15[System-Owned Portion],E585,Table15[If Material Anything Other than "Lead" in Column E,Was Material Ever Previously Lead?],G585,Table15[Customer-Owned Portion],O585),Table15[Unique ID],0),0)))</f>
        <v>Non-lead</v>
      </c>
      <c r="X585"/>
    </row>
    <row r="586" spans="2:24" ht="30" x14ac:dyDescent="0.25">
      <c r="B586" s="146">
        <v>26366972</v>
      </c>
      <c r="C586" s="31" t="s">
        <v>920</v>
      </c>
      <c r="D586" s="31">
        <v>648</v>
      </c>
      <c r="E586" s="44" t="s">
        <v>43</v>
      </c>
      <c r="F586" s="43" t="s">
        <v>34</v>
      </c>
      <c r="G586" s="84" t="s">
        <v>34</v>
      </c>
      <c r="H586" s="31" t="s">
        <v>3177</v>
      </c>
      <c r="I586" s="31"/>
      <c r="J586" s="84" t="s">
        <v>106</v>
      </c>
      <c r="K586" s="31" t="s">
        <v>36</v>
      </c>
      <c r="L586" s="31" t="s">
        <v>95</v>
      </c>
      <c r="M586" s="169">
        <v>45513</v>
      </c>
      <c r="N586" s="148"/>
      <c r="O586" s="44" t="s">
        <v>42</v>
      </c>
      <c r="P586" s="43" t="s">
        <v>3178</v>
      </c>
      <c r="Q586" s="31"/>
      <c r="R586" s="84" t="s">
        <v>106</v>
      </c>
      <c r="S586" s="31" t="s">
        <v>36</v>
      </c>
      <c r="T586" s="31" t="s">
        <v>95</v>
      </c>
      <c r="U586" s="169">
        <v>45513</v>
      </c>
      <c r="V586" s="150"/>
      <c r="W586" s="141" t="str" cm="1">
        <f t="array" ref="W586">IF(SUM(LEN(B586:V586))=0,"",IF(OR(OR(ISBLANK(F586),SUM(LEN(C586),LEN(D586))=0),AND(NOT(E586="Unknown"),ISBLANK(J586)),AND(NOT(O586="Unknown"),ISBLANK(R586))),"Missing Information", INDEX(Table15[Entire Service Line Classification], MATCH(SUMIFS(Table15[Unique ID],Table15[System-Owned Portion],E586,Table15[If Material Anything Other than "Lead" in Column E,Was Material Ever Previously Lead?],G586,Table15[Customer-Owned Portion],O586),Table15[Unique ID],0),0)))</f>
        <v>Non-lead</v>
      </c>
      <c r="X586"/>
    </row>
    <row r="587" spans="2:24" ht="30" x14ac:dyDescent="0.25">
      <c r="B587" s="146">
        <v>26367089</v>
      </c>
      <c r="C587" s="31" t="s">
        <v>921</v>
      </c>
      <c r="D587" s="31">
        <v>649</v>
      </c>
      <c r="E587" s="44" t="s">
        <v>43</v>
      </c>
      <c r="F587" s="43" t="s">
        <v>34</v>
      </c>
      <c r="G587" s="84" t="s">
        <v>34</v>
      </c>
      <c r="H587" s="31" t="s">
        <v>3177</v>
      </c>
      <c r="I587" s="31"/>
      <c r="J587" s="84" t="s">
        <v>106</v>
      </c>
      <c r="K587" s="31" t="s">
        <v>36</v>
      </c>
      <c r="L587" s="31" t="s">
        <v>95</v>
      </c>
      <c r="M587" s="169">
        <v>45513</v>
      </c>
      <c r="N587" s="148"/>
      <c r="O587" s="44" t="s">
        <v>43</v>
      </c>
      <c r="P587" s="43" t="s">
        <v>3178</v>
      </c>
      <c r="Q587" s="31"/>
      <c r="R587" s="84" t="s">
        <v>106</v>
      </c>
      <c r="S587" s="31" t="s">
        <v>36</v>
      </c>
      <c r="T587" s="31" t="s">
        <v>95</v>
      </c>
      <c r="U587" s="169">
        <v>45513</v>
      </c>
      <c r="V587" s="150"/>
      <c r="W587" s="141" t="str" cm="1">
        <f t="array" ref="W587">IF(SUM(LEN(B587:V587))=0,"",IF(OR(OR(ISBLANK(F587),SUM(LEN(C587),LEN(D587))=0),AND(NOT(E587="Unknown"),ISBLANK(J587)),AND(NOT(O587="Unknown"),ISBLANK(R587))),"Missing Information", INDEX(Table15[Entire Service Line Classification], MATCH(SUMIFS(Table15[Unique ID],Table15[System-Owned Portion],E587,Table15[If Material Anything Other than "Lead" in Column E,Was Material Ever Previously Lead?],G587,Table15[Customer-Owned Portion],O587),Table15[Unique ID],0),0)))</f>
        <v>Non-lead</v>
      </c>
      <c r="X587"/>
    </row>
    <row r="588" spans="2:24" ht="30" x14ac:dyDescent="0.25">
      <c r="B588" s="146">
        <v>26366747</v>
      </c>
      <c r="C588" s="31" t="s">
        <v>922</v>
      </c>
      <c r="D588" s="31">
        <v>650</v>
      </c>
      <c r="E588" s="44" t="s">
        <v>43</v>
      </c>
      <c r="F588" s="43" t="s">
        <v>34</v>
      </c>
      <c r="G588" s="84" t="s">
        <v>34</v>
      </c>
      <c r="H588" s="31" t="s">
        <v>3177</v>
      </c>
      <c r="I588" s="31"/>
      <c r="J588" s="84" t="s">
        <v>106</v>
      </c>
      <c r="K588" s="31" t="s">
        <v>36</v>
      </c>
      <c r="L588" s="31" t="s">
        <v>95</v>
      </c>
      <c r="M588" s="169">
        <v>45513</v>
      </c>
      <c r="N588" s="148"/>
      <c r="O588" s="44" t="s">
        <v>42</v>
      </c>
      <c r="P588" s="43" t="s">
        <v>3178</v>
      </c>
      <c r="Q588" s="31"/>
      <c r="R588" s="84" t="s">
        <v>106</v>
      </c>
      <c r="S588" s="31" t="s">
        <v>36</v>
      </c>
      <c r="T588" s="31" t="s">
        <v>95</v>
      </c>
      <c r="U588" s="169">
        <v>45513</v>
      </c>
      <c r="V588" s="150"/>
      <c r="W588" s="141" t="str" cm="1">
        <f t="array" ref="W588">IF(SUM(LEN(B588:V588))=0,"",IF(OR(OR(ISBLANK(F588),SUM(LEN(C588),LEN(D588))=0),AND(NOT(E588="Unknown"),ISBLANK(J588)),AND(NOT(O588="Unknown"),ISBLANK(R588))),"Missing Information", INDEX(Table15[Entire Service Line Classification], MATCH(SUMIFS(Table15[Unique ID],Table15[System-Owned Portion],E588,Table15[If Material Anything Other than "Lead" in Column E,Was Material Ever Previously Lead?],G588,Table15[Customer-Owned Portion],O588),Table15[Unique ID],0),0)))</f>
        <v>Non-lead</v>
      </c>
      <c r="X588"/>
    </row>
    <row r="589" spans="2:24" ht="30" x14ac:dyDescent="0.25">
      <c r="B589" s="146">
        <v>26366951</v>
      </c>
      <c r="C589" s="31" t="s">
        <v>923</v>
      </c>
      <c r="D589" s="31">
        <v>651</v>
      </c>
      <c r="E589" s="44" t="s">
        <v>43</v>
      </c>
      <c r="F589" s="43" t="s">
        <v>34</v>
      </c>
      <c r="G589" s="84" t="s">
        <v>34</v>
      </c>
      <c r="H589" s="31" t="s">
        <v>3177</v>
      </c>
      <c r="I589" s="31"/>
      <c r="J589" s="84" t="s">
        <v>106</v>
      </c>
      <c r="K589" s="31" t="s">
        <v>36</v>
      </c>
      <c r="L589" s="31" t="s">
        <v>95</v>
      </c>
      <c r="M589" s="169">
        <v>45513</v>
      </c>
      <c r="N589" s="148"/>
      <c r="O589" s="44" t="s">
        <v>43</v>
      </c>
      <c r="P589" s="43" t="s">
        <v>3178</v>
      </c>
      <c r="Q589" s="31"/>
      <c r="R589" s="84" t="s">
        <v>106</v>
      </c>
      <c r="S589" s="31" t="s">
        <v>36</v>
      </c>
      <c r="T589" s="31" t="s">
        <v>95</v>
      </c>
      <c r="U589" s="169">
        <v>45513</v>
      </c>
      <c r="V589" s="150"/>
      <c r="W589" s="141" t="str" cm="1">
        <f t="array" ref="W589">IF(SUM(LEN(B589:V589))=0,"",IF(OR(OR(ISBLANK(F589),SUM(LEN(C589),LEN(D589))=0),AND(NOT(E589="Unknown"),ISBLANK(J589)),AND(NOT(O589="Unknown"),ISBLANK(R589))),"Missing Information", INDEX(Table15[Entire Service Line Classification], MATCH(SUMIFS(Table15[Unique ID],Table15[System-Owned Portion],E589,Table15[If Material Anything Other than "Lead" in Column E,Was Material Ever Previously Lead?],G589,Table15[Customer-Owned Portion],O589),Table15[Unique ID],0),0)))</f>
        <v>Non-lead</v>
      </c>
      <c r="X589"/>
    </row>
    <row r="590" spans="2:24" ht="30" x14ac:dyDescent="0.25">
      <c r="B590" s="146">
        <v>26367086</v>
      </c>
      <c r="C590" s="31" t="s">
        <v>924</v>
      </c>
      <c r="D590" s="31">
        <v>652</v>
      </c>
      <c r="E590" s="44" t="s">
        <v>43</v>
      </c>
      <c r="F590" s="43" t="s">
        <v>34</v>
      </c>
      <c r="G590" s="84" t="s">
        <v>34</v>
      </c>
      <c r="H590" s="31" t="s">
        <v>3177</v>
      </c>
      <c r="I590" s="31"/>
      <c r="J590" s="84" t="s">
        <v>106</v>
      </c>
      <c r="K590" s="31" t="s">
        <v>36</v>
      </c>
      <c r="L590" s="31" t="s">
        <v>95</v>
      </c>
      <c r="M590" s="169">
        <v>45513</v>
      </c>
      <c r="N590" s="148"/>
      <c r="O590" s="44" t="s">
        <v>42</v>
      </c>
      <c r="P590" s="43" t="s">
        <v>3178</v>
      </c>
      <c r="Q590" s="31"/>
      <c r="R590" s="84" t="s">
        <v>106</v>
      </c>
      <c r="S590" s="31" t="s">
        <v>36</v>
      </c>
      <c r="T590" s="31" t="s">
        <v>95</v>
      </c>
      <c r="U590" s="169">
        <v>45513</v>
      </c>
      <c r="V590" s="150"/>
      <c r="W590" s="141" t="str" cm="1">
        <f t="array" ref="W590">IF(SUM(LEN(B590:V590))=0,"",IF(OR(OR(ISBLANK(F590),SUM(LEN(C590),LEN(D590))=0),AND(NOT(E590="Unknown"),ISBLANK(J590)),AND(NOT(O590="Unknown"),ISBLANK(R590))),"Missing Information", INDEX(Table15[Entire Service Line Classification], MATCH(SUMIFS(Table15[Unique ID],Table15[System-Owned Portion],E590,Table15[If Material Anything Other than "Lead" in Column E,Was Material Ever Previously Lead?],G590,Table15[Customer-Owned Portion],O590),Table15[Unique ID],0),0)))</f>
        <v>Non-lead</v>
      </c>
      <c r="X590"/>
    </row>
    <row r="591" spans="2:24" ht="30" x14ac:dyDescent="0.25">
      <c r="B591" s="146">
        <v>26367088</v>
      </c>
      <c r="C591" s="31" t="s">
        <v>925</v>
      </c>
      <c r="D591" s="31">
        <v>653</v>
      </c>
      <c r="E591" s="44" t="s">
        <v>43</v>
      </c>
      <c r="F591" s="43" t="s">
        <v>34</v>
      </c>
      <c r="G591" s="84" t="s">
        <v>34</v>
      </c>
      <c r="H591" s="31" t="s">
        <v>3177</v>
      </c>
      <c r="I591" s="31"/>
      <c r="J591" s="84" t="s">
        <v>106</v>
      </c>
      <c r="K591" s="31" t="s">
        <v>36</v>
      </c>
      <c r="L591" s="31" t="s">
        <v>95</v>
      </c>
      <c r="M591" s="169">
        <v>45513</v>
      </c>
      <c r="N591" s="148"/>
      <c r="O591" s="44" t="s">
        <v>43</v>
      </c>
      <c r="P591" s="43" t="s">
        <v>3178</v>
      </c>
      <c r="Q591" s="31"/>
      <c r="R591" s="84" t="s">
        <v>106</v>
      </c>
      <c r="S591" s="31" t="s">
        <v>36</v>
      </c>
      <c r="T591" s="31" t="s">
        <v>95</v>
      </c>
      <c r="U591" s="169">
        <v>45513</v>
      </c>
      <c r="V591" s="150"/>
      <c r="W591" s="141" t="str" cm="1">
        <f t="array" ref="W591">IF(SUM(LEN(B591:V591))=0,"",IF(OR(OR(ISBLANK(F591),SUM(LEN(C591),LEN(D591))=0),AND(NOT(E591="Unknown"),ISBLANK(J591)),AND(NOT(O591="Unknown"),ISBLANK(R591))),"Missing Information", INDEX(Table15[Entire Service Line Classification], MATCH(SUMIFS(Table15[Unique ID],Table15[System-Owned Portion],E591,Table15[If Material Anything Other than "Lead" in Column E,Was Material Ever Previously Lead?],G591,Table15[Customer-Owned Portion],O591),Table15[Unique ID],0),0)))</f>
        <v>Non-lead</v>
      </c>
      <c r="X591"/>
    </row>
    <row r="592" spans="2:24" ht="30" x14ac:dyDescent="0.25">
      <c r="B592" s="146">
        <v>26367090</v>
      </c>
      <c r="C592" s="31" t="s">
        <v>926</v>
      </c>
      <c r="D592" s="31">
        <v>654</v>
      </c>
      <c r="E592" s="44" t="s">
        <v>43</v>
      </c>
      <c r="F592" s="43" t="s">
        <v>34</v>
      </c>
      <c r="G592" s="84" t="s">
        <v>34</v>
      </c>
      <c r="H592" s="31" t="s">
        <v>3177</v>
      </c>
      <c r="I592" s="31"/>
      <c r="J592" s="84" t="s">
        <v>106</v>
      </c>
      <c r="K592" s="31" t="s">
        <v>36</v>
      </c>
      <c r="L592" s="31" t="s">
        <v>95</v>
      </c>
      <c r="M592" s="169">
        <v>45513</v>
      </c>
      <c r="N592" s="148"/>
      <c r="O592" s="44" t="s">
        <v>43</v>
      </c>
      <c r="P592" s="43" t="s">
        <v>3178</v>
      </c>
      <c r="Q592" s="31"/>
      <c r="R592" s="84" t="s">
        <v>106</v>
      </c>
      <c r="S592" s="31" t="s">
        <v>36</v>
      </c>
      <c r="T592" s="31" t="s">
        <v>95</v>
      </c>
      <c r="U592" s="169">
        <v>45513</v>
      </c>
      <c r="V592" s="150"/>
      <c r="W592" s="141" t="str" cm="1">
        <f t="array" ref="W592">IF(SUM(LEN(B592:V592))=0,"",IF(OR(OR(ISBLANK(F592),SUM(LEN(C592),LEN(D592))=0),AND(NOT(E592="Unknown"),ISBLANK(J592)),AND(NOT(O592="Unknown"),ISBLANK(R592))),"Missing Information", INDEX(Table15[Entire Service Line Classification], MATCH(SUMIFS(Table15[Unique ID],Table15[System-Owned Portion],E592,Table15[If Material Anything Other than "Lead" in Column E,Was Material Ever Previously Lead?],G592,Table15[Customer-Owned Portion],O592),Table15[Unique ID],0),0)))</f>
        <v>Non-lead</v>
      </c>
      <c r="X592"/>
    </row>
    <row r="593" spans="2:24" ht="30" x14ac:dyDescent="0.25">
      <c r="B593" s="146">
        <v>26367091</v>
      </c>
      <c r="C593" s="31" t="s">
        <v>927</v>
      </c>
      <c r="D593" s="31">
        <v>655</v>
      </c>
      <c r="E593" s="44" t="s">
        <v>43</v>
      </c>
      <c r="F593" s="43" t="s">
        <v>34</v>
      </c>
      <c r="G593" s="84" t="s">
        <v>34</v>
      </c>
      <c r="H593" s="31" t="s">
        <v>3177</v>
      </c>
      <c r="I593" s="31"/>
      <c r="J593" s="84" t="s">
        <v>106</v>
      </c>
      <c r="K593" s="31" t="s">
        <v>36</v>
      </c>
      <c r="L593" s="31" t="s">
        <v>95</v>
      </c>
      <c r="M593" s="169">
        <v>45513</v>
      </c>
      <c r="N593" s="148"/>
      <c r="O593" s="44" t="s">
        <v>43</v>
      </c>
      <c r="P593" s="43" t="s">
        <v>3178</v>
      </c>
      <c r="Q593" s="31"/>
      <c r="R593" s="84" t="s">
        <v>106</v>
      </c>
      <c r="S593" s="31" t="s">
        <v>36</v>
      </c>
      <c r="T593" s="31" t="s">
        <v>95</v>
      </c>
      <c r="U593" s="169">
        <v>45513</v>
      </c>
      <c r="V593" s="150"/>
      <c r="W593" s="141" t="str" cm="1">
        <f t="array" ref="W593">IF(SUM(LEN(B593:V593))=0,"",IF(OR(OR(ISBLANK(F593),SUM(LEN(C593),LEN(D593))=0),AND(NOT(E593="Unknown"),ISBLANK(J593)),AND(NOT(O593="Unknown"),ISBLANK(R593))),"Missing Information", INDEX(Table15[Entire Service Line Classification], MATCH(SUMIFS(Table15[Unique ID],Table15[System-Owned Portion],E593,Table15[If Material Anything Other than "Lead" in Column E,Was Material Ever Previously Lead?],G593,Table15[Customer-Owned Portion],O593),Table15[Unique ID],0),0)))</f>
        <v>Non-lead</v>
      </c>
      <c r="X593"/>
    </row>
    <row r="594" spans="2:24" ht="30" x14ac:dyDescent="0.25">
      <c r="B594" s="146">
        <v>26366970</v>
      </c>
      <c r="C594" s="31" t="s">
        <v>928</v>
      </c>
      <c r="D594" s="31">
        <v>656</v>
      </c>
      <c r="E594" s="44" t="s">
        <v>43</v>
      </c>
      <c r="F594" s="43" t="s">
        <v>34</v>
      </c>
      <c r="G594" s="84" t="s">
        <v>34</v>
      </c>
      <c r="H594" s="31" t="s">
        <v>3177</v>
      </c>
      <c r="I594" s="31"/>
      <c r="J594" s="84" t="s">
        <v>106</v>
      </c>
      <c r="K594" s="31" t="s">
        <v>36</v>
      </c>
      <c r="L594" s="31" t="s">
        <v>95</v>
      </c>
      <c r="M594" s="169">
        <v>45513</v>
      </c>
      <c r="N594" s="148"/>
      <c r="O594" s="44" t="s">
        <v>43</v>
      </c>
      <c r="P594" s="43" t="s">
        <v>3178</v>
      </c>
      <c r="Q594" s="31"/>
      <c r="R594" s="84" t="s">
        <v>106</v>
      </c>
      <c r="S594" s="31" t="s">
        <v>36</v>
      </c>
      <c r="T594" s="31" t="s">
        <v>95</v>
      </c>
      <c r="U594" s="169">
        <v>45513</v>
      </c>
      <c r="V594" s="150"/>
      <c r="W594" s="141" t="str" cm="1">
        <f t="array" ref="W594">IF(SUM(LEN(B594:V594))=0,"",IF(OR(OR(ISBLANK(F594),SUM(LEN(C594),LEN(D594))=0),AND(NOT(E594="Unknown"),ISBLANK(J594)),AND(NOT(O594="Unknown"),ISBLANK(R594))),"Missing Information", INDEX(Table15[Entire Service Line Classification], MATCH(SUMIFS(Table15[Unique ID],Table15[System-Owned Portion],E594,Table15[If Material Anything Other than "Lead" in Column E,Was Material Ever Previously Lead?],G594,Table15[Customer-Owned Portion],O594),Table15[Unique ID],0),0)))</f>
        <v>Non-lead</v>
      </c>
      <c r="X594"/>
    </row>
    <row r="595" spans="2:24" ht="30" x14ac:dyDescent="0.25">
      <c r="B595" s="146">
        <v>26359310</v>
      </c>
      <c r="C595" s="31" t="s">
        <v>929</v>
      </c>
      <c r="D595" s="31">
        <v>657</v>
      </c>
      <c r="E595" s="44" t="s">
        <v>43</v>
      </c>
      <c r="F595" s="43" t="s">
        <v>34</v>
      </c>
      <c r="G595" s="84" t="s">
        <v>34</v>
      </c>
      <c r="H595" s="31" t="s">
        <v>3177</v>
      </c>
      <c r="I595" s="31"/>
      <c r="J595" s="84" t="s">
        <v>106</v>
      </c>
      <c r="K595" s="31" t="s">
        <v>36</v>
      </c>
      <c r="L595" s="31" t="s">
        <v>95</v>
      </c>
      <c r="M595" s="169">
        <v>45513</v>
      </c>
      <c r="N595" s="148"/>
      <c r="O595" s="44" t="s">
        <v>43</v>
      </c>
      <c r="P595" s="43" t="s">
        <v>3178</v>
      </c>
      <c r="Q595" s="31"/>
      <c r="R595" s="84" t="s">
        <v>106</v>
      </c>
      <c r="S595" s="31" t="s">
        <v>36</v>
      </c>
      <c r="T595" s="31" t="s">
        <v>95</v>
      </c>
      <c r="U595" s="169">
        <v>45513</v>
      </c>
      <c r="V595" s="150"/>
      <c r="W595" s="141" t="str" cm="1">
        <f t="array" ref="W595">IF(SUM(LEN(B595:V595))=0,"",IF(OR(OR(ISBLANK(F595),SUM(LEN(C595),LEN(D595))=0),AND(NOT(E595="Unknown"),ISBLANK(J595)),AND(NOT(O595="Unknown"),ISBLANK(R595))),"Missing Information", INDEX(Table15[Entire Service Line Classification], MATCH(SUMIFS(Table15[Unique ID],Table15[System-Owned Portion],E595,Table15[If Material Anything Other than "Lead" in Column E,Was Material Ever Previously Lead?],G595,Table15[Customer-Owned Portion],O595),Table15[Unique ID],0),0)))</f>
        <v>Non-lead</v>
      </c>
      <c r="X595"/>
    </row>
    <row r="596" spans="2:24" ht="30" x14ac:dyDescent="0.25">
      <c r="B596" s="146">
        <v>26367085</v>
      </c>
      <c r="C596" s="31" t="s">
        <v>930</v>
      </c>
      <c r="D596" s="31">
        <v>658</v>
      </c>
      <c r="E596" s="44" t="s">
        <v>43</v>
      </c>
      <c r="F596" s="43" t="s">
        <v>34</v>
      </c>
      <c r="G596" s="84" t="s">
        <v>34</v>
      </c>
      <c r="H596" s="31" t="s">
        <v>3177</v>
      </c>
      <c r="I596" s="31"/>
      <c r="J596" s="84" t="s">
        <v>106</v>
      </c>
      <c r="K596" s="31" t="s">
        <v>36</v>
      </c>
      <c r="L596" s="31" t="s">
        <v>95</v>
      </c>
      <c r="M596" s="169">
        <v>45513</v>
      </c>
      <c r="N596" s="148"/>
      <c r="O596" s="44" t="s">
        <v>35</v>
      </c>
      <c r="P596" s="43" t="s">
        <v>3178</v>
      </c>
      <c r="Q596" s="31"/>
      <c r="R596" s="84" t="s">
        <v>106</v>
      </c>
      <c r="S596" s="31" t="s">
        <v>36</v>
      </c>
      <c r="T596" s="31" t="s">
        <v>95</v>
      </c>
      <c r="U596" s="169">
        <v>45513</v>
      </c>
      <c r="V596" s="150"/>
      <c r="W596" s="141" t="str" cm="1">
        <f t="array" ref="W596">IF(SUM(LEN(B596:V596))=0,"",IF(OR(OR(ISBLANK(F596),SUM(LEN(C596),LEN(D596))=0),AND(NOT(E596="Unknown"),ISBLANK(J596)),AND(NOT(O596="Unknown"),ISBLANK(R596))),"Missing Information", INDEX(Table15[Entire Service Line Classification], MATCH(SUMIFS(Table15[Unique ID],Table15[System-Owned Portion],E596,Table15[If Material Anything Other than "Lead" in Column E,Was Material Ever Previously Lead?],G596,Table15[Customer-Owned Portion],O596),Table15[Unique ID],0),0)))</f>
        <v>Non-lead</v>
      </c>
      <c r="X596"/>
    </row>
    <row r="597" spans="2:24" ht="30" x14ac:dyDescent="0.25">
      <c r="B597" s="146">
        <v>26366956</v>
      </c>
      <c r="C597" s="31" t="s">
        <v>931</v>
      </c>
      <c r="D597" s="31">
        <v>659</v>
      </c>
      <c r="E597" s="44" t="s">
        <v>43</v>
      </c>
      <c r="F597" s="43" t="s">
        <v>34</v>
      </c>
      <c r="G597" s="84" t="s">
        <v>34</v>
      </c>
      <c r="H597" s="31" t="s">
        <v>3177</v>
      </c>
      <c r="I597" s="31"/>
      <c r="J597" s="84" t="s">
        <v>106</v>
      </c>
      <c r="K597" s="31" t="s">
        <v>36</v>
      </c>
      <c r="L597" s="31" t="s">
        <v>95</v>
      </c>
      <c r="M597" s="169">
        <v>45513</v>
      </c>
      <c r="N597" s="148"/>
      <c r="O597" s="44" t="s">
        <v>35</v>
      </c>
      <c r="P597" s="43" t="s">
        <v>3178</v>
      </c>
      <c r="Q597" s="31"/>
      <c r="R597" s="84" t="s">
        <v>106</v>
      </c>
      <c r="S597" s="31" t="s">
        <v>36</v>
      </c>
      <c r="T597" s="31" t="s">
        <v>95</v>
      </c>
      <c r="U597" s="169">
        <v>45513</v>
      </c>
      <c r="V597" s="150"/>
      <c r="W597" s="141" t="str" cm="1">
        <f t="array" ref="W597">IF(SUM(LEN(B597:V597))=0,"",IF(OR(OR(ISBLANK(F597),SUM(LEN(C597),LEN(D597))=0),AND(NOT(E597="Unknown"),ISBLANK(J597)),AND(NOT(O597="Unknown"),ISBLANK(R597))),"Missing Information", INDEX(Table15[Entire Service Line Classification], MATCH(SUMIFS(Table15[Unique ID],Table15[System-Owned Portion],E597,Table15[If Material Anything Other than "Lead" in Column E,Was Material Ever Previously Lead?],G597,Table15[Customer-Owned Portion],O597),Table15[Unique ID],0),0)))</f>
        <v>Non-lead</v>
      </c>
      <c r="X597"/>
    </row>
    <row r="598" spans="2:24" ht="30" x14ac:dyDescent="0.25">
      <c r="B598" s="146">
        <v>26366952</v>
      </c>
      <c r="C598" s="31" t="s">
        <v>932</v>
      </c>
      <c r="D598" s="31">
        <v>660</v>
      </c>
      <c r="E598" s="44" t="s">
        <v>43</v>
      </c>
      <c r="F598" s="43" t="s">
        <v>34</v>
      </c>
      <c r="G598" s="84" t="s">
        <v>34</v>
      </c>
      <c r="H598" s="31" t="s">
        <v>3177</v>
      </c>
      <c r="I598" s="31"/>
      <c r="J598" s="84" t="s">
        <v>106</v>
      </c>
      <c r="K598" s="31" t="s">
        <v>36</v>
      </c>
      <c r="L598" s="31" t="s">
        <v>95</v>
      </c>
      <c r="M598" s="169">
        <v>45513</v>
      </c>
      <c r="N598" s="148"/>
      <c r="O598" s="44" t="s">
        <v>35</v>
      </c>
      <c r="P598" s="43" t="s">
        <v>3178</v>
      </c>
      <c r="Q598" s="31"/>
      <c r="R598" s="84" t="s">
        <v>106</v>
      </c>
      <c r="S598" s="31" t="s">
        <v>36</v>
      </c>
      <c r="T598" s="31" t="s">
        <v>95</v>
      </c>
      <c r="U598" s="169">
        <v>45513</v>
      </c>
      <c r="V598" s="150"/>
      <c r="W598" s="141" t="str" cm="1">
        <f t="array" ref="W598">IF(SUM(LEN(B598:V598))=0,"",IF(OR(OR(ISBLANK(F598),SUM(LEN(C598),LEN(D598))=0),AND(NOT(E598="Unknown"),ISBLANK(J598)),AND(NOT(O598="Unknown"),ISBLANK(R598))),"Missing Information", INDEX(Table15[Entire Service Line Classification], MATCH(SUMIFS(Table15[Unique ID],Table15[System-Owned Portion],E598,Table15[If Material Anything Other than "Lead" in Column E,Was Material Ever Previously Lead?],G598,Table15[Customer-Owned Portion],O598),Table15[Unique ID],0),0)))</f>
        <v>Non-lead</v>
      </c>
      <c r="X598"/>
    </row>
    <row r="599" spans="2:24" ht="30" x14ac:dyDescent="0.25">
      <c r="B599" s="146">
        <v>26366115</v>
      </c>
      <c r="C599" s="31" t="s">
        <v>933</v>
      </c>
      <c r="D599" s="31">
        <v>661</v>
      </c>
      <c r="E599" s="44" t="s">
        <v>43</v>
      </c>
      <c r="F599" s="43" t="s">
        <v>34</v>
      </c>
      <c r="G599" s="84" t="s">
        <v>34</v>
      </c>
      <c r="H599" s="31" t="s">
        <v>3177</v>
      </c>
      <c r="I599" s="31"/>
      <c r="J599" s="84" t="s">
        <v>106</v>
      </c>
      <c r="K599" s="31" t="s">
        <v>36</v>
      </c>
      <c r="L599" s="31" t="s">
        <v>95</v>
      </c>
      <c r="M599" s="169">
        <v>45513</v>
      </c>
      <c r="N599" s="148"/>
      <c r="O599" s="44" t="s">
        <v>42</v>
      </c>
      <c r="P599" s="43" t="s">
        <v>3178</v>
      </c>
      <c r="Q599" s="31"/>
      <c r="R599" s="84" t="s">
        <v>106</v>
      </c>
      <c r="S599" s="31" t="s">
        <v>36</v>
      </c>
      <c r="T599" s="31" t="s">
        <v>95</v>
      </c>
      <c r="U599" s="169">
        <v>45513</v>
      </c>
      <c r="V599" s="150"/>
      <c r="W599" s="141" t="str" cm="1">
        <f t="array" ref="W599">IF(SUM(LEN(B599:V599))=0,"",IF(OR(OR(ISBLANK(F599),SUM(LEN(C599),LEN(D599))=0),AND(NOT(E599="Unknown"),ISBLANK(J599)),AND(NOT(O599="Unknown"),ISBLANK(R599))),"Missing Information", INDEX(Table15[Entire Service Line Classification], MATCH(SUMIFS(Table15[Unique ID],Table15[System-Owned Portion],E599,Table15[If Material Anything Other than "Lead" in Column E,Was Material Ever Previously Lead?],G599,Table15[Customer-Owned Portion],O599),Table15[Unique ID],0),0)))</f>
        <v>Non-lead</v>
      </c>
      <c r="X599"/>
    </row>
    <row r="600" spans="2:24" ht="30" x14ac:dyDescent="0.25">
      <c r="B600" s="146">
        <v>26366955</v>
      </c>
      <c r="C600" s="31" t="s">
        <v>934</v>
      </c>
      <c r="D600" s="31">
        <v>662</v>
      </c>
      <c r="E600" s="44" t="s">
        <v>43</v>
      </c>
      <c r="F600" s="43" t="s">
        <v>34</v>
      </c>
      <c r="G600" s="84" t="s">
        <v>34</v>
      </c>
      <c r="H600" s="31" t="s">
        <v>3177</v>
      </c>
      <c r="I600" s="31"/>
      <c r="J600" s="84" t="s">
        <v>106</v>
      </c>
      <c r="K600" s="31" t="s">
        <v>36</v>
      </c>
      <c r="L600" s="31" t="s">
        <v>95</v>
      </c>
      <c r="M600" s="169">
        <v>45513</v>
      </c>
      <c r="N600" s="148"/>
      <c r="O600" s="44" t="s">
        <v>43</v>
      </c>
      <c r="P600" s="43" t="s">
        <v>3178</v>
      </c>
      <c r="Q600" s="31"/>
      <c r="R600" s="84" t="s">
        <v>106</v>
      </c>
      <c r="S600" s="31" t="s">
        <v>36</v>
      </c>
      <c r="T600" s="31" t="s">
        <v>95</v>
      </c>
      <c r="U600" s="169">
        <v>45513</v>
      </c>
      <c r="V600" s="150"/>
      <c r="W600" s="141" t="str" cm="1">
        <f t="array" ref="W600">IF(SUM(LEN(B600:V600))=0,"",IF(OR(OR(ISBLANK(F600),SUM(LEN(C600),LEN(D600))=0),AND(NOT(E600="Unknown"),ISBLANK(J600)),AND(NOT(O600="Unknown"),ISBLANK(R600))),"Missing Information", INDEX(Table15[Entire Service Line Classification], MATCH(SUMIFS(Table15[Unique ID],Table15[System-Owned Portion],E600,Table15[If Material Anything Other than "Lead" in Column E,Was Material Ever Previously Lead?],G600,Table15[Customer-Owned Portion],O600),Table15[Unique ID],0),0)))</f>
        <v>Non-lead</v>
      </c>
      <c r="X600"/>
    </row>
    <row r="601" spans="2:24" ht="30" x14ac:dyDescent="0.25">
      <c r="B601" s="146">
        <v>26366995</v>
      </c>
      <c r="C601" s="31" t="s">
        <v>935</v>
      </c>
      <c r="D601" s="31">
        <v>663</v>
      </c>
      <c r="E601" s="44" t="s">
        <v>43</v>
      </c>
      <c r="F601" s="43" t="s">
        <v>34</v>
      </c>
      <c r="G601" s="84" t="s">
        <v>34</v>
      </c>
      <c r="H601" s="31" t="s">
        <v>3177</v>
      </c>
      <c r="I601" s="31"/>
      <c r="J601" s="84" t="s">
        <v>106</v>
      </c>
      <c r="K601" s="31" t="s">
        <v>36</v>
      </c>
      <c r="L601" s="31" t="s">
        <v>95</v>
      </c>
      <c r="M601" s="169">
        <v>45513</v>
      </c>
      <c r="N601" s="148"/>
      <c r="O601" s="44" t="s">
        <v>43</v>
      </c>
      <c r="P601" s="43" t="s">
        <v>3178</v>
      </c>
      <c r="Q601" s="31"/>
      <c r="R601" s="84" t="s">
        <v>106</v>
      </c>
      <c r="S601" s="31" t="s">
        <v>36</v>
      </c>
      <c r="T601" s="31" t="s">
        <v>95</v>
      </c>
      <c r="U601" s="169">
        <v>45513</v>
      </c>
      <c r="V601" s="150"/>
      <c r="W601" s="141" t="str" cm="1">
        <f t="array" ref="W601">IF(SUM(LEN(B601:V601))=0,"",IF(OR(OR(ISBLANK(F601),SUM(LEN(C601),LEN(D601))=0),AND(NOT(E601="Unknown"),ISBLANK(J601)),AND(NOT(O601="Unknown"),ISBLANK(R601))),"Missing Information", INDEX(Table15[Entire Service Line Classification], MATCH(SUMIFS(Table15[Unique ID],Table15[System-Owned Portion],E601,Table15[If Material Anything Other than "Lead" in Column E,Was Material Ever Previously Lead?],G601,Table15[Customer-Owned Portion],O601),Table15[Unique ID],0),0)))</f>
        <v>Non-lead</v>
      </c>
      <c r="X601"/>
    </row>
    <row r="602" spans="2:24" ht="30" x14ac:dyDescent="0.25">
      <c r="B602" s="146">
        <v>26359319</v>
      </c>
      <c r="C602" s="31" t="s">
        <v>936</v>
      </c>
      <c r="D602" s="31">
        <v>664</v>
      </c>
      <c r="E602" s="44" t="s">
        <v>43</v>
      </c>
      <c r="F602" s="43" t="s">
        <v>34</v>
      </c>
      <c r="G602" s="84" t="s">
        <v>34</v>
      </c>
      <c r="H602" s="31" t="s">
        <v>3177</v>
      </c>
      <c r="I602" s="31"/>
      <c r="J602" s="84" t="s">
        <v>106</v>
      </c>
      <c r="K602" s="31" t="s">
        <v>36</v>
      </c>
      <c r="L602" s="31" t="s">
        <v>95</v>
      </c>
      <c r="M602" s="169">
        <v>45513</v>
      </c>
      <c r="N602" s="148"/>
      <c r="O602" s="44" t="s">
        <v>43</v>
      </c>
      <c r="P602" s="43" t="s">
        <v>3178</v>
      </c>
      <c r="Q602" s="31"/>
      <c r="R602" s="84" t="s">
        <v>106</v>
      </c>
      <c r="S602" s="31" t="s">
        <v>36</v>
      </c>
      <c r="T602" s="31" t="s">
        <v>95</v>
      </c>
      <c r="U602" s="169">
        <v>45513</v>
      </c>
      <c r="V602" s="150"/>
      <c r="W602" s="141" t="str" cm="1">
        <f t="array" ref="W602">IF(SUM(LEN(B602:V602))=0,"",IF(OR(OR(ISBLANK(F602),SUM(LEN(C602),LEN(D602))=0),AND(NOT(E602="Unknown"),ISBLANK(J602)),AND(NOT(O602="Unknown"),ISBLANK(R602))),"Missing Information", INDEX(Table15[Entire Service Line Classification], MATCH(SUMIFS(Table15[Unique ID],Table15[System-Owned Portion],E602,Table15[If Material Anything Other than "Lead" in Column E,Was Material Ever Previously Lead?],G602,Table15[Customer-Owned Portion],O602),Table15[Unique ID],0),0)))</f>
        <v>Non-lead</v>
      </c>
      <c r="X602"/>
    </row>
    <row r="603" spans="2:24" ht="30" x14ac:dyDescent="0.25">
      <c r="B603" s="146">
        <v>26367031</v>
      </c>
      <c r="C603" s="31" t="s">
        <v>937</v>
      </c>
      <c r="D603" s="31">
        <v>665</v>
      </c>
      <c r="E603" s="44" t="s">
        <v>43</v>
      </c>
      <c r="F603" s="43" t="s">
        <v>34</v>
      </c>
      <c r="G603" s="84" t="s">
        <v>34</v>
      </c>
      <c r="H603" s="31" t="s">
        <v>3177</v>
      </c>
      <c r="I603" s="31"/>
      <c r="J603" s="84" t="s">
        <v>106</v>
      </c>
      <c r="K603" s="31" t="s">
        <v>36</v>
      </c>
      <c r="L603" s="31" t="s">
        <v>95</v>
      </c>
      <c r="M603" s="169">
        <v>45513</v>
      </c>
      <c r="N603" s="148"/>
      <c r="O603" s="44" t="s">
        <v>43</v>
      </c>
      <c r="P603" s="43" t="s">
        <v>3178</v>
      </c>
      <c r="Q603" s="31"/>
      <c r="R603" s="84" t="s">
        <v>106</v>
      </c>
      <c r="S603" s="31" t="s">
        <v>36</v>
      </c>
      <c r="T603" s="31" t="s">
        <v>95</v>
      </c>
      <c r="U603" s="169">
        <v>45513</v>
      </c>
      <c r="V603" s="150"/>
      <c r="W603" s="141" t="str" cm="1">
        <f t="array" ref="W603">IF(SUM(LEN(B603:V603))=0,"",IF(OR(OR(ISBLANK(F603),SUM(LEN(C603),LEN(D603))=0),AND(NOT(E603="Unknown"),ISBLANK(J603)),AND(NOT(O603="Unknown"),ISBLANK(R603))),"Missing Information", INDEX(Table15[Entire Service Line Classification], MATCH(SUMIFS(Table15[Unique ID],Table15[System-Owned Portion],E603,Table15[If Material Anything Other than "Lead" in Column E,Was Material Ever Previously Lead?],G603,Table15[Customer-Owned Portion],O603),Table15[Unique ID],0),0)))</f>
        <v>Non-lead</v>
      </c>
      <c r="X603"/>
    </row>
    <row r="604" spans="2:24" ht="30" x14ac:dyDescent="0.25">
      <c r="B604" s="146">
        <v>26366990</v>
      </c>
      <c r="C604" s="31" t="s">
        <v>938</v>
      </c>
      <c r="D604" s="31">
        <v>666</v>
      </c>
      <c r="E604" s="44" t="s">
        <v>43</v>
      </c>
      <c r="F604" s="43" t="s">
        <v>34</v>
      </c>
      <c r="G604" s="84" t="s">
        <v>34</v>
      </c>
      <c r="H604" s="31" t="s">
        <v>3177</v>
      </c>
      <c r="I604" s="31"/>
      <c r="J604" s="84" t="s">
        <v>106</v>
      </c>
      <c r="K604" s="31" t="s">
        <v>36</v>
      </c>
      <c r="L604" s="31" t="s">
        <v>95</v>
      </c>
      <c r="M604" s="169">
        <v>45513</v>
      </c>
      <c r="N604" s="148"/>
      <c r="O604" s="44" t="s">
        <v>42</v>
      </c>
      <c r="P604" s="43" t="s">
        <v>3178</v>
      </c>
      <c r="Q604" s="31"/>
      <c r="R604" s="84" t="s">
        <v>106</v>
      </c>
      <c r="S604" s="31" t="s">
        <v>36</v>
      </c>
      <c r="T604" s="31" t="s">
        <v>95</v>
      </c>
      <c r="U604" s="169">
        <v>45513</v>
      </c>
      <c r="V604" s="150"/>
      <c r="W604" s="141" t="str" cm="1">
        <f t="array" ref="W604">IF(SUM(LEN(B604:V604))=0,"",IF(OR(OR(ISBLANK(F604),SUM(LEN(C604),LEN(D604))=0),AND(NOT(E604="Unknown"),ISBLANK(J604)),AND(NOT(O604="Unknown"),ISBLANK(R604))),"Missing Information", INDEX(Table15[Entire Service Line Classification], MATCH(SUMIFS(Table15[Unique ID],Table15[System-Owned Portion],E604,Table15[If Material Anything Other than "Lead" in Column E,Was Material Ever Previously Lead?],G604,Table15[Customer-Owned Portion],O604),Table15[Unique ID],0),0)))</f>
        <v>Non-lead</v>
      </c>
      <c r="X604"/>
    </row>
    <row r="605" spans="2:24" ht="30" x14ac:dyDescent="0.25">
      <c r="B605" s="146">
        <v>26366989</v>
      </c>
      <c r="C605" s="31" t="s">
        <v>939</v>
      </c>
      <c r="D605" s="31">
        <v>667</v>
      </c>
      <c r="E605" s="44" t="s">
        <v>43</v>
      </c>
      <c r="F605" s="43" t="s">
        <v>34</v>
      </c>
      <c r="G605" s="84" t="s">
        <v>34</v>
      </c>
      <c r="H605" s="31" t="s">
        <v>3177</v>
      </c>
      <c r="I605" s="31"/>
      <c r="J605" s="84" t="s">
        <v>106</v>
      </c>
      <c r="K605" s="31" t="s">
        <v>36</v>
      </c>
      <c r="L605" s="31" t="s">
        <v>95</v>
      </c>
      <c r="M605" s="169">
        <v>45513</v>
      </c>
      <c r="N605" s="148"/>
      <c r="O605" s="44" t="s">
        <v>43</v>
      </c>
      <c r="P605" s="43" t="s">
        <v>3178</v>
      </c>
      <c r="Q605" s="31"/>
      <c r="R605" s="84" t="s">
        <v>106</v>
      </c>
      <c r="S605" s="31" t="s">
        <v>36</v>
      </c>
      <c r="T605" s="31" t="s">
        <v>95</v>
      </c>
      <c r="U605" s="169">
        <v>45513</v>
      </c>
      <c r="V605" s="150"/>
      <c r="W605" s="141" t="str" cm="1">
        <f t="array" ref="W605">IF(SUM(LEN(B605:V605))=0,"",IF(OR(OR(ISBLANK(F605),SUM(LEN(C605),LEN(D605))=0),AND(NOT(E605="Unknown"),ISBLANK(J605)),AND(NOT(O605="Unknown"),ISBLANK(R605))),"Missing Information", INDEX(Table15[Entire Service Line Classification], MATCH(SUMIFS(Table15[Unique ID],Table15[System-Owned Portion],E605,Table15[If Material Anything Other than "Lead" in Column E,Was Material Ever Previously Lead?],G605,Table15[Customer-Owned Portion],O605),Table15[Unique ID],0),0)))</f>
        <v>Non-lead</v>
      </c>
      <c r="X605"/>
    </row>
    <row r="606" spans="2:24" ht="30" x14ac:dyDescent="0.25">
      <c r="B606" s="146">
        <v>26366996</v>
      </c>
      <c r="C606" s="31" t="s">
        <v>940</v>
      </c>
      <c r="D606" s="31">
        <v>668</v>
      </c>
      <c r="E606" s="44" t="s">
        <v>43</v>
      </c>
      <c r="F606" s="43" t="s">
        <v>34</v>
      </c>
      <c r="G606" s="84" t="s">
        <v>34</v>
      </c>
      <c r="H606" s="31" t="s">
        <v>3177</v>
      </c>
      <c r="I606" s="31"/>
      <c r="J606" s="84" t="s">
        <v>106</v>
      </c>
      <c r="K606" s="31" t="s">
        <v>36</v>
      </c>
      <c r="L606" s="31" t="s">
        <v>95</v>
      </c>
      <c r="M606" s="169">
        <v>45513</v>
      </c>
      <c r="N606" s="148"/>
      <c r="O606" s="44" t="s">
        <v>43</v>
      </c>
      <c r="P606" s="43" t="s">
        <v>3178</v>
      </c>
      <c r="Q606" s="31"/>
      <c r="R606" s="84" t="s">
        <v>106</v>
      </c>
      <c r="S606" s="31" t="s">
        <v>36</v>
      </c>
      <c r="T606" s="31" t="s">
        <v>95</v>
      </c>
      <c r="U606" s="169">
        <v>45513</v>
      </c>
      <c r="V606" s="150"/>
      <c r="W606" s="141" t="str" cm="1">
        <f t="array" ref="W606">IF(SUM(LEN(B606:V606))=0,"",IF(OR(OR(ISBLANK(F606),SUM(LEN(C606),LEN(D606))=0),AND(NOT(E606="Unknown"),ISBLANK(J606)),AND(NOT(O606="Unknown"),ISBLANK(R606))),"Missing Information", INDEX(Table15[Entire Service Line Classification], MATCH(SUMIFS(Table15[Unique ID],Table15[System-Owned Portion],E606,Table15[If Material Anything Other than "Lead" in Column E,Was Material Ever Previously Lead?],G606,Table15[Customer-Owned Portion],O606),Table15[Unique ID],0),0)))</f>
        <v>Non-lead</v>
      </c>
      <c r="X606"/>
    </row>
    <row r="607" spans="2:24" ht="30" x14ac:dyDescent="0.25">
      <c r="B607" s="146">
        <v>26367029</v>
      </c>
      <c r="C607" s="31" t="s">
        <v>941</v>
      </c>
      <c r="D607" s="31">
        <v>669</v>
      </c>
      <c r="E607" s="44" t="s">
        <v>43</v>
      </c>
      <c r="F607" s="43" t="s">
        <v>34</v>
      </c>
      <c r="G607" s="84" t="s">
        <v>34</v>
      </c>
      <c r="H607" s="31" t="s">
        <v>3177</v>
      </c>
      <c r="I607" s="31"/>
      <c r="J607" s="84" t="s">
        <v>106</v>
      </c>
      <c r="K607" s="31" t="s">
        <v>36</v>
      </c>
      <c r="L607" s="31" t="s">
        <v>95</v>
      </c>
      <c r="M607" s="169">
        <v>45513</v>
      </c>
      <c r="N607" s="148"/>
      <c r="O607" s="44" t="s">
        <v>43</v>
      </c>
      <c r="P607" s="43" t="s">
        <v>3178</v>
      </c>
      <c r="Q607" s="31"/>
      <c r="R607" s="84" t="s">
        <v>106</v>
      </c>
      <c r="S607" s="31" t="s">
        <v>36</v>
      </c>
      <c r="T607" s="31" t="s">
        <v>95</v>
      </c>
      <c r="U607" s="169">
        <v>45513</v>
      </c>
      <c r="V607" s="150"/>
      <c r="W607" s="141" t="str" cm="1">
        <f t="array" ref="W607">IF(SUM(LEN(B607:V607))=0,"",IF(OR(OR(ISBLANK(F607),SUM(LEN(C607),LEN(D607))=0),AND(NOT(E607="Unknown"),ISBLANK(J607)),AND(NOT(O607="Unknown"),ISBLANK(R607))),"Missing Information", INDEX(Table15[Entire Service Line Classification], MATCH(SUMIFS(Table15[Unique ID],Table15[System-Owned Portion],E607,Table15[If Material Anything Other than "Lead" in Column E,Was Material Ever Previously Lead?],G607,Table15[Customer-Owned Portion],O607),Table15[Unique ID],0),0)))</f>
        <v>Non-lead</v>
      </c>
      <c r="X607"/>
    </row>
    <row r="608" spans="2:24" ht="30" x14ac:dyDescent="0.25">
      <c r="B608" s="146">
        <v>26366992</v>
      </c>
      <c r="C608" s="31" t="s">
        <v>942</v>
      </c>
      <c r="D608" s="31">
        <v>670</v>
      </c>
      <c r="E608" s="44" t="s">
        <v>43</v>
      </c>
      <c r="F608" s="43" t="s">
        <v>34</v>
      </c>
      <c r="G608" s="84" t="s">
        <v>34</v>
      </c>
      <c r="H608" s="31" t="s">
        <v>3177</v>
      </c>
      <c r="I608" s="31"/>
      <c r="J608" s="84" t="s">
        <v>106</v>
      </c>
      <c r="K608" s="31" t="s">
        <v>36</v>
      </c>
      <c r="L608" s="31" t="s">
        <v>95</v>
      </c>
      <c r="M608" s="169">
        <v>45513</v>
      </c>
      <c r="N608" s="148"/>
      <c r="O608" s="44" t="s">
        <v>43</v>
      </c>
      <c r="P608" s="43" t="s">
        <v>3178</v>
      </c>
      <c r="Q608" s="31"/>
      <c r="R608" s="84" t="s">
        <v>106</v>
      </c>
      <c r="S608" s="31" t="s">
        <v>36</v>
      </c>
      <c r="T608" s="31" t="s">
        <v>95</v>
      </c>
      <c r="U608" s="169">
        <v>45513</v>
      </c>
      <c r="V608" s="150"/>
      <c r="W608" s="141" t="str" cm="1">
        <f t="array" ref="W608">IF(SUM(LEN(B608:V608))=0,"",IF(OR(OR(ISBLANK(F608),SUM(LEN(C608),LEN(D608))=0),AND(NOT(E608="Unknown"),ISBLANK(J608)),AND(NOT(O608="Unknown"),ISBLANK(R608))),"Missing Information", INDEX(Table15[Entire Service Line Classification], MATCH(SUMIFS(Table15[Unique ID],Table15[System-Owned Portion],E608,Table15[If Material Anything Other than "Lead" in Column E,Was Material Ever Previously Lead?],G608,Table15[Customer-Owned Portion],O608),Table15[Unique ID],0),0)))</f>
        <v>Non-lead</v>
      </c>
      <c r="X608"/>
    </row>
    <row r="609" spans="2:24" ht="30" x14ac:dyDescent="0.25">
      <c r="B609" s="146">
        <v>26367034</v>
      </c>
      <c r="C609" s="31" t="s">
        <v>943</v>
      </c>
      <c r="D609" s="31">
        <v>671</v>
      </c>
      <c r="E609" s="44" t="s">
        <v>43</v>
      </c>
      <c r="F609" s="43" t="s">
        <v>34</v>
      </c>
      <c r="G609" s="84" t="s">
        <v>34</v>
      </c>
      <c r="H609" s="31" t="s">
        <v>3177</v>
      </c>
      <c r="I609" s="31"/>
      <c r="J609" s="84" t="s">
        <v>106</v>
      </c>
      <c r="K609" s="31" t="s">
        <v>36</v>
      </c>
      <c r="L609" s="31" t="s">
        <v>95</v>
      </c>
      <c r="M609" s="169">
        <v>45513</v>
      </c>
      <c r="N609" s="148"/>
      <c r="O609" s="44" t="s">
        <v>43</v>
      </c>
      <c r="P609" s="43" t="s">
        <v>3178</v>
      </c>
      <c r="Q609" s="31"/>
      <c r="R609" s="84" t="s">
        <v>106</v>
      </c>
      <c r="S609" s="31" t="s">
        <v>36</v>
      </c>
      <c r="T609" s="31" t="s">
        <v>95</v>
      </c>
      <c r="U609" s="169">
        <v>45513</v>
      </c>
      <c r="V609" s="150"/>
      <c r="W609" s="141" t="str" cm="1">
        <f t="array" ref="W609">IF(SUM(LEN(B609:V609))=0,"",IF(OR(OR(ISBLANK(F609),SUM(LEN(C609),LEN(D609))=0),AND(NOT(E609="Unknown"),ISBLANK(J609)),AND(NOT(O609="Unknown"),ISBLANK(R609))),"Missing Information", INDEX(Table15[Entire Service Line Classification], MATCH(SUMIFS(Table15[Unique ID],Table15[System-Owned Portion],E609,Table15[If Material Anything Other than "Lead" in Column E,Was Material Ever Previously Lead?],G609,Table15[Customer-Owned Portion],O609),Table15[Unique ID],0),0)))</f>
        <v>Non-lead</v>
      </c>
      <c r="X609"/>
    </row>
    <row r="610" spans="2:24" ht="30" x14ac:dyDescent="0.25">
      <c r="B610" s="146">
        <v>26366991</v>
      </c>
      <c r="C610" s="31" t="s">
        <v>944</v>
      </c>
      <c r="D610" s="31">
        <v>672</v>
      </c>
      <c r="E610" s="44" t="s">
        <v>43</v>
      </c>
      <c r="F610" s="43" t="s">
        <v>34</v>
      </c>
      <c r="G610" s="84" t="s">
        <v>34</v>
      </c>
      <c r="H610" s="31" t="s">
        <v>3177</v>
      </c>
      <c r="I610" s="31"/>
      <c r="J610" s="84" t="s">
        <v>106</v>
      </c>
      <c r="K610" s="31" t="s">
        <v>36</v>
      </c>
      <c r="L610" s="31" t="s">
        <v>95</v>
      </c>
      <c r="M610" s="169">
        <v>45513</v>
      </c>
      <c r="N610" s="148"/>
      <c r="O610" s="44" t="s">
        <v>42</v>
      </c>
      <c r="P610" s="43" t="s">
        <v>3178</v>
      </c>
      <c r="Q610" s="31"/>
      <c r="R610" s="84" t="s">
        <v>106</v>
      </c>
      <c r="S610" s="31" t="s">
        <v>36</v>
      </c>
      <c r="T610" s="31" t="s">
        <v>95</v>
      </c>
      <c r="U610" s="169">
        <v>45513</v>
      </c>
      <c r="V610" s="150"/>
      <c r="W610" s="141" t="str" cm="1">
        <f t="array" ref="W610">IF(SUM(LEN(B610:V610))=0,"",IF(OR(OR(ISBLANK(F610),SUM(LEN(C610),LEN(D610))=0),AND(NOT(E610="Unknown"),ISBLANK(J610)),AND(NOT(O610="Unknown"),ISBLANK(R610))),"Missing Information", INDEX(Table15[Entire Service Line Classification], MATCH(SUMIFS(Table15[Unique ID],Table15[System-Owned Portion],E610,Table15[If Material Anything Other than "Lead" in Column E,Was Material Ever Previously Lead?],G610,Table15[Customer-Owned Portion],O610),Table15[Unique ID],0),0)))</f>
        <v>Non-lead</v>
      </c>
      <c r="X610"/>
    </row>
    <row r="611" spans="2:24" ht="30" x14ac:dyDescent="0.25">
      <c r="B611" s="146">
        <v>26366994</v>
      </c>
      <c r="C611" s="31" t="s">
        <v>945</v>
      </c>
      <c r="D611" s="31">
        <v>673</v>
      </c>
      <c r="E611" s="44" t="s">
        <v>43</v>
      </c>
      <c r="F611" s="43" t="s">
        <v>34</v>
      </c>
      <c r="G611" s="84" t="s">
        <v>34</v>
      </c>
      <c r="H611" s="31" t="s">
        <v>3177</v>
      </c>
      <c r="I611" s="31"/>
      <c r="J611" s="84" t="s">
        <v>106</v>
      </c>
      <c r="K611" s="31" t="s">
        <v>36</v>
      </c>
      <c r="L611" s="31" t="s">
        <v>95</v>
      </c>
      <c r="M611" s="169">
        <v>45513</v>
      </c>
      <c r="N611" s="148"/>
      <c r="O611" s="44" t="s">
        <v>42</v>
      </c>
      <c r="P611" s="43" t="s">
        <v>3178</v>
      </c>
      <c r="Q611" s="31"/>
      <c r="R611" s="84" t="s">
        <v>106</v>
      </c>
      <c r="S611" s="31" t="s">
        <v>36</v>
      </c>
      <c r="T611" s="31" t="s">
        <v>95</v>
      </c>
      <c r="U611" s="169">
        <v>45513</v>
      </c>
      <c r="V611" s="150"/>
      <c r="W611" s="141" t="str" cm="1">
        <f t="array" ref="W611">IF(SUM(LEN(B611:V611))=0,"",IF(OR(OR(ISBLANK(F611),SUM(LEN(C611),LEN(D611))=0),AND(NOT(E611="Unknown"),ISBLANK(J611)),AND(NOT(O611="Unknown"),ISBLANK(R611))),"Missing Information", INDEX(Table15[Entire Service Line Classification], MATCH(SUMIFS(Table15[Unique ID],Table15[System-Owned Portion],E611,Table15[If Material Anything Other than "Lead" in Column E,Was Material Ever Previously Lead?],G611,Table15[Customer-Owned Portion],O611),Table15[Unique ID],0),0)))</f>
        <v>Non-lead</v>
      </c>
      <c r="X611"/>
    </row>
    <row r="612" spans="2:24" ht="30" x14ac:dyDescent="0.25">
      <c r="B612" s="146">
        <v>26366993</v>
      </c>
      <c r="C612" s="31" t="s">
        <v>946</v>
      </c>
      <c r="D612" s="31">
        <v>674</v>
      </c>
      <c r="E612" s="44" t="s">
        <v>43</v>
      </c>
      <c r="F612" s="43" t="s">
        <v>34</v>
      </c>
      <c r="G612" s="84" t="s">
        <v>34</v>
      </c>
      <c r="H612" s="31" t="s">
        <v>3177</v>
      </c>
      <c r="I612" s="31"/>
      <c r="J612" s="84" t="s">
        <v>106</v>
      </c>
      <c r="K612" s="31" t="s">
        <v>36</v>
      </c>
      <c r="L612" s="31" t="s">
        <v>95</v>
      </c>
      <c r="M612" s="169">
        <v>45513</v>
      </c>
      <c r="N612" s="148"/>
      <c r="O612" s="44" t="s">
        <v>43</v>
      </c>
      <c r="P612" s="43" t="s">
        <v>3178</v>
      </c>
      <c r="Q612" s="31"/>
      <c r="R612" s="84" t="s">
        <v>106</v>
      </c>
      <c r="S612" s="31" t="s">
        <v>36</v>
      </c>
      <c r="T612" s="31" t="s">
        <v>95</v>
      </c>
      <c r="U612" s="169">
        <v>45513</v>
      </c>
      <c r="V612" s="150"/>
      <c r="W612" s="141" t="str" cm="1">
        <f t="array" ref="W612">IF(SUM(LEN(B612:V612))=0,"",IF(OR(OR(ISBLANK(F612),SUM(LEN(C612),LEN(D612))=0),AND(NOT(E612="Unknown"),ISBLANK(J612)),AND(NOT(O612="Unknown"),ISBLANK(R612))),"Missing Information", INDEX(Table15[Entire Service Line Classification], MATCH(SUMIFS(Table15[Unique ID],Table15[System-Owned Portion],E612,Table15[If Material Anything Other than "Lead" in Column E,Was Material Ever Previously Lead?],G612,Table15[Customer-Owned Portion],O612),Table15[Unique ID],0),0)))</f>
        <v>Non-lead</v>
      </c>
      <c r="X612"/>
    </row>
    <row r="613" spans="2:24" ht="30" x14ac:dyDescent="0.25">
      <c r="B613" s="146">
        <v>26367035</v>
      </c>
      <c r="C613" s="31" t="s">
        <v>947</v>
      </c>
      <c r="D613" s="31">
        <v>675</v>
      </c>
      <c r="E613" s="44" t="s">
        <v>43</v>
      </c>
      <c r="F613" s="43" t="s">
        <v>34</v>
      </c>
      <c r="G613" s="84" t="s">
        <v>34</v>
      </c>
      <c r="H613" s="31" t="s">
        <v>3177</v>
      </c>
      <c r="I613" s="31"/>
      <c r="J613" s="84" t="s">
        <v>106</v>
      </c>
      <c r="K613" s="31" t="s">
        <v>36</v>
      </c>
      <c r="L613" s="31" t="s">
        <v>95</v>
      </c>
      <c r="M613" s="169">
        <v>45513</v>
      </c>
      <c r="N613" s="148"/>
      <c r="O613" s="44" t="s">
        <v>42</v>
      </c>
      <c r="P613" s="43" t="s">
        <v>3178</v>
      </c>
      <c r="Q613" s="31"/>
      <c r="R613" s="84" t="s">
        <v>106</v>
      </c>
      <c r="S613" s="31" t="s">
        <v>36</v>
      </c>
      <c r="T613" s="31" t="s">
        <v>95</v>
      </c>
      <c r="U613" s="169">
        <v>45513</v>
      </c>
      <c r="V613" s="150"/>
      <c r="W613" s="141" t="str" cm="1">
        <f t="array" ref="W613">IF(SUM(LEN(B613:V613))=0,"",IF(OR(OR(ISBLANK(F613),SUM(LEN(C613),LEN(D613))=0),AND(NOT(E613="Unknown"),ISBLANK(J613)),AND(NOT(O613="Unknown"),ISBLANK(R613))),"Missing Information", INDEX(Table15[Entire Service Line Classification], MATCH(SUMIFS(Table15[Unique ID],Table15[System-Owned Portion],E613,Table15[If Material Anything Other than "Lead" in Column E,Was Material Ever Previously Lead?],G613,Table15[Customer-Owned Portion],O613),Table15[Unique ID],0),0)))</f>
        <v>Non-lead</v>
      </c>
      <c r="X613"/>
    </row>
    <row r="614" spans="2:24" ht="30" x14ac:dyDescent="0.25">
      <c r="B614" s="146">
        <v>26367036</v>
      </c>
      <c r="C614" s="31" t="s">
        <v>948</v>
      </c>
      <c r="D614" s="31">
        <v>676</v>
      </c>
      <c r="E614" s="44" t="s">
        <v>43</v>
      </c>
      <c r="F614" s="43" t="s">
        <v>34</v>
      </c>
      <c r="G614" s="84" t="s">
        <v>34</v>
      </c>
      <c r="H614" s="31" t="s">
        <v>3177</v>
      </c>
      <c r="I614" s="31"/>
      <c r="J614" s="84" t="s">
        <v>106</v>
      </c>
      <c r="K614" s="31" t="s">
        <v>36</v>
      </c>
      <c r="L614" s="31" t="s">
        <v>95</v>
      </c>
      <c r="M614" s="169">
        <v>45513</v>
      </c>
      <c r="N614" s="148"/>
      <c r="O614" s="44" t="s">
        <v>42</v>
      </c>
      <c r="P614" s="43" t="s">
        <v>3178</v>
      </c>
      <c r="Q614" s="31"/>
      <c r="R614" s="84" t="s">
        <v>106</v>
      </c>
      <c r="S614" s="31" t="s">
        <v>36</v>
      </c>
      <c r="T614" s="31" t="s">
        <v>95</v>
      </c>
      <c r="U614" s="169">
        <v>45513</v>
      </c>
      <c r="V614" s="150"/>
      <c r="W614" s="141" t="str" cm="1">
        <f t="array" ref="W614">IF(SUM(LEN(B614:V614))=0,"",IF(OR(OR(ISBLANK(F614),SUM(LEN(C614),LEN(D614))=0),AND(NOT(E614="Unknown"),ISBLANK(J614)),AND(NOT(O614="Unknown"),ISBLANK(R614))),"Missing Information", INDEX(Table15[Entire Service Line Classification], MATCH(SUMIFS(Table15[Unique ID],Table15[System-Owned Portion],E614,Table15[If Material Anything Other than "Lead" in Column E,Was Material Ever Previously Lead?],G614,Table15[Customer-Owned Portion],O614),Table15[Unique ID],0),0)))</f>
        <v>Non-lead</v>
      </c>
      <c r="X614"/>
    </row>
    <row r="615" spans="2:24" ht="30" x14ac:dyDescent="0.25">
      <c r="B615" s="146">
        <v>26367030</v>
      </c>
      <c r="C615" s="31" t="s">
        <v>949</v>
      </c>
      <c r="D615" s="31">
        <v>677</v>
      </c>
      <c r="E615" s="44" t="s">
        <v>43</v>
      </c>
      <c r="F615" s="43" t="s">
        <v>34</v>
      </c>
      <c r="G615" s="84" t="s">
        <v>34</v>
      </c>
      <c r="H615" s="31" t="s">
        <v>3177</v>
      </c>
      <c r="I615" s="31"/>
      <c r="J615" s="84" t="s">
        <v>106</v>
      </c>
      <c r="K615" s="31" t="s">
        <v>36</v>
      </c>
      <c r="L615" s="31" t="s">
        <v>95</v>
      </c>
      <c r="M615" s="169">
        <v>45513</v>
      </c>
      <c r="N615" s="148"/>
      <c r="O615" s="44" t="s">
        <v>43</v>
      </c>
      <c r="P615" s="43" t="s">
        <v>3178</v>
      </c>
      <c r="Q615" s="31"/>
      <c r="R615" s="84" t="s">
        <v>106</v>
      </c>
      <c r="S615" s="31" t="s">
        <v>36</v>
      </c>
      <c r="T615" s="31" t="s">
        <v>95</v>
      </c>
      <c r="U615" s="169">
        <v>45513</v>
      </c>
      <c r="V615" s="150"/>
      <c r="W615" s="141" t="str" cm="1">
        <f t="array" ref="W615">IF(SUM(LEN(B615:V615))=0,"",IF(OR(OR(ISBLANK(F615),SUM(LEN(C615),LEN(D615))=0),AND(NOT(E615="Unknown"),ISBLANK(J615)),AND(NOT(O615="Unknown"),ISBLANK(R615))),"Missing Information", INDEX(Table15[Entire Service Line Classification], MATCH(SUMIFS(Table15[Unique ID],Table15[System-Owned Portion],E615,Table15[If Material Anything Other than "Lead" in Column E,Was Material Ever Previously Lead?],G615,Table15[Customer-Owned Portion],O615),Table15[Unique ID],0),0)))</f>
        <v>Non-lead</v>
      </c>
      <c r="X615"/>
    </row>
    <row r="616" spans="2:24" ht="30" x14ac:dyDescent="0.25">
      <c r="B616" s="146">
        <v>26359288</v>
      </c>
      <c r="C616" s="31" t="s">
        <v>950</v>
      </c>
      <c r="D616" s="31">
        <v>678</v>
      </c>
      <c r="E616" s="44" t="s">
        <v>43</v>
      </c>
      <c r="F616" s="43" t="s">
        <v>34</v>
      </c>
      <c r="G616" s="84" t="s">
        <v>34</v>
      </c>
      <c r="H616" s="31" t="s">
        <v>3177</v>
      </c>
      <c r="I616" s="31"/>
      <c r="J616" s="84" t="s">
        <v>106</v>
      </c>
      <c r="K616" s="31" t="s">
        <v>36</v>
      </c>
      <c r="L616" s="31" t="s">
        <v>95</v>
      </c>
      <c r="M616" s="169">
        <v>45513</v>
      </c>
      <c r="N616" s="148"/>
      <c r="O616" s="44" t="s">
        <v>42</v>
      </c>
      <c r="P616" s="43" t="s">
        <v>3178</v>
      </c>
      <c r="Q616" s="31"/>
      <c r="R616" s="84" t="s">
        <v>106</v>
      </c>
      <c r="S616" s="31" t="s">
        <v>36</v>
      </c>
      <c r="T616" s="31" t="s">
        <v>95</v>
      </c>
      <c r="U616" s="169">
        <v>45513</v>
      </c>
      <c r="V616" s="150"/>
      <c r="W616" s="141" t="str" cm="1">
        <f t="array" ref="W616">IF(SUM(LEN(B616:V616))=0,"",IF(OR(OR(ISBLANK(F616),SUM(LEN(C616),LEN(D616))=0),AND(NOT(E616="Unknown"),ISBLANK(J616)),AND(NOT(O616="Unknown"),ISBLANK(R616))),"Missing Information", INDEX(Table15[Entire Service Line Classification], MATCH(SUMIFS(Table15[Unique ID],Table15[System-Owned Portion],E616,Table15[If Material Anything Other than "Lead" in Column E,Was Material Ever Previously Lead?],G616,Table15[Customer-Owned Portion],O616),Table15[Unique ID],0),0)))</f>
        <v>Non-lead</v>
      </c>
      <c r="X616"/>
    </row>
    <row r="617" spans="2:24" ht="30" x14ac:dyDescent="0.25">
      <c r="B617" s="146">
        <v>26367032</v>
      </c>
      <c r="C617" s="31" t="s">
        <v>951</v>
      </c>
      <c r="D617" s="31">
        <v>679</v>
      </c>
      <c r="E617" s="44" t="s">
        <v>43</v>
      </c>
      <c r="F617" s="43" t="s">
        <v>34</v>
      </c>
      <c r="G617" s="84" t="s">
        <v>34</v>
      </c>
      <c r="H617" s="31" t="s">
        <v>3177</v>
      </c>
      <c r="I617" s="31"/>
      <c r="J617" s="84" t="s">
        <v>106</v>
      </c>
      <c r="K617" s="31" t="s">
        <v>36</v>
      </c>
      <c r="L617" s="31" t="s">
        <v>95</v>
      </c>
      <c r="M617" s="169">
        <v>45513</v>
      </c>
      <c r="N617" s="148"/>
      <c r="O617" s="44" t="s">
        <v>43</v>
      </c>
      <c r="P617" s="43" t="s">
        <v>3178</v>
      </c>
      <c r="Q617" s="31"/>
      <c r="R617" s="84" t="s">
        <v>106</v>
      </c>
      <c r="S617" s="31" t="s">
        <v>36</v>
      </c>
      <c r="T617" s="31" t="s">
        <v>95</v>
      </c>
      <c r="U617" s="169">
        <v>45513</v>
      </c>
      <c r="V617" s="150"/>
      <c r="W617" s="141" t="str" cm="1">
        <f t="array" ref="W617">IF(SUM(LEN(B617:V617))=0,"",IF(OR(OR(ISBLANK(F617),SUM(LEN(C617),LEN(D617))=0),AND(NOT(E617="Unknown"),ISBLANK(J617)),AND(NOT(O617="Unknown"),ISBLANK(R617))),"Missing Information", INDEX(Table15[Entire Service Line Classification], MATCH(SUMIFS(Table15[Unique ID],Table15[System-Owned Portion],E617,Table15[If Material Anything Other than "Lead" in Column E,Was Material Ever Previously Lead?],G617,Table15[Customer-Owned Portion],O617),Table15[Unique ID],0),0)))</f>
        <v>Non-lead</v>
      </c>
      <c r="X617"/>
    </row>
    <row r="618" spans="2:24" ht="30" x14ac:dyDescent="0.25">
      <c r="B618" s="146">
        <v>26367033</v>
      </c>
      <c r="C618" s="31" t="s">
        <v>952</v>
      </c>
      <c r="D618" s="31">
        <v>680</v>
      </c>
      <c r="E618" s="44" t="s">
        <v>43</v>
      </c>
      <c r="F618" s="43" t="s">
        <v>34</v>
      </c>
      <c r="G618" s="84" t="s">
        <v>34</v>
      </c>
      <c r="H618" s="31" t="s">
        <v>3177</v>
      </c>
      <c r="I618" s="31"/>
      <c r="J618" s="84" t="s">
        <v>106</v>
      </c>
      <c r="K618" s="31" t="s">
        <v>36</v>
      </c>
      <c r="L618" s="31" t="s">
        <v>95</v>
      </c>
      <c r="M618" s="169">
        <v>45513</v>
      </c>
      <c r="N618" s="148"/>
      <c r="O618" s="44" t="s">
        <v>43</v>
      </c>
      <c r="P618" s="43" t="s">
        <v>3178</v>
      </c>
      <c r="Q618" s="31"/>
      <c r="R618" s="84" t="s">
        <v>106</v>
      </c>
      <c r="S618" s="31" t="s">
        <v>36</v>
      </c>
      <c r="T618" s="31" t="s">
        <v>95</v>
      </c>
      <c r="U618" s="169">
        <v>45513</v>
      </c>
      <c r="V618" s="150"/>
      <c r="W618" s="141" t="str" cm="1">
        <f t="array" ref="W618">IF(SUM(LEN(B618:V618))=0,"",IF(OR(OR(ISBLANK(F618),SUM(LEN(C618),LEN(D618))=0),AND(NOT(E618="Unknown"),ISBLANK(J618)),AND(NOT(O618="Unknown"),ISBLANK(R618))),"Missing Information", INDEX(Table15[Entire Service Line Classification], MATCH(SUMIFS(Table15[Unique ID],Table15[System-Owned Portion],E618,Table15[If Material Anything Other than "Lead" in Column E,Was Material Ever Previously Lead?],G618,Table15[Customer-Owned Portion],O618),Table15[Unique ID],0),0)))</f>
        <v>Non-lead</v>
      </c>
      <c r="X618"/>
    </row>
    <row r="619" spans="2:24" ht="30" x14ac:dyDescent="0.25">
      <c r="B619" s="146">
        <v>26365691</v>
      </c>
      <c r="C619" s="31" t="s">
        <v>953</v>
      </c>
      <c r="D619" s="31">
        <v>681</v>
      </c>
      <c r="E619" s="44" t="s">
        <v>43</v>
      </c>
      <c r="F619" s="43" t="s">
        <v>34</v>
      </c>
      <c r="G619" s="84" t="s">
        <v>34</v>
      </c>
      <c r="H619" s="31" t="s">
        <v>3177</v>
      </c>
      <c r="I619" s="31"/>
      <c r="J619" s="84" t="s">
        <v>106</v>
      </c>
      <c r="K619" s="31" t="s">
        <v>36</v>
      </c>
      <c r="L619" s="31" t="s">
        <v>95</v>
      </c>
      <c r="M619" s="169">
        <v>45513</v>
      </c>
      <c r="N619" s="148"/>
      <c r="O619" s="44" t="s">
        <v>43</v>
      </c>
      <c r="P619" s="43" t="s">
        <v>3178</v>
      </c>
      <c r="Q619" s="31"/>
      <c r="R619" s="84" t="s">
        <v>106</v>
      </c>
      <c r="S619" s="31" t="s">
        <v>36</v>
      </c>
      <c r="T619" s="31" t="s">
        <v>95</v>
      </c>
      <c r="U619" s="169">
        <v>45513</v>
      </c>
      <c r="V619" s="150"/>
      <c r="W619" s="141" t="str" cm="1">
        <f t="array" ref="W619">IF(SUM(LEN(B619:V619))=0,"",IF(OR(OR(ISBLANK(F619),SUM(LEN(C619),LEN(D619))=0),AND(NOT(E619="Unknown"),ISBLANK(J619)),AND(NOT(O619="Unknown"),ISBLANK(R619))),"Missing Information", INDEX(Table15[Entire Service Line Classification], MATCH(SUMIFS(Table15[Unique ID],Table15[System-Owned Portion],E619,Table15[If Material Anything Other than "Lead" in Column E,Was Material Ever Previously Lead?],G619,Table15[Customer-Owned Portion],O619),Table15[Unique ID],0),0)))</f>
        <v>Non-lead</v>
      </c>
      <c r="X619"/>
    </row>
    <row r="620" spans="2:24" ht="30" x14ac:dyDescent="0.25">
      <c r="B620" s="146">
        <v>26367006</v>
      </c>
      <c r="C620" s="31" t="s">
        <v>954</v>
      </c>
      <c r="D620" s="31">
        <v>682</v>
      </c>
      <c r="E620" s="44" t="s">
        <v>43</v>
      </c>
      <c r="F620" s="43" t="s">
        <v>34</v>
      </c>
      <c r="G620" s="84" t="s">
        <v>34</v>
      </c>
      <c r="H620" s="31" t="s">
        <v>3177</v>
      </c>
      <c r="I620" s="31"/>
      <c r="J620" s="84" t="s">
        <v>106</v>
      </c>
      <c r="K620" s="31" t="s">
        <v>36</v>
      </c>
      <c r="L620" s="31" t="s">
        <v>95</v>
      </c>
      <c r="M620" s="169">
        <v>45513</v>
      </c>
      <c r="N620" s="148"/>
      <c r="O620" s="44" t="s">
        <v>43</v>
      </c>
      <c r="P620" s="43" t="s">
        <v>3178</v>
      </c>
      <c r="Q620" s="31"/>
      <c r="R620" s="84" t="s">
        <v>106</v>
      </c>
      <c r="S620" s="31" t="s">
        <v>36</v>
      </c>
      <c r="T620" s="31" t="s">
        <v>95</v>
      </c>
      <c r="U620" s="169">
        <v>45513</v>
      </c>
      <c r="V620" s="150"/>
      <c r="W620" s="141" t="str" cm="1">
        <f t="array" ref="W620">IF(SUM(LEN(B620:V620))=0,"",IF(OR(OR(ISBLANK(F620),SUM(LEN(C620),LEN(D620))=0),AND(NOT(E620="Unknown"),ISBLANK(J620)),AND(NOT(O620="Unknown"),ISBLANK(R620))),"Missing Information", INDEX(Table15[Entire Service Line Classification], MATCH(SUMIFS(Table15[Unique ID],Table15[System-Owned Portion],E620,Table15[If Material Anything Other than "Lead" in Column E,Was Material Ever Previously Lead?],G620,Table15[Customer-Owned Portion],O620),Table15[Unique ID],0),0)))</f>
        <v>Non-lead</v>
      </c>
      <c r="X620"/>
    </row>
    <row r="621" spans="2:24" ht="30" x14ac:dyDescent="0.25">
      <c r="B621" s="146">
        <v>26367007</v>
      </c>
      <c r="C621" s="31" t="s">
        <v>955</v>
      </c>
      <c r="D621" s="31">
        <v>683</v>
      </c>
      <c r="E621" s="44" t="s">
        <v>43</v>
      </c>
      <c r="F621" s="43" t="s">
        <v>34</v>
      </c>
      <c r="G621" s="84" t="s">
        <v>34</v>
      </c>
      <c r="H621" s="31" t="s">
        <v>3177</v>
      </c>
      <c r="I621" s="31"/>
      <c r="J621" s="84" t="s">
        <v>106</v>
      </c>
      <c r="K621" s="31" t="s">
        <v>36</v>
      </c>
      <c r="L621" s="31" t="s">
        <v>95</v>
      </c>
      <c r="M621" s="169">
        <v>45513</v>
      </c>
      <c r="N621" s="148"/>
      <c r="O621" s="44" t="s">
        <v>43</v>
      </c>
      <c r="P621" s="43" t="s">
        <v>3178</v>
      </c>
      <c r="Q621" s="31"/>
      <c r="R621" s="84" t="s">
        <v>106</v>
      </c>
      <c r="S621" s="31" t="s">
        <v>36</v>
      </c>
      <c r="T621" s="31" t="s">
        <v>95</v>
      </c>
      <c r="U621" s="169">
        <v>45513</v>
      </c>
      <c r="V621" s="150"/>
      <c r="W621" s="141" t="str" cm="1">
        <f t="array" ref="W621">IF(SUM(LEN(B621:V621))=0,"",IF(OR(OR(ISBLANK(F621),SUM(LEN(C621),LEN(D621))=0),AND(NOT(E621="Unknown"),ISBLANK(J621)),AND(NOT(O621="Unknown"),ISBLANK(R621))),"Missing Information", INDEX(Table15[Entire Service Line Classification], MATCH(SUMIFS(Table15[Unique ID],Table15[System-Owned Portion],E621,Table15[If Material Anything Other than "Lead" in Column E,Was Material Ever Previously Lead?],G621,Table15[Customer-Owned Portion],O621),Table15[Unique ID],0),0)))</f>
        <v>Non-lead</v>
      </c>
      <c r="X621"/>
    </row>
    <row r="622" spans="2:24" ht="30" x14ac:dyDescent="0.25">
      <c r="B622" s="146">
        <v>26366973</v>
      </c>
      <c r="C622" s="31" t="s">
        <v>956</v>
      </c>
      <c r="D622" s="31">
        <v>684</v>
      </c>
      <c r="E622" s="44" t="s">
        <v>43</v>
      </c>
      <c r="F622" s="43" t="s">
        <v>34</v>
      </c>
      <c r="G622" s="84" t="s">
        <v>34</v>
      </c>
      <c r="H622" s="31" t="s">
        <v>3177</v>
      </c>
      <c r="I622" s="31"/>
      <c r="J622" s="84" t="s">
        <v>106</v>
      </c>
      <c r="K622" s="31" t="s">
        <v>36</v>
      </c>
      <c r="L622" s="31" t="s">
        <v>95</v>
      </c>
      <c r="M622" s="169">
        <v>45513</v>
      </c>
      <c r="N622" s="148"/>
      <c r="O622" s="44" t="s">
        <v>43</v>
      </c>
      <c r="P622" s="43" t="s">
        <v>3178</v>
      </c>
      <c r="Q622" s="31"/>
      <c r="R622" s="84" t="s">
        <v>106</v>
      </c>
      <c r="S622" s="31" t="s">
        <v>36</v>
      </c>
      <c r="T622" s="31" t="s">
        <v>95</v>
      </c>
      <c r="U622" s="169">
        <v>45513</v>
      </c>
      <c r="V622" s="150"/>
      <c r="W622" s="141" t="str" cm="1">
        <f t="array" ref="W622">IF(SUM(LEN(B622:V622))=0,"",IF(OR(OR(ISBLANK(F622),SUM(LEN(C622),LEN(D622))=0),AND(NOT(E622="Unknown"),ISBLANK(J622)),AND(NOT(O622="Unknown"),ISBLANK(R622))),"Missing Information", INDEX(Table15[Entire Service Line Classification], MATCH(SUMIFS(Table15[Unique ID],Table15[System-Owned Portion],E622,Table15[If Material Anything Other than "Lead" in Column E,Was Material Ever Previously Lead?],G622,Table15[Customer-Owned Portion],O622),Table15[Unique ID],0),0)))</f>
        <v>Non-lead</v>
      </c>
      <c r="X622"/>
    </row>
    <row r="623" spans="2:24" ht="30" x14ac:dyDescent="0.25">
      <c r="B623" s="146">
        <v>26366662</v>
      </c>
      <c r="C623" s="31" t="s">
        <v>957</v>
      </c>
      <c r="D623" s="31">
        <v>685</v>
      </c>
      <c r="E623" s="44" t="s">
        <v>43</v>
      </c>
      <c r="F623" s="43" t="s">
        <v>34</v>
      </c>
      <c r="G623" s="84" t="s">
        <v>34</v>
      </c>
      <c r="H623" s="31" t="s">
        <v>3177</v>
      </c>
      <c r="I623" s="31"/>
      <c r="J623" s="84" t="s">
        <v>106</v>
      </c>
      <c r="K623" s="31" t="s">
        <v>36</v>
      </c>
      <c r="L623" s="31" t="s">
        <v>95</v>
      </c>
      <c r="M623" s="169">
        <v>45513</v>
      </c>
      <c r="N623" s="148"/>
      <c r="O623" s="44" t="s">
        <v>35</v>
      </c>
      <c r="P623" s="43" t="s">
        <v>3178</v>
      </c>
      <c r="Q623" s="31"/>
      <c r="R623" s="84" t="s">
        <v>106</v>
      </c>
      <c r="S623" s="31" t="s">
        <v>36</v>
      </c>
      <c r="T623" s="31" t="s">
        <v>95</v>
      </c>
      <c r="U623" s="169">
        <v>45513</v>
      </c>
      <c r="V623" s="150"/>
      <c r="W623" s="141" t="str" cm="1">
        <f t="array" ref="W623">IF(SUM(LEN(B623:V623))=0,"",IF(OR(OR(ISBLANK(F623),SUM(LEN(C623),LEN(D623))=0),AND(NOT(E623="Unknown"),ISBLANK(J623)),AND(NOT(O623="Unknown"),ISBLANK(R623))),"Missing Information", INDEX(Table15[Entire Service Line Classification], MATCH(SUMIFS(Table15[Unique ID],Table15[System-Owned Portion],E623,Table15[If Material Anything Other than "Lead" in Column E,Was Material Ever Previously Lead?],G623,Table15[Customer-Owned Portion],O623),Table15[Unique ID],0),0)))</f>
        <v>Non-lead</v>
      </c>
      <c r="X623"/>
    </row>
    <row r="624" spans="2:24" ht="30" x14ac:dyDescent="0.25">
      <c r="B624" s="146">
        <v>26367009</v>
      </c>
      <c r="C624" s="31" t="s">
        <v>958</v>
      </c>
      <c r="D624" s="31">
        <v>686</v>
      </c>
      <c r="E624" s="44" t="s">
        <v>43</v>
      </c>
      <c r="F624" s="43" t="s">
        <v>34</v>
      </c>
      <c r="G624" s="84" t="s">
        <v>34</v>
      </c>
      <c r="H624" s="31" t="s">
        <v>3177</v>
      </c>
      <c r="I624" s="31"/>
      <c r="J624" s="84" t="s">
        <v>106</v>
      </c>
      <c r="K624" s="31" t="s">
        <v>36</v>
      </c>
      <c r="L624" s="31" t="s">
        <v>95</v>
      </c>
      <c r="M624" s="169">
        <v>45513</v>
      </c>
      <c r="N624" s="148"/>
      <c r="O624" s="44" t="s">
        <v>43</v>
      </c>
      <c r="P624" s="43" t="s">
        <v>3178</v>
      </c>
      <c r="Q624" s="31"/>
      <c r="R624" s="84" t="s">
        <v>106</v>
      </c>
      <c r="S624" s="31" t="s">
        <v>36</v>
      </c>
      <c r="T624" s="31" t="s">
        <v>95</v>
      </c>
      <c r="U624" s="169">
        <v>45513</v>
      </c>
      <c r="V624" s="150"/>
      <c r="W624" s="141" t="str" cm="1">
        <f t="array" ref="W624">IF(SUM(LEN(B624:V624))=0,"",IF(OR(OR(ISBLANK(F624),SUM(LEN(C624),LEN(D624))=0),AND(NOT(E624="Unknown"),ISBLANK(J624)),AND(NOT(O624="Unknown"),ISBLANK(R624))),"Missing Information", INDEX(Table15[Entire Service Line Classification], MATCH(SUMIFS(Table15[Unique ID],Table15[System-Owned Portion],E624,Table15[If Material Anything Other than "Lead" in Column E,Was Material Ever Previously Lead?],G624,Table15[Customer-Owned Portion],O624),Table15[Unique ID],0),0)))</f>
        <v>Non-lead</v>
      </c>
      <c r="X624"/>
    </row>
    <row r="625" spans="2:24" ht="30" x14ac:dyDescent="0.25">
      <c r="B625" s="146">
        <v>26367012</v>
      </c>
      <c r="C625" s="31" t="s">
        <v>959</v>
      </c>
      <c r="D625" s="31">
        <v>687</v>
      </c>
      <c r="E625" s="44" t="s">
        <v>43</v>
      </c>
      <c r="F625" s="43" t="s">
        <v>34</v>
      </c>
      <c r="G625" s="84" t="s">
        <v>34</v>
      </c>
      <c r="H625" s="31" t="s">
        <v>3177</v>
      </c>
      <c r="I625" s="31"/>
      <c r="J625" s="84" t="s">
        <v>106</v>
      </c>
      <c r="K625" s="31" t="s">
        <v>36</v>
      </c>
      <c r="L625" s="31" t="s">
        <v>95</v>
      </c>
      <c r="M625" s="169">
        <v>45513</v>
      </c>
      <c r="N625" s="148"/>
      <c r="O625" s="44" t="s">
        <v>42</v>
      </c>
      <c r="P625" s="43" t="s">
        <v>3178</v>
      </c>
      <c r="Q625" s="31"/>
      <c r="R625" s="84" t="s">
        <v>106</v>
      </c>
      <c r="S625" s="31" t="s">
        <v>36</v>
      </c>
      <c r="T625" s="31" t="s">
        <v>95</v>
      </c>
      <c r="U625" s="169">
        <v>45513</v>
      </c>
      <c r="V625" s="150"/>
      <c r="W625" s="141" t="str" cm="1">
        <f t="array" ref="W625">IF(SUM(LEN(B625:V625))=0,"",IF(OR(OR(ISBLANK(F625),SUM(LEN(C625),LEN(D625))=0),AND(NOT(E625="Unknown"),ISBLANK(J625)),AND(NOT(O625="Unknown"),ISBLANK(R625))),"Missing Information", INDEX(Table15[Entire Service Line Classification], MATCH(SUMIFS(Table15[Unique ID],Table15[System-Owned Portion],E625,Table15[If Material Anything Other than "Lead" in Column E,Was Material Ever Previously Lead?],G625,Table15[Customer-Owned Portion],O625),Table15[Unique ID],0),0)))</f>
        <v>Non-lead</v>
      </c>
      <c r="X625"/>
    </row>
    <row r="626" spans="2:24" ht="30" x14ac:dyDescent="0.25">
      <c r="B626" s="146">
        <v>26367010</v>
      </c>
      <c r="C626" s="31" t="s">
        <v>960</v>
      </c>
      <c r="D626" s="31">
        <v>688</v>
      </c>
      <c r="E626" s="44" t="s">
        <v>43</v>
      </c>
      <c r="F626" s="43" t="s">
        <v>34</v>
      </c>
      <c r="G626" s="84" t="s">
        <v>34</v>
      </c>
      <c r="H626" s="31" t="s">
        <v>3177</v>
      </c>
      <c r="I626" s="31"/>
      <c r="J626" s="84" t="s">
        <v>106</v>
      </c>
      <c r="K626" s="31" t="s">
        <v>36</v>
      </c>
      <c r="L626" s="31" t="s">
        <v>95</v>
      </c>
      <c r="M626" s="169">
        <v>45513</v>
      </c>
      <c r="N626" s="148"/>
      <c r="O626" s="44" t="s">
        <v>43</v>
      </c>
      <c r="P626" s="43" t="s">
        <v>3178</v>
      </c>
      <c r="Q626" s="31"/>
      <c r="R626" s="84" t="s">
        <v>106</v>
      </c>
      <c r="S626" s="31" t="s">
        <v>36</v>
      </c>
      <c r="T626" s="31" t="s">
        <v>95</v>
      </c>
      <c r="U626" s="169">
        <v>45513</v>
      </c>
      <c r="V626" s="150"/>
      <c r="W626" s="141" t="str" cm="1">
        <f t="array" ref="W626">IF(SUM(LEN(B626:V626))=0,"",IF(OR(OR(ISBLANK(F626),SUM(LEN(C626),LEN(D626))=0),AND(NOT(E626="Unknown"),ISBLANK(J626)),AND(NOT(O626="Unknown"),ISBLANK(R626))),"Missing Information", INDEX(Table15[Entire Service Line Classification], MATCH(SUMIFS(Table15[Unique ID],Table15[System-Owned Portion],E626,Table15[If Material Anything Other than "Lead" in Column E,Was Material Ever Previously Lead?],G626,Table15[Customer-Owned Portion],O626),Table15[Unique ID],0),0)))</f>
        <v>Non-lead</v>
      </c>
      <c r="X626"/>
    </row>
    <row r="627" spans="2:24" ht="30" x14ac:dyDescent="0.25">
      <c r="B627" s="146">
        <v>26366693</v>
      </c>
      <c r="C627" s="31" t="s">
        <v>961</v>
      </c>
      <c r="D627" s="31">
        <v>689</v>
      </c>
      <c r="E627" s="44" t="s">
        <v>43</v>
      </c>
      <c r="F627" s="43" t="s">
        <v>34</v>
      </c>
      <c r="G627" s="84" t="s">
        <v>34</v>
      </c>
      <c r="H627" s="31" t="s">
        <v>3177</v>
      </c>
      <c r="I627" s="31"/>
      <c r="J627" s="84" t="s">
        <v>106</v>
      </c>
      <c r="K627" s="31" t="s">
        <v>36</v>
      </c>
      <c r="L627" s="31" t="s">
        <v>95</v>
      </c>
      <c r="M627" s="169">
        <v>45513</v>
      </c>
      <c r="N627" s="148"/>
      <c r="O627" s="44" t="s">
        <v>43</v>
      </c>
      <c r="P627" s="43" t="s">
        <v>3178</v>
      </c>
      <c r="Q627" s="31"/>
      <c r="R627" s="84" t="s">
        <v>106</v>
      </c>
      <c r="S627" s="31" t="s">
        <v>36</v>
      </c>
      <c r="T627" s="31" t="s">
        <v>95</v>
      </c>
      <c r="U627" s="169">
        <v>45513</v>
      </c>
      <c r="V627" s="150"/>
      <c r="W627" s="141" t="str" cm="1">
        <f t="array" ref="W627">IF(SUM(LEN(B627:V627))=0,"",IF(OR(OR(ISBLANK(F627),SUM(LEN(C627),LEN(D627))=0),AND(NOT(E627="Unknown"),ISBLANK(J627)),AND(NOT(O627="Unknown"),ISBLANK(R627))),"Missing Information", INDEX(Table15[Entire Service Line Classification], MATCH(SUMIFS(Table15[Unique ID],Table15[System-Owned Portion],E627,Table15[If Material Anything Other than "Lead" in Column E,Was Material Ever Previously Lead?],G627,Table15[Customer-Owned Portion],O627),Table15[Unique ID],0),0)))</f>
        <v>Non-lead</v>
      </c>
      <c r="X627"/>
    </row>
    <row r="628" spans="2:24" ht="30" x14ac:dyDescent="0.25">
      <c r="B628" s="146">
        <v>26367005</v>
      </c>
      <c r="C628" s="31" t="s">
        <v>962</v>
      </c>
      <c r="D628" s="31">
        <v>690</v>
      </c>
      <c r="E628" s="44" t="s">
        <v>43</v>
      </c>
      <c r="F628" s="43" t="s">
        <v>34</v>
      </c>
      <c r="G628" s="84" t="s">
        <v>34</v>
      </c>
      <c r="H628" s="31" t="s">
        <v>3177</v>
      </c>
      <c r="I628" s="31"/>
      <c r="J628" s="84" t="s">
        <v>106</v>
      </c>
      <c r="K628" s="31" t="s">
        <v>36</v>
      </c>
      <c r="L628" s="31" t="s">
        <v>95</v>
      </c>
      <c r="M628" s="169">
        <v>45513</v>
      </c>
      <c r="N628" s="148"/>
      <c r="O628" s="44" t="s">
        <v>42</v>
      </c>
      <c r="P628" s="43" t="s">
        <v>3178</v>
      </c>
      <c r="Q628" s="31"/>
      <c r="R628" s="84" t="s">
        <v>106</v>
      </c>
      <c r="S628" s="31" t="s">
        <v>36</v>
      </c>
      <c r="T628" s="31" t="s">
        <v>95</v>
      </c>
      <c r="U628" s="169">
        <v>45513</v>
      </c>
      <c r="V628" s="150"/>
      <c r="W628" s="141" t="str" cm="1">
        <f t="array" ref="W628">IF(SUM(LEN(B628:V628))=0,"",IF(OR(OR(ISBLANK(F628),SUM(LEN(C628),LEN(D628))=0),AND(NOT(E628="Unknown"),ISBLANK(J628)),AND(NOT(O628="Unknown"),ISBLANK(R628))),"Missing Information", INDEX(Table15[Entire Service Line Classification], MATCH(SUMIFS(Table15[Unique ID],Table15[System-Owned Portion],E628,Table15[If Material Anything Other than "Lead" in Column E,Was Material Ever Previously Lead?],G628,Table15[Customer-Owned Portion],O628),Table15[Unique ID],0),0)))</f>
        <v>Non-lead</v>
      </c>
      <c r="X628"/>
    </row>
    <row r="629" spans="2:24" ht="30" x14ac:dyDescent="0.25">
      <c r="B629" s="146">
        <v>26367008</v>
      </c>
      <c r="C629" s="31" t="s">
        <v>963</v>
      </c>
      <c r="D629" s="31">
        <v>691</v>
      </c>
      <c r="E629" s="44" t="s">
        <v>43</v>
      </c>
      <c r="F629" s="43" t="s">
        <v>34</v>
      </c>
      <c r="G629" s="84" t="s">
        <v>34</v>
      </c>
      <c r="H629" s="31" t="s">
        <v>3177</v>
      </c>
      <c r="I629" s="31"/>
      <c r="J629" s="84" t="s">
        <v>106</v>
      </c>
      <c r="K629" s="31" t="s">
        <v>36</v>
      </c>
      <c r="L629" s="31" t="s">
        <v>95</v>
      </c>
      <c r="M629" s="169">
        <v>45513</v>
      </c>
      <c r="N629" s="148"/>
      <c r="O629" s="44" t="s">
        <v>42</v>
      </c>
      <c r="P629" s="43" t="s">
        <v>3178</v>
      </c>
      <c r="Q629" s="31"/>
      <c r="R629" s="84" t="s">
        <v>106</v>
      </c>
      <c r="S629" s="31" t="s">
        <v>36</v>
      </c>
      <c r="T629" s="31" t="s">
        <v>95</v>
      </c>
      <c r="U629" s="169">
        <v>45513</v>
      </c>
      <c r="V629" s="150"/>
      <c r="W629" s="141" t="str" cm="1">
        <f t="array" ref="W629">IF(SUM(LEN(B629:V629))=0,"",IF(OR(OR(ISBLANK(F629),SUM(LEN(C629),LEN(D629))=0),AND(NOT(E629="Unknown"),ISBLANK(J629)),AND(NOT(O629="Unknown"),ISBLANK(R629))),"Missing Information", INDEX(Table15[Entire Service Line Classification], MATCH(SUMIFS(Table15[Unique ID],Table15[System-Owned Portion],E629,Table15[If Material Anything Other than "Lead" in Column E,Was Material Ever Previously Lead?],G629,Table15[Customer-Owned Portion],O629),Table15[Unique ID],0),0)))</f>
        <v>Non-lead</v>
      </c>
      <c r="X629"/>
    </row>
    <row r="630" spans="2:24" ht="30" x14ac:dyDescent="0.25">
      <c r="B630" s="146">
        <v>26365615</v>
      </c>
      <c r="C630" s="31" t="s">
        <v>964</v>
      </c>
      <c r="D630" s="31">
        <v>692</v>
      </c>
      <c r="E630" s="44" t="s">
        <v>43</v>
      </c>
      <c r="F630" s="43" t="s">
        <v>34</v>
      </c>
      <c r="G630" s="84" t="s">
        <v>34</v>
      </c>
      <c r="H630" s="31" t="s">
        <v>3177</v>
      </c>
      <c r="I630" s="31"/>
      <c r="J630" s="84" t="s">
        <v>106</v>
      </c>
      <c r="K630" s="31" t="s">
        <v>36</v>
      </c>
      <c r="L630" s="31" t="s">
        <v>95</v>
      </c>
      <c r="M630" s="169">
        <v>45513</v>
      </c>
      <c r="N630" s="148"/>
      <c r="O630" s="44" t="s">
        <v>43</v>
      </c>
      <c r="P630" s="43" t="s">
        <v>3178</v>
      </c>
      <c r="Q630" s="31"/>
      <c r="R630" s="84" t="s">
        <v>106</v>
      </c>
      <c r="S630" s="31" t="s">
        <v>36</v>
      </c>
      <c r="T630" s="31" t="s">
        <v>95</v>
      </c>
      <c r="U630" s="169">
        <v>45513</v>
      </c>
      <c r="V630" s="150"/>
      <c r="W630" s="141" t="str" cm="1">
        <f t="array" ref="W630">IF(SUM(LEN(B630:V630))=0,"",IF(OR(OR(ISBLANK(F630),SUM(LEN(C630),LEN(D630))=0),AND(NOT(E630="Unknown"),ISBLANK(J630)),AND(NOT(O630="Unknown"),ISBLANK(R630))),"Missing Information", INDEX(Table15[Entire Service Line Classification], MATCH(SUMIFS(Table15[Unique ID],Table15[System-Owned Portion],E630,Table15[If Material Anything Other than "Lead" in Column E,Was Material Ever Previously Lead?],G630,Table15[Customer-Owned Portion],O630),Table15[Unique ID],0),0)))</f>
        <v>Non-lead</v>
      </c>
      <c r="X630"/>
    </row>
    <row r="631" spans="2:24" ht="30" x14ac:dyDescent="0.25">
      <c r="B631" s="146">
        <v>26365616</v>
      </c>
      <c r="C631" s="31" t="s">
        <v>965</v>
      </c>
      <c r="D631" s="31">
        <v>693</v>
      </c>
      <c r="E631" s="44" t="s">
        <v>43</v>
      </c>
      <c r="F631" s="43" t="s">
        <v>34</v>
      </c>
      <c r="G631" s="84" t="s">
        <v>34</v>
      </c>
      <c r="H631" s="31" t="s">
        <v>3177</v>
      </c>
      <c r="I631" s="31"/>
      <c r="J631" s="84" t="s">
        <v>106</v>
      </c>
      <c r="K631" s="31" t="s">
        <v>36</v>
      </c>
      <c r="L631" s="31" t="s">
        <v>95</v>
      </c>
      <c r="M631" s="169">
        <v>45513</v>
      </c>
      <c r="N631" s="148"/>
      <c r="O631" s="44" t="s">
        <v>43</v>
      </c>
      <c r="P631" s="43" t="s">
        <v>3178</v>
      </c>
      <c r="Q631" s="31"/>
      <c r="R631" s="84" t="s">
        <v>106</v>
      </c>
      <c r="S631" s="31" t="s">
        <v>36</v>
      </c>
      <c r="T631" s="31" t="s">
        <v>95</v>
      </c>
      <c r="U631" s="169">
        <v>45513</v>
      </c>
      <c r="V631" s="150"/>
      <c r="W631" s="141" t="str" cm="1">
        <f t="array" ref="W631">IF(SUM(LEN(B631:V631))=0,"",IF(OR(OR(ISBLANK(F631),SUM(LEN(C631),LEN(D631))=0),AND(NOT(E631="Unknown"),ISBLANK(J631)),AND(NOT(O631="Unknown"),ISBLANK(R631))),"Missing Information", INDEX(Table15[Entire Service Line Classification], MATCH(SUMIFS(Table15[Unique ID],Table15[System-Owned Portion],E631,Table15[If Material Anything Other than "Lead" in Column E,Was Material Ever Previously Lead?],G631,Table15[Customer-Owned Portion],O631),Table15[Unique ID],0),0)))</f>
        <v>Non-lead</v>
      </c>
      <c r="X631"/>
    </row>
    <row r="632" spans="2:24" ht="30" x14ac:dyDescent="0.25">
      <c r="B632" s="146">
        <v>26366690</v>
      </c>
      <c r="C632" s="31" t="s">
        <v>966</v>
      </c>
      <c r="D632" s="31">
        <v>694</v>
      </c>
      <c r="E632" s="44" t="s">
        <v>43</v>
      </c>
      <c r="F632" s="43" t="s">
        <v>34</v>
      </c>
      <c r="G632" s="84" t="s">
        <v>34</v>
      </c>
      <c r="H632" s="31" t="s">
        <v>3177</v>
      </c>
      <c r="I632" s="31"/>
      <c r="J632" s="84" t="s">
        <v>106</v>
      </c>
      <c r="K632" s="31" t="s">
        <v>36</v>
      </c>
      <c r="L632" s="31" t="s">
        <v>95</v>
      </c>
      <c r="M632" s="169">
        <v>45513</v>
      </c>
      <c r="N632" s="148"/>
      <c r="O632" s="44" t="s">
        <v>43</v>
      </c>
      <c r="P632" s="43" t="s">
        <v>3178</v>
      </c>
      <c r="Q632" s="31"/>
      <c r="R632" s="84" t="s">
        <v>106</v>
      </c>
      <c r="S632" s="31" t="s">
        <v>36</v>
      </c>
      <c r="T632" s="31" t="s">
        <v>95</v>
      </c>
      <c r="U632" s="169">
        <v>45513</v>
      </c>
      <c r="V632" s="150"/>
      <c r="W632" s="141" t="str" cm="1">
        <f t="array" ref="W632">IF(SUM(LEN(B632:V632))=0,"",IF(OR(OR(ISBLANK(F632),SUM(LEN(C632),LEN(D632))=0),AND(NOT(E632="Unknown"),ISBLANK(J632)),AND(NOT(O632="Unknown"),ISBLANK(R632))),"Missing Information", INDEX(Table15[Entire Service Line Classification], MATCH(SUMIFS(Table15[Unique ID],Table15[System-Owned Portion],E632,Table15[If Material Anything Other than "Lead" in Column E,Was Material Ever Previously Lead?],G632,Table15[Customer-Owned Portion],O632),Table15[Unique ID],0),0)))</f>
        <v>Non-lead</v>
      </c>
      <c r="X632"/>
    </row>
    <row r="633" spans="2:24" ht="30" x14ac:dyDescent="0.25">
      <c r="B633" s="146">
        <v>26365619</v>
      </c>
      <c r="C633" s="31" t="s">
        <v>967</v>
      </c>
      <c r="D633" s="31">
        <v>695</v>
      </c>
      <c r="E633" s="44" t="s">
        <v>43</v>
      </c>
      <c r="F633" s="43" t="s">
        <v>34</v>
      </c>
      <c r="G633" s="84" t="s">
        <v>34</v>
      </c>
      <c r="H633" s="31" t="s">
        <v>3177</v>
      </c>
      <c r="I633" s="31"/>
      <c r="J633" s="84" t="s">
        <v>106</v>
      </c>
      <c r="K633" s="31" t="s">
        <v>36</v>
      </c>
      <c r="L633" s="31" t="s">
        <v>95</v>
      </c>
      <c r="M633" s="169">
        <v>45513</v>
      </c>
      <c r="N633" s="148"/>
      <c r="O633" s="44" t="s">
        <v>43</v>
      </c>
      <c r="P633" s="43" t="s">
        <v>3178</v>
      </c>
      <c r="Q633" s="31"/>
      <c r="R633" s="84" t="s">
        <v>106</v>
      </c>
      <c r="S633" s="31" t="s">
        <v>36</v>
      </c>
      <c r="T633" s="31" t="s">
        <v>95</v>
      </c>
      <c r="U633" s="169">
        <v>45513</v>
      </c>
      <c r="V633" s="150"/>
      <c r="W633" s="141" t="str" cm="1">
        <f t="array" ref="W633">IF(SUM(LEN(B633:V633))=0,"",IF(OR(OR(ISBLANK(F633),SUM(LEN(C633),LEN(D633))=0),AND(NOT(E633="Unknown"),ISBLANK(J633)),AND(NOT(O633="Unknown"),ISBLANK(R633))),"Missing Information", INDEX(Table15[Entire Service Line Classification], MATCH(SUMIFS(Table15[Unique ID],Table15[System-Owned Portion],E633,Table15[If Material Anything Other than "Lead" in Column E,Was Material Ever Previously Lead?],G633,Table15[Customer-Owned Portion],O633),Table15[Unique ID],0),0)))</f>
        <v>Non-lead</v>
      </c>
      <c r="X633"/>
    </row>
    <row r="634" spans="2:24" ht="30" x14ac:dyDescent="0.25">
      <c r="B634" s="146">
        <v>26366961</v>
      </c>
      <c r="C634" s="31" t="s">
        <v>968</v>
      </c>
      <c r="D634" s="31">
        <v>696</v>
      </c>
      <c r="E634" s="44" t="s">
        <v>43</v>
      </c>
      <c r="F634" s="43" t="s">
        <v>34</v>
      </c>
      <c r="G634" s="84" t="s">
        <v>34</v>
      </c>
      <c r="H634" s="31" t="s">
        <v>3177</v>
      </c>
      <c r="I634" s="31"/>
      <c r="J634" s="84" t="s">
        <v>106</v>
      </c>
      <c r="K634" s="31" t="s">
        <v>36</v>
      </c>
      <c r="L634" s="31" t="s">
        <v>95</v>
      </c>
      <c r="M634" s="169">
        <v>45513</v>
      </c>
      <c r="N634" s="148"/>
      <c r="O634" s="44" t="s">
        <v>42</v>
      </c>
      <c r="P634" s="43" t="s">
        <v>3178</v>
      </c>
      <c r="Q634" s="31"/>
      <c r="R634" s="84" t="s">
        <v>106</v>
      </c>
      <c r="S634" s="31" t="s">
        <v>36</v>
      </c>
      <c r="T634" s="31" t="s">
        <v>95</v>
      </c>
      <c r="U634" s="169">
        <v>45513</v>
      </c>
      <c r="V634" s="150"/>
      <c r="W634" s="141" t="str" cm="1">
        <f t="array" ref="W634">IF(SUM(LEN(B634:V634))=0,"",IF(OR(OR(ISBLANK(F634),SUM(LEN(C634),LEN(D634))=0),AND(NOT(E634="Unknown"),ISBLANK(J634)),AND(NOT(O634="Unknown"),ISBLANK(R634))),"Missing Information", INDEX(Table15[Entire Service Line Classification], MATCH(SUMIFS(Table15[Unique ID],Table15[System-Owned Portion],E634,Table15[If Material Anything Other than "Lead" in Column E,Was Material Ever Previously Lead?],G634,Table15[Customer-Owned Portion],O634),Table15[Unique ID],0),0)))</f>
        <v>Non-lead</v>
      </c>
      <c r="X634"/>
    </row>
    <row r="635" spans="2:24" ht="30" x14ac:dyDescent="0.25">
      <c r="B635" s="146">
        <v>26365614</v>
      </c>
      <c r="C635" s="31" t="s">
        <v>969</v>
      </c>
      <c r="D635" s="31">
        <v>697</v>
      </c>
      <c r="E635" s="44" t="s">
        <v>43</v>
      </c>
      <c r="F635" s="43" t="s">
        <v>34</v>
      </c>
      <c r="G635" s="84" t="s">
        <v>34</v>
      </c>
      <c r="H635" s="31" t="s">
        <v>3177</v>
      </c>
      <c r="I635" s="31"/>
      <c r="J635" s="84" t="s">
        <v>106</v>
      </c>
      <c r="K635" s="31" t="s">
        <v>36</v>
      </c>
      <c r="L635" s="31" t="s">
        <v>95</v>
      </c>
      <c r="M635" s="169">
        <v>45513</v>
      </c>
      <c r="N635" s="148"/>
      <c r="O635" s="44" t="s">
        <v>43</v>
      </c>
      <c r="P635" s="43" t="s">
        <v>3178</v>
      </c>
      <c r="Q635" s="31"/>
      <c r="R635" s="84" t="s">
        <v>106</v>
      </c>
      <c r="S635" s="31" t="s">
        <v>36</v>
      </c>
      <c r="T635" s="31" t="s">
        <v>95</v>
      </c>
      <c r="U635" s="169">
        <v>45513</v>
      </c>
      <c r="V635" s="150"/>
      <c r="W635" s="141" t="str" cm="1">
        <f t="array" ref="W635">IF(SUM(LEN(B635:V635))=0,"",IF(OR(OR(ISBLANK(F635),SUM(LEN(C635),LEN(D635))=0),AND(NOT(E635="Unknown"),ISBLANK(J635)),AND(NOT(O635="Unknown"),ISBLANK(R635))),"Missing Information", INDEX(Table15[Entire Service Line Classification], MATCH(SUMIFS(Table15[Unique ID],Table15[System-Owned Portion],E635,Table15[If Material Anything Other than "Lead" in Column E,Was Material Ever Previously Lead?],G635,Table15[Customer-Owned Portion],O635),Table15[Unique ID],0),0)))</f>
        <v>Non-lead</v>
      </c>
      <c r="X635"/>
    </row>
    <row r="636" spans="2:24" ht="30" x14ac:dyDescent="0.25">
      <c r="B636" s="146">
        <v>26365620</v>
      </c>
      <c r="C636" s="31" t="s">
        <v>970</v>
      </c>
      <c r="D636" s="31">
        <v>698</v>
      </c>
      <c r="E636" s="44" t="s">
        <v>43</v>
      </c>
      <c r="F636" s="43" t="s">
        <v>34</v>
      </c>
      <c r="G636" s="84" t="s">
        <v>34</v>
      </c>
      <c r="H636" s="31" t="s">
        <v>3177</v>
      </c>
      <c r="I636" s="31"/>
      <c r="J636" s="84" t="s">
        <v>106</v>
      </c>
      <c r="K636" s="31" t="s">
        <v>36</v>
      </c>
      <c r="L636" s="31" t="s">
        <v>95</v>
      </c>
      <c r="M636" s="169">
        <v>45513</v>
      </c>
      <c r="N636" s="148"/>
      <c r="O636" s="44" t="s">
        <v>42</v>
      </c>
      <c r="P636" s="43" t="s">
        <v>3178</v>
      </c>
      <c r="Q636" s="31"/>
      <c r="R636" s="84" t="s">
        <v>106</v>
      </c>
      <c r="S636" s="31" t="s">
        <v>36</v>
      </c>
      <c r="T636" s="31" t="s">
        <v>95</v>
      </c>
      <c r="U636" s="169">
        <v>45513</v>
      </c>
      <c r="V636" s="150"/>
      <c r="W636" s="141" t="str" cm="1">
        <f t="array" ref="W636">IF(SUM(LEN(B636:V636))=0,"",IF(OR(OR(ISBLANK(F636),SUM(LEN(C636),LEN(D636))=0),AND(NOT(E636="Unknown"),ISBLANK(J636)),AND(NOT(O636="Unknown"),ISBLANK(R636))),"Missing Information", INDEX(Table15[Entire Service Line Classification], MATCH(SUMIFS(Table15[Unique ID],Table15[System-Owned Portion],E636,Table15[If Material Anything Other than "Lead" in Column E,Was Material Ever Previously Lead?],G636,Table15[Customer-Owned Portion],O636),Table15[Unique ID],0),0)))</f>
        <v>Non-lead</v>
      </c>
      <c r="X636"/>
    </row>
    <row r="637" spans="2:24" ht="30" x14ac:dyDescent="0.25">
      <c r="B637" s="146">
        <v>26365618</v>
      </c>
      <c r="C637" s="31" t="s">
        <v>971</v>
      </c>
      <c r="D637" s="31">
        <v>699</v>
      </c>
      <c r="E637" s="44" t="s">
        <v>43</v>
      </c>
      <c r="F637" s="43" t="s">
        <v>34</v>
      </c>
      <c r="G637" s="84" t="s">
        <v>34</v>
      </c>
      <c r="H637" s="31" t="s">
        <v>3177</v>
      </c>
      <c r="I637" s="31"/>
      <c r="J637" s="84" t="s">
        <v>106</v>
      </c>
      <c r="K637" s="31" t="s">
        <v>36</v>
      </c>
      <c r="L637" s="31" t="s">
        <v>95</v>
      </c>
      <c r="M637" s="169">
        <v>45513</v>
      </c>
      <c r="N637" s="148"/>
      <c r="O637" s="44" t="s">
        <v>42</v>
      </c>
      <c r="P637" s="43" t="s">
        <v>3178</v>
      </c>
      <c r="Q637" s="31"/>
      <c r="R637" s="84" t="s">
        <v>106</v>
      </c>
      <c r="S637" s="31" t="s">
        <v>36</v>
      </c>
      <c r="T637" s="31" t="s">
        <v>95</v>
      </c>
      <c r="U637" s="169">
        <v>45513</v>
      </c>
      <c r="V637" s="150"/>
      <c r="W637" s="141" t="str" cm="1">
        <f t="array" ref="W637">IF(SUM(LEN(B637:V637))=0,"",IF(OR(OR(ISBLANK(F637),SUM(LEN(C637),LEN(D637))=0),AND(NOT(E637="Unknown"),ISBLANK(J637)),AND(NOT(O637="Unknown"),ISBLANK(R637))),"Missing Information", INDEX(Table15[Entire Service Line Classification], MATCH(SUMIFS(Table15[Unique ID],Table15[System-Owned Portion],E637,Table15[If Material Anything Other than "Lead" in Column E,Was Material Ever Previously Lead?],G637,Table15[Customer-Owned Portion],O637),Table15[Unique ID],0),0)))</f>
        <v>Non-lead</v>
      </c>
      <c r="X637"/>
    </row>
    <row r="638" spans="2:24" ht="30" x14ac:dyDescent="0.25">
      <c r="B638" s="146">
        <v>26365669</v>
      </c>
      <c r="C638" s="31" t="s">
        <v>972</v>
      </c>
      <c r="D638" s="31">
        <v>700</v>
      </c>
      <c r="E638" s="44" t="s">
        <v>43</v>
      </c>
      <c r="F638" s="43" t="s">
        <v>34</v>
      </c>
      <c r="G638" s="84" t="s">
        <v>34</v>
      </c>
      <c r="H638" s="31" t="s">
        <v>3177</v>
      </c>
      <c r="I638" s="31"/>
      <c r="J638" s="84" t="s">
        <v>106</v>
      </c>
      <c r="K638" s="31" t="s">
        <v>36</v>
      </c>
      <c r="L638" s="31" t="s">
        <v>95</v>
      </c>
      <c r="M638" s="169">
        <v>45513</v>
      </c>
      <c r="N638" s="148"/>
      <c r="O638" s="44" t="s">
        <v>42</v>
      </c>
      <c r="P638" s="43" t="s">
        <v>3178</v>
      </c>
      <c r="Q638" s="31"/>
      <c r="R638" s="84" t="s">
        <v>106</v>
      </c>
      <c r="S638" s="31" t="s">
        <v>36</v>
      </c>
      <c r="T638" s="31" t="s">
        <v>95</v>
      </c>
      <c r="U638" s="169">
        <v>45513</v>
      </c>
      <c r="V638" s="150"/>
      <c r="W638" s="141" t="str" cm="1">
        <f t="array" ref="W638">IF(SUM(LEN(B638:V638))=0,"",IF(OR(OR(ISBLANK(F638),SUM(LEN(C638),LEN(D638))=0),AND(NOT(E638="Unknown"),ISBLANK(J638)),AND(NOT(O638="Unknown"),ISBLANK(R638))),"Missing Information", INDEX(Table15[Entire Service Line Classification], MATCH(SUMIFS(Table15[Unique ID],Table15[System-Owned Portion],E638,Table15[If Material Anything Other than "Lead" in Column E,Was Material Ever Previously Lead?],G638,Table15[Customer-Owned Portion],O638),Table15[Unique ID],0),0)))</f>
        <v>Non-lead</v>
      </c>
      <c r="X638"/>
    </row>
    <row r="639" spans="2:24" ht="30" x14ac:dyDescent="0.25">
      <c r="B639" s="146">
        <v>26366964</v>
      </c>
      <c r="C639" s="31" t="s">
        <v>973</v>
      </c>
      <c r="D639" s="31">
        <v>701</v>
      </c>
      <c r="E639" s="44" t="s">
        <v>43</v>
      </c>
      <c r="F639" s="43" t="s">
        <v>34</v>
      </c>
      <c r="G639" s="84" t="s">
        <v>34</v>
      </c>
      <c r="H639" s="31" t="s">
        <v>3177</v>
      </c>
      <c r="I639" s="31"/>
      <c r="J639" s="84" t="s">
        <v>106</v>
      </c>
      <c r="K639" s="31" t="s">
        <v>36</v>
      </c>
      <c r="L639" s="31" t="s">
        <v>95</v>
      </c>
      <c r="M639" s="169">
        <v>45513</v>
      </c>
      <c r="N639" s="148"/>
      <c r="O639" s="44" t="s">
        <v>43</v>
      </c>
      <c r="P639" s="43" t="s">
        <v>3178</v>
      </c>
      <c r="Q639" s="31"/>
      <c r="R639" s="84" t="s">
        <v>106</v>
      </c>
      <c r="S639" s="31" t="s">
        <v>36</v>
      </c>
      <c r="T639" s="31" t="s">
        <v>95</v>
      </c>
      <c r="U639" s="169">
        <v>45513</v>
      </c>
      <c r="V639" s="150"/>
      <c r="W639" s="141" t="str" cm="1">
        <f t="array" ref="W639">IF(SUM(LEN(B639:V639))=0,"",IF(OR(OR(ISBLANK(F639),SUM(LEN(C639),LEN(D639))=0),AND(NOT(E639="Unknown"),ISBLANK(J639)),AND(NOT(O639="Unknown"),ISBLANK(R639))),"Missing Information", INDEX(Table15[Entire Service Line Classification], MATCH(SUMIFS(Table15[Unique ID],Table15[System-Owned Portion],E639,Table15[If Material Anything Other than "Lead" in Column E,Was Material Ever Previously Lead?],G639,Table15[Customer-Owned Portion],O639),Table15[Unique ID],0),0)))</f>
        <v>Non-lead</v>
      </c>
      <c r="X639"/>
    </row>
    <row r="640" spans="2:24" ht="30" x14ac:dyDescent="0.25">
      <c r="B640" s="146">
        <v>26365604</v>
      </c>
      <c r="C640" s="31" t="s">
        <v>974</v>
      </c>
      <c r="D640" s="31">
        <v>702</v>
      </c>
      <c r="E640" s="44" t="s">
        <v>43</v>
      </c>
      <c r="F640" s="43" t="s">
        <v>34</v>
      </c>
      <c r="G640" s="84" t="s">
        <v>34</v>
      </c>
      <c r="H640" s="31" t="s">
        <v>3177</v>
      </c>
      <c r="I640" s="31"/>
      <c r="J640" s="84" t="s">
        <v>106</v>
      </c>
      <c r="K640" s="31" t="s">
        <v>36</v>
      </c>
      <c r="L640" s="31" t="s">
        <v>95</v>
      </c>
      <c r="M640" s="169">
        <v>45513</v>
      </c>
      <c r="N640" s="148"/>
      <c r="O640" s="44" t="s">
        <v>43</v>
      </c>
      <c r="P640" s="43" t="s">
        <v>3178</v>
      </c>
      <c r="Q640" s="31"/>
      <c r="R640" s="84" t="s">
        <v>106</v>
      </c>
      <c r="S640" s="31" t="s">
        <v>36</v>
      </c>
      <c r="T640" s="31" t="s">
        <v>95</v>
      </c>
      <c r="U640" s="169">
        <v>45513</v>
      </c>
      <c r="V640" s="150"/>
      <c r="W640" s="141" t="str" cm="1">
        <f t="array" ref="W640">IF(SUM(LEN(B640:V640))=0,"",IF(OR(OR(ISBLANK(F640),SUM(LEN(C640),LEN(D640))=0),AND(NOT(E640="Unknown"),ISBLANK(J640)),AND(NOT(O640="Unknown"),ISBLANK(R640))),"Missing Information", INDEX(Table15[Entire Service Line Classification], MATCH(SUMIFS(Table15[Unique ID],Table15[System-Owned Portion],E640,Table15[If Material Anything Other than "Lead" in Column E,Was Material Ever Previously Lead?],G640,Table15[Customer-Owned Portion],O640),Table15[Unique ID],0),0)))</f>
        <v>Non-lead</v>
      </c>
      <c r="X640"/>
    </row>
    <row r="641" spans="2:24" ht="30" x14ac:dyDescent="0.25">
      <c r="B641" s="146">
        <v>26366963</v>
      </c>
      <c r="C641" s="31" t="s">
        <v>975</v>
      </c>
      <c r="D641" s="31">
        <v>703</v>
      </c>
      <c r="E641" s="44" t="s">
        <v>43</v>
      </c>
      <c r="F641" s="43" t="s">
        <v>34</v>
      </c>
      <c r="G641" s="84" t="s">
        <v>34</v>
      </c>
      <c r="H641" s="31" t="s">
        <v>3177</v>
      </c>
      <c r="I641" s="31"/>
      <c r="J641" s="84" t="s">
        <v>106</v>
      </c>
      <c r="K641" s="31" t="s">
        <v>36</v>
      </c>
      <c r="L641" s="31" t="s">
        <v>95</v>
      </c>
      <c r="M641" s="169">
        <v>45513</v>
      </c>
      <c r="N641" s="148"/>
      <c r="O641" s="44" t="s">
        <v>43</v>
      </c>
      <c r="P641" s="43" t="s">
        <v>3178</v>
      </c>
      <c r="Q641" s="31"/>
      <c r="R641" s="84" t="s">
        <v>106</v>
      </c>
      <c r="S641" s="31" t="s">
        <v>36</v>
      </c>
      <c r="T641" s="31" t="s">
        <v>95</v>
      </c>
      <c r="U641" s="169">
        <v>45513</v>
      </c>
      <c r="V641" s="150"/>
      <c r="W641" s="141" t="str" cm="1">
        <f t="array" ref="W641">IF(SUM(LEN(B641:V641))=0,"",IF(OR(OR(ISBLANK(F641),SUM(LEN(C641),LEN(D641))=0),AND(NOT(E641="Unknown"),ISBLANK(J641)),AND(NOT(O641="Unknown"),ISBLANK(R641))),"Missing Information", INDEX(Table15[Entire Service Line Classification], MATCH(SUMIFS(Table15[Unique ID],Table15[System-Owned Portion],E641,Table15[If Material Anything Other than "Lead" in Column E,Was Material Ever Previously Lead?],G641,Table15[Customer-Owned Portion],O641),Table15[Unique ID],0),0)))</f>
        <v>Non-lead</v>
      </c>
      <c r="X641"/>
    </row>
    <row r="642" spans="2:24" ht="30" x14ac:dyDescent="0.25">
      <c r="B642" s="146">
        <v>26366960</v>
      </c>
      <c r="C642" s="31" t="s">
        <v>976</v>
      </c>
      <c r="D642" s="31">
        <v>704</v>
      </c>
      <c r="E642" s="44" t="s">
        <v>43</v>
      </c>
      <c r="F642" s="43" t="s">
        <v>34</v>
      </c>
      <c r="G642" s="84" t="s">
        <v>34</v>
      </c>
      <c r="H642" s="31" t="s">
        <v>3177</v>
      </c>
      <c r="I642" s="31"/>
      <c r="J642" s="84" t="s">
        <v>106</v>
      </c>
      <c r="K642" s="31" t="s">
        <v>36</v>
      </c>
      <c r="L642" s="31" t="s">
        <v>95</v>
      </c>
      <c r="M642" s="169">
        <v>45513</v>
      </c>
      <c r="N642" s="148"/>
      <c r="O642" s="44" t="s">
        <v>43</v>
      </c>
      <c r="P642" s="43" t="s">
        <v>3178</v>
      </c>
      <c r="Q642" s="31"/>
      <c r="R642" s="84" t="s">
        <v>106</v>
      </c>
      <c r="S642" s="31" t="s">
        <v>36</v>
      </c>
      <c r="T642" s="31" t="s">
        <v>95</v>
      </c>
      <c r="U642" s="169">
        <v>45513</v>
      </c>
      <c r="V642" s="150"/>
      <c r="W642" s="141" t="str" cm="1">
        <f t="array" ref="W642">IF(SUM(LEN(B642:V642))=0,"",IF(OR(OR(ISBLANK(F642),SUM(LEN(C642),LEN(D642))=0),AND(NOT(E642="Unknown"),ISBLANK(J642)),AND(NOT(O642="Unknown"),ISBLANK(R642))),"Missing Information", INDEX(Table15[Entire Service Line Classification], MATCH(SUMIFS(Table15[Unique ID],Table15[System-Owned Portion],E642,Table15[If Material Anything Other than "Lead" in Column E,Was Material Ever Previously Lead?],G642,Table15[Customer-Owned Portion],O642),Table15[Unique ID],0),0)))</f>
        <v>Non-lead</v>
      </c>
      <c r="X642"/>
    </row>
    <row r="643" spans="2:24" ht="30" x14ac:dyDescent="0.25">
      <c r="B643" s="146">
        <v>26366959</v>
      </c>
      <c r="C643" s="31" t="s">
        <v>977</v>
      </c>
      <c r="D643" s="31">
        <v>705</v>
      </c>
      <c r="E643" s="44" t="s">
        <v>43</v>
      </c>
      <c r="F643" s="43" t="s">
        <v>34</v>
      </c>
      <c r="G643" s="84" t="s">
        <v>34</v>
      </c>
      <c r="H643" s="31" t="s">
        <v>3177</v>
      </c>
      <c r="I643" s="31"/>
      <c r="J643" s="84" t="s">
        <v>106</v>
      </c>
      <c r="K643" s="31" t="s">
        <v>36</v>
      </c>
      <c r="L643" s="31" t="s">
        <v>95</v>
      </c>
      <c r="M643" s="169">
        <v>45513</v>
      </c>
      <c r="N643" s="148"/>
      <c r="O643" s="44" t="s">
        <v>42</v>
      </c>
      <c r="P643" s="43" t="s">
        <v>3178</v>
      </c>
      <c r="Q643" s="31"/>
      <c r="R643" s="84" t="s">
        <v>106</v>
      </c>
      <c r="S643" s="31" t="s">
        <v>36</v>
      </c>
      <c r="T643" s="31" t="s">
        <v>95</v>
      </c>
      <c r="U643" s="169">
        <v>45513</v>
      </c>
      <c r="V643" s="150"/>
      <c r="W643" s="141" t="str" cm="1">
        <f t="array" ref="W643">IF(SUM(LEN(B643:V643))=0,"",IF(OR(OR(ISBLANK(F643),SUM(LEN(C643),LEN(D643))=0),AND(NOT(E643="Unknown"),ISBLANK(J643)),AND(NOT(O643="Unknown"),ISBLANK(R643))),"Missing Information", INDEX(Table15[Entire Service Line Classification], MATCH(SUMIFS(Table15[Unique ID],Table15[System-Owned Portion],E643,Table15[If Material Anything Other than "Lead" in Column E,Was Material Ever Previously Lead?],G643,Table15[Customer-Owned Portion],O643),Table15[Unique ID],0),0)))</f>
        <v>Non-lead</v>
      </c>
      <c r="X643"/>
    </row>
    <row r="644" spans="2:24" ht="30" x14ac:dyDescent="0.25">
      <c r="B644" s="146">
        <v>26366957</v>
      </c>
      <c r="C644" s="31" t="s">
        <v>978</v>
      </c>
      <c r="D644" s="31">
        <v>706</v>
      </c>
      <c r="E644" s="44" t="s">
        <v>43</v>
      </c>
      <c r="F644" s="43" t="s">
        <v>34</v>
      </c>
      <c r="G644" s="84" t="s">
        <v>34</v>
      </c>
      <c r="H644" s="31" t="s">
        <v>3177</v>
      </c>
      <c r="I644" s="31"/>
      <c r="J644" s="84" t="s">
        <v>106</v>
      </c>
      <c r="K644" s="31" t="s">
        <v>36</v>
      </c>
      <c r="L644" s="31" t="s">
        <v>95</v>
      </c>
      <c r="M644" s="169">
        <v>45513</v>
      </c>
      <c r="N644" s="148"/>
      <c r="O644" s="44" t="s">
        <v>43</v>
      </c>
      <c r="P644" s="43" t="s">
        <v>3178</v>
      </c>
      <c r="Q644" s="31"/>
      <c r="R644" s="84" t="s">
        <v>106</v>
      </c>
      <c r="S644" s="31" t="s">
        <v>36</v>
      </c>
      <c r="T644" s="31" t="s">
        <v>95</v>
      </c>
      <c r="U644" s="169">
        <v>45513</v>
      </c>
      <c r="V644" s="150"/>
      <c r="W644" s="141" t="str" cm="1">
        <f t="array" ref="W644">IF(SUM(LEN(B644:V644))=0,"",IF(OR(OR(ISBLANK(F644),SUM(LEN(C644),LEN(D644))=0),AND(NOT(E644="Unknown"),ISBLANK(J644)),AND(NOT(O644="Unknown"),ISBLANK(R644))),"Missing Information", INDEX(Table15[Entire Service Line Classification], MATCH(SUMIFS(Table15[Unique ID],Table15[System-Owned Portion],E644,Table15[If Material Anything Other than "Lead" in Column E,Was Material Ever Previously Lead?],G644,Table15[Customer-Owned Portion],O644),Table15[Unique ID],0),0)))</f>
        <v>Non-lead</v>
      </c>
      <c r="X644"/>
    </row>
    <row r="645" spans="2:24" ht="30" x14ac:dyDescent="0.25">
      <c r="B645" s="146">
        <v>26366962</v>
      </c>
      <c r="C645" s="31" t="s">
        <v>979</v>
      </c>
      <c r="D645" s="31">
        <v>707</v>
      </c>
      <c r="E645" s="44" t="s">
        <v>43</v>
      </c>
      <c r="F645" s="43" t="s">
        <v>34</v>
      </c>
      <c r="G645" s="84" t="s">
        <v>34</v>
      </c>
      <c r="H645" s="31" t="s">
        <v>3177</v>
      </c>
      <c r="I645" s="31"/>
      <c r="J645" s="84" t="s">
        <v>106</v>
      </c>
      <c r="K645" s="31" t="s">
        <v>36</v>
      </c>
      <c r="L645" s="31" t="s">
        <v>95</v>
      </c>
      <c r="M645" s="169">
        <v>45513</v>
      </c>
      <c r="N645" s="148"/>
      <c r="O645" s="44" t="s">
        <v>43</v>
      </c>
      <c r="P645" s="43" t="s">
        <v>3178</v>
      </c>
      <c r="Q645" s="31"/>
      <c r="R645" s="84" t="s">
        <v>106</v>
      </c>
      <c r="S645" s="31" t="s">
        <v>36</v>
      </c>
      <c r="T645" s="31" t="s">
        <v>95</v>
      </c>
      <c r="U645" s="169">
        <v>45513</v>
      </c>
      <c r="V645" s="150"/>
      <c r="W645" s="141" t="str" cm="1">
        <f t="array" ref="W645">IF(SUM(LEN(B645:V645))=0,"",IF(OR(OR(ISBLANK(F645),SUM(LEN(C645),LEN(D645))=0),AND(NOT(E645="Unknown"),ISBLANK(J645)),AND(NOT(O645="Unknown"),ISBLANK(R645))),"Missing Information", INDEX(Table15[Entire Service Line Classification], MATCH(SUMIFS(Table15[Unique ID],Table15[System-Owned Portion],E645,Table15[If Material Anything Other than "Lead" in Column E,Was Material Ever Previously Lead?],G645,Table15[Customer-Owned Portion],O645),Table15[Unique ID],0),0)))</f>
        <v>Non-lead</v>
      </c>
      <c r="X645"/>
    </row>
    <row r="646" spans="2:24" ht="30" x14ac:dyDescent="0.25">
      <c r="B646" s="146">
        <v>26365632</v>
      </c>
      <c r="C646" s="31" t="s">
        <v>980</v>
      </c>
      <c r="D646" s="31">
        <v>708</v>
      </c>
      <c r="E646" s="44" t="s">
        <v>43</v>
      </c>
      <c r="F646" s="43" t="s">
        <v>34</v>
      </c>
      <c r="G646" s="84" t="s">
        <v>34</v>
      </c>
      <c r="H646" s="31" t="s">
        <v>3177</v>
      </c>
      <c r="I646" s="31"/>
      <c r="J646" s="84" t="s">
        <v>106</v>
      </c>
      <c r="K646" s="31" t="s">
        <v>36</v>
      </c>
      <c r="L646" s="31" t="s">
        <v>95</v>
      </c>
      <c r="M646" s="169">
        <v>45513</v>
      </c>
      <c r="N646" s="148"/>
      <c r="O646" s="44" t="s">
        <v>43</v>
      </c>
      <c r="P646" s="43" t="s">
        <v>3178</v>
      </c>
      <c r="Q646" s="31"/>
      <c r="R646" s="84" t="s">
        <v>106</v>
      </c>
      <c r="S646" s="31" t="s">
        <v>36</v>
      </c>
      <c r="T646" s="31" t="s">
        <v>95</v>
      </c>
      <c r="U646" s="169">
        <v>45513</v>
      </c>
      <c r="V646" s="150"/>
      <c r="W646" s="141" t="str" cm="1">
        <f t="array" ref="W646">IF(SUM(LEN(B646:V646))=0,"",IF(OR(OR(ISBLANK(F646),SUM(LEN(C646),LEN(D646))=0),AND(NOT(E646="Unknown"),ISBLANK(J646)),AND(NOT(O646="Unknown"),ISBLANK(R646))),"Missing Information", INDEX(Table15[Entire Service Line Classification], MATCH(SUMIFS(Table15[Unique ID],Table15[System-Owned Portion],E646,Table15[If Material Anything Other than "Lead" in Column E,Was Material Ever Previously Lead?],G646,Table15[Customer-Owned Portion],O646),Table15[Unique ID],0),0)))</f>
        <v>Non-lead</v>
      </c>
      <c r="X646"/>
    </row>
    <row r="647" spans="2:24" ht="30" x14ac:dyDescent="0.25">
      <c r="B647" s="146">
        <v>26365610</v>
      </c>
      <c r="C647" s="31" t="s">
        <v>981</v>
      </c>
      <c r="D647" s="31">
        <v>709</v>
      </c>
      <c r="E647" s="44" t="s">
        <v>43</v>
      </c>
      <c r="F647" s="43" t="s">
        <v>34</v>
      </c>
      <c r="G647" s="84" t="s">
        <v>34</v>
      </c>
      <c r="H647" s="31" t="s">
        <v>3177</v>
      </c>
      <c r="I647" s="31"/>
      <c r="J647" s="84" t="s">
        <v>106</v>
      </c>
      <c r="K647" s="31" t="s">
        <v>36</v>
      </c>
      <c r="L647" s="31" t="s">
        <v>95</v>
      </c>
      <c r="M647" s="169">
        <v>45513</v>
      </c>
      <c r="N647" s="148"/>
      <c r="O647" s="44" t="s">
        <v>43</v>
      </c>
      <c r="P647" s="43" t="s">
        <v>3178</v>
      </c>
      <c r="Q647" s="31"/>
      <c r="R647" s="84" t="s">
        <v>106</v>
      </c>
      <c r="S647" s="31" t="s">
        <v>36</v>
      </c>
      <c r="T647" s="31" t="s">
        <v>95</v>
      </c>
      <c r="U647" s="169">
        <v>45513</v>
      </c>
      <c r="V647" s="150"/>
      <c r="W647" s="141" t="str" cm="1">
        <f t="array" ref="W647">IF(SUM(LEN(B647:V647))=0,"",IF(OR(OR(ISBLANK(F647),SUM(LEN(C647),LEN(D647))=0),AND(NOT(E647="Unknown"),ISBLANK(J647)),AND(NOT(O647="Unknown"),ISBLANK(R647))),"Missing Information", INDEX(Table15[Entire Service Line Classification], MATCH(SUMIFS(Table15[Unique ID],Table15[System-Owned Portion],E647,Table15[If Material Anything Other than "Lead" in Column E,Was Material Ever Previously Lead?],G647,Table15[Customer-Owned Portion],O647),Table15[Unique ID],0),0)))</f>
        <v>Non-lead</v>
      </c>
      <c r="X647"/>
    </row>
    <row r="648" spans="2:24" ht="30" x14ac:dyDescent="0.25">
      <c r="B648" s="146">
        <v>26365608</v>
      </c>
      <c r="C648" s="31" t="s">
        <v>982</v>
      </c>
      <c r="D648" s="31">
        <v>710</v>
      </c>
      <c r="E648" s="44" t="s">
        <v>43</v>
      </c>
      <c r="F648" s="43" t="s">
        <v>34</v>
      </c>
      <c r="G648" s="84" t="s">
        <v>34</v>
      </c>
      <c r="H648" s="31" t="s">
        <v>3177</v>
      </c>
      <c r="I648" s="31"/>
      <c r="J648" s="84" t="s">
        <v>106</v>
      </c>
      <c r="K648" s="31" t="s">
        <v>36</v>
      </c>
      <c r="L648" s="31" t="s">
        <v>95</v>
      </c>
      <c r="M648" s="169">
        <v>45513</v>
      </c>
      <c r="N648" s="148"/>
      <c r="O648" s="44" t="s">
        <v>43</v>
      </c>
      <c r="P648" s="43" t="s">
        <v>3178</v>
      </c>
      <c r="Q648" s="31"/>
      <c r="R648" s="84" t="s">
        <v>106</v>
      </c>
      <c r="S648" s="31" t="s">
        <v>36</v>
      </c>
      <c r="T648" s="31" t="s">
        <v>95</v>
      </c>
      <c r="U648" s="169">
        <v>45513</v>
      </c>
      <c r="V648" s="150"/>
      <c r="W648" s="141" t="str" cm="1">
        <f t="array" ref="W648">IF(SUM(LEN(B648:V648))=0,"",IF(OR(OR(ISBLANK(F648),SUM(LEN(C648),LEN(D648))=0),AND(NOT(E648="Unknown"),ISBLANK(J648)),AND(NOT(O648="Unknown"),ISBLANK(R648))),"Missing Information", INDEX(Table15[Entire Service Line Classification], MATCH(SUMIFS(Table15[Unique ID],Table15[System-Owned Portion],E648,Table15[If Material Anything Other than "Lead" in Column E,Was Material Ever Previously Lead?],G648,Table15[Customer-Owned Portion],O648),Table15[Unique ID],0),0)))</f>
        <v>Non-lead</v>
      </c>
      <c r="X648"/>
    </row>
    <row r="649" spans="2:24" ht="30" x14ac:dyDescent="0.25">
      <c r="B649" s="146">
        <v>26365607</v>
      </c>
      <c r="C649" s="31" t="s">
        <v>983</v>
      </c>
      <c r="D649" s="31">
        <v>711</v>
      </c>
      <c r="E649" s="44" t="s">
        <v>43</v>
      </c>
      <c r="F649" s="43" t="s">
        <v>34</v>
      </c>
      <c r="G649" s="84" t="s">
        <v>34</v>
      </c>
      <c r="H649" s="31" t="s">
        <v>3177</v>
      </c>
      <c r="I649" s="31"/>
      <c r="J649" s="84" t="s">
        <v>106</v>
      </c>
      <c r="K649" s="31" t="s">
        <v>36</v>
      </c>
      <c r="L649" s="31" t="s">
        <v>95</v>
      </c>
      <c r="M649" s="169">
        <v>45513</v>
      </c>
      <c r="N649" s="148"/>
      <c r="O649" s="44" t="s">
        <v>42</v>
      </c>
      <c r="P649" s="43" t="s">
        <v>3178</v>
      </c>
      <c r="Q649" s="31"/>
      <c r="R649" s="84" t="s">
        <v>106</v>
      </c>
      <c r="S649" s="31" t="s">
        <v>36</v>
      </c>
      <c r="T649" s="31" t="s">
        <v>95</v>
      </c>
      <c r="U649" s="169">
        <v>45513</v>
      </c>
      <c r="V649" s="150"/>
      <c r="W649" s="141" t="str" cm="1">
        <f t="array" ref="W649">IF(SUM(LEN(B649:V649))=0,"",IF(OR(OR(ISBLANK(F649),SUM(LEN(C649),LEN(D649))=0),AND(NOT(E649="Unknown"),ISBLANK(J649)),AND(NOT(O649="Unknown"),ISBLANK(R649))),"Missing Information", INDEX(Table15[Entire Service Line Classification], MATCH(SUMIFS(Table15[Unique ID],Table15[System-Owned Portion],E649,Table15[If Material Anything Other than "Lead" in Column E,Was Material Ever Previously Lead?],G649,Table15[Customer-Owned Portion],O649),Table15[Unique ID],0),0)))</f>
        <v>Non-lead</v>
      </c>
      <c r="X649"/>
    </row>
    <row r="650" spans="2:24" ht="30" x14ac:dyDescent="0.25">
      <c r="B650" s="146">
        <v>26365611</v>
      </c>
      <c r="C650" s="31" t="s">
        <v>984</v>
      </c>
      <c r="D650" s="31">
        <v>712</v>
      </c>
      <c r="E650" s="44" t="s">
        <v>43</v>
      </c>
      <c r="F650" s="43" t="s">
        <v>34</v>
      </c>
      <c r="G650" s="84" t="s">
        <v>34</v>
      </c>
      <c r="H650" s="31" t="s">
        <v>3177</v>
      </c>
      <c r="I650" s="31"/>
      <c r="J650" s="84" t="s">
        <v>106</v>
      </c>
      <c r="K650" s="31" t="s">
        <v>36</v>
      </c>
      <c r="L650" s="31" t="s">
        <v>95</v>
      </c>
      <c r="M650" s="169">
        <v>45513</v>
      </c>
      <c r="N650" s="148"/>
      <c r="O650" s="44" t="s">
        <v>43</v>
      </c>
      <c r="P650" s="43" t="s">
        <v>3178</v>
      </c>
      <c r="Q650" s="31"/>
      <c r="R650" s="84" t="s">
        <v>106</v>
      </c>
      <c r="S650" s="31" t="s">
        <v>36</v>
      </c>
      <c r="T650" s="31" t="s">
        <v>95</v>
      </c>
      <c r="U650" s="169">
        <v>45513</v>
      </c>
      <c r="V650" s="150"/>
      <c r="W650" s="141" t="str" cm="1">
        <f t="array" ref="W650">IF(SUM(LEN(B650:V650))=0,"",IF(OR(OR(ISBLANK(F650),SUM(LEN(C650),LEN(D650))=0),AND(NOT(E650="Unknown"),ISBLANK(J650)),AND(NOT(O650="Unknown"),ISBLANK(R650))),"Missing Information", INDEX(Table15[Entire Service Line Classification], MATCH(SUMIFS(Table15[Unique ID],Table15[System-Owned Portion],E650,Table15[If Material Anything Other than "Lead" in Column E,Was Material Ever Previously Lead?],G650,Table15[Customer-Owned Portion],O650),Table15[Unique ID],0),0)))</f>
        <v>Non-lead</v>
      </c>
      <c r="X650"/>
    </row>
    <row r="651" spans="2:24" ht="30" x14ac:dyDescent="0.25">
      <c r="B651" s="146">
        <v>26365612</v>
      </c>
      <c r="C651" s="31" t="s">
        <v>985</v>
      </c>
      <c r="D651" s="31">
        <v>713</v>
      </c>
      <c r="E651" s="44" t="s">
        <v>43</v>
      </c>
      <c r="F651" s="43" t="s">
        <v>34</v>
      </c>
      <c r="G651" s="84" t="s">
        <v>34</v>
      </c>
      <c r="H651" s="31" t="s">
        <v>3177</v>
      </c>
      <c r="I651" s="31"/>
      <c r="J651" s="84" t="s">
        <v>106</v>
      </c>
      <c r="K651" s="31" t="s">
        <v>36</v>
      </c>
      <c r="L651" s="31" t="s">
        <v>95</v>
      </c>
      <c r="M651" s="169">
        <v>45513</v>
      </c>
      <c r="N651" s="148"/>
      <c r="O651" s="44" t="s">
        <v>43</v>
      </c>
      <c r="P651" s="43" t="s">
        <v>3178</v>
      </c>
      <c r="Q651" s="31"/>
      <c r="R651" s="84" t="s">
        <v>106</v>
      </c>
      <c r="S651" s="31" t="s">
        <v>36</v>
      </c>
      <c r="T651" s="31" t="s">
        <v>95</v>
      </c>
      <c r="U651" s="169">
        <v>45513</v>
      </c>
      <c r="V651" s="150"/>
      <c r="W651" s="141" t="str" cm="1">
        <f t="array" ref="W651">IF(SUM(LEN(B651:V651))=0,"",IF(OR(OR(ISBLANK(F651),SUM(LEN(C651),LEN(D651))=0),AND(NOT(E651="Unknown"),ISBLANK(J651)),AND(NOT(O651="Unknown"),ISBLANK(R651))),"Missing Information", INDEX(Table15[Entire Service Line Classification], MATCH(SUMIFS(Table15[Unique ID],Table15[System-Owned Portion],E651,Table15[If Material Anything Other than "Lead" in Column E,Was Material Ever Previously Lead?],G651,Table15[Customer-Owned Portion],O651),Table15[Unique ID],0),0)))</f>
        <v>Non-lead</v>
      </c>
      <c r="X651"/>
    </row>
    <row r="652" spans="2:24" ht="30" x14ac:dyDescent="0.25">
      <c r="B652" s="146">
        <v>26365609</v>
      </c>
      <c r="C652" s="31" t="s">
        <v>986</v>
      </c>
      <c r="D652" s="31">
        <v>714</v>
      </c>
      <c r="E652" s="44" t="s">
        <v>43</v>
      </c>
      <c r="F652" s="43" t="s">
        <v>34</v>
      </c>
      <c r="G652" s="84" t="s">
        <v>34</v>
      </c>
      <c r="H652" s="31" t="s">
        <v>3177</v>
      </c>
      <c r="I652" s="31"/>
      <c r="J652" s="84" t="s">
        <v>106</v>
      </c>
      <c r="K652" s="31" t="s">
        <v>36</v>
      </c>
      <c r="L652" s="31" t="s">
        <v>95</v>
      </c>
      <c r="M652" s="169">
        <v>45513</v>
      </c>
      <c r="N652" s="148"/>
      <c r="O652" s="44" t="s">
        <v>42</v>
      </c>
      <c r="P652" s="43" t="s">
        <v>3178</v>
      </c>
      <c r="Q652" s="31"/>
      <c r="R652" s="84" t="s">
        <v>106</v>
      </c>
      <c r="S652" s="31" t="s">
        <v>36</v>
      </c>
      <c r="T652" s="31" t="s">
        <v>95</v>
      </c>
      <c r="U652" s="169">
        <v>45513</v>
      </c>
      <c r="V652" s="150"/>
      <c r="W652" s="141" t="str" cm="1">
        <f t="array" ref="W652">IF(SUM(LEN(B652:V652))=0,"",IF(OR(OR(ISBLANK(F652),SUM(LEN(C652),LEN(D652))=0),AND(NOT(E652="Unknown"),ISBLANK(J652)),AND(NOT(O652="Unknown"),ISBLANK(R652))),"Missing Information", INDEX(Table15[Entire Service Line Classification], MATCH(SUMIFS(Table15[Unique ID],Table15[System-Owned Portion],E652,Table15[If Material Anything Other than "Lead" in Column E,Was Material Ever Previously Lead?],G652,Table15[Customer-Owned Portion],O652),Table15[Unique ID],0),0)))</f>
        <v>Non-lead</v>
      </c>
      <c r="X652"/>
    </row>
    <row r="653" spans="2:24" ht="30" x14ac:dyDescent="0.25">
      <c r="B653" s="146">
        <v>26365605</v>
      </c>
      <c r="C653" s="31" t="s">
        <v>987</v>
      </c>
      <c r="D653" s="31">
        <v>715</v>
      </c>
      <c r="E653" s="44" t="s">
        <v>43</v>
      </c>
      <c r="F653" s="43" t="s">
        <v>34</v>
      </c>
      <c r="G653" s="84" t="s">
        <v>34</v>
      </c>
      <c r="H653" s="31" t="s">
        <v>3177</v>
      </c>
      <c r="I653" s="31"/>
      <c r="J653" s="84" t="s">
        <v>106</v>
      </c>
      <c r="K653" s="31" t="s">
        <v>36</v>
      </c>
      <c r="L653" s="31" t="s">
        <v>95</v>
      </c>
      <c r="M653" s="169">
        <v>45513</v>
      </c>
      <c r="N653" s="148"/>
      <c r="O653" s="44" t="s">
        <v>42</v>
      </c>
      <c r="P653" s="43" t="s">
        <v>3178</v>
      </c>
      <c r="Q653" s="31"/>
      <c r="R653" s="84" t="s">
        <v>106</v>
      </c>
      <c r="S653" s="31" t="s">
        <v>36</v>
      </c>
      <c r="T653" s="31" t="s">
        <v>95</v>
      </c>
      <c r="U653" s="169">
        <v>45513</v>
      </c>
      <c r="V653" s="150"/>
      <c r="W653" s="141" t="str" cm="1">
        <f t="array" ref="W653">IF(SUM(LEN(B653:V653))=0,"",IF(OR(OR(ISBLANK(F653),SUM(LEN(C653),LEN(D653))=0),AND(NOT(E653="Unknown"),ISBLANK(J653)),AND(NOT(O653="Unknown"),ISBLANK(R653))),"Missing Information", INDEX(Table15[Entire Service Line Classification], MATCH(SUMIFS(Table15[Unique ID],Table15[System-Owned Portion],E653,Table15[If Material Anything Other than "Lead" in Column E,Was Material Ever Previously Lead?],G653,Table15[Customer-Owned Portion],O653),Table15[Unique ID],0),0)))</f>
        <v>Non-lead</v>
      </c>
      <c r="X653"/>
    </row>
    <row r="654" spans="2:24" ht="30" x14ac:dyDescent="0.25">
      <c r="B654" s="146">
        <v>26366977</v>
      </c>
      <c r="C654" s="31" t="s">
        <v>988</v>
      </c>
      <c r="D654" s="31">
        <v>716</v>
      </c>
      <c r="E654" s="44" t="s">
        <v>43</v>
      </c>
      <c r="F654" s="43" t="s">
        <v>34</v>
      </c>
      <c r="G654" s="84" t="s">
        <v>34</v>
      </c>
      <c r="H654" s="31" t="s">
        <v>3177</v>
      </c>
      <c r="I654" s="31"/>
      <c r="J654" s="84" t="s">
        <v>106</v>
      </c>
      <c r="K654" s="31" t="s">
        <v>36</v>
      </c>
      <c r="L654" s="31" t="s">
        <v>95</v>
      </c>
      <c r="M654" s="169">
        <v>45513</v>
      </c>
      <c r="N654" s="148"/>
      <c r="O654" s="44" t="s">
        <v>43</v>
      </c>
      <c r="P654" s="43" t="s">
        <v>3178</v>
      </c>
      <c r="Q654" s="31"/>
      <c r="R654" s="84" t="s">
        <v>106</v>
      </c>
      <c r="S654" s="31" t="s">
        <v>36</v>
      </c>
      <c r="T654" s="31" t="s">
        <v>95</v>
      </c>
      <c r="U654" s="169">
        <v>45513</v>
      </c>
      <c r="V654" s="150"/>
      <c r="W654" s="141" t="str" cm="1">
        <f t="array" ref="W654">IF(SUM(LEN(B654:V654))=0,"",IF(OR(OR(ISBLANK(F654),SUM(LEN(C654),LEN(D654))=0),AND(NOT(E654="Unknown"),ISBLANK(J654)),AND(NOT(O654="Unknown"),ISBLANK(R654))),"Missing Information", INDEX(Table15[Entire Service Line Classification], MATCH(SUMIFS(Table15[Unique ID],Table15[System-Owned Portion],E654,Table15[If Material Anything Other than "Lead" in Column E,Was Material Ever Previously Lead?],G654,Table15[Customer-Owned Portion],O654),Table15[Unique ID],0),0)))</f>
        <v>Non-lead</v>
      </c>
      <c r="X654"/>
    </row>
    <row r="655" spans="2:24" ht="30" x14ac:dyDescent="0.25">
      <c r="B655" s="146">
        <v>26366978</v>
      </c>
      <c r="C655" s="31" t="s">
        <v>989</v>
      </c>
      <c r="D655" s="31">
        <v>717</v>
      </c>
      <c r="E655" s="44" t="s">
        <v>43</v>
      </c>
      <c r="F655" s="43" t="s">
        <v>34</v>
      </c>
      <c r="G655" s="84" t="s">
        <v>34</v>
      </c>
      <c r="H655" s="31" t="s">
        <v>3177</v>
      </c>
      <c r="I655" s="31"/>
      <c r="J655" s="84" t="s">
        <v>106</v>
      </c>
      <c r="K655" s="31" t="s">
        <v>36</v>
      </c>
      <c r="L655" s="31" t="s">
        <v>95</v>
      </c>
      <c r="M655" s="169">
        <v>45513</v>
      </c>
      <c r="N655" s="148"/>
      <c r="O655" s="44" t="s">
        <v>42</v>
      </c>
      <c r="P655" s="43" t="s">
        <v>3178</v>
      </c>
      <c r="Q655" s="31"/>
      <c r="R655" s="84" t="s">
        <v>106</v>
      </c>
      <c r="S655" s="31" t="s">
        <v>36</v>
      </c>
      <c r="T655" s="31" t="s">
        <v>95</v>
      </c>
      <c r="U655" s="169">
        <v>45513</v>
      </c>
      <c r="V655" s="150"/>
      <c r="W655" s="141" t="str" cm="1">
        <f t="array" ref="W655">IF(SUM(LEN(B655:V655))=0,"",IF(OR(OR(ISBLANK(F655),SUM(LEN(C655),LEN(D655))=0),AND(NOT(E655="Unknown"),ISBLANK(J655)),AND(NOT(O655="Unknown"),ISBLANK(R655))),"Missing Information", INDEX(Table15[Entire Service Line Classification], MATCH(SUMIFS(Table15[Unique ID],Table15[System-Owned Portion],E655,Table15[If Material Anything Other than "Lead" in Column E,Was Material Ever Previously Lead?],G655,Table15[Customer-Owned Portion],O655),Table15[Unique ID],0),0)))</f>
        <v>Non-lead</v>
      </c>
      <c r="X655"/>
    </row>
    <row r="656" spans="2:24" ht="30" x14ac:dyDescent="0.25">
      <c r="B656" s="146">
        <v>26366975</v>
      </c>
      <c r="C656" s="31" t="s">
        <v>990</v>
      </c>
      <c r="D656" s="31">
        <v>718</v>
      </c>
      <c r="E656" s="44" t="s">
        <v>43</v>
      </c>
      <c r="F656" s="43" t="s">
        <v>34</v>
      </c>
      <c r="G656" s="84" t="s">
        <v>34</v>
      </c>
      <c r="H656" s="31" t="s">
        <v>3177</v>
      </c>
      <c r="I656" s="31"/>
      <c r="J656" s="84" t="s">
        <v>106</v>
      </c>
      <c r="K656" s="31" t="s">
        <v>36</v>
      </c>
      <c r="L656" s="31" t="s">
        <v>95</v>
      </c>
      <c r="M656" s="169">
        <v>45513</v>
      </c>
      <c r="N656" s="148"/>
      <c r="O656" s="44" t="s">
        <v>43</v>
      </c>
      <c r="P656" s="43" t="s">
        <v>3178</v>
      </c>
      <c r="Q656" s="31"/>
      <c r="R656" s="84" t="s">
        <v>106</v>
      </c>
      <c r="S656" s="31" t="s">
        <v>36</v>
      </c>
      <c r="T656" s="31" t="s">
        <v>95</v>
      </c>
      <c r="U656" s="169">
        <v>45513</v>
      </c>
      <c r="V656" s="150"/>
      <c r="W656" s="141" t="str" cm="1">
        <f t="array" ref="W656">IF(SUM(LEN(B656:V656))=0,"",IF(OR(OR(ISBLANK(F656),SUM(LEN(C656),LEN(D656))=0),AND(NOT(E656="Unknown"),ISBLANK(J656)),AND(NOT(O656="Unknown"),ISBLANK(R656))),"Missing Information", INDEX(Table15[Entire Service Line Classification], MATCH(SUMIFS(Table15[Unique ID],Table15[System-Owned Portion],E656,Table15[If Material Anything Other than "Lead" in Column E,Was Material Ever Previously Lead?],G656,Table15[Customer-Owned Portion],O656),Table15[Unique ID],0),0)))</f>
        <v>Non-lead</v>
      </c>
      <c r="X656"/>
    </row>
    <row r="657" spans="2:24" ht="30" x14ac:dyDescent="0.25">
      <c r="B657" s="146">
        <v>26366106</v>
      </c>
      <c r="C657" s="31" t="s">
        <v>991</v>
      </c>
      <c r="D657" s="31">
        <v>719</v>
      </c>
      <c r="E657" s="44" t="s">
        <v>43</v>
      </c>
      <c r="F657" s="43" t="s">
        <v>34</v>
      </c>
      <c r="G657" s="84" t="s">
        <v>34</v>
      </c>
      <c r="H657" s="31" t="s">
        <v>3177</v>
      </c>
      <c r="I657" s="31"/>
      <c r="J657" s="84" t="s">
        <v>106</v>
      </c>
      <c r="K657" s="31" t="s">
        <v>36</v>
      </c>
      <c r="L657" s="31" t="s">
        <v>95</v>
      </c>
      <c r="M657" s="169">
        <v>45513</v>
      </c>
      <c r="N657" s="148"/>
      <c r="O657" s="44" t="s">
        <v>43</v>
      </c>
      <c r="P657" s="43" t="s">
        <v>3178</v>
      </c>
      <c r="Q657" s="31"/>
      <c r="R657" s="84" t="s">
        <v>106</v>
      </c>
      <c r="S657" s="31" t="s">
        <v>36</v>
      </c>
      <c r="T657" s="31" t="s">
        <v>95</v>
      </c>
      <c r="U657" s="169">
        <v>45513</v>
      </c>
      <c r="V657" s="150"/>
      <c r="W657" s="141" t="str" cm="1">
        <f t="array" ref="W657">IF(SUM(LEN(B657:V657))=0,"",IF(OR(OR(ISBLANK(F657),SUM(LEN(C657),LEN(D657))=0),AND(NOT(E657="Unknown"),ISBLANK(J657)),AND(NOT(O657="Unknown"),ISBLANK(R657))),"Missing Information", INDEX(Table15[Entire Service Line Classification], MATCH(SUMIFS(Table15[Unique ID],Table15[System-Owned Portion],E657,Table15[If Material Anything Other than "Lead" in Column E,Was Material Ever Previously Lead?],G657,Table15[Customer-Owned Portion],O657),Table15[Unique ID],0),0)))</f>
        <v>Non-lead</v>
      </c>
      <c r="X657"/>
    </row>
    <row r="658" spans="2:24" ht="30" x14ac:dyDescent="0.25">
      <c r="B658" s="146">
        <v>26366976</v>
      </c>
      <c r="C658" s="31" t="s">
        <v>992</v>
      </c>
      <c r="D658" s="31">
        <v>720</v>
      </c>
      <c r="E658" s="44" t="s">
        <v>43</v>
      </c>
      <c r="F658" s="43" t="s">
        <v>34</v>
      </c>
      <c r="G658" s="84" t="s">
        <v>34</v>
      </c>
      <c r="H658" s="31" t="s">
        <v>3177</v>
      </c>
      <c r="I658" s="31"/>
      <c r="J658" s="84" t="s">
        <v>106</v>
      </c>
      <c r="K658" s="31" t="s">
        <v>36</v>
      </c>
      <c r="L658" s="31" t="s">
        <v>95</v>
      </c>
      <c r="M658" s="169">
        <v>45513</v>
      </c>
      <c r="N658" s="148"/>
      <c r="O658" s="44" t="s">
        <v>43</v>
      </c>
      <c r="P658" s="43" t="s">
        <v>3178</v>
      </c>
      <c r="Q658" s="31"/>
      <c r="R658" s="84" t="s">
        <v>106</v>
      </c>
      <c r="S658" s="31" t="s">
        <v>36</v>
      </c>
      <c r="T658" s="31" t="s">
        <v>95</v>
      </c>
      <c r="U658" s="169">
        <v>45513</v>
      </c>
      <c r="V658" s="150"/>
      <c r="W658" s="141" t="str" cm="1">
        <f t="array" ref="W658">IF(SUM(LEN(B658:V658))=0,"",IF(OR(OR(ISBLANK(F658),SUM(LEN(C658),LEN(D658))=0),AND(NOT(E658="Unknown"),ISBLANK(J658)),AND(NOT(O658="Unknown"),ISBLANK(R658))),"Missing Information", INDEX(Table15[Entire Service Line Classification], MATCH(SUMIFS(Table15[Unique ID],Table15[System-Owned Portion],E658,Table15[If Material Anything Other than "Lead" in Column E,Was Material Ever Previously Lead?],G658,Table15[Customer-Owned Portion],O658),Table15[Unique ID],0),0)))</f>
        <v>Non-lead</v>
      </c>
      <c r="X658"/>
    </row>
    <row r="659" spans="2:24" ht="30" x14ac:dyDescent="0.25">
      <c r="B659" s="146">
        <v>26366979</v>
      </c>
      <c r="C659" s="31" t="s">
        <v>993</v>
      </c>
      <c r="D659" s="31">
        <v>721</v>
      </c>
      <c r="E659" s="44" t="s">
        <v>43</v>
      </c>
      <c r="F659" s="43" t="s">
        <v>34</v>
      </c>
      <c r="G659" s="84" t="s">
        <v>34</v>
      </c>
      <c r="H659" s="31" t="s">
        <v>3177</v>
      </c>
      <c r="I659" s="31"/>
      <c r="J659" s="84" t="s">
        <v>106</v>
      </c>
      <c r="K659" s="31" t="s">
        <v>36</v>
      </c>
      <c r="L659" s="31" t="s">
        <v>95</v>
      </c>
      <c r="M659" s="169">
        <v>45513</v>
      </c>
      <c r="N659" s="148"/>
      <c r="O659" s="44" t="s">
        <v>42</v>
      </c>
      <c r="P659" s="43" t="s">
        <v>3178</v>
      </c>
      <c r="Q659" s="31"/>
      <c r="R659" s="84" t="s">
        <v>106</v>
      </c>
      <c r="S659" s="31" t="s">
        <v>36</v>
      </c>
      <c r="T659" s="31" t="s">
        <v>95</v>
      </c>
      <c r="U659" s="169">
        <v>45513</v>
      </c>
      <c r="V659" s="150"/>
      <c r="W659" s="141" t="str" cm="1">
        <f t="array" ref="W659">IF(SUM(LEN(B659:V659))=0,"",IF(OR(OR(ISBLANK(F659),SUM(LEN(C659),LEN(D659))=0),AND(NOT(E659="Unknown"),ISBLANK(J659)),AND(NOT(O659="Unknown"),ISBLANK(R659))),"Missing Information", INDEX(Table15[Entire Service Line Classification], MATCH(SUMIFS(Table15[Unique ID],Table15[System-Owned Portion],E659,Table15[If Material Anything Other than "Lead" in Column E,Was Material Ever Previously Lead?],G659,Table15[Customer-Owned Portion],O659),Table15[Unique ID],0),0)))</f>
        <v>Non-lead</v>
      </c>
      <c r="X659"/>
    </row>
    <row r="660" spans="2:24" ht="30" x14ac:dyDescent="0.25">
      <c r="B660" s="146">
        <v>26366974</v>
      </c>
      <c r="C660" s="31" t="s">
        <v>994</v>
      </c>
      <c r="D660" s="31">
        <v>722</v>
      </c>
      <c r="E660" s="44" t="s">
        <v>43</v>
      </c>
      <c r="F660" s="43" t="s">
        <v>34</v>
      </c>
      <c r="G660" s="84" t="s">
        <v>34</v>
      </c>
      <c r="H660" s="31" t="s">
        <v>3177</v>
      </c>
      <c r="I660" s="31"/>
      <c r="J660" s="84" t="s">
        <v>106</v>
      </c>
      <c r="K660" s="31" t="s">
        <v>36</v>
      </c>
      <c r="L660" s="31" t="s">
        <v>95</v>
      </c>
      <c r="M660" s="169">
        <v>45513</v>
      </c>
      <c r="N660" s="148"/>
      <c r="O660" s="44" t="s">
        <v>43</v>
      </c>
      <c r="P660" s="43" t="s">
        <v>3178</v>
      </c>
      <c r="Q660" s="31"/>
      <c r="R660" s="84" t="s">
        <v>106</v>
      </c>
      <c r="S660" s="31" t="s">
        <v>36</v>
      </c>
      <c r="T660" s="31" t="s">
        <v>95</v>
      </c>
      <c r="U660" s="169">
        <v>45513</v>
      </c>
      <c r="V660" s="150"/>
      <c r="W660" s="141" t="str" cm="1">
        <f t="array" ref="W660">IF(SUM(LEN(B660:V660))=0,"",IF(OR(OR(ISBLANK(F660),SUM(LEN(C660),LEN(D660))=0),AND(NOT(E660="Unknown"),ISBLANK(J660)),AND(NOT(O660="Unknown"),ISBLANK(R660))),"Missing Information", INDEX(Table15[Entire Service Line Classification], MATCH(SUMIFS(Table15[Unique ID],Table15[System-Owned Portion],E660,Table15[If Material Anything Other than "Lead" in Column E,Was Material Ever Previously Lead?],G660,Table15[Customer-Owned Portion],O660),Table15[Unique ID],0),0)))</f>
        <v>Non-lead</v>
      </c>
      <c r="X660"/>
    </row>
    <row r="661" spans="2:24" ht="30" x14ac:dyDescent="0.25">
      <c r="B661" s="146">
        <v>26366980</v>
      </c>
      <c r="C661" s="31" t="s">
        <v>995</v>
      </c>
      <c r="D661" s="31">
        <v>723</v>
      </c>
      <c r="E661" s="44" t="s">
        <v>43</v>
      </c>
      <c r="F661" s="43" t="s">
        <v>34</v>
      </c>
      <c r="G661" s="84" t="s">
        <v>34</v>
      </c>
      <c r="H661" s="31" t="s">
        <v>3177</v>
      </c>
      <c r="I661" s="31"/>
      <c r="J661" s="84" t="s">
        <v>106</v>
      </c>
      <c r="K661" s="31" t="s">
        <v>36</v>
      </c>
      <c r="L661" s="31" t="s">
        <v>95</v>
      </c>
      <c r="M661" s="169">
        <v>45513</v>
      </c>
      <c r="N661" s="148"/>
      <c r="O661" s="44" t="s">
        <v>35</v>
      </c>
      <c r="P661" s="43" t="s">
        <v>3178</v>
      </c>
      <c r="Q661" s="31"/>
      <c r="R661" s="84" t="s">
        <v>106</v>
      </c>
      <c r="S661" s="31" t="s">
        <v>36</v>
      </c>
      <c r="T661" s="31" t="s">
        <v>95</v>
      </c>
      <c r="U661" s="169">
        <v>45513</v>
      </c>
      <c r="V661" s="150"/>
      <c r="W661" s="141" t="str" cm="1">
        <f t="array" ref="W661">IF(SUM(LEN(B661:V661))=0,"",IF(OR(OR(ISBLANK(F661),SUM(LEN(C661),LEN(D661))=0),AND(NOT(E661="Unknown"),ISBLANK(J661)),AND(NOT(O661="Unknown"),ISBLANK(R661))),"Missing Information", INDEX(Table15[Entire Service Line Classification], MATCH(SUMIFS(Table15[Unique ID],Table15[System-Owned Portion],E661,Table15[If Material Anything Other than "Lead" in Column E,Was Material Ever Previously Lead?],G661,Table15[Customer-Owned Portion],O661),Table15[Unique ID],0),0)))</f>
        <v>Non-lead</v>
      </c>
      <c r="X661"/>
    </row>
    <row r="662" spans="2:24" ht="30" x14ac:dyDescent="0.25">
      <c r="B662" s="146">
        <v>26367018</v>
      </c>
      <c r="C662" s="31" t="s">
        <v>996</v>
      </c>
      <c r="D662" s="31">
        <v>724</v>
      </c>
      <c r="E662" s="44" t="s">
        <v>43</v>
      </c>
      <c r="F662" s="43" t="s">
        <v>34</v>
      </c>
      <c r="G662" s="84" t="s">
        <v>34</v>
      </c>
      <c r="H662" s="31" t="s">
        <v>3177</v>
      </c>
      <c r="I662" s="31"/>
      <c r="J662" s="84" t="s">
        <v>106</v>
      </c>
      <c r="K662" s="31" t="s">
        <v>36</v>
      </c>
      <c r="L662" s="31" t="s">
        <v>95</v>
      </c>
      <c r="M662" s="169">
        <v>45513</v>
      </c>
      <c r="N662" s="148"/>
      <c r="O662" s="44" t="s">
        <v>35</v>
      </c>
      <c r="P662" s="43" t="s">
        <v>3178</v>
      </c>
      <c r="Q662" s="31"/>
      <c r="R662" s="84" t="s">
        <v>106</v>
      </c>
      <c r="S662" s="31" t="s">
        <v>36</v>
      </c>
      <c r="T662" s="31" t="s">
        <v>95</v>
      </c>
      <c r="U662" s="169">
        <v>45513</v>
      </c>
      <c r="V662" s="150"/>
      <c r="W662" s="141" t="str" cm="1">
        <f t="array" ref="W662">IF(SUM(LEN(B662:V662))=0,"",IF(OR(OR(ISBLANK(F662),SUM(LEN(C662),LEN(D662))=0),AND(NOT(E662="Unknown"),ISBLANK(J662)),AND(NOT(O662="Unknown"),ISBLANK(R662))),"Missing Information", INDEX(Table15[Entire Service Line Classification], MATCH(SUMIFS(Table15[Unique ID],Table15[System-Owned Portion],E662,Table15[If Material Anything Other than "Lead" in Column E,Was Material Ever Previously Lead?],G662,Table15[Customer-Owned Portion],O662),Table15[Unique ID],0),0)))</f>
        <v>Non-lead</v>
      </c>
      <c r="X662"/>
    </row>
    <row r="663" spans="2:24" ht="30" x14ac:dyDescent="0.25">
      <c r="B663" s="146">
        <v>26367017</v>
      </c>
      <c r="C663" s="31" t="s">
        <v>997</v>
      </c>
      <c r="D663" s="31">
        <v>725</v>
      </c>
      <c r="E663" s="44" t="s">
        <v>43</v>
      </c>
      <c r="F663" s="43" t="s">
        <v>34</v>
      </c>
      <c r="G663" s="84" t="s">
        <v>34</v>
      </c>
      <c r="H663" s="31" t="s">
        <v>3177</v>
      </c>
      <c r="I663" s="31"/>
      <c r="J663" s="84" t="s">
        <v>106</v>
      </c>
      <c r="K663" s="31" t="s">
        <v>36</v>
      </c>
      <c r="L663" s="31" t="s">
        <v>95</v>
      </c>
      <c r="M663" s="169">
        <v>45513</v>
      </c>
      <c r="N663" s="148"/>
      <c r="O663" s="44" t="s">
        <v>43</v>
      </c>
      <c r="P663" s="43" t="s">
        <v>3178</v>
      </c>
      <c r="Q663" s="31"/>
      <c r="R663" s="84" t="s">
        <v>106</v>
      </c>
      <c r="S663" s="31" t="s">
        <v>36</v>
      </c>
      <c r="T663" s="31" t="s">
        <v>95</v>
      </c>
      <c r="U663" s="169">
        <v>45513</v>
      </c>
      <c r="V663" s="150"/>
      <c r="W663" s="141" t="str" cm="1">
        <f t="array" ref="W663">IF(SUM(LEN(B663:V663))=0,"",IF(OR(OR(ISBLANK(F663),SUM(LEN(C663),LEN(D663))=0),AND(NOT(E663="Unknown"),ISBLANK(J663)),AND(NOT(O663="Unknown"),ISBLANK(R663))),"Missing Information", INDEX(Table15[Entire Service Line Classification], MATCH(SUMIFS(Table15[Unique ID],Table15[System-Owned Portion],E663,Table15[If Material Anything Other than "Lead" in Column E,Was Material Ever Previously Lead?],G663,Table15[Customer-Owned Portion],O663),Table15[Unique ID],0),0)))</f>
        <v>Non-lead</v>
      </c>
      <c r="X663"/>
    </row>
    <row r="664" spans="2:24" ht="30" x14ac:dyDescent="0.25">
      <c r="B664" s="146">
        <v>26367020</v>
      </c>
      <c r="C664" s="31" t="s">
        <v>998</v>
      </c>
      <c r="D664" s="31">
        <v>726</v>
      </c>
      <c r="E664" s="44" t="s">
        <v>43</v>
      </c>
      <c r="F664" s="43" t="s">
        <v>34</v>
      </c>
      <c r="G664" s="84" t="s">
        <v>34</v>
      </c>
      <c r="H664" s="31" t="s">
        <v>3177</v>
      </c>
      <c r="I664" s="31"/>
      <c r="J664" s="84" t="s">
        <v>106</v>
      </c>
      <c r="K664" s="31" t="s">
        <v>36</v>
      </c>
      <c r="L664" s="31" t="s">
        <v>95</v>
      </c>
      <c r="M664" s="169">
        <v>45513</v>
      </c>
      <c r="N664" s="148"/>
      <c r="O664" s="44" t="s">
        <v>43</v>
      </c>
      <c r="P664" s="43" t="s">
        <v>3178</v>
      </c>
      <c r="Q664" s="31"/>
      <c r="R664" s="84" t="s">
        <v>106</v>
      </c>
      <c r="S664" s="31" t="s">
        <v>36</v>
      </c>
      <c r="T664" s="31" t="s">
        <v>95</v>
      </c>
      <c r="U664" s="169">
        <v>45513</v>
      </c>
      <c r="V664" s="150"/>
      <c r="W664" s="141" t="str" cm="1">
        <f t="array" ref="W664">IF(SUM(LEN(B664:V664))=0,"",IF(OR(OR(ISBLANK(F664),SUM(LEN(C664),LEN(D664))=0),AND(NOT(E664="Unknown"),ISBLANK(J664)),AND(NOT(O664="Unknown"),ISBLANK(R664))),"Missing Information", INDEX(Table15[Entire Service Line Classification], MATCH(SUMIFS(Table15[Unique ID],Table15[System-Owned Portion],E664,Table15[If Material Anything Other than "Lead" in Column E,Was Material Ever Previously Lead?],G664,Table15[Customer-Owned Portion],O664),Table15[Unique ID],0),0)))</f>
        <v>Non-lead</v>
      </c>
      <c r="X664"/>
    </row>
    <row r="665" spans="2:24" ht="30" x14ac:dyDescent="0.25">
      <c r="B665" s="146">
        <v>26367019</v>
      </c>
      <c r="C665" s="31" t="s">
        <v>999</v>
      </c>
      <c r="D665" s="31">
        <v>727</v>
      </c>
      <c r="E665" s="44" t="s">
        <v>43</v>
      </c>
      <c r="F665" s="43" t="s">
        <v>34</v>
      </c>
      <c r="G665" s="84" t="s">
        <v>34</v>
      </c>
      <c r="H665" s="31" t="s">
        <v>3177</v>
      </c>
      <c r="I665" s="31"/>
      <c r="J665" s="84" t="s">
        <v>106</v>
      </c>
      <c r="K665" s="31" t="s">
        <v>36</v>
      </c>
      <c r="L665" s="31" t="s">
        <v>95</v>
      </c>
      <c r="M665" s="169">
        <v>45513</v>
      </c>
      <c r="N665" s="148"/>
      <c r="O665" s="44" t="s">
        <v>43</v>
      </c>
      <c r="P665" s="43" t="s">
        <v>3178</v>
      </c>
      <c r="Q665" s="31"/>
      <c r="R665" s="84" t="s">
        <v>106</v>
      </c>
      <c r="S665" s="31" t="s">
        <v>36</v>
      </c>
      <c r="T665" s="31" t="s">
        <v>95</v>
      </c>
      <c r="U665" s="169">
        <v>45513</v>
      </c>
      <c r="V665" s="150"/>
      <c r="W665" s="141" t="str" cm="1">
        <f t="array" ref="W665">IF(SUM(LEN(B665:V665))=0,"",IF(OR(OR(ISBLANK(F665),SUM(LEN(C665),LEN(D665))=0),AND(NOT(E665="Unknown"),ISBLANK(J665)),AND(NOT(O665="Unknown"),ISBLANK(R665))),"Missing Information", INDEX(Table15[Entire Service Line Classification], MATCH(SUMIFS(Table15[Unique ID],Table15[System-Owned Portion],E665,Table15[If Material Anything Other than "Lead" in Column E,Was Material Ever Previously Lead?],G665,Table15[Customer-Owned Portion],O665),Table15[Unique ID],0),0)))</f>
        <v>Non-lead</v>
      </c>
      <c r="X665"/>
    </row>
    <row r="666" spans="2:24" ht="30" x14ac:dyDescent="0.25">
      <c r="B666" s="146">
        <v>26367014</v>
      </c>
      <c r="C666" s="31" t="s">
        <v>1000</v>
      </c>
      <c r="D666" s="31">
        <v>728</v>
      </c>
      <c r="E666" s="44" t="s">
        <v>43</v>
      </c>
      <c r="F666" s="43" t="s">
        <v>34</v>
      </c>
      <c r="G666" s="84" t="s">
        <v>34</v>
      </c>
      <c r="H666" s="31" t="s">
        <v>3177</v>
      </c>
      <c r="I666" s="31"/>
      <c r="J666" s="84" t="s">
        <v>106</v>
      </c>
      <c r="K666" s="31" t="s">
        <v>36</v>
      </c>
      <c r="L666" s="31" t="s">
        <v>95</v>
      </c>
      <c r="M666" s="169">
        <v>45513</v>
      </c>
      <c r="N666" s="148"/>
      <c r="O666" s="44" t="s">
        <v>43</v>
      </c>
      <c r="P666" s="43" t="s">
        <v>3178</v>
      </c>
      <c r="Q666" s="31"/>
      <c r="R666" s="84" t="s">
        <v>106</v>
      </c>
      <c r="S666" s="31" t="s">
        <v>36</v>
      </c>
      <c r="T666" s="31" t="s">
        <v>95</v>
      </c>
      <c r="U666" s="169">
        <v>45513</v>
      </c>
      <c r="V666" s="150"/>
      <c r="W666" s="141" t="str" cm="1">
        <f t="array" ref="W666">IF(SUM(LEN(B666:V666))=0,"",IF(OR(OR(ISBLANK(F666),SUM(LEN(C666),LEN(D666))=0),AND(NOT(E666="Unknown"),ISBLANK(J666)),AND(NOT(O666="Unknown"),ISBLANK(R666))),"Missing Information", INDEX(Table15[Entire Service Line Classification], MATCH(SUMIFS(Table15[Unique ID],Table15[System-Owned Portion],E666,Table15[If Material Anything Other than "Lead" in Column E,Was Material Ever Previously Lead?],G666,Table15[Customer-Owned Portion],O666),Table15[Unique ID],0),0)))</f>
        <v>Non-lead</v>
      </c>
      <c r="X666"/>
    </row>
    <row r="667" spans="2:24" ht="30" x14ac:dyDescent="0.25">
      <c r="B667" s="146">
        <v>26367013</v>
      </c>
      <c r="C667" s="31" t="s">
        <v>1001</v>
      </c>
      <c r="D667" s="31">
        <v>729</v>
      </c>
      <c r="E667" s="44" t="s">
        <v>43</v>
      </c>
      <c r="F667" s="43" t="s">
        <v>34</v>
      </c>
      <c r="G667" s="84" t="s">
        <v>34</v>
      </c>
      <c r="H667" s="31" t="s">
        <v>3177</v>
      </c>
      <c r="I667" s="31"/>
      <c r="J667" s="84" t="s">
        <v>106</v>
      </c>
      <c r="K667" s="31" t="s">
        <v>36</v>
      </c>
      <c r="L667" s="31" t="s">
        <v>95</v>
      </c>
      <c r="M667" s="169">
        <v>45513</v>
      </c>
      <c r="N667" s="148"/>
      <c r="O667" s="44" t="s">
        <v>42</v>
      </c>
      <c r="P667" s="43" t="s">
        <v>3178</v>
      </c>
      <c r="Q667" s="31"/>
      <c r="R667" s="84" t="s">
        <v>106</v>
      </c>
      <c r="S667" s="31" t="s">
        <v>36</v>
      </c>
      <c r="T667" s="31" t="s">
        <v>95</v>
      </c>
      <c r="U667" s="169">
        <v>45513</v>
      </c>
      <c r="V667" s="150"/>
      <c r="W667" s="141" t="str" cm="1">
        <f t="array" ref="W667">IF(SUM(LEN(B667:V667))=0,"",IF(OR(OR(ISBLANK(F667),SUM(LEN(C667),LEN(D667))=0),AND(NOT(E667="Unknown"),ISBLANK(J667)),AND(NOT(O667="Unknown"),ISBLANK(R667))),"Missing Information", INDEX(Table15[Entire Service Line Classification], MATCH(SUMIFS(Table15[Unique ID],Table15[System-Owned Portion],E667,Table15[If Material Anything Other than "Lead" in Column E,Was Material Ever Previously Lead?],G667,Table15[Customer-Owned Portion],O667),Table15[Unique ID],0),0)))</f>
        <v>Non-lead</v>
      </c>
      <c r="X667"/>
    </row>
    <row r="668" spans="2:24" ht="30" x14ac:dyDescent="0.25">
      <c r="B668" s="146">
        <v>26367016</v>
      </c>
      <c r="C668" s="31" t="s">
        <v>1002</v>
      </c>
      <c r="D668" s="31">
        <v>730</v>
      </c>
      <c r="E668" s="44" t="s">
        <v>43</v>
      </c>
      <c r="F668" s="43" t="s">
        <v>34</v>
      </c>
      <c r="G668" s="84" t="s">
        <v>34</v>
      </c>
      <c r="H668" s="31" t="s">
        <v>3177</v>
      </c>
      <c r="I668" s="31"/>
      <c r="J668" s="84" t="s">
        <v>106</v>
      </c>
      <c r="K668" s="31" t="s">
        <v>36</v>
      </c>
      <c r="L668" s="31" t="s">
        <v>95</v>
      </c>
      <c r="M668" s="169">
        <v>45513</v>
      </c>
      <c r="N668" s="148"/>
      <c r="O668" s="44" t="s">
        <v>42</v>
      </c>
      <c r="P668" s="43" t="s">
        <v>3178</v>
      </c>
      <c r="Q668" s="31"/>
      <c r="R668" s="84" t="s">
        <v>106</v>
      </c>
      <c r="S668" s="31" t="s">
        <v>36</v>
      </c>
      <c r="T668" s="31" t="s">
        <v>95</v>
      </c>
      <c r="U668" s="169">
        <v>45513</v>
      </c>
      <c r="V668" s="150"/>
      <c r="W668" s="141" t="str" cm="1">
        <f t="array" ref="W668">IF(SUM(LEN(B668:V668))=0,"",IF(OR(OR(ISBLANK(F668),SUM(LEN(C668),LEN(D668))=0),AND(NOT(E668="Unknown"),ISBLANK(J668)),AND(NOT(O668="Unknown"),ISBLANK(R668))),"Missing Information", INDEX(Table15[Entire Service Line Classification], MATCH(SUMIFS(Table15[Unique ID],Table15[System-Owned Portion],E668,Table15[If Material Anything Other than "Lead" in Column E,Was Material Ever Previously Lead?],G668,Table15[Customer-Owned Portion],O668),Table15[Unique ID],0),0)))</f>
        <v>Non-lead</v>
      </c>
      <c r="X668"/>
    </row>
    <row r="669" spans="2:24" ht="30" x14ac:dyDescent="0.25">
      <c r="B669" s="146">
        <v>26367015</v>
      </c>
      <c r="C669" s="31" t="s">
        <v>1003</v>
      </c>
      <c r="D669" s="31">
        <v>731</v>
      </c>
      <c r="E669" s="44" t="s">
        <v>43</v>
      </c>
      <c r="F669" s="43" t="s">
        <v>34</v>
      </c>
      <c r="G669" s="84" t="s">
        <v>34</v>
      </c>
      <c r="H669" s="31" t="s">
        <v>3177</v>
      </c>
      <c r="I669" s="31"/>
      <c r="J669" s="84" t="s">
        <v>106</v>
      </c>
      <c r="K669" s="31" t="s">
        <v>36</v>
      </c>
      <c r="L669" s="31" t="s">
        <v>95</v>
      </c>
      <c r="M669" s="169">
        <v>45513</v>
      </c>
      <c r="N669" s="148"/>
      <c r="O669" s="44" t="s">
        <v>43</v>
      </c>
      <c r="P669" s="43" t="s">
        <v>3178</v>
      </c>
      <c r="Q669" s="31"/>
      <c r="R669" s="84" t="s">
        <v>106</v>
      </c>
      <c r="S669" s="31" t="s">
        <v>36</v>
      </c>
      <c r="T669" s="31" t="s">
        <v>95</v>
      </c>
      <c r="U669" s="169">
        <v>45513</v>
      </c>
      <c r="V669" s="150"/>
      <c r="W669" s="141" t="str" cm="1">
        <f t="array" ref="W669">IF(SUM(LEN(B669:V669))=0,"",IF(OR(OR(ISBLANK(F669),SUM(LEN(C669),LEN(D669))=0),AND(NOT(E669="Unknown"),ISBLANK(J669)),AND(NOT(O669="Unknown"),ISBLANK(R669))),"Missing Information", INDEX(Table15[Entire Service Line Classification], MATCH(SUMIFS(Table15[Unique ID],Table15[System-Owned Portion],E669,Table15[If Material Anything Other than "Lead" in Column E,Was Material Ever Previously Lead?],G669,Table15[Customer-Owned Portion],O669),Table15[Unique ID],0),0)))</f>
        <v>Non-lead</v>
      </c>
      <c r="X669"/>
    </row>
    <row r="670" spans="2:24" ht="30" x14ac:dyDescent="0.25">
      <c r="B670" s="146">
        <v>26366943</v>
      </c>
      <c r="C670" s="31" t="s">
        <v>1004</v>
      </c>
      <c r="D670" s="31">
        <v>732</v>
      </c>
      <c r="E670" s="44" t="s">
        <v>43</v>
      </c>
      <c r="F670" s="43" t="s">
        <v>34</v>
      </c>
      <c r="G670" s="84" t="s">
        <v>34</v>
      </c>
      <c r="H670" s="31" t="s">
        <v>3177</v>
      </c>
      <c r="I670" s="31"/>
      <c r="J670" s="84" t="s">
        <v>106</v>
      </c>
      <c r="K670" s="31" t="s">
        <v>36</v>
      </c>
      <c r="L670" s="31" t="s">
        <v>95</v>
      </c>
      <c r="M670" s="169">
        <v>45513</v>
      </c>
      <c r="N670" s="148"/>
      <c r="O670" s="44" t="s">
        <v>43</v>
      </c>
      <c r="P670" s="43" t="s">
        <v>3178</v>
      </c>
      <c r="Q670" s="31"/>
      <c r="R670" s="84" t="s">
        <v>106</v>
      </c>
      <c r="S670" s="31" t="s">
        <v>36</v>
      </c>
      <c r="T670" s="31" t="s">
        <v>95</v>
      </c>
      <c r="U670" s="169">
        <v>45513</v>
      </c>
      <c r="V670" s="150"/>
      <c r="W670" s="141" t="str" cm="1">
        <f t="array" ref="W670">IF(SUM(LEN(B670:V670))=0,"",IF(OR(OR(ISBLANK(F670),SUM(LEN(C670),LEN(D670))=0),AND(NOT(E670="Unknown"),ISBLANK(J670)),AND(NOT(O670="Unknown"),ISBLANK(R670))),"Missing Information", INDEX(Table15[Entire Service Line Classification], MATCH(SUMIFS(Table15[Unique ID],Table15[System-Owned Portion],E670,Table15[If Material Anything Other than "Lead" in Column E,Was Material Ever Previously Lead?],G670,Table15[Customer-Owned Portion],O670),Table15[Unique ID],0),0)))</f>
        <v>Non-lead</v>
      </c>
      <c r="X670"/>
    </row>
    <row r="671" spans="2:24" ht="30" x14ac:dyDescent="0.25">
      <c r="B671" s="146">
        <v>26366942</v>
      </c>
      <c r="C671" s="31" t="s">
        <v>1005</v>
      </c>
      <c r="D671" s="31">
        <v>733</v>
      </c>
      <c r="E671" s="44" t="s">
        <v>43</v>
      </c>
      <c r="F671" s="43" t="s">
        <v>34</v>
      </c>
      <c r="G671" s="84" t="s">
        <v>34</v>
      </c>
      <c r="H671" s="31" t="s">
        <v>3177</v>
      </c>
      <c r="I671" s="31"/>
      <c r="J671" s="84" t="s">
        <v>106</v>
      </c>
      <c r="K671" s="31" t="s">
        <v>36</v>
      </c>
      <c r="L671" s="31" t="s">
        <v>95</v>
      </c>
      <c r="M671" s="169">
        <v>45513</v>
      </c>
      <c r="N671" s="148"/>
      <c r="O671" s="44" t="s">
        <v>43</v>
      </c>
      <c r="P671" s="43" t="s">
        <v>3178</v>
      </c>
      <c r="Q671" s="31"/>
      <c r="R671" s="84" t="s">
        <v>106</v>
      </c>
      <c r="S671" s="31" t="s">
        <v>36</v>
      </c>
      <c r="T671" s="31" t="s">
        <v>95</v>
      </c>
      <c r="U671" s="169">
        <v>45513</v>
      </c>
      <c r="V671" s="150"/>
      <c r="W671" s="141" t="str" cm="1">
        <f t="array" ref="W671">IF(SUM(LEN(B671:V671))=0,"",IF(OR(OR(ISBLANK(F671),SUM(LEN(C671),LEN(D671))=0),AND(NOT(E671="Unknown"),ISBLANK(J671)),AND(NOT(O671="Unknown"),ISBLANK(R671))),"Missing Information", INDEX(Table15[Entire Service Line Classification], MATCH(SUMIFS(Table15[Unique ID],Table15[System-Owned Portion],E671,Table15[If Material Anything Other than "Lead" in Column E,Was Material Ever Previously Lead?],G671,Table15[Customer-Owned Portion],O671),Table15[Unique ID],0),0)))</f>
        <v>Non-lead</v>
      </c>
      <c r="X671"/>
    </row>
    <row r="672" spans="2:24" ht="30" x14ac:dyDescent="0.25">
      <c r="B672" s="146">
        <v>26366948</v>
      </c>
      <c r="C672" s="31" t="s">
        <v>1006</v>
      </c>
      <c r="D672" s="31">
        <v>734</v>
      </c>
      <c r="E672" s="44" t="s">
        <v>43</v>
      </c>
      <c r="F672" s="43" t="s">
        <v>34</v>
      </c>
      <c r="G672" s="84" t="s">
        <v>34</v>
      </c>
      <c r="H672" s="31" t="s">
        <v>3177</v>
      </c>
      <c r="I672" s="31"/>
      <c r="J672" s="84" t="s">
        <v>106</v>
      </c>
      <c r="K672" s="31" t="s">
        <v>36</v>
      </c>
      <c r="L672" s="31" t="s">
        <v>95</v>
      </c>
      <c r="M672" s="169">
        <v>45513</v>
      </c>
      <c r="N672" s="148"/>
      <c r="O672" s="44" t="s">
        <v>43</v>
      </c>
      <c r="P672" s="43" t="s">
        <v>3178</v>
      </c>
      <c r="Q672" s="31"/>
      <c r="R672" s="84" t="s">
        <v>106</v>
      </c>
      <c r="S672" s="31" t="s">
        <v>36</v>
      </c>
      <c r="T672" s="31" t="s">
        <v>95</v>
      </c>
      <c r="U672" s="169">
        <v>45513</v>
      </c>
      <c r="V672" s="150"/>
      <c r="W672" s="141" t="str" cm="1">
        <f t="array" ref="W672">IF(SUM(LEN(B672:V672))=0,"",IF(OR(OR(ISBLANK(F672),SUM(LEN(C672),LEN(D672))=0),AND(NOT(E672="Unknown"),ISBLANK(J672)),AND(NOT(O672="Unknown"),ISBLANK(R672))),"Missing Information", INDEX(Table15[Entire Service Line Classification], MATCH(SUMIFS(Table15[Unique ID],Table15[System-Owned Portion],E672,Table15[If Material Anything Other than "Lead" in Column E,Was Material Ever Previously Lead?],G672,Table15[Customer-Owned Portion],O672),Table15[Unique ID],0),0)))</f>
        <v>Non-lead</v>
      </c>
      <c r="X672"/>
    </row>
    <row r="673" spans="2:24" ht="30" x14ac:dyDescent="0.25">
      <c r="B673" s="146">
        <v>26366947</v>
      </c>
      <c r="C673" s="31" t="s">
        <v>1007</v>
      </c>
      <c r="D673" s="31">
        <v>735</v>
      </c>
      <c r="E673" s="44" t="s">
        <v>43</v>
      </c>
      <c r="F673" s="43" t="s">
        <v>34</v>
      </c>
      <c r="G673" s="84" t="s">
        <v>34</v>
      </c>
      <c r="H673" s="31" t="s">
        <v>3177</v>
      </c>
      <c r="I673" s="31"/>
      <c r="J673" s="84" t="s">
        <v>106</v>
      </c>
      <c r="K673" s="31" t="s">
        <v>36</v>
      </c>
      <c r="L673" s="31" t="s">
        <v>95</v>
      </c>
      <c r="M673" s="169">
        <v>45513</v>
      </c>
      <c r="N673" s="148"/>
      <c r="O673" s="44" t="s">
        <v>43</v>
      </c>
      <c r="P673" s="43" t="s">
        <v>3178</v>
      </c>
      <c r="Q673" s="31"/>
      <c r="R673" s="84" t="s">
        <v>106</v>
      </c>
      <c r="S673" s="31" t="s">
        <v>36</v>
      </c>
      <c r="T673" s="31" t="s">
        <v>95</v>
      </c>
      <c r="U673" s="169">
        <v>45513</v>
      </c>
      <c r="V673" s="150"/>
      <c r="W673" s="141" t="str" cm="1">
        <f t="array" ref="W673">IF(SUM(LEN(B673:V673))=0,"",IF(OR(OR(ISBLANK(F673),SUM(LEN(C673),LEN(D673))=0),AND(NOT(E673="Unknown"),ISBLANK(J673)),AND(NOT(O673="Unknown"),ISBLANK(R673))),"Missing Information", INDEX(Table15[Entire Service Line Classification], MATCH(SUMIFS(Table15[Unique ID],Table15[System-Owned Portion],E673,Table15[If Material Anything Other than "Lead" in Column E,Was Material Ever Previously Lead?],G673,Table15[Customer-Owned Portion],O673),Table15[Unique ID],0),0)))</f>
        <v>Non-lead</v>
      </c>
      <c r="X673"/>
    </row>
    <row r="674" spans="2:24" ht="30" x14ac:dyDescent="0.25">
      <c r="B674" s="146">
        <v>26366941</v>
      </c>
      <c r="C674" s="31" t="s">
        <v>1008</v>
      </c>
      <c r="D674" s="31">
        <v>736</v>
      </c>
      <c r="E674" s="44" t="s">
        <v>43</v>
      </c>
      <c r="F674" s="43" t="s">
        <v>34</v>
      </c>
      <c r="G674" s="84" t="s">
        <v>34</v>
      </c>
      <c r="H674" s="31" t="s">
        <v>3177</v>
      </c>
      <c r="I674" s="31"/>
      <c r="J674" s="84" t="s">
        <v>106</v>
      </c>
      <c r="K674" s="31" t="s">
        <v>36</v>
      </c>
      <c r="L674" s="31" t="s">
        <v>95</v>
      </c>
      <c r="M674" s="169">
        <v>45513</v>
      </c>
      <c r="N674" s="148"/>
      <c r="O674" s="44" t="s">
        <v>43</v>
      </c>
      <c r="P674" s="43" t="s">
        <v>3178</v>
      </c>
      <c r="Q674" s="31"/>
      <c r="R674" s="84" t="s">
        <v>106</v>
      </c>
      <c r="S674" s="31" t="s">
        <v>36</v>
      </c>
      <c r="T674" s="31" t="s">
        <v>95</v>
      </c>
      <c r="U674" s="169">
        <v>45513</v>
      </c>
      <c r="V674" s="150"/>
      <c r="W674" s="141" t="str" cm="1">
        <f t="array" ref="W674">IF(SUM(LEN(B674:V674))=0,"",IF(OR(OR(ISBLANK(F674),SUM(LEN(C674),LEN(D674))=0),AND(NOT(E674="Unknown"),ISBLANK(J674)),AND(NOT(O674="Unknown"),ISBLANK(R674))),"Missing Information", INDEX(Table15[Entire Service Line Classification], MATCH(SUMIFS(Table15[Unique ID],Table15[System-Owned Portion],E674,Table15[If Material Anything Other than "Lead" in Column E,Was Material Ever Previously Lead?],G674,Table15[Customer-Owned Portion],O674),Table15[Unique ID],0),0)))</f>
        <v>Non-lead</v>
      </c>
      <c r="X674"/>
    </row>
    <row r="675" spans="2:24" ht="30" x14ac:dyDescent="0.25">
      <c r="B675" s="146">
        <v>26366945</v>
      </c>
      <c r="C675" s="31" t="s">
        <v>1009</v>
      </c>
      <c r="D675" s="31">
        <v>737</v>
      </c>
      <c r="E675" s="44" t="s">
        <v>43</v>
      </c>
      <c r="F675" s="43" t="s">
        <v>34</v>
      </c>
      <c r="G675" s="84" t="s">
        <v>34</v>
      </c>
      <c r="H675" s="31" t="s">
        <v>3177</v>
      </c>
      <c r="I675" s="31"/>
      <c r="J675" s="84" t="s">
        <v>106</v>
      </c>
      <c r="K675" s="31" t="s">
        <v>36</v>
      </c>
      <c r="L675" s="31" t="s">
        <v>95</v>
      </c>
      <c r="M675" s="169">
        <v>45513</v>
      </c>
      <c r="N675" s="148"/>
      <c r="O675" s="44" t="s">
        <v>43</v>
      </c>
      <c r="P675" s="43" t="s">
        <v>3178</v>
      </c>
      <c r="Q675" s="31"/>
      <c r="R675" s="84" t="s">
        <v>106</v>
      </c>
      <c r="S675" s="31" t="s">
        <v>36</v>
      </c>
      <c r="T675" s="31" t="s">
        <v>95</v>
      </c>
      <c r="U675" s="169">
        <v>45513</v>
      </c>
      <c r="V675" s="150"/>
      <c r="W675" s="141" t="str" cm="1">
        <f t="array" ref="W675">IF(SUM(LEN(B675:V675))=0,"",IF(OR(OR(ISBLANK(F675),SUM(LEN(C675),LEN(D675))=0),AND(NOT(E675="Unknown"),ISBLANK(J675)),AND(NOT(O675="Unknown"),ISBLANK(R675))),"Missing Information", INDEX(Table15[Entire Service Line Classification], MATCH(SUMIFS(Table15[Unique ID],Table15[System-Owned Portion],E675,Table15[If Material Anything Other than "Lead" in Column E,Was Material Ever Previously Lead?],G675,Table15[Customer-Owned Portion],O675),Table15[Unique ID],0),0)))</f>
        <v>Non-lead</v>
      </c>
      <c r="X675"/>
    </row>
    <row r="676" spans="2:24" ht="30" x14ac:dyDescent="0.25">
      <c r="B676" s="146">
        <v>26366946</v>
      </c>
      <c r="C676" s="31" t="s">
        <v>1010</v>
      </c>
      <c r="D676" s="31">
        <v>738</v>
      </c>
      <c r="E676" s="44" t="s">
        <v>43</v>
      </c>
      <c r="F676" s="43" t="s">
        <v>34</v>
      </c>
      <c r="G676" s="84" t="s">
        <v>34</v>
      </c>
      <c r="H676" s="31" t="s">
        <v>3177</v>
      </c>
      <c r="I676" s="31"/>
      <c r="J676" s="84" t="s">
        <v>106</v>
      </c>
      <c r="K676" s="31" t="s">
        <v>36</v>
      </c>
      <c r="L676" s="31" t="s">
        <v>95</v>
      </c>
      <c r="M676" s="169">
        <v>45513</v>
      </c>
      <c r="N676" s="148"/>
      <c r="O676" s="44" t="s">
        <v>43</v>
      </c>
      <c r="P676" s="43" t="s">
        <v>3178</v>
      </c>
      <c r="Q676" s="31"/>
      <c r="R676" s="84" t="s">
        <v>106</v>
      </c>
      <c r="S676" s="31" t="s">
        <v>36</v>
      </c>
      <c r="T676" s="31" t="s">
        <v>95</v>
      </c>
      <c r="U676" s="169">
        <v>45513</v>
      </c>
      <c r="V676" s="150"/>
      <c r="W676" s="141" t="str" cm="1">
        <f t="array" ref="W676">IF(SUM(LEN(B676:V676))=0,"",IF(OR(OR(ISBLANK(F676),SUM(LEN(C676),LEN(D676))=0),AND(NOT(E676="Unknown"),ISBLANK(J676)),AND(NOT(O676="Unknown"),ISBLANK(R676))),"Missing Information", INDEX(Table15[Entire Service Line Classification], MATCH(SUMIFS(Table15[Unique ID],Table15[System-Owned Portion],E676,Table15[If Material Anything Other than "Lead" in Column E,Was Material Ever Previously Lead?],G676,Table15[Customer-Owned Portion],O676),Table15[Unique ID],0),0)))</f>
        <v>Non-lead</v>
      </c>
      <c r="X676"/>
    </row>
    <row r="677" spans="2:24" ht="30" x14ac:dyDescent="0.25">
      <c r="B677" s="146">
        <v>26366944</v>
      </c>
      <c r="C677" s="31" t="s">
        <v>1011</v>
      </c>
      <c r="D677" s="31">
        <v>739</v>
      </c>
      <c r="E677" s="44" t="s">
        <v>43</v>
      </c>
      <c r="F677" s="43" t="s">
        <v>34</v>
      </c>
      <c r="G677" s="84" t="s">
        <v>34</v>
      </c>
      <c r="H677" s="31" t="s">
        <v>3177</v>
      </c>
      <c r="I677" s="31"/>
      <c r="J677" s="84" t="s">
        <v>106</v>
      </c>
      <c r="K677" s="31" t="s">
        <v>36</v>
      </c>
      <c r="L677" s="31" t="s">
        <v>95</v>
      </c>
      <c r="M677" s="169">
        <v>45513</v>
      </c>
      <c r="N677" s="148"/>
      <c r="O677" s="44" t="s">
        <v>43</v>
      </c>
      <c r="P677" s="43" t="s">
        <v>3178</v>
      </c>
      <c r="Q677" s="31"/>
      <c r="R677" s="84" t="s">
        <v>106</v>
      </c>
      <c r="S677" s="31" t="s">
        <v>36</v>
      </c>
      <c r="T677" s="31" t="s">
        <v>95</v>
      </c>
      <c r="U677" s="169">
        <v>45513</v>
      </c>
      <c r="V677" s="150"/>
      <c r="W677" s="141" t="str" cm="1">
        <f t="array" ref="W677">IF(SUM(LEN(B677:V677))=0,"",IF(OR(OR(ISBLANK(F677),SUM(LEN(C677),LEN(D677))=0),AND(NOT(E677="Unknown"),ISBLANK(J677)),AND(NOT(O677="Unknown"),ISBLANK(R677))),"Missing Information", INDEX(Table15[Entire Service Line Classification], MATCH(SUMIFS(Table15[Unique ID],Table15[System-Owned Portion],E677,Table15[If Material Anything Other than "Lead" in Column E,Was Material Ever Previously Lead?],G677,Table15[Customer-Owned Portion],O677),Table15[Unique ID],0),0)))</f>
        <v>Non-lead</v>
      </c>
      <c r="X677"/>
    </row>
    <row r="678" spans="2:24" ht="30" x14ac:dyDescent="0.25">
      <c r="B678" s="146">
        <v>26366969</v>
      </c>
      <c r="C678" s="31" t="s">
        <v>1012</v>
      </c>
      <c r="D678" s="31">
        <v>740</v>
      </c>
      <c r="E678" s="44" t="s">
        <v>43</v>
      </c>
      <c r="F678" s="43" t="s">
        <v>34</v>
      </c>
      <c r="G678" s="84" t="s">
        <v>34</v>
      </c>
      <c r="H678" s="31" t="s">
        <v>3177</v>
      </c>
      <c r="I678" s="31"/>
      <c r="J678" s="84" t="s">
        <v>106</v>
      </c>
      <c r="K678" s="31" t="s">
        <v>36</v>
      </c>
      <c r="L678" s="31" t="s">
        <v>95</v>
      </c>
      <c r="M678" s="169">
        <v>45513</v>
      </c>
      <c r="N678" s="148"/>
      <c r="O678" s="44" t="s">
        <v>43</v>
      </c>
      <c r="P678" s="43" t="s">
        <v>3178</v>
      </c>
      <c r="Q678" s="31"/>
      <c r="R678" s="84" t="s">
        <v>106</v>
      </c>
      <c r="S678" s="31" t="s">
        <v>36</v>
      </c>
      <c r="T678" s="31" t="s">
        <v>95</v>
      </c>
      <c r="U678" s="169">
        <v>45513</v>
      </c>
      <c r="V678" s="150"/>
      <c r="W678" s="141" t="str" cm="1">
        <f t="array" ref="W678">IF(SUM(LEN(B678:V678))=0,"",IF(OR(OR(ISBLANK(F678),SUM(LEN(C678),LEN(D678))=0),AND(NOT(E678="Unknown"),ISBLANK(J678)),AND(NOT(O678="Unknown"),ISBLANK(R678))),"Missing Information", INDEX(Table15[Entire Service Line Classification], MATCH(SUMIFS(Table15[Unique ID],Table15[System-Owned Portion],E678,Table15[If Material Anything Other than "Lead" in Column E,Was Material Ever Previously Lead?],G678,Table15[Customer-Owned Portion],O678),Table15[Unique ID],0),0)))</f>
        <v>Non-lead</v>
      </c>
      <c r="X678"/>
    </row>
    <row r="679" spans="2:24" ht="30" x14ac:dyDescent="0.25">
      <c r="B679" s="146">
        <v>26366954</v>
      </c>
      <c r="C679" s="31" t="s">
        <v>1013</v>
      </c>
      <c r="D679" s="31">
        <v>741</v>
      </c>
      <c r="E679" s="44" t="s">
        <v>43</v>
      </c>
      <c r="F679" s="43" t="s">
        <v>34</v>
      </c>
      <c r="G679" s="84" t="s">
        <v>34</v>
      </c>
      <c r="H679" s="31" t="s">
        <v>3177</v>
      </c>
      <c r="I679" s="31"/>
      <c r="J679" s="84" t="s">
        <v>106</v>
      </c>
      <c r="K679" s="31" t="s">
        <v>36</v>
      </c>
      <c r="L679" s="31" t="s">
        <v>95</v>
      </c>
      <c r="M679" s="169">
        <v>45513</v>
      </c>
      <c r="N679" s="148"/>
      <c r="O679" s="44" t="s">
        <v>43</v>
      </c>
      <c r="P679" s="43" t="s">
        <v>3178</v>
      </c>
      <c r="Q679" s="31"/>
      <c r="R679" s="84" t="s">
        <v>106</v>
      </c>
      <c r="S679" s="31" t="s">
        <v>36</v>
      </c>
      <c r="T679" s="31" t="s">
        <v>95</v>
      </c>
      <c r="U679" s="169">
        <v>45513</v>
      </c>
      <c r="V679" s="150"/>
      <c r="W679" s="141" t="str" cm="1">
        <f t="array" ref="W679">IF(SUM(LEN(B679:V679))=0,"",IF(OR(OR(ISBLANK(F679),SUM(LEN(C679),LEN(D679))=0),AND(NOT(E679="Unknown"),ISBLANK(J679)),AND(NOT(O679="Unknown"),ISBLANK(R679))),"Missing Information", INDEX(Table15[Entire Service Line Classification], MATCH(SUMIFS(Table15[Unique ID],Table15[System-Owned Portion],E679,Table15[If Material Anything Other than "Lead" in Column E,Was Material Ever Previously Lead?],G679,Table15[Customer-Owned Portion],O679),Table15[Unique ID],0),0)))</f>
        <v>Non-lead</v>
      </c>
      <c r="X679"/>
    </row>
    <row r="680" spans="2:24" ht="30" x14ac:dyDescent="0.25">
      <c r="B680" s="146">
        <v>26359313</v>
      </c>
      <c r="C680" s="31" t="s">
        <v>1014</v>
      </c>
      <c r="D680" s="31">
        <v>742</v>
      </c>
      <c r="E680" s="44" t="s">
        <v>43</v>
      </c>
      <c r="F680" s="43" t="s">
        <v>34</v>
      </c>
      <c r="G680" s="84" t="s">
        <v>34</v>
      </c>
      <c r="H680" s="31" t="s">
        <v>3177</v>
      </c>
      <c r="I680" s="31"/>
      <c r="J680" s="84" t="s">
        <v>106</v>
      </c>
      <c r="K680" s="31" t="s">
        <v>36</v>
      </c>
      <c r="L680" s="31" t="s">
        <v>95</v>
      </c>
      <c r="M680" s="169">
        <v>45513</v>
      </c>
      <c r="N680" s="148"/>
      <c r="O680" s="44" t="s">
        <v>43</v>
      </c>
      <c r="P680" s="43" t="s">
        <v>3178</v>
      </c>
      <c r="Q680" s="31"/>
      <c r="R680" s="84" t="s">
        <v>106</v>
      </c>
      <c r="S680" s="31" t="s">
        <v>36</v>
      </c>
      <c r="T680" s="31" t="s">
        <v>95</v>
      </c>
      <c r="U680" s="169">
        <v>45513</v>
      </c>
      <c r="V680" s="150"/>
      <c r="W680" s="141" t="str" cm="1">
        <f t="array" ref="W680">IF(SUM(LEN(B680:V680))=0,"",IF(OR(OR(ISBLANK(F680),SUM(LEN(C680),LEN(D680))=0),AND(NOT(E680="Unknown"),ISBLANK(J680)),AND(NOT(O680="Unknown"),ISBLANK(R680))),"Missing Information", INDEX(Table15[Entire Service Line Classification], MATCH(SUMIFS(Table15[Unique ID],Table15[System-Owned Portion],E680,Table15[If Material Anything Other than "Lead" in Column E,Was Material Ever Previously Lead?],G680,Table15[Customer-Owned Portion],O680),Table15[Unique ID],0),0)))</f>
        <v>Non-lead</v>
      </c>
      <c r="X680"/>
    </row>
    <row r="681" spans="2:24" ht="30" x14ac:dyDescent="0.25">
      <c r="B681" s="146">
        <v>26359303</v>
      </c>
      <c r="C681" s="31" t="s">
        <v>1015</v>
      </c>
      <c r="D681" s="31">
        <v>743</v>
      </c>
      <c r="E681" s="44" t="s">
        <v>43</v>
      </c>
      <c r="F681" s="43" t="s">
        <v>34</v>
      </c>
      <c r="G681" s="84" t="s">
        <v>34</v>
      </c>
      <c r="H681" s="31" t="s">
        <v>3177</v>
      </c>
      <c r="I681" s="31"/>
      <c r="J681" s="84" t="s">
        <v>106</v>
      </c>
      <c r="K681" s="31" t="s">
        <v>36</v>
      </c>
      <c r="L681" s="31" t="s">
        <v>95</v>
      </c>
      <c r="M681" s="169">
        <v>45513</v>
      </c>
      <c r="N681" s="148"/>
      <c r="O681" s="44" t="s">
        <v>43</v>
      </c>
      <c r="P681" s="43" t="s">
        <v>3178</v>
      </c>
      <c r="Q681" s="31"/>
      <c r="R681" s="84" t="s">
        <v>106</v>
      </c>
      <c r="S681" s="31" t="s">
        <v>36</v>
      </c>
      <c r="T681" s="31" t="s">
        <v>95</v>
      </c>
      <c r="U681" s="169">
        <v>45513</v>
      </c>
      <c r="V681" s="150"/>
      <c r="W681" s="141" t="str" cm="1">
        <f t="array" ref="W681">IF(SUM(LEN(B681:V681))=0,"",IF(OR(OR(ISBLANK(F681),SUM(LEN(C681),LEN(D681))=0),AND(NOT(E681="Unknown"),ISBLANK(J681)),AND(NOT(O681="Unknown"),ISBLANK(R681))),"Missing Information", INDEX(Table15[Entire Service Line Classification], MATCH(SUMIFS(Table15[Unique ID],Table15[System-Owned Portion],E681,Table15[If Material Anything Other than "Lead" in Column E,Was Material Ever Previously Lead?],G681,Table15[Customer-Owned Portion],O681),Table15[Unique ID],0),0)))</f>
        <v>Non-lead</v>
      </c>
      <c r="X681"/>
    </row>
    <row r="682" spans="2:24" ht="30" x14ac:dyDescent="0.25">
      <c r="B682" s="146">
        <v>26366966</v>
      </c>
      <c r="C682" s="31" t="s">
        <v>1016</v>
      </c>
      <c r="D682" s="31">
        <v>744</v>
      </c>
      <c r="E682" s="44" t="s">
        <v>43</v>
      </c>
      <c r="F682" s="43" t="s">
        <v>34</v>
      </c>
      <c r="G682" s="84" t="s">
        <v>34</v>
      </c>
      <c r="H682" s="31" t="s">
        <v>3177</v>
      </c>
      <c r="I682" s="31"/>
      <c r="J682" s="84" t="s">
        <v>106</v>
      </c>
      <c r="K682" s="31" t="s">
        <v>36</v>
      </c>
      <c r="L682" s="31" t="s">
        <v>95</v>
      </c>
      <c r="M682" s="169">
        <v>45513</v>
      </c>
      <c r="N682" s="148"/>
      <c r="O682" s="44" t="s">
        <v>42</v>
      </c>
      <c r="P682" s="43" t="s">
        <v>3178</v>
      </c>
      <c r="Q682" s="31"/>
      <c r="R682" s="84" t="s">
        <v>106</v>
      </c>
      <c r="S682" s="31" t="s">
        <v>36</v>
      </c>
      <c r="T682" s="31" t="s">
        <v>95</v>
      </c>
      <c r="U682" s="169">
        <v>45513</v>
      </c>
      <c r="V682" s="150"/>
      <c r="W682" s="141" t="str" cm="1">
        <f t="array" ref="W682">IF(SUM(LEN(B682:V682))=0,"",IF(OR(OR(ISBLANK(F682),SUM(LEN(C682),LEN(D682))=0),AND(NOT(E682="Unknown"),ISBLANK(J682)),AND(NOT(O682="Unknown"),ISBLANK(R682))),"Missing Information", INDEX(Table15[Entire Service Line Classification], MATCH(SUMIFS(Table15[Unique ID],Table15[System-Owned Portion],E682,Table15[If Material Anything Other than "Lead" in Column E,Was Material Ever Previously Lead?],G682,Table15[Customer-Owned Portion],O682),Table15[Unique ID],0),0)))</f>
        <v>Non-lead</v>
      </c>
      <c r="X682"/>
    </row>
    <row r="683" spans="2:24" ht="30" x14ac:dyDescent="0.25">
      <c r="B683" s="146">
        <v>26366953</v>
      </c>
      <c r="C683" s="31" t="s">
        <v>1017</v>
      </c>
      <c r="D683" s="31">
        <v>745</v>
      </c>
      <c r="E683" s="44" t="s">
        <v>43</v>
      </c>
      <c r="F683" s="43" t="s">
        <v>34</v>
      </c>
      <c r="G683" s="84" t="s">
        <v>34</v>
      </c>
      <c r="H683" s="31" t="s">
        <v>3177</v>
      </c>
      <c r="I683" s="31"/>
      <c r="J683" s="84" t="s">
        <v>106</v>
      </c>
      <c r="K683" s="31" t="s">
        <v>36</v>
      </c>
      <c r="L683" s="31" t="s">
        <v>95</v>
      </c>
      <c r="M683" s="169">
        <v>45513</v>
      </c>
      <c r="N683" s="148"/>
      <c r="O683" s="44" t="s">
        <v>42</v>
      </c>
      <c r="P683" s="43" t="s">
        <v>3178</v>
      </c>
      <c r="Q683" s="31"/>
      <c r="R683" s="84" t="s">
        <v>106</v>
      </c>
      <c r="S683" s="31" t="s">
        <v>36</v>
      </c>
      <c r="T683" s="31" t="s">
        <v>95</v>
      </c>
      <c r="U683" s="169">
        <v>45513</v>
      </c>
      <c r="V683" s="150"/>
      <c r="W683" s="141" t="str" cm="1">
        <f t="array" ref="W683">IF(SUM(LEN(B683:V683))=0,"",IF(OR(OR(ISBLANK(F683),SUM(LEN(C683),LEN(D683))=0),AND(NOT(E683="Unknown"),ISBLANK(J683)),AND(NOT(O683="Unknown"),ISBLANK(R683))),"Missing Information", INDEX(Table15[Entire Service Line Classification], MATCH(SUMIFS(Table15[Unique ID],Table15[System-Owned Portion],E683,Table15[If Material Anything Other than "Lead" in Column E,Was Material Ever Previously Lead?],G683,Table15[Customer-Owned Portion],O683),Table15[Unique ID],0),0)))</f>
        <v>Non-lead</v>
      </c>
      <c r="X683"/>
    </row>
    <row r="684" spans="2:24" ht="30" x14ac:dyDescent="0.25">
      <c r="B684" s="146">
        <v>26367024</v>
      </c>
      <c r="C684" s="31" t="s">
        <v>1018</v>
      </c>
      <c r="D684" s="31">
        <v>746</v>
      </c>
      <c r="E684" s="44" t="s">
        <v>43</v>
      </c>
      <c r="F684" s="43" t="s">
        <v>34</v>
      </c>
      <c r="G684" s="84" t="s">
        <v>34</v>
      </c>
      <c r="H684" s="31" t="s">
        <v>3177</v>
      </c>
      <c r="I684" s="31"/>
      <c r="J684" s="84" t="s">
        <v>106</v>
      </c>
      <c r="K684" s="31" t="s">
        <v>36</v>
      </c>
      <c r="L684" s="31" t="s">
        <v>95</v>
      </c>
      <c r="M684" s="169">
        <v>45513</v>
      </c>
      <c r="N684" s="148"/>
      <c r="O684" s="44" t="s">
        <v>42</v>
      </c>
      <c r="P684" s="43" t="s">
        <v>3178</v>
      </c>
      <c r="Q684" s="31"/>
      <c r="R684" s="84" t="s">
        <v>106</v>
      </c>
      <c r="S684" s="31" t="s">
        <v>36</v>
      </c>
      <c r="T684" s="31" t="s">
        <v>95</v>
      </c>
      <c r="U684" s="169">
        <v>45513</v>
      </c>
      <c r="V684" s="150"/>
      <c r="W684" s="141" t="str" cm="1">
        <f t="array" ref="W684">IF(SUM(LEN(B684:V684))=0,"",IF(OR(OR(ISBLANK(F684),SUM(LEN(C684),LEN(D684))=0),AND(NOT(E684="Unknown"),ISBLANK(J684)),AND(NOT(O684="Unknown"),ISBLANK(R684))),"Missing Information", INDEX(Table15[Entire Service Line Classification], MATCH(SUMIFS(Table15[Unique ID],Table15[System-Owned Portion],E684,Table15[If Material Anything Other than "Lead" in Column E,Was Material Ever Previously Lead?],G684,Table15[Customer-Owned Portion],O684),Table15[Unique ID],0),0)))</f>
        <v>Non-lead</v>
      </c>
      <c r="X684"/>
    </row>
    <row r="685" spans="2:24" ht="30" x14ac:dyDescent="0.25">
      <c r="B685" s="146">
        <v>26367023</v>
      </c>
      <c r="C685" s="31" t="s">
        <v>1019</v>
      </c>
      <c r="D685" s="31">
        <v>747</v>
      </c>
      <c r="E685" s="44" t="s">
        <v>43</v>
      </c>
      <c r="F685" s="43" t="s">
        <v>34</v>
      </c>
      <c r="G685" s="84" t="s">
        <v>34</v>
      </c>
      <c r="H685" s="31" t="s">
        <v>3177</v>
      </c>
      <c r="I685" s="31"/>
      <c r="J685" s="84" t="s">
        <v>106</v>
      </c>
      <c r="K685" s="31" t="s">
        <v>36</v>
      </c>
      <c r="L685" s="31" t="s">
        <v>95</v>
      </c>
      <c r="M685" s="169">
        <v>45513</v>
      </c>
      <c r="N685" s="148"/>
      <c r="O685" s="44" t="s">
        <v>43</v>
      </c>
      <c r="P685" s="43" t="s">
        <v>3178</v>
      </c>
      <c r="Q685" s="31"/>
      <c r="R685" s="84" t="s">
        <v>106</v>
      </c>
      <c r="S685" s="31" t="s">
        <v>36</v>
      </c>
      <c r="T685" s="31" t="s">
        <v>95</v>
      </c>
      <c r="U685" s="169">
        <v>45513</v>
      </c>
      <c r="V685" s="150"/>
      <c r="W685" s="141" t="str" cm="1">
        <f t="array" ref="W685">IF(SUM(LEN(B685:V685))=0,"",IF(OR(OR(ISBLANK(F685),SUM(LEN(C685),LEN(D685))=0),AND(NOT(E685="Unknown"),ISBLANK(J685)),AND(NOT(O685="Unknown"),ISBLANK(R685))),"Missing Information", INDEX(Table15[Entire Service Line Classification], MATCH(SUMIFS(Table15[Unique ID],Table15[System-Owned Portion],E685,Table15[If Material Anything Other than "Lead" in Column E,Was Material Ever Previously Lead?],G685,Table15[Customer-Owned Portion],O685),Table15[Unique ID],0),0)))</f>
        <v>Non-lead</v>
      </c>
      <c r="X685"/>
    </row>
    <row r="686" spans="2:24" ht="30" x14ac:dyDescent="0.25">
      <c r="B686" s="146">
        <v>26367022</v>
      </c>
      <c r="C686" s="31" t="s">
        <v>1020</v>
      </c>
      <c r="D686" s="31">
        <v>748</v>
      </c>
      <c r="E686" s="44" t="s">
        <v>43</v>
      </c>
      <c r="F686" s="43" t="s">
        <v>34</v>
      </c>
      <c r="G686" s="84" t="s">
        <v>34</v>
      </c>
      <c r="H686" s="31" t="s">
        <v>3177</v>
      </c>
      <c r="I686" s="31"/>
      <c r="J686" s="84" t="s">
        <v>106</v>
      </c>
      <c r="K686" s="31" t="s">
        <v>36</v>
      </c>
      <c r="L686" s="31" t="s">
        <v>95</v>
      </c>
      <c r="M686" s="169">
        <v>45513</v>
      </c>
      <c r="N686" s="148"/>
      <c r="O686" s="44" t="s">
        <v>35</v>
      </c>
      <c r="P686" s="43" t="s">
        <v>3178</v>
      </c>
      <c r="Q686" s="31"/>
      <c r="R686" s="84" t="s">
        <v>106</v>
      </c>
      <c r="S686" s="31" t="s">
        <v>36</v>
      </c>
      <c r="T686" s="31" t="s">
        <v>95</v>
      </c>
      <c r="U686" s="169">
        <v>45513</v>
      </c>
      <c r="V686" s="150"/>
      <c r="W686" s="141" t="str" cm="1">
        <f t="array" ref="W686">IF(SUM(LEN(B686:V686))=0,"",IF(OR(OR(ISBLANK(F686),SUM(LEN(C686),LEN(D686))=0),AND(NOT(E686="Unknown"),ISBLANK(J686)),AND(NOT(O686="Unknown"),ISBLANK(R686))),"Missing Information", INDEX(Table15[Entire Service Line Classification], MATCH(SUMIFS(Table15[Unique ID],Table15[System-Owned Portion],E686,Table15[If Material Anything Other than "Lead" in Column E,Was Material Ever Previously Lead?],G686,Table15[Customer-Owned Portion],O686),Table15[Unique ID],0),0)))</f>
        <v>Non-lead</v>
      </c>
      <c r="X686"/>
    </row>
    <row r="687" spans="2:24" ht="30" x14ac:dyDescent="0.25">
      <c r="B687" s="146">
        <v>26367027</v>
      </c>
      <c r="C687" s="31" t="s">
        <v>1021</v>
      </c>
      <c r="D687" s="31">
        <v>749</v>
      </c>
      <c r="E687" s="44" t="s">
        <v>43</v>
      </c>
      <c r="F687" s="43" t="s">
        <v>34</v>
      </c>
      <c r="G687" s="84" t="s">
        <v>34</v>
      </c>
      <c r="H687" s="31" t="s">
        <v>3177</v>
      </c>
      <c r="I687" s="31"/>
      <c r="J687" s="84" t="s">
        <v>106</v>
      </c>
      <c r="K687" s="31" t="s">
        <v>36</v>
      </c>
      <c r="L687" s="31" t="s">
        <v>95</v>
      </c>
      <c r="M687" s="169">
        <v>45513</v>
      </c>
      <c r="N687" s="148"/>
      <c r="O687" s="44" t="s">
        <v>42</v>
      </c>
      <c r="P687" s="43" t="s">
        <v>3178</v>
      </c>
      <c r="Q687" s="31"/>
      <c r="R687" s="84" t="s">
        <v>106</v>
      </c>
      <c r="S687" s="31" t="s">
        <v>36</v>
      </c>
      <c r="T687" s="31" t="s">
        <v>95</v>
      </c>
      <c r="U687" s="169">
        <v>45513</v>
      </c>
      <c r="V687" s="150"/>
      <c r="W687" s="141" t="str" cm="1">
        <f t="array" ref="W687">IF(SUM(LEN(B687:V687))=0,"",IF(OR(OR(ISBLANK(F687),SUM(LEN(C687),LEN(D687))=0),AND(NOT(E687="Unknown"),ISBLANK(J687)),AND(NOT(O687="Unknown"),ISBLANK(R687))),"Missing Information", INDEX(Table15[Entire Service Line Classification], MATCH(SUMIFS(Table15[Unique ID],Table15[System-Owned Portion],E687,Table15[If Material Anything Other than "Lead" in Column E,Was Material Ever Previously Lead?],G687,Table15[Customer-Owned Portion],O687),Table15[Unique ID],0),0)))</f>
        <v>Non-lead</v>
      </c>
      <c r="X687"/>
    </row>
    <row r="688" spans="2:24" ht="30" x14ac:dyDescent="0.25">
      <c r="B688" s="146">
        <v>26367021</v>
      </c>
      <c r="C688" s="31" t="s">
        <v>1022</v>
      </c>
      <c r="D688" s="31">
        <v>750</v>
      </c>
      <c r="E688" s="44" t="s">
        <v>43</v>
      </c>
      <c r="F688" s="43" t="s">
        <v>34</v>
      </c>
      <c r="G688" s="84" t="s">
        <v>34</v>
      </c>
      <c r="H688" s="31" t="s">
        <v>3177</v>
      </c>
      <c r="I688" s="31"/>
      <c r="J688" s="84" t="s">
        <v>106</v>
      </c>
      <c r="K688" s="31" t="s">
        <v>36</v>
      </c>
      <c r="L688" s="31" t="s">
        <v>95</v>
      </c>
      <c r="M688" s="169">
        <v>45513</v>
      </c>
      <c r="N688" s="148"/>
      <c r="O688" s="44" t="s">
        <v>42</v>
      </c>
      <c r="P688" s="43" t="s">
        <v>3178</v>
      </c>
      <c r="Q688" s="31"/>
      <c r="R688" s="84" t="s">
        <v>106</v>
      </c>
      <c r="S688" s="31" t="s">
        <v>36</v>
      </c>
      <c r="T688" s="31" t="s">
        <v>95</v>
      </c>
      <c r="U688" s="169">
        <v>45513</v>
      </c>
      <c r="V688" s="150"/>
      <c r="W688" s="141" t="str" cm="1">
        <f t="array" ref="W688">IF(SUM(LEN(B688:V688))=0,"",IF(OR(OR(ISBLANK(F688),SUM(LEN(C688),LEN(D688))=0),AND(NOT(E688="Unknown"),ISBLANK(J688)),AND(NOT(O688="Unknown"),ISBLANK(R688))),"Missing Information", INDEX(Table15[Entire Service Line Classification], MATCH(SUMIFS(Table15[Unique ID],Table15[System-Owned Portion],E688,Table15[If Material Anything Other than "Lead" in Column E,Was Material Ever Previously Lead?],G688,Table15[Customer-Owned Portion],O688),Table15[Unique ID],0),0)))</f>
        <v>Non-lead</v>
      </c>
      <c r="X688"/>
    </row>
    <row r="689" spans="2:24" ht="30" x14ac:dyDescent="0.25">
      <c r="B689" s="146">
        <v>26367028</v>
      </c>
      <c r="C689" s="31" t="s">
        <v>1023</v>
      </c>
      <c r="D689" s="31">
        <v>751</v>
      </c>
      <c r="E689" s="44" t="s">
        <v>43</v>
      </c>
      <c r="F689" s="43" t="s">
        <v>34</v>
      </c>
      <c r="G689" s="84" t="s">
        <v>34</v>
      </c>
      <c r="H689" s="31" t="s">
        <v>3177</v>
      </c>
      <c r="I689" s="31"/>
      <c r="J689" s="84" t="s">
        <v>106</v>
      </c>
      <c r="K689" s="31" t="s">
        <v>36</v>
      </c>
      <c r="L689" s="31" t="s">
        <v>95</v>
      </c>
      <c r="M689" s="169">
        <v>45513</v>
      </c>
      <c r="N689" s="148"/>
      <c r="O689" s="44" t="s">
        <v>43</v>
      </c>
      <c r="P689" s="43" t="s">
        <v>3178</v>
      </c>
      <c r="Q689" s="31"/>
      <c r="R689" s="84" t="s">
        <v>106</v>
      </c>
      <c r="S689" s="31" t="s">
        <v>36</v>
      </c>
      <c r="T689" s="31" t="s">
        <v>95</v>
      </c>
      <c r="U689" s="169">
        <v>45513</v>
      </c>
      <c r="V689" s="150"/>
      <c r="W689" s="141" t="str" cm="1">
        <f t="array" ref="W689">IF(SUM(LEN(B689:V689))=0,"",IF(OR(OR(ISBLANK(F689),SUM(LEN(C689),LEN(D689))=0),AND(NOT(E689="Unknown"),ISBLANK(J689)),AND(NOT(O689="Unknown"),ISBLANK(R689))),"Missing Information", INDEX(Table15[Entire Service Line Classification], MATCH(SUMIFS(Table15[Unique ID],Table15[System-Owned Portion],E689,Table15[If Material Anything Other than "Lead" in Column E,Was Material Ever Previously Lead?],G689,Table15[Customer-Owned Portion],O689),Table15[Unique ID],0),0)))</f>
        <v>Non-lead</v>
      </c>
      <c r="X689"/>
    </row>
    <row r="690" spans="2:24" ht="30" x14ac:dyDescent="0.25">
      <c r="B690" s="146">
        <v>26367026</v>
      </c>
      <c r="C690" s="31" t="s">
        <v>1024</v>
      </c>
      <c r="D690" s="31">
        <v>752</v>
      </c>
      <c r="E690" s="44" t="s">
        <v>43</v>
      </c>
      <c r="F690" s="43" t="s">
        <v>34</v>
      </c>
      <c r="G690" s="84" t="s">
        <v>34</v>
      </c>
      <c r="H690" s="31" t="s">
        <v>3177</v>
      </c>
      <c r="I690" s="31"/>
      <c r="J690" s="84" t="s">
        <v>106</v>
      </c>
      <c r="K690" s="31" t="s">
        <v>36</v>
      </c>
      <c r="L690" s="31" t="s">
        <v>95</v>
      </c>
      <c r="M690" s="169">
        <v>45513</v>
      </c>
      <c r="N690" s="148"/>
      <c r="O690" s="44" t="s">
        <v>43</v>
      </c>
      <c r="P690" s="43" t="s">
        <v>3178</v>
      </c>
      <c r="Q690" s="31"/>
      <c r="R690" s="84" t="s">
        <v>106</v>
      </c>
      <c r="S690" s="31" t="s">
        <v>36</v>
      </c>
      <c r="T690" s="31" t="s">
        <v>95</v>
      </c>
      <c r="U690" s="169">
        <v>45513</v>
      </c>
      <c r="V690" s="150"/>
      <c r="W690" s="141" t="str" cm="1">
        <f t="array" ref="W690">IF(SUM(LEN(B690:V690))=0,"",IF(OR(OR(ISBLANK(F690),SUM(LEN(C690),LEN(D690))=0),AND(NOT(E690="Unknown"),ISBLANK(J690)),AND(NOT(O690="Unknown"),ISBLANK(R690))),"Missing Information", INDEX(Table15[Entire Service Line Classification], MATCH(SUMIFS(Table15[Unique ID],Table15[System-Owned Portion],E690,Table15[If Material Anything Other than "Lead" in Column E,Was Material Ever Previously Lead?],G690,Table15[Customer-Owned Portion],O690),Table15[Unique ID],0),0)))</f>
        <v>Non-lead</v>
      </c>
      <c r="X690"/>
    </row>
    <row r="691" spans="2:24" ht="30" x14ac:dyDescent="0.25">
      <c r="B691" s="146">
        <v>26367025</v>
      </c>
      <c r="C691" s="31" t="s">
        <v>1025</v>
      </c>
      <c r="D691" s="31">
        <v>75201</v>
      </c>
      <c r="E691" s="44" t="s">
        <v>43</v>
      </c>
      <c r="F691" s="43" t="s">
        <v>34</v>
      </c>
      <c r="G691" s="84" t="s">
        <v>34</v>
      </c>
      <c r="H691" s="31" t="s">
        <v>3177</v>
      </c>
      <c r="I691" s="31"/>
      <c r="J691" s="84" t="s">
        <v>106</v>
      </c>
      <c r="K691" s="31" t="s">
        <v>36</v>
      </c>
      <c r="L691" s="31" t="s">
        <v>95</v>
      </c>
      <c r="M691" s="169">
        <v>45513</v>
      </c>
      <c r="N691" s="148"/>
      <c r="O691" s="44" t="s">
        <v>42</v>
      </c>
      <c r="P691" s="43" t="s">
        <v>3178</v>
      </c>
      <c r="Q691" s="31"/>
      <c r="R691" s="84" t="s">
        <v>106</v>
      </c>
      <c r="S691" s="31" t="s">
        <v>36</v>
      </c>
      <c r="T691" s="31" t="s">
        <v>95</v>
      </c>
      <c r="U691" s="169">
        <v>45513</v>
      </c>
      <c r="V691" s="150"/>
      <c r="W691" s="141" t="str" cm="1">
        <f t="array" ref="W691">IF(SUM(LEN(B691:V691))=0,"",IF(OR(OR(ISBLANK(F691),SUM(LEN(C691),LEN(D691))=0),AND(NOT(E691="Unknown"),ISBLANK(J691)),AND(NOT(O691="Unknown"),ISBLANK(R691))),"Missing Information", INDEX(Table15[Entire Service Line Classification], MATCH(SUMIFS(Table15[Unique ID],Table15[System-Owned Portion],E691,Table15[If Material Anything Other than "Lead" in Column E,Was Material Ever Previously Lead?],G691,Table15[Customer-Owned Portion],O691),Table15[Unique ID],0),0)))</f>
        <v>Non-lead</v>
      </c>
      <c r="X691"/>
    </row>
    <row r="692" spans="2:24" ht="30" x14ac:dyDescent="0.25">
      <c r="B692" s="146">
        <v>26359301</v>
      </c>
      <c r="C692" s="31" t="s">
        <v>1026</v>
      </c>
      <c r="D692" s="31">
        <v>753</v>
      </c>
      <c r="E692" s="44" t="s">
        <v>43</v>
      </c>
      <c r="F692" s="43" t="s">
        <v>34</v>
      </c>
      <c r="G692" s="84" t="s">
        <v>34</v>
      </c>
      <c r="H692" s="31" t="s">
        <v>3177</v>
      </c>
      <c r="I692" s="31"/>
      <c r="J692" s="84" t="s">
        <v>106</v>
      </c>
      <c r="K692" s="31" t="s">
        <v>36</v>
      </c>
      <c r="L692" s="31" t="s">
        <v>95</v>
      </c>
      <c r="M692" s="169">
        <v>45513</v>
      </c>
      <c r="N692" s="148"/>
      <c r="O692" s="44" t="s">
        <v>43</v>
      </c>
      <c r="P692" s="43" t="s">
        <v>3178</v>
      </c>
      <c r="Q692" s="31"/>
      <c r="R692" s="84" t="s">
        <v>106</v>
      </c>
      <c r="S692" s="31" t="s">
        <v>36</v>
      </c>
      <c r="T692" s="31" t="s">
        <v>95</v>
      </c>
      <c r="U692" s="169">
        <v>45513</v>
      </c>
      <c r="V692" s="150"/>
      <c r="W692" s="141" t="str" cm="1">
        <f t="array" ref="W692">IF(SUM(LEN(B692:V692))=0,"",IF(OR(OR(ISBLANK(F692),SUM(LEN(C692),LEN(D692))=0),AND(NOT(E692="Unknown"),ISBLANK(J692)),AND(NOT(O692="Unknown"),ISBLANK(R692))),"Missing Information", INDEX(Table15[Entire Service Line Classification], MATCH(SUMIFS(Table15[Unique ID],Table15[System-Owned Portion],E692,Table15[If Material Anything Other than "Lead" in Column E,Was Material Ever Previously Lead?],G692,Table15[Customer-Owned Portion],O692),Table15[Unique ID],0),0)))</f>
        <v>Non-lead</v>
      </c>
      <c r="X692"/>
    </row>
    <row r="693" spans="2:24" ht="30" x14ac:dyDescent="0.25">
      <c r="B693" s="146">
        <v>26359306</v>
      </c>
      <c r="C693" s="31" t="s">
        <v>1027</v>
      </c>
      <c r="D693" s="31">
        <v>75301</v>
      </c>
      <c r="E693" s="44" t="s">
        <v>43</v>
      </c>
      <c r="F693" s="43" t="s">
        <v>34</v>
      </c>
      <c r="G693" s="84" t="s">
        <v>34</v>
      </c>
      <c r="H693" s="31" t="s">
        <v>3177</v>
      </c>
      <c r="I693" s="31"/>
      <c r="J693" s="84" t="s">
        <v>106</v>
      </c>
      <c r="K693" s="31" t="s">
        <v>36</v>
      </c>
      <c r="L693" s="31" t="s">
        <v>95</v>
      </c>
      <c r="M693" s="169">
        <v>45513</v>
      </c>
      <c r="N693" s="148"/>
      <c r="O693" s="44" t="s">
        <v>42</v>
      </c>
      <c r="P693" s="43" t="s">
        <v>3178</v>
      </c>
      <c r="Q693" s="31"/>
      <c r="R693" s="84" t="s">
        <v>106</v>
      </c>
      <c r="S693" s="31" t="s">
        <v>36</v>
      </c>
      <c r="T693" s="31" t="s">
        <v>95</v>
      </c>
      <c r="U693" s="169">
        <v>45513</v>
      </c>
      <c r="V693" s="150"/>
      <c r="W693" s="141" t="str" cm="1">
        <f t="array" ref="W693">IF(SUM(LEN(B693:V693))=0,"",IF(OR(OR(ISBLANK(F693),SUM(LEN(C693),LEN(D693))=0),AND(NOT(E693="Unknown"),ISBLANK(J693)),AND(NOT(O693="Unknown"),ISBLANK(R693))),"Missing Information", INDEX(Table15[Entire Service Line Classification], MATCH(SUMIFS(Table15[Unique ID],Table15[System-Owned Portion],E693,Table15[If Material Anything Other than "Lead" in Column E,Was Material Ever Previously Lead?],G693,Table15[Customer-Owned Portion],O693),Table15[Unique ID],0),0)))</f>
        <v>Non-lead</v>
      </c>
      <c r="X693"/>
    </row>
    <row r="694" spans="2:24" ht="30" x14ac:dyDescent="0.25">
      <c r="B694" s="146">
        <v>26367042</v>
      </c>
      <c r="C694" s="31" t="s">
        <v>1028</v>
      </c>
      <c r="D694" s="31">
        <v>754</v>
      </c>
      <c r="E694" s="44" t="s">
        <v>43</v>
      </c>
      <c r="F694" s="43" t="s">
        <v>34</v>
      </c>
      <c r="G694" s="84" t="s">
        <v>34</v>
      </c>
      <c r="H694" s="31" t="s">
        <v>3177</v>
      </c>
      <c r="I694" s="31"/>
      <c r="J694" s="84" t="s">
        <v>106</v>
      </c>
      <c r="K694" s="31" t="s">
        <v>36</v>
      </c>
      <c r="L694" s="31" t="s">
        <v>95</v>
      </c>
      <c r="M694" s="169">
        <v>45513</v>
      </c>
      <c r="N694" s="148"/>
      <c r="O694" s="44" t="s">
        <v>43</v>
      </c>
      <c r="P694" s="43" t="s">
        <v>3178</v>
      </c>
      <c r="Q694" s="31"/>
      <c r="R694" s="84" t="s">
        <v>106</v>
      </c>
      <c r="S694" s="31" t="s">
        <v>36</v>
      </c>
      <c r="T694" s="31" t="s">
        <v>95</v>
      </c>
      <c r="U694" s="169">
        <v>45513</v>
      </c>
      <c r="V694" s="150"/>
      <c r="W694" s="141" t="str" cm="1">
        <f t="array" ref="W694">IF(SUM(LEN(B694:V694))=0,"",IF(OR(OR(ISBLANK(F694),SUM(LEN(C694),LEN(D694))=0),AND(NOT(E694="Unknown"),ISBLANK(J694)),AND(NOT(O694="Unknown"),ISBLANK(R694))),"Missing Information", INDEX(Table15[Entire Service Line Classification], MATCH(SUMIFS(Table15[Unique ID],Table15[System-Owned Portion],E694,Table15[If Material Anything Other than "Lead" in Column E,Was Material Ever Previously Lead?],G694,Table15[Customer-Owned Portion],O694),Table15[Unique ID],0),0)))</f>
        <v>Non-lead</v>
      </c>
      <c r="X694"/>
    </row>
    <row r="695" spans="2:24" ht="30" x14ac:dyDescent="0.25">
      <c r="B695" s="146">
        <v>26367040</v>
      </c>
      <c r="C695" s="31" t="s">
        <v>1029</v>
      </c>
      <c r="D695" s="31">
        <v>755</v>
      </c>
      <c r="E695" s="44" t="s">
        <v>43</v>
      </c>
      <c r="F695" s="43" t="s">
        <v>34</v>
      </c>
      <c r="G695" s="84" t="s">
        <v>34</v>
      </c>
      <c r="H695" s="31" t="s">
        <v>3177</v>
      </c>
      <c r="I695" s="31"/>
      <c r="J695" s="84" t="s">
        <v>106</v>
      </c>
      <c r="K695" s="31" t="s">
        <v>36</v>
      </c>
      <c r="L695" s="31" t="s">
        <v>95</v>
      </c>
      <c r="M695" s="169">
        <v>45513</v>
      </c>
      <c r="N695" s="148"/>
      <c r="O695" s="44" t="s">
        <v>43</v>
      </c>
      <c r="P695" s="43" t="s">
        <v>3178</v>
      </c>
      <c r="Q695" s="31"/>
      <c r="R695" s="84" t="s">
        <v>106</v>
      </c>
      <c r="S695" s="31" t="s">
        <v>36</v>
      </c>
      <c r="T695" s="31" t="s">
        <v>95</v>
      </c>
      <c r="U695" s="169">
        <v>45513</v>
      </c>
      <c r="V695" s="150"/>
      <c r="W695" s="141" t="str" cm="1">
        <f t="array" ref="W695">IF(SUM(LEN(B695:V695))=0,"",IF(OR(OR(ISBLANK(F695),SUM(LEN(C695),LEN(D695))=0),AND(NOT(E695="Unknown"),ISBLANK(J695)),AND(NOT(O695="Unknown"),ISBLANK(R695))),"Missing Information", INDEX(Table15[Entire Service Line Classification], MATCH(SUMIFS(Table15[Unique ID],Table15[System-Owned Portion],E695,Table15[If Material Anything Other than "Lead" in Column E,Was Material Ever Previously Lead?],G695,Table15[Customer-Owned Portion],O695),Table15[Unique ID],0),0)))</f>
        <v>Non-lead</v>
      </c>
      <c r="X695"/>
    </row>
    <row r="696" spans="2:24" ht="30" x14ac:dyDescent="0.25">
      <c r="B696" s="146">
        <v>26367037</v>
      </c>
      <c r="C696" s="31" t="s">
        <v>1030</v>
      </c>
      <c r="D696" s="31">
        <v>756</v>
      </c>
      <c r="E696" s="44" t="s">
        <v>43</v>
      </c>
      <c r="F696" s="43" t="s">
        <v>34</v>
      </c>
      <c r="G696" s="84" t="s">
        <v>34</v>
      </c>
      <c r="H696" s="31" t="s">
        <v>3177</v>
      </c>
      <c r="I696" s="31"/>
      <c r="J696" s="84" t="s">
        <v>106</v>
      </c>
      <c r="K696" s="31" t="s">
        <v>36</v>
      </c>
      <c r="L696" s="31" t="s">
        <v>95</v>
      </c>
      <c r="M696" s="169">
        <v>45513</v>
      </c>
      <c r="N696" s="148"/>
      <c r="O696" s="44" t="s">
        <v>43</v>
      </c>
      <c r="P696" s="43" t="s">
        <v>3178</v>
      </c>
      <c r="Q696" s="31"/>
      <c r="R696" s="84" t="s">
        <v>106</v>
      </c>
      <c r="S696" s="31" t="s">
        <v>36</v>
      </c>
      <c r="T696" s="31" t="s">
        <v>95</v>
      </c>
      <c r="U696" s="169">
        <v>45513</v>
      </c>
      <c r="V696" s="150"/>
      <c r="W696" s="141" t="str" cm="1">
        <f t="array" ref="W696">IF(SUM(LEN(B696:V696))=0,"",IF(OR(OR(ISBLANK(F696),SUM(LEN(C696),LEN(D696))=0),AND(NOT(E696="Unknown"),ISBLANK(J696)),AND(NOT(O696="Unknown"),ISBLANK(R696))),"Missing Information", INDEX(Table15[Entire Service Line Classification], MATCH(SUMIFS(Table15[Unique ID],Table15[System-Owned Portion],E696,Table15[If Material Anything Other than "Lead" in Column E,Was Material Ever Previously Lead?],G696,Table15[Customer-Owned Portion],O696),Table15[Unique ID],0),0)))</f>
        <v>Non-lead</v>
      </c>
      <c r="X696"/>
    </row>
    <row r="697" spans="2:24" ht="30" x14ac:dyDescent="0.25">
      <c r="B697" s="146">
        <v>26367044</v>
      </c>
      <c r="C697" s="31" t="s">
        <v>1031</v>
      </c>
      <c r="D697" s="31">
        <v>757</v>
      </c>
      <c r="E697" s="44" t="s">
        <v>43</v>
      </c>
      <c r="F697" s="43" t="s">
        <v>34</v>
      </c>
      <c r="G697" s="84" t="s">
        <v>34</v>
      </c>
      <c r="H697" s="31" t="s">
        <v>3177</v>
      </c>
      <c r="I697" s="31"/>
      <c r="J697" s="84" t="s">
        <v>106</v>
      </c>
      <c r="K697" s="31" t="s">
        <v>36</v>
      </c>
      <c r="L697" s="31" t="s">
        <v>95</v>
      </c>
      <c r="M697" s="169">
        <v>45513</v>
      </c>
      <c r="N697" s="148"/>
      <c r="O697" s="44" t="s">
        <v>42</v>
      </c>
      <c r="P697" s="43" t="s">
        <v>3178</v>
      </c>
      <c r="Q697" s="31"/>
      <c r="R697" s="84" t="s">
        <v>106</v>
      </c>
      <c r="S697" s="31" t="s">
        <v>36</v>
      </c>
      <c r="T697" s="31" t="s">
        <v>95</v>
      </c>
      <c r="U697" s="169">
        <v>45513</v>
      </c>
      <c r="V697" s="150"/>
      <c r="W697" s="141" t="str" cm="1">
        <f t="array" ref="W697">IF(SUM(LEN(B697:V697))=0,"",IF(OR(OR(ISBLANK(F697),SUM(LEN(C697),LEN(D697))=0),AND(NOT(E697="Unknown"),ISBLANK(J697)),AND(NOT(O697="Unknown"),ISBLANK(R697))),"Missing Information", INDEX(Table15[Entire Service Line Classification], MATCH(SUMIFS(Table15[Unique ID],Table15[System-Owned Portion],E697,Table15[If Material Anything Other than "Lead" in Column E,Was Material Ever Previously Lead?],G697,Table15[Customer-Owned Portion],O697),Table15[Unique ID],0),0)))</f>
        <v>Non-lead</v>
      </c>
      <c r="X697"/>
    </row>
    <row r="698" spans="2:24" ht="30" x14ac:dyDescent="0.25">
      <c r="B698" s="146">
        <v>26366997</v>
      </c>
      <c r="C698" s="31" t="s">
        <v>1032</v>
      </c>
      <c r="D698" s="31">
        <v>758</v>
      </c>
      <c r="E698" s="44" t="s">
        <v>43</v>
      </c>
      <c r="F698" s="43" t="s">
        <v>34</v>
      </c>
      <c r="G698" s="84" t="s">
        <v>34</v>
      </c>
      <c r="H698" s="31" t="s">
        <v>3177</v>
      </c>
      <c r="I698" s="31"/>
      <c r="J698" s="84" t="s">
        <v>106</v>
      </c>
      <c r="K698" s="31" t="s">
        <v>36</v>
      </c>
      <c r="L698" s="31" t="s">
        <v>95</v>
      </c>
      <c r="M698" s="169">
        <v>45513</v>
      </c>
      <c r="N698" s="148"/>
      <c r="O698" s="44" t="s">
        <v>43</v>
      </c>
      <c r="P698" s="43" t="s">
        <v>3178</v>
      </c>
      <c r="Q698" s="31"/>
      <c r="R698" s="84" t="s">
        <v>106</v>
      </c>
      <c r="S698" s="31" t="s">
        <v>36</v>
      </c>
      <c r="T698" s="31" t="s">
        <v>95</v>
      </c>
      <c r="U698" s="169">
        <v>45513</v>
      </c>
      <c r="V698" s="150"/>
      <c r="W698" s="141" t="str" cm="1">
        <f t="array" ref="W698">IF(SUM(LEN(B698:V698))=0,"",IF(OR(OR(ISBLANK(F698),SUM(LEN(C698),LEN(D698))=0),AND(NOT(E698="Unknown"),ISBLANK(J698)),AND(NOT(O698="Unknown"),ISBLANK(R698))),"Missing Information", INDEX(Table15[Entire Service Line Classification], MATCH(SUMIFS(Table15[Unique ID],Table15[System-Owned Portion],E698,Table15[If Material Anything Other than "Lead" in Column E,Was Material Ever Previously Lead?],G698,Table15[Customer-Owned Portion],O698),Table15[Unique ID],0),0)))</f>
        <v>Non-lead</v>
      </c>
      <c r="X698"/>
    </row>
    <row r="699" spans="2:24" ht="30" x14ac:dyDescent="0.25">
      <c r="B699" s="146">
        <v>26367002</v>
      </c>
      <c r="C699" s="31" t="s">
        <v>1033</v>
      </c>
      <c r="D699" s="31">
        <v>759</v>
      </c>
      <c r="E699" s="44" t="s">
        <v>43</v>
      </c>
      <c r="F699" s="43" t="s">
        <v>34</v>
      </c>
      <c r="G699" s="84" t="s">
        <v>34</v>
      </c>
      <c r="H699" s="31" t="s">
        <v>3177</v>
      </c>
      <c r="I699" s="31"/>
      <c r="J699" s="84" t="s">
        <v>106</v>
      </c>
      <c r="K699" s="31" t="s">
        <v>36</v>
      </c>
      <c r="L699" s="31" t="s">
        <v>95</v>
      </c>
      <c r="M699" s="169">
        <v>45513</v>
      </c>
      <c r="N699" s="148"/>
      <c r="O699" s="44" t="s">
        <v>43</v>
      </c>
      <c r="P699" s="43" t="s">
        <v>3178</v>
      </c>
      <c r="Q699" s="31"/>
      <c r="R699" s="84" t="s">
        <v>106</v>
      </c>
      <c r="S699" s="31" t="s">
        <v>36</v>
      </c>
      <c r="T699" s="31" t="s">
        <v>95</v>
      </c>
      <c r="U699" s="169">
        <v>45513</v>
      </c>
      <c r="V699" s="150"/>
      <c r="W699" s="141" t="str" cm="1">
        <f t="array" ref="W699">IF(SUM(LEN(B699:V699))=0,"",IF(OR(OR(ISBLANK(F699),SUM(LEN(C699),LEN(D699))=0),AND(NOT(E699="Unknown"),ISBLANK(J699)),AND(NOT(O699="Unknown"),ISBLANK(R699))),"Missing Information", INDEX(Table15[Entire Service Line Classification], MATCH(SUMIFS(Table15[Unique ID],Table15[System-Owned Portion],E699,Table15[If Material Anything Other than "Lead" in Column E,Was Material Ever Previously Lead?],G699,Table15[Customer-Owned Portion],O699),Table15[Unique ID],0),0)))</f>
        <v>Non-lead</v>
      </c>
      <c r="X699"/>
    </row>
    <row r="700" spans="2:24" ht="30" x14ac:dyDescent="0.25">
      <c r="B700" s="146">
        <v>26366999</v>
      </c>
      <c r="C700" s="31" t="s">
        <v>1034</v>
      </c>
      <c r="D700" s="31">
        <v>760</v>
      </c>
      <c r="E700" s="44" t="s">
        <v>43</v>
      </c>
      <c r="F700" s="43" t="s">
        <v>34</v>
      </c>
      <c r="G700" s="84" t="s">
        <v>34</v>
      </c>
      <c r="H700" s="31" t="s">
        <v>3177</v>
      </c>
      <c r="I700" s="31"/>
      <c r="J700" s="84" t="s">
        <v>106</v>
      </c>
      <c r="K700" s="31" t="s">
        <v>36</v>
      </c>
      <c r="L700" s="31" t="s">
        <v>95</v>
      </c>
      <c r="M700" s="169">
        <v>45513</v>
      </c>
      <c r="N700" s="148"/>
      <c r="O700" s="44" t="s">
        <v>43</v>
      </c>
      <c r="P700" s="43" t="s">
        <v>3178</v>
      </c>
      <c r="Q700" s="31"/>
      <c r="R700" s="84" t="s">
        <v>106</v>
      </c>
      <c r="S700" s="31" t="s">
        <v>36</v>
      </c>
      <c r="T700" s="31" t="s">
        <v>95</v>
      </c>
      <c r="U700" s="169">
        <v>45513</v>
      </c>
      <c r="V700" s="150"/>
      <c r="W700" s="141" t="str" cm="1">
        <f t="array" ref="W700">IF(SUM(LEN(B700:V700))=0,"",IF(OR(OR(ISBLANK(F700),SUM(LEN(C700),LEN(D700))=0),AND(NOT(E700="Unknown"),ISBLANK(J700)),AND(NOT(O700="Unknown"),ISBLANK(R700))),"Missing Information", INDEX(Table15[Entire Service Line Classification], MATCH(SUMIFS(Table15[Unique ID],Table15[System-Owned Portion],E700,Table15[If Material Anything Other than "Lead" in Column E,Was Material Ever Previously Lead?],G700,Table15[Customer-Owned Portion],O700),Table15[Unique ID],0),0)))</f>
        <v>Non-lead</v>
      </c>
      <c r="X700"/>
    </row>
    <row r="701" spans="2:24" ht="30" x14ac:dyDescent="0.25">
      <c r="B701" s="146">
        <v>26367107</v>
      </c>
      <c r="C701" s="31" t="s">
        <v>1035</v>
      </c>
      <c r="D701" s="31">
        <v>761</v>
      </c>
      <c r="E701" s="44" t="s">
        <v>43</v>
      </c>
      <c r="F701" s="43" t="s">
        <v>34</v>
      </c>
      <c r="G701" s="84" t="s">
        <v>34</v>
      </c>
      <c r="H701" s="31" t="s">
        <v>3177</v>
      </c>
      <c r="I701" s="31"/>
      <c r="J701" s="84" t="s">
        <v>106</v>
      </c>
      <c r="K701" s="31" t="s">
        <v>36</v>
      </c>
      <c r="L701" s="31" t="s">
        <v>95</v>
      </c>
      <c r="M701" s="169">
        <v>45513</v>
      </c>
      <c r="N701" s="148"/>
      <c r="O701" s="44" t="s">
        <v>43</v>
      </c>
      <c r="P701" s="43" t="s">
        <v>3178</v>
      </c>
      <c r="Q701" s="31"/>
      <c r="R701" s="84" t="s">
        <v>106</v>
      </c>
      <c r="S701" s="31" t="s">
        <v>36</v>
      </c>
      <c r="T701" s="31" t="s">
        <v>95</v>
      </c>
      <c r="U701" s="169">
        <v>45513</v>
      </c>
      <c r="V701" s="150"/>
      <c r="W701" s="141" t="str" cm="1">
        <f t="array" ref="W701">IF(SUM(LEN(B701:V701))=0,"",IF(OR(OR(ISBLANK(F701),SUM(LEN(C701),LEN(D701))=0),AND(NOT(E701="Unknown"),ISBLANK(J701)),AND(NOT(O701="Unknown"),ISBLANK(R701))),"Missing Information", INDEX(Table15[Entire Service Line Classification], MATCH(SUMIFS(Table15[Unique ID],Table15[System-Owned Portion],E701,Table15[If Material Anything Other than "Lead" in Column E,Was Material Ever Previously Lead?],G701,Table15[Customer-Owned Portion],O701),Table15[Unique ID],0),0)))</f>
        <v>Non-lead</v>
      </c>
      <c r="X701"/>
    </row>
    <row r="702" spans="2:24" ht="30" x14ac:dyDescent="0.25">
      <c r="B702" s="146">
        <v>26367103</v>
      </c>
      <c r="C702" s="31" t="s">
        <v>1036</v>
      </c>
      <c r="D702" s="31">
        <v>762</v>
      </c>
      <c r="E702" s="44" t="s">
        <v>43</v>
      </c>
      <c r="F702" s="43" t="s">
        <v>34</v>
      </c>
      <c r="G702" s="84" t="s">
        <v>34</v>
      </c>
      <c r="H702" s="31" t="s">
        <v>3177</v>
      </c>
      <c r="I702" s="31"/>
      <c r="J702" s="84" t="s">
        <v>106</v>
      </c>
      <c r="K702" s="31" t="s">
        <v>36</v>
      </c>
      <c r="L702" s="31" t="s">
        <v>95</v>
      </c>
      <c r="M702" s="169">
        <v>45513</v>
      </c>
      <c r="N702" s="148"/>
      <c r="O702" s="44" t="s">
        <v>43</v>
      </c>
      <c r="P702" s="43" t="s">
        <v>3178</v>
      </c>
      <c r="Q702" s="31"/>
      <c r="R702" s="84" t="s">
        <v>106</v>
      </c>
      <c r="S702" s="31" t="s">
        <v>36</v>
      </c>
      <c r="T702" s="31" t="s">
        <v>95</v>
      </c>
      <c r="U702" s="169">
        <v>45513</v>
      </c>
      <c r="V702" s="150"/>
      <c r="W702" s="141" t="str" cm="1">
        <f t="array" ref="W702">IF(SUM(LEN(B702:V702))=0,"",IF(OR(OR(ISBLANK(F702),SUM(LEN(C702),LEN(D702))=0),AND(NOT(E702="Unknown"),ISBLANK(J702)),AND(NOT(O702="Unknown"),ISBLANK(R702))),"Missing Information", INDEX(Table15[Entire Service Line Classification], MATCH(SUMIFS(Table15[Unique ID],Table15[System-Owned Portion],E702,Table15[If Material Anything Other than "Lead" in Column E,Was Material Ever Previously Lead?],G702,Table15[Customer-Owned Portion],O702),Table15[Unique ID],0),0)))</f>
        <v>Non-lead</v>
      </c>
      <c r="X702"/>
    </row>
    <row r="703" spans="2:24" ht="30" x14ac:dyDescent="0.25">
      <c r="B703" s="146">
        <v>26367108</v>
      </c>
      <c r="C703" s="31" t="s">
        <v>1037</v>
      </c>
      <c r="D703" s="31">
        <v>763</v>
      </c>
      <c r="E703" s="44" t="s">
        <v>43</v>
      </c>
      <c r="F703" s="43" t="s">
        <v>34</v>
      </c>
      <c r="G703" s="84" t="s">
        <v>34</v>
      </c>
      <c r="H703" s="31" t="s">
        <v>3177</v>
      </c>
      <c r="I703" s="31"/>
      <c r="J703" s="84" t="s">
        <v>106</v>
      </c>
      <c r="K703" s="31" t="s">
        <v>36</v>
      </c>
      <c r="L703" s="31" t="s">
        <v>95</v>
      </c>
      <c r="M703" s="169">
        <v>45513</v>
      </c>
      <c r="N703" s="148"/>
      <c r="O703" s="44" t="s">
        <v>43</v>
      </c>
      <c r="P703" s="43" t="s">
        <v>3178</v>
      </c>
      <c r="Q703" s="31"/>
      <c r="R703" s="84" t="s">
        <v>106</v>
      </c>
      <c r="S703" s="31" t="s">
        <v>36</v>
      </c>
      <c r="T703" s="31" t="s">
        <v>95</v>
      </c>
      <c r="U703" s="169">
        <v>45513</v>
      </c>
      <c r="V703" s="150"/>
      <c r="W703" s="141" t="str" cm="1">
        <f t="array" ref="W703">IF(SUM(LEN(B703:V703))=0,"",IF(OR(OR(ISBLANK(F703),SUM(LEN(C703),LEN(D703))=0),AND(NOT(E703="Unknown"),ISBLANK(J703)),AND(NOT(O703="Unknown"),ISBLANK(R703))),"Missing Information", INDEX(Table15[Entire Service Line Classification], MATCH(SUMIFS(Table15[Unique ID],Table15[System-Owned Portion],E703,Table15[If Material Anything Other than "Lead" in Column E,Was Material Ever Previously Lead?],G703,Table15[Customer-Owned Portion],O703),Table15[Unique ID],0),0)))</f>
        <v>Non-lead</v>
      </c>
      <c r="X703"/>
    </row>
    <row r="704" spans="2:24" ht="30" x14ac:dyDescent="0.25">
      <c r="B704" s="146">
        <v>26367101</v>
      </c>
      <c r="C704" s="31" t="s">
        <v>1038</v>
      </c>
      <c r="D704" s="31">
        <v>764</v>
      </c>
      <c r="E704" s="44" t="s">
        <v>43</v>
      </c>
      <c r="F704" s="43" t="s">
        <v>34</v>
      </c>
      <c r="G704" s="84" t="s">
        <v>34</v>
      </c>
      <c r="H704" s="31" t="s">
        <v>3177</v>
      </c>
      <c r="I704" s="31"/>
      <c r="J704" s="84" t="s">
        <v>106</v>
      </c>
      <c r="K704" s="31" t="s">
        <v>36</v>
      </c>
      <c r="L704" s="31" t="s">
        <v>95</v>
      </c>
      <c r="M704" s="169">
        <v>45513</v>
      </c>
      <c r="N704" s="148"/>
      <c r="O704" s="44" t="s">
        <v>43</v>
      </c>
      <c r="P704" s="43" t="s">
        <v>3178</v>
      </c>
      <c r="Q704" s="31"/>
      <c r="R704" s="84" t="s">
        <v>106</v>
      </c>
      <c r="S704" s="31" t="s">
        <v>36</v>
      </c>
      <c r="T704" s="31" t="s">
        <v>95</v>
      </c>
      <c r="U704" s="169">
        <v>45513</v>
      </c>
      <c r="V704" s="150"/>
      <c r="W704" s="141" t="str" cm="1">
        <f t="array" ref="W704">IF(SUM(LEN(B704:V704))=0,"",IF(OR(OR(ISBLANK(F704),SUM(LEN(C704),LEN(D704))=0),AND(NOT(E704="Unknown"),ISBLANK(J704)),AND(NOT(O704="Unknown"),ISBLANK(R704))),"Missing Information", INDEX(Table15[Entire Service Line Classification], MATCH(SUMIFS(Table15[Unique ID],Table15[System-Owned Portion],E704,Table15[If Material Anything Other than "Lead" in Column E,Was Material Ever Previously Lead?],G704,Table15[Customer-Owned Portion],O704),Table15[Unique ID],0),0)))</f>
        <v>Non-lead</v>
      </c>
      <c r="X704"/>
    </row>
    <row r="705" spans="2:24" ht="30" x14ac:dyDescent="0.25">
      <c r="B705" s="146">
        <v>26366790</v>
      </c>
      <c r="C705" s="31" t="s">
        <v>1039</v>
      </c>
      <c r="D705" s="31">
        <v>765</v>
      </c>
      <c r="E705" s="44" t="s">
        <v>43</v>
      </c>
      <c r="F705" s="43" t="s">
        <v>34</v>
      </c>
      <c r="G705" s="84" t="s">
        <v>34</v>
      </c>
      <c r="H705" s="31" t="s">
        <v>3177</v>
      </c>
      <c r="I705" s="31"/>
      <c r="J705" s="84" t="s">
        <v>106</v>
      </c>
      <c r="K705" s="31" t="s">
        <v>36</v>
      </c>
      <c r="L705" s="31" t="s">
        <v>95</v>
      </c>
      <c r="M705" s="169">
        <v>45513</v>
      </c>
      <c r="N705" s="148"/>
      <c r="O705" s="44" t="s">
        <v>42</v>
      </c>
      <c r="P705" s="43" t="s">
        <v>3178</v>
      </c>
      <c r="Q705" s="31"/>
      <c r="R705" s="84" t="s">
        <v>106</v>
      </c>
      <c r="S705" s="31" t="s">
        <v>36</v>
      </c>
      <c r="T705" s="31" t="s">
        <v>95</v>
      </c>
      <c r="U705" s="169">
        <v>45513</v>
      </c>
      <c r="V705" s="150"/>
      <c r="W705" s="141" t="str" cm="1">
        <f t="array" ref="W705">IF(SUM(LEN(B705:V705))=0,"",IF(OR(OR(ISBLANK(F705),SUM(LEN(C705),LEN(D705))=0),AND(NOT(E705="Unknown"),ISBLANK(J705)),AND(NOT(O705="Unknown"),ISBLANK(R705))),"Missing Information", INDEX(Table15[Entire Service Line Classification], MATCH(SUMIFS(Table15[Unique ID],Table15[System-Owned Portion],E705,Table15[If Material Anything Other than "Lead" in Column E,Was Material Ever Previously Lead?],G705,Table15[Customer-Owned Portion],O705),Table15[Unique ID],0),0)))</f>
        <v>Non-lead</v>
      </c>
      <c r="X705"/>
    </row>
    <row r="706" spans="2:24" ht="30" x14ac:dyDescent="0.25">
      <c r="B706" s="146">
        <v>26366795</v>
      </c>
      <c r="C706" s="31" t="s">
        <v>1040</v>
      </c>
      <c r="D706" s="31">
        <v>766</v>
      </c>
      <c r="E706" s="44" t="s">
        <v>43</v>
      </c>
      <c r="F706" s="43" t="s">
        <v>34</v>
      </c>
      <c r="G706" s="84" t="s">
        <v>34</v>
      </c>
      <c r="H706" s="31" t="s">
        <v>3177</v>
      </c>
      <c r="I706" s="31"/>
      <c r="J706" s="84" t="s">
        <v>106</v>
      </c>
      <c r="K706" s="31" t="s">
        <v>36</v>
      </c>
      <c r="L706" s="31" t="s">
        <v>95</v>
      </c>
      <c r="M706" s="169">
        <v>45513</v>
      </c>
      <c r="N706" s="148"/>
      <c r="O706" s="44" t="s">
        <v>43</v>
      </c>
      <c r="P706" s="43" t="s">
        <v>3178</v>
      </c>
      <c r="Q706" s="31"/>
      <c r="R706" s="84" t="s">
        <v>106</v>
      </c>
      <c r="S706" s="31" t="s">
        <v>36</v>
      </c>
      <c r="T706" s="31" t="s">
        <v>95</v>
      </c>
      <c r="U706" s="169">
        <v>45513</v>
      </c>
      <c r="V706" s="150"/>
      <c r="W706" s="141" t="str" cm="1">
        <f t="array" ref="W706">IF(SUM(LEN(B706:V706))=0,"",IF(OR(OR(ISBLANK(F706),SUM(LEN(C706),LEN(D706))=0),AND(NOT(E706="Unknown"),ISBLANK(J706)),AND(NOT(O706="Unknown"),ISBLANK(R706))),"Missing Information", INDEX(Table15[Entire Service Line Classification], MATCH(SUMIFS(Table15[Unique ID],Table15[System-Owned Portion],E706,Table15[If Material Anything Other than "Lead" in Column E,Was Material Ever Previously Lead?],G706,Table15[Customer-Owned Portion],O706),Table15[Unique ID],0),0)))</f>
        <v>Non-lead</v>
      </c>
      <c r="X706"/>
    </row>
    <row r="707" spans="2:24" ht="30" x14ac:dyDescent="0.25">
      <c r="B707" s="146">
        <v>26366791</v>
      </c>
      <c r="C707" s="31" t="s">
        <v>1041</v>
      </c>
      <c r="D707" s="31">
        <v>767</v>
      </c>
      <c r="E707" s="44" t="s">
        <v>43</v>
      </c>
      <c r="F707" s="43" t="s">
        <v>34</v>
      </c>
      <c r="G707" s="84" t="s">
        <v>34</v>
      </c>
      <c r="H707" s="31" t="s">
        <v>3177</v>
      </c>
      <c r="I707" s="31"/>
      <c r="J707" s="84" t="s">
        <v>106</v>
      </c>
      <c r="K707" s="31" t="s">
        <v>36</v>
      </c>
      <c r="L707" s="31" t="s">
        <v>95</v>
      </c>
      <c r="M707" s="169">
        <v>45513</v>
      </c>
      <c r="N707" s="148"/>
      <c r="O707" s="44" t="s">
        <v>42</v>
      </c>
      <c r="P707" s="43" t="s">
        <v>3178</v>
      </c>
      <c r="Q707" s="31"/>
      <c r="R707" s="84" t="s">
        <v>106</v>
      </c>
      <c r="S707" s="31" t="s">
        <v>36</v>
      </c>
      <c r="T707" s="31" t="s">
        <v>95</v>
      </c>
      <c r="U707" s="169">
        <v>45513</v>
      </c>
      <c r="V707" s="150"/>
      <c r="W707" s="141" t="str" cm="1">
        <f t="array" ref="W707">IF(SUM(LEN(B707:V707))=0,"",IF(OR(OR(ISBLANK(F707),SUM(LEN(C707),LEN(D707))=0),AND(NOT(E707="Unknown"),ISBLANK(J707)),AND(NOT(O707="Unknown"),ISBLANK(R707))),"Missing Information", INDEX(Table15[Entire Service Line Classification], MATCH(SUMIFS(Table15[Unique ID],Table15[System-Owned Portion],E707,Table15[If Material Anything Other than "Lead" in Column E,Was Material Ever Previously Lead?],G707,Table15[Customer-Owned Portion],O707),Table15[Unique ID],0),0)))</f>
        <v>Non-lead</v>
      </c>
      <c r="X707"/>
    </row>
    <row r="708" spans="2:24" ht="30" x14ac:dyDescent="0.25">
      <c r="B708" s="146">
        <v>26367057</v>
      </c>
      <c r="C708" s="31" t="s">
        <v>1042</v>
      </c>
      <c r="D708" s="31">
        <v>768</v>
      </c>
      <c r="E708" s="44" t="s">
        <v>43</v>
      </c>
      <c r="F708" s="43" t="s">
        <v>34</v>
      </c>
      <c r="G708" s="84" t="s">
        <v>34</v>
      </c>
      <c r="H708" s="31" t="s">
        <v>3177</v>
      </c>
      <c r="I708" s="31"/>
      <c r="J708" s="84" t="s">
        <v>106</v>
      </c>
      <c r="K708" s="31" t="s">
        <v>36</v>
      </c>
      <c r="L708" s="31" t="s">
        <v>95</v>
      </c>
      <c r="M708" s="169">
        <v>45513</v>
      </c>
      <c r="N708" s="148"/>
      <c r="O708" s="44" t="s">
        <v>43</v>
      </c>
      <c r="P708" s="43" t="s">
        <v>3178</v>
      </c>
      <c r="Q708" s="31"/>
      <c r="R708" s="84" t="s">
        <v>106</v>
      </c>
      <c r="S708" s="31" t="s">
        <v>36</v>
      </c>
      <c r="T708" s="31" t="s">
        <v>95</v>
      </c>
      <c r="U708" s="169">
        <v>45513</v>
      </c>
      <c r="V708" s="150"/>
      <c r="W708" s="141" t="str" cm="1">
        <f t="array" ref="W708">IF(SUM(LEN(B708:V708))=0,"",IF(OR(OR(ISBLANK(F708),SUM(LEN(C708),LEN(D708))=0),AND(NOT(E708="Unknown"),ISBLANK(J708)),AND(NOT(O708="Unknown"),ISBLANK(R708))),"Missing Information", INDEX(Table15[Entire Service Line Classification], MATCH(SUMIFS(Table15[Unique ID],Table15[System-Owned Portion],E708,Table15[If Material Anything Other than "Lead" in Column E,Was Material Ever Previously Lead?],G708,Table15[Customer-Owned Portion],O708),Table15[Unique ID],0),0)))</f>
        <v>Non-lead</v>
      </c>
      <c r="X708"/>
    </row>
    <row r="709" spans="2:24" ht="30" x14ac:dyDescent="0.25">
      <c r="B709" s="146" t="s">
        <v>270</v>
      </c>
      <c r="C709" s="31" t="s">
        <v>1043</v>
      </c>
      <c r="D709" s="31">
        <v>769</v>
      </c>
      <c r="E709" s="44" t="s">
        <v>43</v>
      </c>
      <c r="F709" s="43" t="s">
        <v>34</v>
      </c>
      <c r="G709" s="84" t="s">
        <v>34</v>
      </c>
      <c r="H709" s="31" t="s">
        <v>3177</v>
      </c>
      <c r="I709" s="31"/>
      <c r="J709" s="84" t="s">
        <v>106</v>
      </c>
      <c r="K709" s="31" t="s">
        <v>36</v>
      </c>
      <c r="L709" s="31" t="s">
        <v>95</v>
      </c>
      <c r="M709" s="169">
        <v>45513</v>
      </c>
      <c r="N709" s="148"/>
      <c r="O709" s="44" t="s">
        <v>43</v>
      </c>
      <c r="P709" s="43" t="s">
        <v>3178</v>
      </c>
      <c r="Q709" s="31"/>
      <c r="R709" s="84" t="s">
        <v>106</v>
      </c>
      <c r="S709" s="31" t="s">
        <v>36</v>
      </c>
      <c r="T709" s="31" t="s">
        <v>95</v>
      </c>
      <c r="U709" s="169">
        <v>45513</v>
      </c>
      <c r="V709" s="150"/>
      <c r="W709" s="141" t="str" cm="1">
        <f t="array" ref="W709">IF(SUM(LEN(B709:V709))=0,"",IF(OR(OR(ISBLANK(F709),SUM(LEN(C709),LEN(D709))=0),AND(NOT(E709="Unknown"),ISBLANK(J709)),AND(NOT(O709="Unknown"),ISBLANK(R709))),"Missing Information", INDEX(Table15[Entire Service Line Classification], MATCH(SUMIFS(Table15[Unique ID],Table15[System-Owned Portion],E709,Table15[If Material Anything Other than "Lead" in Column E,Was Material Ever Previously Lead?],G709,Table15[Customer-Owned Portion],O709),Table15[Unique ID],0),0)))</f>
        <v>Non-lead</v>
      </c>
      <c r="X709"/>
    </row>
    <row r="710" spans="2:24" ht="30" x14ac:dyDescent="0.25">
      <c r="B710" s="146" t="s">
        <v>271</v>
      </c>
      <c r="C710" s="31" t="s">
        <v>1044</v>
      </c>
      <c r="D710" s="31">
        <v>770</v>
      </c>
      <c r="E710" s="44" t="s">
        <v>43</v>
      </c>
      <c r="F710" s="43" t="s">
        <v>34</v>
      </c>
      <c r="G710" s="84" t="s">
        <v>34</v>
      </c>
      <c r="H710" s="31" t="s">
        <v>3177</v>
      </c>
      <c r="I710" s="31"/>
      <c r="J710" s="84" t="s">
        <v>106</v>
      </c>
      <c r="K710" s="31" t="s">
        <v>36</v>
      </c>
      <c r="L710" s="31" t="s">
        <v>95</v>
      </c>
      <c r="M710" s="169">
        <v>45513</v>
      </c>
      <c r="N710" s="148"/>
      <c r="O710" s="44" t="s">
        <v>42</v>
      </c>
      <c r="P710" s="43" t="s">
        <v>3178</v>
      </c>
      <c r="Q710" s="31"/>
      <c r="R710" s="84" t="s">
        <v>106</v>
      </c>
      <c r="S710" s="31" t="s">
        <v>36</v>
      </c>
      <c r="T710" s="31" t="s">
        <v>95</v>
      </c>
      <c r="U710" s="169">
        <v>45513</v>
      </c>
      <c r="V710" s="150"/>
      <c r="W710" s="141" t="str" cm="1">
        <f t="array" ref="W710">IF(SUM(LEN(B710:V710))=0,"",IF(OR(OR(ISBLANK(F710),SUM(LEN(C710),LEN(D710))=0),AND(NOT(E710="Unknown"),ISBLANK(J710)),AND(NOT(O710="Unknown"),ISBLANK(R710))),"Missing Information", INDEX(Table15[Entire Service Line Classification], MATCH(SUMIFS(Table15[Unique ID],Table15[System-Owned Portion],E710,Table15[If Material Anything Other than "Lead" in Column E,Was Material Ever Previously Lead?],G710,Table15[Customer-Owned Portion],O710),Table15[Unique ID],0),0)))</f>
        <v>Non-lead</v>
      </c>
      <c r="X710"/>
    </row>
    <row r="711" spans="2:24" ht="30" x14ac:dyDescent="0.25">
      <c r="B711" s="146">
        <v>26366709</v>
      </c>
      <c r="C711" s="31" t="s">
        <v>1045</v>
      </c>
      <c r="D711" s="31">
        <v>771</v>
      </c>
      <c r="E711" s="44" t="s">
        <v>43</v>
      </c>
      <c r="F711" s="43" t="s">
        <v>34</v>
      </c>
      <c r="G711" s="84" t="s">
        <v>34</v>
      </c>
      <c r="H711" s="31" t="s">
        <v>3177</v>
      </c>
      <c r="I711" s="31"/>
      <c r="J711" s="84" t="s">
        <v>106</v>
      </c>
      <c r="K711" s="31" t="s">
        <v>36</v>
      </c>
      <c r="L711" s="31" t="s">
        <v>95</v>
      </c>
      <c r="M711" s="169">
        <v>45513</v>
      </c>
      <c r="N711" s="148"/>
      <c r="O711" s="44" t="s">
        <v>42</v>
      </c>
      <c r="P711" s="43" t="s">
        <v>3178</v>
      </c>
      <c r="Q711" s="31"/>
      <c r="R711" s="84" t="s">
        <v>106</v>
      </c>
      <c r="S711" s="31" t="s">
        <v>36</v>
      </c>
      <c r="T711" s="31" t="s">
        <v>95</v>
      </c>
      <c r="U711" s="169">
        <v>45513</v>
      </c>
      <c r="V711" s="150"/>
      <c r="W711" s="141" t="str" cm="1">
        <f t="array" ref="W711">IF(SUM(LEN(B711:V711))=0,"",IF(OR(OR(ISBLANK(F711),SUM(LEN(C711),LEN(D711))=0),AND(NOT(E711="Unknown"),ISBLANK(J711)),AND(NOT(O711="Unknown"),ISBLANK(R711))),"Missing Information", INDEX(Table15[Entire Service Line Classification], MATCH(SUMIFS(Table15[Unique ID],Table15[System-Owned Portion],E711,Table15[If Material Anything Other than "Lead" in Column E,Was Material Ever Previously Lead?],G711,Table15[Customer-Owned Portion],O711),Table15[Unique ID],0),0)))</f>
        <v>Non-lead</v>
      </c>
      <c r="X711"/>
    </row>
    <row r="712" spans="2:24" ht="30" x14ac:dyDescent="0.25">
      <c r="B712" s="146">
        <v>26367038</v>
      </c>
      <c r="C712" s="31" t="s">
        <v>1046</v>
      </c>
      <c r="D712" s="31">
        <v>772</v>
      </c>
      <c r="E712" s="44" t="s">
        <v>43</v>
      </c>
      <c r="F712" s="43" t="s">
        <v>34</v>
      </c>
      <c r="G712" s="84" t="s">
        <v>34</v>
      </c>
      <c r="H712" s="31" t="s">
        <v>3177</v>
      </c>
      <c r="I712" s="31"/>
      <c r="J712" s="84" t="s">
        <v>106</v>
      </c>
      <c r="K712" s="31" t="s">
        <v>36</v>
      </c>
      <c r="L712" s="31" t="s">
        <v>95</v>
      </c>
      <c r="M712" s="169">
        <v>45513</v>
      </c>
      <c r="N712" s="148"/>
      <c r="O712" s="44" t="s">
        <v>42</v>
      </c>
      <c r="P712" s="43" t="s">
        <v>3178</v>
      </c>
      <c r="Q712" s="31"/>
      <c r="R712" s="84" t="s">
        <v>106</v>
      </c>
      <c r="S712" s="31" t="s">
        <v>36</v>
      </c>
      <c r="T712" s="31" t="s">
        <v>95</v>
      </c>
      <c r="U712" s="169">
        <v>45513</v>
      </c>
      <c r="V712" s="150"/>
      <c r="W712" s="141" t="str" cm="1">
        <f t="array" ref="W712">IF(SUM(LEN(B712:V712))=0,"",IF(OR(OR(ISBLANK(F712),SUM(LEN(C712),LEN(D712))=0),AND(NOT(E712="Unknown"),ISBLANK(J712)),AND(NOT(O712="Unknown"),ISBLANK(R712))),"Missing Information", INDEX(Table15[Entire Service Line Classification], MATCH(SUMIFS(Table15[Unique ID],Table15[System-Owned Portion],E712,Table15[If Material Anything Other than "Lead" in Column E,Was Material Ever Previously Lead?],G712,Table15[Customer-Owned Portion],O712),Table15[Unique ID],0),0)))</f>
        <v>Non-lead</v>
      </c>
      <c r="X712"/>
    </row>
    <row r="713" spans="2:24" ht="30" x14ac:dyDescent="0.25">
      <c r="B713" s="146">
        <v>26367000</v>
      </c>
      <c r="C713" s="31" t="s">
        <v>1047</v>
      </c>
      <c r="D713" s="31">
        <v>773</v>
      </c>
      <c r="E713" s="44" t="s">
        <v>43</v>
      </c>
      <c r="F713" s="43" t="s">
        <v>34</v>
      </c>
      <c r="G713" s="84" t="s">
        <v>34</v>
      </c>
      <c r="H713" s="31" t="s">
        <v>3177</v>
      </c>
      <c r="I713" s="31"/>
      <c r="J713" s="84" t="s">
        <v>106</v>
      </c>
      <c r="K713" s="31" t="s">
        <v>36</v>
      </c>
      <c r="L713" s="31" t="s">
        <v>95</v>
      </c>
      <c r="M713" s="169">
        <v>45513</v>
      </c>
      <c r="N713" s="148"/>
      <c r="O713" s="44" t="s">
        <v>43</v>
      </c>
      <c r="P713" s="43" t="s">
        <v>3178</v>
      </c>
      <c r="Q713" s="31"/>
      <c r="R713" s="84" t="s">
        <v>106</v>
      </c>
      <c r="S713" s="31" t="s">
        <v>36</v>
      </c>
      <c r="T713" s="31" t="s">
        <v>95</v>
      </c>
      <c r="U713" s="169">
        <v>45513</v>
      </c>
      <c r="V713" s="150"/>
      <c r="W713" s="141" t="str" cm="1">
        <f t="array" ref="W713">IF(SUM(LEN(B713:V713))=0,"",IF(OR(OR(ISBLANK(F713),SUM(LEN(C713),LEN(D713))=0),AND(NOT(E713="Unknown"),ISBLANK(J713)),AND(NOT(O713="Unknown"),ISBLANK(R713))),"Missing Information", INDEX(Table15[Entire Service Line Classification], MATCH(SUMIFS(Table15[Unique ID],Table15[System-Owned Portion],E713,Table15[If Material Anything Other than "Lead" in Column E,Was Material Ever Previously Lead?],G713,Table15[Customer-Owned Portion],O713),Table15[Unique ID],0),0)))</f>
        <v>Non-lead</v>
      </c>
      <c r="X713"/>
    </row>
    <row r="714" spans="2:24" ht="30" x14ac:dyDescent="0.25">
      <c r="B714" s="146">
        <v>26367098</v>
      </c>
      <c r="C714" s="31" t="s">
        <v>1048</v>
      </c>
      <c r="D714" s="31">
        <v>774</v>
      </c>
      <c r="E714" s="44" t="s">
        <v>43</v>
      </c>
      <c r="F714" s="43" t="s">
        <v>34</v>
      </c>
      <c r="G714" s="84" t="s">
        <v>34</v>
      </c>
      <c r="H714" s="31" t="s">
        <v>3177</v>
      </c>
      <c r="I714" s="31"/>
      <c r="J714" s="84" t="s">
        <v>106</v>
      </c>
      <c r="K714" s="31" t="s">
        <v>36</v>
      </c>
      <c r="L714" s="31" t="s">
        <v>95</v>
      </c>
      <c r="M714" s="169">
        <v>45513</v>
      </c>
      <c r="N714" s="148"/>
      <c r="O714" s="44" t="s">
        <v>42</v>
      </c>
      <c r="P714" s="43" t="s">
        <v>3178</v>
      </c>
      <c r="Q714" s="31"/>
      <c r="R714" s="84" t="s">
        <v>106</v>
      </c>
      <c r="S714" s="31" t="s">
        <v>36</v>
      </c>
      <c r="T714" s="31" t="s">
        <v>95</v>
      </c>
      <c r="U714" s="169">
        <v>45513</v>
      </c>
      <c r="V714" s="150"/>
      <c r="W714" s="141" t="str" cm="1">
        <f t="array" ref="W714">IF(SUM(LEN(B714:V714))=0,"",IF(OR(OR(ISBLANK(F714),SUM(LEN(C714),LEN(D714))=0),AND(NOT(E714="Unknown"),ISBLANK(J714)),AND(NOT(O714="Unknown"),ISBLANK(R714))),"Missing Information", INDEX(Table15[Entire Service Line Classification], MATCH(SUMIFS(Table15[Unique ID],Table15[System-Owned Portion],E714,Table15[If Material Anything Other than "Lead" in Column E,Was Material Ever Previously Lead?],G714,Table15[Customer-Owned Portion],O714),Table15[Unique ID],0),0)))</f>
        <v>Non-lead</v>
      </c>
      <c r="X714"/>
    </row>
    <row r="715" spans="2:24" ht="30" x14ac:dyDescent="0.25">
      <c r="B715" s="146">
        <v>26367004</v>
      </c>
      <c r="C715" s="31" t="s">
        <v>1049</v>
      </c>
      <c r="D715" s="31">
        <v>775</v>
      </c>
      <c r="E715" s="44" t="s">
        <v>43</v>
      </c>
      <c r="F715" s="43" t="s">
        <v>34</v>
      </c>
      <c r="G715" s="84" t="s">
        <v>34</v>
      </c>
      <c r="H715" s="31" t="s">
        <v>3177</v>
      </c>
      <c r="I715" s="31"/>
      <c r="J715" s="84" t="s">
        <v>106</v>
      </c>
      <c r="K715" s="31" t="s">
        <v>36</v>
      </c>
      <c r="L715" s="31" t="s">
        <v>95</v>
      </c>
      <c r="M715" s="169">
        <v>45513</v>
      </c>
      <c r="N715" s="148"/>
      <c r="O715" s="44" t="s">
        <v>42</v>
      </c>
      <c r="P715" s="43" t="s">
        <v>3178</v>
      </c>
      <c r="Q715" s="31"/>
      <c r="R715" s="84" t="s">
        <v>106</v>
      </c>
      <c r="S715" s="31" t="s">
        <v>36</v>
      </c>
      <c r="T715" s="31" t="s">
        <v>95</v>
      </c>
      <c r="U715" s="169">
        <v>45513</v>
      </c>
      <c r="V715" s="150"/>
      <c r="W715" s="141" t="str" cm="1">
        <f t="array" ref="W715">IF(SUM(LEN(B715:V715))=0,"",IF(OR(OR(ISBLANK(F715),SUM(LEN(C715),LEN(D715))=0),AND(NOT(E715="Unknown"),ISBLANK(J715)),AND(NOT(O715="Unknown"),ISBLANK(R715))),"Missing Information", INDEX(Table15[Entire Service Line Classification], MATCH(SUMIFS(Table15[Unique ID],Table15[System-Owned Portion],E715,Table15[If Material Anything Other than "Lead" in Column E,Was Material Ever Previously Lead?],G715,Table15[Customer-Owned Portion],O715),Table15[Unique ID],0),0)))</f>
        <v>Non-lead</v>
      </c>
      <c r="X715"/>
    </row>
    <row r="716" spans="2:24" ht="30" x14ac:dyDescent="0.25">
      <c r="B716" s="146">
        <v>26367094</v>
      </c>
      <c r="C716" s="31" t="s">
        <v>1050</v>
      </c>
      <c r="D716" s="31">
        <v>776</v>
      </c>
      <c r="E716" s="44" t="s">
        <v>43</v>
      </c>
      <c r="F716" s="43" t="s">
        <v>34</v>
      </c>
      <c r="G716" s="84" t="s">
        <v>34</v>
      </c>
      <c r="H716" s="31" t="s">
        <v>3177</v>
      </c>
      <c r="I716" s="31"/>
      <c r="J716" s="84" t="s">
        <v>106</v>
      </c>
      <c r="K716" s="31" t="s">
        <v>36</v>
      </c>
      <c r="L716" s="31" t="s">
        <v>95</v>
      </c>
      <c r="M716" s="169">
        <v>45513</v>
      </c>
      <c r="N716" s="148"/>
      <c r="O716" s="44" t="s">
        <v>42</v>
      </c>
      <c r="P716" s="43" t="s">
        <v>3178</v>
      </c>
      <c r="Q716" s="31"/>
      <c r="R716" s="84" t="s">
        <v>106</v>
      </c>
      <c r="S716" s="31" t="s">
        <v>36</v>
      </c>
      <c r="T716" s="31" t="s">
        <v>95</v>
      </c>
      <c r="U716" s="169">
        <v>45513</v>
      </c>
      <c r="V716" s="150"/>
      <c r="W716" s="141" t="str" cm="1">
        <f t="array" ref="W716">IF(SUM(LEN(B716:V716))=0,"",IF(OR(OR(ISBLANK(F716),SUM(LEN(C716),LEN(D716))=0),AND(NOT(E716="Unknown"),ISBLANK(J716)),AND(NOT(O716="Unknown"),ISBLANK(R716))),"Missing Information", INDEX(Table15[Entire Service Line Classification], MATCH(SUMIFS(Table15[Unique ID],Table15[System-Owned Portion],E716,Table15[If Material Anything Other than "Lead" in Column E,Was Material Ever Previously Lead?],G716,Table15[Customer-Owned Portion],O716),Table15[Unique ID],0),0)))</f>
        <v>Non-lead</v>
      </c>
      <c r="X716"/>
    </row>
    <row r="717" spans="2:24" ht="30" x14ac:dyDescent="0.25">
      <c r="B717" s="146">
        <v>26367066</v>
      </c>
      <c r="C717" s="31" t="s">
        <v>1051</v>
      </c>
      <c r="D717" s="31">
        <v>777</v>
      </c>
      <c r="E717" s="44" t="s">
        <v>43</v>
      </c>
      <c r="F717" s="43" t="s">
        <v>34</v>
      </c>
      <c r="G717" s="84" t="s">
        <v>34</v>
      </c>
      <c r="H717" s="31" t="s">
        <v>3177</v>
      </c>
      <c r="I717" s="31"/>
      <c r="J717" s="84" t="s">
        <v>106</v>
      </c>
      <c r="K717" s="31" t="s">
        <v>36</v>
      </c>
      <c r="L717" s="31" t="s">
        <v>95</v>
      </c>
      <c r="M717" s="169">
        <v>45513</v>
      </c>
      <c r="N717" s="148"/>
      <c r="O717" s="44" t="s">
        <v>43</v>
      </c>
      <c r="P717" s="43" t="s">
        <v>3178</v>
      </c>
      <c r="Q717" s="31"/>
      <c r="R717" s="84" t="s">
        <v>106</v>
      </c>
      <c r="S717" s="31" t="s">
        <v>36</v>
      </c>
      <c r="T717" s="31" t="s">
        <v>95</v>
      </c>
      <c r="U717" s="169">
        <v>45513</v>
      </c>
      <c r="V717" s="150"/>
      <c r="W717" s="141" t="str" cm="1">
        <f t="array" ref="W717">IF(SUM(LEN(B717:V717))=0,"",IF(OR(OR(ISBLANK(F717),SUM(LEN(C717),LEN(D717))=0),AND(NOT(E717="Unknown"),ISBLANK(J717)),AND(NOT(O717="Unknown"),ISBLANK(R717))),"Missing Information", INDEX(Table15[Entire Service Line Classification], MATCH(SUMIFS(Table15[Unique ID],Table15[System-Owned Portion],E717,Table15[If Material Anything Other than "Lead" in Column E,Was Material Ever Previously Lead?],G717,Table15[Customer-Owned Portion],O717),Table15[Unique ID],0),0)))</f>
        <v>Non-lead</v>
      </c>
      <c r="X717"/>
    </row>
    <row r="718" spans="2:24" ht="30" x14ac:dyDescent="0.25">
      <c r="B718" s="146">
        <v>26367062</v>
      </c>
      <c r="C718" s="31" t="s">
        <v>1052</v>
      </c>
      <c r="D718" s="31">
        <v>778</v>
      </c>
      <c r="E718" s="44" t="s">
        <v>43</v>
      </c>
      <c r="F718" s="43" t="s">
        <v>34</v>
      </c>
      <c r="G718" s="84" t="s">
        <v>34</v>
      </c>
      <c r="H718" s="31" t="s">
        <v>3177</v>
      </c>
      <c r="I718" s="31"/>
      <c r="J718" s="84" t="s">
        <v>106</v>
      </c>
      <c r="K718" s="31" t="s">
        <v>36</v>
      </c>
      <c r="L718" s="31" t="s">
        <v>95</v>
      </c>
      <c r="M718" s="169">
        <v>45513</v>
      </c>
      <c r="N718" s="148"/>
      <c r="O718" s="44" t="s">
        <v>43</v>
      </c>
      <c r="P718" s="43" t="s">
        <v>3178</v>
      </c>
      <c r="Q718" s="31"/>
      <c r="R718" s="84" t="s">
        <v>106</v>
      </c>
      <c r="S718" s="31" t="s">
        <v>36</v>
      </c>
      <c r="T718" s="31" t="s">
        <v>95</v>
      </c>
      <c r="U718" s="169">
        <v>45513</v>
      </c>
      <c r="V718" s="150"/>
      <c r="W718" s="141" t="str" cm="1">
        <f t="array" ref="W718">IF(SUM(LEN(B718:V718))=0,"",IF(OR(OR(ISBLANK(F718),SUM(LEN(C718),LEN(D718))=0),AND(NOT(E718="Unknown"),ISBLANK(J718)),AND(NOT(O718="Unknown"),ISBLANK(R718))),"Missing Information", INDEX(Table15[Entire Service Line Classification], MATCH(SUMIFS(Table15[Unique ID],Table15[System-Owned Portion],E718,Table15[If Material Anything Other than "Lead" in Column E,Was Material Ever Previously Lead?],G718,Table15[Customer-Owned Portion],O718),Table15[Unique ID],0),0)))</f>
        <v>Non-lead</v>
      </c>
      <c r="X718"/>
    </row>
    <row r="719" spans="2:24" ht="30" x14ac:dyDescent="0.25">
      <c r="B719" s="146">
        <v>26367081</v>
      </c>
      <c r="C719" s="31" t="s">
        <v>1053</v>
      </c>
      <c r="D719" s="31">
        <v>779</v>
      </c>
      <c r="E719" s="44" t="s">
        <v>43</v>
      </c>
      <c r="F719" s="43" t="s">
        <v>34</v>
      </c>
      <c r="G719" s="84" t="s">
        <v>34</v>
      </c>
      <c r="H719" s="31" t="s">
        <v>3177</v>
      </c>
      <c r="I719" s="31"/>
      <c r="J719" s="84" t="s">
        <v>106</v>
      </c>
      <c r="K719" s="31" t="s">
        <v>36</v>
      </c>
      <c r="L719" s="31" t="s">
        <v>95</v>
      </c>
      <c r="M719" s="169">
        <v>45513</v>
      </c>
      <c r="N719" s="148"/>
      <c r="O719" s="44" t="s">
        <v>42</v>
      </c>
      <c r="P719" s="43" t="s">
        <v>3178</v>
      </c>
      <c r="Q719" s="31"/>
      <c r="R719" s="84" t="s">
        <v>106</v>
      </c>
      <c r="S719" s="31" t="s">
        <v>36</v>
      </c>
      <c r="T719" s="31" t="s">
        <v>95</v>
      </c>
      <c r="U719" s="169">
        <v>45513</v>
      </c>
      <c r="V719" s="150"/>
      <c r="W719" s="141" t="str" cm="1">
        <f t="array" ref="W719">IF(SUM(LEN(B719:V719))=0,"",IF(OR(OR(ISBLANK(F719),SUM(LEN(C719),LEN(D719))=0),AND(NOT(E719="Unknown"),ISBLANK(J719)),AND(NOT(O719="Unknown"),ISBLANK(R719))),"Missing Information", INDEX(Table15[Entire Service Line Classification], MATCH(SUMIFS(Table15[Unique ID],Table15[System-Owned Portion],E719,Table15[If Material Anything Other than "Lead" in Column E,Was Material Ever Previously Lead?],G719,Table15[Customer-Owned Portion],O719),Table15[Unique ID],0),0)))</f>
        <v>Non-lead</v>
      </c>
      <c r="X719"/>
    </row>
    <row r="720" spans="2:24" ht="30" x14ac:dyDescent="0.25">
      <c r="B720" s="146">
        <v>26367096</v>
      </c>
      <c r="C720" s="31" t="s">
        <v>1054</v>
      </c>
      <c r="D720" s="31">
        <v>780</v>
      </c>
      <c r="E720" s="44" t="s">
        <v>43</v>
      </c>
      <c r="F720" s="43" t="s">
        <v>34</v>
      </c>
      <c r="G720" s="84" t="s">
        <v>34</v>
      </c>
      <c r="H720" s="31" t="s">
        <v>3177</v>
      </c>
      <c r="I720" s="31"/>
      <c r="J720" s="84" t="s">
        <v>106</v>
      </c>
      <c r="K720" s="31" t="s">
        <v>36</v>
      </c>
      <c r="L720" s="31" t="s">
        <v>95</v>
      </c>
      <c r="M720" s="169">
        <v>45513</v>
      </c>
      <c r="N720" s="148"/>
      <c r="O720" s="44" t="s">
        <v>43</v>
      </c>
      <c r="P720" s="43" t="s">
        <v>3178</v>
      </c>
      <c r="Q720" s="31"/>
      <c r="R720" s="84" t="s">
        <v>106</v>
      </c>
      <c r="S720" s="31" t="s">
        <v>36</v>
      </c>
      <c r="T720" s="31" t="s">
        <v>95</v>
      </c>
      <c r="U720" s="169">
        <v>45513</v>
      </c>
      <c r="V720" s="150"/>
      <c r="W720" s="141" t="str" cm="1">
        <f t="array" ref="W720">IF(SUM(LEN(B720:V720))=0,"",IF(OR(OR(ISBLANK(F720),SUM(LEN(C720),LEN(D720))=0),AND(NOT(E720="Unknown"),ISBLANK(J720)),AND(NOT(O720="Unknown"),ISBLANK(R720))),"Missing Information", INDEX(Table15[Entire Service Line Classification], MATCH(SUMIFS(Table15[Unique ID],Table15[System-Owned Portion],E720,Table15[If Material Anything Other than "Lead" in Column E,Was Material Ever Previously Lead?],G720,Table15[Customer-Owned Portion],O720),Table15[Unique ID],0),0)))</f>
        <v>Non-lead</v>
      </c>
      <c r="X720"/>
    </row>
    <row r="721" spans="2:24" ht="30" x14ac:dyDescent="0.25">
      <c r="B721" s="146">
        <v>26367093</v>
      </c>
      <c r="C721" s="31" t="s">
        <v>1055</v>
      </c>
      <c r="D721" s="31">
        <v>781</v>
      </c>
      <c r="E721" s="44" t="s">
        <v>43</v>
      </c>
      <c r="F721" s="43" t="s">
        <v>34</v>
      </c>
      <c r="G721" s="84" t="s">
        <v>34</v>
      </c>
      <c r="H721" s="31" t="s">
        <v>3177</v>
      </c>
      <c r="I721" s="31"/>
      <c r="J721" s="84" t="s">
        <v>106</v>
      </c>
      <c r="K721" s="31" t="s">
        <v>36</v>
      </c>
      <c r="L721" s="31" t="s">
        <v>95</v>
      </c>
      <c r="M721" s="169">
        <v>45513</v>
      </c>
      <c r="N721" s="148"/>
      <c r="O721" s="44" t="s">
        <v>43</v>
      </c>
      <c r="P721" s="43" t="s">
        <v>3178</v>
      </c>
      <c r="Q721" s="31"/>
      <c r="R721" s="84" t="s">
        <v>106</v>
      </c>
      <c r="S721" s="31" t="s">
        <v>36</v>
      </c>
      <c r="T721" s="31" t="s">
        <v>95</v>
      </c>
      <c r="U721" s="169">
        <v>45513</v>
      </c>
      <c r="V721" s="150"/>
      <c r="W721" s="141" t="str" cm="1">
        <f t="array" ref="W721">IF(SUM(LEN(B721:V721))=0,"",IF(OR(OR(ISBLANK(F721),SUM(LEN(C721),LEN(D721))=0),AND(NOT(E721="Unknown"),ISBLANK(J721)),AND(NOT(O721="Unknown"),ISBLANK(R721))),"Missing Information", INDEX(Table15[Entire Service Line Classification], MATCH(SUMIFS(Table15[Unique ID],Table15[System-Owned Portion],E721,Table15[If Material Anything Other than "Lead" in Column E,Was Material Ever Previously Lead?],G721,Table15[Customer-Owned Portion],O721),Table15[Unique ID],0),0)))</f>
        <v>Non-lead</v>
      </c>
      <c r="X721"/>
    </row>
    <row r="722" spans="2:24" ht="30" x14ac:dyDescent="0.25">
      <c r="B722" s="146">
        <v>26367003</v>
      </c>
      <c r="C722" s="31" t="s">
        <v>1056</v>
      </c>
      <c r="D722" s="31">
        <v>782</v>
      </c>
      <c r="E722" s="44" t="s">
        <v>43</v>
      </c>
      <c r="F722" s="43" t="s">
        <v>34</v>
      </c>
      <c r="G722" s="84" t="s">
        <v>34</v>
      </c>
      <c r="H722" s="31" t="s">
        <v>3177</v>
      </c>
      <c r="I722" s="31"/>
      <c r="J722" s="84" t="s">
        <v>106</v>
      </c>
      <c r="K722" s="31" t="s">
        <v>36</v>
      </c>
      <c r="L722" s="31" t="s">
        <v>95</v>
      </c>
      <c r="M722" s="169">
        <v>45513</v>
      </c>
      <c r="N722" s="148"/>
      <c r="O722" s="44" t="s">
        <v>43</v>
      </c>
      <c r="P722" s="43" t="s">
        <v>3178</v>
      </c>
      <c r="Q722" s="31"/>
      <c r="R722" s="84" t="s">
        <v>106</v>
      </c>
      <c r="S722" s="31" t="s">
        <v>36</v>
      </c>
      <c r="T722" s="31" t="s">
        <v>95</v>
      </c>
      <c r="U722" s="169">
        <v>45513</v>
      </c>
      <c r="V722" s="150"/>
      <c r="W722" s="141" t="str" cm="1">
        <f t="array" ref="W722">IF(SUM(LEN(B722:V722))=0,"",IF(OR(OR(ISBLANK(F722),SUM(LEN(C722),LEN(D722))=0),AND(NOT(E722="Unknown"),ISBLANK(J722)),AND(NOT(O722="Unknown"),ISBLANK(R722))),"Missing Information", INDEX(Table15[Entire Service Line Classification], MATCH(SUMIFS(Table15[Unique ID],Table15[System-Owned Portion],E722,Table15[If Material Anything Other than "Lead" in Column E,Was Material Ever Previously Lead?],G722,Table15[Customer-Owned Portion],O722),Table15[Unique ID],0),0)))</f>
        <v>Non-lead</v>
      </c>
      <c r="X722"/>
    </row>
    <row r="723" spans="2:24" ht="30" x14ac:dyDescent="0.25">
      <c r="B723" s="146">
        <v>26367067</v>
      </c>
      <c r="C723" s="31" t="s">
        <v>1057</v>
      </c>
      <c r="D723" s="31">
        <v>783</v>
      </c>
      <c r="E723" s="44" t="s">
        <v>43</v>
      </c>
      <c r="F723" s="43" t="s">
        <v>34</v>
      </c>
      <c r="G723" s="84" t="s">
        <v>34</v>
      </c>
      <c r="H723" s="31" t="s">
        <v>3177</v>
      </c>
      <c r="I723" s="31"/>
      <c r="J723" s="84" t="s">
        <v>106</v>
      </c>
      <c r="K723" s="31" t="s">
        <v>36</v>
      </c>
      <c r="L723" s="31" t="s">
        <v>95</v>
      </c>
      <c r="M723" s="169">
        <v>45513</v>
      </c>
      <c r="N723" s="148"/>
      <c r="O723" s="44" t="s">
        <v>43</v>
      </c>
      <c r="P723" s="43" t="s">
        <v>3178</v>
      </c>
      <c r="Q723" s="31"/>
      <c r="R723" s="84" t="s">
        <v>106</v>
      </c>
      <c r="S723" s="31" t="s">
        <v>36</v>
      </c>
      <c r="T723" s="31" t="s">
        <v>95</v>
      </c>
      <c r="U723" s="169">
        <v>45513</v>
      </c>
      <c r="V723" s="150"/>
      <c r="W723" s="141" t="str" cm="1">
        <f t="array" ref="W723">IF(SUM(LEN(B723:V723))=0,"",IF(OR(OR(ISBLANK(F723),SUM(LEN(C723),LEN(D723))=0),AND(NOT(E723="Unknown"),ISBLANK(J723)),AND(NOT(O723="Unknown"),ISBLANK(R723))),"Missing Information", INDEX(Table15[Entire Service Line Classification], MATCH(SUMIFS(Table15[Unique ID],Table15[System-Owned Portion],E723,Table15[If Material Anything Other than "Lead" in Column E,Was Material Ever Previously Lead?],G723,Table15[Customer-Owned Portion],O723),Table15[Unique ID],0),0)))</f>
        <v>Non-lead</v>
      </c>
      <c r="X723"/>
    </row>
    <row r="724" spans="2:24" ht="30" x14ac:dyDescent="0.25">
      <c r="B724" s="146">
        <v>26367100</v>
      </c>
      <c r="C724" s="31" t="s">
        <v>1058</v>
      </c>
      <c r="D724" s="31">
        <v>784</v>
      </c>
      <c r="E724" s="44" t="s">
        <v>43</v>
      </c>
      <c r="F724" s="43" t="s">
        <v>34</v>
      </c>
      <c r="G724" s="84" t="s">
        <v>34</v>
      </c>
      <c r="H724" s="31" t="s">
        <v>3177</v>
      </c>
      <c r="I724" s="31"/>
      <c r="J724" s="84" t="s">
        <v>106</v>
      </c>
      <c r="K724" s="31" t="s">
        <v>36</v>
      </c>
      <c r="L724" s="31" t="s">
        <v>95</v>
      </c>
      <c r="M724" s="169">
        <v>45513</v>
      </c>
      <c r="N724" s="148"/>
      <c r="O724" s="44" t="s">
        <v>42</v>
      </c>
      <c r="P724" s="43" t="s">
        <v>3178</v>
      </c>
      <c r="Q724" s="31"/>
      <c r="R724" s="84" t="s">
        <v>106</v>
      </c>
      <c r="S724" s="31" t="s">
        <v>36</v>
      </c>
      <c r="T724" s="31" t="s">
        <v>95</v>
      </c>
      <c r="U724" s="169">
        <v>45513</v>
      </c>
      <c r="V724" s="150"/>
      <c r="W724" s="141" t="str" cm="1">
        <f t="array" ref="W724">IF(SUM(LEN(B724:V724))=0,"",IF(OR(OR(ISBLANK(F724),SUM(LEN(C724),LEN(D724))=0),AND(NOT(E724="Unknown"),ISBLANK(J724)),AND(NOT(O724="Unknown"),ISBLANK(R724))),"Missing Information", INDEX(Table15[Entire Service Line Classification], MATCH(SUMIFS(Table15[Unique ID],Table15[System-Owned Portion],E724,Table15[If Material Anything Other than "Lead" in Column E,Was Material Ever Previously Lead?],G724,Table15[Customer-Owned Portion],O724),Table15[Unique ID],0),0)))</f>
        <v>Non-lead</v>
      </c>
      <c r="X724"/>
    </row>
    <row r="725" spans="2:24" ht="30" x14ac:dyDescent="0.25">
      <c r="B725" s="146" t="s">
        <v>272</v>
      </c>
      <c r="C725" s="31" t="s">
        <v>1059</v>
      </c>
      <c r="D725" s="31">
        <v>785</v>
      </c>
      <c r="E725" s="44" t="s">
        <v>43</v>
      </c>
      <c r="F725" s="43" t="s">
        <v>34</v>
      </c>
      <c r="G725" s="84" t="s">
        <v>34</v>
      </c>
      <c r="H725" s="31" t="s">
        <v>3177</v>
      </c>
      <c r="I725" s="31"/>
      <c r="J725" s="84" t="s">
        <v>106</v>
      </c>
      <c r="K725" s="31" t="s">
        <v>36</v>
      </c>
      <c r="L725" s="31" t="s">
        <v>95</v>
      </c>
      <c r="M725" s="169">
        <v>45513</v>
      </c>
      <c r="N725" s="148"/>
      <c r="O725" s="44" t="s">
        <v>43</v>
      </c>
      <c r="P725" s="43" t="s">
        <v>3178</v>
      </c>
      <c r="Q725" s="31"/>
      <c r="R725" s="84" t="s">
        <v>106</v>
      </c>
      <c r="S725" s="31" t="s">
        <v>36</v>
      </c>
      <c r="T725" s="31" t="s">
        <v>95</v>
      </c>
      <c r="U725" s="169">
        <v>45513</v>
      </c>
      <c r="V725" s="150"/>
      <c r="W725" s="141" t="str" cm="1">
        <f t="array" ref="W725">IF(SUM(LEN(B725:V725))=0,"",IF(OR(OR(ISBLANK(F725),SUM(LEN(C725),LEN(D725))=0),AND(NOT(E725="Unknown"),ISBLANK(J725)),AND(NOT(O725="Unknown"),ISBLANK(R725))),"Missing Information", INDEX(Table15[Entire Service Line Classification], MATCH(SUMIFS(Table15[Unique ID],Table15[System-Owned Portion],E725,Table15[If Material Anything Other than "Lead" in Column E,Was Material Ever Previously Lead?],G725,Table15[Customer-Owned Portion],O725),Table15[Unique ID],0),0)))</f>
        <v>Non-lead</v>
      </c>
      <c r="X725"/>
    </row>
    <row r="726" spans="2:24" ht="30" x14ac:dyDescent="0.25">
      <c r="B726" s="146">
        <v>26367064</v>
      </c>
      <c r="C726" s="31" t="s">
        <v>1060</v>
      </c>
      <c r="D726" s="31">
        <v>787</v>
      </c>
      <c r="E726" s="44" t="s">
        <v>43</v>
      </c>
      <c r="F726" s="43" t="s">
        <v>34</v>
      </c>
      <c r="G726" s="84" t="s">
        <v>34</v>
      </c>
      <c r="H726" s="31" t="s">
        <v>3177</v>
      </c>
      <c r="I726" s="31"/>
      <c r="J726" s="84" t="s">
        <v>106</v>
      </c>
      <c r="K726" s="31" t="s">
        <v>36</v>
      </c>
      <c r="L726" s="31" t="s">
        <v>95</v>
      </c>
      <c r="M726" s="169">
        <v>45513</v>
      </c>
      <c r="N726" s="148"/>
      <c r="O726" s="44" t="s">
        <v>43</v>
      </c>
      <c r="P726" s="43" t="s">
        <v>3178</v>
      </c>
      <c r="Q726" s="31"/>
      <c r="R726" s="84" t="s">
        <v>106</v>
      </c>
      <c r="S726" s="31" t="s">
        <v>36</v>
      </c>
      <c r="T726" s="31" t="s">
        <v>95</v>
      </c>
      <c r="U726" s="169">
        <v>45513</v>
      </c>
      <c r="V726" s="150"/>
      <c r="W726" s="141" t="str" cm="1">
        <f t="array" ref="W726">IF(SUM(LEN(B726:V726))=0,"",IF(OR(OR(ISBLANK(F726),SUM(LEN(C726),LEN(D726))=0),AND(NOT(E726="Unknown"),ISBLANK(J726)),AND(NOT(O726="Unknown"),ISBLANK(R726))),"Missing Information", INDEX(Table15[Entire Service Line Classification], MATCH(SUMIFS(Table15[Unique ID],Table15[System-Owned Portion],E726,Table15[If Material Anything Other than "Lead" in Column E,Was Material Ever Previously Lead?],G726,Table15[Customer-Owned Portion],O726),Table15[Unique ID],0),0)))</f>
        <v>Non-lead</v>
      </c>
      <c r="X726"/>
    </row>
    <row r="727" spans="2:24" ht="30" x14ac:dyDescent="0.25">
      <c r="B727" s="146">
        <v>26367077</v>
      </c>
      <c r="C727" s="31" t="s">
        <v>1061</v>
      </c>
      <c r="D727" s="31">
        <v>788</v>
      </c>
      <c r="E727" s="44" t="s">
        <v>43</v>
      </c>
      <c r="F727" s="43" t="s">
        <v>34</v>
      </c>
      <c r="G727" s="84" t="s">
        <v>34</v>
      </c>
      <c r="H727" s="31" t="s">
        <v>3177</v>
      </c>
      <c r="I727" s="31"/>
      <c r="J727" s="84" t="s">
        <v>106</v>
      </c>
      <c r="K727" s="31" t="s">
        <v>36</v>
      </c>
      <c r="L727" s="31" t="s">
        <v>95</v>
      </c>
      <c r="M727" s="169">
        <v>45513</v>
      </c>
      <c r="N727" s="148"/>
      <c r="O727" s="44" t="s">
        <v>42</v>
      </c>
      <c r="P727" s="43" t="s">
        <v>3178</v>
      </c>
      <c r="Q727" s="31"/>
      <c r="R727" s="84" t="s">
        <v>106</v>
      </c>
      <c r="S727" s="31" t="s">
        <v>36</v>
      </c>
      <c r="T727" s="31" t="s">
        <v>95</v>
      </c>
      <c r="U727" s="169">
        <v>45513</v>
      </c>
      <c r="V727" s="150"/>
      <c r="W727" s="141" t="str" cm="1">
        <f t="array" ref="W727">IF(SUM(LEN(B727:V727))=0,"",IF(OR(OR(ISBLANK(F727),SUM(LEN(C727),LEN(D727))=0),AND(NOT(E727="Unknown"),ISBLANK(J727)),AND(NOT(O727="Unknown"),ISBLANK(R727))),"Missing Information", INDEX(Table15[Entire Service Line Classification], MATCH(SUMIFS(Table15[Unique ID],Table15[System-Owned Portion],E727,Table15[If Material Anything Other than "Lead" in Column E,Was Material Ever Previously Lead?],G727,Table15[Customer-Owned Portion],O727),Table15[Unique ID],0),0)))</f>
        <v>Non-lead</v>
      </c>
      <c r="X727"/>
    </row>
    <row r="728" spans="2:24" ht="30" x14ac:dyDescent="0.25">
      <c r="B728" s="146">
        <v>26367125</v>
      </c>
      <c r="C728" s="31" t="s">
        <v>1062</v>
      </c>
      <c r="D728" s="31">
        <v>789</v>
      </c>
      <c r="E728" s="44" t="s">
        <v>43</v>
      </c>
      <c r="F728" s="43" t="s">
        <v>34</v>
      </c>
      <c r="G728" s="84" t="s">
        <v>34</v>
      </c>
      <c r="H728" s="31" t="s">
        <v>3177</v>
      </c>
      <c r="I728" s="31"/>
      <c r="J728" s="84" t="s">
        <v>106</v>
      </c>
      <c r="K728" s="31" t="s">
        <v>36</v>
      </c>
      <c r="L728" s="31" t="s">
        <v>95</v>
      </c>
      <c r="M728" s="169">
        <v>45513</v>
      </c>
      <c r="N728" s="148"/>
      <c r="O728" s="44" t="s">
        <v>43</v>
      </c>
      <c r="P728" s="43" t="s">
        <v>3178</v>
      </c>
      <c r="Q728" s="31"/>
      <c r="R728" s="84" t="s">
        <v>106</v>
      </c>
      <c r="S728" s="31" t="s">
        <v>36</v>
      </c>
      <c r="T728" s="31" t="s">
        <v>95</v>
      </c>
      <c r="U728" s="169">
        <v>45513</v>
      </c>
      <c r="V728" s="150"/>
      <c r="W728" s="141" t="str" cm="1">
        <f t="array" ref="W728">IF(SUM(LEN(B728:V728))=0,"",IF(OR(OR(ISBLANK(F728),SUM(LEN(C728),LEN(D728))=0),AND(NOT(E728="Unknown"),ISBLANK(J728)),AND(NOT(O728="Unknown"),ISBLANK(R728))),"Missing Information", INDEX(Table15[Entire Service Line Classification], MATCH(SUMIFS(Table15[Unique ID],Table15[System-Owned Portion],E728,Table15[If Material Anything Other than "Lead" in Column E,Was Material Ever Previously Lead?],G728,Table15[Customer-Owned Portion],O728),Table15[Unique ID],0),0)))</f>
        <v>Non-lead</v>
      </c>
      <c r="X728"/>
    </row>
    <row r="729" spans="2:24" ht="30" x14ac:dyDescent="0.25">
      <c r="B729" s="146">
        <v>26367132</v>
      </c>
      <c r="C729" s="31" t="s">
        <v>1063</v>
      </c>
      <c r="D729" s="31">
        <v>790</v>
      </c>
      <c r="E729" s="44" t="s">
        <v>43</v>
      </c>
      <c r="F729" s="43" t="s">
        <v>34</v>
      </c>
      <c r="G729" s="84" t="s">
        <v>34</v>
      </c>
      <c r="H729" s="31" t="s">
        <v>3177</v>
      </c>
      <c r="I729" s="31"/>
      <c r="J729" s="84" t="s">
        <v>106</v>
      </c>
      <c r="K729" s="31" t="s">
        <v>36</v>
      </c>
      <c r="L729" s="31" t="s">
        <v>95</v>
      </c>
      <c r="M729" s="169">
        <v>45513</v>
      </c>
      <c r="N729" s="148"/>
      <c r="O729" s="44" t="s">
        <v>43</v>
      </c>
      <c r="P729" s="43" t="s">
        <v>3178</v>
      </c>
      <c r="Q729" s="31"/>
      <c r="R729" s="84" t="s">
        <v>106</v>
      </c>
      <c r="S729" s="31" t="s">
        <v>36</v>
      </c>
      <c r="T729" s="31" t="s">
        <v>95</v>
      </c>
      <c r="U729" s="169">
        <v>45513</v>
      </c>
      <c r="V729" s="150"/>
      <c r="W729" s="141" t="str" cm="1">
        <f t="array" ref="W729">IF(SUM(LEN(B729:V729))=0,"",IF(OR(OR(ISBLANK(F729),SUM(LEN(C729),LEN(D729))=0),AND(NOT(E729="Unknown"),ISBLANK(J729)),AND(NOT(O729="Unknown"),ISBLANK(R729))),"Missing Information", INDEX(Table15[Entire Service Line Classification], MATCH(SUMIFS(Table15[Unique ID],Table15[System-Owned Portion],E729,Table15[If Material Anything Other than "Lead" in Column E,Was Material Ever Previously Lead?],G729,Table15[Customer-Owned Portion],O729),Table15[Unique ID],0),0)))</f>
        <v>Non-lead</v>
      </c>
      <c r="X729"/>
    </row>
    <row r="730" spans="2:24" ht="30" x14ac:dyDescent="0.25">
      <c r="B730" s="146">
        <v>26367130</v>
      </c>
      <c r="C730" s="31" t="s">
        <v>1064</v>
      </c>
      <c r="D730" s="31">
        <v>791</v>
      </c>
      <c r="E730" s="44" t="s">
        <v>43</v>
      </c>
      <c r="F730" s="43" t="s">
        <v>34</v>
      </c>
      <c r="G730" s="84" t="s">
        <v>34</v>
      </c>
      <c r="H730" s="31" t="s">
        <v>3177</v>
      </c>
      <c r="I730" s="31"/>
      <c r="J730" s="84" t="s">
        <v>106</v>
      </c>
      <c r="K730" s="31" t="s">
        <v>36</v>
      </c>
      <c r="L730" s="31" t="s">
        <v>95</v>
      </c>
      <c r="M730" s="169">
        <v>45513</v>
      </c>
      <c r="N730" s="148"/>
      <c r="O730" s="44" t="s">
        <v>43</v>
      </c>
      <c r="P730" s="43" t="s">
        <v>3178</v>
      </c>
      <c r="Q730" s="31"/>
      <c r="R730" s="84" t="s">
        <v>106</v>
      </c>
      <c r="S730" s="31" t="s">
        <v>36</v>
      </c>
      <c r="T730" s="31" t="s">
        <v>95</v>
      </c>
      <c r="U730" s="169">
        <v>45513</v>
      </c>
      <c r="V730" s="150"/>
      <c r="W730" s="141" t="str" cm="1">
        <f t="array" ref="W730">IF(SUM(LEN(B730:V730))=0,"",IF(OR(OR(ISBLANK(F730),SUM(LEN(C730),LEN(D730))=0),AND(NOT(E730="Unknown"),ISBLANK(J730)),AND(NOT(O730="Unknown"),ISBLANK(R730))),"Missing Information", INDEX(Table15[Entire Service Line Classification], MATCH(SUMIFS(Table15[Unique ID],Table15[System-Owned Portion],E730,Table15[If Material Anything Other than "Lead" in Column E,Was Material Ever Previously Lead?],G730,Table15[Customer-Owned Portion],O730),Table15[Unique ID],0),0)))</f>
        <v>Non-lead</v>
      </c>
      <c r="X730"/>
    </row>
    <row r="731" spans="2:24" ht="30" x14ac:dyDescent="0.25">
      <c r="B731" s="146">
        <v>26367061</v>
      </c>
      <c r="C731" s="31" t="s">
        <v>1065</v>
      </c>
      <c r="D731" s="31">
        <v>792</v>
      </c>
      <c r="E731" s="44" t="s">
        <v>43</v>
      </c>
      <c r="F731" s="43" t="s">
        <v>34</v>
      </c>
      <c r="G731" s="84" t="s">
        <v>34</v>
      </c>
      <c r="H731" s="31" t="s">
        <v>3177</v>
      </c>
      <c r="I731" s="31"/>
      <c r="J731" s="84" t="s">
        <v>106</v>
      </c>
      <c r="K731" s="31" t="s">
        <v>36</v>
      </c>
      <c r="L731" s="31" t="s">
        <v>95</v>
      </c>
      <c r="M731" s="169">
        <v>45513</v>
      </c>
      <c r="N731" s="148"/>
      <c r="O731" s="44" t="s">
        <v>43</v>
      </c>
      <c r="P731" s="43" t="s">
        <v>3178</v>
      </c>
      <c r="Q731" s="31"/>
      <c r="R731" s="84" t="s">
        <v>106</v>
      </c>
      <c r="S731" s="31" t="s">
        <v>36</v>
      </c>
      <c r="T731" s="31" t="s">
        <v>95</v>
      </c>
      <c r="U731" s="169">
        <v>45513</v>
      </c>
      <c r="V731" s="150"/>
      <c r="W731" s="141" t="str" cm="1">
        <f t="array" ref="W731">IF(SUM(LEN(B731:V731))=0,"",IF(OR(OR(ISBLANK(F731),SUM(LEN(C731),LEN(D731))=0),AND(NOT(E731="Unknown"),ISBLANK(J731)),AND(NOT(O731="Unknown"),ISBLANK(R731))),"Missing Information", INDEX(Table15[Entire Service Line Classification], MATCH(SUMIFS(Table15[Unique ID],Table15[System-Owned Portion],E731,Table15[If Material Anything Other than "Lead" in Column E,Was Material Ever Previously Lead?],G731,Table15[Customer-Owned Portion],O731),Table15[Unique ID],0),0)))</f>
        <v>Non-lead</v>
      </c>
      <c r="X731"/>
    </row>
    <row r="732" spans="2:24" ht="30" x14ac:dyDescent="0.25">
      <c r="B732" s="146">
        <v>26367129</v>
      </c>
      <c r="C732" s="31" t="s">
        <v>1066</v>
      </c>
      <c r="D732" s="31">
        <v>793</v>
      </c>
      <c r="E732" s="44" t="s">
        <v>43</v>
      </c>
      <c r="F732" s="43" t="s">
        <v>34</v>
      </c>
      <c r="G732" s="84" t="s">
        <v>34</v>
      </c>
      <c r="H732" s="31" t="s">
        <v>3177</v>
      </c>
      <c r="I732" s="31"/>
      <c r="J732" s="84" t="s">
        <v>106</v>
      </c>
      <c r="K732" s="31" t="s">
        <v>36</v>
      </c>
      <c r="L732" s="31" t="s">
        <v>95</v>
      </c>
      <c r="M732" s="169">
        <v>45513</v>
      </c>
      <c r="N732" s="148"/>
      <c r="O732" s="44" t="s">
        <v>42</v>
      </c>
      <c r="P732" s="43" t="s">
        <v>3178</v>
      </c>
      <c r="Q732" s="31"/>
      <c r="R732" s="84" t="s">
        <v>106</v>
      </c>
      <c r="S732" s="31" t="s">
        <v>36</v>
      </c>
      <c r="T732" s="31" t="s">
        <v>95</v>
      </c>
      <c r="U732" s="169">
        <v>45513</v>
      </c>
      <c r="V732" s="150"/>
      <c r="W732" s="141" t="str" cm="1">
        <f t="array" ref="W732">IF(SUM(LEN(B732:V732))=0,"",IF(OR(OR(ISBLANK(F732),SUM(LEN(C732),LEN(D732))=0),AND(NOT(E732="Unknown"),ISBLANK(J732)),AND(NOT(O732="Unknown"),ISBLANK(R732))),"Missing Information", INDEX(Table15[Entire Service Line Classification], MATCH(SUMIFS(Table15[Unique ID],Table15[System-Owned Portion],E732,Table15[If Material Anything Other than "Lead" in Column E,Was Material Ever Previously Lead?],G732,Table15[Customer-Owned Portion],O732),Table15[Unique ID],0),0)))</f>
        <v>Non-lead</v>
      </c>
      <c r="X732"/>
    </row>
    <row r="733" spans="2:24" ht="30" x14ac:dyDescent="0.25">
      <c r="B733" s="146">
        <v>26367126</v>
      </c>
      <c r="C733" s="31" t="s">
        <v>1067</v>
      </c>
      <c r="D733" s="31">
        <v>794</v>
      </c>
      <c r="E733" s="44" t="s">
        <v>43</v>
      </c>
      <c r="F733" s="43" t="s">
        <v>34</v>
      </c>
      <c r="G733" s="84" t="s">
        <v>34</v>
      </c>
      <c r="H733" s="31" t="s">
        <v>3177</v>
      </c>
      <c r="I733" s="31"/>
      <c r="J733" s="84" t="s">
        <v>106</v>
      </c>
      <c r="K733" s="31" t="s">
        <v>36</v>
      </c>
      <c r="L733" s="31" t="s">
        <v>95</v>
      </c>
      <c r="M733" s="169">
        <v>45513</v>
      </c>
      <c r="N733" s="148"/>
      <c r="O733" s="44" t="s">
        <v>43</v>
      </c>
      <c r="P733" s="43" t="s">
        <v>3178</v>
      </c>
      <c r="Q733" s="31"/>
      <c r="R733" s="84" t="s">
        <v>106</v>
      </c>
      <c r="S733" s="31" t="s">
        <v>36</v>
      </c>
      <c r="T733" s="31" t="s">
        <v>95</v>
      </c>
      <c r="U733" s="169">
        <v>45513</v>
      </c>
      <c r="V733" s="150"/>
      <c r="W733" s="141" t="str" cm="1">
        <f t="array" ref="W733">IF(SUM(LEN(B733:V733))=0,"",IF(OR(OR(ISBLANK(F733),SUM(LEN(C733),LEN(D733))=0),AND(NOT(E733="Unknown"),ISBLANK(J733)),AND(NOT(O733="Unknown"),ISBLANK(R733))),"Missing Information", INDEX(Table15[Entire Service Line Classification], MATCH(SUMIFS(Table15[Unique ID],Table15[System-Owned Portion],E733,Table15[If Material Anything Other than "Lead" in Column E,Was Material Ever Previously Lead?],G733,Table15[Customer-Owned Portion],O733),Table15[Unique ID],0),0)))</f>
        <v>Non-lead</v>
      </c>
      <c r="X733"/>
    </row>
    <row r="734" spans="2:24" ht="30" x14ac:dyDescent="0.25">
      <c r="B734" s="146">
        <v>26367131</v>
      </c>
      <c r="C734" s="31" t="s">
        <v>1068</v>
      </c>
      <c r="D734" s="31">
        <v>795</v>
      </c>
      <c r="E734" s="44" t="s">
        <v>43</v>
      </c>
      <c r="F734" s="43" t="s">
        <v>34</v>
      </c>
      <c r="G734" s="84" t="s">
        <v>34</v>
      </c>
      <c r="H734" s="31" t="s">
        <v>3177</v>
      </c>
      <c r="I734" s="31"/>
      <c r="J734" s="84" t="s">
        <v>106</v>
      </c>
      <c r="K734" s="31" t="s">
        <v>36</v>
      </c>
      <c r="L734" s="31" t="s">
        <v>95</v>
      </c>
      <c r="M734" s="169">
        <v>45513</v>
      </c>
      <c r="N734" s="148"/>
      <c r="O734" s="44" t="s">
        <v>43</v>
      </c>
      <c r="P734" s="43" t="s">
        <v>3178</v>
      </c>
      <c r="Q734" s="31"/>
      <c r="R734" s="84" t="s">
        <v>106</v>
      </c>
      <c r="S734" s="31" t="s">
        <v>36</v>
      </c>
      <c r="T734" s="31" t="s">
        <v>95</v>
      </c>
      <c r="U734" s="169">
        <v>45513</v>
      </c>
      <c r="V734" s="150"/>
      <c r="W734" s="141" t="str" cm="1">
        <f t="array" ref="W734">IF(SUM(LEN(B734:V734))=0,"",IF(OR(OR(ISBLANK(F734),SUM(LEN(C734),LEN(D734))=0),AND(NOT(E734="Unknown"),ISBLANK(J734)),AND(NOT(O734="Unknown"),ISBLANK(R734))),"Missing Information", INDEX(Table15[Entire Service Line Classification], MATCH(SUMIFS(Table15[Unique ID],Table15[System-Owned Portion],E734,Table15[If Material Anything Other than "Lead" in Column E,Was Material Ever Previously Lead?],G734,Table15[Customer-Owned Portion],O734),Table15[Unique ID],0),0)))</f>
        <v>Non-lead</v>
      </c>
      <c r="X734"/>
    </row>
    <row r="735" spans="2:24" ht="30" x14ac:dyDescent="0.25">
      <c r="B735" s="146">
        <v>26367080</v>
      </c>
      <c r="C735" s="31" t="s">
        <v>1069</v>
      </c>
      <c r="D735" s="31">
        <v>797</v>
      </c>
      <c r="E735" s="44" t="s">
        <v>43</v>
      </c>
      <c r="F735" s="43" t="s">
        <v>34</v>
      </c>
      <c r="G735" s="84" t="s">
        <v>34</v>
      </c>
      <c r="H735" s="31" t="s">
        <v>3177</v>
      </c>
      <c r="I735" s="31"/>
      <c r="J735" s="84" t="s">
        <v>106</v>
      </c>
      <c r="K735" s="31" t="s">
        <v>36</v>
      </c>
      <c r="L735" s="31" t="s">
        <v>95</v>
      </c>
      <c r="M735" s="169">
        <v>45513</v>
      </c>
      <c r="N735" s="148"/>
      <c r="O735" s="44" t="s">
        <v>43</v>
      </c>
      <c r="P735" s="43" t="s">
        <v>3178</v>
      </c>
      <c r="Q735" s="31"/>
      <c r="R735" s="84" t="s">
        <v>106</v>
      </c>
      <c r="S735" s="31" t="s">
        <v>36</v>
      </c>
      <c r="T735" s="31" t="s">
        <v>95</v>
      </c>
      <c r="U735" s="169">
        <v>45513</v>
      </c>
      <c r="V735" s="150"/>
      <c r="W735" s="141" t="str" cm="1">
        <f t="array" ref="W735">IF(SUM(LEN(B735:V735))=0,"",IF(OR(OR(ISBLANK(F735),SUM(LEN(C735),LEN(D735))=0),AND(NOT(E735="Unknown"),ISBLANK(J735)),AND(NOT(O735="Unknown"),ISBLANK(R735))),"Missing Information", INDEX(Table15[Entire Service Line Classification], MATCH(SUMIFS(Table15[Unique ID],Table15[System-Owned Portion],E735,Table15[If Material Anything Other than "Lead" in Column E,Was Material Ever Previously Lead?],G735,Table15[Customer-Owned Portion],O735),Table15[Unique ID],0),0)))</f>
        <v>Non-lead</v>
      </c>
      <c r="X735"/>
    </row>
    <row r="736" spans="2:24" ht="30" x14ac:dyDescent="0.25">
      <c r="B736" s="146">
        <v>26367127</v>
      </c>
      <c r="C736" s="31" t="s">
        <v>1070</v>
      </c>
      <c r="D736" s="31">
        <v>79701</v>
      </c>
      <c r="E736" s="44" t="s">
        <v>43</v>
      </c>
      <c r="F736" s="43" t="s">
        <v>34</v>
      </c>
      <c r="G736" s="84" t="s">
        <v>34</v>
      </c>
      <c r="H736" s="31" t="s">
        <v>3177</v>
      </c>
      <c r="I736" s="31"/>
      <c r="J736" s="84" t="s">
        <v>106</v>
      </c>
      <c r="K736" s="31" t="s">
        <v>36</v>
      </c>
      <c r="L736" s="31" t="s">
        <v>95</v>
      </c>
      <c r="M736" s="169">
        <v>45513</v>
      </c>
      <c r="N736" s="148"/>
      <c r="O736" s="44" t="s">
        <v>42</v>
      </c>
      <c r="P736" s="43" t="s">
        <v>3178</v>
      </c>
      <c r="Q736" s="31"/>
      <c r="R736" s="84" t="s">
        <v>106</v>
      </c>
      <c r="S736" s="31" t="s">
        <v>36</v>
      </c>
      <c r="T736" s="31" t="s">
        <v>95</v>
      </c>
      <c r="U736" s="169">
        <v>45513</v>
      </c>
      <c r="V736" s="150"/>
      <c r="W736" s="141" t="str" cm="1">
        <f t="array" ref="W736">IF(SUM(LEN(B736:V736))=0,"",IF(OR(OR(ISBLANK(F736),SUM(LEN(C736),LEN(D736))=0),AND(NOT(E736="Unknown"),ISBLANK(J736)),AND(NOT(O736="Unknown"),ISBLANK(R736))),"Missing Information", INDEX(Table15[Entire Service Line Classification], MATCH(SUMIFS(Table15[Unique ID],Table15[System-Owned Portion],E736,Table15[If Material Anything Other than "Lead" in Column E,Was Material Ever Previously Lead?],G736,Table15[Customer-Owned Portion],O736),Table15[Unique ID],0),0)))</f>
        <v>Non-lead</v>
      </c>
      <c r="X736"/>
    </row>
    <row r="737" spans="2:24" ht="30" x14ac:dyDescent="0.25">
      <c r="B737" s="146">
        <v>26366794</v>
      </c>
      <c r="C737" s="31" t="s">
        <v>1071</v>
      </c>
      <c r="D737" s="31">
        <v>798</v>
      </c>
      <c r="E737" s="44" t="s">
        <v>43</v>
      </c>
      <c r="F737" s="43" t="s">
        <v>34</v>
      </c>
      <c r="G737" s="84" t="s">
        <v>34</v>
      </c>
      <c r="H737" s="31" t="s">
        <v>3177</v>
      </c>
      <c r="I737" s="31"/>
      <c r="J737" s="84" t="s">
        <v>106</v>
      </c>
      <c r="K737" s="31" t="s">
        <v>36</v>
      </c>
      <c r="L737" s="31" t="s">
        <v>95</v>
      </c>
      <c r="M737" s="169">
        <v>45513</v>
      </c>
      <c r="N737" s="148"/>
      <c r="O737" s="44" t="s">
        <v>43</v>
      </c>
      <c r="P737" s="43" t="s">
        <v>3178</v>
      </c>
      <c r="Q737" s="31"/>
      <c r="R737" s="84" t="s">
        <v>106</v>
      </c>
      <c r="S737" s="31" t="s">
        <v>36</v>
      </c>
      <c r="T737" s="31" t="s">
        <v>95</v>
      </c>
      <c r="U737" s="169">
        <v>45513</v>
      </c>
      <c r="V737" s="150"/>
      <c r="W737" s="141" t="str" cm="1">
        <f t="array" ref="W737">IF(SUM(LEN(B737:V737))=0,"",IF(OR(OR(ISBLANK(F737),SUM(LEN(C737),LEN(D737))=0),AND(NOT(E737="Unknown"),ISBLANK(J737)),AND(NOT(O737="Unknown"),ISBLANK(R737))),"Missing Information", INDEX(Table15[Entire Service Line Classification], MATCH(SUMIFS(Table15[Unique ID],Table15[System-Owned Portion],E737,Table15[If Material Anything Other than "Lead" in Column E,Was Material Ever Previously Lead?],G737,Table15[Customer-Owned Portion],O737),Table15[Unique ID],0),0)))</f>
        <v>Non-lead</v>
      </c>
      <c r="X737"/>
    </row>
    <row r="738" spans="2:24" ht="30" x14ac:dyDescent="0.25">
      <c r="B738" s="146">
        <v>26366793</v>
      </c>
      <c r="C738" s="31" t="s">
        <v>1072</v>
      </c>
      <c r="D738" s="31">
        <v>799</v>
      </c>
      <c r="E738" s="44" t="s">
        <v>43</v>
      </c>
      <c r="F738" s="43" t="s">
        <v>34</v>
      </c>
      <c r="G738" s="84" t="s">
        <v>34</v>
      </c>
      <c r="H738" s="31" t="s">
        <v>3177</v>
      </c>
      <c r="I738" s="31"/>
      <c r="J738" s="84" t="s">
        <v>106</v>
      </c>
      <c r="K738" s="31" t="s">
        <v>36</v>
      </c>
      <c r="L738" s="31" t="s">
        <v>95</v>
      </c>
      <c r="M738" s="169">
        <v>45513</v>
      </c>
      <c r="N738" s="148"/>
      <c r="O738" s="44" t="s">
        <v>43</v>
      </c>
      <c r="P738" s="43" t="s">
        <v>3178</v>
      </c>
      <c r="Q738" s="31"/>
      <c r="R738" s="84" t="s">
        <v>106</v>
      </c>
      <c r="S738" s="31" t="s">
        <v>36</v>
      </c>
      <c r="T738" s="31" t="s">
        <v>95</v>
      </c>
      <c r="U738" s="169">
        <v>45513</v>
      </c>
      <c r="V738" s="150"/>
      <c r="W738" s="141" t="str" cm="1">
        <f t="array" ref="W738">IF(SUM(LEN(B738:V738))=0,"",IF(OR(OR(ISBLANK(F738),SUM(LEN(C738),LEN(D738))=0),AND(NOT(E738="Unknown"),ISBLANK(J738)),AND(NOT(O738="Unknown"),ISBLANK(R738))),"Missing Information", INDEX(Table15[Entire Service Line Classification], MATCH(SUMIFS(Table15[Unique ID],Table15[System-Owned Portion],E738,Table15[If Material Anything Other than "Lead" in Column E,Was Material Ever Previously Lead?],G738,Table15[Customer-Owned Portion],O738),Table15[Unique ID],0),0)))</f>
        <v>Non-lead</v>
      </c>
      <c r="X738"/>
    </row>
    <row r="739" spans="2:24" ht="30" x14ac:dyDescent="0.25">
      <c r="B739" s="146">
        <v>26367121</v>
      </c>
      <c r="C739" s="31" t="s">
        <v>1073</v>
      </c>
      <c r="D739" s="31">
        <v>800</v>
      </c>
      <c r="E739" s="44" t="s">
        <v>43</v>
      </c>
      <c r="F739" s="43" t="s">
        <v>34</v>
      </c>
      <c r="G739" s="84" t="s">
        <v>34</v>
      </c>
      <c r="H739" s="31" t="s">
        <v>3177</v>
      </c>
      <c r="I739" s="31"/>
      <c r="J739" s="84" t="s">
        <v>106</v>
      </c>
      <c r="K739" s="31" t="s">
        <v>36</v>
      </c>
      <c r="L739" s="31" t="s">
        <v>95</v>
      </c>
      <c r="M739" s="169">
        <v>45513</v>
      </c>
      <c r="N739" s="148"/>
      <c r="O739" s="44" t="s">
        <v>35</v>
      </c>
      <c r="P739" s="43" t="s">
        <v>3178</v>
      </c>
      <c r="Q739" s="31"/>
      <c r="R739" s="84" t="s">
        <v>106</v>
      </c>
      <c r="S739" s="31" t="s">
        <v>36</v>
      </c>
      <c r="T739" s="31" t="s">
        <v>95</v>
      </c>
      <c r="U739" s="169">
        <v>45513</v>
      </c>
      <c r="V739" s="150"/>
      <c r="W739" s="141" t="str" cm="1">
        <f t="array" ref="W739">IF(SUM(LEN(B739:V739))=0,"",IF(OR(OR(ISBLANK(F739),SUM(LEN(C739),LEN(D739))=0),AND(NOT(E739="Unknown"),ISBLANK(J739)),AND(NOT(O739="Unknown"),ISBLANK(R739))),"Missing Information", INDEX(Table15[Entire Service Line Classification], MATCH(SUMIFS(Table15[Unique ID],Table15[System-Owned Portion],E739,Table15[If Material Anything Other than "Lead" in Column E,Was Material Ever Previously Lead?],G739,Table15[Customer-Owned Portion],O739),Table15[Unique ID],0),0)))</f>
        <v>Non-lead</v>
      </c>
      <c r="X739"/>
    </row>
    <row r="740" spans="2:24" ht="30" x14ac:dyDescent="0.25">
      <c r="B740" s="146">
        <v>26367124</v>
      </c>
      <c r="C740" s="31" t="s">
        <v>1074</v>
      </c>
      <c r="D740" s="31">
        <v>801</v>
      </c>
      <c r="E740" s="44" t="s">
        <v>43</v>
      </c>
      <c r="F740" s="43" t="s">
        <v>34</v>
      </c>
      <c r="G740" s="84" t="s">
        <v>34</v>
      </c>
      <c r="H740" s="31" t="s">
        <v>3177</v>
      </c>
      <c r="I740" s="31"/>
      <c r="J740" s="84" t="s">
        <v>106</v>
      </c>
      <c r="K740" s="31" t="s">
        <v>36</v>
      </c>
      <c r="L740" s="31" t="s">
        <v>95</v>
      </c>
      <c r="M740" s="169">
        <v>45513</v>
      </c>
      <c r="N740" s="148"/>
      <c r="O740" s="44" t="s">
        <v>43</v>
      </c>
      <c r="P740" s="43" t="s">
        <v>3178</v>
      </c>
      <c r="Q740" s="31"/>
      <c r="R740" s="84" t="s">
        <v>106</v>
      </c>
      <c r="S740" s="31" t="s">
        <v>36</v>
      </c>
      <c r="T740" s="31" t="s">
        <v>95</v>
      </c>
      <c r="U740" s="169">
        <v>45513</v>
      </c>
      <c r="V740" s="150"/>
      <c r="W740" s="141" t="str" cm="1">
        <f t="array" ref="W740">IF(SUM(LEN(B740:V740))=0,"",IF(OR(OR(ISBLANK(F740),SUM(LEN(C740),LEN(D740))=0),AND(NOT(E740="Unknown"),ISBLANK(J740)),AND(NOT(O740="Unknown"),ISBLANK(R740))),"Missing Information", INDEX(Table15[Entire Service Line Classification], MATCH(SUMIFS(Table15[Unique ID],Table15[System-Owned Portion],E740,Table15[If Material Anything Other than "Lead" in Column E,Was Material Ever Previously Lead?],G740,Table15[Customer-Owned Portion],O740),Table15[Unique ID],0),0)))</f>
        <v>Non-lead</v>
      </c>
      <c r="X740"/>
    </row>
    <row r="741" spans="2:24" ht="30" x14ac:dyDescent="0.25">
      <c r="B741" s="146">
        <v>26367123</v>
      </c>
      <c r="C741" s="31" t="s">
        <v>1075</v>
      </c>
      <c r="D741" s="31">
        <v>802</v>
      </c>
      <c r="E741" s="44" t="s">
        <v>43</v>
      </c>
      <c r="F741" s="43" t="s">
        <v>34</v>
      </c>
      <c r="G741" s="84" t="s">
        <v>34</v>
      </c>
      <c r="H741" s="31" t="s">
        <v>3177</v>
      </c>
      <c r="I741" s="31"/>
      <c r="J741" s="84" t="s">
        <v>106</v>
      </c>
      <c r="K741" s="31" t="s">
        <v>36</v>
      </c>
      <c r="L741" s="31" t="s">
        <v>95</v>
      </c>
      <c r="M741" s="169">
        <v>45513</v>
      </c>
      <c r="N741" s="148"/>
      <c r="O741" s="44" t="s">
        <v>43</v>
      </c>
      <c r="P741" s="43" t="s">
        <v>3178</v>
      </c>
      <c r="Q741" s="31"/>
      <c r="R741" s="84" t="s">
        <v>106</v>
      </c>
      <c r="S741" s="31" t="s">
        <v>36</v>
      </c>
      <c r="T741" s="31" t="s">
        <v>95</v>
      </c>
      <c r="U741" s="169">
        <v>45513</v>
      </c>
      <c r="V741" s="150"/>
      <c r="W741" s="141" t="str" cm="1">
        <f t="array" ref="W741">IF(SUM(LEN(B741:V741))=0,"",IF(OR(OR(ISBLANK(F741),SUM(LEN(C741),LEN(D741))=0),AND(NOT(E741="Unknown"),ISBLANK(J741)),AND(NOT(O741="Unknown"),ISBLANK(R741))),"Missing Information", INDEX(Table15[Entire Service Line Classification], MATCH(SUMIFS(Table15[Unique ID],Table15[System-Owned Portion],E741,Table15[If Material Anything Other than "Lead" in Column E,Was Material Ever Previously Lead?],G741,Table15[Customer-Owned Portion],O741),Table15[Unique ID],0),0)))</f>
        <v>Non-lead</v>
      </c>
      <c r="X741"/>
    </row>
    <row r="742" spans="2:24" ht="30" x14ac:dyDescent="0.25">
      <c r="B742" s="146">
        <v>26367119</v>
      </c>
      <c r="C742" s="31" t="s">
        <v>1076</v>
      </c>
      <c r="D742" s="31">
        <v>803</v>
      </c>
      <c r="E742" s="44" t="s">
        <v>43</v>
      </c>
      <c r="F742" s="43" t="s">
        <v>34</v>
      </c>
      <c r="G742" s="84" t="s">
        <v>34</v>
      </c>
      <c r="H742" s="31" t="s">
        <v>3177</v>
      </c>
      <c r="I742" s="31"/>
      <c r="J742" s="84" t="s">
        <v>106</v>
      </c>
      <c r="K742" s="31" t="s">
        <v>36</v>
      </c>
      <c r="L742" s="31" t="s">
        <v>95</v>
      </c>
      <c r="M742" s="169">
        <v>45513</v>
      </c>
      <c r="N742" s="148"/>
      <c r="O742" s="44" t="s">
        <v>43</v>
      </c>
      <c r="P742" s="43" t="s">
        <v>3178</v>
      </c>
      <c r="Q742" s="31"/>
      <c r="R742" s="84" t="s">
        <v>106</v>
      </c>
      <c r="S742" s="31" t="s">
        <v>36</v>
      </c>
      <c r="T742" s="31" t="s">
        <v>95</v>
      </c>
      <c r="U742" s="169">
        <v>45513</v>
      </c>
      <c r="V742" s="150"/>
      <c r="W742" s="141" t="str" cm="1">
        <f t="array" ref="W742">IF(SUM(LEN(B742:V742))=0,"",IF(OR(OR(ISBLANK(F742),SUM(LEN(C742),LEN(D742))=0),AND(NOT(E742="Unknown"),ISBLANK(J742)),AND(NOT(O742="Unknown"),ISBLANK(R742))),"Missing Information", INDEX(Table15[Entire Service Line Classification], MATCH(SUMIFS(Table15[Unique ID],Table15[System-Owned Portion],E742,Table15[If Material Anything Other than "Lead" in Column E,Was Material Ever Previously Lead?],G742,Table15[Customer-Owned Portion],O742),Table15[Unique ID],0),0)))</f>
        <v>Non-lead</v>
      </c>
      <c r="X742"/>
    </row>
    <row r="743" spans="2:24" ht="30" x14ac:dyDescent="0.25">
      <c r="B743" s="146">
        <v>26367076</v>
      </c>
      <c r="C743" s="31" t="s">
        <v>1077</v>
      </c>
      <c r="D743" s="31">
        <v>804</v>
      </c>
      <c r="E743" s="44" t="s">
        <v>43</v>
      </c>
      <c r="F743" s="43" t="s">
        <v>34</v>
      </c>
      <c r="G743" s="84" t="s">
        <v>34</v>
      </c>
      <c r="H743" s="31" t="s">
        <v>3177</v>
      </c>
      <c r="I743" s="31"/>
      <c r="J743" s="84" t="s">
        <v>106</v>
      </c>
      <c r="K743" s="31" t="s">
        <v>36</v>
      </c>
      <c r="L743" s="31" t="s">
        <v>95</v>
      </c>
      <c r="M743" s="169">
        <v>45513</v>
      </c>
      <c r="N743" s="148"/>
      <c r="O743" s="44" t="s">
        <v>42</v>
      </c>
      <c r="P743" s="43" t="s">
        <v>3178</v>
      </c>
      <c r="Q743" s="31"/>
      <c r="R743" s="84" t="s">
        <v>106</v>
      </c>
      <c r="S743" s="31" t="s">
        <v>36</v>
      </c>
      <c r="T743" s="31" t="s">
        <v>95</v>
      </c>
      <c r="U743" s="169">
        <v>45513</v>
      </c>
      <c r="V743" s="150"/>
      <c r="W743" s="141" t="str" cm="1">
        <f t="array" ref="W743">IF(SUM(LEN(B743:V743))=0,"",IF(OR(OR(ISBLANK(F743),SUM(LEN(C743),LEN(D743))=0),AND(NOT(E743="Unknown"),ISBLANK(J743)),AND(NOT(O743="Unknown"),ISBLANK(R743))),"Missing Information", INDEX(Table15[Entire Service Line Classification], MATCH(SUMIFS(Table15[Unique ID],Table15[System-Owned Portion],E743,Table15[If Material Anything Other than "Lead" in Column E,Was Material Ever Previously Lead?],G743,Table15[Customer-Owned Portion],O743),Table15[Unique ID],0),0)))</f>
        <v>Non-lead</v>
      </c>
      <c r="X743"/>
    </row>
    <row r="744" spans="2:24" ht="30" x14ac:dyDescent="0.25">
      <c r="B744" s="146">
        <v>26366123</v>
      </c>
      <c r="C744" s="31" t="s">
        <v>1078</v>
      </c>
      <c r="D744" s="31">
        <v>805</v>
      </c>
      <c r="E744" s="44" t="s">
        <v>43</v>
      </c>
      <c r="F744" s="43" t="s">
        <v>34</v>
      </c>
      <c r="G744" s="84" t="s">
        <v>34</v>
      </c>
      <c r="H744" s="31" t="s">
        <v>3177</v>
      </c>
      <c r="I744" s="31"/>
      <c r="J744" s="84" t="s">
        <v>106</v>
      </c>
      <c r="K744" s="31" t="s">
        <v>36</v>
      </c>
      <c r="L744" s="31" t="s">
        <v>95</v>
      </c>
      <c r="M744" s="169">
        <v>45513</v>
      </c>
      <c r="N744" s="148"/>
      <c r="O744" s="44" t="s">
        <v>43</v>
      </c>
      <c r="P744" s="43" t="s">
        <v>3178</v>
      </c>
      <c r="Q744" s="31"/>
      <c r="R744" s="84" t="s">
        <v>106</v>
      </c>
      <c r="S744" s="31" t="s">
        <v>36</v>
      </c>
      <c r="T744" s="31" t="s">
        <v>95</v>
      </c>
      <c r="U744" s="169">
        <v>45513</v>
      </c>
      <c r="V744" s="150"/>
      <c r="W744" s="141" t="str" cm="1">
        <f t="array" ref="W744">IF(SUM(LEN(B744:V744))=0,"",IF(OR(OR(ISBLANK(F744),SUM(LEN(C744),LEN(D744))=0),AND(NOT(E744="Unknown"),ISBLANK(J744)),AND(NOT(O744="Unknown"),ISBLANK(R744))),"Missing Information", INDEX(Table15[Entire Service Line Classification], MATCH(SUMIFS(Table15[Unique ID],Table15[System-Owned Portion],E744,Table15[If Material Anything Other than "Lead" in Column E,Was Material Ever Previously Lead?],G744,Table15[Customer-Owned Portion],O744),Table15[Unique ID],0),0)))</f>
        <v>Non-lead</v>
      </c>
      <c r="X744"/>
    </row>
    <row r="745" spans="2:24" ht="30" x14ac:dyDescent="0.25">
      <c r="B745" s="146">
        <v>26359293</v>
      </c>
      <c r="C745" s="31" t="s">
        <v>1079</v>
      </c>
      <c r="D745" s="31">
        <v>806</v>
      </c>
      <c r="E745" s="44" t="s">
        <v>43</v>
      </c>
      <c r="F745" s="43" t="s">
        <v>34</v>
      </c>
      <c r="G745" s="84" t="s">
        <v>34</v>
      </c>
      <c r="H745" s="31" t="s">
        <v>3177</v>
      </c>
      <c r="I745" s="31"/>
      <c r="J745" s="84" t="s">
        <v>106</v>
      </c>
      <c r="K745" s="31" t="s">
        <v>36</v>
      </c>
      <c r="L745" s="31" t="s">
        <v>95</v>
      </c>
      <c r="M745" s="169">
        <v>45513</v>
      </c>
      <c r="N745" s="148"/>
      <c r="O745" s="44" t="s">
        <v>42</v>
      </c>
      <c r="P745" s="43" t="s">
        <v>3178</v>
      </c>
      <c r="Q745" s="31"/>
      <c r="R745" s="84" t="s">
        <v>106</v>
      </c>
      <c r="S745" s="31" t="s">
        <v>36</v>
      </c>
      <c r="T745" s="31" t="s">
        <v>95</v>
      </c>
      <c r="U745" s="169">
        <v>45513</v>
      </c>
      <c r="V745" s="150"/>
      <c r="W745" s="141" t="str" cm="1">
        <f t="array" ref="W745">IF(SUM(LEN(B745:V745))=0,"",IF(OR(OR(ISBLANK(F745),SUM(LEN(C745),LEN(D745))=0),AND(NOT(E745="Unknown"),ISBLANK(J745)),AND(NOT(O745="Unknown"),ISBLANK(R745))),"Missing Information", INDEX(Table15[Entire Service Line Classification], MATCH(SUMIFS(Table15[Unique ID],Table15[System-Owned Portion],E745,Table15[If Material Anything Other than "Lead" in Column E,Was Material Ever Previously Lead?],G745,Table15[Customer-Owned Portion],O745),Table15[Unique ID],0),0)))</f>
        <v>Non-lead</v>
      </c>
      <c r="X745"/>
    </row>
    <row r="746" spans="2:24" ht="30" x14ac:dyDescent="0.25">
      <c r="B746" s="146">
        <v>26366796</v>
      </c>
      <c r="C746" s="31" t="s">
        <v>1080</v>
      </c>
      <c r="D746" s="31">
        <v>807</v>
      </c>
      <c r="E746" s="44" t="s">
        <v>43</v>
      </c>
      <c r="F746" s="43" t="s">
        <v>34</v>
      </c>
      <c r="G746" s="84" t="s">
        <v>34</v>
      </c>
      <c r="H746" s="31" t="s">
        <v>3177</v>
      </c>
      <c r="I746" s="31"/>
      <c r="J746" s="84" t="s">
        <v>106</v>
      </c>
      <c r="K746" s="31" t="s">
        <v>36</v>
      </c>
      <c r="L746" s="31" t="s">
        <v>95</v>
      </c>
      <c r="M746" s="169">
        <v>45513</v>
      </c>
      <c r="N746" s="148"/>
      <c r="O746" s="44" t="s">
        <v>43</v>
      </c>
      <c r="P746" s="43" t="s">
        <v>3178</v>
      </c>
      <c r="Q746" s="31"/>
      <c r="R746" s="84" t="s">
        <v>106</v>
      </c>
      <c r="S746" s="31" t="s">
        <v>36</v>
      </c>
      <c r="T746" s="31" t="s">
        <v>95</v>
      </c>
      <c r="U746" s="169">
        <v>45513</v>
      </c>
      <c r="V746" s="150"/>
      <c r="W746" s="141" t="str" cm="1">
        <f t="array" ref="W746">IF(SUM(LEN(B746:V746))=0,"",IF(OR(OR(ISBLANK(F746),SUM(LEN(C746),LEN(D746))=0),AND(NOT(E746="Unknown"),ISBLANK(J746)),AND(NOT(O746="Unknown"),ISBLANK(R746))),"Missing Information", INDEX(Table15[Entire Service Line Classification], MATCH(SUMIFS(Table15[Unique ID],Table15[System-Owned Portion],E746,Table15[If Material Anything Other than "Lead" in Column E,Was Material Ever Previously Lead?],G746,Table15[Customer-Owned Portion],O746),Table15[Unique ID],0),0)))</f>
        <v>Non-lead</v>
      </c>
      <c r="X746"/>
    </row>
    <row r="747" spans="2:24" ht="30" x14ac:dyDescent="0.25">
      <c r="B747" s="146">
        <v>26359283</v>
      </c>
      <c r="C747" s="31" t="s">
        <v>1081</v>
      </c>
      <c r="D747" s="31">
        <v>808</v>
      </c>
      <c r="E747" s="44" t="s">
        <v>43</v>
      </c>
      <c r="F747" s="43" t="s">
        <v>34</v>
      </c>
      <c r="G747" s="84" t="s">
        <v>34</v>
      </c>
      <c r="H747" s="31" t="s">
        <v>3177</v>
      </c>
      <c r="I747" s="31"/>
      <c r="J747" s="84" t="s">
        <v>106</v>
      </c>
      <c r="K747" s="31" t="s">
        <v>36</v>
      </c>
      <c r="L747" s="31" t="s">
        <v>95</v>
      </c>
      <c r="M747" s="169">
        <v>45513</v>
      </c>
      <c r="N747" s="148"/>
      <c r="O747" s="44" t="s">
        <v>43</v>
      </c>
      <c r="P747" s="43" t="s">
        <v>3178</v>
      </c>
      <c r="Q747" s="31"/>
      <c r="R747" s="84" t="s">
        <v>106</v>
      </c>
      <c r="S747" s="31" t="s">
        <v>36</v>
      </c>
      <c r="T747" s="31" t="s">
        <v>95</v>
      </c>
      <c r="U747" s="169">
        <v>45513</v>
      </c>
      <c r="V747" s="150"/>
      <c r="W747" s="141" t="str" cm="1">
        <f t="array" ref="W747">IF(SUM(LEN(B747:V747))=0,"",IF(OR(OR(ISBLANK(F747),SUM(LEN(C747),LEN(D747))=0),AND(NOT(E747="Unknown"),ISBLANK(J747)),AND(NOT(O747="Unknown"),ISBLANK(R747))),"Missing Information", INDEX(Table15[Entire Service Line Classification], MATCH(SUMIFS(Table15[Unique ID],Table15[System-Owned Portion],E747,Table15[If Material Anything Other than "Lead" in Column E,Was Material Ever Previously Lead?],G747,Table15[Customer-Owned Portion],O747),Table15[Unique ID],0),0)))</f>
        <v>Non-lead</v>
      </c>
      <c r="X747"/>
    </row>
    <row r="748" spans="2:24" ht="30" x14ac:dyDescent="0.25">
      <c r="B748" s="146">
        <v>26366822</v>
      </c>
      <c r="C748" s="31" t="s">
        <v>1082</v>
      </c>
      <c r="D748" s="31">
        <v>809</v>
      </c>
      <c r="E748" s="44" t="s">
        <v>43</v>
      </c>
      <c r="F748" s="43" t="s">
        <v>34</v>
      </c>
      <c r="G748" s="84" t="s">
        <v>34</v>
      </c>
      <c r="H748" s="31" t="s">
        <v>3177</v>
      </c>
      <c r="I748" s="31"/>
      <c r="J748" s="84" t="s">
        <v>106</v>
      </c>
      <c r="K748" s="31" t="s">
        <v>36</v>
      </c>
      <c r="L748" s="31" t="s">
        <v>95</v>
      </c>
      <c r="M748" s="169">
        <v>45513</v>
      </c>
      <c r="N748" s="148"/>
      <c r="O748" s="44" t="s">
        <v>35</v>
      </c>
      <c r="P748" s="43" t="s">
        <v>3178</v>
      </c>
      <c r="Q748" s="31"/>
      <c r="R748" s="84" t="s">
        <v>106</v>
      </c>
      <c r="S748" s="31" t="s">
        <v>36</v>
      </c>
      <c r="T748" s="31" t="s">
        <v>95</v>
      </c>
      <c r="U748" s="169">
        <v>45513</v>
      </c>
      <c r="V748" s="150"/>
      <c r="W748" s="141" t="str" cm="1">
        <f t="array" ref="W748">IF(SUM(LEN(B748:V748))=0,"",IF(OR(OR(ISBLANK(F748),SUM(LEN(C748),LEN(D748))=0),AND(NOT(E748="Unknown"),ISBLANK(J748)),AND(NOT(O748="Unknown"),ISBLANK(R748))),"Missing Information", INDEX(Table15[Entire Service Line Classification], MATCH(SUMIFS(Table15[Unique ID],Table15[System-Owned Portion],E748,Table15[If Material Anything Other than "Lead" in Column E,Was Material Ever Previously Lead?],G748,Table15[Customer-Owned Portion],O748),Table15[Unique ID],0),0)))</f>
        <v>Non-lead</v>
      </c>
      <c r="X748"/>
    </row>
    <row r="749" spans="2:24" ht="30" x14ac:dyDescent="0.25">
      <c r="B749" s="146">
        <v>26366823</v>
      </c>
      <c r="C749" s="31" t="s">
        <v>1083</v>
      </c>
      <c r="D749" s="31">
        <v>810</v>
      </c>
      <c r="E749" s="44" t="s">
        <v>43</v>
      </c>
      <c r="F749" s="43" t="s">
        <v>34</v>
      </c>
      <c r="G749" s="84" t="s">
        <v>34</v>
      </c>
      <c r="H749" s="31" t="s">
        <v>3177</v>
      </c>
      <c r="I749" s="31"/>
      <c r="J749" s="84" t="s">
        <v>106</v>
      </c>
      <c r="K749" s="31" t="s">
        <v>36</v>
      </c>
      <c r="L749" s="31" t="s">
        <v>95</v>
      </c>
      <c r="M749" s="169">
        <v>45513</v>
      </c>
      <c r="N749" s="148"/>
      <c r="O749" s="44" t="s">
        <v>42</v>
      </c>
      <c r="P749" s="43" t="s">
        <v>3178</v>
      </c>
      <c r="Q749" s="31"/>
      <c r="R749" s="84" t="s">
        <v>106</v>
      </c>
      <c r="S749" s="31" t="s">
        <v>36</v>
      </c>
      <c r="T749" s="31" t="s">
        <v>95</v>
      </c>
      <c r="U749" s="169">
        <v>45513</v>
      </c>
      <c r="V749" s="150"/>
      <c r="W749" s="141" t="str" cm="1">
        <f t="array" ref="W749">IF(SUM(LEN(B749:V749))=0,"",IF(OR(OR(ISBLANK(F749),SUM(LEN(C749),LEN(D749))=0),AND(NOT(E749="Unknown"),ISBLANK(J749)),AND(NOT(O749="Unknown"),ISBLANK(R749))),"Missing Information", INDEX(Table15[Entire Service Line Classification], MATCH(SUMIFS(Table15[Unique ID],Table15[System-Owned Portion],E749,Table15[If Material Anything Other than "Lead" in Column E,Was Material Ever Previously Lead?],G749,Table15[Customer-Owned Portion],O749),Table15[Unique ID],0),0)))</f>
        <v>Non-lead</v>
      </c>
      <c r="X749"/>
    </row>
    <row r="750" spans="2:24" ht="30" x14ac:dyDescent="0.25">
      <c r="B750" s="146">
        <v>26367122</v>
      </c>
      <c r="C750" s="31" t="s">
        <v>1084</v>
      </c>
      <c r="D750" s="31">
        <v>811</v>
      </c>
      <c r="E750" s="44" t="s">
        <v>43</v>
      </c>
      <c r="F750" s="43" t="s">
        <v>34</v>
      </c>
      <c r="G750" s="84" t="s">
        <v>34</v>
      </c>
      <c r="H750" s="31" t="s">
        <v>3177</v>
      </c>
      <c r="I750" s="31"/>
      <c r="J750" s="84" t="s">
        <v>106</v>
      </c>
      <c r="K750" s="31" t="s">
        <v>36</v>
      </c>
      <c r="L750" s="31" t="s">
        <v>95</v>
      </c>
      <c r="M750" s="169">
        <v>45513</v>
      </c>
      <c r="N750" s="148"/>
      <c r="O750" s="44" t="s">
        <v>43</v>
      </c>
      <c r="P750" s="43" t="s">
        <v>3178</v>
      </c>
      <c r="Q750" s="31"/>
      <c r="R750" s="84" t="s">
        <v>106</v>
      </c>
      <c r="S750" s="31" t="s">
        <v>36</v>
      </c>
      <c r="T750" s="31" t="s">
        <v>95</v>
      </c>
      <c r="U750" s="169">
        <v>45513</v>
      </c>
      <c r="V750" s="150"/>
      <c r="W750" s="141" t="str" cm="1">
        <f t="array" ref="W750">IF(SUM(LEN(B750:V750))=0,"",IF(OR(OR(ISBLANK(F750),SUM(LEN(C750),LEN(D750))=0),AND(NOT(E750="Unknown"),ISBLANK(J750)),AND(NOT(O750="Unknown"),ISBLANK(R750))),"Missing Information", INDEX(Table15[Entire Service Line Classification], MATCH(SUMIFS(Table15[Unique ID],Table15[System-Owned Portion],E750,Table15[If Material Anything Other than "Lead" in Column E,Was Material Ever Previously Lead?],G750,Table15[Customer-Owned Portion],O750),Table15[Unique ID],0),0)))</f>
        <v>Non-lead</v>
      </c>
      <c r="X750"/>
    </row>
    <row r="751" spans="2:24" ht="30" x14ac:dyDescent="0.25">
      <c r="B751" s="146">
        <v>26366826</v>
      </c>
      <c r="C751" s="31" t="s">
        <v>1085</v>
      </c>
      <c r="D751" s="31">
        <v>812</v>
      </c>
      <c r="E751" s="44" t="s">
        <v>43</v>
      </c>
      <c r="F751" s="43" t="s">
        <v>34</v>
      </c>
      <c r="G751" s="84" t="s">
        <v>34</v>
      </c>
      <c r="H751" s="31" t="s">
        <v>3177</v>
      </c>
      <c r="I751" s="31"/>
      <c r="J751" s="84" t="s">
        <v>106</v>
      </c>
      <c r="K751" s="31" t="s">
        <v>36</v>
      </c>
      <c r="L751" s="31" t="s">
        <v>95</v>
      </c>
      <c r="M751" s="169">
        <v>45513</v>
      </c>
      <c r="N751" s="148"/>
      <c r="O751" s="44" t="s">
        <v>43</v>
      </c>
      <c r="P751" s="43" t="s">
        <v>3178</v>
      </c>
      <c r="Q751" s="31"/>
      <c r="R751" s="84" t="s">
        <v>106</v>
      </c>
      <c r="S751" s="31" t="s">
        <v>36</v>
      </c>
      <c r="T751" s="31" t="s">
        <v>95</v>
      </c>
      <c r="U751" s="169">
        <v>45513</v>
      </c>
      <c r="V751" s="150"/>
      <c r="W751" s="141" t="str" cm="1">
        <f t="array" ref="W751">IF(SUM(LEN(B751:V751))=0,"",IF(OR(OR(ISBLANK(F751),SUM(LEN(C751),LEN(D751))=0),AND(NOT(E751="Unknown"),ISBLANK(J751)),AND(NOT(O751="Unknown"),ISBLANK(R751))),"Missing Information", INDEX(Table15[Entire Service Line Classification], MATCH(SUMIFS(Table15[Unique ID],Table15[System-Owned Portion],E751,Table15[If Material Anything Other than "Lead" in Column E,Was Material Ever Previously Lead?],G751,Table15[Customer-Owned Portion],O751),Table15[Unique ID],0),0)))</f>
        <v>Non-lead</v>
      </c>
      <c r="X751"/>
    </row>
    <row r="752" spans="2:24" ht="30" x14ac:dyDescent="0.25">
      <c r="B752" s="146">
        <v>26366781</v>
      </c>
      <c r="C752" s="31" t="s">
        <v>1086</v>
      </c>
      <c r="D752" s="31">
        <v>813</v>
      </c>
      <c r="E752" s="44" t="s">
        <v>43</v>
      </c>
      <c r="F752" s="43" t="s">
        <v>34</v>
      </c>
      <c r="G752" s="84" t="s">
        <v>34</v>
      </c>
      <c r="H752" s="31" t="s">
        <v>3177</v>
      </c>
      <c r="I752" s="31"/>
      <c r="J752" s="84" t="s">
        <v>106</v>
      </c>
      <c r="K752" s="31" t="s">
        <v>36</v>
      </c>
      <c r="L752" s="31" t="s">
        <v>95</v>
      </c>
      <c r="M752" s="169">
        <v>45513</v>
      </c>
      <c r="N752" s="148"/>
      <c r="O752" s="44" t="s">
        <v>42</v>
      </c>
      <c r="P752" s="43" t="s">
        <v>3178</v>
      </c>
      <c r="Q752" s="31"/>
      <c r="R752" s="84" t="s">
        <v>106</v>
      </c>
      <c r="S752" s="31" t="s">
        <v>36</v>
      </c>
      <c r="T752" s="31" t="s">
        <v>95</v>
      </c>
      <c r="U752" s="169">
        <v>45513</v>
      </c>
      <c r="V752" s="150"/>
      <c r="W752" s="141" t="str" cm="1">
        <f t="array" ref="W752">IF(SUM(LEN(B752:V752))=0,"",IF(OR(OR(ISBLANK(F752),SUM(LEN(C752),LEN(D752))=0),AND(NOT(E752="Unknown"),ISBLANK(J752)),AND(NOT(O752="Unknown"),ISBLANK(R752))),"Missing Information", INDEX(Table15[Entire Service Line Classification], MATCH(SUMIFS(Table15[Unique ID],Table15[System-Owned Portion],E752,Table15[If Material Anything Other than "Lead" in Column E,Was Material Ever Previously Lead?],G752,Table15[Customer-Owned Portion],O752),Table15[Unique ID],0),0)))</f>
        <v>Non-lead</v>
      </c>
      <c r="X752"/>
    </row>
    <row r="753" spans="2:24" ht="30" x14ac:dyDescent="0.25">
      <c r="B753" s="146">
        <v>26366840</v>
      </c>
      <c r="C753" s="31" t="s">
        <v>1087</v>
      </c>
      <c r="D753" s="31">
        <v>814</v>
      </c>
      <c r="E753" s="44" t="s">
        <v>43</v>
      </c>
      <c r="F753" s="43" t="s">
        <v>34</v>
      </c>
      <c r="G753" s="84" t="s">
        <v>34</v>
      </c>
      <c r="H753" s="31" t="s">
        <v>3177</v>
      </c>
      <c r="I753" s="31"/>
      <c r="J753" s="84" t="s">
        <v>106</v>
      </c>
      <c r="K753" s="31" t="s">
        <v>36</v>
      </c>
      <c r="L753" s="31" t="s">
        <v>95</v>
      </c>
      <c r="M753" s="169">
        <v>45513</v>
      </c>
      <c r="N753" s="148"/>
      <c r="O753" s="44" t="s">
        <v>43</v>
      </c>
      <c r="P753" s="43" t="s">
        <v>3178</v>
      </c>
      <c r="Q753" s="31"/>
      <c r="R753" s="84" t="s">
        <v>106</v>
      </c>
      <c r="S753" s="31" t="s">
        <v>36</v>
      </c>
      <c r="T753" s="31" t="s">
        <v>95</v>
      </c>
      <c r="U753" s="169">
        <v>45513</v>
      </c>
      <c r="V753" s="150"/>
      <c r="W753" s="141" t="str" cm="1">
        <f t="array" ref="W753">IF(SUM(LEN(B753:V753))=0,"",IF(OR(OR(ISBLANK(F753),SUM(LEN(C753),LEN(D753))=0),AND(NOT(E753="Unknown"),ISBLANK(J753)),AND(NOT(O753="Unknown"),ISBLANK(R753))),"Missing Information", INDEX(Table15[Entire Service Line Classification], MATCH(SUMIFS(Table15[Unique ID],Table15[System-Owned Portion],E753,Table15[If Material Anything Other than "Lead" in Column E,Was Material Ever Previously Lead?],G753,Table15[Customer-Owned Portion],O753),Table15[Unique ID],0),0)))</f>
        <v>Non-lead</v>
      </c>
      <c r="X753"/>
    </row>
    <row r="754" spans="2:24" ht="30" x14ac:dyDescent="0.25">
      <c r="B754" s="146">
        <v>26367069</v>
      </c>
      <c r="C754" s="31" t="s">
        <v>1088</v>
      </c>
      <c r="D754" s="31">
        <v>815</v>
      </c>
      <c r="E754" s="44" t="s">
        <v>43</v>
      </c>
      <c r="F754" s="43" t="s">
        <v>34</v>
      </c>
      <c r="G754" s="84" t="s">
        <v>34</v>
      </c>
      <c r="H754" s="31" t="s">
        <v>3177</v>
      </c>
      <c r="I754" s="31"/>
      <c r="J754" s="84" t="s">
        <v>106</v>
      </c>
      <c r="K754" s="31" t="s">
        <v>36</v>
      </c>
      <c r="L754" s="31" t="s">
        <v>95</v>
      </c>
      <c r="M754" s="169">
        <v>45513</v>
      </c>
      <c r="N754" s="148"/>
      <c r="O754" s="44" t="s">
        <v>42</v>
      </c>
      <c r="P754" s="43" t="s">
        <v>3178</v>
      </c>
      <c r="Q754" s="31"/>
      <c r="R754" s="84" t="s">
        <v>106</v>
      </c>
      <c r="S754" s="31" t="s">
        <v>36</v>
      </c>
      <c r="T754" s="31" t="s">
        <v>95</v>
      </c>
      <c r="U754" s="169">
        <v>45513</v>
      </c>
      <c r="V754" s="150"/>
      <c r="W754" s="141" t="str" cm="1">
        <f t="array" ref="W754">IF(SUM(LEN(B754:V754))=0,"",IF(OR(OR(ISBLANK(F754),SUM(LEN(C754),LEN(D754))=0),AND(NOT(E754="Unknown"),ISBLANK(J754)),AND(NOT(O754="Unknown"),ISBLANK(R754))),"Missing Information", INDEX(Table15[Entire Service Line Classification], MATCH(SUMIFS(Table15[Unique ID],Table15[System-Owned Portion],E754,Table15[If Material Anything Other than "Lead" in Column E,Was Material Ever Previously Lead?],G754,Table15[Customer-Owned Portion],O754),Table15[Unique ID],0),0)))</f>
        <v>Non-lead</v>
      </c>
      <c r="X754"/>
    </row>
    <row r="755" spans="2:24" ht="30" x14ac:dyDescent="0.25">
      <c r="B755" s="146">
        <v>26366824</v>
      </c>
      <c r="C755" s="31" t="s">
        <v>1089</v>
      </c>
      <c r="D755" s="31">
        <v>816</v>
      </c>
      <c r="E755" s="44" t="s">
        <v>43</v>
      </c>
      <c r="F755" s="43" t="s">
        <v>34</v>
      </c>
      <c r="G755" s="84" t="s">
        <v>34</v>
      </c>
      <c r="H755" s="31" t="s">
        <v>3177</v>
      </c>
      <c r="I755" s="31"/>
      <c r="J755" s="84" t="s">
        <v>106</v>
      </c>
      <c r="K755" s="31" t="s">
        <v>36</v>
      </c>
      <c r="L755" s="31" t="s">
        <v>95</v>
      </c>
      <c r="M755" s="169">
        <v>45513</v>
      </c>
      <c r="N755" s="148"/>
      <c r="O755" s="44" t="s">
        <v>35</v>
      </c>
      <c r="P755" s="43" t="s">
        <v>3178</v>
      </c>
      <c r="Q755" s="31"/>
      <c r="R755" s="84" t="s">
        <v>106</v>
      </c>
      <c r="S755" s="31" t="s">
        <v>36</v>
      </c>
      <c r="T755" s="31" t="s">
        <v>95</v>
      </c>
      <c r="U755" s="169">
        <v>45513</v>
      </c>
      <c r="V755" s="150"/>
      <c r="W755" s="141" t="str" cm="1">
        <f t="array" ref="W755">IF(SUM(LEN(B755:V755))=0,"",IF(OR(OR(ISBLANK(F755),SUM(LEN(C755),LEN(D755))=0),AND(NOT(E755="Unknown"),ISBLANK(J755)),AND(NOT(O755="Unknown"),ISBLANK(R755))),"Missing Information", INDEX(Table15[Entire Service Line Classification], MATCH(SUMIFS(Table15[Unique ID],Table15[System-Owned Portion],E755,Table15[If Material Anything Other than "Lead" in Column E,Was Material Ever Previously Lead?],G755,Table15[Customer-Owned Portion],O755),Table15[Unique ID],0),0)))</f>
        <v>Non-lead</v>
      </c>
      <c r="X755"/>
    </row>
    <row r="756" spans="2:24" ht="30" x14ac:dyDescent="0.25">
      <c r="B756" s="146">
        <v>26367118</v>
      </c>
      <c r="C756" s="31" t="s">
        <v>1090</v>
      </c>
      <c r="D756" s="31">
        <v>817</v>
      </c>
      <c r="E756" s="44" t="s">
        <v>43</v>
      </c>
      <c r="F756" s="43" t="s">
        <v>34</v>
      </c>
      <c r="G756" s="84" t="s">
        <v>34</v>
      </c>
      <c r="H756" s="31" t="s">
        <v>3177</v>
      </c>
      <c r="I756" s="31"/>
      <c r="J756" s="84" t="s">
        <v>106</v>
      </c>
      <c r="K756" s="31" t="s">
        <v>36</v>
      </c>
      <c r="L756" s="31" t="s">
        <v>95</v>
      </c>
      <c r="M756" s="169">
        <v>45513</v>
      </c>
      <c r="N756" s="148"/>
      <c r="O756" s="44" t="s">
        <v>43</v>
      </c>
      <c r="P756" s="43" t="s">
        <v>3178</v>
      </c>
      <c r="Q756" s="31"/>
      <c r="R756" s="84" t="s">
        <v>106</v>
      </c>
      <c r="S756" s="31" t="s">
        <v>36</v>
      </c>
      <c r="T756" s="31" t="s">
        <v>95</v>
      </c>
      <c r="U756" s="169">
        <v>45513</v>
      </c>
      <c r="V756" s="150"/>
      <c r="W756" s="141" t="str" cm="1">
        <f t="array" ref="W756">IF(SUM(LEN(B756:V756))=0,"",IF(OR(OR(ISBLANK(F756),SUM(LEN(C756),LEN(D756))=0),AND(NOT(E756="Unknown"),ISBLANK(J756)),AND(NOT(O756="Unknown"),ISBLANK(R756))),"Missing Information", INDEX(Table15[Entire Service Line Classification], MATCH(SUMIFS(Table15[Unique ID],Table15[System-Owned Portion],E756,Table15[If Material Anything Other than "Lead" in Column E,Was Material Ever Previously Lead?],G756,Table15[Customer-Owned Portion],O756),Table15[Unique ID],0),0)))</f>
        <v>Non-lead</v>
      </c>
      <c r="X756"/>
    </row>
    <row r="757" spans="2:24" ht="30" x14ac:dyDescent="0.25">
      <c r="B757" s="146">
        <v>26367073</v>
      </c>
      <c r="C757" s="31" t="s">
        <v>1091</v>
      </c>
      <c r="D757" s="31">
        <v>818</v>
      </c>
      <c r="E757" s="44" t="s">
        <v>43</v>
      </c>
      <c r="F757" s="43" t="s">
        <v>34</v>
      </c>
      <c r="G757" s="84" t="s">
        <v>34</v>
      </c>
      <c r="H757" s="31" t="s">
        <v>3177</v>
      </c>
      <c r="I757" s="31"/>
      <c r="J757" s="84" t="s">
        <v>106</v>
      </c>
      <c r="K757" s="31" t="s">
        <v>36</v>
      </c>
      <c r="L757" s="31" t="s">
        <v>95</v>
      </c>
      <c r="M757" s="169">
        <v>45513</v>
      </c>
      <c r="N757" s="148"/>
      <c r="O757" s="44" t="s">
        <v>43</v>
      </c>
      <c r="P757" s="43" t="s">
        <v>3178</v>
      </c>
      <c r="Q757" s="31"/>
      <c r="R757" s="84" t="s">
        <v>106</v>
      </c>
      <c r="S757" s="31" t="s">
        <v>36</v>
      </c>
      <c r="T757" s="31" t="s">
        <v>95</v>
      </c>
      <c r="U757" s="169">
        <v>45513</v>
      </c>
      <c r="V757" s="150"/>
      <c r="W757" s="141" t="str" cm="1">
        <f t="array" ref="W757">IF(SUM(LEN(B757:V757))=0,"",IF(OR(OR(ISBLANK(F757),SUM(LEN(C757),LEN(D757))=0),AND(NOT(E757="Unknown"),ISBLANK(J757)),AND(NOT(O757="Unknown"),ISBLANK(R757))),"Missing Information", INDEX(Table15[Entire Service Line Classification], MATCH(SUMIFS(Table15[Unique ID],Table15[System-Owned Portion],E757,Table15[If Material Anything Other than "Lead" in Column E,Was Material Ever Previously Lead?],G757,Table15[Customer-Owned Portion],O757),Table15[Unique ID],0),0)))</f>
        <v>Non-lead</v>
      </c>
      <c r="X757"/>
    </row>
    <row r="758" spans="2:24" ht="30" x14ac:dyDescent="0.25">
      <c r="B758" s="146">
        <v>26366777</v>
      </c>
      <c r="C758" s="31" t="s">
        <v>1092</v>
      </c>
      <c r="D758" s="31">
        <v>819</v>
      </c>
      <c r="E758" s="44" t="s">
        <v>43</v>
      </c>
      <c r="F758" s="43" t="s">
        <v>34</v>
      </c>
      <c r="G758" s="84" t="s">
        <v>34</v>
      </c>
      <c r="H758" s="31" t="s">
        <v>3177</v>
      </c>
      <c r="I758" s="31"/>
      <c r="J758" s="84" t="s">
        <v>106</v>
      </c>
      <c r="K758" s="31" t="s">
        <v>36</v>
      </c>
      <c r="L758" s="31" t="s">
        <v>95</v>
      </c>
      <c r="M758" s="169">
        <v>45513</v>
      </c>
      <c r="N758" s="148"/>
      <c r="O758" s="44" t="s">
        <v>43</v>
      </c>
      <c r="P758" s="43" t="s">
        <v>3178</v>
      </c>
      <c r="Q758" s="31"/>
      <c r="R758" s="84" t="s">
        <v>106</v>
      </c>
      <c r="S758" s="31" t="s">
        <v>36</v>
      </c>
      <c r="T758" s="31" t="s">
        <v>95</v>
      </c>
      <c r="U758" s="169">
        <v>45513</v>
      </c>
      <c r="V758" s="150"/>
      <c r="W758" s="141" t="str" cm="1">
        <f t="array" ref="W758">IF(SUM(LEN(B758:V758))=0,"",IF(OR(OR(ISBLANK(F758),SUM(LEN(C758),LEN(D758))=0),AND(NOT(E758="Unknown"),ISBLANK(J758)),AND(NOT(O758="Unknown"),ISBLANK(R758))),"Missing Information", INDEX(Table15[Entire Service Line Classification], MATCH(SUMIFS(Table15[Unique ID],Table15[System-Owned Portion],E758,Table15[If Material Anything Other than "Lead" in Column E,Was Material Ever Previously Lead?],G758,Table15[Customer-Owned Portion],O758),Table15[Unique ID],0),0)))</f>
        <v>Non-lead</v>
      </c>
      <c r="X758"/>
    </row>
    <row r="759" spans="2:24" ht="30" x14ac:dyDescent="0.25">
      <c r="B759" s="146">
        <v>26359279</v>
      </c>
      <c r="C759" s="31" t="s">
        <v>1093</v>
      </c>
      <c r="D759" s="31">
        <v>820</v>
      </c>
      <c r="E759" s="44" t="s">
        <v>43</v>
      </c>
      <c r="F759" s="43" t="s">
        <v>34</v>
      </c>
      <c r="G759" s="84" t="s">
        <v>34</v>
      </c>
      <c r="H759" s="31" t="s">
        <v>3177</v>
      </c>
      <c r="I759" s="31"/>
      <c r="J759" s="84" t="s">
        <v>106</v>
      </c>
      <c r="K759" s="31" t="s">
        <v>36</v>
      </c>
      <c r="L759" s="31" t="s">
        <v>95</v>
      </c>
      <c r="M759" s="169">
        <v>45513</v>
      </c>
      <c r="N759" s="148"/>
      <c r="O759" s="44" t="s">
        <v>42</v>
      </c>
      <c r="P759" s="43" t="s">
        <v>3178</v>
      </c>
      <c r="Q759" s="31"/>
      <c r="R759" s="84" t="s">
        <v>106</v>
      </c>
      <c r="S759" s="31" t="s">
        <v>36</v>
      </c>
      <c r="T759" s="31" t="s">
        <v>95</v>
      </c>
      <c r="U759" s="169">
        <v>45513</v>
      </c>
      <c r="V759" s="150"/>
      <c r="W759" s="141" t="str" cm="1">
        <f t="array" ref="W759">IF(SUM(LEN(B759:V759))=0,"",IF(OR(OR(ISBLANK(F759),SUM(LEN(C759),LEN(D759))=0),AND(NOT(E759="Unknown"),ISBLANK(J759)),AND(NOT(O759="Unknown"),ISBLANK(R759))),"Missing Information", INDEX(Table15[Entire Service Line Classification], MATCH(SUMIFS(Table15[Unique ID],Table15[System-Owned Portion],E759,Table15[If Material Anything Other than "Lead" in Column E,Was Material Ever Previously Lead?],G759,Table15[Customer-Owned Portion],O759),Table15[Unique ID],0),0)))</f>
        <v>Non-lead</v>
      </c>
      <c r="X759"/>
    </row>
    <row r="760" spans="2:24" ht="30" x14ac:dyDescent="0.25">
      <c r="B760" s="146">
        <v>26359290</v>
      </c>
      <c r="C760" s="31" t="s">
        <v>1094</v>
      </c>
      <c r="D760" s="31">
        <v>821</v>
      </c>
      <c r="E760" s="44" t="s">
        <v>43</v>
      </c>
      <c r="F760" s="43" t="s">
        <v>34</v>
      </c>
      <c r="G760" s="84" t="s">
        <v>34</v>
      </c>
      <c r="H760" s="31" t="s">
        <v>3177</v>
      </c>
      <c r="I760" s="31"/>
      <c r="J760" s="84" t="s">
        <v>106</v>
      </c>
      <c r="K760" s="31" t="s">
        <v>36</v>
      </c>
      <c r="L760" s="31" t="s">
        <v>95</v>
      </c>
      <c r="M760" s="169">
        <v>45513</v>
      </c>
      <c r="N760" s="148"/>
      <c r="O760" s="44" t="s">
        <v>43</v>
      </c>
      <c r="P760" s="43" t="s">
        <v>3178</v>
      </c>
      <c r="Q760" s="31"/>
      <c r="R760" s="84" t="s">
        <v>106</v>
      </c>
      <c r="S760" s="31" t="s">
        <v>36</v>
      </c>
      <c r="T760" s="31" t="s">
        <v>95</v>
      </c>
      <c r="U760" s="169">
        <v>45513</v>
      </c>
      <c r="V760" s="150"/>
      <c r="W760" s="141" t="str" cm="1">
        <f t="array" ref="W760">IF(SUM(LEN(B760:V760))=0,"",IF(OR(OR(ISBLANK(F760),SUM(LEN(C760),LEN(D760))=0),AND(NOT(E760="Unknown"),ISBLANK(J760)),AND(NOT(O760="Unknown"),ISBLANK(R760))),"Missing Information", INDEX(Table15[Entire Service Line Classification], MATCH(SUMIFS(Table15[Unique ID],Table15[System-Owned Portion],E760,Table15[If Material Anything Other than "Lead" in Column E,Was Material Ever Previously Lead?],G760,Table15[Customer-Owned Portion],O760),Table15[Unique ID],0),0)))</f>
        <v>Non-lead</v>
      </c>
      <c r="X760"/>
    </row>
    <row r="761" spans="2:24" ht="30" x14ac:dyDescent="0.25">
      <c r="B761" s="146">
        <v>26367071</v>
      </c>
      <c r="C761" s="31" t="s">
        <v>1095</v>
      </c>
      <c r="D761" s="31">
        <v>822</v>
      </c>
      <c r="E761" s="44" t="s">
        <v>43</v>
      </c>
      <c r="F761" s="43" t="s">
        <v>34</v>
      </c>
      <c r="G761" s="84" t="s">
        <v>34</v>
      </c>
      <c r="H761" s="31" t="s">
        <v>3177</v>
      </c>
      <c r="I761" s="31"/>
      <c r="J761" s="84" t="s">
        <v>106</v>
      </c>
      <c r="K761" s="31" t="s">
        <v>36</v>
      </c>
      <c r="L761" s="31" t="s">
        <v>95</v>
      </c>
      <c r="M761" s="169">
        <v>45513</v>
      </c>
      <c r="N761" s="148"/>
      <c r="O761" s="44" t="s">
        <v>43</v>
      </c>
      <c r="P761" s="43" t="s">
        <v>3178</v>
      </c>
      <c r="Q761" s="31"/>
      <c r="R761" s="84" t="s">
        <v>106</v>
      </c>
      <c r="S761" s="31" t="s">
        <v>36</v>
      </c>
      <c r="T761" s="31" t="s">
        <v>95</v>
      </c>
      <c r="U761" s="169">
        <v>45513</v>
      </c>
      <c r="V761" s="150"/>
      <c r="W761" s="141" t="str" cm="1">
        <f t="array" ref="W761">IF(SUM(LEN(B761:V761))=0,"",IF(OR(OR(ISBLANK(F761),SUM(LEN(C761),LEN(D761))=0),AND(NOT(E761="Unknown"),ISBLANK(J761)),AND(NOT(O761="Unknown"),ISBLANK(R761))),"Missing Information", INDEX(Table15[Entire Service Line Classification], MATCH(SUMIFS(Table15[Unique ID],Table15[System-Owned Portion],E761,Table15[If Material Anything Other than "Lead" in Column E,Was Material Ever Previously Lead?],G761,Table15[Customer-Owned Portion],O761),Table15[Unique ID],0),0)))</f>
        <v>Non-lead</v>
      </c>
      <c r="X761"/>
    </row>
    <row r="762" spans="2:24" ht="30" x14ac:dyDescent="0.25">
      <c r="B762" s="146">
        <v>26367114</v>
      </c>
      <c r="C762" s="31" t="s">
        <v>1096</v>
      </c>
      <c r="D762" s="31">
        <v>823</v>
      </c>
      <c r="E762" s="44" t="s">
        <v>43</v>
      </c>
      <c r="F762" s="43" t="s">
        <v>34</v>
      </c>
      <c r="G762" s="84" t="s">
        <v>34</v>
      </c>
      <c r="H762" s="31" t="s">
        <v>3177</v>
      </c>
      <c r="I762" s="31"/>
      <c r="J762" s="84" t="s">
        <v>106</v>
      </c>
      <c r="K762" s="31" t="s">
        <v>36</v>
      </c>
      <c r="L762" s="31" t="s">
        <v>95</v>
      </c>
      <c r="M762" s="169">
        <v>45513</v>
      </c>
      <c r="N762" s="148"/>
      <c r="O762" s="44" t="s">
        <v>43</v>
      </c>
      <c r="P762" s="43" t="s">
        <v>3178</v>
      </c>
      <c r="Q762" s="31"/>
      <c r="R762" s="84" t="s">
        <v>106</v>
      </c>
      <c r="S762" s="31" t="s">
        <v>36</v>
      </c>
      <c r="T762" s="31" t="s">
        <v>95</v>
      </c>
      <c r="U762" s="169">
        <v>45513</v>
      </c>
      <c r="V762" s="150"/>
      <c r="W762" s="141" t="str" cm="1">
        <f t="array" ref="W762">IF(SUM(LEN(B762:V762))=0,"",IF(OR(OR(ISBLANK(F762),SUM(LEN(C762),LEN(D762))=0),AND(NOT(E762="Unknown"),ISBLANK(J762)),AND(NOT(O762="Unknown"),ISBLANK(R762))),"Missing Information", INDEX(Table15[Entire Service Line Classification], MATCH(SUMIFS(Table15[Unique ID],Table15[System-Owned Portion],E762,Table15[If Material Anything Other than "Lead" in Column E,Was Material Ever Previously Lead?],G762,Table15[Customer-Owned Portion],O762),Table15[Unique ID],0),0)))</f>
        <v>Non-lead</v>
      </c>
      <c r="X762"/>
    </row>
    <row r="763" spans="2:24" ht="30" x14ac:dyDescent="0.25">
      <c r="B763" s="146">
        <v>26366117</v>
      </c>
      <c r="C763" s="31" t="s">
        <v>1097</v>
      </c>
      <c r="D763" s="31">
        <v>824</v>
      </c>
      <c r="E763" s="44" t="s">
        <v>43</v>
      </c>
      <c r="F763" s="43" t="s">
        <v>34</v>
      </c>
      <c r="G763" s="84" t="s">
        <v>34</v>
      </c>
      <c r="H763" s="31" t="s">
        <v>3177</v>
      </c>
      <c r="I763" s="31"/>
      <c r="J763" s="84" t="s">
        <v>106</v>
      </c>
      <c r="K763" s="31" t="s">
        <v>36</v>
      </c>
      <c r="L763" s="31" t="s">
        <v>95</v>
      </c>
      <c r="M763" s="169">
        <v>45513</v>
      </c>
      <c r="N763" s="148"/>
      <c r="O763" s="44" t="s">
        <v>42</v>
      </c>
      <c r="P763" s="43" t="s">
        <v>3178</v>
      </c>
      <c r="Q763" s="31"/>
      <c r="R763" s="84" t="s">
        <v>106</v>
      </c>
      <c r="S763" s="31" t="s">
        <v>36</v>
      </c>
      <c r="T763" s="31" t="s">
        <v>95</v>
      </c>
      <c r="U763" s="169">
        <v>45513</v>
      </c>
      <c r="V763" s="150"/>
      <c r="W763" s="141" t="str" cm="1">
        <f t="array" ref="W763">IF(SUM(LEN(B763:V763))=0,"",IF(OR(OR(ISBLANK(F763),SUM(LEN(C763),LEN(D763))=0),AND(NOT(E763="Unknown"),ISBLANK(J763)),AND(NOT(O763="Unknown"),ISBLANK(R763))),"Missing Information", INDEX(Table15[Entire Service Line Classification], MATCH(SUMIFS(Table15[Unique ID],Table15[System-Owned Portion],E763,Table15[If Material Anything Other than "Lead" in Column E,Was Material Ever Previously Lead?],G763,Table15[Customer-Owned Portion],O763),Table15[Unique ID],0),0)))</f>
        <v>Non-lead</v>
      </c>
      <c r="X763"/>
    </row>
    <row r="764" spans="2:24" ht="30" x14ac:dyDescent="0.25">
      <c r="B764" s="146">
        <v>26366779</v>
      </c>
      <c r="C764" s="31" t="s">
        <v>1098</v>
      </c>
      <c r="D764" s="31">
        <v>825</v>
      </c>
      <c r="E764" s="44" t="s">
        <v>43</v>
      </c>
      <c r="F764" s="43" t="s">
        <v>34</v>
      </c>
      <c r="G764" s="84" t="s">
        <v>34</v>
      </c>
      <c r="H764" s="31" t="s">
        <v>3177</v>
      </c>
      <c r="I764" s="31"/>
      <c r="J764" s="84" t="s">
        <v>106</v>
      </c>
      <c r="K764" s="31" t="s">
        <v>36</v>
      </c>
      <c r="L764" s="31" t="s">
        <v>95</v>
      </c>
      <c r="M764" s="169">
        <v>45513</v>
      </c>
      <c r="N764" s="148"/>
      <c r="O764" s="44" t="s">
        <v>43</v>
      </c>
      <c r="P764" s="43" t="s">
        <v>3178</v>
      </c>
      <c r="Q764" s="31"/>
      <c r="R764" s="84" t="s">
        <v>106</v>
      </c>
      <c r="S764" s="31" t="s">
        <v>36</v>
      </c>
      <c r="T764" s="31" t="s">
        <v>95</v>
      </c>
      <c r="U764" s="169">
        <v>45513</v>
      </c>
      <c r="V764" s="150"/>
      <c r="W764" s="141" t="str" cm="1">
        <f t="array" ref="W764">IF(SUM(LEN(B764:V764))=0,"",IF(OR(OR(ISBLANK(F764),SUM(LEN(C764),LEN(D764))=0),AND(NOT(E764="Unknown"),ISBLANK(J764)),AND(NOT(O764="Unknown"),ISBLANK(R764))),"Missing Information", INDEX(Table15[Entire Service Line Classification], MATCH(SUMIFS(Table15[Unique ID],Table15[System-Owned Portion],E764,Table15[If Material Anything Other than "Lead" in Column E,Was Material Ever Previously Lead?],G764,Table15[Customer-Owned Portion],O764),Table15[Unique ID],0),0)))</f>
        <v>Non-lead</v>
      </c>
      <c r="X764"/>
    </row>
    <row r="765" spans="2:24" ht="30" x14ac:dyDescent="0.25">
      <c r="B765" s="146">
        <v>26367072</v>
      </c>
      <c r="C765" s="31" t="s">
        <v>1099</v>
      </c>
      <c r="D765" s="31">
        <v>826</v>
      </c>
      <c r="E765" s="44" t="s">
        <v>43</v>
      </c>
      <c r="F765" s="43" t="s">
        <v>34</v>
      </c>
      <c r="G765" s="84" t="s">
        <v>34</v>
      </c>
      <c r="H765" s="31" t="s">
        <v>3177</v>
      </c>
      <c r="I765" s="31"/>
      <c r="J765" s="84" t="s">
        <v>106</v>
      </c>
      <c r="K765" s="31" t="s">
        <v>36</v>
      </c>
      <c r="L765" s="31" t="s">
        <v>95</v>
      </c>
      <c r="M765" s="169">
        <v>45513</v>
      </c>
      <c r="N765" s="148"/>
      <c r="O765" s="44" t="s">
        <v>43</v>
      </c>
      <c r="P765" s="43" t="s">
        <v>3178</v>
      </c>
      <c r="Q765" s="31"/>
      <c r="R765" s="84" t="s">
        <v>106</v>
      </c>
      <c r="S765" s="31" t="s">
        <v>36</v>
      </c>
      <c r="T765" s="31" t="s">
        <v>95</v>
      </c>
      <c r="U765" s="169">
        <v>45513</v>
      </c>
      <c r="V765" s="150"/>
      <c r="W765" s="141" t="str" cm="1">
        <f t="array" ref="W765">IF(SUM(LEN(B765:V765))=0,"",IF(OR(OR(ISBLANK(F765),SUM(LEN(C765),LEN(D765))=0),AND(NOT(E765="Unknown"),ISBLANK(J765)),AND(NOT(O765="Unknown"),ISBLANK(R765))),"Missing Information", INDEX(Table15[Entire Service Line Classification], MATCH(SUMIFS(Table15[Unique ID],Table15[System-Owned Portion],E765,Table15[If Material Anything Other than "Lead" in Column E,Was Material Ever Previously Lead?],G765,Table15[Customer-Owned Portion],O765),Table15[Unique ID],0),0)))</f>
        <v>Non-lead</v>
      </c>
      <c r="X765"/>
    </row>
    <row r="766" spans="2:24" ht="30" x14ac:dyDescent="0.25">
      <c r="B766" s="146">
        <v>26366778</v>
      </c>
      <c r="C766" s="31" t="s">
        <v>1100</v>
      </c>
      <c r="D766" s="31">
        <v>827</v>
      </c>
      <c r="E766" s="44" t="s">
        <v>43</v>
      </c>
      <c r="F766" s="43" t="s">
        <v>34</v>
      </c>
      <c r="G766" s="84" t="s">
        <v>34</v>
      </c>
      <c r="H766" s="31" t="s">
        <v>3177</v>
      </c>
      <c r="I766" s="31"/>
      <c r="J766" s="84" t="s">
        <v>106</v>
      </c>
      <c r="K766" s="31" t="s">
        <v>36</v>
      </c>
      <c r="L766" s="31" t="s">
        <v>95</v>
      </c>
      <c r="M766" s="169">
        <v>45513</v>
      </c>
      <c r="N766" s="148"/>
      <c r="O766" s="44" t="s">
        <v>43</v>
      </c>
      <c r="P766" s="43" t="s">
        <v>3178</v>
      </c>
      <c r="Q766" s="31"/>
      <c r="R766" s="84" t="s">
        <v>106</v>
      </c>
      <c r="S766" s="31" t="s">
        <v>36</v>
      </c>
      <c r="T766" s="31" t="s">
        <v>95</v>
      </c>
      <c r="U766" s="169">
        <v>45513</v>
      </c>
      <c r="V766" s="150"/>
      <c r="W766" s="141" t="str" cm="1">
        <f t="array" ref="W766">IF(SUM(LEN(B766:V766))=0,"",IF(OR(OR(ISBLANK(F766),SUM(LEN(C766),LEN(D766))=0),AND(NOT(E766="Unknown"),ISBLANK(J766)),AND(NOT(O766="Unknown"),ISBLANK(R766))),"Missing Information", INDEX(Table15[Entire Service Line Classification], MATCH(SUMIFS(Table15[Unique ID],Table15[System-Owned Portion],E766,Table15[If Material Anything Other than "Lead" in Column E,Was Material Ever Previously Lead?],G766,Table15[Customer-Owned Portion],O766),Table15[Unique ID],0),0)))</f>
        <v>Non-lead</v>
      </c>
      <c r="X766"/>
    </row>
    <row r="767" spans="2:24" ht="30" x14ac:dyDescent="0.25">
      <c r="B767" s="146">
        <v>26366780</v>
      </c>
      <c r="C767" s="31" t="s">
        <v>1101</v>
      </c>
      <c r="D767" s="31">
        <v>828</v>
      </c>
      <c r="E767" s="44" t="s">
        <v>43</v>
      </c>
      <c r="F767" s="43" t="s">
        <v>34</v>
      </c>
      <c r="G767" s="84" t="s">
        <v>34</v>
      </c>
      <c r="H767" s="31" t="s">
        <v>3177</v>
      </c>
      <c r="I767" s="31"/>
      <c r="J767" s="84" t="s">
        <v>106</v>
      </c>
      <c r="K767" s="31" t="s">
        <v>36</v>
      </c>
      <c r="L767" s="31" t="s">
        <v>95</v>
      </c>
      <c r="M767" s="169">
        <v>45513</v>
      </c>
      <c r="N767" s="148"/>
      <c r="O767" s="44" t="s">
        <v>43</v>
      </c>
      <c r="P767" s="43" t="s">
        <v>3178</v>
      </c>
      <c r="Q767" s="31"/>
      <c r="R767" s="84" t="s">
        <v>106</v>
      </c>
      <c r="S767" s="31" t="s">
        <v>36</v>
      </c>
      <c r="T767" s="31" t="s">
        <v>95</v>
      </c>
      <c r="U767" s="169">
        <v>45513</v>
      </c>
      <c r="V767" s="150"/>
      <c r="W767" s="141" t="str" cm="1">
        <f t="array" ref="W767">IF(SUM(LEN(B767:V767))=0,"",IF(OR(OR(ISBLANK(F767),SUM(LEN(C767),LEN(D767))=0),AND(NOT(E767="Unknown"),ISBLANK(J767)),AND(NOT(O767="Unknown"),ISBLANK(R767))),"Missing Information", INDEX(Table15[Entire Service Line Classification], MATCH(SUMIFS(Table15[Unique ID],Table15[System-Owned Portion],E767,Table15[If Material Anything Other than "Lead" in Column E,Was Material Ever Previously Lead?],G767,Table15[Customer-Owned Portion],O767),Table15[Unique ID],0),0)))</f>
        <v>Non-lead</v>
      </c>
      <c r="X767"/>
    </row>
    <row r="768" spans="2:24" ht="30" x14ac:dyDescent="0.25">
      <c r="B768" s="146">
        <v>26366776</v>
      </c>
      <c r="C768" s="31" t="s">
        <v>1102</v>
      </c>
      <c r="D768" s="31">
        <v>829</v>
      </c>
      <c r="E768" s="44" t="s">
        <v>43</v>
      </c>
      <c r="F768" s="43" t="s">
        <v>34</v>
      </c>
      <c r="G768" s="84" t="s">
        <v>34</v>
      </c>
      <c r="H768" s="31" t="s">
        <v>3177</v>
      </c>
      <c r="I768" s="31"/>
      <c r="J768" s="84" t="s">
        <v>106</v>
      </c>
      <c r="K768" s="31" t="s">
        <v>36</v>
      </c>
      <c r="L768" s="31" t="s">
        <v>95</v>
      </c>
      <c r="M768" s="169">
        <v>45513</v>
      </c>
      <c r="N768" s="148"/>
      <c r="O768" s="44" t="s">
        <v>43</v>
      </c>
      <c r="P768" s="43" t="s">
        <v>3178</v>
      </c>
      <c r="Q768" s="31"/>
      <c r="R768" s="84" t="s">
        <v>106</v>
      </c>
      <c r="S768" s="31" t="s">
        <v>36</v>
      </c>
      <c r="T768" s="31" t="s">
        <v>95</v>
      </c>
      <c r="U768" s="169">
        <v>45513</v>
      </c>
      <c r="V768" s="150"/>
      <c r="W768" s="141" t="str" cm="1">
        <f t="array" ref="W768">IF(SUM(LEN(B768:V768))=0,"",IF(OR(OR(ISBLANK(F768),SUM(LEN(C768),LEN(D768))=0),AND(NOT(E768="Unknown"),ISBLANK(J768)),AND(NOT(O768="Unknown"),ISBLANK(R768))),"Missing Information", INDEX(Table15[Entire Service Line Classification], MATCH(SUMIFS(Table15[Unique ID],Table15[System-Owned Portion],E768,Table15[If Material Anything Other than "Lead" in Column E,Was Material Ever Previously Lead?],G768,Table15[Customer-Owned Portion],O768),Table15[Unique ID],0),0)))</f>
        <v>Non-lead</v>
      </c>
      <c r="X768"/>
    </row>
    <row r="769" spans="2:24" ht="30" x14ac:dyDescent="0.25">
      <c r="B769" s="146">
        <v>26367075</v>
      </c>
      <c r="C769" s="31" t="s">
        <v>1103</v>
      </c>
      <c r="D769" s="31">
        <v>830</v>
      </c>
      <c r="E769" s="44" t="s">
        <v>43</v>
      </c>
      <c r="F769" s="43" t="s">
        <v>34</v>
      </c>
      <c r="G769" s="84" t="s">
        <v>34</v>
      </c>
      <c r="H769" s="31" t="s">
        <v>3177</v>
      </c>
      <c r="I769" s="31"/>
      <c r="J769" s="84" t="s">
        <v>106</v>
      </c>
      <c r="K769" s="31" t="s">
        <v>36</v>
      </c>
      <c r="L769" s="31" t="s">
        <v>95</v>
      </c>
      <c r="M769" s="169">
        <v>45513</v>
      </c>
      <c r="N769" s="148"/>
      <c r="O769" s="44" t="s">
        <v>43</v>
      </c>
      <c r="P769" s="43" t="s">
        <v>3178</v>
      </c>
      <c r="Q769" s="31"/>
      <c r="R769" s="84" t="s">
        <v>106</v>
      </c>
      <c r="S769" s="31" t="s">
        <v>36</v>
      </c>
      <c r="T769" s="31" t="s">
        <v>95</v>
      </c>
      <c r="U769" s="169">
        <v>45513</v>
      </c>
      <c r="V769" s="150"/>
      <c r="W769" s="141" t="str" cm="1">
        <f t="array" ref="W769">IF(SUM(LEN(B769:V769))=0,"",IF(OR(OR(ISBLANK(F769),SUM(LEN(C769),LEN(D769))=0),AND(NOT(E769="Unknown"),ISBLANK(J769)),AND(NOT(O769="Unknown"),ISBLANK(R769))),"Missing Information", INDEX(Table15[Entire Service Line Classification], MATCH(SUMIFS(Table15[Unique ID],Table15[System-Owned Portion],E769,Table15[If Material Anything Other than "Lead" in Column E,Was Material Ever Previously Lead?],G769,Table15[Customer-Owned Portion],O769),Table15[Unique ID],0),0)))</f>
        <v>Non-lead</v>
      </c>
      <c r="X769"/>
    </row>
    <row r="770" spans="2:24" ht="30" x14ac:dyDescent="0.25">
      <c r="B770" s="146">
        <v>26367128</v>
      </c>
      <c r="C770" s="31" t="s">
        <v>1104</v>
      </c>
      <c r="D770" s="31">
        <v>831</v>
      </c>
      <c r="E770" s="44" t="s">
        <v>43</v>
      </c>
      <c r="F770" s="43" t="s">
        <v>34</v>
      </c>
      <c r="G770" s="84" t="s">
        <v>34</v>
      </c>
      <c r="H770" s="31" t="s">
        <v>3177</v>
      </c>
      <c r="I770" s="31"/>
      <c r="J770" s="84" t="s">
        <v>106</v>
      </c>
      <c r="K770" s="31" t="s">
        <v>36</v>
      </c>
      <c r="L770" s="31" t="s">
        <v>95</v>
      </c>
      <c r="M770" s="169">
        <v>45513</v>
      </c>
      <c r="N770" s="148"/>
      <c r="O770" s="44" t="s">
        <v>42</v>
      </c>
      <c r="P770" s="43" t="s">
        <v>3178</v>
      </c>
      <c r="Q770" s="31"/>
      <c r="R770" s="84" t="s">
        <v>106</v>
      </c>
      <c r="S770" s="31" t="s">
        <v>36</v>
      </c>
      <c r="T770" s="31" t="s">
        <v>95</v>
      </c>
      <c r="U770" s="169">
        <v>45513</v>
      </c>
      <c r="V770" s="150"/>
      <c r="W770" s="141" t="str" cm="1">
        <f t="array" ref="W770">IF(SUM(LEN(B770:V770))=0,"",IF(OR(OR(ISBLANK(F770),SUM(LEN(C770),LEN(D770))=0),AND(NOT(E770="Unknown"),ISBLANK(J770)),AND(NOT(O770="Unknown"),ISBLANK(R770))),"Missing Information", INDEX(Table15[Entire Service Line Classification], MATCH(SUMIFS(Table15[Unique ID],Table15[System-Owned Portion],E770,Table15[If Material Anything Other than "Lead" in Column E,Was Material Ever Previously Lead?],G770,Table15[Customer-Owned Portion],O770),Table15[Unique ID],0),0)))</f>
        <v>Non-lead</v>
      </c>
      <c r="X770"/>
    </row>
    <row r="771" spans="2:24" ht="30" x14ac:dyDescent="0.25">
      <c r="B771" s="146">
        <v>26359285</v>
      </c>
      <c r="C771" s="31" t="s">
        <v>1105</v>
      </c>
      <c r="D771" s="31">
        <v>833</v>
      </c>
      <c r="E771" s="44" t="s">
        <v>43</v>
      </c>
      <c r="F771" s="43" t="s">
        <v>34</v>
      </c>
      <c r="G771" s="84" t="s">
        <v>34</v>
      </c>
      <c r="H771" s="31" t="s">
        <v>3177</v>
      </c>
      <c r="I771" s="31"/>
      <c r="J771" s="84" t="s">
        <v>106</v>
      </c>
      <c r="K771" s="31" t="s">
        <v>36</v>
      </c>
      <c r="L771" s="31" t="s">
        <v>95</v>
      </c>
      <c r="M771" s="169">
        <v>45513</v>
      </c>
      <c r="N771" s="148"/>
      <c r="O771" s="44" t="s">
        <v>43</v>
      </c>
      <c r="P771" s="43" t="s">
        <v>3178</v>
      </c>
      <c r="Q771" s="31"/>
      <c r="R771" s="84" t="s">
        <v>106</v>
      </c>
      <c r="S771" s="31" t="s">
        <v>36</v>
      </c>
      <c r="T771" s="31" t="s">
        <v>95</v>
      </c>
      <c r="U771" s="169">
        <v>45513</v>
      </c>
      <c r="V771" s="150"/>
      <c r="W771" s="141" t="str" cm="1">
        <f t="array" ref="W771">IF(SUM(LEN(B771:V771))=0,"",IF(OR(OR(ISBLANK(F771),SUM(LEN(C771),LEN(D771))=0),AND(NOT(E771="Unknown"),ISBLANK(J771)),AND(NOT(O771="Unknown"),ISBLANK(R771))),"Missing Information", INDEX(Table15[Entire Service Line Classification], MATCH(SUMIFS(Table15[Unique ID],Table15[System-Owned Portion],E771,Table15[If Material Anything Other than "Lead" in Column E,Was Material Ever Previously Lead?],G771,Table15[Customer-Owned Portion],O771),Table15[Unique ID],0),0)))</f>
        <v>Non-lead</v>
      </c>
      <c r="X771"/>
    </row>
    <row r="772" spans="2:24" ht="30" x14ac:dyDescent="0.25">
      <c r="B772" s="146">
        <v>26366773</v>
      </c>
      <c r="C772" s="31" t="s">
        <v>1106</v>
      </c>
      <c r="D772" s="31">
        <v>83301</v>
      </c>
      <c r="E772" s="44" t="s">
        <v>43</v>
      </c>
      <c r="F772" s="43" t="s">
        <v>34</v>
      </c>
      <c r="G772" s="84" t="s">
        <v>34</v>
      </c>
      <c r="H772" s="31" t="s">
        <v>3177</v>
      </c>
      <c r="I772" s="31"/>
      <c r="J772" s="84" t="s">
        <v>106</v>
      </c>
      <c r="K772" s="31" t="s">
        <v>36</v>
      </c>
      <c r="L772" s="31" t="s">
        <v>95</v>
      </c>
      <c r="M772" s="169">
        <v>45513</v>
      </c>
      <c r="N772" s="148"/>
      <c r="O772" s="44" t="s">
        <v>43</v>
      </c>
      <c r="P772" s="43" t="s">
        <v>3178</v>
      </c>
      <c r="Q772" s="31"/>
      <c r="R772" s="84" t="s">
        <v>106</v>
      </c>
      <c r="S772" s="31" t="s">
        <v>36</v>
      </c>
      <c r="T772" s="31" t="s">
        <v>95</v>
      </c>
      <c r="U772" s="169">
        <v>45513</v>
      </c>
      <c r="V772" s="150"/>
      <c r="W772" s="141" t="str" cm="1">
        <f t="array" ref="W772">IF(SUM(LEN(B772:V772))=0,"",IF(OR(OR(ISBLANK(F772),SUM(LEN(C772),LEN(D772))=0),AND(NOT(E772="Unknown"),ISBLANK(J772)),AND(NOT(O772="Unknown"),ISBLANK(R772))),"Missing Information", INDEX(Table15[Entire Service Line Classification], MATCH(SUMIFS(Table15[Unique ID],Table15[System-Owned Portion],E772,Table15[If Material Anything Other than "Lead" in Column E,Was Material Ever Previously Lead?],G772,Table15[Customer-Owned Portion],O772),Table15[Unique ID],0),0)))</f>
        <v>Non-lead</v>
      </c>
      <c r="X772"/>
    </row>
    <row r="773" spans="2:24" ht="30" x14ac:dyDescent="0.25">
      <c r="B773" s="146">
        <v>26366774</v>
      </c>
      <c r="C773" s="31" t="s">
        <v>1107</v>
      </c>
      <c r="D773" s="31">
        <v>834</v>
      </c>
      <c r="E773" s="44" t="s">
        <v>43</v>
      </c>
      <c r="F773" s="43" t="s">
        <v>34</v>
      </c>
      <c r="G773" s="84" t="s">
        <v>34</v>
      </c>
      <c r="H773" s="31" t="s">
        <v>3177</v>
      </c>
      <c r="I773" s="31"/>
      <c r="J773" s="84" t="s">
        <v>106</v>
      </c>
      <c r="K773" s="31" t="s">
        <v>36</v>
      </c>
      <c r="L773" s="31" t="s">
        <v>95</v>
      </c>
      <c r="M773" s="169">
        <v>45513</v>
      </c>
      <c r="N773" s="148"/>
      <c r="O773" s="44" t="s">
        <v>43</v>
      </c>
      <c r="P773" s="43" t="s">
        <v>3178</v>
      </c>
      <c r="Q773" s="31"/>
      <c r="R773" s="84" t="s">
        <v>106</v>
      </c>
      <c r="S773" s="31" t="s">
        <v>36</v>
      </c>
      <c r="T773" s="31" t="s">
        <v>95</v>
      </c>
      <c r="U773" s="169">
        <v>45513</v>
      </c>
      <c r="V773" s="150"/>
      <c r="W773" s="141" t="str" cm="1">
        <f t="array" ref="W773">IF(SUM(LEN(B773:V773))=0,"",IF(OR(OR(ISBLANK(F773),SUM(LEN(C773),LEN(D773))=0),AND(NOT(E773="Unknown"),ISBLANK(J773)),AND(NOT(O773="Unknown"),ISBLANK(R773))),"Missing Information", INDEX(Table15[Entire Service Line Classification], MATCH(SUMIFS(Table15[Unique ID],Table15[System-Owned Portion],E773,Table15[If Material Anything Other than "Lead" in Column E,Was Material Ever Previously Lead?],G773,Table15[Customer-Owned Portion],O773),Table15[Unique ID],0),0)))</f>
        <v>Non-lead</v>
      </c>
      <c r="X773"/>
    </row>
    <row r="774" spans="2:24" ht="30" x14ac:dyDescent="0.25">
      <c r="B774" s="146">
        <v>26366763</v>
      </c>
      <c r="C774" s="31" t="s">
        <v>1108</v>
      </c>
      <c r="D774" s="31">
        <v>835</v>
      </c>
      <c r="E774" s="44" t="s">
        <v>43</v>
      </c>
      <c r="F774" s="43" t="s">
        <v>34</v>
      </c>
      <c r="G774" s="84" t="s">
        <v>34</v>
      </c>
      <c r="H774" s="31" t="s">
        <v>3177</v>
      </c>
      <c r="I774" s="31"/>
      <c r="J774" s="84" t="s">
        <v>106</v>
      </c>
      <c r="K774" s="31" t="s">
        <v>36</v>
      </c>
      <c r="L774" s="31" t="s">
        <v>95</v>
      </c>
      <c r="M774" s="169">
        <v>45513</v>
      </c>
      <c r="N774" s="148"/>
      <c r="O774" s="44" t="s">
        <v>43</v>
      </c>
      <c r="P774" s="43" t="s">
        <v>3178</v>
      </c>
      <c r="Q774" s="31"/>
      <c r="R774" s="84" t="s">
        <v>106</v>
      </c>
      <c r="S774" s="31" t="s">
        <v>36</v>
      </c>
      <c r="T774" s="31" t="s">
        <v>95</v>
      </c>
      <c r="U774" s="169">
        <v>45513</v>
      </c>
      <c r="V774" s="150"/>
      <c r="W774" s="141" t="str" cm="1">
        <f t="array" ref="W774">IF(SUM(LEN(B774:V774))=0,"",IF(OR(OR(ISBLANK(F774),SUM(LEN(C774),LEN(D774))=0),AND(NOT(E774="Unknown"),ISBLANK(J774)),AND(NOT(O774="Unknown"),ISBLANK(R774))),"Missing Information", INDEX(Table15[Entire Service Line Classification], MATCH(SUMIFS(Table15[Unique ID],Table15[System-Owned Portion],E774,Table15[If Material Anything Other than "Lead" in Column E,Was Material Ever Previously Lead?],G774,Table15[Customer-Owned Portion],O774),Table15[Unique ID],0),0)))</f>
        <v>Non-lead</v>
      </c>
      <c r="X774"/>
    </row>
    <row r="775" spans="2:24" ht="30" x14ac:dyDescent="0.25">
      <c r="B775" s="146">
        <v>26366762</v>
      </c>
      <c r="C775" s="31" t="s">
        <v>1109</v>
      </c>
      <c r="D775" s="31">
        <v>836</v>
      </c>
      <c r="E775" s="44" t="s">
        <v>43</v>
      </c>
      <c r="F775" s="43" t="s">
        <v>34</v>
      </c>
      <c r="G775" s="84" t="s">
        <v>34</v>
      </c>
      <c r="H775" s="31" t="s">
        <v>3177</v>
      </c>
      <c r="I775" s="31"/>
      <c r="J775" s="84" t="s">
        <v>106</v>
      </c>
      <c r="K775" s="31" t="s">
        <v>36</v>
      </c>
      <c r="L775" s="31" t="s">
        <v>95</v>
      </c>
      <c r="M775" s="169">
        <v>45513</v>
      </c>
      <c r="N775" s="148"/>
      <c r="O775" s="44" t="s">
        <v>42</v>
      </c>
      <c r="P775" s="43" t="s">
        <v>3178</v>
      </c>
      <c r="Q775" s="31"/>
      <c r="R775" s="84" t="s">
        <v>106</v>
      </c>
      <c r="S775" s="31" t="s">
        <v>36</v>
      </c>
      <c r="T775" s="31" t="s">
        <v>95</v>
      </c>
      <c r="U775" s="169">
        <v>45513</v>
      </c>
      <c r="V775" s="150"/>
      <c r="W775" s="141" t="str" cm="1">
        <f t="array" ref="W775">IF(SUM(LEN(B775:V775))=0,"",IF(OR(OR(ISBLANK(F775),SUM(LEN(C775),LEN(D775))=0),AND(NOT(E775="Unknown"),ISBLANK(J775)),AND(NOT(O775="Unknown"),ISBLANK(R775))),"Missing Information", INDEX(Table15[Entire Service Line Classification], MATCH(SUMIFS(Table15[Unique ID],Table15[System-Owned Portion],E775,Table15[If Material Anything Other than "Lead" in Column E,Was Material Ever Previously Lead?],G775,Table15[Customer-Owned Portion],O775),Table15[Unique ID],0),0)))</f>
        <v>Non-lead</v>
      </c>
      <c r="X775"/>
    </row>
    <row r="776" spans="2:24" ht="30" x14ac:dyDescent="0.25">
      <c r="B776" s="146">
        <v>26366775</v>
      </c>
      <c r="C776" s="31" t="s">
        <v>1110</v>
      </c>
      <c r="D776" s="31">
        <v>837</v>
      </c>
      <c r="E776" s="44" t="s">
        <v>43</v>
      </c>
      <c r="F776" s="43" t="s">
        <v>34</v>
      </c>
      <c r="G776" s="84" t="s">
        <v>34</v>
      </c>
      <c r="H776" s="31" t="s">
        <v>3177</v>
      </c>
      <c r="I776" s="31"/>
      <c r="J776" s="84" t="s">
        <v>106</v>
      </c>
      <c r="K776" s="31" t="s">
        <v>36</v>
      </c>
      <c r="L776" s="31" t="s">
        <v>95</v>
      </c>
      <c r="M776" s="169">
        <v>45513</v>
      </c>
      <c r="N776" s="148"/>
      <c r="O776" s="44" t="s">
        <v>43</v>
      </c>
      <c r="P776" s="43" t="s">
        <v>3178</v>
      </c>
      <c r="Q776" s="31"/>
      <c r="R776" s="84" t="s">
        <v>106</v>
      </c>
      <c r="S776" s="31" t="s">
        <v>36</v>
      </c>
      <c r="T776" s="31" t="s">
        <v>95</v>
      </c>
      <c r="U776" s="169">
        <v>45513</v>
      </c>
      <c r="V776" s="150"/>
      <c r="W776" s="141" t="str" cm="1">
        <f t="array" ref="W776">IF(SUM(LEN(B776:V776))=0,"",IF(OR(OR(ISBLANK(F776),SUM(LEN(C776),LEN(D776))=0),AND(NOT(E776="Unknown"),ISBLANK(J776)),AND(NOT(O776="Unknown"),ISBLANK(R776))),"Missing Information", INDEX(Table15[Entire Service Line Classification], MATCH(SUMIFS(Table15[Unique ID],Table15[System-Owned Portion],E776,Table15[If Material Anything Other than "Lead" in Column E,Was Material Ever Previously Lead?],G776,Table15[Customer-Owned Portion],O776),Table15[Unique ID],0),0)))</f>
        <v>Non-lead</v>
      </c>
      <c r="X776"/>
    </row>
    <row r="777" spans="2:24" ht="30" x14ac:dyDescent="0.25">
      <c r="B777" s="146">
        <v>26359294</v>
      </c>
      <c r="C777" s="31" t="s">
        <v>1111</v>
      </c>
      <c r="D777" s="31">
        <v>838</v>
      </c>
      <c r="E777" s="44" t="s">
        <v>43</v>
      </c>
      <c r="F777" s="43" t="s">
        <v>34</v>
      </c>
      <c r="G777" s="84" t="s">
        <v>34</v>
      </c>
      <c r="H777" s="31" t="s">
        <v>3177</v>
      </c>
      <c r="I777" s="31"/>
      <c r="J777" s="84" t="s">
        <v>106</v>
      </c>
      <c r="K777" s="31" t="s">
        <v>36</v>
      </c>
      <c r="L777" s="31" t="s">
        <v>95</v>
      </c>
      <c r="M777" s="169">
        <v>45513</v>
      </c>
      <c r="N777" s="148"/>
      <c r="O777" s="44" t="s">
        <v>43</v>
      </c>
      <c r="P777" s="43" t="s">
        <v>3178</v>
      </c>
      <c r="Q777" s="31"/>
      <c r="R777" s="84" t="s">
        <v>106</v>
      </c>
      <c r="S777" s="31" t="s">
        <v>36</v>
      </c>
      <c r="T777" s="31" t="s">
        <v>95</v>
      </c>
      <c r="U777" s="169">
        <v>45513</v>
      </c>
      <c r="V777" s="150"/>
      <c r="W777" s="141" t="str" cm="1">
        <f t="array" ref="W777">IF(SUM(LEN(B777:V777))=0,"",IF(OR(OR(ISBLANK(F777),SUM(LEN(C777),LEN(D777))=0),AND(NOT(E777="Unknown"),ISBLANK(J777)),AND(NOT(O777="Unknown"),ISBLANK(R777))),"Missing Information", INDEX(Table15[Entire Service Line Classification], MATCH(SUMIFS(Table15[Unique ID],Table15[System-Owned Portion],E777,Table15[If Material Anything Other than "Lead" in Column E,Was Material Ever Previously Lead?],G777,Table15[Customer-Owned Portion],O777),Table15[Unique ID],0),0)))</f>
        <v>Non-lead</v>
      </c>
      <c r="X777"/>
    </row>
    <row r="778" spans="2:24" ht="30" x14ac:dyDescent="0.25">
      <c r="B778" s="146">
        <v>26367070</v>
      </c>
      <c r="C778" s="31" t="s">
        <v>1112</v>
      </c>
      <c r="D778" s="31">
        <v>839</v>
      </c>
      <c r="E778" s="44" t="s">
        <v>43</v>
      </c>
      <c r="F778" s="43" t="s">
        <v>34</v>
      </c>
      <c r="G778" s="84" t="s">
        <v>34</v>
      </c>
      <c r="H778" s="31" t="s">
        <v>3177</v>
      </c>
      <c r="I778" s="31"/>
      <c r="J778" s="84" t="s">
        <v>106</v>
      </c>
      <c r="K778" s="31" t="s">
        <v>36</v>
      </c>
      <c r="L778" s="31" t="s">
        <v>95</v>
      </c>
      <c r="M778" s="169">
        <v>45513</v>
      </c>
      <c r="N778" s="148"/>
      <c r="O778" s="44" t="s">
        <v>42</v>
      </c>
      <c r="P778" s="43" t="s">
        <v>3178</v>
      </c>
      <c r="Q778" s="31"/>
      <c r="R778" s="84" t="s">
        <v>106</v>
      </c>
      <c r="S778" s="31" t="s">
        <v>36</v>
      </c>
      <c r="T778" s="31" t="s">
        <v>95</v>
      </c>
      <c r="U778" s="169">
        <v>45513</v>
      </c>
      <c r="V778" s="150"/>
      <c r="W778" s="141" t="str" cm="1">
        <f t="array" ref="W778">IF(SUM(LEN(B778:V778))=0,"",IF(OR(OR(ISBLANK(F778),SUM(LEN(C778),LEN(D778))=0),AND(NOT(E778="Unknown"),ISBLANK(J778)),AND(NOT(O778="Unknown"),ISBLANK(R778))),"Missing Information", INDEX(Table15[Entire Service Line Classification], MATCH(SUMIFS(Table15[Unique ID],Table15[System-Owned Portion],E778,Table15[If Material Anything Other than "Lead" in Column E,Was Material Ever Previously Lead?],G778,Table15[Customer-Owned Portion],O778),Table15[Unique ID],0),0)))</f>
        <v>Non-lead</v>
      </c>
      <c r="X778"/>
    </row>
    <row r="779" spans="2:24" ht="30" x14ac:dyDescent="0.25">
      <c r="B779" s="146">
        <v>26366767</v>
      </c>
      <c r="C779" s="31" t="s">
        <v>1113</v>
      </c>
      <c r="D779" s="31">
        <v>840</v>
      </c>
      <c r="E779" s="44" t="s">
        <v>43</v>
      </c>
      <c r="F779" s="43" t="s">
        <v>34</v>
      </c>
      <c r="G779" s="84" t="s">
        <v>34</v>
      </c>
      <c r="H779" s="31" t="s">
        <v>3177</v>
      </c>
      <c r="I779" s="31"/>
      <c r="J779" s="84" t="s">
        <v>106</v>
      </c>
      <c r="K779" s="31" t="s">
        <v>36</v>
      </c>
      <c r="L779" s="31" t="s">
        <v>95</v>
      </c>
      <c r="M779" s="169">
        <v>45513</v>
      </c>
      <c r="N779" s="148"/>
      <c r="O779" s="44" t="s">
        <v>43</v>
      </c>
      <c r="P779" s="43" t="s">
        <v>3178</v>
      </c>
      <c r="Q779" s="31"/>
      <c r="R779" s="84" t="s">
        <v>106</v>
      </c>
      <c r="S779" s="31" t="s">
        <v>36</v>
      </c>
      <c r="T779" s="31" t="s">
        <v>95</v>
      </c>
      <c r="U779" s="169">
        <v>45513</v>
      </c>
      <c r="V779" s="150"/>
      <c r="W779" s="141" t="str" cm="1">
        <f t="array" ref="W779">IF(SUM(LEN(B779:V779))=0,"",IF(OR(OR(ISBLANK(F779),SUM(LEN(C779),LEN(D779))=0),AND(NOT(E779="Unknown"),ISBLANK(J779)),AND(NOT(O779="Unknown"),ISBLANK(R779))),"Missing Information", INDEX(Table15[Entire Service Line Classification], MATCH(SUMIFS(Table15[Unique ID],Table15[System-Owned Portion],E779,Table15[If Material Anything Other than "Lead" in Column E,Was Material Ever Previously Lead?],G779,Table15[Customer-Owned Portion],O779),Table15[Unique ID],0),0)))</f>
        <v>Non-lead</v>
      </c>
      <c r="X779"/>
    </row>
    <row r="780" spans="2:24" ht="30" x14ac:dyDescent="0.25">
      <c r="B780" s="146">
        <v>26366765</v>
      </c>
      <c r="C780" s="31" t="s">
        <v>1114</v>
      </c>
      <c r="D780" s="31">
        <v>841</v>
      </c>
      <c r="E780" s="44" t="s">
        <v>43</v>
      </c>
      <c r="F780" s="43" t="s">
        <v>34</v>
      </c>
      <c r="G780" s="84" t="s">
        <v>34</v>
      </c>
      <c r="H780" s="31" t="s">
        <v>3177</v>
      </c>
      <c r="I780" s="31"/>
      <c r="J780" s="84" t="s">
        <v>106</v>
      </c>
      <c r="K780" s="31" t="s">
        <v>36</v>
      </c>
      <c r="L780" s="31" t="s">
        <v>95</v>
      </c>
      <c r="M780" s="169">
        <v>45513</v>
      </c>
      <c r="N780" s="148"/>
      <c r="O780" s="44" t="s">
        <v>42</v>
      </c>
      <c r="P780" s="43" t="s">
        <v>3178</v>
      </c>
      <c r="Q780" s="31"/>
      <c r="R780" s="84" t="s">
        <v>106</v>
      </c>
      <c r="S780" s="31" t="s">
        <v>36</v>
      </c>
      <c r="T780" s="31" t="s">
        <v>95</v>
      </c>
      <c r="U780" s="169">
        <v>45513</v>
      </c>
      <c r="V780" s="150"/>
      <c r="W780" s="141" t="str" cm="1">
        <f t="array" ref="W780">IF(SUM(LEN(B780:V780))=0,"",IF(OR(OR(ISBLANK(F780),SUM(LEN(C780),LEN(D780))=0),AND(NOT(E780="Unknown"),ISBLANK(J780)),AND(NOT(O780="Unknown"),ISBLANK(R780))),"Missing Information", INDEX(Table15[Entire Service Line Classification], MATCH(SUMIFS(Table15[Unique ID],Table15[System-Owned Portion],E780,Table15[If Material Anything Other than "Lead" in Column E,Was Material Ever Previously Lead?],G780,Table15[Customer-Owned Portion],O780),Table15[Unique ID],0),0)))</f>
        <v>Non-lead</v>
      </c>
      <c r="X780"/>
    </row>
    <row r="781" spans="2:24" ht="30" x14ac:dyDescent="0.25">
      <c r="B781" s="146">
        <v>72190683</v>
      </c>
      <c r="C781" s="31" t="s">
        <v>1115</v>
      </c>
      <c r="D781" s="31">
        <v>844</v>
      </c>
      <c r="E781" s="44" t="s">
        <v>43</v>
      </c>
      <c r="F781" s="43" t="s">
        <v>34</v>
      </c>
      <c r="G781" s="84" t="s">
        <v>34</v>
      </c>
      <c r="H781" s="31" t="s">
        <v>3177</v>
      </c>
      <c r="I781" s="31"/>
      <c r="J781" s="84" t="s">
        <v>106</v>
      </c>
      <c r="K781" s="31" t="s">
        <v>36</v>
      </c>
      <c r="L781" s="31" t="s">
        <v>95</v>
      </c>
      <c r="M781" s="169">
        <v>45513</v>
      </c>
      <c r="N781" s="148"/>
      <c r="O781" s="44" t="s">
        <v>35</v>
      </c>
      <c r="P781" s="43" t="s">
        <v>3178</v>
      </c>
      <c r="Q781" s="31"/>
      <c r="R781" s="84" t="s">
        <v>106</v>
      </c>
      <c r="S781" s="31" t="s">
        <v>36</v>
      </c>
      <c r="T781" s="31" t="s">
        <v>95</v>
      </c>
      <c r="U781" s="169">
        <v>45513</v>
      </c>
      <c r="V781" s="150"/>
      <c r="W781" s="141" t="str" cm="1">
        <f t="array" ref="W781">IF(SUM(LEN(B781:V781))=0,"",IF(OR(OR(ISBLANK(F781),SUM(LEN(C781),LEN(D781))=0),AND(NOT(E781="Unknown"),ISBLANK(J781)),AND(NOT(O781="Unknown"),ISBLANK(R781))),"Missing Information", INDEX(Table15[Entire Service Line Classification], MATCH(SUMIFS(Table15[Unique ID],Table15[System-Owned Portion],E781,Table15[If Material Anything Other than "Lead" in Column E,Was Material Ever Previously Lead?],G781,Table15[Customer-Owned Portion],O781),Table15[Unique ID],0),0)))</f>
        <v>Non-lead</v>
      </c>
      <c r="X781"/>
    </row>
    <row r="782" spans="2:24" ht="30" x14ac:dyDescent="0.25">
      <c r="B782" s="146" t="s">
        <v>273</v>
      </c>
      <c r="C782" s="31" t="s">
        <v>1116</v>
      </c>
      <c r="D782" s="31">
        <v>845</v>
      </c>
      <c r="E782" s="44" t="s">
        <v>43</v>
      </c>
      <c r="F782" s="43" t="s">
        <v>34</v>
      </c>
      <c r="G782" s="84" t="s">
        <v>34</v>
      </c>
      <c r="H782" s="31" t="s">
        <v>3177</v>
      </c>
      <c r="I782" s="31"/>
      <c r="J782" s="84" t="s">
        <v>106</v>
      </c>
      <c r="K782" s="31" t="s">
        <v>36</v>
      </c>
      <c r="L782" s="31" t="s">
        <v>95</v>
      </c>
      <c r="M782" s="169">
        <v>45513</v>
      </c>
      <c r="N782" s="148"/>
      <c r="O782" s="44" t="s">
        <v>42</v>
      </c>
      <c r="P782" s="43" t="s">
        <v>3178</v>
      </c>
      <c r="Q782" s="31"/>
      <c r="R782" s="84" t="s">
        <v>106</v>
      </c>
      <c r="S782" s="31" t="s">
        <v>36</v>
      </c>
      <c r="T782" s="31" t="s">
        <v>95</v>
      </c>
      <c r="U782" s="169">
        <v>45513</v>
      </c>
      <c r="V782" s="150"/>
      <c r="W782" s="141" t="str" cm="1">
        <f t="array" ref="W782">IF(SUM(LEN(B782:V782))=0,"",IF(OR(OR(ISBLANK(F782),SUM(LEN(C782),LEN(D782))=0),AND(NOT(E782="Unknown"),ISBLANK(J782)),AND(NOT(O782="Unknown"),ISBLANK(R782))),"Missing Information", INDEX(Table15[Entire Service Line Classification], MATCH(SUMIFS(Table15[Unique ID],Table15[System-Owned Portion],E782,Table15[If Material Anything Other than "Lead" in Column E,Was Material Ever Previously Lead?],G782,Table15[Customer-Owned Portion],O782),Table15[Unique ID],0),0)))</f>
        <v>Non-lead</v>
      </c>
      <c r="X782"/>
    </row>
    <row r="783" spans="2:24" ht="30" x14ac:dyDescent="0.25">
      <c r="B783" s="146">
        <v>66634703</v>
      </c>
      <c r="C783" s="31" t="s">
        <v>1117</v>
      </c>
      <c r="D783" s="31">
        <v>846</v>
      </c>
      <c r="E783" s="44" t="s">
        <v>43</v>
      </c>
      <c r="F783" s="43" t="s">
        <v>34</v>
      </c>
      <c r="G783" s="84" t="s">
        <v>34</v>
      </c>
      <c r="H783" s="31" t="s">
        <v>3177</v>
      </c>
      <c r="I783" s="31"/>
      <c r="J783" s="84" t="s">
        <v>106</v>
      </c>
      <c r="K783" s="31" t="s">
        <v>36</v>
      </c>
      <c r="L783" s="31" t="s">
        <v>95</v>
      </c>
      <c r="M783" s="169">
        <v>45513</v>
      </c>
      <c r="N783" s="148"/>
      <c r="O783" s="44" t="s">
        <v>43</v>
      </c>
      <c r="P783" s="43" t="s">
        <v>3178</v>
      </c>
      <c r="Q783" s="31"/>
      <c r="R783" s="84" t="s">
        <v>106</v>
      </c>
      <c r="S783" s="31" t="s">
        <v>36</v>
      </c>
      <c r="T783" s="31" t="s">
        <v>95</v>
      </c>
      <c r="U783" s="169">
        <v>45513</v>
      </c>
      <c r="V783" s="150"/>
      <c r="W783" s="141" t="str" cm="1">
        <f t="array" ref="W783">IF(SUM(LEN(B783:V783))=0,"",IF(OR(OR(ISBLANK(F783),SUM(LEN(C783),LEN(D783))=0),AND(NOT(E783="Unknown"),ISBLANK(J783)),AND(NOT(O783="Unknown"),ISBLANK(R783))),"Missing Information", INDEX(Table15[Entire Service Line Classification], MATCH(SUMIFS(Table15[Unique ID],Table15[System-Owned Portion],E783,Table15[If Material Anything Other than "Lead" in Column E,Was Material Ever Previously Lead?],G783,Table15[Customer-Owned Portion],O783),Table15[Unique ID],0),0)))</f>
        <v>Non-lead</v>
      </c>
      <c r="X783"/>
    </row>
    <row r="784" spans="2:24" ht="30" x14ac:dyDescent="0.25">
      <c r="B784" s="146">
        <v>26359295</v>
      </c>
      <c r="C784" s="31" t="s">
        <v>1118</v>
      </c>
      <c r="D784" s="31">
        <v>847</v>
      </c>
      <c r="E784" s="44" t="s">
        <v>43</v>
      </c>
      <c r="F784" s="43" t="s">
        <v>34</v>
      </c>
      <c r="G784" s="84" t="s">
        <v>34</v>
      </c>
      <c r="H784" s="31" t="s">
        <v>3177</v>
      </c>
      <c r="I784" s="31"/>
      <c r="J784" s="84" t="s">
        <v>106</v>
      </c>
      <c r="K784" s="31" t="s">
        <v>36</v>
      </c>
      <c r="L784" s="31" t="s">
        <v>95</v>
      </c>
      <c r="M784" s="169">
        <v>45513</v>
      </c>
      <c r="N784" s="148"/>
      <c r="O784" s="44" t="s">
        <v>42</v>
      </c>
      <c r="P784" s="43" t="s">
        <v>3178</v>
      </c>
      <c r="Q784" s="31"/>
      <c r="R784" s="84" t="s">
        <v>106</v>
      </c>
      <c r="S784" s="31" t="s">
        <v>36</v>
      </c>
      <c r="T784" s="31" t="s">
        <v>95</v>
      </c>
      <c r="U784" s="169">
        <v>45513</v>
      </c>
      <c r="V784" s="150"/>
      <c r="W784" s="141" t="str" cm="1">
        <f t="array" ref="W784">IF(SUM(LEN(B784:V784))=0,"",IF(OR(OR(ISBLANK(F784),SUM(LEN(C784),LEN(D784))=0),AND(NOT(E784="Unknown"),ISBLANK(J784)),AND(NOT(O784="Unknown"),ISBLANK(R784))),"Missing Information", INDEX(Table15[Entire Service Line Classification], MATCH(SUMIFS(Table15[Unique ID],Table15[System-Owned Portion],E784,Table15[If Material Anything Other than "Lead" in Column E,Was Material Ever Previously Lead?],G784,Table15[Customer-Owned Portion],O784),Table15[Unique ID],0),0)))</f>
        <v>Non-lead</v>
      </c>
      <c r="X784"/>
    </row>
    <row r="785" spans="2:24" ht="30" x14ac:dyDescent="0.25">
      <c r="B785" s="146">
        <v>26366771</v>
      </c>
      <c r="C785" s="31" t="s">
        <v>1119</v>
      </c>
      <c r="D785" s="31">
        <v>848</v>
      </c>
      <c r="E785" s="44" t="s">
        <v>43</v>
      </c>
      <c r="F785" s="43" t="s">
        <v>34</v>
      </c>
      <c r="G785" s="84" t="s">
        <v>34</v>
      </c>
      <c r="H785" s="31" t="s">
        <v>3177</v>
      </c>
      <c r="I785" s="31"/>
      <c r="J785" s="84" t="s">
        <v>106</v>
      </c>
      <c r="K785" s="31" t="s">
        <v>36</v>
      </c>
      <c r="L785" s="31" t="s">
        <v>95</v>
      </c>
      <c r="M785" s="169">
        <v>45513</v>
      </c>
      <c r="N785" s="148"/>
      <c r="O785" s="44" t="s">
        <v>43</v>
      </c>
      <c r="P785" s="43" t="s">
        <v>3178</v>
      </c>
      <c r="Q785" s="31"/>
      <c r="R785" s="84" t="s">
        <v>106</v>
      </c>
      <c r="S785" s="31" t="s">
        <v>36</v>
      </c>
      <c r="T785" s="31" t="s">
        <v>95</v>
      </c>
      <c r="U785" s="169">
        <v>45513</v>
      </c>
      <c r="V785" s="150"/>
      <c r="W785" s="141" t="str" cm="1">
        <f t="array" ref="W785">IF(SUM(LEN(B785:V785))=0,"",IF(OR(OR(ISBLANK(F785),SUM(LEN(C785),LEN(D785))=0),AND(NOT(E785="Unknown"),ISBLANK(J785)),AND(NOT(O785="Unknown"),ISBLANK(R785))),"Missing Information", INDEX(Table15[Entire Service Line Classification], MATCH(SUMIFS(Table15[Unique ID],Table15[System-Owned Portion],E785,Table15[If Material Anything Other than "Lead" in Column E,Was Material Ever Previously Lead?],G785,Table15[Customer-Owned Portion],O785),Table15[Unique ID],0),0)))</f>
        <v>Non-lead</v>
      </c>
      <c r="X785"/>
    </row>
    <row r="786" spans="2:24" ht="30" x14ac:dyDescent="0.25">
      <c r="B786" s="146">
        <v>26366801</v>
      </c>
      <c r="C786" s="31" t="s">
        <v>1120</v>
      </c>
      <c r="D786" s="31">
        <v>849</v>
      </c>
      <c r="E786" s="44" t="s">
        <v>43</v>
      </c>
      <c r="F786" s="43" t="s">
        <v>34</v>
      </c>
      <c r="G786" s="84" t="s">
        <v>34</v>
      </c>
      <c r="H786" s="31" t="s">
        <v>3177</v>
      </c>
      <c r="I786" s="31"/>
      <c r="J786" s="84" t="s">
        <v>106</v>
      </c>
      <c r="K786" s="31" t="s">
        <v>36</v>
      </c>
      <c r="L786" s="31" t="s">
        <v>95</v>
      </c>
      <c r="M786" s="169">
        <v>45513</v>
      </c>
      <c r="N786" s="148"/>
      <c r="O786" s="44" t="s">
        <v>42</v>
      </c>
      <c r="P786" s="43" t="s">
        <v>3178</v>
      </c>
      <c r="Q786" s="31"/>
      <c r="R786" s="84" t="s">
        <v>106</v>
      </c>
      <c r="S786" s="31" t="s">
        <v>36</v>
      </c>
      <c r="T786" s="31" t="s">
        <v>95</v>
      </c>
      <c r="U786" s="169">
        <v>45513</v>
      </c>
      <c r="V786" s="150"/>
      <c r="W786" s="141" t="str" cm="1">
        <f t="array" ref="W786">IF(SUM(LEN(B786:V786))=0,"",IF(OR(OR(ISBLANK(F786),SUM(LEN(C786),LEN(D786))=0),AND(NOT(E786="Unknown"),ISBLANK(J786)),AND(NOT(O786="Unknown"),ISBLANK(R786))),"Missing Information", INDEX(Table15[Entire Service Line Classification], MATCH(SUMIFS(Table15[Unique ID],Table15[System-Owned Portion],E786,Table15[If Material Anything Other than "Lead" in Column E,Was Material Ever Previously Lead?],G786,Table15[Customer-Owned Portion],O786),Table15[Unique ID],0),0)))</f>
        <v>Non-lead</v>
      </c>
      <c r="X786"/>
    </row>
    <row r="787" spans="2:24" ht="30" x14ac:dyDescent="0.25">
      <c r="B787" s="146">
        <v>26366770</v>
      </c>
      <c r="C787" s="31" t="s">
        <v>1121</v>
      </c>
      <c r="D787" s="31">
        <v>850</v>
      </c>
      <c r="E787" s="44" t="s">
        <v>43</v>
      </c>
      <c r="F787" s="43" t="s">
        <v>34</v>
      </c>
      <c r="G787" s="84" t="s">
        <v>34</v>
      </c>
      <c r="H787" s="31" t="s">
        <v>3177</v>
      </c>
      <c r="I787" s="31"/>
      <c r="J787" s="84" t="s">
        <v>106</v>
      </c>
      <c r="K787" s="31" t="s">
        <v>36</v>
      </c>
      <c r="L787" s="31" t="s">
        <v>95</v>
      </c>
      <c r="M787" s="169">
        <v>45513</v>
      </c>
      <c r="N787" s="148"/>
      <c r="O787" s="44" t="s">
        <v>43</v>
      </c>
      <c r="P787" s="43" t="s">
        <v>3178</v>
      </c>
      <c r="Q787" s="31"/>
      <c r="R787" s="84" t="s">
        <v>106</v>
      </c>
      <c r="S787" s="31" t="s">
        <v>36</v>
      </c>
      <c r="T787" s="31" t="s">
        <v>95</v>
      </c>
      <c r="U787" s="169">
        <v>45513</v>
      </c>
      <c r="V787" s="150"/>
      <c r="W787" s="141" t="str" cm="1">
        <f t="array" ref="W787">IF(SUM(LEN(B787:V787))=0,"",IF(OR(OR(ISBLANK(F787),SUM(LEN(C787),LEN(D787))=0),AND(NOT(E787="Unknown"),ISBLANK(J787)),AND(NOT(O787="Unknown"),ISBLANK(R787))),"Missing Information", INDEX(Table15[Entire Service Line Classification], MATCH(SUMIFS(Table15[Unique ID],Table15[System-Owned Portion],E787,Table15[If Material Anything Other than "Lead" in Column E,Was Material Ever Previously Lead?],G787,Table15[Customer-Owned Portion],O787),Table15[Unique ID],0),0)))</f>
        <v>Non-lead</v>
      </c>
      <c r="X787"/>
    </row>
    <row r="788" spans="2:24" ht="30" x14ac:dyDescent="0.25">
      <c r="B788" s="146">
        <v>26366798</v>
      </c>
      <c r="C788" s="31" t="s">
        <v>1122</v>
      </c>
      <c r="D788" s="31">
        <v>851</v>
      </c>
      <c r="E788" s="44" t="s">
        <v>43</v>
      </c>
      <c r="F788" s="43" t="s">
        <v>34</v>
      </c>
      <c r="G788" s="84" t="s">
        <v>34</v>
      </c>
      <c r="H788" s="31" t="s">
        <v>3177</v>
      </c>
      <c r="I788" s="31"/>
      <c r="J788" s="84" t="s">
        <v>106</v>
      </c>
      <c r="K788" s="31" t="s">
        <v>36</v>
      </c>
      <c r="L788" s="31" t="s">
        <v>95</v>
      </c>
      <c r="M788" s="169">
        <v>45513</v>
      </c>
      <c r="N788" s="148"/>
      <c r="O788" s="44" t="s">
        <v>43</v>
      </c>
      <c r="P788" s="43" t="s">
        <v>3178</v>
      </c>
      <c r="Q788" s="31"/>
      <c r="R788" s="84" t="s">
        <v>106</v>
      </c>
      <c r="S788" s="31" t="s">
        <v>36</v>
      </c>
      <c r="T788" s="31" t="s">
        <v>95</v>
      </c>
      <c r="U788" s="169">
        <v>45513</v>
      </c>
      <c r="V788" s="150"/>
      <c r="W788" s="141" t="str" cm="1">
        <f t="array" ref="W788">IF(SUM(LEN(B788:V788))=0,"",IF(OR(OR(ISBLANK(F788),SUM(LEN(C788),LEN(D788))=0),AND(NOT(E788="Unknown"),ISBLANK(J788)),AND(NOT(O788="Unknown"),ISBLANK(R788))),"Missing Information", INDEX(Table15[Entire Service Line Classification], MATCH(SUMIFS(Table15[Unique ID],Table15[System-Owned Portion],E788,Table15[If Material Anything Other than "Lead" in Column E,Was Material Ever Previously Lead?],G788,Table15[Customer-Owned Portion],O788),Table15[Unique ID],0),0)))</f>
        <v>Non-lead</v>
      </c>
      <c r="X788"/>
    </row>
    <row r="789" spans="2:24" ht="30" x14ac:dyDescent="0.25">
      <c r="B789" s="146">
        <v>26367115</v>
      </c>
      <c r="C789" s="31" t="s">
        <v>1123</v>
      </c>
      <c r="D789" s="31">
        <v>852</v>
      </c>
      <c r="E789" s="44" t="s">
        <v>43</v>
      </c>
      <c r="F789" s="43" t="s">
        <v>34</v>
      </c>
      <c r="G789" s="84" t="s">
        <v>34</v>
      </c>
      <c r="H789" s="31" t="s">
        <v>3177</v>
      </c>
      <c r="I789" s="31"/>
      <c r="J789" s="84" t="s">
        <v>106</v>
      </c>
      <c r="K789" s="31" t="s">
        <v>36</v>
      </c>
      <c r="L789" s="31" t="s">
        <v>95</v>
      </c>
      <c r="M789" s="169">
        <v>45513</v>
      </c>
      <c r="N789" s="148"/>
      <c r="O789" s="44" t="s">
        <v>43</v>
      </c>
      <c r="P789" s="43" t="s">
        <v>3178</v>
      </c>
      <c r="Q789" s="31"/>
      <c r="R789" s="84" t="s">
        <v>106</v>
      </c>
      <c r="S789" s="31" t="s">
        <v>36</v>
      </c>
      <c r="T789" s="31" t="s">
        <v>95</v>
      </c>
      <c r="U789" s="169">
        <v>45513</v>
      </c>
      <c r="V789" s="150"/>
      <c r="W789" s="141" t="str" cm="1">
        <f t="array" ref="W789">IF(SUM(LEN(B789:V789))=0,"",IF(OR(OR(ISBLANK(F789),SUM(LEN(C789),LEN(D789))=0),AND(NOT(E789="Unknown"),ISBLANK(J789)),AND(NOT(O789="Unknown"),ISBLANK(R789))),"Missing Information", INDEX(Table15[Entire Service Line Classification], MATCH(SUMIFS(Table15[Unique ID],Table15[System-Owned Portion],E789,Table15[If Material Anything Other than "Lead" in Column E,Was Material Ever Previously Lead?],G789,Table15[Customer-Owned Portion],O789),Table15[Unique ID],0),0)))</f>
        <v>Non-lead</v>
      </c>
      <c r="X789"/>
    </row>
    <row r="790" spans="2:24" ht="30" x14ac:dyDescent="0.25">
      <c r="B790" s="146">
        <v>26366802</v>
      </c>
      <c r="C790" s="31" t="s">
        <v>1124</v>
      </c>
      <c r="D790" s="31">
        <v>853</v>
      </c>
      <c r="E790" s="44" t="s">
        <v>43</v>
      </c>
      <c r="F790" s="43" t="s">
        <v>34</v>
      </c>
      <c r="G790" s="84" t="s">
        <v>34</v>
      </c>
      <c r="H790" s="31" t="s">
        <v>3177</v>
      </c>
      <c r="I790" s="31"/>
      <c r="J790" s="84" t="s">
        <v>106</v>
      </c>
      <c r="K790" s="31" t="s">
        <v>36</v>
      </c>
      <c r="L790" s="31" t="s">
        <v>95</v>
      </c>
      <c r="M790" s="169">
        <v>45513</v>
      </c>
      <c r="N790" s="148"/>
      <c r="O790" s="44" t="s">
        <v>43</v>
      </c>
      <c r="P790" s="43" t="s">
        <v>3178</v>
      </c>
      <c r="Q790" s="31"/>
      <c r="R790" s="84" t="s">
        <v>106</v>
      </c>
      <c r="S790" s="31" t="s">
        <v>36</v>
      </c>
      <c r="T790" s="31" t="s">
        <v>95</v>
      </c>
      <c r="U790" s="169">
        <v>45513</v>
      </c>
      <c r="V790" s="150"/>
      <c r="W790" s="141" t="str" cm="1">
        <f t="array" ref="W790">IF(SUM(LEN(B790:V790))=0,"",IF(OR(OR(ISBLANK(F790),SUM(LEN(C790),LEN(D790))=0),AND(NOT(E790="Unknown"),ISBLANK(J790)),AND(NOT(O790="Unknown"),ISBLANK(R790))),"Missing Information", INDEX(Table15[Entire Service Line Classification], MATCH(SUMIFS(Table15[Unique ID],Table15[System-Owned Portion],E790,Table15[If Material Anything Other than "Lead" in Column E,Was Material Ever Previously Lead?],G790,Table15[Customer-Owned Portion],O790),Table15[Unique ID],0),0)))</f>
        <v>Non-lead</v>
      </c>
      <c r="X790"/>
    </row>
    <row r="791" spans="2:24" ht="30" x14ac:dyDescent="0.25">
      <c r="B791" s="146">
        <v>26366766</v>
      </c>
      <c r="C791" s="31" t="s">
        <v>1125</v>
      </c>
      <c r="D791" s="31">
        <v>854</v>
      </c>
      <c r="E791" s="44" t="s">
        <v>43</v>
      </c>
      <c r="F791" s="43" t="s">
        <v>34</v>
      </c>
      <c r="G791" s="84" t="s">
        <v>34</v>
      </c>
      <c r="H791" s="31" t="s">
        <v>3177</v>
      </c>
      <c r="I791" s="31"/>
      <c r="J791" s="84" t="s">
        <v>106</v>
      </c>
      <c r="K791" s="31" t="s">
        <v>36</v>
      </c>
      <c r="L791" s="31" t="s">
        <v>95</v>
      </c>
      <c r="M791" s="169">
        <v>45513</v>
      </c>
      <c r="N791" s="148"/>
      <c r="O791" s="44" t="s">
        <v>43</v>
      </c>
      <c r="P791" s="43" t="s">
        <v>3178</v>
      </c>
      <c r="Q791" s="31"/>
      <c r="R791" s="84" t="s">
        <v>106</v>
      </c>
      <c r="S791" s="31" t="s">
        <v>36</v>
      </c>
      <c r="T791" s="31" t="s">
        <v>95</v>
      </c>
      <c r="U791" s="169">
        <v>45513</v>
      </c>
      <c r="V791" s="150"/>
      <c r="W791" s="141" t="str" cm="1">
        <f t="array" ref="W791">IF(SUM(LEN(B791:V791))=0,"",IF(OR(OR(ISBLANK(F791),SUM(LEN(C791),LEN(D791))=0),AND(NOT(E791="Unknown"),ISBLANK(J791)),AND(NOT(O791="Unknown"),ISBLANK(R791))),"Missing Information", INDEX(Table15[Entire Service Line Classification], MATCH(SUMIFS(Table15[Unique ID],Table15[System-Owned Portion],E791,Table15[If Material Anything Other than "Lead" in Column E,Was Material Ever Previously Lead?],G791,Table15[Customer-Owned Portion],O791),Table15[Unique ID],0),0)))</f>
        <v>Non-lead</v>
      </c>
      <c r="X791"/>
    </row>
    <row r="792" spans="2:24" ht="30" x14ac:dyDescent="0.25">
      <c r="B792" s="146">
        <v>26366814</v>
      </c>
      <c r="C792" s="31" t="s">
        <v>1126</v>
      </c>
      <c r="D792" s="31">
        <v>855</v>
      </c>
      <c r="E792" s="44" t="s">
        <v>43</v>
      </c>
      <c r="F792" s="43" t="s">
        <v>34</v>
      </c>
      <c r="G792" s="84" t="s">
        <v>34</v>
      </c>
      <c r="H792" s="31" t="s">
        <v>3177</v>
      </c>
      <c r="I792" s="31"/>
      <c r="J792" s="84" t="s">
        <v>106</v>
      </c>
      <c r="K792" s="31" t="s">
        <v>36</v>
      </c>
      <c r="L792" s="31" t="s">
        <v>95</v>
      </c>
      <c r="M792" s="169">
        <v>45513</v>
      </c>
      <c r="N792" s="148"/>
      <c r="O792" s="44" t="s">
        <v>43</v>
      </c>
      <c r="P792" s="43" t="s">
        <v>3178</v>
      </c>
      <c r="Q792" s="31"/>
      <c r="R792" s="84" t="s">
        <v>106</v>
      </c>
      <c r="S792" s="31" t="s">
        <v>36</v>
      </c>
      <c r="T792" s="31" t="s">
        <v>95</v>
      </c>
      <c r="U792" s="169">
        <v>45513</v>
      </c>
      <c r="V792" s="150"/>
      <c r="W792" s="141" t="str" cm="1">
        <f t="array" ref="W792">IF(SUM(LEN(B792:V792))=0,"",IF(OR(OR(ISBLANK(F792),SUM(LEN(C792),LEN(D792))=0),AND(NOT(E792="Unknown"),ISBLANK(J792)),AND(NOT(O792="Unknown"),ISBLANK(R792))),"Missing Information", INDEX(Table15[Entire Service Line Classification], MATCH(SUMIFS(Table15[Unique ID],Table15[System-Owned Portion],E792,Table15[If Material Anything Other than "Lead" in Column E,Was Material Ever Previously Lead?],G792,Table15[Customer-Owned Portion],O792),Table15[Unique ID],0),0)))</f>
        <v>Non-lead</v>
      </c>
      <c r="X792"/>
    </row>
    <row r="793" spans="2:24" ht="30" x14ac:dyDescent="0.25">
      <c r="B793" s="146">
        <v>26366818</v>
      </c>
      <c r="C793" s="31" t="s">
        <v>1127</v>
      </c>
      <c r="D793" s="31">
        <v>856</v>
      </c>
      <c r="E793" s="44" t="s">
        <v>43</v>
      </c>
      <c r="F793" s="43" t="s">
        <v>34</v>
      </c>
      <c r="G793" s="84" t="s">
        <v>34</v>
      </c>
      <c r="H793" s="31" t="s">
        <v>3177</v>
      </c>
      <c r="I793" s="31"/>
      <c r="J793" s="84" t="s">
        <v>106</v>
      </c>
      <c r="K793" s="31" t="s">
        <v>36</v>
      </c>
      <c r="L793" s="31" t="s">
        <v>95</v>
      </c>
      <c r="M793" s="169">
        <v>45513</v>
      </c>
      <c r="N793" s="148"/>
      <c r="O793" s="44" t="s">
        <v>43</v>
      </c>
      <c r="P793" s="43" t="s">
        <v>3178</v>
      </c>
      <c r="Q793" s="31"/>
      <c r="R793" s="84" t="s">
        <v>106</v>
      </c>
      <c r="S793" s="31" t="s">
        <v>36</v>
      </c>
      <c r="T793" s="31" t="s">
        <v>95</v>
      </c>
      <c r="U793" s="169">
        <v>45513</v>
      </c>
      <c r="V793" s="150"/>
      <c r="W793" s="141" t="str" cm="1">
        <f t="array" ref="W793">IF(SUM(LEN(B793:V793))=0,"",IF(OR(OR(ISBLANK(F793),SUM(LEN(C793),LEN(D793))=0),AND(NOT(E793="Unknown"),ISBLANK(J793)),AND(NOT(O793="Unknown"),ISBLANK(R793))),"Missing Information", INDEX(Table15[Entire Service Line Classification], MATCH(SUMIFS(Table15[Unique ID],Table15[System-Owned Portion],E793,Table15[If Material Anything Other than "Lead" in Column E,Was Material Ever Previously Lead?],G793,Table15[Customer-Owned Portion],O793),Table15[Unique ID],0),0)))</f>
        <v>Non-lead</v>
      </c>
      <c r="X793"/>
    </row>
    <row r="794" spans="2:24" ht="30" x14ac:dyDescent="0.25">
      <c r="B794" s="146">
        <v>26359281</v>
      </c>
      <c r="C794" s="31" t="s">
        <v>1128</v>
      </c>
      <c r="D794" s="31">
        <v>857</v>
      </c>
      <c r="E794" s="44" t="s">
        <v>43</v>
      </c>
      <c r="F794" s="43" t="s">
        <v>34</v>
      </c>
      <c r="G794" s="84" t="s">
        <v>34</v>
      </c>
      <c r="H794" s="31" t="s">
        <v>3177</v>
      </c>
      <c r="I794" s="31"/>
      <c r="J794" s="84" t="s">
        <v>106</v>
      </c>
      <c r="K794" s="31" t="s">
        <v>36</v>
      </c>
      <c r="L794" s="31" t="s">
        <v>95</v>
      </c>
      <c r="M794" s="169">
        <v>45513</v>
      </c>
      <c r="N794" s="148"/>
      <c r="O794" s="44" t="s">
        <v>35</v>
      </c>
      <c r="P794" s="43" t="s">
        <v>3178</v>
      </c>
      <c r="Q794" s="31"/>
      <c r="R794" s="84" t="s">
        <v>106</v>
      </c>
      <c r="S794" s="31" t="s">
        <v>36</v>
      </c>
      <c r="T794" s="31" t="s">
        <v>95</v>
      </c>
      <c r="U794" s="169">
        <v>45513</v>
      </c>
      <c r="V794" s="150"/>
      <c r="W794" s="141" t="str" cm="1">
        <f t="array" ref="W794">IF(SUM(LEN(B794:V794))=0,"",IF(OR(OR(ISBLANK(F794),SUM(LEN(C794),LEN(D794))=0),AND(NOT(E794="Unknown"),ISBLANK(J794)),AND(NOT(O794="Unknown"),ISBLANK(R794))),"Missing Information", INDEX(Table15[Entire Service Line Classification], MATCH(SUMIFS(Table15[Unique ID],Table15[System-Owned Portion],E794,Table15[If Material Anything Other than "Lead" in Column E,Was Material Ever Previously Lead?],G794,Table15[Customer-Owned Portion],O794),Table15[Unique ID],0),0)))</f>
        <v>Non-lead</v>
      </c>
      <c r="X794"/>
    </row>
    <row r="795" spans="2:24" ht="30" x14ac:dyDescent="0.25">
      <c r="B795" s="146">
        <v>26366655</v>
      </c>
      <c r="C795" s="31" t="s">
        <v>1129</v>
      </c>
      <c r="D795" s="31">
        <v>858</v>
      </c>
      <c r="E795" s="44" t="s">
        <v>43</v>
      </c>
      <c r="F795" s="43" t="s">
        <v>34</v>
      </c>
      <c r="G795" s="84" t="s">
        <v>34</v>
      </c>
      <c r="H795" s="31" t="s">
        <v>3177</v>
      </c>
      <c r="I795" s="31"/>
      <c r="J795" s="84" t="s">
        <v>106</v>
      </c>
      <c r="K795" s="31" t="s">
        <v>36</v>
      </c>
      <c r="L795" s="31" t="s">
        <v>95</v>
      </c>
      <c r="M795" s="169">
        <v>45513</v>
      </c>
      <c r="N795" s="148"/>
      <c r="O795" s="44" t="s">
        <v>42</v>
      </c>
      <c r="P795" s="43" t="s">
        <v>3178</v>
      </c>
      <c r="Q795" s="31"/>
      <c r="R795" s="84" t="s">
        <v>106</v>
      </c>
      <c r="S795" s="31" t="s">
        <v>36</v>
      </c>
      <c r="T795" s="31" t="s">
        <v>95</v>
      </c>
      <c r="U795" s="169">
        <v>45513</v>
      </c>
      <c r="V795" s="150"/>
      <c r="W795" s="141" t="str" cm="1">
        <f t="array" ref="W795">IF(SUM(LEN(B795:V795))=0,"",IF(OR(OR(ISBLANK(F795),SUM(LEN(C795),LEN(D795))=0),AND(NOT(E795="Unknown"),ISBLANK(J795)),AND(NOT(O795="Unknown"),ISBLANK(R795))),"Missing Information", INDEX(Table15[Entire Service Line Classification], MATCH(SUMIFS(Table15[Unique ID],Table15[System-Owned Portion],E795,Table15[If Material Anything Other than "Lead" in Column E,Was Material Ever Previously Lead?],G795,Table15[Customer-Owned Portion],O795),Table15[Unique ID],0),0)))</f>
        <v>Non-lead</v>
      </c>
      <c r="X795"/>
    </row>
    <row r="796" spans="2:24" ht="30" x14ac:dyDescent="0.25">
      <c r="B796" s="146">
        <v>26395086</v>
      </c>
      <c r="C796" s="31" t="s">
        <v>1130</v>
      </c>
      <c r="D796" s="31">
        <v>859</v>
      </c>
      <c r="E796" s="44" t="s">
        <v>43</v>
      </c>
      <c r="F796" s="43" t="s">
        <v>34</v>
      </c>
      <c r="G796" s="84" t="s">
        <v>34</v>
      </c>
      <c r="H796" s="31" t="s">
        <v>3177</v>
      </c>
      <c r="I796" s="31"/>
      <c r="J796" s="84" t="s">
        <v>106</v>
      </c>
      <c r="K796" s="31" t="s">
        <v>36</v>
      </c>
      <c r="L796" s="31" t="s">
        <v>95</v>
      </c>
      <c r="M796" s="169">
        <v>45513</v>
      </c>
      <c r="N796" s="148"/>
      <c r="O796" s="44" t="s">
        <v>42</v>
      </c>
      <c r="P796" s="43" t="s">
        <v>3178</v>
      </c>
      <c r="Q796" s="31"/>
      <c r="R796" s="84" t="s">
        <v>106</v>
      </c>
      <c r="S796" s="31" t="s">
        <v>36</v>
      </c>
      <c r="T796" s="31" t="s">
        <v>95</v>
      </c>
      <c r="U796" s="169">
        <v>45513</v>
      </c>
      <c r="V796" s="150"/>
      <c r="W796" s="141" t="str" cm="1">
        <f t="array" ref="W796">IF(SUM(LEN(B796:V796))=0,"",IF(OR(OR(ISBLANK(F796),SUM(LEN(C796),LEN(D796))=0),AND(NOT(E796="Unknown"),ISBLANK(J796)),AND(NOT(O796="Unknown"),ISBLANK(R796))),"Missing Information", INDEX(Table15[Entire Service Line Classification], MATCH(SUMIFS(Table15[Unique ID],Table15[System-Owned Portion],E796,Table15[If Material Anything Other than "Lead" in Column E,Was Material Ever Previously Lead?],G796,Table15[Customer-Owned Portion],O796),Table15[Unique ID],0),0)))</f>
        <v>Non-lead</v>
      </c>
      <c r="X796"/>
    </row>
    <row r="797" spans="2:24" ht="30" x14ac:dyDescent="0.25">
      <c r="B797" s="146">
        <v>26366813</v>
      </c>
      <c r="C797" s="31" t="s">
        <v>1131</v>
      </c>
      <c r="D797" s="31">
        <v>860</v>
      </c>
      <c r="E797" s="44" t="s">
        <v>43</v>
      </c>
      <c r="F797" s="43" t="s">
        <v>34</v>
      </c>
      <c r="G797" s="84" t="s">
        <v>34</v>
      </c>
      <c r="H797" s="31" t="s">
        <v>3177</v>
      </c>
      <c r="I797" s="31"/>
      <c r="J797" s="84" t="s">
        <v>106</v>
      </c>
      <c r="K797" s="31" t="s">
        <v>36</v>
      </c>
      <c r="L797" s="31" t="s">
        <v>95</v>
      </c>
      <c r="M797" s="169">
        <v>45513</v>
      </c>
      <c r="N797" s="148"/>
      <c r="O797" s="44" t="s">
        <v>43</v>
      </c>
      <c r="P797" s="43" t="s">
        <v>3178</v>
      </c>
      <c r="Q797" s="31"/>
      <c r="R797" s="84" t="s">
        <v>106</v>
      </c>
      <c r="S797" s="31" t="s">
        <v>36</v>
      </c>
      <c r="T797" s="31" t="s">
        <v>95</v>
      </c>
      <c r="U797" s="169">
        <v>45513</v>
      </c>
      <c r="V797" s="150"/>
      <c r="W797" s="141" t="str" cm="1">
        <f t="array" ref="W797">IF(SUM(LEN(B797:V797))=0,"",IF(OR(OR(ISBLANK(F797),SUM(LEN(C797),LEN(D797))=0),AND(NOT(E797="Unknown"),ISBLANK(J797)),AND(NOT(O797="Unknown"),ISBLANK(R797))),"Missing Information", INDEX(Table15[Entire Service Line Classification], MATCH(SUMIFS(Table15[Unique ID],Table15[System-Owned Portion],E797,Table15[If Material Anything Other than "Lead" in Column E,Was Material Ever Previously Lead?],G797,Table15[Customer-Owned Portion],O797),Table15[Unique ID],0),0)))</f>
        <v>Non-lead</v>
      </c>
      <c r="X797"/>
    </row>
    <row r="798" spans="2:24" ht="30" x14ac:dyDescent="0.25">
      <c r="B798" s="146">
        <v>26366079</v>
      </c>
      <c r="C798" s="31" t="s">
        <v>1132</v>
      </c>
      <c r="D798" s="31">
        <v>861</v>
      </c>
      <c r="E798" s="44" t="s">
        <v>43</v>
      </c>
      <c r="F798" s="43" t="s">
        <v>34</v>
      </c>
      <c r="G798" s="84" t="s">
        <v>34</v>
      </c>
      <c r="H798" s="31" t="s">
        <v>3177</v>
      </c>
      <c r="I798" s="31"/>
      <c r="J798" s="84" t="s">
        <v>106</v>
      </c>
      <c r="K798" s="31" t="s">
        <v>36</v>
      </c>
      <c r="L798" s="31" t="s">
        <v>95</v>
      </c>
      <c r="M798" s="169">
        <v>45513</v>
      </c>
      <c r="N798" s="148"/>
      <c r="O798" s="44" t="s">
        <v>43</v>
      </c>
      <c r="P798" s="43" t="s">
        <v>3178</v>
      </c>
      <c r="Q798" s="31"/>
      <c r="R798" s="84" t="s">
        <v>106</v>
      </c>
      <c r="S798" s="31" t="s">
        <v>36</v>
      </c>
      <c r="T798" s="31" t="s">
        <v>95</v>
      </c>
      <c r="U798" s="169">
        <v>45513</v>
      </c>
      <c r="V798" s="150"/>
      <c r="W798" s="141" t="str" cm="1">
        <f t="array" ref="W798">IF(SUM(LEN(B798:V798))=0,"",IF(OR(OR(ISBLANK(F798),SUM(LEN(C798),LEN(D798))=0),AND(NOT(E798="Unknown"),ISBLANK(J798)),AND(NOT(O798="Unknown"),ISBLANK(R798))),"Missing Information", INDEX(Table15[Entire Service Line Classification], MATCH(SUMIFS(Table15[Unique ID],Table15[System-Owned Portion],E798,Table15[If Material Anything Other than "Lead" in Column E,Was Material Ever Previously Lead?],G798,Table15[Customer-Owned Portion],O798),Table15[Unique ID],0),0)))</f>
        <v>Non-lead</v>
      </c>
      <c r="X798"/>
    </row>
    <row r="799" spans="2:24" ht="30" x14ac:dyDescent="0.25">
      <c r="B799" s="146">
        <v>26366817</v>
      </c>
      <c r="C799" s="31" t="s">
        <v>1133</v>
      </c>
      <c r="D799" s="31">
        <v>862</v>
      </c>
      <c r="E799" s="44" t="s">
        <v>43</v>
      </c>
      <c r="F799" s="43" t="s">
        <v>34</v>
      </c>
      <c r="G799" s="84" t="s">
        <v>34</v>
      </c>
      <c r="H799" s="31" t="s">
        <v>3177</v>
      </c>
      <c r="I799" s="31"/>
      <c r="J799" s="84" t="s">
        <v>106</v>
      </c>
      <c r="K799" s="31" t="s">
        <v>36</v>
      </c>
      <c r="L799" s="31" t="s">
        <v>95</v>
      </c>
      <c r="M799" s="169">
        <v>45513</v>
      </c>
      <c r="N799" s="148"/>
      <c r="O799" s="44" t="s">
        <v>42</v>
      </c>
      <c r="P799" s="43" t="s">
        <v>3178</v>
      </c>
      <c r="Q799" s="31"/>
      <c r="R799" s="84" t="s">
        <v>106</v>
      </c>
      <c r="S799" s="31" t="s">
        <v>36</v>
      </c>
      <c r="T799" s="31" t="s">
        <v>95</v>
      </c>
      <c r="U799" s="169">
        <v>45513</v>
      </c>
      <c r="V799" s="150"/>
      <c r="W799" s="141" t="str" cm="1">
        <f t="array" ref="W799">IF(SUM(LEN(B799:V799))=0,"",IF(OR(OR(ISBLANK(F799),SUM(LEN(C799),LEN(D799))=0),AND(NOT(E799="Unknown"),ISBLANK(J799)),AND(NOT(O799="Unknown"),ISBLANK(R799))),"Missing Information", INDEX(Table15[Entire Service Line Classification], MATCH(SUMIFS(Table15[Unique ID],Table15[System-Owned Portion],E799,Table15[If Material Anything Other than "Lead" in Column E,Was Material Ever Previously Lead?],G799,Table15[Customer-Owned Portion],O799),Table15[Unique ID],0),0)))</f>
        <v>Non-lead</v>
      </c>
      <c r="X799"/>
    </row>
    <row r="800" spans="2:24" ht="30" x14ac:dyDescent="0.25">
      <c r="B800" s="146">
        <v>26366815</v>
      </c>
      <c r="C800" s="31" t="s">
        <v>1134</v>
      </c>
      <c r="D800" s="31">
        <v>863</v>
      </c>
      <c r="E800" s="44" t="s">
        <v>43</v>
      </c>
      <c r="F800" s="43" t="s">
        <v>34</v>
      </c>
      <c r="G800" s="84" t="s">
        <v>34</v>
      </c>
      <c r="H800" s="31" t="s">
        <v>3177</v>
      </c>
      <c r="I800" s="31"/>
      <c r="J800" s="84" t="s">
        <v>106</v>
      </c>
      <c r="K800" s="31" t="s">
        <v>36</v>
      </c>
      <c r="L800" s="31" t="s">
        <v>95</v>
      </c>
      <c r="M800" s="169">
        <v>45513</v>
      </c>
      <c r="N800" s="148"/>
      <c r="O800" s="44" t="s">
        <v>43</v>
      </c>
      <c r="P800" s="43" t="s">
        <v>3178</v>
      </c>
      <c r="Q800" s="31"/>
      <c r="R800" s="84" t="s">
        <v>106</v>
      </c>
      <c r="S800" s="31" t="s">
        <v>36</v>
      </c>
      <c r="T800" s="31" t="s">
        <v>95</v>
      </c>
      <c r="U800" s="169">
        <v>45513</v>
      </c>
      <c r="V800" s="150"/>
      <c r="W800" s="141" t="str" cm="1">
        <f t="array" ref="W800">IF(SUM(LEN(B800:V800))=0,"",IF(OR(OR(ISBLANK(F800),SUM(LEN(C800),LEN(D800))=0),AND(NOT(E800="Unknown"),ISBLANK(J800)),AND(NOT(O800="Unknown"),ISBLANK(R800))),"Missing Information", INDEX(Table15[Entire Service Line Classification], MATCH(SUMIFS(Table15[Unique ID],Table15[System-Owned Portion],E800,Table15[If Material Anything Other than "Lead" in Column E,Was Material Ever Previously Lead?],G800,Table15[Customer-Owned Portion],O800),Table15[Unique ID],0),0)))</f>
        <v>Non-lead</v>
      </c>
      <c r="X800"/>
    </row>
    <row r="801" spans="2:24" ht="30" x14ac:dyDescent="0.25">
      <c r="B801" s="146">
        <v>26366820</v>
      </c>
      <c r="C801" s="31" t="s">
        <v>1135</v>
      </c>
      <c r="D801" s="31">
        <v>864</v>
      </c>
      <c r="E801" s="44" t="s">
        <v>43</v>
      </c>
      <c r="F801" s="43" t="s">
        <v>34</v>
      </c>
      <c r="G801" s="84" t="s">
        <v>34</v>
      </c>
      <c r="H801" s="31" t="s">
        <v>3177</v>
      </c>
      <c r="I801" s="31"/>
      <c r="J801" s="84" t="s">
        <v>106</v>
      </c>
      <c r="K801" s="31" t="s">
        <v>36</v>
      </c>
      <c r="L801" s="31" t="s">
        <v>95</v>
      </c>
      <c r="M801" s="169">
        <v>45513</v>
      </c>
      <c r="N801" s="148"/>
      <c r="O801" s="44" t="s">
        <v>43</v>
      </c>
      <c r="P801" s="43" t="s">
        <v>3178</v>
      </c>
      <c r="Q801" s="31"/>
      <c r="R801" s="84" t="s">
        <v>106</v>
      </c>
      <c r="S801" s="31" t="s">
        <v>36</v>
      </c>
      <c r="T801" s="31" t="s">
        <v>95</v>
      </c>
      <c r="U801" s="169">
        <v>45513</v>
      </c>
      <c r="V801" s="150"/>
      <c r="W801" s="141" t="str" cm="1">
        <f t="array" ref="W801">IF(SUM(LEN(B801:V801))=0,"",IF(OR(OR(ISBLANK(F801),SUM(LEN(C801),LEN(D801))=0),AND(NOT(E801="Unknown"),ISBLANK(J801)),AND(NOT(O801="Unknown"),ISBLANK(R801))),"Missing Information", INDEX(Table15[Entire Service Line Classification], MATCH(SUMIFS(Table15[Unique ID],Table15[System-Owned Portion],E801,Table15[If Material Anything Other than "Lead" in Column E,Was Material Ever Previously Lead?],G801,Table15[Customer-Owned Portion],O801),Table15[Unique ID],0),0)))</f>
        <v>Non-lead</v>
      </c>
      <c r="X801"/>
    </row>
    <row r="802" spans="2:24" ht="30" x14ac:dyDescent="0.25">
      <c r="B802" s="146">
        <v>26366819</v>
      </c>
      <c r="C802" s="31" t="s">
        <v>1136</v>
      </c>
      <c r="D802" s="31">
        <v>865</v>
      </c>
      <c r="E802" s="44" t="s">
        <v>43</v>
      </c>
      <c r="F802" s="43" t="s">
        <v>34</v>
      </c>
      <c r="G802" s="84" t="s">
        <v>34</v>
      </c>
      <c r="H802" s="31" t="s">
        <v>3177</v>
      </c>
      <c r="I802" s="31"/>
      <c r="J802" s="84" t="s">
        <v>106</v>
      </c>
      <c r="K802" s="31" t="s">
        <v>36</v>
      </c>
      <c r="L802" s="31" t="s">
        <v>95</v>
      </c>
      <c r="M802" s="169">
        <v>45513</v>
      </c>
      <c r="N802" s="148"/>
      <c r="O802" s="44" t="s">
        <v>42</v>
      </c>
      <c r="P802" s="43" t="s">
        <v>3178</v>
      </c>
      <c r="Q802" s="31"/>
      <c r="R802" s="84" t="s">
        <v>106</v>
      </c>
      <c r="S802" s="31" t="s">
        <v>36</v>
      </c>
      <c r="T802" s="31" t="s">
        <v>95</v>
      </c>
      <c r="U802" s="169">
        <v>45513</v>
      </c>
      <c r="V802" s="150"/>
      <c r="W802" s="141" t="str" cm="1">
        <f t="array" ref="W802">IF(SUM(LEN(B802:V802))=0,"",IF(OR(OR(ISBLANK(F802),SUM(LEN(C802),LEN(D802))=0),AND(NOT(E802="Unknown"),ISBLANK(J802)),AND(NOT(O802="Unknown"),ISBLANK(R802))),"Missing Information", INDEX(Table15[Entire Service Line Classification], MATCH(SUMIFS(Table15[Unique ID],Table15[System-Owned Portion],E802,Table15[If Material Anything Other than "Lead" in Column E,Was Material Ever Previously Lead?],G802,Table15[Customer-Owned Portion],O802),Table15[Unique ID],0),0)))</f>
        <v>Non-lead</v>
      </c>
      <c r="X802"/>
    </row>
    <row r="803" spans="2:24" ht="30" x14ac:dyDescent="0.25">
      <c r="B803" s="146">
        <v>26367109</v>
      </c>
      <c r="C803" s="31" t="s">
        <v>1137</v>
      </c>
      <c r="D803" s="31">
        <v>866</v>
      </c>
      <c r="E803" s="44" t="s">
        <v>43</v>
      </c>
      <c r="F803" s="43" t="s">
        <v>34</v>
      </c>
      <c r="G803" s="84" t="s">
        <v>34</v>
      </c>
      <c r="H803" s="31" t="s">
        <v>3177</v>
      </c>
      <c r="I803" s="31"/>
      <c r="J803" s="84" t="s">
        <v>106</v>
      </c>
      <c r="K803" s="31" t="s">
        <v>36</v>
      </c>
      <c r="L803" s="31" t="s">
        <v>95</v>
      </c>
      <c r="M803" s="169">
        <v>45513</v>
      </c>
      <c r="N803" s="148"/>
      <c r="O803" s="44" t="s">
        <v>43</v>
      </c>
      <c r="P803" s="43" t="s">
        <v>3178</v>
      </c>
      <c r="Q803" s="31"/>
      <c r="R803" s="84" t="s">
        <v>106</v>
      </c>
      <c r="S803" s="31" t="s">
        <v>36</v>
      </c>
      <c r="T803" s="31" t="s">
        <v>95</v>
      </c>
      <c r="U803" s="169">
        <v>45513</v>
      </c>
      <c r="V803" s="150"/>
      <c r="W803" s="141" t="str" cm="1">
        <f t="array" ref="W803">IF(SUM(LEN(B803:V803))=0,"",IF(OR(OR(ISBLANK(F803),SUM(LEN(C803),LEN(D803))=0),AND(NOT(E803="Unknown"),ISBLANK(J803)),AND(NOT(O803="Unknown"),ISBLANK(R803))),"Missing Information", INDEX(Table15[Entire Service Line Classification], MATCH(SUMIFS(Table15[Unique ID],Table15[System-Owned Portion],E803,Table15[If Material Anything Other than "Lead" in Column E,Was Material Ever Previously Lead?],G803,Table15[Customer-Owned Portion],O803),Table15[Unique ID],0),0)))</f>
        <v>Non-lead</v>
      </c>
      <c r="X803"/>
    </row>
    <row r="804" spans="2:24" ht="30" x14ac:dyDescent="0.25">
      <c r="B804" s="146">
        <v>26366816</v>
      </c>
      <c r="C804" s="31" t="s">
        <v>1138</v>
      </c>
      <c r="D804" s="31">
        <v>867</v>
      </c>
      <c r="E804" s="44" t="s">
        <v>43</v>
      </c>
      <c r="F804" s="43" t="s">
        <v>34</v>
      </c>
      <c r="G804" s="84" t="s">
        <v>34</v>
      </c>
      <c r="H804" s="31" t="s">
        <v>3177</v>
      </c>
      <c r="I804" s="31"/>
      <c r="J804" s="84" t="s">
        <v>106</v>
      </c>
      <c r="K804" s="31" t="s">
        <v>36</v>
      </c>
      <c r="L804" s="31" t="s">
        <v>95</v>
      </c>
      <c r="M804" s="169">
        <v>45513</v>
      </c>
      <c r="N804" s="148"/>
      <c r="O804" s="44" t="s">
        <v>42</v>
      </c>
      <c r="P804" s="43" t="s">
        <v>3178</v>
      </c>
      <c r="Q804" s="31"/>
      <c r="R804" s="84" t="s">
        <v>106</v>
      </c>
      <c r="S804" s="31" t="s">
        <v>36</v>
      </c>
      <c r="T804" s="31" t="s">
        <v>95</v>
      </c>
      <c r="U804" s="169">
        <v>45513</v>
      </c>
      <c r="V804" s="150"/>
      <c r="W804" s="141" t="str" cm="1">
        <f t="array" ref="W804">IF(SUM(LEN(B804:V804))=0,"",IF(OR(OR(ISBLANK(F804),SUM(LEN(C804),LEN(D804))=0),AND(NOT(E804="Unknown"),ISBLANK(J804)),AND(NOT(O804="Unknown"),ISBLANK(R804))),"Missing Information", INDEX(Table15[Entire Service Line Classification], MATCH(SUMIFS(Table15[Unique ID],Table15[System-Owned Portion],E804,Table15[If Material Anything Other than "Lead" in Column E,Was Material Ever Previously Lead?],G804,Table15[Customer-Owned Portion],O804),Table15[Unique ID],0),0)))</f>
        <v>Non-lead</v>
      </c>
      <c r="X804"/>
    </row>
    <row r="805" spans="2:24" ht="30" x14ac:dyDescent="0.25">
      <c r="B805" s="146">
        <v>26365467</v>
      </c>
      <c r="C805" s="31" t="s">
        <v>1139</v>
      </c>
      <c r="D805" s="31">
        <v>868</v>
      </c>
      <c r="E805" s="44" t="s">
        <v>43</v>
      </c>
      <c r="F805" s="43" t="s">
        <v>34</v>
      </c>
      <c r="G805" s="84" t="s">
        <v>34</v>
      </c>
      <c r="H805" s="31" t="s">
        <v>3177</v>
      </c>
      <c r="I805" s="31"/>
      <c r="J805" s="84" t="s">
        <v>106</v>
      </c>
      <c r="K805" s="31" t="s">
        <v>36</v>
      </c>
      <c r="L805" s="31" t="s">
        <v>95</v>
      </c>
      <c r="M805" s="169">
        <v>45513</v>
      </c>
      <c r="N805" s="148"/>
      <c r="O805" s="44" t="s">
        <v>43</v>
      </c>
      <c r="P805" s="43" t="s">
        <v>3178</v>
      </c>
      <c r="Q805" s="31"/>
      <c r="R805" s="84" t="s">
        <v>106</v>
      </c>
      <c r="S805" s="31" t="s">
        <v>36</v>
      </c>
      <c r="T805" s="31" t="s">
        <v>95</v>
      </c>
      <c r="U805" s="169">
        <v>45513</v>
      </c>
      <c r="V805" s="150"/>
      <c r="W805" s="141" t="str" cm="1">
        <f t="array" ref="W805">IF(SUM(LEN(B805:V805))=0,"",IF(OR(OR(ISBLANK(F805),SUM(LEN(C805),LEN(D805))=0),AND(NOT(E805="Unknown"),ISBLANK(J805)),AND(NOT(O805="Unknown"),ISBLANK(R805))),"Missing Information", INDEX(Table15[Entire Service Line Classification], MATCH(SUMIFS(Table15[Unique ID],Table15[System-Owned Portion],E805,Table15[If Material Anything Other than "Lead" in Column E,Was Material Ever Previously Lead?],G805,Table15[Customer-Owned Portion],O805),Table15[Unique ID],0),0)))</f>
        <v>Non-lead</v>
      </c>
      <c r="X805"/>
    </row>
    <row r="806" spans="2:24" ht="30" x14ac:dyDescent="0.25">
      <c r="B806" s="146">
        <v>26366870</v>
      </c>
      <c r="C806" s="31" t="s">
        <v>1140</v>
      </c>
      <c r="D806" s="31">
        <v>869</v>
      </c>
      <c r="E806" s="44" t="s">
        <v>43</v>
      </c>
      <c r="F806" s="43" t="s">
        <v>34</v>
      </c>
      <c r="G806" s="84" t="s">
        <v>34</v>
      </c>
      <c r="H806" s="31" t="s">
        <v>3177</v>
      </c>
      <c r="I806" s="31"/>
      <c r="J806" s="84" t="s">
        <v>106</v>
      </c>
      <c r="K806" s="31" t="s">
        <v>36</v>
      </c>
      <c r="L806" s="31" t="s">
        <v>95</v>
      </c>
      <c r="M806" s="169">
        <v>45513</v>
      </c>
      <c r="N806" s="148"/>
      <c r="O806" s="44" t="s">
        <v>42</v>
      </c>
      <c r="P806" s="43" t="s">
        <v>3178</v>
      </c>
      <c r="Q806" s="31"/>
      <c r="R806" s="84" t="s">
        <v>106</v>
      </c>
      <c r="S806" s="31" t="s">
        <v>36</v>
      </c>
      <c r="T806" s="31" t="s">
        <v>95</v>
      </c>
      <c r="U806" s="169">
        <v>45513</v>
      </c>
      <c r="V806" s="150"/>
      <c r="W806" s="141" t="str" cm="1">
        <f t="array" ref="W806">IF(SUM(LEN(B806:V806))=0,"",IF(OR(OR(ISBLANK(F806),SUM(LEN(C806),LEN(D806))=0),AND(NOT(E806="Unknown"),ISBLANK(J806)),AND(NOT(O806="Unknown"),ISBLANK(R806))),"Missing Information", INDEX(Table15[Entire Service Line Classification], MATCH(SUMIFS(Table15[Unique ID],Table15[System-Owned Portion],E806,Table15[If Material Anything Other than "Lead" in Column E,Was Material Ever Previously Lead?],G806,Table15[Customer-Owned Portion],O806),Table15[Unique ID],0),0)))</f>
        <v>Non-lead</v>
      </c>
      <c r="X806"/>
    </row>
    <row r="807" spans="2:24" ht="30" x14ac:dyDescent="0.25">
      <c r="B807" s="146">
        <v>26366799</v>
      </c>
      <c r="C807" s="31" t="s">
        <v>1141</v>
      </c>
      <c r="D807" s="31">
        <v>870</v>
      </c>
      <c r="E807" s="44" t="s">
        <v>43</v>
      </c>
      <c r="F807" s="43" t="s">
        <v>34</v>
      </c>
      <c r="G807" s="84" t="s">
        <v>34</v>
      </c>
      <c r="H807" s="31" t="s">
        <v>3177</v>
      </c>
      <c r="I807" s="31"/>
      <c r="J807" s="84" t="s">
        <v>106</v>
      </c>
      <c r="K807" s="31" t="s">
        <v>36</v>
      </c>
      <c r="L807" s="31" t="s">
        <v>95</v>
      </c>
      <c r="M807" s="169">
        <v>45513</v>
      </c>
      <c r="N807" s="148"/>
      <c r="O807" s="44" t="s">
        <v>43</v>
      </c>
      <c r="P807" s="43" t="s">
        <v>3178</v>
      </c>
      <c r="Q807" s="31"/>
      <c r="R807" s="84" t="s">
        <v>106</v>
      </c>
      <c r="S807" s="31" t="s">
        <v>36</v>
      </c>
      <c r="T807" s="31" t="s">
        <v>95</v>
      </c>
      <c r="U807" s="169">
        <v>45513</v>
      </c>
      <c r="V807" s="150"/>
      <c r="W807" s="141" t="str" cm="1">
        <f t="array" ref="W807">IF(SUM(LEN(B807:V807))=0,"",IF(OR(OR(ISBLANK(F807),SUM(LEN(C807),LEN(D807))=0),AND(NOT(E807="Unknown"),ISBLANK(J807)),AND(NOT(O807="Unknown"),ISBLANK(R807))),"Missing Information", INDEX(Table15[Entire Service Line Classification], MATCH(SUMIFS(Table15[Unique ID],Table15[System-Owned Portion],E807,Table15[If Material Anything Other than "Lead" in Column E,Was Material Ever Previously Lead?],G807,Table15[Customer-Owned Portion],O807),Table15[Unique ID],0),0)))</f>
        <v>Non-lead</v>
      </c>
      <c r="X807"/>
    </row>
    <row r="808" spans="2:24" ht="30" x14ac:dyDescent="0.25">
      <c r="B808" s="146">
        <v>26365466</v>
      </c>
      <c r="C808" s="31" t="s">
        <v>1142</v>
      </c>
      <c r="D808" s="31">
        <v>871</v>
      </c>
      <c r="E808" s="44" t="s">
        <v>43</v>
      </c>
      <c r="F808" s="43" t="s">
        <v>34</v>
      </c>
      <c r="G808" s="84" t="s">
        <v>34</v>
      </c>
      <c r="H808" s="31" t="s">
        <v>3177</v>
      </c>
      <c r="I808" s="31"/>
      <c r="J808" s="84" t="s">
        <v>106</v>
      </c>
      <c r="K808" s="31" t="s">
        <v>36</v>
      </c>
      <c r="L808" s="31" t="s">
        <v>95</v>
      </c>
      <c r="M808" s="169">
        <v>45513</v>
      </c>
      <c r="N808" s="148"/>
      <c r="O808" s="44" t="s">
        <v>42</v>
      </c>
      <c r="P808" s="43" t="s">
        <v>3178</v>
      </c>
      <c r="Q808" s="31"/>
      <c r="R808" s="84" t="s">
        <v>106</v>
      </c>
      <c r="S808" s="31" t="s">
        <v>36</v>
      </c>
      <c r="T808" s="31" t="s">
        <v>95</v>
      </c>
      <c r="U808" s="169">
        <v>45513</v>
      </c>
      <c r="V808" s="150"/>
      <c r="W808" s="141" t="str" cm="1">
        <f t="array" ref="W808">IF(SUM(LEN(B808:V808))=0,"",IF(OR(OR(ISBLANK(F808),SUM(LEN(C808),LEN(D808))=0),AND(NOT(E808="Unknown"),ISBLANK(J808)),AND(NOT(O808="Unknown"),ISBLANK(R808))),"Missing Information", INDEX(Table15[Entire Service Line Classification], MATCH(SUMIFS(Table15[Unique ID],Table15[System-Owned Portion],E808,Table15[If Material Anything Other than "Lead" in Column E,Was Material Ever Previously Lead?],G808,Table15[Customer-Owned Portion],O808),Table15[Unique ID],0),0)))</f>
        <v>Non-lead</v>
      </c>
      <c r="X808"/>
    </row>
    <row r="809" spans="2:24" ht="30" x14ac:dyDescent="0.25">
      <c r="B809" s="146">
        <v>26366872</v>
      </c>
      <c r="C809" s="31" t="s">
        <v>1143</v>
      </c>
      <c r="D809" s="31">
        <v>872</v>
      </c>
      <c r="E809" s="44" t="s">
        <v>43</v>
      </c>
      <c r="F809" s="43" t="s">
        <v>34</v>
      </c>
      <c r="G809" s="84" t="s">
        <v>34</v>
      </c>
      <c r="H809" s="31" t="s">
        <v>3177</v>
      </c>
      <c r="I809" s="31"/>
      <c r="J809" s="84" t="s">
        <v>106</v>
      </c>
      <c r="K809" s="31" t="s">
        <v>36</v>
      </c>
      <c r="L809" s="31" t="s">
        <v>95</v>
      </c>
      <c r="M809" s="169">
        <v>45513</v>
      </c>
      <c r="N809" s="148"/>
      <c r="O809" s="44" t="s">
        <v>42</v>
      </c>
      <c r="P809" s="43" t="s">
        <v>3178</v>
      </c>
      <c r="Q809" s="31"/>
      <c r="R809" s="84" t="s">
        <v>106</v>
      </c>
      <c r="S809" s="31" t="s">
        <v>36</v>
      </c>
      <c r="T809" s="31" t="s">
        <v>95</v>
      </c>
      <c r="U809" s="169">
        <v>45513</v>
      </c>
      <c r="V809" s="150"/>
      <c r="W809" s="141" t="str" cm="1">
        <f t="array" ref="W809">IF(SUM(LEN(B809:V809))=0,"",IF(OR(OR(ISBLANK(F809),SUM(LEN(C809),LEN(D809))=0),AND(NOT(E809="Unknown"),ISBLANK(J809)),AND(NOT(O809="Unknown"),ISBLANK(R809))),"Missing Information", INDEX(Table15[Entire Service Line Classification], MATCH(SUMIFS(Table15[Unique ID],Table15[System-Owned Portion],E809,Table15[If Material Anything Other than "Lead" in Column E,Was Material Ever Previously Lead?],G809,Table15[Customer-Owned Portion],O809),Table15[Unique ID],0),0)))</f>
        <v>Non-lead</v>
      </c>
      <c r="X809"/>
    </row>
    <row r="810" spans="2:24" ht="30" x14ac:dyDescent="0.25">
      <c r="B810" s="146">
        <v>26366873</v>
      </c>
      <c r="C810" s="31" t="s">
        <v>1144</v>
      </c>
      <c r="D810" s="31">
        <v>873</v>
      </c>
      <c r="E810" s="44" t="s">
        <v>43</v>
      </c>
      <c r="F810" s="43" t="s">
        <v>34</v>
      </c>
      <c r="G810" s="84" t="s">
        <v>34</v>
      </c>
      <c r="H810" s="31" t="s">
        <v>3177</v>
      </c>
      <c r="I810" s="31"/>
      <c r="J810" s="84" t="s">
        <v>106</v>
      </c>
      <c r="K810" s="31" t="s">
        <v>36</v>
      </c>
      <c r="L810" s="31" t="s">
        <v>95</v>
      </c>
      <c r="M810" s="169">
        <v>45513</v>
      </c>
      <c r="N810" s="148"/>
      <c r="O810" s="44" t="s">
        <v>43</v>
      </c>
      <c r="P810" s="43" t="s">
        <v>3178</v>
      </c>
      <c r="Q810" s="31"/>
      <c r="R810" s="84" t="s">
        <v>106</v>
      </c>
      <c r="S810" s="31" t="s">
        <v>36</v>
      </c>
      <c r="T810" s="31" t="s">
        <v>95</v>
      </c>
      <c r="U810" s="169">
        <v>45513</v>
      </c>
      <c r="V810" s="150"/>
      <c r="W810" s="141" t="str" cm="1">
        <f t="array" ref="W810">IF(SUM(LEN(B810:V810))=0,"",IF(OR(OR(ISBLANK(F810),SUM(LEN(C810),LEN(D810))=0),AND(NOT(E810="Unknown"),ISBLANK(J810)),AND(NOT(O810="Unknown"),ISBLANK(R810))),"Missing Information", INDEX(Table15[Entire Service Line Classification], MATCH(SUMIFS(Table15[Unique ID],Table15[System-Owned Portion],E810,Table15[If Material Anything Other than "Lead" in Column E,Was Material Ever Previously Lead?],G810,Table15[Customer-Owned Portion],O810),Table15[Unique ID],0),0)))</f>
        <v>Non-lead</v>
      </c>
      <c r="X810"/>
    </row>
    <row r="811" spans="2:24" ht="30" x14ac:dyDescent="0.25">
      <c r="B811" s="146">
        <v>26366768</v>
      </c>
      <c r="C811" s="31" t="s">
        <v>1145</v>
      </c>
      <c r="D811" s="31">
        <v>874</v>
      </c>
      <c r="E811" s="44" t="s">
        <v>43</v>
      </c>
      <c r="F811" s="43" t="s">
        <v>34</v>
      </c>
      <c r="G811" s="84" t="s">
        <v>34</v>
      </c>
      <c r="H811" s="31" t="s">
        <v>3177</v>
      </c>
      <c r="I811" s="31"/>
      <c r="J811" s="84" t="s">
        <v>106</v>
      </c>
      <c r="K811" s="31" t="s">
        <v>36</v>
      </c>
      <c r="L811" s="31" t="s">
        <v>95</v>
      </c>
      <c r="M811" s="169">
        <v>45513</v>
      </c>
      <c r="N811" s="148"/>
      <c r="O811" s="44" t="s">
        <v>43</v>
      </c>
      <c r="P811" s="43" t="s">
        <v>3178</v>
      </c>
      <c r="Q811" s="31"/>
      <c r="R811" s="84" t="s">
        <v>106</v>
      </c>
      <c r="S811" s="31" t="s">
        <v>36</v>
      </c>
      <c r="T811" s="31" t="s">
        <v>95</v>
      </c>
      <c r="U811" s="169">
        <v>45513</v>
      </c>
      <c r="V811" s="150"/>
      <c r="W811" s="141" t="str" cm="1">
        <f t="array" ref="W811">IF(SUM(LEN(B811:V811))=0,"",IF(OR(OR(ISBLANK(F811),SUM(LEN(C811),LEN(D811))=0),AND(NOT(E811="Unknown"),ISBLANK(J811)),AND(NOT(O811="Unknown"),ISBLANK(R811))),"Missing Information", INDEX(Table15[Entire Service Line Classification], MATCH(SUMIFS(Table15[Unique ID],Table15[System-Owned Portion],E811,Table15[If Material Anything Other than "Lead" in Column E,Was Material Ever Previously Lead?],G811,Table15[Customer-Owned Portion],O811),Table15[Unique ID],0),0)))</f>
        <v>Non-lead</v>
      </c>
      <c r="X811"/>
    </row>
    <row r="812" spans="2:24" ht="30" x14ac:dyDescent="0.25">
      <c r="B812" s="146">
        <v>26365468</v>
      </c>
      <c r="C812" s="31" t="s">
        <v>1146</v>
      </c>
      <c r="D812" s="31">
        <v>875</v>
      </c>
      <c r="E812" s="44" t="s">
        <v>43</v>
      </c>
      <c r="F812" s="43" t="s">
        <v>34</v>
      </c>
      <c r="G812" s="84" t="s">
        <v>34</v>
      </c>
      <c r="H812" s="31" t="s">
        <v>3177</v>
      </c>
      <c r="I812" s="31"/>
      <c r="J812" s="84" t="s">
        <v>106</v>
      </c>
      <c r="K812" s="31" t="s">
        <v>36</v>
      </c>
      <c r="L812" s="31" t="s">
        <v>95</v>
      </c>
      <c r="M812" s="169">
        <v>45513</v>
      </c>
      <c r="N812" s="148"/>
      <c r="O812" s="44" t="s">
        <v>35</v>
      </c>
      <c r="P812" s="43" t="s">
        <v>3178</v>
      </c>
      <c r="Q812" s="31"/>
      <c r="R812" s="84" t="s">
        <v>106</v>
      </c>
      <c r="S812" s="31" t="s">
        <v>36</v>
      </c>
      <c r="T812" s="31" t="s">
        <v>95</v>
      </c>
      <c r="U812" s="169">
        <v>45513</v>
      </c>
      <c r="V812" s="150"/>
      <c r="W812" s="141" t="str" cm="1">
        <f t="array" ref="W812">IF(SUM(LEN(B812:V812))=0,"",IF(OR(OR(ISBLANK(F812),SUM(LEN(C812),LEN(D812))=0),AND(NOT(E812="Unknown"),ISBLANK(J812)),AND(NOT(O812="Unknown"),ISBLANK(R812))),"Missing Information", INDEX(Table15[Entire Service Line Classification], MATCH(SUMIFS(Table15[Unique ID],Table15[System-Owned Portion],E812,Table15[If Material Anything Other than "Lead" in Column E,Was Material Ever Previously Lead?],G812,Table15[Customer-Owned Portion],O812),Table15[Unique ID],0),0)))</f>
        <v>Non-lead</v>
      </c>
      <c r="X812"/>
    </row>
    <row r="813" spans="2:24" ht="30" x14ac:dyDescent="0.25">
      <c r="B813" s="146">
        <v>26365465</v>
      </c>
      <c r="C813" s="31" t="s">
        <v>1147</v>
      </c>
      <c r="D813" s="31">
        <v>876</v>
      </c>
      <c r="E813" s="44" t="s">
        <v>43</v>
      </c>
      <c r="F813" s="43" t="s">
        <v>34</v>
      </c>
      <c r="G813" s="84" t="s">
        <v>34</v>
      </c>
      <c r="H813" s="31" t="s">
        <v>3177</v>
      </c>
      <c r="I813" s="31"/>
      <c r="J813" s="84" t="s">
        <v>106</v>
      </c>
      <c r="K813" s="31" t="s">
        <v>36</v>
      </c>
      <c r="L813" s="31" t="s">
        <v>95</v>
      </c>
      <c r="M813" s="169">
        <v>45513</v>
      </c>
      <c r="N813" s="148"/>
      <c r="O813" s="44" t="s">
        <v>43</v>
      </c>
      <c r="P813" s="43" t="s">
        <v>3178</v>
      </c>
      <c r="Q813" s="31"/>
      <c r="R813" s="84" t="s">
        <v>106</v>
      </c>
      <c r="S813" s="31" t="s">
        <v>36</v>
      </c>
      <c r="T813" s="31" t="s">
        <v>95</v>
      </c>
      <c r="U813" s="169">
        <v>45513</v>
      </c>
      <c r="V813" s="150"/>
      <c r="W813" s="141" t="str" cm="1">
        <f t="array" ref="W813">IF(SUM(LEN(B813:V813))=0,"",IF(OR(OR(ISBLANK(F813),SUM(LEN(C813),LEN(D813))=0),AND(NOT(E813="Unknown"),ISBLANK(J813)),AND(NOT(O813="Unknown"),ISBLANK(R813))),"Missing Information", INDEX(Table15[Entire Service Line Classification], MATCH(SUMIFS(Table15[Unique ID],Table15[System-Owned Portion],E813,Table15[If Material Anything Other than "Lead" in Column E,Was Material Ever Previously Lead?],G813,Table15[Customer-Owned Portion],O813),Table15[Unique ID],0),0)))</f>
        <v>Non-lead</v>
      </c>
      <c r="X813"/>
    </row>
    <row r="814" spans="2:24" ht="30" x14ac:dyDescent="0.25">
      <c r="B814" s="146">
        <v>26366876</v>
      </c>
      <c r="C814" s="31" t="s">
        <v>1148</v>
      </c>
      <c r="D814" s="31">
        <v>877</v>
      </c>
      <c r="E814" s="44" t="s">
        <v>43</v>
      </c>
      <c r="F814" s="43" t="s">
        <v>34</v>
      </c>
      <c r="G814" s="84" t="s">
        <v>34</v>
      </c>
      <c r="H814" s="31" t="s">
        <v>3177</v>
      </c>
      <c r="I814" s="31"/>
      <c r="J814" s="84" t="s">
        <v>106</v>
      </c>
      <c r="K814" s="31" t="s">
        <v>36</v>
      </c>
      <c r="L814" s="31" t="s">
        <v>95</v>
      </c>
      <c r="M814" s="169">
        <v>45513</v>
      </c>
      <c r="N814" s="148"/>
      <c r="O814" s="44" t="s">
        <v>43</v>
      </c>
      <c r="P814" s="43" t="s">
        <v>3178</v>
      </c>
      <c r="Q814" s="31"/>
      <c r="R814" s="84" t="s">
        <v>106</v>
      </c>
      <c r="S814" s="31" t="s">
        <v>36</v>
      </c>
      <c r="T814" s="31" t="s">
        <v>95</v>
      </c>
      <c r="U814" s="169">
        <v>45513</v>
      </c>
      <c r="V814" s="150"/>
      <c r="W814" s="141" t="str" cm="1">
        <f t="array" ref="W814">IF(SUM(LEN(B814:V814))=0,"",IF(OR(OR(ISBLANK(F814),SUM(LEN(C814),LEN(D814))=0),AND(NOT(E814="Unknown"),ISBLANK(J814)),AND(NOT(O814="Unknown"),ISBLANK(R814))),"Missing Information", INDEX(Table15[Entire Service Line Classification], MATCH(SUMIFS(Table15[Unique ID],Table15[System-Owned Portion],E814,Table15[If Material Anything Other than "Lead" in Column E,Was Material Ever Previously Lead?],G814,Table15[Customer-Owned Portion],O814),Table15[Unique ID],0),0)))</f>
        <v>Non-lead</v>
      </c>
      <c r="X814"/>
    </row>
    <row r="815" spans="2:24" ht="30" x14ac:dyDescent="0.25">
      <c r="B815" s="146">
        <v>26365464</v>
      </c>
      <c r="C815" s="31" t="s">
        <v>1149</v>
      </c>
      <c r="D815" s="31">
        <v>878</v>
      </c>
      <c r="E815" s="44" t="s">
        <v>43</v>
      </c>
      <c r="F815" s="43" t="s">
        <v>34</v>
      </c>
      <c r="G815" s="84" t="s">
        <v>34</v>
      </c>
      <c r="H815" s="31" t="s">
        <v>3177</v>
      </c>
      <c r="I815" s="31"/>
      <c r="J815" s="84" t="s">
        <v>106</v>
      </c>
      <c r="K815" s="31" t="s">
        <v>36</v>
      </c>
      <c r="L815" s="31" t="s">
        <v>95</v>
      </c>
      <c r="M815" s="169">
        <v>45513</v>
      </c>
      <c r="N815" s="148"/>
      <c r="O815" s="44" t="s">
        <v>42</v>
      </c>
      <c r="P815" s="43" t="s">
        <v>3178</v>
      </c>
      <c r="Q815" s="31"/>
      <c r="R815" s="84" t="s">
        <v>106</v>
      </c>
      <c r="S815" s="31" t="s">
        <v>36</v>
      </c>
      <c r="T815" s="31" t="s">
        <v>95</v>
      </c>
      <c r="U815" s="169">
        <v>45513</v>
      </c>
      <c r="V815" s="150"/>
      <c r="W815" s="141" t="str" cm="1">
        <f t="array" ref="W815">IF(SUM(LEN(B815:V815))=0,"",IF(OR(OR(ISBLANK(F815),SUM(LEN(C815),LEN(D815))=0),AND(NOT(E815="Unknown"),ISBLANK(J815)),AND(NOT(O815="Unknown"),ISBLANK(R815))),"Missing Information", INDEX(Table15[Entire Service Line Classification], MATCH(SUMIFS(Table15[Unique ID],Table15[System-Owned Portion],E815,Table15[If Material Anything Other than "Lead" in Column E,Was Material Ever Previously Lead?],G815,Table15[Customer-Owned Portion],O815),Table15[Unique ID],0),0)))</f>
        <v>Non-lead</v>
      </c>
      <c r="X815"/>
    </row>
    <row r="816" spans="2:24" ht="30" x14ac:dyDescent="0.25">
      <c r="B816" s="146">
        <v>26366077</v>
      </c>
      <c r="C816" s="31" t="s">
        <v>1150</v>
      </c>
      <c r="D816" s="31">
        <v>879</v>
      </c>
      <c r="E816" s="44" t="s">
        <v>43</v>
      </c>
      <c r="F816" s="43" t="s">
        <v>34</v>
      </c>
      <c r="G816" s="84" t="s">
        <v>34</v>
      </c>
      <c r="H816" s="31" t="s">
        <v>3177</v>
      </c>
      <c r="I816" s="31"/>
      <c r="J816" s="84" t="s">
        <v>106</v>
      </c>
      <c r="K816" s="31" t="s">
        <v>36</v>
      </c>
      <c r="L816" s="31" t="s">
        <v>95</v>
      </c>
      <c r="M816" s="169">
        <v>45513</v>
      </c>
      <c r="N816" s="148"/>
      <c r="O816" s="44" t="s">
        <v>43</v>
      </c>
      <c r="P816" s="43" t="s">
        <v>3178</v>
      </c>
      <c r="Q816" s="31"/>
      <c r="R816" s="84" t="s">
        <v>106</v>
      </c>
      <c r="S816" s="31" t="s">
        <v>36</v>
      </c>
      <c r="T816" s="31" t="s">
        <v>95</v>
      </c>
      <c r="U816" s="169">
        <v>45513</v>
      </c>
      <c r="V816" s="150"/>
      <c r="W816" s="141" t="str" cm="1">
        <f t="array" ref="W816">IF(SUM(LEN(B816:V816))=0,"",IF(OR(OR(ISBLANK(F816),SUM(LEN(C816),LEN(D816))=0),AND(NOT(E816="Unknown"),ISBLANK(J816)),AND(NOT(O816="Unknown"),ISBLANK(R816))),"Missing Information", INDEX(Table15[Entire Service Line Classification], MATCH(SUMIFS(Table15[Unique ID],Table15[System-Owned Portion],E816,Table15[If Material Anything Other than "Lead" in Column E,Was Material Ever Previously Lead?],G816,Table15[Customer-Owned Portion],O816),Table15[Unique ID],0),0)))</f>
        <v>Non-lead</v>
      </c>
      <c r="X816"/>
    </row>
    <row r="817" spans="2:24" ht="30" x14ac:dyDescent="0.25">
      <c r="B817" s="146">
        <v>26366875</v>
      </c>
      <c r="C817" s="31" t="s">
        <v>1151</v>
      </c>
      <c r="D817" s="31">
        <v>880</v>
      </c>
      <c r="E817" s="44" t="s">
        <v>43</v>
      </c>
      <c r="F817" s="43" t="s">
        <v>34</v>
      </c>
      <c r="G817" s="84" t="s">
        <v>34</v>
      </c>
      <c r="H817" s="31" t="s">
        <v>3177</v>
      </c>
      <c r="I817" s="31"/>
      <c r="J817" s="84" t="s">
        <v>106</v>
      </c>
      <c r="K817" s="31" t="s">
        <v>36</v>
      </c>
      <c r="L817" s="31" t="s">
        <v>95</v>
      </c>
      <c r="M817" s="169">
        <v>45513</v>
      </c>
      <c r="N817" s="148"/>
      <c r="O817" s="44" t="s">
        <v>43</v>
      </c>
      <c r="P817" s="43" t="s">
        <v>3178</v>
      </c>
      <c r="Q817" s="31"/>
      <c r="R817" s="84" t="s">
        <v>106</v>
      </c>
      <c r="S817" s="31" t="s">
        <v>36</v>
      </c>
      <c r="T817" s="31" t="s">
        <v>95</v>
      </c>
      <c r="U817" s="169">
        <v>45513</v>
      </c>
      <c r="V817" s="150"/>
      <c r="W817" s="141" t="str" cm="1">
        <f t="array" ref="W817">IF(SUM(LEN(B817:V817))=0,"",IF(OR(OR(ISBLANK(F817),SUM(LEN(C817),LEN(D817))=0),AND(NOT(E817="Unknown"),ISBLANK(J817)),AND(NOT(O817="Unknown"),ISBLANK(R817))),"Missing Information", INDEX(Table15[Entire Service Line Classification], MATCH(SUMIFS(Table15[Unique ID],Table15[System-Owned Portion],E817,Table15[If Material Anything Other than "Lead" in Column E,Was Material Ever Previously Lead?],G817,Table15[Customer-Owned Portion],O817),Table15[Unique ID],0),0)))</f>
        <v>Non-lead</v>
      </c>
      <c r="X817"/>
    </row>
    <row r="818" spans="2:24" ht="30" x14ac:dyDescent="0.25">
      <c r="B818" s="146">
        <v>26366874</v>
      </c>
      <c r="C818" s="31" t="s">
        <v>1152</v>
      </c>
      <c r="D818" s="31">
        <v>881</v>
      </c>
      <c r="E818" s="44" t="s">
        <v>43</v>
      </c>
      <c r="F818" s="43" t="s">
        <v>34</v>
      </c>
      <c r="G818" s="84" t="s">
        <v>34</v>
      </c>
      <c r="H818" s="31" t="s">
        <v>3177</v>
      </c>
      <c r="I818" s="31"/>
      <c r="J818" s="84" t="s">
        <v>106</v>
      </c>
      <c r="K818" s="31" t="s">
        <v>36</v>
      </c>
      <c r="L818" s="31" t="s">
        <v>95</v>
      </c>
      <c r="M818" s="169">
        <v>45513</v>
      </c>
      <c r="N818" s="148"/>
      <c r="O818" s="44" t="s">
        <v>43</v>
      </c>
      <c r="P818" s="43" t="s">
        <v>3178</v>
      </c>
      <c r="Q818" s="31"/>
      <c r="R818" s="84" t="s">
        <v>106</v>
      </c>
      <c r="S818" s="31" t="s">
        <v>36</v>
      </c>
      <c r="T818" s="31" t="s">
        <v>95</v>
      </c>
      <c r="U818" s="169">
        <v>45513</v>
      </c>
      <c r="V818" s="150"/>
      <c r="W818" s="141" t="str" cm="1">
        <f t="array" ref="W818">IF(SUM(LEN(B818:V818))=0,"",IF(OR(OR(ISBLANK(F818),SUM(LEN(C818),LEN(D818))=0),AND(NOT(E818="Unknown"),ISBLANK(J818)),AND(NOT(O818="Unknown"),ISBLANK(R818))),"Missing Information", INDEX(Table15[Entire Service Line Classification], MATCH(SUMIFS(Table15[Unique ID],Table15[System-Owned Portion],E818,Table15[If Material Anything Other than "Lead" in Column E,Was Material Ever Previously Lead?],G818,Table15[Customer-Owned Portion],O818),Table15[Unique ID],0),0)))</f>
        <v>Non-lead</v>
      </c>
      <c r="X818"/>
    </row>
    <row r="819" spans="2:24" ht="30" x14ac:dyDescent="0.25">
      <c r="B819" s="146">
        <v>26366871</v>
      </c>
      <c r="C819" s="31" t="s">
        <v>1153</v>
      </c>
      <c r="D819" s="31">
        <v>882</v>
      </c>
      <c r="E819" s="44" t="s">
        <v>43</v>
      </c>
      <c r="F819" s="43" t="s">
        <v>34</v>
      </c>
      <c r="G819" s="84" t="s">
        <v>34</v>
      </c>
      <c r="H819" s="31" t="s">
        <v>3177</v>
      </c>
      <c r="I819" s="31"/>
      <c r="J819" s="84" t="s">
        <v>106</v>
      </c>
      <c r="K819" s="31" t="s">
        <v>36</v>
      </c>
      <c r="L819" s="31" t="s">
        <v>95</v>
      </c>
      <c r="M819" s="169">
        <v>45513</v>
      </c>
      <c r="N819" s="148"/>
      <c r="O819" s="44" t="s">
        <v>43</v>
      </c>
      <c r="P819" s="43" t="s">
        <v>3178</v>
      </c>
      <c r="Q819" s="31"/>
      <c r="R819" s="84" t="s">
        <v>106</v>
      </c>
      <c r="S819" s="31" t="s">
        <v>36</v>
      </c>
      <c r="T819" s="31" t="s">
        <v>95</v>
      </c>
      <c r="U819" s="169">
        <v>45513</v>
      </c>
      <c r="V819" s="150"/>
      <c r="W819" s="141" t="str" cm="1">
        <f t="array" ref="W819">IF(SUM(LEN(B819:V819))=0,"",IF(OR(OR(ISBLANK(F819),SUM(LEN(C819),LEN(D819))=0),AND(NOT(E819="Unknown"),ISBLANK(J819)),AND(NOT(O819="Unknown"),ISBLANK(R819))),"Missing Information", INDEX(Table15[Entire Service Line Classification], MATCH(SUMIFS(Table15[Unique ID],Table15[System-Owned Portion],E819,Table15[If Material Anything Other than "Lead" in Column E,Was Material Ever Previously Lead?],G819,Table15[Customer-Owned Portion],O819),Table15[Unique ID],0),0)))</f>
        <v>Non-lead</v>
      </c>
      <c r="X819"/>
    </row>
    <row r="820" spans="2:24" ht="30" x14ac:dyDescent="0.25">
      <c r="B820" s="146">
        <v>26366869</v>
      </c>
      <c r="C820" s="31" t="s">
        <v>1154</v>
      </c>
      <c r="D820" s="31">
        <v>883</v>
      </c>
      <c r="E820" s="44" t="s">
        <v>43</v>
      </c>
      <c r="F820" s="43" t="s">
        <v>34</v>
      </c>
      <c r="G820" s="84" t="s">
        <v>34</v>
      </c>
      <c r="H820" s="31" t="s">
        <v>3177</v>
      </c>
      <c r="I820" s="31"/>
      <c r="J820" s="84" t="s">
        <v>106</v>
      </c>
      <c r="K820" s="31" t="s">
        <v>36</v>
      </c>
      <c r="L820" s="31" t="s">
        <v>95</v>
      </c>
      <c r="M820" s="169">
        <v>45513</v>
      </c>
      <c r="N820" s="148"/>
      <c r="O820" s="44" t="s">
        <v>43</v>
      </c>
      <c r="P820" s="43" t="s">
        <v>3178</v>
      </c>
      <c r="Q820" s="31"/>
      <c r="R820" s="84" t="s">
        <v>106</v>
      </c>
      <c r="S820" s="31" t="s">
        <v>36</v>
      </c>
      <c r="T820" s="31" t="s">
        <v>95</v>
      </c>
      <c r="U820" s="169">
        <v>45513</v>
      </c>
      <c r="V820" s="150"/>
      <c r="W820" s="141" t="str" cm="1">
        <f t="array" ref="W820">IF(SUM(LEN(B820:V820))=0,"",IF(OR(OR(ISBLANK(F820),SUM(LEN(C820),LEN(D820))=0),AND(NOT(E820="Unknown"),ISBLANK(J820)),AND(NOT(O820="Unknown"),ISBLANK(R820))),"Missing Information", INDEX(Table15[Entire Service Line Classification], MATCH(SUMIFS(Table15[Unique ID],Table15[System-Owned Portion],E820,Table15[If Material Anything Other than "Lead" in Column E,Was Material Ever Previously Lead?],G820,Table15[Customer-Owned Portion],O820),Table15[Unique ID],0),0)))</f>
        <v>Non-lead</v>
      </c>
      <c r="X820"/>
    </row>
    <row r="821" spans="2:24" ht="30" x14ac:dyDescent="0.25">
      <c r="B821" s="146">
        <v>26366829</v>
      </c>
      <c r="C821" s="31" t="s">
        <v>1155</v>
      </c>
      <c r="D821" s="31">
        <v>884</v>
      </c>
      <c r="E821" s="44" t="s">
        <v>43</v>
      </c>
      <c r="F821" s="43" t="s">
        <v>34</v>
      </c>
      <c r="G821" s="84" t="s">
        <v>34</v>
      </c>
      <c r="H821" s="31" t="s">
        <v>3177</v>
      </c>
      <c r="I821" s="31"/>
      <c r="J821" s="84" t="s">
        <v>106</v>
      </c>
      <c r="K821" s="31" t="s">
        <v>36</v>
      </c>
      <c r="L821" s="31" t="s">
        <v>95</v>
      </c>
      <c r="M821" s="169">
        <v>45513</v>
      </c>
      <c r="N821" s="148"/>
      <c r="O821" s="44" t="s">
        <v>43</v>
      </c>
      <c r="P821" s="43" t="s">
        <v>3178</v>
      </c>
      <c r="Q821" s="31"/>
      <c r="R821" s="84" t="s">
        <v>106</v>
      </c>
      <c r="S821" s="31" t="s">
        <v>36</v>
      </c>
      <c r="T821" s="31" t="s">
        <v>95</v>
      </c>
      <c r="U821" s="169">
        <v>45513</v>
      </c>
      <c r="V821" s="150"/>
      <c r="W821" s="141" t="str" cm="1">
        <f t="array" ref="W821">IF(SUM(LEN(B821:V821))=0,"",IF(OR(OR(ISBLANK(F821),SUM(LEN(C821),LEN(D821))=0),AND(NOT(E821="Unknown"),ISBLANK(J821)),AND(NOT(O821="Unknown"),ISBLANK(R821))),"Missing Information", INDEX(Table15[Entire Service Line Classification], MATCH(SUMIFS(Table15[Unique ID],Table15[System-Owned Portion],E821,Table15[If Material Anything Other than "Lead" in Column E,Was Material Ever Previously Lead?],G821,Table15[Customer-Owned Portion],O821),Table15[Unique ID],0),0)))</f>
        <v>Non-lead</v>
      </c>
      <c r="X821"/>
    </row>
    <row r="822" spans="2:24" ht="30" x14ac:dyDescent="0.25">
      <c r="B822" s="146">
        <v>26366834</v>
      </c>
      <c r="C822" s="31" t="s">
        <v>1156</v>
      </c>
      <c r="D822" s="31">
        <v>885</v>
      </c>
      <c r="E822" s="44" t="s">
        <v>43</v>
      </c>
      <c r="F822" s="43" t="s">
        <v>34</v>
      </c>
      <c r="G822" s="84" t="s">
        <v>34</v>
      </c>
      <c r="H822" s="31" t="s">
        <v>3177</v>
      </c>
      <c r="I822" s="31"/>
      <c r="J822" s="84" t="s">
        <v>106</v>
      </c>
      <c r="K822" s="31" t="s">
        <v>36</v>
      </c>
      <c r="L822" s="31" t="s">
        <v>95</v>
      </c>
      <c r="M822" s="169">
        <v>45513</v>
      </c>
      <c r="N822" s="148"/>
      <c r="O822" s="44" t="s">
        <v>35</v>
      </c>
      <c r="P822" s="43" t="s">
        <v>3178</v>
      </c>
      <c r="Q822" s="31"/>
      <c r="R822" s="84" t="s">
        <v>106</v>
      </c>
      <c r="S822" s="31" t="s">
        <v>36</v>
      </c>
      <c r="T822" s="31" t="s">
        <v>95</v>
      </c>
      <c r="U822" s="169">
        <v>45513</v>
      </c>
      <c r="V822" s="150"/>
      <c r="W822" s="141" t="str" cm="1">
        <f t="array" ref="W822">IF(SUM(LEN(B822:V822))=0,"",IF(OR(OR(ISBLANK(F822),SUM(LEN(C822),LEN(D822))=0),AND(NOT(E822="Unknown"),ISBLANK(J822)),AND(NOT(O822="Unknown"),ISBLANK(R822))),"Missing Information", INDEX(Table15[Entire Service Line Classification], MATCH(SUMIFS(Table15[Unique ID],Table15[System-Owned Portion],E822,Table15[If Material Anything Other than "Lead" in Column E,Was Material Ever Previously Lead?],G822,Table15[Customer-Owned Portion],O822),Table15[Unique ID],0),0)))</f>
        <v>Non-lead</v>
      </c>
      <c r="X822"/>
    </row>
    <row r="823" spans="2:24" ht="30" x14ac:dyDescent="0.25">
      <c r="B823" s="146">
        <v>26366922</v>
      </c>
      <c r="C823" s="31" t="s">
        <v>1157</v>
      </c>
      <c r="D823" s="31">
        <v>886</v>
      </c>
      <c r="E823" s="44" t="s">
        <v>43</v>
      </c>
      <c r="F823" s="43" t="s">
        <v>34</v>
      </c>
      <c r="G823" s="84" t="s">
        <v>34</v>
      </c>
      <c r="H823" s="31" t="s">
        <v>3177</v>
      </c>
      <c r="I823" s="31"/>
      <c r="J823" s="84" t="s">
        <v>106</v>
      </c>
      <c r="K823" s="31" t="s">
        <v>36</v>
      </c>
      <c r="L823" s="31" t="s">
        <v>95</v>
      </c>
      <c r="M823" s="169">
        <v>45513</v>
      </c>
      <c r="N823" s="148"/>
      <c r="O823" s="44" t="s">
        <v>42</v>
      </c>
      <c r="P823" s="43" t="s">
        <v>3178</v>
      </c>
      <c r="Q823" s="31"/>
      <c r="R823" s="84" t="s">
        <v>106</v>
      </c>
      <c r="S823" s="31" t="s">
        <v>36</v>
      </c>
      <c r="T823" s="31" t="s">
        <v>95</v>
      </c>
      <c r="U823" s="169">
        <v>45513</v>
      </c>
      <c r="V823" s="150"/>
      <c r="W823" s="141" t="str" cm="1">
        <f t="array" ref="W823">IF(SUM(LEN(B823:V823))=0,"",IF(OR(OR(ISBLANK(F823),SUM(LEN(C823),LEN(D823))=0),AND(NOT(E823="Unknown"),ISBLANK(J823)),AND(NOT(O823="Unknown"),ISBLANK(R823))),"Missing Information", INDEX(Table15[Entire Service Line Classification], MATCH(SUMIFS(Table15[Unique ID],Table15[System-Owned Portion],E823,Table15[If Material Anything Other than "Lead" in Column E,Was Material Ever Previously Lead?],G823,Table15[Customer-Owned Portion],O823),Table15[Unique ID],0),0)))</f>
        <v>Non-lead</v>
      </c>
      <c r="X823"/>
    </row>
    <row r="824" spans="2:24" ht="30" x14ac:dyDescent="0.25">
      <c r="B824" s="146">
        <v>26366833</v>
      </c>
      <c r="C824" s="31" t="s">
        <v>1158</v>
      </c>
      <c r="D824" s="31">
        <v>887</v>
      </c>
      <c r="E824" s="44" t="s">
        <v>43</v>
      </c>
      <c r="F824" s="43" t="s">
        <v>34</v>
      </c>
      <c r="G824" s="84" t="s">
        <v>34</v>
      </c>
      <c r="H824" s="31" t="s">
        <v>3177</v>
      </c>
      <c r="I824" s="31"/>
      <c r="J824" s="84" t="s">
        <v>106</v>
      </c>
      <c r="K824" s="31" t="s">
        <v>36</v>
      </c>
      <c r="L824" s="31" t="s">
        <v>95</v>
      </c>
      <c r="M824" s="169">
        <v>45513</v>
      </c>
      <c r="N824" s="148"/>
      <c r="O824" s="44" t="s">
        <v>43</v>
      </c>
      <c r="P824" s="43" t="s">
        <v>3178</v>
      </c>
      <c r="Q824" s="31"/>
      <c r="R824" s="84" t="s">
        <v>106</v>
      </c>
      <c r="S824" s="31" t="s">
        <v>36</v>
      </c>
      <c r="T824" s="31" t="s">
        <v>95</v>
      </c>
      <c r="U824" s="169">
        <v>45513</v>
      </c>
      <c r="V824" s="150"/>
      <c r="W824" s="141" t="str" cm="1">
        <f t="array" ref="W824">IF(SUM(LEN(B824:V824))=0,"",IF(OR(OR(ISBLANK(F824),SUM(LEN(C824),LEN(D824))=0),AND(NOT(E824="Unknown"),ISBLANK(J824)),AND(NOT(O824="Unknown"),ISBLANK(R824))),"Missing Information", INDEX(Table15[Entire Service Line Classification], MATCH(SUMIFS(Table15[Unique ID],Table15[System-Owned Portion],E824,Table15[If Material Anything Other than "Lead" in Column E,Was Material Ever Previously Lead?],G824,Table15[Customer-Owned Portion],O824),Table15[Unique ID],0),0)))</f>
        <v>Non-lead</v>
      </c>
      <c r="X824"/>
    </row>
    <row r="825" spans="2:24" ht="30" x14ac:dyDescent="0.25">
      <c r="B825" s="146">
        <v>26366831</v>
      </c>
      <c r="C825" s="31" t="s">
        <v>1159</v>
      </c>
      <c r="D825" s="31">
        <v>888</v>
      </c>
      <c r="E825" s="44" t="s">
        <v>43</v>
      </c>
      <c r="F825" s="43" t="s">
        <v>34</v>
      </c>
      <c r="G825" s="84" t="s">
        <v>34</v>
      </c>
      <c r="H825" s="31" t="s">
        <v>3177</v>
      </c>
      <c r="I825" s="31"/>
      <c r="J825" s="84" t="s">
        <v>106</v>
      </c>
      <c r="K825" s="31" t="s">
        <v>36</v>
      </c>
      <c r="L825" s="31" t="s">
        <v>95</v>
      </c>
      <c r="M825" s="169">
        <v>45513</v>
      </c>
      <c r="N825" s="148"/>
      <c r="O825" s="44" t="s">
        <v>43</v>
      </c>
      <c r="P825" s="43" t="s">
        <v>3178</v>
      </c>
      <c r="Q825" s="31"/>
      <c r="R825" s="84" t="s">
        <v>106</v>
      </c>
      <c r="S825" s="31" t="s">
        <v>36</v>
      </c>
      <c r="T825" s="31" t="s">
        <v>95</v>
      </c>
      <c r="U825" s="169">
        <v>45513</v>
      </c>
      <c r="V825" s="150"/>
      <c r="W825" s="141" t="str" cm="1">
        <f t="array" ref="W825">IF(SUM(LEN(B825:V825))=0,"",IF(OR(OR(ISBLANK(F825),SUM(LEN(C825),LEN(D825))=0),AND(NOT(E825="Unknown"),ISBLANK(J825)),AND(NOT(O825="Unknown"),ISBLANK(R825))),"Missing Information", INDEX(Table15[Entire Service Line Classification], MATCH(SUMIFS(Table15[Unique ID],Table15[System-Owned Portion],E825,Table15[If Material Anything Other than "Lead" in Column E,Was Material Ever Previously Lead?],G825,Table15[Customer-Owned Portion],O825),Table15[Unique ID],0),0)))</f>
        <v>Non-lead</v>
      </c>
      <c r="X825"/>
    </row>
    <row r="826" spans="2:24" ht="30" x14ac:dyDescent="0.25">
      <c r="B826" s="146">
        <v>26366084</v>
      </c>
      <c r="C826" s="31" t="s">
        <v>1160</v>
      </c>
      <c r="D826" s="31">
        <v>889</v>
      </c>
      <c r="E826" s="44" t="s">
        <v>43</v>
      </c>
      <c r="F826" s="43" t="s">
        <v>34</v>
      </c>
      <c r="G826" s="84" t="s">
        <v>34</v>
      </c>
      <c r="H826" s="31" t="s">
        <v>3177</v>
      </c>
      <c r="I826" s="31"/>
      <c r="J826" s="84" t="s">
        <v>106</v>
      </c>
      <c r="K826" s="31" t="s">
        <v>36</v>
      </c>
      <c r="L826" s="31" t="s">
        <v>95</v>
      </c>
      <c r="M826" s="169">
        <v>45513</v>
      </c>
      <c r="N826" s="148"/>
      <c r="O826" s="44" t="s">
        <v>43</v>
      </c>
      <c r="P826" s="43" t="s">
        <v>3178</v>
      </c>
      <c r="Q826" s="31"/>
      <c r="R826" s="84" t="s">
        <v>106</v>
      </c>
      <c r="S826" s="31" t="s">
        <v>36</v>
      </c>
      <c r="T826" s="31" t="s">
        <v>95</v>
      </c>
      <c r="U826" s="169">
        <v>45513</v>
      </c>
      <c r="V826" s="150"/>
      <c r="W826" s="141" t="str" cm="1">
        <f t="array" ref="W826">IF(SUM(LEN(B826:V826))=0,"",IF(OR(OR(ISBLANK(F826),SUM(LEN(C826),LEN(D826))=0),AND(NOT(E826="Unknown"),ISBLANK(J826)),AND(NOT(O826="Unknown"),ISBLANK(R826))),"Missing Information", INDEX(Table15[Entire Service Line Classification], MATCH(SUMIFS(Table15[Unique ID],Table15[System-Owned Portion],E826,Table15[If Material Anything Other than "Lead" in Column E,Was Material Ever Previously Lead?],G826,Table15[Customer-Owned Portion],O826),Table15[Unique ID],0),0)))</f>
        <v>Non-lead</v>
      </c>
      <c r="X826"/>
    </row>
    <row r="827" spans="2:24" ht="30" x14ac:dyDescent="0.25">
      <c r="B827" s="146">
        <v>26366920</v>
      </c>
      <c r="C827" s="31" t="s">
        <v>1161</v>
      </c>
      <c r="D827" s="31">
        <v>890</v>
      </c>
      <c r="E827" s="44" t="s">
        <v>43</v>
      </c>
      <c r="F827" s="43" t="s">
        <v>34</v>
      </c>
      <c r="G827" s="84" t="s">
        <v>34</v>
      </c>
      <c r="H827" s="31" t="s">
        <v>3177</v>
      </c>
      <c r="I827" s="31"/>
      <c r="J827" s="84" t="s">
        <v>106</v>
      </c>
      <c r="K827" s="31" t="s">
        <v>36</v>
      </c>
      <c r="L827" s="31" t="s">
        <v>95</v>
      </c>
      <c r="M827" s="169">
        <v>45513</v>
      </c>
      <c r="N827" s="148"/>
      <c r="O827" s="44" t="s">
        <v>43</v>
      </c>
      <c r="P827" s="43" t="s">
        <v>3178</v>
      </c>
      <c r="Q827" s="31"/>
      <c r="R827" s="84" t="s">
        <v>106</v>
      </c>
      <c r="S827" s="31" t="s">
        <v>36</v>
      </c>
      <c r="T827" s="31" t="s">
        <v>95</v>
      </c>
      <c r="U827" s="169">
        <v>45513</v>
      </c>
      <c r="V827" s="150"/>
      <c r="W827" s="141" t="str" cm="1">
        <f t="array" ref="W827">IF(SUM(LEN(B827:V827))=0,"",IF(OR(OR(ISBLANK(F827),SUM(LEN(C827),LEN(D827))=0),AND(NOT(E827="Unknown"),ISBLANK(J827)),AND(NOT(O827="Unknown"),ISBLANK(R827))),"Missing Information", INDEX(Table15[Entire Service Line Classification], MATCH(SUMIFS(Table15[Unique ID],Table15[System-Owned Portion],E827,Table15[If Material Anything Other than "Lead" in Column E,Was Material Ever Previously Lead?],G827,Table15[Customer-Owned Portion],O827),Table15[Unique ID],0),0)))</f>
        <v>Non-lead</v>
      </c>
      <c r="X827"/>
    </row>
    <row r="828" spans="2:24" ht="30" x14ac:dyDescent="0.25">
      <c r="B828" s="146">
        <v>26366832</v>
      </c>
      <c r="C828" s="31" t="s">
        <v>1162</v>
      </c>
      <c r="D828" s="31">
        <v>891</v>
      </c>
      <c r="E828" s="44" t="s">
        <v>43</v>
      </c>
      <c r="F828" s="43" t="s">
        <v>34</v>
      </c>
      <c r="G828" s="84" t="s">
        <v>34</v>
      </c>
      <c r="H828" s="31" t="s">
        <v>3177</v>
      </c>
      <c r="I828" s="31"/>
      <c r="J828" s="84" t="s">
        <v>106</v>
      </c>
      <c r="K828" s="31" t="s">
        <v>36</v>
      </c>
      <c r="L828" s="31" t="s">
        <v>95</v>
      </c>
      <c r="M828" s="169">
        <v>45513</v>
      </c>
      <c r="N828" s="148"/>
      <c r="O828" s="44" t="s">
        <v>43</v>
      </c>
      <c r="P828" s="43" t="s">
        <v>3178</v>
      </c>
      <c r="Q828" s="31"/>
      <c r="R828" s="84" t="s">
        <v>106</v>
      </c>
      <c r="S828" s="31" t="s">
        <v>36</v>
      </c>
      <c r="T828" s="31" t="s">
        <v>95</v>
      </c>
      <c r="U828" s="169">
        <v>45513</v>
      </c>
      <c r="V828" s="150"/>
      <c r="W828" s="141" t="str" cm="1">
        <f t="array" ref="W828">IF(SUM(LEN(B828:V828))=0,"",IF(OR(OR(ISBLANK(F828),SUM(LEN(C828),LEN(D828))=0),AND(NOT(E828="Unknown"),ISBLANK(J828)),AND(NOT(O828="Unknown"),ISBLANK(R828))),"Missing Information", INDEX(Table15[Entire Service Line Classification], MATCH(SUMIFS(Table15[Unique ID],Table15[System-Owned Portion],E828,Table15[If Material Anything Other than "Lead" in Column E,Was Material Ever Previously Lead?],G828,Table15[Customer-Owned Portion],O828),Table15[Unique ID],0),0)))</f>
        <v>Non-lead</v>
      </c>
      <c r="X828"/>
    </row>
    <row r="829" spans="2:24" ht="30" x14ac:dyDescent="0.25">
      <c r="B829" s="146">
        <v>26365463</v>
      </c>
      <c r="C829" s="31" t="s">
        <v>1163</v>
      </c>
      <c r="D829" s="31">
        <v>892</v>
      </c>
      <c r="E829" s="44" t="s">
        <v>43</v>
      </c>
      <c r="F829" s="43" t="s">
        <v>34</v>
      </c>
      <c r="G829" s="84" t="s">
        <v>34</v>
      </c>
      <c r="H829" s="31" t="s">
        <v>3177</v>
      </c>
      <c r="I829" s="31"/>
      <c r="J829" s="84" t="s">
        <v>106</v>
      </c>
      <c r="K829" s="31" t="s">
        <v>36</v>
      </c>
      <c r="L829" s="31" t="s">
        <v>95</v>
      </c>
      <c r="M829" s="169">
        <v>45513</v>
      </c>
      <c r="N829" s="148"/>
      <c r="O829" s="44" t="s">
        <v>43</v>
      </c>
      <c r="P829" s="43" t="s">
        <v>3178</v>
      </c>
      <c r="Q829" s="31"/>
      <c r="R829" s="84" t="s">
        <v>106</v>
      </c>
      <c r="S829" s="31" t="s">
        <v>36</v>
      </c>
      <c r="T829" s="31" t="s">
        <v>95</v>
      </c>
      <c r="U829" s="169">
        <v>45513</v>
      </c>
      <c r="V829" s="150"/>
      <c r="W829" s="141" t="str" cm="1">
        <f t="array" ref="W829">IF(SUM(LEN(B829:V829))=0,"",IF(OR(OR(ISBLANK(F829),SUM(LEN(C829),LEN(D829))=0),AND(NOT(E829="Unknown"),ISBLANK(J829)),AND(NOT(O829="Unknown"),ISBLANK(R829))),"Missing Information", INDEX(Table15[Entire Service Line Classification], MATCH(SUMIFS(Table15[Unique ID],Table15[System-Owned Portion],E829,Table15[If Material Anything Other than "Lead" in Column E,Was Material Ever Previously Lead?],G829,Table15[Customer-Owned Portion],O829),Table15[Unique ID],0),0)))</f>
        <v>Non-lead</v>
      </c>
      <c r="X829"/>
    </row>
    <row r="830" spans="2:24" ht="30" x14ac:dyDescent="0.25">
      <c r="B830" s="146">
        <v>26366923</v>
      </c>
      <c r="C830" s="31" t="s">
        <v>1164</v>
      </c>
      <c r="D830" s="31">
        <v>893</v>
      </c>
      <c r="E830" s="44" t="s">
        <v>43</v>
      </c>
      <c r="F830" s="43" t="s">
        <v>34</v>
      </c>
      <c r="G830" s="84" t="s">
        <v>34</v>
      </c>
      <c r="H830" s="31" t="s">
        <v>3177</v>
      </c>
      <c r="I830" s="31"/>
      <c r="J830" s="84" t="s">
        <v>106</v>
      </c>
      <c r="K830" s="31" t="s">
        <v>36</v>
      </c>
      <c r="L830" s="31" t="s">
        <v>95</v>
      </c>
      <c r="M830" s="169">
        <v>45513</v>
      </c>
      <c r="N830" s="148"/>
      <c r="O830" s="44" t="s">
        <v>43</v>
      </c>
      <c r="P830" s="43" t="s">
        <v>3178</v>
      </c>
      <c r="Q830" s="31"/>
      <c r="R830" s="84" t="s">
        <v>106</v>
      </c>
      <c r="S830" s="31" t="s">
        <v>36</v>
      </c>
      <c r="T830" s="31" t="s">
        <v>95</v>
      </c>
      <c r="U830" s="169">
        <v>45513</v>
      </c>
      <c r="V830" s="150"/>
      <c r="W830" s="141" t="str" cm="1">
        <f t="array" ref="W830">IF(SUM(LEN(B830:V830))=0,"",IF(OR(OR(ISBLANK(F830),SUM(LEN(C830),LEN(D830))=0),AND(NOT(E830="Unknown"),ISBLANK(J830)),AND(NOT(O830="Unknown"),ISBLANK(R830))),"Missing Information", INDEX(Table15[Entire Service Line Classification], MATCH(SUMIFS(Table15[Unique ID],Table15[System-Owned Portion],E830,Table15[If Material Anything Other than "Lead" in Column E,Was Material Ever Previously Lead?],G830,Table15[Customer-Owned Portion],O830),Table15[Unique ID],0),0)))</f>
        <v>Non-lead</v>
      </c>
      <c r="X830"/>
    </row>
    <row r="831" spans="2:24" ht="30" x14ac:dyDescent="0.25">
      <c r="B831" s="146">
        <v>26365462</v>
      </c>
      <c r="C831" s="31" t="s">
        <v>1165</v>
      </c>
      <c r="D831" s="31">
        <v>894</v>
      </c>
      <c r="E831" s="44" t="s">
        <v>43</v>
      </c>
      <c r="F831" s="43" t="s">
        <v>34</v>
      </c>
      <c r="G831" s="84" t="s">
        <v>34</v>
      </c>
      <c r="H831" s="31" t="s">
        <v>3177</v>
      </c>
      <c r="I831" s="31"/>
      <c r="J831" s="84" t="s">
        <v>106</v>
      </c>
      <c r="K831" s="31" t="s">
        <v>36</v>
      </c>
      <c r="L831" s="31" t="s">
        <v>95</v>
      </c>
      <c r="M831" s="169">
        <v>45513</v>
      </c>
      <c r="N831" s="148"/>
      <c r="O831" s="44" t="s">
        <v>43</v>
      </c>
      <c r="P831" s="43" t="s">
        <v>3178</v>
      </c>
      <c r="Q831" s="31"/>
      <c r="R831" s="84" t="s">
        <v>106</v>
      </c>
      <c r="S831" s="31" t="s">
        <v>36</v>
      </c>
      <c r="T831" s="31" t="s">
        <v>95</v>
      </c>
      <c r="U831" s="169">
        <v>45513</v>
      </c>
      <c r="V831" s="150"/>
      <c r="W831" s="141" t="str" cm="1">
        <f t="array" ref="W831">IF(SUM(LEN(B831:V831))=0,"",IF(OR(OR(ISBLANK(F831),SUM(LEN(C831),LEN(D831))=0),AND(NOT(E831="Unknown"),ISBLANK(J831)),AND(NOT(O831="Unknown"),ISBLANK(R831))),"Missing Information", INDEX(Table15[Entire Service Line Classification], MATCH(SUMIFS(Table15[Unique ID],Table15[System-Owned Portion],E831,Table15[If Material Anything Other than "Lead" in Column E,Was Material Ever Previously Lead?],G831,Table15[Customer-Owned Portion],O831),Table15[Unique ID],0),0)))</f>
        <v>Non-lead</v>
      </c>
      <c r="X831"/>
    </row>
    <row r="832" spans="2:24" ht="30" x14ac:dyDescent="0.25">
      <c r="B832" s="146">
        <v>26365461</v>
      </c>
      <c r="C832" s="31" t="s">
        <v>1166</v>
      </c>
      <c r="D832" s="31">
        <v>895</v>
      </c>
      <c r="E832" s="44" t="s">
        <v>43</v>
      </c>
      <c r="F832" s="43" t="s">
        <v>34</v>
      </c>
      <c r="G832" s="84" t="s">
        <v>34</v>
      </c>
      <c r="H832" s="31" t="s">
        <v>3177</v>
      </c>
      <c r="I832" s="31"/>
      <c r="J832" s="84" t="s">
        <v>106</v>
      </c>
      <c r="K832" s="31" t="s">
        <v>36</v>
      </c>
      <c r="L832" s="31" t="s">
        <v>95</v>
      </c>
      <c r="M832" s="169">
        <v>45513</v>
      </c>
      <c r="N832" s="148"/>
      <c r="O832" s="44" t="s">
        <v>42</v>
      </c>
      <c r="P832" s="43" t="s">
        <v>3178</v>
      </c>
      <c r="Q832" s="31"/>
      <c r="R832" s="84" t="s">
        <v>106</v>
      </c>
      <c r="S832" s="31" t="s">
        <v>36</v>
      </c>
      <c r="T832" s="31" t="s">
        <v>95</v>
      </c>
      <c r="U832" s="169">
        <v>45513</v>
      </c>
      <c r="V832" s="150"/>
      <c r="W832" s="141" t="str" cm="1">
        <f t="array" ref="W832">IF(SUM(LEN(B832:V832))=0,"",IF(OR(OR(ISBLANK(F832),SUM(LEN(C832),LEN(D832))=0),AND(NOT(E832="Unknown"),ISBLANK(J832)),AND(NOT(O832="Unknown"),ISBLANK(R832))),"Missing Information", INDEX(Table15[Entire Service Line Classification], MATCH(SUMIFS(Table15[Unique ID],Table15[System-Owned Portion],E832,Table15[If Material Anything Other than "Lead" in Column E,Was Material Ever Previously Lead?],G832,Table15[Customer-Owned Portion],O832),Table15[Unique ID],0),0)))</f>
        <v>Non-lead</v>
      </c>
      <c r="X832"/>
    </row>
    <row r="833" spans="2:24" ht="30" x14ac:dyDescent="0.25">
      <c r="B833" s="146">
        <v>26366919</v>
      </c>
      <c r="C833" s="31" t="s">
        <v>1167</v>
      </c>
      <c r="D833" s="31">
        <v>896</v>
      </c>
      <c r="E833" s="44" t="s">
        <v>43</v>
      </c>
      <c r="F833" s="43" t="s">
        <v>34</v>
      </c>
      <c r="G833" s="84" t="s">
        <v>34</v>
      </c>
      <c r="H833" s="31" t="s">
        <v>3177</v>
      </c>
      <c r="I833" s="31"/>
      <c r="J833" s="84" t="s">
        <v>106</v>
      </c>
      <c r="K833" s="31" t="s">
        <v>36</v>
      </c>
      <c r="L833" s="31" t="s">
        <v>95</v>
      </c>
      <c r="M833" s="169">
        <v>45513</v>
      </c>
      <c r="N833" s="148"/>
      <c r="O833" s="44" t="s">
        <v>43</v>
      </c>
      <c r="P833" s="43" t="s">
        <v>3178</v>
      </c>
      <c r="Q833" s="31"/>
      <c r="R833" s="84" t="s">
        <v>106</v>
      </c>
      <c r="S833" s="31" t="s">
        <v>36</v>
      </c>
      <c r="T833" s="31" t="s">
        <v>95</v>
      </c>
      <c r="U833" s="169">
        <v>45513</v>
      </c>
      <c r="V833" s="150"/>
      <c r="W833" s="141" t="str" cm="1">
        <f t="array" ref="W833">IF(SUM(LEN(B833:V833))=0,"",IF(OR(OR(ISBLANK(F833),SUM(LEN(C833),LEN(D833))=0),AND(NOT(E833="Unknown"),ISBLANK(J833)),AND(NOT(O833="Unknown"),ISBLANK(R833))),"Missing Information", INDEX(Table15[Entire Service Line Classification], MATCH(SUMIFS(Table15[Unique ID],Table15[System-Owned Portion],E833,Table15[If Material Anything Other than "Lead" in Column E,Was Material Ever Previously Lead?],G833,Table15[Customer-Owned Portion],O833),Table15[Unique ID],0),0)))</f>
        <v>Non-lead</v>
      </c>
      <c r="X833"/>
    </row>
    <row r="834" spans="2:24" ht="30" x14ac:dyDescent="0.25">
      <c r="B834" s="146">
        <v>26366835</v>
      </c>
      <c r="C834" s="31" t="s">
        <v>1168</v>
      </c>
      <c r="D834" s="31">
        <v>897</v>
      </c>
      <c r="E834" s="44" t="s">
        <v>43</v>
      </c>
      <c r="F834" s="43" t="s">
        <v>34</v>
      </c>
      <c r="G834" s="84" t="s">
        <v>34</v>
      </c>
      <c r="H834" s="31" t="s">
        <v>3177</v>
      </c>
      <c r="I834" s="31"/>
      <c r="J834" s="84" t="s">
        <v>106</v>
      </c>
      <c r="K834" s="31" t="s">
        <v>36</v>
      </c>
      <c r="L834" s="31" t="s">
        <v>95</v>
      </c>
      <c r="M834" s="169">
        <v>45513</v>
      </c>
      <c r="N834" s="148"/>
      <c r="O834" s="44" t="s">
        <v>43</v>
      </c>
      <c r="P834" s="43" t="s">
        <v>3178</v>
      </c>
      <c r="Q834" s="31"/>
      <c r="R834" s="84" t="s">
        <v>106</v>
      </c>
      <c r="S834" s="31" t="s">
        <v>36</v>
      </c>
      <c r="T834" s="31" t="s">
        <v>95</v>
      </c>
      <c r="U834" s="169">
        <v>45513</v>
      </c>
      <c r="V834" s="150"/>
      <c r="W834" s="141" t="str" cm="1">
        <f t="array" ref="W834">IF(SUM(LEN(B834:V834))=0,"",IF(OR(OR(ISBLANK(F834),SUM(LEN(C834),LEN(D834))=0),AND(NOT(E834="Unknown"),ISBLANK(J834)),AND(NOT(O834="Unknown"),ISBLANK(R834))),"Missing Information", INDEX(Table15[Entire Service Line Classification], MATCH(SUMIFS(Table15[Unique ID],Table15[System-Owned Portion],E834,Table15[If Material Anything Other than "Lead" in Column E,Was Material Ever Previously Lead?],G834,Table15[Customer-Owned Portion],O834),Table15[Unique ID],0),0)))</f>
        <v>Non-lead</v>
      </c>
      <c r="X834"/>
    </row>
    <row r="835" spans="2:24" ht="30" x14ac:dyDescent="0.25">
      <c r="B835" s="146">
        <v>26366921</v>
      </c>
      <c r="C835" s="31" t="s">
        <v>1169</v>
      </c>
      <c r="D835" s="31">
        <v>898</v>
      </c>
      <c r="E835" s="44" t="s">
        <v>43</v>
      </c>
      <c r="F835" s="43" t="s">
        <v>34</v>
      </c>
      <c r="G835" s="84" t="s">
        <v>34</v>
      </c>
      <c r="H835" s="31" t="s">
        <v>3177</v>
      </c>
      <c r="I835" s="31"/>
      <c r="J835" s="84" t="s">
        <v>106</v>
      </c>
      <c r="K835" s="31" t="s">
        <v>36</v>
      </c>
      <c r="L835" s="31" t="s">
        <v>95</v>
      </c>
      <c r="M835" s="169">
        <v>45513</v>
      </c>
      <c r="N835" s="148"/>
      <c r="O835" s="44" t="s">
        <v>43</v>
      </c>
      <c r="P835" s="43" t="s">
        <v>3178</v>
      </c>
      <c r="Q835" s="31"/>
      <c r="R835" s="84" t="s">
        <v>106</v>
      </c>
      <c r="S835" s="31" t="s">
        <v>36</v>
      </c>
      <c r="T835" s="31" t="s">
        <v>95</v>
      </c>
      <c r="U835" s="169">
        <v>45513</v>
      </c>
      <c r="V835" s="150"/>
      <c r="W835" s="141" t="str" cm="1">
        <f t="array" ref="W835">IF(SUM(LEN(B835:V835))=0,"",IF(OR(OR(ISBLANK(F835),SUM(LEN(C835),LEN(D835))=0),AND(NOT(E835="Unknown"),ISBLANK(J835)),AND(NOT(O835="Unknown"),ISBLANK(R835))),"Missing Information", INDEX(Table15[Entire Service Line Classification], MATCH(SUMIFS(Table15[Unique ID],Table15[System-Owned Portion],E835,Table15[If Material Anything Other than "Lead" in Column E,Was Material Ever Previously Lead?],G835,Table15[Customer-Owned Portion],O835),Table15[Unique ID],0),0)))</f>
        <v>Non-lead</v>
      </c>
      <c r="X835"/>
    </row>
    <row r="836" spans="2:24" ht="30" x14ac:dyDescent="0.25">
      <c r="B836" s="146">
        <v>26366918</v>
      </c>
      <c r="C836" s="31" t="s">
        <v>1170</v>
      </c>
      <c r="D836" s="31">
        <v>899</v>
      </c>
      <c r="E836" s="44" t="s">
        <v>43</v>
      </c>
      <c r="F836" s="43" t="s">
        <v>34</v>
      </c>
      <c r="G836" s="84" t="s">
        <v>34</v>
      </c>
      <c r="H836" s="31" t="s">
        <v>3177</v>
      </c>
      <c r="I836" s="31"/>
      <c r="J836" s="84" t="s">
        <v>106</v>
      </c>
      <c r="K836" s="31" t="s">
        <v>36</v>
      </c>
      <c r="L836" s="31" t="s">
        <v>95</v>
      </c>
      <c r="M836" s="169">
        <v>45513</v>
      </c>
      <c r="N836" s="148"/>
      <c r="O836" s="44" t="s">
        <v>43</v>
      </c>
      <c r="P836" s="43" t="s">
        <v>3178</v>
      </c>
      <c r="Q836" s="31"/>
      <c r="R836" s="84" t="s">
        <v>106</v>
      </c>
      <c r="S836" s="31" t="s">
        <v>36</v>
      </c>
      <c r="T836" s="31" t="s">
        <v>95</v>
      </c>
      <c r="U836" s="169">
        <v>45513</v>
      </c>
      <c r="V836" s="150"/>
      <c r="W836" s="141" t="str" cm="1">
        <f t="array" ref="W836">IF(SUM(LEN(B836:V836))=0,"",IF(OR(OR(ISBLANK(F836),SUM(LEN(C836),LEN(D836))=0),AND(NOT(E836="Unknown"),ISBLANK(J836)),AND(NOT(O836="Unknown"),ISBLANK(R836))),"Missing Information", INDEX(Table15[Entire Service Line Classification], MATCH(SUMIFS(Table15[Unique ID],Table15[System-Owned Portion],E836,Table15[If Material Anything Other than "Lead" in Column E,Was Material Ever Previously Lead?],G836,Table15[Customer-Owned Portion],O836),Table15[Unique ID],0),0)))</f>
        <v>Non-lead</v>
      </c>
      <c r="X836"/>
    </row>
    <row r="837" spans="2:24" ht="30" x14ac:dyDescent="0.25">
      <c r="B837" s="146">
        <v>26366830</v>
      </c>
      <c r="C837" s="31" t="s">
        <v>1171</v>
      </c>
      <c r="D837" s="31">
        <v>900</v>
      </c>
      <c r="E837" s="44" t="s">
        <v>43</v>
      </c>
      <c r="F837" s="43" t="s">
        <v>34</v>
      </c>
      <c r="G837" s="84" t="s">
        <v>34</v>
      </c>
      <c r="H837" s="31" t="s">
        <v>3177</v>
      </c>
      <c r="I837" s="31"/>
      <c r="J837" s="84" t="s">
        <v>106</v>
      </c>
      <c r="K837" s="31" t="s">
        <v>36</v>
      </c>
      <c r="L837" s="31" t="s">
        <v>95</v>
      </c>
      <c r="M837" s="169">
        <v>45513</v>
      </c>
      <c r="N837" s="148"/>
      <c r="O837" s="44" t="s">
        <v>43</v>
      </c>
      <c r="P837" s="43" t="s">
        <v>3178</v>
      </c>
      <c r="Q837" s="31"/>
      <c r="R837" s="84" t="s">
        <v>106</v>
      </c>
      <c r="S837" s="31" t="s">
        <v>36</v>
      </c>
      <c r="T837" s="31" t="s">
        <v>95</v>
      </c>
      <c r="U837" s="169">
        <v>45513</v>
      </c>
      <c r="V837" s="150"/>
      <c r="W837" s="141" t="str" cm="1">
        <f t="array" ref="W837">IF(SUM(LEN(B837:V837))=0,"",IF(OR(OR(ISBLANK(F837),SUM(LEN(C837),LEN(D837))=0),AND(NOT(E837="Unknown"),ISBLANK(J837)),AND(NOT(O837="Unknown"),ISBLANK(R837))),"Missing Information", INDEX(Table15[Entire Service Line Classification], MATCH(SUMIFS(Table15[Unique ID],Table15[System-Owned Portion],E837,Table15[If Material Anything Other than "Lead" in Column E,Was Material Ever Previously Lead?],G837,Table15[Customer-Owned Portion],O837),Table15[Unique ID],0),0)))</f>
        <v>Non-lead</v>
      </c>
      <c r="X837"/>
    </row>
    <row r="838" spans="2:24" ht="30" x14ac:dyDescent="0.25">
      <c r="B838" s="146">
        <v>26366924</v>
      </c>
      <c r="C838" s="31" t="s">
        <v>1172</v>
      </c>
      <c r="D838" s="31">
        <v>901</v>
      </c>
      <c r="E838" s="44" t="s">
        <v>43</v>
      </c>
      <c r="F838" s="43" t="s">
        <v>34</v>
      </c>
      <c r="G838" s="84" t="s">
        <v>34</v>
      </c>
      <c r="H838" s="31" t="s">
        <v>3177</v>
      </c>
      <c r="I838" s="31"/>
      <c r="J838" s="84" t="s">
        <v>106</v>
      </c>
      <c r="K838" s="31" t="s">
        <v>36</v>
      </c>
      <c r="L838" s="31" t="s">
        <v>95</v>
      </c>
      <c r="M838" s="169">
        <v>45513</v>
      </c>
      <c r="N838" s="148"/>
      <c r="O838" s="44" t="s">
        <v>43</v>
      </c>
      <c r="P838" s="43" t="s">
        <v>3178</v>
      </c>
      <c r="Q838" s="31"/>
      <c r="R838" s="84" t="s">
        <v>106</v>
      </c>
      <c r="S838" s="31" t="s">
        <v>36</v>
      </c>
      <c r="T838" s="31" t="s">
        <v>95</v>
      </c>
      <c r="U838" s="169">
        <v>45513</v>
      </c>
      <c r="V838" s="150"/>
      <c r="W838" s="141" t="str" cm="1">
        <f t="array" ref="W838">IF(SUM(LEN(B838:V838))=0,"",IF(OR(OR(ISBLANK(F838),SUM(LEN(C838),LEN(D838))=0),AND(NOT(E838="Unknown"),ISBLANK(J838)),AND(NOT(O838="Unknown"),ISBLANK(R838))),"Missing Information", INDEX(Table15[Entire Service Line Classification], MATCH(SUMIFS(Table15[Unique ID],Table15[System-Owned Portion],E838,Table15[If Material Anything Other than "Lead" in Column E,Was Material Ever Previously Lead?],G838,Table15[Customer-Owned Portion],O838),Table15[Unique ID],0),0)))</f>
        <v>Non-lead</v>
      </c>
      <c r="X838"/>
    </row>
    <row r="839" spans="2:24" ht="30" x14ac:dyDescent="0.25">
      <c r="B839" s="146">
        <v>26366917</v>
      </c>
      <c r="C839" s="31" t="s">
        <v>1173</v>
      </c>
      <c r="D839" s="31">
        <v>902</v>
      </c>
      <c r="E839" s="44" t="s">
        <v>43</v>
      </c>
      <c r="F839" s="43" t="s">
        <v>34</v>
      </c>
      <c r="G839" s="84" t="s">
        <v>34</v>
      </c>
      <c r="H839" s="31" t="s">
        <v>3177</v>
      </c>
      <c r="I839" s="31"/>
      <c r="J839" s="84" t="s">
        <v>106</v>
      </c>
      <c r="K839" s="31" t="s">
        <v>36</v>
      </c>
      <c r="L839" s="31" t="s">
        <v>95</v>
      </c>
      <c r="M839" s="169">
        <v>45513</v>
      </c>
      <c r="N839" s="148"/>
      <c r="O839" s="44" t="s">
        <v>42</v>
      </c>
      <c r="P839" s="43" t="s">
        <v>3178</v>
      </c>
      <c r="Q839" s="31"/>
      <c r="R839" s="84" t="s">
        <v>106</v>
      </c>
      <c r="S839" s="31" t="s">
        <v>36</v>
      </c>
      <c r="T839" s="31" t="s">
        <v>95</v>
      </c>
      <c r="U839" s="169">
        <v>45513</v>
      </c>
      <c r="V839" s="150"/>
      <c r="W839" s="141" t="str" cm="1">
        <f t="array" ref="W839">IF(SUM(LEN(B839:V839))=0,"",IF(OR(OR(ISBLANK(F839),SUM(LEN(C839),LEN(D839))=0),AND(NOT(E839="Unknown"),ISBLANK(J839)),AND(NOT(O839="Unknown"),ISBLANK(R839))),"Missing Information", INDEX(Table15[Entire Service Line Classification], MATCH(SUMIFS(Table15[Unique ID],Table15[System-Owned Portion],E839,Table15[If Material Anything Other than "Lead" in Column E,Was Material Ever Previously Lead?],G839,Table15[Customer-Owned Portion],O839),Table15[Unique ID],0),0)))</f>
        <v>Non-lead</v>
      </c>
      <c r="X839"/>
    </row>
    <row r="840" spans="2:24" ht="30" x14ac:dyDescent="0.25">
      <c r="B840" s="146">
        <v>26366836</v>
      </c>
      <c r="C840" s="31" t="s">
        <v>1174</v>
      </c>
      <c r="D840" s="31">
        <v>903</v>
      </c>
      <c r="E840" s="44" t="s">
        <v>43</v>
      </c>
      <c r="F840" s="43" t="s">
        <v>34</v>
      </c>
      <c r="G840" s="84" t="s">
        <v>34</v>
      </c>
      <c r="H840" s="31" t="s">
        <v>3177</v>
      </c>
      <c r="I840" s="31"/>
      <c r="J840" s="84" t="s">
        <v>106</v>
      </c>
      <c r="K840" s="31" t="s">
        <v>36</v>
      </c>
      <c r="L840" s="31" t="s">
        <v>95</v>
      </c>
      <c r="M840" s="169">
        <v>45513</v>
      </c>
      <c r="N840" s="148"/>
      <c r="O840" s="44" t="s">
        <v>43</v>
      </c>
      <c r="P840" s="43" t="s">
        <v>3178</v>
      </c>
      <c r="Q840" s="31"/>
      <c r="R840" s="84" t="s">
        <v>106</v>
      </c>
      <c r="S840" s="31" t="s">
        <v>36</v>
      </c>
      <c r="T840" s="31" t="s">
        <v>95</v>
      </c>
      <c r="U840" s="169">
        <v>45513</v>
      </c>
      <c r="V840" s="150"/>
      <c r="W840" s="141" t="str" cm="1">
        <f t="array" ref="W840">IF(SUM(LEN(B840:V840))=0,"",IF(OR(OR(ISBLANK(F840),SUM(LEN(C840),LEN(D840))=0),AND(NOT(E840="Unknown"),ISBLANK(J840)),AND(NOT(O840="Unknown"),ISBLANK(R840))),"Missing Information", INDEX(Table15[Entire Service Line Classification], MATCH(SUMIFS(Table15[Unique ID],Table15[System-Owned Portion],E840,Table15[If Material Anything Other than "Lead" in Column E,Was Material Ever Previously Lead?],G840,Table15[Customer-Owned Portion],O840),Table15[Unique ID],0),0)))</f>
        <v>Non-lead</v>
      </c>
      <c r="X840"/>
    </row>
    <row r="841" spans="2:24" ht="30" x14ac:dyDescent="0.25">
      <c r="B841" s="146">
        <v>26366913</v>
      </c>
      <c r="C841" s="31" t="s">
        <v>1175</v>
      </c>
      <c r="D841" s="31">
        <v>904</v>
      </c>
      <c r="E841" s="44" t="s">
        <v>43</v>
      </c>
      <c r="F841" s="43" t="s">
        <v>34</v>
      </c>
      <c r="G841" s="84" t="s">
        <v>34</v>
      </c>
      <c r="H841" s="31" t="s">
        <v>3177</v>
      </c>
      <c r="I841" s="31"/>
      <c r="J841" s="84" t="s">
        <v>106</v>
      </c>
      <c r="K841" s="31" t="s">
        <v>36</v>
      </c>
      <c r="L841" s="31" t="s">
        <v>95</v>
      </c>
      <c r="M841" s="169">
        <v>45513</v>
      </c>
      <c r="N841" s="148"/>
      <c r="O841" s="44" t="s">
        <v>42</v>
      </c>
      <c r="P841" s="43" t="s">
        <v>3178</v>
      </c>
      <c r="Q841" s="31"/>
      <c r="R841" s="84" t="s">
        <v>106</v>
      </c>
      <c r="S841" s="31" t="s">
        <v>36</v>
      </c>
      <c r="T841" s="31" t="s">
        <v>95</v>
      </c>
      <c r="U841" s="169">
        <v>45513</v>
      </c>
      <c r="V841" s="150"/>
      <c r="W841" s="141" t="str" cm="1">
        <f t="array" ref="W841">IF(SUM(LEN(B841:V841))=0,"",IF(OR(OR(ISBLANK(F841),SUM(LEN(C841),LEN(D841))=0),AND(NOT(E841="Unknown"),ISBLANK(J841)),AND(NOT(O841="Unknown"),ISBLANK(R841))),"Missing Information", INDEX(Table15[Entire Service Line Classification], MATCH(SUMIFS(Table15[Unique ID],Table15[System-Owned Portion],E841,Table15[If Material Anything Other than "Lead" in Column E,Was Material Ever Previously Lead?],G841,Table15[Customer-Owned Portion],O841),Table15[Unique ID],0),0)))</f>
        <v>Non-lead</v>
      </c>
      <c r="X841"/>
    </row>
    <row r="842" spans="2:24" ht="30" x14ac:dyDescent="0.25">
      <c r="B842" s="146">
        <v>26366935</v>
      </c>
      <c r="C842" s="31" t="s">
        <v>1176</v>
      </c>
      <c r="D842" s="31">
        <v>905</v>
      </c>
      <c r="E842" s="44" t="s">
        <v>43</v>
      </c>
      <c r="F842" s="43" t="s">
        <v>34</v>
      </c>
      <c r="G842" s="84" t="s">
        <v>34</v>
      </c>
      <c r="H842" s="31" t="s">
        <v>3177</v>
      </c>
      <c r="I842" s="31"/>
      <c r="J842" s="84" t="s">
        <v>106</v>
      </c>
      <c r="K842" s="31" t="s">
        <v>36</v>
      </c>
      <c r="L842" s="31" t="s">
        <v>95</v>
      </c>
      <c r="M842" s="169">
        <v>45513</v>
      </c>
      <c r="N842" s="148"/>
      <c r="O842" s="44" t="s">
        <v>42</v>
      </c>
      <c r="P842" s="43" t="s">
        <v>3178</v>
      </c>
      <c r="Q842" s="31"/>
      <c r="R842" s="84" t="s">
        <v>106</v>
      </c>
      <c r="S842" s="31" t="s">
        <v>36</v>
      </c>
      <c r="T842" s="31" t="s">
        <v>95</v>
      </c>
      <c r="U842" s="169">
        <v>45513</v>
      </c>
      <c r="V842" s="150"/>
      <c r="W842" s="141" t="str" cm="1">
        <f t="array" ref="W842">IF(SUM(LEN(B842:V842))=0,"",IF(OR(OR(ISBLANK(F842),SUM(LEN(C842),LEN(D842))=0),AND(NOT(E842="Unknown"),ISBLANK(J842)),AND(NOT(O842="Unknown"),ISBLANK(R842))),"Missing Information", INDEX(Table15[Entire Service Line Classification], MATCH(SUMIFS(Table15[Unique ID],Table15[System-Owned Portion],E842,Table15[If Material Anything Other than "Lead" in Column E,Was Material Ever Previously Lead?],G842,Table15[Customer-Owned Portion],O842),Table15[Unique ID],0),0)))</f>
        <v>Non-lead</v>
      </c>
      <c r="X842"/>
    </row>
    <row r="843" spans="2:24" ht="30" x14ac:dyDescent="0.25">
      <c r="B843" s="146">
        <v>26366915</v>
      </c>
      <c r="C843" s="31" t="s">
        <v>1177</v>
      </c>
      <c r="D843" s="31">
        <v>906</v>
      </c>
      <c r="E843" s="44" t="s">
        <v>43</v>
      </c>
      <c r="F843" s="43" t="s">
        <v>34</v>
      </c>
      <c r="G843" s="84" t="s">
        <v>34</v>
      </c>
      <c r="H843" s="31" t="s">
        <v>3177</v>
      </c>
      <c r="I843" s="31"/>
      <c r="J843" s="84" t="s">
        <v>106</v>
      </c>
      <c r="K843" s="31" t="s">
        <v>36</v>
      </c>
      <c r="L843" s="31" t="s">
        <v>95</v>
      </c>
      <c r="M843" s="169">
        <v>45513</v>
      </c>
      <c r="N843" s="148"/>
      <c r="O843" s="44" t="s">
        <v>43</v>
      </c>
      <c r="P843" s="43" t="s">
        <v>3178</v>
      </c>
      <c r="Q843" s="31"/>
      <c r="R843" s="84" t="s">
        <v>106</v>
      </c>
      <c r="S843" s="31" t="s">
        <v>36</v>
      </c>
      <c r="T843" s="31" t="s">
        <v>95</v>
      </c>
      <c r="U843" s="169">
        <v>45513</v>
      </c>
      <c r="V843" s="150"/>
      <c r="W843" s="141" t="str" cm="1">
        <f t="array" ref="W843">IF(SUM(LEN(B843:V843))=0,"",IF(OR(OR(ISBLANK(F843),SUM(LEN(C843),LEN(D843))=0),AND(NOT(E843="Unknown"),ISBLANK(J843)),AND(NOT(O843="Unknown"),ISBLANK(R843))),"Missing Information", INDEX(Table15[Entire Service Line Classification], MATCH(SUMIFS(Table15[Unique ID],Table15[System-Owned Portion],E843,Table15[If Material Anything Other than "Lead" in Column E,Was Material Ever Previously Lead?],G843,Table15[Customer-Owned Portion],O843),Table15[Unique ID],0),0)))</f>
        <v>Non-lead</v>
      </c>
      <c r="X843"/>
    </row>
    <row r="844" spans="2:24" ht="30" x14ac:dyDescent="0.25">
      <c r="B844" s="146">
        <v>26359258</v>
      </c>
      <c r="C844" s="31" t="s">
        <v>1178</v>
      </c>
      <c r="D844" s="31">
        <v>907</v>
      </c>
      <c r="E844" s="44" t="s">
        <v>43</v>
      </c>
      <c r="F844" s="43" t="s">
        <v>34</v>
      </c>
      <c r="G844" s="84" t="s">
        <v>34</v>
      </c>
      <c r="H844" s="31" t="s">
        <v>3177</v>
      </c>
      <c r="I844" s="31"/>
      <c r="J844" s="84" t="s">
        <v>106</v>
      </c>
      <c r="K844" s="31" t="s">
        <v>36</v>
      </c>
      <c r="L844" s="31" t="s">
        <v>95</v>
      </c>
      <c r="M844" s="169">
        <v>45513</v>
      </c>
      <c r="N844" s="148"/>
      <c r="O844" s="44" t="s">
        <v>42</v>
      </c>
      <c r="P844" s="43" t="s">
        <v>3178</v>
      </c>
      <c r="Q844" s="31"/>
      <c r="R844" s="84" t="s">
        <v>106</v>
      </c>
      <c r="S844" s="31" t="s">
        <v>36</v>
      </c>
      <c r="T844" s="31" t="s">
        <v>95</v>
      </c>
      <c r="U844" s="169">
        <v>45513</v>
      </c>
      <c r="V844" s="150"/>
      <c r="W844" s="141" t="str" cm="1">
        <f t="array" ref="W844">IF(SUM(LEN(B844:V844))=0,"",IF(OR(OR(ISBLANK(F844),SUM(LEN(C844),LEN(D844))=0),AND(NOT(E844="Unknown"),ISBLANK(J844)),AND(NOT(O844="Unknown"),ISBLANK(R844))),"Missing Information", INDEX(Table15[Entire Service Line Classification], MATCH(SUMIFS(Table15[Unique ID],Table15[System-Owned Portion],E844,Table15[If Material Anything Other than "Lead" in Column E,Was Material Ever Previously Lead?],G844,Table15[Customer-Owned Portion],O844),Table15[Unique ID],0),0)))</f>
        <v>Non-lead</v>
      </c>
      <c r="X844"/>
    </row>
    <row r="845" spans="2:24" ht="30" x14ac:dyDescent="0.25">
      <c r="B845" s="146">
        <v>26366925</v>
      </c>
      <c r="C845" s="31" t="s">
        <v>1179</v>
      </c>
      <c r="D845" s="31">
        <v>908</v>
      </c>
      <c r="E845" s="44" t="s">
        <v>43</v>
      </c>
      <c r="F845" s="43" t="s">
        <v>34</v>
      </c>
      <c r="G845" s="84" t="s">
        <v>34</v>
      </c>
      <c r="H845" s="31" t="s">
        <v>3177</v>
      </c>
      <c r="I845" s="31"/>
      <c r="J845" s="84" t="s">
        <v>106</v>
      </c>
      <c r="K845" s="31" t="s">
        <v>36</v>
      </c>
      <c r="L845" s="31" t="s">
        <v>95</v>
      </c>
      <c r="M845" s="169">
        <v>45513</v>
      </c>
      <c r="N845" s="148"/>
      <c r="O845" s="44" t="s">
        <v>43</v>
      </c>
      <c r="P845" s="43" t="s">
        <v>3178</v>
      </c>
      <c r="Q845" s="31"/>
      <c r="R845" s="84" t="s">
        <v>106</v>
      </c>
      <c r="S845" s="31" t="s">
        <v>36</v>
      </c>
      <c r="T845" s="31" t="s">
        <v>95</v>
      </c>
      <c r="U845" s="169">
        <v>45513</v>
      </c>
      <c r="V845" s="150"/>
      <c r="W845" s="141" t="str" cm="1">
        <f t="array" ref="W845">IF(SUM(LEN(B845:V845))=0,"",IF(OR(OR(ISBLANK(F845),SUM(LEN(C845),LEN(D845))=0),AND(NOT(E845="Unknown"),ISBLANK(J845)),AND(NOT(O845="Unknown"),ISBLANK(R845))),"Missing Information", INDEX(Table15[Entire Service Line Classification], MATCH(SUMIFS(Table15[Unique ID],Table15[System-Owned Portion],E845,Table15[If Material Anything Other than "Lead" in Column E,Was Material Ever Previously Lead?],G845,Table15[Customer-Owned Portion],O845),Table15[Unique ID],0),0)))</f>
        <v>Non-lead</v>
      </c>
      <c r="X845"/>
    </row>
    <row r="846" spans="2:24" ht="30" x14ac:dyDescent="0.25">
      <c r="B846" s="146">
        <v>26366927</v>
      </c>
      <c r="C846" s="31" t="s">
        <v>1180</v>
      </c>
      <c r="D846" s="31">
        <v>909</v>
      </c>
      <c r="E846" s="44" t="s">
        <v>43</v>
      </c>
      <c r="F846" s="43" t="s">
        <v>34</v>
      </c>
      <c r="G846" s="84" t="s">
        <v>34</v>
      </c>
      <c r="H846" s="31" t="s">
        <v>3177</v>
      </c>
      <c r="I846" s="31"/>
      <c r="J846" s="84" t="s">
        <v>106</v>
      </c>
      <c r="K846" s="31" t="s">
        <v>36</v>
      </c>
      <c r="L846" s="31" t="s">
        <v>95</v>
      </c>
      <c r="M846" s="169">
        <v>45513</v>
      </c>
      <c r="N846" s="148"/>
      <c r="O846" s="44" t="s">
        <v>42</v>
      </c>
      <c r="P846" s="43" t="s">
        <v>3178</v>
      </c>
      <c r="Q846" s="31"/>
      <c r="R846" s="84" t="s">
        <v>106</v>
      </c>
      <c r="S846" s="31" t="s">
        <v>36</v>
      </c>
      <c r="T846" s="31" t="s">
        <v>95</v>
      </c>
      <c r="U846" s="169">
        <v>45513</v>
      </c>
      <c r="V846" s="150"/>
      <c r="W846" s="141" t="str" cm="1">
        <f t="array" ref="W846">IF(SUM(LEN(B846:V846))=0,"",IF(OR(OR(ISBLANK(F846),SUM(LEN(C846),LEN(D846))=0),AND(NOT(E846="Unknown"),ISBLANK(J846)),AND(NOT(O846="Unknown"),ISBLANK(R846))),"Missing Information", INDEX(Table15[Entire Service Line Classification], MATCH(SUMIFS(Table15[Unique ID],Table15[System-Owned Portion],E846,Table15[If Material Anything Other than "Lead" in Column E,Was Material Ever Previously Lead?],G846,Table15[Customer-Owned Portion],O846),Table15[Unique ID],0),0)))</f>
        <v>Non-lead</v>
      </c>
      <c r="X846"/>
    </row>
    <row r="847" spans="2:24" ht="30" x14ac:dyDescent="0.25">
      <c r="B847" s="146">
        <v>26366940</v>
      </c>
      <c r="C847" s="31" t="s">
        <v>1181</v>
      </c>
      <c r="D847" s="31">
        <v>910</v>
      </c>
      <c r="E847" s="44" t="s">
        <v>43</v>
      </c>
      <c r="F847" s="43" t="s">
        <v>34</v>
      </c>
      <c r="G847" s="84" t="s">
        <v>34</v>
      </c>
      <c r="H847" s="31" t="s">
        <v>3177</v>
      </c>
      <c r="I847" s="31"/>
      <c r="J847" s="84" t="s">
        <v>106</v>
      </c>
      <c r="K847" s="31" t="s">
        <v>36</v>
      </c>
      <c r="L847" s="31" t="s">
        <v>95</v>
      </c>
      <c r="M847" s="169">
        <v>45513</v>
      </c>
      <c r="N847" s="148"/>
      <c r="O847" s="44" t="s">
        <v>43</v>
      </c>
      <c r="P847" s="43" t="s">
        <v>3178</v>
      </c>
      <c r="Q847" s="31"/>
      <c r="R847" s="84" t="s">
        <v>106</v>
      </c>
      <c r="S847" s="31" t="s">
        <v>36</v>
      </c>
      <c r="T847" s="31" t="s">
        <v>95</v>
      </c>
      <c r="U847" s="169">
        <v>45513</v>
      </c>
      <c r="V847" s="150"/>
      <c r="W847" s="141" t="str" cm="1">
        <f t="array" ref="W847">IF(SUM(LEN(B847:V847))=0,"",IF(OR(OR(ISBLANK(F847),SUM(LEN(C847),LEN(D847))=0),AND(NOT(E847="Unknown"),ISBLANK(J847)),AND(NOT(O847="Unknown"),ISBLANK(R847))),"Missing Information", INDEX(Table15[Entire Service Line Classification], MATCH(SUMIFS(Table15[Unique ID],Table15[System-Owned Portion],E847,Table15[If Material Anything Other than "Lead" in Column E,Was Material Ever Previously Lead?],G847,Table15[Customer-Owned Portion],O847),Table15[Unique ID],0),0)))</f>
        <v>Non-lead</v>
      </c>
      <c r="X847"/>
    </row>
    <row r="848" spans="2:24" ht="30" x14ac:dyDescent="0.25">
      <c r="B848" s="146">
        <v>26366928</v>
      </c>
      <c r="C848" s="31" t="s">
        <v>1182</v>
      </c>
      <c r="D848" s="31">
        <v>911</v>
      </c>
      <c r="E848" s="44" t="s">
        <v>43</v>
      </c>
      <c r="F848" s="43" t="s">
        <v>34</v>
      </c>
      <c r="G848" s="84" t="s">
        <v>34</v>
      </c>
      <c r="H848" s="31" t="s">
        <v>3177</v>
      </c>
      <c r="I848" s="31"/>
      <c r="J848" s="84" t="s">
        <v>106</v>
      </c>
      <c r="K848" s="31" t="s">
        <v>36</v>
      </c>
      <c r="L848" s="31" t="s">
        <v>95</v>
      </c>
      <c r="M848" s="169">
        <v>45513</v>
      </c>
      <c r="N848" s="148"/>
      <c r="O848" s="44" t="s">
        <v>42</v>
      </c>
      <c r="P848" s="43" t="s">
        <v>3178</v>
      </c>
      <c r="Q848" s="31"/>
      <c r="R848" s="84" t="s">
        <v>106</v>
      </c>
      <c r="S848" s="31" t="s">
        <v>36</v>
      </c>
      <c r="T848" s="31" t="s">
        <v>95</v>
      </c>
      <c r="U848" s="169">
        <v>45513</v>
      </c>
      <c r="V848" s="150"/>
      <c r="W848" s="141" t="str" cm="1">
        <f t="array" ref="W848">IF(SUM(LEN(B848:V848))=0,"",IF(OR(OR(ISBLANK(F848),SUM(LEN(C848),LEN(D848))=0),AND(NOT(E848="Unknown"),ISBLANK(J848)),AND(NOT(O848="Unknown"),ISBLANK(R848))),"Missing Information", INDEX(Table15[Entire Service Line Classification], MATCH(SUMIFS(Table15[Unique ID],Table15[System-Owned Portion],E848,Table15[If Material Anything Other than "Lead" in Column E,Was Material Ever Previously Lead?],G848,Table15[Customer-Owned Portion],O848),Table15[Unique ID],0),0)))</f>
        <v>Non-lead</v>
      </c>
      <c r="X848"/>
    </row>
    <row r="849" spans="2:24" ht="30" x14ac:dyDescent="0.25">
      <c r="B849" s="146">
        <v>26366933</v>
      </c>
      <c r="C849" s="31" t="s">
        <v>1183</v>
      </c>
      <c r="D849" s="31">
        <v>912</v>
      </c>
      <c r="E849" s="44" t="s">
        <v>43</v>
      </c>
      <c r="F849" s="43" t="s">
        <v>34</v>
      </c>
      <c r="G849" s="84" t="s">
        <v>34</v>
      </c>
      <c r="H849" s="31" t="s">
        <v>3177</v>
      </c>
      <c r="I849" s="31"/>
      <c r="J849" s="84" t="s">
        <v>106</v>
      </c>
      <c r="K849" s="31" t="s">
        <v>36</v>
      </c>
      <c r="L849" s="31" t="s">
        <v>95</v>
      </c>
      <c r="M849" s="169">
        <v>45513</v>
      </c>
      <c r="N849" s="148"/>
      <c r="O849" s="44" t="s">
        <v>43</v>
      </c>
      <c r="P849" s="43" t="s">
        <v>3178</v>
      </c>
      <c r="Q849" s="31"/>
      <c r="R849" s="84" t="s">
        <v>106</v>
      </c>
      <c r="S849" s="31" t="s">
        <v>36</v>
      </c>
      <c r="T849" s="31" t="s">
        <v>95</v>
      </c>
      <c r="U849" s="169">
        <v>45513</v>
      </c>
      <c r="V849" s="150"/>
      <c r="W849" s="141" t="str" cm="1">
        <f t="array" ref="W849">IF(SUM(LEN(B849:V849))=0,"",IF(OR(OR(ISBLANK(F849),SUM(LEN(C849),LEN(D849))=0),AND(NOT(E849="Unknown"),ISBLANK(J849)),AND(NOT(O849="Unknown"),ISBLANK(R849))),"Missing Information", INDEX(Table15[Entire Service Line Classification], MATCH(SUMIFS(Table15[Unique ID],Table15[System-Owned Portion],E849,Table15[If Material Anything Other than "Lead" in Column E,Was Material Ever Previously Lead?],G849,Table15[Customer-Owned Portion],O849),Table15[Unique ID],0),0)))</f>
        <v>Non-lead</v>
      </c>
      <c r="X849"/>
    </row>
    <row r="850" spans="2:24" ht="30" x14ac:dyDescent="0.25">
      <c r="B850" s="146">
        <v>26366883</v>
      </c>
      <c r="C850" s="31" t="s">
        <v>1184</v>
      </c>
      <c r="D850" s="31">
        <v>913</v>
      </c>
      <c r="E850" s="44" t="s">
        <v>43</v>
      </c>
      <c r="F850" s="43" t="s">
        <v>34</v>
      </c>
      <c r="G850" s="84" t="s">
        <v>34</v>
      </c>
      <c r="H850" s="31" t="s">
        <v>3177</v>
      </c>
      <c r="I850" s="31"/>
      <c r="J850" s="84" t="s">
        <v>106</v>
      </c>
      <c r="K850" s="31" t="s">
        <v>36</v>
      </c>
      <c r="L850" s="31" t="s">
        <v>95</v>
      </c>
      <c r="M850" s="169">
        <v>45513</v>
      </c>
      <c r="N850" s="148"/>
      <c r="O850" s="44" t="s">
        <v>42</v>
      </c>
      <c r="P850" s="43" t="s">
        <v>3178</v>
      </c>
      <c r="Q850" s="31"/>
      <c r="R850" s="84" t="s">
        <v>106</v>
      </c>
      <c r="S850" s="31" t="s">
        <v>36</v>
      </c>
      <c r="T850" s="31" t="s">
        <v>95</v>
      </c>
      <c r="U850" s="169">
        <v>45513</v>
      </c>
      <c r="V850" s="150"/>
      <c r="W850" s="141" t="str" cm="1">
        <f t="array" ref="W850">IF(SUM(LEN(B850:V850))=0,"",IF(OR(OR(ISBLANK(F850),SUM(LEN(C850),LEN(D850))=0),AND(NOT(E850="Unknown"),ISBLANK(J850)),AND(NOT(O850="Unknown"),ISBLANK(R850))),"Missing Information", INDEX(Table15[Entire Service Line Classification], MATCH(SUMIFS(Table15[Unique ID],Table15[System-Owned Portion],E850,Table15[If Material Anything Other than "Lead" in Column E,Was Material Ever Previously Lead?],G850,Table15[Customer-Owned Portion],O850),Table15[Unique ID],0),0)))</f>
        <v>Non-lead</v>
      </c>
      <c r="X850"/>
    </row>
    <row r="851" spans="2:24" ht="30" x14ac:dyDescent="0.25">
      <c r="B851" s="146">
        <v>26366932</v>
      </c>
      <c r="C851" s="31" t="s">
        <v>1185</v>
      </c>
      <c r="D851" s="31">
        <v>914</v>
      </c>
      <c r="E851" s="44" t="s">
        <v>43</v>
      </c>
      <c r="F851" s="43" t="s">
        <v>34</v>
      </c>
      <c r="G851" s="84" t="s">
        <v>34</v>
      </c>
      <c r="H851" s="31" t="s">
        <v>3177</v>
      </c>
      <c r="I851" s="31"/>
      <c r="J851" s="84" t="s">
        <v>106</v>
      </c>
      <c r="K851" s="31" t="s">
        <v>36</v>
      </c>
      <c r="L851" s="31" t="s">
        <v>95</v>
      </c>
      <c r="M851" s="169">
        <v>45513</v>
      </c>
      <c r="N851" s="148"/>
      <c r="O851" s="44" t="s">
        <v>43</v>
      </c>
      <c r="P851" s="43" t="s">
        <v>3178</v>
      </c>
      <c r="Q851" s="31"/>
      <c r="R851" s="84" t="s">
        <v>106</v>
      </c>
      <c r="S851" s="31" t="s">
        <v>36</v>
      </c>
      <c r="T851" s="31" t="s">
        <v>95</v>
      </c>
      <c r="U851" s="169">
        <v>45513</v>
      </c>
      <c r="V851" s="150"/>
      <c r="W851" s="141" t="str" cm="1">
        <f t="array" ref="W851">IF(SUM(LEN(B851:V851))=0,"",IF(OR(OR(ISBLANK(F851),SUM(LEN(C851),LEN(D851))=0),AND(NOT(E851="Unknown"),ISBLANK(J851)),AND(NOT(O851="Unknown"),ISBLANK(R851))),"Missing Information", INDEX(Table15[Entire Service Line Classification], MATCH(SUMIFS(Table15[Unique ID],Table15[System-Owned Portion],E851,Table15[If Material Anything Other than "Lead" in Column E,Was Material Ever Previously Lead?],G851,Table15[Customer-Owned Portion],O851),Table15[Unique ID],0),0)))</f>
        <v>Non-lead</v>
      </c>
      <c r="X851"/>
    </row>
    <row r="852" spans="2:24" ht="30" x14ac:dyDescent="0.25">
      <c r="B852" s="146">
        <v>26359262</v>
      </c>
      <c r="C852" s="31" t="s">
        <v>1186</v>
      </c>
      <c r="D852" s="31">
        <v>915</v>
      </c>
      <c r="E852" s="44" t="s">
        <v>43</v>
      </c>
      <c r="F852" s="43" t="s">
        <v>34</v>
      </c>
      <c r="G852" s="84" t="s">
        <v>34</v>
      </c>
      <c r="H852" s="31" t="s">
        <v>3177</v>
      </c>
      <c r="I852" s="31"/>
      <c r="J852" s="84" t="s">
        <v>106</v>
      </c>
      <c r="K852" s="31" t="s">
        <v>36</v>
      </c>
      <c r="L852" s="31" t="s">
        <v>95</v>
      </c>
      <c r="M852" s="169">
        <v>45513</v>
      </c>
      <c r="N852" s="148"/>
      <c r="O852" s="44" t="s">
        <v>42</v>
      </c>
      <c r="P852" s="43" t="s">
        <v>3178</v>
      </c>
      <c r="Q852" s="31"/>
      <c r="R852" s="84" t="s">
        <v>106</v>
      </c>
      <c r="S852" s="31" t="s">
        <v>36</v>
      </c>
      <c r="T852" s="31" t="s">
        <v>95</v>
      </c>
      <c r="U852" s="169">
        <v>45513</v>
      </c>
      <c r="V852" s="150"/>
      <c r="W852" s="141" t="str" cm="1">
        <f t="array" ref="W852">IF(SUM(LEN(B852:V852))=0,"",IF(OR(OR(ISBLANK(F852),SUM(LEN(C852),LEN(D852))=0),AND(NOT(E852="Unknown"),ISBLANK(J852)),AND(NOT(O852="Unknown"),ISBLANK(R852))),"Missing Information", INDEX(Table15[Entire Service Line Classification], MATCH(SUMIFS(Table15[Unique ID],Table15[System-Owned Portion],E852,Table15[If Material Anything Other than "Lead" in Column E,Was Material Ever Previously Lead?],G852,Table15[Customer-Owned Portion],O852),Table15[Unique ID],0),0)))</f>
        <v>Non-lead</v>
      </c>
      <c r="X852"/>
    </row>
    <row r="853" spans="2:24" ht="30" x14ac:dyDescent="0.25">
      <c r="B853" s="146">
        <v>26395082</v>
      </c>
      <c r="C853" s="31" t="s">
        <v>1187</v>
      </c>
      <c r="D853" s="31">
        <v>916</v>
      </c>
      <c r="E853" s="44" t="s">
        <v>43</v>
      </c>
      <c r="F853" s="43" t="s">
        <v>34</v>
      </c>
      <c r="G853" s="84" t="s">
        <v>34</v>
      </c>
      <c r="H853" s="31" t="s">
        <v>3177</v>
      </c>
      <c r="I853" s="31"/>
      <c r="J853" s="84" t="s">
        <v>106</v>
      </c>
      <c r="K853" s="31" t="s">
        <v>36</v>
      </c>
      <c r="L853" s="31" t="s">
        <v>95</v>
      </c>
      <c r="M853" s="169">
        <v>45513</v>
      </c>
      <c r="N853" s="148"/>
      <c r="O853" s="44" t="s">
        <v>43</v>
      </c>
      <c r="P853" s="43" t="s">
        <v>3178</v>
      </c>
      <c r="Q853" s="31"/>
      <c r="R853" s="84" t="s">
        <v>106</v>
      </c>
      <c r="S853" s="31" t="s">
        <v>36</v>
      </c>
      <c r="T853" s="31" t="s">
        <v>95</v>
      </c>
      <c r="U853" s="169">
        <v>45513</v>
      </c>
      <c r="V853" s="150"/>
      <c r="W853" s="141" t="str" cm="1">
        <f t="array" ref="W853">IF(SUM(LEN(B853:V853))=0,"",IF(OR(OR(ISBLANK(F853),SUM(LEN(C853),LEN(D853))=0),AND(NOT(E853="Unknown"),ISBLANK(J853)),AND(NOT(O853="Unknown"),ISBLANK(R853))),"Missing Information", INDEX(Table15[Entire Service Line Classification], MATCH(SUMIFS(Table15[Unique ID],Table15[System-Owned Portion],E853,Table15[If Material Anything Other than "Lead" in Column E,Was Material Ever Previously Lead?],G853,Table15[Customer-Owned Portion],O853),Table15[Unique ID],0),0)))</f>
        <v>Non-lead</v>
      </c>
      <c r="X853"/>
    </row>
    <row r="854" spans="2:24" ht="30" x14ac:dyDescent="0.25">
      <c r="B854" s="146">
        <v>26366854</v>
      </c>
      <c r="C854" s="31" t="s">
        <v>1188</v>
      </c>
      <c r="D854" s="31">
        <v>917</v>
      </c>
      <c r="E854" s="44" t="s">
        <v>43</v>
      </c>
      <c r="F854" s="43" t="s">
        <v>34</v>
      </c>
      <c r="G854" s="84" t="s">
        <v>34</v>
      </c>
      <c r="H854" s="31" t="s">
        <v>3177</v>
      </c>
      <c r="I854" s="31"/>
      <c r="J854" s="84" t="s">
        <v>106</v>
      </c>
      <c r="K854" s="31" t="s">
        <v>36</v>
      </c>
      <c r="L854" s="31" t="s">
        <v>95</v>
      </c>
      <c r="M854" s="169">
        <v>45513</v>
      </c>
      <c r="N854" s="148"/>
      <c r="O854" s="44" t="s">
        <v>43</v>
      </c>
      <c r="P854" s="43" t="s">
        <v>3178</v>
      </c>
      <c r="Q854" s="31"/>
      <c r="R854" s="84" t="s">
        <v>106</v>
      </c>
      <c r="S854" s="31" t="s">
        <v>36</v>
      </c>
      <c r="T854" s="31" t="s">
        <v>95</v>
      </c>
      <c r="U854" s="169">
        <v>45513</v>
      </c>
      <c r="V854" s="150"/>
      <c r="W854" s="141" t="str" cm="1">
        <f t="array" ref="W854">IF(SUM(LEN(B854:V854))=0,"",IF(OR(OR(ISBLANK(F854),SUM(LEN(C854),LEN(D854))=0),AND(NOT(E854="Unknown"),ISBLANK(J854)),AND(NOT(O854="Unknown"),ISBLANK(R854))),"Missing Information", INDEX(Table15[Entire Service Line Classification], MATCH(SUMIFS(Table15[Unique ID],Table15[System-Owned Portion],E854,Table15[If Material Anything Other than "Lead" in Column E,Was Material Ever Previously Lead?],G854,Table15[Customer-Owned Portion],O854),Table15[Unique ID],0),0)))</f>
        <v>Non-lead</v>
      </c>
      <c r="X854"/>
    </row>
    <row r="855" spans="2:24" ht="30" x14ac:dyDescent="0.25">
      <c r="B855" s="146">
        <v>26366884</v>
      </c>
      <c r="C855" s="31" t="s">
        <v>1189</v>
      </c>
      <c r="D855" s="31">
        <v>918</v>
      </c>
      <c r="E855" s="44" t="s">
        <v>43</v>
      </c>
      <c r="F855" s="43" t="s">
        <v>34</v>
      </c>
      <c r="G855" s="84" t="s">
        <v>34</v>
      </c>
      <c r="H855" s="31" t="s">
        <v>3177</v>
      </c>
      <c r="I855" s="31"/>
      <c r="J855" s="84" t="s">
        <v>106</v>
      </c>
      <c r="K855" s="31" t="s">
        <v>36</v>
      </c>
      <c r="L855" s="31" t="s">
        <v>95</v>
      </c>
      <c r="M855" s="169">
        <v>45513</v>
      </c>
      <c r="N855" s="148"/>
      <c r="O855" s="44" t="s">
        <v>43</v>
      </c>
      <c r="P855" s="43" t="s">
        <v>3178</v>
      </c>
      <c r="Q855" s="31"/>
      <c r="R855" s="84" t="s">
        <v>106</v>
      </c>
      <c r="S855" s="31" t="s">
        <v>36</v>
      </c>
      <c r="T855" s="31" t="s">
        <v>95</v>
      </c>
      <c r="U855" s="169">
        <v>45513</v>
      </c>
      <c r="V855" s="150"/>
      <c r="W855" s="141" t="str" cm="1">
        <f t="array" ref="W855">IF(SUM(LEN(B855:V855))=0,"",IF(OR(OR(ISBLANK(F855),SUM(LEN(C855),LEN(D855))=0),AND(NOT(E855="Unknown"),ISBLANK(J855)),AND(NOT(O855="Unknown"),ISBLANK(R855))),"Missing Information", INDEX(Table15[Entire Service Line Classification], MATCH(SUMIFS(Table15[Unique ID],Table15[System-Owned Portion],E855,Table15[If Material Anything Other than "Lead" in Column E,Was Material Ever Previously Lead?],G855,Table15[Customer-Owned Portion],O855),Table15[Unique ID],0),0)))</f>
        <v>Non-lead</v>
      </c>
      <c r="X855"/>
    </row>
    <row r="856" spans="2:24" ht="30" x14ac:dyDescent="0.25">
      <c r="B856" s="146">
        <v>26366859</v>
      </c>
      <c r="C856" s="31" t="s">
        <v>1190</v>
      </c>
      <c r="D856" s="31">
        <v>919</v>
      </c>
      <c r="E856" s="44" t="s">
        <v>43</v>
      </c>
      <c r="F856" s="43" t="s">
        <v>34</v>
      </c>
      <c r="G856" s="84" t="s">
        <v>34</v>
      </c>
      <c r="H856" s="31" t="s">
        <v>3177</v>
      </c>
      <c r="I856" s="31"/>
      <c r="J856" s="84" t="s">
        <v>106</v>
      </c>
      <c r="K856" s="31" t="s">
        <v>36</v>
      </c>
      <c r="L856" s="31" t="s">
        <v>95</v>
      </c>
      <c r="M856" s="169">
        <v>45513</v>
      </c>
      <c r="N856" s="148"/>
      <c r="O856" s="44" t="s">
        <v>43</v>
      </c>
      <c r="P856" s="43" t="s">
        <v>3178</v>
      </c>
      <c r="Q856" s="31"/>
      <c r="R856" s="84" t="s">
        <v>106</v>
      </c>
      <c r="S856" s="31" t="s">
        <v>36</v>
      </c>
      <c r="T856" s="31" t="s">
        <v>95</v>
      </c>
      <c r="U856" s="169">
        <v>45513</v>
      </c>
      <c r="V856" s="150"/>
      <c r="W856" s="141" t="str" cm="1">
        <f t="array" ref="W856">IF(SUM(LEN(B856:V856))=0,"",IF(OR(OR(ISBLANK(F856),SUM(LEN(C856),LEN(D856))=0),AND(NOT(E856="Unknown"),ISBLANK(J856)),AND(NOT(O856="Unknown"),ISBLANK(R856))),"Missing Information", INDEX(Table15[Entire Service Line Classification], MATCH(SUMIFS(Table15[Unique ID],Table15[System-Owned Portion],E856,Table15[If Material Anything Other than "Lead" in Column E,Was Material Ever Previously Lead?],G856,Table15[Customer-Owned Portion],O856),Table15[Unique ID],0),0)))</f>
        <v>Non-lead</v>
      </c>
      <c r="X856"/>
    </row>
    <row r="857" spans="2:24" ht="30" x14ac:dyDescent="0.25">
      <c r="B857" s="146">
        <v>26366882</v>
      </c>
      <c r="C857" s="31" t="s">
        <v>1191</v>
      </c>
      <c r="D857" s="31">
        <v>920</v>
      </c>
      <c r="E857" s="44" t="s">
        <v>43</v>
      </c>
      <c r="F857" s="43" t="s">
        <v>34</v>
      </c>
      <c r="G857" s="84" t="s">
        <v>34</v>
      </c>
      <c r="H857" s="31" t="s">
        <v>3177</v>
      </c>
      <c r="I857" s="31"/>
      <c r="J857" s="84" t="s">
        <v>106</v>
      </c>
      <c r="K857" s="31" t="s">
        <v>36</v>
      </c>
      <c r="L857" s="31" t="s">
        <v>95</v>
      </c>
      <c r="M857" s="169">
        <v>45513</v>
      </c>
      <c r="N857" s="148"/>
      <c r="O857" s="44" t="s">
        <v>43</v>
      </c>
      <c r="P857" s="43" t="s">
        <v>3178</v>
      </c>
      <c r="Q857" s="31"/>
      <c r="R857" s="84" t="s">
        <v>106</v>
      </c>
      <c r="S857" s="31" t="s">
        <v>36</v>
      </c>
      <c r="T857" s="31" t="s">
        <v>95</v>
      </c>
      <c r="U857" s="169">
        <v>45513</v>
      </c>
      <c r="V857" s="150"/>
      <c r="W857" s="141" t="str" cm="1">
        <f t="array" ref="W857">IF(SUM(LEN(B857:V857))=0,"",IF(OR(OR(ISBLANK(F857),SUM(LEN(C857),LEN(D857))=0),AND(NOT(E857="Unknown"),ISBLANK(J857)),AND(NOT(O857="Unknown"),ISBLANK(R857))),"Missing Information", INDEX(Table15[Entire Service Line Classification], MATCH(SUMIFS(Table15[Unique ID],Table15[System-Owned Portion],E857,Table15[If Material Anything Other than "Lead" in Column E,Was Material Ever Previously Lead?],G857,Table15[Customer-Owned Portion],O857),Table15[Unique ID],0),0)))</f>
        <v>Non-lead</v>
      </c>
      <c r="X857"/>
    </row>
    <row r="858" spans="2:24" ht="30" x14ac:dyDescent="0.25">
      <c r="B858" s="146">
        <v>26365248</v>
      </c>
      <c r="C858" s="31" t="s">
        <v>1192</v>
      </c>
      <c r="D858" s="31">
        <v>921</v>
      </c>
      <c r="E858" s="44" t="s">
        <v>43</v>
      </c>
      <c r="F858" s="43" t="s">
        <v>34</v>
      </c>
      <c r="G858" s="84" t="s">
        <v>34</v>
      </c>
      <c r="H858" s="31" t="s">
        <v>3177</v>
      </c>
      <c r="I858" s="31"/>
      <c r="J858" s="84" t="s">
        <v>106</v>
      </c>
      <c r="K858" s="31" t="s">
        <v>36</v>
      </c>
      <c r="L858" s="31" t="s">
        <v>95</v>
      </c>
      <c r="M858" s="169">
        <v>45513</v>
      </c>
      <c r="N858" s="148"/>
      <c r="O858" s="44" t="s">
        <v>43</v>
      </c>
      <c r="P858" s="43" t="s">
        <v>3178</v>
      </c>
      <c r="Q858" s="31"/>
      <c r="R858" s="84" t="s">
        <v>106</v>
      </c>
      <c r="S858" s="31" t="s">
        <v>36</v>
      </c>
      <c r="T858" s="31" t="s">
        <v>95</v>
      </c>
      <c r="U858" s="169">
        <v>45513</v>
      </c>
      <c r="V858" s="150"/>
      <c r="W858" s="141" t="str" cm="1">
        <f t="array" ref="W858">IF(SUM(LEN(B858:V858))=0,"",IF(OR(OR(ISBLANK(F858),SUM(LEN(C858),LEN(D858))=0),AND(NOT(E858="Unknown"),ISBLANK(J858)),AND(NOT(O858="Unknown"),ISBLANK(R858))),"Missing Information", INDEX(Table15[Entire Service Line Classification], MATCH(SUMIFS(Table15[Unique ID],Table15[System-Owned Portion],E858,Table15[If Material Anything Other than "Lead" in Column E,Was Material Ever Previously Lead?],G858,Table15[Customer-Owned Portion],O858),Table15[Unique ID],0),0)))</f>
        <v>Non-lead</v>
      </c>
      <c r="X858"/>
    </row>
    <row r="859" spans="2:24" ht="30" x14ac:dyDescent="0.25">
      <c r="B859" s="146">
        <v>26366672</v>
      </c>
      <c r="C859" s="31" t="s">
        <v>1193</v>
      </c>
      <c r="D859" s="31">
        <v>922</v>
      </c>
      <c r="E859" s="44" t="s">
        <v>43</v>
      </c>
      <c r="F859" s="43" t="s">
        <v>34</v>
      </c>
      <c r="G859" s="84" t="s">
        <v>34</v>
      </c>
      <c r="H859" s="31" t="s">
        <v>3177</v>
      </c>
      <c r="I859" s="31"/>
      <c r="J859" s="84" t="s">
        <v>106</v>
      </c>
      <c r="K859" s="31" t="s">
        <v>36</v>
      </c>
      <c r="L859" s="31" t="s">
        <v>95</v>
      </c>
      <c r="M859" s="169">
        <v>45513</v>
      </c>
      <c r="N859" s="148"/>
      <c r="O859" s="44" t="s">
        <v>35</v>
      </c>
      <c r="P859" s="43" t="s">
        <v>3178</v>
      </c>
      <c r="Q859" s="31"/>
      <c r="R859" s="84" t="s">
        <v>106</v>
      </c>
      <c r="S859" s="31" t="s">
        <v>36</v>
      </c>
      <c r="T859" s="31" t="s">
        <v>95</v>
      </c>
      <c r="U859" s="169">
        <v>45513</v>
      </c>
      <c r="V859" s="150"/>
      <c r="W859" s="141" t="str" cm="1">
        <f t="array" ref="W859">IF(SUM(LEN(B859:V859))=0,"",IF(OR(OR(ISBLANK(F859),SUM(LEN(C859),LEN(D859))=0),AND(NOT(E859="Unknown"),ISBLANK(J859)),AND(NOT(O859="Unknown"),ISBLANK(R859))),"Missing Information", INDEX(Table15[Entire Service Line Classification], MATCH(SUMIFS(Table15[Unique ID],Table15[System-Owned Portion],E859,Table15[If Material Anything Other than "Lead" in Column E,Was Material Ever Previously Lead?],G859,Table15[Customer-Owned Portion],O859),Table15[Unique ID],0),0)))</f>
        <v>Non-lead</v>
      </c>
      <c r="X859"/>
    </row>
    <row r="860" spans="2:24" ht="30" x14ac:dyDescent="0.25">
      <c r="B860" s="146">
        <v>26365246</v>
      </c>
      <c r="C860" s="31" t="s">
        <v>1194</v>
      </c>
      <c r="D860" s="31">
        <v>923</v>
      </c>
      <c r="E860" s="44" t="s">
        <v>43</v>
      </c>
      <c r="F860" s="43" t="s">
        <v>34</v>
      </c>
      <c r="G860" s="84" t="s">
        <v>34</v>
      </c>
      <c r="H860" s="31" t="s">
        <v>3177</v>
      </c>
      <c r="I860" s="31"/>
      <c r="J860" s="84" t="s">
        <v>106</v>
      </c>
      <c r="K860" s="31" t="s">
        <v>36</v>
      </c>
      <c r="L860" s="31" t="s">
        <v>95</v>
      </c>
      <c r="M860" s="169">
        <v>45513</v>
      </c>
      <c r="N860" s="148"/>
      <c r="O860" s="44" t="s">
        <v>43</v>
      </c>
      <c r="P860" s="43" t="s">
        <v>3178</v>
      </c>
      <c r="Q860" s="31"/>
      <c r="R860" s="84" t="s">
        <v>106</v>
      </c>
      <c r="S860" s="31" t="s">
        <v>36</v>
      </c>
      <c r="T860" s="31" t="s">
        <v>95</v>
      </c>
      <c r="U860" s="169">
        <v>45513</v>
      </c>
      <c r="V860" s="150"/>
      <c r="W860" s="141" t="str" cm="1">
        <f t="array" ref="W860">IF(SUM(LEN(B860:V860))=0,"",IF(OR(OR(ISBLANK(F860),SUM(LEN(C860),LEN(D860))=0),AND(NOT(E860="Unknown"),ISBLANK(J860)),AND(NOT(O860="Unknown"),ISBLANK(R860))),"Missing Information", INDEX(Table15[Entire Service Line Classification], MATCH(SUMIFS(Table15[Unique ID],Table15[System-Owned Portion],E860,Table15[If Material Anything Other than "Lead" in Column E,Was Material Ever Previously Lead?],G860,Table15[Customer-Owned Portion],O860),Table15[Unique ID],0),0)))</f>
        <v>Non-lead</v>
      </c>
      <c r="X860"/>
    </row>
    <row r="861" spans="2:24" ht="30" x14ac:dyDescent="0.25">
      <c r="B861" s="146">
        <v>26366865</v>
      </c>
      <c r="C861" s="31" t="s">
        <v>1195</v>
      </c>
      <c r="D861" s="31">
        <v>924</v>
      </c>
      <c r="E861" s="44" t="s">
        <v>43</v>
      </c>
      <c r="F861" s="43" t="s">
        <v>34</v>
      </c>
      <c r="G861" s="84" t="s">
        <v>34</v>
      </c>
      <c r="H861" s="31" t="s">
        <v>3177</v>
      </c>
      <c r="I861" s="31"/>
      <c r="J861" s="84" t="s">
        <v>106</v>
      </c>
      <c r="K861" s="31" t="s">
        <v>36</v>
      </c>
      <c r="L861" s="31" t="s">
        <v>95</v>
      </c>
      <c r="M861" s="169">
        <v>45513</v>
      </c>
      <c r="N861" s="148"/>
      <c r="O861" s="44" t="s">
        <v>43</v>
      </c>
      <c r="P861" s="43" t="s">
        <v>3178</v>
      </c>
      <c r="Q861" s="31"/>
      <c r="R861" s="84" t="s">
        <v>106</v>
      </c>
      <c r="S861" s="31" t="s">
        <v>36</v>
      </c>
      <c r="T861" s="31" t="s">
        <v>95</v>
      </c>
      <c r="U861" s="169">
        <v>45513</v>
      </c>
      <c r="V861" s="150"/>
      <c r="W861" s="141" t="str" cm="1">
        <f t="array" ref="W861">IF(SUM(LEN(B861:V861))=0,"",IF(OR(OR(ISBLANK(F861),SUM(LEN(C861),LEN(D861))=0),AND(NOT(E861="Unknown"),ISBLANK(J861)),AND(NOT(O861="Unknown"),ISBLANK(R861))),"Missing Information", INDEX(Table15[Entire Service Line Classification], MATCH(SUMIFS(Table15[Unique ID],Table15[System-Owned Portion],E861,Table15[If Material Anything Other than "Lead" in Column E,Was Material Ever Previously Lead?],G861,Table15[Customer-Owned Portion],O861),Table15[Unique ID],0),0)))</f>
        <v>Non-lead</v>
      </c>
      <c r="X861"/>
    </row>
    <row r="862" spans="2:24" ht="30" x14ac:dyDescent="0.25">
      <c r="B862" s="146">
        <v>26365247</v>
      </c>
      <c r="C862" s="31" t="s">
        <v>1196</v>
      </c>
      <c r="D862" s="31">
        <v>925</v>
      </c>
      <c r="E862" s="44" t="s">
        <v>43</v>
      </c>
      <c r="F862" s="43" t="s">
        <v>34</v>
      </c>
      <c r="G862" s="84" t="s">
        <v>34</v>
      </c>
      <c r="H862" s="31" t="s">
        <v>3177</v>
      </c>
      <c r="I862" s="31"/>
      <c r="J862" s="84" t="s">
        <v>106</v>
      </c>
      <c r="K862" s="31" t="s">
        <v>36</v>
      </c>
      <c r="L862" s="31" t="s">
        <v>95</v>
      </c>
      <c r="M862" s="169">
        <v>45513</v>
      </c>
      <c r="N862" s="148"/>
      <c r="O862" s="44" t="s">
        <v>43</v>
      </c>
      <c r="P862" s="43" t="s">
        <v>3178</v>
      </c>
      <c r="Q862" s="31"/>
      <c r="R862" s="84" t="s">
        <v>106</v>
      </c>
      <c r="S862" s="31" t="s">
        <v>36</v>
      </c>
      <c r="T862" s="31" t="s">
        <v>95</v>
      </c>
      <c r="U862" s="169">
        <v>45513</v>
      </c>
      <c r="V862" s="150"/>
      <c r="W862" s="141" t="str" cm="1">
        <f t="array" ref="W862">IF(SUM(LEN(B862:V862))=0,"",IF(OR(OR(ISBLANK(F862),SUM(LEN(C862),LEN(D862))=0),AND(NOT(E862="Unknown"),ISBLANK(J862)),AND(NOT(O862="Unknown"),ISBLANK(R862))),"Missing Information", INDEX(Table15[Entire Service Line Classification], MATCH(SUMIFS(Table15[Unique ID],Table15[System-Owned Portion],E862,Table15[If Material Anything Other than "Lead" in Column E,Was Material Ever Previously Lead?],G862,Table15[Customer-Owned Portion],O862),Table15[Unique ID],0),0)))</f>
        <v>Non-lead</v>
      </c>
      <c r="X862"/>
    </row>
    <row r="863" spans="2:24" ht="30" x14ac:dyDescent="0.25">
      <c r="B863" s="146">
        <v>26366864</v>
      </c>
      <c r="C863" s="31" t="s">
        <v>1197</v>
      </c>
      <c r="D863" s="31">
        <v>926</v>
      </c>
      <c r="E863" s="44" t="s">
        <v>43</v>
      </c>
      <c r="F863" s="43" t="s">
        <v>34</v>
      </c>
      <c r="G863" s="84" t="s">
        <v>34</v>
      </c>
      <c r="H863" s="31" t="s">
        <v>3177</v>
      </c>
      <c r="I863" s="31"/>
      <c r="J863" s="84" t="s">
        <v>106</v>
      </c>
      <c r="K863" s="31" t="s">
        <v>36</v>
      </c>
      <c r="L863" s="31" t="s">
        <v>95</v>
      </c>
      <c r="M863" s="169">
        <v>45513</v>
      </c>
      <c r="N863" s="148"/>
      <c r="O863" s="44" t="s">
        <v>43</v>
      </c>
      <c r="P863" s="43" t="s">
        <v>3178</v>
      </c>
      <c r="Q863" s="31"/>
      <c r="R863" s="84" t="s">
        <v>106</v>
      </c>
      <c r="S863" s="31" t="s">
        <v>36</v>
      </c>
      <c r="T863" s="31" t="s">
        <v>95</v>
      </c>
      <c r="U863" s="169">
        <v>45513</v>
      </c>
      <c r="V863" s="150"/>
      <c r="W863" s="141" t="str" cm="1">
        <f t="array" ref="W863">IF(SUM(LEN(B863:V863))=0,"",IF(OR(OR(ISBLANK(F863),SUM(LEN(C863),LEN(D863))=0),AND(NOT(E863="Unknown"),ISBLANK(J863)),AND(NOT(O863="Unknown"),ISBLANK(R863))),"Missing Information", INDEX(Table15[Entire Service Line Classification], MATCH(SUMIFS(Table15[Unique ID],Table15[System-Owned Portion],E863,Table15[If Material Anything Other than "Lead" in Column E,Was Material Ever Previously Lead?],G863,Table15[Customer-Owned Portion],O863),Table15[Unique ID],0),0)))</f>
        <v>Non-lead</v>
      </c>
      <c r="X863"/>
    </row>
    <row r="864" spans="2:24" ht="30" x14ac:dyDescent="0.25">
      <c r="B864" s="146">
        <v>26365245</v>
      </c>
      <c r="C864" s="31" t="s">
        <v>1198</v>
      </c>
      <c r="D864" s="31">
        <v>927</v>
      </c>
      <c r="E864" s="44" t="s">
        <v>43</v>
      </c>
      <c r="F864" s="43" t="s">
        <v>34</v>
      </c>
      <c r="G864" s="84" t="s">
        <v>34</v>
      </c>
      <c r="H864" s="31" t="s">
        <v>3177</v>
      </c>
      <c r="I864" s="31"/>
      <c r="J864" s="84" t="s">
        <v>106</v>
      </c>
      <c r="K864" s="31" t="s">
        <v>36</v>
      </c>
      <c r="L864" s="31" t="s">
        <v>95</v>
      </c>
      <c r="M864" s="169">
        <v>45513</v>
      </c>
      <c r="N864" s="148"/>
      <c r="O864" s="44" t="s">
        <v>43</v>
      </c>
      <c r="P864" s="43" t="s">
        <v>3178</v>
      </c>
      <c r="Q864" s="31"/>
      <c r="R864" s="84" t="s">
        <v>106</v>
      </c>
      <c r="S864" s="31" t="s">
        <v>36</v>
      </c>
      <c r="T864" s="31" t="s">
        <v>95</v>
      </c>
      <c r="U864" s="169">
        <v>45513</v>
      </c>
      <c r="V864" s="150"/>
      <c r="W864" s="141" t="str" cm="1">
        <f t="array" ref="W864">IF(SUM(LEN(B864:V864))=0,"",IF(OR(OR(ISBLANK(F864),SUM(LEN(C864),LEN(D864))=0),AND(NOT(E864="Unknown"),ISBLANK(J864)),AND(NOT(O864="Unknown"),ISBLANK(R864))),"Missing Information", INDEX(Table15[Entire Service Line Classification], MATCH(SUMIFS(Table15[Unique ID],Table15[System-Owned Portion],E864,Table15[If Material Anything Other than "Lead" in Column E,Was Material Ever Previously Lead?],G864,Table15[Customer-Owned Portion],O864),Table15[Unique ID],0),0)))</f>
        <v>Non-lead</v>
      </c>
      <c r="X864"/>
    </row>
    <row r="865" spans="2:24" ht="30" x14ac:dyDescent="0.25">
      <c r="B865" s="146">
        <v>26366853</v>
      </c>
      <c r="C865" s="31" t="s">
        <v>1199</v>
      </c>
      <c r="D865" s="31">
        <v>928</v>
      </c>
      <c r="E865" s="44" t="s">
        <v>43</v>
      </c>
      <c r="F865" s="43" t="s">
        <v>34</v>
      </c>
      <c r="G865" s="84" t="s">
        <v>34</v>
      </c>
      <c r="H865" s="31" t="s">
        <v>3177</v>
      </c>
      <c r="I865" s="31"/>
      <c r="J865" s="84" t="s">
        <v>106</v>
      </c>
      <c r="K865" s="31" t="s">
        <v>36</v>
      </c>
      <c r="L865" s="31" t="s">
        <v>95</v>
      </c>
      <c r="M865" s="169">
        <v>45513</v>
      </c>
      <c r="N865" s="148"/>
      <c r="O865" s="44" t="s">
        <v>35</v>
      </c>
      <c r="P865" s="43" t="s">
        <v>3178</v>
      </c>
      <c r="Q865" s="31"/>
      <c r="R865" s="84" t="s">
        <v>106</v>
      </c>
      <c r="S865" s="31" t="s">
        <v>36</v>
      </c>
      <c r="T865" s="31" t="s">
        <v>95</v>
      </c>
      <c r="U865" s="169">
        <v>45513</v>
      </c>
      <c r="V865" s="150"/>
      <c r="W865" s="141" t="str" cm="1">
        <f t="array" ref="W865">IF(SUM(LEN(B865:V865))=0,"",IF(OR(OR(ISBLANK(F865),SUM(LEN(C865),LEN(D865))=0),AND(NOT(E865="Unknown"),ISBLANK(J865)),AND(NOT(O865="Unknown"),ISBLANK(R865))),"Missing Information", INDEX(Table15[Entire Service Line Classification], MATCH(SUMIFS(Table15[Unique ID],Table15[System-Owned Portion],E865,Table15[If Material Anything Other than "Lead" in Column E,Was Material Ever Previously Lead?],G865,Table15[Customer-Owned Portion],O865),Table15[Unique ID],0),0)))</f>
        <v>Non-lead</v>
      </c>
      <c r="X865"/>
    </row>
    <row r="866" spans="2:24" ht="30" x14ac:dyDescent="0.25">
      <c r="B866" s="146">
        <v>26366863</v>
      </c>
      <c r="C866" s="31" t="s">
        <v>1200</v>
      </c>
      <c r="D866" s="31">
        <v>929</v>
      </c>
      <c r="E866" s="44" t="s">
        <v>43</v>
      </c>
      <c r="F866" s="43" t="s">
        <v>34</v>
      </c>
      <c r="G866" s="84" t="s">
        <v>34</v>
      </c>
      <c r="H866" s="31" t="s">
        <v>3177</v>
      </c>
      <c r="I866" s="31"/>
      <c r="J866" s="84" t="s">
        <v>106</v>
      </c>
      <c r="K866" s="31" t="s">
        <v>36</v>
      </c>
      <c r="L866" s="31" t="s">
        <v>95</v>
      </c>
      <c r="M866" s="169">
        <v>45513</v>
      </c>
      <c r="N866" s="148"/>
      <c r="O866" s="44" t="s">
        <v>43</v>
      </c>
      <c r="P866" s="43" t="s">
        <v>3178</v>
      </c>
      <c r="Q866" s="31"/>
      <c r="R866" s="84" t="s">
        <v>106</v>
      </c>
      <c r="S866" s="31" t="s">
        <v>36</v>
      </c>
      <c r="T866" s="31" t="s">
        <v>95</v>
      </c>
      <c r="U866" s="169">
        <v>45513</v>
      </c>
      <c r="V866" s="150"/>
      <c r="W866" s="141" t="str" cm="1">
        <f t="array" ref="W866">IF(SUM(LEN(B866:V866))=0,"",IF(OR(OR(ISBLANK(F866),SUM(LEN(C866),LEN(D866))=0),AND(NOT(E866="Unknown"),ISBLANK(J866)),AND(NOT(O866="Unknown"),ISBLANK(R866))),"Missing Information", INDEX(Table15[Entire Service Line Classification], MATCH(SUMIFS(Table15[Unique ID],Table15[System-Owned Portion],E866,Table15[If Material Anything Other than "Lead" in Column E,Was Material Ever Previously Lead?],G866,Table15[Customer-Owned Portion],O866),Table15[Unique ID],0),0)))</f>
        <v>Non-lead</v>
      </c>
      <c r="X866"/>
    </row>
    <row r="867" spans="2:24" ht="30" x14ac:dyDescent="0.25">
      <c r="B867" s="146">
        <v>26365251</v>
      </c>
      <c r="C867" s="31" t="s">
        <v>1201</v>
      </c>
      <c r="D867" s="31">
        <v>930</v>
      </c>
      <c r="E867" s="44" t="s">
        <v>43</v>
      </c>
      <c r="F867" s="43" t="s">
        <v>34</v>
      </c>
      <c r="G867" s="84" t="s">
        <v>34</v>
      </c>
      <c r="H867" s="31" t="s">
        <v>3177</v>
      </c>
      <c r="I867" s="31"/>
      <c r="J867" s="84" t="s">
        <v>106</v>
      </c>
      <c r="K867" s="31" t="s">
        <v>36</v>
      </c>
      <c r="L867" s="31" t="s">
        <v>95</v>
      </c>
      <c r="M867" s="169">
        <v>45513</v>
      </c>
      <c r="N867" s="148"/>
      <c r="O867" s="44" t="s">
        <v>43</v>
      </c>
      <c r="P867" s="43" t="s">
        <v>3178</v>
      </c>
      <c r="Q867" s="31"/>
      <c r="R867" s="84" t="s">
        <v>106</v>
      </c>
      <c r="S867" s="31" t="s">
        <v>36</v>
      </c>
      <c r="T867" s="31" t="s">
        <v>95</v>
      </c>
      <c r="U867" s="169">
        <v>45513</v>
      </c>
      <c r="V867" s="150"/>
      <c r="W867" s="141" t="str" cm="1">
        <f t="array" ref="W867">IF(SUM(LEN(B867:V867))=0,"",IF(OR(OR(ISBLANK(F867),SUM(LEN(C867),LEN(D867))=0),AND(NOT(E867="Unknown"),ISBLANK(J867)),AND(NOT(O867="Unknown"),ISBLANK(R867))),"Missing Information", INDEX(Table15[Entire Service Line Classification], MATCH(SUMIFS(Table15[Unique ID],Table15[System-Owned Portion],E867,Table15[If Material Anything Other than "Lead" in Column E,Was Material Ever Previously Lead?],G867,Table15[Customer-Owned Portion],O867),Table15[Unique ID],0),0)))</f>
        <v>Non-lead</v>
      </c>
      <c r="X867"/>
    </row>
    <row r="868" spans="2:24" ht="30" x14ac:dyDescent="0.25">
      <c r="B868" s="146">
        <v>26366866</v>
      </c>
      <c r="C868" s="31" t="s">
        <v>1202</v>
      </c>
      <c r="D868" s="31">
        <v>931</v>
      </c>
      <c r="E868" s="44" t="s">
        <v>43</v>
      </c>
      <c r="F868" s="43" t="s">
        <v>34</v>
      </c>
      <c r="G868" s="84" t="s">
        <v>34</v>
      </c>
      <c r="H868" s="31" t="s">
        <v>3177</v>
      </c>
      <c r="I868" s="31"/>
      <c r="J868" s="84" t="s">
        <v>106</v>
      </c>
      <c r="K868" s="31" t="s">
        <v>36</v>
      </c>
      <c r="L868" s="31" t="s">
        <v>95</v>
      </c>
      <c r="M868" s="169">
        <v>45513</v>
      </c>
      <c r="N868" s="148"/>
      <c r="O868" s="44" t="s">
        <v>43</v>
      </c>
      <c r="P868" s="43" t="s">
        <v>3178</v>
      </c>
      <c r="Q868" s="31"/>
      <c r="R868" s="84" t="s">
        <v>106</v>
      </c>
      <c r="S868" s="31" t="s">
        <v>36</v>
      </c>
      <c r="T868" s="31" t="s">
        <v>95</v>
      </c>
      <c r="U868" s="169">
        <v>45513</v>
      </c>
      <c r="V868" s="150"/>
      <c r="W868" s="141" t="str" cm="1">
        <f t="array" ref="W868">IF(SUM(LEN(B868:V868))=0,"",IF(OR(OR(ISBLANK(F868),SUM(LEN(C868),LEN(D868))=0),AND(NOT(E868="Unknown"),ISBLANK(J868)),AND(NOT(O868="Unknown"),ISBLANK(R868))),"Missing Information", INDEX(Table15[Entire Service Line Classification], MATCH(SUMIFS(Table15[Unique ID],Table15[System-Owned Portion],E868,Table15[If Material Anything Other than "Lead" in Column E,Was Material Ever Previously Lead?],G868,Table15[Customer-Owned Portion],O868),Table15[Unique ID],0),0)))</f>
        <v>Non-lead</v>
      </c>
      <c r="X868"/>
    </row>
    <row r="869" spans="2:24" ht="30" x14ac:dyDescent="0.25">
      <c r="B869" s="146">
        <v>26365252</v>
      </c>
      <c r="C869" s="31" t="s">
        <v>1203</v>
      </c>
      <c r="D869" s="31">
        <v>932</v>
      </c>
      <c r="E869" s="44" t="s">
        <v>43</v>
      </c>
      <c r="F869" s="43" t="s">
        <v>34</v>
      </c>
      <c r="G869" s="84" t="s">
        <v>34</v>
      </c>
      <c r="H869" s="31" t="s">
        <v>3177</v>
      </c>
      <c r="I869" s="31"/>
      <c r="J869" s="84" t="s">
        <v>106</v>
      </c>
      <c r="K869" s="31" t="s">
        <v>36</v>
      </c>
      <c r="L869" s="31" t="s">
        <v>95</v>
      </c>
      <c r="M869" s="169">
        <v>45513</v>
      </c>
      <c r="N869" s="148"/>
      <c r="O869" s="44" t="s">
        <v>35</v>
      </c>
      <c r="P869" s="43" t="s">
        <v>3178</v>
      </c>
      <c r="Q869" s="31"/>
      <c r="R869" s="84" t="s">
        <v>106</v>
      </c>
      <c r="S869" s="31" t="s">
        <v>36</v>
      </c>
      <c r="T869" s="31" t="s">
        <v>95</v>
      </c>
      <c r="U869" s="169">
        <v>45513</v>
      </c>
      <c r="V869" s="150"/>
      <c r="W869" s="141" t="str" cm="1">
        <f t="array" ref="W869">IF(SUM(LEN(B869:V869))=0,"",IF(OR(OR(ISBLANK(F869),SUM(LEN(C869),LEN(D869))=0),AND(NOT(E869="Unknown"),ISBLANK(J869)),AND(NOT(O869="Unknown"),ISBLANK(R869))),"Missing Information", INDEX(Table15[Entire Service Line Classification], MATCH(SUMIFS(Table15[Unique ID],Table15[System-Owned Portion],E869,Table15[If Material Anything Other than "Lead" in Column E,Was Material Ever Previously Lead?],G869,Table15[Customer-Owned Portion],O869),Table15[Unique ID],0),0)))</f>
        <v>Non-lead</v>
      </c>
      <c r="X869"/>
    </row>
    <row r="870" spans="2:24" ht="30" x14ac:dyDescent="0.25">
      <c r="B870" s="146">
        <v>26366856</v>
      </c>
      <c r="C870" s="31" t="s">
        <v>1204</v>
      </c>
      <c r="D870" s="31">
        <v>933</v>
      </c>
      <c r="E870" s="44" t="s">
        <v>43</v>
      </c>
      <c r="F870" s="43" t="s">
        <v>34</v>
      </c>
      <c r="G870" s="84" t="s">
        <v>34</v>
      </c>
      <c r="H870" s="31" t="s">
        <v>3177</v>
      </c>
      <c r="I870" s="31"/>
      <c r="J870" s="84" t="s">
        <v>106</v>
      </c>
      <c r="K870" s="31" t="s">
        <v>36</v>
      </c>
      <c r="L870" s="31" t="s">
        <v>95</v>
      </c>
      <c r="M870" s="169">
        <v>45513</v>
      </c>
      <c r="N870" s="148"/>
      <c r="O870" s="44" t="s">
        <v>43</v>
      </c>
      <c r="P870" s="43" t="s">
        <v>3178</v>
      </c>
      <c r="Q870" s="31"/>
      <c r="R870" s="84" t="s">
        <v>106</v>
      </c>
      <c r="S870" s="31" t="s">
        <v>36</v>
      </c>
      <c r="T870" s="31" t="s">
        <v>95</v>
      </c>
      <c r="U870" s="169">
        <v>45513</v>
      </c>
      <c r="V870" s="150"/>
      <c r="W870" s="141" t="str" cm="1">
        <f t="array" ref="W870">IF(SUM(LEN(B870:V870))=0,"",IF(OR(OR(ISBLANK(F870),SUM(LEN(C870),LEN(D870))=0),AND(NOT(E870="Unknown"),ISBLANK(J870)),AND(NOT(O870="Unknown"),ISBLANK(R870))),"Missing Information", INDEX(Table15[Entire Service Line Classification], MATCH(SUMIFS(Table15[Unique ID],Table15[System-Owned Portion],E870,Table15[If Material Anything Other than "Lead" in Column E,Was Material Ever Previously Lead?],G870,Table15[Customer-Owned Portion],O870),Table15[Unique ID],0),0)))</f>
        <v>Non-lead</v>
      </c>
      <c r="X870"/>
    </row>
    <row r="871" spans="2:24" ht="30" x14ac:dyDescent="0.25">
      <c r="B871" s="146">
        <v>26366861</v>
      </c>
      <c r="C871" s="31" t="s">
        <v>1205</v>
      </c>
      <c r="D871" s="31">
        <v>934</v>
      </c>
      <c r="E871" s="44" t="s">
        <v>43</v>
      </c>
      <c r="F871" s="43" t="s">
        <v>34</v>
      </c>
      <c r="G871" s="84" t="s">
        <v>34</v>
      </c>
      <c r="H871" s="31" t="s">
        <v>3177</v>
      </c>
      <c r="I871" s="31"/>
      <c r="J871" s="84" t="s">
        <v>106</v>
      </c>
      <c r="K871" s="31" t="s">
        <v>36</v>
      </c>
      <c r="L871" s="31" t="s">
        <v>95</v>
      </c>
      <c r="M871" s="169">
        <v>45513</v>
      </c>
      <c r="N871" s="148"/>
      <c r="O871" s="44" t="s">
        <v>42</v>
      </c>
      <c r="P871" s="43" t="s">
        <v>3178</v>
      </c>
      <c r="Q871" s="31"/>
      <c r="R871" s="84" t="s">
        <v>106</v>
      </c>
      <c r="S871" s="31" t="s">
        <v>36</v>
      </c>
      <c r="T871" s="31" t="s">
        <v>95</v>
      </c>
      <c r="U871" s="169">
        <v>45513</v>
      </c>
      <c r="V871" s="150"/>
      <c r="W871" s="141" t="str" cm="1">
        <f t="array" ref="W871">IF(SUM(LEN(B871:V871))=0,"",IF(OR(OR(ISBLANK(F871),SUM(LEN(C871),LEN(D871))=0),AND(NOT(E871="Unknown"),ISBLANK(J871)),AND(NOT(O871="Unknown"),ISBLANK(R871))),"Missing Information", INDEX(Table15[Entire Service Line Classification], MATCH(SUMIFS(Table15[Unique ID],Table15[System-Owned Portion],E871,Table15[If Material Anything Other than "Lead" in Column E,Was Material Ever Previously Lead?],G871,Table15[Customer-Owned Portion],O871),Table15[Unique ID],0),0)))</f>
        <v>Non-lead</v>
      </c>
      <c r="X871"/>
    </row>
    <row r="872" spans="2:24" ht="30" x14ac:dyDescent="0.25">
      <c r="B872" s="146">
        <v>26366858</v>
      </c>
      <c r="C872" s="31" t="s">
        <v>1206</v>
      </c>
      <c r="D872" s="31">
        <v>935</v>
      </c>
      <c r="E872" s="44" t="s">
        <v>43</v>
      </c>
      <c r="F872" s="43" t="s">
        <v>34</v>
      </c>
      <c r="G872" s="84" t="s">
        <v>34</v>
      </c>
      <c r="H872" s="31" t="s">
        <v>3177</v>
      </c>
      <c r="I872" s="31"/>
      <c r="J872" s="84" t="s">
        <v>106</v>
      </c>
      <c r="K872" s="31" t="s">
        <v>36</v>
      </c>
      <c r="L872" s="31" t="s">
        <v>95</v>
      </c>
      <c r="M872" s="169">
        <v>45513</v>
      </c>
      <c r="N872" s="148"/>
      <c r="O872" s="44" t="s">
        <v>43</v>
      </c>
      <c r="P872" s="43" t="s">
        <v>3178</v>
      </c>
      <c r="Q872" s="31"/>
      <c r="R872" s="84" t="s">
        <v>106</v>
      </c>
      <c r="S872" s="31" t="s">
        <v>36</v>
      </c>
      <c r="T872" s="31" t="s">
        <v>95</v>
      </c>
      <c r="U872" s="169">
        <v>45513</v>
      </c>
      <c r="V872" s="150"/>
      <c r="W872" s="141" t="str" cm="1">
        <f t="array" ref="W872">IF(SUM(LEN(B872:V872))=0,"",IF(OR(OR(ISBLANK(F872),SUM(LEN(C872),LEN(D872))=0),AND(NOT(E872="Unknown"),ISBLANK(J872)),AND(NOT(O872="Unknown"),ISBLANK(R872))),"Missing Information", INDEX(Table15[Entire Service Line Classification], MATCH(SUMIFS(Table15[Unique ID],Table15[System-Owned Portion],E872,Table15[If Material Anything Other than "Lead" in Column E,Was Material Ever Previously Lead?],G872,Table15[Customer-Owned Portion],O872),Table15[Unique ID],0),0)))</f>
        <v>Non-lead</v>
      </c>
      <c r="X872"/>
    </row>
    <row r="873" spans="2:24" ht="30" x14ac:dyDescent="0.25">
      <c r="B873" s="146">
        <v>26366868</v>
      </c>
      <c r="C873" s="31" t="s">
        <v>1207</v>
      </c>
      <c r="D873" s="31">
        <v>936</v>
      </c>
      <c r="E873" s="44" t="s">
        <v>43</v>
      </c>
      <c r="F873" s="43" t="s">
        <v>34</v>
      </c>
      <c r="G873" s="84" t="s">
        <v>34</v>
      </c>
      <c r="H873" s="31" t="s">
        <v>3177</v>
      </c>
      <c r="I873" s="31"/>
      <c r="J873" s="84" t="s">
        <v>106</v>
      </c>
      <c r="K873" s="31" t="s">
        <v>36</v>
      </c>
      <c r="L873" s="31" t="s">
        <v>95</v>
      </c>
      <c r="M873" s="169">
        <v>45513</v>
      </c>
      <c r="N873" s="148"/>
      <c r="O873" s="44" t="s">
        <v>43</v>
      </c>
      <c r="P873" s="43" t="s">
        <v>3178</v>
      </c>
      <c r="Q873" s="31"/>
      <c r="R873" s="84" t="s">
        <v>106</v>
      </c>
      <c r="S873" s="31" t="s">
        <v>36</v>
      </c>
      <c r="T873" s="31" t="s">
        <v>95</v>
      </c>
      <c r="U873" s="169">
        <v>45513</v>
      </c>
      <c r="V873" s="150"/>
      <c r="W873" s="141" t="str" cm="1">
        <f t="array" ref="W873">IF(SUM(LEN(B873:V873))=0,"",IF(OR(OR(ISBLANK(F873),SUM(LEN(C873),LEN(D873))=0),AND(NOT(E873="Unknown"),ISBLANK(J873)),AND(NOT(O873="Unknown"),ISBLANK(R873))),"Missing Information", INDEX(Table15[Entire Service Line Classification], MATCH(SUMIFS(Table15[Unique ID],Table15[System-Owned Portion],E873,Table15[If Material Anything Other than "Lead" in Column E,Was Material Ever Previously Lead?],G873,Table15[Customer-Owned Portion],O873),Table15[Unique ID],0),0)))</f>
        <v>Non-lead</v>
      </c>
      <c r="X873"/>
    </row>
    <row r="874" spans="2:24" ht="30" x14ac:dyDescent="0.25">
      <c r="B874" s="146">
        <v>26366898</v>
      </c>
      <c r="C874" s="31" t="s">
        <v>1208</v>
      </c>
      <c r="D874" s="31">
        <v>937</v>
      </c>
      <c r="E874" s="44" t="s">
        <v>43</v>
      </c>
      <c r="F874" s="43" t="s">
        <v>34</v>
      </c>
      <c r="G874" s="84" t="s">
        <v>34</v>
      </c>
      <c r="H874" s="31" t="s">
        <v>3177</v>
      </c>
      <c r="I874" s="31"/>
      <c r="J874" s="84" t="s">
        <v>106</v>
      </c>
      <c r="K874" s="31" t="s">
        <v>36</v>
      </c>
      <c r="L874" s="31" t="s">
        <v>95</v>
      </c>
      <c r="M874" s="169">
        <v>45513</v>
      </c>
      <c r="N874" s="148"/>
      <c r="O874" s="44" t="s">
        <v>43</v>
      </c>
      <c r="P874" s="43" t="s">
        <v>3178</v>
      </c>
      <c r="Q874" s="31"/>
      <c r="R874" s="84" t="s">
        <v>106</v>
      </c>
      <c r="S874" s="31" t="s">
        <v>36</v>
      </c>
      <c r="T874" s="31" t="s">
        <v>95</v>
      </c>
      <c r="U874" s="169">
        <v>45513</v>
      </c>
      <c r="V874" s="150"/>
      <c r="W874" s="141" t="str" cm="1">
        <f t="array" ref="W874">IF(SUM(LEN(B874:V874))=0,"",IF(OR(OR(ISBLANK(F874),SUM(LEN(C874),LEN(D874))=0),AND(NOT(E874="Unknown"),ISBLANK(J874)),AND(NOT(O874="Unknown"),ISBLANK(R874))),"Missing Information", INDEX(Table15[Entire Service Line Classification], MATCH(SUMIFS(Table15[Unique ID],Table15[System-Owned Portion],E874,Table15[If Material Anything Other than "Lead" in Column E,Was Material Ever Previously Lead?],G874,Table15[Customer-Owned Portion],O874),Table15[Unique ID],0),0)))</f>
        <v>Non-lead</v>
      </c>
      <c r="X874"/>
    </row>
    <row r="875" spans="2:24" ht="30" x14ac:dyDescent="0.25">
      <c r="B875" s="146">
        <v>26366899</v>
      </c>
      <c r="C875" s="31" t="s">
        <v>1209</v>
      </c>
      <c r="D875" s="31">
        <v>938</v>
      </c>
      <c r="E875" s="44" t="s">
        <v>43</v>
      </c>
      <c r="F875" s="43" t="s">
        <v>34</v>
      </c>
      <c r="G875" s="84" t="s">
        <v>34</v>
      </c>
      <c r="H875" s="31" t="s">
        <v>3177</v>
      </c>
      <c r="I875" s="31"/>
      <c r="J875" s="84" t="s">
        <v>106</v>
      </c>
      <c r="K875" s="31" t="s">
        <v>36</v>
      </c>
      <c r="L875" s="31" t="s">
        <v>95</v>
      </c>
      <c r="M875" s="169">
        <v>45513</v>
      </c>
      <c r="N875" s="148"/>
      <c r="O875" s="44" t="s">
        <v>43</v>
      </c>
      <c r="P875" s="43" t="s">
        <v>3178</v>
      </c>
      <c r="Q875" s="31"/>
      <c r="R875" s="84" t="s">
        <v>106</v>
      </c>
      <c r="S875" s="31" t="s">
        <v>36</v>
      </c>
      <c r="T875" s="31" t="s">
        <v>95</v>
      </c>
      <c r="U875" s="169">
        <v>45513</v>
      </c>
      <c r="V875" s="150"/>
      <c r="W875" s="141" t="str" cm="1">
        <f t="array" ref="W875">IF(SUM(LEN(B875:V875))=0,"",IF(OR(OR(ISBLANK(F875),SUM(LEN(C875),LEN(D875))=0),AND(NOT(E875="Unknown"),ISBLANK(J875)),AND(NOT(O875="Unknown"),ISBLANK(R875))),"Missing Information", INDEX(Table15[Entire Service Line Classification], MATCH(SUMIFS(Table15[Unique ID],Table15[System-Owned Portion],E875,Table15[If Material Anything Other than "Lead" in Column E,Was Material Ever Previously Lead?],G875,Table15[Customer-Owned Portion],O875),Table15[Unique ID],0),0)))</f>
        <v>Non-lead</v>
      </c>
      <c r="X875"/>
    </row>
    <row r="876" spans="2:24" ht="30" x14ac:dyDescent="0.25">
      <c r="B876" s="146">
        <v>26365302</v>
      </c>
      <c r="C876" s="31" t="s">
        <v>1210</v>
      </c>
      <c r="D876" s="31">
        <v>939</v>
      </c>
      <c r="E876" s="44" t="s">
        <v>43</v>
      </c>
      <c r="F876" s="43" t="s">
        <v>34</v>
      </c>
      <c r="G876" s="84" t="s">
        <v>34</v>
      </c>
      <c r="H876" s="31" t="s">
        <v>3177</v>
      </c>
      <c r="I876" s="31"/>
      <c r="J876" s="84" t="s">
        <v>106</v>
      </c>
      <c r="K876" s="31" t="s">
        <v>36</v>
      </c>
      <c r="L876" s="31" t="s">
        <v>95</v>
      </c>
      <c r="M876" s="169">
        <v>45513</v>
      </c>
      <c r="N876" s="148"/>
      <c r="O876" s="44" t="s">
        <v>43</v>
      </c>
      <c r="P876" s="43" t="s">
        <v>3178</v>
      </c>
      <c r="Q876" s="31"/>
      <c r="R876" s="84" t="s">
        <v>106</v>
      </c>
      <c r="S876" s="31" t="s">
        <v>36</v>
      </c>
      <c r="T876" s="31" t="s">
        <v>95</v>
      </c>
      <c r="U876" s="169">
        <v>45513</v>
      </c>
      <c r="V876" s="150"/>
      <c r="W876" s="141" t="str" cm="1">
        <f t="array" ref="W876">IF(SUM(LEN(B876:V876))=0,"",IF(OR(OR(ISBLANK(F876),SUM(LEN(C876),LEN(D876))=0),AND(NOT(E876="Unknown"),ISBLANK(J876)),AND(NOT(O876="Unknown"),ISBLANK(R876))),"Missing Information", INDEX(Table15[Entire Service Line Classification], MATCH(SUMIFS(Table15[Unique ID],Table15[System-Owned Portion],E876,Table15[If Material Anything Other than "Lead" in Column E,Was Material Ever Previously Lead?],G876,Table15[Customer-Owned Portion],O876),Table15[Unique ID],0),0)))</f>
        <v>Non-lead</v>
      </c>
      <c r="X876"/>
    </row>
    <row r="877" spans="2:24" ht="30" x14ac:dyDescent="0.25">
      <c r="B877" s="146">
        <v>26365304</v>
      </c>
      <c r="C877" s="31" t="s">
        <v>1211</v>
      </c>
      <c r="D877" s="31">
        <v>940</v>
      </c>
      <c r="E877" s="44" t="s">
        <v>43</v>
      </c>
      <c r="F877" s="43" t="s">
        <v>34</v>
      </c>
      <c r="G877" s="84" t="s">
        <v>34</v>
      </c>
      <c r="H877" s="31" t="s">
        <v>3177</v>
      </c>
      <c r="I877" s="31"/>
      <c r="J877" s="84" t="s">
        <v>106</v>
      </c>
      <c r="K877" s="31" t="s">
        <v>36</v>
      </c>
      <c r="L877" s="31" t="s">
        <v>95</v>
      </c>
      <c r="M877" s="169">
        <v>45513</v>
      </c>
      <c r="N877" s="148"/>
      <c r="O877" s="44" t="s">
        <v>42</v>
      </c>
      <c r="P877" s="43" t="s">
        <v>3178</v>
      </c>
      <c r="Q877" s="31"/>
      <c r="R877" s="84" t="s">
        <v>106</v>
      </c>
      <c r="S877" s="31" t="s">
        <v>36</v>
      </c>
      <c r="T877" s="31" t="s">
        <v>95</v>
      </c>
      <c r="U877" s="169">
        <v>45513</v>
      </c>
      <c r="V877" s="150"/>
      <c r="W877" s="141" t="str" cm="1">
        <f t="array" ref="W877">IF(SUM(LEN(B877:V877))=0,"",IF(OR(OR(ISBLANK(F877),SUM(LEN(C877),LEN(D877))=0),AND(NOT(E877="Unknown"),ISBLANK(J877)),AND(NOT(O877="Unknown"),ISBLANK(R877))),"Missing Information", INDEX(Table15[Entire Service Line Classification], MATCH(SUMIFS(Table15[Unique ID],Table15[System-Owned Portion],E877,Table15[If Material Anything Other than "Lead" in Column E,Was Material Ever Previously Lead?],G877,Table15[Customer-Owned Portion],O877),Table15[Unique ID],0),0)))</f>
        <v>Non-lead</v>
      </c>
      <c r="X877"/>
    </row>
    <row r="878" spans="2:24" ht="30" x14ac:dyDescent="0.25">
      <c r="B878" s="146">
        <v>26365301</v>
      </c>
      <c r="C878" s="31" t="s">
        <v>1212</v>
      </c>
      <c r="D878" s="31">
        <v>941</v>
      </c>
      <c r="E878" s="44" t="s">
        <v>43</v>
      </c>
      <c r="F878" s="43" t="s">
        <v>34</v>
      </c>
      <c r="G878" s="84" t="s">
        <v>34</v>
      </c>
      <c r="H878" s="31" t="s">
        <v>3177</v>
      </c>
      <c r="I878" s="31"/>
      <c r="J878" s="84" t="s">
        <v>106</v>
      </c>
      <c r="K878" s="31" t="s">
        <v>36</v>
      </c>
      <c r="L878" s="31" t="s">
        <v>95</v>
      </c>
      <c r="M878" s="169">
        <v>45513</v>
      </c>
      <c r="N878" s="148"/>
      <c r="O878" s="44" t="s">
        <v>43</v>
      </c>
      <c r="P878" s="43" t="s">
        <v>3178</v>
      </c>
      <c r="Q878" s="31"/>
      <c r="R878" s="84" t="s">
        <v>106</v>
      </c>
      <c r="S878" s="31" t="s">
        <v>36</v>
      </c>
      <c r="T878" s="31" t="s">
        <v>95</v>
      </c>
      <c r="U878" s="169">
        <v>45513</v>
      </c>
      <c r="V878" s="150"/>
      <c r="W878" s="141" t="str" cm="1">
        <f t="array" ref="W878">IF(SUM(LEN(B878:V878))=0,"",IF(OR(OR(ISBLANK(F878),SUM(LEN(C878),LEN(D878))=0),AND(NOT(E878="Unknown"),ISBLANK(J878)),AND(NOT(O878="Unknown"),ISBLANK(R878))),"Missing Information", INDEX(Table15[Entire Service Line Classification], MATCH(SUMIFS(Table15[Unique ID],Table15[System-Owned Portion],E878,Table15[If Material Anything Other than "Lead" in Column E,Was Material Ever Previously Lead?],G878,Table15[Customer-Owned Portion],O878),Table15[Unique ID],0),0)))</f>
        <v>Non-lead</v>
      </c>
      <c r="X878"/>
    </row>
    <row r="879" spans="2:24" ht="30" x14ac:dyDescent="0.25">
      <c r="B879" s="146">
        <v>26365303</v>
      </c>
      <c r="C879" s="31" t="s">
        <v>1213</v>
      </c>
      <c r="D879" s="31">
        <v>942</v>
      </c>
      <c r="E879" s="44" t="s">
        <v>43</v>
      </c>
      <c r="F879" s="43" t="s">
        <v>34</v>
      </c>
      <c r="G879" s="84" t="s">
        <v>34</v>
      </c>
      <c r="H879" s="31" t="s">
        <v>3177</v>
      </c>
      <c r="I879" s="31"/>
      <c r="J879" s="84" t="s">
        <v>106</v>
      </c>
      <c r="K879" s="31" t="s">
        <v>36</v>
      </c>
      <c r="L879" s="31" t="s">
        <v>95</v>
      </c>
      <c r="M879" s="169">
        <v>45513</v>
      </c>
      <c r="N879" s="148"/>
      <c r="O879" s="44" t="s">
        <v>35</v>
      </c>
      <c r="P879" s="43" t="s">
        <v>3178</v>
      </c>
      <c r="Q879" s="31"/>
      <c r="R879" s="84" t="s">
        <v>106</v>
      </c>
      <c r="S879" s="31" t="s">
        <v>36</v>
      </c>
      <c r="T879" s="31" t="s">
        <v>95</v>
      </c>
      <c r="U879" s="169">
        <v>45513</v>
      </c>
      <c r="V879" s="150"/>
      <c r="W879" s="141" t="str" cm="1">
        <f t="array" ref="W879">IF(SUM(LEN(B879:V879))=0,"",IF(OR(OR(ISBLANK(F879),SUM(LEN(C879),LEN(D879))=0),AND(NOT(E879="Unknown"),ISBLANK(J879)),AND(NOT(O879="Unknown"),ISBLANK(R879))),"Missing Information", INDEX(Table15[Entire Service Line Classification], MATCH(SUMIFS(Table15[Unique ID],Table15[System-Owned Portion],E879,Table15[If Material Anything Other than "Lead" in Column E,Was Material Ever Previously Lead?],G879,Table15[Customer-Owned Portion],O879),Table15[Unique ID],0),0)))</f>
        <v>Non-lead</v>
      </c>
      <c r="X879"/>
    </row>
    <row r="880" spans="2:24" ht="30" x14ac:dyDescent="0.25">
      <c r="B880" s="146">
        <v>26366897</v>
      </c>
      <c r="C880" s="31" t="s">
        <v>1214</v>
      </c>
      <c r="D880" s="31">
        <v>943</v>
      </c>
      <c r="E880" s="44" t="s">
        <v>43</v>
      </c>
      <c r="F880" s="43" t="s">
        <v>34</v>
      </c>
      <c r="G880" s="84" t="s">
        <v>34</v>
      </c>
      <c r="H880" s="31" t="s">
        <v>3177</v>
      </c>
      <c r="I880" s="31"/>
      <c r="J880" s="84" t="s">
        <v>106</v>
      </c>
      <c r="K880" s="31" t="s">
        <v>36</v>
      </c>
      <c r="L880" s="31" t="s">
        <v>95</v>
      </c>
      <c r="M880" s="169">
        <v>45513</v>
      </c>
      <c r="N880" s="148"/>
      <c r="O880" s="44" t="s">
        <v>43</v>
      </c>
      <c r="P880" s="43" t="s">
        <v>3178</v>
      </c>
      <c r="Q880" s="31"/>
      <c r="R880" s="84" t="s">
        <v>106</v>
      </c>
      <c r="S880" s="31" t="s">
        <v>36</v>
      </c>
      <c r="T880" s="31" t="s">
        <v>95</v>
      </c>
      <c r="U880" s="169">
        <v>45513</v>
      </c>
      <c r="V880" s="150"/>
      <c r="W880" s="141" t="str" cm="1">
        <f t="array" ref="W880">IF(SUM(LEN(B880:V880))=0,"",IF(OR(OR(ISBLANK(F880),SUM(LEN(C880),LEN(D880))=0),AND(NOT(E880="Unknown"),ISBLANK(J880)),AND(NOT(O880="Unknown"),ISBLANK(R880))),"Missing Information", INDEX(Table15[Entire Service Line Classification], MATCH(SUMIFS(Table15[Unique ID],Table15[System-Owned Portion],E880,Table15[If Material Anything Other than "Lead" in Column E,Was Material Ever Previously Lead?],G880,Table15[Customer-Owned Portion],O880),Table15[Unique ID],0),0)))</f>
        <v>Non-lead</v>
      </c>
      <c r="X880"/>
    </row>
    <row r="881" spans="2:24" ht="30" x14ac:dyDescent="0.25">
      <c r="B881" s="146">
        <v>26365308</v>
      </c>
      <c r="C881" s="31" t="s">
        <v>1215</v>
      </c>
      <c r="D881" s="31">
        <v>944</v>
      </c>
      <c r="E881" s="44" t="s">
        <v>43</v>
      </c>
      <c r="F881" s="43" t="s">
        <v>34</v>
      </c>
      <c r="G881" s="84" t="s">
        <v>34</v>
      </c>
      <c r="H881" s="31" t="s">
        <v>3177</v>
      </c>
      <c r="I881" s="31"/>
      <c r="J881" s="84" t="s">
        <v>106</v>
      </c>
      <c r="K881" s="31" t="s">
        <v>36</v>
      </c>
      <c r="L881" s="31" t="s">
        <v>95</v>
      </c>
      <c r="M881" s="169">
        <v>45513</v>
      </c>
      <c r="N881" s="148"/>
      <c r="O881" s="44" t="s">
        <v>43</v>
      </c>
      <c r="P881" s="43" t="s">
        <v>3178</v>
      </c>
      <c r="Q881" s="31"/>
      <c r="R881" s="84" t="s">
        <v>106</v>
      </c>
      <c r="S881" s="31" t="s">
        <v>36</v>
      </c>
      <c r="T881" s="31" t="s">
        <v>95</v>
      </c>
      <c r="U881" s="169">
        <v>45513</v>
      </c>
      <c r="V881" s="150"/>
      <c r="W881" s="141" t="str" cm="1">
        <f t="array" ref="W881">IF(SUM(LEN(B881:V881))=0,"",IF(OR(OR(ISBLANK(F881),SUM(LEN(C881),LEN(D881))=0),AND(NOT(E881="Unknown"),ISBLANK(J881)),AND(NOT(O881="Unknown"),ISBLANK(R881))),"Missing Information", INDEX(Table15[Entire Service Line Classification], MATCH(SUMIFS(Table15[Unique ID],Table15[System-Owned Portion],E881,Table15[If Material Anything Other than "Lead" in Column E,Was Material Ever Previously Lead?],G881,Table15[Customer-Owned Portion],O881),Table15[Unique ID],0),0)))</f>
        <v>Non-lead</v>
      </c>
      <c r="X881"/>
    </row>
    <row r="882" spans="2:24" ht="30" x14ac:dyDescent="0.25">
      <c r="B882" s="146">
        <v>26366108</v>
      </c>
      <c r="C882" s="31" t="s">
        <v>1216</v>
      </c>
      <c r="D882" s="31">
        <v>945</v>
      </c>
      <c r="E882" s="44" t="s">
        <v>43</v>
      </c>
      <c r="F882" s="43" t="s">
        <v>34</v>
      </c>
      <c r="G882" s="84" t="s">
        <v>34</v>
      </c>
      <c r="H882" s="31" t="s">
        <v>3177</v>
      </c>
      <c r="I882" s="31"/>
      <c r="J882" s="84" t="s">
        <v>106</v>
      </c>
      <c r="K882" s="31" t="s">
        <v>36</v>
      </c>
      <c r="L882" s="31" t="s">
        <v>95</v>
      </c>
      <c r="M882" s="169">
        <v>45513</v>
      </c>
      <c r="N882" s="148"/>
      <c r="O882" s="44" t="s">
        <v>43</v>
      </c>
      <c r="P882" s="43" t="s">
        <v>3178</v>
      </c>
      <c r="Q882" s="31"/>
      <c r="R882" s="84" t="s">
        <v>106</v>
      </c>
      <c r="S882" s="31" t="s">
        <v>36</v>
      </c>
      <c r="T882" s="31" t="s">
        <v>95</v>
      </c>
      <c r="U882" s="169">
        <v>45513</v>
      </c>
      <c r="V882" s="150"/>
      <c r="W882" s="141" t="str" cm="1">
        <f t="array" ref="W882">IF(SUM(LEN(B882:V882))=0,"",IF(OR(OR(ISBLANK(F882),SUM(LEN(C882),LEN(D882))=0),AND(NOT(E882="Unknown"),ISBLANK(J882)),AND(NOT(O882="Unknown"),ISBLANK(R882))),"Missing Information", INDEX(Table15[Entire Service Line Classification], MATCH(SUMIFS(Table15[Unique ID],Table15[System-Owned Portion],E882,Table15[If Material Anything Other than "Lead" in Column E,Was Material Ever Previously Lead?],G882,Table15[Customer-Owned Portion],O882),Table15[Unique ID],0),0)))</f>
        <v>Non-lead</v>
      </c>
      <c r="X882"/>
    </row>
    <row r="883" spans="2:24" ht="30" x14ac:dyDescent="0.25">
      <c r="B883" s="146">
        <v>26365305</v>
      </c>
      <c r="C883" s="31" t="s">
        <v>1217</v>
      </c>
      <c r="D883" s="31">
        <v>946</v>
      </c>
      <c r="E883" s="44" t="s">
        <v>43</v>
      </c>
      <c r="F883" s="43" t="s">
        <v>34</v>
      </c>
      <c r="G883" s="84" t="s">
        <v>34</v>
      </c>
      <c r="H883" s="31" t="s">
        <v>3177</v>
      </c>
      <c r="I883" s="31"/>
      <c r="J883" s="84" t="s">
        <v>106</v>
      </c>
      <c r="K883" s="31" t="s">
        <v>36</v>
      </c>
      <c r="L883" s="31" t="s">
        <v>95</v>
      </c>
      <c r="M883" s="169">
        <v>45513</v>
      </c>
      <c r="N883" s="148"/>
      <c r="O883" s="44" t="s">
        <v>43</v>
      </c>
      <c r="P883" s="43" t="s">
        <v>3178</v>
      </c>
      <c r="Q883" s="31"/>
      <c r="R883" s="84" t="s">
        <v>106</v>
      </c>
      <c r="S883" s="31" t="s">
        <v>36</v>
      </c>
      <c r="T883" s="31" t="s">
        <v>95</v>
      </c>
      <c r="U883" s="169">
        <v>45513</v>
      </c>
      <c r="V883" s="150"/>
      <c r="W883" s="141" t="str" cm="1">
        <f t="array" ref="W883">IF(SUM(LEN(B883:V883))=0,"",IF(OR(OR(ISBLANK(F883),SUM(LEN(C883),LEN(D883))=0),AND(NOT(E883="Unknown"),ISBLANK(J883)),AND(NOT(O883="Unknown"),ISBLANK(R883))),"Missing Information", INDEX(Table15[Entire Service Line Classification], MATCH(SUMIFS(Table15[Unique ID],Table15[System-Owned Portion],E883,Table15[If Material Anything Other than "Lead" in Column E,Was Material Ever Previously Lead?],G883,Table15[Customer-Owned Portion],O883),Table15[Unique ID],0),0)))</f>
        <v>Non-lead</v>
      </c>
      <c r="X883"/>
    </row>
    <row r="884" spans="2:24" ht="30" x14ac:dyDescent="0.25">
      <c r="B884" s="146">
        <v>26365306</v>
      </c>
      <c r="C884" s="31" t="s">
        <v>1218</v>
      </c>
      <c r="D884" s="31">
        <v>947</v>
      </c>
      <c r="E884" s="44" t="s">
        <v>43</v>
      </c>
      <c r="F884" s="43" t="s">
        <v>34</v>
      </c>
      <c r="G884" s="84" t="s">
        <v>34</v>
      </c>
      <c r="H884" s="31" t="s">
        <v>3177</v>
      </c>
      <c r="I884" s="31"/>
      <c r="J884" s="84" t="s">
        <v>106</v>
      </c>
      <c r="K884" s="31" t="s">
        <v>36</v>
      </c>
      <c r="L884" s="31" t="s">
        <v>95</v>
      </c>
      <c r="M884" s="169">
        <v>45513</v>
      </c>
      <c r="N884" s="148"/>
      <c r="O884" s="44" t="s">
        <v>43</v>
      </c>
      <c r="P884" s="43" t="s">
        <v>3178</v>
      </c>
      <c r="Q884" s="31"/>
      <c r="R884" s="84" t="s">
        <v>106</v>
      </c>
      <c r="S884" s="31" t="s">
        <v>36</v>
      </c>
      <c r="T884" s="31" t="s">
        <v>95</v>
      </c>
      <c r="U884" s="169">
        <v>45513</v>
      </c>
      <c r="V884" s="150"/>
      <c r="W884" s="141" t="str" cm="1">
        <f t="array" ref="W884">IF(SUM(LEN(B884:V884))=0,"",IF(OR(OR(ISBLANK(F884),SUM(LEN(C884),LEN(D884))=0),AND(NOT(E884="Unknown"),ISBLANK(J884)),AND(NOT(O884="Unknown"),ISBLANK(R884))),"Missing Information", INDEX(Table15[Entire Service Line Classification], MATCH(SUMIFS(Table15[Unique ID],Table15[System-Owned Portion],E884,Table15[If Material Anything Other than "Lead" in Column E,Was Material Ever Previously Lead?],G884,Table15[Customer-Owned Portion],O884),Table15[Unique ID],0),0)))</f>
        <v>Non-lead</v>
      </c>
      <c r="X884"/>
    </row>
    <row r="885" spans="2:24" ht="30" x14ac:dyDescent="0.25">
      <c r="B885" s="146">
        <v>26366931</v>
      </c>
      <c r="C885" s="31" t="s">
        <v>1219</v>
      </c>
      <c r="D885" s="31">
        <v>948</v>
      </c>
      <c r="E885" s="44" t="s">
        <v>43</v>
      </c>
      <c r="F885" s="43" t="s">
        <v>34</v>
      </c>
      <c r="G885" s="84" t="s">
        <v>34</v>
      </c>
      <c r="H885" s="31" t="s">
        <v>3177</v>
      </c>
      <c r="I885" s="31"/>
      <c r="J885" s="84" t="s">
        <v>106</v>
      </c>
      <c r="K885" s="31" t="s">
        <v>36</v>
      </c>
      <c r="L885" s="31" t="s">
        <v>95</v>
      </c>
      <c r="M885" s="169">
        <v>45513</v>
      </c>
      <c r="N885" s="148"/>
      <c r="O885" s="44" t="s">
        <v>43</v>
      </c>
      <c r="P885" s="43" t="s">
        <v>3178</v>
      </c>
      <c r="Q885" s="31"/>
      <c r="R885" s="84" t="s">
        <v>106</v>
      </c>
      <c r="S885" s="31" t="s">
        <v>36</v>
      </c>
      <c r="T885" s="31" t="s">
        <v>95</v>
      </c>
      <c r="U885" s="169">
        <v>45513</v>
      </c>
      <c r="V885" s="150"/>
      <c r="W885" s="141" t="str" cm="1">
        <f t="array" ref="W885">IF(SUM(LEN(B885:V885))=0,"",IF(OR(OR(ISBLANK(F885),SUM(LEN(C885),LEN(D885))=0),AND(NOT(E885="Unknown"),ISBLANK(J885)),AND(NOT(O885="Unknown"),ISBLANK(R885))),"Missing Information", INDEX(Table15[Entire Service Line Classification], MATCH(SUMIFS(Table15[Unique ID],Table15[System-Owned Portion],E885,Table15[If Material Anything Other than "Lead" in Column E,Was Material Ever Previously Lead?],G885,Table15[Customer-Owned Portion],O885),Table15[Unique ID],0),0)))</f>
        <v>Non-lead</v>
      </c>
      <c r="X885"/>
    </row>
    <row r="886" spans="2:24" ht="30" x14ac:dyDescent="0.25">
      <c r="B886" s="146">
        <v>26366930</v>
      </c>
      <c r="C886" s="31" t="s">
        <v>1220</v>
      </c>
      <c r="D886" s="31">
        <v>949</v>
      </c>
      <c r="E886" s="44" t="s">
        <v>43</v>
      </c>
      <c r="F886" s="43" t="s">
        <v>34</v>
      </c>
      <c r="G886" s="84" t="s">
        <v>34</v>
      </c>
      <c r="H886" s="31" t="s">
        <v>3177</v>
      </c>
      <c r="I886" s="31"/>
      <c r="J886" s="84" t="s">
        <v>106</v>
      </c>
      <c r="K886" s="31" t="s">
        <v>36</v>
      </c>
      <c r="L886" s="31" t="s">
        <v>95</v>
      </c>
      <c r="M886" s="169">
        <v>45513</v>
      </c>
      <c r="N886" s="148"/>
      <c r="O886" s="44" t="s">
        <v>42</v>
      </c>
      <c r="P886" s="43" t="s">
        <v>3178</v>
      </c>
      <c r="Q886" s="31"/>
      <c r="R886" s="84" t="s">
        <v>106</v>
      </c>
      <c r="S886" s="31" t="s">
        <v>36</v>
      </c>
      <c r="T886" s="31" t="s">
        <v>95</v>
      </c>
      <c r="U886" s="169">
        <v>45513</v>
      </c>
      <c r="V886" s="150"/>
      <c r="W886" s="141" t="str" cm="1">
        <f t="array" ref="W886">IF(SUM(LEN(B886:V886))=0,"",IF(OR(OR(ISBLANK(F886),SUM(LEN(C886),LEN(D886))=0),AND(NOT(E886="Unknown"),ISBLANK(J886)),AND(NOT(O886="Unknown"),ISBLANK(R886))),"Missing Information", INDEX(Table15[Entire Service Line Classification], MATCH(SUMIFS(Table15[Unique ID],Table15[System-Owned Portion],E886,Table15[If Material Anything Other than "Lead" in Column E,Was Material Ever Previously Lead?],G886,Table15[Customer-Owned Portion],O886),Table15[Unique ID],0),0)))</f>
        <v>Non-lead</v>
      </c>
      <c r="X886"/>
    </row>
    <row r="887" spans="2:24" ht="30" x14ac:dyDescent="0.25">
      <c r="B887" s="146">
        <v>26366929</v>
      </c>
      <c r="C887" s="31" t="s">
        <v>1221</v>
      </c>
      <c r="D887" s="31">
        <v>950</v>
      </c>
      <c r="E887" s="44" t="s">
        <v>43</v>
      </c>
      <c r="F887" s="43" t="s">
        <v>34</v>
      </c>
      <c r="G887" s="84" t="s">
        <v>34</v>
      </c>
      <c r="H887" s="31" t="s">
        <v>3177</v>
      </c>
      <c r="I887" s="31"/>
      <c r="J887" s="84" t="s">
        <v>106</v>
      </c>
      <c r="K887" s="31" t="s">
        <v>36</v>
      </c>
      <c r="L887" s="31" t="s">
        <v>95</v>
      </c>
      <c r="M887" s="169">
        <v>45513</v>
      </c>
      <c r="N887" s="148"/>
      <c r="O887" s="44" t="s">
        <v>43</v>
      </c>
      <c r="P887" s="43" t="s">
        <v>3178</v>
      </c>
      <c r="Q887" s="31"/>
      <c r="R887" s="84" t="s">
        <v>106</v>
      </c>
      <c r="S887" s="31" t="s">
        <v>36</v>
      </c>
      <c r="T887" s="31" t="s">
        <v>95</v>
      </c>
      <c r="U887" s="169">
        <v>45513</v>
      </c>
      <c r="V887" s="150"/>
      <c r="W887" s="141" t="str" cm="1">
        <f t="array" ref="W887">IF(SUM(LEN(B887:V887))=0,"",IF(OR(OR(ISBLANK(F887),SUM(LEN(C887),LEN(D887))=0),AND(NOT(E887="Unknown"),ISBLANK(J887)),AND(NOT(O887="Unknown"),ISBLANK(R887))),"Missing Information", INDEX(Table15[Entire Service Line Classification], MATCH(SUMIFS(Table15[Unique ID],Table15[System-Owned Portion],E887,Table15[If Material Anything Other than "Lead" in Column E,Was Material Ever Previously Lead?],G887,Table15[Customer-Owned Portion],O887),Table15[Unique ID],0),0)))</f>
        <v>Non-lead</v>
      </c>
      <c r="X887"/>
    </row>
    <row r="888" spans="2:24" ht="30" x14ac:dyDescent="0.25">
      <c r="B888" s="146">
        <v>26366936</v>
      </c>
      <c r="C888" s="31" t="s">
        <v>1222</v>
      </c>
      <c r="D888" s="31">
        <v>951</v>
      </c>
      <c r="E888" s="44" t="s">
        <v>43</v>
      </c>
      <c r="F888" s="43" t="s">
        <v>34</v>
      </c>
      <c r="G888" s="84" t="s">
        <v>34</v>
      </c>
      <c r="H888" s="31" t="s">
        <v>3177</v>
      </c>
      <c r="I888" s="31"/>
      <c r="J888" s="84" t="s">
        <v>106</v>
      </c>
      <c r="K888" s="31" t="s">
        <v>36</v>
      </c>
      <c r="L888" s="31" t="s">
        <v>95</v>
      </c>
      <c r="M888" s="169">
        <v>45513</v>
      </c>
      <c r="N888" s="148"/>
      <c r="O888" s="44" t="s">
        <v>43</v>
      </c>
      <c r="P888" s="43" t="s">
        <v>3178</v>
      </c>
      <c r="Q888" s="31"/>
      <c r="R888" s="84" t="s">
        <v>106</v>
      </c>
      <c r="S888" s="31" t="s">
        <v>36</v>
      </c>
      <c r="T888" s="31" t="s">
        <v>95</v>
      </c>
      <c r="U888" s="169">
        <v>45513</v>
      </c>
      <c r="V888" s="150"/>
      <c r="W888" s="141" t="str" cm="1">
        <f t="array" ref="W888">IF(SUM(LEN(B888:V888))=0,"",IF(OR(OR(ISBLANK(F888),SUM(LEN(C888),LEN(D888))=0),AND(NOT(E888="Unknown"),ISBLANK(J888)),AND(NOT(O888="Unknown"),ISBLANK(R888))),"Missing Information", INDEX(Table15[Entire Service Line Classification], MATCH(SUMIFS(Table15[Unique ID],Table15[System-Owned Portion],E888,Table15[If Material Anything Other than "Lead" in Column E,Was Material Ever Previously Lead?],G888,Table15[Customer-Owned Portion],O888),Table15[Unique ID],0),0)))</f>
        <v>Non-lead</v>
      </c>
      <c r="X888"/>
    </row>
    <row r="889" spans="2:24" ht="30" x14ac:dyDescent="0.25">
      <c r="B889" s="146">
        <v>26366939</v>
      </c>
      <c r="C889" s="31" t="s">
        <v>1223</v>
      </c>
      <c r="D889" s="31">
        <v>952</v>
      </c>
      <c r="E889" s="44" t="s">
        <v>43</v>
      </c>
      <c r="F889" s="43" t="s">
        <v>34</v>
      </c>
      <c r="G889" s="84" t="s">
        <v>34</v>
      </c>
      <c r="H889" s="31" t="s">
        <v>3177</v>
      </c>
      <c r="I889" s="31"/>
      <c r="J889" s="84" t="s">
        <v>106</v>
      </c>
      <c r="K889" s="31" t="s">
        <v>36</v>
      </c>
      <c r="L889" s="31" t="s">
        <v>95</v>
      </c>
      <c r="M889" s="169">
        <v>45513</v>
      </c>
      <c r="N889" s="148"/>
      <c r="O889" s="44" t="s">
        <v>43</v>
      </c>
      <c r="P889" s="43" t="s">
        <v>3178</v>
      </c>
      <c r="Q889" s="31"/>
      <c r="R889" s="84" t="s">
        <v>106</v>
      </c>
      <c r="S889" s="31" t="s">
        <v>36</v>
      </c>
      <c r="T889" s="31" t="s">
        <v>95</v>
      </c>
      <c r="U889" s="169">
        <v>45513</v>
      </c>
      <c r="V889" s="150"/>
      <c r="W889" s="141" t="str" cm="1">
        <f t="array" ref="W889">IF(SUM(LEN(B889:V889))=0,"",IF(OR(OR(ISBLANK(F889),SUM(LEN(C889),LEN(D889))=0),AND(NOT(E889="Unknown"),ISBLANK(J889)),AND(NOT(O889="Unknown"),ISBLANK(R889))),"Missing Information", INDEX(Table15[Entire Service Line Classification], MATCH(SUMIFS(Table15[Unique ID],Table15[System-Owned Portion],E889,Table15[If Material Anything Other than "Lead" in Column E,Was Material Ever Previously Lead?],G889,Table15[Customer-Owned Portion],O889),Table15[Unique ID],0),0)))</f>
        <v>Non-lead</v>
      </c>
      <c r="X889"/>
    </row>
    <row r="890" spans="2:24" ht="30" x14ac:dyDescent="0.25">
      <c r="B890" s="146">
        <v>26366938</v>
      </c>
      <c r="C890" s="31" t="s">
        <v>1224</v>
      </c>
      <c r="D890" s="31">
        <v>953</v>
      </c>
      <c r="E890" s="44" t="s">
        <v>43</v>
      </c>
      <c r="F890" s="43" t="s">
        <v>34</v>
      </c>
      <c r="G890" s="84" t="s">
        <v>34</v>
      </c>
      <c r="H890" s="31" t="s">
        <v>3177</v>
      </c>
      <c r="I890" s="31"/>
      <c r="J890" s="84" t="s">
        <v>106</v>
      </c>
      <c r="K890" s="31" t="s">
        <v>36</v>
      </c>
      <c r="L890" s="31" t="s">
        <v>95</v>
      </c>
      <c r="M890" s="169">
        <v>45513</v>
      </c>
      <c r="N890" s="148"/>
      <c r="O890" s="44" t="s">
        <v>35</v>
      </c>
      <c r="P890" s="43" t="s">
        <v>3178</v>
      </c>
      <c r="Q890" s="31"/>
      <c r="R890" s="84" t="s">
        <v>106</v>
      </c>
      <c r="S890" s="31" t="s">
        <v>36</v>
      </c>
      <c r="T890" s="31" t="s">
        <v>95</v>
      </c>
      <c r="U890" s="169">
        <v>45513</v>
      </c>
      <c r="V890" s="150"/>
      <c r="W890" s="141" t="str" cm="1">
        <f t="array" ref="W890">IF(SUM(LEN(B890:V890))=0,"",IF(OR(OR(ISBLANK(F890),SUM(LEN(C890),LEN(D890))=0),AND(NOT(E890="Unknown"),ISBLANK(J890)),AND(NOT(O890="Unknown"),ISBLANK(R890))),"Missing Information", INDEX(Table15[Entire Service Line Classification], MATCH(SUMIFS(Table15[Unique ID],Table15[System-Owned Portion],E890,Table15[If Material Anything Other than "Lead" in Column E,Was Material Ever Previously Lead?],G890,Table15[Customer-Owned Portion],O890),Table15[Unique ID],0),0)))</f>
        <v>Non-lead</v>
      </c>
      <c r="X890"/>
    </row>
    <row r="891" spans="2:24" ht="30" x14ac:dyDescent="0.25">
      <c r="B891" s="146">
        <v>26366937</v>
      </c>
      <c r="C891" s="31" t="s">
        <v>1225</v>
      </c>
      <c r="D891" s="31">
        <v>954</v>
      </c>
      <c r="E891" s="44" t="s">
        <v>43</v>
      </c>
      <c r="F891" s="43" t="s">
        <v>34</v>
      </c>
      <c r="G891" s="84" t="s">
        <v>34</v>
      </c>
      <c r="H891" s="31" t="s">
        <v>3177</v>
      </c>
      <c r="I891" s="31"/>
      <c r="J891" s="84" t="s">
        <v>106</v>
      </c>
      <c r="K891" s="31" t="s">
        <v>36</v>
      </c>
      <c r="L891" s="31" t="s">
        <v>95</v>
      </c>
      <c r="M891" s="169">
        <v>45513</v>
      </c>
      <c r="N891" s="148"/>
      <c r="O891" s="44" t="s">
        <v>43</v>
      </c>
      <c r="P891" s="43" t="s">
        <v>3178</v>
      </c>
      <c r="Q891" s="31"/>
      <c r="R891" s="84" t="s">
        <v>106</v>
      </c>
      <c r="S891" s="31" t="s">
        <v>36</v>
      </c>
      <c r="T891" s="31" t="s">
        <v>95</v>
      </c>
      <c r="U891" s="169">
        <v>45513</v>
      </c>
      <c r="V891" s="150"/>
      <c r="W891" s="141" t="str" cm="1">
        <f t="array" ref="W891">IF(SUM(LEN(B891:V891))=0,"",IF(OR(OR(ISBLANK(F891),SUM(LEN(C891),LEN(D891))=0),AND(NOT(E891="Unknown"),ISBLANK(J891)),AND(NOT(O891="Unknown"),ISBLANK(R891))),"Missing Information", INDEX(Table15[Entire Service Line Classification], MATCH(SUMIFS(Table15[Unique ID],Table15[System-Owned Portion],E891,Table15[If Material Anything Other than "Lead" in Column E,Was Material Ever Previously Lead?],G891,Table15[Customer-Owned Portion],O891),Table15[Unique ID],0),0)))</f>
        <v>Non-lead</v>
      </c>
      <c r="X891"/>
    </row>
    <row r="892" spans="2:24" ht="30" x14ac:dyDescent="0.25">
      <c r="B892" s="146">
        <v>26366934</v>
      </c>
      <c r="C892" s="31" t="s">
        <v>1226</v>
      </c>
      <c r="D892" s="31">
        <v>955</v>
      </c>
      <c r="E892" s="44" t="s">
        <v>43</v>
      </c>
      <c r="F892" s="43" t="s">
        <v>34</v>
      </c>
      <c r="G892" s="84" t="s">
        <v>34</v>
      </c>
      <c r="H892" s="31" t="s">
        <v>3177</v>
      </c>
      <c r="I892" s="31"/>
      <c r="J892" s="84" t="s">
        <v>106</v>
      </c>
      <c r="K892" s="31" t="s">
        <v>36</v>
      </c>
      <c r="L892" s="31" t="s">
        <v>95</v>
      </c>
      <c r="M892" s="169">
        <v>45513</v>
      </c>
      <c r="N892" s="148"/>
      <c r="O892" s="44" t="s">
        <v>43</v>
      </c>
      <c r="P892" s="43" t="s">
        <v>3178</v>
      </c>
      <c r="Q892" s="31"/>
      <c r="R892" s="84" t="s">
        <v>106</v>
      </c>
      <c r="S892" s="31" t="s">
        <v>36</v>
      </c>
      <c r="T892" s="31" t="s">
        <v>95</v>
      </c>
      <c r="U892" s="169">
        <v>45513</v>
      </c>
      <c r="V892" s="150"/>
      <c r="W892" s="141" t="str" cm="1">
        <f t="array" ref="W892">IF(SUM(LEN(B892:V892))=0,"",IF(OR(OR(ISBLANK(F892),SUM(LEN(C892),LEN(D892))=0),AND(NOT(E892="Unknown"),ISBLANK(J892)),AND(NOT(O892="Unknown"),ISBLANK(R892))),"Missing Information", INDEX(Table15[Entire Service Line Classification], MATCH(SUMIFS(Table15[Unique ID],Table15[System-Owned Portion],E892,Table15[If Material Anything Other than "Lead" in Column E,Was Material Ever Previously Lead?],G892,Table15[Customer-Owned Portion],O892),Table15[Unique ID],0),0)))</f>
        <v>Non-lead</v>
      </c>
      <c r="X892"/>
    </row>
    <row r="893" spans="2:24" ht="30" x14ac:dyDescent="0.25">
      <c r="B893" s="146">
        <v>26359298</v>
      </c>
      <c r="C893" s="31" t="s">
        <v>1227</v>
      </c>
      <c r="D893" s="31">
        <v>956</v>
      </c>
      <c r="E893" s="44" t="s">
        <v>43</v>
      </c>
      <c r="F893" s="43" t="s">
        <v>34</v>
      </c>
      <c r="G893" s="84" t="s">
        <v>34</v>
      </c>
      <c r="H893" s="31" t="s">
        <v>3177</v>
      </c>
      <c r="I893" s="31"/>
      <c r="J893" s="84" t="s">
        <v>106</v>
      </c>
      <c r="K893" s="31" t="s">
        <v>36</v>
      </c>
      <c r="L893" s="31" t="s">
        <v>95</v>
      </c>
      <c r="M893" s="169">
        <v>45513</v>
      </c>
      <c r="N893" s="148"/>
      <c r="O893" s="44" t="s">
        <v>42</v>
      </c>
      <c r="P893" s="43" t="s">
        <v>3178</v>
      </c>
      <c r="Q893" s="31"/>
      <c r="R893" s="84" t="s">
        <v>106</v>
      </c>
      <c r="S893" s="31" t="s">
        <v>36</v>
      </c>
      <c r="T893" s="31" t="s">
        <v>95</v>
      </c>
      <c r="U893" s="169">
        <v>45513</v>
      </c>
      <c r="V893" s="150"/>
      <c r="W893" s="141" t="str" cm="1">
        <f t="array" ref="W893">IF(SUM(LEN(B893:V893))=0,"",IF(OR(OR(ISBLANK(F893),SUM(LEN(C893),LEN(D893))=0),AND(NOT(E893="Unknown"),ISBLANK(J893)),AND(NOT(O893="Unknown"),ISBLANK(R893))),"Missing Information", INDEX(Table15[Entire Service Line Classification], MATCH(SUMIFS(Table15[Unique ID],Table15[System-Owned Portion],E893,Table15[If Material Anything Other than "Lead" in Column E,Was Material Ever Previously Lead?],G893,Table15[Customer-Owned Portion],O893),Table15[Unique ID],0),0)))</f>
        <v>Non-lead</v>
      </c>
      <c r="X893"/>
    </row>
    <row r="894" spans="2:24" ht="30" x14ac:dyDescent="0.25">
      <c r="B894" s="146">
        <v>26366914</v>
      </c>
      <c r="C894" s="31" t="s">
        <v>1228</v>
      </c>
      <c r="D894" s="31">
        <v>957</v>
      </c>
      <c r="E894" s="44" t="s">
        <v>43</v>
      </c>
      <c r="F894" s="43" t="s">
        <v>34</v>
      </c>
      <c r="G894" s="84" t="s">
        <v>34</v>
      </c>
      <c r="H894" s="31" t="s">
        <v>3177</v>
      </c>
      <c r="I894" s="31"/>
      <c r="J894" s="84" t="s">
        <v>106</v>
      </c>
      <c r="K894" s="31" t="s">
        <v>36</v>
      </c>
      <c r="L894" s="31" t="s">
        <v>95</v>
      </c>
      <c r="M894" s="169">
        <v>45513</v>
      </c>
      <c r="N894" s="148"/>
      <c r="O894" s="44" t="s">
        <v>43</v>
      </c>
      <c r="P894" s="43" t="s">
        <v>3178</v>
      </c>
      <c r="Q894" s="31"/>
      <c r="R894" s="84" t="s">
        <v>106</v>
      </c>
      <c r="S894" s="31" t="s">
        <v>36</v>
      </c>
      <c r="T894" s="31" t="s">
        <v>95</v>
      </c>
      <c r="U894" s="169">
        <v>45513</v>
      </c>
      <c r="V894" s="150"/>
      <c r="W894" s="141" t="str" cm="1">
        <f t="array" ref="W894">IF(SUM(LEN(B894:V894))=0,"",IF(OR(OR(ISBLANK(F894),SUM(LEN(C894),LEN(D894))=0),AND(NOT(E894="Unknown"),ISBLANK(J894)),AND(NOT(O894="Unknown"),ISBLANK(R894))),"Missing Information", INDEX(Table15[Entire Service Line Classification], MATCH(SUMIFS(Table15[Unique ID],Table15[System-Owned Portion],E894,Table15[If Material Anything Other than "Lead" in Column E,Was Material Ever Previously Lead?],G894,Table15[Customer-Owned Portion],O894),Table15[Unique ID],0),0)))</f>
        <v>Non-lead</v>
      </c>
      <c r="X894"/>
    </row>
    <row r="895" spans="2:24" ht="30" x14ac:dyDescent="0.25">
      <c r="B895" s="146">
        <v>26366912</v>
      </c>
      <c r="C895" s="31" t="s">
        <v>1229</v>
      </c>
      <c r="D895" s="31">
        <v>958</v>
      </c>
      <c r="E895" s="44" t="s">
        <v>43</v>
      </c>
      <c r="F895" s="43" t="s">
        <v>34</v>
      </c>
      <c r="G895" s="84" t="s">
        <v>34</v>
      </c>
      <c r="H895" s="31" t="s">
        <v>3177</v>
      </c>
      <c r="I895" s="31"/>
      <c r="J895" s="84" t="s">
        <v>106</v>
      </c>
      <c r="K895" s="31" t="s">
        <v>36</v>
      </c>
      <c r="L895" s="31" t="s">
        <v>95</v>
      </c>
      <c r="M895" s="169">
        <v>45513</v>
      </c>
      <c r="N895" s="148"/>
      <c r="O895" s="44" t="s">
        <v>42</v>
      </c>
      <c r="P895" s="43" t="s">
        <v>3178</v>
      </c>
      <c r="Q895" s="31"/>
      <c r="R895" s="84" t="s">
        <v>106</v>
      </c>
      <c r="S895" s="31" t="s">
        <v>36</v>
      </c>
      <c r="T895" s="31" t="s">
        <v>95</v>
      </c>
      <c r="U895" s="169">
        <v>45513</v>
      </c>
      <c r="V895" s="150"/>
      <c r="W895" s="141" t="str" cm="1">
        <f t="array" ref="W895">IF(SUM(LEN(B895:V895))=0,"",IF(OR(OR(ISBLANK(F895),SUM(LEN(C895),LEN(D895))=0),AND(NOT(E895="Unknown"),ISBLANK(J895)),AND(NOT(O895="Unknown"),ISBLANK(R895))),"Missing Information", INDEX(Table15[Entire Service Line Classification], MATCH(SUMIFS(Table15[Unique ID],Table15[System-Owned Portion],E895,Table15[If Material Anything Other than "Lead" in Column E,Was Material Ever Previously Lead?],G895,Table15[Customer-Owned Portion],O895),Table15[Unique ID],0),0)))</f>
        <v>Non-lead</v>
      </c>
      <c r="X895"/>
    </row>
    <row r="896" spans="2:24" ht="30" x14ac:dyDescent="0.25">
      <c r="B896" s="146">
        <v>26366911</v>
      </c>
      <c r="C896" s="31" t="s">
        <v>1230</v>
      </c>
      <c r="D896" s="31">
        <v>959</v>
      </c>
      <c r="E896" s="44" t="s">
        <v>43</v>
      </c>
      <c r="F896" s="43" t="s">
        <v>34</v>
      </c>
      <c r="G896" s="84" t="s">
        <v>34</v>
      </c>
      <c r="H896" s="31" t="s">
        <v>3177</v>
      </c>
      <c r="I896" s="31"/>
      <c r="J896" s="84" t="s">
        <v>106</v>
      </c>
      <c r="K896" s="31" t="s">
        <v>36</v>
      </c>
      <c r="L896" s="31" t="s">
        <v>95</v>
      </c>
      <c r="M896" s="169">
        <v>45513</v>
      </c>
      <c r="N896" s="148"/>
      <c r="O896" s="44" t="s">
        <v>43</v>
      </c>
      <c r="P896" s="43" t="s">
        <v>3178</v>
      </c>
      <c r="Q896" s="31"/>
      <c r="R896" s="84" t="s">
        <v>106</v>
      </c>
      <c r="S896" s="31" t="s">
        <v>36</v>
      </c>
      <c r="T896" s="31" t="s">
        <v>95</v>
      </c>
      <c r="U896" s="169">
        <v>45513</v>
      </c>
      <c r="V896" s="150"/>
      <c r="W896" s="141" t="str" cm="1">
        <f t="array" ref="W896">IF(SUM(LEN(B896:V896))=0,"",IF(OR(OR(ISBLANK(F896),SUM(LEN(C896),LEN(D896))=0),AND(NOT(E896="Unknown"),ISBLANK(J896)),AND(NOT(O896="Unknown"),ISBLANK(R896))),"Missing Information", INDEX(Table15[Entire Service Line Classification], MATCH(SUMIFS(Table15[Unique ID],Table15[System-Owned Portion],E896,Table15[If Material Anything Other than "Lead" in Column E,Was Material Ever Previously Lead?],G896,Table15[Customer-Owned Portion],O896),Table15[Unique ID],0),0)))</f>
        <v>Non-lead</v>
      </c>
      <c r="X896"/>
    </row>
    <row r="897" spans="2:24" ht="30" x14ac:dyDescent="0.25">
      <c r="B897" s="146">
        <v>26366910</v>
      </c>
      <c r="C897" s="31" t="s">
        <v>1231</v>
      </c>
      <c r="D897" s="31">
        <v>960</v>
      </c>
      <c r="E897" s="44" t="s">
        <v>43</v>
      </c>
      <c r="F897" s="43" t="s">
        <v>34</v>
      </c>
      <c r="G897" s="84" t="s">
        <v>34</v>
      </c>
      <c r="H897" s="31" t="s">
        <v>3177</v>
      </c>
      <c r="I897" s="31"/>
      <c r="J897" s="84" t="s">
        <v>106</v>
      </c>
      <c r="K897" s="31" t="s">
        <v>36</v>
      </c>
      <c r="L897" s="31" t="s">
        <v>95</v>
      </c>
      <c r="M897" s="169">
        <v>45513</v>
      </c>
      <c r="N897" s="148"/>
      <c r="O897" s="44" t="s">
        <v>43</v>
      </c>
      <c r="P897" s="43" t="s">
        <v>3178</v>
      </c>
      <c r="Q897" s="31"/>
      <c r="R897" s="84" t="s">
        <v>106</v>
      </c>
      <c r="S897" s="31" t="s">
        <v>36</v>
      </c>
      <c r="T897" s="31" t="s">
        <v>95</v>
      </c>
      <c r="U897" s="169">
        <v>45513</v>
      </c>
      <c r="V897" s="150"/>
      <c r="W897" s="141" t="str" cm="1">
        <f t="array" ref="W897">IF(SUM(LEN(B897:V897))=0,"",IF(OR(OR(ISBLANK(F897),SUM(LEN(C897),LEN(D897))=0),AND(NOT(E897="Unknown"),ISBLANK(J897)),AND(NOT(O897="Unknown"),ISBLANK(R897))),"Missing Information", INDEX(Table15[Entire Service Line Classification], MATCH(SUMIFS(Table15[Unique ID],Table15[System-Owned Portion],E897,Table15[If Material Anything Other than "Lead" in Column E,Was Material Ever Previously Lead?],G897,Table15[Customer-Owned Portion],O897),Table15[Unique ID],0),0)))</f>
        <v>Non-lead</v>
      </c>
      <c r="X897"/>
    </row>
    <row r="898" spans="2:24" ht="30" x14ac:dyDescent="0.25">
      <c r="B898" s="146">
        <v>26366909</v>
      </c>
      <c r="C898" s="31" t="s">
        <v>1232</v>
      </c>
      <c r="D898" s="31">
        <v>961</v>
      </c>
      <c r="E898" s="44" t="s">
        <v>43</v>
      </c>
      <c r="F898" s="43" t="s">
        <v>34</v>
      </c>
      <c r="G898" s="84" t="s">
        <v>34</v>
      </c>
      <c r="H898" s="31" t="s">
        <v>3177</v>
      </c>
      <c r="I898" s="31"/>
      <c r="J898" s="84" t="s">
        <v>106</v>
      </c>
      <c r="K898" s="31" t="s">
        <v>36</v>
      </c>
      <c r="L898" s="31" t="s">
        <v>95</v>
      </c>
      <c r="M898" s="169">
        <v>45513</v>
      </c>
      <c r="N898" s="148"/>
      <c r="O898" s="44" t="s">
        <v>43</v>
      </c>
      <c r="P898" s="43" t="s">
        <v>3178</v>
      </c>
      <c r="Q898" s="31"/>
      <c r="R898" s="84" t="s">
        <v>106</v>
      </c>
      <c r="S898" s="31" t="s">
        <v>36</v>
      </c>
      <c r="T898" s="31" t="s">
        <v>95</v>
      </c>
      <c r="U898" s="169">
        <v>45513</v>
      </c>
      <c r="V898" s="150"/>
      <c r="W898" s="141" t="str" cm="1">
        <f t="array" ref="W898">IF(SUM(LEN(B898:V898))=0,"",IF(OR(OR(ISBLANK(F898),SUM(LEN(C898),LEN(D898))=0),AND(NOT(E898="Unknown"),ISBLANK(J898)),AND(NOT(O898="Unknown"),ISBLANK(R898))),"Missing Information", INDEX(Table15[Entire Service Line Classification], MATCH(SUMIFS(Table15[Unique ID],Table15[System-Owned Portion],E898,Table15[If Material Anything Other than "Lead" in Column E,Was Material Ever Previously Lead?],G898,Table15[Customer-Owned Portion],O898),Table15[Unique ID],0),0)))</f>
        <v>Non-lead</v>
      </c>
      <c r="X898"/>
    </row>
    <row r="899" spans="2:24" ht="30" x14ac:dyDescent="0.25">
      <c r="B899" s="146">
        <v>26366916</v>
      </c>
      <c r="C899" s="31" t="s">
        <v>1233</v>
      </c>
      <c r="D899" s="31">
        <v>962</v>
      </c>
      <c r="E899" s="44" t="s">
        <v>43</v>
      </c>
      <c r="F899" s="43" t="s">
        <v>34</v>
      </c>
      <c r="G899" s="84" t="s">
        <v>34</v>
      </c>
      <c r="H899" s="31" t="s">
        <v>3177</v>
      </c>
      <c r="I899" s="31"/>
      <c r="J899" s="84" t="s">
        <v>106</v>
      </c>
      <c r="K899" s="31" t="s">
        <v>36</v>
      </c>
      <c r="L899" s="31" t="s">
        <v>95</v>
      </c>
      <c r="M899" s="169">
        <v>45513</v>
      </c>
      <c r="N899" s="148"/>
      <c r="O899" s="44" t="s">
        <v>43</v>
      </c>
      <c r="P899" s="43" t="s">
        <v>3178</v>
      </c>
      <c r="Q899" s="31"/>
      <c r="R899" s="84" t="s">
        <v>106</v>
      </c>
      <c r="S899" s="31" t="s">
        <v>36</v>
      </c>
      <c r="T899" s="31" t="s">
        <v>95</v>
      </c>
      <c r="U899" s="169">
        <v>45513</v>
      </c>
      <c r="V899" s="150"/>
      <c r="W899" s="141" t="str" cm="1">
        <f t="array" ref="W899">IF(SUM(LEN(B899:V899))=0,"",IF(OR(OR(ISBLANK(F899),SUM(LEN(C899),LEN(D899))=0),AND(NOT(E899="Unknown"),ISBLANK(J899)),AND(NOT(O899="Unknown"),ISBLANK(R899))),"Missing Information", INDEX(Table15[Entire Service Line Classification], MATCH(SUMIFS(Table15[Unique ID],Table15[System-Owned Portion],E899,Table15[If Material Anything Other than "Lead" in Column E,Was Material Ever Previously Lead?],G899,Table15[Customer-Owned Portion],O899),Table15[Unique ID],0),0)))</f>
        <v>Non-lead</v>
      </c>
      <c r="X899"/>
    </row>
    <row r="900" spans="2:24" ht="30" x14ac:dyDescent="0.25">
      <c r="B900" s="146">
        <v>26366903</v>
      </c>
      <c r="C900" s="31" t="s">
        <v>1234</v>
      </c>
      <c r="D900" s="31">
        <v>963</v>
      </c>
      <c r="E900" s="44" t="s">
        <v>43</v>
      </c>
      <c r="F900" s="43" t="s">
        <v>34</v>
      </c>
      <c r="G900" s="84" t="s">
        <v>34</v>
      </c>
      <c r="H900" s="31" t="s">
        <v>3177</v>
      </c>
      <c r="I900" s="31"/>
      <c r="J900" s="84" t="s">
        <v>106</v>
      </c>
      <c r="K900" s="31" t="s">
        <v>36</v>
      </c>
      <c r="L900" s="31" t="s">
        <v>95</v>
      </c>
      <c r="M900" s="169">
        <v>45513</v>
      </c>
      <c r="N900" s="148"/>
      <c r="O900" s="44" t="s">
        <v>43</v>
      </c>
      <c r="P900" s="43" t="s">
        <v>3178</v>
      </c>
      <c r="Q900" s="31"/>
      <c r="R900" s="84" t="s">
        <v>106</v>
      </c>
      <c r="S900" s="31" t="s">
        <v>36</v>
      </c>
      <c r="T900" s="31" t="s">
        <v>95</v>
      </c>
      <c r="U900" s="169">
        <v>45513</v>
      </c>
      <c r="V900" s="150"/>
      <c r="W900" s="141" t="str" cm="1">
        <f t="array" ref="W900">IF(SUM(LEN(B900:V900))=0,"",IF(OR(OR(ISBLANK(F900),SUM(LEN(C900),LEN(D900))=0),AND(NOT(E900="Unknown"),ISBLANK(J900)),AND(NOT(O900="Unknown"),ISBLANK(R900))),"Missing Information", INDEX(Table15[Entire Service Line Classification], MATCH(SUMIFS(Table15[Unique ID],Table15[System-Owned Portion],E900,Table15[If Material Anything Other than "Lead" in Column E,Was Material Ever Previously Lead?],G900,Table15[Customer-Owned Portion],O900),Table15[Unique ID],0),0)))</f>
        <v>Non-lead</v>
      </c>
      <c r="X900"/>
    </row>
    <row r="901" spans="2:24" ht="30" x14ac:dyDescent="0.25">
      <c r="B901" s="146">
        <v>26366901</v>
      </c>
      <c r="C901" s="31" t="s">
        <v>1235</v>
      </c>
      <c r="D901" s="31">
        <v>964</v>
      </c>
      <c r="E901" s="44" t="s">
        <v>43</v>
      </c>
      <c r="F901" s="43" t="s">
        <v>34</v>
      </c>
      <c r="G901" s="84" t="s">
        <v>34</v>
      </c>
      <c r="H901" s="31" t="s">
        <v>3177</v>
      </c>
      <c r="I901" s="31"/>
      <c r="J901" s="84" t="s">
        <v>106</v>
      </c>
      <c r="K901" s="31" t="s">
        <v>36</v>
      </c>
      <c r="L901" s="31" t="s">
        <v>95</v>
      </c>
      <c r="M901" s="169">
        <v>45513</v>
      </c>
      <c r="N901" s="148"/>
      <c r="O901" s="44" t="s">
        <v>42</v>
      </c>
      <c r="P901" s="43" t="s">
        <v>3178</v>
      </c>
      <c r="Q901" s="31"/>
      <c r="R901" s="84" t="s">
        <v>106</v>
      </c>
      <c r="S901" s="31" t="s">
        <v>36</v>
      </c>
      <c r="T901" s="31" t="s">
        <v>95</v>
      </c>
      <c r="U901" s="169">
        <v>45513</v>
      </c>
      <c r="V901" s="150"/>
      <c r="W901" s="141" t="str" cm="1">
        <f t="array" ref="W901">IF(SUM(LEN(B901:V901))=0,"",IF(OR(OR(ISBLANK(F901),SUM(LEN(C901),LEN(D901))=0),AND(NOT(E901="Unknown"),ISBLANK(J901)),AND(NOT(O901="Unknown"),ISBLANK(R901))),"Missing Information", INDEX(Table15[Entire Service Line Classification], MATCH(SUMIFS(Table15[Unique ID],Table15[System-Owned Portion],E901,Table15[If Material Anything Other than "Lead" in Column E,Was Material Ever Previously Lead?],G901,Table15[Customer-Owned Portion],O901),Table15[Unique ID],0),0)))</f>
        <v>Non-lead</v>
      </c>
      <c r="X901"/>
    </row>
    <row r="902" spans="2:24" ht="30" x14ac:dyDescent="0.25">
      <c r="B902" s="146">
        <v>26366904</v>
      </c>
      <c r="C902" s="31" t="s">
        <v>1236</v>
      </c>
      <c r="D902" s="31">
        <v>965</v>
      </c>
      <c r="E902" s="44" t="s">
        <v>43</v>
      </c>
      <c r="F902" s="43" t="s">
        <v>34</v>
      </c>
      <c r="G902" s="84" t="s">
        <v>34</v>
      </c>
      <c r="H902" s="31" t="s">
        <v>3177</v>
      </c>
      <c r="I902" s="31"/>
      <c r="J902" s="84" t="s">
        <v>106</v>
      </c>
      <c r="K902" s="31" t="s">
        <v>36</v>
      </c>
      <c r="L902" s="31" t="s">
        <v>95</v>
      </c>
      <c r="M902" s="169">
        <v>45513</v>
      </c>
      <c r="N902" s="148"/>
      <c r="O902" s="44" t="s">
        <v>43</v>
      </c>
      <c r="P902" s="43" t="s">
        <v>3178</v>
      </c>
      <c r="Q902" s="31"/>
      <c r="R902" s="84" t="s">
        <v>106</v>
      </c>
      <c r="S902" s="31" t="s">
        <v>36</v>
      </c>
      <c r="T902" s="31" t="s">
        <v>95</v>
      </c>
      <c r="U902" s="169">
        <v>45513</v>
      </c>
      <c r="V902" s="150"/>
      <c r="W902" s="141" t="str" cm="1">
        <f t="array" ref="W902">IF(SUM(LEN(B902:V902))=0,"",IF(OR(OR(ISBLANK(F902),SUM(LEN(C902),LEN(D902))=0),AND(NOT(E902="Unknown"),ISBLANK(J902)),AND(NOT(O902="Unknown"),ISBLANK(R902))),"Missing Information", INDEX(Table15[Entire Service Line Classification], MATCH(SUMIFS(Table15[Unique ID],Table15[System-Owned Portion],E902,Table15[If Material Anything Other than "Lead" in Column E,Was Material Ever Previously Lead?],G902,Table15[Customer-Owned Portion],O902),Table15[Unique ID],0),0)))</f>
        <v>Non-lead</v>
      </c>
      <c r="X902"/>
    </row>
    <row r="903" spans="2:24" ht="30" x14ac:dyDescent="0.25">
      <c r="B903" s="146">
        <v>26366907</v>
      </c>
      <c r="C903" s="31" t="s">
        <v>1237</v>
      </c>
      <c r="D903" s="31">
        <v>966</v>
      </c>
      <c r="E903" s="44" t="s">
        <v>43</v>
      </c>
      <c r="F903" s="43" t="s">
        <v>34</v>
      </c>
      <c r="G903" s="84" t="s">
        <v>34</v>
      </c>
      <c r="H903" s="31" t="s">
        <v>3177</v>
      </c>
      <c r="I903" s="31"/>
      <c r="J903" s="84" t="s">
        <v>106</v>
      </c>
      <c r="K903" s="31" t="s">
        <v>36</v>
      </c>
      <c r="L903" s="31" t="s">
        <v>95</v>
      </c>
      <c r="M903" s="169">
        <v>45513</v>
      </c>
      <c r="N903" s="148"/>
      <c r="O903" s="44" t="s">
        <v>43</v>
      </c>
      <c r="P903" s="43" t="s">
        <v>3178</v>
      </c>
      <c r="Q903" s="31"/>
      <c r="R903" s="84" t="s">
        <v>106</v>
      </c>
      <c r="S903" s="31" t="s">
        <v>36</v>
      </c>
      <c r="T903" s="31" t="s">
        <v>95</v>
      </c>
      <c r="U903" s="169">
        <v>45513</v>
      </c>
      <c r="V903" s="150"/>
      <c r="W903" s="141" t="str" cm="1">
        <f t="array" ref="W903">IF(SUM(LEN(B903:V903))=0,"",IF(OR(OR(ISBLANK(F903),SUM(LEN(C903),LEN(D903))=0),AND(NOT(E903="Unknown"),ISBLANK(J903)),AND(NOT(O903="Unknown"),ISBLANK(R903))),"Missing Information", INDEX(Table15[Entire Service Line Classification], MATCH(SUMIFS(Table15[Unique ID],Table15[System-Owned Portion],E903,Table15[If Material Anything Other than "Lead" in Column E,Was Material Ever Previously Lead?],G903,Table15[Customer-Owned Portion],O903),Table15[Unique ID],0),0)))</f>
        <v>Non-lead</v>
      </c>
      <c r="X903"/>
    </row>
    <row r="904" spans="2:24" ht="30" x14ac:dyDescent="0.25">
      <c r="B904" s="146">
        <v>26366905</v>
      </c>
      <c r="C904" s="31" t="s">
        <v>1238</v>
      </c>
      <c r="D904" s="31">
        <v>967</v>
      </c>
      <c r="E904" s="44" t="s">
        <v>43</v>
      </c>
      <c r="F904" s="43" t="s">
        <v>34</v>
      </c>
      <c r="G904" s="84" t="s">
        <v>34</v>
      </c>
      <c r="H904" s="31" t="s">
        <v>3177</v>
      </c>
      <c r="I904" s="31"/>
      <c r="J904" s="84" t="s">
        <v>106</v>
      </c>
      <c r="K904" s="31" t="s">
        <v>36</v>
      </c>
      <c r="L904" s="31" t="s">
        <v>95</v>
      </c>
      <c r="M904" s="169">
        <v>45513</v>
      </c>
      <c r="N904" s="148"/>
      <c r="O904" s="44" t="s">
        <v>42</v>
      </c>
      <c r="P904" s="43" t="s">
        <v>3178</v>
      </c>
      <c r="Q904" s="31"/>
      <c r="R904" s="84" t="s">
        <v>106</v>
      </c>
      <c r="S904" s="31" t="s">
        <v>36</v>
      </c>
      <c r="T904" s="31" t="s">
        <v>95</v>
      </c>
      <c r="U904" s="169">
        <v>45513</v>
      </c>
      <c r="V904" s="150"/>
      <c r="W904" s="141" t="str" cm="1">
        <f t="array" ref="W904">IF(SUM(LEN(B904:V904))=0,"",IF(OR(OR(ISBLANK(F904),SUM(LEN(C904),LEN(D904))=0),AND(NOT(E904="Unknown"),ISBLANK(J904)),AND(NOT(O904="Unknown"),ISBLANK(R904))),"Missing Information", INDEX(Table15[Entire Service Line Classification], MATCH(SUMIFS(Table15[Unique ID],Table15[System-Owned Portion],E904,Table15[If Material Anything Other than "Lead" in Column E,Was Material Ever Previously Lead?],G904,Table15[Customer-Owned Portion],O904),Table15[Unique ID],0),0)))</f>
        <v>Non-lead</v>
      </c>
      <c r="X904"/>
    </row>
    <row r="905" spans="2:24" ht="30" x14ac:dyDescent="0.25">
      <c r="B905" s="146">
        <v>26366906</v>
      </c>
      <c r="C905" s="31" t="s">
        <v>1239</v>
      </c>
      <c r="D905" s="31">
        <v>968</v>
      </c>
      <c r="E905" s="44" t="s">
        <v>43</v>
      </c>
      <c r="F905" s="43" t="s">
        <v>34</v>
      </c>
      <c r="G905" s="84" t="s">
        <v>34</v>
      </c>
      <c r="H905" s="31" t="s">
        <v>3177</v>
      </c>
      <c r="I905" s="31"/>
      <c r="J905" s="84" t="s">
        <v>106</v>
      </c>
      <c r="K905" s="31" t="s">
        <v>36</v>
      </c>
      <c r="L905" s="31" t="s">
        <v>95</v>
      </c>
      <c r="M905" s="169">
        <v>45513</v>
      </c>
      <c r="N905" s="148"/>
      <c r="O905" s="44" t="s">
        <v>43</v>
      </c>
      <c r="P905" s="43" t="s">
        <v>3178</v>
      </c>
      <c r="Q905" s="31"/>
      <c r="R905" s="84" t="s">
        <v>106</v>
      </c>
      <c r="S905" s="31" t="s">
        <v>36</v>
      </c>
      <c r="T905" s="31" t="s">
        <v>95</v>
      </c>
      <c r="U905" s="169">
        <v>45513</v>
      </c>
      <c r="V905" s="150"/>
      <c r="W905" s="141" t="str" cm="1">
        <f t="array" ref="W905">IF(SUM(LEN(B905:V905))=0,"",IF(OR(OR(ISBLANK(F905),SUM(LEN(C905),LEN(D905))=0),AND(NOT(E905="Unknown"),ISBLANK(J905)),AND(NOT(O905="Unknown"),ISBLANK(R905))),"Missing Information", INDEX(Table15[Entire Service Line Classification], MATCH(SUMIFS(Table15[Unique ID],Table15[System-Owned Portion],E905,Table15[If Material Anything Other than "Lead" in Column E,Was Material Ever Previously Lead?],G905,Table15[Customer-Owned Portion],O905),Table15[Unique ID],0),0)))</f>
        <v>Non-lead</v>
      </c>
      <c r="X905"/>
    </row>
    <row r="906" spans="2:24" ht="30" x14ac:dyDescent="0.25">
      <c r="B906" s="146">
        <v>26366908</v>
      </c>
      <c r="C906" s="31" t="s">
        <v>1240</v>
      </c>
      <c r="D906" s="31">
        <v>969</v>
      </c>
      <c r="E906" s="44" t="s">
        <v>43</v>
      </c>
      <c r="F906" s="43" t="s">
        <v>34</v>
      </c>
      <c r="G906" s="84" t="s">
        <v>34</v>
      </c>
      <c r="H906" s="31" t="s">
        <v>3177</v>
      </c>
      <c r="I906" s="31"/>
      <c r="J906" s="84" t="s">
        <v>106</v>
      </c>
      <c r="K906" s="31" t="s">
        <v>36</v>
      </c>
      <c r="L906" s="31" t="s">
        <v>95</v>
      </c>
      <c r="M906" s="169">
        <v>45513</v>
      </c>
      <c r="N906" s="148"/>
      <c r="O906" s="44" t="s">
        <v>43</v>
      </c>
      <c r="P906" s="43" t="s">
        <v>3178</v>
      </c>
      <c r="Q906" s="31"/>
      <c r="R906" s="84" t="s">
        <v>106</v>
      </c>
      <c r="S906" s="31" t="s">
        <v>36</v>
      </c>
      <c r="T906" s="31" t="s">
        <v>95</v>
      </c>
      <c r="U906" s="169">
        <v>45513</v>
      </c>
      <c r="V906" s="150"/>
      <c r="W906" s="141" t="str" cm="1">
        <f t="array" ref="W906">IF(SUM(LEN(B906:V906))=0,"",IF(OR(OR(ISBLANK(F906),SUM(LEN(C906),LEN(D906))=0),AND(NOT(E906="Unknown"),ISBLANK(J906)),AND(NOT(O906="Unknown"),ISBLANK(R906))),"Missing Information", INDEX(Table15[Entire Service Line Classification], MATCH(SUMIFS(Table15[Unique ID],Table15[System-Owned Portion],E906,Table15[If Material Anything Other than "Lead" in Column E,Was Material Ever Previously Lead?],G906,Table15[Customer-Owned Portion],O906),Table15[Unique ID],0),0)))</f>
        <v>Non-lead</v>
      </c>
      <c r="X906"/>
    </row>
    <row r="907" spans="2:24" ht="30" x14ac:dyDescent="0.25">
      <c r="B907" s="146">
        <v>26366902</v>
      </c>
      <c r="C907" s="31" t="s">
        <v>1241</v>
      </c>
      <c r="D907" s="31">
        <v>970</v>
      </c>
      <c r="E907" s="44" t="s">
        <v>43</v>
      </c>
      <c r="F907" s="43" t="s">
        <v>34</v>
      </c>
      <c r="G907" s="84" t="s">
        <v>34</v>
      </c>
      <c r="H907" s="31" t="s">
        <v>3177</v>
      </c>
      <c r="I907" s="31"/>
      <c r="J907" s="84" t="s">
        <v>106</v>
      </c>
      <c r="K907" s="31" t="s">
        <v>36</v>
      </c>
      <c r="L907" s="31" t="s">
        <v>95</v>
      </c>
      <c r="M907" s="169">
        <v>45513</v>
      </c>
      <c r="N907" s="148"/>
      <c r="O907" s="44" t="s">
        <v>43</v>
      </c>
      <c r="P907" s="43" t="s">
        <v>3178</v>
      </c>
      <c r="Q907" s="31"/>
      <c r="R907" s="84" t="s">
        <v>106</v>
      </c>
      <c r="S907" s="31" t="s">
        <v>36</v>
      </c>
      <c r="T907" s="31" t="s">
        <v>95</v>
      </c>
      <c r="U907" s="169">
        <v>45513</v>
      </c>
      <c r="V907" s="150"/>
      <c r="W907" s="141" t="str" cm="1">
        <f t="array" ref="W907">IF(SUM(LEN(B907:V907))=0,"",IF(OR(OR(ISBLANK(F907),SUM(LEN(C907),LEN(D907))=0),AND(NOT(E907="Unknown"),ISBLANK(J907)),AND(NOT(O907="Unknown"),ISBLANK(R907))),"Missing Information", INDEX(Table15[Entire Service Line Classification], MATCH(SUMIFS(Table15[Unique ID],Table15[System-Owned Portion],E907,Table15[If Material Anything Other than "Lead" in Column E,Was Material Ever Previously Lead?],G907,Table15[Customer-Owned Portion],O907),Table15[Unique ID],0),0)))</f>
        <v>Non-lead</v>
      </c>
      <c r="X907"/>
    </row>
    <row r="908" spans="2:24" ht="30" x14ac:dyDescent="0.25">
      <c r="B908" s="146">
        <v>26365429</v>
      </c>
      <c r="C908" s="31" t="s">
        <v>1242</v>
      </c>
      <c r="D908" s="31">
        <v>971</v>
      </c>
      <c r="E908" s="44" t="s">
        <v>43</v>
      </c>
      <c r="F908" s="43" t="s">
        <v>34</v>
      </c>
      <c r="G908" s="84" t="s">
        <v>34</v>
      </c>
      <c r="H908" s="31" t="s">
        <v>3177</v>
      </c>
      <c r="I908" s="31"/>
      <c r="J908" s="84" t="s">
        <v>106</v>
      </c>
      <c r="K908" s="31" t="s">
        <v>36</v>
      </c>
      <c r="L908" s="31" t="s">
        <v>95</v>
      </c>
      <c r="M908" s="169">
        <v>45513</v>
      </c>
      <c r="N908" s="148"/>
      <c r="O908" s="44" t="s">
        <v>43</v>
      </c>
      <c r="P908" s="43" t="s">
        <v>3178</v>
      </c>
      <c r="Q908" s="31"/>
      <c r="R908" s="84" t="s">
        <v>106</v>
      </c>
      <c r="S908" s="31" t="s">
        <v>36</v>
      </c>
      <c r="T908" s="31" t="s">
        <v>95</v>
      </c>
      <c r="U908" s="169">
        <v>45513</v>
      </c>
      <c r="V908" s="150"/>
      <c r="W908" s="141" t="str" cm="1">
        <f t="array" ref="W908">IF(SUM(LEN(B908:V908))=0,"",IF(OR(OR(ISBLANK(F908),SUM(LEN(C908),LEN(D908))=0),AND(NOT(E908="Unknown"),ISBLANK(J908)),AND(NOT(O908="Unknown"),ISBLANK(R908))),"Missing Information", INDEX(Table15[Entire Service Line Classification], MATCH(SUMIFS(Table15[Unique ID],Table15[System-Owned Portion],E908,Table15[If Material Anything Other than "Lead" in Column E,Was Material Ever Previously Lead?],G908,Table15[Customer-Owned Portion],O908),Table15[Unique ID],0),0)))</f>
        <v>Non-lead</v>
      </c>
      <c r="X908"/>
    </row>
    <row r="909" spans="2:24" ht="30" x14ac:dyDescent="0.25">
      <c r="B909" s="146">
        <v>26359260</v>
      </c>
      <c r="C909" s="31" t="s">
        <v>1243</v>
      </c>
      <c r="D909" s="31">
        <v>972</v>
      </c>
      <c r="E909" s="44" t="s">
        <v>43</v>
      </c>
      <c r="F909" s="43" t="s">
        <v>34</v>
      </c>
      <c r="G909" s="84" t="s">
        <v>34</v>
      </c>
      <c r="H909" s="31" t="s">
        <v>3177</v>
      </c>
      <c r="I909" s="31"/>
      <c r="J909" s="84" t="s">
        <v>106</v>
      </c>
      <c r="K909" s="31" t="s">
        <v>36</v>
      </c>
      <c r="L909" s="31" t="s">
        <v>95</v>
      </c>
      <c r="M909" s="169">
        <v>45513</v>
      </c>
      <c r="N909" s="148"/>
      <c r="O909" s="44" t="s">
        <v>43</v>
      </c>
      <c r="P909" s="43" t="s">
        <v>3178</v>
      </c>
      <c r="Q909" s="31"/>
      <c r="R909" s="84" t="s">
        <v>106</v>
      </c>
      <c r="S909" s="31" t="s">
        <v>36</v>
      </c>
      <c r="T909" s="31" t="s">
        <v>95</v>
      </c>
      <c r="U909" s="169">
        <v>45513</v>
      </c>
      <c r="V909" s="150"/>
      <c r="W909" s="141" t="str" cm="1">
        <f t="array" ref="W909">IF(SUM(LEN(B909:V909))=0,"",IF(OR(OR(ISBLANK(F909),SUM(LEN(C909),LEN(D909))=0),AND(NOT(E909="Unknown"),ISBLANK(J909)),AND(NOT(O909="Unknown"),ISBLANK(R909))),"Missing Information", INDEX(Table15[Entire Service Line Classification], MATCH(SUMIFS(Table15[Unique ID],Table15[System-Owned Portion],E909,Table15[If Material Anything Other than "Lead" in Column E,Was Material Ever Previously Lead?],G909,Table15[Customer-Owned Portion],O909),Table15[Unique ID],0),0)))</f>
        <v>Non-lead</v>
      </c>
      <c r="X909"/>
    </row>
    <row r="910" spans="2:24" ht="30" x14ac:dyDescent="0.25">
      <c r="B910" s="146">
        <v>26366664</v>
      </c>
      <c r="C910" s="31" t="s">
        <v>1244</v>
      </c>
      <c r="D910" s="31">
        <v>973</v>
      </c>
      <c r="E910" s="44" t="s">
        <v>43</v>
      </c>
      <c r="F910" s="43" t="s">
        <v>34</v>
      </c>
      <c r="G910" s="84" t="s">
        <v>34</v>
      </c>
      <c r="H910" s="31" t="s">
        <v>3177</v>
      </c>
      <c r="I910" s="31"/>
      <c r="J910" s="84" t="s">
        <v>106</v>
      </c>
      <c r="K910" s="31" t="s">
        <v>36</v>
      </c>
      <c r="L910" s="31" t="s">
        <v>95</v>
      </c>
      <c r="M910" s="169">
        <v>45513</v>
      </c>
      <c r="N910" s="148"/>
      <c r="O910" s="44" t="s">
        <v>35</v>
      </c>
      <c r="P910" s="43" t="s">
        <v>3178</v>
      </c>
      <c r="Q910" s="31"/>
      <c r="R910" s="84" t="s">
        <v>106</v>
      </c>
      <c r="S910" s="31" t="s">
        <v>36</v>
      </c>
      <c r="T910" s="31" t="s">
        <v>95</v>
      </c>
      <c r="U910" s="169">
        <v>45513</v>
      </c>
      <c r="V910" s="150"/>
      <c r="W910" s="141" t="str" cm="1">
        <f t="array" ref="W910">IF(SUM(LEN(B910:V910))=0,"",IF(OR(OR(ISBLANK(F910),SUM(LEN(C910),LEN(D910))=0),AND(NOT(E910="Unknown"),ISBLANK(J910)),AND(NOT(O910="Unknown"),ISBLANK(R910))),"Missing Information", INDEX(Table15[Entire Service Line Classification], MATCH(SUMIFS(Table15[Unique ID],Table15[System-Owned Portion],E910,Table15[If Material Anything Other than "Lead" in Column E,Was Material Ever Previously Lead?],G910,Table15[Customer-Owned Portion],O910),Table15[Unique ID],0),0)))</f>
        <v>Non-lead</v>
      </c>
      <c r="X910"/>
    </row>
    <row r="911" spans="2:24" ht="30" x14ac:dyDescent="0.25">
      <c r="B911" s="146">
        <v>26365430</v>
      </c>
      <c r="C911" s="31" t="s">
        <v>1245</v>
      </c>
      <c r="D911" s="31">
        <v>974</v>
      </c>
      <c r="E911" s="44" t="s">
        <v>43</v>
      </c>
      <c r="F911" s="43" t="s">
        <v>34</v>
      </c>
      <c r="G911" s="84" t="s">
        <v>34</v>
      </c>
      <c r="H911" s="31" t="s">
        <v>3177</v>
      </c>
      <c r="I911" s="31"/>
      <c r="J911" s="84" t="s">
        <v>106</v>
      </c>
      <c r="K911" s="31" t="s">
        <v>36</v>
      </c>
      <c r="L911" s="31" t="s">
        <v>95</v>
      </c>
      <c r="M911" s="169">
        <v>45513</v>
      </c>
      <c r="N911" s="148"/>
      <c r="O911" s="44" t="s">
        <v>43</v>
      </c>
      <c r="P911" s="43" t="s">
        <v>3178</v>
      </c>
      <c r="Q911" s="31"/>
      <c r="R911" s="84" t="s">
        <v>106</v>
      </c>
      <c r="S911" s="31" t="s">
        <v>36</v>
      </c>
      <c r="T911" s="31" t="s">
        <v>95</v>
      </c>
      <c r="U911" s="169">
        <v>45513</v>
      </c>
      <c r="V911" s="150"/>
      <c r="W911" s="141" t="str" cm="1">
        <f t="array" ref="W911">IF(SUM(LEN(B911:V911))=0,"",IF(OR(OR(ISBLANK(F911),SUM(LEN(C911),LEN(D911))=0),AND(NOT(E911="Unknown"),ISBLANK(J911)),AND(NOT(O911="Unknown"),ISBLANK(R911))),"Missing Information", INDEX(Table15[Entire Service Line Classification], MATCH(SUMIFS(Table15[Unique ID],Table15[System-Owned Portion],E911,Table15[If Material Anything Other than "Lead" in Column E,Was Material Ever Previously Lead?],G911,Table15[Customer-Owned Portion],O911),Table15[Unique ID],0),0)))</f>
        <v>Non-lead</v>
      </c>
      <c r="X911"/>
    </row>
    <row r="912" spans="2:24" ht="30" x14ac:dyDescent="0.25">
      <c r="B912" s="146">
        <v>26365432</v>
      </c>
      <c r="C912" s="31" t="s">
        <v>1246</v>
      </c>
      <c r="D912" s="31">
        <v>975</v>
      </c>
      <c r="E912" s="44" t="s">
        <v>43</v>
      </c>
      <c r="F912" s="43" t="s">
        <v>34</v>
      </c>
      <c r="G912" s="84" t="s">
        <v>34</v>
      </c>
      <c r="H912" s="31" t="s">
        <v>3177</v>
      </c>
      <c r="I912" s="31"/>
      <c r="J912" s="84" t="s">
        <v>106</v>
      </c>
      <c r="K912" s="31" t="s">
        <v>36</v>
      </c>
      <c r="L912" s="31" t="s">
        <v>95</v>
      </c>
      <c r="M912" s="169">
        <v>45513</v>
      </c>
      <c r="N912" s="148"/>
      <c r="O912" s="44" t="s">
        <v>42</v>
      </c>
      <c r="P912" s="43" t="s">
        <v>3178</v>
      </c>
      <c r="Q912" s="31"/>
      <c r="R912" s="84" t="s">
        <v>106</v>
      </c>
      <c r="S912" s="31" t="s">
        <v>36</v>
      </c>
      <c r="T912" s="31" t="s">
        <v>95</v>
      </c>
      <c r="U912" s="169">
        <v>45513</v>
      </c>
      <c r="V912" s="150"/>
      <c r="W912" s="141" t="str" cm="1">
        <f t="array" ref="W912">IF(SUM(LEN(B912:V912))=0,"",IF(OR(OR(ISBLANK(F912),SUM(LEN(C912),LEN(D912))=0),AND(NOT(E912="Unknown"),ISBLANK(J912)),AND(NOT(O912="Unknown"),ISBLANK(R912))),"Missing Information", INDEX(Table15[Entire Service Line Classification], MATCH(SUMIFS(Table15[Unique ID],Table15[System-Owned Portion],E912,Table15[If Material Anything Other than "Lead" in Column E,Was Material Ever Previously Lead?],G912,Table15[Customer-Owned Portion],O912),Table15[Unique ID],0),0)))</f>
        <v>Non-lead</v>
      </c>
      <c r="X912"/>
    </row>
    <row r="913" spans="2:24" ht="30" x14ac:dyDescent="0.25">
      <c r="B913" s="146">
        <v>26365431</v>
      </c>
      <c r="C913" s="31" t="s">
        <v>1247</v>
      </c>
      <c r="D913" s="31">
        <v>976</v>
      </c>
      <c r="E913" s="44" t="s">
        <v>43</v>
      </c>
      <c r="F913" s="43" t="s">
        <v>34</v>
      </c>
      <c r="G913" s="84" t="s">
        <v>34</v>
      </c>
      <c r="H913" s="31" t="s">
        <v>3177</v>
      </c>
      <c r="I913" s="31"/>
      <c r="J913" s="84" t="s">
        <v>106</v>
      </c>
      <c r="K913" s="31" t="s">
        <v>36</v>
      </c>
      <c r="L913" s="31" t="s">
        <v>95</v>
      </c>
      <c r="M913" s="169">
        <v>45513</v>
      </c>
      <c r="N913" s="148"/>
      <c r="O913" s="44" t="s">
        <v>42</v>
      </c>
      <c r="P913" s="43" t="s">
        <v>3178</v>
      </c>
      <c r="Q913" s="31"/>
      <c r="R913" s="84" t="s">
        <v>106</v>
      </c>
      <c r="S913" s="31" t="s">
        <v>36</v>
      </c>
      <c r="T913" s="31" t="s">
        <v>95</v>
      </c>
      <c r="U913" s="169">
        <v>45513</v>
      </c>
      <c r="V913" s="150"/>
      <c r="W913" s="141" t="str" cm="1">
        <f t="array" ref="W913">IF(SUM(LEN(B913:V913))=0,"",IF(OR(OR(ISBLANK(F913),SUM(LEN(C913),LEN(D913))=0),AND(NOT(E913="Unknown"),ISBLANK(J913)),AND(NOT(O913="Unknown"),ISBLANK(R913))),"Missing Information", INDEX(Table15[Entire Service Line Classification], MATCH(SUMIFS(Table15[Unique ID],Table15[System-Owned Portion],E913,Table15[If Material Anything Other than "Lead" in Column E,Was Material Ever Previously Lead?],G913,Table15[Customer-Owned Portion],O913),Table15[Unique ID],0),0)))</f>
        <v>Non-lead</v>
      </c>
      <c r="X913"/>
    </row>
    <row r="914" spans="2:24" ht="30" x14ac:dyDescent="0.25">
      <c r="B914" s="146">
        <v>26365433</v>
      </c>
      <c r="C914" s="31" t="s">
        <v>1248</v>
      </c>
      <c r="D914" s="31">
        <v>977</v>
      </c>
      <c r="E914" s="44" t="s">
        <v>43</v>
      </c>
      <c r="F914" s="43" t="s">
        <v>34</v>
      </c>
      <c r="G914" s="84" t="s">
        <v>34</v>
      </c>
      <c r="H914" s="31" t="s">
        <v>3177</v>
      </c>
      <c r="I914" s="31"/>
      <c r="J914" s="84" t="s">
        <v>106</v>
      </c>
      <c r="K914" s="31" t="s">
        <v>36</v>
      </c>
      <c r="L914" s="31" t="s">
        <v>95</v>
      </c>
      <c r="M914" s="169">
        <v>45513</v>
      </c>
      <c r="N914" s="148"/>
      <c r="O914" s="44" t="s">
        <v>43</v>
      </c>
      <c r="P914" s="43" t="s">
        <v>3178</v>
      </c>
      <c r="Q914" s="31"/>
      <c r="R914" s="84" t="s">
        <v>106</v>
      </c>
      <c r="S914" s="31" t="s">
        <v>36</v>
      </c>
      <c r="T914" s="31" t="s">
        <v>95</v>
      </c>
      <c r="U914" s="169">
        <v>45513</v>
      </c>
      <c r="V914" s="150"/>
      <c r="W914" s="141" t="str" cm="1">
        <f t="array" ref="W914">IF(SUM(LEN(B914:V914))=0,"",IF(OR(OR(ISBLANK(F914),SUM(LEN(C914),LEN(D914))=0),AND(NOT(E914="Unknown"),ISBLANK(J914)),AND(NOT(O914="Unknown"),ISBLANK(R914))),"Missing Information", INDEX(Table15[Entire Service Line Classification], MATCH(SUMIFS(Table15[Unique ID],Table15[System-Owned Portion],E914,Table15[If Material Anything Other than "Lead" in Column E,Was Material Ever Previously Lead?],G914,Table15[Customer-Owned Portion],O914),Table15[Unique ID],0),0)))</f>
        <v>Non-lead</v>
      </c>
      <c r="X914"/>
    </row>
    <row r="915" spans="2:24" ht="30" x14ac:dyDescent="0.25">
      <c r="B915" s="146">
        <v>26365435</v>
      </c>
      <c r="C915" s="31" t="s">
        <v>1249</v>
      </c>
      <c r="D915" s="31">
        <v>978</v>
      </c>
      <c r="E915" s="44" t="s">
        <v>43</v>
      </c>
      <c r="F915" s="43" t="s">
        <v>34</v>
      </c>
      <c r="G915" s="84" t="s">
        <v>34</v>
      </c>
      <c r="H915" s="31" t="s">
        <v>3177</v>
      </c>
      <c r="I915" s="31"/>
      <c r="J915" s="84" t="s">
        <v>106</v>
      </c>
      <c r="K915" s="31" t="s">
        <v>36</v>
      </c>
      <c r="L915" s="31" t="s">
        <v>95</v>
      </c>
      <c r="M915" s="169">
        <v>45513</v>
      </c>
      <c r="N915" s="148"/>
      <c r="O915" s="44" t="s">
        <v>43</v>
      </c>
      <c r="P915" s="43" t="s">
        <v>3178</v>
      </c>
      <c r="Q915" s="31"/>
      <c r="R915" s="84" t="s">
        <v>106</v>
      </c>
      <c r="S915" s="31" t="s">
        <v>36</v>
      </c>
      <c r="T915" s="31" t="s">
        <v>95</v>
      </c>
      <c r="U915" s="169">
        <v>45513</v>
      </c>
      <c r="V915" s="150"/>
      <c r="W915" s="141" t="str" cm="1">
        <f t="array" ref="W915">IF(SUM(LEN(B915:V915))=0,"",IF(OR(OR(ISBLANK(F915),SUM(LEN(C915),LEN(D915))=0),AND(NOT(E915="Unknown"),ISBLANK(J915)),AND(NOT(O915="Unknown"),ISBLANK(R915))),"Missing Information", INDEX(Table15[Entire Service Line Classification], MATCH(SUMIFS(Table15[Unique ID],Table15[System-Owned Portion],E915,Table15[If Material Anything Other than "Lead" in Column E,Was Material Ever Previously Lead?],G915,Table15[Customer-Owned Portion],O915),Table15[Unique ID],0),0)))</f>
        <v>Non-lead</v>
      </c>
      <c r="X915"/>
    </row>
    <row r="916" spans="2:24" ht="30" x14ac:dyDescent="0.25">
      <c r="B916" s="146">
        <v>26365434</v>
      </c>
      <c r="C916" s="31" t="s">
        <v>1250</v>
      </c>
      <c r="D916" s="31">
        <v>979</v>
      </c>
      <c r="E916" s="44" t="s">
        <v>43</v>
      </c>
      <c r="F916" s="43" t="s">
        <v>34</v>
      </c>
      <c r="G916" s="84" t="s">
        <v>34</v>
      </c>
      <c r="H916" s="31" t="s">
        <v>3177</v>
      </c>
      <c r="I916" s="31"/>
      <c r="J916" s="84" t="s">
        <v>106</v>
      </c>
      <c r="K916" s="31" t="s">
        <v>36</v>
      </c>
      <c r="L916" s="31" t="s">
        <v>95</v>
      </c>
      <c r="M916" s="169">
        <v>45513</v>
      </c>
      <c r="N916" s="148"/>
      <c r="O916" s="44" t="s">
        <v>43</v>
      </c>
      <c r="P916" s="43" t="s">
        <v>3178</v>
      </c>
      <c r="Q916" s="31"/>
      <c r="R916" s="84" t="s">
        <v>106</v>
      </c>
      <c r="S916" s="31" t="s">
        <v>36</v>
      </c>
      <c r="T916" s="31" t="s">
        <v>95</v>
      </c>
      <c r="U916" s="169">
        <v>45513</v>
      </c>
      <c r="V916" s="150"/>
      <c r="W916" s="141" t="str" cm="1">
        <f t="array" ref="W916">IF(SUM(LEN(B916:V916))=0,"",IF(OR(OR(ISBLANK(F916),SUM(LEN(C916),LEN(D916))=0),AND(NOT(E916="Unknown"),ISBLANK(J916)),AND(NOT(O916="Unknown"),ISBLANK(R916))),"Missing Information", INDEX(Table15[Entire Service Line Classification], MATCH(SUMIFS(Table15[Unique ID],Table15[System-Owned Portion],E916,Table15[If Material Anything Other than "Lead" in Column E,Was Material Ever Previously Lead?],G916,Table15[Customer-Owned Portion],O916),Table15[Unique ID],0),0)))</f>
        <v>Non-lead</v>
      </c>
      <c r="X916"/>
    </row>
    <row r="917" spans="2:24" ht="30" x14ac:dyDescent="0.25">
      <c r="B917" s="146">
        <v>26365436</v>
      </c>
      <c r="C917" s="31" t="s">
        <v>1251</v>
      </c>
      <c r="D917" s="31">
        <v>980</v>
      </c>
      <c r="E917" s="44" t="s">
        <v>43</v>
      </c>
      <c r="F917" s="43" t="s">
        <v>34</v>
      </c>
      <c r="G917" s="84" t="s">
        <v>34</v>
      </c>
      <c r="H917" s="31" t="s">
        <v>3177</v>
      </c>
      <c r="I917" s="31"/>
      <c r="J917" s="84" t="s">
        <v>106</v>
      </c>
      <c r="K917" s="31" t="s">
        <v>36</v>
      </c>
      <c r="L917" s="31" t="s">
        <v>95</v>
      </c>
      <c r="M917" s="169">
        <v>45513</v>
      </c>
      <c r="N917" s="148"/>
      <c r="O917" s="44" t="s">
        <v>43</v>
      </c>
      <c r="P917" s="43" t="s">
        <v>3178</v>
      </c>
      <c r="Q917" s="31"/>
      <c r="R917" s="84" t="s">
        <v>106</v>
      </c>
      <c r="S917" s="31" t="s">
        <v>36</v>
      </c>
      <c r="T917" s="31" t="s">
        <v>95</v>
      </c>
      <c r="U917" s="169">
        <v>45513</v>
      </c>
      <c r="V917" s="150"/>
      <c r="W917" s="141" t="str" cm="1">
        <f t="array" ref="W917">IF(SUM(LEN(B917:V917))=0,"",IF(OR(OR(ISBLANK(F917),SUM(LEN(C917),LEN(D917))=0),AND(NOT(E917="Unknown"),ISBLANK(J917)),AND(NOT(O917="Unknown"),ISBLANK(R917))),"Missing Information", INDEX(Table15[Entire Service Line Classification], MATCH(SUMIFS(Table15[Unique ID],Table15[System-Owned Portion],E917,Table15[If Material Anything Other than "Lead" in Column E,Was Material Ever Previously Lead?],G917,Table15[Customer-Owned Portion],O917),Table15[Unique ID],0),0)))</f>
        <v>Non-lead</v>
      </c>
      <c r="X917"/>
    </row>
    <row r="918" spans="2:24" ht="30" x14ac:dyDescent="0.25">
      <c r="B918" s="146">
        <v>26366752</v>
      </c>
      <c r="C918" s="31" t="s">
        <v>1252</v>
      </c>
      <c r="D918" s="31">
        <v>981</v>
      </c>
      <c r="E918" s="44" t="s">
        <v>43</v>
      </c>
      <c r="F918" s="43" t="s">
        <v>34</v>
      </c>
      <c r="G918" s="84" t="s">
        <v>34</v>
      </c>
      <c r="H918" s="31" t="s">
        <v>3177</v>
      </c>
      <c r="I918" s="31"/>
      <c r="J918" s="84" t="s">
        <v>106</v>
      </c>
      <c r="K918" s="31" t="s">
        <v>36</v>
      </c>
      <c r="L918" s="31" t="s">
        <v>95</v>
      </c>
      <c r="M918" s="169">
        <v>45513</v>
      </c>
      <c r="N918" s="148"/>
      <c r="O918" s="44" t="s">
        <v>42</v>
      </c>
      <c r="P918" s="43" t="s">
        <v>3178</v>
      </c>
      <c r="Q918" s="31"/>
      <c r="R918" s="84" t="s">
        <v>106</v>
      </c>
      <c r="S918" s="31" t="s">
        <v>36</v>
      </c>
      <c r="T918" s="31" t="s">
        <v>95</v>
      </c>
      <c r="U918" s="169">
        <v>45513</v>
      </c>
      <c r="V918" s="150"/>
      <c r="W918" s="141" t="str" cm="1">
        <f t="array" ref="W918">IF(SUM(LEN(B918:V918))=0,"",IF(OR(OR(ISBLANK(F918),SUM(LEN(C918),LEN(D918))=0),AND(NOT(E918="Unknown"),ISBLANK(J918)),AND(NOT(O918="Unknown"),ISBLANK(R918))),"Missing Information", INDEX(Table15[Entire Service Line Classification], MATCH(SUMIFS(Table15[Unique ID],Table15[System-Owned Portion],E918,Table15[If Material Anything Other than "Lead" in Column E,Was Material Ever Previously Lead?],G918,Table15[Customer-Owned Portion],O918),Table15[Unique ID],0),0)))</f>
        <v>Non-lead</v>
      </c>
      <c r="X918"/>
    </row>
    <row r="919" spans="2:24" ht="30" x14ac:dyDescent="0.25">
      <c r="B919" s="146">
        <v>26366749</v>
      </c>
      <c r="C919" s="31" t="s">
        <v>1253</v>
      </c>
      <c r="D919" s="31">
        <v>982</v>
      </c>
      <c r="E919" s="44" t="s">
        <v>43</v>
      </c>
      <c r="F919" s="43" t="s">
        <v>34</v>
      </c>
      <c r="G919" s="84" t="s">
        <v>34</v>
      </c>
      <c r="H919" s="31" t="s">
        <v>3177</v>
      </c>
      <c r="I919" s="31"/>
      <c r="J919" s="84" t="s">
        <v>106</v>
      </c>
      <c r="K919" s="31" t="s">
        <v>36</v>
      </c>
      <c r="L919" s="31" t="s">
        <v>95</v>
      </c>
      <c r="M919" s="169">
        <v>45513</v>
      </c>
      <c r="N919" s="148"/>
      <c r="O919" s="44" t="s">
        <v>43</v>
      </c>
      <c r="P919" s="43" t="s">
        <v>3178</v>
      </c>
      <c r="Q919" s="31"/>
      <c r="R919" s="84" t="s">
        <v>106</v>
      </c>
      <c r="S919" s="31" t="s">
        <v>36</v>
      </c>
      <c r="T919" s="31" t="s">
        <v>95</v>
      </c>
      <c r="U919" s="169">
        <v>45513</v>
      </c>
      <c r="V919" s="150"/>
      <c r="W919" s="141" t="str" cm="1">
        <f t="array" ref="W919">IF(SUM(LEN(B919:V919))=0,"",IF(OR(OR(ISBLANK(F919),SUM(LEN(C919),LEN(D919))=0),AND(NOT(E919="Unknown"),ISBLANK(J919)),AND(NOT(O919="Unknown"),ISBLANK(R919))),"Missing Information", INDEX(Table15[Entire Service Line Classification], MATCH(SUMIFS(Table15[Unique ID],Table15[System-Owned Portion],E919,Table15[If Material Anything Other than "Lead" in Column E,Was Material Ever Previously Lead?],G919,Table15[Customer-Owned Portion],O919),Table15[Unique ID],0),0)))</f>
        <v>Non-lead</v>
      </c>
      <c r="X919"/>
    </row>
    <row r="920" spans="2:24" ht="30" x14ac:dyDescent="0.25">
      <c r="B920" s="146">
        <v>26366750</v>
      </c>
      <c r="C920" s="31" t="s">
        <v>1254</v>
      </c>
      <c r="D920" s="31">
        <v>983</v>
      </c>
      <c r="E920" s="44" t="s">
        <v>43</v>
      </c>
      <c r="F920" s="43" t="s">
        <v>34</v>
      </c>
      <c r="G920" s="84" t="s">
        <v>34</v>
      </c>
      <c r="H920" s="31" t="s">
        <v>3177</v>
      </c>
      <c r="I920" s="31"/>
      <c r="J920" s="84" t="s">
        <v>106</v>
      </c>
      <c r="K920" s="31" t="s">
        <v>36</v>
      </c>
      <c r="L920" s="31" t="s">
        <v>95</v>
      </c>
      <c r="M920" s="169">
        <v>45513</v>
      </c>
      <c r="N920" s="148"/>
      <c r="O920" s="44" t="s">
        <v>42</v>
      </c>
      <c r="P920" s="43" t="s">
        <v>3178</v>
      </c>
      <c r="Q920" s="31"/>
      <c r="R920" s="84" t="s">
        <v>106</v>
      </c>
      <c r="S920" s="31" t="s">
        <v>36</v>
      </c>
      <c r="T920" s="31" t="s">
        <v>95</v>
      </c>
      <c r="U920" s="169">
        <v>45513</v>
      </c>
      <c r="V920" s="150"/>
      <c r="W920" s="141" t="str" cm="1">
        <f t="array" ref="W920">IF(SUM(LEN(B920:V920))=0,"",IF(OR(OR(ISBLANK(F920),SUM(LEN(C920),LEN(D920))=0),AND(NOT(E920="Unknown"),ISBLANK(J920)),AND(NOT(O920="Unknown"),ISBLANK(R920))),"Missing Information", INDEX(Table15[Entire Service Line Classification], MATCH(SUMIFS(Table15[Unique ID],Table15[System-Owned Portion],E920,Table15[If Material Anything Other than "Lead" in Column E,Was Material Ever Previously Lead?],G920,Table15[Customer-Owned Portion],O920),Table15[Unique ID],0),0)))</f>
        <v>Non-lead</v>
      </c>
      <c r="X920"/>
    </row>
    <row r="921" spans="2:24" ht="30" x14ac:dyDescent="0.25">
      <c r="B921" s="146">
        <v>26366751</v>
      </c>
      <c r="C921" s="31" t="s">
        <v>1255</v>
      </c>
      <c r="D921" s="31">
        <v>984</v>
      </c>
      <c r="E921" s="44" t="s">
        <v>43</v>
      </c>
      <c r="F921" s="43" t="s">
        <v>34</v>
      </c>
      <c r="G921" s="84" t="s">
        <v>34</v>
      </c>
      <c r="H921" s="31" t="s">
        <v>3177</v>
      </c>
      <c r="I921" s="31"/>
      <c r="J921" s="84" t="s">
        <v>106</v>
      </c>
      <c r="K921" s="31" t="s">
        <v>36</v>
      </c>
      <c r="L921" s="31" t="s">
        <v>95</v>
      </c>
      <c r="M921" s="169">
        <v>45513</v>
      </c>
      <c r="N921" s="148"/>
      <c r="O921" s="44" t="s">
        <v>43</v>
      </c>
      <c r="P921" s="43" t="s">
        <v>3178</v>
      </c>
      <c r="Q921" s="31"/>
      <c r="R921" s="84" t="s">
        <v>106</v>
      </c>
      <c r="S921" s="31" t="s">
        <v>36</v>
      </c>
      <c r="T921" s="31" t="s">
        <v>95</v>
      </c>
      <c r="U921" s="169">
        <v>45513</v>
      </c>
      <c r="V921" s="150"/>
      <c r="W921" s="141" t="str" cm="1">
        <f t="array" ref="W921">IF(SUM(LEN(B921:V921))=0,"",IF(OR(OR(ISBLANK(F921),SUM(LEN(C921),LEN(D921))=0),AND(NOT(E921="Unknown"),ISBLANK(J921)),AND(NOT(O921="Unknown"),ISBLANK(R921))),"Missing Information", INDEX(Table15[Entire Service Line Classification], MATCH(SUMIFS(Table15[Unique ID],Table15[System-Owned Portion],E921,Table15[If Material Anything Other than "Lead" in Column E,Was Material Ever Previously Lead?],G921,Table15[Customer-Owned Portion],O921),Table15[Unique ID],0),0)))</f>
        <v>Non-lead</v>
      </c>
      <c r="X921"/>
    </row>
    <row r="922" spans="2:24" ht="30" x14ac:dyDescent="0.25">
      <c r="B922" s="146">
        <v>26366756</v>
      </c>
      <c r="C922" s="31" t="s">
        <v>1256</v>
      </c>
      <c r="D922" s="31">
        <v>985</v>
      </c>
      <c r="E922" s="44" t="s">
        <v>43</v>
      </c>
      <c r="F922" s="43" t="s">
        <v>34</v>
      </c>
      <c r="G922" s="84" t="s">
        <v>34</v>
      </c>
      <c r="H922" s="31" t="s">
        <v>3177</v>
      </c>
      <c r="I922" s="31"/>
      <c r="J922" s="84" t="s">
        <v>106</v>
      </c>
      <c r="K922" s="31" t="s">
        <v>36</v>
      </c>
      <c r="L922" s="31" t="s">
        <v>95</v>
      </c>
      <c r="M922" s="169">
        <v>45513</v>
      </c>
      <c r="N922" s="148"/>
      <c r="O922" s="44" t="s">
        <v>43</v>
      </c>
      <c r="P922" s="43" t="s">
        <v>3178</v>
      </c>
      <c r="Q922" s="31"/>
      <c r="R922" s="84" t="s">
        <v>106</v>
      </c>
      <c r="S922" s="31" t="s">
        <v>36</v>
      </c>
      <c r="T922" s="31" t="s">
        <v>95</v>
      </c>
      <c r="U922" s="169">
        <v>45513</v>
      </c>
      <c r="V922" s="150"/>
      <c r="W922" s="141" t="str" cm="1">
        <f t="array" ref="W922">IF(SUM(LEN(B922:V922))=0,"",IF(OR(OR(ISBLANK(F922),SUM(LEN(C922),LEN(D922))=0),AND(NOT(E922="Unknown"),ISBLANK(J922)),AND(NOT(O922="Unknown"),ISBLANK(R922))),"Missing Information", INDEX(Table15[Entire Service Line Classification], MATCH(SUMIFS(Table15[Unique ID],Table15[System-Owned Portion],E922,Table15[If Material Anything Other than "Lead" in Column E,Was Material Ever Previously Lead?],G922,Table15[Customer-Owned Portion],O922),Table15[Unique ID],0),0)))</f>
        <v>Non-lead</v>
      </c>
      <c r="X922"/>
    </row>
    <row r="923" spans="2:24" ht="30" x14ac:dyDescent="0.25">
      <c r="B923" s="146">
        <v>26366755</v>
      </c>
      <c r="C923" s="31" t="s">
        <v>1257</v>
      </c>
      <c r="D923" s="31">
        <v>986</v>
      </c>
      <c r="E923" s="44" t="s">
        <v>43</v>
      </c>
      <c r="F923" s="43" t="s">
        <v>34</v>
      </c>
      <c r="G923" s="84" t="s">
        <v>34</v>
      </c>
      <c r="H923" s="31" t="s">
        <v>3177</v>
      </c>
      <c r="I923" s="31"/>
      <c r="J923" s="84" t="s">
        <v>106</v>
      </c>
      <c r="K923" s="31" t="s">
        <v>36</v>
      </c>
      <c r="L923" s="31" t="s">
        <v>95</v>
      </c>
      <c r="M923" s="169">
        <v>45513</v>
      </c>
      <c r="N923" s="148"/>
      <c r="O923" s="44" t="s">
        <v>42</v>
      </c>
      <c r="P923" s="43" t="s">
        <v>3178</v>
      </c>
      <c r="Q923" s="31"/>
      <c r="R923" s="84" t="s">
        <v>106</v>
      </c>
      <c r="S923" s="31" t="s">
        <v>36</v>
      </c>
      <c r="T923" s="31" t="s">
        <v>95</v>
      </c>
      <c r="U923" s="169">
        <v>45513</v>
      </c>
      <c r="V923" s="150"/>
      <c r="W923" s="141" t="str" cm="1">
        <f t="array" ref="W923">IF(SUM(LEN(B923:V923))=0,"",IF(OR(OR(ISBLANK(F923),SUM(LEN(C923),LEN(D923))=0),AND(NOT(E923="Unknown"),ISBLANK(J923)),AND(NOT(O923="Unknown"),ISBLANK(R923))),"Missing Information", INDEX(Table15[Entire Service Line Classification], MATCH(SUMIFS(Table15[Unique ID],Table15[System-Owned Portion],E923,Table15[If Material Anything Other than "Lead" in Column E,Was Material Ever Previously Lead?],G923,Table15[Customer-Owned Portion],O923),Table15[Unique ID],0),0)))</f>
        <v>Non-lead</v>
      </c>
      <c r="X923"/>
    </row>
    <row r="924" spans="2:24" ht="30" x14ac:dyDescent="0.25">
      <c r="B924" s="146">
        <v>26366754</v>
      </c>
      <c r="C924" s="31" t="s">
        <v>1258</v>
      </c>
      <c r="D924" s="31">
        <v>987</v>
      </c>
      <c r="E924" s="44" t="s">
        <v>43</v>
      </c>
      <c r="F924" s="43" t="s">
        <v>34</v>
      </c>
      <c r="G924" s="84" t="s">
        <v>34</v>
      </c>
      <c r="H924" s="31" t="s">
        <v>3177</v>
      </c>
      <c r="I924" s="31"/>
      <c r="J924" s="84" t="s">
        <v>106</v>
      </c>
      <c r="K924" s="31" t="s">
        <v>36</v>
      </c>
      <c r="L924" s="31" t="s">
        <v>95</v>
      </c>
      <c r="M924" s="169">
        <v>45513</v>
      </c>
      <c r="N924" s="148"/>
      <c r="O924" s="44" t="s">
        <v>42</v>
      </c>
      <c r="P924" s="43" t="s">
        <v>3178</v>
      </c>
      <c r="Q924" s="31"/>
      <c r="R924" s="84" t="s">
        <v>106</v>
      </c>
      <c r="S924" s="31" t="s">
        <v>36</v>
      </c>
      <c r="T924" s="31" t="s">
        <v>95</v>
      </c>
      <c r="U924" s="169">
        <v>45513</v>
      </c>
      <c r="V924" s="150"/>
      <c r="W924" s="141" t="str" cm="1">
        <f t="array" ref="W924">IF(SUM(LEN(B924:V924))=0,"",IF(OR(OR(ISBLANK(F924),SUM(LEN(C924),LEN(D924))=0),AND(NOT(E924="Unknown"),ISBLANK(J924)),AND(NOT(O924="Unknown"),ISBLANK(R924))),"Missing Information", INDEX(Table15[Entire Service Line Classification], MATCH(SUMIFS(Table15[Unique ID],Table15[System-Owned Portion],E924,Table15[If Material Anything Other than "Lead" in Column E,Was Material Ever Previously Lead?],G924,Table15[Customer-Owned Portion],O924),Table15[Unique ID],0),0)))</f>
        <v>Non-lead</v>
      </c>
      <c r="X924"/>
    </row>
    <row r="925" spans="2:24" ht="30" x14ac:dyDescent="0.25">
      <c r="B925" s="146">
        <v>26366753</v>
      </c>
      <c r="C925" s="31" t="s">
        <v>1259</v>
      </c>
      <c r="D925" s="31">
        <v>988</v>
      </c>
      <c r="E925" s="44" t="s">
        <v>43</v>
      </c>
      <c r="F925" s="43" t="s">
        <v>34</v>
      </c>
      <c r="G925" s="84" t="s">
        <v>34</v>
      </c>
      <c r="H925" s="31" t="s">
        <v>3177</v>
      </c>
      <c r="I925" s="31"/>
      <c r="J925" s="84" t="s">
        <v>106</v>
      </c>
      <c r="K925" s="31" t="s">
        <v>36</v>
      </c>
      <c r="L925" s="31" t="s">
        <v>95</v>
      </c>
      <c r="M925" s="169">
        <v>45513</v>
      </c>
      <c r="N925" s="148"/>
      <c r="O925" s="44" t="s">
        <v>43</v>
      </c>
      <c r="P925" s="43" t="s">
        <v>3178</v>
      </c>
      <c r="Q925" s="31"/>
      <c r="R925" s="84" t="s">
        <v>106</v>
      </c>
      <c r="S925" s="31" t="s">
        <v>36</v>
      </c>
      <c r="T925" s="31" t="s">
        <v>95</v>
      </c>
      <c r="U925" s="169">
        <v>45513</v>
      </c>
      <c r="V925" s="150"/>
      <c r="W925" s="141" t="str" cm="1">
        <f t="array" ref="W925">IF(SUM(LEN(B925:V925))=0,"",IF(OR(OR(ISBLANK(F925),SUM(LEN(C925),LEN(D925))=0),AND(NOT(E925="Unknown"),ISBLANK(J925)),AND(NOT(O925="Unknown"),ISBLANK(R925))),"Missing Information", INDEX(Table15[Entire Service Line Classification], MATCH(SUMIFS(Table15[Unique ID],Table15[System-Owned Portion],E925,Table15[If Material Anything Other than "Lead" in Column E,Was Material Ever Previously Lead?],G925,Table15[Customer-Owned Portion],O925),Table15[Unique ID],0),0)))</f>
        <v>Non-lead</v>
      </c>
      <c r="X925"/>
    </row>
    <row r="926" spans="2:24" ht="30" x14ac:dyDescent="0.25">
      <c r="B926" s="146">
        <v>26366827</v>
      </c>
      <c r="C926" s="31" t="s">
        <v>1260</v>
      </c>
      <c r="D926" s="31">
        <v>989</v>
      </c>
      <c r="E926" s="44" t="s">
        <v>43</v>
      </c>
      <c r="F926" s="43" t="s">
        <v>34</v>
      </c>
      <c r="G926" s="84" t="s">
        <v>34</v>
      </c>
      <c r="H926" s="31" t="s">
        <v>3177</v>
      </c>
      <c r="I926" s="31"/>
      <c r="J926" s="84" t="s">
        <v>106</v>
      </c>
      <c r="K926" s="31" t="s">
        <v>36</v>
      </c>
      <c r="L926" s="31" t="s">
        <v>95</v>
      </c>
      <c r="M926" s="169">
        <v>45513</v>
      </c>
      <c r="N926" s="148"/>
      <c r="O926" s="44" t="s">
        <v>43</v>
      </c>
      <c r="P926" s="43" t="s">
        <v>3178</v>
      </c>
      <c r="Q926" s="31"/>
      <c r="R926" s="84" t="s">
        <v>106</v>
      </c>
      <c r="S926" s="31" t="s">
        <v>36</v>
      </c>
      <c r="T926" s="31" t="s">
        <v>95</v>
      </c>
      <c r="U926" s="169">
        <v>45513</v>
      </c>
      <c r="V926" s="150"/>
      <c r="W926" s="141" t="str" cm="1">
        <f t="array" ref="W926">IF(SUM(LEN(B926:V926))=0,"",IF(OR(OR(ISBLANK(F926),SUM(LEN(C926),LEN(D926))=0),AND(NOT(E926="Unknown"),ISBLANK(J926)),AND(NOT(O926="Unknown"),ISBLANK(R926))),"Missing Information", INDEX(Table15[Entire Service Line Classification], MATCH(SUMIFS(Table15[Unique ID],Table15[System-Owned Portion],E926,Table15[If Material Anything Other than "Lead" in Column E,Was Material Ever Previously Lead?],G926,Table15[Customer-Owned Portion],O926),Table15[Unique ID],0),0)))</f>
        <v>Non-lead</v>
      </c>
      <c r="X926"/>
    </row>
    <row r="927" spans="2:24" ht="30" x14ac:dyDescent="0.25">
      <c r="B927" s="146">
        <v>26366821</v>
      </c>
      <c r="C927" s="31" t="s">
        <v>1261</v>
      </c>
      <c r="D927" s="31">
        <v>990</v>
      </c>
      <c r="E927" s="44" t="s">
        <v>43</v>
      </c>
      <c r="F927" s="43" t="s">
        <v>34</v>
      </c>
      <c r="G927" s="84" t="s">
        <v>34</v>
      </c>
      <c r="H927" s="31" t="s">
        <v>3177</v>
      </c>
      <c r="I927" s="31"/>
      <c r="J927" s="84" t="s">
        <v>106</v>
      </c>
      <c r="K927" s="31" t="s">
        <v>36</v>
      </c>
      <c r="L927" s="31" t="s">
        <v>95</v>
      </c>
      <c r="M927" s="169">
        <v>45513</v>
      </c>
      <c r="N927" s="148"/>
      <c r="O927" s="44" t="s">
        <v>43</v>
      </c>
      <c r="P927" s="43" t="s">
        <v>3178</v>
      </c>
      <c r="Q927" s="31"/>
      <c r="R927" s="84" t="s">
        <v>106</v>
      </c>
      <c r="S927" s="31" t="s">
        <v>36</v>
      </c>
      <c r="T927" s="31" t="s">
        <v>95</v>
      </c>
      <c r="U927" s="169">
        <v>45513</v>
      </c>
      <c r="V927" s="150"/>
      <c r="W927" s="141" t="str" cm="1">
        <f t="array" ref="W927">IF(SUM(LEN(B927:V927))=0,"",IF(OR(OR(ISBLANK(F927),SUM(LEN(C927),LEN(D927))=0),AND(NOT(E927="Unknown"),ISBLANK(J927)),AND(NOT(O927="Unknown"),ISBLANK(R927))),"Missing Information", INDEX(Table15[Entire Service Line Classification], MATCH(SUMIFS(Table15[Unique ID],Table15[System-Owned Portion],E927,Table15[If Material Anything Other than "Lead" in Column E,Was Material Ever Previously Lead?],G927,Table15[Customer-Owned Portion],O927),Table15[Unique ID],0),0)))</f>
        <v>Non-lead</v>
      </c>
      <c r="X927"/>
    </row>
    <row r="928" spans="2:24" ht="30" x14ac:dyDescent="0.25">
      <c r="B928" s="146">
        <v>26359296</v>
      </c>
      <c r="C928" s="31" t="s">
        <v>1262</v>
      </c>
      <c r="D928" s="31">
        <v>991</v>
      </c>
      <c r="E928" s="44" t="s">
        <v>43</v>
      </c>
      <c r="F928" s="43" t="s">
        <v>34</v>
      </c>
      <c r="G928" s="84" t="s">
        <v>34</v>
      </c>
      <c r="H928" s="31" t="s">
        <v>3177</v>
      </c>
      <c r="I928" s="31"/>
      <c r="J928" s="84" t="s">
        <v>106</v>
      </c>
      <c r="K928" s="31" t="s">
        <v>36</v>
      </c>
      <c r="L928" s="31" t="s">
        <v>95</v>
      </c>
      <c r="M928" s="169">
        <v>45513</v>
      </c>
      <c r="N928" s="148"/>
      <c r="O928" s="44" t="s">
        <v>43</v>
      </c>
      <c r="P928" s="43" t="s">
        <v>3178</v>
      </c>
      <c r="Q928" s="31"/>
      <c r="R928" s="84" t="s">
        <v>106</v>
      </c>
      <c r="S928" s="31" t="s">
        <v>36</v>
      </c>
      <c r="T928" s="31" t="s">
        <v>95</v>
      </c>
      <c r="U928" s="169">
        <v>45513</v>
      </c>
      <c r="V928" s="150"/>
      <c r="W928" s="141" t="str" cm="1">
        <f t="array" ref="W928">IF(SUM(LEN(B928:V928))=0,"",IF(OR(OR(ISBLANK(F928),SUM(LEN(C928),LEN(D928))=0),AND(NOT(E928="Unknown"),ISBLANK(J928)),AND(NOT(O928="Unknown"),ISBLANK(R928))),"Missing Information", INDEX(Table15[Entire Service Line Classification], MATCH(SUMIFS(Table15[Unique ID],Table15[System-Owned Portion],E928,Table15[If Material Anything Other than "Lead" in Column E,Was Material Ever Previously Lead?],G928,Table15[Customer-Owned Portion],O928),Table15[Unique ID],0),0)))</f>
        <v>Non-lead</v>
      </c>
      <c r="X928"/>
    </row>
    <row r="929" spans="2:24" ht="30" x14ac:dyDescent="0.25">
      <c r="B929" s="146">
        <v>26366825</v>
      </c>
      <c r="C929" s="31" t="s">
        <v>1263</v>
      </c>
      <c r="D929" s="31">
        <v>992</v>
      </c>
      <c r="E929" s="44" t="s">
        <v>43</v>
      </c>
      <c r="F929" s="43" t="s">
        <v>34</v>
      </c>
      <c r="G929" s="84" t="s">
        <v>34</v>
      </c>
      <c r="H929" s="31" t="s">
        <v>3177</v>
      </c>
      <c r="I929" s="31"/>
      <c r="J929" s="84" t="s">
        <v>106</v>
      </c>
      <c r="K929" s="31" t="s">
        <v>36</v>
      </c>
      <c r="L929" s="31" t="s">
        <v>95</v>
      </c>
      <c r="M929" s="169">
        <v>45513</v>
      </c>
      <c r="N929" s="148"/>
      <c r="O929" s="44" t="s">
        <v>43</v>
      </c>
      <c r="P929" s="43" t="s">
        <v>3178</v>
      </c>
      <c r="Q929" s="31"/>
      <c r="R929" s="84" t="s">
        <v>106</v>
      </c>
      <c r="S929" s="31" t="s">
        <v>36</v>
      </c>
      <c r="T929" s="31" t="s">
        <v>95</v>
      </c>
      <c r="U929" s="169">
        <v>45513</v>
      </c>
      <c r="V929" s="150"/>
      <c r="W929" s="141" t="str" cm="1">
        <f t="array" ref="W929">IF(SUM(LEN(B929:V929))=0,"",IF(OR(OR(ISBLANK(F929),SUM(LEN(C929),LEN(D929))=0),AND(NOT(E929="Unknown"),ISBLANK(J929)),AND(NOT(O929="Unknown"),ISBLANK(R929))),"Missing Information", INDEX(Table15[Entire Service Line Classification], MATCH(SUMIFS(Table15[Unique ID],Table15[System-Owned Portion],E929,Table15[If Material Anything Other than "Lead" in Column E,Was Material Ever Previously Lead?],G929,Table15[Customer-Owned Portion],O929),Table15[Unique ID],0),0)))</f>
        <v>Non-lead</v>
      </c>
      <c r="X929"/>
    </row>
    <row r="930" spans="2:24" ht="30" x14ac:dyDescent="0.25">
      <c r="B930" s="146">
        <v>26367046</v>
      </c>
      <c r="C930" s="31" t="s">
        <v>1264</v>
      </c>
      <c r="D930" s="31">
        <v>993</v>
      </c>
      <c r="E930" s="44" t="s">
        <v>43</v>
      </c>
      <c r="F930" s="43" t="s">
        <v>34</v>
      </c>
      <c r="G930" s="84" t="s">
        <v>34</v>
      </c>
      <c r="H930" s="31" t="s">
        <v>3177</v>
      </c>
      <c r="I930" s="31"/>
      <c r="J930" s="84" t="s">
        <v>106</v>
      </c>
      <c r="K930" s="31" t="s">
        <v>36</v>
      </c>
      <c r="L930" s="31" t="s">
        <v>95</v>
      </c>
      <c r="M930" s="169">
        <v>45513</v>
      </c>
      <c r="N930" s="148"/>
      <c r="O930" s="44" t="s">
        <v>43</v>
      </c>
      <c r="P930" s="43" t="s">
        <v>3178</v>
      </c>
      <c r="Q930" s="31"/>
      <c r="R930" s="84" t="s">
        <v>106</v>
      </c>
      <c r="S930" s="31" t="s">
        <v>36</v>
      </c>
      <c r="T930" s="31" t="s">
        <v>95</v>
      </c>
      <c r="U930" s="169">
        <v>45513</v>
      </c>
      <c r="V930" s="150"/>
      <c r="W930" s="141" t="str" cm="1">
        <f t="array" ref="W930">IF(SUM(LEN(B930:V930))=0,"",IF(OR(OR(ISBLANK(F930),SUM(LEN(C930),LEN(D930))=0),AND(NOT(E930="Unknown"),ISBLANK(J930)),AND(NOT(O930="Unknown"),ISBLANK(R930))),"Missing Information", INDEX(Table15[Entire Service Line Classification], MATCH(SUMIFS(Table15[Unique ID],Table15[System-Owned Portion],E930,Table15[If Material Anything Other than "Lead" in Column E,Was Material Ever Previously Lead?],G930,Table15[Customer-Owned Portion],O930),Table15[Unique ID],0),0)))</f>
        <v>Non-lead</v>
      </c>
      <c r="X930"/>
    </row>
    <row r="931" spans="2:24" ht="30" x14ac:dyDescent="0.25">
      <c r="B931" s="146">
        <v>26366926</v>
      </c>
      <c r="C931" s="31" t="s">
        <v>1265</v>
      </c>
      <c r="D931" s="31">
        <v>994</v>
      </c>
      <c r="E931" s="44" t="s">
        <v>43</v>
      </c>
      <c r="F931" s="43" t="s">
        <v>34</v>
      </c>
      <c r="G931" s="84" t="s">
        <v>34</v>
      </c>
      <c r="H931" s="31" t="s">
        <v>3177</v>
      </c>
      <c r="I931" s="31"/>
      <c r="J931" s="84" t="s">
        <v>106</v>
      </c>
      <c r="K931" s="31" t="s">
        <v>36</v>
      </c>
      <c r="L931" s="31" t="s">
        <v>95</v>
      </c>
      <c r="M931" s="169">
        <v>45513</v>
      </c>
      <c r="N931" s="148"/>
      <c r="O931" s="44" t="s">
        <v>43</v>
      </c>
      <c r="P931" s="43" t="s">
        <v>3178</v>
      </c>
      <c r="Q931" s="31"/>
      <c r="R931" s="84" t="s">
        <v>106</v>
      </c>
      <c r="S931" s="31" t="s">
        <v>36</v>
      </c>
      <c r="T931" s="31" t="s">
        <v>95</v>
      </c>
      <c r="U931" s="169">
        <v>45513</v>
      </c>
      <c r="V931" s="150"/>
      <c r="W931" s="141" t="str" cm="1">
        <f t="array" ref="W931">IF(SUM(LEN(B931:V931))=0,"",IF(OR(OR(ISBLANK(F931),SUM(LEN(C931),LEN(D931))=0),AND(NOT(E931="Unknown"),ISBLANK(J931)),AND(NOT(O931="Unknown"),ISBLANK(R931))),"Missing Information", INDEX(Table15[Entire Service Line Classification], MATCH(SUMIFS(Table15[Unique ID],Table15[System-Owned Portion],E931,Table15[If Material Anything Other than "Lead" in Column E,Was Material Ever Previously Lead?],G931,Table15[Customer-Owned Portion],O931),Table15[Unique ID],0),0)))</f>
        <v>Non-lead</v>
      </c>
      <c r="X931"/>
    </row>
    <row r="932" spans="2:24" ht="30" x14ac:dyDescent="0.25">
      <c r="B932" s="146">
        <v>26367049</v>
      </c>
      <c r="C932" s="31" t="s">
        <v>1266</v>
      </c>
      <c r="D932" s="31">
        <v>995</v>
      </c>
      <c r="E932" s="44" t="s">
        <v>43</v>
      </c>
      <c r="F932" s="43" t="s">
        <v>34</v>
      </c>
      <c r="G932" s="84" t="s">
        <v>34</v>
      </c>
      <c r="H932" s="31" t="s">
        <v>3177</v>
      </c>
      <c r="I932" s="31"/>
      <c r="J932" s="84" t="s">
        <v>106</v>
      </c>
      <c r="K932" s="31" t="s">
        <v>36</v>
      </c>
      <c r="L932" s="31" t="s">
        <v>95</v>
      </c>
      <c r="M932" s="169">
        <v>45513</v>
      </c>
      <c r="N932" s="148"/>
      <c r="O932" s="44" t="s">
        <v>42</v>
      </c>
      <c r="P932" s="43" t="s">
        <v>3178</v>
      </c>
      <c r="Q932" s="31"/>
      <c r="R932" s="84" t="s">
        <v>106</v>
      </c>
      <c r="S932" s="31" t="s">
        <v>36</v>
      </c>
      <c r="T932" s="31" t="s">
        <v>95</v>
      </c>
      <c r="U932" s="169">
        <v>45513</v>
      </c>
      <c r="V932" s="150"/>
      <c r="W932" s="141" t="str" cm="1">
        <f t="array" ref="W932">IF(SUM(LEN(B932:V932))=0,"",IF(OR(OR(ISBLANK(F932),SUM(LEN(C932),LEN(D932))=0),AND(NOT(E932="Unknown"),ISBLANK(J932)),AND(NOT(O932="Unknown"),ISBLANK(R932))),"Missing Information", INDEX(Table15[Entire Service Line Classification], MATCH(SUMIFS(Table15[Unique ID],Table15[System-Owned Portion],E932,Table15[If Material Anything Other than "Lead" in Column E,Was Material Ever Previously Lead?],G932,Table15[Customer-Owned Portion],O932),Table15[Unique ID],0),0)))</f>
        <v>Non-lead</v>
      </c>
      <c r="X932"/>
    </row>
    <row r="933" spans="2:24" ht="30" x14ac:dyDescent="0.25">
      <c r="B933" s="146">
        <v>26367048</v>
      </c>
      <c r="C933" s="31" t="s">
        <v>1267</v>
      </c>
      <c r="D933" s="31">
        <v>996</v>
      </c>
      <c r="E933" s="44" t="s">
        <v>43</v>
      </c>
      <c r="F933" s="43" t="s">
        <v>34</v>
      </c>
      <c r="G933" s="84" t="s">
        <v>34</v>
      </c>
      <c r="H933" s="31" t="s">
        <v>3177</v>
      </c>
      <c r="I933" s="31"/>
      <c r="J933" s="84" t="s">
        <v>106</v>
      </c>
      <c r="K933" s="31" t="s">
        <v>36</v>
      </c>
      <c r="L933" s="31" t="s">
        <v>95</v>
      </c>
      <c r="M933" s="169">
        <v>45513</v>
      </c>
      <c r="N933" s="148"/>
      <c r="O933" s="44" t="s">
        <v>43</v>
      </c>
      <c r="P933" s="43" t="s">
        <v>3178</v>
      </c>
      <c r="Q933" s="31"/>
      <c r="R933" s="84" t="s">
        <v>106</v>
      </c>
      <c r="S933" s="31" t="s">
        <v>36</v>
      </c>
      <c r="T933" s="31" t="s">
        <v>95</v>
      </c>
      <c r="U933" s="169">
        <v>45513</v>
      </c>
      <c r="V933" s="150"/>
      <c r="W933" s="141" t="str" cm="1">
        <f t="array" ref="W933">IF(SUM(LEN(B933:V933))=0,"",IF(OR(OR(ISBLANK(F933),SUM(LEN(C933),LEN(D933))=0),AND(NOT(E933="Unknown"),ISBLANK(J933)),AND(NOT(O933="Unknown"),ISBLANK(R933))),"Missing Information", INDEX(Table15[Entire Service Line Classification], MATCH(SUMIFS(Table15[Unique ID],Table15[System-Owned Portion],E933,Table15[If Material Anything Other than "Lead" in Column E,Was Material Ever Previously Lead?],G933,Table15[Customer-Owned Portion],O933),Table15[Unique ID],0),0)))</f>
        <v>Non-lead</v>
      </c>
      <c r="X933"/>
    </row>
    <row r="934" spans="2:24" ht="30" x14ac:dyDescent="0.25">
      <c r="B934" s="146">
        <v>26367047</v>
      </c>
      <c r="C934" s="31" t="s">
        <v>1268</v>
      </c>
      <c r="D934" s="31">
        <v>997</v>
      </c>
      <c r="E934" s="44" t="s">
        <v>43</v>
      </c>
      <c r="F934" s="43" t="s">
        <v>34</v>
      </c>
      <c r="G934" s="84" t="s">
        <v>34</v>
      </c>
      <c r="H934" s="31" t="s">
        <v>3177</v>
      </c>
      <c r="I934" s="31"/>
      <c r="J934" s="84" t="s">
        <v>106</v>
      </c>
      <c r="K934" s="31" t="s">
        <v>36</v>
      </c>
      <c r="L934" s="31" t="s">
        <v>95</v>
      </c>
      <c r="M934" s="169">
        <v>45513</v>
      </c>
      <c r="N934" s="148"/>
      <c r="O934" s="44" t="s">
        <v>42</v>
      </c>
      <c r="P934" s="43" t="s">
        <v>3178</v>
      </c>
      <c r="Q934" s="31"/>
      <c r="R934" s="84" t="s">
        <v>106</v>
      </c>
      <c r="S934" s="31" t="s">
        <v>36</v>
      </c>
      <c r="T934" s="31" t="s">
        <v>95</v>
      </c>
      <c r="U934" s="169">
        <v>45513</v>
      </c>
      <c r="V934" s="150"/>
      <c r="W934" s="141" t="str" cm="1">
        <f t="array" ref="W934">IF(SUM(LEN(B934:V934))=0,"",IF(OR(OR(ISBLANK(F934),SUM(LEN(C934),LEN(D934))=0),AND(NOT(E934="Unknown"),ISBLANK(J934)),AND(NOT(O934="Unknown"),ISBLANK(R934))),"Missing Information", INDEX(Table15[Entire Service Line Classification], MATCH(SUMIFS(Table15[Unique ID],Table15[System-Owned Portion],E934,Table15[If Material Anything Other than "Lead" in Column E,Was Material Ever Previously Lead?],G934,Table15[Customer-Owned Portion],O934),Table15[Unique ID],0),0)))</f>
        <v>Non-lead</v>
      </c>
      <c r="X934"/>
    </row>
    <row r="935" spans="2:24" ht="30" x14ac:dyDescent="0.25">
      <c r="B935" s="146" t="s">
        <v>274</v>
      </c>
      <c r="C935" s="31" t="s">
        <v>1269</v>
      </c>
      <c r="D935" s="31">
        <v>998</v>
      </c>
      <c r="E935" s="44" t="s">
        <v>43</v>
      </c>
      <c r="F935" s="43" t="s">
        <v>34</v>
      </c>
      <c r="G935" s="84" t="s">
        <v>34</v>
      </c>
      <c r="H935" s="31" t="s">
        <v>3177</v>
      </c>
      <c r="I935" s="31"/>
      <c r="J935" s="84" t="s">
        <v>106</v>
      </c>
      <c r="K935" s="31" t="s">
        <v>36</v>
      </c>
      <c r="L935" s="31" t="s">
        <v>95</v>
      </c>
      <c r="M935" s="169">
        <v>45513</v>
      </c>
      <c r="N935" s="148"/>
      <c r="O935" s="44" t="s">
        <v>42</v>
      </c>
      <c r="P935" s="43" t="s">
        <v>3178</v>
      </c>
      <c r="Q935" s="31"/>
      <c r="R935" s="84" t="s">
        <v>106</v>
      </c>
      <c r="S935" s="31" t="s">
        <v>36</v>
      </c>
      <c r="T935" s="31" t="s">
        <v>95</v>
      </c>
      <c r="U935" s="169">
        <v>45513</v>
      </c>
      <c r="V935" s="150"/>
      <c r="W935" s="141" t="str" cm="1">
        <f t="array" ref="W935">IF(SUM(LEN(B935:V935))=0,"",IF(OR(OR(ISBLANK(F935),SUM(LEN(C935),LEN(D935))=0),AND(NOT(E935="Unknown"),ISBLANK(J935)),AND(NOT(O935="Unknown"),ISBLANK(R935))),"Missing Information", INDEX(Table15[Entire Service Line Classification], MATCH(SUMIFS(Table15[Unique ID],Table15[System-Owned Portion],E935,Table15[If Material Anything Other than "Lead" in Column E,Was Material Ever Previously Lead?],G935,Table15[Customer-Owned Portion],O935),Table15[Unique ID],0),0)))</f>
        <v>Non-lead</v>
      </c>
      <c r="X935"/>
    </row>
    <row r="936" spans="2:24" ht="30" x14ac:dyDescent="0.25">
      <c r="B936" s="146" t="s">
        <v>275</v>
      </c>
      <c r="C936" s="31" t="s">
        <v>1270</v>
      </c>
      <c r="D936" s="31">
        <v>999</v>
      </c>
      <c r="E936" s="44" t="s">
        <v>43</v>
      </c>
      <c r="F936" s="43" t="s">
        <v>34</v>
      </c>
      <c r="G936" s="84" t="s">
        <v>34</v>
      </c>
      <c r="H936" s="31" t="s">
        <v>3177</v>
      </c>
      <c r="I936" s="31"/>
      <c r="J936" s="84" t="s">
        <v>106</v>
      </c>
      <c r="K936" s="31" t="s">
        <v>36</v>
      </c>
      <c r="L936" s="31" t="s">
        <v>95</v>
      </c>
      <c r="M936" s="169">
        <v>45513</v>
      </c>
      <c r="N936" s="148"/>
      <c r="O936" s="44" t="s">
        <v>42</v>
      </c>
      <c r="P936" s="43" t="s">
        <v>3178</v>
      </c>
      <c r="Q936" s="31"/>
      <c r="R936" s="84" t="s">
        <v>106</v>
      </c>
      <c r="S936" s="31" t="s">
        <v>36</v>
      </c>
      <c r="T936" s="31" t="s">
        <v>95</v>
      </c>
      <c r="U936" s="169">
        <v>45513</v>
      </c>
      <c r="V936" s="150"/>
      <c r="W936" s="141" t="str" cm="1">
        <f t="array" ref="W936">IF(SUM(LEN(B936:V936))=0,"",IF(OR(OR(ISBLANK(F936),SUM(LEN(C936),LEN(D936))=0),AND(NOT(E936="Unknown"),ISBLANK(J936)),AND(NOT(O936="Unknown"),ISBLANK(R936))),"Missing Information", INDEX(Table15[Entire Service Line Classification], MATCH(SUMIFS(Table15[Unique ID],Table15[System-Owned Portion],E936,Table15[If Material Anything Other than "Lead" in Column E,Was Material Ever Previously Lead?],G936,Table15[Customer-Owned Portion],O936),Table15[Unique ID],0),0)))</f>
        <v>Non-lead</v>
      </c>
      <c r="X936"/>
    </row>
    <row r="937" spans="2:24" ht="30" x14ac:dyDescent="0.25">
      <c r="B937" s="146">
        <v>26367052</v>
      </c>
      <c r="C937" s="31" t="s">
        <v>1271</v>
      </c>
      <c r="D937" s="31">
        <v>1000</v>
      </c>
      <c r="E937" s="44" t="s">
        <v>43</v>
      </c>
      <c r="F937" s="43" t="s">
        <v>34</v>
      </c>
      <c r="G937" s="84" t="s">
        <v>34</v>
      </c>
      <c r="H937" s="31" t="s">
        <v>3177</v>
      </c>
      <c r="I937" s="31"/>
      <c r="J937" s="84" t="s">
        <v>106</v>
      </c>
      <c r="K937" s="31" t="s">
        <v>36</v>
      </c>
      <c r="L937" s="31" t="s">
        <v>95</v>
      </c>
      <c r="M937" s="169">
        <v>45513</v>
      </c>
      <c r="N937" s="148"/>
      <c r="O937" s="44" t="s">
        <v>43</v>
      </c>
      <c r="P937" s="43" t="s">
        <v>3178</v>
      </c>
      <c r="Q937" s="31"/>
      <c r="R937" s="84" t="s">
        <v>106</v>
      </c>
      <c r="S937" s="31" t="s">
        <v>36</v>
      </c>
      <c r="T937" s="31" t="s">
        <v>95</v>
      </c>
      <c r="U937" s="169">
        <v>45513</v>
      </c>
      <c r="V937" s="150"/>
      <c r="W937" s="141" t="str" cm="1">
        <f t="array" ref="W937">IF(SUM(LEN(B937:V937))=0,"",IF(OR(OR(ISBLANK(F937),SUM(LEN(C937),LEN(D937))=0),AND(NOT(E937="Unknown"),ISBLANK(J937)),AND(NOT(O937="Unknown"),ISBLANK(R937))),"Missing Information", INDEX(Table15[Entire Service Line Classification], MATCH(SUMIFS(Table15[Unique ID],Table15[System-Owned Portion],E937,Table15[If Material Anything Other than "Lead" in Column E,Was Material Ever Previously Lead?],G937,Table15[Customer-Owned Portion],O937),Table15[Unique ID],0),0)))</f>
        <v>Non-lead</v>
      </c>
      <c r="X937"/>
    </row>
    <row r="938" spans="2:24" ht="30" x14ac:dyDescent="0.25">
      <c r="B938" s="146">
        <v>26359299</v>
      </c>
      <c r="C938" s="31" t="s">
        <v>1272</v>
      </c>
      <c r="D938" s="31">
        <v>10001</v>
      </c>
      <c r="E938" s="44" t="s">
        <v>43</v>
      </c>
      <c r="F938" s="43" t="s">
        <v>34</v>
      </c>
      <c r="G938" s="84" t="s">
        <v>34</v>
      </c>
      <c r="H938" s="31" t="s">
        <v>3177</v>
      </c>
      <c r="I938" s="31"/>
      <c r="J938" s="84" t="s">
        <v>106</v>
      </c>
      <c r="K938" s="31" t="s">
        <v>36</v>
      </c>
      <c r="L938" s="31" t="s">
        <v>95</v>
      </c>
      <c r="M938" s="169">
        <v>45513</v>
      </c>
      <c r="N938" s="148"/>
      <c r="O938" s="44" t="s">
        <v>42</v>
      </c>
      <c r="P938" s="43" t="s">
        <v>3178</v>
      </c>
      <c r="Q938" s="31"/>
      <c r="R938" s="84" t="s">
        <v>106</v>
      </c>
      <c r="S938" s="31" t="s">
        <v>36</v>
      </c>
      <c r="T938" s="31" t="s">
        <v>95</v>
      </c>
      <c r="U938" s="169">
        <v>45513</v>
      </c>
      <c r="V938" s="150"/>
      <c r="W938" s="141" t="str" cm="1">
        <f t="array" ref="W938">IF(SUM(LEN(B938:V938))=0,"",IF(OR(OR(ISBLANK(F938),SUM(LEN(C938),LEN(D938))=0),AND(NOT(E938="Unknown"),ISBLANK(J938)),AND(NOT(O938="Unknown"),ISBLANK(R938))),"Missing Information", INDEX(Table15[Entire Service Line Classification], MATCH(SUMIFS(Table15[Unique ID],Table15[System-Owned Portion],E938,Table15[If Material Anything Other than "Lead" in Column E,Was Material Ever Previously Lead?],G938,Table15[Customer-Owned Portion],O938),Table15[Unique ID],0),0)))</f>
        <v>Non-lead</v>
      </c>
      <c r="X938"/>
    </row>
    <row r="939" spans="2:24" ht="30" x14ac:dyDescent="0.25">
      <c r="B939" s="146">
        <v>26367045</v>
      </c>
      <c r="C939" s="31" t="s">
        <v>1273</v>
      </c>
      <c r="D939" s="31">
        <v>1002</v>
      </c>
      <c r="E939" s="44" t="s">
        <v>43</v>
      </c>
      <c r="F939" s="43" t="s">
        <v>34</v>
      </c>
      <c r="G939" s="84" t="s">
        <v>34</v>
      </c>
      <c r="H939" s="31" t="s">
        <v>3177</v>
      </c>
      <c r="I939" s="31"/>
      <c r="J939" s="84" t="s">
        <v>106</v>
      </c>
      <c r="K939" s="31" t="s">
        <v>36</v>
      </c>
      <c r="L939" s="31" t="s">
        <v>95</v>
      </c>
      <c r="M939" s="169">
        <v>45513</v>
      </c>
      <c r="N939" s="148"/>
      <c r="O939" s="44" t="s">
        <v>43</v>
      </c>
      <c r="P939" s="43" t="s">
        <v>3178</v>
      </c>
      <c r="Q939" s="31"/>
      <c r="R939" s="84" t="s">
        <v>106</v>
      </c>
      <c r="S939" s="31" t="s">
        <v>36</v>
      </c>
      <c r="T939" s="31" t="s">
        <v>95</v>
      </c>
      <c r="U939" s="169">
        <v>45513</v>
      </c>
      <c r="V939" s="150"/>
      <c r="W939" s="141" t="str" cm="1">
        <f t="array" ref="W939">IF(SUM(LEN(B939:V939))=0,"",IF(OR(OR(ISBLANK(F939),SUM(LEN(C939),LEN(D939))=0),AND(NOT(E939="Unknown"),ISBLANK(J939)),AND(NOT(O939="Unknown"),ISBLANK(R939))),"Missing Information", INDEX(Table15[Entire Service Line Classification], MATCH(SUMIFS(Table15[Unique ID],Table15[System-Owned Portion],E939,Table15[If Material Anything Other than "Lead" in Column E,Was Material Ever Previously Lead?],G939,Table15[Customer-Owned Portion],O939),Table15[Unique ID],0),0)))</f>
        <v>Non-lead</v>
      </c>
      <c r="X939"/>
    </row>
    <row r="940" spans="2:24" ht="30" x14ac:dyDescent="0.25">
      <c r="B940" s="146">
        <v>26367050</v>
      </c>
      <c r="C940" s="31" t="s">
        <v>1274</v>
      </c>
      <c r="D940" s="31">
        <v>1003</v>
      </c>
      <c r="E940" s="44" t="s">
        <v>43</v>
      </c>
      <c r="F940" s="43" t="s">
        <v>34</v>
      </c>
      <c r="G940" s="84" t="s">
        <v>34</v>
      </c>
      <c r="H940" s="31" t="s">
        <v>3177</v>
      </c>
      <c r="I940" s="31"/>
      <c r="J940" s="84" t="s">
        <v>106</v>
      </c>
      <c r="K940" s="31" t="s">
        <v>36</v>
      </c>
      <c r="L940" s="31" t="s">
        <v>95</v>
      </c>
      <c r="M940" s="169">
        <v>45513</v>
      </c>
      <c r="N940" s="148"/>
      <c r="O940" s="44" t="s">
        <v>42</v>
      </c>
      <c r="P940" s="43" t="s">
        <v>3178</v>
      </c>
      <c r="Q940" s="31"/>
      <c r="R940" s="84" t="s">
        <v>106</v>
      </c>
      <c r="S940" s="31" t="s">
        <v>36</v>
      </c>
      <c r="T940" s="31" t="s">
        <v>95</v>
      </c>
      <c r="U940" s="169">
        <v>45513</v>
      </c>
      <c r="V940" s="150"/>
      <c r="W940" s="141" t="str" cm="1">
        <f t="array" ref="W940">IF(SUM(LEN(B940:V940))=0,"",IF(OR(OR(ISBLANK(F940),SUM(LEN(C940),LEN(D940))=0),AND(NOT(E940="Unknown"),ISBLANK(J940)),AND(NOT(O940="Unknown"),ISBLANK(R940))),"Missing Information", INDEX(Table15[Entire Service Line Classification], MATCH(SUMIFS(Table15[Unique ID],Table15[System-Owned Portion],E940,Table15[If Material Anything Other than "Lead" in Column E,Was Material Ever Previously Lead?],G940,Table15[Customer-Owned Portion],O940),Table15[Unique ID],0),0)))</f>
        <v>Non-lead</v>
      </c>
      <c r="X940"/>
    </row>
    <row r="941" spans="2:24" ht="30" x14ac:dyDescent="0.25">
      <c r="B941" s="146">
        <v>26367051</v>
      </c>
      <c r="C941" s="31" t="s">
        <v>1275</v>
      </c>
      <c r="D941" s="31">
        <v>1004</v>
      </c>
      <c r="E941" s="44" t="s">
        <v>43</v>
      </c>
      <c r="F941" s="43" t="s">
        <v>34</v>
      </c>
      <c r="G941" s="84" t="s">
        <v>34</v>
      </c>
      <c r="H941" s="31" t="s">
        <v>3177</v>
      </c>
      <c r="I941" s="31"/>
      <c r="J941" s="84" t="s">
        <v>106</v>
      </c>
      <c r="K941" s="31" t="s">
        <v>36</v>
      </c>
      <c r="L941" s="31" t="s">
        <v>95</v>
      </c>
      <c r="M941" s="169">
        <v>45513</v>
      </c>
      <c r="N941" s="148"/>
      <c r="O941" s="44" t="s">
        <v>42</v>
      </c>
      <c r="P941" s="43" t="s">
        <v>3178</v>
      </c>
      <c r="Q941" s="31"/>
      <c r="R941" s="84" t="s">
        <v>106</v>
      </c>
      <c r="S941" s="31" t="s">
        <v>36</v>
      </c>
      <c r="T941" s="31" t="s">
        <v>95</v>
      </c>
      <c r="U941" s="169">
        <v>45513</v>
      </c>
      <c r="V941" s="150"/>
      <c r="W941" s="141" t="str" cm="1">
        <f t="array" ref="W941">IF(SUM(LEN(B941:V941))=0,"",IF(OR(OR(ISBLANK(F941),SUM(LEN(C941),LEN(D941))=0),AND(NOT(E941="Unknown"),ISBLANK(J941)),AND(NOT(O941="Unknown"),ISBLANK(R941))),"Missing Information", INDEX(Table15[Entire Service Line Classification], MATCH(SUMIFS(Table15[Unique ID],Table15[System-Owned Portion],E941,Table15[If Material Anything Other than "Lead" in Column E,Was Material Ever Previously Lead?],G941,Table15[Customer-Owned Portion],O941),Table15[Unique ID],0),0)))</f>
        <v>Non-lead</v>
      </c>
      <c r="X941"/>
    </row>
    <row r="942" spans="2:24" ht="30" x14ac:dyDescent="0.25">
      <c r="B942" s="146">
        <v>26366807</v>
      </c>
      <c r="C942" s="31" t="s">
        <v>1276</v>
      </c>
      <c r="D942" s="31">
        <v>1005</v>
      </c>
      <c r="E942" s="44" t="s">
        <v>43</v>
      </c>
      <c r="F942" s="43" t="s">
        <v>34</v>
      </c>
      <c r="G942" s="84" t="s">
        <v>34</v>
      </c>
      <c r="H942" s="31" t="s">
        <v>3177</v>
      </c>
      <c r="I942" s="31"/>
      <c r="J942" s="84" t="s">
        <v>106</v>
      </c>
      <c r="K942" s="31" t="s">
        <v>36</v>
      </c>
      <c r="L942" s="31" t="s">
        <v>95</v>
      </c>
      <c r="M942" s="169">
        <v>45513</v>
      </c>
      <c r="N942" s="148"/>
      <c r="O942" s="44" t="s">
        <v>43</v>
      </c>
      <c r="P942" s="43" t="s">
        <v>3178</v>
      </c>
      <c r="Q942" s="31"/>
      <c r="R942" s="84" t="s">
        <v>106</v>
      </c>
      <c r="S942" s="31" t="s">
        <v>36</v>
      </c>
      <c r="T942" s="31" t="s">
        <v>95</v>
      </c>
      <c r="U942" s="169">
        <v>45513</v>
      </c>
      <c r="V942" s="150"/>
      <c r="W942" s="141" t="str" cm="1">
        <f t="array" ref="W942">IF(SUM(LEN(B942:V942))=0,"",IF(OR(OR(ISBLANK(F942),SUM(LEN(C942),LEN(D942))=0),AND(NOT(E942="Unknown"),ISBLANK(J942)),AND(NOT(O942="Unknown"),ISBLANK(R942))),"Missing Information", INDEX(Table15[Entire Service Line Classification], MATCH(SUMIFS(Table15[Unique ID],Table15[System-Owned Portion],E942,Table15[If Material Anything Other than "Lead" in Column E,Was Material Ever Previously Lead?],G942,Table15[Customer-Owned Portion],O942),Table15[Unique ID],0),0)))</f>
        <v>Non-lead</v>
      </c>
      <c r="X942"/>
    </row>
    <row r="943" spans="2:24" ht="30" x14ac:dyDescent="0.25">
      <c r="B943" s="146">
        <v>26366808</v>
      </c>
      <c r="C943" s="31" t="s">
        <v>1277</v>
      </c>
      <c r="D943" s="31">
        <v>1006</v>
      </c>
      <c r="E943" s="44" t="s">
        <v>43</v>
      </c>
      <c r="F943" s="43" t="s">
        <v>34</v>
      </c>
      <c r="G943" s="84" t="s">
        <v>34</v>
      </c>
      <c r="H943" s="31" t="s">
        <v>3177</v>
      </c>
      <c r="I943" s="31"/>
      <c r="J943" s="84" t="s">
        <v>106</v>
      </c>
      <c r="K943" s="31" t="s">
        <v>36</v>
      </c>
      <c r="L943" s="31" t="s">
        <v>95</v>
      </c>
      <c r="M943" s="169">
        <v>45513</v>
      </c>
      <c r="N943" s="148"/>
      <c r="O943" s="44" t="s">
        <v>43</v>
      </c>
      <c r="P943" s="43" t="s">
        <v>3178</v>
      </c>
      <c r="Q943" s="31"/>
      <c r="R943" s="84" t="s">
        <v>106</v>
      </c>
      <c r="S943" s="31" t="s">
        <v>36</v>
      </c>
      <c r="T943" s="31" t="s">
        <v>95</v>
      </c>
      <c r="U943" s="169">
        <v>45513</v>
      </c>
      <c r="V943" s="150"/>
      <c r="W943" s="141" t="str" cm="1">
        <f t="array" ref="W943">IF(SUM(LEN(B943:V943))=0,"",IF(OR(OR(ISBLANK(F943),SUM(LEN(C943),LEN(D943))=0),AND(NOT(E943="Unknown"),ISBLANK(J943)),AND(NOT(O943="Unknown"),ISBLANK(R943))),"Missing Information", INDEX(Table15[Entire Service Line Classification], MATCH(SUMIFS(Table15[Unique ID],Table15[System-Owned Portion],E943,Table15[If Material Anything Other than "Lead" in Column E,Was Material Ever Previously Lead?],G943,Table15[Customer-Owned Portion],O943),Table15[Unique ID],0),0)))</f>
        <v>Non-lead</v>
      </c>
      <c r="X943"/>
    </row>
    <row r="944" spans="2:24" ht="30" x14ac:dyDescent="0.25">
      <c r="B944" s="146">
        <v>26366811</v>
      </c>
      <c r="C944" s="31" t="s">
        <v>1278</v>
      </c>
      <c r="D944" s="31">
        <v>1007</v>
      </c>
      <c r="E944" s="44" t="s">
        <v>43</v>
      </c>
      <c r="F944" s="43" t="s">
        <v>34</v>
      </c>
      <c r="G944" s="84" t="s">
        <v>34</v>
      </c>
      <c r="H944" s="31" t="s">
        <v>3177</v>
      </c>
      <c r="I944" s="31"/>
      <c r="J944" s="84" t="s">
        <v>106</v>
      </c>
      <c r="K944" s="31" t="s">
        <v>36</v>
      </c>
      <c r="L944" s="31" t="s">
        <v>95</v>
      </c>
      <c r="M944" s="169">
        <v>45513</v>
      </c>
      <c r="N944" s="148"/>
      <c r="O944" s="44" t="s">
        <v>42</v>
      </c>
      <c r="P944" s="43" t="s">
        <v>3178</v>
      </c>
      <c r="Q944" s="31"/>
      <c r="R944" s="84" t="s">
        <v>106</v>
      </c>
      <c r="S944" s="31" t="s">
        <v>36</v>
      </c>
      <c r="T944" s="31" t="s">
        <v>95</v>
      </c>
      <c r="U944" s="169">
        <v>45513</v>
      </c>
      <c r="V944" s="150"/>
      <c r="W944" s="141" t="str" cm="1">
        <f t="array" ref="W944">IF(SUM(LEN(B944:V944))=0,"",IF(OR(OR(ISBLANK(F944),SUM(LEN(C944),LEN(D944))=0),AND(NOT(E944="Unknown"),ISBLANK(J944)),AND(NOT(O944="Unknown"),ISBLANK(R944))),"Missing Information", INDEX(Table15[Entire Service Line Classification], MATCH(SUMIFS(Table15[Unique ID],Table15[System-Owned Portion],E944,Table15[If Material Anything Other than "Lead" in Column E,Was Material Ever Previously Lead?],G944,Table15[Customer-Owned Portion],O944),Table15[Unique ID],0),0)))</f>
        <v>Non-lead</v>
      </c>
      <c r="X944"/>
    </row>
    <row r="945" spans="2:24" ht="30" x14ac:dyDescent="0.25">
      <c r="B945" s="146">
        <v>26359276</v>
      </c>
      <c r="C945" s="31" t="s">
        <v>1279</v>
      </c>
      <c r="D945" s="31">
        <v>1008</v>
      </c>
      <c r="E945" s="44" t="s">
        <v>43</v>
      </c>
      <c r="F945" s="43" t="s">
        <v>34</v>
      </c>
      <c r="G945" s="84" t="s">
        <v>34</v>
      </c>
      <c r="H945" s="31" t="s">
        <v>3177</v>
      </c>
      <c r="I945" s="31"/>
      <c r="J945" s="84" t="s">
        <v>106</v>
      </c>
      <c r="K945" s="31" t="s">
        <v>36</v>
      </c>
      <c r="L945" s="31" t="s">
        <v>95</v>
      </c>
      <c r="M945" s="169">
        <v>45513</v>
      </c>
      <c r="N945" s="148"/>
      <c r="O945" s="44" t="s">
        <v>42</v>
      </c>
      <c r="P945" s="43" t="s">
        <v>3178</v>
      </c>
      <c r="Q945" s="31"/>
      <c r="R945" s="84" t="s">
        <v>106</v>
      </c>
      <c r="S945" s="31" t="s">
        <v>36</v>
      </c>
      <c r="T945" s="31" t="s">
        <v>95</v>
      </c>
      <c r="U945" s="169">
        <v>45513</v>
      </c>
      <c r="V945" s="150"/>
      <c r="W945" s="141" t="str" cm="1">
        <f t="array" ref="W945">IF(SUM(LEN(B945:V945))=0,"",IF(OR(OR(ISBLANK(F945),SUM(LEN(C945),LEN(D945))=0),AND(NOT(E945="Unknown"),ISBLANK(J945)),AND(NOT(O945="Unknown"),ISBLANK(R945))),"Missing Information", INDEX(Table15[Entire Service Line Classification], MATCH(SUMIFS(Table15[Unique ID],Table15[System-Owned Portion],E945,Table15[If Material Anything Other than "Lead" in Column E,Was Material Ever Previously Lead?],G945,Table15[Customer-Owned Portion],O945),Table15[Unique ID],0),0)))</f>
        <v>Non-lead</v>
      </c>
      <c r="X945"/>
    </row>
    <row r="946" spans="2:24" ht="30" x14ac:dyDescent="0.25">
      <c r="B946" s="146">
        <v>26359280</v>
      </c>
      <c r="C946" s="31" t="s">
        <v>1280</v>
      </c>
      <c r="D946" s="31">
        <v>1009</v>
      </c>
      <c r="E946" s="44" t="s">
        <v>43</v>
      </c>
      <c r="F946" s="43" t="s">
        <v>34</v>
      </c>
      <c r="G946" s="84" t="s">
        <v>34</v>
      </c>
      <c r="H946" s="31" t="s">
        <v>3177</v>
      </c>
      <c r="I946" s="31"/>
      <c r="J946" s="84" t="s">
        <v>106</v>
      </c>
      <c r="K946" s="31" t="s">
        <v>36</v>
      </c>
      <c r="L946" s="31" t="s">
        <v>95</v>
      </c>
      <c r="M946" s="169">
        <v>45513</v>
      </c>
      <c r="N946" s="148"/>
      <c r="O946" s="44" t="s">
        <v>43</v>
      </c>
      <c r="P946" s="43" t="s">
        <v>3178</v>
      </c>
      <c r="Q946" s="31"/>
      <c r="R946" s="84" t="s">
        <v>106</v>
      </c>
      <c r="S946" s="31" t="s">
        <v>36</v>
      </c>
      <c r="T946" s="31" t="s">
        <v>95</v>
      </c>
      <c r="U946" s="169">
        <v>45513</v>
      </c>
      <c r="V946" s="150"/>
      <c r="W946" s="141" t="str" cm="1">
        <f t="array" ref="W946">IF(SUM(LEN(B946:V946))=0,"",IF(OR(OR(ISBLANK(F946),SUM(LEN(C946),LEN(D946))=0),AND(NOT(E946="Unknown"),ISBLANK(J946)),AND(NOT(O946="Unknown"),ISBLANK(R946))),"Missing Information", INDEX(Table15[Entire Service Line Classification], MATCH(SUMIFS(Table15[Unique ID],Table15[System-Owned Portion],E946,Table15[If Material Anything Other than "Lead" in Column E,Was Material Ever Previously Lead?],G946,Table15[Customer-Owned Portion],O946),Table15[Unique ID],0),0)))</f>
        <v>Non-lead</v>
      </c>
      <c r="X946"/>
    </row>
    <row r="947" spans="2:24" ht="30" x14ac:dyDescent="0.25">
      <c r="B947" s="146">
        <v>26359297</v>
      </c>
      <c r="C947" s="31" t="s">
        <v>1281</v>
      </c>
      <c r="D947" s="31">
        <v>1011</v>
      </c>
      <c r="E947" s="44" t="s">
        <v>43</v>
      </c>
      <c r="F947" s="43" t="s">
        <v>34</v>
      </c>
      <c r="G947" s="84" t="s">
        <v>34</v>
      </c>
      <c r="H947" s="31" t="s">
        <v>3177</v>
      </c>
      <c r="I947" s="31"/>
      <c r="J947" s="84" t="s">
        <v>106</v>
      </c>
      <c r="K947" s="31" t="s">
        <v>36</v>
      </c>
      <c r="L947" s="31" t="s">
        <v>95</v>
      </c>
      <c r="M947" s="169">
        <v>45513</v>
      </c>
      <c r="N947" s="148"/>
      <c r="O947" s="44" t="s">
        <v>43</v>
      </c>
      <c r="P947" s="43" t="s">
        <v>3178</v>
      </c>
      <c r="Q947" s="31"/>
      <c r="R947" s="84" t="s">
        <v>106</v>
      </c>
      <c r="S947" s="31" t="s">
        <v>36</v>
      </c>
      <c r="T947" s="31" t="s">
        <v>95</v>
      </c>
      <c r="U947" s="169">
        <v>45513</v>
      </c>
      <c r="V947" s="150"/>
      <c r="W947" s="141" t="str" cm="1">
        <f t="array" ref="W947">IF(SUM(LEN(B947:V947))=0,"",IF(OR(OR(ISBLANK(F947),SUM(LEN(C947),LEN(D947))=0),AND(NOT(E947="Unknown"),ISBLANK(J947)),AND(NOT(O947="Unknown"),ISBLANK(R947))),"Missing Information", INDEX(Table15[Entire Service Line Classification], MATCH(SUMIFS(Table15[Unique ID],Table15[System-Owned Portion],E947,Table15[If Material Anything Other than "Lead" in Column E,Was Material Ever Previously Lead?],G947,Table15[Customer-Owned Portion],O947),Table15[Unique ID],0),0)))</f>
        <v>Non-lead</v>
      </c>
      <c r="X947"/>
    </row>
    <row r="948" spans="2:24" ht="30" x14ac:dyDescent="0.25">
      <c r="B948" s="146">
        <v>77124470</v>
      </c>
      <c r="C948" s="31" t="s">
        <v>1282</v>
      </c>
      <c r="D948" s="31">
        <v>1015</v>
      </c>
      <c r="E948" s="44" t="s">
        <v>43</v>
      </c>
      <c r="F948" s="43" t="s">
        <v>34</v>
      </c>
      <c r="G948" s="84" t="s">
        <v>34</v>
      </c>
      <c r="H948" s="31" t="s">
        <v>3177</v>
      </c>
      <c r="I948" s="31"/>
      <c r="J948" s="84" t="s">
        <v>106</v>
      </c>
      <c r="K948" s="31" t="s">
        <v>36</v>
      </c>
      <c r="L948" s="31" t="s">
        <v>95</v>
      </c>
      <c r="M948" s="169">
        <v>45513</v>
      </c>
      <c r="N948" s="148"/>
      <c r="O948" s="44" t="s">
        <v>43</v>
      </c>
      <c r="P948" s="43" t="s">
        <v>3178</v>
      </c>
      <c r="Q948" s="31"/>
      <c r="R948" s="84" t="s">
        <v>106</v>
      </c>
      <c r="S948" s="31" t="s">
        <v>36</v>
      </c>
      <c r="T948" s="31" t="s">
        <v>95</v>
      </c>
      <c r="U948" s="169">
        <v>45513</v>
      </c>
      <c r="V948" s="150"/>
      <c r="W948" s="141" t="str" cm="1">
        <f t="array" ref="W948">IF(SUM(LEN(B948:V948))=0,"",IF(OR(OR(ISBLANK(F948),SUM(LEN(C948),LEN(D948))=0),AND(NOT(E948="Unknown"),ISBLANK(J948)),AND(NOT(O948="Unknown"),ISBLANK(R948))),"Missing Information", INDEX(Table15[Entire Service Line Classification], MATCH(SUMIFS(Table15[Unique ID],Table15[System-Owned Portion],E948,Table15[If Material Anything Other than "Lead" in Column E,Was Material Ever Previously Lead?],G948,Table15[Customer-Owned Portion],O948),Table15[Unique ID],0),0)))</f>
        <v>Non-lead</v>
      </c>
      <c r="X948"/>
    </row>
    <row r="949" spans="2:24" ht="30" x14ac:dyDescent="0.25">
      <c r="B949" s="146">
        <v>26366740</v>
      </c>
      <c r="C949" s="31" t="s">
        <v>1283</v>
      </c>
      <c r="D949" s="31">
        <v>1016</v>
      </c>
      <c r="E949" s="44" t="s">
        <v>43</v>
      </c>
      <c r="F949" s="43" t="s">
        <v>34</v>
      </c>
      <c r="G949" s="84" t="s">
        <v>34</v>
      </c>
      <c r="H949" s="31" t="s">
        <v>3177</v>
      </c>
      <c r="I949" s="31"/>
      <c r="J949" s="84" t="s">
        <v>106</v>
      </c>
      <c r="K949" s="31" t="s">
        <v>36</v>
      </c>
      <c r="L949" s="31" t="s">
        <v>95</v>
      </c>
      <c r="M949" s="169">
        <v>45513</v>
      </c>
      <c r="N949" s="148"/>
      <c r="O949" s="44" t="s">
        <v>42</v>
      </c>
      <c r="P949" s="43" t="s">
        <v>3178</v>
      </c>
      <c r="Q949" s="31"/>
      <c r="R949" s="84" t="s">
        <v>106</v>
      </c>
      <c r="S949" s="31" t="s">
        <v>36</v>
      </c>
      <c r="T949" s="31" t="s">
        <v>95</v>
      </c>
      <c r="U949" s="169">
        <v>45513</v>
      </c>
      <c r="V949" s="150"/>
      <c r="W949" s="141" t="str" cm="1">
        <f t="array" ref="W949">IF(SUM(LEN(B949:V949))=0,"",IF(OR(OR(ISBLANK(F949),SUM(LEN(C949),LEN(D949))=0),AND(NOT(E949="Unknown"),ISBLANK(J949)),AND(NOT(O949="Unknown"),ISBLANK(R949))),"Missing Information", INDEX(Table15[Entire Service Line Classification], MATCH(SUMIFS(Table15[Unique ID],Table15[System-Owned Portion],E949,Table15[If Material Anything Other than "Lead" in Column E,Was Material Ever Previously Lead?],G949,Table15[Customer-Owned Portion],O949),Table15[Unique ID],0),0)))</f>
        <v>Non-lead</v>
      </c>
      <c r="X949"/>
    </row>
    <row r="950" spans="2:24" ht="30" x14ac:dyDescent="0.25">
      <c r="B950" s="146">
        <v>26366837</v>
      </c>
      <c r="C950" s="31" t="s">
        <v>1284</v>
      </c>
      <c r="D950" s="31">
        <v>1017</v>
      </c>
      <c r="E950" s="44" t="s">
        <v>43</v>
      </c>
      <c r="F950" s="43" t="s">
        <v>34</v>
      </c>
      <c r="G950" s="84" t="s">
        <v>34</v>
      </c>
      <c r="H950" s="31" t="s">
        <v>3177</v>
      </c>
      <c r="I950" s="31"/>
      <c r="J950" s="84" t="s">
        <v>106</v>
      </c>
      <c r="K950" s="31" t="s">
        <v>36</v>
      </c>
      <c r="L950" s="31" t="s">
        <v>95</v>
      </c>
      <c r="M950" s="169">
        <v>45513</v>
      </c>
      <c r="N950" s="148"/>
      <c r="O950" s="44" t="s">
        <v>43</v>
      </c>
      <c r="P950" s="43" t="s">
        <v>3178</v>
      </c>
      <c r="Q950" s="31"/>
      <c r="R950" s="84" t="s">
        <v>106</v>
      </c>
      <c r="S950" s="31" t="s">
        <v>36</v>
      </c>
      <c r="T950" s="31" t="s">
        <v>95</v>
      </c>
      <c r="U950" s="169">
        <v>45513</v>
      </c>
      <c r="V950" s="150"/>
      <c r="W950" s="141" t="str" cm="1">
        <f t="array" ref="W950">IF(SUM(LEN(B950:V950))=0,"",IF(OR(OR(ISBLANK(F950),SUM(LEN(C950),LEN(D950))=0),AND(NOT(E950="Unknown"),ISBLANK(J950)),AND(NOT(O950="Unknown"),ISBLANK(R950))),"Missing Information", INDEX(Table15[Entire Service Line Classification], MATCH(SUMIFS(Table15[Unique ID],Table15[System-Owned Portion],E950,Table15[If Material Anything Other than "Lead" in Column E,Was Material Ever Previously Lead?],G950,Table15[Customer-Owned Portion],O950),Table15[Unique ID],0),0)))</f>
        <v>Non-lead</v>
      </c>
      <c r="X950"/>
    </row>
    <row r="951" spans="2:24" ht="30" x14ac:dyDescent="0.25">
      <c r="B951" s="146">
        <v>26366805</v>
      </c>
      <c r="C951" s="31" t="s">
        <v>1285</v>
      </c>
      <c r="D951" s="31">
        <v>1018</v>
      </c>
      <c r="E951" s="44" t="s">
        <v>43</v>
      </c>
      <c r="F951" s="43" t="s">
        <v>34</v>
      </c>
      <c r="G951" s="84" t="s">
        <v>34</v>
      </c>
      <c r="H951" s="31" t="s">
        <v>3177</v>
      </c>
      <c r="I951" s="31"/>
      <c r="J951" s="84" t="s">
        <v>106</v>
      </c>
      <c r="K951" s="31" t="s">
        <v>36</v>
      </c>
      <c r="L951" s="31" t="s">
        <v>95</v>
      </c>
      <c r="M951" s="169">
        <v>45513</v>
      </c>
      <c r="N951" s="148"/>
      <c r="O951" s="44" t="s">
        <v>43</v>
      </c>
      <c r="P951" s="43" t="s">
        <v>3178</v>
      </c>
      <c r="Q951" s="31"/>
      <c r="R951" s="84" t="s">
        <v>106</v>
      </c>
      <c r="S951" s="31" t="s">
        <v>36</v>
      </c>
      <c r="T951" s="31" t="s">
        <v>95</v>
      </c>
      <c r="U951" s="169">
        <v>45513</v>
      </c>
      <c r="V951" s="150"/>
      <c r="W951" s="141" t="str" cm="1">
        <f t="array" ref="W951">IF(SUM(LEN(B951:V951))=0,"",IF(OR(OR(ISBLANK(F951),SUM(LEN(C951),LEN(D951))=0),AND(NOT(E951="Unknown"),ISBLANK(J951)),AND(NOT(O951="Unknown"),ISBLANK(R951))),"Missing Information", INDEX(Table15[Entire Service Line Classification], MATCH(SUMIFS(Table15[Unique ID],Table15[System-Owned Portion],E951,Table15[If Material Anything Other than "Lead" in Column E,Was Material Ever Previously Lead?],G951,Table15[Customer-Owned Portion],O951),Table15[Unique ID],0),0)))</f>
        <v>Non-lead</v>
      </c>
      <c r="X951"/>
    </row>
    <row r="952" spans="2:24" ht="30" x14ac:dyDescent="0.25">
      <c r="B952" s="146">
        <v>26367117</v>
      </c>
      <c r="C952" s="31" t="s">
        <v>1286</v>
      </c>
      <c r="D952" s="31">
        <v>1019</v>
      </c>
      <c r="E952" s="44" t="s">
        <v>43</v>
      </c>
      <c r="F952" s="43" t="s">
        <v>34</v>
      </c>
      <c r="G952" s="84" t="s">
        <v>34</v>
      </c>
      <c r="H952" s="31" t="s">
        <v>3177</v>
      </c>
      <c r="I952" s="31"/>
      <c r="J952" s="84" t="s">
        <v>106</v>
      </c>
      <c r="K952" s="31" t="s">
        <v>36</v>
      </c>
      <c r="L952" s="31" t="s">
        <v>95</v>
      </c>
      <c r="M952" s="169">
        <v>45513</v>
      </c>
      <c r="N952" s="148"/>
      <c r="O952" s="44" t="s">
        <v>43</v>
      </c>
      <c r="P952" s="43" t="s">
        <v>3178</v>
      </c>
      <c r="Q952" s="31"/>
      <c r="R952" s="84" t="s">
        <v>106</v>
      </c>
      <c r="S952" s="31" t="s">
        <v>36</v>
      </c>
      <c r="T952" s="31" t="s">
        <v>95</v>
      </c>
      <c r="U952" s="169">
        <v>45513</v>
      </c>
      <c r="V952" s="150"/>
      <c r="W952" s="141" t="str" cm="1">
        <f t="array" ref="W952">IF(SUM(LEN(B952:V952))=0,"",IF(OR(OR(ISBLANK(F952),SUM(LEN(C952),LEN(D952))=0),AND(NOT(E952="Unknown"),ISBLANK(J952)),AND(NOT(O952="Unknown"),ISBLANK(R952))),"Missing Information", INDEX(Table15[Entire Service Line Classification], MATCH(SUMIFS(Table15[Unique ID],Table15[System-Owned Portion],E952,Table15[If Material Anything Other than "Lead" in Column E,Was Material Ever Previously Lead?],G952,Table15[Customer-Owned Portion],O952),Table15[Unique ID],0),0)))</f>
        <v>Non-lead</v>
      </c>
      <c r="X952"/>
    </row>
    <row r="953" spans="2:24" ht="30" x14ac:dyDescent="0.25">
      <c r="B953" s="146">
        <v>26366800</v>
      </c>
      <c r="C953" s="31" t="s">
        <v>1287</v>
      </c>
      <c r="D953" s="31">
        <v>1020</v>
      </c>
      <c r="E953" s="44" t="s">
        <v>43</v>
      </c>
      <c r="F953" s="43" t="s">
        <v>34</v>
      </c>
      <c r="G953" s="84" t="s">
        <v>34</v>
      </c>
      <c r="H953" s="31" t="s">
        <v>3177</v>
      </c>
      <c r="I953" s="31"/>
      <c r="J953" s="84" t="s">
        <v>106</v>
      </c>
      <c r="K953" s="31" t="s">
        <v>36</v>
      </c>
      <c r="L953" s="31" t="s">
        <v>95</v>
      </c>
      <c r="M953" s="169">
        <v>45513</v>
      </c>
      <c r="N953" s="148"/>
      <c r="O953" s="44" t="s">
        <v>43</v>
      </c>
      <c r="P953" s="43" t="s">
        <v>3178</v>
      </c>
      <c r="Q953" s="31"/>
      <c r="R953" s="84" t="s">
        <v>106</v>
      </c>
      <c r="S953" s="31" t="s">
        <v>36</v>
      </c>
      <c r="T953" s="31" t="s">
        <v>95</v>
      </c>
      <c r="U953" s="169">
        <v>45513</v>
      </c>
      <c r="V953" s="150"/>
      <c r="W953" s="141" t="str" cm="1">
        <f t="array" ref="W953">IF(SUM(LEN(B953:V953))=0,"",IF(OR(OR(ISBLANK(F953),SUM(LEN(C953),LEN(D953))=0),AND(NOT(E953="Unknown"),ISBLANK(J953)),AND(NOT(O953="Unknown"),ISBLANK(R953))),"Missing Information", INDEX(Table15[Entire Service Line Classification], MATCH(SUMIFS(Table15[Unique ID],Table15[System-Owned Portion],E953,Table15[If Material Anything Other than "Lead" in Column E,Was Material Ever Previously Lead?],G953,Table15[Customer-Owned Portion],O953),Table15[Unique ID],0),0)))</f>
        <v>Non-lead</v>
      </c>
      <c r="X953"/>
    </row>
    <row r="954" spans="2:24" ht="30" x14ac:dyDescent="0.25">
      <c r="B954" s="146">
        <v>26366080</v>
      </c>
      <c r="C954" s="31" t="s">
        <v>1288</v>
      </c>
      <c r="D954" s="31">
        <v>1021</v>
      </c>
      <c r="E954" s="44" t="s">
        <v>43</v>
      </c>
      <c r="F954" s="43" t="s">
        <v>34</v>
      </c>
      <c r="G954" s="84" t="s">
        <v>34</v>
      </c>
      <c r="H954" s="31" t="s">
        <v>3177</v>
      </c>
      <c r="I954" s="31"/>
      <c r="J954" s="84" t="s">
        <v>106</v>
      </c>
      <c r="K954" s="31" t="s">
        <v>36</v>
      </c>
      <c r="L954" s="31" t="s">
        <v>95</v>
      </c>
      <c r="M954" s="169">
        <v>45513</v>
      </c>
      <c r="N954" s="148"/>
      <c r="O954" s="44" t="s">
        <v>43</v>
      </c>
      <c r="P954" s="43" t="s">
        <v>3178</v>
      </c>
      <c r="Q954" s="31"/>
      <c r="R954" s="84" t="s">
        <v>106</v>
      </c>
      <c r="S954" s="31" t="s">
        <v>36</v>
      </c>
      <c r="T954" s="31" t="s">
        <v>95</v>
      </c>
      <c r="U954" s="169">
        <v>45513</v>
      </c>
      <c r="V954" s="150"/>
      <c r="W954" s="141" t="str" cm="1">
        <f t="array" ref="W954">IF(SUM(LEN(B954:V954))=0,"",IF(OR(OR(ISBLANK(F954),SUM(LEN(C954),LEN(D954))=0),AND(NOT(E954="Unknown"),ISBLANK(J954)),AND(NOT(O954="Unknown"),ISBLANK(R954))),"Missing Information", INDEX(Table15[Entire Service Line Classification], MATCH(SUMIFS(Table15[Unique ID],Table15[System-Owned Portion],E954,Table15[If Material Anything Other than "Lead" in Column E,Was Material Ever Previously Lead?],G954,Table15[Customer-Owned Portion],O954),Table15[Unique ID],0),0)))</f>
        <v>Non-lead</v>
      </c>
      <c r="X954"/>
    </row>
    <row r="955" spans="2:24" ht="30" x14ac:dyDescent="0.25">
      <c r="B955" s="146">
        <v>26367120</v>
      </c>
      <c r="C955" s="31" t="s">
        <v>1289</v>
      </c>
      <c r="D955" s="31">
        <v>1022</v>
      </c>
      <c r="E955" s="44" t="s">
        <v>43</v>
      </c>
      <c r="F955" s="43" t="s">
        <v>34</v>
      </c>
      <c r="G955" s="84" t="s">
        <v>34</v>
      </c>
      <c r="H955" s="31" t="s">
        <v>3177</v>
      </c>
      <c r="I955" s="31"/>
      <c r="J955" s="84" t="s">
        <v>106</v>
      </c>
      <c r="K955" s="31" t="s">
        <v>36</v>
      </c>
      <c r="L955" s="31" t="s">
        <v>95</v>
      </c>
      <c r="M955" s="169">
        <v>45513</v>
      </c>
      <c r="N955" s="148"/>
      <c r="O955" s="44" t="s">
        <v>35</v>
      </c>
      <c r="P955" s="43" t="s">
        <v>3178</v>
      </c>
      <c r="Q955" s="31"/>
      <c r="R955" s="84" t="s">
        <v>106</v>
      </c>
      <c r="S955" s="31" t="s">
        <v>36</v>
      </c>
      <c r="T955" s="31" t="s">
        <v>95</v>
      </c>
      <c r="U955" s="169">
        <v>45513</v>
      </c>
      <c r="V955" s="150"/>
      <c r="W955" s="141" t="str" cm="1">
        <f t="array" ref="W955">IF(SUM(LEN(B955:V955))=0,"",IF(OR(OR(ISBLANK(F955),SUM(LEN(C955),LEN(D955))=0),AND(NOT(E955="Unknown"),ISBLANK(J955)),AND(NOT(O955="Unknown"),ISBLANK(R955))),"Missing Information", INDEX(Table15[Entire Service Line Classification], MATCH(SUMIFS(Table15[Unique ID],Table15[System-Owned Portion],E955,Table15[If Material Anything Other than "Lead" in Column E,Was Material Ever Previously Lead?],G955,Table15[Customer-Owned Portion],O955),Table15[Unique ID],0),0)))</f>
        <v>Non-lead</v>
      </c>
      <c r="X955"/>
    </row>
    <row r="956" spans="2:24" ht="30" x14ac:dyDescent="0.25">
      <c r="B956" s="146">
        <v>26366769</v>
      </c>
      <c r="C956" s="31" t="s">
        <v>1290</v>
      </c>
      <c r="D956" s="31">
        <v>1023</v>
      </c>
      <c r="E956" s="44" t="s">
        <v>43</v>
      </c>
      <c r="F956" s="43" t="s">
        <v>34</v>
      </c>
      <c r="G956" s="84" t="s">
        <v>34</v>
      </c>
      <c r="H956" s="31" t="s">
        <v>3177</v>
      </c>
      <c r="I956" s="31"/>
      <c r="J956" s="84" t="s">
        <v>106</v>
      </c>
      <c r="K956" s="31" t="s">
        <v>36</v>
      </c>
      <c r="L956" s="31" t="s">
        <v>95</v>
      </c>
      <c r="M956" s="169">
        <v>45513</v>
      </c>
      <c r="N956" s="148"/>
      <c r="O956" s="44" t="s">
        <v>43</v>
      </c>
      <c r="P956" s="43" t="s">
        <v>3178</v>
      </c>
      <c r="Q956" s="31"/>
      <c r="R956" s="84" t="s">
        <v>106</v>
      </c>
      <c r="S956" s="31" t="s">
        <v>36</v>
      </c>
      <c r="T956" s="31" t="s">
        <v>95</v>
      </c>
      <c r="U956" s="169">
        <v>45513</v>
      </c>
      <c r="V956" s="150"/>
      <c r="W956" s="141" t="str" cm="1">
        <f t="array" ref="W956">IF(SUM(LEN(B956:V956))=0,"",IF(OR(OR(ISBLANK(F956),SUM(LEN(C956),LEN(D956))=0),AND(NOT(E956="Unknown"),ISBLANK(J956)),AND(NOT(O956="Unknown"),ISBLANK(R956))),"Missing Information", INDEX(Table15[Entire Service Line Classification], MATCH(SUMIFS(Table15[Unique ID],Table15[System-Owned Portion],E956,Table15[If Material Anything Other than "Lead" in Column E,Was Material Ever Previously Lead?],G956,Table15[Customer-Owned Portion],O956),Table15[Unique ID],0),0)))</f>
        <v>Non-lead</v>
      </c>
      <c r="X956"/>
    </row>
    <row r="957" spans="2:24" ht="30" x14ac:dyDescent="0.25">
      <c r="B957" s="146">
        <v>26367074</v>
      </c>
      <c r="C957" s="31" t="s">
        <v>1291</v>
      </c>
      <c r="D957" s="31">
        <v>1024</v>
      </c>
      <c r="E957" s="44" t="s">
        <v>43</v>
      </c>
      <c r="F957" s="43" t="s">
        <v>34</v>
      </c>
      <c r="G957" s="84" t="s">
        <v>34</v>
      </c>
      <c r="H957" s="31" t="s">
        <v>3177</v>
      </c>
      <c r="I957" s="31"/>
      <c r="J957" s="84" t="s">
        <v>106</v>
      </c>
      <c r="K957" s="31" t="s">
        <v>36</v>
      </c>
      <c r="L957" s="31" t="s">
        <v>95</v>
      </c>
      <c r="M957" s="169">
        <v>45513</v>
      </c>
      <c r="N957" s="148"/>
      <c r="O957" s="44" t="s">
        <v>43</v>
      </c>
      <c r="P957" s="43" t="s">
        <v>3178</v>
      </c>
      <c r="Q957" s="31"/>
      <c r="R957" s="84" t="s">
        <v>106</v>
      </c>
      <c r="S957" s="31" t="s">
        <v>36</v>
      </c>
      <c r="T957" s="31" t="s">
        <v>95</v>
      </c>
      <c r="U957" s="169">
        <v>45513</v>
      </c>
      <c r="V957" s="150"/>
      <c r="W957" s="141" t="str" cm="1">
        <f t="array" ref="W957">IF(SUM(LEN(B957:V957))=0,"",IF(OR(OR(ISBLANK(F957),SUM(LEN(C957),LEN(D957))=0),AND(NOT(E957="Unknown"),ISBLANK(J957)),AND(NOT(O957="Unknown"),ISBLANK(R957))),"Missing Information", INDEX(Table15[Entire Service Line Classification], MATCH(SUMIFS(Table15[Unique ID],Table15[System-Owned Portion],E957,Table15[If Material Anything Other than "Lead" in Column E,Was Material Ever Previously Lead?],G957,Table15[Customer-Owned Portion],O957),Table15[Unique ID],0),0)))</f>
        <v>Non-lead</v>
      </c>
      <c r="X957"/>
    </row>
    <row r="958" spans="2:24" ht="30" x14ac:dyDescent="0.25">
      <c r="B958" s="146">
        <v>26366772</v>
      </c>
      <c r="C958" s="31" t="s">
        <v>1292</v>
      </c>
      <c r="D958" s="31">
        <v>1025</v>
      </c>
      <c r="E958" s="44" t="s">
        <v>43</v>
      </c>
      <c r="F958" s="43" t="s">
        <v>34</v>
      </c>
      <c r="G958" s="84" t="s">
        <v>34</v>
      </c>
      <c r="H958" s="31" t="s">
        <v>3177</v>
      </c>
      <c r="I958" s="31"/>
      <c r="J958" s="84" t="s">
        <v>106</v>
      </c>
      <c r="K958" s="31" t="s">
        <v>36</v>
      </c>
      <c r="L958" s="31" t="s">
        <v>95</v>
      </c>
      <c r="M958" s="169">
        <v>45513</v>
      </c>
      <c r="N958" s="148"/>
      <c r="O958" s="44" t="s">
        <v>43</v>
      </c>
      <c r="P958" s="43" t="s">
        <v>3178</v>
      </c>
      <c r="Q958" s="31"/>
      <c r="R958" s="84" t="s">
        <v>106</v>
      </c>
      <c r="S958" s="31" t="s">
        <v>36</v>
      </c>
      <c r="T958" s="31" t="s">
        <v>95</v>
      </c>
      <c r="U958" s="169">
        <v>45513</v>
      </c>
      <c r="V958" s="150"/>
      <c r="W958" s="141" t="str" cm="1">
        <f t="array" ref="W958">IF(SUM(LEN(B958:V958))=0,"",IF(OR(OR(ISBLANK(F958),SUM(LEN(C958),LEN(D958))=0),AND(NOT(E958="Unknown"),ISBLANK(J958)),AND(NOT(O958="Unknown"),ISBLANK(R958))),"Missing Information", INDEX(Table15[Entire Service Line Classification], MATCH(SUMIFS(Table15[Unique ID],Table15[System-Owned Portion],E958,Table15[If Material Anything Other than "Lead" in Column E,Was Material Ever Previously Lead?],G958,Table15[Customer-Owned Portion],O958),Table15[Unique ID],0),0)))</f>
        <v>Non-lead</v>
      </c>
      <c r="X958"/>
    </row>
    <row r="959" spans="2:24" ht="30" x14ac:dyDescent="0.25">
      <c r="B959" s="146">
        <v>26359291</v>
      </c>
      <c r="C959" s="31" t="s">
        <v>1293</v>
      </c>
      <c r="D959" s="31">
        <v>1026</v>
      </c>
      <c r="E959" s="44" t="s">
        <v>43</v>
      </c>
      <c r="F959" s="43" t="s">
        <v>34</v>
      </c>
      <c r="G959" s="84" t="s">
        <v>34</v>
      </c>
      <c r="H959" s="31" t="s">
        <v>3177</v>
      </c>
      <c r="I959" s="31"/>
      <c r="J959" s="84" t="s">
        <v>106</v>
      </c>
      <c r="K959" s="31" t="s">
        <v>36</v>
      </c>
      <c r="L959" s="31" t="s">
        <v>95</v>
      </c>
      <c r="M959" s="169">
        <v>45513</v>
      </c>
      <c r="N959" s="148"/>
      <c r="O959" s="44" t="s">
        <v>43</v>
      </c>
      <c r="P959" s="43" t="s">
        <v>3178</v>
      </c>
      <c r="Q959" s="31"/>
      <c r="R959" s="84" t="s">
        <v>106</v>
      </c>
      <c r="S959" s="31" t="s">
        <v>36</v>
      </c>
      <c r="T959" s="31" t="s">
        <v>95</v>
      </c>
      <c r="U959" s="169">
        <v>45513</v>
      </c>
      <c r="V959" s="150"/>
      <c r="W959" s="141" t="str" cm="1">
        <f t="array" ref="W959">IF(SUM(LEN(B959:V959))=0,"",IF(OR(OR(ISBLANK(F959),SUM(LEN(C959),LEN(D959))=0),AND(NOT(E959="Unknown"),ISBLANK(J959)),AND(NOT(O959="Unknown"),ISBLANK(R959))),"Missing Information", INDEX(Table15[Entire Service Line Classification], MATCH(SUMIFS(Table15[Unique ID],Table15[System-Owned Portion],E959,Table15[If Material Anything Other than "Lead" in Column E,Was Material Ever Previously Lead?],G959,Table15[Customer-Owned Portion],O959),Table15[Unique ID],0),0)))</f>
        <v>Non-lead</v>
      </c>
      <c r="X959"/>
    </row>
    <row r="960" spans="2:24" ht="30" x14ac:dyDescent="0.25">
      <c r="B960" s="146">
        <v>26367111</v>
      </c>
      <c r="C960" s="31" t="s">
        <v>1294</v>
      </c>
      <c r="D960" s="31">
        <v>1027</v>
      </c>
      <c r="E960" s="44" t="s">
        <v>43</v>
      </c>
      <c r="F960" s="43" t="s">
        <v>34</v>
      </c>
      <c r="G960" s="84" t="s">
        <v>34</v>
      </c>
      <c r="H960" s="31" t="s">
        <v>3177</v>
      </c>
      <c r="I960" s="31"/>
      <c r="J960" s="84" t="s">
        <v>106</v>
      </c>
      <c r="K960" s="31" t="s">
        <v>36</v>
      </c>
      <c r="L960" s="31" t="s">
        <v>95</v>
      </c>
      <c r="M960" s="169">
        <v>45513</v>
      </c>
      <c r="N960" s="148"/>
      <c r="O960" s="44" t="s">
        <v>42</v>
      </c>
      <c r="P960" s="43" t="s">
        <v>3178</v>
      </c>
      <c r="Q960" s="31"/>
      <c r="R960" s="84" t="s">
        <v>106</v>
      </c>
      <c r="S960" s="31" t="s">
        <v>36</v>
      </c>
      <c r="T960" s="31" t="s">
        <v>95</v>
      </c>
      <c r="U960" s="169">
        <v>45513</v>
      </c>
      <c r="V960" s="150"/>
      <c r="W960" s="141" t="str" cm="1">
        <f t="array" ref="W960">IF(SUM(LEN(B960:V960))=0,"",IF(OR(OR(ISBLANK(F960),SUM(LEN(C960),LEN(D960))=0),AND(NOT(E960="Unknown"),ISBLANK(J960)),AND(NOT(O960="Unknown"),ISBLANK(R960))),"Missing Information", INDEX(Table15[Entire Service Line Classification], MATCH(SUMIFS(Table15[Unique ID],Table15[System-Owned Portion],E960,Table15[If Material Anything Other than "Lead" in Column E,Was Material Ever Previously Lead?],G960,Table15[Customer-Owned Portion],O960),Table15[Unique ID],0),0)))</f>
        <v>Non-lead</v>
      </c>
      <c r="X960"/>
    </row>
    <row r="961" spans="2:24" ht="30" x14ac:dyDescent="0.25">
      <c r="B961" s="146">
        <v>26366806</v>
      </c>
      <c r="C961" s="31" t="s">
        <v>1295</v>
      </c>
      <c r="D961" s="31">
        <v>1028</v>
      </c>
      <c r="E961" s="44" t="s">
        <v>43</v>
      </c>
      <c r="F961" s="43" t="s">
        <v>34</v>
      </c>
      <c r="G961" s="84" t="s">
        <v>34</v>
      </c>
      <c r="H961" s="31" t="s">
        <v>3177</v>
      </c>
      <c r="I961" s="31"/>
      <c r="J961" s="84" t="s">
        <v>106</v>
      </c>
      <c r="K961" s="31" t="s">
        <v>36</v>
      </c>
      <c r="L961" s="31" t="s">
        <v>95</v>
      </c>
      <c r="M961" s="169">
        <v>45513</v>
      </c>
      <c r="N961" s="148"/>
      <c r="O961" s="44" t="s">
        <v>43</v>
      </c>
      <c r="P961" s="43" t="s">
        <v>3178</v>
      </c>
      <c r="Q961" s="31"/>
      <c r="R961" s="84" t="s">
        <v>106</v>
      </c>
      <c r="S961" s="31" t="s">
        <v>36</v>
      </c>
      <c r="T961" s="31" t="s">
        <v>95</v>
      </c>
      <c r="U961" s="169">
        <v>45513</v>
      </c>
      <c r="V961" s="150"/>
      <c r="W961" s="141" t="str" cm="1">
        <f t="array" ref="W961">IF(SUM(LEN(B961:V961))=0,"",IF(OR(OR(ISBLANK(F961),SUM(LEN(C961),LEN(D961))=0),AND(NOT(E961="Unknown"),ISBLANK(J961)),AND(NOT(O961="Unknown"),ISBLANK(R961))),"Missing Information", INDEX(Table15[Entire Service Line Classification], MATCH(SUMIFS(Table15[Unique ID],Table15[System-Owned Portion],E961,Table15[If Material Anything Other than "Lead" in Column E,Was Material Ever Previously Lead?],G961,Table15[Customer-Owned Portion],O961),Table15[Unique ID],0),0)))</f>
        <v>Non-lead</v>
      </c>
      <c r="X961"/>
    </row>
    <row r="962" spans="2:24" ht="30" x14ac:dyDescent="0.25">
      <c r="B962" s="146">
        <v>26366804</v>
      </c>
      <c r="C962" s="31" t="s">
        <v>1296</v>
      </c>
      <c r="D962" s="31">
        <v>1029</v>
      </c>
      <c r="E962" s="44" t="s">
        <v>43</v>
      </c>
      <c r="F962" s="43" t="s">
        <v>34</v>
      </c>
      <c r="G962" s="84" t="s">
        <v>34</v>
      </c>
      <c r="H962" s="31" t="s">
        <v>3177</v>
      </c>
      <c r="I962" s="31"/>
      <c r="J962" s="84" t="s">
        <v>106</v>
      </c>
      <c r="K962" s="31" t="s">
        <v>36</v>
      </c>
      <c r="L962" s="31" t="s">
        <v>95</v>
      </c>
      <c r="M962" s="169">
        <v>45513</v>
      </c>
      <c r="N962" s="148"/>
      <c r="O962" s="44" t="s">
        <v>43</v>
      </c>
      <c r="P962" s="43" t="s">
        <v>3178</v>
      </c>
      <c r="Q962" s="31"/>
      <c r="R962" s="84" t="s">
        <v>106</v>
      </c>
      <c r="S962" s="31" t="s">
        <v>36</v>
      </c>
      <c r="T962" s="31" t="s">
        <v>95</v>
      </c>
      <c r="U962" s="169">
        <v>45513</v>
      </c>
      <c r="V962" s="150"/>
      <c r="W962" s="141" t="str" cm="1">
        <f t="array" ref="W962">IF(SUM(LEN(B962:V962))=0,"",IF(OR(OR(ISBLANK(F962),SUM(LEN(C962),LEN(D962))=0),AND(NOT(E962="Unknown"),ISBLANK(J962)),AND(NOT(O962="Unknown"),ISBLANK(R962))),"Missing Information", INDEX(Table15[Entire Service Line Classification], MATCH(SUMIFS(Table15[Unique ID],Table15[System-Owned Portion],E962,Table15[If Material Anything Other than "Lead" in Column E,Was Material Ever Previously Lead?],G962,Table15[Customer-Owned Portion],O962),Table15[Unique ID],0),0)))</f>
        <v>Non-lead</v>
      </c>
      <c r="X962"/>
    </row>
    <row r="963" spans="2:24" ht="30" x14ac:dyDescent="0.25">
      <c r="B963" s="146">
        <v>26366841</v>
      </c>
      <c r="C963" s="31" t="s">
        <v>1297</v>
      </c>
      <c r="D963" s="31">
        <v>1030</v>
      </c>
      <c r="E963" s="44" t="s">
        <v>43</v>
      </c>
      <c r="F963" s="43" t="s">
        <v>34</v>
      </c>
      <c r="G963" s="84" t="s">
        <v>34</v>
      </c>
      <c r="H963" s="31" t="s">
        <v>3177</v>
      </c>
      <c r="I963" s="31"/>
      <c r="J963" s="84" t="s">
        <v>106</v>
      </c>
      <c r="K963" s="31" t="s">
        <v>36</v>
      </c>
      <c r="L963" s="31" t="s">
        <v>95</v>
      </c>
      <c r="M963" s="169">
        <v>45513</v>
      </c>
      <c r="N963" s="148"/>
      <c r="O963" s="44" t="s">
        <v>43</v>
      </c>
      <c r="P963" s="43" t="s">
        <v>3178</v>
      </c>
      <c r="Q963" s="31"/>
      <c r="R963" s="84" t="s">
        <v>106</v>
      </c>
      <c r="S963" s="31" t="s">
        <v>36</v>
      </c>
      <c r="T963" s="31" t="s">
        <v>95</v>
      </c>
      <c r="U963" s="169">
        <v>45513</v>
      </c>
      <c r="V963" s="150"/>
      <c r="W963" s="141" t="str" cm="1">
        <f t="array" ref="W963">IF(SUM(LEN(B963:V963))=0,"",IF(OR(OR(ISBLANK(F963),SUM(LEN(C963),LEN(D963))=0),AND(NOT(E963="Unknown"),ISBLANK(J963)),AND(NOT(O963="Unknown"),ISBLANK(R963))),"Missing Information", INDEX(Table15[Entire Service Line Classification], MATCH(SUMIFS(Table15[Unique ID],Table15[System-Owned Portion],E963,Table15[If Material Anything Other than "Lead" in Column E,Was Material Ever Previously Lead?],G963,Table15[Customer-Owned Portion],O963),Table15[Unique ID],0),0)))</f>
        <v>Non-lead</v>
      </c>
      <c r="X963"/>
    </row>
    <row r="964" spans="2:24" ht="30" x14ac:dyDescent="0.25">
      <c r="B964" s="146">
        <v>26366788</v>
      </c>
      <c r="C964" s="31" t="s">
        <v>1298</v>
      </c>
      <c r="D964" s="31">
        <v>1031</v>
      </c>
      <c r="E964" s="44" t="s">
        <v>43</v>
      </c>
      <c r="F964" s="43" t="s">
        <v>34</v>
      </c>
      <c r="G964" s="84" t="s">
        <v>34</v>
      </c>
      <c r="H964" s="31" t="s">
        <v>3177</v>
      </c>
      <c r="I964" s="31"/>
      <c r="J964" s="84" t="s">
        <v>106</v>
      </c>
      <c r="K964" s="31" t="s">
        <v>36</v>
      </c>
      <c r="L964" s="31" t="s">
        <v>95</v>
      </c>
      <c r="M964" s="169">
        <v>45513</v>
      </c>
      <c r="N964" s="148"/>
      <c r="O964" s="44" t="s">
        <v>42</v>
      </c>
      <c r="P964" s="43" t="s">
        <v>3178</v>
      </c>
      <c r="Q964" s="31"/>
      <c r="R964" s="84" t="s">
        <v>106</v>
      </c>
      <c r="S964" s="31" t="s">
        <v>36</v>
      </c>
      <c r="T964" s="31" t="s">
        <v>95</v>
      </c>
      <c r="U964" s="169">
        <v>45513</v>
      </c>
      <c r="V964" s="150"/>
      <c r="W964" s="141" t="str" cm="1">
        <f t="array" ref="W964">IF(SUM(LEN(B964:V964))=0,"",IF(OR(OR(ISBLANK(F964),SUM(LEN(C964),LEN(D964))=0),AND(NOT(E964="Unknown"),ISBLANK(J964)),AND(NOT(O964="Unknown"),ISBLANK(R964))),"Missing Information", INDEX(Table15[Entire Service Line Classification], MATCH(SUMIFS(Table15[Unique ID],Table15[System-Owned Portion],E964,Table15[If Material Anything Other than "Lead" in Column E,Was Material Ever Previously Lead?],G964,Table15[Customer-Owned Portion],O964),Table15[Unique ID],0),0)))</f>
        <v>Non-lead</v>
      </c>
      <c r="X964"/>
    </row>
    <row r="965" spans="2:24" ht="30" x14ac:dyDescent="0.25">
      <c r="B965" s="146">
        <v>26366803</v>
      </c>
      <c r="C965" s="31" t="s">
        <v>1299</v>
      </c>
      <c r="D965" s="31">
        <v>1032</v>
      </c>
      <c r="E965" s="44" t="s">
        <v>43</v>
      </c>
      <c r="F965" s="43" t="s">
        <v>34</v>
      </c>
      <c r="G965" s="84" t="s">
        <v>34</v>
      </c>
      <c r="H965" s="31" t="s">
        <v>3177</v>
      </c>
      <c r="I965" s="31"/>
      <c r="J965" s="84" t="s">
        <v>106</v>
      </c>
      <c r="K965" s="31" t="s">
        <v>36</v>
      </c>
      <c r="L965" s="31" t="s">
        <v>95</v>
      </c>
      <c r="M965" s="169">
        <v>45513</v>
      </c>
      <c r="N965" s="148"/>
      <c r="O965" s="44" t="s">
        <v>43</v>
      </c>
      <c r="P965" s="43" t="s">
        <v>3178</v>
      </c>
      <c r="Q965" s="31"/>
      <c r="R965" s="84" t="s">
        <v>106</v>
      </c>
      <c r="S965" s="31" t="s">
        <v>36</v>
      </c>
      <c r="T965" s="31" t="s">
        <v>95</v>
      </c>
      <c r="U965" s="169">
        <v>45513</v>
      </c>
      <c r="V965" s="150"/>
      <c r="W965" s="141" t="str" cm="1">
        <f t="array" ref="W965">IF(SUM(LEN(B965:V965))=0,"",IF(OR(OR(ISBLANK(F965),SUM(LEN(C965),LEN(D965))=0),AND(NOT(E965="Unknown"),ISBLANK(J965)),AND(NOT(O965="Unknown"),ISBLANK(R965))),"Missing Information", INDEX(Table15[Entire Service Line Classification], MATCH(SUMIFS(Table15[Unique ID],Table15[System-Owned Portion],E965,Table15[If Material Anything Other than "Lead" in Column E,Was Material Ever Previously Lead?],G965,Table15[Customer-Owned Portion],O965),Table15[Unique ID],0),0)))</f>
        <v>Non-lead</v>
      </c>
      <c r="X965"/>
    </row>
    <row r="966" spans="2:24" ht="30" x14ac:dyDescent="0.25">
      <c r="B966" s="146">
        <v>26366810</v>
      </c>
      <c r="C966" s="31" t="s">
        <v>1300</v>
      </c>
      <c r="D966" s="31">
        <v>1033</v>
      </c>
      <c r="E966" s="44" t="s">
        <v>43</v>
      </c>
      <c r="F966" s="43" t="s">
        <v>34</v>
      </c>
      <c r="G966" s="84" t="s">
        <v>34</v>
      </c>
      <c r="H966" s="31" t="s">
        <v>3177</v>
      </c>
      <c r="I966" s="31"/>
      <c r="J966" s="84" t="s">
        <v>106</v>
      </c>
      <c r="K966" s="31" t="s">
        <v>36</v>
      </c>
      <c r="L966" s="31" t="s">
        <v>95</v>
      </c>
      <c r="M966" s="169">
        <v>45513</v>
      </c>
      <c r="N966" s="148"/>
      <c r="O966" s="44" t="s">
        <v>43</v>
      </c>
      <c r="P966" s="43" t="s">
        <v>3178</v>
      </c>
      <c r="Q966" s="31"/>
      <c r="R966" s="84" t="s">
        <v>106</v>
      </c>
      <c r="S966" s="31" t="s">
        <v>36</v>
      </c>
      <c r="T966" s="31" t="s">
        <v>95</v>
      </c>
      <c r="U966" s="169">
        <v>45513</v>
      </c>
      <c r="V966" s="150"/>
      <c r="W966" s="141" t="str" cm="1">
        <f t="array" ref="W966">IF(SUM(LEN(B966:V966))=0,"",IF(OR(OR(ISBLANK(F966),SUM(LEN(C966),LEN(D966))=0),AND(NOT(E966="Unknown"),ISBLANK(J966)),AND(NOT(O966="Unknown"),ISBLANK(R966))),"Missing Information", INDEX(Table15[Entire Service Line Classification], MATCH(SUMIFS(Table15[Unique ID],Table15[System-Owned Portion],E966,Table15[If Material Anything Other than "Lead" in Column E,Was Material Ever Previously Lead?],G966,Table15[Customer-Owned Portion],O966),Table15[Unique ID],0),0)))</f>
        <v>Non-lead</v>
      </c>
      <c r="X966"/>
    </row>
    <row r="967" spans="2:24" ht="30" x14ac:dyDescent="0.25">
      <c r="B967" s="146">
        <v>26366797</v>
      </c>
      <c r="C967" s="31" t="s">
        <v>1301</v>
      </c>
      <c r="D967" s="31">
        <v>1034</v>
      </c>
      <c r="E967" s="44" t="s">
        <v>43</v>
      </c>
      <c r="F967" s="43" t="s">
        <v>34</v>
      </c>
      <c r="G967" s="84" t="s">
        <v>34</v>
      </c>
      <c r="H967" s="31" t="s">
        <v>3177</v>
      </c>
      <c r="I967" s="31"/>
      <c r="J967" s="84" t="s">
        <v>106</v>
      </c>
      <c r="K967" s="31" t="s">
        <v>36</v>
      </c>
      <c r="L967" s="31" t="s">
        <v>95</v>
      </c>
      <c r="M967" s="169">
        <v>45513</v>
      </c>
      <c r="N967" s="148"/>
      <c r="O967" s="44" t="s">
        <v>35</v>
      </c>
      <c r="P967" s="43" t="s">
        <v>3178</v>
      </c>
      <c r="Q967" s="31"/>
      <c r="R967" s="84" t="s">
        <v>106</v>
      </c>
      <c r="S967" s="31" t="s">
        <v>36</v>
      </c>
      <c r="T967" s="31" t="s">
        <v>95</v>
      </c>
      <c r="U967" s="169">
        <v>45513</v>
      </c>
      <c r="V967" s="150"/>
      <c r="W967" s="141" t="str" cm="1">
        <f t="array" ref="W967">IF(SUM(LEN(B967:V967))=0,"",IF(OR(OR(ISBLANK(F967),SUM(LEN(C967),LEN(D967))=0),AND(NOT(E967="Unknown"),ISBLANK(J967)),AND(NOT(O967="Unknown"),ISBLANK(R967))),"Missing Information", INDEX(Table15[Entire Service Line Classification], MATCH(SUMIFS(Table15[Unique ID],Table15[System-Owned Portion],E967,Table15[If Material Anything Other than "Lead" in Column E,Was Material Ever Previously Lead?],G967,Table15[Customer-Owned Portion],O967),Table15[Unique ID],0),0)))</f>
        <v>Non-lead</v>
      </c>
      <c r="X967"/>
    </row>
    <row r="968" spans="2:24" ht="30" x14ac:dyDescent="0.25">
      <c r="B968" s="146">
        <v>26366844</v>
      </c>
      <c r="C968" s="31" t="s">
        <v>1302</v>
      </c>
      <c r="D968" s="31">
        <v>1035</v>
      </c>
      <c r="E968" s="44" t="s">
        <v>43</v>
      </c>
      <c r="F968" s="43" t="s">
        <v>34</v>
      </c>
      <c r="G968" s="84" t="s">
        <v>34</v>
      </c>
      <c r="H968" s="31" t="s">
        <v>3177</v>
      </c>
      <c r="I968" s="31"/>
      <c r="J968" s="84" t="s">
        <v>106</v>
      </c>
      <c r="K968" s="31" t="s">
        <v>36</v>
      </c>
      <c r="L968" s="31" t="s">
        <v>95</v>
      </c>
      <c r="M968" s="169">
        <v>45513</v>
      </c>
      <c r="N968" s="148"/>
      <c r="O968" s="44" t="s">
        <v>43</v>
      </c>
      <c r="P968" s="43" t="s">
        <v>3178</v>
      </c>
      <c r="Q968" s="31"/>
      <c r="R968" s="84" t="s">
        <v>106</v>
      </c>
      <c r="S968" s="31" t="s">
        <v>36</v>
      </c>
      <c r="T968" s="31" t="s">
        <v>95</v>
      </c>
      <c r="U968" s="169">
        <v>45513</v>
      </c>
      <c r="V968" s="150"/>
      <c r="W968" s="141" t="str" cm="1">
        <f t="array" ref="W968">IF(SUM(LEN(B968:V968))=0,"",IF(OR(OR(ISBLANK(F968),SUM(LEN(C968),LEN(D968))=0),AND(NOT(E968="Unknown"),ISBLANK(J968)),AND(NOT(O968="Unknown"),ISBLANK(R968))),"Missing Information", INDEX(Table15[Entire Service Line Classification], MATCH(SUMIFS(Table15[Unique ID],Table15[System-Owned Portion],E968,Table15[If Material Anything Other than "Lead" in Column E,Was Material Ever Previously Lead?],G968,Table15[Customer-Owned Portion],O968),Table15[Unique ID],0),0)))</f>
        <v>Non-lead</v>
      </c>
      <c r="X968"/>
    </row>
    <row r="969" spans="2:24" ht="30" x14ac:dyDescent="0.25">
      <c r="B969" s="146">
        <v>26366785</v>
      </c>
      <c r="C969" s="31" t="s">
        <v>1303</v>
      </c>
      <c r="D969" s="31">
        <v>1036</v>
      </c>
      <c r="E969" s="44" t="s">
        <v>43</v>
      </c>
      <c r="F969" s="43" t="s">
        <v>34</v>
      </c>
      <c r="G969" s="84" t="s">
        <v>34</v>
      </c>
      <c r="H969" s="31" t="s">
        <v>3177</v>
      </c>
      <c r="I969" s="31"/>
      <c r="J969" s="84" t="s">
        <v>106</v>
      </c>
      <c r="K969" s="31" t="s">
        <v>36</v>
      </c>
      <c r="L969" s="31" t="s">
        <v>95</v>
      </c>
      <c r="M969" s="169">
        <v>45513</v>
      </c>
      <c r="N969" s="148"/>
      <c r="O969" s="44" t="s">
        <v>43</v>
      </c>
      <c r="P969" s="43" t="s">
        <v>3178</v>
      </c>
      <c r="Q969" s="31"/>
      <c r="R969" s="84" t="s">
        <v>106</v>
      </c>
      <c r="S969" s="31" t="s">
        <v>36</v>
      </c>
      <c r="T969" s="31" t="s">
        <v>95</v>
      </c>
      <c r="U969" s="169">
        <v>45513</v>
      </c>
      <c r="V969" s="150"/>
      <c r="W969" s="141" t="str" cm="1">
        <f t="array" ref="W969">IF(SUM(LEN(B969:V969))=0,"",IF(OR(OR(ISBLANK(F969),SUM(LEN(C969),LEN(D969))=0),AND(NOT(E969="Unknown"),ISBLANK(J969)),AND(NOT(O969="Unknown"),ISBLANK(R969))),"Missing Information", INDEX(Table15[Entire Service Line Classification], MATCH(SUMIFS(Table15[Unique ID],Table15[System-Owned Portion],E969,Table15[If Material Anything Other than "Lead" in Column E,Was Material Ever Previously Lead?],G969,Table15[Customer-Owned Portion],O969),Table15[Unique ID],0),0)))</f>
        <v>Non-lead</v>
      </c>
      <c r="X969"/>
    </row>
    <row r="970" spans="2:24" ht="30" x14ac:dyDescent="0.25">
      <c r="B970" s="146">
        <v>26366839</v>
      </c>
      <c r="C970" s="31" t="s">
        <v>1304</v>
      </c>
      <c r="D970" s="31">
        <v>1037</v>
      </c>
      <c r="E970" s="44" t="s">
        <v>43</v>
      </c>
      <c r="F970" s="43" t="s">
        <v>34</v>
      </c>
      <c r="G970" s="84" t="s">
        <v>34</v>
      </c>
      <c r="H970" s="31" t="s">
        <v>3177</v>
      </c>
      <c r="I970" s="31"/>
      <c r="J970" s="84" t="s">
        <v>106</v>
      </c>
      <c r="K970" s="31" t="s">
        <v>36</v>
      </c>
      <c r="L970" s="31" t="s">
        <v>95</v>
      </c>
      <c r="M970" s="169">
        <v>45513</v>
      </c>
      <c r="N970" s="148"/>
      <c r="O970" s="44" t="s">
        <v>43</v>
      </c>
      <c r="P970" s="43" t="s">
        <v>3178</v>
      </c>
      <c r="Q970" s="31"/>
      <c r="R970" s="84" t="s">
        <v>106</v>
      </c>
      <c r="S970" s="31" t="s">
        <v>36</v>
      </c>
      <c r="T970" s="31" t="s">
        <v>95</v>
      </c>
      <c r="U970" s="169">
        <v>45513</v>
      </c>
      <c r="V970" s="150"/>
      <c r="W970" s="141" t="str" cm="1">
        <f t="array" ref="W970">IF(SUM(LEN(B970:V970))=0,"",IF(OR(OR(ISBLANK(F970),SUM(LEN(C970),LEN(D970))=0),AND(NOT(E970="Unknown"),ISBLANK(J970)),AND(NOT(O970="Unknown"),ISBLANK(R970))),"Missing Information", INDEX(Table15[Entire Service Line Classification], MATCH(SUMIFS(Table15[Unique ID],Table15[System-Owned Portion],E970,Table15[If Material Anything Other than "Lead" in Column E,Was Material Ever Previously Lead?],G970,Table15[Customer-Owned Portion],O970),Table15[Unique ID],0),0)))</f>
        <v>Non-lead</v>
      </c>
      <c r="X970"/>
    </row>
    <row r="971" spans="2:24" ht="30" x14ac:dyDescent="0.25">
      <c r="B971" s="146">
        <v>26366784</v>
      </c>
      <c r="C971" s="31" t="s">
        <v>1305</v>
      </c>
      <c r="D971" s="31">
        <v>1038</v>
      </c>
      <c r="E971" s="44" t="s">
        <v>43</v>
      </c>
      <c r="F971" s="43" t="s">
        <v>34</v>
      </c>
      <c r="G971" s="84" t="s">
        <v>34</v>
      </c>
      <c r="H971" s="31" t="s">
        <v>3177</v>
      </c>
      <c r="I971" s="31"/>
      <c r="J971" s="84" t="s">
        <v>106</v>
      </c>
      <c r="K971" s="31" t="s">
        <v>36</v>
      </c>
      <c r="L971" s="31" t="s">
        <v>95</v>
      </c>
      <c r="M971" s="169">
        <v>45513</v>
      </c>
      <c r="N971" s="148"/>
      <c r="O971" s="44" t="s">
        <v>43</v>
      </c>
      <c r="P971" s="43" t="s">
        <v>3178</v>
      </c>
      <c r="Q971" s="31"/>
      <c r="R971" s="84" t="s">
        <v>106</v>
      </c>
      <c r="S971" s="31" t="s">
        <v>36</v>
      </c>
      <c r="T971" s="31" t="s">
        <v>95</v>
      </c>
      <c r="U971" s="169">
        <v>45513</v>
      </c>
      <c r="V971" s="150"/>
      <c r="W971" s="141" t="str" cm="1">
        <f t="array" ref="W971">IF(SUM(LEN(B971:V971))=0,"",IF(OR(OR(ISBLANK(F971),SUM(LEN(C971),LEN(D971))=0),AND(NOT(E971="Unknown"),ISBLANK(J971)),AND(NOT(O971="Unknown"),ISBLANK(R971))),"Missing Information", INDEX(Table15[Entire Service Line Classification], MATCH(SUMIFS(Table15[Unique ID],Table15[System-Owned Portion],E971,Table15[If Material Anything Other than "Lead" in Column E,Was Material Ever Previously Lead?],G971,Table15[Customer-Owned Portion],O971),Table15[Unique ID],0),0)))</f>
        <v>Non-lead</v>
      </c>
      <c r="X971"/>
    </row>
    <row r="972" spans="2:24" ht="30" x14ac:dyDescent="0.25">
      <c r="B972" s="146">
        <v>26366782</v>
      </c>
      <c r="C972" s="31" t="s">
        <v>1306</v>
      </c>
      <c r="D972" s="31">
        <v>1039</v>
      </c>
      <c r="E972" s="44" t="s">
        <v>43</v>
      </c>
      <c r="F972" s="43" t="s">
        <v>34</v>
      </c>
      <c r="G972" s="84" t="s">
        <v>34</v>
      </c>
      <c r="H972" s="31" t="s">
        <v>3177</v>
      </c>
      <c r="I972" s="31"/>
      <c r="J972" s="84" t="s">
        <v>106</v>
      </c>
      <c r="K972" s="31" t="s">
        <v>36</v>
      </c>
      <c r="L972" s="31" t="s">
        <v>95</v>
      </c>
      <c r="M972" s="169">
        <v>45513</v>
      </c>
      <c r="N972" s="148"/>
      <c r="O972" s="44" t="s">
        <v>43</v>
      </c>
      <c r="P972" s="43" t="s">
        <v>3178</v>
      </c>
      <c r="Q972" s="31"/>
      <c r="R972" s="84" t="s">
        <v>106</v>
      </c>
      <c r="S972" s="31" t="s">
        <v>36</v>
      </c>
      <c r="T972" s="31" t="s">
        <v>95</v>
      </c>
      <c r="U972" s="169">
        <v>45513</v>
      </c>
      <c r="V972" s="150"/>
      <c r="W972" s="141" t="str" cm="1">
        <f t="array" ref="W972">IF(SUM(LEN(B972:V972))=0,"",IF(OR(OR(ISBLANK(F972),SUM(LEN(C972),LEN(D972))=0),AND(NOT(E972="Unknown"),ISBLANK(J972)),AND(NOT(O972="Unknown"),ISBLANK(R972))),"Missing Information", INDEX(Table15[Entire Service Line Classification], MATCH(SUMIFS(Table15[Unique ID],Table15[System-Owned Portion],E972,Table15[If Material Anything Other than "Lead" in Column E,Was Material Ever Previously Lead?],G972,Table15[Customer-Owned Portion],O972),Table15[Unique ID],0),0)))</f>
        <v>Non-lead</v>
      </c>
      <c r="X972"/>
    </row>
    <row r="973" spans="2:24" ht="30" x14ac:dyDescent="0.25">
      <c r="B973" s="146">
        <v>26366842</v>
      </c>
      <c r="C973" s="31" t="s">
        <v>1307</v>
      </c>
      <c r="D973" s="31">
        <v>1040</v>
      </c>
      <c r="E973" s="44" t="s">
        <v>43</v>
      </c>
      <c r="F973" s="43" t="s">
        <v>34</v>
      </c>
      <c r="G973" s="84" t="s">
        <v>34</v>
      </c>
      <c r="H973" s="31" t="s">
        <v>3177</v>
      </c>
      <c r="I973" s="31"/>
      <c r="J973" s="84" t="s">
        <v>106</v>
      </c>
      <c r="K973" s="31" t="s">
        <v>36</v>
      </c>
      <c r="L973" s="31" t="s">
        <v>95</v>
      </c>
      <c r="M973" s="169">
        <v>45513</v>
      </c>
      <c r="N973" s="148"/>
      <c r="O973" s="44" t="s">
        <v>42</v>
      </c>
      <c r="P973" s="43" t="s">
        <v>3178</v>
      </c>
      <c r="Q973" s="31"/>
      <c r="R973" s="84" t="s">
        <v>106</v>
      </c>
      <c r="S973" s="31" t="s">
        <v>36</v>
      </c>
      <c r="T973" s="31" t="s">
        <v>95</v>
      </c>
      <c r="U973" s="169">
        <v>45513</v>
      </c>
      <c r="V973" s="150"/>
      <c r="W973" s="141" t="str" cm="1">
        <f t="array" ref="W973">IF(SUM(LEN(B973:V973))=0,"",IF(OR(OR(ISBLANK(F973),SUM(LEN(C973),LEN(D973))=0),AND(NOT(E973="Unknown"),ISBLANK(J973)),AND(NOT(O973="Unknown"),ISBLANK(R973))),"Missing Information", INDEX(Table15[Entire Service Line Classification], MATCH(SUMIFS(Table15[Unique ID],Table15[System-Owned Portion],E973,Table15[If Material Anything Other than "Lead" in Column E,Was Material Ever Previously Lead?],G973,Table15[Customer-Owned Portion],O973),Table15[Unique ID],0),0)))</f>
        <v>Non-lead</v>
      </c>
      <c r="X973"/>
    </row>
    <row r="974" spans="2:24" ht="30" x14ac:dyDescent="0.25">
      <c r="B974" s="146">
        <v>26366783</v>
      </c>
      <c r="C974" s="31" t="s">
        <v>1308</v>
      </c>
      <c r="D974" s="31">
        <v>1041</v>
      </c>
      <c r="E974" s="44" t="s">
        <v>43</v>
      </c>
      <c r="F974" s="43" t="s">
        <v>34</v>
      </c>
      <c r="G974" s="84" t="s">
        <v>34</v>
      </c>
      <c r="H974" s="31" t="s">
        <v>3177</v>
      </c>
      <c r="I974" s="31"/>
      <c r="J974" s="84" t="s">
        <v>106</v>
      </c>
      <c r="K974" s="31" t="s">
        <v>36</v>
      </c>
      <c r="L974" s="31" t="s">
        <v>95</v>
      </c>
      <c r="M974" s="169">
        <v>45513</v>
      </c>
      <c r="N974" s="148"/>
      <c r="O974" s="44" t="s">
        <v>42</v>
      </c>
      <c r="P974" s="43" t="s">
        <v>3178</v>
      </c>
      <c r="Q974" s="31"/>
      <c r="R974" s="84" t="s">
        <v>106</v>
      </c>
      <c r="S974" s="31" t="s">
        <v>36</v>
      </c>
      <c r="T974" s="31" t="s">
        <v>95</v>
      </c>
      <c r="U974" s="169">
        <v>45513</v>
      </c>
      <c r="V974" s="150"/>
      <c r="W974" s="141" t="str" cm="1">
        <f t="array" ref="W974">IF(SUM(LEN(B974:V974))=0,"",IF(OR(OR(ISBLANK(F974),SUM(LEN(C974),LEN(D974))=0),AND(NOT(E974="Unknown"),ISBLANK(J974)),AND(NOT(O974="Unknown"),ISBLANK(R974))),"Missing Information", INDEX(Table15[Entire Service Line Classification], MATCH(SUMIFS(Table15[Unique ID],Table15[System-Owned Portion],E974,Table15[If Material Anything Other than "Lead" in Column E,Was Material Ever Previously Lead?],G974,Table15[Customer-Owned Portion],O974),Table15[Unique ID],0),0)))</f>
        <v>Non-lead</v>
      </c>
      <c r="X974"/>
    </row>
    <row r="975" spans="2:24" ht="30" x14ac:dyDescent="0.25">
      <c r="B975" s="146">
        <v>26359289</v>
      </c>
      <c r="C975" s="31" t="s">
        <v>1309</v>
      </c>
      <c r="D975" s="31">
        <v>1042</v>
      </c>
      <c r="E975" s="44" t="s">
        <v>43</v>
      </c>
      <c r="F975" s="43" t="s">
        <v>34</v>
      </c>
      <c r="G975" s="84" t="s">
        <v>34</v>
      </c>
      <c r="H975" s="31" t="s">
        <v>3177</v>
      </c>
      <c r="I975" s="31"/>
      <c r="J975" s="84" t="s">
        <v>106</v>
      </c>
      <c r="K975" s="31" t="s">
        <v>36</v>
      </c>
      <c r="L975" s="31" t="s">
        <v>95</v>
      </c>
      <c r="M975" s="169">
        <v>45513</v>
      </c>
      <c r="N975" s="148"/>
      <c r="O975" s="44" t="s">
        <v>43</v>
      </c>
      <c r="P975" s="43" t="s">
        <v>3178</v>
      </c>
      <c r="Q975" s="31"/>
      <c r="R975" s="84" t="s">
        <v>106</v>
      </c>
      <c r="S975" s="31" t="s">
        <v>36</v>
      </c>
      <c r="T975" s="31" t="s">
        <v>95</v>
      </c>
      <c r="U975" s="169">
        <v>45513</v>
      </c>
      <c r="V975" s="150"/>
      <c r="W975" s="141" t="str" cm="1">
        <f t="array" ref="W975">IF(SUM(LEN(B975:V975))=0,"",IF(OR(OR(ISBLANK(F975),SUM(LEN(C975),LEN(D975))=0),AND(NOT(E975="Unknown"),ISBLANK(J975)),AND(NOT(O975="Unknown"),ISBLANK(R975))),"Missing Information", INDEX(Table15[Entire Service Line Classification], MATCH(SUMIFS(Table15[Unique ID],Table15[System-Owned Portion],E975,Table15[If Material Anything Other than "Lead" in Column E,Was Material Ever Previously Lead?],G975,Table15[Customer-Owned Portion],O975),Table15[Unique ID],0),0)))</f>
        <v>Non-lead</v>
      </c>
      <c r="X975"/>
    </row>
    <row r="976" spans="2:24" ht="30" x14ac:dyDescent="0.25">
      <c r="B976" s="146" t="s">
        <v>276</v>
      </c>
      <c r="C976" s="31" t="s">
        <v>1310</v>
      </c>
      <c r="D976" s="31">
        <v>1043</v>
      </c>
      <c r="E976" s="44" t="s">
        <v>43</v>
      </c>
      <c r="F976" s="43" t="s">
        <v>34</v>
      </c>
      <c r="G976" s="84" t="s">
        <v>34</v>
      </c>
      <c r="H976" s="31" t="s">
        <v>3177</v>
      </c>
      <c r="I976" s="31"/>
      <c r="J976" s="84" t="s">
        <v>106</v>
      </c>
      <c r="K976" s="31" t="s">
        <v>36</v>
      </c>
      <c r="L976" s="31" t="s">
        <v>95</v>
      </c>
      <c r="M976" s="169">
        <v>45513</v>
      </c>
      <c r="N976" s="148"/>
      <c r="O976" s="44" t="s">
        <v>43</v>
      </c>
      <c r="P976" s="43" t="s">
        <v>3178</v>
      </c>
      <c r="Q976" s="31"/>
      <c r="R976" s="84" t="s">
        <v>106</v>
      </c>
      <c r="S976" s="31" t="s">
        <v>36</v>
      </c>
      <c r="T976" s="31" t="s">
        <v>95</v>
      </c>
      <c r="U976" s="169">
        <v>45513</v>
      </c>
      <c r="V976" s="150"/>
      <c r="W976" s="141" t="str" cm="1">
        <f t="array" ref="W976">IF(SUM(LEN(B976:V976))=0,"",IF(OR(OR(ISBLANK(F976),SUM(LEN(C976),LEN(D976))=0),AND(NOT(E976="Unknown"),ISBLANK(J976)),AND(NOT(O976="Unknown"),ISBLANK(R976))),"Missing Information", INDEX(Table15[Entire Service Line Classification], MATCH(SUMIFS(Table15[Unique ID],Table15[System-Owned Portion],E976,Table15[If Material Anything Other than "Lead" in Column E,Was Material Ever Previously Lead?],G976,Table15[Customer-Owned Portion],O976),Table15[Unique ID],0),0)))</f>
        <v>Non-lead</v>
      </c>
      <c r="X976"/>
    </row>
    <row r="977" spans="2:24" ht="30" x14ac:dyDescent="0.25">
      <c r="B977" s="146">
        <v>26365043</v>
      </c>
      <c r="C977" s="31" t="s">
        <v>1311</v>
      </c>
      <c r="D977" s="31">
        <v>1044</v>
      </c>
      <c r="E977" s="44" t="s">
        <v>43</v>
      </c>
      <c r="F977" s="43" t="s">
        <v>34</v>
      </c>
      <c r="G977" s="84" t="s">
        <v>34</v>
      </c>
      <c r="H977" s="31" t="s">
        <v>3177</v>
      </c>
      <c r="I977" s="31"/>
      <c r="J977" s="84" t="s">
        <v>106</v>
      </c>
      <c r="K977" s="31" t="s">
        <v>36</v>
      </c>
      <c r="L977" s="31" t="s">
        <v>95</v>
      </c>
      <c r="M977" s="169">
        <v>45513</v>
      </c>
      <c r="N977" s="148"/>
      <c r="O977" s="44" t="s">
        <v>42</v>
      </c>
      <c r="P977" s="43" t="s">
        <v>3178</v>
      </c>
      <c r="Q977" s="31"/>
      <c r="R977" s="84" t="s">
        <v>106</v>
      </c>
      <c r="S977" s="31" t="s">
        <v>36</v>
      </c>
      <c r="T977" s="31" t="s">
        <v>95</v>
      </c>
      <c r="U977" s="169">
        <v>45513</v>
      </c>
      <c r="V977" s="150"/>
      <c r="W977" s="141" t="str" cm="1">
        <f t="array" ref="W977">IF(SUM(LEN(B977:V977))=0,"",IF(OR(OR(ISBLANK(F977),SUM(LEN(C977),LEN(D977))=0),AND(NOT(E977="Unknown"),ISBLANK(J977)),AND(NOT(O977="Unknown"),ISBLANK(R977))),"Missing Information", INDEX(Table15[Entire Service Line Classification], MATCH(SUMIFS(Table15[Unique ID],Table15[System-Owned Portion],E977,Table15[If Material Anything Other than "Lead" in Column E,Was Material Ever Previously Lead?],G977,Table15[Customer-Owned Portion],O977),Table15[Unique ID],0),0)))</f>
        <v>Non-lead</v>
      </c>
      <c r="X977"/>
    </row>
    <row r="978" spans="2:24" ht="30" x14ac:dyDescent="0.25">
      <c r="B978" s="146">
        <v>26365348</v>
      </c>
      <c r="C978" s="31" t="s">
        <v>1312</v>
      </c>
      <c r="D978" s="31">
        <v>1045</v>
      </c>
      <c r="E978" s="44" t="s">
        <v>43</v>
      </c>
      <c r="F978" s="43" t="s">
        <v>34</v>
      </c>
      <c r="G978" s="84" t="s">
        <v>34</v>
      </c>
      <c r="H978" s="31" t="s">
        <v>3177</v>
      </c>
      <c r="I978" s="31"/>
      <c r="J978" s="84" t="s">
        <v>106</v>
      </c>
      <c r="K978" s="31" t="s">
        <v>36</v>
      </c>
      <c r="L978" s="31" t="s">
        <v>95</v>
      </c>
      <c r="M978" s="169">
        <v>45513</v>
      </c>
      <c r="N978" s="148"/>
      <c r="O978" s="44" t="s">
        <v>42</v>
      </c>
      <c r="P978" s="43" t="s">
        <v>3178</v>
      </c>
      <c r="Q978" s="31"/>
      <c r="R978" s="84" t="s">
        <v>106</v>
      </c>
      <c r="S978" s="31" t="s">
        <v>36</v>
      </c>
      <c r="T978" s="31" t="s">
        <v>95</v>
      </c>
      <c r="U978" s="169">
        <v>45513</v>
      </c>
      <c r="V978" s="150"/>
      <c r="W978" s="141" t="str" cm="1">
        <f t="array" ref="W978">IF(SUM(LEN(B978:V978))=0,"",IF(OR(OR(ISBLANK(F978),SUM(LEN(C978),LEN(D978))=0),AND(NOT(E978="Unknown"),ISBLANK(J978)),AND(NOT(O978="Unknown"),ISBLANK(R978))),"Missing Information", INDEX(Table15[Entire Service Line Classification], MATCH(SUMIFS(Table15[Unique ID],Table15[System-Owned Portion],E978,Table15[If Material Anything Other than "Lead" in Column E,Was Material Ever Previously Lead?],G978,Table15[Customer-Owned Portion],O978),Table15[Unique ID],0),0)))</f>
        <v>Non-lead</v>
      </c>
      <c r="X978"/>
    </row>
    <row r="979" spans="2:24" ht="30" x14ac:dyDescent="0.25">
      <c r="B979" s="146">
        <v>26365346</v>
      </c>
      <c r="C979" s="31" t="s">
        <v>1313</v>
      </c>
      <c r="D979" s="31">
        <v>1046</v>
      </c>
      <c r="E979" s="44" t="s">
        <v>43</v>
      </c>
      <c r="F979" s="43" t="s">
        <v>34</v>
      </c>
      <c r="G979" s="84" t="s">
        <v>34</v>
      </c>
      <c r="H979" s="31" t="s">
        <v>3177</v>
      </c>
      <c r="I979" s="31"/>
      <c r="J979" s="84" t="s">
        <v>106</v>
      </c>
      <c r="K979" s="31" t="s">
        <v>36</v>
      </c>
      <c r="L979" s="31" t="s">
        <v>95</v>
      </c>
      <c r="M979" s="169">
        <v>45513</v>
      </c>
      <c r="N979" s="148"/>
      <c r="O979" s="44" t="s">
        <v>43</v>
      </c>
      <c r="P979" s="43" t="s">
        <v>3178</v>
      </c>
      <c r="Q979" s="31"/>
      <c r="R979" s="84" t="s">
        <v>106</v>
      </c>
      <c r="S979" s="31" t="s">
        <v>36</v>
      </c>
      <c r="T979" s="31" t="s">
        <v>95</v>
      </c>
      <c r="U979" s="169">
        <v>45513</v>
      </c>
      <c r="V979" s="150"/>
      <c r="W979" s="141" t="str" cm="1">
        <f t="array" ref="W979">IF(SUM(LEN(B979:V979))=0,"",IF(OR(OR(ISBLANK(F979),SUM(LEN(C979),LEN(D979))=0),AND(NOT(E979="Unknown"),ISBLANK(J979)),AND(NOT(O979="Unknown"),ISBLANK(R979))),"Missing Information", INDEX(Table15[Entire Service Line Classification], MATCH(SUMIFS(Table15[Unique ID],Table15[System-Owned Portion],E979,Table15[If Material Anything Other than "Lead" in Column E,Was Material Ever Previously Lead?],G979,Table15[Customer-Owned Portion],O979),Table15[Unique ID],0),0)))</f>
        <v>Non-lead</v>
      </c>
      <c r="X979"/>
    </row>
    <row r="980" spans="2:24" ht="30" x14ac:dyDescent="0.25">
      <c r="B980" s="146">
        <v>26365397</v>
      </c>
      <c r="C980" s="31" t="s">
        <v>1314</v>
      </c>
      <c r="D980" s="31">
        <v>1047</v>
      </c>
      <c r="E980" s="44" t="s">
        <v>43</v>
      </c>
      <c r="F980" s="43" t="s">
        <v>34</v>
      </c>
      <c r="G980" s="84" t="s">
        <v>34</v>
      </c>
      <c r="H980" s="31" t="s">
        <v>3177</v>
      </c>
      <c r="I980" s="31"/>
      <c r="J980" s="84" t="s">
        <v>106</v>
      </c>
      <c r="K980" s="31" t="s">
        <v>36</v>
      </c>
      <c r="L980" s="31" t="s">
        <v>95</v>
      </c>
      <c r="M980" s="169">
        <v>45513</v>
      </c>
      <c r="N980" s="148"/>
      <c r="O980" s="44" t="s">
        <v>42</v>
      </c>
      <c r="P980" s="43" t="s">
        <v>3178</v>
      </c>
      <c r="Q980" s="31"/>
      <c r="R980" s="84" t="s">
        <v>106</v>
      </c>
      <c r="S980" s="31" t="s">
        <v>36</v>
      </c>
      <c r="T980" s="31" t="s">
        <v>95</v>
      </c>
      <c r="U980" s="169">
        <v>45513</v>
      </c>
      <c r="V980" s="150"/>
      <c r="W980" s="141" t="str" cm="1">
        <f t="array" ref="W980">IF(SUM(LEN(B980:V980))=0,"",IF(OR(OR(ISBLANK(F980),SUM(LEN(C980),LEN(D980))=0),AND(NOT(E980="Unknown"),ISBLANK(J980)),AND(NOT(O980="Unknown"),ISBLANK(R980))),"Missing Information", INDEX(Table15[Entire Service Line Classification], MATCH(SUMIFS(Table15[Unique ID],Table15[System-Owned Portion],E980,Table15[If Material Anything Other than "Lead" in Column E,Was Material Ever Previously Lead?],G980,Table15[Customer-Owned Portion],O980),Table15[Unique ID],0),0)))</f>
        <v>Non-lead</v>
      </c>
      <c r="X980"/>
    </row>
    <row r="981" spans="2:24" ht="30" x14ac:dyDescent="0.25">
      <c r="B981" s="146">
        <v>26365380</v>
      </c>
      <c r="C981" s="31" t="s">
        <v>1315</v>
      </c>
      <c r="D981" s="31">
        <v>1048</v>
      </c>
      <c r="E981" s="44" t="s">
        <v>43</v>
      </c>
      <c r="F981" s="43" t="s">
        <v>34</v>
      </c>
      <c r="G981" s="84" t="s">
        <v>34</v>
      </c>
      <c r="H981" s="31" t="s">
        <v>3177</v>
      </c>
      <c r="I981" s="31"/>
      <c r="J981" s="84" t="s">
        <v>106</v>
      </c>
      <c r="K981" s="31" t="s">
        <v>36</v>
      </c>
      <c r="L981" s="31" t="s">
        <v>95</v>
      </c>
      <c r="M981" s="169">
        <v>45513</v>
      </c>
      <c r="N981" s="148"/>
      <c r="O981" s="44" t="s">
        <v>43</v>
      </c>
      <c r="P981" s="43" t="s">
        <v>3178</v>
      </c>
      <c r="Q981" s="31"/>
      <c r="R981" s="84" t="s">
        <v>106</v>
      </c>
      <c r="S981" s="31" t="s">
        <v>36</v>
      </c>
      <c r="T981" s="31" t="s">
        <v>95</v>
      </c>
      <c r="U981" s="169">
        <v>45513</v>
      </c>
      <c r="V981" s="150"/>
      <c r="W981" s="141" t="str" cm="1">
        <f t="array" ref="W981">IF(SUM(LEN(B981:V981))=0,"",IF(OR(OR(ISBLANK(F981),SUM(LEN(C981),LEN(D981))=0),AND(NOT(E981="Unknown"),ISBLANK(J981)),AND(NOT(O981="Unknown"),ISBLANK(R981))),"Missing Information", INDEX(Table15[Entire Service Line Classification], MATCH(SUMIFS(Table15[Unique ID],Table15[System-Owned Portion],E981,Table15[If Material Anything Other than "Lead" in Column E,Was Material Ever Previously Lead?],G981,Table15[Customer-Owned Portion],O981),Table15[Unique ID],0),0)))</f>
        <v>Non-lead</v>
      </c>
      <c r="X981"/>
    </row>
    <row r="982" spans="2:24" ht="30" x14ac:dyDescent="0.25">
      <c r="B982" s="146">
        <v>26365374</v>
      </c>
      <c r="C982" s="31" t="s">
        <v>1316</v>
      </c>
      <c r="D982" s="31">
        <v>1049</v>
      </c>
      <c r="E982" s="44" t="s">
        <v>43</v>
      </c>
      <c r="F982" s="43" t="s">
        <v>34</v>
      </c>
      <c r="G982" s="84" t="s">
        <v>34</v>
      </c>
      <c r="H982" s="31" t="s">
        <v>3177</v>
      </c>
      <c r="I982" s="31"/>
      <c r="J982" s="84" t="s">
        <v>106</v>
      </c>
      <c r="K982" s="31" t="s">
        <v>36</v>
      </c>
      <c r="L982" s="31" t="s">
        <v>95</v>
      </c>
      <c r="M982" s="169">
        <v>45513</v>
      </c>
      <c r="N982" s="148"/>
      <c r="O982" s="44" t="s">
        <v>43</v>
      </c>
      <c r="P982" s="43" t="s">
        <v>3178</v>
      </c>
      <c r="Q982" s="31"/>
      <c r="R982" s="84" t="s">
        <v>106</v>
      </c>
      <c r="S982" s="31" t="s">
        <v>36</v>
      </c>
      <c r="T982" s="31" t="s">
        <v>95</v>
      </c>
      <c r="U982" s="169">
        <v>45513</v>
      </c>
      <c r="V982" s="150"/>
      <c r="W982" s="141" t="str" cm="1">
        <f t="array" ref="W982">IF(SUM(LEN(B982:V982))=0,"",IF(OR(OR(ISBLANK(F982),SUM(LEN(C982),LEN(D982))=0),AND(NOT(E982="Unknown"),ISBLANK(J982)),AND(NOT(O982="Unknown"),ISBLANK(R982))),"Missing Information", INDEX(Table15[Entire Service Line Classification], MATCH(SUMIFS(Table15[Unique ID],Table15[System-Owned Portion],E982,Table15[If Material Anything Other than "Lead" in Column E,Was Material Ever Previously Lead?],G982,Table15[Customer-Owned Portion],O982),Table15[Unique ID],0),0)))</f>
        <v>Non-lead</v>
      </c>
      <c r="X982"/>
    </row>
    <row r="983" spans="2:24" ht="30" x14ac:dyDescent="0.25">
      <c r="B983" s="146">
        <v>26365360</v>
      </c>
      <c r="C983" s="31" t="s">
        <v>1317</v>
      </c>
      <c r="D983" s="31">
        <v>1050</v>
      </c>
      <c r="E983" s="44" t="s">
        <v>43</v>
      </c>
      <c r="F983" s="43" t="s">
        <v>34</v>
      </c>
      <c r="G983" s="84" t="s">
        <v>34</v>
      </c>
      <c r="H983" s="31" t="s">
        <v>3177</v>
      </c>
      <c r="I983" s="31"/>
      <c r="J983" s="84" t="s">
        <v>106</v>
      </c>
      <c r="K983" s="31" t="s">
        <v>36</v>
      </c>
      <c r="L983" s="31" t="s">
        <v>95</v>
      </c>
      <c r="M983" s="169">
        <v>45513</v>
      </c>
      <c r="N983" s="148"/>
      <c r="O983" s="44" t="s">
        <v>43</v>
      </c>
      <c r="P983" s="43" t="s">
        <v>3178</v>
      </c>
      <c r="Q983" s="31"/>
      <c r="R983" s="84" t="s">
        <v>106</v>
      </c>
      <c r="S983" s="31" t="s">
        <v>36</v>
      </c>
      <c r="T983" s="31" t="s">
        <v>95</v>
      </c>
      <c r="U983" s="169">
        <v>45513</v>
      </c>
      <c r="V983" s="150"/>
      <c r="W983" s="141" t="str" cm="1">
        <f t="array" ref="W983">IF(SUM(LEN(B983:V983))=0,"",IF(OR(OR(ISBLANK(F983),SUM(LEN(C983),LEN(D983))=0),AND(NOT(E983="Unknown"),ISBLANK(J983)),AND(NOT(O983="Unknown"),ISBLANK(R983))),"Missing Information", INDEX(Table15[Entire Service Line Classification], MATCH(SUMIFS(Table15[Unique ID],Table15[System-Owned Portion],E983,Table15[If Material Anything Other than "Lead" in Column E,Was Material Ever Previously Lead?],G983,Table15[Customer-Owned Portion],O983),Table15[Unique ID],0),0)))</f>
        <v>Non-lead</v>
      </c>
      <c r="X983"/>
    </row>
    <row r="984" spans="2:24" ht="30" x14ac:dyDescent="0.25">
      <c r="B984" s="146">
        <v>26359350</v>
      </c>
      <c r="C984" s="31" t="s">
        <v>1318</v>
      </c>
      <c r="D984" s="31">
        <v>1051</v>
      </c>
      <c r="E984" s="44" t="s">
        <v>43</v>
      </c>
      <c r="F984" s="43" t="s">
        <v>34</v>
      </c>
      <c r="G984" s="84" t="s">
        <v>34</v>
      </c>
      <c r="H984" s="31" t="s">
        <v>3177</v>
      </c>
      <c r="I984" s="31"/>
      <c r="J984" s="84" t="s">
        <v>106</v>
      </c>
      <c r="K984" s="31" t="s">
        <v>36</v>
      </c>
      <c r="L984" s="31" t="s">
        <v>95</v>
      </c>
      <c r="M984" s="169">
        <v>45513</v>
      </c>
      <c r="N984" s="148"/>
      <c r="O984" s="44" t="s">
        <v>42</v>
      </c>
      <c r="P984" s="43" t="s">
        <v>3178</v>
      </c>
      <c r="Q984" s="31"/>
      <c r="R984" s="84" t="s">
        <v>106</v>
      </c>
      <c r="S984" s="31" t="s">
        <v>36</v>
      </c>
      <c r="T984" s="31" t="s">
        <v>95</v>
      </c>
      <c r="U984" s="169">
        <v>45513</v>
      </c>
      <c r="V984" s="150"/>
      <c r="W984" s="141" t="str" cm="1">
        <f t="array" ref="W984">IF(SUM(LEN(B984:V984))=0,"",IF(OR(OR(ISBLANK(F984),SUM(LEN(C984),LEN(D984))=0),AND(NOT(E984="Unknown"),ISBLANK(J984)),AND(NOT(O984="Unknown"),ISBLANK(R984))),"Missing Information", INDEX(Table15[Entire Service Line Classification], MATCH(SUMIFS(Table15[Unique ID],Table15[System-Owned Portion],E984,Table15[If Material Anything Other than "Lead" in Column E,Was Material Ever Previously Lead?],G984,Table15[Customer-Owned Portion],O984),Table15[Unique ID],0),0)))</f>
        <v>Non-lead</v>
      </c>
      <c r="X984"/>
    </row>
    <row r="985" spans="2:24" ht="30" x14ac:dyDescent="0.25">
      <c r="B985" s="146">
        <v>26365338</v>
      </c>
      <c r="C985" s="31" t="s">
        <v>1319</v>
      </c>
      <c r="D985" s="31">
        <v>1052</v>
      </c>
      <c r="E985" s="44" t="s">
        <v>43</v>
      </c>
      <c r="F985" s="43" t="s">
        <v>34</v>
      </c>
      <c r="G985" s="84" t="s">
        <v>34</v>
      </c>
      <c r="H985" s="31" t="s">
        <v>3177</v>
      </c>
      <c r="I985" s="31"/>
      <c r="J985" s="84" t="s">
        <v>106</v>
      </c>
      <c r="K985" s="31" t="s">
        <v>36</v>
      </c>
      <c r="L985" s="31" t="s">
        <v>95</v>
      </c>
      <c r="M985" s="169">
        <v>45513</v>
      </c>
      <c r="N985" s="148"/>
      <c r="O985" s="44" t="s">
        <v>43</v>
      </c>
      <c r="P985" s="43" t="s">
        <v>3178</v>
      </c>
      <c r="Q985" s="31"/>
      <c r="R985" s="84" t="s">
        <v>106</v>
      </c>
      <c r="S985" s="31" t="s">
        <v>36</v>
      </c>
      <c r="T985" s="31" t="s">
        <v>95</v>
      </c>
      <c r="U985" s="169">
        <v>45513</v>
      </c>
      <c r="V985" s="150"/>
      <c r="W985" s="141" t="str" cm="1">
        <f t="array" ref="W985">IF(SUM(LEN(B985:V985))=0,"",IF(OR(OR(ISBLANK(F985),SUM(LEN(C985),LEN(D985))=0),AND(NOT(E985="Unknown"),ISBLANK(J985)),AND(NOT(O985="Unknown"),ISBLANK(R985))),"Missing Information", INDEX(Table15[Entire Service Line Classification], MATCH(SUMIFS(Table15[Unique ID],Table15[System-Owned Portion],E985,Table15[If Material Anything Other than "Lead" in Column E,Was Material Ever Previously Lead?],G985,Table15[Customer-Owned Portion],O985),Table15[Unique ID],0),0)))</f>
        <v>Non-lead</v>
      </c>
      <c r="X985"/>
    </row>
    <row r="986" spans="2:24" ht="30" x14ac:dyDescent="0.25">
      <c r="B986" s="146">
        <v>26365402</v>
      </c>
      <c r="C986" s="31" t="s">
        <v>1320</v>
      </c>
      <c r="D986" s="31">
        <v>1053</v>
      </c>
      <c r="E986" s="44" t="s">
        <v>43</v>
      </c>
      <c r="F986" s="43" t="s">
        <v>34</v>
      </c>
      <c r="G986" s="84" t="s">
        <v>34</v>
      </c>
      <c r="H986" s="31" t="s">
        <v>3177</v>
      </c>
      <c r="I986" s="31"/>
      <c r="J986" s="84" t="s">
        <v>106</v>
      </c>
      <c r="K986" s="31" t="s">
        <v>36</v>
      </c>
      <c r="L986" s="31" t="s">
        <v>95</v>
      </c>
      <c r="M986" s="169">
        <v>45513</v>
      </c>
      <c r="N986" s="148"/>
      <c r="O986" s="44" t="s">
        <v>43</v>
      </c>
      <c r="P986" s="43" t="s">
        <v>3178</v>
      </c>
      <c r="Q986" s="31"/>
      <c r="R986" s="84" t="s">
        <v>106</v>
      </c>
      <c r="S986" s="31" t="s">
        <v>36</v>
      </c>
      <c r="T986" s="31" t="s">
        <v>95</v>
      </c>
      <c r="U986" s="169">
        <v>45513</v>
      </c>
      <c r="V986" s="150"/>
      <c r="W986" s="141" t="str" cm="1">
        <f t="array" ref="W986">IF(SUM(LEN(B986:V986))=0,"",IF(OR(OR(ISBLANK(F986),SUM(LEN(C986),LEN(D986))=0),AND(NOT(E986="Unknown"),ISBLANK(J986)),AND(NOT(O986="Unknown"),ISBLANK(R986))),"Missing Information", INDEX(Table15[Entire Service Line Classification], MATCH(SUMIFS(Table15[Unique ID],Table15[System-Owned Portion],E986,Table15[If Material Anything Other than "Lead" in Column E,Was Material Ever Previously Lead?],G986,Table15[Customer-Owned Portion],O986),Table15[Unique ID],0),0)))</f>
        <v>Non-lead</v>
      </c>
      <c r="X986"/>
    </row>
    <row r="987" spans="2:24" ht="30" x14ac:dyDescent="0.25">
      <c r="B987" s="146">
        <v>26365218</v>
      </c>
      <c r="C987" s="31" t="s">
        <v>1321</v>
      </c>
      <c r="D987" s="31">
        <v>1054</v>
      </c>
      <c r="E987" s="44" t="s">
        <v>43</v>
      </c>
      <c r="F987" s="43" t="s">
        <v>34</v>
      </c>
      <c r="G987" s="84" t="s">
        <v>34</v>
      </c>
      <c r="H987" s="31" t="s">
        <v>3177</v>
      </c>
      <c r="I987" s="31"/>
      <c r="J987" s="84" t="s">
        <v>106</v>
      </c>
      <c r="K987" s="31" t="s">
        <v>36</v>
      </c>
      <c r="L987" s="31" t="s">
        <v>95</v>
      </c>
      <c r="M987" s="169">
        <v>45513</v>
      </c>
      <c r="N987" s="148"/>
      <c r="O987" s="44" t="s">
        <v>43</v>
      </c>
      <c r="P987" s="43" t="s">
        <v>3178</v>
      </c>
      <c r="Q987" s="31"/>
      <c r="R987" s="84" t="s">
        <v>106</v>
      </c>
      <c r="S987" s="31" t="s">
        <v>36</v>
      </c>
      <c r="T987" s="31" t="s">
        <v>95</v>
      </c>
      <c r="U987" s="169">
        <v>45513</v>
      </c>
      <c r="V987" s="150"/>
      <c r="W987" s="141" t="str" cm="1">
        <f t="array" ref="W987">IF(SUM(LEN(B987:V987))=0,"",IF(OR(OR(ISBLANK(F987),SUM(LEN(C987),LEN(D987))=0),AND(NOT(E987="Unknown"),ISBLANK(J987)),AND(NOT(O987="Unknown"),ISBLANK(R987))),"Missing Information", INDEX(Table15[Entire Service Line Classification], MATCH(SUMIFS(Table15[Unique ID],Table15[System-Owned Portion],E987,Table15[If Material Anything Other than "Lead" in Column E,Was Material Ever Previously Lead?],G987,Table15[Customer-Owned Portion],O987),Table15[Unique ID],0),0)))</f>
        <v>Non-lead</v>
      </c>
      <c r="X987"/>
    </row>
    <row r="988" spans="2:24" ht="30" x14ac:dyDescent="0.25">
      <c r="B988" s="146">
        <v>26359345</v>
      </c>
      <c r="C988" s="31" t="s">
        <v>1322</v>
      </c>
      <c r="D988" s="31">
        <v>1055</v>
      </c>
      <c r="E988" s="44" t="s">
        <v>43</v>
      </c>
      <c r="F988" s="43" t="s">
        <v>34</v>
      </c>
      <c r="G988" s="84" t="s">
        <v>34</v>
      </c>
      <c r="H988" s="31" t="s">
        <v>3177</v>
      </c>
      <c r="I988" s="31"/>
      <c r="J988" s="84" t="s">
        <v>106</v>
      </c>
      <c r="K988" s="31" t="s">
        <v>36</v>
      </c>
      <c r="L988" s="31" t="s">
        <v>95</v>
      </c>
      <c r="M988" s="169">
        <v>45513</v>
      </c>
      <c r="N988" s="148"/>
      <c r="O988" s="44" t="s">
        <v>43</v>
      </c>
      <c r="P988" s="43" t="s">
        <v>3178</v>
      </c>
      <c r="Q988" s="31"/>
      <c r="R988" s="84" t="s">
        <v>106</v>
      </c>
      <c r="S988" s="31" t="s">
        <v>36</v>
      </c>
      <c r="T988" s="31" t="s">
        <v>95</v>
      </c>
      <c r="U988" s="169">
        <v>45513</v>
      </c>
      <c r="V988" s="150"/>
      <c r="W988" s="141" t="str" cm="1">
        <f t="array" ref="W988">IF(SUM(LEN(B988:V988))=0,"",IF(OR(OR(ISBLANK(F988),SUM(LEN(C988),LEN(D988))=0),AND(NOT(E988="Unknown"),ISBLANK(J988)),AND(NOT(O988="Unknown"),ISBLANK(R988))),"Missing Information", INDEX(Table15[Entire Service Line Classification], MATCH(SUMIFS(Table15[Unique ID],Table15[System-Owned Portion],E988,Table15[If Material Anything Other than "Lead" in Column E,Was Material Ever Previously Lead?],G988,Table15[Customer-Owned Portion],O988),Table15[Unique ID],0),0)))</f>
        <v>Non-lead</v>
      </c>
      <c r="X988"/>
    </row>
    <row r="989" spans="2:24" ht="30" x14ac:dyDescent="0.25">
      <c r="B989" s="146">
        <v>26365213</v>
      </c>
      <c r="C989" s="31" t="s">
        <v>1323</v>
      </c>
      <c r="D989" s="31">
        <v>1056</v>
      </c>
      <c r="E989" s="44" t="s">
        <v>43</v>
      </c>
      <c r="F989" s="43" t="s">
        <v>34</v>
      </c>
      <c r="G989" s="84" t="s">
        <v>34</v>
      </c>
      <c r="H989" s="31" t="s">
        <v>3177</v>
      </c>
      <c r="I989" s="31"/>
      <c r="J989" s="84" t="s">
        <v>106</v>
      </c>
      <c r="K989" s="31" t="s">
        <v>36</v>
      </c>
      <c r="L989" s="31" t="s">
        <v>95</v>
      </c>
      <c r="M989" s="169">
        <v>45513</v>
      </c>
      <c r="N989" s="148"/>
      <c r="O989" s="44" t="s">
        <v>42</v>
      </c>
      <c r="P989" s="43" t="s">
        <v>3178</v>
      </c>
      <c r="Q989" s="31"/>
      <c r="R989" s="84" t="s">
        <v>106</v>
      </c>
      <c r="S989" s="31" t="s">
        <v>36</v>
      </c>
      <c r="T989" s="31" t="s">
        <v>95</v>
      </c>
      <c r="U989" s="169">
        <v>45513</v>
      </c>
      <c r="V989" s="150"/>
      <c r="W989" s="141" t="str" cm="1">
        <f t="array" ref="W989">IF(SUM(LEN(B989:V989))=0,"",IF(OR(OR(ISBLANK(F989),SUM(LEN(C989),LEN(D989))=0),AND(NOT(E989="Unknown"),ISBLANK(J989)),AND(NOT(O989="Unknown"),ISBLANK(R989))),"Missing Information", INDEX(Table15[Entire Service Line Classification], MATCH(SUMIFS(Table15[Unique ID],Table15[System-Owned Portion],E989,Table15[If Material Anything Other than "Lead" in Column E,Was Material Ever Previously Lead?],G989,Table15[Customer-Owned Portion],O989),Table15[Unique ID],0),0)))</f>
        <v>Non-lead</v>
      </c>
      <c r="X989"/>
    </row>
    <row r="990" spans="2:24" ht="30" x14ac:dyDescent="0.25">
      <c r="B990" s="146">
        <v>26365399</v>
      </c>
      <c r="C990" s="31" t="s">
        <v>1324</v>
      </c>
      <c r="D990" s="31">
        <v>1057</v>
      </c>
      <c r="E990" s="44" t="s">
        <v>43</v>
      </c>
      <c r="F990" s="43" t="s">
        <v>34</v>
      </c>
      <c r="G990" s="84" t="s">
        <v>34</v>
      </c>
      <c r="H990" s="31" t="s">
        <v>3177</v>
      </c>
      <c r="I990" s="31"/>
      <c r="J990" s="84" t="s">
        <v>106</v>
      </c>
      <c r="K990" s="31" t="s">
        <v>36</v>
      </c>
      <c r="L990" s="31" t="s">
        <v>95</v>
      </c>
      <c r="M990" s="169">
        <v>45513</v>
      </c>
      <c r="N990" s="148"/>
      <c r="O990" s="44" t="s">
        <v>42</v>
      </c>
      <c r="P990" s="43" t="s">
        <v>3178</v>
      </c>
      <c r="Q990" s="31"/>
      <c r="R990" s="84" t="s">
        <v>106</v>
      </c>
      <c r="S990" s="31" t="s">
        <v>36</v>
      </c>
      <c r="T990" s="31" t="s">
        <v>95</v>
      </c>
      <c r="U990" s="169">
        <v>45513</v>
      </c>
      <c r="V990" s="150"/>
      <c r="W990" s="141" t="str" cm="1">
        <f t="array" ref="W990">IF(SUM(LEN(B990:V990))=0,"",IF(OR(OR(ISBLANK(F990),SUM(LEN(C990),LEN(D990))=0),AND(NOT(E990="Unknown"),ISBLANK(J990)),AND(NOT(O990="Unknown"),ISBLANK(R990))),"Missing Information", INDEX(Table15[Entire Service Line Classification], MATCH(SUMIFS(Table15[Unique ID],Table15[System-Owned Portion],E990,Table15[If Material Anything Other than "Lead" in Column E,Was Material Ever Previously Lead?],G990,Table15[Customer-Owned Portion],O990),Table15[Unique ID],0),0)))</f>
        <v>Non-lead</v>
      </c>
      <c r="X990"/>
    </row>
    <row r="991" spans="2:24" ht="30" x14ac:dyDescent="0.25">
      <c r="B991" s="146">
        <v>26365375</v>
      </c>
      <c r="C991" s="31" t="s">
        <v>1325</v>
      </c>
      <c r="D991" s="31">
        <v>1058</v>
      </c>
      <c r="E991" s="44" t="s">
        <v>43</v>
      </c>
      <c r="F991" s="43" t="s">
        <v>34</v>
      </c>
      <c r="G991" s="84" t="s">
        <v>34</v>
      </c>
      <c r="H991" s="31" t="s">
        <v>3177</v>
      </c>
      <c r="I991" s="31"/>
      <c r="J991" s="84" t="s">
        <v>106</v>
      </c>
      <c r="K991" s="31" t="s">
        <v>36</v>
      </c>
      <c r="L991" s="31" t="s">
        <v>95</v>
      </c>
      <c r="M991" s="169">
        <v>45513</v>
      </c>
      <c r="N991" s="148"/>
      <c r="O991" s="44" t="s">
        <v>35</v>
      </c>
      <c r="P991" s="43" t="s">
        <v>3178</v>
      </c>
      <c r="Q991" s="31"/>
      <c r="R991" s="84" t="s">
        <v>106</v>
      </c>
      <c r="S991" s="31" t="s">
        <v>36</v>
      </c>
      <c r="T991" s="31" t="s">
        <v>95</v>
      </c>
      <c r="U991" s="169">
        <v>45513</v>
      </c>
      <c r="V991" s="150"/>
      <c r="W991" s="141" t="str" cm="1">
        <f t="array" ref="W991">IF(SUM(LEN(B991:V991))=0,"",IF(OR(OR(ISBLANK(F991),SUM(LEN(C991),LEN(D991))=0),AND(NOT(E991="Unknown"),ISBLANK(J991)),AND(NOT(O991="Unknown"),ISBLANK(R991))),"Missing Information", INDEX(Table15[Entire Service Line Classification], MATCH(SUMIFS(Table15[Unique ID],Table15[System-Owned Portion],E991,Table15[If Material Anything Other than "Lead" in Column E,Was Material Ever Previously Lead?],G991,Table15[Customer-Owned Portion],O991),Table15[Unique ID],0),0)))</f>
        <v>Non-lead</v>
      </c>
      <c r="X991"/>
    </row>
    <row r="992" spans="2:24" ht="30" x14ac:dyDescent="0.25">
      <c r="B992" s="146">
        <v>26359269</v>
      </c>
      <c r="C992" s="31" t="s">
        <v>1326</v>
      </c>
      <c r="D992" s="31">
        <v>1059</v>
      </c>
      <c r="E992" s="44" t="s">
        <v>43</v>
      </c>
      <c r="F992" s="43" t="s">
        <v>34</v>
      </c>
      <c r="G992" s="84" t="s">
        <v>34</v>
      </c>
      <c r="H992" s="31" t="s">
        <v>3177</v>
      </c>
      <c r="I992" s="31"/>
      <c r="J992" s="84" t="s">
        <v>106</v>
      </c>
      <c r="K992" s="31" t="s">
        <v>36</v>
      </c>
      <c r="L992" s="31" t="s">
        <v>95</v>
      </c>
      <c r="M992" s="169">
        <v>45513</v>
      </c>
      <c r="N992" s="148"/>
      <c r="O992" s="44" t="s">
        <v>42</v>
      </c>
      <c r="P992" s="43" t="s">
        <v>3178</v>
      </c>
      <c r="Q992" s="31"/>
      <c r="R992" s="84" t="s">
        <v>106</v>
      </c>
      <c r="S992" s="31" t="s">
        <v>36</v>
      </c>
      <c r="T992" s="31" t="s">
        <v>95</v>
      </c>
      <c r="U992" s="169">
        <v>45513</v>
      </c>
      <c r="V992" s="150"/>
      <c r="W992" s="141" t="str" cm="1">
        <f t="array" ref="W992">IF(SUM(LEN(B992:V992))=0,"",IF(OR(OR(ISBLANK(F992),SUM(LEN(C992),LEN(D992))=0),AND(NOT(E992="Unknown"),ISBLANK(J992)),AND(NOT(O992="Unknown"),ISBLANK(R992))),"Missing Information", INDEX(Table15[Entire Service Line Classification], MATCH(SUMIFS(Table15[Unique ID],Table15[System-Owned Portion],E992,Table15[If Material Anything Other than "Lead" in Column E,Was Material Ever Previously Lead?],G992,Table15[Customer-Owned Portion],O992),Table15[Unique ID],0),0)))</f>
        <v>Non-lead</v>
      </c>
      <c r="X992"/>
    </row>
    <row r="993" spans="2:24" ht="30" x14ac:dyDescent="0.25">
      <c r="B993" s="146">
        <v>26365322</v>
      </c>
      <c r="C993" s="31" t="s">
        <v>1327</v>
      </c>
      <c r="D993" s="31">
        <v>1060</v>
      </c>
      <c r="E993" s="44" t="s">
        <v>43</v>
      </c>
      <c r="F993" s="43" t="s">
        <v>34</v>
      </c>
      <c r="G993" s="84" t="s">
        <v>34</v>
      </c>
      <c r="H993" s="31" t="s">
        <v>3177</v>
      </c>
      <c r="I993" s="31"/>
      <c r="J993" s="84" t="s">
        <v>106</v>
      </c>
      <c r="K993" s="31" t="s">
        <v>36</v>
      </c>
      <c r="L993" s="31" t="s">
        <v>95</v>
      </c>
      <c r="M993" s="169">
        <v>45513</v>
      </c>
      <c r="N993" s="148"/>
      <c r="O993" s="44" t="s">
        <v>43</v>
      </c>
      <c r="P993" s="43" t="s">
        <v>3178</v>
      </c>
      <c r="Q993" s="31"/>
      <c r="R993" s="84" t="s">
        <v>106</v>
      </c>
      <c r="S993" s="31" t="s">
        <v>36</v>
      </c>
      <c r="T993" s="31" t="s">
        <v>95</v>
      </c>
      <c r="U993" s="169">
        <v>45513</v>
      </c>
      <c r="V993" s="150"/>
      <c r="W993" s="141" t="str" cm="1">
        <f t="array" ref="W993">IF(SUM(LEN(B993:V993))=0,"",IF(OR(OR(ISBLANK(F993),SUM(LEN(C993),LEN(D993))=0),AND(NOT(E993="Unknown"),ISBLANK(J993)),AND(NOT(O993="Unknown"),ISBLANK(R993))),"Missing Information", INDEX(Table15[Entire Service Line Classification], MATCH(SUMIFS(Table15[Unique ID],Table15[System-Owned Portion],E993,Table15[If Material Anything Other than "Lead" in Column E,Was Material Ever Previously Lead?],G993,Table15[Customer-Owned Portion],O993),Table15[Unique ID],0),0)))</f>
        <v>Non-lead</v>
      </c>
      <c r="X993"/>
    </row>
    <row r="994" spans="2:24" ht="30" x14ac:dyDescent="0.25">
      <c r="B994" s="146">
        <v>26359271</v>
      </c>
      <c r="C994" s="31" t="s">
        <v>1328</v>
      </c>
      <c r="D994" s="31">
        <v>1061</v>
      </c>
      <c r="E994" s="44" t="s">
        <v>43</v>
      </c>
      <c r="F994" s="43" t="s">
        <v>34</v>
      </c>
      <c r="G994" s="84" t="s">
        <v>34</v>
      </c>
      <c r="H994" s="31" t="s">
        <v>3177</v>
      </c>
      <c r="I994" s="31"/>
      <c r="J994" s="84" t="s">
        <v>106</v>
      </c>
      <c r="K994" s="31" t="s">
        <v>36</v>
      </c>
      <c r="L994" s="31" t="s">
        <v>95</v>
      </c>
      <c r="M994" s="169">
        <v>45513</v>
      </c>
      <c r="N994" s="148"/>
      <c r="O994" s="44" t="s">
        <v>43</v>
      </c>
      <c r="P994" s="43" t="s">
        <v>3178</v>
      </c>
      <c r="Q994" s="31"/>
      <c r="R994" s="84" t="s">
        <v>106</v>
      </c>
      <c r="S994" s="31" t="s">
        <v>36</v>
      </c>
      <c r="T994" s="31" t="s">
        <v>95</v>
      </c>
      <c r="U994" s="169">
        <v>45513</v>
      </c>
      <c r="V994" s="150"/>
      <c r="W994" s="141" t="str" cm="1">
        <f t="array" ref="W994">IF(SUM(LEN(B994:V994))=0,"",IF(OR(OR(ISBLANK(F994),SUM(LEN(C994),LEN(D994))=0),AND(NOT(E994="Unknown"),ISBLANK(J994)),AND(NOT(O994="Unknown"),ISBLANK(R994))),"Missing Information", INDEX(Table15[Entire Service Line Classification], MATCH(SUMIFS(Table15[Unique ID],Table15[System-Owned Portion],E994,Table15[If Material Anything Other than "Lead" in Column E,Was Material Ever Previously Lead?],G994,Table15[Customer-Owned Portion],O994),Table15[Unique ID],0),0)))</f>
        <v>Non-lead</v>
      </c>
      <c r="X994"/>
    </row>
    <row r="995" spans="2:24" ht="30" x14ac:dyDescent="0.25">
      <c r="B995" s="146">
        <v>26365404</v>
      </c>
      <c r="C995" s="31" t="s">
        <v>1329</v>
      </c>
      <c r="D995" s="31">
        <v>1062</v>
      </c>
      <c r="E995" s="44" t="s">
        <v>43</v>
      </c>
      <c r="F995" s="43" t="s">
        <v>34</v>
      </c>
      <c r="G995" s="84" t="s">
        <v>34</v>
      </c>
      <c r="H995" s="31" t="s">
        <v>3177</v>
      </c>
      <c r="I995" s="31"/>
      <c r="J995" s="84" t="s">
        <v>106</v>
      </c>
      <c r="K995" s="31" t="s">
        <v>36</v>
      </c>
      <c r="L995" s="31" t="s">
        <v>95</v>
      </c>
      <c r="M995" s="169">
        <v>45513</v>
      </c>
      <c r="N995" s="148"/>
      <c r="O995" s="44" t="s">
        <v>42</v>
      </c>
      <c r="P995" s="43" t="s">
        <v>3178</v>
      </c>
      <c r="Q995" s="31"/>
      <c r="R995" s="84" t="s">
        <v>106</v>
      </c>
      <c r="S995" s="31" t="s">
        <v>36</v>
      </c>
      <c r="T995" s="31" t="s">
        <v>95</v>
      </c>
      <c r="U995" s="169">
        <v>45513</v>
      </c>
      <c r="V995" s="150"/>
      <c r="W995" s="141" t="str" cm="1">
        <f t="array" ref="W995">IF(SUM(LEN(B995:V995))=0,"",IF(OR(OR(ISBLANK(F995),SUM(LEN(C995),LEN(D995))=0),AND(NOT(E995="Unknown"),ISBLANK(J995)),AND(NOT(O995="Unknown"),ISBLANK(R995))),"Missing Information", INDEX(Table15[Entire Service Line Classification], MATCH(SUMIFS(Table15[Unique ID],Table15[System-Owned Portion],E995,Table15[If Material Anything Other than "Lead" in Column E,Was Material Ever Previously Lead?],G995,Table15[Customer-Owned Portion],O995),Table15[Unique ID],0),0)))</f>
        <v>Non-lead</v>
      </c>
      <c r="X995"/>
    </row>
    <row r="996" spans="2:24" ht="30" x14ac:dyDescent="0.25">
      <c r="B996" s="146">
        <v>26359273</v>
      </c>
      <c r="C996" s="31" t="s">
        <v>1330</v>
      </c>
      <c r="D996" s="31">
        <v>1063</v>
      </c>
      <c r="E996" s="44" t="s">
        <v>43</v>
      </c>
      <c r="F996" s="43" t="s">
        <v>34</v>
      </c>
      <c r="G996" s="84" t="s">
        <v>34</v>
      </c>
      <c r="H996" s="31" t="s">
        <v>3177</v>
      </c>
      <c r="I996" s="31"/>
      <c r="J996" s="84" t="s">
        <v>106</v>
      </c>
      <c r="K996" s="31" t="s">
        <v>36</v>
      </c>
      <c r="L996" s="31" t="s">
        <v>95</v>
      </c>
      <c r="M996" s="169">
        <v>45513</v>
      </c>
      <c r="N996" s="148"/>
      <c r="O996" s="44" t="s">
        <v>43</v>
      </c>
      <c r="P996" s="43" t="s">
        <v>3178</v>
      </c>
      <c r="Q996" s="31"/>
      <c r="R996" s="84" t="s">
        <v>106</v>
      </c>
      <c r="S996" s="31" t="s">
        <v>36</v>
      </c>
      <c r="T996" s="31" t="s">
        <v>95</v>
      </c>
      <c r="U996" s="169">
        <v>45513</v>
      </c>
      <c r="V996" s="150"/>
      <c r="W996" s="141" t="str" cm="1">
        <f t="array" ref="W996">IF(SUM(LEN(B996:V996))=0,"",IF(OR(OR(ISBLANK(F996),SUM(LEN(C996),LEN(D996))=0),AND(NOT(E996="Unknown"),ISBLANK(J996)),AND(NOT(O996="Unknown"),ISBLANK(R996))),"Missing Information", INDEX(Table15[Entire Service Line Classification], MATCH(SUMIFS(Table15[Unique ID],Table15[System-Owned Portion],E996,Table15[If Material Anything Other than "Lead" in Column E,Was Material Ever Previously Lead?],G996,Table15[Customer-Owned Portion],O996),Table15[Unique ID],0),0)))</f>
        <v>Non-lead</v>
      </c>
      <c r="X996"/>
    </row>
    <row r="997" spans="2:24" ht="30" x14ac:dyDescent="0.25">
      <c r="B997" s="146">
        <v>26365336</v>
      </c>
      <c r="C997" s="31" t="s">
        <v>1331</v>
      </c>
      <c r="D997" s="31">
        <v>1064</v>
      </c>
      <c r="E997" s="44" t="s">
        <v>43</v>
      </c>
      <c r="F997" s="43" t="s">
        <v>34</v>
      </c>
      <c r="G997" s="84" t="s">
        <v>34</v>
      </c>
      <c r="H997" s="31" t="s">
        <v>3177</v>
      </c>
      <c r="I997" s="31"/>
      <c r="J997" s="84" t="s">
        <v>106</v>
      </c>
      <c r="K997" s="31" t="s">
        <v>36</v>
      </c>
      <c r="L997" s="31" t="s">
        <v>95</v>
      </c>
      <c r="M997" s="169">
        <v>45513</v>
      </c>
      <c r="N997" s="148"/>
      <c r="O997" s="44" t="s">
        <v>42</v>
      </c>
      <c r="P997" s="43" t="s">
        <v>3178</v>
      </c>
      <c r="Q997" s="31"/>
      <c r="R997" s="84" t="s">
        <v>106</v>
      </c>
      <c r="S997" s="31" t="s">
        <v>36</v>
      </c>
      <c r="T997" s="31" t="s">
        <v>95</v>
      </c>
      <c r="U997" s="169">
        <v>45513</v>
      </c>
      <c r="V997" s="150"/>
      <c r="W997" s="141" t="str" cm="1">
        <f t="array" ref="W997">IF(SUM(LEN(B997:V997))=0,"",IF(OR(OR(ISBLANK(F997),SUM(LEN(C997),LEN(D997))=0),AND(NOT(E997="Unknown"),ISBLANK(J997)),AND(NOT(O997="Unknown"),ISBLANK(R997))),"Missing Information", INDEX(Table15[Entire Service Line Classification], MATCH(SUMIFS(Table15[Unique ID],Table15[System-Owned Portion],E997,Table15[If Material Anything Other than "Lead" in Column E,Was Material Ever Previously Lead?],G997,Table15[Customer-Owned Portion],O997),Table15[Unique ID],0),0)))</f>
        <v>Non-lead</v>
      </c>
      <c r="X997"/>
    </row>
    <row r="998" spans="2:24" ht="30" x14ac:dyDescent="0.25">
      <c r="B998" s="146">
        <v>26359267</v>
      </c>
      <c r="C998" s="31" t="s">
        <v>1332</v>
      </c>
      <c r="D998" s="31">
        <v>1065</v>
      </c>
      <c r="E998" s="44" t="s">
        <v>43</v>
      </c>
      <c r="F998" s="43" t="s">
        <v>34</v>
      </c>
      <c r="G998" s="84" t="s">
        <v>34</v>
      </c>
      <c r="H998" s="31" t="s">
        <v>3177</v>
      </c>
      <c r="I998" s="31"/>
      <c r="J998" s="84" t="s">
        <v>106</v>
      </c>
      <c r="K998" s="31" t="s">
        <v>36</v>
      </c>
      <c r="L998" s="31" t="s">
        <v>95</v>
      </c>
      <c r="M998" s="169">
        <v>45513</v>
      </c>
      <c r="N998" s="148"/>
      <c r="O998" s="44" t="s">
        <v>43</v>
      </c>
      <c r="P998" s="43" t="s">
        <v>3178</v>
      </c>
      <c r="Q998" s="31"/>
      <c r="R998" s="84" t="s">
        <v>106</v>
      </c>
      <c r="S998" s="31" t="s">
        <v>36</v>
      </c>
      <c r="T998" s="31" t="s">
        <v>95</v>
      </c>
      <c r="U998" s="169">
        <v>45513</v>
      </c>
      <c r="V998" s="150"/>
      <c r="W998" s="141" t="str" cm="1">
        <f t="array" ref="W998">IF(SUM(LEN(B998:V998))=0,"",IF(OR(OR(ISBLANK(F998),SUM(LEN(C998),LEN(D998))=0),AND(NOT(E998="Unknown"),ISBLANK(J998)),AND(NOT(O998="Unknown"),ISBLANK(R998))),"Missing Information", INDEX(Table15[Entire Service Line Classification], MATCH(SUMIFS(Table15[Unique ID],Table15[System-Owned Portion],E998,Table15[If Material Anything Other than "Lead" in Column E,Was Material Ever Previously Lead?],G998,Table15[Customer-Owned Portion],O998),Table15[Unique ID],0),0)))</f>
        <v>Non-lead</v>
      </c>
      <c r="X998"/>
    </row>
    <row r="999" spans="2:24" ht="30" x14ac:dyDescent="0.25">
      <c r="B999" s="146">
        <v>26359275</v>
      </c>
      <c r="C999" s="31" t="s">
        <v>1333</v>
      </c>
      <c r="D999" s="31">
        <v>1066</v>
      </c>
      <c r="E999" s="44" t="s">
        <v>43</v>
      </c>
      <c r="F999" s="43" t="s">
        <v>34</v>
      </c>
      <c r="G999" s="84" t="s">
        <v>34</v>
      </c>
      <c r="H999" s="31" t="s">
        <v>3177</v>
      </c>
      <c r="I999" s="31"/>
      <c r="J999" s="84" t="s">
        <v>106</v>
      </c>
      <c r="K999" s="31" t="s">
        <v>36</v>
      </c>
      <c r="L999" s="31" t="s">
        <v>95</v>
      </c>
      <c r="M999" s="169">
        <v>45513</v>
      </c>
      <c r="N999" s="148"/>
      <c r="O999" s="44" t="s">
        <v>43</v>
      </c>
      <c r="P999" s="43" t="s">
        <v>3178</v>
      </c>
      <c r="Q999" s="31"/>
      <c r="R999" s="84" t="s">
        <v>106</v>
      </c>
      <c r="S999" s="31" t="s">
        <v>36</v>
      </c>
      <c r="T999" s="31" t="s">
        <v>95</v>
      </c>
      <c r="U999" s="169">
        <v>45513</v>
      </c>
      <c r="V999" s="150"/>
      <c r="W999" s="141" t="str" cm="1">
        <f t="array" ref="W999">IF(SUM(LEN(B999:V999))=0,"",IF(OR(OR(ISBLANK(F999),SUM(LEN(C999),LEN(D999))=0),AND(NOT(E999="Unknown"),ISBLANK(J999)),AND(NOT(O999="Unknown"),ISBLANK(R999))),"Missing Information", INDEX(Table15[Entire Service Line Classification], MATCH(SUMIFS(Table15[Unique ID],Table15[System-Owned Portion],E999,Table15[If Material Anything Other than "Lead" in Column E,Was Material Ever Previously Lead?],G999,Table15[Customer-Owned Portion],O999),Table15[Unique ID],0),0)))</f>
        <v>Non-lead</v>
      </c>
      <c r="X999"/>
    </row>
    <row r="1000" spans="2:24" ht="30" x14ac:dyDescent="0.25">
      <c r="B1000" s="146">
        <v>26365339</v>
      </c>
      <c r="C1000" s="31" t="s">
        <v>1334</v>
      </c>
      <c r="D1000" s="31">
        <v>1067</v>
      </c>
      <c r="E1000" s="44" t="s">
        <v>43</v>
      </c>
      <c r="F1000" s="43" t="s">
        <v>34</v>
      </c>
      <c r="G1000" s="84" t="s">
        <v>34</v>
      </c>
      <c r="H1000" s="31" t="s">
        <v>3177</v>
      </c>
      <c r="I1000" s="31"/>
      <c r="J1000" s="84" t="s">
        <v>106</v>
      </c>
      <c r="K1000" s="31" t="s">
        <v>36</v>
      </c>
      <c r="L1000" s="31" t="s">
        <v>95</v>
      </c>
      <c r="M1000" s="169">
        <v>45513</v>
      </c>
      <c r="N1000" s="148"/>
      <c r="O1000" s="44" t="s">
        <v>43</v>
      </c>
      <c r="P1000" s="43" t="s">
        <v>3178</v>
      </c>
      <c r="Q1000" s="31"/>
      <c r="R1000" s="84" t="s">
        <v>106</v>
      </c>
      <c r="S1000" s="31" t="s">
        <v>36</v>
      </c>
      <c r="T1000" s="31" t="s">
        <v>95</v>
      </c>
      <c r="U1000" s="169">
        <v>45513</v>
      </c>
      <c r="V1000" s="150"/>
      <c r="W1000" s="141" t="str" cm="1">
        <f t="array" ref="W1000">IF(SUM(LEN(B1000:V1000))=0,"",IF(OR(OR(ISBLANK(F1000),SUM(LEN(C1000),LEN(D1000))=0),AND(NOT(E1000="Unknown"),ISBLANK(J1000)),AND(NOT(O1000="Unknown"),ISBLANK(R1000))),"Missing Information", INDEX(Table15[Entire Service Line Classification], MATCH(SUMIFS(Table15[Unique ID],Table15[System-Owned Portion],E1000,Table15[If Material Anything Other than "Lead" in Column E,Was Material Ever Previously Lead?],G1000,Table15[Customer-Owned Portion],O1000),Table15[Unique ID],0),0)))</f>
        <v>Non-lead</v>
      </c>
      <c r="X1000"/>
    </row>
    <row r="1001" spans="2:24" ht="30" x14ac:dyDescent="0.25">
      <c r="B1001" s="146">
        <v>26365376</v>
      </c>
      <c r="C1001" s="31" t="s">
        <v>1335</v>
      </c>
      <c r="D1001" s="31">
        <v>1068</v>
      </c>
      <c r="E1001" s="44" t="s">
        <v>43</v>
      </c>
      <c r="F1001" s="43" t="s">
        <v>34</v>
      </c>
      <c r="G1001" s="84" t="s">
        <v>34</v>
      </c>
      <c r="H1001" s="31" t="s">
        <v>3177</v>
      </c>
      <c r="I1001" s="31"/>
      <c r="J1001" s="84" t="s">
        <v>106</v>
      </c>
      <c r="K1001" s="31" t="s">
        <v>36</v>
      </c>
      <c r="L1001" s="31" t="s">
        <v>95</v>
      </c>
      <c r="M1001" s="169">
        <v>45513</v>
      </c>
      <c r="N1001" s="148"/>
      <c r="O1001" s="44" t="s">
        <v>42</v>
      </c>
      <c r="P1001" s="43" t="s">
        <v>3178</v>
      </c>
      <c r="Q1001" s="31"/>
      <c r="R1001" s="84" t="s">
        <v>106</v>
      </c>
      <c r="S1001" s="31" t="s">
        <v>36</v>
      </c>
      <c r="T1001" s="31" t="s">
        <v>95</v>
      </c>
      <c r="U1001" s="169">
        <v>45513</v>
      </c>
      <c r="V1001" s="150"/>
      <c r="W1001" s="141" t="str" cm="1">
        <f t="array" ref="W1001">IF(SUM(LEN(B1001:V1001))=0,"",IF(OR(OR(ISBLANK(F1001),SUM(LEN(C1001),LEN(D1001))=0),AND(NOT(E1001="Unknown"),ISBLANK(J1001)),AND(NOT(O1001="Unknown"),ISBLANK(R1001))),"Missing Information", INDEX(Table15[Entire Service Line Classification], MATCH(SUMIFS(Table15[Unique ID],Table15[System-Owned Portion],E1001,Table15[If Material Anything Other than "Lead" in Column E,Was Material Ever Previously Lead?],G1001,Table15[Customer-Owned Portion],O1001),Table15[Unique ID],0),0)))</f>
        <v>Non-lead</v>
      </c>
      <c r="X1001"/>
    </row>
    <row r="1002" spans="2:24" ht="30" x14ac:dyDescent="0.25">
      <c r="B1002" s="146">
        <v>26365340</v>
      </c>
      <c r="C1002" s="31" t="s">
        <v>1336</v>
      </c>
      <c r="D1002" s="31">
        <v>1069</v>
      </c>
      <c r="E1002" s="44" t="s">
        <v>43</v>
      </c>
      <c r="F1002" s="43" t="s">
        <v>34</v>
      </c>
      <c r="G1002" s="84" t="s">
        <v>34</v>
      </c>
      <c r="H1002" s="31" t="s">
        <v>3177</v>
      </c>
      <c r="I1002" s="31"/>
      <c r="J1002" s="84" t="s">
        <v>106</v>
      </c>
      <c r="K1002" s="31" t="s">
        <v>36</v>
      </c>
      <c r="L1002" s="31" t="s">
        <v>95</v>
      </c>
      <c r="M1002" s="169">
        <v>45513</v>
      </c>
      <c r="N1002" s="148"/>
      <c r="O1002" s="44" t="s">
        <v>43</v>
      </c>
      <c r="P1002" s="43" t="s">
        <v>3178</v>
      </c>
      <c r="Q1002" s="31"/>
      <c r="R1002" s="84" t="s">
        <v>106</v>
      </c>
      <c r="S1002" s="31" t="s">
        <v>36</v>
      </c>
      <c r="T1002" s="31" t="s">
        <v>95</v>
      </c>
      <c r="U1002" s="169">
        <v>45513</v>
      </c>
      <c r="V1002" s="150"/>
      <c r="W1002" s="141" t="str" cm="1">
        <f t="array" ref="W1002">IF(SUM(LEN(B1002:V1002))=0,"",IF(OR(OR(ISBLANK(F1002),SUM(LEN(C1002),LEN(D1002))=0),AND(NOT(E1002="Unknown"),ISBLANK(J1002)),AND(NOT(O1002="Unknown"),ISBLANK(R1002))),"Missing Information", INDEX(Table15[Entire Service Line Classification], MATCH(SUMIFS(Table15[Unique ID],Table15[System-Owned Portion],E1002,Table15[If Material Anything Other than "Lead" in Column E,Was Material Ever Previously Lead?],G1002,Table15[Customer-Owned Portion],O1002),Table15[Unique ID],0),0)))</f>
        <v>Non-lead</v>
      </c>
      <c r="X1002"/>
    </row>
    <row r="1003" spans="2:24" ht="30" x14ac:dyDescent="0.25">
      <c r="B1003" s="146">
        <v>26365215</v>
      </c>
      <c r="C1003" s="31" t="s">
        <v>1337</v>
      </c>
      <c r="D1003" s="31">
        <v>1070</v>
      </c>
      <c r="E1003" s="44" t="s">
        <v>43</v>
      </c>
      <c r="F1003" s="43" t="s">
        <v>34</v>
      </c>
      <c r="G1003" s="84" t="s">
        <v>34</v>
      </c>
      <c r="H1003" s="31" t="s">
        <v>3177</v>
      </c>
      <c r="I1003" s="31"/>
      <c r="J1003" s="84" t="s">
        <v>106</v>
      </c>
      <c r="K1003" s="31" t="s">
        <v>36</v>
      </c>
      <c r="L1003" s="31" t="s">
        <v>95</v>
      </c>
      <c r="M1003" s="169">
        <v>45513</v>
      </c>
      <c r="N1003" s="148"/>
      <c r="O1003" s="44" t="s">
        <v>43</v>
      </c>
      <c r="P1003" s="43" t="s">
        <v>3178</v>
      </c>
      <c r="Q1003" s="31"/>
      <c r="R1003" s="84" t="s">
        <v>106</v>
      </c>
      <c r="S1003" s="31" t="s">
        <v>36</v>
      </c>
      <c r="T1003" s="31" t="s">
        <v>95</v>
      </c>
      <c r="U1003" s="169">
        <v>45513</v>
      </c>
      <c r="V1003" s="150"/>
      <c r="W1003" s="141" t="str" cm="1">
        <f t="array" ref="W1003">IF(SUM(LEN(B1003:V1003))=0,"",IF(OR(OR(ISBLANK(F1003),SUM(LEN(C1003),LEN(D1003))=0),AND(NOT(E1003="Unknown"),ISBLANK(J1003)),AND(NOT(O1003="Unknown"),ISBLANK(R1003))),"Missing Information", INDEX(Table15[Entire Service Line Classification], MATCH(SUMIFS(Table15[Unique ID],Table15[System-Owned Portion],E1003,Table15[If Material Anything Other than "Lead" in Column E,Was Material Ever Previously Lead?],G1003,Table15[Customer-Owned Portion],O1003),Table15[Unique ID],0),0)))</f>
        <v>Non-lead</v>
      </c>
      <c r="X1003"/>
    </row>
    <row r="1004" spans="2:24" ht="30" x14ac:dyDescent="0.25">
      <c r="B1004" s="146">
        <v>66096040</v>
      </c>
      <c r="C1004" s="31" t="s">
        <v>1338</v>
      </c>
      <c r="D1004" s="31">
        <v>1071</v>
      </c>
      <c r="E1004" s="44" t="s">
        <v>43</v>
      </c>
      <c r="F1004" s="43" t="s">
        <v>34</v>
      </c>
      <c r="G1004" s="84" t="s">
        <v>34</v>
      </c>
      <c r="H1004" s="31" t="s">
        <v>3177</v>
      </c>
      <c r="I1004" s="31"/>
      <c r="J1004" s="84" t="s">
        <v>106</v>
      </c>
      <c r="K1004" s="31" t="s">
        <v>36</v>
      </c>
      <c r="L1004" s="31" t="s">
        <v>95</v>
      </c>
      <c r="M1004" s="169">
        <v>45513</v>
      </c>
      <c r="N1004" s="148"/>
      <c r="O1004" s="44" t="s">
        <v>43</v>
      </c>
      <c r="P1004" s="43" t="s">
        <v>3178</v>
      </c>
      <c r="Q1004" s="31"/>
      <c r="R1004" s="84" t="s">
        <v>106</v>
      </c>
      <c r="S1004" s="31" t="s">
        <v>36</v>
      </c>
      <c r="T1004" s="31" t="s">
        <v>95</v>
      </c>
      <c r="U1004" s="169">
        <v>45513</v>
      </c>
      <c r="V1004" s="150"/>
      <c r="W1004" s="141" t="str" cm="1">
        <f t="array" ref="W1004">IF(SUM(LEN(B1004:V1004))=0,"",IF(OR(OR(ISBLANK(F1004),SUM(LEN(C1004),LEN(D1004))=0),AND(NOT(E1004="Unknown"),ISBLANK(J1004)),AND(NOT(O1004="Unknown"),ISBLANK(R1004))),"Missing Information", INDEX(Table15[Entire Service Line Classification], MATCH(SUMIFS(Table15[Unique ID],Table15[System-Owned Portion],E1004,Table15[If Material Anything Other than "Lead" in Column E,Was Material Ever Previously Lead?],G1004,Table15[Customer-Owned Portion],O1004),Table15[Unique ID],0),0)))</f>
        <v>Non-lead</v>
      </c>
      <c r="X1004"/>
    </row>
    <row r="1005" spans="2:24" ht="30" x14ac:dyDescent="0.25">
      <c r="B1005" s="146" t="s">
        <v>277</v>
      </c>
      <c r="C1005" s="31" t="s">
        <v>1339</v>
      </c>
      <c r="D1005" s="31">
        <v>1072</v>
      </c>
      <c r="E1005" s="44" t="s">
        <v>43</v>
      </c>
      <c r="F1005" s="43" t="s">
        <v>34</v>
      </c>
      <c r="G1005" s="84" t="s">
        <v>34</v>
      </c>
      <c r="H1005" s="31" t="s">
        <v>3177</v>
      </c>
      <c r="I1005" s="31"/>
      <c r="J1005" s="84" t="s">
        <v>106</v>
      </c>
      <c r="K1005" s="31" t="s">
        <v>36</v>
      </c>
      <c r="L1005" s="31" t="s">
        <v>95</v>
      </c>
      <c r="M1005" s="169">
        <v>45513</v>
      </c>
      <c r="N1005" s="148"/>
      <c r="O1005" s="44" t="s">
        <v>42</v>
      </c>
      <c r="P1005" s="43" t="s">
        <v>3178</v>
      </c>
      <c r="Q1005" s="31"/>
      <c r="R1005" s="84" t="s">
        <v>106</v>
      </c>
      <c r="S1005" s="31" t="s">
        <v>36</v>
      </c>
      <c r="T1005" s="31" t="s">
        <v>95</v>
      </c>
      <c r="U1005" s="169">
        <v>45513</v>
      </c>
      <c r="V1005" s="150"/>
      <c r="W1005" s="141" t="str" cm="1">
        <f t="array" ref="W1005">IF(SUM(LEN(B1005:V1005))=0,"",IF(OR(OR(ISBLANK(F1005),SUM(LEN(C1005),LEN(D1005))=0),AND(NOT(E1005="Unknown"),ISBLANK(J1005)),AND(NOT(O1005="Unknown"),ISBLANK(R1005))),"Missing Information", INDEX(Table15[Entire Service Line Classification], MATCH(SUMIFS(Table15[Unique ID],Table15[System-Owned Portion],E1005,Table15[If Material Anything Other than "Lead" in Column E,Was Material Ever Previously Lead?],G1005,Table15[Customer-Owned Portion],O1005),Table15[Unique ID],0),0)))</f>
        <v>Non-lead</v>
      </c>
      <c r="X1005"/>
    </row>
    <row r="1006" spans="2:24" ht="30" x14ac:dyDescent="0.25">
      <c r="B1006" s="146">
        <v>65652845</v>
      </c>
      <c r="C1006" s="31" t="s">
        <v>1340</v>
      </c>
      <c r="D1006" s="31">
        <v>1073</v>
      </c>
      <c r="E1006" s="44" t="s">
        <v>43</v>
      </c>
      <c r="F1006" s="43" t="s">
        <v>34</v>
      </c>
      <c r="G1006" s="84" t="s">
        <v>34</v>
      </c>
      <c r="H1006" s="31" t="s">
        <v>3177</v>
      </c>
      <c r="I1006" s="31"/>
      <c r="J1006" s="84" t="s">
        <v>106</v>
      </c>
      <c r="K1006" s="31" t="s">
        <v>36</v>
      </c>
      <c r="L1006" s="31" t="s">
        <v>95</v>
      </c>
      <c r="M1006" s="169">
        <v>45513</v>
      </c>
      <c r="N1006" s="148"/>
      <c r="O1006" s="44" t="s">
        <v>43</v>
      </c>
      <c r="P1006" s="43" t="s">
        <v>3178</v>
      </c>
      <c r="Q1006" s="31"/>
      <c r="R1006" s="84" t="s">
        <v>106</v>
      </c>
      <c r="S1006" s="31" t="s">
        <v>36</v>
      </c>
      <c r="T1006" s="31" t="s">
        <v>95</v>
      </c>
      <c r="U1006" s="169">
        <v>45513</v>
      </c>
      <c r="V1006" s="150"/>
      <c r="W1006" s="141" t="str" cm="1">
        <f t="array" ref="W1006">IF(SUM(LEN(B1006:V1006))=0,"",IF(OR(OR(ISBLANK(F1006),SUM(LEN(C1006),LEN(D1006))=0),AND(NOT(E1006="Unknown"),ISBLANK(J1006)),AND(NOT(O1006="Unknown"),ISBLANK(R1006))),"Missing Information", INDEX(Table15[Entire Service Line Classification], MATCH(SUMIFS(Table15[Unique ID],Table15[System-Owned Portion],E1006,Table15[If Material Anything Other than "Lead" in Column E,Was Material Ever Previously Lead?],G1006,Table15[Customer-Owned Portion],O1006),Table15[Unique ID],0),0)))</f>
        <v>Non-lead</v>
      </c>
      <c r="X1006"/>
    </row>
    <row r="1007" spans="2:24" ht="30" x14ac:dyDescent="0.25">
      <c r="B1007" s="146" t="s">
        <v>278</v>
      </c>
      <c r="C1007" s="31" t="s">
        <v>1341</v>
      </c>
      <c r="D1007" s="31">
        <v>1075</v>
      </c>
      <c r="E1007" s="44" t="s">
        <v>43</v>
      </c>
      <c r="F1007" s="43" t="s">
        <v>34</v>
      </c>
      <c r="G1007" s="84" t="s">
        <v>34</v>
      </c>
      <c r="H1007" s="31" t="s">
        <v>3177</v>
      </c>
      <c r="I1007" s="31"/>
      <c r="J1007" s="84" t="s">
        <v>106</v>
      </c>
      <c r="K1007" s="31" t="s">
        <v>36</v>
      </c>
      <c r="L1007" s="31" t="s">
        <v>95</v>
      </c>
      <c r="M1007" s="169">
        <v>45513</v>
      </c>
      <c r="N1007" s="148"/>
      <c r="O1007" s="44" t="s">
        <v>43</v>
      </c>
      <c r="P1007" s="43" t="s">
        <v>3178</v>
      </c>
      <c r="Q1007" s="31"/>
      <c r="R1007" s="84" t="s">
        <v>106</v>
      </c>
      <c r="S1007" s="31" t="s">
        <v>36</v>
      </c>
      <c r="T1007" s="31" t="s">
        <v>95</v>
      </c>
      <c r="U1007" s="169">
        <v>45513</v>
      </c>
      <c r="V1007" s="150"/>
      <c r="W1007" s="141" t="str" cm="1">
        <f t="array" ref="W1007">IF(SUM(LEN(B1007:V1007))=0,"",IF(OR(OR(ISBLANK(F1007),SUM(LEN(C1007),LEN(D1007))=0),AND(NOT(E1007="Unknown"),ISBLANK(J1007)),AND(NOT(O1007="Unknown"),ISBLANK(R1007))),"Missing Information", INDEX(Table15[Entire Service Line Classification], MATCH(SUMIFS(Table15[Unique ID],Table15[System-Owned Portion],E1007,Table15[If Material Anything Other than "Lead" in Column E,Was Material Ever Previously Lead?],G1007,Table15[Customer-Owned Portion],O1007),Table15[Unique ID],0),0)))</f>
        <v>Non-lead</v>
      </c>
      <c r="X1007"/>
    </row>
    <row r="1008" spans="2:24" ht="30" x14ac:dyDescent="0.25">
      <c r="B1008" s="146">
        <v>26359268</v>
      </c>
      <c r="C1008" s="31" t="s">
        <v>1342</v>
      </c>
      <c r="D1008" s="31">
        <v>1076</v>
      </c>
      <c r="E1008" s="44" t="s">
        <v>43</v>
      </c>
      <c r="F1008" s="43" t="s">
        <v>34</v>
      </c>
      <c r="G1008" s="84" t="s">
        <v>34</v>
      </c>
      <c r="H1008" s="31" t="s">
        <v>3177</v>
      </c>
      <c r="I1008" s="31"/>
      <c r="J1008" s="84" t="s">
        <v>106</v>
      </c>
      <c r="K1008" s="31" t="s">
        <v>36</v>
      </c>
      <c r="L1008" s="31" t="s">
        <v>95</v>
      </c>
      <c r="M1008" s="169">
        <v>45513</v>
      </c>
      <c r="N1008" s="148"/>
      <c r="O1008" s="44" t="s">
        <v>43</v>
      </c>
      <c r="P1008" s="43" t="s">
        <v>3178</v>
      </c>
      <c r="Q1008" s="31"/>
      <c r="R1008" s="84" t="s">
        <v>106</v>
      </c>
      <c r="S1008" s="31" t="s">
        <v>36</v>
      </c>
      <c r="T1008" s="31" t="s">
        <v>95</v>
      </c>
      <c r="U1008" s="169">
        <v>45513</v>
      </c>
      <c r="V1008" s="150"/>
      <c r="W1008" s="141" t="str" cm="1">
        <f t="array" ref="W1008">IF(SUM(LEN(B1008:V1008))=0,"",IF(OR(OR(ISBLANK(F1008),SUM(LEN(C1008),LEN(D1008))=0),AND(NOT(E1008="Unknown"),ISBLANK(J1008)),AND(NOT(O1008="Unknown"),ISBLANK(R1008))),"Missing Information", INDEX(Table15[Entire Service Line Classification], MATCH(SUMIFS(Table15[Unique ID],Table15[System-Owned Portion],E1008,Table15[If Material Anything Other than "Lead" in Column E,Was Material Ever Previously Lead?],G1008,Table15[Customer-Owned Portion],O1008),Table15[Unique ID],0),0)))</f>
        <v>Non-lead</v>
      </c>
      <c r="X1008"/>
    </row>
    <row r="1009" spans="2:24" ht="30" x14ac:dyDescent="0.25">
      <c r="B1009" s="146">
        <v>26365335</v>
      </c>
      <c r="C1009" s="31" t="s">
        <v>1343</v>
      </c>
      <c r="D1009" s="31">
        <v>1077</v>
      </c>
      <c r="E1009" s="44" t="s">
        <v>43</v>
      </c>
      <c r="F1009" s="43" t="s">
        <v>34</v>
      </c>
      <c r="G1009" s="84" t="s">
        <v>34</v>
      </c>
      <c r="H1009" s="31" t="s">
        <v>3177</v>
      </c>
      <c r="I1009" s="31"/>
      <c r="J1009" s="84" t="s">
        <v>106</v>
      </c>
      <c r="K1009" s="31" t="s">
        <v>36</v>
      </c>
      <c r="L1009" s="31" t="s">
        <v>95</v>
      </c>
      <c r="M1009" s="169">
        <v>45513</v>
      </c>
      <c r="N1009" s="148"/>
      <c r="O1009" s="44" t="s">
        <v>43</v>
      </c>
      <c r="P1009" s="43" t="s">
        <v>3178</v>
      </c>
      <c r="Q1009" s="31"/>
      <c r="R1009" s="84" t="s">
        <v>106</v>
      </c>
      <c r="S1009" s="31" t="s">
        <v>36</v>
      </c>
      <c r="T1009" s="31" t="s">
        <v>95</v>
      </c>
      <c r="U1009" s="169">
        <v>45513</v>
      </c>
      <c r="V1009" s="150"/>
      <c r="W1009" s="141" t="str" cm="1">
        <f t="array" ref="W1009">IF(SUM(LEN(B1009:V1009))=0,"",IF(OR(OR(ISBLANK(F1009),SUM(LEN(C1009),LEN(D1009))=0),AND(NOT(E1009="Unknown"),ISBLANK(J1009)),AND(NOT(O1009="Unknown"),ISBLANK(R1009))),"Missing Information", INDEX(Table15[Entire Service Line Classification], MATCH(SUMIFS(Table15[Unique ID],Table15[System-Owned Portion],E1009,Table15[If Material Anything Other than "Lead" in Column E,Was Material Ever Previously Lead?],G1009,Table15[Customer-Owned Portion],O1009),Table15[Unique ID],0),0)))</f>
        <v>Non-lead</v>
      </c>
      <c r="X1009"/>
    </row>
    <row r="1010" spans="2:24" ht="30" x14ac:dyDescent="0.25">
      <c r="B1010" s="146">
        <v>26359261</v>
      </c>
      <c r="C1010" s="31" t="s">
        <v>1344</v>
      </c>
      <c r="D1010" s="31">
        <v>1078</v>
      </c>
      <c r="E1010" s="44" t="s">
        <v>43</v>
      </c>
      <c r="F1010" s="43" t="s">
        <v>34</v>
      </c>
      <c r="G1010" s="84" t="s">
        <v>34</v>
      </c>
      <c r="H1010" s="31" t="s">
        <v>3177</v>
      </c>
      <c r="I1010" s="31"/>
      <c r="J1010" s="84" t="s">
        <v>106</v>
      </c>
      <c r="K1010" s="31" t="s">
        <v>36</v>
      </c>
      <c r="L1010" s="31" t="s">
        <v>95</v>
      </c>
      <c r="M1010" s="169">
        <v>45513</v>
      </c>
      <c r="N1010" s="148"/>
      <c r="O1010" s="44" t="s">
        <v>42</v>
      </c>
      <c r="P1010" s="43" t="s">
        <v>3178</v>
      </c>
      <c r="Q1010" s="31"/>
      <c r="R1010" s="84" t="s">
        <v>106</v>
      </c>
      <c r="S1010" s="31" t="s">
        <v>36</v>
      </c>
      <c r="T1010" s="31" t="s">
        <v>95</v>
      </c>
      <c r="U1010" s="169">
        <v>45513</v>
      </c>
      <c r="V1010" s="150"/>
      <c r="W1010" s="141" t="str" cm="1">
        <f t="array" ref="W1010">IF(SUM(LEN(B1010:V1010))=0,"",IF(OR(OR(ISBLANK(F1010),SUM(LEN(C1010),LEN(D1010))=0),AND(NOT(E1010="Unknown"),ISBLANK(J1010)),AND(NOT(O1010="Unknown"),ISBLANK(R1010))),"Missing Information", INDEX(Table15[Entire Service Line Classification], MATCH(SUMIFS(Table15[Unique ID],Table15[System-Owned Portion],E1010,Table15[If Material Anything Other than "Lead" in Column E,Was Material Ever Previously Lead?],G1010,Table15[Customer-Owned Portion],O1010),Table15[Unique ID],0),0)))</f>
        <v>Non-lead</v>
      </c>
      <c r="X1010"/>
    </row>
    <row r="1011" spans="2:24" ht="30" x14ac:dyDescent="0.25">
      <c r="B1011" s="146">
        <v>26365318</v>
      </c>
      <c r="C1011" s="31" t="s">
        <v>1345</v>
      </c>
      <c r="D1011" s="31">
        <v>1079</v>
      </c>
      <c r="E1011" s="44" t="s">
        <v>43</v>
      </c>
      <c r="F1011" s="43" t="s">
        <v>34</v>
      </c>
      <c r="G1011" s="84" t="s">
        <v>34</v>
      </c>
      <c r="H1011" s="31" t="s">
        <v>3177</v>
      </c>
      <c r="I1011" s="31"/>
      <c r="J1011" s="84" t="s">
        <v>106</v>
      </c>
      <c r="K1011" s="31" t="s">
        <v>36</v>
      </c>
      <c r="L1011" s="31" t="s">
        <v>95</v>
      </c>
      <c r="M1011" s="169">
        <v>45513</v>
      </c>
      <c r="N1011" s="148"/>
      <c r="O1011" s="44" t="s">
        <v>43</v>
      </c>
      <c r="P1011" s="43" t="s">
        <v>3178</v>
      </c>
      <c r="Q1011" s="31"/>
      <c r="R1011" s="84" t="s">
        <v>106</v>
      </c>
      <c r="S1011" s="31" t="s">
        <v>36</v>
      </c>
      <c r="T1011" s="31" t="s">
        <v>95</v>
      </c>
      <c r="U1011" s="169">
        <v>45513</v>
      </c>
      <c r="V1011" s="150"/>
      <c r="W1011" s="141" t="str" cm="1">
        <f t="array" ref="W1011">IF(SUM(LEN(B1011:V1011))=0,"",IF(OR(OR(ISBLANK(F1011),SUM(LEN(C1011),LEN(D1011))=0),AND(NOT(E1011="Unknown"),ISBLANK(J1011)),AND(NOT(O1011="Unknown"),ISBLANK(R1011))),"Missing Information", INDEX(Table15[Entire Service Line Classification], MATCH(SUMIFS(Table15[Unique ID],Table15[System-Owned Portion],E1011,Table15[If Material Anything Other than "Lead" in Column E,Was Material Ever Previously Lead?],G1011,Table15[Customer-Owned Portion],O1011),Table15[Unique ID],0),0)))</f>
        <v>Non-lead</v>
      </c>
      <c r="X1011"/>
    </row>
    <row r="1012" spans="2:24" ht="30" x14ac:dyDescent="0.25">
      <c r="B1012" s="146">
        <v>26365365</v>
      </c>
      <c r="C1012" s="31" t="s">
        <v>1346</v>
      </c>
      <c r="D1012" s="31">
        <v>1080</v>
      </c>
      <c r="E1012" s="44" t="s">
        <v>43</v>
      </c>
      <c r="F1012" s="43" t="s">
        <v>34</v>
      </c>
      <c r="G1012" s="84" t="s">
        <v>34</v>
      </c>
      <c r="H1012" s="31" t="s">
        <v>3177</v>
      </c>
      <c r="I1012" s="31"/>
      <c r="J1012" s="84" t="s">
        <v>106</v>
      </c>
      <c r="K1012" s="31" t="s">
        <v>36</v>
      </c>
      <c r="L1012" s="31" t="s">
        <v>95</v>
      </c>
      <c r="M1012" s="169">
        <v>45513</v>
      </c>
      <c r="N1012" s="148"/>
      <c r="O1012" s="44" t="s">
        <v>43</v>
      </c>
      <c r="P1012" s="43" t="s">
        <v>3178</v>
      </c>
      <c r="Q1012" s="31"/>
      <c r="R1012" s="84" t="s">
        <v>106</v>
      </c>
      <c r="S1012" s="31" t="s">
        <v>36</v>
      </c>
      <c r="T1012" s="31" t="s">
        <v>95</v>
      </c>
      <c r="U1012" s="169">
        <v>45513</v>
      </c>
      <c r="V1012" s="150"/>
      <c r="W1012" s="141" t="str" cm="1">
        <f t="array" ref="W1012">IF(SUM(LEN(B1012:V1012))=0,"",IF(OR(OR(ISBLANK(F1012),SUM(LEN(C1012),LEN(D1012))=0),AND(NOT(E1012="Unknown"),ISBLANK(J1012)),AND(NOT(O1012="Unknown"),ISBLANK(R1012))),"Missing Information", INDEX(Table15[Entire Service Line Classification], MATCH(SUMIFS(Table15[Unique ID],Table15[System-Owned Portion],E1012,Table15[If Material Anything Other than "Lead" in Column E,Was Material Ever Previously Lead?],G1012,Table15[Customer-Owned Portion],O1012),Table15[Unique ID],0),0)))</f>
        <v>Non-lead</v>
      </c>
      <c r="X1012"/>
    </row>
    <row r="1013" spans="2:24" ht="30" x14ac:dyDescent="0.25">
      <c r="B1013" s="146">
        <v>26365377</v>
      </c>
      <c r="C1013" s="31" t="s">
        <v>1347</v>
      </c>
      <c r="D1013" s="31">
        <v>1081</v>
      </c>
      <c r="E1013" s="44" t="s">
        <v>43</v>
      </c>
      <c r="F1013" s="43" t="s">
        <v>34</v>
      </c>
      <c r="G1013" s="84" t="s">
        <v>34</v>
      </c>
      <c r="H1013" s="31" t="s">
        <v>3177</v>
      </c>
      <c r="I1013" s="31"/>
      <c r="J1013" s="84" t="s">
        <v>106</v>
      </c>
      <c r="K1013" s="31" t="s">
        <v>36</v>
      </c>
      <c r="L1013" s="31" t="s">
        <v>95</v>
      </c>
      <c r="M1013" s="169">
        <v>45513</v>
      </c>
      <c r="N1013" s="148"/>
      <c r="O1013" s="44" t="s">
        <v>43</v>
      </c>
      <c r="P1013" s="43" t="s">
        <v>3178</v>
      </c>
      <c r="Q1013" s="31"/>
      <c r="R1013" s="84" t="s">
        <v>106</v>
      </c>
      <c r="S1013" s="31" t="s">
        <v>36</v>
      </c>
      <c r="T1013" s="31" t="s">
        <v>95</v>
      </c>
      <c r="U1013" s="169">
        <v>45513</v>
      </c>
      <c r="V1013" s="150"/>
      <c r="W1013" s="141" t="str" cm="1">
        <f t="array" ref="W1013">IF(SUM(LEN(B1013:V1013))=0,"",IF(OR(OR(ISBLANK(F1013),SUM(LEN(C1013),LEN(D1013))=0),AND(NOT(E1013="Unknown"),ISBLANK(J1013)),AND(NOT(O1013="Unknown"),ISBLANK(R1013))),"Missing Information", INDEX(Table15[Entire Service Line Classification], MATCH(SUMIFS(Table15[Unique ID],Table15[System-Owned Portion],E1013,Table15[If Material Anything Other than "Lead" in Column E,Was Material Ever Previously Lead?],G1013,Table15[Customer-Owned Portion],O1013),Table15[Unique ID],0),0)))</f>
        <v>Non-lead</v>
      </c>
      <c r="X1013"/>
    </row>
    <row r="1014" spans="2:24" ht="30" x14ac:dyDescent="0.25">
      <c r="B1014" s="146">
        <v>26365343</v>
      </c>
      <c r="C1014" s="31" t="s">
        <v>1348</v>
      </c>
      <c r="D1014" s="31">
        <v>1082</v>
      </c>
      <c r="E1014" s="44" t="s">
        <v>43</v>
      </c>
      <c r="F1014" s="43" t="s">
        <v>34</v>
      </c>
      <c r="G1014" s="84" t="s">
        <v>34</v>
      </c>
      <c r="H1014" s="31" t="s">
        <v>3177</v>
      </c>
      <c r="I1014" s="31"/>
      <c r="J1014" s="84" t="s">
        <v>106</v>
      </c>
      <c r="K1014" s="31" t="s">
        <v>36</v>
      </c>
      <c r="L1014" s="31" t="s">
        <v>95</v>
      </c>
      <c r="M1014" s="169">
        <v>45513</v>
      </c>
      <c r="N1014" s="148"/>
      <c r="O1014" s="44" t="s">
        <v>43</v>
      </c>
      <c r="P1014" s="43" t="s">
        <v>3178</v>
      </c>
      <c r="Q1014" s="31"/>
      <c r="R1014" s="84" t="s">
        <v>106</v>
      </c>
      <c r="S1014" s="31" t="s">
        <v>36</v>
      </c>
      <c r="T1014" s="31" t="s">
        <v>95</v>
      </c>
      <c r="U1014" s="169">
        <v>45513</v>
      </c>
      <c r="V1014" s="150"/>
      <c r="W1014" s="141" t="str" cm="1">
        <f t="array" ref="W1014">IF(SUM(LEN(B1014:V1014))=0,"",IF(OR(OR(ISBLANK(F1014),SUM(LEN(C1014),LEN(D1014))=0),AND(NOT(E1014="Unknown"),ISBLANK(J1014)),AND(NOT(O1014="Unknown"),ISBLANK(R1014))),"Missing Information", INDEX(Table15[Entire Service Line Classification], MATCH(SUMIFS(Table15[Unique ID],Table15[System-Owned Portion],E1014,Table15[If Material Anything Other than "Lead" in Column E,Was Material Ever Previously Lead?],G1014,Table15[Customer-Owned Portion],O1014),Table15[Unique ID],0),0)))</f>
        <v>Non-lead</v>
      </c>
      <c r="X1014"/>
    </row>
    <row r="1015" spans="2:24" ht="30" x14ac:dyDescent="0.25">
      <c r="B1015" s="146">
        <v>26365219</v>
      </c>
      <c r="C1015" s="31" t="s">
        <v>1349</v>
      </c>
      <c r="D1015" s="31">
        <v>1083</v>
      </c>
      <c r="E1015" s="44" t="s">
        <v>43</v>
      </c>
      <c r="F1015" s="43" t="s">
        <v>34</v>
      </c>
      <c r="G1015" s="84" t="s">
        <v>34</v>
      </c>
      <c r="H1015" s="31" t="s">
        <v>3177</v>
      </c>
      <c r="I1015" s="31"/>
      <c r="J1015" s="84" t="s">
        <v>106</v>
      </c>
      <c r="K1015" s="31" t="s">
        <v>36</v>
      </c>
      <c r="L1015" s="31" t="s">
        <v>95</v>
      </c>
      <c r="M1015" s="169">
        <v>45513</v>
      </c>
      <c r="N1015" s="148"/>
      <c r="O1015" s="44" t="s">
        <v>43</v>
      </c>
      <c r="P1015" s="43" t="s">
        <v>3178</v>
      </c>
      <c r="Q1015" s="31"/>
      <c r="R1015" s="84" t="s">
        <v>106</v>
      </c>
      <c r="S1015" s="31" t="s">
        <v>36</v>
      </c>
      <c r="T1015" s="31" t="s">
        <v>95</v>
      </c>
      <c r="U1015" s="169">
        <v>45513</v>
      </c>
      <c r="V1015" s="150"/>
      <c r="W1015" s="141" t="str" cm="1">
        <f t="array" ref="W1015">IF(SUM(LEN(B1015:V1015))=0,"",IF(OR(OR(ISBLANK(F1015),SUM(LEN(C1015),LEN(D1015))=0),AND(NOT(E1015="Unknown"),ISBLANK(J1015)),AND(NOT(O1015="Unknown"),ISBLANK(R1015))),"Missing Information", INDEX(Table15[Entire Service Line Classification], MATCH(SUMIFS(Table15[Unique ID],Table15[System-Owned Portion],E1015,Table15[If Material Anything Other than "Lead" in Column E,Was Material Ever Previously Lead?],G1015,Table15[Customer-Owned Portion],O1015),Table15[Unique ID],0),0)))</f>
        <v>Non-lead</v>
      </c>
      <c r="X1015"/>
    </row>
    <row r="1016" spans="2:24" ht="30" x14ac:dyDescent="0.25">
      <c r="B1016" s="146">
        <v>26365344</v>
      </c>
      <c r="C1016" s="31" t="s">
        <v>1350</v>
      </c>
      <c r="D1016" s="31">
        <v>1084</v>
      </c>
      <c r="E1016" s="44" t="s">
        <v>43</v>
      </c>
      <c r="F1016" s="43" t="s">
        <v>34</v>
      </c>
      <c r="G1016" s="84" t="s">
        <v>34</v>
      </c>
      <c r="H1016" s="31" t="s">
        <v>3177</v>
      </c>
      <c r="I1016" s="31"/>
      <c r="J1016" s="84" t="s">
        <v>106</v>
      </c>
      <c r="K1016" s="31" t="s">
        <v>36</v>
      </c>
      <c r="L1016" s="31" t="s">
        <v>95</v>
      </c>
      <c r="M1016" s="169">
        <v>45513</v>
      </c>
      <c r="N1016" s="148"/>
      <c r="O1016" s="44" t="s">
        <v>43</v>
      </c>
      <c r="P1016" s="43" t="s">
        <v>3178</v>
      </c>
      <c r="Q1016" s="31"/>
      <c r="R1016" s="84" t="s">
        <v>106</v>
      </c>
      <c r="S1016" s="31" t="s">
        <v>36</v>
      </c>
      <c r="T1016" s="31" t="s">
        <v>95</v>
      </c>
      <c r="U1016" s="169">
        <v>45513</v>
      </c>
      <c r="V1016" s="150"/>
      <c r="W1016" s="141" t="str" cm="1">
        <f t="array" ref="W1016">IF(SUM(LEN(B1016:V1016))=0,"",IF(OR(OR(ISBLANK(F1016),SUM(LEN(C1016),LEN(D1016))=0),AND(NOT(E1016="Unknown"),ISBLANK(J1016)),AND(NOT(O1016="Unknown"),ISBLANK(R1016))),"Missing Information", INDEX(Table15[Entire Service Line Classification], MATCH(SUMIFS(Table15[Unique ID],Table15[System-Owned Portion],E1016,Table15[If Material Anything Other than "Lead" in Column E,Was Material Ever Previously Lead?],G1016,Table15[Customer-Owned Portion],O1016),Table15[Unique ID],0),0)))</f>
        <v>Non-lead</v>
      </c>
      <c r="X1016"/>
    </row>
    <row r="1017" spans="2:24" ht="30" x14ac:dyDescent="0.25">
      <c r="B1017" s="146">
        <v>26359257</v>
      </c>
      <c r="C1017" s="31" t="s">
        <v>1351</v>
      </c>
      <c r="D1017" s="31">
        <v>1085</v>
      </c>
      <c r="E1017" s="44" t="s">
        <v>43</v>
      </c>
      <c r="F1017" s="43" t="s">
        <v>34</v>
      </c>
      <c r="G1017" s="84" t="s">
        <v>34</v>
      </c>
      <c r="H1017" s="31" t="s">
        <v>3177</v>
      </c>
      <c r="I1017" s="31"/>
      <c r="J1017" s="84" t="s">
        <v>106</v>
      </c>
      <c r="K1017" s="31" t="s">
        <v>36</v>
      </c>
      <c r="L1017" s="31" t="s">
        <v>95</v>
      </c>
      <c r="M1017" s="169">
        <v>45513</v>
      </c>
      <c r="N1017" s="148"/>
      <c r="O1017" s="44" t="s">
        <v>43</v>
      </c>
      <c r="P1017" s="43" t="s">
        <v>3178</v>
      </c>
      <c r="Q1017" s="31"/>
      <c r="R1017" s="84" t="s">
        <v>106</v>
      </c>
      <c r="S1017" s="31" t="s">
        <v>36</v>
      </c>
      <c r="T1017" s="31" t="s">
        <v>95</v>
      </c>
      <c r="U1017" s="169">
        <v>45513</v>
      </c>
      <c r="V1017" s="150"/>
      <c r="W1017" s="141" t="str" cm="1">
        <f t="array" ref="W1017">IF(SUM(LEN(B1017:V1017))=0,"",IF(OR(OR(ISBLANK(F1017),SUM(LEN(C1017),LEN(D1017))=0),AND(NOT(E1017="Unknown"),ISBLANK(J1017)),AND(NOT(O1017="Unknown"),ISBLANK(R1017))),"Missing Information", INDEX(Table15[Entire Service Line Classification], MATCH(SUMIFS(Table15[Unique ID],Table15[System-Owned Portion],E1017,Table15[If Material Anything Other than "Lead" in Column E,Was Material Ever Previously Lead?],G1017,Table15[Customer-Owned Portion],O1017),Table15[Unique ID],0),0)))</f>
        <v>Non-lead</v>
      </c>
      <c r="X1017"/>
    </row>
    <row r="1018" spans="2:24" ht="30" x14ac:dyDescent="0.25">
      <c r="B1018" s="146">
        <v>26365342</v>
      </c>
      <c r="C1018" s="31" t="s">
        <v>1352</v>
      </c>
      <c r="D1018" s="31">
        <v>1086</v>
      </c>
      <c r="E1018" s="44" t="s">
        <v>43</v>
      </c>
      <c r="F1018" s="43" t="s">
        <v>34</v>
      </c>
      <c r="G1018" s="84" t="s">
        <v>34</v>
      </c>
      <c r="H1018" s="31" t="s">
        <v>3177</v>
      </c>
      <c r="I1018" s="31"/>
      <c r="J1018" s="84" t="s">
        <v>106</v>
      </c>
      <c r="K1018" s="31" t="s">
        <v>36</v>
      </c>
      <c r="L1018" s="31" t="s">
        <v>95</v>
      </c>
      <c r="M1018" s="169">
        <v>45513</v>
      </c>
      <c r="N1018" s="148"/>
      <c r="O1018" s="44" t="s">
        <v>43</v>
      </c>
      <c r="P1018" s="43" t="s">
        <v>3178</v>
      </c>
      <c r="Q1018" s="31"/>
      <c r="R1018" s="84" t="s">
        <v>106</v>
      </c>
      <c r="S1018" s="31" t="s">
        <v>36</v>
      </c>
      <c r="T1018" s="31" t="s">
        <v>95</v>
      </c>
      <c r="U1018" s="169">
        <v>45513</v>
      </c>
      <c r="V1018" s="150"/>
      <c r="W1018" s="141" t="str" cm="1">
        <f t="array" ref="W1018">IF(SUM(LEN(B1018:V1018))=0,"",IF(OR(OR(ISBLANK(F1018),SUM(LEN(C1018),LEN(D1018))=0),AND(NOT(E1018="Unknown"),ISBLANK(J1018)),AND(NOT(O1018="Unknown"),ISBLANK(R1018))),"Missing Information", INDEX(Table15[Entire Service Line Classification], MATCH(SUMIFS(Table15[Unique ID],Table15[System-Owned Portion],E1018,Table15[If Material Anything Other than "Lead" in Column E,Was Material Ever Previously Lead?],G1018,Table15[Customer-Owned Portion],O1018),Table15[Unique ID],0),0)))</f>
        <v>Non-lead</v>
      </c>
      <c r="X1018"/>
    </row>
    <row r="1019" spans="2:24" ht="30" x14ac:dyDescent="0.25">
      <c r="B1019" s="146">
        <v>26365370</v>
      </c>
      <c r="C1019" s="31" t="s">
        <v>1353</v>
      </c>
      <c r="D1019" s="31">
        <v>1087</v>
      </c>
      <c r="E1019" s="44" t="s">
        <v>43</v>
      </c>
      <c r="F1019" s="43" t="s">
        <v>34</v>
      </c>
      <c r="G1019" s="84" t="s">
        <v>34</v>
      </c>
      <c r="H1019" s="31" t="s">
        <v>3177</v>
      </c>
      <c r="I1019" s="31"/>
      <c r="J1019" s="84" t="s">
        <v>106</v>
      </c>
      <c r="K1019" s="31" t="s">
        <v>36</v>
      </c>
      <c r="L1019" s="31" t="s">
        <v>95</v>
      </c>
      <c r="M1019" s="169">
        <v>45513</v>
      </c>
      <c r="N1019" s="148"/>
      <c r="O1019" s="44" t="s">
        <v>42</v>
      </c>
      <c r="P1019" s="43" t="s">
        <v>3178</v>
      </c>
      <c r="Q1019" s="31"/>
      <c r="R1019" s="84" t="s">
        <v>106</v>
      </c>
      <c r="S1019" s="31" t="s">
        <v>36</v>
      </c>
      <c r="T1019" s="31" t="s">
        <v>95</v>
      </c>
      <c r="U1019" s="169">
        <v>45513</v>
      </c>
      <c r="V1019" s="150"/>
      <c r="W1019" s="141" t="str" cm="1">
        <f t="array" ref="W1019">IF(SUM(LEN(B1019:V1019))=0,"",IF(OR(OR(ISBLANK(F1019),SUM(LEN(C1019),LEN(D1019))=0),AND(NOT(E1019="Unknown"),ISBLANK(J1019)),AND(NOT(O1019="Unknown"),ISBLANK(R1019))),"Missing Information", INDEX(Table15[Entire Service Line Classification], MATCH(SUMIFS(Table15[Unique ID],Table15[System-Owned Portion],E1019,Table15[If Material Anything Other than "Lead" in Column E,Was Material Ever Previously Lead?],G1019,Table15[Customer-Owned Portion],O1019),Table15[Unique ID],0),0)))</f>
        <v>Non-lead</v>
      </c>
      <c r="X1019"/>
    </row>
    <row r="1020" spans="2:24" ht="30" x14ac:dyDescent="0.25">
      <c r="B1020" s="146">
        <v>26359282</v>
      </c>
      <c r="C1020" s="31" t="s">
        <v>1354</v>
      </c>
      <c r="D1020" s="31">
        <v>1088</v>
      </c>
      <c r="E1020" s="44" t="s">
        <v>43</v>
      </c>
      <c r="F1020" s="43" t="s">
        <v>34</v>
      </c>
      <c r="G1020" s="84" t="s">
        <v>34</v>
      </c>
      <c r="H1020" s="31" t="s">
        <v>3177</v>
      </c>
      <c r="I1020" s="31"/>
      <c r="J1020" s="84" t="s">
        <v>106</v>
      </c>
      <c r="K1020" s="31" t="s">
        <v>36</v>
      </c>
      <c r="L1020" s="31" t="s">
        <v>95</v>
      </c>
      <c r="M1020" s="169">
        <v>45513</v>
      </c>
      <c r="N1020" s="148"/>
      <c r="O1020" s="44" t="s">
        <v>43</v>
      </c>
      <c r="P1020" s="43" t="s">
        <v>3178</v>
      </c>
      <c r="Q1020" s="31"/>
      <c r="R1020" s="84" t="s">
        <v>106</v>
      </c>
      <c r="S1020" s="31" t="s">
        <v>36</v>
      </c>
      <c r="T1020" s="31" t="s">
        <v>95</v>
      </c>
      <c r="U1020" s="169">
        <v>45513</v>
      </c>
      <c r="V1020" s="150"/>
      <c r="W1020" s="141" t="str" cm="1">
        <f t="array" ref="W1020">IF(SUM(LEN(B1020:V1020))=0,"",IF(OR(OR(ISBLANK(F1020),SUM(LEN(C1020),LEN(D1020))=0),AND(NOT(E1020="Unknown"),ISBLANK(J1020)),AND(NOT(O1020="Unknown"),ISBLANK(R1020))),"Missing Information", INDEX(Table15[Entire Service Line Classification], MATCH(SUMIFS(Table15[Unique ID],Table15[System-Owned Portion],E1020,Table15[If Material Anything Other than "Lead" in Column E,Was Material Ever Previously Lead?],G1020,Table15[Customer-Owned Portion],O1020),Table15[Unique ID],0),0)))</f>
        <v>Non-lead</v>
      </c>
      <c r="X1020"/>
    </row>
    <row r="1021" spans="2:24" ht="30" x14ac:dyDescent="0.25">
      <c r="B1021" s="146">
        <v>26366739</v>
      </c>
      <c r="C1021" s="31" t="s">
        <v>1355</v>
      </c>
      <c r="D1021" s="31">
        <v>1089</v>
      </c>
      <c r="E1021" s="44" t="s">
        <v>43</v>
      </c>
      <c r="F1021" s="43" t="s">
        <v>34</v>
      </c>
      <c r="G1021" s="84" t="s">
        <v>34</v>
      </c>
      <c r="H1021" s="31" t="s">
        <v>3177</v>
      </c>
      <c r="I1021" s="31"/>
      <c r="J1021" s="84" t="s">
        <v>106</v>
      </c>
      <c r="K1021" s="31" t="s">
        <v>36</v>
      </c>
      <c r="L1021" s="31" t="s">
        <v>95</v>
      </c>
      <c r="M1021" s="169">
        <v>45513</v>
      </c>
      <c r="N1021" s="148"/>
      <c r="O1021" s="44" t="s">
        <v>43</v>
      </c>
      <c r="P1021" s="43" t="s">
        <v>3178</v>
      </c>
      <c r="Q1021" s="31"/>
      <c r="R1021" s="84" t="s">
        <v>106</v>
      </c>
      <c r="S1021" s="31" t="s">
        <v>36</v>
      </c>
      <c r="T1021" s="31" t="s">
        <v>95</v>
      </c>
      <c r="U1021" s="169">
        <v>45513</v>
      </c>
      <c r="V1021" s="150"/>
      <c r="W1021" s="141" t="str" cm="1">
        <f t="array" ref="W1021">IF(SUM(LEN(B1021:V1021))=0,"",IF(OR(OR(ISBLANK(F1021),SUM(LEN(C1021),LEN(D1021))=0),AND(NOT(E1021="Unknown"),ISBLANK(J1021)),AND(NOT(O1021="Unknown"),ISBLANK(R1021))),"Missing Information", INDEX(Table15[Entire Service Line Classification], MATCH(SUMIFS(Table15[Unique ID],Table15[System-Owned Portion],E1021,Table15[If Material Anything Other than "Lead" in Column E,Was Material Ever Previously Lead?],G1021,Table15[Customer-Owned Portion],O1021),Table15[Unique ID],0),0)))</f>
        <v>Non-lead</v>
      </c>
      <c r="X1021"/>
    </row>
    <row r="1022" spans="2:24" ht="30" x14ac:dyDescent="0.25">
      <c r="B1022" s="146">
        <v>26365371</v>
      </c>
      <c r="C1022" s="31" t="s">
        <v>1356</v>
      </c>
      <c r="D1022" s="31">
        <v>1090</v>
      </c>
      <c r="E1022" s="44" t="s">
        <v>43</v>
      </c>
      <c r="F1022" s="43" t="s">
        <v>34</v>
      </c>
      <c r="G1022" s="84" t="s">
        <v>34</v>
      </c>
      <c r="H1022" s="31" t="s">
        <v>3177</v>
      </c>
      <c r="I1022" s="31"/>
      <c r="J1022" s="84" t="s">
        <v>106</v>
      </c>
      <c r="K1022" s="31" t="s">
        <v>36</v>
      </c>
      <c r="L1022" s="31" t="s">
        <v>95</v>
      </c>
      <c r="M1022" s="169">
        <v>45513</v>
      </c>
      <c r="N1022" s="148"/>
      <c r="O1022" s="44" t="s">
        <v>42</v>
      </c>
      <c r="P1022" s="43" t="s">
        <v>3178</v>
      </c>
      <c r="Q1022" s="31"/>
      <c r="R1022" s="84" t="s">
        <v>106</v>
      </c>
      <c r="S1022" s="31" t="s">
        <v>36</v>
      </c>
      <c r="T1022" s="31" t="s">
        <v>95</v>
      </c>
      <c r="U1022" s="169">
        <v>45513</v>
      </c>
      <c r="V1022" s="150"/>
      <c r="W1022" s="141" t="str" cm="1">
        <f t="array" ref="W1022">IF(SUM(LEN(B1022:V1022))=0,"",IF(OR(OR(ISBLANK(F1022),SUM(LEN(C1022),LEN(D1022))=0),AND(NOT(E1022="Unknown"),ISBLANK(J1022)),AND(NOT(O1022="Unknown"),ISBLANK(R1022))),"Missing Information", INDEX(Table15[Entire Service Line Classification], MATCH(SUMIFS(Table15[Unique ID],Table15[System-Owned Portion],E1022,Table15[If Material Anything Other than "Lead" in Column E,Was Material Ever Previously Lead?],G1022,Table15[Customer-Owned Portion],O1022),Table15[Unique ID],0),0)))</f>
        <v>Non-lead</v>
      </c>
      <c r="X1022"/>
    </row>
    <row r="1023" spans="2:24" ht="30" x14ac:dyDescent="0.25">
      <c r="B1023" s="146">
        <v>26365369</v>
      </c>
      <c r="C1023" s="31" t="s">
        <v>1357</v>
      </c>
      <c r="D1023" s="31">
        <v>1091</v>
      </c>
      <c r="E1023" s="44" t="s">
        <v>43</v>
      </c>
      <c r="F1023" s="43" t="s">
        <v>34</v>
      </c>
      <c r="G1023" s="84" t="s">
        <v>34</v>
      </c>
      <c r="H1023" s="31" t="s">
        <v>3177</v>
      </c>
      <c r="I1023" s="31"/>
      <c r="J1023" s="84" t="s">
        <v>106</v>
      </c>
      <c r="K1023" s="31" t="s">
        <v>36</v>
      </c>
      <c r="L1023" s="31" t="s">
        <v>95</v>
      </c>
      <c r="M1023" s="169">
        <v>45513</v>
      </c>
      <c r="N1023" s="148"/>
      <c r="O1023" s="44" t="s">
        <v>43</v>
      </c>
      <c r="P1023" s="43" t="s">
        <v>3178</v>
      </c>
      <c r="Q1023" s="31"/>
      <c r="R1023" s="84" t="s">
        <v>106</v>
      </c>
      <c r="S1023" s="31" t="s">
        <v>36</v>
      </c>
      <c r="T1023" s="31" t="s">
        <v>95</v>
      </c>
      <c r="U1023" s="169">
        <v>45513</v>
      </c>
      <c r="V1023" s="150"/>
      <c r="W1023" s="141" t="str" cm="1">
        <f t="array" ref="W1023">IF(SUM(LEN(B1023:V1023))=0,"",IF(OR(OR(ISBLANK(F1023),SUM(LEN(C1023),LEN(D1023))=0),AND(NOT(E1023="Unknown"),ISBLANK(J1023)),AND(NOT(O1023="Unknown"),ISBLANK(R1023))),"Missing Information", INDEX(Table15[Entire Service Line Classification], MATCH(SUMIFS(Table15[Unique ID],Table15[System-Owned Portion],E1023,Table15[If Material Anything Other than "Lead" in Column E,Was Material Ever Previously Lead?],G1023,Table15[Customer-Owned Portion],O1023),Table15[Unique ID],0),0)))</f>
        <v>Non-lead</v>
      </c>
      <c r="X1023"/>
    </row>
    <row r="1024" spans="2:24" ht="30" x14ac:dyDescent="0.25">
      <c r="B1024" s="146">
        <v>26365216</v>
      </c>
      <c r="C1024" s="31" t="s">
        <v>1358</v>
      </c>
      <c r="D1024" s="31">
        <v>1092</v>
      </c>
      <c r="E1024" s="44" t="s">
        <v>43</v>
      </c>
      <c r="F1024" s="43" t="s">
        <v>34</v>
      </c>
      <c r="G1024" s="84" t="s">
        <v>34</v>
      </c>
      <c r="H1024" s="31" t="s">
        <v>3177</v>
      </c>
      <c r="I1024" s="31"/>
      <c r="J1024" s="84" t="s">
        <v>106</v>
      </c>
      <c r="K1024" s="31" t="s">
        <v>36</v>
      </c>
      <c r="L1024" s="31" t="s">
        <v>95</v>
      </c>
      <c r="M1024" s="169">
        <v>45513</v>
      </c>
      <c r="N1024" s="148"/>
      <c r="O1024" s="44" t="s">
        <v>35</v>
      </c>
      <c r="P1024" s="43" t="s">
        <v>3178</v>
      </c>
      <c r="Q1024" s="31"/>
      <c r="R1024" s="84" t="s">
        <v>106</v>
      </c>
      <c r="S1024" s="31" t="s">
        <v>36</v>
      </c>
      <c r="T1024" s="31" t="s">
        <v>95</v>
      </c>
      <c r="U1024" s="169">
        <v>45513</v>
      </c>
      <c r="V1024" s="150"/>
      <c r="W1024" s="141" t="str" cm="1">
        <f t="array" ref="W1024">IF(SUM(LEN(B1024:V1024))=0,"",IF(OR(OR(ISBLANK(F1024),SUM(LEN(C1024),LEN(D1024))=0),AND(NOT(E1024="Unknown"),ISBLANK(J1024)),AND(NOT(O1024="Unknown"),ISBLANK(R1024))),"Missing Information", INDEX(Table15[Entire Service Line Classification], MATCH(SUMIFS(Table15[Unique ID],Table15[System-Owned Portion],E1024,Table15[If Material Anything Other than "Lead" in Column E,Was Material Ever Previously Lead?],G1024,Table15[Customer-Owned Portion],O1024),Table15[Unique ID],0),0)))</f>
        <v>Non-lead</v>
      </c>
      <c r="X1024"/>
    </row>
    <row r="1025" spans="2:24" ht="30" x14ac:dyDescent="0.25">
      <c r="B1025" s="146">
        <v>26359265</v>
      </c>
      <c r="C1025" s="31" t="s">
        <v>1359</v>
      </c>
      <c r="D1025" s="31">
        <v>1093</v>
      </c>
      <c r="E1025" s="44" t="s">
        <v>43</v>
      </c>
      <c r="F1025" s="43" t="s">
        <v>34</v>
      </c>
      <c r="G1025" s="84" t="s">
        <v>34</v>
      </c>
      <c r="H1025" s="31" t="s">
        <v>3177</v>
      </c>
      <c r="I1025" s="31"/>
      <c r="J1025" s="84" t="s">
        <v>106</v>
      </c>
      <c r="K1025" s="31" t="s">
        <v>36</v>
      </c>
      <c r="L1025" s="31" t="s">
        <v>95</v>
      </c>
      <c r="M1025" s="169">
        <v>45513</v>
      </c>
      <c r="N1025" s="148"/>
      <c r="O1025" s="44" t="s">
        <v>42</v>
      </c>
      <c r="P1025" s="43" t="s">
        <v>3178</v>
      </c>
      <c r="Q1025" s="31"/>
      <c r="R1025" s="84" t="s">
        <v>106</v>
      </c>
      <c r="S1025" s="31" t="s">
        <v>36</v>
      </c>
      <c r="T1025" s="31" t="s">
        <v>95</v>
      </c>
      <c r="U1025" s="169">
        <v>45513</v>
      </c>
      <c r="V1025" s="150"/>
      <c r="W1025" s="141" t="str" cm="1">
        <f t="array" ref="W1025">IF(SUM(LEN(B1025:V1025))=0,"",IF(OR(OR(ISBLANK(F1025),SUM(LEN(C1025),LEN(D1025))=0),AND(NOT(E1025="Unknown"),ISBLANK(J1025)),AND(NOT(O1025="Unknown"),ISBLANK(R1025))),"Missing Information", INDEX(Table15[Entire Service Line Classification], MATCH(SUMIFS(Table15[Unique ID],Table15[System-Owned Portion],E1025,Table15[If Material Anything Other than "Lead" in Column E,Was Material Ever Previously Lead?],G1025,Table15[Customer-Owned Portion],O1025),Table15[Unique ID],0),0)))</f>
        <v>Non-lead</v>
      </c>
      <c r="X1025"/>
    </row>
    <row r="1026" spans="2:24" ht="30" x14ac:dyDescent="0.25">
      <c r="B1026" s="146">
        <v>26365324</v>
      </c>
      <c r="C1026" s="31" t="s">
        <v>1360</v>
      </c>
      <c r="D1026" s="31">
        <v>1095</v>
      </c>
      <c r="E1026" s="44" t="s">
        <v>43</v>
      </c>
      <c r="F1026" s="43" t="s">
        <v>34</v>
      </c>
      <c r="G1026" s="84" t="s">
        <v>34</v>
      </c>
      <c r="H1026" s="31" t="s">
        <v>3177</v>
      </c>
      <c r="I1026" s="31"/>
      <c r="J1026" s="84" t="s">
        <v>106</v>
      </c>
      <c r="K1026" s="31" t="s">
        <v>36</v>
      </c>
      <c r="L1026" s="31" t="s">
        <v>95</v>
      </c>
      <c r="M1026" s="169">
        <v>45513</v>
      </c>
      <c r="N1026" s="148"/>
      <c r="O1026" s="44" t="s">
        <v>43</v>
      </c>
      <c r="P1026" s="43" t="s">
        <v>3178</v>
      </c>
      <c r="Q1026" s="31"/>
      <c r="R1026" s="84" t="s">
        <v>106</v>
      </c>
      <c r="S1026" s="31" t="s">
        <v>36</v>
      </c>
      <c r="T1026" s="31" t="s">
        <v>95</v>
      </c>
      <c r="U1026" s="169">
        <v>45513</v>
      </c>
      <c r="V1026" s="150"/>
      <c r="W1026" s="141" t="str" cm="1">
        <f t="array" ref="W1026">IF(SUM(LEN(B1026:V1026))=0,"",IF(OR(OR(ISBLANK(F1026),SUM(LEN(C1026),LEN(D1026))=0),AND(NOT(E1026="Unknown"),ISBLANK(J1026)),AND(NOT(O1026="Unknown"),ISBLANK(R1026))),"Missing Information", INDEX(Table15[Entire Service Line Classification], MATCH(SUMIFS(Table15[Unique ID],Table15[System-Owned Portion],E1026,Table15[If Material Anything Other than "Lead" in Column E,Was Material Ever Previously Lead?],G1026,Table15[Customer-Owned Portion],O1026),Table15[Unique ID],0),0)))</f>
        <v>Non-lead</v>
      </c>
      <c r="X1026"/>
    </row>
    <row r="1027" spans="2:24" ht="30" x14ac:dyDescent="0.25">
      <c r="B1027" s="146">
        <v>26365350</v>
      </c>
      <c r="C1027" s="31" t="s">
        <v>1361</v>
      </c>
      <c r="D1027" s="31">
        <v>1096</v>
      </c>
      <c r="E1027" s="44" t="s">
        <v>43</v>
      </c>
      <c r="F1027" s="43" t="s">
        <v>34</v>
      </c>
      <c r="G1027" s="84" t="s">
        <v>34</v>
      </c>
      <c r="H1027" s="31" t="s">
        <v>3177</v>
      </c>
      <c r="I1027" s="31"/>
      <c r="J1027" s="84" t="s">
        <v>106</v>
      </c>
      <c r="K1027" s="31" t="s">
        <v>36</v>
      </c>
      <c r="L1027" s="31" t="s">
        <v>95</v>
      </c>
      <c r="M1027" s="169">
        <v>45513</v>
      </c>
      <c r="N1027" s="148"/>
      <c r="O1027" s="44" t="s">
        <v>43</v>
      </c>
      <c r="P1027" s="43" t="s">
        <v>3178</v>
      </c>
      <c r="Q1027" s="31"/>
      <c r="R1027" s="84" t="s">
        <v>106</v>
      </c>
      <c r="S1027" s="31" t="s">
        <v>36</v>
      </c>
      <c r="T1027" s="31" t="s">
        <v>95</v>
      </c>
      <c r="U1027" s="169">
        <v>45513</v>
      </c>
      <c r="V1027" s="150"/>
      <c r="W1027" s="141" t="str" cm="1">
        <f t="array" ref="W1027">IF(SUM(LEN(B1027:V1027))=0,"",IF(OR(OR(ISBLANK(F1027),SUM(LEN(C1027),LEN(D1027))=0),AND(NOT(E1027="Unknown"),ISBLANK(J1027)),AND(NOT(O1027="Unknown"),ISBLANK(R1027))),"Missing Information", INDEX(Table15[Entire Service Line Classification], MATCH(SUMIFS(Table15[Unique ID],Table15[System-Owned Portion],E1027,Table15[If Material Anything Other than "Lead" in Column E,Was Material Ever Previously Lead?],G1027,Table15[Customer-Owned Portion],O1027),Table15[Unique ID],0),0)))</f>
        <v>Non-lead</v>
      </c>
      <c r="X1027"/>
    </row>
    <row r="1028" spans="2:24" ht="30" x14ac:dyDescent="0.25">
      <c r="B1028" s="146">
        <v>26365214</v>
      </c>
      <c r="C1028" s="31" t="s">
        <v>1362</v>
      </c>
      <c r="D1028" s="31">
        <v>1097</v>
      </c>
      <c r="E1028" s="44" t="s">
        <v>43</v>
      </c>
      <c r="F1028" s="43" t="s">
        <v>34</v>
      </c>
      <c r="G1028" s="84" t="s">
        <v>34</v>
      </c>
      <c r="H1028" s="31" t="s">
        <v>3177</v>
      </c>
      <c r="I1028" s="31"/>
      <c r="J1028" s="84" t="s">
        <v>106</v>
      </c>
      <c r="K1028" s="31" t="s">
        <v>36</v>
      </c>
      <c r="L1028" s="31" t="s">
        <v>95</v>
      </c>
      <c r="M1028" s="169">
        <v>45513</v>
      </c>
      <c r="N1028" s="148"/>
      <c r="O1028" s="44" t="s">
        <v>42</v>
      </c>
      <c r="P1028" s="43" t="s">
        <v>3178</v>
      </c>
      <c r="Q1028" s="31"/>
      <c r="R1028" s="84" t="s">
        <v>106</v>
      </c>
      <c r="S1028" s="31" t="s">
        <v>36</v>
      </c>
      <c r="T1028" s="31" t="s">
        <v>95</v>
      </c>
      <c r="U1028" s="169">
        <v>45513</v>
      </c>
      <c r="V1028" s="150"/>
      <c r="W1028" s="141" t="str" cm="1">
        <f t="array" ref="W1028">IF(SUM(LEN(B1028:V1028))=0,"",IF(OR(OR(ISBLANK(F1028),SUM(LEN(C1028),LEN(D1028))=0),AND(NOT(E1028="Unknown"),ISBLANK(J1028)),AND(NOT(O1028="Unknown"),ISBLANK(R1028))),"Missing Information", INDEX(Table15[Entire Service Line Classification], MATCH(SUMIFS(Table15[Unique ID],Table15[System-Owned Portion],E1028,Table15[If Material Anything Other than "Lead" in Column E,Was Material Ever Previously Lead?],G1028,Table15[Customer-Owned Portion],O1028),Table15[Unique ID],0),0)))</f>
        <v>Non-lead</v>
      </c>
      <c r="X1028"/>
    </row>
    <row r="1029" spans="2:24" ht="30" x14ac:dyDescent="0.25">
      <c r="B1029" s="146">
        <v>26365220</v>
      </c>
      <c r="C1029" s="31" t="s">
        <v>1363</v>
      </c>
      <c r="D1029" s="31">
        <v>1098</v>
      </c>
      <c r="E1029" s="44" t="s">
        <v>43</v>
      </c>
      <c r="F1029" s="43" t="s">
        <v>34</v>
      </c>
      <c r="G1029" s="84" t="s">
        <v>34</v>
      </c>
      <c r="H1029" s="31" t="s">
        <v>3177</v>
      </c>
      <c r="I1029" s="31"/>
      <c r="J1029" s="84" t="s">
        <v>106</v>
      </c>
      <c r="K1029" s="31" t="s">
        <v>36</v>
      </c>
      <c r="L1029" s="31" t="s">
        <v>95</v>
      </c>
      <c r="M1029" s="169">
        <v>45513</v>
      </c>
      <c r="N1029" s="148"/>
      <c r="O1029" s="44" t="s">
        <v>43</v>
      </c>
      <c r="P1029" s="43" t="s">
        <v>3178</v>
      </c>
      <c r="Q1029" s="31"/>
      <c r="R1029" s="84" t="s">
        <v>106</v>
      </c>
      <c r="S1029" s="31" t="s">
        <v>36</v>
      </c>
      <c r="T1029" s="31" t="s">
        <v>95</v>
      </c>
      <c r="U1029" s="169">
        <v>45513</v>
      </c>
      <c r="V1029" s="150"/>
      <c r="W1029" s="141" t="str" cm="1">
        <f t="array" ref="W1029">IF(SUM(LEN(B1029:V1029))=0,"",IF(OR(OR(ISBLANK(F1029),SUM(LEN(C1029),LEN(D1029))=0),AND(NOT(E1029="Unknown"),ISBLANK(J1029)),AND(NOT(O1029="Unknown"),ISBLANK(R1029))),"Missing Information", INDEX(Table15[Entire Service Line Classification], MATCH(SUMIFS(Table15[Unique ID],Table15[System-Owned Portion],E1029,Table15[If Material Anything Other than "Lead" in Column E,Was Material Ever Previously Lead?],G1029,Table15[Customer-Owned Portion],O1029),Table15[Unique ID],0),0)))</f>
        <v>Non-lead</v>
      </c>
      <c r="X1029"/>
    </row>
    <row r="1030" spans="2:24" ht="30" x14ac:dyDescent="0.25">
      <c r="B1030" s="146">
        <v>26365372</v>
      </c>
      <c r="C1030" s="31" t="s">
        <v>1364</v>
      </c>
      <c r="D1030" s="31">
        <v>1099</v>
      </c>
      <c r="E1030" s="44" t="s">
        <v>43</v>
      </c>
      <c r="F1030" s="43" t="s">
        <v>34</v>
      </c>
      <c r="G1030" s="84" t="s">
        <v>34</v>
      </c>
      <c r="H1030" s="31" t="s">
        <v>3177</v>
      </c>
      <c r="I1030" s="31"/>
      <c r="J1030" s="84" t="s">
        <v>106</v>
      </c>
      <c r="K1030" s="31" t="s">
        <v>36</v>
      </c>
      <c r="L1030" s="31" t="s">
        <v>95</v>
      </c>
      <c r="M1030" s="169">
        <v>45513</v>
      </c>
      <c r="N1030" s="148"/>
      <c r="O1030" s="44" t="s">
        <v>43</v>
      </c>
      <c r="P1030" s="43" t="s">
        <v>3178</v>
      </c>
      <c r="Q1030" s="31"/>
      <c r="R1030" s="84" t="s">
        <v>106</v>
      </c>
      <c r="S1030" s="31" t="s">
        <v>36</v>
      </c>
      <c r="T1030" s="31" t="s">
        <v>95</v>
      </c>
      <c r="U1030" s="169">
        <v>45513</v>
      </c>
      <c r="V1030" s="150"/>
      <c r="W1030" s="141" t="str" cm="1">
        <f t="array" ref="W1030">IF(SUM(LEN(B1030:V1030))=0,"",IF(OR(OR(ISBLANK(F1030),SUM(LEN(C1030),LEN(D1030))=0),AND(NOT(E1030="Unknown"),ISBLANK(J1030)),AND(NOT(O1030="Unknown"),ISBLANK(R1030))),"Missing Information", INDEX(Table15[Entire Service Line Classification], MATCH(SUMIFS(Table15[Unique ID],Table15[System-Owned Portion],E1030,Table15[If Material Anything Other than "Lead" in Column E,Was Material Ever Previously Lead?],G1030,Table15[Customer-Owned Portion],O1030),Table15[Unique ID],0),0)))</f>
        <v>Non-lead</v>
      </c>
      <c r="X1030"/>
    </row>
    <row r="1031" spans="2:24" ht="30" x14ac:dyDescent="0.25">
      <c r="B1031" s="146">
        <v>26365325</v>
      </c>
      <c r="C1031" s="31" t="s">
        <v>1365</v>
      </c>
      <c r="D1031" s="31">
        <v>1100</v>
      </c>
      <c r="E1031" s="44" t="s">
        <v>43</v>
      </c>
      <c r="F1031" s="43" t="s">
        <v>34</v>
      </c>
      <c r="G1031" s="84" t="s">
        <v>34</v>
      </c>
      <c r="H1031" s="31" t="s">
        <v>3177</v>
      </c>
      <c r="I1031" s="31"/>
      <c r="J1031" s="84" t="s">
        <v>106</v>
      </c>
      <c r="K1031" s="31" t="s">
        <v>36</v>
      </c>
      <c r="L1031" s="31" t="s">
        <v>95</v>
      </c>
      <c r="M1031" s="169">
        <v>45513</v>
      </c>
      <c r="N1031" s="148"/>
      <c r="O1031" s="44" t="s">
        <v>42</v>
      </c>
      <c r="P1031" s="43" t="s">
        <v>3178</v>
      </c>
      <c r="Q1031" s="31"/>
      <c r="R1031" s="84" t="s">
        <v>106</v>
      </c>
      <c r="S1031" s="31" t="s">
        <v>36</v>
      </c>
      <c r="T1031" s="31" t="s">
        <v>95</v>
      </c>
      <c r="U1031" s="169">
        <v>45513</v>
      </c>
      <c r="V1031" s="150"/>
      <c r="W1031" s="141" t="str" cm="1">
        <f t="array" ref="W1031">IF(SUM(LEN(B1031:V1031))=0,"",IF(OR(OR(ISBLANK(F1031),SUM(LEN(C1031),LEN(D1031))=0),AND(NOT(E1031="Unknown"),ISBLANK(J1031)),AND(NOT(O1031="Unknown"),ISBLANK(R1031))),"Missing Information", INDEX(Table15[Entire Service Line Classification], MATCH(SUMIFS(Table15[Unique ID],Table15[System-Owned Portion],E1031,Table15[If Material Anything Other than "Lead" in Column E,Was Material Ever Previously Lead?],G1031,Table15[Customer-Owned Portion],O1031),Table15[Unique ID],0),0)))</f>
        <v>Non-lead</v>
      </c>
      <c r="X1031"/>
    </row>
    <row r="1032" spans="2:24" ht="30" x14ac:dyDescent="0.25">
      <c r="B1032" s="146">
        <v>26365330</v>
      </c>
      <c r="C1032" s="31" t="s">
        <v>1366</v>
      </c>
      <c r="D1032" s="31">
        <v>1101</v>
      </c>
      <c r="E1032" s="44" t="s">
        <v>43</v>
      </c>
      <c r="F1032" s="43" t="s">
        <v>34</v>
      </c>
      <c r="G1032" s="84" t="s">
        <v>34</v>
      </c>
      <c r="H1032" s="31" t="s">
        <v>3177</v>
      </c>
      <c r="I1032" s="31"/>
      <c r="J1032" s="84" t="s">
        <v>106</v>
      </c>
      <c r="K1032" s="31" t="s">
        <v>36</v>
      </c>
      <c r="L1032" s="31" t="s">
        <v>95</v>
      </c>
      <c r="M1032" s="169">
        <v>45513</v>
      </c>
      <c r="N1032" s="148"/>
      <c r="O1032" s="44" t="s">
        <v>42</v>
      </c>
      <c r="P1032" s="43" t="s">
        <v>3178</v>
      </c>
      <c r="Q1032" s="31"/>
      <c r="R1032" s="84" t="s">
        <v>106</v>
      </c>
      <c r="S1032" s="31" t="s">
        <v>36</v>
      </c>
      <c r="T1032" s="31" t="s">
        <v>95</v>
      </c>
      <c r="U1032" s="169">
        <v>45513</v>
      </c>
      <c r="V1032" s="150"/>
      <c r="W1032" s="141" t="str" cm="1">
        <f t="array" ref="W1032">IF(SUM(LEN(B1032:V1032))=0,"",IF(OR(OR(ISBLANK(F1032),SUM(LEN(C1032),LEN(D1032))=0),AND(NOT(E1032="Unknown"),ISBLANK(J1032)),AND(NOT(O1032="Unknown"),ISBLANK(R1032))),"Missing Information", INDEX(Table15[Entire Service Line Classification], MATCH(SUMIFS(Table15[Unique ID],Table15[System-Owned Portion],E1032,Table15[If Material Anything Other than "Lead" in Column E,Was Material Ever Previously Lead?],G1032,Table15[Customer-Owned Portion],O1032),Table15[Unique ID],0),0)))</f>
        <v>Non-lead</v>
      </c>
      <c r="X1032"/>
    </row>
    <row r="1033" spans="2:24" ht="30" x14ac:dyDescent="0.25">
      <c r="B1033" s="146">
        <v>26365326</v>
      </c>
      <c r="C1033" s="31" t="s">
        <v>1367</v>
      </c>
      <c r="D1033" s="31">
        <v>1102</v>
      </c>
      <c r="E1033" s="44" t="s">
        <v>43</v>
      </c>
      <c r="F1033" s="43" t="s">
        <v>34</v>
      </c>
      <c r="G1033" s="84" t="s">
        <v>34</v>
      </c>
      <c r="H1033" s="31" t="s">
        <v>3177</v>
      </c>
      <c r="I1033" s="31"/>
      <c r="J1033" s="84" t="s">
        <v>106</v>
      </c>
      <c r="K1033" s="31" t="s">
        <v>36</v>
      </c>
      <c r="L1033" s="31" t="s">
        <v>95</v>
      </c>
      <c r="M1033" s="169">
        <v>45513</v>
      </c>
      <c r="N1033" s="148"/>
      <c r="O1033" s="44" t="s">
        <v>42</v>
      </c>
      <c r="P1033" s="43" t="s">
        <v>3178</v>
      </c>
      <c r="Q1033" s="31"/>
      <c r="R1033" s="84" t="s">
        <v>106</v>
      </c>
      <c r="S1033" s="31" t="s">
        <v>36</v>
      </c>
      <c r="T1033" s="31" t="s">
        <v>95</v>
      </c>
      <c r="U1033" s="169">
        <v>45513</v>
      </c>
      <c r="V1033" s="150"/>
      <c r="W1033" s="141" t="str" cm="1">
        <f t="array" ref="W1033">IF(SUM(LEN(B1033:V1033))=0,"",IF(OR(OR(ISBLANK(F1033),SUM(LEN(C1033),LEN(D1033))=0),AND(NOT(E1033="Unknown"),ISBLANK(J1033)),AND(NOT(O1033="Unknown"),ISBLANK(R1033))),"Missing Information", INDEX(Table15[Entire Service Line Classification], MATCH(SUMIFS(Table15[Unique ID],Table15[System-Owned Portion],E1033,Table15[If Material Anything Other than "Lead" in Column E,Was Material Ever Previously Lead?],G1033,Table15[Customer-Owned Portion],O1033),Table15[Unique ID],0),0)))</f>
        <v>Non-lead</v>
      </c>
      <c r="X1033"/>
    </row>
    <row r="1034" spans="2:24" ht="30" x14ac:dyDescent="0.25">
      <c r="B1034" s="146">
        <v>26365332</v>
      </c>
      <c r="C1034" s="31" t="s">
        <v>1368</v>
      </c>
      <c r="D1034" s="31">
        <v>1103</v>
      </c>
      <c r="E1034" s="44" t="s">
        <v>43</v>
      </c>
      <c r="F1034" s="43" t="s">
        <v>34</v>
      </c>
      <c r="G1034" s="84" t="s">
        <v>34</v>
      </c>
      <c r="H1034" s="31" t="s">
        <v>3177</v>
      </c>
      <c r="I1034" s="31"/>
      <c r="J1034" s="84" t="s">
        <v>106</v>
      </c>
      <c r="K1034" s="31" t="s">
        <v>36</v>
      </c>
      <c r="L1034" s="31" t="s">
        <v>95</v>
      </c>
      <c r="M1034" s="169">
        <v>45513</v>
      </c>
      <c r="N1034" s="148"/>
      <c r="O1034" s="44" t="s">
        <v>43</v>
      </c>
      <c r="P1034" s="43" t="s">
        <v>3178</v>
      </c>
      <c r="Q1034" s="31"/>
      <c r="R1034" s="84" t="s">
        <v>106</v>
      </c>
      <c r="S1034" s="31" t="s">
        <v>36</v>
      </c>
      <c r="T1034" s="31" t="s">
        <v>95</v>
      </c>
      <c r="U1034" s="169">
        <v>45513</v>
      </c>
      <c r="V1034" s="150"/>
      <c r="W1034" s="141" t="str" cm="1">
        <f t="array" ref="W1034">IF(SUM(LEN(B1034:V1034))=0,"",IF(OR(OR(ISBLANK(F1034),SUM(LEN(C1034),LEN(D1034))=0),AND(NOT(E1034="Unknown"),ISBLANK(J1034)),AND(NOT(O1034="Unknown"),ISBLANK(R1034))),"Missing Information", INDEX(Table15[Entire Service Line Classification], MATCH(SUMIFS(Table15[Unique ID],Table15[System-Owned Portion],E1034,Table15[If Material Anything Other than "Lead" in Column E,Was Material Ever Previously Lead?],G1034,Table15[Customer-Owned Portion],O1034),Table15[Unique ID],0),0)))</f>
        <v>Non-lead</v>
      </c>
      <c r="X1034"/>
    </row>
    <row r="1035" spans="2:24" ht="30" x14ac:dyDescent="0.25">
      <c r="B1035" s="146">
        <v>26365328</v>
      </c>
      <c r="C1035" s="31" t="s">
        <v>1369</v>
      </c>
      <c r="D1035" s="31">
        <v>1104</v>
      </c>
      <c r="E1035" s="44" t="s">
        <v>43</v>
      </c>
      <c r="F1035" s="43" t="s">
        <v>34</v>
      </c>
      <c r="G1035" s="84" t="s">
        <v>34</v>
      </c>
      <c r="H1035" s="31" t="s">
        <v>3177</v>
      </c>
      <c r="I1035" s="31"/>
      <c r="J1035" s="84" t="s">
        <v>106</v>
      </c>
      <c r="K1035" s="31" t="s">
        <v>36</v>
      </c>
      <c r="L1035" s="31" t="s">
        <v>95</v>
      </c>
      <c r="M1035" s="169">
        <v>45513</v>
      </c>
      <c r="N1035" s="148"/>
      <c r="O1035" s="44" t="s">
        <v>42</v>
      </c>
      <c r="P1035" s="43" t="s">
        <v>3178</v>
      </c>
      <c r="Q1035" s="31"/>
      <c r="R1035" s="84" t="s">
        <v>106</v>
      </c>
      <c r="S1035" s="31" t="s">
        <v>36</v>
      </c>
      <c r="T1035" s="31" t="s">
        <v>95</v>
      </c>
      <c r="U1035" s="169">
        <v>45513</v>
      </c>
      <c r="V1035" s="150"/>
      <c r="W1035" s="141" t="str" cm="1">
        <f t="array" ref="W1035">IF(SUM(LEN(B1035:V1035))=0,"",IF(OR(OR(ISBLANK(F1035),SUM(LEN(C1035),LEN(D1035))=0),AND(NOT(E1035="Unknown"),ISBLANK(J1035)),AND(NOT(O1035="Unknown"),ISBLANK(R1035))),"Missing Information", INDEX(Table15[Entire Service Line Classification], MATCH(SUMIFS(Table15[Unique ID],Table15[System-Owned Portion],E1035,Table15[If Material Anything Other than "Lead" in Column E,Was Material Ever Previously Lead?],G1035,Table15[Customer-Owned Portion],O1035),Table15[Unique ID],0),0)))</f>
        <v>Non-lead</v>
      </c>
      <c r="X1035"/>
    </row>
    <row r="1036" spans="2:24" ht="30" x14ac:dyDescent="0.25">
      <c r="B1036" s="146">
        <v>26365292</v>
      </c>
      <c r="C1036" s="31" t="s">
        <v>1370</v>
      </c>
      <c r="D1036" s="31">
        <v>1106</v>
      </c>
      <c r="E1036" s="44" t="s">
        <v>43</v>
      </c>
      <c r="F1036" s="43" t="s">
        <v>34</v>
      </c>
      <c r="G1036" s="84" t="s">
        <v>34</v>
      </c>
      <c r="H1036" s="31" t="s">
        <v>3177</v>
      </c>
      <c r="I1036" s="31"/>
      <c r="J1036" s="84" t="s">
        <v>106</v>
      </c>
      <c r="K1036" s="31" t="s">
        <v>36</v>
      </c>
      <c r="L1036" s="31" t="s">
        <v>95</v>
      </c>
      <c r="M1036" s="169">
        <v>45513</v>
      </c>
      <c r="N1036" s="148"/>
      <c r="O1036" s="44" t="s">
        <v>43</v>
      </c>
      <c r="P1036" s="43" t="s">
        <v>3178</v>
      </c>
      <c r="Q1036" s="31"/>
      <c r="R1036" s="84" t="s">
        <v>106</v>
      </c>
      <c r="S1036" s="31" t="s">
        <v>36</v>
      </c>
      <c r="T1036" s="31" t="s">
        <v>95</v>
      </c>
      <c r="U1036" s="169">
        <v>45513</v>
      </c>
      <c r="V1036" s="150"/>
      <c r="W1036" s="141" t="str" cm="1">
        <f t="array" ref="W1036">IF(SUM(LEN(B1036:V1036))=0,"",IF(OR(OR(ISBLANK(F1036),SUM(LEN(C1036),LEN(D1036))=0),AND(NOT(E1036="Unknown"),ISBLANK(J1036)),AND(NOT(O1036="Unknown"),ISBLANK(R1036))),"Missing Information", INDEX(Table15[Entire Service Line Classification], MATCH(SUMIFS(Table15[Unique ID],Table15[System-Owned Portion],E1036,Table15[If Material Anything Other than "Lead" in Column E,Was Material Ever Previously Lead?],G1036,Table15[Customer-Owned Portion],O1036),Table15[Unique ID],0),0)))</f>
        <v>Non-lead</v>
      </c>
      <c r="X1036"/>
    </row>
    <row r="1037" spans="2:24" ht="30" x14ac:dyDescent="0.25">
      <c r="B1037" s="146">
        <v>26365331</v>
      </c>
      <c r="C1037" s="31" t="s">
        <v>1371</v>
      </c>
      <c r="D1037" s="31">
        <v>1107</v>
      </c>
      <c r="E1037" s="44" t="s">
        <v>43</v>
      </c>
      <c r="F1037" s="43" t="s">
        <v>34</v>
      </c>
      <c r="G1037" s="84" t="s">
        <v>34</v>
      </c>
      <c r="H1037" s="31" t="s">
        <v>3177</v>
      </c>
      <c r="I1037" s="31"/>
      <c r="J1037" s="84" t="s">
        <v>106</v>
      </c>
      <c r="K1037" s="31" t="s">
        <v>36</v>
      </c>
      <c r="L1037" s="31" t="s">
        <v>95</v>
      </c>
      <c r="M1037" s="169">
        <v>45513</v>
      </c>
      <c r="N1037" s="148"/>
      <c r="O1037" s="44" t="s">
        <v>43</v>
      </c>
      <c r="P1037" s="43" t="s">
        <v>3178</v>
      </c>
      <c r="Q1037" s="31"/>
      <c r="R1037" s="84" t="s">
        <v>106</v>
      </c>
      <c r="S1037" s="31" t="s">
        <v>36</v>
      </c>
      <c r="T1037" s="31" t="s">
        <v>95</v>
      </c>
      <c r="U1037" s="169">
        <v>45513</v>
      </c>
      <c r="V1037" s="150"/>
      <c r="W1037" s="141" t="str" cm="1">
        <f t="array" ref="W1037">IF(SUM(LEN(B1037:V1037))=0,"",IF(OR(OR(ISBLANK(F1037),SUM(LEN(C1037),LEN(D1037))=0),AND(NOT(E1037="Unknown"),ISBLANK(J1037)),AND(NOT(O1037="Unknown"),ISBLANK(R1037))),"Missing Information", INDEX(Table15[Entire Service Line Classification], MATCH(SUMIFS(Table15[Unique ID],Table15[System-Owned Portion],E1037,Table15[If Material Anything Other than "Lead" in Column E,Was Material Ever Previously Lead?],G1037,Table15[Customer-Owned Portion],O1037),Table15[Unique ID],0),0)))</f>
        <v>Non-lead</v>
      </c>
      <c r="X1037"/>
    </row>
    <row r="1038" spans="2:24" ht="30" x14ac:dyDescent="0.25">
      <c r="B1038" s="146">
        <v>26365286</v>
      </c>
      <c r="C1038" s="31" t="s">
        <v>1372</v>
      </c>
      <c r="D1038" s="31">
        <v>1108</v>
      </c>
      <c r="E1038" s="44" t="s">
        <v>43</v>
      </c>
      <c r="F1038" s="43" t="s">
        <v>34</v>
      </c>
      <c r="G1038" s="84" t="s">
        <v>34</v>
      </c>
      <c r="H1038" s="31" t="s">
        <v>3177</v>
      </c>
      <c r="I1038" s="31"/>
      <c r="J1038" s="84" t="s">
        <v>106</v>
      </c>
      <c r="K1038" s="31" t="s">
        <v>36</v>
      </c>
      <c r="L1038" s="31" t="s">
        <v>95</v>
      </c>
      <c r="M1038" s="169">
        <v>45513</v>
      </c>
      <c r="N1038" s="148"/>
      <c r="O1038" s="44" t="s">
        <v>43</v>
      </c>
      <c r="P1038" s="43" t="s">
        <v>3178</v>
      </c>
      <c r="Q1038" s="31"/>
      <c r="R1038" s="84" t="s">
        <v>106</v>
      </c>
      <c r="S1038" s="31" t="s">
        <v>36</v>
      </c>
      <c r="T1038" s="31" t="s">
        <v>95</v>
      </c>
      <c r="U1038" s="169">
        <v>45513</v>
      </c>
      <c r="V1038" s="150"/>
      <c r="W1038" s="141" t="str" cm="1">
        <f t="array" ref="W1038">IF(SUM(LEN(B1038:V1038))=0,"",IF(OR(OR(ISBLANK(F1038),SUM(LEN(C1038),LEN(D1038))=0),AND(NOT(E1038="Unknown"),ISBLANK(J1038)),AND(NOT(O1038="Unknown"),ISBLANK(R1038))),"Missing Information", INDEX(Table15[Entire Service Line Classification], MATCH(SUMIFS(Table15[Unique ID],Table15[System-Owned Portion],E1038,Table15[If Material Anything Other than "Lead" in Column E,Was Material Ever Previously Lead?],G1038,Table15[Customer-Owned Portion],O1038),Table15[Unique ID],0),0)))</f>
        <v>Non-lead</v>
      </c>
      <c r="X1038"/>
    </row>
    <row r="1039" spans="2:24" ht="30" x14ac:dyDescent="0.25">
      <c r="B1039" s="146">
        <v>26365243</v>
      </c>
      <c r="C1039" s="31" t="s">
        <v>1373</v>
      </c>
      <c r="D1039" s="31">
        <v>1109</v>
      </c>
      <c r="E1039" s="44" t="s">
        <v>43</v>
      </c>
      <c r="F1039" s="43" t="s">
        <v>34</v>
      </c>
      <c r="G1039" s="84" t="s">
        <v>34</v>
      </c>
      <c r="H1039" s="31" t="s">
        <v>3177</v>
      </c>
      <c r="I1039" s="31"/>
      <c r="J1039" s="84" t="s">
        <v>106</v>
      </c>
      <c r="K1039" s="31" t="s">
        <v>36</v>
      </c>
      <c r="L1039" s="31" t="s">
        <v>95</v>
      </c>
      <c r="M1039" s="169">
        <v>45513</v>
      </c>
      <c r="N1039" s="148"/>
      <c r="O1039" s="44" t="s">
        <v>42</v>
      </c>
      <c r="P1039" s="43" t="s">
        <v>3178</v>
      </c>
      <c r="Q1039" s="31"/>
      <c r="R1039" s="84" t="s">
        <v>106</v>
      </c>
      <c r="S1039" s="31" t="s">
        <v>36</v>
      </c>
      <c r="T1039" s="31" t="s">
        <v>95</v>
      </c>
      <c r="U1039" s="169">
        <v>45513</v>
      </c>
      <c r="V1039" s="150"/>
      <c r="W1039" s="141" t="str" cm="1">
        <f t="array" ref="W1039">IF(SUM(LEN(B1039:V1039))=0,"",IF(OR(OR(ISBLANK(F1039),SUM(LEN(C1039),LEN(D1039))=0),AND(NOT(E1039="Unknown"),ISBLANK(J1039)),AND(NOT(O1039="Unknown"),ISBLANK(R1039))),"Missing Information", INDEX(Table15[Entire Service Line Classification], MATCH(SUMIFS(Table15[Unique ID],Table15[System-Owned Portion],E1039,Table15[If Material Anything Other than "Lead" in Column E,Was Material Ever Previously Lead?],G1039,Table15[Customer-Owned Portion],O1039),Table15[Unique ID],0),0)))</f>
        <v>Non-lead</v>
      </c>
      <c r="X1039"/>
    </row>
    <row r="1040" spans="2:24" ht="30" x14ac:dyDescent="0.25">
      <c r="B1040" s="146">
        <v>26365291</v>
      </c>
      <c r="C1040" s="31" t="s">
        <v>1374</v>
      </c>
      <c r="D1040" s="31">
        <v>1110</v>
      </c>
      <c r="E1040" s="44" t="s">
        <v>43</v>
      </c>
      <c r="F1040" s="43" t="s">
        <v>34</v>
      </c>
      <c r="G1040" s="84" t="s">
        <v>34</v>
      </c>
      <c r="H1040" s="31" t="s">
        <v>3177</v>
      </c>
      <c r="I1040" s="31"/>
      <c r="J1040" s="84" t="s">
        <v>106</v>
      </c>
      <c r="K1040" s="31" t="s">
        <v>36</v>
      </c>
      <c r="L1040" s="31" t="s">
        <v>95</v>
      </c>
      <c r="M1040" s="169">
        <v>45513</v>
      </c>
      <c r="N1040" s="148"/>
      <c r="O1040" s="44" t="s">
        <v>43</v>
      </c>
      <c r="P1040" s="43" t="s">
        <v>3178</v>
      </c>
      <c r="Q1040" s="31"/>
      <c r="R1040" s="84" t="s">
        <v>106</v>
      </c>
      <c r="S1040" s="31" t="s">
        <v>36</v>
      </c>
      <c r="T1040" s="31" t="s">
        <v>95</v>
      </c>
      <c r="U1040" s="169">
        <v>45513</v>
      </c>
      <c r="V1040" s="150"/>
      <c r="W1040" s="141" t="str" cm="1">
        <f t="array" ref="W1040">IF(SUM(LEN(B1040:V1040))=0,"",IF(OR(OR(ISBLANK(F1040),SUM(LEN(C1040),LEN(D1040))=0),AND(NOT(E1040="Unknown"),ISBLANK(J1040)),AND(NOT(O1040="Unknown"),ISBLANK(R1040))),"Missing Information", INDEX(Table15[Entire Service Line Classification], MATCH(SUMIFS(Table15[Unique ID],Table15[System-Owned Portion],E1040,Table15[If Material Anything Other than "Lead" in Column E,Was Material Ever Previously Lead?],G1040,Table15[Customer-Owned Portion],O1040),Table15[Unique ID],0),0)))</f>
        <v>Non-lead</v>
      </c>
      <c r="X1040"/>
    </row>
    <row r="1041" spans="2:24" ht="30" x14ac:dyDescent="0.25">
      <c r="B1041" s="146">
        <v>26365329</v>
      </c>
      <c r="C1041" s="31" t="s">
        <v>1375</v>
      </c>
      <c r="D1041" s="31">
        <v>1111</v>
      </c>
      <c r="E1041" s="44" t="s">
        <v>43</v>
      </c>
      <c r="F1041" s="43" t="s">
        <v>34</v>
      </c>
      <c r="G1041" s="84" t="s">
        <v>34</v>
      </c>
      <c r="H1041" s="31" t="s">
        <v>3177</v>
      </c>
      <c r="I1041" s="31"/>
      <c r="J1041" s="84" t="s">
        <v>106</v>
      </c>
      <c r="K1041" s="31" t="s">
        <v>36</v>
      </c>
      <c r="L1041" s="31" t="s">
        <v>95</v>
      </c>
      <c r="M1041" s="169">
        <v>45513</v>
      </c>
      <c r="N1041" s="148"/>
      <c r="O1041" s="44" t="s">
        <v>43</v>
      </c>
      <c r="P1041" s="43" t="s">
        <v>3178</v>
      </c>
      <c r="Q1041" s="31"/>
      <c r="R1041" s="84" t="s">
        <v>106</v>
      </c>
      <c r="S1041" s="31" t="s">
        <v>36</v>
      </c>
      <c r="T1041" s="31" t="s">
        <v>95</v>
      </c>
      <c r="U1041" s="169">
        <v>45513</v>
      </c>
      <c r="V1041" s="150"/>
      <c r="W1041" s="141" t="str" cm="1">
        <f t="array" ref="W1041">IF(SUM(LEN(B1041:V1041))=0,"",IF(OR(OR(ISBLANK(F1041),SUM(LEN(C1041),LEN(D1041))=0),AND(NOT(E1041="Unknown"),ISBLANK(J1041)),AND(NOT(O1041="Unknown"),ISBLANK(R1041))),"Missing Information", INDEX(Table15[Entire Service Line Classification], MATCH(SUMIFS(Table15[Unique ID],Table15[System-Owned Portion],E1041,Table15[If Material Anything Other than "Lead" in Column E,Was Material Ever Previously Lead?],G1041,Table15[Customer-Owned Portion],O1041),Table15[Unique ID],0),0)))</f>
        <v>Non-lead</v>
      </c>
      <c r="X1041"/>
    </row>
    <row r="1042" spans="2:24" ht="30" x14ac:dyDescent="0.25">
      <c r="B1042" s="146">
        <v>26365287</v>
      </c>
      <c r="C1042" s="31" t="s">
        <v>1376</v>
      </c>
      <c r="D1042" s="31">
        <v>1112</v>
      </c>
      <c r="E1042" s="44" t="s">
        <v>43</v>
      </c>
      <c r="F1042" s="43" t="s">
        <v>34</v>
      </c>
      <c r="G1042" s="84" t="s">
        <v>34</v>
      </c>
      <c r="H1042" s="31" t="s">
        <v>3177</v>
      </c>
      <c r="I1042" s="31"/>
      <c r="J1042" s="84" t="s">
        <v>106</v>
      </c>
      <c r="K1042" s="31" t="s">
        <v>36</v>
      </c>
      <c r="L1042" s="31" t="s">
        <v>95</v>
      </c>
      <c r="M1042" s="169">
        <v>45513</v>
      </c>
      <c r="N1042" s="148"/>
      <c r="O1042" s="44" t="s">
        <v>43</v>
      </c>
      <c r="P1042" s="43" t="s">
        <v>3178</v>
      </c>
      <c r="Q1042" s="31"/>
      <c r="R1042" s="84" t="s">
        <v>106</v>
      </c>
      <c r="S1042" s="31" t="s">
        <v>36</v>
      </c>
      <c r="T1042" s="31" t="s">
        <v>95</v>
      </c>
      <c r="U1042" s="169">
        <v>45513</v>
      </c>
      <c r="V1042" s="150"/>
      <c r="W1042" s="141" t="str" cm="1">
        <f t="array" ref="W1042">IF(SUM(LEN(B1042:V1042))=0,"",IF(OR(OR(ISBLANK(F1042),SUM(LEN(C1042),LEN(D1042))=0),AND(NOT(E1042="Unknown"),ISBLANK(J1042)),AND(NOT(O1042="Unknown"),ISBLANK(R1042))),"Missing Information", INDEX(Table15[Entire Service Line Classification], MATCH(SUMIFS(Table15[Unique ID],Table15[System-Owned Portion],E1042,Table15[If Material Anything Other than "Lead" in Column E,Was Material Ever Previously Lead?],G1042,Table15[Customer-Owned Portion],O1042),Table15[Unique ID],0),0)))</f>
        <v>Non-lead</v>
      </c>
      <c r="X1042"/>
    </row>
    <row r="1043" spans="2:24" ht="30" x14ac:dyDescent="0.25">
      <c r="B1043" s="146">
        <v>26365282</v>
      </c>
      <c r="C1043" s="31" t="s">
        <v>1377</v>
      </c>
      <c r="D1043" s="31">
        <v>1113</v>
      </c>
      <c r="E1043" s="44" t="s">
        <v>43</v>
      </c>
      <c r="F1043" s="43" t="s">
        <v>34</v>
      </c>
      <c r="G1043" s="84" t="s">
        <v>34</v>
      </c>
      <c r="H1043" s="31" t="s">
        <v>3177</v>
      </c>
      <c r="I1043" s="31"/>
      <c r="J1043" s="84" t="s">
        <v>106</v>
      </c>
      <c r="K1043" s="31" t="s">
        <v>36</v>
      </c>
      <c r="L1043" s="31" t="s">
        <v>95</v>
      </c>
      <c r="M1043" s="169">
        <v>45513</v>
      </c>
      <c r="N1043" s="148"/>
      <c r="O1043" s="44" t="s">
        <v>43</v>
      </c>
      <c r="P1043" s="43" t="s">
        <v>3178</v>
      </c>
      <c r="Q1043" s="31"/>
      <c r="R1043" s="84" t="s">
        <v>106</v>
      </c>
      <c r="S1043" s="31" t="s">
        <v>36</v>
      </c>
      <c r="T1043" s="31" t="s">
        <v>95</v>
      </c>
      <c r="U1043" s="169">
        <v>45513</v>
      </c>
      <c r="V1043" s="150"/>
      <c r="W1043" s="141" t="str" cm="1">
        <f t="array" ref="W1043">IF(SUM(LEN(B1043:V1043))=0,"",IF(OR(OR(ISBLANK(F1043),SUM(LEN(C1043),LEN(D1043))=0),AND(NOT(E1043="Unknown"),ISBLANK(J1043)),AND(NOT(O1043="Unknown"),ISBLANK(R1043))),"Missing Information", INDEX(Table15[Entire Service Line Classification], MATCH(SUMIFS(Table15[Unique ID],Table15[System-Owned Portion],E1043,Table15[If Material Anything Other than "Lead" in Column E,Was Material Ever Previously Lead?],G1043,Table15[Customer-Owned Portion],O1043),Table15[Unique ID],0),0)))</f>
        <v>Non-lead</v>
      </c>
      <c r="X1043"/>
    </row>
    <row r="1044" spans="2:24" ht="30" x14ac:dyDescent="0.25">
      <c r="B1044" s="146">
        <v>26359274</v>
      </c>
      <c r="C1044" s="31" t="s">
        <v>1378</v>
      </c>
      <c r="D1044" s="31">
        <v>1114</v>
      </c>
      <c r="E1044" s="44" t="s">
        <v>43</v>
      </c>
      <c r="F1044" s="43" t="s">
        <v>34</v>
      </c>
      <c r="G1044" s="84" t="s">
        <v>34</v>
      </c>
      <c r="H1044" s="31" t="s">
        <v>3177</v>
      </c>
      <c r="I1044" s="31"/>
      <c r="J1044" s="84" t="s">
        <v>106</v>
      </c>
      <c r="K1044" s="31" t="s">
        <v>36</v>
      </c>
      <c r="L1044" s="31" t="s">
        <v>95</v>
      </c>
      <c r="M1044" s="169">
        <v>45513</v>
      </c>
      <c r="N1044" s="148"/>
      <c r="O1044" s="44" t="s">
        <v>42</v>
      </c>
      <c r="P1044" s="43" t="s">
        <v>3178</v>
      </c>
      <c r="Q1044" s="31"/>
      <c r="R1044" s="84" t="s">
        <v>106</v>
      </c>
      <c r="S1044" s="31" t="s">
        <v>36</v>
      </c>
      <c r="T1044" s="31" t="s">
        <v>95</v>
      </c>
      <c r="U1044" s="169">
        <v>45513</v>
      </c>
      <c r="V1044" s="150"/>
      <c r="W1044" s="141" t="str" cm="1">
        <f t="array" ref="W1044">IF(SUM(LEN(B1044:V1044))=0,"",IF(OR(OR(ISBLANK(F1044),SUM(LEN(C1044),LEN(D1044))=0),AND(NOT(E1044="Unknown"),ISBLANK(J1044)),AND(NOT(O1044="Unknown"),ISBLANK(R1044))),"Missing Information", INDEX(Table15[Entire Service Line Classification], MATCH(SUMIFS(Table15[Unique ID],Table15[System-Owned Portion],E1044,Table15[If Material Anything Other than "Lead" in Column E,Was Material Ever Previously Lead?],G1044,Table15[Customer-Owned Portion],O1044),Table15[Unique ID],0),0)))</f>
        <v>Non-lead</v>
      </c>
      <c r="X1044"/>
    </row>
    <row r="1045" spans="2:24" ht="30" x14ac:dyDescent="0.25">
      <c r="B1045" s="146">
        <v>26365283</v>
      </c>
      <c r="C1045" s="31" t="s">
        <v>1379</v>
      </c>
      <c r="D1045" s="31">
        <v>1115</v>
      </c>
      <c r="E1045" s="44" t="s">
        <v>43</v>
      </c>
      <c r="F1045" s="43" t="s">
        <v>34</v>
      </c>
      <c r="G1045" s="84" t="s">
        <v>34</v>
      </c>
      <c r="H1045" s="31" t="s">
        <v>3177</v>
      </c>
      <c r="I1045" s="31"/>
      <c r="J1045" s="84" t="s">
        <v>106</v>
      </c>
      <c r="K1045" s="31" t="s">
        <v>36</v>
      </c>
      <c r="L1045" s="31" t="s">
        <v>95</v>
      </c>
      <c r="M1045" s="169">
        <v>45513</v>
      </c>
      <c r="N1045" s="148"/>
      <c r="O1045" s="44" t="s">
        <v>43</v>
      </c>
      <c r="P1045" s="43" t="s">
        <v>3178</v>
      </c>
      <c r="Q1045" s="31"/>
      <c r="R1045" s="84" t="s">
        <v>106</v>
      </c>
      <c r="S1045" s="31" t="s">
        <v>36</v>
      </c>
      <c r="T1045" s="31" t="s">
        <v>95</v>
      </c>
      <c r="U1045" s="169">
        <v>45513</v>
      </c>
      <c r="V1045" s="150"/>
      <c r="W1045" s="141" t="str" cm="1">
        <f t="array" ref="W1045">IF(SUM(LEN(B1045:V1045))=0,"",IF(OR(OR(ISBLANK(F1045),SUM(LEN(C1045),LEN(D1045))=0),AND(NOT(E1045="Unknown"),ISBLANK(J1045)),AND(NOT(O1045="Unknown"),ISBLANK(R1045))),"Missing Information", INDEX(Table15[Entire Service Line Classification], MATCH(SUMIFS(Table15[Unique ID],Table15[System-Owned Portion],E1045,Table15[If Material Anything Other than "Lead" in Column E,Was Material Ever Previously Lead?],G1045,Table15[Customer-Owned Portion],O1045),Table15[Unique ID],0),0)))</f>
        <v>Non-lead</v>
      </c>
      <c r="X1045"/>
    </row>
    <row r="1046" spans="2:24" ht="30" x14ac:dyDescent="0.25">
      <c r="B1046" s="146">
        <v>26365285</v>
      </c>
      <c r="C1046" s="31" t="s">
        <v>1380</v>
      </c>
      <c r="D1046" s="31">
        <v>1116</v>
      </c>
      <c r="E1046" s="44" t="s">
        <v>43</v>
      </c>
      <c r="F1046" s="43" t="s">
        <v>34</v>
      </c>
      <c r="G1046" s="84" t="s">
        <v>34</v>
      </c>
      <c r="H1046" s="31" t="s">
        <v>3177</v>
      </c>
      <c r="I1046" s="31"/>
      <c r="J1046" s="84" t="s">
        <v>106</v>
      </c>
      <c r="K1046" s="31" t="s">
        <v>36</v>
      </c>
      <c r="L1046" s="31" t="s">
        <v>95</v>
      </c>
      <c r="M1046" s="169">
        <v>45513</v>
      </c>
      <c r="N1046" s="148"/>
      <c r="O1046" s="44" t="s">
        <v>43</v>
      </c>
      <c r="P1046" s="43" t="s">
        <v>3178</v>
      </c>
      <c r="Q1046" s="31"/>
      <c r="R1046" s="84" t="s">
        <v>106</v>
      </c>
      <c r="S1046" s="31" t="s">
        <v>36</v>
      </c>
      <c r="T1046" s="31" t="s">
        <v>95</v>
      </c>
      <c r="U1046" s="169">
        <v>45513</v>
      </c>
      <c r="V1046" s="150"/>
      <c r="W1046" s="141" t="str" cm="1">
        <f t="array" ref="W1046">IF(SUM(LEN(B1046:V1046))=0,"",IF(OR(OR(ISBLANK(F1046),SUM(LEN(C1046),LEN(D1046))=0),AND(NOT(E1046="Unknown"),ISBLANK(J1046)),AND(NOT(O1046="Unknown"),ISBLANK(R1046))),"Missing Information", INDEX(Table15[Entire Service Line Classification], MATCH(SUMIFS(Table15[Unique ID],Table15[System-Owned Portion],E1046,Table15[If Material Anything Other than "Lead" in Column E,Was Material Ever Previously Lead?],G1046,Table15[Customer-Owned Portion],O1046),Table15[Unique ID],0),0)))</f>
        <v>Non-lead</v>
      </c>
      <c r="X1046"/>
    </row>
    <row r="1047" spans="2:24" ht="30" x14ac:dyDescent="0.25">
      <c r="B1047" s="146">
        <v>26365278</v>
      </c>
      <c r="C1047" s="31" t="s">
        <v>1381</v>
      </c>
      <c r="D1047" s="31">
        <v>1117</v>
      </c>
      <c r="E1047" s="44" t="s">
        <v>43</v>
      </c>
      <c r="F1047" s="43" t="s">
        <v>34</v>
      </c>
      <c r="G1047" s="84" t="s">
        <v>34</v>
      </c>
      <c r="H1047" s="31" t="s">
        <v>3177</v>
      </c>
      <c r="I1047" s="31"/>
      <c r="J1047" s="84" t="s">
        <v>106</v>
      </c>
      <c r="K1047" s="31" t="s">
        <v>36</v>
      </c>
      <c r="L1047" s="31" t="s">
        <v>95</v>
      </c>
      <c r="M1047" s="169">
        <v>45513</v>
      </c>
      <c r="N1047" s="148"/>
      <c r="O1047" s="44" t="s">
        <v>43</v>
      </c>
      <c r="P1047" s="43" t="s">
        <v>3178</v>
      </c>
      <c r="Q1047" s="31"/>
      <c r="R1047" s="84" t="s">
        <v>106</v>
      </c>
      <c r="S1047" s="31" t="s">
        <v>36</v>
      </c>
      <c r="T1047" s="31" t="s">
        <v>95</v>
      </c>
      <c r="U1047" s="169">
        <v>45513</v>
      </c>
      <c r="V1047" s="150"/>
      <c r="W1047" s="141" t="str" cm="1">
        <f t="array" ref="W1047">IF(SUM(LEN(B1047:V1047))=0,"",IF(OR(OR(ISBLANK(F1047),SUM(LEN(C1047),LEN(D1047))=0),AND(NOT(E1047="Unknown"),ISBLANK(J1047)),AND(NOT(O1047="Unknown"),ISBLANK(R1047))),"Missing Information", INDEX(Table15[Entire Service Line Classification], MATCH(SUMIFS(Table15[Unique ID],Table15[System-Owned Portion],E1047,Table15[If Material Anything Other than "Lead" in Column E,Was Material Ever Previously Lead?],G1047,Table15[Customer-Owned Portion],O1047),Table15[Unique ID],0),0)))</f>
        <v>Non-lead</v>
      </c>
      <c r="X1047"/>
    </row>
    <row r="1048" spans="2:24" ht="30" x14ac:dyDescent="0.25">
      <c r="B1048" s="146">
        <v>26365280</v>
      </c>
      <c r="C1048" s="31" t="s">
        <v>1382</v>
      </c>
      <c r="D1048" s="31">
        <v>1118</v>
      </c>
      <c r="E1048" s="44" t="s">
        <v>43</v>
      </c>
      <c r="F1048" s="43" t="s">
        <v>34</v>
      </c>
      <c r="G1048" s="84" t="s">
        <v>34</v>
      </c>
      <c r="H1048" s="31" t="s">
        <v>3177</v>
      </c>
      <c r="I1048" s="31"/>
      <c r="J1048" s="84" t="s">
        <v>106</v>
      </c>
      <c r="K1048" s="31" t="s">
        <v>36</v>
      </c>
      <c r="L1048" s="31" t="s">
        <v>95</v>
      </c>
      <c r="M1048" s="169">
        <v>45513</v>
      </c>
      <c r="N1048" s="148"/>
      <c r="O1048" s="44" t="s">
        <v>42</v>
      </c>
      <c r="P1048" s="43" t="s">
        <v>3178</v>
      </c>
      <c r="Q1048" s="31"/>
      <c r="R1048" s="84" t="s">
        <v>106</v>
      </c>
      <c r="S1048" s="31" t="s">
        <v>36</v>
      </c>
      <c r="T1048" s="31" t="s">
        <v>95</v>
      </c>
      <c r="U1048" s="169">
        <v>45513</v>
      </c>
      <c r="V1048" s="150"/>
      <c r="W1048" s="141" t="str" cm="1">
        <f t="array" ref="W1048">IF(SUM(LEN(B1048:V1048))=0,"",IF(OR(OR(ISBLANK(F1048),SUM(LEN(C1048),LEN(D1048))=0),AND(NOT(E1048="Unknown"),ISBLANK(J1048)),AND(NOT(O1048="Unknown"),ISBLANK(R1048))),"Missing Information", INDEX(Table15[Entire Service Line Classification], MATCH(SUMIFS(Table15[Unique ID],Table15[System-Owned Portion],E1048,Table15[If Material Anything Other than "Lead" in Column E,Was Material Ever Previously Lead?],G1048,Table15[Customer-Owned Portion],O1048),Table15[Unique ID],0),0)))</f>
        <v>Non-lead</v>
      </c>
      <c r="X1048"/>
    </row>
    <row r="1049" spans="2:24" ht="30" x14ac:dyDescent="0.25">
      <c r="B1049" s="146">
        <v>26365244</v>
      </c>
      <c r="C1049" s="31" t="s">
        <v>1383</v>
      </c>
      <c r="D1049" s="31">
        <v>1119</v>
      </c>
      <c r="E1049" s="44" t="s">
        <v>43</v>
      </c>
      <c r="F1049" s="43" t="s">
        <v>34</v>
      </c>
      <c r="G1049" s="84" t="s">
        <v>34</v>
      </c>
      <c r="H1049" s="31" t="s">
        <v>3177</v>
      </c>
      <c r="I1049" s="31"/>
      <c r="J1049" s="84" t="s">
        <v>106</v>
      </c>
      <c r="K1049" s="31" t="s">
        <v>36</v>
      </c>
      <c r="L1049" s="31" t="s">
        <v>95</v>
      </c>
      <c r="M1049" s="169">
        <v>45513</v>
      </c>
      <c r="N1049" s="148"/>
      <c r="O1049" s="44" t="s">
        <v>43</v>
      </c>
      <c r="P1049" s="43" t="s">
        <v>3178</v>
      </c>
      <c r="Q1049" s="31"/>
      <c r="R1049" s="84" t="s">
        <v>106</v>
      </c>
      <c r="S1049" s="31" t="s">
        <v>36</v>
      </c>
      <c r="T1049" s="31" t="s">
        <v>95</v>
      </c>
      <c r="U1049" s="169">
        <v>45513</v>
      </c>
      <c r="V1049" s="150"/>
      <c r="W1049" s="141" t="str" cm="1">
        <f t="array" ref="W1049">IF(SUM(LEN(B1049:V1049))=0,"",IF(OR(OR(ISBLANK(F1049),SUM(LEN(C1049),LEN(D1049))=0),AND(NOT(E1049="Unknown"),ISBLANK(J1049)),AND(NOT(O1049="Unknown"),ISBLANK(R1049))),"Missing Information", INDEX(Table15[Entire Service Line Classification], MATCH(SUMIFS(Table15[Unique ID],Table15[System-Owned Portion],E1049,Table15[If Material Anything Other than "Lead" in Column E,Was Material Ever Previously Lead?],G1049,Table15[Customer-Owned Portion],O1049),Table15[Unique ID],0),0)))</f>
        <v>Non-lead</v>
      </c>
      <c r="X1049"/>
    </row>
    <row r="1050" spans="2:24" ht="30" x14ac:dyDescent="0.25">
      <c r="B1050" s="146">
        <v>26365396</v>
      </c>
      <c r="C1050" s="31" t="s">
        <v>1384</v>
      </c>
      <c r="D1050" s="31">
        <v>1120</v>
      </c>
      <c r="E1050" s="44" t="s">
        <v>43</v>
      </c>
      <c r="F1050" s="43" t="s">
        <v>34</v>
      </c>
      <c r="G1050" s="84" t="s">
        <v>34</v>
      </c>
      <c r="H1050" s="31" t="s">
        <v>3177</v>
      </c>
      <c r="I1050" s="31"/>
      <c r="J1050" s="84" t="s">
        <v>106</v>
      </c>
      <c r="K1050" s="31" t="s">
        <v>36</v>
      </c>
      <c r="L1050" s="31" t="s">
        <v>95</v>
      </c>
      <c r="M1050" s="169">
        <v>45513</v>
      </c>
      <c r="N1050" s="148"/>
      <c r="O1050" s="44" t="s">
        <v>43</v>
      </c>
      <c r="P1050" s="43" t="s">
        <v>3178</v>
      </c>
      <c r="Q1050" s="31"/>
      <c r="R1050" s="84" t="s">
        <v>106</v>
      </c>
      <c r="S1050" s="31" t="s">
        <v>36</v>
      </c>
      <c r="T1050" s="31" t="s">
        <v>95</v>
      </c>
      <c r="U1050" s="169">
        <v>45513</v>
      </c>
      <c r="V1050" s="150"/>
      <c r="W1050" s="141" t="str" cm="1">
        <f t="array" ref="W1050">IF(SUM(LEN(B1050:V1050))=0,"",IF(OR(OR(ISBLANK(F1050),SUM(LEN(C1050),LEN(D1050))=0),AND(NOT(E1050="Unknown"),ISBLANK(J1050)),AND(NOT(O1050="Unknown"),ISBLANK(R1050))),"Missing Information", INDEX(Table15[Entire Service Line Classification], MATCH(SUMIFS(Table15[Unique ID],Table15[System-Owned Portion],E1050,Table15[If Material Anything Other than "Lead" in Column E,Was Material Ever Previously Lead?],G1050,Table15[Customer-Owned Portion],O1050),Table15[Unique ID],0),0)))</f>
        <v>Non-lead</v>
      </c>
      <c r="X1050"/>
    </row>
    <row r="1051" spans="2:24" ht="30" x14ac:dyDescent="0.25">
      <c r="B1051" s="146">
        <v>26365281</v>
      </c>
      <c r="C1051" s="31" t="s">
        <v>1385</v>
      </c>
      <c r="D1051" s="31">
        <v>1121</v>
      </c>
      <c r="E1051" s="44" t="s">
        <v>43</v>
      </c>
      <c r="F1051" s="43" t="s">
        <v>34</v>
      </c>
      <c r="G1051" s="84" t="s">
        <v>34</v>
      </c>
      <c r="H1051" s="31" t="s">
        <v>3177</v>
      </c>
      <c r="I1051" s="31"/>
      <c r="J1051" s="84" t="s">
        <v>106</v>
      </c>
      <c r="K1051" s="31" t="s">
        <v>36</v>
      </c>
      <c r="L1051" s="31" t="s">
        <v>95</v>
      </c>
      <c r="M1051" s="169">
        <v>45513</v>
      </c>
      <c r="N1051" s="148"/>
      <c r="O1051" s="44" t="s">
        <v>42</v>
      </c>
      <c r="P1051" s="43" t="s">
        <v>3178</v>
      </c>
      <c r="Q1051" s="31"/>
      <c r="R1051" s="84" t="s">
        <v>106</v>
      </c>
      <c r="S1051" s="31" t="s">
        <v>36</v>
      </c>
      <c r="T1051" s="31" t="s">
        <v>95</v>
      </c>
      <c r="U1051" s="169">
        <v>45513</v>
      </c>
      <c r="V1051" s="150"/>
      <c r="W1051" s="141" t="str" cm="1">
        <f t="array" ref="W1051">IF(SUM(LEN(B1051:V1051))=0,"",IF(OR(OR(ISBLANK(F1051),SUM(LEN(C1051),LEN(D1051))=0),AND(NOT(E1051="Unknown"),ISBLANK(J1051)),AND(NOT(O1051="Unknown"),ISBLANK(R1051))),"Missing Information", INDEX(Table15[Entire Service Line Classification], MATCH(SUMIFS(Table15[Unique ID],Table15[System-Owned Portion],E1051,Table15[If Material Anything Other than "Lead" in Column E,Was Material Ever Previously Lead?],G1051,Table15[Customer-Owned Portion],O1051),Table15[Unique ID],0),0)))</f>
        <v>Non-lead</v>
      </c>
      <c r="X1051"/>
    </row>
    <row r="1052" spans="2:24" ht="30" x14ac:dyDescent="0.25">
      <c r="B1052" s="146">
        <v>26365238</v>
      </c>
      <c r="C1052" s="31" t="s">
        <v>1386</v>
      </c>
      <c r="D1052" s="31">
        <v>1122</v>
      </c>
      <c r="E1052" s="44" t="s">
        <v>43</v>
      </c>
      <c r="F1052" s="43" t="s">
        <v>34</v>
      </c>
      <c r="G1052" s="84" t="s">
        <v>34</v>
      </c>
      <c r="H1052" s="31" t="s">
        <v>3177</v>
      </c>
      <c r="I1052" s="31"/>
      <c r="J1052" s="84" t="s">
        <v>106</v>
      </c>
      <c r="K1052" s="31" t="s">
        <v>36</v>
      </c>
      <c r="L1052" s="31" t="s">
        <v>95</v>
      </c>
      <c r="M1052" s="169">
        <v>45513</v>
      </c>
      <c r="N1052" s="148"/>
      <c r="O1052" s="44" t="s">
        <v>43</v>
      </c>
      <c r="P1052" s="43" t="s">
        <v>3178</v>
      </c>
      <c r="Q1052" s="31"/>
      <c r="R1052" s="84" t="s">
        <v>106</v>
      </c>
      <c r="S1052" s="31" t="s">
        <v>36</v>
      </c>
      <c r="T1052" s="31" t="s">
        <v>95</v>
      </c>
      <c r="U1052" s="169">
        <v>45513</v>
      </c>
      <c r="V1052" s="150"/>
      <c r="W1052" s="141" t="str" cm="1">
        <f t="array" ref="W1052">IF(SUM(LEN(B1052:V1052))=0,"",IF(OR(OR(ISBLANK(F1052),SUM(LEN(C1052),LEN(D1052))=0),AND(NOT(E1052="Unknown"),ISBLANK(J1052)),AND(NOT(O1052="Unknown"),ISBLANK(R1052))),"Missing Information", INDEX(Table15[Entire Service Line Classification], MATCH(SUMIFS(Table15[Unique ID],Table15[System-Owned Portion],E1052,Table15[If Material Anything Other than "Lead" in Column E,Was Material Ever Previously Lead?],G1052,Table15[Customer-Owned Portion],O1052),Table15[Unique ID],0),0)))</f>
        <v>Non-lead</v>
      </c>
      <c r="X1052"/>
    </row>
    <row r="1053" spans="2:24" ht="30" x14ac:dyDescent="0.25">
      <c r="B1053" s="146">
        <v>26365239</v>
      </c>
      <c r="C1053" s="31" t="s">
        <v>1387</v>
      </c>
      <c r="D1053" s="31">
        <v>1123</v>
      </c>
      <c r="E1053" s="44" t="s">
        <v>43</v>
      </c>
      <c r="F1053" s="43" t="s">
        <v>34</v>
      </c>
      <c r="G1053" s="84" t="s">
        <v>34</v>
      </c>
      <c r="H1053" s="31" t="s">
        <v>3177</v>
      </c>
      <c r="I1053" s="31"/>
      <c r="J1053" s="84" t="s">
        <v>106</v>
      </c>
      <c r="K1053" s="31" t="s">
        <v>36</v>
      </c>
      <c r="L1053" s="31" t="s">
        <v>95</v>
      </c>
      <c r="M1053" s="169">
        <v>45513</v>
      </c>
      <c r="N1053" s="148"/>
      <c r="O1053" s="44" t="s">
        <v>43</v>
      </c>
      <c r="P1053" s="43" t="s">
        <v>3178</v>
      </c>
      <c r="Q1053" s="31"/>
      <c r="R1053" s="84" t="s">
        <v>106</v>
      </c>
      <c r="S1053" s="31" t="s">
        <v>36</v>
      </c>
      <c r="T1053" s="31" t="s">
        <v>95</v>
      </c>
      <c r="U1053" s="169">
        <v>45513</v>
      </c>
      <c r="V1053" s="150"/>
      <c r="W1053" s="141" t="str" cm="1">
        <f t="array" ref="W1053">IF(SUM(LEN(B1053:V1053))=0,"",IF(OR(OR(ISBLANK(F1053),SUM(LEN(C1053),LEN(D1053))=0),AND(NOT(E1053="Unknown"),ISBLANK(J1053)),AND(NOT(O1053="Unknown"),ISBLANK(R1053))),"Missing Information", INDEX(Table15[Entire Service Line Classification], MATCH(SUMIFS(Table15[Unique ID],Table15[System-Owned Portion],E1053,Table15[If Material Anything Other than "Lead" in Column E,Was Material Ever Previously Lead?],G1053,Table15[Customer-Owned Portion],O1053),Table15[Unique ID],0),0)))</f>
        <v>Non-lead</v>
      </c>
      <c r="X1053"/>
    </row>
    <row r="1054" spans="2:24" ht="30" x14ac:dyDescent="0.25">
      <c r="B1054" s="146">
        <v>26365288</v>
      </c>
      <c r="C1054" s="31" t="s">
        <v>1388</v>
      </c>
      <c r="D1054" s="31">
        <v>1124</v>
      </c>
      <c r="E1054" s="44" t="s">
        <v>43</v>
      </c>
      <c r="F1054" s="43" t="s">
        <v>34</v>
      </c>
      <c r="G1054" s="84" t="s">
        <v>34</v>
      </c>
      <c r="H1054" s="31" t="s">
        <v>3177</v>
      </c>
      <c r="I1054" s="31"/>
      <c r="J1054" s="84" t="s">
        <v>106</v>
      </c>
      <c r="K1054" s="31" t="s">
        <v>36</v>
      </c>
      <c r="L1054" s="31" t="s">
        <v>95</v>
      </c>
      <c r="M1054" s="169">
        <v>45513</v>
      </c>
      <c r="N1054" s="148"/>
      <c r="O1054" s="44" t="s">
        <v>43</v>
      </c>
      <c r="P1054" s="43" t="s">
        <v>3178</v>
      </c>
      <c r="Q1054" s="31"/>
      <c r="R1054" s="84" t="s">
        <v>106</v>
      </c>
      <c r="S1054" s="31" t="s">
        <v>36</v>
      </c>
      <c r="T1054" s="31" t="s">
        <v>95</v>
      </c>
      <c r="U1054" s="169">
        <v>45513</v>
      </c>
      <c r="V1054" s="150"/>
      <c r="W1054" s="141" t="str" cm="1">
        <f t="array" ref="W1054">IF(SUM(LEN(B1054:V1054))=0,"",IF(OR(OR(ISBLANK(F1054),SUM(LEN(C1054),LEN(D1054))=0),AND(NOT(E1054="Unknown"),ISBLANK(J1054)),AND(NOT(O1054="Unknown"),ISBLANK(R1054))),"Missing Information", INDEX(Table15[Entire Service Line Classification], MATCH(SUMIFS(Table15[Unique ID],Table15[System-Owned Portion],E1054,Table15[If Material Anything Other than "Lead" in Column E,Was Material Ever Previously Lead?],G1054,Table15[Customer-Owned Portion],O1054),Table15[Unique ID],0),0)))</f>
        <v>Non-lead</v>
      </c>
      <c r="X1054"/>
    </row>
    <row r="1055" spans="2:24" ht="30" x14ac:dyDescent="0.25">
      <c r="B1055" s="146">
        <v>26365240</v>
      </c>
      <c r="C1055" s="31" t="s">
        <v>1389</v>
      </c>
      <c r="D1055" s="31">
        <v>1125</v>
      </c>
      <c r="E1055" s="44" t="s">
        <v>43</v>
      </c>
      <c r="F1055" s="43" t="s">
        <v>34</v>
      </c>
      <c r="G1055" s="84" t="s">
        <v>34</v>
      </c>
      <c r="H1055" s="31" t="s">
        <v>3177</v>
      </c>
      <c r="I1055" s="31"/>
      <c r="J1055" s="84" t="s">
        <v>106</v>
      </c>
      <c r="K1055" s="31" t="s">
        <v>36</v>
      </c>
      <c r="L1055" s="31" t="s">
        <v>95</v>
      </c>
      <c r="M1055" s="169">
        <v>45513</v>
      </c>
      <c r="N1055" s="148"/>
      <c r="O1055" s="44" t="s">
        <v>43</v>
      </c>
      <c r="P1055" s="43" t="s">
        <v>3178</v>
      </c>
      <c r="Q1055" s="31"/>
      <c r="R1055" s="84" t="s">
        <v>106</v>
      </c>
      <c r="S1055" s="31" t="s">
        <v>36</v>
      </c>
      <c r="T1055" s="31" t="s">
        <v>95</v>
      </c>
      <c r="U1055" s="169">
        <v>45513</v>
      </c>
      <c r="V1055" s="150"/>
      <c r="W1055" s="141" t="str" cm="1">
        <f t="array" ref="W1055">IF(SUM(LEN(B1055:V1055))=0,"",IF(OR(OR(ISBLANK(F1055),SUM(LEN(C1055),LEN(D1055))=0),AND(NOT(E1055="Unknown"),ISBLANK(J1055)),AND(NOT(O1055="Unknown"),ISBLANK(R1055))),"Missing Information", INDEX(Table15[Entire Service Line Classification], MATCH(SUMIFS(Table15[Unique ID],Table15[System-Owned Portion],E1055,Table15[If Material Anything Other than "Lead" in Column E,Was Material Ever Previously Lead?],G1055,Table15[Customer-Owned Portion],O1055),Table15[Unique ID],0),0)))</f>
        <v>Non-lead</v>
      </c>
      <c r="X1055"/>
    </row>
    <row r="1056" spans="2:24" ht="30" x14ac:dyDescent="0.25">
      <c r="B1056" s="146">
        <v>26365393</v>
      </c>
      <c r="C1056" s="31" t="s">
        <v>1390</v>
      </c>
      <c r="D1056" s="31">
        <v>1126</v>
      </c>
      <c r="E1056" s="44" t="s">
        <v>43</v>
      </c>
      <c r="F1056" s="43" t="s">
        <v>34</v>
      </c>
      <c r="G1056" s="84" t="s">
        <v>34</v>
      </c>
      <c r="H1056" s="31" t="s">
        <v>3177</v>
      </c>
      <c r="I1056" s="31"/>
      <c r="J1056" s="84" t="s">
        <v>106</v>
      </c>
      <c r="K1056" s="31" t="s">
        <v>36</v>
      </c>
      <c r="L1056" s="31" t="s">
        <v>95</v>
      </c>
      <c r="M1056" s="169">
        <v>45513</v>
      </c>
      <c r="N1056" s="148"/>
      <c r="O1056" s="44" t="s">
        <v>43</v>
      </c>
      <c r="P1056" s="43" t="s">
        <v>3178</v>
      </c>
      <c r="Q1056" s="31"/>
      <c r="R1056" s="84" t="s">
        <v>106</v>
      </c>
      <c r="S1056" s="31" t="s">
        <v>36</v>
      </c>
      <c r="T1056" s="31" t="s">
        <v>95</v>
      </c>
      <c r="U1056" s="169">
        <v>45513</v>
      </c>
      <c r="V1056" s="150"/>
      <c r="W1056" s="141" t="str" cm="1">
        <f t="array" ref="W1056">IF(SUM(LEN(B1056:V1056))=0,"",IF(OR(OR(ISBLANK(F1056),SUM(LEN(C1056),LEN(D1056))=0),AND(NOT(E1056="Unknown"),ISBLANK(J1056)),AND(NOT(O1056="Unknown"),ISBLANK(R1056))),"Missing Information", INDEX(Table15[Entire Service Line Classification], MATCH(SUMIFS(Table15[Unique ID],Table15[System-Owned Portion],E1056,Table15[If Material Anything Other than "Lead" in Column E,Was Material Ever Previously Lead?],G1056,Table15[Customer-Owned Portion],O1056),Table15[Unique ID],0),0)))</f>
        <v>Non-lead</v>
      </c>
      <c r="X1056"/>
    </row>
    <row r="1057" spans="2:24" ht="30" x14ac:dyDescent="0.25">
      <c r="B1057" s="146">
        <v>26365289</v>
      </c>
      <c r="C1057" s="31" t="s">
        <v>1391</v>
      </c>
      <c r="D1057" s="31">
        <v>1127</v>
      </c>
      <c r="E1057" s="44" t="s">
        <v>43</v>
      </c>
      <c r="F1057" s="43" t="s">
        <v>34</v>
      </c>
      <c r="G1057" s="84" t="s">
        <v>34</v>
      </c>
      <c r="H1057" s="31" t="s">
        <v>3177</v>
      </c>
      <c r="I1057" s="31"/>
      <c r="J1057" s="84" t="s">
        <v>106</v>
      </c>
      <c r="K1057" s="31" t="s">
        <v>36</v>
      </c>
      <c r="L1057" s="31" t="s">
        <v>95</v>
      </c>
      <c r="M1057" s="169">
        <v>45513</v>
      </c>
      <c r="N1057" s="148"/>
      <c r="O1057" s="44" t="s">
        <v>42</v>
      </c>
      <c r="P1057" s="43" t="s">
        <v>3178</v>
      </c>
      <c r="Q1057" s="31"/>
      <c r="R1057" s="84" t="s">
        <v>106</v>
      </c>
      <c r="S1057" s="31" t="s">
        <v>36</v>
      </c>
      <c r="T1057" s="31" t="s">
        <v>95</v>
      </c>
      <c r="U1057" s="169">
        <v>45513</v>
      </c>
      <c r="V1057" s="150"/>
      <c r="W1057" s="141" t="str" cm="1">
        <f t="array" ref="W1057">IF(SUM(LEN(B1057:V1057))=0,"",IF(OR(OR(ISBLANK(F1057),SUM(LEN(C1057),LEN(D1057))=0),AND(NOT(E1057="Unknown"),ISBLANK(J1057)),AND(NOT(O1057="Unknown"),ISBLANK(R1057))),"Missing Information", INDEX(Table15[Entire Service Line Classification], MATCH(SUMIFS(Table15[Unique ID],Table15[System-Owned Portion],E1057,Table15[If Material Anything Other than "Lead" in Column E,Was Material Ever Previously Lead?],G1057,Table15[Customer-Owned Portion],O1057),Table15[Unique ID],0),0)))</f>
        <v>Non-lead</v>
      </c>
      <c r="X1057"/>
    </row>
    <row r="1058" spans="2:24" ht="30" x14ac:dyDescent="0.25">
      <c r="B1058" s="146">
        <v>26365279</v>
      </c>
      <c r="C1058" s="31" t="s">
        <v>1392</v>
      </c>
      <c r="D1058" s="31">
        <v>1128</v>
      </c>
      <c r="E1058" s="44" t="s">
        <v>43</v>
      </c>
      <c r="F1058" s="43" t="s">
        <v>34</v>
      </c>
      <c r="G1058" s="84" t="s">
        <v>34</v>
      </c>
      <c r="H1058" s="31" t="s">
        <v>3177</v>
      </c>
      <c r="I1058" s="31"/>
      <c r="J1058" s="84" t="s">
        <v>106</v>
      </c>
      <c r="K1058" s="31" t="s">
        <v>36</v>
      </c>
      <c r="L1058" s="31" t="s">
        <v>95</v>
      </c>
      <c r="M1058" s="169">
        <v>45513</v>
      </c>
      <c r="N1058" s="148"/>
      <c r="O1058" s="44" t="s">
        <v>43</v>
      </c>
      <c r="P1058" s="43" t="s">
        <v>3178</v>
      </c>
      <c r="Q1058" s="31"/>
      <c r="R1058" s="84" t="s">
        <v>106</v>
      </c>
      <c r="S1058" s="31" t="s">
        <v>36</v>
      </c>
      <c r="T1058" s="31" t="s">
        <v>95</v>
      </c>
      <c r="U1058" s="169">
        <v>45513</v>
      </c>
      <c r="V1058" s="150"/>
      <c r="W1058" s="141" t="str" cm="1">
        <f t="array" ref="W1058">IF(SUM(LEN(B1058:V1058))=0,"",IF(OR(OR(ISBLANK(F1058),SUM(LEN(C1058),LEN(D1058))=0),AND(NOT(E1058="Unknown"),ISBLANK(J1058)),AND(NOT(O1058="Unknown"),ISBLANK(R1058))),"Missing Information", INDEX(Table15[Entire Service Line Classification], MATCH(SUMIFS(Table15[Unique ID],Table15[System-Owned Portion],E1058,Table15[If Material Anything Other than "Lead" in Column E,Was Material Ever Previously Lead?],G1058,Table15[Customer-Owned Portion],O1058),Table15[Unique ID],0),0)))</f>
        <v>Non-lead</v>
      </c>
      <c r="X1058"/>
    </row>
    <row r="1059" spans="2:24" ht="30" x14ac:dyDescent="0.25">
      <c r="B1059" s="146">
        <v>26365284</v>
      </c>
      <c r="C1059" s="31" t="s">
        <v>1393</v>
      </c>
      <c r="D1059" s="31">
        <v>1129</v>
      </c>
      <c r="E1059" s="44" t="s">
        <v>43</v>
      </c>
      <c r="F1059" s="43" t="s">
        <v>34</v>
      </c>
      <c r="G1059" s="84" t="s">
        <v>34</v>
      </c>
      <c r="H1059" s="31" t="s">
        <v>3177</v>
      </c>
      <c r="I1059" s="31"/>
      <c r="J1059" s="84" t="s">
        <v>106</v>
      </c>
      <c r="K1059" s="31" t="s">
        <v>36</v>
      </c>
      <c r="L1059" s="31" t="s">
        <v>95</v>
      </c>
      <c r="M1059" s="169">
        <v>45513</v>
      </c>
      <c r="N1059" s="148"/>
      <c r="O1059" s="44" t="s">
        <v>43</v>
      </c>
      <c r="P1059" s="43" t="s">
        <v>3178</v>
      </c>
      <c r="Q1059" s="31"/>
      <c r="R1059" s="84" t="s">
        <v>106</v>
      </c>
      <c r="S1059" s="31" t="s">
        <v>36</v>
      </c>
      <c r="T1059" s="31" t="s">
        <v>95</v>
      </c>
      <c r="U1059" s="169">
        <v>45513</v>
      </c>
      <c r="V1059" s="150"/>
      <c r="W1059" s="141" t="str" cm="1">
        <f t="array" ref="W1059">IF(SUM(LEN(B1059:V1059))=0,"",IF(OR(OR(ISBLANK(F1059),SUM(LEN(C1059),LEN(D1059))=0),AND(NOT(E1059="Unknown"),ISBLANK(J1059)),AND(NOT(O1059="Unknown"),ISBLANK(R1059))),"Missing Information", INDEX(Table15[Entire Service Line Classification], MATCH(SUMIFS(Table15[Unique ID],Table15[System-Owned Portion],E1059,Table15[If Material Anything Other than "Lead" in Column E,Was Material Ever Previously Lead?],G1059,Table15[Customer-Owned Portion],O1059),Table15[Unique ID],0),0)))</f>
        <v>Non-lead</v>
      </c>
      <c r="X1059"/>
    </row>
    <row r="1060" spans="2:24" ht="30" x14ac:dyDescent="0.25">
      <c r="B1060" s="146">
        <v>26365241</v>
      </c>
      <c r="C1060" s="31" t="s">
        <v>1394</v>
      </c>
      <c r="D1060" s="31">
        <v>1130</v>
      </c>
      <c r="E1060" s="44" t="s">
        <v>43</v>
      </c>
      <c r="F1060" s="43" t="s">
        <v>34</v>
      </c>
      <c r="G1060" s="84" t="s">
        <v>34</v>
      </c>
      <c r="H1060" s="31" t="s">
        <v>3177</v>
      </c>
      <c r="I1060" s="31"/>
      <c r="J1060" s="84" t="s">
        <v>106</v>
      </c>
      <c r="K1060" s="31" t="s">
        <v>36</v>
      </c>
      <c r="L1060" s="31" t="s">
        <v>95</v>
      </c>
      <c r="M1060" s="169">
        <v>45513</v>
      </c>
      <c r="N1060" s="148"/>
      <c r="O1060" s="44" t="s">
        <v>43</v>
      </c>
      <c r="P1060" s="43" t="s">
        <v>3178</v>
      </c>
      <c r="Q1060" s="31"/>
      <c r="R1060" s="84" t="s">
        <v>106</v>
      </c>
      <c r="S1060" s="31" t="s">
        <v>36</v>
      </c>
      <c r="T1060" s="31" t="s">
        <v>95</v>
      </c>
      <c r="U1060" s="169">
        <v>45513</v>
      </c>
      <c r="V1060" s="150"/>
      <c r="W1060" s="141" t="str" cm="1">
        <f t="array" ref="W1060">IF(SUM(LEN(B1060:V1060))=0,"",IF(OR(OR(ISBLANK(F1060),SUM(LEN(C1060),LEN(D1060))=0),AND(NOT(E1060="Unknown"),ISBLANK(J1060)),AND(NOT(O1060="Unknown"),ISBLANK(R1060))),"Missing Information", INDEX(Table15[Entire Service Line Classification], MATCH(SUMIFS(Table15[Unique ID],Table15[System-Owned Portion],E1060,Table15[If Material Anything Other than "Lead" in Column E,Was Material Ever Previously Lead?],G1060,Table15[Customer-Owned Portion],O1060),Table15[Unique ID],0),0)))</f>
        <v>Non-lead</v>
      </c>
      <c r="X1060"/>
    </row>
    <row r="1061" spans="2:24" ht="30" x14ac:dyDescent="0.25">
      <c r="B1061" s="146">
        <v>26365395</v>
      </c>
      <c r="C1061" s="31" t="s">
        <v>1395</v>
      </c>
      <c r="D1061" s="31">
        <v>1131</v>
      </c>
      <c r="E1061" s="44" t="s">
        <v>43</v>
      </c>
      <c r="F1061" s="43" t="s">
        <v>34</v>
      </c>
      <c r="G1061" s="84" t="s">
        <v>34</v>
      </c>
      <c r="H1061" s="31" t="s">
        <v>3177</v>
      </c>
      <c r="I1061" s="31"/>
      <c r="J1061" s="84" t="s">
        <v>106</v>
      </c>
      <c r="K1061" s="31" t="s">
        <v>36</v>
      </c>
      <c r="L1061" s="31" t="s">
        <v>95</v>
      </c>
      <c r="M1061" s="169">
        <v>45513</v>
      </c>
      <c r="N1061" s="148"/>
      <c r="O1061" s="44" t="s">
        <v>43</v>
      </c>
      <c r="P1061" s="43" t="s">
        <v>3178</v>
      </c>
      <c r="Q1061" s="31"/>
      <c r="R1061" s="84" t="s">
        <v>106</v>
      </c>
      <c r="S1061" s="31" t="s">
        <v>36</v>
      </c>
      <c r="T1061" s="31" t="s">
        <v>95</v>
      </c>
      <c r="U1061" s="169">
        <v>45513</v>
      </c>
      <c r="V1061" s="150"/>
      <c r="W1061" s="141" t="str" cm="1">
        <f t="array" ref="W1061">IF(SUM(LEN(B1061:V1061))=0,"",IF(OR(OR(ISBLANK(F1061),SUM(LEN(C1061),LEN(D1061))=0),AND(NOT(E1061="Unknown"),ISBLANK(J1061)),AND(NOT(O1061="Unknown"),ISBLANK(R1061))),"Missing Information", INDEX(Table15[Entire Service Line Classification], MATCH(SUMIFS(Table15[Unique ID],Table15[System-Owned Portion],E1061,Table15[If Material Anything Other than "Lead" in Column E,Was Material Ever Previously Lead?],G1061,Table15[Customer-Owned Portion],O1061),Table15[Unique ID],0),0)))</f>
        <v>Non-lead</v>
      </c>
      <c r="X1061"/>
    </row>
    <row r="1062" spans="2:24" ht="30" x14ac:dyDescent="0.25">
      <c r="B1062" s="146">
        <v>26366700</v>
      </c>
      <c r="C1062" s="31" t="s">
        <v>1396</v>
      </c>
      <c r="D1062" s="31">
        <v>1132</v>
      </c>
      <c r="E1062" s="44" t="s">
        <v>43</v>
      </c>
      <c r="F1062" s="43" t="s">
        <v>34</v>
      </c>
      <c r="G1062" s="84" t="s">
        <v>34</v>
      </c>
      <c r="H1062" s="31" t="s">
        <v>3177</v>
      </c>
      <c r="I1062" s="31"/>
      <c r="J1062" s="84" t="s">
        <v>106</v>
      </c>
      <c r="K1062" s="31" t="s">
        <v>36</v>
      </c>
      <c r="L1062" s="31" t="s">
        <v>95</v>
      </c>
      <c r="M1062" s="169">
        <v>45513</v>
      </c>
      <c r="N1062" s="148"/>
      <c r="O1062" s="44" t="s">
        <v>43</v>
      </c>
      <c r="P1062" s="43" t="s">
        <v>3178</v>
      </c>
      <c r="Q1062" s="31"/>
      <c r="R1062" s="84" t="s">
        <v>106</v>
      </c>
      <c r="S1062" s="31" t="s">
        <v>36</v>
      </c>
      <c r="T1062" s="31" t="s">
        <v>95</v>
      </c>
      <c r="U1062" s="169">
        <v>45513</v>
      </c>
      <c r="V1062" s="150"/>
      <c r="W1062" s="141" t="str" cm="1">
        <f t="array" ref="W1062">IF(SUM(LEN(B1062:V1062))=0,"",IF(OR(OR(ISBLANK(F1062),SUM(LEN(C1062),LEN(D1062))=0),AND(NOT(E1062="Unknown"),ISBLANK(J1062)),AND(NOT(O1062="Unknown"),ISBLANK(R1062))),"Missing Information", INDEX(Table15[Entire Service Line Classification], MATCH(SUMIFS(Table15[Unique ID],Table15[System-Owned Portion],E1062,Table15[If Material Anything Other than "Lead" in Column E,Was Material Ever Previously Lead?],G1062,Table15[Customer-Owned Portion],O1062),Table15[Unique ID],0),0)))</f>
        <v>Non-lead</v>
      </c>
      <c r="X1062"/>
    </row>
    <row r="1063" spans="2:24" ht="30" x14ac:dyDescent="0.25">
      <c r="B1063" s="146">
        <v>26365237</v>
      </c>
      <c r="C1063" s="31" t="s">
        <v>1397</v>
      </c>
      <c r="D1063" s="31">
        <v>1133</v>
      </c>
      <c r="E1063" s="44" t="s">
        <v>43</v>
      </c>
      <c r="F1063" s="43" t="s">
        <v>34</v>
      </c>
      <c r="G1063" s="84" t="s">
        <v>34</v>
      </c>
      <c r="H1063" s="31" t="s">
        <v>3177</v>
      </c>
      <c r="I1063" s="31"/>
      <c r="J1063" s="84" t="s">
        <v>106</v>
      </c>
      <c r="K1063" s="31" t="s">
        <v>36</v>
      </c>
      <c r="L1063" s="31" t="s">
        <v>95</v>
      </c>
      <c r="M1063" s="169">
        <v>45513</v>
      </c>
      <c r="N1063" s="148"/>
      <c r="O1063" s="44" t="s">
        <v>43</v>
      </c>
      <c r="P1063" s="43" t="s">
        <v>3178</v>
      </c>
      <c r="Q1063" s="31"/>
      <c r="R1063" s="84" t="s">
        <v>106</v>
      </c>
      <c r="S1063" s="31" t="s">
        <v>36</v>
      </c>
      <c r="T1063" s="31" t="s">
        <v>95</v>
      </c>
      <c r="U1063" s="169">
        <v>45513</v>
      </c>
      <c r="V1063" s="150"/>
      <c r="W1063" s="141" t="str" cm="1">
        <f t="array" ref="W1063">IF(SUM(LEN(B1063:V1063))=0,"",IF(OR(OR(ISBLANK(F1063),SUM(LEN(C1063),LEN(D1063))=0),AND(NOT(E1063="Unknown"),ISBLANK(J1063)),AND(NOT(O1063="Unknown"),ISBLANK(R1063))),"Missing Information", INDEX(Table15[Entire Service Line Classification], MATCH(SUMIFS(Table15[Unique ID],Table15[System-Owned Portion],E1063,Table15[If Material Anything Other than "Lead" in Column E,Was Material Ever Previously Lead?],G1063,Table15[Customer-Owned Portion],O1063),Table15[Unique ID],0),0)))</f>
        <v>Non-lead</v>
      </c>
      <c r="X1063"/>
    </row>
    <row r="1064" spans="2:24" ht="30" x14ac:dyDescent="0.25">
      <c r="B1064" s="146">
        <v>26365277</v>
      </c>
      <c r="C1064" s="31" t="s">
        <v>1398</v>
      </c>
      <c r="D1064" s="31">
        <v>1134</v>
      </c>
      <c r="E1064" s="44" t="s">
        <v>43</v>
      </c>
      <c r="F1064" s="43" t="s">
        <v>34</v>
      </c>
      <c r="G1064" s="84" t="s">
        <v>34</v>
      </c>
      <c r="H1064" s="31" t="s">
        <v>3177</v>
      </c>
      <c r="I1064" s="31"/>
      <c r="J1064" s="84" t="s">
        <v>106</v>
      </c>
      <c r="K1064" s="31" t="s">
        <v>36</v>
      </c>
      <c r="L1064" s="31" t="s">
        <v>95</v>
      </c>
      <c r="M1064" s="169">
        <v>45513</v>
      </c>
      <c r="N1064" s="148"/>
      <c r="O1064" s="44" t="s">
        <v>43</v>
      </c>
      <c r="P1064" s="43" t="s">
        <v>3178</v>
      </c>
      <c r="Q1064" s="31"/>
      <c r="R1064" s="84" t="s">
        <v>106</v>
      </c>
      <c r="S1064" s="31" t="s">
        <v>36</v>
      </c>
      <c r="T1064" s="31" t="s">
        <v>95</v>
      </c>
      <c r="U1064" s="169">
        <v>45513</v>
      </c>
      <c r="V1064" s="150"/>
      <c r="W1064" s="141" t="str" cm="1">
        <f t="array" ref="W1064">IF(SUM(LEN(B1064:V1064))=0,"",IF(OR(OR(ISBLANK(F1064),SUM(LEN(C1064),LEN(D1064))=0),AND(NOT(E1064="Unknown"),ISBLANK(J1064)),AND(NOT(O1064="Unknown"),ISBLANK(R1064))),"Missing Information", INDEX(Table15[Entire Service Line Classification], MATCH(SUMIFS(Table15[Unique ID],Table15[System-Owned Portion],E1064,Table15[If Material Anything Other than "Lead" in Column E,Was Material Ever Previously Lead?],G1064,Table15[Customer-Owned Portion],O1064),Table15[Unique ID],0),0)))</f>
        <v>Non-lead</v>
      </c>
      <c r="X1064"/>
    </row>
    <row r="1065" spans="2:24" ht="30" x14ac:dyDescent="0.25">
      <c r="B1065" s="146">
        <v>26365392</v>
      </c>
      <c r="C1065" s="31" t="s">
        <v>1399</v>
      </c>
      <c r="D1065" s="31">
        <v>1135</v>
      </c>
      <c r="E1065" s="44" t="s">
        <v>43</v>
      </c>
      <c r="F1065" s="43" t="s">
        <v>34</v>
      </c>
      <c r="G1065" s="84" t="s">
        <v>34</v>
      </c>
      <c r="H1065" s="31" t="s">
        <v>3177</v>
      </c>
      <c r="I1065" s="31"/>
      <c r="J1065" s="84" t="s">
        <v>106</v>
      </c>
      <c r="K1065" s="31" t="s">
        <v>36</v>
      </c>
      <c r="L1065" s="31" t="s">
        <v>95</v>
      </c>
      <c r="M1065" s="169">
        <v>45513</v>
      </c>
      <c r="N1065" s="148"/>
      <c r="O1065" s="44" t="s">
        <v>43</v>
      </c>
      <c r="P1065" s="43" t="s">
        <v>3178</v>
      </c>
      <c r="Q1065" s="31"/>
      <c r="R1065" s="84" t="s">
        <v>106</v>
      </c>
      <c r="S1065" s="31" t="s">
        <v>36</v>
      </c>
      <c r="T1065" s="31" t="s">
        <v>95</v>
      </c>
      <c r="U1065" s="169">
        <v>45513</v>
      </c>
      <c r="V1065" s="150"/>
      <c r="W1065" s="141" t="str" cm="1">
        <f t="array" ref="W1065">IF(SUM(LEN(B1065:V1065))=0,"",IF(OR(OR(ISBLANK(F1065),SUM(LEN(C1065),LEN(D1065))=0),AND(NOT(E1065="Unknown"),ISBLANK(J1065)),AND(NOT(O1065="Unknown"),ISBLANK(R1065))),"Missing Information", INDEX(Table15[Entire Service Line Classification], MATCH(SUMIFS(Table15[Unique ID],Table15[System-Owned Portion],E1065,Table15[If Material Anything Other than "Lead" in Column E,Was Material Ever Previously Lead?],G1065,Table15[Customer-Owned Portion],O1065),Table15[Unique ID],0),0)))</f>
        <v>Non-lead</v>
      </c>
      <c r="X1065"/>
    </row>
    <row r="1066" spans="2:24" ht="30" x14ac:dyDescent="0.25">
      <c r="B1066" s="146">
        <v>26365242</v>
      </c>
      <c r="C1066" s="31" t="s">
        <v>1400</v>
      </c>
      <c r="D1066" s="31">
        <v>1136</v>
      </c>
      <c r="E1066" s="44" t="s">
        <v>43</v>
      </c>
      <c r="F1066" s="43" t="s">
        <v>34</v>
      </c>
      <c r="G1066" s="84" t="s">
        <v>34</v>
      </c>
      <c r="H1066" s="31" t="s">
        <v>3177</v>
      </c>
      <c r="I1066" s="31"/>
      <c r="J1066" s="84" t="s">
        <v>106</v>
      </c>
      <c r="K1066" s="31" t="s">
        <v>36</v>
      </c>
      <c r="L1066" s="31" t="s">
        <v>95</v>
      </c>
      <c r="M1066" s="169">
        <v>45513</v>
      </c>
      <c r="N1066" s="148"/>
      <c r="O1066" s="44" t="s">
        <v>43</v>
      </c>
      <c r="P1066" s="43" t="s">
        <v>3178</v>
      </c>
      <c r="Q1066" s="31"/>
      <c r="R1066" s="84" t="s">
        <v>106</v>
      </c>
      <c r="S1066" s="31" t="s">
        <v>36</v>
      </c>
      <c r="T1066" s="31" t="s">
        <v>95</v>
      </c>
      <c r="U1066" s="169">
        <v>45513</v>
      </c>
      <c r="V1066" s="150"/>
      <c r="W1066" s="141" t="str" cm="1">
        <f t="array" ref="W1066">IF(SUM(LEN(B1066:V1066))=0,"",IF(OR(OR(ISBLANK(F1066),SUM(LEN(C1066),LEN(D1066))=0),AND(NOT(E1066="Unknown"),ISBLANK(J1066)),AND(NOT(O1066="Unknown"),ISBLANK(R1066))),"Missing Information", INDEX(Table15[Entire Service Line Classification], MATCH(SUMIFS(Table15[Unique ID],Table15[System-Owned Portion],E1066,Table15[If Material Anything Other than "Lead" in Column E,Was Material Ever Previously Lead?],G1066,Table15[Customer-Owned Portion],O1066),Table15[Unique ID],0),0)))</f>
        <v>Non-lead</v>
      </c>
      <c r="X1066"/>
    </row>
    <row r="1067" spans="2:24" ht="30" x14ac:dyDescent="0.25">
      <c r="B1067" s="146">
        <v>26365391</v>
      </c>
      <c r="C1067" s="31" t="s">
        <v>1401</v>
      </c>
      <c r="D1067" s="31">
        <v>1137</v>
      </c>
      <c r="E1067" s="44" t="s">
        <v>43</v>
      </c>
      <c r="F1067" s="43" t="s">
        <v>34</v>
      </c>
      <c r="G1067" s="84" t="s">
        <v>34</v>
      </c>
      <c r="H1067" s="31" t="s">
        <v>3177</v>
      </c>
      <c r="I1067" s="31"/>
      <c r="J1067" s="84" t="s">
        <v>106</v>
      </c>
      <c r="K1067" s="31" t="s">
        <v>36</v>
      </c>
      <c r="L1067" s="31" t="s">
        <v>95</v>
      </c>
      <c r="M1067" s="169">
        <v>45513</v>
      </c>
      <c r="N1067" s="148"/>
      <c r="O1067" s="44" t="s">
        <v>43</v>
      </c>
      <c r="P1067" s="43" t="s">
        <v>3178</v>
      </c>
      <c r="Q1067" s="31"/>
      <c r="R1067" s="84" t="s">
        <v>106</v>
      </c>
      <c r="S1067" s="31" t="s">
        <v>36</v>
      </c>
      <c r="T1067" s="31" t="s">
        <v>95</v>
      </c>
      <c r="U1067" s="169">
        <v>45513</v>
      </c>
      <c r="V1067" s="150"/>
      <c r="W1067" s="141" t="str" cm="1">
        <f t="array" ref="W1067">IF(SUM(LEN(B1067:V1067))=0,"",IF(OR(OR(ISBLANK(F1067),SUM(LEN(C1067),LEN(D1067))=0),AND(NOT(E1067="Unknown"),ISBLANK(J1067)),AND(NOT(O1067="Unknown"),ISBLANK(R1067))),"Missing Information", INDEX(Table15[Entire Service Line Classification], MATCH(SUMIFS(Table15[Unique ID],Table15[System-Owned Portion],E1067,Table15[If Material Anything Other than "Lead" in Column E,Was Material Ever Previously Lead?],G1067,Table15[Customer-Owned Portion],O1067),Table15[Unique ID],0),0)))</f>
        <v>Non-lead</v>
      </c>
      <c r="X1067"/>
    </row>
    <row r="1068" spans="2:24" ht="30" x14ac:dyDescent="0.25">
      <c r="B1068" s="146">
        <v>26365389</v>
      </c>
      <c r="C1068" s="31" t="s">
        <v>1402</v>
      </c>
      <c r="D1068" s="31">
        <v>1138</v>
      </c>
      <c r="E1068" s="44" t="s">
        <v>43</v>
      </c>
      <c r="F1068" s="43" t="s">
        <v>34</v>
      </c>
      <c r="G1068" s="84" t="s">
        <v>34</v>
      </c>
      <c r="H1068" s="31" t="s">
        <v>3177</v>
      </c>
      <c r="I1068" s="31"/>
      <c r="J1068" s="84" t="s">
        <v>106</v>
      </c>
      <c r="K1068" s="31" t="s">
        <v>36</v>
      </c>
      <c r="L1068" s="31" t="s">
        <v>95</v>
      </c>
      <c r="M1068" s="169">
        <v>45513</v>
      </c>
      <c r="N1068" s="148"/>
      <c r="O1068" s="44" t="s">
        <v>43</v>
      </c>
      <c r="P1068" s="43" t="s">
        <v>3178</v>
      </c>
      <c r="Q1068" s="31"/>
      <c r="R1068" s="84" t="s">
        <v>106</v>
      </c>
      <c r="S1068" s="31" t="s">
        <v>36</v>
      </c>
      <c r="T1068" s="31" t="s">
        <v>95</v>
      </c>
      <c r="U1068" s="169">
        <v>45513</v>
      </c>
      <c r="V1068" s="150"/>
      <c r="W1068" s="141" t="str" cm="1">
        <f t="array" ref="W1068">IF(SUM(LEN(B1068:V1068))=0,"",IF(OR(OR(ISBLANK(F1068),SUM(LEN(C1068),LEN(D1068))=0),AND(NOT(E1068="Unknown"),ISBLANK(J1068)),AND(NOT(O1068="Unknown"),ISBLANK(R1068))),"Missing Information", INDEX(Table15[Entire Service Line Classification], MATCH(SUMIFS(Table15[Unique ID],Table15[System-Owned Portion],E1068,Table15[If Material Anything Other than "Lead" in Column E,Was Material Ever Previously Lead?],G1068,Table15[Customer-Owned Portion],O1068),Table15[Unique ID],0),0)))</f>
        <v>Non-lead</v>
      </c>
      <c r="X1068"/>
    </row>
    <row r="1069" spans="2:24" ht="30" x14ac:dyDescent="0.25">
      <c r="B1069" s="146">
        <v>26365290</v>
      </c>
      <c r="C1069" s="31" t="s">
        <v>1403</v>
      </c>
      <c r="D1069" s="31">
        <v>1139</v>
      </c>
      <c r="E1069" s="44" t="s">
        <v>43</v>
      </c>
      <c r="F1069" s="43" t="s">
        <v>34</v>
      </c>
      <c r="G1069" s="84" t="s">
        <v>34</v>
      </c>
      <c r="H1069" s="31" t="s">
        <v>3177</v>
      </c>
      <c r="I1069" s="31"/>
      <c r="J1069" s="84" t="s">
        <v>106</v>
      </c>
      <c r="K1069" s="31" t="s">
        <v>36</v>
      </c>
      <c r="L1069" s="31" t="s">
        <v>95</v>
      </c>
      <c r="M1069" s="169">
        <v>45513</v>
      </c>
      <c r="N1069" s="148"/>
      <c r="O1069" s="44" t="s">
        <v>43</v>
      </c>
      <c r="P1069" s="43" t="s">
        <v>3178</v>
      </c>
      <c r="Q1069" s="31"/>
      <c r="R1069" s="84" t="s">
        <v>106</v>
      </c>
      <c r="S1069" s="31" t="s">
        <v>36</v>
      </c>
      <c r="T1069" s="31" t="s">
        <v>95</v>
      </c>
      <c r="U1069" s="169">
        <v>45513</v>
      </c>
      <c r="V1069" s="150"/>
      <c r="W1069" s="141" t="str" cm="1">
        <f t="array" ref="W1069">IF(SUM(LEN(B1069:V1069))=0,"",IF(OR(OR(ISBLANK(F1069),SUM(LEN(C1069),LEN(D1069))=0),AND(NOT(E1069="Unknown"),ISBLANK(J1069)),AND(NOT(O1069="Unknown"),ISBLANK(R1069))),"Missing Information", INDEX(Table15[Entire Service Line Classification], MATCH(SUMIFS(Table15[Unique ID],Table15[System-Owned Portion],E1069,Table15[If Material Anything Other than "Lead" in Column E,Was Material Ever Previously Lead?],G1069,Table15[Customer-Owned Portion],O1069),Table15[Unique ID],0),0)))</f>
        <v>Non-lead</v>
      </c>
      <c r="X1069"/>
    </row>
    <row r="1070" spans="2:24" ht="30" x14ac:dyDescent="0.25">
      <c r="B1070" s="146">
        <v>26365390</v>
      </c>
      <c r="C1070" s="31" t="s">
        <v>1404</v>
      </c>
      <c r="D1070" s="31">
        <v>1140</v>
      </c>
      <c r="E1070" s="44" t="s">
        <v>43</v>
      </c>
      <c r="F1070" s="43" t="s">
        <v>34</v>
      </c>
      <c r="G1070" s="84" t="s">
        <v>34</v>
      </c>
      <c r="H1070" s="31" t="s">
        <v>3177</v>
      </c>
      <c r="I1070" s="31"/>
      <c r="J1070" s="84" t="s">
        <v>106</v>
      </c>
      <c r="K1070" s="31" t="s">
        <v>36</v>
      </c>
      <c r="L1070" s="31" t="s">
        <v>95</v>
      </c>
      <c r="M1070" s="169">
        <v>45513</v>
      </c>
      <c r="N1070" s="148"/>
      <c r="O1070" s="44" t="s">
        <v>43</v>
      </c>
      <c r="P1070" s="43" t="s">
        <v>3178</v>
      </c>
      <c r="Q1070" s="31"/>
      <c r="R1070" s="84" t="s">
        <v>106</v>
      </c>
      <c r="S1070" s="31" t="s">
        <v>36</v>
      </c>
      <c r="T1070" s="31" t="s">
        <v>95</v>
      </c>
      <c r="U1070" s="169">
        <v>45513</v>
      </c>
      <c r="V1070" s="150"/>
      <c r="W1070" s="141" t="str" cm="1">
        <f t="array" ref="W1070">IF(SUM(LEN(B1070:V1070))=0,"",IF(OR(OR(ISBLANK(F1070),SUM(LEN(C1070),LEN(D1070))=0),AND(NOT(E1070="Unknown"),ISBLANK(J1070)),AND(NOT(O1070="Unknown"),ISBLANK(R1070))),"Missing Information", INDEX(Table15[Entire Service Line Classification], MATCH(SUMIFS(Table15[Unique ID],Table15[System-Owned Portion],E1070,Table15[If Material Anything Other than "Lead" in Column E,Was Material Ever Previously Lead?],G1070,Table15[Customer-Owned Portion],O1070),Table15[Unique ID],0),0)))</f>
        <v>Non-lead</v>
      </c>
      <c r="X1070"/>
    </row>
    <row r="1071" spans="2:24" ht="30" x14ac:dyDescent="0.25">
      <c r="B1071" s="146">
        <v>26365272</v>
      </c>
      <c r="C1071" s="31" t="s">
        <v>1405</v>
      </c>
      <c r="D1071" s="31">
        <v>1141</v>
      </c>
      <c r="E1071" s="44" t="s">
        <v>43</v>
      </c>
      <c r="F1071" s="43" t="s">
        <v>34</v>
      </c>
      <c r="G1071" s="84" t="s">
        <v>34</v>
      </c>
      <c r="H1071" s="31" t="s">
        <v>3177</v>
      </c>
      <c r="I1071" s="31"/>
      <c r="J1071" s="84" t="s">
        <v>106</v>
      </c>
      <c r="K1071" s="31" t="s">
        <v>36</v>
      </c>
      <c r="L1071" s="31" t="s">
        <v>95</v>
      </c>
      <c r="M1071" s="169">
        <v>45514</v>
      </c>
      <c r="N1071" s="148"/>
      <c r="O1071" s="44" t="s">
        <v>43</v>
      </c>
      <c r="P1071" s="43" t="s">
        <v>3178</v>
      </c>
      <c r="Q1071" s="31"/>
      <c r="R1071" s="84" t="s">
        <v>106</v>
      </c>
      <c r="S1071" s="31" t="s">
        <v>36</v>
      </c>
      <c r="T1071" s="31" t="s">
        <v>95</v>
      </c>
      <c r="U1071" s="169">
        <v>45514</v>
      </c>
      <c r="V1071" s="150"/>
      <c r="W1071" s="141" t="str" cm="1">
        <f t="array" ref="W1071">IF(SUM(LEN(B1071:V1071))=0,"",IF(OR(OR(ISBLANK(F1071),SUM(LEN(C1071),LEN(D1071))=0),AND(NOT(E1071="Unknown"),ISBLANK(J1071)),AND(NOT(O1071="Unknown"),ISBLANK(R1071))),"Missing Information", INDEX(Table15[Entire Service Line Classification], MATCH(SUMIFS(Table15[Unique ID],Table15[System-Owned Portion],E1071,Table15[If Material Anything Other than "Lead" in Column E,Was Material Ever Previously Lead?],G1071,Table15[Customer-Owned Portion],O1071),Table15[Unique ID],0),0)))</f>
        <v>Non-lead</v>
      </c>
      <c r="X1071"/>
    </row>
    <row r="1072" spans="2:24" ht="30" x14ac:dyDescent="0.25">
      <c r="B1072" s="146">
        <v>26365270</v>
      </c>
      <c r="C1072" s="31" t="s">
        <v>1406</v>
      </c>
      <c r="D1072" s="31">
        <v>1142</v>
      </c>
      <c r="E1072" s="44" t="s">
        <v>43</v>
      </c>
      <c r="F1072" s="43" t="s">
        <v>34</v>
      </c>
      <c r="G1072" s="84" t="s">
        <v>34</v>
      </c>
      <c r="H1072" s="31" t="s">
        <v>3177</v>
      </c>
      <c r="I1072" s="31"/>
      <c r="J1072" s="84" t="s">
        <v>106</v>
      </c>
      <c r="K1072" s="31" t="s">
        <v>36</v>
      </c>
      <c r="L1072" s="31" t="s">
        <v>95</v>
      </c>
      <c r="M1072" s="169">
        <v>45514</v>
      </c>
      <c r="N1072" s="148"/>
      <c r="O1072" s="44" t="s">
        <v>43</v>
      </c>
      <c r="P1072" s="43" t="s">
        <v>3178</v>
      </c>
      <c r="Q1072" s="31"/>
      <c r="R1072" s="84" t="s">
        <v>106</v>
      </c>
      <c r="S1072" s="31" t="s">
        <v>36</v>
      </c>
      <c r="T1072" s="31" t="s">
        <v>95</v>
      </c>
      <c r="U1072" s="169">
        <v>45514</v>
      </c>
      <c r="V1072" s="150"/>
      <c r="W1072" s="141" t="str" cm="1">
        <f t="array" ref="W1072">IF(SUM(LEN(B1072:V1072))=0,"",IF(OR(OR(ISBLANK(F1072),SUM(LEN(C1072),LEN(D1072))=0),AND(NOT(E1072="Unknown"),ISBLANK(J1072)),AND(NOT(O1072="Unknown"),ISBLANK(R1072))),"Missing Information", INDEX(Table15[Entire Service Line Classification], MATCH(SUMIFS(Table15[Unique ID],Table15[System-Owned Portion],E1072,Table15[If Material Anything Other than "Lead" in Column E,Was Material Ever Previously Lead?],G1072,Table15[Customer-Owned Portion],O1072),Table15[Unique ID],0),0)))</f>
        <v>Non-lead</v>
      </c>
      <c r="X1072"/>
    </row>
    <row r="1073" spans="2:24" ht="30" x14ac:dyDescent="0.25">
      <c r="B1073" s="146">
        <v>26365274</v>
      </c>
      <c r="C1073" s="31" t="s">
        <v>1407</v>
      </c>
      <c r="D1073" s="31">
        <v>1143</v>
      </c>
      <c r="E1073" s="44" t="s">
        <v>43</v>
      </c>
      <c r="F1073" s="43" t="s">
        <v>34</v>
      </c>
      <c r="G1073" s="84" t="s">
        <v>34</v>
      </c>
      <c r="H1073" s="31" t="s">
        <v>3177</v>
      </c>
      <c r="I1073" s="31"/>
      <c r="J1073" s="84" t="s">
        <v>106</v>
      </c>
      <c r="K1073" s="31" t="s">
        <v>36</v>
      </c>
      <c r="L1073" s="31" t="s">
        <v>95</v>
      </c>
      <c r="M1073" s="169">
        <v>45514</v>
      </c>
      <c r="N1073" s="148"/>
      <c r="O1073" s="44" t="s">
        <v>42</v>
      </c>
      <c r="P1073" s="43" t="s">
        <v>3178</v>
      </c>
      <c r="Q1073" s="31"/>
      <c r="R1073" s="84" t="s">
        <v>106</v>
      </c>
      <c r="S1073" s="31" t="s">
        <v>36</v>
      </c>
      <c r="T1073" s="31" t="s">
        <v>95</v>
      </c>
      <c r="U1073" s="169">
        <v>45514</v>
      </c>
      <c r="V1073" s="150"/>
      <c r="W1073" s="141" t="str" cm="1">
        <f t="array" ref="W1073">IF(SUM(LEN(B1073:V1073))=0,"",IF(OR(OR(ISBLANK(F1073),SUM(LEN(C1073),LEN(D1073))=0),AND(NOT(E1073="Unknown"),ISBLANK(J1073)),AND(NOT(O1073="Unknown"),ISBLANK(R1073))),"Missing Information", INDEX(Table15[Entire Service Line Classification], MATCH(SUMIFS(Table15[Unique ID],Table15[System-Owned Portion],E1073,Table15[If Material Anything Other than "Lead" in Column E,Was Material Ever Previously Lead?],G1073,Table15[Customer-Owned Portion],O1073),Table15[Unique ID],0),0)))</f>
        <v>Non-lead</v>
      </c>
      <c r="X1073"/>
    </row>
    <row r="1074" spans="2:24" ht="30" x14ac:dyDescent="0.25">
      <c r="B1074" s="146">
        <v>26365273</v>
      </c>
      <c r="C1074" s="31" t="s">
        <v>1408</v>
      </c>
      <c r="D1074" s="31">
        <v>1144</v>
      </c>
      <c r="E1074" s="44" t="s">
        <v>43</v>
      </c>
      <c r="F1074" s="43" t="s">
        <v>34</v>
      </c>
      <c r="G1074" s="84" t="s">
        <v>34</v>
      </c>
      <c r="H1074" s="31" t="s">
        <v>3177</v>
      </c>
      <c r="I1074" s="31"/>
      <c r="J1074" s="84" t="s">
        <v>106</v>
      </c>
      <c r="K1074" s="31" t="s">
        <v>36</v>
      </c>
      <c r="L1074" s="31" t="s">
        <v>95</v>
      </c>
      <c r="M1074" s="169">
        <v>45514</v>
      </c>
      <c r="N1074" s="148"/>
      <c r="O1074" s="44" t="s">
        <v>35</v>
      </c>
      <c r="P1074" s="43" t="s">
        <v>3178</v>
      </c>
      <c r="Q1074" s="31"/>
      <c r="R1074" s="84" t="s">
        <v>106</v>
      </c>
      <c r="S1074" s="31" t="s">
        <v>36</v>
      </c>
      <c r="T1074" s="31" t="s">
        <v>95</v>
      </c>
      <c r="U1074" s="169">
        <v>45514</v>
      </c>
      <c r="V1074" s="150"/>
      <c r="W1074" s="141" t="str" cm="1">
        <f t="array" ref="W1074">IF(SUM(LEN(B1074:V1074))=0,"",IF(OR(OR(ISBLANK(F1074),SUM(LEN(C1074),LEN(D1074))=0),AND(NOT(E1074="Unknown"),ISBLANK(J1074)),AND(NOT(O1074="Unknown"),ISBLANK(R1074))),"Missing Information", INDEX(Table15[Entire Service Line Classification], MATCH(SUMIFS(Table15[Unique ID],Table15[System-Owned Portion],E1074,Table15[If Material Anything Other than "Lead" in Column E,Was Material Ever Previously Lead?],G1074,Table15[Customer-Owned Portion],O1074),Table15[Unique ID],0),0)))</f>
        <v>Non-lead</v>
      </c>
      <c r="X1074"/>
    </row>
    <row r="1075" spans="2:24" ht="30" x14ac:dyDescent="0.25">
      <c r="B1075" s="146">
        <v>26359292</v>
      </c>
      <c r="C1075" s="31" t="s">
        <v>1409</v>
      </c>
      <c r="D1075" s="31">
        <v>1145</v>
      </c>
      <c r="E1075" s="44" t="s">
        <v>43</v>
      </c>
      <c r="F1075" s="43" t="s">
        <v>34</v>
      </c>
      <c r="G1075" s="84" t="s">
        <v>34</v>
      </c>
      <c r="H1075" s="31" t="s">
        <v>3177</v>
      </c>
      <c r="I1075" s="31"/>
      <c r="J1075" s="84" t="s">
        <v>106</v>
      </c>
      <c r="K1075" s="31" t="s">
        <v>36</v>
      </c>
      <c r="L1075" s="31" t="s">
        <v>95</v>
      </c>
      <c r="M1075" s="169">
        <v>45514</v>
      </c>
      <c r="N1075" s="148"/>
      <c r="O1075" s="44" t="s">
        <v>42</v>
      </c>
      <c r="P1075" s="43" t="s">
        <v>3178</v>
      </c>
      <c r="Q1075" s="31"/>
      <c r="R1075" s="84" t="s">
        <v>106</v>
      </c>
      <c r="S1075" s="31" t="s">
        <v>36</v>
      </c>
      <c r="T1075" s="31" t="s">
        <v>95</v>
      </c>
      <c r="U1075" s="169">
        <v>45514</v>
      </c>
      <c r="V1075" s="150"/>
      <c r="W1075" s="141" t="str" cm="1">
        <f t="array" ref="W1075">IF(SUM(LEN(B1075:V1075))=0,"",IF(OR(OR(ISBLANK(F1075),SUM(LEN(C1075),LEN(D1075))=0),AND(NOT(E1075="Unknown"),ISBLANK(J1075)),AND(NOT(O1075="Unknown"),ISBLANK(R1075))),"Missing Information", INDEX(Table15[Entire Service Line Classification], MATCH(SUMIFS(Table15[Unique ID],Table15[System-Owned Portion],E1075,Table15[If Material Anything Other than "Lead" in Column E,Was Material Ever Previously Lead?],G1075,Table15[Customer-Owned Portion],O1075),Table15[Unique ID],0),0)))</f>
        <v>Non-lead</v>
      </c>
      <c r="X1075"/>
    </row>
    <row r="1076" spans="2:24" ht="30" x14ac:dyDescent="0.25">
      <c r="B1076" s="146">
        <v>26366149</v>
      </c>
      <c r="C1076" s="31" t="s">
        <v>1410</v>
      </c>
      <c r="D1076" s="31">
        <v>1146</v>
      </c>
      <c r="E1076" s="44" t="s">
        <v>43</v>
      </c>
      <c r="F1076" s="43" t="s">
        <v>34</v>
      </c>
      <c r="G1076" s="84" t="s">
        <v>34</v>
      </c>
      <c r="H1076" s="31" t="s">
        <v>3177</v>
      </c>
      <c r="I1076" s="31"/>
      <c r="J1076" s="84" t="s">
        <v>106</v>
      </c>
      <c r="K1076" s="31" t="s">
        <v>36</v>
      </c>
      <c r="L1076" s="31" t="s">
        <v>95</v>
      </c>
      <c r="M1076" s="169">
        <v>45514</v>
      </c>
      <c r="N1076" s="148"/>
      <c r="O1076" s="44" t="s">
        <v>42</v>
      </c>
      <c r="P1076" s="43" t="s">
        <v>3178</v>
      </c>
      <c r="Q1076" s="31"/>
      <c r="R1076" s="84" t="s">
        <v>106</v>
      </c>
      <c r="S1076" s="31" t="s">
        <v>36</v>
      </c>
      <c r="T1076" s="31" t="s">
        <v>95</v>
      </c>
      <c r="U1076" s="169">
        <v>45514</v>
      </c>
      <c r="V1076" s="150"/>
      <c r="W1076" s="141" t="str" cm="1">
        <f t="array" ref="W1076">IF(SUM(LEN(B1076:V1076))=0,"",IF(OR(OR(ISBLANK(F1076),SUM(LEN(C1076),LEN(D1076))=0),AND(NOT(E1076="Unknown"),ISBLANK(J1076)),AND(NOT(O1076="Unknown"),ISBLANK(R1076))),"Missing Information", INDEX(Table15[Entire Service Line Classification], MATCH(SUMIFS(Table15[Unique ID],Table15[System-Owned Portion],E1076,Table15[If Material Anything Other than "Lead" in Column E,Was Material Ever Previously Lead?],G1076,Table15[Customer-Owned Portion],O1076),Table15[Unique ID],0),0)))</f>
        <v>Non-lead</v>
      </c>
      <c r="X1076"/>
    </row>
    <row r="1077" spans="2:24" ht="30" x14ac:dyDescent="0.25">
      <c r="B1077" s="146">
        <v>26365276</v>
      </c>
      <c r="C1077" s="31" t="s">
        <v>1411</v>
      </c>
      <c r="D1077" s="31">
        <v>1147</v>
      </c>
      <c r="E1077" s="44" t="s">
        <v>43</v>
      </c>
      <c r="F1077" s="43" t="s">
        <v>34</v>
      </c>
      <c r="G1077" s="84" t="s">
        <v>34</v>
      </c>
      <c r="H1077" s="31" t="s">
        <v>3177</v>
      </c>
      <c r="I1077" s="31"/>
      <c r="J1077" s="84" t="s">
        <v>106</v>
      </c>
      <c r="K1077" s="31" t="s">
        <v>36</v>
      </c>
      <c r="L1077" s="31" t="s">
        <v>95</v>
      </c>
      <c r="M1077" s="169">
        <v>45514</v>
      </c>
      <c r="N1077" s="148"/>
      <c r="O1077" s="44" t="s">
        <v>43</v>
      </c>
      <c r="P1077" s="43" t="s">
        <v>3178</v>
      </c>
      <c r="Q1077" s="31"/>
      <c r="R1077" s="84" t="s">
        <v>106</v>
      </c>
      <c r="S1077" s="31" t="s">
        <v>36</v>
      </c>
      <c r="T1077" s="31" t="s">
        <v>95</v>
      </c>
      <c r="U1077" s="169">
        <v>45514</v>
      </c>
      <c r="V1077" s="150"/>
      <c r="W1077" s="141" t="str" cm="1">
        <f t="array" ref="W1077">IF(SUM(LEN(B1077:V1077))=0,"",IF(OR(OR(ISBLANK(F1077),SUM(LEN(C1077),LEN(D1077))=0),AND(NOT(E1077="Unknown"),ISBLANK(J1077)),AND(NOT(O1077="Unknown"),ISBLANK(R1077))),"Missing Information", INDEX(Table15[Entire Service Line Classification], MATCH(SUMIFS(Table15[Unique ID],Table15[System-Owned Portion],E1077,Table15[If Material Anything Other than "Lead" in Column E,Was Material Ever Previously Lead?],G1077,Table15[Customer-Owned Portion],O1077),Table15[Unique ID],0),0)))</f>
        <v>Non-lead</v>
      </c>
      <c r="X1077"/>
    </row>
    <row r="1078" spans="2:24" ht="30" x14ac:dyDescent="0.25">
      <c r="B1078" s="146">
        <v>26365269</v>
      </c>
      <c r="C1078" s="31" t="s">
        <v>1412</v>
      </c>
      <c r="D1078" s="31">
        <v>1148</v>
      </c>
      <c r="E1078" s="44" t="s">
        <v>43</v>
      </c>
      <c r="F1078" s="43" t="s">
        <v>34</v>
      </c>
      <c r="G1078" s="84" t="s">
        <v>34</v>
      </c>
      <c r="H1078" s="31" t="s">
        <v>3177</v>
      </c>
      <c r="I1078" s="31"/>
      <c r="J1078" s="84" t="s">
        <v>106</v>
      </c>
      <c r="K1078" s="31" t="s">
        <v>36</v>
      </c>
      <c r="L1078" s="31" t="s">
        <v>95</v>
      </c>
      <c r="M1078" s="169">
        <v>45514</v>
      </c>
      <c r="N1078" s="148"/>
      <c r="O1078" s="44" t="s">
        <v>43</v>
      </c>
      <c r="P1078" s="43" t="s">
        <v>3178</v>
      </c>
      <c r="Q1078" s="31"/>
      <c r="R1078" s="84" t="s">
        <v>106</v>
      </c>
      <c r="S1078" s="31" t="s">
        <v>36</v>
      </c>
      <c r="T1078" s="31" t="s">
        <v>95</v>
      </c>
      <c r="U1078" s="169">
        <v>45514</v>
      </c>
      <c r="V1078" s="150"/>
      <c r="W1078" s="141" t="str" cm="1">
        <f t="array" ref="W1078">IF(SUM(LEN(B1078:V1078))=0,"",IF(OR(OR(ISBLANK(F1078),SUM(LEN(C1078),LEN(D1078))=0),AND(NOT(E1078="Unknown"),ISBLANK(J1078)),AND(NOT(O1078="Unknown"),ISBLANK(R1078))),"Missing Information", INDEX(Table15[Entire Service Line Classification], MATCH(SUMIFS(Table15[Unique ID],Table15[System-Owned Portion],E1078,Table15[If Material Anything Other than "Lead" in Column E,Was Material Ever Previously Lead?],G1078,Table15[Customer-Owned Portion],O1078),Table15[Unique ID],0),0)))</f>
        <v>Non-lead</v>
      </c>
      <c r="X1078"/>
    </row>
    <row r="1079" spans="2:24" ht="30" x14ac:dyDescent="0.25">
      <c r="B1079" s="146">
        <v>26365275</v>
      </c>
      <c r="C1079" s="31" t="s">
        <v>1413</v>
      </c>
      <c r="D1079" s="31">
        <v>1149</v>
      </c>
      <c r="E1079" s="44" t="s">
        <v>43</v>
      </c>
      <c r="F1079" s="43" t="s">
        <v>34</v>
      </c>
      <c r="G1079" s="84" t="s">
        <v>34</v>
      </c>
      <c r="H1079" s="31" t="s">
        <v>3177</v>
      </c>
      <c r="I1079" s="31"/>
      <c r="J1079" s="84" t="s">
        <v>106</v>
      </c>
      <c r="K1079" s="31" t="s">
        <v>36</v>
      </c>
      <c r="L1079" s="31" t="s">
        <v>95</v>
      </c>
      <c r="M1079" s="169">
        <v>45514</v>
      </c>
      <c r="N1079" s="148"/>
      <c r="O1079" s="44" t="s">
        <v>42</v>
      </c>
      <c r="P1079" s="43" t="s">
        <v>3178</v>
      </c>
      <c r="Q1079" s="31"/>
      <c r="R1079" s="84" t="s">
        <v>106</v>
      </c>
      <c r="S1079" s="31" t="s">
        <v>36</v>
      </c>
      <c r="T1079" s="31" t="s">
        <v>95</v>
      </c>
      <c r="U1079" s="169">
        <v>45514</v>
      </c>
      <c r="V1079" s="150"/>
      <c r="W1079" s="141" t="str" cm="1">
        <f t="array" ref="W1079">IF(SUM(LEN(B1079:V1079))=0,"",IF(OR(OR(ISBLANK(F1079),SUM(LEN(C1079),LEN(D1079))=0),AND(NOT(E1079="Unknown"),ISBLANK(J1079)),AND(NOT(O1079="Unknown"),ISBLANK(R1079))),"Missing Information", INDEX(Table15[Entire Service Line Classification], MATCH(SUMIFS(Table15[Unique ID],Table15[System-Owned Portion],E1079,Table15[If Material Anything Other than "Lead" in Column E,Was Material Ever Previously Lead?],G1079,Table15[Customer-Owned Portion],O1079),Table15[Unique ID],0),0)))</f>
        <v>Non-lead</v>
      </c>
      <c r="X1079"/>
    </row>
    <row r="1080" spans="2:24" ht="30" x14ac:dyDescent="0.25">
      <c r="B1080" s="146">
        <v>26366877</v>
      </c>
      <c r="C1080" s="31" t="s">
        <v>1414</v>
      </c>
      <c r="D1080" s="31">
        <v>1150</v>
      </c>
      <c r="E1080" s="44" t="s">
        <v>43</v>
      </c>
      <c r="F1080" s="43" t="s">
        <v>34</v>
      </c>
      <c r="G1080" s="84" t="s">
        <v>34</v>
      </c>
      <c r="H1080" s="31" t="s">
        <v>3177</v>
      </c>
      <c r="I1080" s="31"/>
      <c r="J1080" s="84" t="s">
        <v>106</v>
      </c>
      <c r="K1080" s="31" t="s">
        <v>36</v>
      </c>
      <c r="L1080" s="31" t="s">
        <v>95</v>
      </c>
      <c r="M1080" s="169">
        <v>45514</v>
      </c>
      <c r="N1080" s="148"/>
      <c r="O1080" s="44" t="s">
        <v>43</v>
      </c>
      <c r="P1080" s="43" t="s">
        <v>3178</v>
      </c>
      <c r="Q1080" s="31"/>
      <c r="R1080" s="84" t="s">
        <v>106</v>
      </c>
      <c r="S1080" s="31" t="s">
        <v>36</v>
      </c>
      <c r="T1080" s="31" t="s">
        <v>95</v>
      </c>
      <c r="U1080" s="169">
        <v>45514</v>
      </c>
      <c r="V1080" s="150"/>
      <c r="W1080" s="141" t="str" cm="1">
        <f t="array" ref="W1080">IF(SUM(LEN(B1080:V1080))=0,"",IF(OR(OR(ISBLANK(F1080),SUM(LEN(C1080),LEN(D1080))=0),AND(NOT(E1080="Unknown"),ISBLANK(J1080)),AND(NOT(O1080="Unknown"),ISBLANK(R1080))),"Missing Information", INDEX(Table15[Entire Service Line Classification], MATCH(SUMIFS(Table15[Unique ID],Table15[System-Owned Portion],E1080,Table15[If Material Anything Other than "Lead" in Column E,Was Material Ever Previously Lead?],G1080,Table15[Customer-Owned Portion],O1080),Table15[Unique ID],0),0)))</f>
        <v>Non-lead</v>
      </c>
      <c r="X1080"/>
    </row>
    <row r="1081" spans="2:24" ht="30" x14ac:dyDescent="0.25">
      <c r="B1081" s="146">
        <v>26366855</v>
      </c>
      <c r="C1081" s="31" t="s">
        <v>1415</v>
      </c>
      <c r="D1081" s="31">
        <v>1151</v>
      </c>
      <c r="E1081" s="44" t="s">
        <v>43</v>
      </c>
      <c r="F1081" s="43" t="s">
        <v>34</v>
      </c>
      <c r="G1081" s="84" t="s">
        <v>34</v>
      </c>
      <c r="H1081" s="31" t="s">
        <v>3177</v>
      </c>
      <c r="I1081" s="31"/>
      <c r="J1081" s="84" t="s">
        <v>106</v>
      </c>
      <c r="K1081" s="31" t="s">
        <v>36</v>
      </c>
      <c r="L1081" s="31" t="s">
        <v>95</v>
      </c>
      <c r="M1081" s="169">
        <v>45514</v>
      </c>
      <c r="N1081" s="148"/>
      <c r="O1081" s="44" t="s">
        <v>42</v>
      </c>
      <c r="P1081" s="43" t="s">
        <v>3178</v>
      </c>
      <c r="Q1081" s="31"/>
      <c r="R1081" s="84" t="s">
        <v>106</v>
      </c>
      <c r="S1081" s="31" t="s">
        <v>36</v>
      </c>
      <c r="T1081" s="31" t="s">
        <v>95</v>
      </c>
      <c r="U1081" s="169">
        <v>45514</v>
      </c>
      <c r="V1081" s="150"/>
      <c r="W1081" s="141" t="str" cm="1">
        <f t="array" ref="W1081">IF(SUM(LEN(B1081:V1081))=0,"",IF(OR(OR(ISBLANK(F1081),SUM(LEN(C1081),LEN(D1081))=0),AND(NOT(E1081="Unknown"),ISBLANK(J1081)),AND(NOT(O1081="Unknown"),ISBLANK(R1081))),"Missing Information", INDEX(Table15[Entire Service Line Classification], MATCH(SUMIFS(Table15[Unique ID],Table15[System-Owned Portion],E1081,Table15[If Material Anything Other than "Lead" in Column E,Was Material Ever Previously Lead?],G1081,Table15[Customer-Owned Portion],O1081),Table15[Unique ID],0),0)))</f>
        <v>Non-lead</v>
      </c>
      <c r="X1081"/>
    </row>
    <row r="1082" spans="2:24" ht="30" x14ac:dyDescent="0.25">
      <c r="B1082" s="146">
        <v>26365249</v>
      </c>
      <c r="C1082" s="31" t="s">
        <v>1416</v>
      </c>
      <c r="D1082" s="31">
        <v>1152</v>
      </c>
      <c r="E1082" s="44" t="s">
        <v>43</v>
      </c>
      <c r="F1082" s="43" t="s">
        <v>34</v>
      </c>
      <c r="G1082" s="84" t="s">
        <v>34</v>
      </c>
      <c r="H1082" s="31" t="s">
        <v>3177</v>
      </c>
      <c r="I1082" s="31"/>
      <c r="J1082" s="84" t="s">
        <v>106</v>
      </c>
      <c r="K1082" s="31" t="s">
        <v>36</v>
      </c>
      <c r="L1082" s="31" t="s">
        <v>95</v>
      </c>
      <c r="M1082" s="169">
        <v>45514</v>
      </c>
      <c r="N1082" s="148"/>
      <c r="O1082" s="44" t="s">
        <v>43</v>
      </c>
      <c r="P1082" s="43" t="s">
        <v>3178</v>
      </c>
      <c r="Q1082" s="31"/>
      <c r="R1082" s="84" t="s">
        <v>106</v>
      </c>
      <c r="S1082" s="31" t="s">
        <v>36</v>
      </c>
      <c r="T1082" s="31" t="s">
        <v>95</v>
      </c>
      <c r="U1082" s="169">
        <v>45514</v>
      </c>
      <c r="V1082" s="150"/>
      <c r="W1082" s="141" t="str" cm="1">
        <f t="array" ref="W1082">IF(SUM(LEN(B1082:V1082))=0,"",IF(OR(OR(ISBLANK(F1082),SUM(LEN(C1082),LEN(D1082))=0),AND(NOT(E1082="Unknown"),ISBLANK(J1082)),AND(NOT(O1082="Unknown"),ISBLANK(R1082))),"Missing Information", INDEX(Table15[Entire Service Line Classification], MATCH(SUMIFS(Table15[Unique ID],Table15[System-Owned Portion],E1082,Table15[If Material Anything Other than "Lead" in Column E,Was Material Ever Previously Lead?],G1082,Table15[Customer-Owned Portion],O1082),Table15[Unique ID],0),0)))</f>
        <v>Non-lead</v>
      </c>
      <c r="X1082"/>
    </row>
    <row r="1083" spans="2:24" ht="30" x14ac:dyDescent="0.25">
      <c r="B1083" s="146">
        <v>26366862</v>
      </c>
      <c r="C1083" s="31" t="s">
        <v>1417</v>
      </c>
      <c r="D1083" s="31">
        <v>1153</v>
      </c>
      <c r="E1083" s="44" t="s">
        <v>43</v>
      </c>
      <c r="F1083" s="43" t="s">
        <v>34</v>
      </c>
      <c r="G1083" s="84" t="s">
        <v>34</v>
      </c>
      <c r="H1083" s="31" t="s">
        <v>3177</v>
      </c>
      <c r="I1083" s="31"/>
      <c r="J1083" s="84" t="s">
        <v>106</v>
      </c>
      <c r="K1083" s="31" t="s">
        <v>36</v>
      </c>
      <c r="L1083" s="31" t="s">
        <v>95</v>
      </c>
      <c r="M1083" s="169">
        <v>45514</v>
      </c>
      <c r="N1083" s="148"/>
      <c r="O1083" s="44" t="s">
        <v>42</v>
      </c>
      <c r="P1083" s="43" t="s">
        <v>3178</v>
      </c>
      <c r="Q1083" s="31"/>
      <c r="R1083" s="84" t="s">
        <v>106</v>
      </c>
      <c r="S1083" s="31" t="s">
        <v>36</v>
      </c>
      <c r="T1083" s="31" t="s">
        <v>95</v>
      </c>
      <c r="U1083" s="169">
        <v>45514</v>
      </c>
      <c r="V1083" s="150"/>
      <c r="W1083" s="141" t="str" cm="1">
        <f t="array" ref="W1083">IF(SUM(LEN(B1083:V1083))=0,"",IF(OR(OR(ISBLANK(F1083),SUM(LEN(C1083),LEN(D1083))=0),AND(NOT(E1083="Unknown"),ISBLANK(J1083)),AND(NOT(O1083="Unknown"),ISBLANK(R1083))),"Missing Information", INDEX(Table15[Entire Service Line Classification], MATCH(SUMIFS(Table15[Unique ID],Table15[System-Owned Portion],E1083,Table15[If Material Anything Other than "Lead" in Column E,Was Material Ever Previously Lead?],G1083,Table15[Customer-Owned Portion],O1083),Table15[Unique ID],0),0)))</f>
        <v>Non-lead</v>
      </c>
      <c r="X1083"/>
    </row>
    <row r="1084" spans="2:24" ht="30" x14ac:dyDescent="0.25">
      <c r="B1084" s="146">
        <v>26366881</v>
      </c>
      <c r="C1084" s="31" t="s">
        <v>1418</v>
      </c>
      <c r="D1084" s="31">
        <v>1154</v>
      </c>
      <c r="E1084" s="44" t="s">
        <v>43</v>
      </c>
      <c r="F1084" s="43" t="s">
        <v>34</v>
      </c>
      <c r="G1084" s="84" t="s">
        <v>34</v>
      </c>
      <c r="H1084" s="31" t="s">
        <v>3177</v>
      </c>
      <c r="I1084" s="31"/>
      <c r="J1084" s="84" t="s">
        <v>106</v>
      </c>
      <c r="K1084" s="31" t="s">
        <v>36</v>
      </c>
      <c r="L1084" s="31" t="s">
        <v>95</v>
      </c>
      <c r="M1084" s="169">
        <v>45514</v>
      </c>
      <c r="N1084" s="148"/>
      <c r="O1084" s="44" t="s">
        <v>43</v>
      </c>
      <c r="P1084" s="43" t="s">
        <v>3178</v>
      </c>
      <c r="Q1084" s="31"/>
      <c r="R1084" s="84" t="s">
        <v>106</v>
      </c>
      <c r="S1084" s="31" t="s">
        <v>36</v>
      </c>
      <c r="T1084" s="31" t="s">
        <v>95</v>
      </c>
      <c r="U1084" s="169">
        <v>45514</v>
      </c>
      <c r="V1084" s="150"/>
      <c r="W1084" s="141" t="str" cm="1">
        <f t="array" ref="W1084">IF(SUM(LEN(B1084:V1084))=0,"",IF(OR(OR(ISBLANK(F1084),SUM(LEN(C1084),LEN(D1084))=0),AND(NOT(E1084="Unknown"),ISBLANK(J1084)),AND(NOT(O1084="Unknown"),ISBLANK(R1084))),"Missing Information", INDEX(Table15[Entire Service Line Classification], MATCH(SUMIFS(Table15[Unique ID],Table15[System-Owned Portion],E1084,Table15[If Material Anything Other than "Lead" in Column E,Was Material Ever Previously Lead?],G1084,Table15[Customer-Owned Portion],O1084),Table15[Unique ID],0),0)))</f>
        <v>Non-lead</v>
      </c>
      <c r="X1084"/>
    </row>
    <row r="1085" spans="2:24" ht="30" x14ac:dyDescent="0.25">
      <c r="B1085" s="146">
        <v>26365250</v>
      </c>
      <c r="C1085" s="31" t="s">
        <v>1419</v>
      </c>
      <c r="D1085" s="31">
        <v>1155</v>
      </c>
      <c r="E1085" s="44" t="s">
        <v>43</v>
      </c>
      <c r="F1085" s="43" t="s">
        <v>34</v>
      </c>
      <c r="G1085" s="84" t="s">
        <v>34</v>
      </c>
      <c r="H1085" s="31" t="s">
        <v>3177</v>
      </c>
      <c r="I1085" s="31"/>
      <c r="J1085" s="84" t="s">
        <v>106</v>
      </c>
      <c r="K1085" s="31" t="s">
        <v>36</v>
      </c>
      <c r="L1085" s="31" t="s">
        <v>95</v>
      </c>
      <c r="M1085" s="169">
        <v>45514</v>
      </c>
      <c r="N1085" s="148"/>
      <c r="O1085" s="44" t="s">
        <v>43</v>
      </c>
      <c r="P1085" s="43" t="s">
        <v>3178</v>
      </c>
      <c r="Q1085" s="31"/>
      <c r="R1085" s="84" t="s">
        <v>106</v>
      </c>
      <c r="S1085" s="31" t="s">
        <v>36</v>
      </c>
      <c r="T1085" s="31" t="s">
        <v>95</v>
      </c>
      <c r="U1085" s="169">
        <v>45514</v>
      </c>
      <c r="V1085" s="150"/>
      <c r="W1085" s="141" t="str" cm="1">
        <f t="array" ref="W1085">IF(SUM(LEN(B1085:V1085))=0,"",IF(OR(OR(ISBLANK(F1085),SUM(LEN(C1085),LEN(D1085))=0),AND(NOT(E1085="Unknown"),ISBLANK(J1085)),AND(NOT(O1085="Unknown"),ISBLANK(R1085))),"Missing Information", INDEX(Table15[Entire Service Line Classification], MATCH(SUMIFS(Table15[Unique ID],Table15[System-Owned Portion],E1085,Table15[If Material Anything Other than "Lead" in Column E,Was Material Ever Previously Lead?],G1085,Table15[Customer-Owned Portion],O1085),Table15[Unique ID],0),0)))</f>
        <v>Non-lead</v>
      </c>
      <c r="X1085"/>
    </row>
    <row r="1086" spans="2:24" ht="30" x14ac:dyDescent="0.25">
      <c r="B1086" s="146">
        <v>26366860</v>
      </c>
      <c r="C1086" s="31" t="s">
        <v>1420</v>
      </c>
      <c r="D1086" s="31">
        <v>1156</v>
      </c>
      <c r="E1086" s="44" t="s">
        <v>43</v>
      </c>
      <c r="F1086" s="43" t="s">
        <v>34</v>
      </c>
      <c r="G1086" s="84" t="s">
        <v>34</v>
      </c>
      <c r="H1086" s="31" t="s">
        <v>3177</v>
      </c>
      <c r="I1086" s="31"/>
      <c r="J1086" s="84" t="s">
        <v>106</v>
      </c>
      <c r="K1086" s="31" t="s">
        <v>36</v>
      </c>
      <c r="L1086" s="31" t="s">
        <v>95</v>
      </c>
      <c r="M1086" s="169">
        <v>45514</v>
      </c>
      <c r="N1086" s="148"/>
      <c r="O1086" s="44" t="s">
        <v>43</v>
      </c>
      <c r="P1086" s="43" t="s">
        <v>3178</v>
      </c>
      <c r="Q1086" s="31"/>
      <c r="R1086" s="84" t="s">
        <v>106</v>
      </c>
      <c r="S1086" s="31" t="s">
        <v>36</v>
      </c>
      <c r="T1086" s="31" t="s">
        <v>95</v>
      </c>
      <c r="U1086" s="169">
        <v>45514</v>
      </c>
      <c r="V1086" s="150"/>
      <c r="W1086" s="141" t="str" cm="1">
        <f t="array" ref="W1086">IF(SUM(LEN(B1086:V1086))=0,"",IF(OR(OR(ISBLANK(F1086),SUM(LEN(C1086),LEN(D1086))=0),AND(NOT(E1086="Unknown"),ISBLANK(J1086)),AND(NOT(O1086="Unknown"),ISBLANK(R1086))),"Missing Information", INDEX(Table15[Entire Service Line Classification], MATCH(SUMIFS(Table15[Unique ID],Table15[System-Owned Portion],E1086,Table15[If Material Anything Other than "Lead" in Column E,Was Material Ever Previously Lead?],G1086,Table15[Customer-Owned Portion],O1086),Table15[Unique ID],0),0)))</f>
        <v>Non-lead</v>
      </c>
      <c r="X1086"/>
    </row>
    <row r="1087" spans="2:24" ht="30" x14ac:dyDescent="0.25">
      <c r="B1087" s="146">
        <v>26366867</v>
      </c>
      <c r="C1087" s="31" t="s">
        <v>1421</v>
      </c>
      <c r="D1087" s="31">
        <v>1157</v>
      </c>
      <c r="E1087" s="44" t="s">
        <v>43</v>
      </c>
      <c r="F1087" s="43" t="s">
        <v>34</v>
      </c>
      <c r="G1087" s="84" t="s">
        <v>34</v>
      </c>
      <c r="H1087" s="31" t="s">
        <v>3177</v>
      </c>
      <c r="I1087" s="31"/>
      <c r="J1087" s="84" t="s">
        <v>106</v>
      </c>
      <c r="K1087" s="31" t="s">
        <v>36</v>
      </c>
      <c r="L1087" s="31" t="s">
        <v>95</v>
      </c>
      <c r="M1087" s="169">
        <v>45514</v>
      </c>
      <c r="N1087" s="148"/>
      <c r="O1087" s="44" t="s">
        <v>42</v>
      </c>
      <c r="P1087" s="43" t="s">
        <v>3178</v>
      </c>
      <c r="Q1087" s="31"/>
      <c r="R1087" s="84" t="s">
        <v>106</v>
      </c>
      <c r="S1087" s="31" t="s">
        <v>36</v>
      </c>
      <c r="T1087" s="31" t="s">
        <v>95</v>
      </c>
      <c r="U1087" s="169">
        <v>45514</v>
      </c>
      <c r="V1087" s="150"/>
      <c r="W1087" s="141" t="str" cm="1">
        <f t="array" ref="W1087">IF(SUM(LEN(B1087:V1087))=0,"",IF(OR(OR(ISBLANK(F1087),SUM(LEN(C1087),LEN(D1087))=0),AND(NOT(E1087="Unknown"),ISBLANK(J1087)),AND(NOT(O1087="Unknown"),ISBLANK(R1087))),"Missing Information", INDEX(Table15[Entire Service Line Classification], MATCH(SUMIFS(Table15[Unique ID],Table15[System-Owned Portion],E1087,Table15[If Material Anything Other than "Lead" in Column E,Was Material Ever Previously Lead?],G1087,Table15[Customer-Owned Portion],O1087),Table15[Unique ID],0),0)))</f>
        <v>Non-lead</v>
      </c>
      <c r="X1087"/>
    </row>
    <row r="1088" spans="2:24" ht="30" x14ac:dyDescent="0.25">
      <c r="B1088" s="146">
        <v>26366857</v>
      </c>
      <c r="C1088" s="31" t="s">
        <v>1422</v>
      </c>
      <c r="D1088" s="31">
        <v>1158</v>
      </c>
      <c r="E1088" s="44" t="s">
        <v>43</v>
      </c>
      <c r="F1088" s="43" t="s">
        <v>34</v>
      </c>
      <c r="G1088" s="84" t="s">
        <v>34</v>
      </c>
      <c r="H1088" s="31" t="s">
        <v>3177</v>
      </c>
      <c r="I1088" s="31"/>
      <c r="J1088" s="84" t="s">
        <v>106</v>
      </c>
      <c r="K1088" s="31" t="s">
        <v>36</v>
      </c>
      <c r="L1088" s="31" t="s">
        <v>95</v>
      </c>
      <c r="M1088" s="169">
        <v>45514</v>
      </c>
      <c r="N1088" s="148"/>
      <c r="O1088" s="44" t="s">
        <v>43</v>
      </c>
      <c r="P1088" s="43" t="s">
        <v>3178</v>
      </c>
      <c r="Q1088" s="31"/>
      <c r="R1088" s="84" t="s">
        <v>106</v>
      </c>
      <c r="S1088" s="31" t="s">
        <v>36</v>
      </c>
      <c r="T1088" s="31" t="s">
        <v>95</v>
      </c>
      <c r="U1088" s="169">
        <v>45514</v>
      </c>
      <c r="V1088" s="150"/>
      <c r="W1088" s="141" t="str" cm="1">
        <f t="array" ref="W1088">IF(SUM(LEN(B1088:V1088))=0,"",IF(OR(OR(ISBLANK(F1088),SUM(LEN(C1088),LEN(D1088))=0),AND(NOT(E1088="Unknown"),ISBLANK(J1088)),AND(NOT(O1088="Unknown"),ISBLANK(R1088))),"Missing Information", INDEX(Table15[Entire Service Line Classification], MATCH(SUMIFS(Table15[Unique ID],Table15[System-Owned Portion],E1088,Table15[If Material Anything Other than "Lead" in Column E,Was Material Ever Previously Lead?],G1088,Table15[Customer-Owned Portion],O1088),Table15[Unique ID],0),0)))</f>
        <v>Non-lead</v>
      </c>
      <c r="X1088"/>
    </row>
    <row r="1089" spans="2:24" ht="30" x14ac:dyDescent="0.25">
      <c r="B1089" s="146">
        <v>26366894</v>
      </c>
      <c r="C1089" s="31" t="s">
        <v>1423</v>
      </c>
      <c r="D1089" s="31">
        <v>1159</v>
      </c>
      <c r="E1089" s="44" t="s">
        <v>43</v>
      </c>
      <c r="F1089" s="43" t="s">
        <v>34</v>
      </c>
      <c r="G1089" s="84" t="s">
        <v>34</v>
      </c>
      <c r="H1089" s="31" t="s">
        <v>3177</v>
      </c>
      <c r="I1089" s="31"/>
      <c r="J1089" s="84" t="s">
        <v>106</v>
      </c>
      <c r="K1089" s="31" t="s">
        <v>36</v>
      </c>
      <c r="L1089" s="31" t="s">
        <v>95</v>
      </c>
      <c r="M1089" s="169">
        <v>45514</v>
      </c>
      <c r="N1089" s="148"/>
      <c r="O1089" s="44" t="s">
        <v>42</v>
      </c>
      <c r="P1089" s="43" t="s">
        <v>3178</v>
      </c>
      <c r="Q1089" s="31"/>
      <c r="R1089" s="84" t="s">
        <v>106</v>
      </c>
      <c r="S1089" s="31" t="s">
        <v>36</v>
      </c>
      <c r="T1089" s="31" t="s">
        <v>95</v>
      </c>
      <c r="U1089" s="169">
        <v>45514</v>
      </c>
      <c r="V1089" s="150"/>
      <c r="W1089" s="141" t="str" cm="1">
        <f t="array" ref="W1089">IF(SUM(LEN(B1089:V1089))=0,"",IF(OR(OR(ISBLANK(F1089),SUM(LEN(C1089),LEN(D1089))=0),AND(NOT(E1089="Unknown"),ISBLANK(J1089)),AND(NOT(O1089="Unknown"),ISBLANK(R1089))),"Missing Information", INDEX(Table15[Entire Service Line Classification], MATCH(SUMIFS(Table15[Unique ID],Table15[System-Owned Portion],E1089,Table15[If Material Anything Other than "Lead" in Column E,Was Material Ever Previously Lead?],G1089,Table15[Customer-Owned Portion],O1089),Table15[Unique ID],0),0)))</f>
        <v>Non-lead</v>
      </c>
      <c r="X1089"/>
    </row>
    <row r="1090" spans="2:24" ht="30" x14ac:dyDescent="0.25">
      <c r="B1090" s="146">
        <v>26366896</v>
      </c>
      <c r="C1090" s="31" t="s">
        <v>1424</v>
      </c>
      <c r="D1090" s="31">
        <v>1160</v>
      </c>
      <c r="E1090" s="44" t="s">
        <v>43</v>
      </c>
      <c r="F1090" s="43" t="s">
        <v>34</v>
      </c>
      <c r="G1090" s="84" t="s">
        <v>34</v>
      </c>
      <c r="H1090" s="31" t="s">
        <v>3177</v>
      </c>
      <c r="I1090" s="31"/>
      <c r="J1090" s="84" t="s">
        <v>106</v>
      </c>
      <c r="K1090" s="31" t="s">
        <v>36</v>
      </c>
      <c r="L1090" s="31" t="s">
        <v>95</v>
      </c>
      <c r="M1090" s="169">
        <v>45514</v>
      </c>
      <c r="N1090" s="148"/>
      <c r="O1090" s="44" t="s">
        <v>42</v>
      </c>
      <c r="P1090" s="43" t="s">
        <v>3178</v>
      </c>
      <c r="Q1090" s="31"/>
      <c r="R1090" s="84" t="s">
        <v>106</v>
      </c>
      <c r="S1090" s="31" t="s">
        <v>36</v>
      </c>
      <c r="T1090" s="31" t="s">
        <v>95</v>
      </c>
      <c r="U1090" s="169">
        <v>45514</v>
      </c>
      <c r="V1090" s="150"/>
      <c r="W1090" s="141" t="str" cm="1">
        <f t="array" ref="W1090">IF(SUM(LEN(B1090:V1090))=0,"",IF(OR(OR(ISBLANK(F1090),SUM(LEN(C1090),LEN(D1090))=0),AND(NOT(E1090="Unknown"),ISBLANK(J1090)),AND(NOT(O1090="Unknown"),ISBLANK(R1090))),"Missing Information", INDEX(Table15[Entire Service Line Classification], MATCH(SUMIFS(Table15[Unique ID],Table15[System-Owned Portion],E1090,Table15[If Material Anything Other than "Lead" in Column E,Was Material Ever Previously Lead?],G1090,Table15[Customer-Owned Portion],O1090),Table15[Unique ID],0),0)))</f>
        <v>Non-lead</v>
      </c>
      <c r="X1090"/>
    </row>
    <row r="1091" spans="2:24" ht="30" x14ac:dyDescent="0.25">
      <c r="B1091" s="146">
        <v>26365307</v>
      </c>
      <c r="C1091" s="31" t="s">
        <v>1425</v>
      </c>
      <c r="D1091" s="31">
        <v>1161</v>
      </c>
      <c r="E1091" s="44" t="s">
        <v>43</v>
      </c>
      <c r="F1091" s="43" t="s">
        <v>34</v>
      </c>
      <c r="G1091" s="84" t="s">
        <v>34</v>
      </c>
      <c r="H1091" s="31" t="s">
        <v>3177</v>
      </c>
      <c r="I1091" s="31"/>
      <c r="J1091" s="84" t="s">
        <v>106</v>
      </c>
      <c r="K1091" s="31" t="s">
        <v>36</v>
      </c>
      <c r="L1091" s="31" t="s">
        <v>95</v>
      </c>
      <c r="M1091" s="169">
        <v>45514</v>
      </c>
      <c r="N1091" s="148"/>
      <c r="O1091" s="44" t="s">
        <v>42</v>
      </c>
      <c r="P1091" s="43" t="s">
        <v>3178</v>
      </c>
      <c r="Q1091" s="31"/>
      <c r="R1091" s="84" t="s">
        <v>106</v>
      </c>
      <c r="S1091" s="31" t="s">
        <v>36</v>
      </c>
      <c r="T1091" s="31" t="s">
        <v>95</v>
      </c>
      <c r="U1091" s="169">
        <v>45514</v>
      </c>
      <c r="V1091" s="150"/>
      <c r="W1091" s="141" t="str" cm="1">
        <f t="array" ref="W1091">IF(SUM(LEN(B1091:V1091))=0,"",IF(OR(OR(ISBLANK(F1091),SUM(LEN(C1091),LEN(D1091))=0),AND(NOT(E1091="Unknown"),ISBLANK(J1091)),AND(NOT(O1091="Unknown"),ISBLANK(R1091))),"Missing Information", INDEX(Table15[Entire Service Line Classification], MATCH(SUMIFS(Table15[Unique ID],Table15[System-Owned Portion],E1091,Table15[If Material Anything Other than "Lead" in Column E,Was Material Ever Previously Lead?],G1091,Table15[Customer-Owned Portion],O1091),Table15[Unique ID],0),0)))</f>
        <v>Non-lead</v>
      </c>
      <c r="X1091"/>
    </row>
    <row r="1092" spans="2:24" ht="30" x14ac:dyDescent="0.25">
      <c r="B1092" s="146">
        <v>26366900</v>
      </c>
      <c r="C1092" s="31" t="s">
        <v>1426</v>
      </c>
      <c r="D1092" s="31">
        <v>1162</v>
      </c>
      <c r="E1092" s="44" t="s">
        <v>43</v>
      </c>
      <c r="F1092" s="43" t="s">
        <v>34</v>
      </c>
      <c r="G1092" s="84" t="s">
        <v>34</v>
      </c>
      <c r="H1092" s="31" t="s">
        <v>3177</v>
      </c>
      <c r="I1092" s="31"/>
      <c r="J1092" s="84" t="s">
        <v>106</v>
      </c>
      <c r="K1092" s="31" t="s">
        <v>36</v>
      </c>
      <c r="L1092" s="31" t="s">
        <v>95</v>
      </c>
      <c r="M1092" s="169">
        <v>45514</v>
      </c>
      <c r="N1092" s="148"/>
      <c r="O1092" s="44" t="s">
        <v>42</v>
      </c>
      <c r="P1092" s="43" t="s">
        <v>3178</v>
      </c>
      <c r="Q1092" s="31"/>
      <c r="R1092" s="84" t="s">
        <v>106</v>
      </c>
      <c r="S1092" s="31" t="s">
        <v>36</v>
      </c>
      <c r="T1092" s="31" t="s">
        <v>95</v>
      </c>
      <c r="U1092" s="169">
        <v>45514</v>
      </c>
      <c r="V1092" s="150"/>
      <c r="W1092" s="141" t="str" cm="1">
        <f t="array" ref="W1092">IF(SUM(LEN(B1092:V1092))=0,"",IF(OR(OR(ISBLANK(F1092),SUM(LEN(C1092),LEN(D1092))=0),AND(NOT(E1092="Unknown"),ISBLANK(J1092)),AND(NOT(O1092="Unknown"),ISBLANK(R1092))),"Missing Information", INDEX(Table15[Entire Service Line Classification], MATCH(SUMIFS(Table15[Unique ID],Table15[System-Owned Portion],E1092,Table15[If Material Anything Other than "Lead" in Column E,Was Material Ever Previously Lead?],G1092,Table15[Customer-Owned Portion],O1092),Table15[Unique ID],0),0)))</f>
        <v>Non-lead</v>
      </c>
      <c r="X1092"/>
    </row>
    <row r="1093" spans="2:24" ht="30" x14ac:dyDescent="0.25">
      <c r="B1093" s="146">
        <v>26366890</v>
      </c>
      <c r="C1093" s="31" t="s">
        <v>1427</v>
      </c>
      <c r="D1093" s="31">
        <v>1163</v>
      </c>
      <c r="E1093" s="44" t="s">
        <v>43</v>
      </c>
      <c r="F1093" s="43" t="s">
        <v>34</v>
      </c>
      <c r="G1093" s="84" t="s">
        <v>34</v>
      </c>
      <c r="H1093" s="31" t="s">
        <v>3177</v>
      </c>
      <c r="I1093" s="31"/>
      <c r="J1093" s="84" t="s">
        <v>106</v>
      </c>
      <c r="K1093" s="31" t="s">
        <v>36</v>
      </c>
      <c r="L1093" s="31" t="s">
        <v>95</v>
      </c>
      <c r="M1093" s="169">
        <v>45514</v>
      </c>
      <c r="N1093" s="148"/>
      <c r="O1093" s="44" t="s">
        <v>43</v>
      </c>
      <c r="P1093" s="43" t="s">
        <v>3178</v>
      </c>
      <c r="Q1093" s="31"/>
      <c r="R1093" s="84" t="s">
        <v>106</v>
      </c>
      <c r="S1093" s="31" t="s">
        <v>36</v>
      </c>
      <c r="T1093" s="31" t="s">
        <v>95</v>
      </c>
      <c r="U1093" s="169">
        <v>45514</v>
      </c>
      <c r="V1093" s="150"/>
      <c r="W1093" s="141" t="str" cm="1">
        <f t="array" ref="W1093">IF(SUM(LEN(B1093:V1093))=0,"",IF(OR(OR(ISBLANK(F1093),SUM(LEN(C1093),LEN(D1093))=0),AND(NOT(E1093="Unknown"),ISBLANK(J1093)),AND(NOT(O1093="Unknown"),ISBLANK(R1093))),"Missing Information", INDEX(Table15[Entire Service Line Classification], MATCH(SUMIFS(Table15[Unique ID],Table15[System-Owned Portion],E1093,Table15[If Material Anything Other than "Lead" in Column E,Was Material Ever Previously Lead?],G1093,Table15[Customer-Owned Portion],O1093),Table15[Unique ID],0),0)))</f>
        <v>Non-lead</v>
      </c>
      <c r="X1093"/>
    </row>
    <row r="1094" spans="2:24" ht="30" x14ac:dyDescent="0.25">
      <c r="B1094" s="146">
        <v>26366892</v>
      </c>
      <c r="C1094" s="31" t="s">
        <v>1428</v>
      </c>
      <c r="D1094" s="31">
        <v>1164</v>
      </c>
      <c r="E1094" s="44" t="s">
        <v>43</v>
      </c>
      <c r="F1094" s="43" t="s">
        <v>34</v>
      </c>
      <c r="G1094" s="84" t="s">
        <v>34</v>
      </c>
      <c r="H1094" s="31" t="s">
        <v>3177</v>
      </c>
      <c r="I1094" s="31"/>
      <c r="J1094" s="84" t="s">
        <v>106</v>
      </c>
      <c r="K1094" s="31" t="s">
        <v>36</v>
      </c>
      <c r="L1094" s="31" t="s">
        <v>95</v>
      </c>
      <c r="M1094" s="169">
        <v>45514</v>
      </c>
      <c r="N1094" s="148"/>
      <c r="O1094" s="44" t="s">
        <v>43</v>
      </c>
      <c r="P1094" s="43" t="s">
        <v>3178</v>
      </c>
      <c r="Q1094" s="31"/>
      <c r="R1094" s="84" t="s">
        <v>106</v>
      </c>
      <c r="S1094" s="31" t="s">
        <v>36</v>
      </c>
      <c r="T1094" s="31" t="s">
        <v>95</v>
      </c>
      <c r="U1094" s="169">
        <v>45514</v>
      </c>
      <c r="V1094" s="150"/>
      <c r="W1094" s="141" t="str" cm="1">
        <f t="array" ref="W1094">IF(SUM(LEN(B1094:V1094))=0,"",IF(OR(OR(ISBLANK(F1094),SUM(LEN(C1094),LEN(D1094))=0),AND(NOT(E1094="Unknown"),ISBLANK(J1094)),AND(NOT(O1094="Unknown"),ISBLANK(R1094))),"Missing Information", INDEX(Table15[Entire Service Line Classification], MATCH(SUMIFS(Table15[Unique ID],Table15[System-Owned Portion],E1094,Table15[If Material Anything Other than "Lead" in Column E,Was Material Ever Previously Lead?],G1094,Table15[Customer-Owned Portion],O1094),Table15[Unique ID],0),0)))</f>
        <v>Non-lead</v>
      </c>
      <c r="X1094"/>
    </row>
    <row r="1095" spans="2:24" ht="30" x14ac:dyDescent="0.25">
      <c r="B1095" s="146">
        <v>26366891</v>
      </c>
      <c r="C1095" s="31" t="s">
        <v>1429</v>
      </c>
      <c r="D1095" s="31">
        <v>1165</v>
      </c>
      <c r="E1095" s="44" t="s">
        <v>43</v>
      </c>
      <c r="F1095" s="43" t="s">
        <v>34</v>
      </c>
      <c r="G1095" s="84" t="s">
        <v>34</v>
      </c>
      <c r="H1095" s="31" t="s">
        <v>3177</v>
      </c>
      <c r="I1095" s="31"/>
      <c r="J1095" s="84" t="s">
        <v>106</v>
      </c>
      <c r="K1095" s="31" t="s">
        <v>36</v>
      </c>
      <c r="L1095" s="31" t="s">
        <v>95</v>
      </c>
      <c r="M1095" s="169">
        <v>45514</v>
      </c>
      <c r="N1095" s="148"/>
      <c r="O1095" s="44" t="s">
        <v>43</v>
      </c>
      <c r="P1095" s="43" t="s">
        <v>3178</v>
      </c>
      <c r="Q1095" s="31"/>
      <c r="R1095" s="84" t="s">
        <v>106</v>
      </c>
      <c r="S1095" s="31" t="s">
        <v>36</v>
      </c>
      <c r="T1095" s="31" t="s">
        <v>95</v>
      </c>
      <c r="U1095" s="169">
        <v>45514</v>
      </c>
      <c r="V1095" s="150"/>
      <c r="W1095" s="141" t="str" cm="1">
        <f t="array" ref="W1095">IF(SUM(LEN(B1095:V1095))=0,"",IF(OR(OR(ISBLANK(F1095),SUM(LEN(C1095),LEN(D1095))=0),AND(NOT(E1095="Unknown"),ISBLANK(J1095)),AND(NOT(O1095="Unknown"),ISBLANK(R1095))),"Missing Information", INDEX(Table15[Entire Service Line Classification], MATCH(SUMIFS(Table15[Unique ID],Table15[System-Owned Portion],E1095,Table15[If Material Anything Other than "Lead" in Column E,Was Material Ever Previously Lead?],G1095,Table15[Customer-Owned Portion],O1095),Table15[Unique ID],0),0)))</f>
        <v>Non-lead</v>
      </c>
      <c r="X1095"/>
    </row>
    <row r="1096" spans="2:24" ht="30" x14ac:dyDescent="0.25">
      <c r="B1096" s="146">
        <v>26366887</v>
      </c>
      <c r="C1096" s="31" t="s">
        <v>1430</v>
      </c>
      <c r="D1096" s="31">
        <v>1166</v>
      </c>
      <c r="E1096" s="44" t="s">
        <v>43</v>
      </c>
      <c r="F1096" s="43" t="s">
        <v>34</v>
      </c>
      <c r="G1096" s="84" t="s">
        <v>34</v>
      </c>
      <c r="H1096" s="31" t="s">
        <v>3177</v>
      </c>
      <c r="I1096" s="31"/>
      <c r="J1096" s="84" t="s">
        <v>106</v>
      </c>
      <c r="K1096" s="31" t="s">
        <v>36</v>
      </c>
      <c r="L1096" s="31" t="s">
        <v>95</v>
      </c>
      <c r="M1096" s="169">
        <v>45514</v>
      </c>
      <c r="N1096" s="148"/>
      <c r="O1096" s="44" t="s">
        <v>43</v>
      </c>
      <c r="P1096" s="43" t="s">
        <v>3178</v>
      </c>
      <c r="Q1096" s="31"/>
      <c r="R1096" s="84" t="s">
        <v>106</v>
      </c>
      <c r="S1096" s="31" t="s">
        <v>36</v>
      </c>
      <c r="T1096" s="31" t="s">
        <v>95</v>
      </c>
      <c r="U1096" s="169">
        <v>45514</v>
      </c>
      <c r="V1096" s="150"/>
      <c r="W1096" s="141" t="str" cm="1">
        <f t="array" ref="W1096">IF(SUM(LEN(B1096:V1096))=0,"",IF(OR(OR(ISBLANK(F1096),SUM(LEN(C1096),LEN(D1096))=0),AND(NOT(E1096="Unknown"),ISBLANK(J1096)),AND(NOT(O1096="Unknown"),ISBLANK(R1096))),"Missing Information", INDEX(Table15[Entire Service Line Classification], MATCH(SUMIFS(Table15[Unique ID],Table15[System-Owned Portion],E1096,Table15[If Material Anything Other than "Lead" in Column E,Was Material Ever Previously Lead?],G1096,Table15[Customer-Owned Portion],O1096),Table15[Unique ID],0),0)))</f>
        <v>Non-lead</v>
      </c>
      <c r="X1096"/>
    </row>
    <row r="1097" spans="2:24" ht="30" x14ac:dyDescent="0.25">
      <c r="B1097" s="146">
        <v>26366886</v>
      </c>
      <c r="C1097" s="31" t="s">
        <v>1431</v>
      </c>
      <c r="D1097" s="31">
        <v>1167</v>
      </c>
      <c r="E1097" s="44" t="s">
        <v>43</v>
      </c>
      <c r="F1097" s="43" t="s">
        <v>34</v>
      </c>
      <c r="G1097" s="84" t="s">
        <v>34</v>
      </c>
      <c r="H1097" s="31" t="s">
        <v>3177</v>
      </c>
      <c r="I1097" s="31"/>
      <c r="J1097" s="84" t="s">
        <v>106</v>
      </c>
      <c r="K1097" s="31" t="s">
        <v>36</v>
      </c>
      <c r="L1097" s="31" t="s">
        <v>95</v>
      </c>
      <c r="M1097" s="169">
        <v>45514</v>
      </c>
      <c r="N1097" s="148"/>
      <c r="O1097" s="44" t="s">
        <v>43</v>
      </c>
      <c r="P1097" s="43" t="s">
        <v>3178</v>
      </c>
      <c r="Q1097" s="31"/>
      <c r="R1097" s="84" t="s">
        <v>106</v>
      </c>
      <c r="S1097" s="31" t="s">
        <v>36</v>
      </c>
      <c r="T1097" s="31" t="s">
        <v>95</v>
      </c>
      <c r="U1097" s="169">
        <v>45514</v>
      </c>
      <c r="V1097" s="150"/>
      <c r="W1097" s="141" t="str" cm="1">
        <f t="array" ref="W1097">IF(SUM(LEN(B1097:V1097))=0,"",IF(OR(OR(ISBLANK(F1097),SUM(LEN(C1097),LEN(D1097))=0),AND(NOT(E1097="Unknown"),ISBLANK(J1097)),AND(NOT(O1097="Unknown"),ISBLANK(R1097))),"Missing Information", INDEX(Table15[Entire Service Line Classification], MATCH(SUMIFS(Table15[Unique ID],Table15[System-Owned Portion],E1097,Table15[If Material Anything Other than "Lead" in Column E,Was Material Ever Previously Lead?],G1097,Table15[Customer-Owned Portion],O1097),Table15[Unique ID],0),0)))</f>
        <v>Non-lead</v>
      </c>
      <c r="X1097"/>
    </row>
    <row r="1098" spans="2:24" ht="30" x14ac:dyDescent="0.25">
      <c r="B1098" s="146">
        <v>26359264</v>
      </c>
      <c r="C1098" s="31" t="s">
        <v>1432</v>
      </c>
      <c r="D1098" s="31">
        <v>1168</v>
      </c>
      <c r="E1098" s="44" t="s">
        <v>43</v>
      </c>
      <c r="F1098" s="43" t="s">
        <v>34</v>
      </c>
      <c r="G1098" s="84" t="s">
        <v>34</v>
      </c>
      <c r="H1098" s="31" t="s">
        <v>3177</v>
      </c>
      <c r="I1098" s="31"/>
      <c r="J1098" s="84" t="s">
        <v>106</v>
      </c>
      <c r="K1098" s="31" t="s">
        <v>36</v>
      </c>
      <c r="L1098" s="31" t="s">
        <v>95</v>
      </c>
      <c r="M1098" s="169">
        <v>45514</v>
      </c>
      <c r="N1098" s="148"/>
      <c r="O1098" s="44" t="s">
        <v>43</v>
      </c>
      <c r="P1098" s="43" t="s">
        <v>3178</v>
      </c>
      <c r="Q1098" s="31"/>
      <c r="R1098" s="84" t="s">
        <v>106</v>
      </c>
      <c r="S1098" s="31" t="s">
        <v>36</v>
      </c>
      <c r="T1098" s="31" t="s">
        <v>95</v>
      </c>
      <c r="U1098" s="169">
        <v>45514</v>
      </c>
      <c r="V1098" s="150"/>
      <c r="W1098" s="141" t="str" cm="1">
        <f t="array" ref="W1098">IF(SUM(LEN(B1098:V1098))=0,"",IF(OR(OR(ISBLANK(F1098),SUM(LEN(C1098),LEN(D1098))=0),AND(NOT(E1098="Unknown"),ISBLANK(J1098)),AND(NOT(O1098="Unknown"),ISBLANK(R1098))),"Missing Information", INDEX(Table15[Entire Service Line Classification], MATCH(SUMIFS(Table15[Unique ID],Table15[System-Owned Portion],E1098,Table15[If Material Anything Other than "Lead" in Column E,Was Material Ever Previously Lead?],G1098,Table15[Customer-Owned Portion],O1098),Table15[Unique ID],0),0)))</f>
        <v>Non-lead</v>
      </c>
      <c r="X1098"/>
    </row>
    <row r="1099" spans="2:24" ht="30" x14ac:dyDescent="0.25">
      <c r="B1099" s="146">
        <v>26366889</v>
      </c>
      <c r="C1099" s="31" t="s">
        <v>1433</v>
      </c>
      <c r="D1099" s="31">
        <v>1169</v>
      </c>
      <c r="E1099" s="44" t="s">
        <v>43</v>
      </c>
      <c r="F1099" s="43" t="s">
        <v>34</v>
      </c>
      <c r="G1099" s="84" t="s">
        <v>34</v>
      </c>
      <c r="H1099" s="31" t="s">
        <v>3177</v>
      </c>
      <c r="I1099" s="31"/>
      <c r="J1099" s="84" t="s">
        <v>106</v>
      </c>
      <c r="K1099" s="31" t="s">
        <v>36</v>
      </c>
      <c r="L1099" s="31" t="s">
        <v>95</v>
      </c>
      <c r="M1099" s="169">
        <v>45514</v>
      </c>
      <c r="N1099" s="148"/>
      <c r="O1099" s="44" t="s">
        <v>43</v>
      </c>
      <c r="P1099" s="43" t="s">
        <v>3178</v>
      </c>
      <c r="Q1099" s="31"/>
      <c r="R1099" s="84" t="s">
        <v>106</v>
      </c>
      <c r="S1099" s="31" t="s">
        <v>36</v>
      </c>
      <c r="T1099" s="31" t="s">
        <v>95</v>
      </c>
      <c r="U1099" s="169">
        <v>45514</v>
      </c>
      <c r="V1099" s="150"/>
      <c r="W1099" s="141" t="str" cm="1">
        <f t="array" ref="W1099">IF(SUM(LEN(B1099:V1099))=0,"",IF(OR(OR(ISBLANK(F1099),SUM(LEN(C1099),LEN(D1099))=0),AND(NOT(E1099="Unknown"),ISBLANK(J1099)),AND(NOT(O1099="Unknown"),ISBLANK(R1099))),"Missing Information", INDEX(Table15[Entire Service Line Classification], MATCH(SUMIFS(Table15[Unique ID],Table15[System-Owned Portion],E1099,Table15[If Material Anything Other than "Lead" in Column E,Was Material Ever Previously Lead?],G1099,Table15[Customer-Owned Portion],O1099),Table15[Unique ID],0),0)))</f>
        <v>Non-lead</v>
      </c>
      <c r="X1099"/>
    </row>
    <row r="1100" spans="2:24" ht="30" x14ac:dyDescent="0.25">
      <c r="B1100" s="146">
        <v>26366878</v>
      </c>
      <c r="C1100" s="31" t="s">
        <v>1434</v>
      </c>
      <c r="D1100" s="31">
        <v>1170</v>
      </c>
      <c r="E1100" s="44" t="s">
        <v>43</v>
      </c>
      <c r="F1100" s="43" t="s">
        <v>34</v>
      </c>
      <c r="G1100" s="84" t="s">
        <v>34</v>
      </c>
      <c r="H1100" s="31" t="s">
        <v>3177</v>
      </c>
      <c r="I1100" s="31"/>
      <c r="J1100" s="84" t="s">
        <v>106</v>
      </c>
      <c r="K1100" s="31" t="s">
        <v>36</v>
      </c>
      <c r="L1100" s="31" t="s">
        <v>95</v>
      </c>
      <c r="M1100" s="169">
        <v>45514</v>
      </c>
      <c r="N1100" s="148"/>
      <c r="O1100" s="44" t="s">
        <v>43</v>
      </c>
      <c r="P1100" s="43" t="s">
        <v>3178</v>
      </c>
      <c r="Q1100" s="31"/>
      <c r="R1100" s="84" t="s">
        <v>106</v>
      </c>
      <c r="S1100" s="31" t="s">
        <v>36</v>
      </c>
      <c r="T1100" s="31" t="s">
        <v>95</v>
      </c>
      <c r="U1100" s="169">
        <v>45514</v>
      </c>
      <c r="V1100" s="150"/>
      <c r="W1100" s="141" t="str" cm="1">
        <f t="array" ref="W1100">IF(SUM(LEN(B1100:V1100))=0,"",IF(OR(OR(ISBLANK(F1100),SUM(LEN(C1100),LEN(D1100))=0),AND(NOT(E1100="Unknown"),ISBLANK(J1100)),AND(NOT(O1100="Unknown"),ISBLANK(R1100))),"Missing Information", INDEX(Table15[Entire Service Line Classification], MATCH(SUMIFS(Table15[Unique ID],Table15[System-Owned Portion],E1100,Table15[If Material Anything Other than "Lead" in Column E,Was Material Ever Previously Lead?],G1100,Table15[Customer-Owned Portion],O1100),Table15[Unique ID],0),0)))</f>
        <v>Non-lead</v>
      </c>
      <c r="X1100"/>
    </row>
    <row r="1101" spans="2:24" ht="30" x14ac:dyDescent="0.25">
      <c r="B1101" s="146">
        <v>26366888</v>
      </c>
      <c r="C1101" s="31" t="s">
        <v>1435</v>
      </c>
      <c r="D1101" s="31">
        <v>1171</v>
      </c>
      <c r="E1101" s="44" t="s">
        <v>43</v>
      </c>
      <c r="F1101" s="43" t="s">
        <v>34</v>
      </c>
      <c r="G1101" s="84" t="s">
        <v>34</v>
      </c>
      <c r="H1101" s="31" t="s">
        <v>3177</v>
      </c>
      <c r="I1101" s="31"/>
      <c r="J1101" s="84" t="s">
        <v>106</v>
      </c>
      <c r="K1101" s="31" t="s">
        <v>36</v>
      </c>
      <c r="L1101" s="31" t="s">
        <v>95</v>
      </c>
      <c r="M1101" s="169">
        <v>45514</v>
      </c>
      <c r="N1101" s="148"/>
      <c r="O1101" s="44" t="s">
        <v>42</v>
      </c>
      <c r="P1101" s="43" t="s">
        <v>3178</v>
      </c>
      <c r="Q1101" s="31"/>
      <c r="R1101" s="84" t="s">
        <v>106</v>
      </c>
      <c r="S1101" s="31" t="s">
        <v>36</v>
      </c>
      <c r="T1101" s="31" t="s">
        <v>95</v>
      </c>
      <c r="U1101" s="169">
        <v>45514</v>
      </c>
      <c r="V1101" s="150"/>
      <c r="W1101" s="141" t="str" cm="1">
        <f t="array" ref="W1101">IF(SUM(LEN(B1101:V1101))=0,"",IF(OR(OR(ISBLANK(F1101),SUM(LEN(C1101),LEN(D1101))=0),AND(NOT(E1101="Unknown"),ISBLANK(J1101)),AND(NOT(O1101="Unknown"),ISBLANK(R1101))),"Missing Information", INDEX(Table15[Entire Service Line Classification], MATCH(SUMIFS(Table15[Unique ID],Table15[System-Owned Portion],E1101,Table15[If Material Anything Other than "Lead" in Column E,Was Material Ever Previously Lead?],G1101,Table15[Customer-Owned Portion],O1101),Table15[Unique ID],0),0)))</f>
        <v>Non-lead</v>
      </c>
      <c r="X1101"/>
    </row>
    <row r="1102" spans="2:24" ht="30" x14ac:dyDescent="0.25">
      <c r="B1102" s="146">
        <v>26366895</v>
      </c>
      <c r="C1102" s="31" t="s">
        <v>1436</v>
      </c>
      <c r="D1102" s="31">
        <v>1172</v>
      </c>
      <c r="E1102" s="44" t="s">
        <v>43</v>
      </c>
      <c r="F1102" s="43" t="s">
        <v>34</v>
      </c>
      <c r="G1102" s="84" t="s">
        <v>34</v>
      </c>
      <c r="H1102" s="31" t="s">
        <v>3177</v>
      </c>
      <c r="I1102" s="31"/>
      <c r="J1102" s="84" t="s">
        <v>106</v>
      </c>
      <c r="K1102" s="31" t="s">
        <v>36</v>
      </c>
      <c r="L1102" s="31" t="s">
        <v>95</v>
      </c>
      <c r="M1102" s="169">
        <v>45514</v>
      </c>
      <c r="N1102" s="148"/>
      <c r="O1102" s="44" t="s">
        <v>35</v>
      </c>
      <c r="P1102" s="43" t="s">
        <v>3178</v>
      </c>
      <c r="Q1102" s="31"/>
      <c r="R1102" s="84" t="s">
        <v>106</v>
      </c>
      <c r="S1102" s="31" t="s">
        <v>36</v>
      </c>
      <c r="T1102" s="31" t="s">
        <v>95</v>
      </c>
      <c r="U1102" s="169">
        <v>45514</v>
      </c>
      <c r="V1102" s="150"/>
      <c r="W1102" s="141" t="str" cm="1">
        <f t="array" ref="W1102">IF(SUM(LEN(B1102:V1102))=0,"",IF(OR(OR(ISBLANK(F1102),SUM(LEN(C1102),LEN(D1102))=0),AND(NOT(E1102="Unknown"),ISBLANK(J1102)),AND(NOT(O1102="Unknown"),ISBLANK(R1102))),"Missing Information", INDEX(Table15[Entire Service Line Classification], MATCH(SUMIFS(Table15[Unique ID],Table15[System-Owned Portion],E1102,Table15[If Material Anything Other than "Lead" in Column E,Was Material Ever Previously Lead?],G1102,Table15[Customer-Owned Portion],O1102),Table15[Unique ID],0),0)))</f>
        <v>Non-lead</v>
      </c>
      <c r="X1102"/>
    </row>
    <row r="1103" spans="2:24" ht="30" x14ac:dyDescent="0.25">
      <c r="B1103" s="146">
        <v>26366885</v>
      </c>
      <c r="C1103" s="31" t="s">
        <v>1437</v>
      </c>
      <c r="D1103" s="31">
        <v>1173</v>
      </c>
      <c r="E1103" s="44" t="s">
        <v>43</v>
      </c>
      <c r="F1103" s="43" t="s">
        <v>34</v>
      </c>
      <c r="G1103" s="84" t="s">
        <v>34</v>
      </c>
      <c r="H1103" s="31" t="s">
        <v>3177</v>
      </c>
      <c r="I1103" s="31"/>
      <c r="J1103" s="84" t="s">
        <v>106</v>
      </c>
      <c r="K1103" s="31" t="s">
        <v>36</v>
      </c>
      <c r="L1103" s="31" t="s">
        <v>95</v>
      </c>
      <c r="M1103" s="169">
        <v>45514</v>
      </c>
      <c r="N1103" s="148"/>
      <c r="O1103" s="44" t="s">
        <v>43</v>
      </c>
      <c r="P1103" s="43" t="s">
        <v>3178</v>
      </c>
      <c r="Q1103" s="31"/>
      <c r="R1103" s="84" t="s">
        <v>106</v>
      </c>
      <c r="S1103" s="31" t="s">
        <v>36</v>
      </c>
      <c r="T1103" s="31" t="s">
        <v>95</v>
      </c>
      <c r="U1103" s="169">
        <v>45514</v>
      </c>
      <c r="V1103" s="150"/>
      <c r="W1103" s="141" t="str" cm="1">
        <f t="array" ref="W1103">IF(SUM(LEN(B1103:V1103))=0,"",IF(OR(OR(ISBLANK(F1103),SUM(LEN(C1103),LEN(D1103))=0),AND(NOT(E1103="Unknown"),ISBLANK(J1103)),AND(NOT(O1103="Unknown"),ISBLANK(R1103))),"Missing Information", INDEX(Table15[Entire Service Line Classification], MATCH(SUMIFS(Table15[Unique ID],Table15[System-Owned Portion],E1103,Table15[If Material Anything Other than "Lead" in Column E,Was Material Ever Previously Lead?],G1103,Table15[Customer-Owned Portion],O1103),Table15[Unique ID],0),0)))</f>
        <v>Non-lead</v>
      </c>
      <c r="X1103"/>
    </row>
    <row r="1104" spans="2:24" ht="30" x14ac:dyDescent="0.25">
      <c r="B1104" s="146">
        <v>26366893</v>
      </c>
      <c r="C1104" s="31" t="s">
        <v>1438</v>
      </c>
      <c r="D1104" s="31">
        <v>1174</v>
      </c>
      <c r="E1104" s="44" t="s">
        <v>43</v>
      </c>
      <c r="F1104" s="43" t="s">
        <v>34</v>
      </c>
      <c r="G1104" s="84" t="s">
        <v>34</v>
      </c>
      <c r="H1104" s="31" t="s">
        <v>3177</v>
      </c>
      <c r="I1104" s="31"/>
      <c r="J1104" s="84" t="s">
        <v>106</v>
      </c>
      <c r="K1104" s="31" t="s">
        <v>36</v>
      </c>
      <c r="L1104" s="31" t="s">
        <v>95</v>
      </c>
      <c r="M1104" s="169">
        <v>45514</v>
      </c>
      <c r="N1104" s="148"/>
      <c r="O1104" s="44" t="s">
        <v>43</v>
      </c>
      <c r="P1104" s="43" t="s">
        <v>3178</v>
      </c>
      <c r="Q1104" s="31"/>
      <c r="R1104" s="84" t="s">
        <v>106</v>
      </c>
      <c r="S1104" s="31" t="s">
        <v>36</v>
      </c>
      <c r="T1104" s="31" t="s">
        <v>95</v>
      </c>
      <c r="U1104" s="169">
        <v>45514</v>
      </c>
      <c r="V1104" s="150"/>
      <c r="W1104" s="141" t="str" cm="1">
        <f t="array" ref="W1104">IF(SUM(LEN(B1104:V1104))=0,"",IF(OR(OR(ISBLANK(F1104),SUM(LEN(C1104),LEN(D1104))=0),AND(NOT(E1104="Unknown"),ISBLANK(J1104)),AND(NOT(O1104="Unknown"),ISBLANK(R1104))),"Missing Information", INDEX(Table15[Entire Service Line Classification], MATCH(SUMIFS(Table15[Unique ID],Table15[System-Owned Portion],E1104,Table15[If Material Anything Other than "Lead" in Column E,Was Material Ever Previously Lead?],G1104,Table15[Customer-Owned Portion],O1104),Table15[Unique ID],0),0)))</f>
        <v>Non-lead</v>
      </c>
      <c r="X1104"/>
    </row>
    <row r="1105" spans="2:24" ht="30" x14ac:dyDescent="0.25">
      <c r="B1105" s="146">
        <v>26366879</v>
      </c>
      <c r="C1105" s="31" t="s">
        <v>1439</v>
      </c>
      <c r="D1105" s="31">
        <v>1175</v>
      </c>
      <c r="E1105" s="44" t="s">
        <v>43</v>
      </c>
      <c r="F1105" s="43" t="s">
        <v>34</v>
      </c>
      <c r="G1105" s="84" t="s">
        <v>34</v>
      </c>
      <c r="H1105" s="31" t="s">
        <v>3177</v>
      </c>
      <c r="I1105" s="31"/>
      <c r="J1105" s="84" t="s">
        <v>106</v>
      </c>
      <c r="K1105" s="31" t="s">
        <v>36</v>
      </c>
      <c r="L1105" s="31" t="s">
        <v>95</v>
      </c>
      <c r="M1105" s="169">
        <v>45514</v>
      </c>
      <c r="N1105" s="148"/>
      <c r="O1105" s="44" t="s">
        <v>43</v>
      </c>
      <c r="P1105" s="43" t="s">
        <v>3178</v>
      </c>
      <c r="Q1105" s="31"/>
      <c r="R1105" s="84" t="s">
        <v>106</v>
      </c>
      <c r="S1105" s="31" t="s">
        <v>36</v>
      </c>
      <c r="T1105" s="31" t="s">
        <v>95</v>
      </c>
      <c r="U1105" s="169">
        <v>45514</v>
      </c>
      <c r="V1105" s="150"/>
      <c r="W1105" s="141" t="str" cm="1">
        <f t="array" ref="W1105">IF(SUM(LEN(B1105:V1105))=0,"",IF(OR(OR(ISBLANK(F1105),SUM(LEN(C1105),LEN(D1105))=0),AND(NOT(E1105="Unknown"),ISBLANK(J1105)),AND(NOT(O1105="Unknown"),ISBLANK(R1105))),"Missing Information", INDEX(Table15[Entire Service Line Classification], MATCH(SUMIFS(Table15[Unique ID],Table15[System-Owned Portion],E1105,Table15[If Material Anything Other than "Lead" in Column E,Was Material Ever Previously Lead?],G1105,Table15[Customer-Owned Portion],O1105),Table15[Unique ID],0),0)))</f>
        <v>Non-lead</v>
      </c>
      <c r="X1105"/>
    </row>
    <row r="1106" spans="2:24" ht="30" x14ac:dyDescent="0.25">
      <c r="B1106" s="146">
        <v>26365271</v>
      </c>
      <c r="C1106" s="31" t="s">
        <v>1440</v>
      </c>
      <c r="D1106" s="31">
        <v>1176</v>
      </c>
      <c r="E1106" s="44" t="s">
        <v>43</v>
      </c>
      <c r="F1106" s="43" t="s">
        <v>34</v>
      </c>
      <c r="G1106" s="84" t="s">
        <v>34</v>
      </c>
      <c r="H1106" s="31" t="s">
        <v>3177</v>
      </c>
      <c r="I1106" s="31"/>
      <c r="J1106" s="84" t="s">
        <v>106</v>
      </c>
      <c r="K1106" s="31" t="s">
        <v>36</v>
      </c>
      <c r="L1106" s="31" t="s">
        <v>95</v>
      </c>
      <c r="M1106" s="169">
        <v>45514</v>
      </c>
      <c r="N1106" s="148"/>
      <c r="O1106" s="44" t="s">
        <v>42</v>
      </c>
      <c r="P1106" s="43" t="s">
        <v>3178</v>
      </c>
      <c r="Q1106" s="31"/>
      <c r="R1106" s="84" t="s">
        <v>106</v>
      </c>
      <c r="S1106" s="31" t="s">
        <v>36</v>
      </c>
      <c r="T1106" s="31" t="s">
        <v>95</v>
      </c>
      <c r="U1106" s="169">
        <v>45514</v>
      </c>
      <c r="V1106" s="150"/>
      <c r="W1106" s="141" t="str" cm="1">
        <f t="array" ref="W1106">IF(SUM(LEN(B1106:V1106))=0,"",IF(OR(OR(ISBLANK(F1106),SUM(LEN(C1106),LEN(D1106))=0),AND(NOT(E1106="Unknown"),ISBLANK(J1106)),AND(NOT(O1106="Unknown"),ISBLANK(R1106))),"Missing Information", INDEX(Table15[Entire Service Line Classification], MATCH(SUMIFS(Table15[Unique ID],Table15[System-Owned Portion],E1106,Table15[If Material Anything Other than "Lead" in Column E,Was Material Ever Previously Lead?],G1106,Table15[Customer-Owned Portion],O1106),Table15[Unique ID],0),0)))</f>
        <v>Non-lead</v>
      </c>
      <c r="X1106"/>
    </row>
    <row r="1107" spans="2:24" ht="30" x14ac:dyDescent="0.25">
      <c r="B1107" s="146">
        <v>26366880</v>
      </c>
      <c r="C1107" s="31" t="s">
        <v>1441</v>
      </c>
      <c r="D1107" s="31">
        <v>1177</v>
      </c>
      <c r="E1107" s="44" t="s">
        <v>43</v>
      </c>
      <c r="F1107" s="43" t="s">
        <v>34</v>
      </c>
      <c r="G1107" s="84" t="s">
        <v>34</v>
      </c>
      <c r="H1107" s="31" t="s">
        <v>3177</v>
      </c>
      <c r="I1107" s="31"/>
      <c r="J1107" s="84" t="s">
        <v>106</v>
      </c>
      <c r="K1107" s="31" t="s">
        <v>36</v>
      </c>
      <c r="L1107" s="31" t="s">
        <v>95</v>
      </c>
      <c r="M1107" s="169">
        <v>45514</v>
      </c>
      <c r="N1107" s="148"/>
      <c r="O1107" s="44" t="s">
        <v>43</v>
      </c>
      <c r="P1107" s="43" t="s">
        <v>3178</v>
      </c>
      <c r="Q1107" s="31"/>
      <c r="R1107" s="84" t="s">
        <v>106</v>
      </c>
      <c r="S1107" s="31" t="s">
        <v>36</v>
      </c>
      <c r="T1107" s="31" t="s">
        <v>95</v>
      </c>
      <c r="U1107" s="169">
        <v>45514</v>
      </c>
      <c r="V1107" s="150"/>
      <c r="W1107" s="141" t="str" cm="1">
        <f t="array" ref="W1107">IF(SUM(LEN(B1107:V1107))=0,"",IF(OR(OR(ISBLANK(F1107),SUM(LEN(C1107),LEN(D1107))=0),AND(NOT(E1107="Unknown"),ISBLANK(J1107)),AND(NOT(O1107="Unknown"),ISBLANK(R1107))),"Missing Information", INDEX(Table15[Entire Service Line Classification], MATCH(SUMIFS(Table15[Unique ID],Table15[System-Owned Portion],E1107,Table15[If Material Anything Other than "Lead" in Column E,Was Material Ever Previously Lead?],G1107,Table15[Customer-Owned Portion],O1107),Table15[Unique ID],0),0)))</f>
        <v>Non-lead</v>
      </c>
      <c r="X1107"/>
    </row>
    <row r="1108" spans="2:24" ht="30" x14ac:dyDescent="0.25">
      <c r="B1108" s="146">
        <v>26365259</v>
      </c>
      <c r="C1108" s="31" t="s">
        <v>1442</v>
      </c>
      <c r="D1108" s="31">
        <v>1178</v>
      </c>
      <c r="E1108" s="44" t="s">
        <v>43</v>
      </c>
      <c r="F1108" s="43" t="s">
        <v>34</v>
      </c>
      <c r="G1108" s="84" t="s">
        <v>34</v>
      </c>
      <c r="H1108" s="31" t="s">
        <v>3177</v>
      </c>
      <c r="I1108" s="31"/>
      <c r="J1108" s="84" t="s">
        <v>106</v>
      </c>
      <c r="K1108" s="31" t="s">
        <v>36</v>
      </c>
      <c r="L1108" s="31" t="s">
        <v>95</v>
      </c>
      <c r="M1108" s="169">
        <v>45514</v>
      </c>
      <c r="N1108" s="148"/>
      <c r="O1108" s="44" t="s">
        <v>42</v>
      </c>
      <c r="P1108" s="43" t="s">
        <v>3178</v>
      </c>
      <c r="Q1108" s="31"/>
      <c r="R1108" s="84" t="s">
        <v>106</v>
      </c>
      <c r="S1108" s="31" t="s">
        <v>36</v>
      </c>
      <c r="T1108" s="31" t="s">
        <v>95</v>
      </c>
      <c r="U1108" s="169">
        <v>45514</v>
      </c>
      <c r="V1108" s="150"/>
      <c r="W1108" s="141" t="str" cm="1">
        <f t="array" ref="W1108">IF(SUM(LEN(B1108:V1108))=0,"",IF(OR(OR(ISBLANK(F1108),SUM(LEN(C1108),LEN(D1108))=0),AND(NOT(E1108="Unknown"),ISBLANK(J1108)),AND(NOT(O1108="Unknown"),ISBLANK(R1108))),"Missing Information", INDEX(Table15[Entire Service Line Classification], MATCH(SUMIFS(Table15[Unique ID],Table15[System-Owned Portion],E1108,Table15[If Material Anything Other than "Lead" in Column E,Was Material Ever Previously Lead?],G1108,Table15[Customer-Owned Portion],O1108),Table15[Unique ID],0),0)))</f>
        <v>Non-lead</v>
      </c>
      <c r="X1108"/>
    </row>
    <row r="1109" spans="2:24" ht="30" x14ac:dyDescent="0.25">
      <c r="B1109" s="146">
        <v>26365223</v>
      </c>
      <c r="C1109" s="31" t="s">
        <v>1443</v>
      </c>
      <c r="D1109" s="31">
        <v>1179</v>
      </c>
      <c r="E1109" s="44" t="s">
        <v>43</v>
      </c>
      <c r="F1109" s="43" t="s">
        <v>34</v>
      </c>
      <c r="G1109" s="84" t="s">
        <v>34</v>
      </c>
      <c r="H1109" s="31" t="s">
        <v>3177</v>
      </c>
      <c r="I1109" s="31"/>
      <c r="J1109" s="84" t="s">
        <v>106</v>
      </c>
      <c r="K1109" s="31" t="s">
        <v>36</v>
      </c>
      <c r="L1109" s="31" t="s">
        <v>95</v>
      </c>
      <c r="M1109" s="169">
        <v>45514</v>
      </c>
      <c r="N1109" s="148"/>
      <c r="O1109" s="44" t="s">
        <v>43</v>
      </c>
      <c r="P1109" s="43" t="s">
        <v>3178</v>
      </c>
      <c r="Q1109" s="31"/>
      <c r="R1109" s="84" t="s">
        <v>106</v>
      </c>
      <c r="S1109" s="31" t="s">
        <v>36</v>
      </c>
      <c r="T1109" s="31" t="s">
        <v>95</v>
      </c>
      <c r="U1109" s="169">
        <v>45514</v>
      </c>
      <c r="V1109" s="150"/>
      <c r="W1109" s="141" t="str" cm="1">
        <f t="array" ref="W1109">IF(SUM(LEN(B1109:V1109))=0,"",IF(OR(OR(ISBLANK(F1109),SUM(LEN(C1109),LEN(D1109))=0),AND(NOT(E1109="Unknown"),ISBLANK(J1109)),AND(NOT(O1109="Unknown"),ISBLANK(R1109))),"Missing Information", INDEX(Table15[Entire Service Line Classification], MATCH(SUMIFS(Table15[Unique ID],Table15[System-Owned Portion],E1109,Table15[If Material Anything Other than "Lead" in Column E,Was Material Ever Previously Lead?],G1109,Table15[Customer-Owned Portion],O1109),Table15[Unique ID],0),0)))</f>
        <v>Non-lead</v>
      </c>
      <c r="X1109"/>
    </row>
    <row r="1110" spans="2:24" ht="30" x14ac:dyDescent="0.25">
      <c r="B1110" s="146">
        <v>26365293</v>
      </c>
      <c r="C1110" s="31" t="s">
        <v>1444</v>
      </c>
      <c r="D1110" s="31">
        <v>1180</v>
      </c>
      <c r="E1110" s="44" t="s">
        <v>43</v>
      </c>
      <c r="F1110" s="43" t="s">
        <v>34</v>
      </c>
      <c r="G1110" s="84" t="s">
        <v>34</v>
      </c>
      <c r="H1110" s="31" t="s">
        <v>3177</v>
      </c>
      <c r="I1110" s="31"/>
      <c r="J1110" s="84" t="s">
        <v>106</v>
      </c>
      <c r="K1110" s="31" t="s">
        <v>36</v>
      </c>
      <c r="L1110" s="31" t="s">
        <v>95</v>
      </c>
      <c r="M1110" s="169">
        <v>45514</v>
      </c>
      <c r="N1110" s="148"/>
      <c r="O1110" s="44" t="s">
        <v>42</v>
      </c>
      <c r="P1110" s="43" t="s">
        <v>3178</v>
      </c>
      <c r="Q1110" s="31"/>
      <c r="R1110" s="84" t="s">
        <v>106</v>
      </c>
      <c r="S1110" s="31" t="s">
        <v>36</v>
      </c>
      <c r="T1110" s="31" t="s">
        <v>95</v>
      </c>
      <c r="U1110" s="169">
        <v>45514</v>
      </c>
      <c r="V1110" s="150"/>
      <c r="W1110" s="141" t="str" cm="1">
        <f t="array" ref="W1110">IF(SUM(LEN(B1110:V1110))=0,"",IF(OR(OR(ISBLANK(F1110),SUM(LEN(C1110),LEN(D1110))=0),AND(NOT(E1110="Unknown"),ISBLANK(J1110)),AND(NOT(O1110="Unknown"),ISBLANK(R1110))),"Missing Information", INDEX(Table15[Entire Service Line Classification], MATCH(SUMIFS(Table15[Unique ID],Table15[System-Owned Portion],E1110,Table15[If Material Anything Other than "Lead" in Column E,Was Material Ever Previously Lead?],G1110,Table15[Customer-Owned Portion],O1110),Table15[Unique ID],0),0)))</f>
        <v>Non-lead</v>
      </c>
      <c r="X1110"/>
    </row>
    <row r="1111" spans="2:24" ht="30" x14ac:dyDescent="0.25">
      <c r="B1111" s="146">
        <v>26365224</v>
      </c>
      <c r="C1111" s="31" t="s">
        <v>1445</v>
      </c>
      <c r="D1111" s="31">
        <v>1181</v>
      </c>
      <c r="E1111" s="44" t="s">
        <v>43</v>
      </c>
      <c r="F1111" s="43" t="s">
        <v>34</v>
      </c>
      <c r="G1111" s="84" t="s">
        <v>34</v>
      </c>
      <c r="H1111" s="31" t="s">
        <v>3177</v>
      </c>
      <c r="I1111" s="31"/>
      <c r="J1111" s="84" t="s">
        <v>106</v>
      </c>
      <c r="K1111" s="31" t="s">
        <v>36</v>
      </c>
      <c r="L1111" s="31" t="s">
        <v>95</v>
      </c>
      <c r="M1111" s="169">
        <v>45514</v>
      </c>
      <c r="N1111" s="148"/>
      <c r="O1111" s="44" t="s">
        <v>43</v>
      </c>
      <c r="P1111" s="43" t="s">
        <v>3178</v>
      </c>
      <c r="Q1111" s="31"/>
      <c r="R1111" s="84" t="s">
        <v>106</v>
      </c>
      <c r="S1111" s="31" t="s">
        <v>36</v>
      </c>
      <c r="T1111" s="31" t="s">
        <v>95</v>
      </c>
      <c r="U1111" s="169">
        <v>45514</v>
      </c>
      <c r="V1111" s="150"/>
      <c r="W1111" s="141" t="str" cm="1">
        <f t="array" ref="W1111">IF(SUM(LEN(B1111:V1111))=0,"",IF(OR(OR(ISBLANK(F1111),SUM(LEN(C1111),LEN(D1111))=0),AND(NOT(E1111="Unknown"),ISBLANK(J1111)),AND(NOT(O1111="Unknown"),ISBLANK(R1111))),"Missing Information", INDEX(Table15[Entire Service Line Classification], MATCH(SUMIFS(Table15[Unique ID],Table15[System-Owned Portion],E1111,Table15[If Material Anything Other than "Lead" in Column E,Was Material Ever Previously Lead?],G1111,Table15[Customer-Owned Portion],O1111),Table15[Unique ID],0),0)))</f>
        <v>Non-lead</v>
      </c>
      <c r="X1111"/>
    </row>
    <row r="1112" spans="2:24" ht="30" x14ac:dyDescent="0.25">
      <c r="B1112" s="146">
        <v>26365300</v>
      </c>
      <c r="C1112" s="31" t="s">
        <v>1446</v>
      </c>
      <c r="D1112" s="31">
        <v>1182</v>
      </c>
      <c r="E1112" s="44" t="s">
        <v>43</v>
      </c>
      <c r="F1112" s="43" t="s">
        <v>34</v>
      </c>
      <c r="G1112" s="84" t="s">
        <v>34</v>
      </c>
      <c r="H1112" s="31" t="s">
        <v>3177</v>
      </c>
      <c r="I1112" s="31"/>
      <c r="J1112" s="84" t="s">
        <v>106</v>
      </c>
      <c r="K1112" s="31" t="s">
        <v>36</v>
      </c>
      <c r="L1112" s="31" t="s">
        <v>95</v>
      </c>
      <c r="M1112" s="169">
        <v>45514</v>
      </c>
      <c r="N1112" s="148"/>
      <c r="O1112" s="44" t="s">
        <v>43</v>
      </c>
      <c r="P1112" s="43" t="s">
        <v>3178</v>
      </c>
      <c r="Q1112" s="31"/>
      <c r="R1112" s="84" t="s">
        <v>106</v>
      </c>
      <c r="S1112" s="31" t="s">
        <v>36</v>
      </c>
      <c r="T1112" s="31" t="s">
        <v>95</v>
      </c>
      <c r="U1112" s="169">
        <v>45514</v>
      </c>
      <c r="V1112" s="150"/>
      <c r="W1112" s="141" t="str" cm="1">
        <f t="array" ref="W1112">IF(SUM(LEN(B1112:V1112))=0,"",IF(OR(OR(ISBLANK(F1112),SUM(LEN(C1112),LEN(D1112))=0),AND(NOT(E1112="Unknown"),ISBLANK(J1112)),AND(NOT(O1112="Unknown"),ISBLANK(R1112))),"Missing Information", INDEX(Table15[Entire Service Line Classification], MATCH(SUMIFS(Table15[Unique ID],Table15[System-Owned Portion],E1112,Table15[If Material Anything Other than "Lead" in Column E,Was Material Ever Previously Lead?],G1112,Table15[Customer-Owned Portion],O1112),Table15[Unique ID],0),0)))</f>
        <v>Non-lead</v>
      </c>
      <c r="X1112"/>
    </row>
    <row r="1113" spans="2:24" ht="30" x14ac:dyDescent="0.25">
      <c r="B1113" s="146">
        <v>26365294</v>
      </c>
      <c r="C1113" s="31" t="s">
        <v>1447</v>
      </c>
      <c r="D1113" s="31">
        <v>1183</v>
      </c>
      <c r="E1113" s="44" t="s">
        <v>43</v>
      </c>
      <c r="F1113" s="43" t="s">
        <v>34</v>
      </c>
      <c r="G1113" s="84" t="s">
        <v>34</v>
      </c>
      <c r="H1113" s="31" t="s">
        <v>3177</v>
      </c>
      <c r="I1113" s="31"/>
      <c r="J1113" s="84" t="s">
        <v>106</v>
      </c>
      <c r="K1113" s="31" t="s">
        <v>36</v>
      </c>
      <c r="L1113" s="31" t="s">
        <v>95</v>
      </c>
      <c r="M1113" s="169">
        <v>45514</v>
      </c>
      <c r="N1113" s="148"/>
      <c r="O1113" s="44" t="s">
        <v>42</v>
      </c>
      <c r="P1113" s="43" t="s">
        <v>3178</v>
      </c>
      <c r="Q1113" s="31"/>
      <c r="R1113" s="84" t="s">
        <v>106</v>
      </c>
      <c r="S1113" s="31" t="s">
        <v>36</v>
      </c>
      <c r="T1113" s="31" t="s">
        <v>95</v>
      </c>
      <c r="U1113" s="169">
        <v>45514</v>
      </c>
      <c r="V1113" s="150"/>
      <c r="W1113" s="141" t="str" cm="1">
        <f t="array" ref="W1113">IF(SUM(LEN(B1113:V1113))=0,"",IF(OR(OR(ISBLANK(F1113),SUM(LEN(C1113),LEN(D1113))=0),AND(NOT(E1113="Unknown"),ISBLANK(J1113)),AND(NOT(O1113="Unknown"),ISBLANK(R1113))),"Missing Information", INDEX(Table15[Entire Service Line Classification], MATCH(SUMIFS(Table15[Unique ID],Table15[System-Owned Portion],E1113,Table15[If Material Anything Other than "Lead" in Column E,Was Material Ever Previously Lead?],G1113,Table15[Customer-Owned Portion],O1113),Table15[Unique ID],0),0)))</f>
        <v>Non-lead</v>
      </c>
      <c r="X1113"/>
    </row>
    <row r="1114" spans="2:24" ht="30" x14ac:dyDescent="0.25">
      <c r="B1114" s="146">
        <v>26365222</v>
      </c>
      <c r="C1114" s="31" t="s">
        <v>1448</v>
      </c>
      <c r="D1114" s="31">
        <v>1184</v>
      </c>
      <c r="E1114" s="44" t="s">
        <v>43</v>
      </c>
      <c r="F1114" s="43" t="s">
        <v>34</v>
      </c>
      <c r="G1114" s="84" t="s">
        <v>34</v>
      </c>
      <c r="H1114" s="31" t="s">
        <v>3177</v>
      </c>
      <c r="I1114" s="31"/>
      <c r="J1114" s="84" t="s">
        <v>106</v>
      </c>
      <c r="K1114" s="31" t="s">
        <v>36</v>
      </c>
      <c r="L1114" s="31" t="s">
        <v>95</v>
      </c>
      <c r="M1114" s="169">
        <v>45514</v>
      </c>
      <c r="N1114" s="148"/>
      <c r="O1114" s="44" t="s">
        <v>42</v>
      </c>
      <c r="P1114" s="43" t="s">
        <v>3178</v>
      </c>
      <c r="Q1114" s="31"/>
      <c r="R1114" s="84" t="s">
        <v>106</v>
      </c>
      <c r="S1114" s="31" t="s">
        <v>36</v>
      </c>
      <c r="T1114" s="31" t="s">
        <v>95</v>
      </c>
      <c r="U1114" s="169">
        <v>45514</v>
      </c>
      <c r="V1114" s="150"/>
      <c r="W1114" s="141" t="str" cm="1">
        <f t="array" ref="W1114">IF(SUM(LEN(B1114:V1114))=0,"",IF(OR(OR(ISBLANK(F1114),SUM(LEN(C1114),LEN(D1114))=0),AND(NOT(E1114="Unknown"),ISBLANK(J1114)),AND(NOT(O1114="Unknown"),ISBLANK(R1114))),"Missing Information", INDEX(Table15[Entire Service Line Classification], MATCH(SUMIFS(Table15[Unique ID],Table15[System-Owned Portion],E1114,Table15[If Material Anything Other than "Lead" in Column E,Was Material Ever Previously Lead?],G1114,Table15[Customer-Owned Portion],O1114),Table15[Unique ID],0),0)))</f>
        <v>Non-lead</v>
      </c>
      <c r="X1114"/>
    </row>
    <row r="1115" spans="2:24" ht="30" x14ac:dyDescent="0.25">
      <c r="B1115" s="146">
        <v>26365297</v>
      </c>
      <c r="C1115" s="31" t="s">
        <v>1449</v>
      </c>
      <c r="D1115" s="31">
        <v>1185</v>
      </c>
      <c r="E1115" s="44" t="s">
        <v>43</v>
      </c>
      <c r="F1115" s="43" t="s">
        <v>34</v>
      </c>
      <c r="G1115" s="84" t="s">
        <v>34</v>
      </c>
      <c r="H1115" s="31" t="s">
        <v>3177</v>
      </c>
      <c r="I1115" s="31"/>
      <c r="J1115" s="84" t="s">
        <v>106</v>
      </c>
      <c r="K1115" s="31" t="s">
        <v>36</v>
      </c>
      <c r="L1115" s="31" t="s">
        <v>95</v>
      </c>
      <c r="M1115" s="169">
        <v>45514</v>
      </c>
      <c r="N1115" s="148"/>
      <c r="O1115" s="44" t="s">
        <v>43</v>
      </c>
      <c r="P1115" s="43" t="s">
        <v>3178</v>
      </c>
      <c r="Q1115" s="31"/>
      <c r="R1115" s="84" t="s">
        <v>106</v>
      </c>
      <c r="S1115" s="31" t="s">
        <v>36</v>
      </c>
      <c r="T1115" s="31" t="s">
        <v>95</v>
      </c>
      <c r="U1115" s="169">
        <v>45514</v>
      </c>
      <c r="V1115" s="150"/>
      <c r="W1115" s="141" t="str" cm="1">
        <f t="array" ref="W1115">IF(SUM(LEN(B1115:V1115))=0,"",IF(OR(OR(ISBLANK(F1115),SUM(LEN(C1115),LEN(D1115))=0),AND(NOT(E1115="Unknown"),ISBLANK(J1115)),AND(NOT(O1115="Unknown"),ISBLANK(R1115))),"Missing Information", INDEX(Table15[Entire Service Line Classification], MATCH(SUMIFS(Table15[Unique ID],Table15[System-Owned Portion],E1115,Table15[If Material Anything Other than "Lead" in Column E,Was Material Ever Previously Lead?],G1115,Table15[Customer-Owned Portion],O1115),Table15[Unique ID],0),0)))</f>
        <v>Non-lead</v>
      </c>
      <c r="X1115"/>
    </row>
    <row r="1116" spans="2:24" ht="30" x14ac:dyDescent="0.25">
      <c r="B1116" s="146">
        <v>26366851</v>
      </c>
      <c r="C1116" s="31" t="s">
        <v>1450</v>
      </c>
      <c r="D1116" s="31">
        <v>1186</v>
      </c>
      <c r="E1116" s="44" t="s">
        <v>43</v>
      </c>
      <c r="F1116" s="43" t="s">
        <v>34</v>
      </c>
      <c r="G1116" s="84" t="s">
        <v>34</v>
      </c>
      <c r="H1116" s="31" t="s">
        <v>3177</v>
      </c>
      <c r="I1116" s="31"/>
      <c r="J1116" s="84" t="s">
        <v>106</v>
      </c>
      <c r="K1116" s="31" t="s">
        <v>36</v>
      </c>
      <c r="L1116" s="31" t="s">
        <v>95</v>
      </c>
      <c r="M1116" s="169">
        <v>45514</v>
      </c>
      <c r="N1116" s="148"/>
      <c r="O1116" s="44" t="s">
        <v>43</v>
      </c>
      <c r="P1116" s="43" t="s">
        <v>3178</v>
      </c>
      <c r="Q1116" s="31"/>
      <c r="R1116" s="84" t="s">
        <v>106</v>
      </c>
      <c r="S1116" s="31" t="s">
        <v>36</v>
      </c>
      <c r="T1116" s="31" t="s">
        <v>95</v>
      </c>
      <c r="U1116" s="169">
        <v>45514</v>
      </c>
      <c r="V1116" s="150"/>
      <c r="W1116" s="141" t="str" cm="1">
        <f t="array" ref="W1116">IF(SUM(LEN(B1116:V1116))=0,"",IF(OR(OR(ISBLANK(F1116),SUM(LEN(C1116),LEN(D1116))=0),AND(NOT(E1116="Unknown"),ISBLANK(J1116)),AND(NOT(O1116="Unknown"),ISBLANK(R1116))),"Missing Information", INDEX(Table15[Entire Service Line Classification], MATCH(SUMIFS(Table15[Unique ID],Table15[System-Owned Portion],E1116,Table15[If Material Anything Other than "Lead" in Column E,Was Material Ever Previously Lead?],G1116,Table15[Customer-Owned Portion],O1116),Table15[Unique ID],0),0)))</f>
        <v>Non-lead</v>
      </c>
      <c r="X1116"/>
    </row>
    <row r="1117" spans="2:24" ht="30" x14ac:dyDescent="0.25">
      <c r="B1117" s="146">
        <v>26366848</v>
      </c>
      <c r="C1117" s="31" t="s">
        <v>1451</v>
      </c>
      <c r="D1117" s="31">
        <v>1187</v>
      </c>
      <c r="E1117" s="44" t="s">
        <v>43</v>
      </c>
      <c r="F1117" s="43" t="s">
        <v>34</v>
      </c>
      <c r="G1117" s="84" t="s">
        <v>34</v>
      </c>
      <c r="H1117" s="31" t="s">
        <v>3177</v>
      </c>
      <c r="I1117" s="31"/>
      <c r="J1117" s="84" t="s">
        <v>106</v>
      </c>
      <c r="K1117" s="31" t="s">
        <v>36</v>
      </c>
      <c r="L1117" s="31" t="s">
        <v>95</v>
      </c>
      <c r="M1117" s="169">
        <v>45514</v>
      </c>
      <c r="N1117" s="148"/>
      <c r="O1117" s="44" t="s">
        <v>42</v>
      </c>
      <c r="P1117" s="43" t="s">
        <v>3178</v>
      </c>
      <c r="Q1117" s="31"/>
      <c r="R1117" s="84" t="s">
        <v>106</v>
      </c>
      <c r="S1117" s="31" t="s">
        <v>36</v>
      </c>
      <c r="T1117" s="31" t="s">
        <v>95</v>
      </c>
      <c r="U1117" s="169">
        <v>45514</v>
      </c>
      <c r="V1117" s="150"/>
      <c r="W1117" s="141" t="str" cm="1">
        <f t="array" ref="W1117">IF(SUM(LEN(B1117:V1117))=0,"",IF(OR(OR(ISBLANK(F1117),SUM(LEN(C1117),LEN(D1117))=0),AND(NOT(E1117="Unknown"),ISBLANK(J1117)),AND(NOT(O1117="Unknown"),ISBLANK(R1117))),"Missing Information", INDEX(Table15[Entire Service Line Classification], MATCH(SUMIFS(Table15[Unique ID],Table15[System-Owned Portion],E1117,Table15[If Material Anything Other than "Lead" in Column E,Was Material Ever Previously Lead?],G1117,Table15[Customer-Owned Portion],O1117),Table15[Unique ID],0),0)))</f>
        <v>Non-lead</v>
      </c>
      <c r="X1117"/>
    </row>
    <row r="1118" spans="2:24" ht="30" x14ac:dyDescent="0.25">
      <c r="B1118" s="146">
        <v>26366852</v>
      </c>
      <c r="C1118" s="31" t="s">
        <v>1452</v>
      </c>
      <c r="D1118" s="31">
        <v>1188</v>
      </c>
      <c r="E1118" s="44" t="s">
        <v>43</v>
      </c>
      <c r="F1118" s="43" t="s">
        <v>34</v>
      </c>
      <c r="G1118" s="84" t="s">
        <v>34</v>
      </c>
      <c r="H1118" s="31" t="s">
        <v>3177</v>
      </c>
      <c r="I1118" s="31"/>
      <c r="J1118" s="84" t="s">
        <v>106</v>
      </c>
      <c r="K1118" s="31" t="s">
        <v>36</v>
      </c>
      <c r="L1118" s="31" t="s">
        <v>95</v>
      </c>
      <c r="M1118" s="169">
        <v>45514</v>
      </c>
      <c r="N1118" s="148"/>
      <c r="O1118" s="44" t="s">
        <v>43</v>
      </c>
      <c r="P1118" s="43" t="s">
        <v>3178</v>
      </c>
      <c r="Q1118" s="31"/>
      <c r="R1118" s="84" t="s">
        <v>106</v>
      </c>
      <c r="S1118" s="31" t="s">
        <v>36</v>
      </c>
      <c r="T1118" s="31" t="s">
        <v>95</v>
      </c>
      <c r="U1118" s="169">
        <v>45514</v>
      </c>
      <c r="V1118" s="150"/>
      <c r="W1118" s="141" t="str" cm="1">
        <f t="array" ref="W1118">IF(SUM(LEN(B1118:V1118))=0,"",IF(OR(OR(ISBLANK(F1118),SUM(LEN(C1118),LEN(D1118))=0),AND(NOT(E1118="Unknown"),ISBLANK(J1118)),AND(NOT(O1118="Unknown"),ISBLANK(R1118))),"Missing Information", INDEX(Table15[Entire Service Line Classification], MATCH(SUMIFS(Table15[Unique ID],Table15[System-Owned Portion],E1118,Table15[If Material Anything Other than "Lead" in Column E,Was Material Ever Previously Lead?],G1118,Table15[Customer-Owned Portion],O1118),Table15[Unique ID],0),0)))</f>
        <v>Non-lead</v>
      </c>
      <c r="X1118"/>
    </row>
    <row r="1119" spans="2:24" ht="30" x14ac:dyDescent="0.25">
      <c r="B1119" s="146">
        <v>26365296</v>
      </c>
      <c r="C1119" s="31" t="s">
        <v>1453</v>
      </c>
      <c r="D1119" s="31">
        <v>1189</v>
      </c>
      <c r="E1119" s="44" t="s">
        <v>43</v>
      </c>
      <c r="F1119" s="43" t="s">
        <v>34</v>
      </c>
      <c r="G1119" s="84" t="s">
        <v>34</v>
      </c>
      <c r="H1119" s="31" t="s">
        <v>3177</v>
      </c>
      <c r="I1119" s="31"/>
      <c r="J1119" s="84" t="s">
        <v>106</v>
      </c>
      <c r="K1119" s="31" t="s">
        <v>36</v>
      </c>
      <c r="L1119" s="31" t="s">
        <v>95</v>
      </c>
      <c r="M1119" s="169">
        <v>45514</v>
      </c>
      <c r="N1119" s="148"/>
      <c r="O1119" s="44" t="s">
        <v>43</v>
      </c>
      <c r="P1119" s="43" t="s">
        <v>3178</v>
      </c>
      <c r="Q1119" s="31"/>
      <c r="R1119" s="84" t="s">
        <v>106</v>
      </c>
      <c r="S1119" s="31" t="s">
        <v>36</v>
      </c>
      <c r="T1119" s="31" t="s">
        <v>95</v>
      </c>
      <c r="U1119" s="169">
        <v>45514</v>
      </c>
      <c r="V1119" s="150"/>
      <c r="W1119" s="141" t="str" cm="1">
        <f t="array" ref="W1119">IF(SUM(LEN(B1119:V1119))=0,"",IF(OR(OR(ISBLANK(F1119),SUM(LEN(C1119),LEN(D1119))=0),AND(NOT(E1119="Unknown"),ISBLANK(J1119)),AND(NOT(O1119="Unknown"),ISBLANK(R1119))),"Missing Information", INDEX(Table15[Entire Service Line Classification], MATCH(SUMIFS(Table15[Unique ID],Table15[System-Owned Portion],E1119,Table15[If Material Anything Other than "Lead" in Column E,Was Material Ever Previously Lead?],G1119,Table15[Customer-Owned Portion],O1119),Table15[Unique ID],0),0)))</f>
        <v>Non-lead</v>
      </c>
      <c r="X1119"/>
    </row>
    <row r="1120" spans="2:24" ht="30" x14ac:dyDescent="0.25">
      <c r="B1120" s="146">
        <v>26365225</v>
      </c>
      <c r="C1120" s="31" t="s">
        <v>1454</v>
      </c>
      <c r="D1120" s="31">
        <v>1190</v>
      </c>
      <c r="E1120" s="44" t="s">
        <v>43</v>
      </c>
      <c r="F1120" s="43" t="s">
        <v>34</v>
      </c>
      <c r="G1120" s="84" t="s">
        <v>34</v>
      </c>
      <c r="H1120" s="31" t="s">
        <v>3177</v>
      </c>
      <c r="I1120" s="31"/>
      <c r="J1120" s="84" t="s">
        <v>106</v>
      </c>
      <c r="K1120" s="31" t="s">
        <v>36</v>
      </c>
      <c r="L1120" s="31" t="s">
        <v>95</v>
      </c>
      <c r="M1120" s="169">
        <v>45514</v>
      </c>
      <c r="N1120" s="148"/>
      <c r="O1120" s="44" t="s">
        <v>43</v>
      </c>
      <c r="P1120" s="43" t="s">
        <v>3178</v>
      </c>
      <c r="Q1120" s="31"/>
      <c r="R1120" s="84" t="s">
        <v>106</v>
      </c>
      <c r="S1120" s="31" t="s">
        <v>36</v>
      </c>
      <c r="T1120" s="31" t="s">
        <v>95</v>
      </c>
      <c r="U1120" s="169">
        <v>45514</v>
      </c>
      <c r="V1120" s="150"/>
      <c r="W1120" s="141" t="str" cm="1">
        <f t="array" ref="W1120">IF(SUM(LEN(B1120:V1120))=0,"",IF(OR(OR(ISBLANK(F1120),SUM(LEN(C1120),LEN(D1120))=0),AND(NOT(E1120="Unknown"),ISBLANK(J1120)),AND(NOT(O1120="Unknown"),ISBLANK(R1120))),"Missing Information", INDEX(Table15[Entire Service Line Classification], MATCH(SUMIFS(Table15[Unique ID],Table15[System-Owned Portion],E1120,Table15[If Material Anything Other than "Lead" in Column E,Was Material Ever Previously Lead?],G1120,Table15[Customer-Owned Portion],O1120),Table15[Unique ID],0),0)))</f>
        <v>Non-lead</v>
      </c>
      <c r="X1120"/>
    </row>
    <row r="1121" spans="2:24" ht="30" x14ac:dyDescent="0.25">
      <c r="B1121" s="146">
        <v>26365255</v>
      </c>
      <c r="C1121" s="31" t="s">
        <v>1455</v>
      </c>
      <c r="D1121" s="31">
        <v>1191</v>
      </c>
      <c r="E1121" s="44" t="s">
        <v>43</v>
      </c>
      <c r="F1121" s="43" t="s">
        <v>34</v>
      </c>
      <c r="G1121" s="84" t="s">
        <v>34</v>
      </c>
      <c r="H1121" s="31" t="s">
        <v>3177</v>
      </c>
      <c r="I1121" s="31"/>
      <c r="J1121" s="84" t="s">
        <v>106</v>
      </c>
      <c r="K1121" s="31" t="s">
        <v>36</v>
      </c>
      <c r="L1121" s="31" t="s">
        <v>95</v>
      </c>
      <c r="M1121" s="169">
        <v>45514</v>
      </c>
      <c r="N1121" s="148"/>
      <c r="O1121" s="44" t="s">
        <v>43</v>
      </c>
      <c r="P1121" s="43" t="s">
        <v>3178</v>
      </c>
      <c r="Q1121" s="31"/>
      <c r="R1121" s="84" t="s">
        <v>106</v>
      </c>
      <c r="S1121" s="31" t="s">
        <v>36</v>
      </c>
      <c r="T1121" s="31" t="s">
        <v>95</v>
      </c>
      <c r="U1121" s="169">
        <v>45514</v>
      </c>
      <c r="V1121" s="150"/>
      <c r="W1121" s="141" t="str" cm="1">
        <f t="array" ref="W1121">IF(SUM(LEN(B1121:V1121))=0,"",IF(OR(OR(ISBLANK(F1121),SUM(LEN(C1121),LEN(D1121))=0),AND(NOT(E1121="Unknown"),ISBLANK(J1121)),AND(NOT(O1121="Unknown"),ISBLANK(R1121))),"Missing Information", INDEX(Table15[Entire Service Line Classification], MATCH(SUMIFS(Table15[Unique ID],Table15[System-Owned Portion],E1121,Table15[If Material Anything Other than "Lead" in Column E,Was Material Ever Previously Lead?],G1121,Table15[Customer-Owned Portion],O1121),Table15[Unique ID],0),0)))</f>
        <v>Non-lead</v>
      </c>
      <c r="X1121"/>
    </row>
    <row r="1122" spans="2:24" ht="30" x14ac:dyDescent="0.25">
      <c r="B1122" s="146">
        <v>26366845</v>
      </c>
      <c r="C1122" s="31" t="s">
        <v>1456</v>
      </c>
      <c r="D1122" s="31">
        <v>1192</v>
      </c>
      <c r="E1122" s="44" t="s">
        <v>43</v>
      </c>
      <c r="F1122" s="43" t="s">
        <v>34</v>
      </c>
      <c r="G1122" s="84" t="s">
        <v>34</v>
      </c>
      <c r="H1122" s="31" t="s">
        <v>3177</v>
      </c>
      <c r="I1122" s="31"/>
      <c r="J1122" s="84" t="s">
        <v>106</v>
      </c>
      <c r="K1122" s="31" t="s">
        <v>36</v>
      </c>
      <c r="L1122" s="31" t="s">
        <v>95</v>
      </c>
      <c r="M1122" s="169">
        <v>45514</v>
      </c>
      <c r="N1122" s="148"/>
      <c r="O1122" s="44" t="s">
        <v>43</v>
      </c>
      <c r="P1122" s="43" t="s">
        <v>3178</v>
      </c>
      <c r="Q1122" s="31"/>
      <c r="R1122" s="84" t="s">
        <v>106</v>
      </c>
      <c r="S1122" s="31" t="s">
        <v>36</v>
      </c>
      <c r="T1122" s="31" t="s">
        <v>95</v>
      </c>
      <c r="U1122" s="169">
        <v>45514</v>
      </c>
      <c r="V1122" s="150"/>
      <c r="W1122" s="141" t="str" cm="1">
        <f t="array" ref="W1122">IF(SUM(LEN(B1122:V1122))=0,"",IF(OR(OR(ISBLANK(F1122),SUM(LEN(C1122),LEN(D1122))=0),AND(NOT(E1122="Unknown"),ISBLANK(J1122)),AND(NOT(O1122="Unknown"),ISBLANK(R1122))),"Missing Information", INDEX(Table15[Entire Service Line Classification], MATCH(SUMIFS(Table15[Unique ID],Table15[System-Owned Portion],E1122,Table15[If Material Anything Other than "Lead" in Column E,Was Material Ever Previously Lead?],G1122,Table15[Customer-Owned Portion],O1122),Table15[Unique ID],0),0)))</f>
        <v>Non-lead</v>
      </c>
      <c r="X1122"/>
    </row>
    <row r="1123" spans="2:24" ht="30" x14ac:dyDescent="0.25">
      <c r="B1123" s="146">
        <v>26365221</v>
      </c>
      <c r="C1123" s="31" t="s">
        <v>1457</v>
      </c>
      <c r="D1123" s="31">
        <v>1193</v>
      </c>
      <c r="E1123" s="44" t="s">
        <v>43</v>
      </c>
      <c r="F1123" s="43" t="s">
        <v>34</v>
      </c>
      <c r="G1123" s="84" t="s">
        <v>34</v>
      </c>
      <c r="H1123" s="31" t="s">
        <v>3177</v>
      </c>
      <c r="I1123" s="31"/>
      <c r="J1123" s="84" t="s">
        <v>106</v>
      </c>
      <c r="K1123" s="31" t="s">
        <v>36</v>
      </c>
      <c r="L1123" s="31" t="s">
        <v>95</v>
      </c>
      <c r="M1123" s="169">
        <v>45514</v>
      </c>
      <c r="N1123" s="148"/>
      <c r="O1123" s="44" t="s">
        <v>42</v>
      </c>
      <c r="P1123" s="43" t="s">
        <v>3178</v>
      </c>
      <c r="Q1123" s="31"/>
      <c r="R1123" s="84" t="s">
        <v>106</v>
      </c>
      <c r="S1123" s="31" t="s">
        <v>36</v>
      </c>
      <c r="T1123" s="31" t="s">
        <v>95</v>
      </c>
      <c r="U1123" s="169">
        <v>45514</v>
      </c>
      <c r="V1123" s="150"/>
      <c r="W1123" s="141" t="str" cm="1">
        <f t="array" ref="W1123">IF(SUM(LEN(B1123:V1123))=0,"",IF(OR(OR(ISBLANK(F1123),SUM(LEN(C1123),LEN(D1123))=0),AND(NOT(E1123="Unknown"),ISBLANK(J1123)),AND(NOT(O1123="Unknown"),ISBLANK(R1123))),"Missing Information", INDEX(Table15[Entire Service Line Classification], MATCH(SUMIFS(Table15[Unique ID],Table15[System-Owned Portion],E1123,Table15[If Material Anything Other than "Lead" in Column E,Was Material Ever Previously Lead?],G1123,Table15[Customer-Owned Portion],O1123),Table15[Unique ID],0),0)))</f>
        <v>Non-lead</v>
      </c>
      <c r="X1123"/>
    </row>
    <row r="1124" spans="2:24" ht="30" x14ac:dyDescent="0.25">
      <c r="B1124" s="146">
        <v>26366850</v>
      </c>
      <c r="C1124" s="31" t="s">
        <v>1458</v>
      </c>
      <c r="D1124" s="31">
        <v>1194</v>
      </c>
      <c r="E1124" s="44" t="s">
        <v>43</v>
      </c>
      <c r="F1124" s="43" t="s">
        <v>34</v>
      </c>
      <c r="G1124" s="84" t="s">
        <v>34</v>
      </c>
      <c r="H1124" s="31" t="s">
        <v>3177</v>
      </c>
      <c r="I1124" s="31"/>
      <c r="J1124" s="84" t="s">
        <v>106</v>
      </c>
      <c r="K1124" s="31" t="s">
        <v>36</v>
      </c>
      <c r="L1124" s="31" t="s">
        <v>95</v>
      </c>
      <c r="M1124" s="169">
        <v>45514</v>
      </c>
      <c r="N1124" s="148"/>
      <c r="O1124" s="44" t="s">
        <v>43</v>
      </c>
      <c r="P1124" s="43" t="s">
        <v>3178</v>
      </c>
      <c r="Q1124" s="31"/>
      <c r="R1124" s="84" t="s">
        <v>106</v>
      </c>
      <c r="S1124" s="31" t="s">
        <v>36</v>
      </c>
      <c r="T1124" s="31" t="s">
        <v>95</v>
      </c>
      <c r="U1124" s="169">
        <v>45514</v>
      </c>
      <c r="V1124" s="150"/>
      <c r="W1124" s="141" t="str" cm="1">
        <f t="array" ref="W1124">IF(SUM(LEN(B1124:V1124))=0,"",IF(OR(OR(ISBLANK(F1124),SUM(LEN(C1124),LEN(D1124))=0),AND(NOT(E1124="Unknown"),ISBLANK(J1124)),AND(NOT(O1124="Unknown"),ISBLANK(R1124))),"Missing Information", INDEX(Table15[Entire Service Line Classification], MATCH(SUMIFS(Table15[Unique ID],Table15[System-Owned Portion],E1124,Table15[If Material Anything Other than "Lead" in Column E,Was Material Ever Previously Lead?],G1124,Table15[Customer-Owned Portion],O1124),Table15[Unique ID],0),0)))</f>
        <v>Non-lead</v>
      </c>
      <c r="X1124"/>
    </row>
    <row r="1125" spans="2:24" ht="30" x14ac:dyDescent="0.25">
      <c r="B1125" s="146">
        <v>26365295</v>
      </c>
      <c r="C1125" s="31" t="s">
        <v>1459</v>
      </c>
      <c r="D1125" s="31">
        <v>1195</v>
      </c>
      <c r="E1125" s="44" t="s">
        <v>43</v>
      </c>
      <c r="F1125" s="43" t="s">
        <v>34</v>
      </c>
      <c r="G1125" s="84" t="s">
        <v>34</v>
      </c>
      <c r="H1125" s="31" t="s">
        <v>3177</v>
      </c>
      <c r="I1125" s="31"/>
      <c r="J1125" s="84" t="s">
        <v>106</v>
      </c>
      <c r="K1125" s="31" t="s">
        <v>36</v>
      </c>
      <c r="L1125" s="31" t="s">
        <v>95</v>
      </c>
      <c r="M1125" s="169">
        <v>45514</v>
      </c>
      <c r="N1125" s="148"/>
      <c r="O1125" s="44" t="s">
        <v>43</v>
      </c>
      <c r="P1125" s="43" t="s">
        <v>3178</v>
      </c>
      <c r="Q1125" s="31"/>
      <c r="R1125" s="84" t="s">
        <v>106</v>
      </c>
      <c r="S1125" s="31" t="s">
        <v>36</v>
      </c>
      <c r="T1125" s="31" t="s">
        <v>95</v>
      </c>
      <c r="U1125" s="169">
        <v>45514</v>
      </c>
      <c r="V1125" s="150"/>
      <c r="W1125" s="141" t="str" cm="1">
        <f t="array" ref="W1125">IF(SUM(LEN(B1125:V1125))=0,"",IF(OR(OR(ISBLANK(F1125),SUM(LEN(C1125),LEN(D1125))=0),AND(NOT(E1125="Unknown"),ISBLANK(J1125)),AND(NOT(O1125="Unknown"),ISBLANK(R1125))),"Missing Information", INDEX(Table15[Entire Service Line Classification], MATCH(SUMIFS(Table15[Unique ID],Table15[System-Owned Portion],E1125,Table15[If Material Anything Other than "Lead" in Column E,Was Material Ever Previously Lead?],G1125,Table15[Customer-Owned Portion],O1125),Table15[Unique ID],0),0)))</f>
        <v>Non-lead</v>
      </c>
      <c r="X1125"/>
    </row>
    <row r="1126" spans="2:24" ht="30" x14ac:dyDescent="0.25">
      <c r="B1126" s="146">
        <v>26365226</v>
      </c>
      <c r="C1126" s="31" t="s">
        <v>1460</v>
      </c>
      <c r="D1126" s="31">
        <v>1196</v>
      </c>
      <c r="E1126" s="44" t="s">
        <v>43</v>
      </c>
      <c r="F1126" s="43" t="s">
        <v>34</v>
      </c>
      <c r="G1126" s="84" t="s">
        <v>34</v>
      </c>
      <c r="H1126" s="31" t="s">
        <v>3177</v>
      </c>
      <c r="I1126" s="31"/>
      <c r="J1126" s="84" t="s">
        <v>106</v>
      </c>
      <c r="K1126" s="31" t="s">
        <v>36</v>
      </c>
      <c r="L1126" s="31" t="s">
        <v>95</v>
      </c>
      <c r="M1126" s="169">
        <v>45514</v>
      </c>
      <c r="N1126" s="148"/>
      <c r="O1126" s="44" t="s">
        <v>43</v>
      </c>
      <c r="P1126" s="43" t="s">
        <v>3178</v>
      </c>
      <c r="Q1126" s="31"/>
      <c r="R1126" s="84" t="s">
        <v>106</v>
      </c>
      <c r="S1126" s="31" t="s">
        <v>36</v>
      </c>
      <c r="T1126" s="31" t="s">
        <v>95</v>
      </c>
      <c r="U1126" s="169">
        <v>45514</v>
      </c>
      <c r="V1126" s="150"/>
      <c r="W1126" s="141" t="str" cm="1">
        <f t="array" ref="W1126">IF(SUM(LEN(B1126:V1126))=0,"",IF(OR(OR(ISBLANK(F1126),SUM(LEN(C1126),LEN(D1126))=0),AND(NOT(E1126="Unknown"),ISBLANK(J1126)),AND(NOT(O1126="Unknown"),ISBLANK(R1126))),"Missing Information", INDEX(Table15[Entire Service Line Classification], MATCH(SUMIFS(Table15[Unique ID],Table15[System-Owned Portion],E1126,Table15[If Material Anything Other than "Lead" in Column E,Was Material Ever Previously Lead?],G1126,Table15[Customer-Owned Portion],O1126),Table15[Unique ID],0),0)))</f>
        <v>Non-lead</v>
      </c>
      <c r="X1126"/>
    </row>
    <row r="1127" spans="2:24" ht="30" x14ac:dyDescent="0.25">
      <c r="B1127" s="146">
        <v>26366695</v>
      </c>
      <c r="C1127" s="31" t="s">
        <v>1461</v>
      </c>
      <c r="D1127" s="31">
        <v>1197</v>
      </c>
      <c r="E1127" s="44" t="s">
        <v>43</v>
      </c>
      <c r="F1127" s="43" t="s">
        <v>34</v>
      </c>
      <c r="G1127" s="84" t="s">
        <v>34</v>
      </c>
      <c r="H1127" s="31" t="s">
        <v>3177</v>
      </c>
      <c r="I1127" s="31"/>
      <c r="J1127" s="84" t="s">
        <v>106</v>
      </c>
      <c r="K1127" s="31" t="s">
        <v>36</v>
      </c>
      <c r="L1127" s="31" t="s">
        <v>95</v>
      </c>
      <c r="M1127" s="169">
        <v>45514</v>
      </c>
      <c r="N1127" s="148"/>
      <c r="O1127" s="44" t="s">
        <v>43</v>
      </c>
      <c r="P1127" s="43" t="s">
        <v>3178</v>
      </c>
      <c r="Q1127" s="31"/>
      <c r="R1127" s="84" t="s">
        <v>106</v>
      </c>
      <c r="S1127" s="31" t="s">
        <v>36</v>
      </c>
      <c r="T1127" s="31" t="s">
        <v>95</v>
      </c>
      <c r="U1127" s="169">
        <v>45514</v>
      </c>
      <c r="V1127" s="150"/>
      <c r="W1127" s="141" t="str" cm="1">
        <f t="array" ref="W1127">IF(SUM(LEN(B1127:V1127))=0,"",IF(OR(OR(ISBLANK(F1127),SUM(LEN(C1127),LEN(D1127))=0),AND(NOT(E1127="Unknown"),ISBLANK(J1127)),AND(NOT(O1127="Unknown"),ISBLANK(R1127))),"Missing Information", INDEX(Table15[Entire Service Line Classification], MATCH(SUMIFS(Table15[Unique ID],Table15[System-Owned Portion],E1127,Table15[If Material Anything Other than "Lead" in Column E,Was Material Ever Previously Lead?],G1127,Table15[Customer-Owned Portion],O1127),Table15[Unique ID],0),0)))</f>
        <v>Non-lead</v>
      </c>
      <c r="X1127"/>
    </row>
    <row r="1128" spans="2:24" ht="30" x14ac:dyDescent="0.25">
      <c r="B1128" s="146">
        <v>26365298</v>
      </c>
      <c r="C1128" s="31" t="s">
        <v>1462</v>
      </c>
      <c r="D1128" s="31">
        <v>1198</v>
      </c>
      <c r="E1128" s="44" t="s">
        <v>43</v>
      </c>
      <c r="F1128" s="43" t="s">
        <v>34</v>
      </c>
      <c r="G1128" s="84" t="s">
        <v>34</v>
      </c>
      <c r="H1128" s="31" t="s">
        <v>3177</v>
      </c>
      <c r="I1128" s="31"/>
      <c r="J1128" s="84" t="s">
        <v>106</v>
      </c>
      <c r="K1128" s="31" t="s">
        <v>36</v>
      </c>
      <c r="L1128" s="31" t="s">
        <v>95</v>
      </c>
      <c r="M1128" s="169">
        <v>45514</v>
      </c>
      <c r="N1128" s="148"/>
      <c r="O1128" s="44" t="s">
        <v>42</v>
      </c>
      <c r="P1128" s="43" t="s">
        <v>3178</v>
      </c>
      <c r="Q1128" s="31"/>
      <c r="R1128" s="84" t="s">
        <v>106</v>
      </c>
      <c r="S1128" s="31" t="s">
        <v>36</v>
      </c>
      <c r="T1128" s="31" t="s">
        <v>95</v>
      </c>
      <c r="U1128" s="169">
        <v>45514</v>
      </c>
      <c r="V1128" s="150"/>
      <c r="W1128" s="141" t="str" cm="1">
        <f t="array" ref="W1128">IF(SUM(LEN(B1128:V1128))=0,"",IF(OR(OR(ISBLANK(F1128),SUM(LEN(C1128),LEN(D1128))=0),AND(NOT(E1128="Unknown"),ISBLANK(J1128)),AND(NOT(O1128="Unknown"),ISBLANK(R1128))),"Missing Information", INDEX(Table15[Entire Service Line Classification], MATCH(SUMIFS(Table15[Unique ID],Table15[System-Owned Portion],E1128,Table15[If Material Anything Other than "Lead" in Column E,Was Material Ever Previously Lead?],G1128,Table15[Customer-Owned Portion],O1128),Table15[Unique ID],0),0)))</f>
        <v>Non-lead</v>
      </c>
      <c r="X1128"/>
    </row>
    <row r="1129" spans="2:24" ht="30" x14ac:dyDescent="0.25">
      <c r="B1129" s="146">
        <v>26366849</v>
      </c>
      <c r="C1129" s="31" t="s">
        <v>1463</v>
      </c>
      <c r="D1129" s="31">
        <v>1199</v>
      </c>
      <c r="E1129" s="44" t="s">
        <v>43</v>
      </c>
      <c r="F1129" s="43" t="s">
        <v>34</v>
      </c>
      <c r="G1129" s="84" t="s">
        <v>34</v>
      </c>
      <c r="H1129" s="31" t="s">
        <v>3177</v>
      </c>
      <c r="I1129" s="31"/>
      <c r="J1129" s="84" t="s">
        <v>106</v>
      </c>
      <c r="K1129" s="31" t="s">
        <v>36</v>
      </c>
      <c r="L1129" s="31" t="s">
        <v>95</v>
      </c>
      <c r="M1129" s="169">
        <v>45514</v>
      </c>
      <c r="N1129" s="148"/>
      <c r="O1129" s="44" t="s">
        <v>42</v>
      </c>
      <c r="P1129" s="43" t="s">
        <v>3178</v>
      </c>
      <c r="Q1129" s="31"/>
      <c r="R1129" s="84" t="s">
        <v>106</v>
      </c>
      <c r="S1129" s="31" t="s">
        <v>36</v>
      </c>
      <c r="T1129" s="31" t="s">
        <v>95</v>
      </c>
      <c r="U1129" s="169">
        <v>45514</v>
      </c>
      <c r="V1129" s="150"/>
      <c r="W1129" s="141" t="str" cm="1">
        <f t="array" ref="W1129">IF(SUM(LEN(B1129:V1129))=0,"",IF(OR(OR(ISBLANK(F1129),SUM(LEN(C1129),LEN(D1129))=0),AND(NOT(E1129="Unknown"),ISBLANK(J1129)),AND(NOT(O1129="Unknown"),ISBLANK(R1129))),"Missing Information", INDEX(Table15[Entire Service Line Classification], MATCH(SUMIFS(Table15[Unique ID],Table15[System-Owned Portion],E1129,Table15[If Material Anything Other than "Lead" in Column E,Was Material Ever Previously Lead?],G1129,Table15[Customer-Owned Portion],O1129),Table15[Unique ID],0),0)))</f>
        <v>Non-lead</v>
      </c>
      <c r="X1129"/>
    </row>
    <row r="1130" spans="2:24" ht="30" x14ac:dyDescent="0.25">
      <c r="B1130" s="146">
        <v>26365299</v>
      </c>
      <c r="C1130" s="31" t="s">
        <v>1464</v>
      </c>
      <c r="D1130" s="31">
        <v>1200</v>
      </c>
      <c r="E1130" s="44" t="s">
        <v>43</v>
      </c>
      <c r="F1130" s="43" t="s">
        <v>34</v>
      </c>
      <c r="G1130" s="84" t="s">
        <v>34</v>
      </c>
      <c r="H1130" s="31" t="s">
        <v>3177</v>
      </c>
      <c r="I1130" s="31"/>
      <c r="J1130" s="84" t="s">
        <v>106</v>
      </c>
      <c r="K1130" s="31" t="s">
        <v>36</v>
      </c>
      <c r="L1130" s="31" t="s">
        <v>95</v>
      </c>
      <c r="M1130" s="169">
        <v>45514</v>
      </c>
      <c r="N1130" s="148"/>
      <c r="O1130" s="44" t="s">
        <v>42</v>
      </c>
      <c r="P1130" s="43" t="s">
        <v>3178</v>
      </c>
      <c r="Q1130" s="31"/>
      <c r="R1130" s="84" t="s">
        <v>106</v>
      </c>
      <c r="S1130" s="31" t="s">
        <v>36</v>
      </c>
      <c r="T1130" s="31" t="s">
        <v>95</v>
      </c>
      <c r="U1130" s="169">
        <v>45514</v>
      </c>
      <c r="V1130" s="150"/>
      <c r="W1130" s="141" t="str" cm="1">
        <f t="array" ref="W1130">IF(SUM(LEN(B1130:V1130))=0,"",IF(OR(OR(ISBLANK(F1130),SUM(LEN(C1130),LEN(D1130))=0),AND(NOT(E1130="Unknown"),ISBLANK(J1130)),AND(NOT(O1130="Unknown"),ISBLANK(R1130))),"Missing Information", INDEX(Table15[Entire Service Line Classification], MATCH(SUMIFS(Table15[Unique ID],Table15[System-Owned Portion],E1130,Table15[If Material Anything Other than "Lead" in Column E,Was Material Ever Previously Lead?],G1130,Table15[Customer-Owned Portion],O1130),Table15[Unique ID],0),0)))</f>
        <v>Non-lead</v>
      </c>
      <c r="X1130"/>
    </row>
    <row r="1131" spans="2:24" ht="30" x14ac:dyDescent="0.25">
      <c r="B1131" s="146">
        <v>26366847</v>
      </c>
      <c r="C1131" s="31" t="s">
        <v>1465</v>
      </c>
      <c r="D1131" s="31">
        <v>1201</v>
      </c>
      <c r="E1131" s="44" t="s">
        <v>43</v>
      </c>
      <c r="F1131" s="43" t="s">
        <v>34</v>
      </c>
      <c r="G1131" s="84" t="s">
        <v>34</v>
      </c>
      <c r="H1131" s="31" t="s">
        <v>3177</v>
      </c>
      <c r="I1131" s="31"/>
      <c r="J1131" s="84" t="s">
        <v>106</v>
      </c>
      <c r="K1131" s="31" t="s">
        <v>36</v>
      </c>
      <c r="L1131" s="31" t="s">
        <v>95</v>
      </c>
      <c r="M1131" s="169">
        <v>45514</v>
      </c>
      <c r="N1131" s="148"/>
      <c r="O1131" s="44" t="s">
        <v>43</v>
      </c>
      <c r="P1131" s="43" t="s">
        <v>3178</v>
      </c>
      <c r="Q1131" s="31"/>
      <c r="R1131" s="84" t="s">
        <v>106</v>
      </c>
      <c r="S1131" s="31" t="s">
        <v>36</v>
      </c>
      <c r="T1131" s="31" t="s">
        <v>95</v>
      </c>
      <c r="U1131" s="169">
        <v>45514</v>
      </c>
      <c r="V1131" s="150"/>
      <c r="W1131" s="141" t="str" cm="1">
        <f t="array" ref="W1131">IF(SUM(LEN(B1131:V1131))=0,"",IF(OR(OR(ISBLANK(F1131),SUM(LEN(C1131),LEN(D1131))=0),AND(NOT(E1131="Unknown"),ISBLANK(J1131)),AND(NOT(O1131="Unknown"),ISBLANK(R1131))),"Missing Information", INDEX(Table15[Entire Service Line Classification], MATCH(SUMIFS(Table15[Unique ID],Table15[System-Owned Portion],E1131,Table15[If Material Anything Other than "Lead" in Column E,Was Material Ever Previously Lead?],G1131,Table15[Customer-Owned Portion],O1131),Table15[Unique ID],0),0)))</f>
        <v>Non-lead</v>
      </c>
      <c r="X1131"/>
    </row>
    <row r="1132" spans="2:24" ht="30" x14ac:dyDescent="0.25">
      <c r="B1132" s="146">
        <v>26359259</v>
      </c>
      <c r="C1132" s="31" t="s">
        <v>1466</v>
      </c>
      <c r="D1132" s="31">
        <v>1202</v>
      </c>
      <c r="E1132" s="44" t="s">
        <v>43</v>
      </c>
      <c r="F1132" s="43" t="s">
        <v>34</v>
      </c>
      <c r="G1132" s="84" t="s">
        <v>34</v>
      </c>
      <c r="H1132" s="31" t="s">
        <v>3177</v>
      </c>
      <c r="I1132" s="31"/>
      <c r="J1132" s="84" t="s">
        <v>106</v>
      </c>
      <c r="K1132" s="31" t="s">
        <v>36</v>
      </c>
      <c r="L1132" s="31" t="s">
        <v>95</v>
      </c>
      <c r="M1132" s="169">
        <v>45514</v>
      </c>
      <c r="N1132" s="148"/>
      <c r="O1132" s="44" t="s">
        <v>43</v>
      </c>
      <c r="P1132" s="43" t="s">
        <v>3178</v>
      </c>
      <c r="Q1132" s="31"/>
      <c r="R1132" s="84" t="s">
        <v>106</v>
      </c>
      <c r="S1132" s="31" t="s">
        <v>36</v>
      </c>
      <c r="T1132" s="31" t="s">
        <v>95</v>
      </c>
      <c r="U1132" s="169">
        <v>45514</v>
      </c>
      <c r="V1132" s="150"/>
      <c r="W1132" s="141" t="str" cm="1">
        <f t="array" ref="W1132">IF(SUM(LEN(B1132:V1132))=0,"",IF(OR(OR(ISBLANK(F1132),SUM(LEN(C1132),LEN(D1132))=0),AND(NOT(E1132="Unknown"),ISBLANK(J1132)),AND(NOT(O1132="Unknown"),ISBLANK(R1132))),"Missing Information", INDEX(Table15[Entire Service Line Classification], MATCH(SUMIFS(Table15[Unique ID],Table15[System-Owned Portion],E1132,Table15[If Material Anything Other than "Lead" in Column E,Was Material Ever Previously Lead?],G1132,Table15[Customer-Owned Portion],O1132),Table15[Unique ID],0),0)))</f>
        <v>Non-lead</v>
      </c>
      <c r="X1132"/>
    </row>
    <row r="1133" spans="2:24" ht="30" x14ac:dyDescent="0.25">
      <c r="B1133" s="146">
        <v>26365228</v>
      </c>
      <c r="C1133" s="31" t="s">
        <v>1467</v>
      </c>
      <c r="D1133" s="31">
        <v>1203</v>
      </c>
      <c r="E1133" s="44" t="s">
        <v>43</v>
      </c>
      <c r="F1133" s="43" t="s">
        <v>34</v>
      </c>
      <c r="G1133" s="84" t="s">
        <v>34</v>
      </c>
      <c r="H1133" s="31" t="s">
        <v>3177</v>
      </c>
      <c r="I1133" s="31"/>
      <c r="J1133" s="84" t="s">
        <v>106</v>
      </c>
      <c r="K1133" s="31" t="s">
        <v>36</v>
      </c>
      <c r="L1133" s="31" t="s">
        <v>95</v>
      </c>
      <c r="M1133" s="169">
        <v>45514</v>
      </c>
      <c r="N1133" s="148"/>
      <c r="O1133" s="44" t="s">
        <v>42</v>
      </c>
      <c r="P1133" s="43" t="s">
        <v>3178</v>
      </c>
      <c r="Q1133" s="31"/>
      <c r="R1133" s="84" t="s">
        <v>106</v>
      </c>
      <c r="S1133" s="31" t="s">
        <v>36</v>
      </c>
      <c r="T1133" s="31" t="s">
        <v>95</v>
      </c>
      <c r="U1133" s="169">
        <v>45514</v>
      </c>
      <c r="V1133" s="150"/>
      <c r="W1133" s="141" t="str" cm="1">
        <f t="array" ref="W1133">IF(SUM(LEN(B1133:V1133))=0,"",IF(OR(OR(ISBLANK(F1133),SUM(LEN(C1133),LEN(D1133))=0),AND(NOT(E1133="Unknown"),ISBLANK(J1133)),AND(NOT(O1133="Unknown"),ISBLANK(R1133))),"Missing Information", INDEX(Table15[Entire Service Line Classification], MATCH(SUMIFS(Table15[Unique ID],Table15[System-Owned Portion],E1133,Table15[If Material Anything Other than "Lead" in Column E,Was Material Ever Previously Lead?],G1133,Table15[Customer-Owned Portion],O1133),Table15[Unique ID],0),0)))</f>
        <v>Non-lead</v>
      </c>
      <c r="X1133"/>
    </row>
    <row r="1134" spans="2:24" ht="30" x14ac:dyDescent="0.25">
      <c r="B1134" s="146">
        <v>26366712</v>
      </c>
      <c r="C1134" s="31" t="s">
        <v>1468</v>
      </c>
      <c r="D1134" s="31">
        <v>1204</v>
      </c>
      <c r="E1134" s="44" t="s">
        <v>43</v>
      </c>
      <c r="F1134" s="43" t="s">
        <v>34</v>
      </c>
      <c r="G1134" s="84" t="s">
        <v>34</v>
      </c>
      <c r="H1134" s="31" t="s">
        <v>3177</v>
      </c>
      <c r="I1134" s="31"/>
      <c r="J1134" s="84" t="s">
        <v>106</v>
      </c>
      <c r="K1134" s="31" t="s">
        <v>36</v>
      </c>
      <c r="L1134" s="31" t="s">
        <v>95</v>
      </c>
      <c r="M1134" s="169">
        <v>45514</v>
      </c>
      <c r="N1134" s="148"/>
      <c r="O1134" s="44" t="s">
        <v>42</v>
      </c>
      <c r="P1134" s="43" t="s">
        <v>3178</v>
      </c>
      <c r="Q1134" s="31"/>
      <c r="R1134" s="84" t="s">
        <v>106</v>
      </c>
      <c r="S1134" s="31" t="s">
        <v>36</v>
      </c>
      <c r="T1134" s="31" t="s">
        <v>95</v>
      </c>
      <c r="U1134" s="169">
        <v>45514</v>
      </c>
      <c r="V1134" s="150"/>
      <c r="W1134" s="141" t="str" cm="1">
        <f t="array" ref="W1134">IF(SUM(LEN(B1134:V1134))=0,"",IF(OR(OR(ISBLANK(F1134),SUM(LEN(C1134),LEN(D1134))=0),AND(NOT(E1134="Unknown"),ISBLANK(J1134)),AND(NOT(O1134="Unknown"),ISBLANK(R1134))),"Missing Information", INDEX(Table15[Entire Service Line Classification], MATCH(SUMIFS(Table15[Unique ID],Table15[System-Owned Portion],E1134,Table15[If Material Anything Other than "Lead" in Column E,Was Material Ever Previously Lead?],G1134,Table15[Customer-Owned Portion],O1134),Table15[Unique ID],0),0)))</f>
        <v>Non-lead</v>
      </c>
      <c r="X1134"/>
    </row>
    <row r="1135" spans="2:24" ht="30" x14ac:dyDescent="0.25">
      <c r="B1135" s="146">
        <v>26365253</v>
      </c>
      <c r="C1135" s="31" t="s">
        <v>1469</v>
      </c>
      <c r="D1135" s="31">
        <v>1205</v>
      </c>
      <c r="E1135" s="44" t="s">
        <v>43</v>
      </c>
      <c r="F1135" s="43" t="s">
        <v>34</v>
      </c>
      <c r="G1135" s="84" t="s">
        <v>34</v>
      </c>
      <c r="H1135" s="31" t="s">
        <v>3177</v>
      </c>
      <c r="I1135" s="31"/>
      <c r="J1135" s="84" t="s">
        <v>106</v>
      </c>
      <c r="K1135" s="31" t="s">
        <v>36</v>
      </c>
      <c r="L1135" s="31" t="s">
        <v>95</v>
      </c>
      <c r="M1135" s="169">
        <v>45514</v>
      </c>
      <c r="N1135" s="148"/>
      <c r="O1135" s="44" t="s">
        <v>43</v>
      </c>
      <c r="P1135" s="43" t="s">
        <v>3178</v>
      </c>
      <c r="Q1135" s="31"/>
      <c r="R1135" s="84" t="s">
        <v>106</v>
      </c>
      <c r="S1135" s="31" t="s">
        <v>36</v>
      </c>
      <c r="T1135" s="31" t="s">
        <v>95</v>
      </c>
      <c r="U1135" s="169">
        <v>45514</v>
      </c>
      <c r="V1135" s="150"/>
      <c r="W1135" s="141" t="str" cm="1">
        <f t="array" ref="W1135">IF(SUM(LEN(B1135:V1135))=0,"",IF(OR(OR(ISBLANK(F1135),SUM(LEN(C1135),LEN(D1135))=0),AND(NOT(E1135="Unknown"),ISBLANK(J1135)),AND(NOT(O1135="Unknown"),ISBLANK(R1135))),"Missing Information", INDEX(Table15[Entire Service Line Classification], MATCH(SUMIFS(Table15[Unique ID],Table15[System-Owned Portion],E1135,Table15[If Material Anything Other than "Lead" in Column E,Was Material Ever Previously Lead?],G1135,Table15[Customer-Owned Portion],O1135),Table15[Unique ID],0),0)))</f>
        <v>Non-lead</v>
      </c>
      <c r="X1135"/>
    </row>
    <row r="1136" spans="2:24" ht="30" x14ac:dyDescent="0.25">
      <c r="B1136" s="146">
        <v>26365254</v>
      </c>
      <c r="C1136" s="31" t="s">
        <v>1470</v>
      </c>
      <c r="D1136" s="31">
        <v>1206</v>
      </c>
      <c r="E1136" s="44" t="s">
        <v>43</v>
      </c>
      <c r="F1136" s="43" t="s">
        <v>34</v>
      </c>
      <c r="G1136" s="84" t="s">
        <v>34</v>
      </c>
      <c r="H1136" s="31" t="s">
        <v>3177</v>
      </c>
      <c r="I1136" s="31"/>
      <c r="J1136" s="84" t="s">
        <v>106</v>
      </c>
      <c r="K1136" s="31" t="s">
        <v>36</v>
      </c>
      <c r="L1136" s="31" t="s">
        <v>95</v>
      </c>
      <c r="M1136" s="169">
        <v>45514</v>
      </c>
      <c r="N1136" s="148"/>
      <c r="O1136" s="44" t="s">
        <v>42</v>
      </c>
      <c r="P1136" s="43" t="s">
        <v>3178</v>
      </c>
      <c r="Q1136" s="31"/>
      <c r="R1136" s="84" t="s">
        <v>106</v>
      </c>
      <c r="S1136" s="31" t="s">
        <v>36</v>
      </c>
      <c r="T1136" s="31" t="s">
        <v>95</v>
      </c>
      <c r="U1136" s="169">
        <v>45514</v>
      </c>
      <c r="V1136" s="150"/>
      <c r="W1136" s="141" t="str" cm="1">
        <f t="array" ref="W1136">IF(SUM(LEN(B1136:V1136))=0,"",IF(OR(OR(ISBLANK(F1136),SUM(LEN(C1136),LEN(D1136))=0),AND(NOT(E1136="Unknown"),ISBLANK(J1136)),AND(NOT(O1136="Unknown"),ISBLANK(R1136))),"Missing Information", INDEX(Table15[Entire Service Line Classification], MATCH(SUMIFS(Table15[Unique ID],Table15[System-Owned Portion],E1136,Table15[If Material Anything Other than "Lead" in Column E,Was Material Ever Previously Lead?],G1136,Table15[Customer-Owned Portion],O1136),Table15[Unique ID],0),0)))</f>
        <v>Non-lead</v>
      </c>
      <c r="X1136"/>
    </row>
    <row r="1137" spans="2:24" ht="30" x14ac:dyDescent="0.25">
      <c r="B1137" s="146">
        <v>26365258</v>
      </c>
      <c r="C1137" s="31" t="s">
        <v>1471</v>
      </c>
      <c r="D1137" s="31">
        <v>1207</v>
      </c>
      <c r="E1137" s="44" t="s">
        <v>43</v>
      </c>
      <c r="F1137" s="43" t="s">
        <v>34</v>
      </c>
      <c r="G1137" s="84" t="s">
        <v>34</v>
      </c>
      <c r="H1137" s="31" t="s">
        <v>3177</v>
      </c>
      <c r="I1137" s="31"/>
      <c r="J1137" s="84" t="s">
        <v>106</v>
      </c>
      <c r="K1137" s="31" t="s">
        <v>36</v>
      </c>
      <c r="L1137" s="31" t="s">
        <v>95</v>
      </c>
      <c r="M1137" s="169">
        <v>45514</v>
      </c>
      <c r="N1137" s="148"/>
      <c r="O1137" s="44" t="s">
        <v>43</v>
      </c>
      <c r="P1137" s="43" t="s">
        <v>3178</v>
      </c>
      <c r="Q1137" s="31"/>
      <c r="R1137" s="84" t="s">
        <v>106</v>
      </c>
      <c r="S1137" s="31" t="s">
        <v>36</v>
      </c>
      <c r="T1137" s="31" t="s">
        <v>95</v>
      </c>
      <c r="U1137" s="169">
        <v>45514</v>
      </c>
      <c r="V1137" s="150"/>
      <c r="W1137" s="141" t="str" cm="1">
        <f t="array" ref="W1137">IF(SUM(LEN(B1137:V1137))=0,"",IF(OR(OR(ISBLANK(F1137),SUM(LEN(C1137),LEN(D1137))=0),AND(NOT(E1137="Unknown"),ISBLANK(J1137)),AND(NOT(O1137="Unknown"),ISBLANK(R1137))),"Missing Information", INDEX(Table15[Entire Service Line Classification], MATCH(SUMIFS(Table15[Unique ID],Table15[System-Owned Portion],E1137,Table15[If Material Anything Other than "Lead" in Column E,Was Material Ever Previously Lead?],G1137,Table15[Customer-Owned Portion],O1137),Table15[Unique ID],0),0)))</f>
        <v>Non-lead</v>
      </c>
      <c r="X1137"/>
    </row>
    <row r="1138" spans="2:24" ht="30" x14ac:dyDescent="0.25">
      <c r="B1138" s="146">
        <v>26365256</v>
      </c>
      <c r="C1138" s="31" t="s">
        <v>1472</v>
      </c>
      <c r="D1138" s="31">
        <v>1208</v>
      </c>
      <c r="E1138" s="44" t="s">
        <v>43</v>
      </c>
      <c r="F1138" s="43" t="s">
        <v>34</v>
      </c>
      <c r="G1138" s="84" t="s">
        <v>34</v>
      </c>
      <c r="H1138" s="31" t="s">
        <v>3177</v>
      </c>
      <c r="I1138" s="31"/>
      <c r="J1138" s="84" t="s">
        <v>106</v>
      </c>
      <c r="K1138" s="31" t="s">
        <v>36</v>
      </c>
      <c r="L1138" s="31" t="s">
        <v>95</v>
      </c>
      <c r="M1138" s="169">
        <v>45514</v>
      </c>
      <c r="N1138" s="148"/>
      <c r="O1138" s="44" t="s">
        <v>43</v>
      </c>
      <c r="P1138" s="43" t="s">
        <v>3178</v>
      </c>
      <c r="Q1138" s="31"/>
      <c r="R1138" s="84" t="s">
        <v>106</v>
      </c>
      <c r="S1138" s="31" t="s">
        <v>36</v>
      </c>
      <c r="T1138" s="31" t="s">
        <v>95</v>
      </c>
      <c r="U1138" s="169">
        <v>45514</v>
      </c>
      <c r="V1138" s="150"/>
      <c r="W1138" s="141" t="str" cm="1">
        <f t="array" ref="W1138">IF(SUM(LEN(B1138:V1138))=0,"",IF(OR(OR(ISBLANK(F1138),SUM(LEN(C1138),LEN(D1138))=0),AND(NOT(E1138="Unknown"),ISBLANK(J1138)),AND(NOT(O1138="Unknown"),ISBLANK(R1138))),"Missing Information", INDEX(Table15[Entire Service Line Classification], MATCH(SUMIFS(Table15[Unique ID],Table15[System-Owned Portion],E1138,Table15[If Material Anything Other than "Lead" in Column E,Was Material Ever Previously Lead?],G1138,Table15[Customer-Owned Portion],O1138),Table15[Unique ID],0),0)))</f>
        <v>Non-lead</v>
      </c>
      <c r="X1138"/>
    </row>
    <row r="1139" spans="2:24" ht="30" x14ac:dyDescent="0.25">
      <c r="B1139" s="146">
        <v>26365227</v>
      </c>
      <c r="C1139" s="31" t="s">
        <v>1473</v>
      </c>
      <c r="D1139" s="31">
        <v>1209</v>
      </c>
      <c r="E1139" s="44" t="s">
        <v>43</v>
      </c>
      <c r="F1139" s="43" t="s">
        <v>34</v>
      </c>
      <c r="G1139" s="84" t="s">
        <v>34</v>
      </c>
      <c r="H1139" s="31" t="s">
        <v>3177</v>
      </c>
      <c r="I1139" s="31"/>
      <c r="J1139" s="84" t="s">
        <v>106</v>
      </c>
      <c r="K1139" s="31" t="s">
        <v>36</v>
      </c>
      <c r="L1139" s="31" t="s">
        <v>95</v>
      </c>
      <c r="M1139" s="169">
        <v>45514</v>
      </c>
      <c r="N1139" s="148"/>
      <c r="O1139" s="44" t="s">
        <v>43</v>
      </c>
      <c r="P1139" s="43" t="s">
        <v>3178</v>
      </c>
      <c r="Q1139" s="31"/>
      <c r="R1139" s="84" t="s">
        <v>106</v>
      </c>
      <c r="S1139" s="31" t="s">
        <v>36</v>
      </c>
      <c r="T1139" s="31" t="s">
        <v>95</v>
      </c>
      <c r="U1139" s="169">
        <v>45514</v>
      </c>
      <c r="V1139" s="150"/>
      <c r="W1139" s="141" t="str" cm="1">
        <f t="array" ref="W1139">IF(SUM(LEN(B1139:V1139))=0,"",IF(OR(OR(ISBLANK(F1139),SUM(LEN(C1139),LEN(D1139))=0),AND(NOT(E1139="Unknown"),ISBLANK(J1139)),AND(NOT(O1139="Unknown"),ISBLANK(R1139))),"Missing Information", INDEX(Table15[Entire Service Line Classification], MATCH(SUMIFS(Table15[Unique ID],Table15[System-Owned Portion],E1139,Table15[If Material Anything Other than "Lead" in Column E,Was Material Ever Previously Lead?],G1139,Table15[Customer-Owned Portion],O1139),Table15[Unique ID],0),0)))</f>
        <v>Non-lead</v>
      </c>
      <c r="X1139"/>
    </row>
    <row r="1140" spans="2:24" ht="30" x14ac:dyDescent="0.25">
      <c r="B1140" s="146">
        <v>26365260</v>
      </c>
      <c r="C1140" s="31" t="s">
        <v>1474</v>
      </c>
      <c r="D1140" s="31">
        <v>120901</v>
      </c>
      <c r="E1140" s="44" t="s">
        <v>43</v>
      </c>
      <c r="F1140" s="43" t="s">
        <v>34</v>
      </c>
      <c r="G1140" s="84" t="s">
        <v>34</v>
      </c>
      <c r="H1140" s="31" t="s">
        <v>3177</v>
      </c>
      <c r="I1140" s="31"/>
      <c r="J1140" s="84" t="s">
        <v>106</v>
      </c>
      <c r="K1140" s="31" t="s">
        <v>36</v>
      </c>
      <c r="L1140" s="31" t="s">
        <v>95</v>
      </c>
      <c r="M1140" s="169">
        <v>45514</v>
      </c>
      <c r="N1140" s="148"/>
      <c r="O1140" s="44" t="s">
        <v>43</v>
      </c>
      <c r="P1140" s="43" t="s">
        <v>3178</v>
      </c>
      <c r="Q1140" s="31"/>
      <c r="R1140" s="84" t="s">
        <v>106</v>
      </c>
      <c r="S1140" s="31" t="s">
        <v>36</v>
      </c>
      <c r="T1140" s="31" t="s">
        <v>95</v>
      </c>
      <c r="U1140" s="169">
        <v>45514</v>
      </c>
      <c r="V1140" s="150"/>
      <c r="W1140" s="141" t="str" cm="1">
        <f t="array" ref="W1140">IF(SUM(LEN(B1140:V1140))=0,"",IF(OR(OR(ISBLANK(F1140),SUM(LEN(C1140),LEN(D1140))=0),AND(NOT(E1140="Unknown"),ISBLANK(J1140)),AND(NOT(O1140="Unknown"),ISBLANK(R1140))),"Missing Information", INDEX(Table15[Entire Service Line Classification], MATCH(SUMIFS(Table15[Unique ID],Table15[System-Owned Portion],E1140,Table15[If Material Anything Other than "Lead" in Column E,Was Material Ever Previously Lead?],G1140,Table15[Customer-Owned Portion],O1140),Table15[Unique ID],0),0)))</f>
        <v>Non-lead</v>
      </c>
      <c r="X1140"/>
    </row>
    <row r="1141" spans="2:24" ht="30" x14ac:dyDescent="0.25">
      <c r="B1141" s="146">
        <v>26366846</v>
      </c>
      <c r="C1141" s="31" t="s">
        <v>1475</v>
      </c>
      <c r="D1141" s="31">
        <v>1210</v>
      </c>
      <c r="E1141" s="44" t="s">
        <v>43</v>
      </c>
      <c r="F1141" s="43" t="s">
        <v>34</v>
      </c>
      <c r="G1141" s="84" t="s">
        <v>34</v>
      </c>
      <c r="H1141" s="31" t="s">
        <v>3177</v>
      </c>
      <c r="I1141" s="31"/>
      <c r="J1141" s="84" t="s">
        <v>106</v>
      </c>
      <c r="K1141" s="31" t="s">
        <v>36</v>
      </c>
      <c r="L1141" s="31" t="s">
        <v>95</v>
      </c>
      <c r="M1141" s="169">
        <v>45514</v>
      </c>
      <c r="N1141" s="148"/>
      <c r="O1141" s="44" t="s">
        <v>43</v>
      </c>
      <c r="P1141" s="43" t="s">
        <v>3178</v>
      </c>
      <c r="Q1141" s="31"/>
      <c r="R1141" s="84" t="s">
        <v>106</v>
      </c>
      <c r="S1141" s="31" t="s">
        <v>36</v>
      </c>
      <c r="T1141" s="31" t="s">
        <v>95</v>
      </c>
      <c r="U1141" s="169">
        <v>45514</v>
      </c>
      <c r="V1141" s="150"/>
      <c r="W1141" s="141" t="str" cm="1">
        <f t="array" ref="W1141">IF(SUM(LEN(B1141:V1141))=0,"",IF(OR(OR(ISBLANK(F1141),SUM(LEN(C1141),LEN(D1141))=0),AND(NOT(E1141="Unknown"),ISBLANK(J1141)),AND(NOT(O1141="Unknown"),ISBLANK(R1141))),"Missing Information", INDEX(Table15[Entire Service Line Classification], MATCH(SUMIFS(Table15[Unique ID],Table15[System-Owned Portion],E1141,Table15[If Material Anything Other than "Lead" in Column E,Was Material Ever Previously Lead?],G1141,Table15[Customer-Owned Portion],O1141),Table15[Unique ID],0),0)))</f>
        <v>Non-lead</v>
      </c>
      <c r="X1141"/>
    </row>
    <row r="1142" spans="2:24" ht="30" x14ac:dyDescent="0.25">
      <c r="B1142" s="146">
        <v>26365257</v>
      </c>
      <c r="C1142" s="31" t="s">
        <v>1476</v>
      </c>
      <c r="D1142" s="31">
        <v>1211</v>
      </c>
      <c r="E1142" s="44" t="s">
        <v>43</v>
      </c>
      <c r="F1142" s="43" t="s">
        <v>34</v>
      </c>
      <c r="G1142" s="84" t="s">
        <v>34</v>
      </c>
      <c r="H1142" s="31" t="s">
        <v>3177</v>
      </c>
      <c r="I1142" s="31"/>
      <c r="J1142" s="84" t="s">
        <v>106</v>
      </c>
      <c r="K1142" s="31" t="s">
        <v>36</v>
      </c>
      <c r="L1142" s="31" t="s">
        <v>95</v>
      </c>
      <c r="M1142" s="169">
        <v>45514</v>
      </c>
      <c r="N1142" s="148"/>
      <c r="O1142" s="44" t="s">
        <v>43</v>
      </c>
      <c r="P1142" s="43" t="s">
        <v>3178</v>
      </c>
      <c r="Q1142" s="31"/>
      <c r="R1142" s="84" t="s">
        <v>106</v>
      </c>
      <c r="S1142" s="31" t="s">
        <v>36</v>
      </c>
      <c r="T1142" s="31" t="s">
        <v>95</v>
      </c>
      <c r="U1142" s="169">
        <v>45514</v>
      </c>
      <c r="V1142" s="150"/>
      <c r="W1142" s="141" t="str" cm="1">
        <f t="array" ref="W1142">IF(SUM(LEN(B1142:V1142))=0,"",IF(OR(OR(ISBLANK(F1142),SUM(LEN(C1142),LEN(D1142))=0),AND(NOT(E1142="Unknown"),ISBLANK(J1142)),AND(NOT(O1142="Unknown"),ISBLANK(R1142))),"Missing Information", INDEX(Table15[Entire Service Line Classification], MATCH(SUMIFS(Table15[Unique ID],Table15[System-Owned Portion],E1142,Table15[If Material Anything Other than "Lead" in Column E,Was Material Ever Previously Lead?],G1142,Table15[Customer-Owned Portion],O1142),Table15[Unique ID],0),0)))</f>
        <v>Non-lead</v>
      </c>
      <c r="X1142"/>
    </row>
    <row r="1143" spans="2:24" ht="30" x14ac:dyDescent="0.25">
      <c r="B1143" s="146">
        <v>26365364</v>
      </c>
      <c r="C1143" s="31" t="s">
        <v>1477</v>
      </c>
      <c r="D1143" s="31">
        <v>1212</v>
      </c>
      <c r="E1143" s="44" t="s">
        <v>43</v>
      </c>
      <c r="F1143" s="43" t="s">
        <v>34</v>
      </c>
      <c r="G1143" s="84" t="s">
        <v>34</v>
      </c>
      <c r="H1143" s="31" t="s">
        <v>3177</v>
      </c>
      <c r="I1143" s="31"/>
      <c r="J1143" s="84" t="s">
        <v>106</v>
      </c>
      <c r="K1143" s="31" t="s">
        <v>36</v>
      </c>
      <c r="L1143" s="31" t="s">
        <v>95</v>
      </c>
      <c r="M1143" s="169">
        <v>45514</v>
      </c>
      <c r="N1143" s="148"/>
      <c r="O1143" s="44" t="s">
        <v>43</v>
      </c>
      <c r="P1143" s="43" t="s">
        <v>3178</v>
      </c>
      <c r="Q1143" s="31"/>
      <c r="R1143" s="84" t="s">
        <v>106</v>
      </c>
      <c r="S1143" s="31" t="s">
        <v>36</v>
      </c>
      <c r="T1143" s="31" t="s">
        <v>95</v>
      </c>
      <c r="U1143" s="169">
        <v>45514</v>
      </c>
      <c r="V1143" s="150"/>
      <c r="W1143" s="141" t="str" cm="1">
        <f t="array" ref="W1143">IF(SUM(LEN(B1143:V1143))=0,"",IF(OR(OR(ISBLANK(F1143),SUM(LEN(C1143),LEN(D1143))=0),AND(NOT(E1143="Unknown"),ISBLANK(J1143)),AND(NOT(O1143="Unknown"),ISBLANK(R1143))),"Missing Information", INDEX(Table15[Entire Service Line Classification], MATCH(SUMIFS(Table15[Unique ID],Table15[System-Owned Portion],E1143,Table15[If Material Anything Other than "Lead" in Column E,Was Material Ever Previously Lead?],G1143,Table15[Customer-Owned Portion],O1143),Table15[Unique ID],0),0)))</f>
        <v>Non-lead</v>
      </c>
      <c r="X1143"/>
    </row>
    <row r="1144" spans="2:24" ht="30" x14ac:dyDescent="0.25">
      <c r="B1144" s="146">
        <v>26365327</v>
      </c>
      <c r="C1144" s="31" t="s">
        <v>1478</v>
      </c>
      <c r="D1144" s="31">
        <v>1213</v>
      </c>
      <c r="E1144" s="44" t="s">
        <v>43</v>
      </c>
      <c r="F1144" s="43" t="s">
        <v>34</v>
      </c>
      <c r="G1144" s="84" t="s">
        <v>34</v>
      </c>
      <c r="H1144" s="31" t="s">
        <v>3177</v>
      </c>
      <c r="I1144" s="31"/>
      <c r="J1144" s="84" t="s">
        <v>106</v>
      </c>
      <c r="K1144" s="31" t="s">
        <v>36</v>
      </c>
      <c r="L1144" s="31" t="s">
        <v>95</v>
      </c>
      <c r="M1144" s="169">
        <v>45514</v>
      </c>
      <c r="N1144" s="148"/>
      <c r="O1144" s="44" t="s">
        <v>42</v>
      </c>
      <c r="P1144" s="43" t="s">
        <v>3178</v>
      </c>
      <c r="Q1144" s="31"/>
      <c r="R1144" s="84" t="s">
        <v>106</v>
      </c>
      <c r="S1144" s="31" t="s">
        <v>36</v>
      </c>
      <c r="T1144" s="31" t="s">
        <v>95</v>
      </c>
      <c r="U1144" s="169">
        <v>45514</v>
      </c>
      <c r="V1144" s="150"/>
      <c r="W1144" s="141" t="str" cm="1">
        <f t="array" ref="W1144">IF(SUM(LEN(B1144:V1144))=0,"",IF(OR(OR(ISBLANK(F1144),SUM(LEN(C1144),LEN(D1144))=0),AND(NOT(E1144="Unknown"),ISBLANK(J1144)),AND(NOT(O1144="Unknown"),ISBLANK(R1144))),"Missing Information", INDEX(Table15[Entire Service Line Classification], MATCH(SUMIFS(Table15[Unique ID],Table15[System-Owned Portion],E1144,Table15[If Material Anything Other than "Lead" in Column E,Was Material Ever Previously Lead?],G1144,Table15[Customer-Owned Portion],O1144),Table15[Unique ID],0),0)))</f>
        <v>Non-lead</v>
      </c>
      <c r="X1144"/>
    </row>
    <row r="1145" spans="2:24" ht="30" x14ac:dyDescent="0.25">
      <c r="B1145" s="146">
        <v>26365359</v>
      </c>
      <c r="C1145" s="31" t="s">
        <v>1479</v>
      </c>
      <c r="D1145" s="31">
        <v>1214</v>
      </c>
      <c r="E1145" s="44" t="s">
        <v>43</v>
      </c>
      <c r="F1145" s="43" t="s">
        <v>34</v>
      </c>
      <c r="G1145" s="84" t="s">
        <v>34</v>
      </c>
      <c r="H1145" s="31" t="s">
        <v>3177</v>
      </c>
      <c r="I1145" s="31"/>
      <c r="J1145" s="84" t="s">
        <v>106</v>
      </c>
      <c r="K1145" s="31" t="s">
        <v>36</v>
      </c>
      <c r="L1145" s="31" t="s">
        <v>95</v>
      </c>
      <c r="M1145" s="169">
        <v>45514</v>
      </c>
      <c r="N1145" s="148"/>
      <c r="O1145" s="44" t="s">
        <v>35</v>
      </c>
      <c r="P1145" s="43" t="s">
        <v>3178</v>
      </c>
      <c r="Q1145" s="31"/>
      <c r="R1145" s="84" t="s">
        <v>106</v>
      </c>
      <c r="S1145" s="31" t="s">
        <v>36</v>
      </c>
      <c r="T1145" s="31" t="s">
        <v>95</v>
      </c>
      <c r="U1145" s="169">
        <v>45514</v>
      </c>
      <c r="V1145" s="150"/>
      <c r="W1145" s="141" t="str" cm="1">
        <f t="array" ref="W1145">IF(SUM(LEN(B1145:V1145))=0,"",IF(OR(OR(ISBLANK(F1145),SUM(LEN(C1145),LEN(D1145))=0),AND(NOT(E1145="Unknown"),ISBLANK(J1145)),AND(NOT(O1145="Unknown"),ISBLANK(R1145))),"Missing Information", INDEX(Table15[Entire Service Line Classification], MATCH(SUMIFS(Table15[Unique ID],Table15[System-Owned Portion],E1145,Table15[If Material Anything Other than "Lead" in Column E,Was Material Ever Previously Lead?],G1145,Table15[Customer-Owned Portion],O1145),Table15[Unique ID],0),0)))</f>
        <v>Non-lead</v>
      </c>
      <c r="X1145"/>
    </row>
    <row r="1146" spans="2:24" ht="30" x14ac:dyDescent="0.25">
      <c r="B1146" s="146">
        <v>26365358</v>
      </c>
      <c r="C1146" s="31" t="s">
        <v>1480</v>
      </c>
      <c r="D1146" s="31">
        <v>1215</v>
      </c>
      <c r="E1146" s="44" t="s">
        <v>43</v>
      </c>
      <c r="F1146" s="43" t="s">
        <v>34</v>
      </c>
      <c r="G1146" s="84" t="s">
        <v>34</v>
      </c>
      <c r="H1146" s="31" t="s">
        <v>3177</v>
      </c>
      <c r="I1146" s="31"/>
      <c r="J1146" s="84" t="s">
        <v>106</v>
      </c>
      <c r="K1146" s="31" t="s">
        <v>36</v>
      </c>
      <c r="L1146" s="31" t="s">
        <v>95</v>
      </c>
      <c r="M1146" s="169">
        <v>45514</v>
      </c>
      <c r="N1146" s="148"/>
      <c r="O1146" s="44" t="s">
        <v>43</v>
      </c>
      <c r="P1146" s="43" t="s">
        <v>3178</v>
      </c>
      <c r="Q1146" s="31"/>
      <c r="R1146" s="84" t="s">
        <v>106</v>
      </c>
      <c r="S1146" s="31" t="s">
        <v>36</v>
      </c>
      <c r="T1146" s="31" t="s">
        <v>95</v>
      </c>
      <c r="U1146" s="169">
        <v>45514</v>
      </c>
      <c r="V1146" s="150"/>
      <c r="W1146" s="141" t="str" cm="1">
        <f t="array" ref="W1146">IF(SUM(LEN(B1146:V1146))=0,"",IF(OR(OR(ISBLANK(F1146),SUM(LEN(C1146),LEN(D1146))=0),AND(NOT(E1146="Unknown"),ISBLANK(J1146)),AND(NOT(O1146="Unknown"),ISBLANK(R1146))),"Missing Information", INDEX(Table15[Entire Service Line Classification], MATCH(SUMIFS(Table15[Unique ID],Table15[System-Owned Portion],E1146,Table15[If Material Anything Other than "Lead" in Column E,Was Material Ever Previously Lead?],G1146,Table15[Customer-Owned Portion],O1146),Table15[Unique ID],0),0)))</f>
        <v>Non-lead</v>
      </c>
      <c r="X1146"/>
    </row>
    <row r="1147" spans="2:24" ht="30" x14ac:dyDescent="0.25">
      <c r="B1147" s="146">
        <v>26365362</v>
      </c>
      <c r="C1147" s="31" t="s">
        <v>1481</v>
      </c>
      <c r="D1147" s="31">
        <v>1216</v>
      </c>
      <c r="E1147" s="44" t="s">
        <v>43</v>
      </c>
      <c r="F1147" s="43" t="s">
        <v>34</v>
      </c>
      <c r="G1147" s="84" t="s">
        <v>34</v>
      </c>
      <c r="H1147" s="31" t="s">
        <v>3177</v>
      </c>
      <c r="I1147" s="31"/>
      <c r="J1147" s="84" t="s">
        <v>106</v>
      </c>
      <c r="K1147" s="31" t="s">
        <v>36</v>
      </c>
      <c r="L1147" s="31" t="s">
        <v>95</v>
      </c>
      <c r="M1147" s="169">
        <v>45514</v>
      </c>
      <c r="N1147" s="148"/>
      <c r="O1147" s="44" t="s">
        <v>43</v>
      </c>
      <c r="P1147" s="43" t="s">
        <v>3178</v>
      </c>
      <c r="Q1147" s="31"/>
      <c r="R1147" s="84" t="s">
        <v>106</v>
      </c>
      <c r="S1147" s="31" t="s">
        <v>36</v>
      </c>
      <c r="T1147" s="31" t="s">
        <v>95</v>
      </c>
      <c r="U1147" s="169">
        <v>45514</v>
      </c>
      <c r="V1147" s="150"/>
      <c r="W1147" s="141" t="str" cm="1">
        <f t="array" ref="W1147">IF(SUM(LEN(B1147:V1147))=0,"",IF(OR(OR(ISBLANK(F1147),SUM(LEN(C1147),LEN(D1147))=0),AND(NOT(E1147="Unknown"),ISBLANK(J1147)),AND(NOT(O1147="Unknown"),ISBLANK(R1147))),"Missing Information", INDEX(Table15[Entire Service Line Classification], MATCH(SUMIFS(Table15[Unique ID],Table15[System-Owned Portion],E1147,Table15[If Material Anything Other than "Lead" in Column E,Was Material Ever Previously Lead?],G1147,Table15[Customer-Owned Portion],O1147),Table15[Unique ID],0),0)))</f>
        <v>Non-lead</v>
      </c>
      <c r="X1147"/>
    </row>
    <row r="1148" spans="2:24" ht="30" x14ac:dyDescent="0.25">
      <c r="B1148" s="146">
        <v>26365361</v>
      </c>
      <c r="C1148" s="31" t="s">
        <v>1482</v>
      </c>
      <c r="D1148" s="31">
        <v>1217</v>
      </c>
      <c r="E1148" s="44" t="s">
        <v>43</v>
      </c>
      <c r="F1148" s="43" t="s">
        <v>34</v>
      </c>
      <c r="G1148" s="84" t="s">
        <v>34</v>
      </c>
      <c r="H1148" s="31" t="s">
        <v>3177</v>
      </c>
      <c r="I1148" s="31"/>
      <c r="J1148" s="84" t="s">
        <v>106</v>
      </c>
      <c r="K1148" s="31" t="s">
        <v>36</v>
      </c>
      <c r="L1148" s="31" t="s">
        <v>95</v>
      </c>
      <c r="M1148" s="169">
        <v>45514</v>
      </c>
      <c r="N1148" s="148"/>
      <c r="O1148" s="44" t="s">
        <v>43</v>
      </c>
      <c r="P1148" s="43" t="s">
        <v>3178</v>
      </c>
      <c r="Q1148" s="31"/>
      <c r="R1148" s="84" t="s">
        <v>106</v>
      </c>
      <c r="S1148" s="31" t="s">
        <v>36</v>
      </c>
      <c r="T1148" s="31" t="s">
        <v>95</v>
      </c>
      <c r="U1148" s="169">
        <v>45514</v>
      </c>
      <c r="V1148" s="150"/>
      <c r="W1148" s="141" t="str" cm="1">
        <f t="array" ref="W1148">IF(SUM(LEN(B1148:V1148))=0,"",IF(OR(OR(ISBLANK(F1148),SUM(LEN(C1148),LEN(D1148))=0),AND(NOT(E1148="Unknown"),ISBLANK(J1148)),AND(NOT(O1148="Unknown"),ISBLANK(R1148))),"Missing Information", INDEX(Table15[Entire Service Line Classification], MATCH(SUMIFS(Table15[Unique ID],Table15[System-Owned Portion],E1148,Table15[If Material Anything Other than "Lead" in Column E,Was Material Ever Previously Lead?],G1148,Table15[Customer-Owned Portion],O1148),Table15[Unique ID],0),0)))</f>
        <v>Non-lead</v>
      </c>
      <c r="X1148"/>
    </row>
    <row r="1149" spans="2:24" ht="30" x14ac:dyDescent="0.25">
      <c r="B1149" s="146">
        <v>26365229</v>
      </c>
      <c r="C1149" s="31" t="s">
        <v>1483</v>
      </c>
      <c r="D1149" s="31">
        <v>1218</v>
      </c>
      <c r="E1149" s="44" t="s">
        <v>43</v>
      </c>
      <c r="F1149" s="43" t="s">
        <v>34</v>
      </c>
      <c r="G1149" s="84" t="s">
        <v>34</v>
      </c>
      <c r="H1149" s="31" t="s">
        <v>3177</v>
      </c>
      <c r="I1149" s="31"/>
      <c r="J1149" s="84" t="s">
        <v>106</v>
      </c>
      <c r="K1149" s="31" t="s">
        <v>36</v>
      </c>
      <c r="L1149" s="31" t="s">
        <v>95</v>
      </c>
      <c r="M1149" s="169">
        <v>45514</v>
      </c>
      <c r="N1149" s="148"/>
      <c r="O1149" s="44" t="s">
        <v>43</v>
      </c>
      <c r="P1149" s="43" t="s">
        <v>3178</v>
      </c>
      <c r="Q1149" s="31"/>
      <c r="R1149" s="84" t="s">
        <v>106</v>
      </c>
      <c r="S1149" s="31" t="s">
        <v>36</v>
      </c>
      <c r="T1149" s="31" t="s">
        <v>95</v>
      </c>
      <c r="U1149" s="169">
        <v>45514</v>
      </c>
      <c r="V1149" s="150"/>
      <c r="W1149" s="141" t="str" cm="1">
        <f t="array" ref="W1149">IF(SUM(LEN(B1149:V1149))=0,"",IF(OR(OR(ISBLANK(F1149),SUM(LEN(C1149),LEN(D1149))=0),AND(NOT(E1149="Unknown"),ISBLANK(J1149)),AND(NOT(O1149="Unknown"),ISBLANK(R1149))),"Missing Information", INDEX(Table15[Entire Service Line Classification], MATCH(SUMIFS(Table15[Unique ID],Table15[System-Owned Portion],E1149,Table15[If Material Anything Other than "Lead" in Column E,Was Material Ever Previously Lead?],G1149,Table15[Customer-Owned Portion],O1149),Table15[Unique ID],0),0)))</f>
        <v>Non-lead</v>
      </c>
      <c r="X1149"/>
    </row>
    <row r="1150" spans="2:24" ht="30" x14ac:dyDescent="0.25">
      <c r="B1150" s="146">
        <v>26365234</v>
      </c>
      <c r="C1150" s="31" t="s">
        <v>1484</v>
      </c>
      <c r="D1150" s="31">
        <v>1219</v>
      </c>
      <c r="E1150" s="44" t="s">
        <v>43</v>
      </c>
      <c r="F1150" s="43" t="s">
        <v>34</v>
      </c>
      <c r="G1150" s="84" t="s">
        <v>34</v>
      </c>
      <c r="H1150" s="31" t="s">
        <v>3177</v>
      </c>
      <c r="I1150" s="31"/>
      <c r="J1150" s="84" t="s">
        <v>106</v>
      </c>
      <c r="K1150" s="31" t="s">
        <v>36</v>
      </c>
      <c r="L1150" s="31" t="s">
        <v>95</v>
      </c>
      <c r="M1150" s="169">
        <v>45514</v>
      </c>
      <c r="N1150" s="148"/>
      <c r="O1150" s="44" t="s">
        <v>43</v>
      </c>
      <c r="P1150" s="43" t="s">
        <v>3178</v>
      </c>
      <c r="Q1150" s="31"/>
      <c r="R1150" s="84" t="s">
        <v>106</v>
      </c>
      <c r="S1150" s="31" t="s">
        <v>36</v>
      </c>
      <c r="T1150" s="31" t="s">
        <v>95</v>
      </c>
      <c r="U1150" s="169">
        <v>45514</v>
      </c>
      <c r="V1150" s="150"/>
      <c r="W1150" s="141" t="str" cm="1">
        <f t="array" ref="W1150">IF(SUM(LEN(B1150:V1150))=0,"",IF(OR(OR(ISBLANK(F1150),SUM(LEN(C1150),LEN(D1150))=0),AND(NOT(E1150="Unknown"),ISBLANK(J1150)),AND(NOT(O1150="Unknown"),ISBLANK(R1150))),"Missing Information", INDEX(Table15[Entire Service Line Classification], MATCH(SUMIFS(Table15[Unique ID],Table15[System-Owned Portion],E1150,Table15[If Material Anything Other than "Lead" in Column E,Was Material Ever Previously Lead?],G1150,Table15[Customer-Owned Portion],O1150),Table15[Unique ID],0),0)))</f>
        <v>Non-lead</v>
      </c>
      <c r="X1150"/>
    </row>
    <row r="1151" spans="2:24" ht="30" x14ac:dyDescent="0.25">
      <c r="B1151" s="146">
        <v>26365401</v>
      </c>
      <c r="C1151" s="31" t="s">
        <v>1485</v>
      </c>
      <c r="D1151" s="31">
        <v>1220</v>
      </c>
      <c r="E1151" s="44" t="s">
        <v>43</v>
      </c>
      <c r="F1151" s="43" t="s">
        <v>34</v>
      </c>
      <c r="G1151" s="84" t="s">
        <v>34</v>
      </c>
      <c r="H1151" s="31" t="s">
        <v>3177</v>
      </c>
      <c r="I1151" s="31"/>
      <c r="J1151" s="84" t="s">
        <v>106</v>
      </c>
      <c r="K1151" s="31" t="s">
        <v>36</v>
      </c>
      <c r="L1151" s="31" t="s">
        <v>95</v>
      </c>
      <c r="M1151" s="169">
        <v>45514</v>
      </c>
      <c r="N1151" s="148"/>
      <c r="O1151" s="44" t="s">
        <v>43</v>
      </c>
      <c r="P1151" s="43" t="s">
        <v>3178</v>
      </c>
      <c r="Q1151" s="31"/>
      <c r="R1151" s="84" t="s">
        <v>106</v>
      </c>
      <c r="S1151" s="31" t="s">
        <v>36</v>
      </c>
      <c r="T1151" s="31" t="s">
        <v>95</v>
      </c>
      <c r="U1151" s="169">
        <v>45514</v>
      </c>
      <c r="V1151" s="150"/>
      <c r="W1151" s="141" t="str" cm="1">
        <f t="array" ref="W1151">IF(SUM(LEN(B1151:V1151))=0,"",IF(OR(OR(ISBLANK(F1151),SUM(LEN(C1151),LEN(D1151))=0),AND(NOT(E1151="Unknown"),ISBLANK(J1151)),AND(NOT(O1151="Unknown"),ISBLANK(R1151))),"Missing Information", INDEX(Table15[Entire Service Line Classification], MATCH(SUMIFS(Table15[Unique ID],Table15[System-Owned Portion],E1151,Table15[If Material Anything Other than "Lead" in Column E,Was Material Ever Previously Lead?],G1151,Table15[Customer-Owned Portion],O1151),Table15[Unique ID],0),0)))</f>
        <v>Non-lead</v>
      </c>
      <c r="X1151"/>
    </row>
    <row r="1152" spans="2:24" ht="30" x14ac:dyDescent="0.25">
      <c r="B1152" s="146">
        <v>26365403</v>
      </c>
      <c r="C1152" s="31" t="s">
        <v>1486</v>
      </c>
      <c r="D1152" s="31">
        <v>1221</v>
      </c>
      <c r="E1152" s="44" t="s">
        <v>43</v>
      </c>
      <c r="F1152" s="43" t="s">
        <v>34</v>
      </c>
      <c r="G1152" s="84" t="s">
        <v>34</v>
      </c>
      <c r="H1152" s="31" t="s">
        <v>3177</v>
      </c>
      <c r="I1152" s="31"/>
      <c r="J1152" s="84" t="s">
        <v>106</v>
      </c>
      <c r="K1152" s="31" t="s">
        <v>36</v>
      </c>
      <c r="L1152" s="31" t="s">
        <v>95</v>
      </c>
      <c r="M1152" s="169">
        <v>45514</v>
      </c>
      <c r="N1152" s="148"/>
      <c r="O1152" s="44" t="s">
        <v>42</v>
      </c>
      <c r="P1152" s="43" t="s">
        <v>3178</v>
      </c>
      <c r="Q1152" s="31"/>
      <c r="R1152" s="84" t="s">
        <v>106</v>
      </c>
      <c r="S1152" s="31" t="s">
        <v>36</v>
      </c>
      <c r="T1152" s="31" t="s">
        <v>95</v>
      </c>
      <c r="U1152" s="169">
        <v>45514</v>
      </c>
      <c r="V1152" s="150"/>
      <c r="W1152" s="141" t="str" cm="1">
        <f t="array" ref="W1152">IF(SUM(LEN(B1152:V1152))=0,"",IF(OR(OR(ISBLANK(F1152),SUM(LEN(C1152),LEN(D1152))=0),AND(NOT(E1152="Unknown"),ISBLANK(J1152)),AND(NOT(O1152="Unknown"),ISBLANK(R1152))),"Missing Information", INDEX(Table15[Entire Service Line Classification], MATCH(SUMIFS(Table15[Unique ID],Table15[System-Owned Portion],E1152,Table15[If Material Anything Other than "Lead" in Column E,Was Material Ever Previously Lead?],G1152,Table15[Customer-Owned Portion],O1152),Table15[Unique ID],0),0)))</f>
        <v>Non-lead</v>
      </c>
      <c r="X1152"/>
    </row>
    <row r="1153" spans="2:24" ht="30" x14ac:dyDescent="0.25">
      <c r="B1153" s="146">
        <v>26365367</v>
      </c>
      <c r="C1153" s="31" t="s">
        <v>1487</v>
      </c>
      <c r="D1153" s="31">
        <v>1222</v>
      </c>
      <c r="E1153" s="44" t="s">
        <v>43</v>
      </c>
      <c r="F1153" s="43" t="s">
        <v>34</v>
      </c>
      <c r="G1153" s="84" t="s">
        <v>34</v>
      </c>
      <c r="H1153" s="31" t="s">
        <v>3177</v>
      </c>
      <c r="I1153" s="31"/>
      <c r="J1153" s="84" t="s">
        <v>106</v>
      </c>
      <c r="K1153" s="31" t="s">
        <v>36</v>
      </c>
      <c r="L1153" s="31" t="s">
        <v>95</v>
      </c>
      <c r="M1153" s="169">
        <v>45514</v>
      </c>
      <c r="N1153" s="148"/>
      <c r="O1153" s="44" t="s">
        <v>42</v>
      </c>
      <c r="P1153" s="43" t="s">
        <v>3178</v>
      </c>
      <c r="Q1153" s="31"/>
      <c r="R1153" s="84" t="s">
        <v>106</v>
      </c>
      <c r="S1153" s="31" t="s">
        <v>36</v>
      </c>
      <c r="T1153" s="31" t="s">
        <v>95</v>
      </c>
      <c r="U1153" s="169">
        <v>45514</v>
      </c>
      <c r="V1153" s="150"/>
      <c r="W1153" s="141" t="str" cm="1">
        <f t="array" ref="W1153">IF(SUM(LEN(B1153:V1153))=0,"",IF(OR(OR(ISBLANK(F1153),SUM(LEN(C1153),LEN(D1153))=0),AND(NOT(E1153="Unknown"),ISBLANK(J1153)),AND(NOT(O1153="Unknown"),ISBLANK(R1153))),"Missing Information", INDEX(Table15[Entire Service Line Classification], MATCH(SUMIFS(Table15[Unique ID],Table15[System-Owned Portion],E1153,Table15[If Material Anything Other than "Lead" in Column E,Was Material Ever Previously Lead?],G1153,Table15[Customer-Owned Portion],O1153),Table15[Unique ID],0),0)))</f>
        <v>Non-lead</v>
      </c>
      <c r="X1153"/>
    </row>
    <row r="1154" spans="2:24" ht="30" x14ac:dyDescent="0.25">
      <c r="B1154" s="146">
        <v>26365233</v>
      </c>
      <c r="C1154" s="31" t="s">
        <v>1488</v>
      </c>
      <c r="D1154" s="31">
        <v>1223</v>
      </c>
      <c r="E1154" s="44" t="s">
        <v>43</v>
      </c>
      <c r="F1154" s="43" t="s">
        <v>34</v>
      </c>
      <c r="G1154" s="84" t="s">
        <v>34</v>
      </c>
      <c r="H1154" s="31" t="s">
        <v>3177</v>
      </c>
      <c r="I1154" s="31"/>
      <c r="J1154" s="84" t="s">
        <v>106</v>
      </c>
      <c r="K1154" s="31" t="s">
        <v>36</v>
      </c>
      <c r="L1154" s="31" t="s">
        <v>95</v>
      </c>
      <c r="M1154" s="169">
        <v>45514</v>
      </c>
      <c r="N1154" s="148"/>
      <c r="O1154" s="44" t="s">
        <v>43</v>
      </c>
      <c r="P1154" s="43" t="s">
        <v>3178</v>
      </c>
      <c r="Q1154" s="31"/>
      <c r="R1154" s="84" t="s">
        <v>106</v>
      </c>
      <c r="S1154" s="31" t="s">
        <v>36</v>
      </c>
      <c r="T1154" s="31" t="s">
        <v>95</v>
      </c>
      <c r="U1154" s="169">
        <v>45514</v>
      </c>
      <c r="V1154" s="150"/>
      <c r="W1154" s="141" t="str" cm="1">
        <f t="array" ref="W1154">IF(SUM(LEN(B1154:V1154))=0,"",IF(OR(OR(ISBLANK(F1154),SUM(LEN(C1154),LEN(D1154))=0),AND(NOT(E1154="Unknown"),ISBLANK(J1154)),AND(NOT(O1154="Unknown"),ISBLANK(R1154))),"Missing Information", INDEX(Table15[Entire Service Line Classification], MATCH(SUMIFS(Table15[Unique ID],Table15[System-Owned Portion],E1154,Table15[If Material Anything Other than "Lead" in Column E,Was Material Ever Previously Lead?],G1154,Table15[Customer-Owned Portion],O1154),Table15[Unique ID],0),0)))</f>
        <v>Non-lead</v>
      </c>
      <c r="X1154"/>
    </row>
    <row r="1155" spans="2:24" ht="30" x14ac:dyDescent="0.25">
      <c r="B1155" s="146">
        <v>26365236</v>
      </c>
      <c r="C1155" s="31" t="s">
        <v>1489</v>
      </c>
      <c r="D1155" s="31">
        <v>1224</v>
      </c>
      <c r="E1155" s="44" t="s">
        <v>43</v>
      </c>
      <c r="F1155" s="43" t="s">
        <v>34</v>
      </c>
      <c r="G1155" s="84" t="s">
        <v>34</v>
      </c>
      <c r="H1155" s="31" t="s">
        <v>3177</v>
      </c>
      <c r="I1155" s="31"/>
      <c r="J1155" s="84" t="s">
        <v>106</v>
      </c>
      <c r="K1155" s="31" t="s">
        <v>36</v>
      </c>
      <c r="L1155" s="31" t="s">
        <v>95</v>
      </c>
      <c r="M1155" s="169">
        <v>45514</v>
      </c>
      <c r="N1155" s="148"/>
      <c r="O1155" s="44" t="s">
        <v>43</v>
      </c>
      <c r="P1155" s="43" t="s">
        <v>3178</v>
      </c>
      <c r="Q1155" s="31"/>
      <c r="R1155" s="84" t="s">
        <v>106</v>
      </c>
      <c r="S1155" s="31" t="s">
        <v>36</v>
      </c>
      <c r="T1155" s="31" t="s">
        <v>95</v>
      </c>
      <c r="U1155" s="169">
        <v>45514</v>
      </c>
      <c r="V1155" s="150"/>
      <c r="W1155" s="141" t="str" cm="1">
        <f t="array" ref="W1155">IF(SUM(LEN(B1155:V1155))=0,"",IF(OR(OR(ISBLANK(F1155),SUM(LEN(C1155),LEN(D1155))=0),AND(NOT(E1155="Unknown"),ISBLANK(J1155)),AND(NOT(O1155="Unknown"),ISBLANK(R1155))),"Missing Information", INDEX(Table15[Entire Service Line Classification], MATCH(SUMIFS(Table15[Unique ID],Table15[System-Owned Portion],E1155,Table15[If Material Anything Other than "Lead" in Column E,Was Material Ever Previously Lead?],G1155,Table15[Customer-Owned Portion],O1155),Table15[Unique ID],0),0)))</f>
        <v>Non-lead</v>
      </c>
      <c r="X1155"/>
    </row>
    <row r="1156" spans="2:24" ht="30" x14ac:dyDescent="0.25">
      <c r="B1156" s="146">
        <v>26365366</v>
      </c>
      <c r="C1156" s="31" t="s">
        <v>1490</v>
      </c>
      <c r="D1156" s="31">
        <v>1225</v>
      </c>
      <c r="E1156" s="44" t="s">
        <v>43</v>
      </c>
      <c r="F1156" s="43" t="s">
        <v>34</v>
      </c>
      <c r="G1156" s="84" t="s">
        <v>34</v>
      </c>
      <c r="H1156" s="31" t="s">
        <v>3177</v>
      </c>
      <c r="I1156" s="31"/>
      <c r="J1156" s="84" t="s">
        <v>106</v>
      </c>
      <c r="K1156" s="31" t="s">
        <v>36</v>
      </c>
      <c r="L1156" s="31" t="s">
        <v>95</v>
      </c>
      <c r="M1156" s="169">
        <v>45514</v>
      </c>
      <c r="N1156" s="148"/>
      <c r="O1156" s="44" t="s">
        <v>43</v>
      </c>
      <c r="P1156" s="43" t="s">
        <v>3178</v>
      </c>
      <c r="Q1156" s="31"/>
      <c r="R1156" s="84" t="s">
        <v>106</v>
      </c>
      <c r="S1156" s="31" t="s">
        <v>36</v>
      </c>
      <c r="T1156" s="31" t="s">
        <v>95</v>
      </c>
      <c r="U1156" s="169">
        <v>45514</v>
      </c>
      <c r="V1156" s="150"/>
      <c r="W1156" s="141" t="str" cm="1">
        <f t="array" ref="W1156">IF(SUM(LEN(B1156:V1156))=0,"",IF(OR(OR(ISBLANK(F1156),SUM(LEN(C1156),LEN(D1156))=0),AND(NOT(E1156="Unknown"),ISBLANK(J1156)),AND(NOT(O1156="Unknown"),ISBLANK(R1156))),"Missing Information", INDEX(Table15[Entire Service Line Classification], MATCH(SUMIFS(Table15[Unique ID],Table15[System-Owned Portion],E1156,Table15[If Material Anything Other than "Lead" in Column E,Was Material Ever Previously Lead?],G1156,Table15[Customer-Owned Portion],O1156),Table15[Unique ID],0),0)))</f>
        <v>Non-lead</v>
      </c>
      <c r="X1156"/>
    </row>
    <row r="1157" spans="2:24" ht="30" x14ac:dyDescent="0.25">
      <c r="B1157" s="146">
        <v>26366694</v>
      </c>
      <c r="C1157" s="31" t="s">
        <v>1491</v>
      </c>
      <c r="D1157" s="31">
        <v>1226</v>
      </c>
      <c r="E1157" s="44" t="s">
        <v>43</v>
      </c>
      <c r="F1157" s="43" t="s">
        <v>34</v>
      </c>
      <c r="G1157" s="84" t="s">
        <v>34</v>
      </c>
      <c r="H1157" s="31" t="s">
        <v>3177</v>
      </c>
      <c r="I1157" s="31"/>
      <c r="J1157" s="84" t="s">
        <v>106</v>
      </c>
      <c r="K1157" s="31" t="s">
        <v>36</v>
      </c>
      <c r="L1157" s="31" t="s">
        <v>95</v>
      </c>
      <c r="M1157" s="169">
        <v>45514</v>
      </c>
      <c r="N1157" s="148"/>
      <c r="O1157" s="44" t="s">
        <v>43</v>
      </c>
      <c r="P1157" s="43" t="s">
        <v>3178</v>
      </c>
      <c r="Q1157" s="31"/>
      <c r="R1157" s="84" t="s">
        <v>106</v>
      </c>
      <c r="S1157" s="31" t="s">
        <v>36</v>
      </c>
      <c r="T1157" s="31" t="s">
        <v>95</v>
      </c>
      <c r="U1157" s="169">
        <v>45514</v>
      </c>
      <c r="V1157" s="150"/>
      <c r="W1157" s="141" t="str" cm="1">
        <f t="array" ref="W1157">IF(SUM(LEN(B1157:V1157))=0,"",IF(OR(OR(ISBLANK(F1157),SUM(LEN(C1157),LEN(D1157))=0),AND(NOT(E1157="Unknown"),ISBLANK(J1157)),AND(NOT(O1157="Unknown"),ISBLANK(R1157))),"Missing Information", INDEX(Table15[Entire Service Line Classification], MATCH(SUMIFS(Table15[Unique ID],Table15[System-Owned Portion],E1157,Table15[If Material Anything Other than "Lead" in Column E,Was Material Ever Previously Lead?],G1157,Table15[Customer-Owned Portion],O1157),Table15[Unique ID],0),0)))</f>
        <v>Non-lead</v>
      </c>
      <c r="X1157"/>
    </row>
    <row r="1158" spans="2:24" ht="30" x14ac:dyDescent="0.25">
      <c r="B1158" s="146" t="s">
        <v>279</v>
      </c>
      <c r="C1158" s="31" t="s">
        <v>1492</v>
      </c>
      <c r="D1158" s="31">
        <v>1227</v>
      </c>
      <c r="E1158" s="44" t="s">
        <v>43</v>
      </c>
      <c r="F1158" s="43" t="s">
        <v>34</v>
      </c>
      <c r="G1158" s="84" t="s">
        <v>34</v>
      </c>
      <c r="H1158" s="31" t="s">
        <v>3177</v>
      </c>
      <c r="I1158" s="31"/>
      <c r="J1158" s="84" t="s">
        <v>106</v>
      </c>
      <c r="K1158" s="31" t="s">
        <v>36</v>
      </c>
      <c r="L1158" s="31" t="s">
        <v>95</v>
      </c>
      <c r="M1158" s="169">
        <v>45514</v>
      </c>
      <c r="N1158" s="148"/>
      <c r="O1158" s="44" t="s">
        <v>43</v>
      </c>
      <c r="P1158" s="43" t="s">
        <v>3178</v>
      </c>
      <c r="Q1158" s="31"/>
      <c r="R1158" s="84" t="s">
        <v>106</v>
      </c>
      <c r="S1158" s="31" t="s">
        <v>36</v>
      </c>
      <c r="T1158" s="31" t="s">
        <v>95</v>
      </c>
      <c r="U1158" s="169">
        <v>45514</v>
      </c>
      <c r="V1158" s="150"/>
      <c r="W1158" s="141" t="str" cm="1">
        <f t="array" ref="W1158">IF(SUM(LEN(B1158:V1158))=0,"",IF(OR(OR(ISBLANK(F1158),SUM(LEN(C1158),LEN(D1158))=0),AND(NOT(E1158="Unknown"),ISBLANK(J1158)),AND(NOT(O1158="Unknown"),ISBLANK(R1158))),"Missing Information", INDEX(Table15[Entire Service Line Classification], MATCH(SUMIFS(Table15[Unique ID],Table15[System-Owned Portion],E1158,Table15[If Material Anything Other than "Lead" in Column E,Was Material Ever Previously Lead?],G1158,Table15[Customer-Owned Portion],O1158),Table15[Unique ID],0),0)))</f>
        <v>Non-lead</v>
      </c>
      <c r="X1158"/>
    </row>
    <row r="1159" spans="2:24" ht="30" x14ac:dyDescent="0.25">
      <c r="B1159" s="146" t="s">
        <v>280</v>
      </c>
      <c r="C1159" s="31" t="s">
        <v>1493</v>
      </c>
      <c r="D1159" s="31">
        <v>1228</v>
      </c>
      <c r="E1159" s="44" t="s">
        <v>43</v>
      </c>
      <c r="F1159" s="43" t="s">
        <v>34</v>
      </c>
      <c r="G1159" s="84" t="s">
        <v>34</v>
      </c>
      <c r="H1159" s="31" t="s">
        <v>3177</v>
      </c>
      <c r="I1159" s="31"/>
      <c r="J1159" s="84" t="s">
        <v>106</v>
      </c>
      <c r="K1159" s="31" t="s">
        <v>36</v>
      </c>
      <c r="L1159" s="31" t="s">
        <v>95</v>
      </c>
      <c r="M1159" s="169">
        <v>45514</v>
      </c>
      <c r="N1159" s="148"/>
      <c r="O1159" s="44" t="s">
        <v>43</v>
      </c>
      <c r="P1159" s="43" t="s">
        <v>3178</v>
      </c>
      <c r="Q1159" s="31"/>
      <c r="R1159" s="84" t="s">
        <v>106</v>
      </c>
      <c r="S1159" s="31" t="s">
        <v>36</v>
      </c>
      <c r="T1159" s="31" t="s">
        <v>95</v>
      </c>
      <c r="U1159" s="169">
        <v>45514</v>
      </c>
      <c r="V1159" s="150"/>
      <c r="W1159" s="141" t="str" cm="1">
        <f t="array" ref="W1159">IF(SUM(LEN(B1159:V1159))=0,"",IF(OR(OR(ISBLANK(F1159),SUM(LEN(C1159),LEN(D1159))=0),AND(NOT(E1159="Unknown"),ISBLANK(J1159)),AND(NOT(O1159="Unknown"),ISBLANK(R1159))),"Missing Information", INDEX(Table15[Entire Service Line Classification], MATCH(SUMIFS(Table15[Unique ID],Table15[System-Owned Portion],E1159,Table15[If Material Anything Other than "Lead" in Column E,Was Material Ever Previously Lead?],G1159,Table15[Customer-Owned Portion],O1159),Table15[Unique ID],0),0)))</f>
        <v>Non-lead</v>
      </c>
      <c r="X1159"/>
    </row>
    <row r="1160" spans="2:24" ht="30" x14ac:dyDescent="0.25">
      <c r="B1160" s="146">
        <v>26365232</v>
      </c>
      <c r="C1160" s="31" t="s">
        <v>1494</v>
      </c>
      <c r="D1160" s="31">
        <v>1229</v>
      </c>
      <c r="E1160" s="44" t="s">
        <v>43</v>
      </c>
      <c r="F1160" s="43" t="s">
        <v>34</v>
      </c>
      <c r="G1160" s="84" t="s">
        <v>34</v>
      </c>
      <c r="H1160" s="31" t="s">
        <v>3177</v>
      </c>
      <c r="I1160" s="31"/>
      <c r="J1160" s="84" t="s">
        <v>106</v>
      </c>
      <c r="K1160" s="31" t="s">
        <v>36</v>
      </c>
      <c r="L1160" s="31" t="s">
        <v>95</v>
      </c>
      <c r="M1160" s="169">
        <v>45514</v>
      </c>
      <c r="N1160" s="148"/>
      <c r="O1160" s="44" t="s">
        <v>43</v>
      </c>
      <c r="P1160" s="43" t="s">
        <v>3178</v>
      </c>
      <c r="Q1160" s="31"/>
      <c r="R1160" s="84" t="s">
        <v>106</v>
      </c>
      <c r="S1160" s="31" t="s">
        <v>36</v>
      </c>
      <c r="T1160" s="31" t="s">
        <v>95</v>
      </c>
      <c r="U1160" s="169">
        <v>45514</v>
      </c>
      <c r="V1160" s="150"/>
      <c r="W1160" s="141" t="str" cm="1">
        <f t="array" ref="W1160">IF(SUM(LEN(B1160:V1160))=0,"",IF(OR(OR(ISBLANK(F1160),SUM(LEN(C1160),LEN(D1160))=0),AND(NOT(E1160="Unknown"),ISBLANK(J1160)),AND(NOT(O1160="Unknown"),ISBLANK(R1160))),"Missing Information", INDEX(Table15[Entire Service Line Classification], MATCH(SUMIFS(Table15[Unique ID],Table15[System-Owned Portion],E1160,Table15[If Material Anything Other than "Lead" in Column E,Was Material Ever Previously Lead?],G1160,Table15[Customer-Owned Portion],O1160),Table15[Unique ID],0),0)))</f>
        <v>Non-lead</v>
      </c>
      <c r="X1160"/>
    </row>
    <row r="1161" spans="2:24" ht="30" x14ac:dyDescent="0.25">
      <c r="B1161" s="146">
        <v>26366660</v>
      </c>
      <c r="C1161" s="31" t="s">
        <v>1495</v>
      </c>
      <c r="D1161" s="31">
        <v>1230</v>
      </c>
      <c r="E1161" s="44" t="s">
        <v>43</v>
      </c>
      <c r="F1161" s="43" t="s">
        <v>34</v>
      </c>
      <c r="G1161" s="84" t="s">
        <v>34</v>
      </c>
      <c r="H1161" s="31" t="s">
        <v>3177</v>
      </c>
      <c r="I1161" s="31"/>
      <c r="J1161" s="84" t="s">
        <v>106</v>
      </c>
      <c r="K1161" s="31" t="s">
        <v>36</v>
      </c>
      <c r="L1161" s="31" t="s">
        <v>95</v>
      </c>
      <c r="M1161" s="169">
        <v>45514</v>
      </c>
      <c r="N1161" s="148"/>
      <c r="O1161" s="44" t="s">
        <v>43</v>
      </c>
      <c r="P1161" s="43" t="s">
        <v>3178</v>
      </c>
      <c r="Q1161" s="31"/>
      <c r="R1161" s="84" t="s">
        <v>106</v>
      </c>
      <c r="S1161" s="31" t="s">
        <v>36</v>
      </c>
      <c r="T1161" s="31" t="s">
        <v>95</v>
      </c>
      <c r="U1161" s="169">
        <v>45514</v>
      </c>
      <c r="V1161" s="150"/>
      <c r="W1161" s="141" t="str" cm="1">
        <f t="array" ref="W1161">IF(SUM(LEN(B1161:V1161))=0,"",IF(OR(OR(ISBLANK(F1161),SUM(LEN(C1161),LEN(D1161))=0),AND(NOT(E1161="Unknown"),ISBLANK(J1161)),AND(NOT(O1161="Unknown"),ISBLANK(R1161))),"Missing Information", INDEX(Table15[Entire Service Line Classification], MATCH(SUMIFS(Table15[Unique ID],Table15[System-Owned Portion],E1161,Table15[If Material Anything Other than "Lead" in Column E,Was Material Ever Previously Lead?],G1161,Table15[Customer-Owned Portion],O1161),Table15[Unique ID],0),0)))</f>
        <v>Non-lead</v>
      </c>
      <c r="X1161"/>
    </row>
    <row r="1162" spans="2:24" ht="30" x14ac:dyDescent="0.25">
      <c r="B1162" s="146">
        <v>26365379</v>
      </c>
      <c r="C1162" s="31" t="s">
        <v>1496</v>
      </c>
      <c r="D1162" s="31">
        <v>1231</v>
      </c>
      <c r="E1162" s="44" t="s">
        <v>43</v>
      </c>
      <c r="F1162" s="43" t="s">
        <v>34</v>
      </c>
      <c r="G1162" s="84" t="s">
        <v>34</v>
      </c>
      <c r="H1162" s="31" t="s">
        <v>3177</v>
      </c>
      <c r="I1162" s="31"/>
      <c r="J1162" s="84" t="s">
        <v>106</v>
      </c>
      <c r="K1162" s="31" t="s">
        <v>36</v>
      </c>
      <c r="L1162" s="31" t="s">
        <v>95</v>
      </c>
      <c r="M1162" s="169">
        <v>45514</v>
      </c>
      <c r="N1162" s="148"/>
      <c r="O1162" s="44" t="s">
        <v>43</v>
      </c>
      <c r="P1162" s="43" t="s">
        <v>3178</v>
      </c>
      <c r="Q1162" s="31"/>
      <c r="R1162" s="84" t="s">
        <v>106</v>
      </c>
      <c r="S1162" s="31" t="s">
        <v>36</v>
      </c>
      <c r="T1162" s="31" t="s">
        <v>95</v>
      </c>
      <c r="U1162" s="169">
        <v>45514</v>
      </c>
      <c r="V1162" s="150"/>
      <c r="W1162" s="141" t="str" cm="1">
        <f t="array" ref="W1162">IF(SUM(LEN(B1162:V1162))=0,"",IF(OR(OR(ISBLANK(F1162),SUM(LEN(C1162),LEN(D1162))=0),AND(NOT(E1162="Unknown"),ISBLANK(J1162)),AND(NOT(O1162="Unknown"),ISBLANK(R1162))),"Missing Information", INDEX(Table15[Entire Service Line Classification], MATCH(SUMIFS(Table15[Unique ID],Table15[System-Owned Portion],E1162,Table15[If Material Anything Other than "Lead" in Column E,Was Material Ever Previously Lead?],G1162,Table15[Customer-Owned Portion],O1162),Table15[Unique ID],0),0)))</f>
        <v>Non-lead</v>
      </c>
      <c r="X1162"/>
    </row>
    <row r="1163" spans="2:24" ht="30" x14ac:dyDescent="0.25">
      <c r="B1163" s="146">
        <v>26365230</v>
      </c>
      <c r="C1163" s="31" t="s">
        <v>1497</v>
      </c>
      <c r="D1163" s="31">
        <v>1232</v>
      </c>
      <c r="E1163" s="44" t="s">
        <v>43</v>
      </c>
      <c r="F1163" s="43" t="s">
        <v>34</v>
      </c>
      <c r="G1163" s="84" t="s">
        <v>34</v>
      </c>
      <c r="H1163" s="31" t="s">
        <v>3177</v>
      </c>
      <c r="I1163" s="31"/>
      <c r="J1163" s="84" t="s">
        <v>106</v>
      </c>
      <c r="K1163" s="31" t="s">
        <v>36</v>
      </c>
      <c r="L1163" s="31" t="s">
        <v>95</v>
      </c>
      <c r="M1163" s="169">
        <v>45514</v>
      </c>
      <c r="N1163" s="148"/>
      <c r="O1163" s="44" t="s">
        <v>42</v>
      </c>
      <c r="P1163" s="43" t="s">
        <v>3178</v>
      </c>
      <c r="Q1163" s="31"/>
      <c r="R1163" s="84" t="s">
        <v>106</v>
      </c>
      <c r="S1163" s="31" t="s">
        <v>36</v>
      </c>
      <c r="T1163" s="31" t="s">
        <v>95</v>
      </c>
      <c r="U1163" s="169">
        <v>45514</v>
      </c>
      <c r="V1163" s="150"/>
      <c r="W1163" s="141" t="str" cm="1">
        <f t="array" ref="W1163">IF(SUM(LEN(B1163:V1163))=0,"",IF(OR(OR(ISBLANK(F1163),SUM(LEN(C1163),LEN(D1163))=0),AND(NOT(E1163="Unknown"),ISBLANK(J1163)),AND(NOT(O1163="Unknown"),ISBLANK(R1163))),"Missing Information", INDEX(Table15[Entire Service Line Classification], MATCH(SUMIFS(Table15[Unique ID],Table15[System-Owned Portion],E1163,Table15[If Material Anything Other than "Lead" in Column E,Was Material Ever Previously Lead?],G1163,Table15[Customer-Owned Portion],O1163),Table15[Unique ID],0),0)))</f>
        <v>Non-lead</v>
      </c>
      <c r="X1163"/>
    </row>
    <row r="1164" spans="2:24" ht="30" x14ac:dyDescent="0.25">
      <c r="B1164" s="146">
        <v>26365311</v>
      </c>
      <c r="C1164" s="31" t="s">
        <v>1498</v>
      </c>
      <c r="D1164" s="31">
        <v>1233</v>
      </c>
      <c r="E1164" s="44" t="s">
        <v>43</v>
      </c>
      <c r="F1164" s="43" t="s">
        <v>34</v>
      </c>
      <c r="G1164" s="84" t="s">
        <v>34</v>
      </c>
      <c r="H1164" s="31" t="s">
        <v>3177</v>
      </c>
      <c r="I1164" s="31"/>
      <c r="J1164" s="84" t="s">
        <v>106</v>
      </c>
      <c r="K1164" s="31" t="s">
        <v>36</v>
      </c>
      <c r="L1164" s="31" t="s">
        <v>95</v>
      </c>
      <c r="M1164" s="169">
        <v>45514</v>
      </c>
      <c r="N1164" s="148"/>
      <c r="O1164" s="44" t="s">
        <v>42</v>
      </c>
      <c r="P1164" s="43" t="s">
        <v>3178</v>
      </c>
      <c r="Q1164" s="31"/>
      <c r="R1164" s="84" t="s">
        <v>106</v>
      </c>
      <c r="S1164" s="31" t="s">
        <v>36</v>
      </c>
      <c r="T1164" s="31" t="s">
        <v>95</v>
      </c>
      <c r="U1164" s="169">
        <v>45514</v>
      </c>
      <c r="V1164" s="150"/>
      <c r="W1164" s="141" t="str" cm="1">
        <f t="array" ref="W1164">IF(SUM(LEN(B1164:V1164))=0,"",IF(OR(OR(ISBLANK(F1164),SUM(LEN(C1164),LEN(D1164))=0),AND(NOT(E1164="Unknown"),ISBLANK(J1164)),AND(NOT(O1164="Unknown"),ISBLANK(R1164))),"Missing Information", INDEX(Table15[Entire Service Line Classification], MATCH(SUMIFS(Table15[Unique ID],Table15[System-Owned Portion],E1164,Table15[If Material Anything Other than "Lead" in Column E,Was Material Ever Previously Lead?],G1164,Table15[Customer-Owned Portion],O1164),Table15[Unique ID],0),0)))</f>
        <v>Non-lead</v>
      </c>
      <c r="X1164"/>
    </row>
    <row r="1165" spans="2:24" ht="30" x14ac:dyDescent="0.25">
      <c r="B1165" s="146">
        <v>26365231</v>
      </c>
      <c r="C1165" s="31" t="s">
        <v>1499</v>
      </c>
      <c r="D1165" s="31">
        <v>1234</v>
      </c>
      <c r="E1165" s="44" t="s">
        <v>43</v>
      </c>
      <c r="F1165" s="43" t="s">
        <v>34</v>
      </c>
      <c r="G1165" s="84" t="s">
        <v>34</v>
      </c>
      <c r="H1165" s="31" t="s">
        <v>3177</v>
      </c>
      <c r="I1165" s="31"/>
      <c r="J1165" s="84" t="s">
        <v>106</v>
      </c>
      <c r="K1165" s="31" t="s">
        <v>36</v>
      </c>
      <c r="L1165" s="31" t="s">
        <v>95</v>
      </c>
      <c r="M1165" s="169">
        <v>45514</v>
      </c>
      <c r="N1165" s="148"/>
      <c r="O1165" s="44" t="s">
        <v>43</v>
      </c>
      <c r="P1165" s="43" t="s">
        <v>3178</v>
      </c>
      <c r="Q1165" s="31"/>
      <c r="R1165" s="84" t="s">
        <v>106</v>
      </c>
      <c r="S1165" s="31" t="s">
        <v>36</v>
      </c>
      <c r="T1165" s="31" t="s">
        <v>95</v>
      </c>
      <c r="U1165" s="169">
        <v>45514</v>
      </c>
      <c r="V1165" s="150"/>
      <c r="W1165" s="141" t="str" cm="1">
        <f t="array" ref="W1165">IF(SUM(LEN(B1165:V1165))=0,"",IF(OR(OR(ISBLANK(F1165),SUM(LEN(C1165),LEN(D1165))=0),AND(NOT(E1165="Unknown"),ISBLANK(J1165)),AND(NOT(O1165="Unknown"),ISBLANK(R1165))),"Missing Information", INDEX(Table15[Entire Service Line Classification], MATCH(SUMIFS(Table15[Unique ID],Table15[System-Owned Portion],E1165,Table15[If Material Anything Other than "Lead" in Column E,Was Material Ever Previously Lead?],G1165,Table15[Customer-Owned Portion],O1165),Table15[Unique ID],0),0)))</f>
        <v>Non-lead</v>
      </c>
      <c r="X1165"/>
    </row>
    <row r="1166" spans="2:24" ht="30" x14ac:dyDescent="0.25">
      <c r="B1166" s="146">
        <v>26365373</v>
      </c>
      <c r="C1166" s="31" t="s">
        <v>1500</v>
      </c>
      <c r="D1166" s="31">
        <v>1235</v>
      </c>
      <c r="E1166" s="44" t="s">
        <v>43</v>
      </c>
      <c r="F1166" s="43" t="s">
        <v>34</v>
      </c>
      <c r="G1166" s="84" t="s">
        <v>34</v>
      </c>
      <c r="H1166" s="31" t="s">
        <v>3177</v>
      </c>
      <c r="I1166" s="31"/>
      <c r="J1166" s="84" t="s">
        <v>106</v>
      </c>
      <c r="K1166" s="31" t="s">
        <v>36</v>
      </c>
      <c r="L1166" s="31" t="s">
        <v>95</v>
      </c>
      <c r="M1166" s="169">
        <v>45514</v>
      </c>
      <c r="N1166" s="148"/>
      <c r="O1166" s="44" t="s">
        <v>43</v>
      </c>
      <c r="P1166" s="43" t="s">
        <v>3178</v>
      </c>
      <c r="Q1166" s="31"/>
      <c r="R1166" s="84" t="s">
        <v>106</v>
      </c>
      <c r="S1166" s="31" t="s">
        <v>36</v>
      </c>
      <c r="T1166" s="31" t="s">
        <v>95</v>
      </c>
      <c r="U1166" s="169">
        <v>45514</v>
      </c>
      <c r="V1166" s="150"/>
      <c r="W1166" s="141" t="str" cm="1">
        <f t="array" ref="W1166">IF(SUM(LEN(B1166:V1166))=0,"",IF(OR(OR(ISBLANK(F1166),SUM(LEN(C1166),LEN(D1166))=0),AND(NOT(E1166="Unknown"),ISBLANK(J1166)),AND(NOT(O1166="Unknown"),ISBLANK(R1166))),"Missing Information", INDEX(Table15[Entire Service Line Classification], MATCH(SUMIFS(Table15[Unique ID],Table15[System-Owned Portion],E1166,Table15[If Material Anything Other than "Lead" in Column E,Was Material Ever Previously Lead?],G1166,Table15[Customer-Owned Portion],O1166),Table15[Unique ID],0),0)))</f>
        <v>Non-lead</v>
      </c>
      <c r="X1166"/>
    </row>
    <row r="1167" spans="2:24" ht="30" x14ac:dyDescent="0.25">
      <c r="B1167" s="146">
        <v>26365312</v>
      </c>
      <c r="C1167" s="31" t="s">
        <v>1501</v>
      </c>
      <c r="D1167" s="31">
        <v>1236</v>
      </c>
      <c r="E1167" s="44" t="s">
        <v>43</v>
      </c>
      <c r="F1167" s="43" t="s">
        <v>34</v>
      </c>
      <c r="G1167" s="84" t="s">
        <v>34</v>
      </c>
      <c r="H1167" s="31" t="s">
        <v>3177</v>
      </c>
      <c r="I1167" s="31"/>
      <c r="J1167" s="84" t="s">
        <v>106</v>
      </c>
      <c r="K1167" s="31" t="s">
        <v>36</v>
      </c>
      <c r="L1167" s="31" t="s">
        <v>95</v>
      </c>
      <c r="M1167" s="169">
        <v>45514</v>
      </c>
      <c r="N1167" s="148"/>
      <c r="O1167" s="44" t="s">
        <v>42</v>
      </c>
      <c r="P1167" s="43" t="s">
        <v>3178</v>
      </c>
      <c r="Q1167" s="31"/>
      <c r="R1167" s="84" t="s">
        <v>106</v>
      </c>
      <c r="S1167" s="31" t="s">
        <v>36</v>
      </c>
      <c r="T1167" s="31" t="s">
        <v>95</v>
      </c>
      <c r="U1167" s="169">
        <v>45514</v>
      </c>
      <c r="V1167" s="150"/>
      <c r="W1167" s="141" t="str" cm="1">
        <f t="array" ref="W1167">IF(SUM(LEN(B1167:V1167))=0,"",IF(OR(OR(ISBLANK(F1167),SUM(LEN(C1167),LEN(D1167))=0),AND(NOT(E1167="Unknown"),ISBLANK(J1167)),AND(NOT(O1167="Unknown"),ISBLANK(R1167))),"Missing Information", INDEX(Table15[Entire Service Line Classification], MATCH(SUMIFS(Table15[Unique ID],Table15[System-Owned Portion],E1167,Table15[If Material Anything Other than "Lead" in Column E,Was Material Ever Previously Lead?],G1167,Table15[Customer-Owned Portion],O1167),Table15[Unique ID],0),0)))</f>
        <v>Non-lead</v>
      </c>
      <c r="X1167"/>
    </row>
    <row r="1168" spans="2:24" ht="30" x14ac:dyDescent="0.25">
      <c r="B1168" s="146">
        <v>26365235</v>
      </c>
      <c r="C1168" s="31" t="s">
        <v>1502</v>
      </c>
      <c r="D1168" s="31">
        <v>1237</v>
      </c>
      <c r="E1168" s="44" t="s">
        <v>43</v>
      </c>
      <c r="F1168" s="43" t="s">
        <v>34</v>
      </c>
      <c r="G1168" s="84" t="s">
        <v>34</v>
      </c>
      <c r="H1168" s="31" t="s">
        <v>3177</v>
      </c>
      <c r="I1168" s="31"/>
      <c r="J1168" s="84" t="s">
        <v>106</v>
      </c>
      <c r="K1168" s="31" t="s">
        <v>36</v>
      </c>
      <c r="L1168" s="31" t="s">
        <v>95</v>
      </c>
      <c r="M1168" s="169">
        <v>45514</v>
      </c>
      <c r="N1168" s="148"/>
      <c r="O1168" s="44" t="s">
        <v>43</v>
      </c>
      <c r="P1168" s="43" t="s">
        <v>3178</v>
      </c>
      <c r="Q1168" s="31"/>
      <c r="R1168" s="84" t="s">
        <v>106</v>
      </c>
      <c r="S1168" s="31" t="s">
        <v>36</v>
      </c>
      <c r="T1168" s="31" t="s">
        <v>95</v>
      </c>
      <c r="U1168" s="169">
        <v>45514</v>
      </c>
      <c r="V1168" s="150"/>
      <c r="W1168" s="141" t="str" cm="1">
        <f t="array" ref="W1168">IF(SUM(LEN(B1168:V1168))=0,"",IF(OR(OR(ISBLANK(F1168),SUM(LEN(C1168),LEN(D1168))=0),AND(NOT(E1168="Unknown"),ISBLANK(J1168)),AND(NOT(O1168="Unknown"),ISBLANK(R1168))),"Missing Information", INDEX(Table15[Entire Service Line Classification], MATCH(SUMIFS(Table15[Unique ID],Table15[System-Owned Portion],E1168,Table15[If Material Anything Other than "Lead" in Column E,Was Material Ever Previously Lead?],G1168,Table15[Customer-Owned Portion],O1168),Table15[Unique ID],0),0)))</f>
        <v>Non-lead</v>
      </c>
      <c r="X1168"/>
    </row>
    <row r="1169" spans="2:24" ht="30" x14ac:dyDescent="0.25">
      <c r="B1169" s="146">
        <v>26359270</v>
      </c>
      <c r="C1169" s="31" t="s">
        <v>1503</v>
      </c>
      <c r="D1169" s="31">
        <v>1238</v>
      </c>
      <c r="E1169" s="44" t="s">
        <v>43</v>
      </c>
      <c r="F1169" s="43" t="s">
        <v>34</v>
      </c>
      <c r="G1169" s="84" t="s">
        <v>34</v>
      </c>
      <c r="H1169" s="31" t="s">
        <v>3177</v>
      </c>
      <c r="I1169" s="31"/>
      <c r="J1169" s="84" t="s">
        <v>106</v>
      </c>
      <c r="K1169" s="31" t="s">
        <v>36</v>
      </c>
      <c r="L1169" s="31" t="s">
        <v>95</v>
      </c>
      <c r="M1169" s="169">
        <v>45514</v>
      </c>
      <c r="N1169" s="148"/>
      <c r="O1169" s="44" t="s">
        <v>42</v>
      </c>
      <c r="P1169" s="43" t="s">
        <v>3178</v>
      </c>
      <c r="Q1169" s="31"/>
      <c r="R1169" s="84" t="s">
        <v>106</v>
      </c>
      <c r="S1169" s="31" t="s">
        <v>36</v>
      </c>
      <c r="T1169" s="31" t="s">
        <v>95</v>
      </c>
      <c r="U1169" s="169">
        <v>45514</v>
      </c>
      <c r="V1169" s="150"/>
      <c r="W1169" s="141" t="str" cm="1">
        <f t="array" ref="W1169">IF(SUM(LEN(B1169:V1169))=0,"",IF(OR(OR(ISBLANK(F1169),SUM(LEN(C1169),LEN(D1169))=0),AND(NOT(E1169="Unknown"),ISBLANK(J1169)),AND(NOT(O1169="Unknown"),ISBLANK(R1169))),"Missing Information", INDEX(Table15[Entire Service Line Classification], MATCH(SUMIFS(Table15[Unique ID],Table15[System-Owned Portion],E1169,Table15[If Material Anything Other than "Lead" in Column E,Was Material Ever Previously Lead?],G1169,Table15[Customer-Owned Portion],O1169),Table15[Unique ID],0),0)))</f>
        <v>Non-lead</v>
      </c>
      <c r="X1169"/>
    </row>
    <row r="1170" spans="2:24" ht="30" x14ac:dyDescent="0.25">
      <c r="B1170" s="146">
        <v>26365355</v>
      </c>
      <c r="C1170" s="31" t="s">
        <v>1504</v>
      </c>
      <c r="D1170" s="31">
        <v>1239</v>
      </c>
      <c r="E1170" s="44" t="s">
        <v>43</v>
      </c>
      <c r="F1170" s="43" t="s">
        <v>34</v>
      </c>
      <c r="G1170" s="84" t="s">
        <v>34</v>
      </c>
      <c r="H1170" s="31" t="s">
        <v>3177</v>
      </c>
      <c r="I1170" s="31"/>
      <c r="J1170" s="84" t="s">
        <v>106</v>
      </c>
      <c r="K1170" s="31" t="s">
        <v>36</v>
      </c>
      <c r="L1170" s="31" t="s">
        <v>95</v>
      </c>
      <c r="M1170" s="169">
        <v>45514</v>
      </c>
      <c r="N1170" s="148"/>
      <c r="O1170" s="44" t="s">
        <v>43</v>
      </c>
      <c r="P1170" s="43" t="s">
        <v>3178</v>
      </c>
      <c r="Q1170" s="31"/>
      <c r="R1170" s="84" t="s">
        <v>106</v>
      </c>
      <c r="S1170" s="31" t="s">
        <v>36</v>
      </c>
      <c r="T1170" s="31" t="s">
        <v>95</v>
      </c>
      <c r="U1170" s="169">
        <v>45514</v>
      </c>
      <c r="V1170" s="150"/>
      <c r="W1170" s="141" t="str" cm="1">
        <f t="array" ref="W1170">IF(SUM(LEN(B1170:V1170))=0,"",IF(OR(OR(ISBLANK(F1170),SUM(LEN(C1170),LEN(D1170))=0),AND(NOT(E1170="Unknown"),ISBLANK(J1170)),AND(NOT(O1170="Unknown"),ISBLANK(R1170))),"Missing Information", INDEX(Table15[Entire Service Line Classification], MATCH(SUMIFS(Table15[Unique ID],Table15[System-Owned Portion],E1170,Table15[If Material Anything Other than "Lead" in Column E,Was Material Ever Previously Lead?],G1170,Table15[Customer-Owned Portion],O1170),Table15[Unique ID],0),0)))</f>
        <v>Non-lead</v>
      </c>
      <c r="X1170"/>
    </row>
    <row r="1171" spans="2:24" ht="30" x14ac:dyDescent="0.25">
      <c r="B1171" s="146">
        <v>26365368</v>
      </c>
      <c r="C1171" s="31" t="s">
        <v>1505</v>
      </c>
      <c r="D1171" s="31">
        <v>1240</v>
      </c>
      <c r="E1171" s="44" t="s">
        <v>43</v>
      </c>
      <c r="F1171" s="43" t="s">
        <v>34</v>
      </c>
      <c r="G1171" s="84" t="s">
        <v>34</v>
      </c>
      <c r="H1171" s="31" t="s">
        <v>3177</v>
      </c>
      <c r="I1171" s="31"/>
      <c r="J1171" s="84" t="s">
        <v>106</v>
      </c>
      <c r="K1171" s="31" t="s">
        <v>36</v>
      </c>
      <c r="L1171" s="31" t="s">
        <v>95</v>
      </c>
      <c r="M1171" s="169">
        <v>45514</v>
      </c>
      <c r="N1171" s="148"/>
      <c r="O1171" s="44" t="s">
        <v>42</v>
      </c>
      <c r="P1171" s="43" t="s">
        <v>3178</v>
      </c>
      <c r="Q1171" s="31"/>
      <c r="R1171" s="84" t="s">
        <v>106</v>
      </c>
      <c r="S1171" s="31" t="s">
        <v>36</v>
      </c>
      <c r="T1171" s="31" t="s">
        <v>95</v>
      </c>
      <c r="U1171" s="169">
        <v>45514</v>
      </c>
      <c r="V1171" s="150"/>
      <c r="W1171" s="141" t="str" cm="1">
        <f t="array" ref="W1171">IF(SUM(LEN(B1171:V1171))=0,"",IF(OR(OR(ISBLANK(F1171),SUM(LEN(C1171),LEN(D1171))=0),AND(NOT(E1171="Unknown"),ISBLANK(J1171)),AND(NOT(O1171="Unknown"),ISBLANK(R1171))),"Missing Information", INDEX(Table15[Entire Service Line Classification], MATCH(SUMIFS(Table15[Unique ID],Table15[System-Owned Portion],E1171,Table15[If Material Anything Other than "Lead" in Column E,Was Material Ever Previously Lead?],G1171,Table15[Customer-Owned Portion],O1171),Table15[Unique ID],0),0)))</f>
        <v>Non-lead</v>
      </c>
      <c r="X1171"/>
    </row>
    <row r="1172" spans="2:24" ht="30" x14ac:dyDescent="0.25">
      <c r="B1172" s="146">
        <v>77124469</v>
      </c>
      <c r="C1172" s="31" t="s">
        <v>1506</v>
      </c>
      <c r="D1172" s="31">
        <v>1241</v>
      </c>
      <c r="E1172" s="44" t="s">
        <v>43</v>
      </c>
      <c r="F1172" s="43" t="s">
        <v>34</v>
      </c>
      <c r="G1172" s="84" t="s">
        <v>34</v>
      </c>
      <c r="H1172" s="31" t="s">
        <v>3177</v>
      </c>
      <c r="I1172" s="31"/>
      <c r="J1172" s="84" t="s">
        <v>106</v>
      </c>
      <c r="K1172" s="31" t="s">
        <v>36</v>
      </c>
      <c r="L1172" s="31" t="s">
        <v>95</v>
      </c>
      <c r="M1172" s="169">
        <v>45514</v>
      </c>
      <c r="N1172" s="148"/>
      <c r="O1172" s="44" t="s">
        <v>42</v>
      </c>
      <c r="P1172" s="43" t="s">
        <v>3178</v>
      </c>
      <c r="Q1172" s="31"/>
      <c r="R1172" s="84" t="s">
        <v>106</v>
      </c>
      <c r="S1172" s="31" t="s">
        <v>36</v>
      </c>
      <c r="T1172" s="31" t="s">
        <v>95</v>
      </c>
      <c r="U1172" s="169">
        <v>45514</v>
      </c>
      <c r="V1172" s="150"/>
      <c r="W1172" s="141" t="str" cm="1">
        <f t="array" ref="W1172">IF(SUM(LEN(B1172:V1172))=0,"",IF(OR(OR(ISBLANK(F1172),SUM(LEN(C1172),LEN(D1172))=0),AND(NOT(E1172="Unknown"),ISBLANK(J1172)),AND(NOT(O1172="Unknown"),ISBLANK(R1172))),"Missing Information", INDEX(Table15[Entire Service Line Classification], MATCH(SUMIFS(Table15[Unique ID],Table15[System-Owned Portion],E1172,Table15[If Material Anything Other than "Lead" in Column E,Was Material Ever Previously Lead?],G1172,Table15[Customer-Owned Portion],O1172),Table15[Unique ID],0),0)))</f>
        <v>Non-lead</v>
      </c>
      <c r="X1172"/>
    </row>
    <row r="1173" spans="2:24" ht="30" x14ac:dyDescent="0.25">
      <c r="B1173" s="146" t="s">
        <v>281</v>
      </c>
      <c r="C1173" s="31" t="s">
        <v>1507</v>
      </c>
      <c r="D1173" s="31">
        <v>1243</v>
      </c>
      <c r="E1173" s="44" t="s">
        <v>43</v>
      </c>
      <c r="F1173" s="43" t="s">
        <v>34</v>
      </c>
      <c r="G1173" s="84" t="s">
        <v>34</v>
      </c>
      <c r="H1173" s="31" t="s">
        <v>3177</v>
      </c>
      <c r="I1173" s="31"/>
      <c r="J1173" s="84" t="s">
        <v>106</v>
      </c>
      <c r="K1173" s="31" t="s">
        <v>36</v>
      </c>
      <c r="L1173" s="31" t="s">
        <v>95</v>
      </c>
      <c r="M1173" s="169">
        <v>45514</v>
      </c>
      <c r="N1173" s="148"/>
      <c r="O1173" s="44" t="s">
        <v>43</v>
      </c>
      <c r="P1173" s="43" t="s">
        <v>3178</v>
      </c>
      <c r="Q1173" s="31"/>
      <c r="R1173" s="84" t="s">
        <v>106</v>
      </c>
      <c r="S1173" s="31" t="s">
        <v>36</v>
      </c>
      <c r="T1173" s="31" t="s">
        <v>95</v>
      </c>
      <c r="U1173" s="169">
        <v>45514</v>
      </c>
      <c r="V1173" s="150"/>
      <c r="W1173" s="141" t="str" cm="1">
        <f t="array" ref="W1173">IF(SUM(LEN(B1173:V1173))=0,"",IF(OR(OR(ISBLANK(F1173),SUM(LEN(C1173),LEN(D1173))=0),AND(NOT(E1173="Unknown"),ISBLANK(J1173)),AND(NOT(O1173="Unknown"),ISBLANK(R1173))),"Missing Information", INDEX(Table15[Entire Service Line Classification], MATCH(SUMIFS(Table15[Unique ID],Table15[System-Owned Portion],E1173,Table15[If Material Anything Other than "Lead" in Column E,Was Material Ever Previously Lead?],G1173,Table15[Customer-Owned Portion],O1173),Table15[Unique ID],0),0)))</f>
        <v>Non-lead</v>
      </c>
      <c r="X1173"/>
    </row>
    <row r="1174" spans="2:24" ht="30" x14ac:dyDescent="0.25">
      <c r="B1174" s="146">
        <v>26367052</v>
      </c>
      <c r="C1174" s="31" t="s">
        <v>1508</v>
      </c>
      <c r="D1174" s="31">
        <v>1244</v>
      </c>
      <c r="E1174" s="44" t="s">
        <v>43</v>
      </c>
      <c r="F1174" s="43" t="s">
        <v>34</v>
      </c>
      <c r="G1174" s="84" t="s">
        <v>34</v>
      </c>
      <c r="H1174" s="31" t="s">
        <v>3177</v>
      </c>
      <c r="I1174" s="31"/>
      <c r="J1174" s="84" t="s">
        <v>106</v>
      </c>
      <c r="K1174" s="31" t="s">
        <v>36</v>
      </c>
      <c r="L1174" s="31" t="s">
        <v>95</v>
      </c>
      <c r="M1174" s="169">
        <v>45514</v>
      </c>
      <c r="N1174" s="148"/>
      <c r="O1174" s="44" t="s">
        <v>43</v>
      </c>
      <c r="P1174" s="43" t="s">
        <v>3178</v>
      </c>
      <c r="Q1174" s="31"/>
      <c r="R1174" s="84" t="s">
        <v>106</v>
      </c>
      <c r="S1174" s="31" t="s">
        <v>36</v>
      </c>
      <c r="T1174" s="31" t="s">
        <v>95</v>
      </c>
      <c r="U1174" s="169">
        <v>45514</v>
      </c>
      <c r="V1174" s="150"/>
      <c r="W1174" s="141" t="str" cm="1">
        <f t="array" ref="W1174">IF(SUM(LEN(B1174:V1174))=0,"",IF(OR(OR(ISBLANK(F1174),SUM(LEN(C1174),LEN(D1174))=0),AND(NOT(E1174="Unknown"),ISBLANK(J1174)),AND(NOT(O1174="Unknown"),ISBLANK(R1174))),"Missing Information", INDEX(Table15[Entire Service Line Classification], MATCH(SUMIFS(Table15[Unique ID],Table15[System-Owned Portion],E1174,Table15[If Material Anything Other than "Lead" in Column E,Was Material Ever Previously Lead?],G1174,Table15[Customer-Owned Portion],O1174),Table15[Unique ID],0),0)))</f>
        <v>Non-lead</v>
      </c>
      <c r="X1174"/>
    </row>
    <row r="1175" spans="2:24" ht="30" x14ac:dyDescent="0.25">
      <c r="B1175" s="146" t="s">
        <v>282</v>
      </c>
      <c r="C1175" s="31" t="s">
        <v>1508</v>
      </c>
      <c r="D1175" s="31">
        <v>124401</v>
      </c>
      <c r="E1175" s="44" t="s">
        <v>43</v>
      </c>
      <c r="F1175" s="43" t="s">
        <v>34</v>
      </c>
      <c r="G1175" s="84" t="s">
        <v>34</v>
      </c>
      <c r="H1175" s="31" t="s">
        <v>3177</v>
      </c>
      <c r="I1175" s="31"/>
      <c r="J1175" s="84" t="s">
        <v>106</v>
      </c>
      <c r="K1175" s="31" t="s">
        <v>36</v>
      </c>
      <c r="L1175" s="31" t="s">
        <v>95</v>
      </c>
      <c r="M1175" s="169">
        <v>45514</v>
      </c>
      <c r="N1175" s="148"/>
      <c r="O1175" s="44" t="s">
        <v>43</v>
      </c>
      <c r="P1175" s="43" t="s">
        <v>3178</v>
      </c>
      <c r="Q1175" s="31"/>
      <c r="R1175" s="84" t="s">
        <v>106</v>
      </c>
      <c r="S1175" s="31" t="s">
        <v>36</v>
      </c>
      <c r="T1175" s="31" t="s">
        <v>95</v>
      </c>
      <c r="U1175" s="169">
        <v>45514</v>
      </c>
      <c r="V1175" s="150"/>
      <c r="W1175" s="141" t="str" cm="1">
        <f t="array" ref="W1175">IF(SUM(LEN(B1175:V1175))=0,"",IF(OR(OR(ISBLANK(F1175),SUM(LEN(C1175),LEN(D1175))=0),AND(NOT(E1175="Unknown"),ISBLANK(J1175)),AND(NOT(O1175="Unknown"),ISBLANK(R1175))),"Missing Information", INDEX(Table15[Entire Service Line Classification], MATCH(SUMIFS(Table15[Unique ID],Table15[System-Owned Portion],E1175,Table15[If Material Anything Other than "Lead" in Column E,Was Material Ever Previously Lead?],G1175,Table15[Customer-Owned Portion],O1175),Table15[Unique ID],0),0)))</f>
        <v>Non-lead</v>
      </c>
      <c r="X1175"/>
    </row>
    <row r="1176" spans="2:24" ht="30" x14ac:dyDescent="0.25">
      <c r="B1176" s="146">
        <v>26365310</v>
      </c>
      <c r="C1176" s="31" t="s">
        <v>1509</v>
      </c>
      <c r="D1176" s="31">
        <v>1246</v>
      </c>
      <c r="E1176" s="44" t="s">
        <v>43</v>
      </c>
      <c r="F1176" s="43" t="s">
        <v>34</v>
      </c>
      <c r="G1176" s="84" t="s">
        <v>34</v>
      </c>
      <c r="H1176" s="31" t="s">
        <v>3177</v>
      </c>
      <c r="I1176" s="31"/>
      <c r="J1176" s="84" t="s">
        <v>106</v>
      </c>
      <c r="K1176" s="31" t="s">
        <v>36</v>
      </c>
      <c r="L1176" s="31" t="s">
        <v>95</v>
      </c>
      <c r="M1176" s="169">
        <v>45514</v>
      </c>
      <c r="N1176" s="148"/>
      <c r="O1176" s="44" t="s">
        <v>43</v>
      </c>
      <c r="P1176" s="43" t="s">
        <v>3178</v>
      </c>
      <c r="Q1176" s="31"/>
      <c r="R1176" s="84" t="s">
        <v>106</v>
      </c>
      <c r="S1176" s="31" t="s">
        <v>36</v>
      </c>
      <c r="T1176" s="31" t="s">
        <v>95</v>
      </c>
      <c r="U1176" s="169">
        <v>45514</v>
      </c>
      <c r="V1176" s="150"/>
      <c r="W1176" s="141" t="str" cm="1">
        <f t="array" ref="W1176">IF(SUM(LEN(B1176:V1176))=0,"",IF(OR(OR(ISBLANK(F1176),SUM(LEN(C1176),LEN(D1176))=0),AND(NOT(E1176="Unknown"),ISBLANK(J1176)),AND(NOT(O1176="Unknown"),ISBLANK(R1176))),"Missing Information", INDEX(Table15[Entire Service Line Classification], MATCH(SUMIFS(Table15[Unique ID],Table15[System-Owned Portion],E1176,Table15[If Material Anything Other than "Lead" in Column E,Was Material Ever Previously Lead?],G1176,Table15[Customer-Owned Portion],O1176),Table15[Unique ID],0),0)))</f>
        <v>Non-lead</v>
      </c>
      <c r="X1176"/>
    </row>
    <row r="1177" spans="2:24" ht="30" x14ac:dyDescent="0.25">
      <c r="B1177" s="146">
        <v>26365354</v>
      </c>
      <c r="C1177" s="31" t="s">
        <v>1510</v>
      </c>
      <c r="D1177" s="31">
        <v>1247</v>
      </c>
      <c r="E1177" s="44" t="s">
        <v>43</v>
      </c>
      <c r="F1177" s="43" t="s">
        <v>34</v>
      </c>
      <c r="G1177" s="84" t="s">
        <v>34</v>
      </c>
      <c r="H1177" s="31" t="s">
        <v>3177</v>
      </c>
      <c r="I1177" s="31"/>
      <c r="J1177" s="84" t="s">
        <v>106</v>
      </c>
      <c r="K1177" s="31" t="s">
        <v>36</v>
      </c>
      <c r="L1177" s="31" t="s">
        <v>95</v>
      </c>
      <c r="M1177" s="169">
        <v>45514</v>
      </c>
      <c r="N1177" s="148"/>
      <c r="O1177" s="44" t="s">
        <v>43</v>
      </c>
      <c r="P1177" s="43" t="s">
        <v>3178</v>
      </c>
      <c r="Q1177" s="31"/>
      <c r="R1177" s="84" t="s">
        <v>106</v>
      </c>
      <c r="S1177" s="31" t="s">
        <v>36</v>
      </c>
      <c r="T1177" s="31" t="s">
        <v>95</v>
      </c>
      <c r="U1177" s="169">
        <v>45514</v>
      </c>
      <c r="V1177" s="150"/>
      <c r="W1177" s="141" t="str" cm="1">
        <f t="array" ref="W1177">IF(SUM(LEN(B1177:V1177))=0,"",IF(OR(OR(ISBLANK(F1177),SUM(LEN(C1177),LEN(D1177))=0),AND(NOT(E1177="Unknown"),ISBLANK(J1177)),AND(NOT(O1177="Unknown"),ISBLANK(R1177))),"Missing Information", INDEX(Table15[Entire Service Line Classification], MATCH(SUMIFS(Table15[Unique ID],Table15[System-Owned Portion],E1177,Table15[If Material Anything Other than "Lead" in Column E,Was Material Ever Previously Lead?],G1177,Table15[Customer-Owned Portion],O1177),Table15[Unique ID],0),0)))</f>
        <v>Non-lead</v>
      </c>
      <c r="X1177"/>
    </row>
    <row r="1178" spans="2:24" ht="30" x14ac:dyDescent="0.25">
      <c r="B1178" s="146">
        <v>26365353</v>
      </c>
      <c r="C1178" s="31" t="s">
        <v>1511</v>
      </c>
      <c r="D1178" s="31">
        <v>1248</v>
      </c>
      <c r="E1178" s="44" t="s">
        <v>43</v>
      </c>
      <c r="F1178" s="43" t="s">
        <v>34</v>
      </c>
      <c r="G1178" s="84" t="s">
        <v>34</v>
      </c>
      <c r="H1178" s="31" t="s">
        <v>3177</v>
      </c>
      <c r="I1178" s="31"/>
      <c r="J1178" s="84" t="s">
        <v>106</v>
      </c>
      <c r="K1178" s="31" t="s">
        <v>36</v>
      </c>
      <c r="L1178" s="31" t="s">
        <v>95</v>
      </c>
      <c r="M1178" s="169">
        <v>45514</v>
      </c>
      <c r="N1178" s="148"/>
      <c r="O1178" s="44" t="s">
        <v>43</v>
      </c>
      <c r="P1178" s="43" t="s">
        <v>3178</v>
      </c>
      <c r="Q1178" s="31"/>
      <c r="R1178" s="84" t="s">
        <v>106</v>
      </c>
      <c r="S1178" s="31" t="s">
        <v>36</v>
      </c>
      <c r="T1178" s="31" t="s">
        <v>95</v>
      </c>
      <c r="U1178" s="169">
        <v>45514</v>
      </c>
      <c r="V1178" s="150"/>
      <c r="W1178" s="141" t="str" cm="1">
        <f t="array" ref="W1178">IF(SUM(LEN(B1178:V1178))=0,"",IF(OR(OR(ISBLANK(F1178),SUM(LEN(C1178),LEN(D1178))=0),AND(NOT(E1178="Unknown"),ISBLANK(J1178)),AND(NOT(O1178="Unknown"),ISBLANK(R1178))),"Missing Information", INDEX(Table15[Entire Service Line Classification], MATCH(SUMIFS(Table15[Unique ID],Table15[System-Owned Portion],E1178,Table15[If Material Anything Other than "Lead" in Column E,Was Material Ever Previously Lead?],G1178,Table15[Customer-Owned Portion],O1178),Table15[Unique ID],0),0)))</f>
        <v>Non-lead</v>
      </c>
      <c r="X1178"/>
    </row>
    <row r="1179" spans="2:24" ht="30" x14ac:dyDescent="0.25">
      <c r="B1179" s="146">
        <v>26365309</v>
      </c>
      <c r="C1179" s="31" t="s">
        <v>1512</v>
      </c>
      <c r="D1179" s="31">
        <v>1249</v>
      </c>
      <c r="E1179" s="44" t="s">
        <v>43</v>
      </c>
      <c r="F1179" s="43" t="s">
        <v>34</v>
      </c>
      <c r="G1179" s="84" t="s">
        <v>34</v>
      </c>
      <c r="H1179" s="31" t="s">
        <v>3177</v>
      </c>
      <c r="I1179" s="31"/>
      <c r="J1179" s="84" t="s">
        <v>106</v>
      </c>
      <c r="K1179" s="31" t="s">
        <v>36</v>
      </c>
      <c r="L1179" s="31" t="s">
        <v>95</v>
      </c>
      <c r="M1179" s="169">
        <v>45514</v>
      </c>
      <c r="N1179" s="148"/>
      <c r="O1179" s="44" t="s">
        <v>43</v>
      </c>
      <c r="P1179" s="43" t="s">
        <v>3178</v>
      </c>
      <c r="Q1179" s="31"/>
      <c r="R1179" s="84" t="s">
        <v>106</v>
      </c>
      <c r="S1179" s="31" t="s">
        <v>36</v>
      </c>
      <c r="T1179" s="31" t="s">
        <v>95</v>
      </c>
      <c r="U1179" s="169">
        <v>45514</v>
      </c>
      <c r="V1179" s="150"/>
      <c r="W1179" s="141" t="str" cm="1">
        <f t="array" ref="W1179">IF(SUM(LEN(B1179:V1179))=0,"",IF(OR(OR(ISBLANK(F1179),SUM(LEN(C1179),LEN(D1179))=0),AND(NOT(E1179="Unknown"),ISBLANK(J1179)),AND(NOT(O1179="Unknown"),ISBLANK(R1179))),"Missing Information", INDEX(Table15[Entire Service Line Classification], MATCH(SUMIFS(Table15[Unique ID],Table15[System-Owned Portion],E1179,Table15[If Material Anything Other than "Lead" in Column E,Was Material Ever Previously Lead?],G1179,Table15[Customer-Owned Portion],O1179),Table15[Unique ID],0),0)))</f>
        <v>Non-lead</v>
      </c>
      <c r="X1179"/>
    </row>
    <row r="1180" spans="2:24" ht="30" x14ac:dyDescent="0.25">
      <c r="B1180" s="146">
        <v>26365316</v>
      </c>
      <c r="C1180" s="31" t="s">
        <v>1513</v>
      </c>
      <c r="D1180" s="31">
        <v>1250</v>
      </c>
      <c r="E1180" s="44" t="s">
        <v>43</v>
      </c>
      <c r="F1180" s="43" t="s">
        <v>34</v>
      </c>
      <c r="G1180" s="84" t="s">
        <v>34</v>
      </c>
      <c r="H1180" s="31" t="s">
        <v>3177</v>
      </c>
      <c r="I1180" s="31"/>
      <c r="J1180" s="84" t="s">
        <v>106</v>
      </c>
      <c r="K1180" s="31" t="s">
        <v>36</v>
      </c>
      <c r="L1180" s="31" t="s">
        <v>95</v>
      </c>
      <c r="M1180" s="169">
        <v>45514</v>
      </c>
      <c r="N1180" s="148"/>
      <c r="O1180" s="44" t="s">
        <v>43</v>
      </c>
      <c r="P1180" s="43" t="s">
        <v>3178</v>
      </c>
      <c r="Q1180" s="31"/>
      <c r="R1180" s="84" t="s">
        <v>106</v>
      </c>
      <c r="S1180" s="31" t="s">
        <v>36</v>
      </c>
      <c r="T1180" s="31" t="s">
        <v>95</v>
      </c>
      <c r="U1180" s="169">
        <v>45514</v>
      </c>
      <c r="V1180" s="150"/>
      <c r="W1180" s="141" t="str" cm="1">
        <f t="array" ref="W1180">IF(SUM(LEN(B1180:V1180))=0,"",IF(OR(OR(ISBLANK(F1180),SUM(LEN(C1180),LEN(D1180))=0),AND(NOT(E1180="Unknown"),ISBLANK(J1180)),AND(NOT(O1180="Unknown"),ISBLANK(R1180))),"Missing Information", INDEX(Table15[Entire Service Line Classification], MATCH(SUMIFS(Table15[Unique ID],Table15[System-Owned Portion],E1180,Table15[If Material Anything Other than "Lead" in Column E,Was Material Ever Previously Lead?],G1180,Table15[Customer-Owned Portion],O1180),Table15[Unique ID],0),0)))</f>
        <v>Non-lead</v>
      </c>
      <c r="X1180"/>
    </row>
    <row r="1181" spans="2:24" ht="30" x14ac:dyDescent="0.25">
      <c r="B1181" s="146">
        <v>26365313</v>
      </c>
      <c r="C1181" s="31" t="s">
        <v>1514</v>
      </c>
      <c r="D1181" s="31">
        <v>1251</v>
      </c>
      <c r="E1181" s="44" t="s">
        <v>43</v>
      </c>
      <c r="F1181" s="43" t="s">
        <v>34</v>
      </c>
      <c r="G1181" s="84" t="s">
        <v>34</v>
      </c>
      <c r="H1181" s="31" t="s">
        <v>3177</v>
      </c>
      <c r="I1181" s="31"/>
      <c r="J1181" s="84" t="s">
        <v>106</v>
      </c>
      <c r="K1181" s="31" t="s">
        <v>36</v>
      </c>
      <c r="L1181" s="31" t="s">
        <v>95</v>
      </c>
      <c r="M1181" s="169">
        <v>45514</v>
      </c>
      <c r="N1181" s="148"/>
      <c r="O1181" s="44" t="s">
        <v>43</v>
      </c>
      <c r="P1181" s="43" t="s">
        <v>3178</v>
      </c>
      <c r="Q1181" s="31"/>
      <c r="R1181" s="84" t="s">
        <v>106</v>
      </c>
      <c r="S1181" s="31" t="s">
        <v>36</v>
      </c>
      <c r="T1181" s="31" t="s">
        <v>95</v>
      </c>
      <c r="U1181" s="169">
        <v>45514</v>
      </c>
      <c r="V1181" s="150"/>
      <c r="W1181" s="141" t="str" cm="1">
        <f t="array" ref="W1181">IF(SUM(LEN(B1181:V1181))=0,"",IF(OR(OR(ISBLANK(F1181),SUM(LEN(C1181),LEN(D1181))=0),AND(NOT(E1181="Unknown"),ISBLANK(J1181)),AND(NOT(O1181="Unknown"),ISBLANK(R1181))),"Missing Information", INDEX(Table15[Entire Service Line Classification], MATCH(SUMIFS(Table15[Unique ID],Table15[System-Owned Portion],E1181,Table15[If Material Anything Other than "Lead" in Column E,Was Material Ever Previously Lead?],G1181,Table15[Customer-Owned Portion],O1181),Table15[Unique ID],0),0)))</f>
        <v>Non-lead</v>
      </c>
      <c r="X1181"/>
    </row>
    <row r="1182" spans="2:24" ht="30" x14ac:dyDescent="0.25">
      <c r="B1182" s="146">
        <v>26365314</v>
      </c>
      <c r="C1182" s="31" t="s">
        <v>1515</v>
      </c>
      <c r="D1182" s="31">
        <v>1252</v>
      </c>
      <c r="E1182" s="44" t="s">
        <v>43</v>
      </c>
      <c r="F1182" s="43" t="s">
        <v>34</v>
      </c>
      <c r="G1182" s="84" t="s">
        <v>34</v>
      </c>
      <c r="H1182" s="31" t="s">
        <v>3177</v>
      </c>
      <c r="I1182" s="31"/>
      <c r="J1182" s="84" t="s">
        <v>106</v>
      </c>
      <c r="K1182" s="31" t="s">
        <v>36</v>
      </c>
      <c r="L1182" s="31" t="s">
        <v>95</v>
      </c>
      <c r="M1182" s="169">
        <v>45514</v>
      </c>
      <c r="N1182" s="148"/>
      <c r="O1182" s="44" t="s">
        <v>42</v>
      </c>
      <c r="P1182" s="43" t="s">
        <v>3178</v>
      </c>
      <c r="Q1182" s="31"/>
      <c r="R1182" s="84" t="s">
        <v>106</v>
      </c>
      <c r="S1182" s="31" t="s">
        <v>36</v>
      </c>
      <c r="T1182" s="31" t="s">
        <v>95</v>
      </c>
      <c r="U1182" s="169">
        <v>45514</v>
      </c>
      <c r="V1182" s="150"/>
      <c r="W1182" s="141" t="str" cm="1">
        <f t="array" ref="W1182">IF(SUM(LEN(B1182:V1182))=0,"",IF(OR(OR(ISBLANK(F1182),SUM(LEN(C1182),LEN(D1182))=0),AND(NOT(E1182="Unknown"),ISBLANK(J1182)),AND(NOT(O1182="Unknown"),ISBLANK(R1182))),"Missing Information", INDEX(Table15[Entire Service Line Classification], MATCH(SUMIFS(Table15[Unique ID],Table15[System-Owned Portion],E1182,Table15[If Material Anything Other than "Lead" in Column E,Was Material Ever Previously Lead?],G1182,Table15[Customer-Owned Portion],O1182),Table15[Unique ID],0),0)))</f>
        <v>Non-lead</v>
      </c>
      <c r="X1182"/>
    </row>
    <row r="1183" spans="2:24" ht="30" x14ac:dyDescent="0.25">
      <c r="B1183" s="146">
        <v>26365356</v>
      </c>
      <c r="C1183" s="31" t="s">
        <v>1516</v>
      </c>
      <c r="D1183" s="31">
        <v>1253</v>
      </c>
      <c r="E1183" s="44" t="s">
        <v>43</v>
      </c>
      <c r="F1183" s="43" t="s">
        <v>34</v>
      </c>
      <c r="G1183" s="84" t="s">
        <v>34</v>
      </c>
      <c r="H1183" s="31" t="s">
        <v>3177</v>
      </c>
      <c r="I1183" s="31"/>
      <c r="J1183" s="84" t="s">
        <v>106</v>
      </c>
      <c r="K1183" s="31" t="s">
        <v>36</v>
      </c>
      <c r="L1183" s="31" t="s">
        <v>95</v>
      </c>
      <c r="M1183" s="169">
        <v>45514</v>
      </c>
      <c r="N1183" s="148"/>
      <c r="O1183" s="44" t="s">
        <v>43</v>
      </c>
      <c r="P1183" s="43" t="s">
        <v>3178</v>
      </c>
      <c r="Q1183" s="31"/>
      <c r="R1183" s="84" t="s">
        <v>106</v>
      </c>
      <c r="S1183" s="31" t="s">
        <v>36</v>
      </c>
      <c r="T1183" s="31" t="s">
        <v>95</v>
      </c>
      <c r="U1183" s="169">
        <v>45514</v>
      </c>
      <c r="V1183" s="150"/>
      <c r="W1183" s="141" t="str" cm="1">
        <f t="array" ref="W1183">IF(SUM(LEN(B1183:V1183))=0,"",IF(OR(OR(ISBLANK(F1183),SUM(LEN(C1183),LEN(D1183))=0),AND(NOT(E1183="Unknown"),ISBLANK(J1183)),AND(NOT(O1183="Unknown"),ISBLANK(R1183))),"Missing Information", INDEX(Table15[Entire Service Line Classification], MATCH(SUMIFS(Table15[Unique ID],Table15[System-Owned Portion],E1183,Table15[If Material Anything Other than "Lead" in Column E,Was Material Ever Previously Lead?],G1183,Table15[Customer-Owned Portion],O1183),Table15[Unique ID],0),0)))</f>
        <v>Non-lead</v>
      </c>
      <c r="X1183"/>
    </row>
    <row r="1184" spans="2:24" ht="30" x14ac:dyDescent="0.25">
      <c r="B1184" s="146">
        <v>26365352</v>
      </c>
      <c r="C1184" s="31" t="s">
        <v>1517</v>
      </c>
      <c r="D1184" s="31">
        <v>1254</v>
      </c>
      <c r="E1184" s="44" t="s">
        <v>43</v>
      </c>
      <c r="F1184" s="43" t="s">
        <v>34</v>
      </c>
      <c r="G1184" s="84" t="s">
        <v>34</v>
      </c>
      <c r="H1184" s="31" t="s">
        <v>3177</v>
      </c>
      <c r="I1184" s="31"/>
      <c r="J1184" s="84" t="s">
        <v>106</v>
      </c>
      <c r="K1184" s="31" t="s">
        <v>36</v>
      </c>
      <c r="L1184" s="31" t="s">
        <v>95</v>
      </c>
      <c r="M1184" s="169">
        <v>45514</v>
      </c>
      <c r="N1184" s="148"/>
      <c r="O1184" s="44" t="s">
        <v>42</v>
      </c>
      <c r="P1184" s="43" t="s">
        <v>3178</v>
      </c>
      <c r="Q1184" s="31"/>
      <c r="R1184" s="84" t="s">
        <v>106</v>
      </c>
      <c r="S1184" s="31" t="s">
        <v>36</v>
      </c>
      <c r="T1184" s="31" t="s">
        <v>95</v>
      </c>
      <c r="U1184" s="169">
        <v>45514</v>
      </c>
      <c r="V1184" s="150"/>
      <c r="W1184" s="141" t="str" cm="1">
        <f t="array" ref="W1184">IF(SUM(LEN(B1184:V1184))=0,"",IF(OR(OR(ISBLANK(F1184),SUM(LEN(C1184),LEN(D1184))=0),AND(NOT(E1184="Unknown"),ISBLANK(J1184)),AND(NOT(O1184="Unknown"),ISBLANK(R1184))),"Missing Information", INDEX(Table15[Entire Service Line Classification], MATCH(SUMIFS(Table15[Unique ID],Table15[System-Owned Portion],E1184,Table15[If Material Anything Other than "Lead" in Column E,Was Material Ever Previously Lead?],G1184,Table15[Customer-Owned Portion],O1184),Table15[Unique ID],0),0)))</f>
        <v>Non-lead</v>
      </c>
      <c r="X1184"/>
    </row>
    <row r="1185" spans="2:24" ht="30" x14ac:dyDescent="0.25">
      <c r="B1185" s="146">
        <v>26365349</v>
      </c>
      <c r="C1185" s="31" t="s">
        <v>1518</v>
      </c>
      <c r="D1185" s="31">
        <v>1255</v>
      </c>
      <c r="E1185" s="44" t="s">
        <v>43</v>
      </c>
      <c r="F1185" s="43" t="s">
        <v>34</v>
      </c>
      <c r="G1185" s="84" t="s">
        <v>34</v>
      </c>
      <c r="H1185" s="31" t="s">
        <v>3177</v>
      </c>
      <c r="I1185" s="31"/>
      <c r="J1185" s="84" t="s">
        <v>106</v>
      </c>
      <c r="K1185" s="31" t="s">
        <v>36</v>
      </c>
      <c r="L1185" s="31" t="s">
        <v>95</v>
      </c>
      <c r="M1185" s="169">
        <v>45514</v>
      </c>
      <c r="N1185" s="148"/>
      <c r="O1185" s="44" t="s">
        <v>42</v>
      </c>
      <c r="P1185" s="43" t="s">
        <v>3178</v>
      </c>
      <c r="Q1185" s="31"/>
      <c r="R1185" s="84" t="s">
        <v>106</v>
      </c>
      <c r="S1185" s="31" t="s">
        <v>36</v>
      </c>
      <c r="T1185" s="31" t="s">
        <v>95</v>
      </c>
      <c r="U1185" s="169">
        <v>45514</v>
      </c>
      <c r="V1185" s="150"/>
      <c r="W1185" s="141" t="str" cm="1">
        <f t="array" ref="W1185">IF(SUM(LEN(B1185:V1185))=0,"",IF(OR(OR(ISBLANK(F1185),SUM(LEN(C1185),LEN(D1185))=0),AND(NOT(E1185="Unknown"),ISBLANK(J1185)),AND(NOT(O1185="Unknown"),ISBLANK(R1185))),"Missing Information", INDEX(Table15[Entire Service Line Classification], MATCH(SUMIFS(Table15[Unique ID],Table15[System-Owned Portion],E1185,Table15[If Material Anything Other than "Lead" in Column E,Was Material Ever Previously Lead?],G1185,Table15[Customer-Owned Portion],O1185),Table15[Unique ID],0),0)))</f>
        <v>Non-lead</v>
      </c>
      <c r="X1185"/>
    </row>
    <row r="1186" spans="2:24" ht="30" x14ac:dyDescent="0.25">
      <c r="B1186" s="146">
        <v>26365315</v>
      </c>
      <c r="C1186" s="31" t="s">
        <v>1519</v>
      </c>
      <c r="D1186" s="31">
        <v>1256</v>
      </c>
      <c r="E1186" s="44" t="s">
        <v>43</v>
      </c>
      <c r="F1186" s="43" t="s">
        <v>34</v>
      </c>
      <c r="G1186" s="84" t="s">
        <v>34</v>
      </c>
      <c r="H1186" s="31" t="s">
        <v>3177</v>
      </c>
      <c r="I1186" s="31"/>
      <c r="J1186" s="84" t="s">
        <v>106</v>
      </c>
      <c r="K1186" s="31" t="s">
        <v>36</v>
      </c>
      <c r="L1186" s="31" t="s">
        <v>95</v>
      </c>
      <c r="M1186" s="169">
        <v>45514</v>
      </c>
      <c r="N1186" s="148"/>
      <c r="O1186" s="44" t="s">
        <v>43</v>
      </c>
      <c r="P1186" s="43" t="s">
        <v>3178</v>
      </c>
      <c r="Q1186" s="31"/>
      <c r="R1186" s="84" t="s">
        <v>106</v>
      </c>
      <c r="S1186" s="31" t="s">
        <v>36</v>
      </c>
      <c r="T1186" s="31" t="s">
        <v>95</v>
      </c>
      <c r="U1186" s="169">
        <v>45514</v>
      </c>
      <c r="V1186" s="150"/>
      <c r="W1186" s="141" t="str" cm="1">
        <f t="array" ref="W1186">IF(SUM(LEN(B1186:V1186))=0,"",IF(OR(OR(ISBLANK(F1186),SUM(LEN(C1186),LEN(D1186))=0),AND(NOT(E1186="Unknown"),ISBLANK(J1186)),AND(NOT(O1186="Unknown"),ISBLANK(R1186))),"Missing Information", INDEX(Table15[Entire Service Line Classification], MATCH(SUMIFS(Table15[Unique ID],Table15[System-Owned Portion],E1186,Table15[If Material Anything Other than "Lead" in Column E,Was Material Ever Previously Lead?],G1186,Table15[Customer-Owned Portion],O1186),Table15[Unique ID],0),0)))</f>
        <v>Non-lead</v>
      </c>
      <c r="X1186"/>
    </row>
    <row r="1187" spans="2:24" ht="30" x14ac:dyDescent="0.25">
      <c r="B1187" s="146">
        <v>26365351</v>
      </c>
      <c r="C1187" s="31" t="s">
        <v>1520</v>
      </c>
      <c r="D1187" s="31">
        <v>1257</v>
      </c>
      <c r="E1187" s="44" t="s">
        <v>43</v>
      </c>
      <c r="F1187" s="43" t="s">
        <v>34</v>
      </c>
      <c r="G1187" s="84" t="s">
        <v>34</v>
      </c>
      <c r="H1187" s="31" t="s">
        <v>3177</v>
      </c>
      <c r="I1187" s="31"/>
      <c r="J1187" s="84" t="s">
        <v>106</v>
      </c>
      <c r="K1187" s="31" t="s">
        <v>36</v>
      </c>
      <c r="L1187" s="31" t="s">
        <v>95</v>
      </c>
      <c r="M1187" s="169">
        <v>45514</v>
      </c>
      <c r="N1187" s="148"/>
      <c r="O1187" s="44" t="s">
        <v>43</v>
      </c>
      <c r="P1187" s="43" t="s">
        <v>3178</v>
      </c>
      <c r="Q1187" s="31"/>
      <c r="R1187" s="84" t="s">
        <v>106</v>
      </c>
      <c r="S1187" s="31" t="s">
        <v>36</v>
      </c>
      <c r="T1187" s="31" t="s">
        <v>95</v>
      </c>
      <c r="U1187" s="169">
        <v>45514</v>
      </c>
      <c r="V1187" s="150"/>
      <c r="W1187" s="141" t="str" cm="1">
        <f t="array" ref="W1187">IF(SUM(LEN(B1187:V1187))=0,"",IF(OR(OR(ISBLANK(F1187),SUM(LEN(C1187),LEN(D1187))=0),AND(NOT(E1187="Unknown"),ISBLANK(J1187)),AND(NOT(O1187="Unknown"),ISBLANK(R1187))),"Missing Information", INDEX(Table15[Entire Service Line Classification], MATCH(SUMIFS(Table15[Unique ID],Table15[System-Owned Portion],E1187,Table15[If Material Anything Other than "Lead" in Column E,Was Material Ever Previously Lead?],G1187,Table15[Customer-Owned Portion],O1187),Table15[Unique ID],0),0)))</f>
        <v>Non-lead</v>
      </c>
      <c r="X1187"/>
    </row>
    <row r="1188" spans="2:24" ht="30" x14ac:dyDescent="0.25">
      <c r="B1188" s="146">
        <v>26365341</v>
      </c>
      <c r="C1188" s="31" t="s">
        <v>1521</v>
      </c>
      <c r="D1188" s="31">
        <v>1258</v>
      </c>
      <c r="E1188" s="44" t="s">
        <v>43</v>
      </c>
      <c r="F1188" s="43" t="s">
        <v>34</v>
      </c>
      <c r="G1188" s="84" t="s">
        <v>34</v>
      </c>
      <c r="H1188" s="31" t="s">
        <v>3177</v>
      </c>
      <c r="I1188" s="31"/>
      <c r="J1188" s="84" t="s">
        <v>106</v>
      </c>
      <c r="K1188" s="31" t="s">
        <v>36</v>
      </c>
      <c r="L1188" s="31" t="s">
        <v>95</v>
      </c>
      <c r="M1188" s="169">
        <v>45514</v>
      </c>
      <c r="N1188" s="148"/>
      <c r="O1188" s="44" t="s">
        <v>43</v>
      </c>
      <c r="P1188" s="43" t="s">
        <v>3178</v>
      </c>
      <c r="Q1188" s="31"/>
      <c r="R1188" s="84" t="s">
        <v>106</v>
      </c>
      <c r="S1188" s="31" t="s">
        <v>36</v>
      </c>
      <c r="T1188" s="31" t="s">
        <v>95</v>
      </c>
      <c r="U1188" s="169">
        <v>45514</v>
      </c>
      <c r="V1188" s="150"/>
      <c r="W1188" s="141" t="str" cm="1">
        <f t="array" ref="W1188">IF(SUM(LEN(B1188:V1188))=0,"",IF(OR(OR(ISBLANK(F1188),SUM(LEN(C1188),LEN(D1188))=0),AND(NOT(E1188="Unknown"),ISBLANK(J1188)),AND(NOT(O1188="Unknown"),ISBLANK(R1188))),"Missing Information", INDEX(Table15[Entire Service Line Classification], MATCH(SUMIFS(Table15[Unique ID],Table15[System-Owned Portion],E1188,Table15[If Material Anything Other than "Lead" in Column E,Was Material Ever Previously Lead?],G1188,Table15[Customer-Owned Portion],O1188),Table15[Unique ID],0),0)))</f>
        <v>Non-lead</v>
      </c>
      <c r="X1188"/>
    </row>
    <row r="1189" spans="2:24" ht="30" x14ac:dyDescent="0.25">
      <c r="B1189" s="146">
        <v>26365383</v>
      </c>
      <c r="C1189" s="31" t="s">
        <v>1522</v>
      </c>
      <c r="D1189" s="31">
        <v>1259</v>
      </c>
      <c r="E1189" s="44" t="s">
        <v>43</v>
      </c>
      <c r="F1189" s="43" t="s">
        <v>34</v>
      </c>
      <c r="G1189" s="84" t="s">
        <v>34</v>
      </c>
      <c r="H1189" s="31" t="s">
        <v>3177</v>
      </c>
      <c r="I1189" s="31"/>
      <c r="J1189" s="84" t="s">
        <v>106</v>
      </c>
      <c r="K1189" s="31" t="s">
        <v>36</v>
      </c>
      <c r="L1189" s="31" t="s">
        <v>95</v>
      </c>
      <c r="M1189" s="169">
        <v>45514</v>
      </c>
      <c r="N1189" s="148"/>
      <c r="O1189" s="44" t="s">
        <v>43</v>
      </c>
      <c r="P1189" s="43" t="s">
        <v>3178</v>
      </c>
      <c r="Q1189" s="31"/>
      <c r="R1189" s="84" t="s">
        <v>106</v>
      </c>
      <c r="S1189" s="31" t="s">
        <v>36</v>
      </c>
      <c r="T1189" s="31" t="s">
        <v>95</v>
      </c>
      <c r="U1189" s="169">
        <v>45514</v>
      </c>
      <c r="V1189" s="150"/>
      <c r="W1189" s="141" t="str" cm="1">
        <f t="array" ref="W1189">IF(SUM(LEN(B1189:V1189))=0,"",IF(OR(OR(ISBLANK(F1189),SUM(LEN(C1189),LEN(D1189))=0),AND(NOT(E1189="Unknown"),ISBLANK(J1189)),AND(NOT(O1189="Unknown"),ISBLANK(R1189))),"Missing Information", INDEX(Table15[Entire Service Line Classification], MATCH(SUMIFS(Table15[Unique ID],Table15[System-Owned Portion],E1189,Table15[If Material Anything Other than "Lead" in Column E,Was Material Ever Previously Lead?],G1189,Table15[Customer-Owned Portion],O1189),Table15[Unique ID],0),0)))</f>
        <v>Non-lead</v>
      </c>
      <c r="X1189"/>
    </row>
    <row r="1190" spans="2:24" ht="30" x14ac:dyDescent="0.25">
      <c r="B1190" s="146">
        <v>26365333</v>
      </c>
      <c r="C1190" s="31" t="s">
        <v>1523</v>
      </c>
      <c r="D1190" s="31">
        <v>1260</v>
      </c>
      <c r="E1190" s="44" t="s">
        <v>43</v>
      </c>
      <c r="F1190" s="43" t="s">
        <v>34</v>
      </c>
      <c r="G1190" s="84" t="s">
        <v>34</v>
      </c>
      <c r="H1190" s="31" t="s">
        <v>3177</v>
      </c>
      <c r="I1190" s="31"/>
      <c r="J1190" s="84" t="s">
        <v>106</v>
      </c>
      <c r="K1190" s="31" t="s">
        <v>36</v>
      </c>
      <c r="L1190" s="31" t="s">
        <v>95</v>
      </c>
      <c r="M1190" s="169">
        <v>45514</v>
      </c>
      <c r="N1190" s="148"/>
      <c r="O1190" s="44" t="s">
        <v>43</v>
      </c>
      <c r="P1190" s="43" t="s">
        <v>3178</v>
      </c>
      <c r="Q1190" s="31"/>
      <c r="R1190" s="84" t="s">
        <v>106</v>
      </c>
      <c r="S1190" s="31" t="s">
        <v>36</v>
      </c>
      <c r="T1190" s="31" t="s">
        <v>95</v>
      </c>
      <c r="U1190" s="169">
        <v>45514</v>
      </c>
      <c r="V1190" s="150"/>
      <c r="W1190" s="141" t="str" cm="1">
        <f t="array" ref="W1190">IF(SUM(LEN(B1190:V1190))=0,"",IF(OR(OR(ISBLANK(F1190),SUM(LEN(C1190),LEN(D1190))=0),AND(NOT(E1190="Unknown"),ISBLANK(J1190)),AND(NOT(O1190="Unknown"),ISBLANK(R1190))),"Missing Information", INDEX(Table15[Entire Service Line Classification], MATCH(SUMIFS(Table15[Unique ID],Table15[System-Owned Portion],E1190,Table15[If Material Anything Other than "Lead" in Column E,Was Material Ever Previously Lead?],G1190,Table15[Customer-Owned Portion],O1190),Table15[Unique ID],0),0)))</f>
        <v>Non-lead</v>
      </c>
      <c r="X1190"/>
    </row>
    <row r="1191" spans="2:24" ht="30" x14ac:dyDescent="0.25">
      <c r="B1191" s="146">
        <v>26365384</v>
      </c>
      <c r="C1191" s="31" t="s">
        <v>1524</v>
      </c>
      <c r="D1191" s="31">
        <v>1261</v>
      </c>
      <c r="E1191" s="44" t="s">
        <v>43</v>
      </c>
      <c r="F1191" s="43" t="s">
        <v>34</v>
      </c>
      <c r="G1191" s="84" t="s">
        <v>34</v>
      </c>
      <c r="H1191" s="31" t="s">
        <v>3177</v>
      </c>
      <c r="I1191" s="31"/>
      <c r="J1191" s="84" t="s">
        <v>106</v>
      </c>
      <c r="K1191" s="31" t="s">
        <v>36</v>
      </c>
      <c r="L1191" s="31" t="s">
        <v>95</v>
      </c>
      <c r="M1191" s="169">
        <v>45514</v>
      </c>
      <c r="N1191" s="148"/>
      <c r="O1191" s="44" t="s">
        <v>43</v>
      </c>
      <c r="P1191" s="43" t="s">
        <v>3178</v>
      </c>
      <c r="Q1191" s="31"/>
      <c r="R1191" s="84" t="s">
        <v>106</v>
      </c>
      <c r="S1191" s="31" t="s">
        <v>36</v>
      </c>
      <c r="T1191" s="31" t="s">
        <v>95</v>
      </c>
      <c r="U1191" s="169">
        <v>45514</v>
      </c>
      <c r="V1191" s="150"/>
      <c r="W1191" s="141" t="str" cm="1">
        <f t="array" ref="W1191">IF(SUM(LEN(B1191:V1191))=0,"",IF(OR(OR(ISBLANK(F1191),SUM(LEN(C1191),LEN(D1191))=0),AND(NOT(E1191="Unknown"),ISBLANK(J1191)),AND(NOT(O1191="Unknown"),ISBLANK(R1191))),"Missing Information", INDEX(Table15[Entire Service Line Classification], MATCH(SUMIFS(Table15[Unique ID],Table15[System-Owned Portion],E1191,Table15[If Material Anything Other than "Lead" in Column E,Was Material Ever Previously Lead?],G1191,Table15[Customer-Owned Portion],O1191),Table15[Unique ID],0),0)))</f>
        <v>Non-lead</v>
      </c>
      <c r="X1191"/>
    </row>
    <row r="1192" spans="2:24" ht="30" x14ac:dyDescent="0.25">
      <c r="B1192" s="146">
        <v>26365382</v>
      </c>
      <c r="C1192" s="31" t="s">
        <v>1525</v>
      </c>
      <c r="D1192" s="31">
        <v>1262</v>
      </c>
      <c r="E1192" s="44" t="s">
        <v>43</v>
      </c>
      <c r="F1192" s="43" t="s">
        <v>34</v>
      </c>
      <c r="G1192" s="84" t="s">
        <v>34</v>
      </c>
      <c r="H1192" s="31" t="s">
        <v>3177</v>
      </c>
      <c r="I1192" s="31"/>
      <c r="J1192" s="84" t="s">
        <v>106</v>
      </c>
      <c r="K1192" s="31" t="s">
        <v>36</v>
      </c>
      <c r="L1192" s="31" t="s">
        <v>95</v>
      </c>
      <c r="M1192" s="169">
        <v>45514</v>
      </c>
      <c r="N1192" s="148"/>
      <c r="O1192" s="44" t="s">
        <v>43</v>
      </c>
      <c r="P1192" s="43" t="s">
        <v>3178</v>
      </c>
      <c r="Q1192" s="31"/>
      <c r="R1192" s="84" t="s">
        <v>106</v>
      </c>
      <c r="S1192" s="31" t="s">
        <v>36</v>
      </c>
      <c r="T1192" s="31" t="s">
        <v>95</v>
      </c>
      <c r="U1192" s="169">
        <v>45514</v>
      </c>
      <c r="V1192" s="150"/>
      <c r="W1192" s="141" t="str" cm="1">
        <f t="array" ref="W1192">IF(SUM(LEN(B1192:V1192))=0,"",IF(OR(OR(ISBLANK(F1192),SUM(LEN(C1192),LEN(D1192))=0),AND(NOT(E1192="Unknown"),ISBLANK(J1192)),AND(NOT(O1192="Unknown"),ISBLANK(R1192))),"Missing Information", INDEX(Table15[Entire Service Line Classification], MATCH(SUMIFS(Table15[Unique ID],Table15[System-Owned Portion],E1192,Table15[If Material Anything Other than "Lead" in Column E,Was Material Ever Previously Lead?],G1192,Table15[Customer-Owned Portion],O1192),Table15[Unique ID],0),0)))</f>
        <v>Non-lead</v>
      </c>
      <c r="X1192"/>
    </row>
    <row r="1193" spans="2:24" ht="30" x14ac:dyDescent="0.25">
      <c r="B1193" s="146">
        <v>26365381</v>
      </c>
      <c r="C1193" s="31" t="s">
        <v>1526</v>
      </c>
      <c r="D1193" s="31">
        <v>1263</v>
      </c>
      <c r="E1193" s="44" t="s">
        <v>43</v>
      </c>
      <c r="F1193" s="43" t="s">
        <v>34</v>
      </c>
      <c r="G1193" s="84" t="s">
        <v>34</v>
      </c>
      <c r="H1193" s="31" t="s">
        <v>3177</v>
      </c>
      <c r="I1193" s="31"/>
      <c r="J1193" s="84" t="s">
        <v>106</v>
      </c>
      <c r="K1193" s="31" t="s">
        <v>36</v>
      </c>
      <c r="L1193" s="31" t="s">
        <v>95</v>
      </c>
      <c r="M1193" s="169">
        <v>45514</v>
      </c>
      <c r="N1193" s="148"/>
      <c r="O1193" s="44" t="s">
        <v>43</v>
      </c>
      <c r="P1193" s="43" t="s">
        <v>3178</v>
      </c>
      <c r="Q1193" s="31"/>
      <c r="R1193" s="84" t="s">
        <v>106</v>
      </c>
      <c r="S1193" s="31" t="s">
        <v>36</v>
      </c>
      <c r="T1193" s="31" t="s">
        <v>95</v>
      </c>
      <c r="U1193" s="169">
        <v>45514</v>
      </c>
      <c r="V1193" s="150"/>
      <c r="W1193" s="141" t="str" cm="1">
        <f t="array" ref="W1193">IF(SUM(LEN(B1193:V1193))=0,"",IF(OR(OR(ISBLANK(F1193),SUM(LEN(C1193),LEN(D1193))=0),AND(NOT(E1193="Unknown"),ISBLANK(J1193)),AND(NOT(O1193="Unknown"),ISBLANK(R1193))),"Missing Information", INDEX(Table15[Entire Service Line Classification], MATCH(SUMIFS(Table15[Unique ID],Table15[System-Owned Portion],E1193,Table15[If Material Anything Other than "Lead" in Column E,Was Material Ever Previously Lead?],G1193,Table15[Customer-Owned Portion],O1193),Table15[Unique ID],0),0)))</f>
        <v>Non-lead</v>
      </c>
      <c r="X1193"/>
    </row>
    <row r="1194" spans="2:24" ht="30" x14ac:dyDescent="0.25">
      <c r="B1194" s="146">
        <v>26365386</v>
      </c>
      <c r="C1194" s="31" t="s">
        <v>1527</v>
      </c>
      <c r="D1194" s="31">
        <v>1264</v>
      </c>
      <c r="E1194" s="44" t="s">
        <v>43</v>
      </c>
      <c r="F1194" s="43" t="s">
        <v>34</v>
      </c>
      <c r="G1194" s="84" t="s">
        <v>34</v>
      </c>
      <c r="H1194" s="31" t="s">
        <v>3177</v>
      </c>
      <c r="I1194" s="31"/>
      <c r="J1194" s="84" t="s">
        <v>106</v>
      </c>
      <c r="K1194" s="31" t="s">
        <v>36</v>
      </c>
      <c r="L1194" s="31" t="s">
        <v>95</v>
      </c>
      <c r="M1194" s="169">
        <v>45514</v>
      </c>
      <c r="N1194" s="148"/>
      <c r="O1194" s="44" t="s">
        <v>43</v>
      </c>
      <c r="P1194" s="43" t="s">
        <v>3178</v>
      </c>
      <c r="Q1194" s="31"/>
      <c r="R1194" s="84" t="s">
        <v>106</v>
      </c>
      <c r="S1194" s="31" t="s">
        <v>36</v>
      </c>
      <c r="T1194" s="31" t="s">
        <v>95</v>
      </c>
      <c r="U1194" s="169">
        <v>45514</v>
      </c>
      <c r="V1194" s="150"/>
      <c r="W1194" s="141" t="str" cm="1">
        <f t="array" ref="W1194">IF(SUM(LEN(B1194:V1194))=0,"",IF(OR(OR(ISBLANK(F1194),SUM(LEN(C1194),LEN(D1194))=0),AND(NOT(E1194="Unknown"),ISBLANK(J1194)),AND(NOT(O1194="Unknown"),ISBLANK(R1194))),"Missing Information", INDEX(Table15[Entire Service Line Classification], MATCH(SUMIFS(Table15[Unique ID],Table15[System-Owned Portion],E1194,Table15[If Material Anything Other than "Lead" in Column E,Was Material Ever Previously Lead?],G1194,Table15[Customer-Owned Portion],O1194),Table15[Unique ID],0),0)))</f>
        <v>Non-lead</v>
      </c>
      <c r="X1194"/>
    </row>
    <row r="1195" spans="2:24" ht="30" x14ac:dyDescent="0.25">
      <c r="B1195" s="146">
        <v>26359277</v>
      </c>
      <c r="C1195" s="31" t="s">
        <v>1528</v>
      </c>
      <c r="D1195" s="31">
        <v>1265</v>
      </c>
      <c r="E1195" s="44" t="s">
        <v>43</v>
      </c>
      <c r="F1195" s="43" t="s">
        <v>34</v>
      </c>
      <c r="G1195" s="84" t="s">
        <v>34</v>
      </c>
      <c r="H1195" s="31" t="s">
        <v>3177</v>
      </c>
      <c r="I1195" s="31"/>
      <c r="J1195" s="84" t="s">
        <v>106</v>
      </c>
      <c r="K1195" s="31" t="s">
        <v>36</v>
      </c>
      <c r="L1195" s="31" t="s">
        <v>95</v>
      </c>
      <c r="M1195" s="169">
        <v>45514</v>
      </c>
      <c r="N1195" s="148"/>
      <c r="O1195" s="44" t="s">
        <v>43</v>
      </c>
      <c r="P1195" s="43" t="s">
        <v>3178</v>
      </c>
      <c r="Q1195" s="31"/>
      <c r="R1195" s="84" t="s">
        <v>106</v>
      </c>
      <c r="S1195" s="31" t="s">
        <v>36</v>
      </c>
      <c r="T1195" s="31" t="s">
        <v>95</v>
      </c>
      <c r="U1195" s="169">
        <v>45514</v>
      </c>
      <c r="V1195" s="150"/>
      <c r="W1195" s="141" t="str" cm="1">
        <f t="array" ref="W1195">IF(SUM(LEN(B1195:V1195))=0,"",IF(OR(OR(ISBLANK(F1195),SUM(LEN(C1195),LEN(D1195))=0),AND(NOT(E1195="Unknown"),ISBLANK(J1195)),AND(NOT(O1195="Unknown"),ISBLANK(R1195))),"Missing Information", INDEX(Table15[Entire Service Line Classification], MATCH(SUMIFS(Table15[Unique ID],Table15[System-Owned Portion],E1195,Table15[If Material Anything Other than "Lead" in Column E,Was Material Ever Previously Lead?],G1195,Table15[Customer-Owned Portion],O1195),Table15[Unique ID],0),0)))</f>
        <v>Non-lead</v>
      </c>
      <c r="X1195"/>
    </row>
    <row r="1196" spans="2:24" ht="30" x14ac:dyDescent="0.25">
      <c r="B1196" s="146">
        <v>26365385</v>
      </c>
      <c r="C1196" s="31" t="s">
        <v>1529</v>
      </c>
      <c r="D1196" s="31">
        <v>1266</v>
      </c>
      <c r="E1196" s="44" t="s">
        <v>43</v>
      </c>
      <c r="F1196" s="43" t="s">
        <v>34</v>
      </c>
      <c r="G1196" s="84" t="s">
        <v>34</v>
      </c>
      <c r="H1196" s="31" t="s">
        <v>3177</v>
      </c>
      <c r="I1196" s="31"/>
      <c r="J1196" s="84" t="s">
        <v>106</v>
      </c>
      <c r="K1196" s="31" t="s">
        <v>36</v>
      </c>
      <c r="L1196" s="31" t="s">
        <v>95</v>
      </c>
      <c r="M1196" s="169">
        <v>45514</v>
      </c>
      <c r="N1196" s="148"/>
      <c r="O1196" s="44" t="s">
        <v>42</v>
      </c>
      <c r="P1196" s="43" t="s">
        <v>3178</v>
      </c>
      <c r="Q1196" s="31"/>
      <c r="R1196" s="84" t="s">
        <v>106</v>
      </c>
      <c r="S1196" s="31" t="s">
        <v>36</v>
      </c>
      <c r="T1196" s="31" t="s">
        <v>95</v>
      </c>
      <c r="U1196" s="169">
        <v>45514</v>
      </c>
      <c r="V1196" s="150"/>
      <c r="W1196" s="141" t="str" cm="1">
        <f t="array" ref="W1196">IF(SUM(LEN(B1196:V1196))=0,"",IF(OR(OR(ISBLANK(F1196),SUM(LEN(C1196),LEN(D1196))=0),AND(NOT(E1196="Unknown"),ISBLANK(J1196)),AND(NOT(O1196="Unknown"),ISBLANK(R1196))),"Missing Information", INDEX(Table15[Entire Service Line Classification], MATCH(SUMIFS(Table15[Unique ID],Table15[System-Owned Portion],E1196,Table15[If Material Anything Other than "Lead" in Column E,Was Material Ever Previously Lead?],G1196,Table15[Customer-Owned Portion],O1196),Table15[Unique ID],0),0)))</f>
        <v>Non-lead</v>
      </c>
      <c r="X1196"/>
    </row>
    <row r="1197" spans="2:24" ht="30" x14ac:dyDescent="0.25">
      <c r="B1197" s="146">
        <v>26365071</v>
      </c>
      <c r="C1197" s="31" t="s">
        <v>1530</v>
      </c>
      <c r="D1197" s="31">
        <v>1267</v>
      </c>
      <c r="E1197" s="44" t="s">
        <v>43</v>
      </c>
      <c r="F1197" s="43" t="s">
        <v>34</v>
      </c>
      <c r="G1197" s="84" t="s">
        <v>34</v>
      </c>
      <c r="H1197" s="31" t="s">
        <v>3177</v>
      </c>
      <c r="I1197" s="31"/>
      <c r="J1197" s="84" t="s">
        <v>106</v>
      </c>
      <c r="K1197" s="31" t="s">
        <v>36</v>
      </c>
      <c r="L1197" s="31" t="s">
        <v>95</v>
      </c>
      <c r="M1197" s="169">
        <v>45514</v>
      </c>
      <c r="N1197" s="148"/>
      <c r="O1197" s="44" t="s">
        <v>43</v>
      </c>
      <c r="P1197" s="43" t="s">
        <v>3178</v>
      </c>
      <c r="Q1197" s="31"/>
      <c r="R1197" s="84" t="s">
        <v>106</v>
      </c>
      <c r="S1197" s="31" t="s">
        <v>36</v>
      </c>
      <c r="T1197" s="31" t="s">
        <v>95</v>
      </c>
      <c r="U1197" s="169">
        <v>45514</v>
      </c>
      <c r="V1197" s="150"/>
      <c r="W1197" s="141" t="str" cm="1">
        <f t="array" ref="W1197">IF(SUM(LEN(B1197:V1197))=0,"",IF(OR(OR(ISBLANK(F1197),SUM(LEN(C1197),LEN(D1197))=0),AND(NOT(E1197="Unknown"),ISBLANK(J1197)),AND(NOT(O1197="Unknown"),ISBLANK(R1197))),"Missing Information", INDEX(Table15[Entire Service Line Classification], MATCH(SUMIFS(Table15[Unique ID],Table15[System-Owned Portion],E1197,Table15[If Material Anything Other than "Lead" in Column E,Was Material Ever Previously Lead?],G1197,Table15[Customer-Owned Portion],O1197),Table15[Unique ID],0),0)))</f>
        <v>Non-lead</v>
      </c>
      <c r="X1197"/>
    </row>
    <row r="1198" spans="2:24" ht="30" x14ac:dyDescent="0.25">
      <c r="B1198" s="146">
        <v>26365049</v>
      </c>
      <c r="C1198" s="31" t="s">
        <v>1531</v>
      </c>
      <c r="D1198" s="31">
        <v>1268</v>
      </c>
      <c r="E1198" s="44" t="s">
        <v>43</v>
      </c>
      <c r="F1198" s="43" t="s">
        <v>34</v>
      </c>
      <c r="G1198" s="84" t="s">
        <v>34</v>
      </c>
      <c r="H1198" s="31" t="s">
        <v>3177</v>
      </c>
      <c r="I1198" s="31"/>
      <c r="J1198" s="84" t="s">
        <v>106</v>
      </c>
      <c r="K1198" s="31" t="s">
        <v>36</v>
      </c>
      <c r="L1198" s="31" t="s">
        <v>95</v>
      </c>
      <c r="M1198" s="169">
        <v>45514</v>
      </c>
      <c r="N1198" s="148"/>
      <c r="O1198" s="44" t="s">
        <v>43</v>
      </c>
      <c r="P1198" s="43" t="s">
        <v>3178</v>
      </c>
      <c r="Q1198" s="31"/>
      <c r="R1198" s="84" t="s">
        <v>106</v>
      </c>
      <c r="S1198" s="31" t="s">
        <v>36</v>
      </c>
      <c r="T1198" s="31" t="s">
        <v>95</v>
      </c>
      <c r="U1198" s="169">
        <v>45514</v>
      </c>
      <c r="V1198" s="150"/>
      <c r="W1198" s="141" t="str" cm="1">
        <f t="array" ref="W1198">IF(SUM(LEN(B1198:V1198))=0,"",IF(OR(OR(ISBLANK(F1198),SUM(LEN(C1198),LEN(D1198))=0),AND(NOT(E1198="Unknown"),ISBLANK(J1198)),AND(NOT(O1198="Unknown"),ISBLANK(R1198))),"Missing Information", INDEX(Table15[Entire Service Line Classification], MATCH(SUMIFS(Table15[Unique ID],Table15[System-Owned Portion],E1198,Table15[If Material Anything Other than "Lead" in Column E,Was Material Ever Previously Lead?],G1198,Table15[Customer-Owned Portion],O1198),Table15[Unique ID],0),0)))</f>
        <v>Non-lead</v>
      </c>
      <c r="X1198"/>
    </row>
    <row r="1199" spans="2:24" ht="30" x14ac:dyDescent="0.25">
      <c r="B1199" s="146">
        <v>26365114</v>
      </c>
      <c r="C1199" s="31" t="s">
        <v>1532</v>
      </c>
      <c r="D1199" s="31">
        <v>1269</v>
      </c>
      <c r="E1199" s="44" t="s">
        <v>43</v>
      </c>
      <c r="F1199" s="43" t="s">
        <v>34</v>
      </c>
      <c r="G1199" s="84" t="s">
        <v>34</v>
      </c>
      <c r="H1199" s="31" t="s">
        <v>3177</v>
      </c>
      <c r="I1199" s="31"/>
      <c r="J1199" s="84" t="s">
        <v>106</v>
      </c>
      <c r="K1199" s="31" t="s">
        <v>36</v>
      </c>
      <c r="L1199" s="31" t="s">
        <v>95</v>
      </c>
      <c r="M1199" s="169">
        <v>45514</v>
      </c>
      <c r="N1199" s="148"/>
      <c r="O1199" s="44" t="s">
        <v>43</v>
      </c>
      <c r="P1199" s="43" t="s">
        <v>3178</v>
      </c>
      <c r="Q1199" s="31"/>
      <c r="R1199" s="84" t="s">
        <v>106</v>
      </c>
      <c r="S1199" s="31" t="s">
        <v>36</v>
      </c>
      <c r="T1199" s="31" t="s">
        <v>95</v>
      </c>
      <c r="U1199" s="169">
        <v>45514</v>
      </c>
      <c r="V1199" s="150"/>
      <c r="W1199" s="141" t="str" cm="1">
        <f t="array" ref="W1199">IF(SUM(LEN(B1199:V1199))=0,"",IF(OR(OR(ISBLANK(F1199),SUM(LEN(C1199),LEN(D1199))=0),AND(NOT(E1199="Unknown"),ISBLANK(J1199)),AND(NOT(O1199="Unknown"),ISBLANK(R1199))),"Missing Information", INDEX(Table15[Entire Service Line Classification], MATCH(SUMIFS(Table15[Unique ID],Table15[System-Owned Portion],E1199,Table15[If Material Anything Other than "Lead" in Column E,Was Material Ever Previously Lead?],G1199,Table15[Customer-Owned Portion],O1199),Table15[Unique ID],0),0)))</f>
        <v>Non-lead</v>
      </c>
      <c r="X1199"/>
    </row>
    <row r="1200" spans="2:24" ht="30" x14ac:dyDescent="0.25">
      <c r="B1200" s="146">
        <v>26365070</v>
      </c>
      <c r="C1200" s="31" t="s">
        <v>1533</v>
      </c>
      <c r="D1200" s="31">
        <v>1270</v>
      </c>
      <c r="E1200" s="44" t="s">
        <v>43</v>
      </c>
      <c r="F1200" s="43" t="s">
        <v>34</v>
      </c>
      <c r="G1200" s="84" t="s">
        <v>34</v>
      </c>
      <c r="H1200" s="31" t="s">
        <v>3177</v>
      </c>
      <c r="I1200" s="31"/>
      <c r="J1200" s="84" t="s">
        <v>106</v>
      </c>
      <c r="K1200" s="31" t="s">
        <v>36</v>
      </c>
      <c r="L1200" s="31" t="s">
        <v>95</v>
      </c>
      <c r="M1200" s="169">
        <v>45514</v>
      </c>
      <c r="N1200" s="148"/>
      <c r="O1200" s="44" t="s">
        <v>42</v>
      </c>
      <c r="P1200" s="43" t="s">
        <v>3178</v>
      </c>
      <c r="Q1200" s="31"/>
      <c r="R1200" s="84" t="s">
        <v>106</v>
      </c>
      <c r="S1200" s="31" t="s">
        <v>36</v>
      </c>
      <c r="T1200" s="31" t="s">
        <v>95</v>
      </c>
      <c r="U1200" s="169">
        <v>45514</v>
      </c>
      <c r="V1200" s="150"/>
      <c r="W1200" s="141" t="str" cm="1">
        <f t="array" ref="W1200">IF(SUM(LEN(B1200:V1200))=0,"",IF(OR(OR(ISBLANK(F1200),SUM(LEN(C1200),LEN(D1200))=0),AND(NOT(E1200="Unknown"),ISBLANK(J1200)),AND(NOT(O1200="Unknown"),ISBLANK(R1200))),"Missing Information", INDEX(Table15[Entire Service Line Classification], MATCH(SUMIFS(Table15[Unique ID],Table15[System-Owned Portion],E1200,Table15[If Material Anything Other than "Lead" in Column E,Was Material Ever Previously Lead?],G1200,Table15[Customer-Owned Portion],O1200),Table15[Unique ID],0),0)))</f>
        <v>Non-lead</v>
      </c>
      <c r="X1200"/>
    </row>
    <row r="1201" spans="2:24" ht="30" x14ac:dyDescent="0.25">
      <c r="B1201" s="146">
        <v>26359351</v>
      </c>
      <c r="C1201" s="31" t="s">
        <v>1534</v>
      </c>
      <c r="D1201" s="31">
        <v>1271</v>
      </c>
      <c r="E1201" s="44" t="s">
        <v>43</v>
      </c>
      <c r="F1201" s="43" t="s">
        <v>34</v>
      </c>
      <c r="G1201" s="84" t="s">
        <v>34</v>
      </c>
      <c r="H1201" s="31" t="s">
        <v>3177</v>
      </c>
      <c r="I1201" s="31"/>
      <c r="J1201" s="84" t="s">
        <v>106</v>
      </c>
      <c r="K1201" s="31" t="s">
        <v>36</v>
      </c>
      <c r="L1201" s="31" t="s">
        <v>95</v>
      </c>
      <c r="M1201" s="169">
        <v>45514</v>
      </c>
      <c r="N1201" s="148"/>
      <c r="O1201" s="44" t="s">
        <v>43</v>
      </c>
      <c r="P1201" s="43" t="s">
        <v>3178</v>
      </c>
      <c r="Q1201" s="31"/>
      <c r="R1201" s="84" t="s">
        <v>106</v>
      </c>
      <c r="S1201" s="31" t="s">
        <v>36</v>
      </c>
      <c r="T1201" s="31" t="s">
        <v>95</v>
      </c>
      <c r="U1201" s="169">
        <v>45514</v>
      </c>
      <c r="V1201" s="150"/>
      <c r="W1201" s="141" t="str" cm="1">
        <f t="array" ref="W1201">IF(SUM(LEN(B1201:V1201))=0,"",IF(OR(OR(ISBLANK(F1201),SUM(LEN(C1201),LEN(D1201))=0),AND(NOT(E1201="Unknown"),ISBLANK(J1201)),AND(NOT(O1201="Unknown"),ISBLANK(R1201))),"Missing Information", INDEX(Table15[Entire Service Line Classification], MATCH(SUMIFS(Table15[Unique ID],Table15[System-Owned Portion],E1201,Table15[If Material Anything Other than "Lead" in Column E,Was Material Ever Previously Lead?],G1201,Table15[Customer-Owned Portion],O1201),Table15[Unique ID],0),0)))</f>
        <v>Non-lead</v>
      </c>
      <c r="X1201"/>
    </row>
    <row r="1202" spans="2:24" ht="30" x14ac:dyDescent="0.25">
      <c r="B1202" s="146">
        <v>26365076</v>
      </c>
      <c r="C1202" s="31" t="s">
        <v>1535</v>
      </c>
      <c r="D1202" s="31">
        <v>1272</v>
      </c>
      <c r="E1202" s="44" t="s">
        <v>43</v>
      </c>
      <c r="F1202" s="43" t="s">
        <v>34</v>
      </c>
      <c r="G1202" s="84" t="s">
        <v>34</v>
      </c>
      <c r="H1202" s="31" t="s">
        <v>3177</v>
      </c>
      <c r="I1202" s="31"/>
      <c r="J1202" s="84" t="s">
        <v>106</v>
      </c>
      <c r="K1202" s="31" t="s">
        <v>36</v>
      </c>
      <c r="L1202" s="31" t="s">
        <v>95</v>
      </c>
      <c r="M1202" s="169">
        <v>45514</v>
      </c>
      <c r="N1202" s="148"/>
      <c r="O1202" s="44" t="s">
        <v>43</v>
      </c>
      <c r="P1202" s="43" t="s">
        <v>3178</v>
      </c>
      <c r="Q1202" s="31"/>
      <c r="R1202" s="84" t="s">
        <v>106</v>
      </c>
      <c r="S1202" s="31" t="s">
        <v>36</v>
      </c>
      <c r="T1202" s="31" t="s">
        <v>95</v>
      </c>
      <c r="U1202" s="169">
        <v>45514</v>
      </c>
      <c r="V1202" s="150"/>
      <c r="W1202" s="141" t="str" cm="1">
        <f t="array" ref="W1202">IF(SUM(LEN(B1202:V1202))=0,"",IF(OR(OR(ISBLANK(F1202),SUM(LEN(C1202),LEN(D1202))=0),AND(NOT(E1202="Unknown"),ISBLANK(J1202)),AND(NOT(O1202="Unknown"),ISBLANK(R1202))),"Missing Information", INDEX(Table15[Entire Service Line Classification], MATCH(SUMIFS(Table15[Unique ID],Table15[System-Owned Portion],E1202,Table15[If Material Anything Other than "Lead" in Column E,Was Material Ever Previously Lead?],G1202,Table15[Customer-Owned Portion],O1202),Table15[Unique ID],0),0)))</f>
        <v>Non-lead</v>
      </c>
      <c r="X1202"/>
    </row>
    <row r="1203" spans="2:24" ht="30" x14ac:dyDescent="0.25">
      <c r="B1203" s="146" t="s">
        <v>283</v>
      </c>
      <c r="C1203" s="31" t="s">
        <v>1536</v>
      </c>
      <c r="D1203" s="31">
        <v>1273</v>
      </c>
      <c r="E1203" s="44" t="s">
        <v>43</v>
      </c>
      <c r="F1203" s="43" t="s">
        <v>34</v>
      </c>
      <c r="G1203" s="84" t="s">
        <v>34</v>
      </c>
      <c r="H1203" s="31" t="s">
        <v>3177</v>
      </c>
      <c r="I1203" s="31"/>
      <c r="J1203" s="84" t="s">
        <v>106</v>
      </c>
      <c r="K1203" s="31" t="s">
        <v>36</v>
      </c>
      <c r="L1203" s="31" t="s">
        <v>95</v>
      </c>
      <c r="M1203" s="169">
        <v>45514</v>
      </c>
      <c r="N1203" s="148"/>
      <c r="O1203" s="44" t="s">
        <v>42</v>
      </c>
      <c r="P1203" s="43" t="s">
        <v>3178</v>
      </c>
      <c r="Q1203" s="31"/>
      <c r="R1203" s="84" t="s">
        <v>106</v>
      </c>
      <c r="S1203" s="31" t="s">
        <v>36</v>
      </c>
      <c r="T1203" s="31" t="s">
        <v>95</v>
      </c>
      <c r="U1203" s="169">
        <v>45514</v>
      </c>
      <c r="V1203" s="150"/>
      <c r="W1203" s="141" t="str" cm="1">
        <f t="array" ref="W1203">IF(SUM(LEN(B1203:V1203))=0,"",IF(OR(OR(ISBLANK(F1203),SUM(LEN(C1203),LEN(D1203))=0),AND(NOT(E1203="Unknown"),ISBLANK(J1203)),AND(NOT(O1203="Unknown"),ISBLANK(R1203))),"Missing Information", INDEX(Table15[Entire Service Line Classification], MATCH(SUMIFS(Table15[Unique ID],Table15[System-Owned Portion],E1203,Table15[If Material Anything Other than "Lead" in Column E,Was Material Ever Previously Lead?],G1203,Table15[Customer-Owned Portion],O1203),Table15[Unique ID],0),0)))</f>
        <v>Non-lead</v>
      </c>
      <c r="X1203"/>
    </row>
    <row r="1204" spans="2:24" ht="30" x14ac:dyDescent="0.25">
      <c r="B1204" s="146">
        <v>26365042</v>
      </c>
      <c r="C1204" s="31" t="s">
        <v>1537</v>
      </c>
      <c r="D1204" s="31">
        <v>1274</v>
      </c>
      <c r="E1204" s="44" t="s">
        <v>43</v>
      </c>
      <c r="F1204" s="43" t="s">
        <v>34</v>
      </c>
      <c r="G1204" s="84" t="s">
        <v>34</v>
      </c>
      <c r="H1204" s="31" t="s">
        <v>3177</v>
      </c>
      <c r="I1204" s="31"/>
      <c r="J1204" s="84" t="s">
        <v>106</v>
      </c>
      <c r="K1204" s="31" t="s">
        <v>36</v>
      </c>
      <c r="L1204" s="31" t="s">
        <v>95</v>
      </c>
      <c r="M1204" s="169">
        <v>45514</v>
      </c>
      <c r="N1204" s="148"/>
      <c r="O1204" s="44" t="s">
        <v>42</v>
      </c>
      <c r="P1204" s="43" t="s">
        <v>3178</v>
      </c>
      <c r="Q1204" s="31"/>
      <c r="R1204" s="84" t="s">
        <v>106</v>
      </c>
      <c r="S1204" s="31" t="s">
        <v>36</v>
      </c>
      <c r="T1204" s="31" t="s">
        <v>95</v>
      </c>
      <c r="U1204" s="169">
        <v>45514</v>
      </c>
      <c r="V1204" s="150"/>
      <c r="W1204" s="141" t="str" cm="1">
        <f t="array" ref="W1204">IF(SUM(LEN(B1204:V1204))=0,"",IF(OR(OR(ISBLANK(F1204),SUM(LEN(C1204),LEN(D1204))=0),AND(NOT(E1204="Unknown"),ISBLANK(J1204)),AND(NOT(O1204="Unknown"),ISBLANK(R1204))),"Missing Information", INDEX(Table15[Entire Service Line Classification], MATCH(SUMIFS(Table15[Unique ID],Table15[System-Owned Portion],E1204,Table15[If Material Anything Other than "Lead" in Column E,Was Material Ever Previously Lead?],G1204,Table15[Customer-Owned Portion],O1204),Table15[Unique ID],0),0)))</f>
        <v>Non-lead</v>
      </c>
      <c r="X1204"/>
    </row>
    <row r="1205" spans="2:24" ht="30" x14ac:dyDescent="0.25">
      <c r="B1205" s="146">
        <v>26366190</v>
      </c>
      <c r="C1205" s="31" t="s">
        <v>1538</v>
      </c>
      <c r="D1205" s="31">
        <v>1275</v>
      </c>
      <c r="E1205" s="44" t="s">
        <v>43</v>
      </c>
      <c r="F1205" s="43" t="s">
        <v>34</v>
      </c>
      <c r="G1205" s="84" t="s">
        <v>34</v>
      </c>
      <c r="H1205" s="31" t="s">
        <v>3177</v>
      </c>
      <c r="I1205" s="31"/>
      <c r="J1205" s="84" t="s">
        <v>106</v>
      </c>
      <c r="K1205" s="31" t="s">
        <v>36</v>
      </c>
      <c r="L1205" s="31" t="s">
        <v>95</v>
      </c>
      <c r="M1205" s="169">
        <v>45514</v>
      </c>
      <c r="N1205" s="148"/>
      <c r="O1205" s="44" t="s">
        <v>42</v>
      </c>
      <c r="P1205" s="43" t="s">
        <v>3178</v>
      </c>
      <c r="Q1205" s="31"/>
      <c r="R1205" s="84" t="s">
        <v>106</v>
      </c>
      <c r="S1205" s="31" t="s">
        <v>36</v>
      </c>
      <c r="T1205" s="31" t="s">
        <v>95</v>
      </c>
      <c r="U1205" s="169">
        <v>45514</v>
      </c>
      <c r="V1205" s="150"/>
      <c r="W1205" s="141" t="str" cm="1">
        <f t="array" ref="W1205">IF(SUM(LEN(B1205:V1205))=0,"",IF(OR(OR(ISBLANK(F1205),SUM(LEN(C1205),LEN(D1205))=0),AND(NOT(E1205="Unknown"),ISBLANK(J1205)),AND(NOT(O1205="Unknown"),ISBLANK(R1205))),"Missing Information", INDEX(Table15[Entire Service Line Classification], MATCH(SUMIFS(Table15[Unique ID],Table15[System-Owned Portion],E1205,Table15[If Material Anything Other than "Lead" in Column E,Was Material Ever Previously Lead?],G1205,Table15[Customer-Owned Portion],O1205),Table15[Unique ID],0),0)))</f>
        <v>Non-lead</v>
      </c>
      <c r="X1205"/>
    </row>
    <row r="1206" spans="2:24" ht="30" x14ac:dyDescent="0.25">
      <c r="B1206" s="146">
        <v>26365041</v>
      </c>
      <c r="C1206" s="31" t="s">
        <v>1539</v>
      </c>
      <c r="D1206" s="31">
        <v>1276</v>
      </c>
      <c r="E1206" s="44" t="s">
        <v>43</v>
      </c>
      <c r="F1206" s="43" t="s">
        <v>34</v>
      </c>
      <c r="G1206" s="84" t="s">
        <v>34</v>
      </c>
      <c r="H1206" s="31" t="s">
        <v>3177</v>
      </c>
      <c r="I1206" s="31"/>
      <c r="J1206" s="84" t="s">
        <v>106</v>
      </c>
      <c r="K1206" s="31" t="s">
        <v>36</v>
      </c>
      <c r="L1206" s="31" t="s">
        <v>95</v>
      </c>
      <c r="M1206" s="169">
        <v>45514</v>
      </c>
      <c r="N1206" s="148"/>
      <c r="O1206" s="44" t="s">
        <v>42</v>
      </c>
      <c r="P1206" s="43" t="s">
        <v>3178</v>
      </c>
      <c r="Q1206" s="31"/>
      <c r="R1206" s="84" t="s">
        <v>106</v>
      </c>
      <c r="S1206" s="31" t="s">
        <v>36</v>
      </c>
      <c r="T1206" s="31" t="s">
        <v>95</v>
      </c>
      <c r="U1206" s="169">
        <v>45514</v>
      </c>
      <c r="V1206" s="150"/>
      <c r="W1206" s="141" t="str" cm="1">
        <f t="array" ref="W1206">IF(SUM(LEN(B1206:V1206))=0,"",IF(OR(OR(ISBLANK(F1206),SUM(LEN(C1206),LEN(D1206))=0),AND(NOT(E1206="Unknown"),ISBLANK(J1206)),AND(NOT(O1206="Unknown"),ISBLANK(R1206))),"Missing Information", INDEX(Table15[Entire Service Line Classification], MATCH(SUMIFS(Table15[Unique ID],Table15[System-Owned Portion],E1206,Table15[If Material Anything Other than "Lead" in Column E,Was Material Ever Previously Lead?],G1206,Table15[Customer-Owned Portion],O1206),Table15[Unique ID],0),0)))</f>
        <v>Non-lead</v>
      </c>
      <c r="X1206"/>
    </row>
    <row r="1207" spans="2:24" ht="30" x14ac:dyDescent="0.25">
      <c r="B1207" s="146">
        <v>26365044</v>
      </c>
      <c r="C1207" s="31" t="s">
        <v>1540</v>
      </c>
      <c r="D1207" s="31">
        <v>1277</v>
      </c>
      <c r="E1207" s="44" t="s">
        <v>43</v>
      </c>
      <c r="F1207" s="43" t="s">
        <v>34</v>
      </c>
      <c r="G1207" s="84" t="s">
        <v>34</v>
      </c>
      <c r="H1207" s="31" t="s">
        <v>3177</v>
      </c>
      <c r="I1207" s="31"/>
      <c r="J1207" s="84" t="s">
        <v>106</v>
      </c>
      <c r="K1207" s="31" t="s">
        <v>36</v>
      </c>
      <c r="L1207" s="31" t="s">
        <v>95</v>
      </c>
      <c r="M1207" s="169">
        <v>45514</v>
      </c>
      <c r="N1207" s="148"/>
      <c r="O1207" s="44" t="s">
        <v>43</v>
      </c>
      <c r="P1207" s="43" t="s">
        <v>3178</v>
      </c>
      <c r="Q1207" s="31"/>
      <c r="R1207" s="84" t="s">
        <v>106</v>
      </c>
      <c r="S1207" s="31" t="s">
        <v>36</v>
      </c>
      <c r="T1207" s="31" t="s">
        <v>95</v>
      </c>
      <c r="U1207" s="169">
        <v>45514</v>
      </c>
      <c r="V1207" s="150"/>
      <c r="W1207" s="141" t="str" cm="1">
        <f t="array" ref="W1207">IF(SUM(LEN(B1207:V1207))=0,"",IF(OR(OR(ISBLANK(F1207),SUM(LEN(C1207),LEN(D1207))=0),AND(NOT(E1207="Unknown"),ISBLANK(J1207)),AND(NOT(O1207="Unknown"),ISBLANK(R1207))),"Missing Information", INDEX(Table15[Entire Service Line Classification], MATCH(SUMIFS(Table15[Unique ID],Table15[System-Owned Portion],E1207,Table15[If Material Anything Other than "Lead" in Column E,Was Material Ever Previously Lead?],G1207,Table15[Customer-Owned Portion],O1207),Table15[Unique ID],0),0)))</f>
        <v>Non-lead</v>
      </c>
      <c r="X1207"/>
    </row>
    <row r="1208" spans="2:24" ht="30" x14ac:dyDescent="0.25">
      <c r="B1208" s="146">
        <v>26365112</v>
      </c>
      <c r="C1208" s="31" t="s">
        <v>1541</v>
      </c>
      <c r="D1208" s="31">
        <v>1278</v>
      </c>
      <c r="E1208" s="44" t="s">
        <v>43</v>
      </c>
      <c r="F1208" s="43" t="s">
        <v>34</v>
      </c>
      <c r="G1208" s="84" t="s">
        <v>34</v>
      </c>
      <c r="H1208" s="31" t="s">
        <v>3177</v>
      </c>
      <c r="I1208" s="31"/>
      <c r="J1208" s="84" t="s">
        <v>106</v>
      </c>
      <c r="K1208" s="31" t="s">
        <v>36</v>
      </c>
      <c r="L1208" s="31" t="s">
        <v>95</v>
      </c>
      <c r="M1208" s="169">
        <v>45514</v>
      </c>
      <c r="N1208" s="148"/>
      <c r="O1208" s="44" t="s">
        <v>43</v>
      </c>
      <c r="P1208" s="43" t="s">
        <v>3178</v>
      </c>
      <c r="Q1208" s="31"/>
      <c r="R1208" s="84" t="s">
        <v>106</v>
      </c>
      <c r="S1208" s="31" t="s">
        <v>36</v>
      </c>
      <c r="T1208" s="31" t="s">
        <v>95</v>
      </c>
      <c r="U1208" s="169">
        <v>45514</v>
      </c>
      <c r="V1208" s="150"/>
      <c r="W1208" s="141" t="str" cm="1">
        <f t="array" ref="W1208">IF(SUM(LEN(B1208:V1208))=0,"",IF(OR(OR(ISBLANK(F1208),SUM(LEN(C1208),LEN(D1208))=0),AND(NOT(E1208="Unknown"),ISBLANK(J1208)),AND(NOT(O1208="Unknown"),ISBLANK(R1208))),"Missing Information", INDEX(Table15[Entire Service Line Classification], MATCH(SUMIFS(Table15[Unique ID],Table15[System-Owned Portion],E1208,Table15[If Material Anything Other than "Lead" in Column E,Was Material Ever Previously Lead?],G1208,Table15[Customer-Owned Portion],O1208),Table15[Unique ID],0),0)))</f>
        <v>Non-lead</v>
      </c>
      <c r="X1208"/>
    </row>
    <row r="1209" spans="2:24" ht="30" x14ac:dyDescent="0.25">
      <c r="B1209" s="146">
        <v>26365113</v>
      </c>
      <c r="C1209" s="31" t="s">
        <v>1542</v>
      </c>
      <c r="D1209" s="31">
        <v>1279</v>
      </c>
      <c r="E1209" s="44" t="s">
        <v>43</v>
      </c>
      <c r="F1209" s="43" t="s">
        <v>34</v>
      </c>
      <c r="G1209" s="84" t="s">
        <v>34</v>
      </c>
      <c r="H1209" s="31" t="s">
        <v>3177</v>
      </c>
      <c r="I1209" s="31"/>
      <c r="J1209" s="84" t="s">
        <v>106</v>
      </c>
      <c r="K1209" s="31" t="s">
        <v>36</v>
      </c>
      <c r="L1209" s="31" t="s">
        <v>95</v>
      </c>
      <c r="M1209" s="169">
        <v>45514</v>
      </c>
      <c r="N1209" s="148"/>
      <c r="O1209" s="44" t="s">
        <v>42</v>
      </c>
      <c r="P1209" s="43" t="s">
        <v>3178</v>
      </c>
      <c r="Q1209" s="31"/>
      <c r="R1209" s="84" t="s">
        <v>106</v>
      </c>
      <c r="S1209" s="31" t="s">
        <v>36</v>
      </c>
      <c r="T1209" s="31" t="s">
        <v>95</v>
      </c>
      <c r="U1209" s="169">
        <v>45514</v>
      </c>
      <c r="V1209" s="150"/>
      <c r="W1209" s="141" t="str" cm="1">
        <f t="array" ref="W1209">IF(SUM(LEN(B1209:V1209))=0,"",IF(OR(OR(ISBLANK(F1209),SUM(LEN(C1209),LEN(D1209))=0),AND(NOT(E1209="Unknown"),ISBLANK(J1209)),AND(NOT(O1209="Unknown"),ISBLANK(R1209))),"Missing Information", INDEX(Table15[Entire Service Line Classification], MATCH(SUMIFS(Table15[Unique ID],Table15[System-Owned Portion],E1209,Table15[If Material Anything Other than "Lead" in Column E,Was Material Ever Previously Lead?],G1209,Table15[Customer-Owned Portion],O1209),Table15[Unique ID],0),0)))</f>
        <v>Non-lead</v>
      </c>
      <c r="X1209"/>
    </row>
    <row r="1210" spans="2:24" ht="30" x14ac:dyDescent="0.25">
      <c r="B1210" s="146">
        <v>26365115</v>
      </c>
      <c r="C1210" s="31" t="s">
        <v>1543</v>
      </c>
      <c r="D1210" s="31">
        <v>1280</v>
      </c>
      <c r="E1210" s="44" t="s">
        <v>43</v>
      </c>
      <c r="F1210" s="43" t="s">
        <v>34</v>
      </c>
      <c r="G1210" s="84" t="s">
        <v>34</v>
      </c>
      <c r="H1210" s="31" t="s">
        <v>3177</v>
      </c>
      <c r="I1210" s="31"/>
      <c r="J1210" s="84" t="s">
        <v>106</v>
      </c>
      <c r="K1210" s="31" t="s">
        <v>36</v>
      </c>
      <c r="L1210" s="31" t="s">
        <v>95</v>
      </c>
      <c r="M1210" s="169">
        <v>45514</v>
      </c>
      <c r="N1210" s="148"/>
      <c r="O1210" s="44" t="s">
        <v>43</v>
      </c>
      <c r="P1210" s="43" t="s">
        <v>3178</v>
      </c>
      <c r="Q1210" s="31"/>
      <c r="R1210" s="84" t="s">
        <v>106</v>
      </c>
      <c r="S1210" s="31" t="s">
        <v>36</v>
      </c>
      <c r="T1210" s="31" t="s">
        <v>95</v>
      </c>
      <c r="U1210" s="169">
        <v>45514</v>
      </c>
      <c r="V1210" s="150"/>
      <c r="W1210" s="141" t="str" cm="1">
        <f t="array" ref="W1210">IF(SUM(LEN(B1210:V1210))=0,"",IF(OR(OR(ISBLANK(F1210),SUM(LEN(C1210),LEN(D1210))=0),AND(NOT(E1210="Unknown"),ISBLANK(J1210)),AND(NOT(O1210="Unknown"),ISBLANK(R1210))),"Missing Information", INDEX(Table15[Entire Service Line Classification], MATCH(SUMIFS(Table15[Unique ID],Table15[System-Owned Portion],E1210,Table15[If Material Anything Other than "Lead" in Column E,Was Material Ever Previously Lead?],G1210,Table15[Customer-Owned Portion],O1210),Table15[Unique ID],0),0)))</f>
        <v>Non-lead</v>
      </c>
      <c r="X1210"/>
    </row>
    <row r="1211" spans="2:24" ht="30" x14ac:dyDescent="0.25">
      <c r="B1211" s="146">
        <v>26365317</v>
      </c>
      <c r="C1211" s="31" t="s">
        <v>1544</v>
      </c>
      <c r="D1211" s="31">
        <v>1281</v>
      </c>
      <c r="E1211" s="44" t="s">
        <v>43</v>
      </c>
      <c r="F1211" s="43" t="s">
        <v>34</v>
      </c>
      <c r="G1211" s="84" t="s">
        <v>34</v>
      </c>
      <c r="H1211" s="31" t="s">
        <v>3177</v>
      </c>
      <c r="I1211" s="31"/>
      <c r="J1211" s="84" t="s">
        <v>106</v>
      </c>
      <c r="K1211" s="31" t="s">
        <v>36</v>
      </c>
      <c r="L1211" s="31" t="s">
        <v>95</v>
      </c>
      <c r="M1211" s="169">
        <v>45514</v>
      </c>
      <c r="N1211" s="148"/>
      <c r="O1211" s="44" t="s">
        <v>43</v>
      </c>
      <c r="P1211" s="43" t="s">
        <v>3178</v>
      </c>
      <c r="Q1211" s="31"/>
      <c r="R1211" s="84" t="s">
        <v>106</v>
      </c>
      <c r="S1211" s="31" t="s">
        <v>36</v>
      </c>
      <c r="T1211" s="31" t="s">
        <v>95</v>
      </c>
      <c r="U1211" s="169">
        <v>45514</v>
      </c>
      <c r="V1211" s="150"/>
      <c r="W1211" s="141" t="str" cm="1">
        <f t="array" ref="W1211">IF(SUM(LEN(B1211:V1211))=0,"",IF(OR(OR(ISBLANK(F1211),SUM(LEN(C1211),LEN(D1211))=0),AND(NOT(E1211="Unknown"),ISBLANK(J1211)),AND(NOT(O1211="Unknown"),ISBLANK(R1211))),"Missing Information", INDEX(Table15[Entire Service Line Classification], MATCH(SUMIFS(Table15[Unique ID],Table15[System-Owned Portion],E1211,Table15[If Material Anything Other than "Lead" in Column E,Was Material Ever Previously Lead?],G1211,Table15[Customer-Owned Portion],O1211),Table15[Unique ID],0),0)))</f>
        <v>Non-lead</v>
      </c>
      <c r="X1211"/>
    </row>
    <row r="1212" spans="2:24" ht="30" x14ac:dyDescent="0.25">
      <c r="B1212" s="146">
        <v>26365109</v>
      </c>
      <c r="C1212" s="31" t="s">
        <v>1545</v>
      </c>
      <c r="D1212" s="31">
        <v>1282</v>
      </c>
      <c r="E1212" s="44" t="s">
        <v>43</v>
      </c>
      <c r="F1212" s="43" t="s">
        <v>34</v>
      </c>
      <c r="G1212" s="84" t="s">
        <v>34</v>
      </c>
      <c r="H1212" s="31" t="s">
        <v>3177</v>
      </c>
      <c r="I1212" s="31"/>
      <c r="J1212" s="84" t="s">
        <v>106</v>
      </c>
      <c r="K1212" s="31" t="s">
        <v>36</v>
      </c>
      <c r="L1212" s="31" t="s">
        <v>95</v>
      </c>
      <c r="M1212" s="169">
        <v>45514</v>
      </c>
      <c r="N1212" s="148"/>
      <c r="O1212" s="44" t="s">
        <v>43</v>
      </c>
      <c r="P1212" s="43" t="s">
        <v>3178</v>
      </c>
      <c r="Q1212" s="31"/>
      <c r="R1212" s="84" t="s">
        <v>106</v>
      </c>
      <c r="S1212" s="31" t="s">
        <v>36</v>
      </c>
      <c r="T1212" s="31" t="s">
        <v>95</v>
      </c>
      <c r="U1212" s="169">
        <v>45514</v>
      </c>
      <c r="V1212" s="150"/>
      <c r="W1212" s="141" t="str" cm="1">
        <f t="array" ref="W1212">IF(SUM(LEN(B1212:V1212))=0,"",IF(OR(OR(ISBLANK(F1212),SUM(LEN(C1212),LEN(D1212))=0),AND(NOT(E1212="Unknown"),ISBLANK(J1212)),AND(NOT(O1212="Unknown"),ISBLANK(R1212))),"Missing Information", INDEX(Table15[Entire Service Line Classification], MATCH(SUMIFS(Table15[Unique ID],Table15[System-Owned Portion],E1212,Table15[If Material Anything Other than "Lead" in Column E,Was Material Ever Previously Lead?],G1212,Table15[Customer-Owned Portion],O1212),Table15[Unique ID],0),0)))</f>
        <v>Non-lead</v>
      </c>
      <c r="X1212"/>
    </row>
    <row r="1213" spans="2:24" ht="30" x14ac:dyDescent="0.25">
      <c r="B1213" s="146">
        <v>26365110</v>
      </c>
      <c r="C1213" s="31" t="s">
        <v>1546</v>
      </c>
      <c r="D1213" s="31">
        <v>1283</v>
      </c>
      <c r="E1213" s="44" t="s">
        <v>43</v>
      </c>
      <c r="F1213" s="43" t="s">
        <v>34</v>
      </c>
      <c r="G1213" s="84" t="s">
        <v>34</v>
      </c>
      <c r="H1213" s="31" t="s">
        <v>3177</v>
      </c>
      <c r="I1213" s="31"/>
      <c r="J1213" s="84" t="s">
        <v>106</v>
      </c>
      <c r="K1213" s="31" t="s">
        <v>36</v>
      </c>
      <c r="L1213" s="31" t="s">
        <v>95</v>
      </c>
      <c r="M1213" s="169">
        <v>45514</v>
      </c>
      <c r="N1213" s="148"/>
      <c r="O1213" s="44" t="s">
        <v>43</v>
      </c>
      <c r="P1213" s="43" t="s">
        <v>3178</v>
      </c>
      <c r="Q1213" s="31"/>
      <c r="R1213" s="84" t="s">
        <v>106</v>
      </c>
      <c r="S1213" s="31" t="s">
        <v>36</v>
      </c>
      <c r="T1213" s="31" t="s">
        <v>95</v>
      </c>
      <c r="U1213" s="169">
        <v>45514</v>
      </c>
      <c r="V1213" s="150"/>
      <c r="W1213" s="141" t="str" cm="1">
        <f t="array" ref="W1213">IF(SUM(LEN(B1213:V1213))=0,"",IF(OR(OR(ISBLANK(F1213),SUM(LEN(C1213),LEN(D1213))=0),AND(NOT(E1213="Unknown"),ISBLANK(J1213)),AND(NOT(O1213="Unknown"),ISBLANK(R1213))),"Missing Information", INDEX(Table15[Entire Service Line Classification], MATCH(SUMIFS(Table15[Unique ID],Table15[System-Owned Portion],E1213,Table15[If Material Anything Other than "Lead" in Column E,Was Material Ever Previously Lead?],G1213,Table15[Customer-Owned Portion],O1213),Table15[Unique ID],0),0)))</f>
        <v>Non-lead</v>
      </c>
      <c r="X1213"/>
    </row>
    <row r="1214" spans="2:24" ht="30" x14ac:dyDescent="0.25">
      <c r="B1214" s="146">
        <v>26365092</v>
      </c>
      <c r="C1214" s="31" t="s">
        <v>1547</v>
      </c>
      <c r="D1214" s="31">
        <v>1284</v>
      </c>
      <c r="E1214" s="44" t="s">
        <v>43</v>
      </c>
      <c r="F1214" s="43" t="s">
        <v>34</v>
      </c>
      <c r="G1214" s="84" t="s">
        <v>34</v>
      </c>
      <c r="H1214" s="31" t="s">
        <v>3177</v>
      </c>
      <c r="I1214" s="31"/>
      <c r="J1214" s="84" t="s">
        <v>106</v>
      </c>
      <c r="K1214" s="31" t="s">
        <v>36</v>
      </c>
      <c r="L1214" s="31" t="s">
        <v>95</v>
      </c>
      <c r="M1214" s="169">
        <v>45514</v>
      </c>
      <c r="N1214" s="148"/>
      <c r="O1214" s="44" t="s">
        <v>43</v>
      </c>
      <c r="P1214" s="43" t="s">
        <v>3178</v>
      </c>
      <c r="Q1214" s="31"/>
      <c r="R1214" s="84" t="s">
        <v>106</v>
      </c>
      <c r="S1214" s="31" t="s">
        <v>36</v>
      </c>
      <c r="T1214" s="31" t="s">
        <v>95</v>
      </c>
      <c r="U1214" s="169">
        <v>45514</v>
      </c>
      <c r="V1214" s="150"/>
      <c r="W1214" s="141" t="str" cm="1">
        <f t="array" ref="W1214">IF(SUM(LEN(B1214:V1214))=0,"",IF(OR(OR(ISBLANK(F1214),SUM(LEN(C1214),LEN(D1214))=0),AND(NOT(E1214="Unknown"),ISBLANK(J1214)),AND(NOT(O1214="Unknown"),ISBLANK(R1214))),"Missing Information", INDEX(Table15[Entire Service Line Classification], MATCH(SUMIFS(Table15[Unique ID],Table15[System-Owned Portion],E1214,Table15[If Material Anything Other than "Lead" in Column E,Was Material Ever Previously Lead?],G1214,Table15[Customer-Owned Portion],O1214),Table15[Unique ID],0),0)))</f>
        <v>Non-lead</v>
      </c>
      <c r="X1214"/>
    </row>
    <row r="1215" spans="2:24" ht="30" x14ac:dyDescent="0.25">
      <c r="B1215" s="146">
        <v>26365111</v>
      </c>
      <c r="C1215" s="31" t="s">
        <v>1548</v>
      </c>
      <c r="D1215" s="31">
        <v>1285</v>
      </c>
      <c r="E1215" s="44" t="s">
        <v>43</v>
      </c>
      <c r="F1215" s="43" t="s">
        <v>34</v>
      </c>
      <c r="G1215" s="84" t="s">
        <v>34</v>
      </c>
      <c r="H1215" s="31" t="s">
        <v>3177</v>
      </c>
      <c r="I1215" s="31"/>
      <c r="J1215" s="84" t="s">
        <v>106</v>
      </c>
      <c r="K1215" s="31" t="s">
        <v>36</v>
      </c>
      <c r="L1215" s="31" t="s">
        <v>95</v>
      </c>
      <c r="M1215" s="169">
        <v>45514</v>
      </c>
      <c r="N1215" s="148"/>
      <c r="O1215" s="44" t="s">
        <v>43</v>
      </c>
      <c r="P1215" s="43" t="s">
        <v>3178</v>
      </c>
      <c r="Q1215" s="31"/>
      <c r="R1215" s="84" t="s">
        <v>106</v>
      </c>
      <c r="S1215" s="31" t="s">
        <v>36</v>
      </c>
      <c r="T1215" s="31" t="s">
        <v>95</v>
      </c>
      <c r="U1215" s="169">
        <v>45514</v>
      </c>
      <c r="V1215" s="150"/>
      <c r="W1215" s="141" t="str" cm="1">
        <f t="array" ref="W1215">IF(SUM(LEN(B1215:V1215))=0,"",IF(OR(OR(ISBLANK(F1215),SUM(LEN(C1215),LEN(D1215))=0),AND(NOT(E1215="Unknown"),ISBLANK(J1215)),AND(NOT(O1215="Unknown"),ISBLANK(R1215))),"Missing Information", INDEX(Table15[Entire Service Line Classification], MATCH(SUMIFS(Table15[Unique ID],Table15[System-Owned Portion],E1215,Table15[If Material Anything Other than "Lead" in Column E,Was Material Ever Previously Lead?],G1215,Table15[Customer-Owned Portion],O1215),Table15[Unique ID],0),0)))</f>
        <v>Non-lead</v>
      </c>
      <c r="X1215"/>
    </row>
    <row r="1216" spans="2:24" ht="30" x14ac:dyDescent="0.25">
      <c r="B1216" s="146">
        <v>26365319</v>
      </c>
      <c r="C1216" s="31" t="s">
        <v>1549</v>
      </c>
      <c r="D1216" s="31">
        <v>1286</v>
      </c>
      <c r="E1216" s="44" t="s">
        <v>43</v>
      </c>
      <c r="F1216" s="43" t="s">
        <v>34</v>
      </c>
      <c r="G1216" s="84" t="s">
        <v>34</v>
      </c>
      <c r="H1216" s="31" t="s">
        <v>3177</v>
      </c>
      <c r="I1216" s="31"/>
      <c r="J1216" s="84" t="s">
        <v>106</v>
      </c>
      <c r="K1216" s="31" t="s">
        <v>36</v>
      </c>
      <c r="L1216" s="31" t="s">
        <v>95</v>
      </c>
      <c r="M1216" s="169">
        <v>45514</v>
      </c>
      <c r="N1216" s="148"/>
      <c r="O1216" s="44" t="s">
        <v>43</v>
      </c>
      <c r="P1216" s="43" t="s">
        <v>3178</v>
      </c>
      <c r="Q1216" s="31"/>
      <c r="R1216" s="84" t="s">
        <v>106</v>
      </c>
      <c r="S1216" s="31" t="s">
        <v>36</v>
      </c>
      <c r="T1216" s="31" t="s">
        <v>95</v>
      </c>
      <c r="U1216" s="169">
        <v>45514</v>
      </c>
      <c r="V1216" s="150"/>
      <c r="W1216" s="141" t="str" cm="1">
        <f t="array" ref="W1216">IF(SUM(LEN(B1216:V1216))=0,"",IF(OR(OR(ISBLANK(F1216),SUM(LEN(C1216),LEN(D1216))=0),AND(NOT(E1216="Unknown"),ISBLANK(J1216)),AND(NOT(O1216="Unknown"),ISBLANK(R1216))),"Missing Information", INDEX(Table15[Entire Service Line Classification], MATCH(SUMIFS(Table15[Unique ID],Table15[System-Owned Portion],E1216,Table15[If Material Anything Other than "Lead" in Column E,Was Material Ever Previously Lead?],G1216,Table15[Customer-Owned Portion],O1216),Table15[Unique ID],0),0)))</f>
        <v>Non-lead</v>
      </c>
      <c r="X1216"/>
    </row>
    <row r="1217" spans="2:24" ht="30" x14ac:dyDescent="0.25">
      <c r="B1217" s="146">
        <v>26365334</v>
      </c>
      <c r="C1217" s="31" t="s">
        <v>1550</v>
      </c>
      <c r="D1217" s="31">
        <v>1287</v>
      </c>
      <c r="E1217" s="44" t="s">
        <v>43</v>
      </c>
      <c r="F1217" s="43" t="s">
        <v>34</v>
      </c>
      <c r="G1217" s="84" t="s">
        <v>34</v>
      </c>
      <c r="H1217" s="31" t="s">
        <v>3177</v>
      </c>
      <c r="I1217" s="31"/>
      <c r="J1217" s="84" t="s">
        <v>106</v>
      </c>
      <c r="K1217" s="31" t="s">
        <v>36</v>
      </c>
      <c r="L1217" s="31" t="s">
        <v>95</v>
      </c>
      <c r="M1217" s="169">
        <v>45514</v>
      </c>
      <c r="N1217" s="148"/>
      <c r="O1217" s="44" t="s">
        <v>43</v>
      </c>
      <c r="P1217" s="43" t="s">
        <v>3178</v>
      </c>
      <c r="Q1217" s="31"/>
      <c r="R1217" s="84" t="s">
        <v>106</v>
      </c>
      <c r="S1217" s="31" t="s">
        <v>36</v>
      </c>
      <c r="T1217" s="31" t="s">
        <v>95</v>
      </c>
      <c r="U1217" s="169">
        <v>45514</v>
      </c>
      <c r="V1217" s="150"/>
      <c r="W1217" s="141" t="str" cm="1">
        <f t="array" ref="W1217">IF(SUM(LEN(B1217:V1217))=0,"",IF(OR(OR(ISBLANK(F1217),SUM(LEN(C1217),LEN(D1217))=0),AND(NOT(E1217="Unknown"),ISBLANK(J1217)),AND(NOT(O1217="Unknown"),ISBLANK(R1217))),"Missing Information", INDEX(Table15[Entire Service Line Classification], MATCH(SUMIFS(Table15[Unique ID],Table15[System-Owned Portion],E1217,Table15[If Material Anything Other than "Lead" in Column E,Was Material Ever Previously Lead?],G1217,Table15[Customer-Owned Portion],O1217),Table15[Unique ID],0),0)))</f>
        <v>Non-lead</v>
      </c>
      <c r="X1217"/>
    </row>
    <row r="1218" spans="2:24" ht="30" x14ac:dyDescent="0.25">
      <c r="B1218" s="146">
        <v>26365378</v>
      </c>
      <c r="C1218" s="31" t="s">
        <v>1551</v>
      </c>
      <c r="D1218" s="31">
        <v>1288</v>
      </c>
      <c r="E1218" s="44" t="s">
        <v>43</v>
      </c>
      <c r="F1218" s="43" t="s">
        <v>34</v>
      </c>
      <c r="G1218" s="84" t="s">
        <v>34</v>
      </c>
      <c r="H1218" s="31" t="s">
        <v>3177</v>
      </c>
      <c r="I1218" s="31"/>
      <c r="J1218" s="84" t="s">
        <v>106</v>
      </c>
      <c r="K1218" s="31" t="s">
        <v>36</v>
      </c>
      <c r="L1218" s="31" t="s">
        <v>95</v>
      </c>
      <c r="M1218" s="169">
        <v>45514</v>
      </c>
      <c r="N1218" s="148"/>
      <c r="O1218" s="44" t="s">
        <v>43</v>
      </c>
      <c r="P1218" s="43" t="s">
        <v>3178</v>
      </c>
      <c r="Q1218" s="31"/>
      <c r="R1218" s="84" t="s">
        <v>106</v>
      </c>
      <c r="S1218" s="31" t="s">
        <v>36</v>
      </c>
      <c r="T1218" s="31" t="s">
        <v>95</v>
      </c>
      <c r="U1218" s="169">
        <v>45514</v>
      </c>
      <c r="V1218" s="150"/>
      <c r="W1218" s="141" t="str" cm="1">
        <f t="array" ref="W1218">IF(SUM(LEN(B1218:V1218))=0,"",IF(OR(OR(ISBLANK(F1218),SUM(LEN(C1218),LEN(D1218))=0),AND(NOT(E1218="Unknown"),ISBLANK(J1218)),AND(NOT(O1218="Unknown"),ISBLANK(R1218))),"Missing Information", INDEX(Table15[Entire Service Line Classification], MATCH(SUMIFS(Table15[Unique ID],Table15[System-Owned Portion],E1218,Table15[If Material Anything Other than "Lead" in Column E,Was Material Ever Previously Lead?],G1218,Table15[Customer-Owned Portion],O1218),Table15[Unique ID],0),0)))</f>
        <v>Non-lead</v>
      </c>
      <c r="X1218"/>
    </row>
    <row r="1219" spans="2:24" ht="30" x14ac:dyDescent="0.25">
      <c r="B1219" s="146">
        <v>26365038</v>
      </c>
      <c r="C1219" s="31" t="s">
        <v>1552</v>
      </c>
      <c r="D1219" s="31">
        <v>1289</v>
      </c>
      <c r="E1219" s="44" t="s">
        <v>43</v>
      </c>
      <c r="F1219" s="43" t="s">
        <v>34</v>
      </c>
      <c r="G1219" s="84" t="s">
        <v>34</v>
      </c>
      <c r="H1219" s="31" t="s">
        <v>3177</v>
      </c>
      <c r="I1219" s="31"/>
      <c r="J1219" s="84" t="s">
        <v>106</v>
      </c>
      <c r="K1219" s="31" t="s">
        <v>36</v>
      </c>
      <c r="L1219" s="31" t="s">
        <v>95</v>
      </c>
      <c r="M1219" s="169">
        <v>45514</v>
      </c>
      <c r="N1219" s="148"/>
      <c r="O1219" s="44" t="s">
        <v>43</v>
      </c>
      <c r="P1219" s="43" t="s">
        <v>3178</v>
      </c>
      <c r="Q1219" s="31"/>
      <c r="R1219" s="84" t="s">
        <v>106</v>
      </c>
      <c r="S1219" s="31" t="s">
        <v>36</v>
      </c>
      <c r="T1219" s="31" t="s">
        <v>95</v>
      </c>
      <c r="U1219" s="169">
        <v>45514</v>
      </c>
      <c r="V1219" s="150"/>
      <c r="W1219" s="141" t="str" cm="1">
        <f t="array" ref="W1219">IF(SUM(LEN(B1219:V1219))=0,"",IF(OR(OR(ISBLANK(F1219),SUM(LEN(C1219),LEN(D1219))=0),AND(NOT(E1219="Unknown"),ISBLANK(J1219)),AND(NOT(O1219="Unknown"),ISBLANK(R1219))),"Missing Information", INDEX(Table15[Entire Service Line Classification], MATCH(SUMIFS(Table15[Unique ID],Table15[System-Owned Portion],E1219,Table15[If Material Anything Other than "Lead" in Column E,Was Material Ever Previously Lead?],G1219,Table15[Customer-Owned Portion],O1219),Table15[Unique ID],0),0)))</f>
        <v>Non-lead</v>
      </c>
      <c r="X1219"/>
    </row>
    <row r="1220" spans="2:24" ht="30" x14ac:dyDescent="0.25">
      <c r="B1220" s="146">
        <v>26365087</v>
      </c>
      <c r="C1220" s="31" t="s">
        <v>1553</v>
      </c>
      <c r="D1220" s="31">
        <v>1290</v>
      </c>
      <c r="E1220" s="44" t="s">
        <v>43</v>
      </c>
      <c r="F1220" s="43" t="s">
        <v>34</v>
      </c>
      <c r="G1220" s="84" t="s">
        <v>34</v>
      </c>
      <c r="H1220" s="31" t="s">
        <v>3177</v>
      </c>
      <c r="I1220" s="31"/>
      <c r="J1220" s="84" t="s">
        <v>106</v>
      </c>
      <c r="K1220" s="31" t="s">
        <v>36</v>
      </c>
      <c r="L1220" s="31" t="s">
        <v>95</v>
      </c>
      <c r="M1220" s="169">
        <v>45514</v>
      </c>
      <c r="N1220" s="148"/>
      <c r="O1220" s="44" t="s">
        <v>43</v>
      </c>
      <c r="P1220" s="43" t="s">
        <v>3178</v>
      </c>
      <c r="Q1220" s="31"/>
      <c r="R1220" s="84" t="s">
        <v>106</v>
      </c>
      <c r="S1220" s="31" t="s">
        <v>36</v>
      </c>
      <c r="T1220" s="31" t="s">
        <v>95</v>
      </c>
      <c r="U1220" s="169">
        <v>45514</v>
      </c>
      <c r="V1220" s="150"/>
      <c r="W1220" s="141" t="str" cm="1">
        <f t="array" ref="W1220">IF(SUM(LEN(B1220:V1220))=0,"",IF(OR(OR(ISBLANK(F1220),SUM(LEN(C1220),LEN(D1220))=0),AND(NOT(E1220="Unknown"),ISBLANK(J1220)),AND(NOT(O1220="Unknown"),ISBLANK(R1220))),"Missing Information", INDEX(Table15[Entire Service Line Classification], MATCH(SUMIFS(Table15[Unique ID],Table15[System-Owned Portion],E1220,Table15[If Material Anything Other than "Lead" in Column E,Was Material Ever Previously Lead?],G1220,Table15[Customer-Owned Portion],O1220),Table15[Unique ID],0),0)))</f>
        <v>Non-lead</v>
      </c>
      <c r="X1220"/>
    </row>
    <row r="1221" spans="2:24" ht="30" x14ac:dyDescent="0.25">
      <c r="B1221" s="146">
        <v>26366685</v>
      </c>
      <c r="C1221" s="31" t="s">
        <v>1554</v>
      </c>
      <c r="D1221" s="31">
        <v>1291</v>
      </c>
      <c r="E1221" s="44" t="s">
        <v>43</v>
      </c>
      <c r="F1221" s="43" t="s">
        <v>34</v>
      </c>
      <c r="G1221" s="84" t="s">
        <v>34</v>
      </c>
      <c r="H1221" s="31" t="s">
        <v>3177</v>
      </c>
      <c r="I1221" s="31"/>
      <c r="J1221" s="84" t="s">
        <v>106</v>
      </c>
      <c r="K1221" s="31" t="s">
        <v>36</v>
      </c>
      <c r="L1221" s="31" t="s">
        <v>95</v>
      </c>
      <c r="M1221" s="169">
        <v>45514</v>
      </c>
      <c r="N1221" s="148"/>
      <c r="O1221" s="44" t="s">
        <v>35</v>
      </c>
      <c r="P1221" s="43" t="s">
        <v>3178</v>
      </c>
      <c r="Q1221" s="31"/>
      <c r="R1221" s="84" t="s">
        <v>106</v>
      </c>
      <c r="S1221" s="31" t="s">
        <v>36</v>
      </c>
      <c r="T1221" s="31" t="s">
        <v>95</v>
      </c>
      <c r="U1221" s="169">
        <v>45514</v>
      </c>
      <c r="V1221" s="150"/>
      <c r="W1221" s="141" t="str" cm="1">
        <f t="array" ref="W1221">IF(SUM(LEN(B1221:V1221))=0,"",IF(OR(OR(ISBLANK(F1221),SUM(LEN(C1221),LEN(D1221))=0),AND(NOT(E1221="Unknown"),ISBLANK(J1221)),AND(NOT(O1221="Unknown"),ISBLANK(R1221))),"Missing Information", INDEX(Table15[Entire Service Line Classification], MATCH(SUMIFS(Table15[Unique ID],Table15[System-Owned Portion],E1221,Table15[If Material Anything Other than "Lead" in Column E,Was Material Ever Previously Lead?],G1221,Table15[Customer-Owned Portion],O1221),Table15[Unique ID],0),0)))</f>
        <v>Non-lead</v>
      </c>
      <c r="X1221"/>
    </row>
    <row r="1222" spans="2:24" ht="30" x14ac:dyDescent="0.25">
      <c r="B1222" s="146">
        <v>26359266</v>
      </c>
      <c r="C1222" s="31" t="s">
        <v>1555</v>
      </c>
      <c r="D1222" s="31">
        <v>1292</v>
      </c>
      <c r="E1222" s="44" t="s">
        <v>43</v>
      </c>
      <c r="F1222" s="43" t="s">
        <v>34</v>
      </c>
      <c r="G1222" s="84" t="s">
        <v>34</v>
      </c>
      <c r="H1222" s="31" t="s">
        <v>3177</v>
      </c>
      <c r="I1222" s="31"/>
      <c r="J1222" s="84" t="s">
        <v>106</v>
      </c>
      <c r="K1222" s="31" t="s">
        <v>36</v>
      </c>
      <c r="L1222" s="31" t="s">
        <v>95</v>
      </c>
      <c r="M1222" s="169">
        <v>45514</v>
      </c>
      <c r="N1222" s="148"/>
      <c r="O1222" s="44" t="s">
        <v>43</v>
      </c>
      <c r="P1222" s="43" t="s">
        <v>3178</v>
      </c>
      <c r="Q1222" s="31"/>
      <c r="R1222" s="84" t="s">
        <v>106</v>
      </c>
      <c r="S1222" s="31" t="s">
        <v>36</v>
      </c>
      <c r="T1222" s="31" t="s">
        <v>95</v>
      </c>
      <c r="U1222" s="169">
        <v>45514</v>
      </c>
      <c r="V1222" s="150"/>
      <c r="W1222" s="141" t="str" cm="1">
        <f t="array" ref="W1222">IF(SUM(LEN(B1222:V1222))=0,"",IF(OR(OR(ISBLANK(F1222),SUM(LEN(C1222),LEN(D1222))=0),AND(NOT(E1222="Unknown"),ISBLANK(J1222)),AND(NOT(O1222="Unknown"),ISBLANK(R1222))),"Missing Information", INDEX(Table15[Entire Service Line Classification], MATCH(SUMIFS(Table15[Unique ID],Table15[System-Owned Portion],E1222,Table15[If Material Anything Other than "Lead" in Column E,Was Material Ever Previously Lead?],G1222,Table15[Customer-Owned Portion],O1222),Table15[Unique ID],0),0)))</f>
        <v>Non-lead</v>
      </c>
      <c r="X1222"/>
    </row>
    <row r="1223" spans="2:24" ht="30" x14ac:dyDescent="0.25">
      <c r="B1223" s="146">
        <v>26365085</v>
      </c>
      <c r="C1223" s="31" t="s">
        <v>1556</v>
      </c>
      <c r="D1223" s="31">
        <v>1293</v>
      </c>
      <c r="E1223" s="44" t="s">
        <v>43</v>
      </c>
      <c r="F1223" s="43" t="s">
        <v>34</v>
      </c>
      <c r="G1223" s="84" t="s">
        <v>34</v>
      </c>
      <c r="H1223" s="31" t="s">
        <v>3177</v>
      </c>
      <c r="I1223" s="31"/>
      <c r="J1223" s="84" t="s">
        <v>106</v>
      </c>
      <c r="K1223" s="31" t="s">
        <v>36</v>
      </c>
      <c r="L1223" s="31" t="s">
        <v>95</v>
      </c>
      <c r="M1223" s="169">
        <v>45514</v>
      </c>
      <c r="N1223" s="148"/>
      <c r="O1223" s="44" t="s">
        <v>43</v>
      </c>
      <c r="P1223" s="43" t="s">
        <v>3178</v>
      </c>
      <c r="Q1223" s="31"/>
      <c r="R1223" s="84" t="s">
        <v>106</v>
      </c>
      <c r="S1223" s="31" t="s">
        <v>36</v>
      </c>
      <c r="T1223" s="31" t="s">
        <v>95</v>
      </c>
      <c r="U1223" s="169">
        <v>45514</v>
      </c>
      <c r="V1223" s="150"/>
      <c r="W1223" s="141" t="str" cm="1">
        <f t="array" ref="W1223">IF(SUM(LEN(B1223:V1223))=0,"",IF(OR(OR(ISBLANK(F1223),SUM(LEN(C1223),LEN(D1223))=0),AND(NOT(E1223="Unknown"),ISBLANK(J1223)),AND(NOT(O1223="Unknown"),ISBLANK(R1223))),"Missing Information", INDEX(Table15[Entire Service Line Classification], MATCH(SUMIFS(Table15[Unique ID],Table15[System-Owned Portion],E1223,Table15[If Material Anything Other than "Lead" in Column E,Was Material Ever Previously Lead?],G1223,Table15[Customer-Owned Portion],O1223),Table15[Unique ID],0),0)))</f>
        <v>Non-lead</v>
      </c>
      <c r="X1223"/>
    </row>
    <row r="1224" spans="2:24" ht="30" x14ac:dyDescent="0.25">
      <c r="B1224" s="146">
        <v>26359272</v>
      </c>
      <c r="C1224" s="31" t="s">
        <v>1557</v>
      </c>
      <c r="D1224" s="31">
        <v>1294</v>
      </c>
      <c r="E1224" s="44" t="s">
        <v>43</v>
      </c>
      <c r="F1224" s="43" t="s">
        <v>34</v>
      </c>
      <c r="G1224" s="84" t="s">
        <v>34</v>
      </c>
      <c r="H1224" s="31" t="s">
        <v>3177</v>
      </c>
      <c r="I1224" s="31"/>
      <c r="J1224" s="84" t="s">
        <v>106</v>
      </c>
      <c r="K1224" s="31" t="s">
        <v>36</v>
      </c>
      <c r="L1224" s="31" t="s">
        <v>95</v>
      </c>
      <c r="M1224" s="169">
        <v>45514</v>
      </c>
      <c r="N1224" s="148"/>
      <c r="O1224" s="44" t="s">
        <v>43</v>
      </c>
      <c r="P1224" s="43" t="s">
        <v>3178</v>
      </c>
      <c r="Q1224" s="31"/>
      <c r="R1224" s="84" t="s">
        <v>106</v>
      </c>
      <c r="S1224" s="31" t="s">
        <v>36</v>
      </c>
      <c r="T1224" s="31" t="s">
        <v>95</v>
      </c>
      <c r="U1224" s="169">
        <v>45514</v>
      </c>
      <c r="V1224" s="150"/>
      <c r="W1224" s="141" t="str" cm="1">
        <f t="array" ref="W1224">IF(SUM(LEN(B1224:V1224))=0,"",IF(OR(OR(ISBLANK(F1224),SUM(LEN(C1224),LEN(D1224))=0),AND(NOT(E1224="Unknown"),ISBLANK(J1224)),AND(NOT(O1224="Unknown"),ISBLANK(R1224))),"Missing Information", INDEX(Table15[Entire Service Line Classification], MATCH(SUMIFS(Table15[Unique ID],Table15[System-Owned Portion],E1224,Table15[If Material Anything Other than "Lead" in Column E,Was Material Ever Previously Lead?],G1224,Table15[Customer-Owned Portion],O1224),Table15[Unique ID],0),0)))</f>
        <v>Non-lead</v>
      </c>
      <c r="X1224"/>
    </row>
    <row r="1225" spans="2:24" ht="30" x14ac:dyDescent="0.25">
      <c r="B1225" s="146">
        <v>26365086</v>
      </c>
      <c r="C1225" s="31" t="s">
        <v>1558</v>
      </c>
      <c r="D1225" s="31">
        <v>1295</v>
      </c>
      <c r="E1225" s="44" t="s">
        <v>43</v>
      </c>
      <c r="F1225" s="43" t="s">
        <v>34</v>
      </c>
      <c r="G1225" s="84" t="s">
        <v>34</v>
      </c>
      <c r="H1225" s="31" t="s">
        <v>3177</v>
      </c>
      <c r="I1225" s="31"/>
      <c r="J1225" s="84" t="s">
        <v>106</v>
      </c>
      <c r="K1225" s="31" t="s">
        <v>36</v>
      </c>
      <c r="L1225" s="31" t="s">
        <v>95</v>
      </c>
      <c r="M1225" s="169">
        <v>45514</v>
      </c>
      <c r="N1225" s="148"/>
      <c r="O1225" s="44" t="s">
        <v>43</v>
      </c>
      <c r="P1225" s="43" t="s">
        <v>3178</v>
      </c>
      <c r="Q1225" s="31"/>
      <c r="R1225" s="84" t="s">
        <v>106</v>
      </c>
      <c r="S1225" s="31" t="s">
        <v>36</v>
      </c>
      <c r="T1225" s="31" t="s">
        <v>95</v>
      </c>
      <c r="U1225" s="169">
        <v>45514</v>
      </c>
      <c r="V1225" s="150"/>
      <c r="W1225" s="141" t="str" cm="1">
        <f t="array" ref="W1225">IF(SUM(LEN(B1225:V1225))=0,"",IF(OR(OR(ISBLANK(F1225),SUM(LEN(C1225),LEN(D1225))=0),AND(NOT(E1225="Unknown"),ISBLANK(J1225)),AND(NOT(O1225="Unknown"),ISBLANK(R1225))),"Missing Information", INDEX(Table15[Entire Service Line Classification], MATCH(SUMIFS(Table15[Unique ID],Table15[System-Owned Portion],E1225,Table15[If Material Anything Other than "Lead" in Column E,Was Material Ever Previously Lead?],G1225,Table15[Customer-Owned Portion],O1225),Table15[Unique ID],0),0)))</f>
        <v>Non-lead</v>
      </c>
      <c r="X1225"/>
    </row>
    <row r="1226" spans="2:24" ht="30" x14ac:dyDescent="0.25">
      <c r="B1226" s="146">
        <v>26365036</v>
      </c>
      <c r="C1226" s="31" t="s">
        <v>1559</v>
      </c>
      <c r="D1226" s="31">
        <v>1296</v>
      </c>
      <c r="E1226" s="44" t="s">
        <v>43</v>
      </c>
      <c r="F1226" s="43" t="s">
        <v>34</v>
      </c>
      <c r="G1226" s="84" t="s">
        <v>34</v>
      </c>
      <c r="H1226" s="31" t="s">
        <v>3177</v>
      </c>
      <c r="I1226" s="31"/>
      <c r="J1226" s="84" t="s">
        <v>106</v>
      </c>
      <c r="K1226" s="31" t="s">
        <v>36</v>
      </c>
      <c r="L1226" s="31" t="s">
        <v>95</v>
      </c>
      <c r="M1226" s="169">
        <v>45514</v>
      </c>
      <c r="N1226" s="148"/>
      <c r="O1226" s="44" t="s">
        <v>43</v>
      </c>
      <c r="P1226" s="43" t="s">
        <v>3178</v>
      </c>
      <c r="Q1226" s="31"/>
      <c r="R1226" s="84" t="s">
        <v>106</v>
      </c>
      <c r="S1226" s="31" t="s">
        <v>36</v>
      </c>
      <c r="T1226" s="31" t="s">
        <v>95</v>
      </c>
      <c r="U1226" s="169">
        <v>45514</v>
      </c>
      <c r="V1226" s="150"/>
      <c r="W1226" s="141" t="str" cm="1">
        <f t="array" ref="W1226">IF(SUM(LEN(B1226:V1226))=0,"",IF(OR(OR(ISBLANK(F1226),SUM(LEN(C1226),LEN(D1226))=0),AND(NOT(E1226="Unknown"),ISBLANK(J1226)),AND(NOT(O1226="Unknown"),ISBLANK(R1226))),"Missing Information", INDEX(Table15[Entire Service Line Classification], MATCH(SUMIFS(Table15[Unique ID],Table15[System-Owned Portion],E1226,Table15[If Material Anything Other than "Lead" in Column E,Was Material Ever Previously Lead?],G1226,Table15[Customer-Owned Portion],O1226),Table15[Unique ID],0),0)))</f>
        <v>Non-lead</v>
      </c>
      <c r="X1226"/>
    </row>
    <row r="1227" spans="2:24" ht="30" x14ac:dyDescent="0.25">
      <c r="B1227" s="146">
        <v>26365088</v>
      </c>
      <c r="C1227" s="31" t="s">
        <v>1560</v>
      </c>
      <c r="D1227" s="31">
        <v>1297</v>
      </c>
      <c r="E1227" s="44" t="s">
        <v>43</v>
      </c>
      <c r="F1227" s="43" t="s">
        <v>34</v>
      </c>
      <c r="G1227" s="84" t="s">
        <v>34</v>
      </c>
      <c r="H1227" s="31" t="s">
        <v>3177</v>
      </c>
      <c r="I1227" s="31"/>
      <c r="J1227" s="84" t="s">
        <v>106</v>
      </c>
      <c r="K1227" s="31" t="s">
        <v>36</v>
      </c>
      <c r="L1227" s="31" t="s">
        <v>95</v>
      </c>
      <c r="M1227" s="169">
        <v>45514</v>
      </c>
      <c r="N1227" s="148"/>
      <c r="O1227" s="44" t="s">
        <v>43</v>
      </c>
      <c r="P1227" s="43" t="s">
        <v>3178</v>
      </c>
      <c r="Q1227" s="31"/>
      <c r="R1227" s="84" t="s">
        <v>106</v>
      </c>
      <c r="S1227" s="31" t="s">
        <v>36</v>
      </c>
      <c r="T1227" s="31" t="s">
        <v>95</v>
      </c>
      <c r="U1227" s="169">
        <v>45514</v>
      </c>
      <c r="V1227" s="150"/>
      <c r="W1227" s="141" t="str" cm="1">
        <f t="array" ref="W1227">IF(SUM(LEN(B1227:V1227))=0,"",IF(OR(OR(ISBLANK(F1227),SUM(LEN(C1227),LEN(D1227))=0),AND(NOT(E1227="Unknown"),ISBLANK(J1227)),AND(NOT(O1227="Unknown"),ISBLANK(R1227))),"Missing Information", INDEX(Table15[Entire Service Line Classification], MATCH(SUMIFS(Table15[Unique ID],Table15[System-Owned Portion],E1227,Table15[If Material Anything Other than "Lead" in Column E,Was Material Ever Previously Lead?],G1227,Table15[Customer-Owned Portion],O1227),Table15[Unique ID],0),0)))</f>
        <v>Non-lead</v>
      </c>
      <c r="X1227"/>
    </row>
    <row r="1228" spans="2:24" ht="30" x14ac:dyDescent="0.25">
      <c r="B1228" s="146">
        <v>26365029</v>
      </c>
      <c r="C1228" s="31" t="s">
        <v>1561</v>
      </c>
      <c r="D1228" s="31">
        <v>1298</v>
      </c>
      <c r="E1228" s="44" t="s">
        <v>43</v>
      </c>
      <c r="F1228" s="43" t="s">
        <v>34</v>
      </c>
      <c r="G1228" s="84" t="s">
        <v>34</v>
      </c>
      <c r="H1228" s="31" t="s">
        <v>3177</v>
      </c>
      <c r="I1228" s="31"/>
      <c r="J1228" s="84" t="s">
        <v>106</v>
      </c>
      <c r="K1228" s="31" t="s">
        <v>36</v>
      </c>
      <c r="L1228" s="31" t="s">
        <v>95</v>
      </c>
      <c r="M1228" s="169">
        <v>45514</v>
      </c>
      <c r="N1228" s="148"/>
      <c r="O1228" s="44" t="s">
        <v>43</v>
      </c>
      <c r="P1228" s="43" t="s">
        <v>3178</v>
      </c>
      <c r="Q1228" s="31"/>
      <c r="R1228" s="84" t="s">
        <v>106</v>
      </c>
      <c r="S1228" s="31" t="s">
        <v>36</v>
      </c>
      <c r="T1228" s="31" t="s">
        <v>95</v>
      </c>
      <c r="U1228" s="169">
        <v>45514</v>
      </c>
      <c r="V1228" s="150"/>
      <c r="W1228" s="141" t="str" cm="1">
        <f t="array" ref="W1228">IF(SUM(LEN(B1228:V1228))=0,"",IF(OR(OR(ISBLANK(F1228),SUM(LEN(C1228),LEN(D1228))=0),AND(NOT(E1228="Unknown"),ISBLANK(J1228)),AND(NOT(O1228="Unknown"),ISBLANK(R1228))),"Missing Information", INDEX(Table15[Entire Service Line Classification], MATCH(SUMIFS(Table15[Unique ID],Table15[System-Owned Portion],E1228,Table15[If Material Anything Other than "Lead" in Column E,Was Material Ever Previously Lead?],G1228,Table15[Customer-Owned Portion],O1228),Table15[Unique ID],0),0)))</f>
        <v>Non-lead</v>
      </c>
      <c r="X1228"/>
    </row>
    <row r="1229" spans="2:24" ht="30" x14ac:dyDescent="0.25">
      <c r="B1229" s="146">
        <v>26365035</v>
      </c>
      <c r="C1229" s="31" t="s">
        <v>1562</v>
      </c>
      <c r="D1229" s="31">
        <v>1299</v>
      </c>
      <c r="E1229" s="44" t="s">
        <v>43</v>
      </c>
      <c r="F1229" s="43" t="s">
        <v>34</v>
      </c>
      <c r="G1229" s="84" t="s">
        <v>34</v>
      </c>
      <c r="H1229" s="31" t="s">
        <v>3177</v>
      </c>
      <c r="I1229" s="31"/>
      <c r="J1229" s="84" t="s">
        <v>106</v>
      </c>
      <c r="K1229" s="31" t="s">
        <v>36</v>
      </c>
      <c r="L1229" s="31" t="s">
        <v>95</v>
      </c>
      <c r="M1229" s="169">
        <v>45514</v>
      </c>
      <c r="N1229" s="148"/>
      <c r="O1229" s="44" t="s">
        <v>43</v>
      </c>
      <c r="P1229" s="43" t="s">
        <v>3178</v>
      </c>
      <c r="Q1229" s="31"/>
      <c r="R1229" s="84" t="s">
        <v>106</v>
      </c>
      <c r="S1229" s="31" t="s">
        <v>36</v>
      </c>
      <c r="T1229" s="31" t="s">
        <v>95</v>
      </c>
      <c r="U1229" s="169">
        <v>45514</v>
      </c>
      <c r="V1229" s="150"/>
      <c r="W1229" s="141" t="str" cm="1">
        <f t="array" ref="W1229">IF(SUM(LEN(B1229:V1229))=0,"",IF(OR(OR(ISBLANK(F1229),SUM(LEN(C1229),LEN(D1229))=0),AND(NOT(E1229="Unknown"),ISBLANK(J1229)),AND(NOT(O1229="Unknown"),ISBLANK(R1229))),"Missing Information", INDEX(Table15[Entire Service Line Classification], MATCH(SUMIFS(Table15[Unique ID],Table15[System-Owned Portion],E1229,Table15[If Material Anything Other than "Lead" in Column E,Was Material Ever Previously Lead?],G1229,Table15[Customer-Owned Portion],O1229),Table15[Unique ID],0),0)))</f>
        <v>Non-lead</v>
      </c>
      <c r="X1229"/>
    </row>
    <row r="1230" spans="2:24" ht="30" x14ac:dyDescent="0.25">
      <c r="B1230" s="146">
        <v>26365030</v>
      </c>
      <c r="C1230" s="31" t="s">
        <v>1563</v>
      </c>
      <c r="D1230" s="31">
        <v>1300</v>
      </c>
      <c r="E1230" s="44" t="s">
        <v>43</v>
      </c>
      <c r="F1230" s="43" t="s">
        <v>34</v>
      </c>
      <c r="G1230" s="84" t="s">
        <v>34</v>
      </c>
      <c r="H1230" s="31" t="s">
        <v>3177</v>
      </c>
      <c r="I1230" s="31"/>
      <c r="J1230" s="84" t="s">
        <v>106</v>
      </c>
      <c r="K1230" s="31" t="s">
        <v>36</v>
      </c>
      <c r="L1230" s="31" t="s">
        <v>95</v>
      </c>
      <c r="M1230" s="169">
        <v>45514</v>
      </c>
      <c r="N1230" s="148"/>
      <c r="O1230" s="44" t="s">
        <v>43</v>
      </c>
      <c r="P1230" s="43" t="s">
        <v>3178</v>
      </c>
      <c r="Q1230" s="31"/>
      <c r="R1230" s="84" t="s">
        <v>106</v>
      </c>
      <c r="S1230" s="31" t="s">
        <v>36</v>
      </c>
      <c r="T1230" s="31" t="s">
        <v>95</v>
      </c>
      <c r="U1230" s="169">
        <v>45514</v>
      </c>
      <c r="V1230" s="150"/>
      <c r="W1230" s="141" t="str" cm="1">
        <f t="array" ref="W1230">IF(SUM(LEN(B1230:V1230))=0,"",IF(OR(OR(ISBLANK(F1230),SUM(LEN(C1230),LEN(D1230))=0),AND(NOT(E1230="Unknown"),ISBLANK(J1230)),AND(NOT(O1230="Unknown"),ISBLANK(R1230))),"Missing Information", INDEX(Table15[Entire Service Line Classification], MATCH(SUMIFS(Table15[Unique ID],Table15[System-Owned Portion],E1230,Table15[If Material Anything Other than "Lead" in Column E,Was Material Ever Previously Lead?],G1230,Table15[Customer-Owned Portion],O1230),Table15[Unique ID],0),0)))</f>
        <v>Non-lead</v>
      </c>
      <c r="X1230"/>
    </row>
    <row r="1231" spans="2:24" ht="30" x14ac:dyDescent="0.25">
      <c r="B1231" s="146" t="s">
        <v>284</v>
      </c>
      <c r="C1231" s="31" t="s">
        <v>1564</v>
      </c>
      <c r="D1231" s="31">
        <v>1302</v>
      </c>
      <c r="E1231" s="44" t="s">
        <v>43</v>
      </c>
      <c r="F1231" s="43" t="s">
        <v>34</v>
      </c>
      <c r="G1231" s="84" t="s">
        <v>34</v>
      </c>
      <c r="H1231" s="31" t="s">
        <v>3177</v>
      </c>
      <c r="I1231" s="31"/>
      <c r="J1231" s="84" t="s">
        <v>106</v>
      </c>
      <c r="K1231" s="31" t="s">
        <v>36</v>
      </c>
      <c r="L1231" s="31" t="s">
        <v>95</v>
      </c>
      <c r="M1231" s="169">
        <v>45514</v>
      </c>
      <c r="N1231" s="148"/>
      <c r="O1231" s="44" t="s">
        <v>42</v>
      </c>
      <c r="P1231" s="43" t="s">
        <v>3178</v>
      </c>
      <c r="Q1231" s="31"/>
      <c r="R1231" s="84" t="s">
        <v>106</v>
      </c>
      <c r="S1231" s="31" t="s">
        <v>36</v>
      </c>
      <c r="T1231" s="31" t="s">
        <v>95</v>
      </c>
      <c r="U1231" s="169">
        <v>45514</v>
      </c>
      <c r="V1231" s="150"/>
      <c r="W1231" s="141" t="str" cm="1">
        <f t="array" ref="W1231">IF(SUM(LEN(B1231:V1231))=0,"",IF(OR(OR(ISBLANK(F1231),SUM(LEN(C1231),LEN(D1231))=0),AND(NOT(E1231="Unknown"),ISBLANK(J1231)),AND(NOT(O1231="Unknown"),ISBLANK(R1231))),"Missing Information", INDEX(Table15[Entire Service Line Classification], MATCH(SUMIFS(Table15[Unique ID],Table15[System-Owned Portion],E1231,Table15[If Material Anything Other than "Lead" in Column E,Was Material Ever Previously Lead?],G1231,Table15[Customer-Owned Portion],O1231),Table15[Unique ID],0),0)))</f>
        <v>Non-lead</v>
      </c>
      <c r="X1231"/>
    </row>
    <row r="1232" spans="2:24" ht="30" x14ac:dyDescent="0.25">
      <c r="B1232" s="146">
        <v>77124544</v>
      </c>
      <c r="C1232" s="31" t="s">
        <v>1565</v>
      </c>
      <c r="D1232" s="31">
        <v>1303</v>
      </c>
      <c r="E1232" s="44" t="s">
        <v>43</v>
      </c>
      <c r="F1232" s="43" t="s">
        <v>34</v>
      </c>
      <c r="G1232" s="84" t="s">
        <v>34</v>
      </c>
      <c r="H1232" s="31" t="s">
        <v>3177</v>
      </c>
      <c r="I1232" s="31"/>
      <c r="J1232" s="84" t="s">
        <v>106</v>
      </c>
      <c r="K1232" s="31" t="s">
        <v>36</v>
      </c>
      <c r="L1232" s="31" t="s">
        <v>95</v>
      </c>
      <c r="M1232" s="169">
        <v>45514</v>
      </c>
      <c r="N1232" s="148"/>
      <c r="O1232" s="44" t="s">
        <v>35</v>
      </c>
      <c r="P1232" s="43" t="s">
        <v>3178</v>
      </c>
      <c r="Q1232" s="31"/>
      <c r="R1232" s="84" t="s">
        <v>106</v>
      </c>
      <c r="S1232" s="31" t="s">
        <v>36</v>
      </c>
      <c r="T1232" s="31" t="s">
        <v>95</v>
      </c>
      <c r="U1232" s="169">
        <v>45514</v>
      </c>
      <c r="V1232" s="150"/>
      <c r="W1232" s="141" t="str" cm="1">
        <f t="array" ref="W1232">IF(SUM(LEN(B1232:V1232))=0,"",IF(OR(OR(ISBLANK(F1232),SUM(LEN(C1232),LEN(D1232))=0),AND(NOT(E1232="Unknown"),ISBLANK(J1232)),AND(NOT(O1232="Unknown"),ISBLANK(R1232))),"Missing Information", INDEX(Table15[Entire Service Line Classification], MATCH(SUMIFS(Table15[Unique ID],Table15[System-Owned Portion],E1232,Table15[If Material Anything Other than "Lead" in Column E,Was Material Ever Previously Lead?],G1232,Table15[Customer-Owned Portion],O1232),Table15[Unique ID],0),0)))</f>
        <v>Non-lead</v>
      </c>
      <c r="X1232"/>
    </row>
    <row r="1233" spans="2:24" ht="30" x14ac:dyDescent="0.25">
      <c r="B1233" s="146">
        <v>26365091</v>
      </c>
      <c r="C1233" s="31" t="s">
        <v>1566</v>
      </c>
      <c r="D1233" s="31">
        <v>1305</v>
      </c>
      <c r="E1233" s="44" t="s">
        <v>43</v>
      </c>
      <c r="F1233" s="43" t="s">
        <v>34</v>
      </c>
      <c r="G1233" s="84" t="s">
        <v>34</v>
      </c>
      <c r="H1233" s="31" t="s">
        <v>3177</v>
      </c>
      <c r="I1233" s="31"/>
      <c r="J1233" s="84" t="s">
        <v>106</v>
      </c>
      <c r="K1233" s="31" t="s">
        <v>36</v>
      </c>
      <c r="L1233" s="31" t="s">
        <v>95</v>
      </c>
      <c r="M1233" s="169">
        <v>45514</v>
      </c>
      <c r="N1233" s="148"/>
      <c r="O1233" s="44" t="s">
        <v>42</v>
      </c>
      <c r="P1233" s="43" t="s">
        <v>3178</v>
      </c>
      <c r="Q1233" s="31"/>
      <c r="R1233" s="84" t="s">
        <v>106</v>
      </c>
      <c r="S1233" s="31" t="s">
        <v>36</v>
      </c>
      <c r="T1233" s="31" t="s">
        <v>95</v>
      </c>
      <c r="U1233" s="169">
        <v>45514</v>
      </c>
      <c r="V1233" s="150"/>
      <c r="W1233" s="141" t="str" cm="1">
        <f t="array" ref="W1233">IF(SUM(LEN(B1233:V1233))=0,"",IF(OR(OR(ISBLANK(F1233),SUM(LEN(C1233),LEN(D1233))=0),AND(NOT(E1233="Unknown"),ISBLANK(J1233)),AND(NOT(O1233="Unknown"),ISBLANK(R1233))),"Missing Information", INDEX(Table15[Entire Service Line Classification], MATCH(SUMIFS(Table15[Unique ID],Table15[System-Owned Portion],E1233,Table15[If Material Anything Other than "Lead" in Column E,Was Material Ever Previously Lead?],G1233,Table15[Customer-Owned Portion],O1233),Table15[Unique ID],0),0)))</f>
        <v>Non-lead</v>
      </c>
      <c r="X1233"/>
    </row>
    <row r="1234" spans="2:24" ht="30" x14ac:dyDescent="0.25">
      <c r="B1234" s="146">
        <v>26365090</v>
      </c>
      <c r="C1234" s="31" t="s">
        <v>1567</v>
      </c>
      <c r="D1234" s="31">
        <v>1306</v>
      </c>
      <c r="E1234" s="44" t="s">
        <v>43</v>
      </c>
      <c r="F1234" s="43" t="s">
        <v>34</v>
      </c>
      <c r="G1234" s="84" t="s">
        <v>34</v>
      </c>
      <c r="H1234" s="31" t="s">
        <v>3177</v>
      </c>
      <c r="I1234" s="31"/>
      <c r="J1234" s="84" t="s">
        <v>106</v>
      </c>
      <c r="K1234" s="31" t="s">
        <v>36</v>
      </c>
      <c r="L1234" s="31" t="s">
        <v>95</v>
      </c>
      <c r="M1234" s="169">
        <v>45514</v>
      </c>
      <c r="N1234" s="148"/>
      <c r="O1234" s="44" t="s">
        <v>43</v>
      </c>
      <c r="P1234" s="43" t="s">
        <v>3178</v>
      </c>
      <c r="Q1234" s="31"/>
      <c r="R1234" s="84" t="s">
        <v>106</v>
      </c>
      <c r="S1234" s="31" t="s">
        <v>36</v>
      </c>
      <c r="T1234" s="31" t="s">
        <v>95</v>
      </c>
      <c r="U1234" s="169">
        <v>45514</v>
      </c>
      <c r="V1234" s="150"/>
      <c r="W1234" s="141" t="str" cm="1">
        <f t="array" ref="W1234">IF(SUM(LEN(B1234:V1234))=0,"",IF(OR(OR(ISBLANK(F1234),SUM(LEN(C1234),LEN(D1234))=0),AND(NOT(E1234="Unknown"),ISBLANK(J1234)),AND(NOT(O1234="Unknown"),ISBLANK(R1234))),"Missing Information", INDEX(Table15[Entire Service Line Classification], MATCH(SUMIFS(Table15[Unique ID],Table15[System-Owned Portion],E1234,Table15[If Material Anything Other than "Lead" in Column E,Was Material Ever Previously Lead?],G1234,Table15[Customer-Owned Portion],O1234),Table15[Unique ID],0),0)))</f>
        <v>Non-lead</v>
      </c>
      <c r="X1234"/>
    </row>
    <row r="1235" spans="2:24" ht="30" x14ac:dyDescent="0.25">
      <c r="B1235" s="146">
        <v>26365033</v>
      </c>
      <c r="C1235" s="31" t="s">
        <v>1568</v>
      </c>
      <c r="D1235" s="31">
        <v>1307</v>
      </c>
      <c r="E1235" s="44" t="s">
        <v>43</v>
      </c>
      <c r="F1235" s="43" t="s">
        <v>34</v>
      </c>
      <c r="G1235" s="84" t="s">
        <v>34</v>
      </c>
      <c r="H1235" s="31" t="s">
        <v>3177</v>
      </c>
      <c r="I1235" s="31"/>
      <c r="J1235" s="84" t="s">
        <v>106</v>
      </c>
      <c r="K1235" s="31" t="s">
        <v>36</v>
      </c>
      <c r="L1235" s="31" t="s">
        <v>95</v>
      </c>
      <c r="M1235" s="169">
        <v>45514</v>
      </c>
      <c r="N1235" s="148"/>
      <c r="O1235" s="44" t="s">
        <v>43</v>
      </c>
      <c r="P1235" s="43" t="s">
        <v>3178</v>
      </c>
      <c r="Q1235" s="31"/>
      <c r="R1235" s="84" t="s">
        <v>106</v>
      </c>
      <c r="S1235" s="31" t="s">
        <v>36</v>
      </c>
      <c r="T1235" s="31" t="s">
        <v>95</v>
      </c>
      <c r="U1235" s="169">
        <v>45514</v>
      </c>
      <c r="V1235" s="150"/>
      <c r="W1235" s="141" t="str" cm="1">
        <f t="array" ref="W1235">IF(SUM(LEN(B1235:V1235))=0,"",IF(OR(OR(ISBLANK(F1235),SUM(LEN(C1235),LEN(D1235))=0),AND(NOT(E1235="Unknown"),ISBLANK(J1235)),AND(NOT(O1235="Unknown"),ISBLANK(R1235))),"Missing Information", INDEX(Table15[Entire Service Line Classification], MATCH(SUMIFS(Table15[Unique ID],Table15[System-Owned Portion],E1235,Table15[If Material Anything Other than "Lead" in Column E,Was Material Ever Previously Lead?],G1235,Table15[Customer-Owned Portion],O1235),Table15[Unique ID],0),0)))</f>
        <v>Non-lead</v>
      </c>
      <c r="X1235"/>
    </row>
    <row r="1236" spans="2:24" ht="30" x14ac:dyDescent="0.25">
      <c r="B1236" s="146">
        <v>26366658</v>
      </c>
      <c r="C1236" s="31" t="s">
        <v>1569</v>
      </c>
      <c r="D1236" s="31">
        <v>1308</v>
      </c>
      <c r="E1236" s="44" t="s">
        <v>43</v>
      </c>
      <c r="F1236" s="43" t="s">
        <v>34</v>
      </c>
      <c r="G1236" s="84" t="s">
        <v>34</v>
      </c>
      <c r="H1236" s="31" t="s">
        <v>3177</v>
      </c>
      <c r="I1236" s="31"/>
      <c r="J1236" s="84" t="s">
        <v>106</v>
      </c>
      <c r="K1236" s="31" t="s">
        <v>36</v>
      </c>
      <c r="L1236" s="31" t="s">
        <v>95</v>
      </c>
      <c r="M1236" s="169">
        <v>45514</v>
      </c>
      <c r="N1236" s="148"/>
      <c r="O1236" s="44" t="s">
        <v>43</v>
      </c>
      <c r="P1236" s="43" t="s">
        <v>3178</v>
      </c>
      <c r="Q1236" s="31"/>
      <c r="R1236" s="84" t="s">
        <v>106</v>
      </c>
      <c r="S1236" s="31" t="s">
        <v>36</v>
      </c>
      <c r="T1236" s="31" t="s">
        <v>95</v>
      </c>
      <c r="U1236" s="169">
        <v>45514</v>
      </c>
      <c r="V1236" s="150"/>
      <c r="W1236" s="141" t="str" cm="1">
        <f t="array" ref="W1236">IF(SUM(LEN(B1236:V1236))=0,"",IF(OR(OR(ISBLANK(F1236),SUM(LEN(C1236),LEN(D1236))=0),AND(NOT(E1236="Unknown"),ISBLANK(J1236)),AND(NOT(O1236="Unknown"),ISBLANK(R1236))),"Missing Information", INDEX(Table15[Entire Service Line Classification], MATCH(SUMIFS(Table15[Unique ID],Table15[System-Owned Portion],E1236,Table15[If Material Anything Other than "Lead" in Column E,Was Material Ever Previously Lead?],G1236,Table15[Customer-Owned Portion],O1236),Table15[Unique ID],0),0)))</f>
        <v>Non-lead</v>
      </c>
      <c r="X1236"/>
    </row>
    <row r="1237" spans="2:24" ht="30" x14ac:dyDescent="0.25">
      <c r="B1237" s="146">
        <v>26365032</v>
      </c>
      <c r="C1237" s="31" t="s">
        <v>1570</v>
      </c>
      <c r="D1237" s="31">
        <v>1309</v>
      </c>
      <c r="E1237" s="44" t="s">
        <v>43</v>
      </c>
      <c r="F1237" s="43" t="s">
        <v>34</v>
      </c>
      <c r="G1237" s="84" t="s">
        <v>34</v>
      </c>
      <c r="H1237" s="31" t="s">
        <v>3177</v>
      </c>
      <c r="I1237" s="31"/>
      <c r="J1237" s="84" t="s">
        <v>106</v>
      </c>
      <c r="K1237" s="31" t="s">
        <v>36</v>
      </c>
      <c r="L1237" s="31" t="s">
        <v>95</v>
      </c>
      <c r="M1237" s="169">
        <v>45514</v>
      </c>
      <c r="N1237" s="148"/>
      <c r="O1237" s="44" t="s">
        <v>43</v>
      </c>
      <c r="P1237" s="43" t="s">
        <v>3178</v>
      </c>
      <c r="Q1237" s="31"/>
      <c r="R1237" s="84" t="s">
        <v>106</v>
      </c>
      <c r="S1237" s="31" t="s">
        <v>36</v>
      </c>
      <c r="T1237" s="31" t="s">
        <v>95</v>
      </c>
      <c r="U1237" s="169">
        <v>45514</v>
      </c>
      <c r="V1237" s="150"/>
      <c r="W1237" s="141" t="str" cm="1">
        <f t="array" ref="W1237">IF(SUM(LEN(B1237:V1237))=0,"",IF(OR(OR(ISBLANK(F1237),SUM(LEN(C1237),LEN(D1237))=0),AND(NOT(E1237="Unknown"),ISBLANK(J1237)),AND(NOT(O1237="Unknown"),ISBLANK(R1237))),"Missing Information", INDEX(Table15[Entire Service Line Classification], MATCH(SUMIFS(Table15[Unique ID],Table15[System-Owned Portion],E1237,Table15[If Material Anything Other than "Lead" in Column E,Was Material Ever Previously Lead?],G1237,Table15[Customer-Owned Portion],O1237),Table15[Unique ID],0),0)))</f>
        <v>Non-lead</v>
      </c>
      <c r="X1237"/>
    </row>
    <row r="1238" spans="2:24" ht="30" x14ac:dyDescent="0.25">
      <c r="B1238" s="146">
        <v>26365034</v>
      </c>
      <c r="C1238" s="31" t="s">
        <v>1571</v>
      </c>
      <c r="D1238" s="31">
        <v>1310</v>
      </c>
      <c r="E1238" s="44" t="s">
        <v>43</v>
      </c>
      <c r="F1238" s="43" t="s">
        <v>34</v>
      </c>
      <c r="G1238" s="84" t="s">
        <v>34</v>
      </c>
      <c r="H1238" s="31" t="s">
        <v>3177</v>
      </c>
      <c r="I1238" s="31"/>
      <c r="J1238" s="84" t="s">
        <v>106</v>
      </c>
      <c r="K1238" s="31" t="s">
        <v>36</v>
      </c>
      <c r="L1238" s="31" t="s">
        <v>95</v>
      </c>
      <c r="M1238" s="169">
        <v>45514</v>
      </c>
      <c r="N1238" s="148"/>
      <c r="O1238" s="44" t="s">
        <v>43</v>
      </c>
      <c r="P1238" s="43" t="s">
        <v>3178</v>
      </c>
      <c r="Q1238" s="31"/>
      <c r="R1238" s="84" t="s">
        <v>106</v>
      </c>
      <c r="S1238" s="31" t="s">
        <v>36</v>
      </c>
      <c r="T1238" s="31" t="s">
        <v>95</v>
      </c>
      <c r="U1238" s="169">
        <v>45514</v>
      </c>
      <c r="V1238" s="150"/>
      <c r="W1238" s="141" t="str" cm="1">
        <f t="array" ref="W1238">IF(SUM(LEN(B1238:V1238))=0,"",IF(OR(OR(ISBLANK(F1238),SUM(LEN(C1238),LEN(D1238))=0),AND(NOT(E1238="Unknown"),ISBLANK(J1238)),AND(NOT(O1238="Unknown"),ISBLANK(R1238))),"Missing Information", INDEX(Table15[Entire Service Line Classification], MATCH(SUMIFS(Table15[Unique ID],Table15[System-Owned Portion],E1238,Table15[If Material Anything Other than "Lead" in Column E,Was Material Ever Previously Lead?],G1238,Table15[Customer-Owned Portion],O1238),Table15[Unique ID],0),0)))</f>
        <v>Non-lead</v>
      </c>
      <c r="X1238"/>
    </row>
    <row r="1239" spans="2:24" ht="30" x14ac:dyDescent="0.25">
      <c r="B1239" s="146">
        <v>26365031</v>
      </c>
      <c r="C1239" s="31" t="s">
        <v>1572</v>
      </c>
      <c r="D1239" s="31">
        <v>1311</v>
      </c>
      <c r="E1239" s="44" t="s">
        <v>43</v>
      </c>
      <c r="F1239" s="43" t="s">
        <v>34</v>
      </c>
      <c r="G1239" s="84" t="s">
        <v>34</v>
      </c>
      <c r="H1239" s="31" t="s">
        <v>3177</v>
      </c>
      <c r="I1239" s="31"/>
      <c r="J1239" s="84" t="s">
        <v>106</v>
      </c>
      <c r="K1239" s="31" t="s">
        <v>36</v>
      </c>
      <c r="L1239" s="31" t="s">
        <v>95</v>
      </c>
      <c r="M1239" s="169">
        <v>45514</v>
      </c>
      <c r="N1239" s="148"/>
      <c r="O1239" s="44" t="s">
        <v>43</v>
      </c>
      <c r="P1239" s="43" t="s">
        <v>3178</v>
      </c>
      <c r="Q1239" s="31"/>
      <c r="R1239" s="84" t="s">
        <v>106</v>
      </c>
      <c r="S1239" s="31" t="s">
        <v>36</v>
      </c>
      <c r="T1239" s="31" t="s">
        <v>95</v>
      </c>
      <c r="U1239" s="169">
        <v>45514</v>
      </c>
      <c r="V1239" s="150"/>
      <c r="W1239" s="141" t="str" cm="1">
        <f t="array" ref="W1239">IF(SUM(LEN(B1239:V1239))=0,"",IF(OR(OR(ISBLANK(F1239),SUM(LEN(C1239),LEN(D1239))=0),AND(NOT(E1239="Unknown"),ISBLANK(J1239)),AND(NOT(O1239="Unknown"),ISBLANK(R1239))),"Missing Information", INDEX(Table15[Entire Service Line Classification], MATCH(SUMIFS(Table15[Unique ID],Table15[System-Owned Portion],E1239,Table15[If Material Anything Other than "Lead" in Column E,Was Material Ever Previously Lead?],G1239,Table15[Customer-Owned Portion],O1239),Table15[Unique ID],0),0)))</f>
        <v>Non-lead</v>
      </c>
      <c r="X1239"/>
    </row>
    <row r="1240" spans="2:24" ht="30" x14ac:dyDescent="0.25">
      <c r="B1240" s="146">
        <v>26365040</v>
      </c>
      <c r="C1240" s="31" t="s">
        <v>1573</v>
      </c>
      <c r="D1240" s="31">
        <v>1312</v>
      </c>
      <c r="E1240" s="44" t="s">
        <v>43</v>
      </c>
      <c r="F1240" s="43" t="s">
        <v>34</v>
      </c>
      <c r="G1240" s="84" t="s">
        <v>34</v>
      </c>
      <c r="H1240" s="31" t="s">
        <v>3177</v>
      </c>
      <c r="I1240" s="31"/>
      <c r="J1240" s="84" t="s">
        <v>106</v>
      </c>
      <c r="K1240" s="31" t="s">
        <v>36</v>
      </c>
      <c r="L1240" s="31" t="s">
        <v>95</v>
      </c>
      <c r="M1240" s="169">
        <v>45514</v>
      </c>
      <c r="N1240" s="148"/>
      <c r="O1240" s="44" t="s">
        <v>43</v>
      </c>
      <c r="P1240" s="43" t="s">
        <v>3178</v>
      </c>
      <c r="Q1240" s="31"/>
      <c r="R1240" s="84" t="s">
        <v>106</v>
      </c>
      <c r="S1240" s="31" t="s">
        <v>36</v>
      </c>
      <c r="T1240" s="31" t="s">
        <v>95</v>
      </c>
      <c r="U1240" s="169">
        <v>45514</v>
      </c>
      <c r="V1240" s="150"/>
      <c r="W1240" s="141" t="str" cm="1">
        <f t="array" ref="W1240">IF(SUM(LEN(B1240:V1240))=0,"",IF(OR(OR(ISBLANK(F1240),SUM(LEN(C1240),LEN(D1240))=0),AND(NOT(E1240="Unknown"),ISBLANK(J1240)),AND(NOT(O1240="Unknown"),ISBLANK(R1240))),"Missing Information", INDEX(Table15[Entire Service Line Classification], MATCH(SUMIFS(Table15[Unique ID],Table15[System-Owned Portion],E1240,Table15[If Material Anything Other than "Lead" in Column E,Was Material Ever Previously Lead?],G1240,Table15[Customer-Owned Portion],O1240),Table15[Unique ID],0),0)))</f>
        <v>Non-lead</v>
      </c>
      <c r="X1240"/>
    </row>
    <row r="1241" spans="2:24" ht="30" x14ac:dyDescent="0.25">
      <c r="B1241" s="146">
        <v>26359347</v>
      </c>
      <c r="C1241" s="31" t="s">
        <v>1574</v>
      </c>
      <c r="D1241" s="31">
        <v>1313</v>
      </c>
      <c r="E1241" s="44" t="s">
        <v>43</v>
      </c>
      <c r="F1241" s="43" t="s">
        <v>34</v>
      </c>
      <c r="G1241" s="84" t="s">
        <v>34</v>
      </c>
      <c r="H1241" s="31" t="s">
        <v>3177</v>
      </c>
      <c r="I1241" s="31"/>
      <c r="J1241" s="84" t="s">
        <v>106</v>
      </c>
      <c r="K1241" s="31" t="s">
        <v>36</v>
      </c>
      <c r="L1241" s="31" t="s">
        <v>95</v>
      </c>
      <c r="M1241" s="169">
        <v>45514</v>
      </c>
      <c r="N1241" s="148"/>
      <c r="O1241" s="44" t="s">
        <v>43</v>
      </c>
      <c r="P1241" s="43" t="s">
        <v>3178</v>
      </c>
      <c r="Q1241" s="31"/>
      <c r="R1241" s="84" t="s">
        <v>106</v>
      </c>
      <c r="S1241" s="31" t="s">
        <v>36</v>
      </c>
      <c r="T1241" s="31" t="s">
        <v>95</v>
      </c>
      <c r="U1241" s="169">
        <v>45514</v>
      </c>
      <c r="V1241" s="150"/>
      <c r="W1241" s="141" t="str" cm="1">
        <f t="array" ref="W1241">IF(SUM(LEN(B1241:V1241))=0,"",IF(OR(OR(ISBLANK(F1241),SUM(LEN(C1241),LEN(D1241))=0),AND(NOT(E1241="Unknown"),ISBLANK(J1241)),AND(NOT(O1241="Unknown"),ISBLANK(R1241))),"Missing Information", INDEX(Table15[Entire Service Line Classification], MATCH(SUMIFS(Table15[Unique ID],Table15[System-Owned Portion],E1241,Table15[If Material Anything Other than "Lead" in Column E,Was Material Ever Previously Lead?],G1241,Table15[Customer-Owned Portion],O1241),Table15[Unique ID],0),0)))</f>
        <v>Non-lead</v>
      </c>
      <c r="X1241"/>
    </row>
    <row r="1242" spans="2:24" ht="30" x14ac:dyDescent="0.25">
      <c r="B1242" s="146">
        <v>26364938</v>
      </c>
      <c r="C1242" s="31" t="s">
        <v>1575</v>
      </c>
      <c r="D1242" s="31">
        <v>1314</v>
      </c>
      <c r="E1242" s="44" t="s">
        <v>43</v>
      </c>
      <c r="F1242" s="43" t="s">
        <v>34</v>
      </c>
      <c r="G1242" s="84" t="s">
        <v>34</v>
      </c>
      <c r="H1242" s="31" t="s">
        <v>3177</v>
      </c>
      <c r="I1242" s="31"/>
      <c r="J1242" s="84" t="s">
        <v>106</v>
      </c>
      <c r="K1242" s="31" t="s">
        <v>36</v>
      </c>
      <c r="L1242" s="31" t="s">
        <v>95</v>
      </c>
      <c r="M1242" s="169">
        <v>45514</v>
      </c>
      <c r="N1242" s="148"/>
      <c r="O1242" s="44" t="s">
        <v>42</v>
      </c>
      <c r="P1242" s="43" t="s">
        <v>3178</v>
      </c>
      <c r="Q1242" s="31"/>
      <c r="R1242" s="84" t="s">
        <v>106</v>
      </c>
      <c r="S1242" s="31" t="s">
        <v>36</v>
      </c>
      <c r="T1242" s="31" t="s">
        <v>95</v>
      </c>
      <c r="U1242" s="169">
        <v>45514</v>
      </c>
      <c r="V1242" s="150"/>
      <c r="W1242" s="141" t="str" cm="1">
        <f t="array" ref="W1242">IF(SUM(LEN(B1242:V1242))=0,"",IF(OR(OR(ISBLANK(F1242),SUM(LEN(C1242),LEN(D1242))=0),AND(NOT(E1242="Unknown"),ISBLANK(J1242)),AND(NOT(O1242="Unknown"),ISBLANK(R1242))),"Missing Information", INDEX(Table15[Entire Service Line Classification], MATCH(SUMIFS(Table15[Unique ID],Table15[System-Owned Portion],E1242,Table15[If Material Anything Other than "Lead" in Column E,Was Material Ever Previously Lead?],G1242,Table15[Customer-Owned Portion],O1242),Table15[Unique ID],0),0)))</f>
        <v>Non-lead</v>
      </c>
      <c r="X1242"/>
    </row>
    <row r="1243" spans="2:24" ht="30" x14ac:dyDescent="0.25">
      <c r="B1243" s="146">
        <v>26365089</v>
      </c>
      <c r="C1243" s="31" t="s">
        <v>1576</v>
      </c>
      <c r="D1243" s="31">
        <v>1315</v>
      </c>
      <c r="E1243" s="44" t="s">
        <v>43</v>
      </c>
      <c r="F1243" s="43" t="s">
        <v>34</v>
      </c>
      <c r="G1243" s="84" t="s">
        <v>34</v>
      </c>
      <c r="H1243" s="31" t="s">
        <v>3177</v>
      </c>
      <c r="I1243" s="31"/>
      <c r="J1243" s="84" t="s">
        <v>106</v>
      </c>
      <c r="K1243" s="31" t="s">
        <v>36</v>
      </c>
      <c r="L1243" s="31" t="s">
        <v>95</v>
      </c>
      <c r="M1243" s="169">
        <v>45514</v>
      </c>
      <c r="N1243" s="148"/>
      <c r="O1243" s="44" t="s">
        <v>43</v>
      </c>
      <c r="P1243" s="43" t="s">
        <v>3178</v>
      </c>
      <c r="Q1243" s="31"/>
      <c r="R1243" s="84" t="s">
        <v>106</v>
      </c>
      <c r="S1243" s="31" t="s">
        <v>36</v>
      </c>
      <c r="T1243" s="31" t="s">
        <v>95</v>
      </c>
      <c r="U1243" s="169">
        <v>45514</v>
      </c>
      <c r="V1243" s="150"/>
      <c r="W1243" s="141" t="str" cm="1">
        <f t="array" ref="W1243">IF(SUM(LEN(B1243:V1243))=0,"",IF(OR(OR(ISBLANK(F1243),SUM(LEN(C1243),LEN(D1243))=0),AND(NOT(E1243="Unknown"),ISBLANK(J1243)),AND(NOT(O1243="Unknown"),ISBLANK(R1243))),"Missing Information", INDEX(Table15[Entire Service Line Classification], MATCH(SUMIFS(Table15[Unique ID],Table15[System-Owned Portion],E1243,Table15[If Material Anything Other than "Lead" in Column E,Was Material Ever Previously Lead?],G1243,Table15[Customer-Owned Portion],O1243),Table15[Unique ID],0),0)))</f>
        <v>Non-lead</v>
      </c>
      <c r="X1243"/>
    </row>
    <row r="1244" spans="2:24" ht="30" x14ac:dyDescent="0.25">
      <c r="B1244" s="146">
        <v>26364939</v>
      </c>
      <c r="C1244" s="31" t="s">
        <v>1577</v>
      </c>
      <c r="D1244" s="31">
        <v>1316</v>
      </c>
      <c r="E1244" s="44" t="s">
        <v>43</v>
      </c>
      <c r="F1244" s="43" t="s">
        <v>34</v>
      </c>
      <c r="G1244" s="84" t="s">
        <v>34</v>
      </c>
      <c r="H1244" s="31" t="s">
        <v>3177</v>
      </c>
      <c r="I1244" s="31"/>
      <c r="J1244" s="84" t="s">
        <v>106</v>
      </c>
      <c r="K1244" s="31" t="s">
        <v>36</v>
      </c>
      <c r="L1244" s="31" t="s">
        <v>95</v>
      </c>
      <c r="M1244" s="169">
        <v>45514</v>
      </c>
      <c r="N1244" s="148"/>
      <c r="O1244" s="44" t="s">
        <v>43</v>
      </c>
      <c r="P1244" s="43" t="s">
        <v>3178</v>
      </c>
      <c r="Q1244" s="31"/>
      <c r="R1244" s="84" t="s">
        <v>106</v>
      </c>
      <c r="S1244" s="31" t="s">
        <v>36</v>
      </c>
      <c r="T1244" s="31" t="s">
        <v>95</v>
      </c>
      <c r="U1244" s="169">
        <v>45514</v>
      </c>
      <c r="V1244" s="150"/>
      <c r="W1244" s="141" t="str" cm="1">
        <f t="array" ref="W1244">IF(SUM(LEN(B1244:V1244))=0,"",IF(OR(OR(ISBLANK(F1244),SUM(LEN(C1244),LEN(D1244))=0),AND(NOT(E1244="Unknown"),ISBLANK(J1244)),AND(NOT(O1244="Unknown"),ISBLANK(R1244))),"Missing Information", INDEX(Table15[Entire Service Line Classification], MATCH(SUMIFS(Table15[Unique ID],Table15[System-Owned Portion],E1244,Table15[If Material Anything Other than "Lead" in Column E,Was Material Ever Previously Lead?],G1244,Table15[Customer-Owned Portion],O1244),Table15[Unique ID],0),0)))</f>
        <v>Non-lead</v>
      </c>
      <c r="X1244"/>
    </row>
    <row r="1245" spans="2:24" ht="30" x14ac:dyDescent="0.25">
      <c r="B1245" s="146">
        <v>26365363</v>
      </c>
      <c r="C1245" s="31" t="s">
        <v>1578</v>
      </c>
      <c r="D1245" s="31">
        <v>1317</v>
      </c>
      <c r="E1245" s="44" t="s">
        <v>43</v>
      </c>
      <c r="F1245" s="43" t="s">
        <v>34</v>
      </c>
      <c r="G1245" s="84" t="s">
        <v>34</v>
      </c>
      <c r="H1245" s="31" t="s">
        <v>3177</v>
      </c>
      <c r="I1245" s="31"/>
      <c r="J1245" s="84" t="s">
        <v>106</v>
      </c>
      <c r="K1245" s="31" t="s">
        <v>36</v>
      </c>
      <c r="L1245" s="31" t="s">
        <v>95</v>
      </c>
      <c r="M1245" s="169">
        <v>45514</v>
      </c>
      <c r="N1245" s="148"/>
      <c r="O1245" s="44" t="s">
        <v>42</v>
      </c>
      <c r="P1245" s="43" t="s">
        <v>3178</v>
      </c>
      <c r="Q1245" s="31"/>
      <c r="R1245" s="84" t="s">
        <v>106</v>
      </c>
      <c r="S1245" s="31" t="s">
        <v>36</v>
      </c>
      <c r="T1245" s="31" t="s">
        <v>95</v>
      </c>
      <c r="U1245" s="169">
        <v>45514</v>
      </c>
      <c r="V1245" s="150"/>
      <c r="W1245" s="141" t="str" cm="1">
        <f t="array" ref="W1245">IF(SUM(LEN(B1245:V1245))=0,"",IF(OR(OR(ISBLANK(F1245),SUM(LEN(C1245),LEN(D1245))=0),AND(NOT(E1245="Unknown"),ISBLANK(J1245)),AND(NOT(O1245="Unknown"),ISBLANK(R1245))),"Missing Information", INDEX(Table15[Entire Service Line Classification], MATCH(SUMIFS(Table15[Unique ID],Table15[System-Owned Portion],E1245,Table15[If Material Anything Other than "Lead" in Column E,Was Material Ever Previously Lead?],G1245,Table15[Customer-Owned Portion],O1245),Table15[Unique ID],0),0)))</f>
        <v>Non-lead</v>
      </c>
      <c r="X1245"/>
    </row>
    <row r="1246" spans="2:24" ht="30" x14ac:dyDescent="0.25">
      <c r="B1246" s="146" t="s">
        <v>285</v>
      </c>
      <c r="C1246" s="31" t="s">
        <v>1579</v>
      </c>
      <c r="D1246" s="31">
        <v>1318</v>
      </c>
      <c r="E1246" s="44" t="s">
        <v>43</v>
      </c>
      <c r="F1246" s="43" t="s">
        <v>34</v>
      </c>
      <c r="G1246" s="84" t="s">
        <v>34</v>
      </c>
      <c r="H1246" s="31" t="s">
        <v>3177</v>
      </c>
      <c r="I1246" s="31"/>
      <c r="J1246" s="84" t="s">
        <v>106</v>
      </c>
      <c r="K1246" s="31" t="s">
        <v>36</v>
      </c>
      <c r="L1246" s="31" t="s">
        <v>95</v>
      </c>
      <c r="M1246" s="169">
        <v>45514</v>
      </c>
      <c r="N1246" s="148"/>
      <c r="O1246" s="44" t="s">
        <v>42</v>
      </c>
      <c r="P1246" s="43" t="s">
        <v>3178</v>
      </c>
      <c r="Q1246" s="31"/>
      <c r="R1246" s="84" t="s">
        <v>106</v>
      </c>
      <c r="S1246" s="31" t="s">
        <v>36</v>
      </c>
      <c r="T1246" s="31" t="s">
        <v>95</v>
      </c>
      <c r="U1246" s="169">
        <v>45514</v>
      </c>
      <c r="V1246" s="150"/>
      <c r="W1246" s="141" t="str" cm="1">
        <f t="array" ref="W1246">IF(SUM(LEN(B1246:V1246))=0,"",IF(OR(OR(ISBLANK(F1246),SUM(LEN(C1246),LEN(D1246))=0),AND(NOT(E1246="Unknown"),ISBLANK(J1246)),AND(NOT(O1246="Unknown"),ISBLANK(R1246))),"Missing Information", INDEX(Table15[Entire Service Line Classification], MATCH(SUMIFS(Table15[Unique ID],Table15[System-Owned Portion],E1246,Table15[If Material Anything Other than "Lead" in Column E,Was Material Ever Previously Lead?],G1246,Table15[Customer-Owned Portion],O1246),Table15[Unique ID],0),0)))</f>
        <v>Non-lead</v>
      </c>
      <c r="X1246"/>
    </row>
    <row r="1247" spans="2:24" ht="30" x14ac:dyDescent="0.25">
      <c r="B1247" s="146">
        <v>26364937</v>
      </c>
      <c r="C1247" s="31" t="s">
        <v>1580</v>
      </c>
      <c r="D1247" s="31">
        <v>1319</v>
      </c>
      <c r="E1247" s="44" t="s">
        <v>43</v>
      </c>
      <c r="F1247" s="43" t="s">
        <v>34</v>
      </c>
      <c r="G1247" s="84" t="s">
        <v>34</v>
      </c>
      <c r="H1247" s="31" t="s">
        <v>3177</v>
      </c>
      <c r="I1247" s="31"/>
      <c r="J1247" s="84" t="s">
        <v>106</v>
      </c>
      <c r="K1247" s="31" t="s">
        <v>36</v>
      </c>
      <c r="L1247" s="31" t="s">
        <v>95</v>
      </c>
      <c r="M1247" s="169">
        <v>45514</v>
      </c>
      <c r="N1247" s="148"/>
      <c r="O1247" s="44" t="s">
        <v>43</v>
      </c>
      <c r="P1247" s="43" t="s">
        <v>3178</v>
      </c>
      <c r="Q1247" s="31"/>
      <c r="R1247" s="84" t="s">
        <v>106</v>
      </c>
      <c r="S1247" s="31" t="s">
        <v>36</v>
      </c>
      <c r="T1247" s="31" t="s">
        <v>95</v>
      </c>
      <c r="U1247" s="169">
        <v>45514</v>
      </c>
      <c r="V1247" s="150"/>
      <c r="W1247" s="141" t="str" cm="1">
        <f t="array" ref="W1247">IF(SUM(LEN(B1247:V1247))=0,"",IF(OR(OR(ISBLANK(F1247),SUM(LEN(C1247),LEN(D1247))=0),AND(NOT(E1247="Unknown"),ISBLANK(J1247)),AND(NOT(O1247="Unknown"),ISBLANK(R1247))),"Missing Information", INDEX(Table15[Entire Service Line Classification], MATCH(SUMIFS(Table15[Unique ID],Table15[System-Owned Portion],E1247,Table15[If Material Anything Other than "Lead" in Column E,Was Material Ever Previously Lead?],G1247,Table15[Customer-Owned Portion],O1247),Table15[Unique ID],0),0)))</f>
        <v>Non-lead</v>
      </c>
      <c r="X1247"/>
    </row>
    <row r="1248" spans="2:24" ht="30" x14ac:dyDescent="0.25">
      <c r="B1248" s="146">
        <v>26365387</v>
      </c>
      <c r="C1248" s="31" t="s">
        <v>1581</v>
      </c>
      <c r="D1248" s="31">
        <v>1320</v>
      </c>
      <c r="E1248" s="44" t="s">
        <v>43</v>
      </c>
      <c r="F1248" s="43" t="s">
        <v>34</v>
      </c>
      <c r="G1248" s="84" t="s">
        <v>34</v>
      </c>
      <c r="H1248" s="31" t="s">
        <v>3177</v>
      </c>
      <c r="I1248" s="31"/>
      <c r="J1248" s="84" t="s">
        <v>106</v>
      </c>
      <c r="K1248" s="31" t="s">
        <v>36</v>
      </c>
      <c r="L1248" s="31" t="s">
        <v>95</v>
      </c>
      <c r="M1248" s="169">
        <v>45514</v>
      </c>
      <c r="N1248" s="148"/>
      <c r="O1248" s="44" t="s">
        <v>43</v>
      </c>
      <c r="P1248" s="43" t="s">
        <v>3178</v>
      </c>
      <c r="Q1248" s="31"/>
      <c r="R1248" s="84" t="s">
        <v>106</v>
      </c>
      <c r="S1248" s="31" t="s">
        <v>36</v>
      </c>
      <c r="T1248" s="31" t="s">
        <v>95</v>
      </c>
      <c r="U1248" s="169">
        <v>45514</v>
      </c>
      <c r="V1248" s="150"/>
      <c r="W1248" s="141" t="str" cm="1">
        <f t="array" ref="W1248">IF(SUM(LEN(B1248:V1248))=0,"",IF(OR(OR(ISBLANK(F1248),SUM(LEN(C1248),LEN(D1248))=0),AND(NOT(E1248="Unknown"),ISBLANK(J1248)),AND(NOT(O1248="Unknown"),ISBLANK(R1248))),"Missing Information", INDEX(Table15[Entire Service Line Classification], MATCH(SUMIFS(Table15[Unique ID],Table15[System-Owned Portion],E1248,Table15[If Material Anything Other than "Lead" in Column E,Was Material Ever Previously Lead?],G1248,Table15[Customer-Owned Portion],O1248),Table15[Unique ID],0),0)))</f>
        <v>Non-lead</v>
      </c>
      <c r="X1248"/>
    </row>
    <row r="1249" spans="2:24" ht="30" x14ac:dyDescent="0.25">
      <c r="B1249" s="146">
        <v>26364940</v>
      </c>
      <c r="C1249" s="31" t="s">
        <v>1582</v>
      </c>
      <c r="D1249" s="31">
        <v>1321</v>
      </c>
      <c r="E1249" s="44" t="s">
        <v>43</v>
      </c>
      <c r="F1249" s="43" t="s">
        <v>34</v>
      </c>
      <c r="G1249" s="84" t="s">
        <v>34</v>
      </c>
      <c r="H1249" s="31" t="s">
        <v>3177</v>
      </c>
      <c r="I1249" s="31"/>
      <c r="J1249" s="84" t="s">
        <v>106</v>
      </c>
      <c r="K1249" s="31" t="s">
        <v>36</v>
      </c>
      <c r="L1249" s="31" t="s">
        <v>95</v>
      </c>
      <c r="M1249" s="169">
        <v>45514</v>
      </c>
      <c r="N1249" s="148"/>
      <c r="O1249" s="44" t="s">
        <v>42</v>
      </c>
      <c r="P1249" s="43" t="s">
        <v>3178</v>
      </c>
      <c r="Q1249" s="31"/>
      <c r="R1249" s="84" t="s">
        <v>106</v>
      </c>
      <c r="S1249" s="31" t="s">
        <v>36</v>
      </c>
      <c r="T1249" s="31" t="s">
        <v>95</v>
      </c>
      <c r="U1249" s="169">
        <v>45514</v>
      </c>
      <c r="V1249" s="150"/>
      <c r="W1249" s="141" t="str" cm="1">
        <f t="array" ref="W1249">IF(SUM(LEN(B1249:V1249))=0,"",IF(OR(OR(ISBLANK(F1249),SUM(LEN(C1249),LEN(D1249))=0),AND(NOT(E1249="Unknown"),ISBLANK(J1249)),AND(NOT(O1249="Unknown"),ISBLANK(R1249))),"Missing Information", INDEX(Table15[Entire Service Line Classification], MATCH(SUMIFS(Table15[Unique ID],Table15[System-Owned Portion],E1249,Table15[If Material Anything Other than "Lead" in Column E,Was Material Ever Previously Lead?],G1249,Table15[Customer-Owned Portion],O1249),Table15[Unique ID],0),0)))</f>
        <v>Non-lead</v>
      </c>
      <c r="X1249"/>
    </row>
    <row r="1250" spans="2:24" ht="30" x14ac:dyDescent="0.25">
      <c r="B1250" s="146">
        <v>26364933</v>
      </c>
      <c r="C1250" s="31" t="s">
        <v>1583</v>
      </c>
      <c r="D1250" s="31">
        <v>1322</v>
      </c>
      <c r="E1250" s="44" t="s">
        <v>43</v>
      </c>
      <c r="F1250" s="43" t="s">
        <v>34</v>
      </c>
      <c r="G1250" s="84" t="s">
        <v>34</v>
      </c>
      <c r="H1250" s="31" t="s">
        <v>3177</v>
      </c>
      <c r="I1250" s="31"/>
      <c r="J1250" s="84" t="s">
        <v>106</v>
      </c>
      <c r="K1250" s="31" t="s">
        <v>36</v>
      </c>
      <c r="L1250" s="31" t="s">
        <v>95</v>
      </c>
      <c r="M1250" s="169">
        <v>45514</v>
      </c>
      <c r="N1250" s="148"/>
      <c r="O1250" s="44" t="s">
        <v>43</v>
      </c>
      <c r="P1250" s="43" t="s">
        <v>3178</v>
      </c>
      <c r="Q1250" s="31"/>
      <c r="R1250" s="84" t="s">
        <v>106</v>
      </c>
      <c r="S1250" s="31" t="s">
        <v>36</v>
      </c>
      <c r="T1250" s="31" t="s">
        <v>95</v>
      </c>
      <c r="U1250" s="169">
        <v>45514</v>
      </c>
      <c r="V1250" s="150"/>
      <c r="W1250" s="141" t="str" cm="1">
        <f t="array" ref="W1250">IF(SUM(LEN(B1250:V1250))=0,"",IF(OR(OR(ISBLANK(F1250),SUM(LEN(C1250),LEN(D1250))=0),AND(NOT(E1250="Unknown"),ISBLANK(J1250)),AND(NOT(O1250="Unknown"),ISBLANK(R1250))),"Missing Information", INDEX(Table15[Entire Service Line Classification], MATCH(SUMIFS(Table15[Unique ID],Table15[System-Owned Portion],E1250,Table15[If Material Anything Other than "Lead" in Column E,Was Material Ever Previously Lead?],G1250,Table15[Customer-Owned Portion],O1250),Table15[Unique ID],0),0)))</f>
        <v>Non-lead</v>
      </c>
      <c r="X1250"/>
    </row>
    <row r="1251" spans="2:24" ht="30" x14ac:dyDescent="0.25">
      <c r="B1251" s="146">
        <v>26365217</v>
      </c>
      <c r="C1251" s="31" t="s">
        <v>1584</v>
      </c>
      <c r="D1251" s="31">
        <v>1323</v>
      </c>
      <c r="E1251" s="44" t="s">
        <v>43</v>
      </c>
      <c r="F1251" s="43" t="s">
        <v>34</v>
      </c>
      <c r="G1251" s="84" t="s">
        <v>34</v>
      </c>
      <c r="H1251" s="31" t="s">
        <v>3177</v>
      </c>
      <c r="I1251" s="31"/>
      <c r="J1251" s="84" t="s">
        <v>106</v>
      </c>
      <c r="K1251" s="31" t="s">
        <v>36</v>
      </c>
      <c r="L1251" s="31" t="s">
        <v>95</v>
      </c>
      <c r="M1251" s="169">
        <v>45514</v>
      </c>
      <c r="N1251" s="148"/>
      <c r="O1251" s="44" t="s">
        <v>42</v>
      </c>
      <c r="P1251" s="43" t="s">
        <v>3178</v>
      </c>
      <c r="Q1251" s="31"/>
      <c r="R1251" s="84" t="s">
        <v>106</v>
      </c>
      <c r="S1251" s="31" t="s">
        <v>36</v>
      </c>
      <c r="T1251" s="31" t="s">
        <v>95</v>
      </c>
      <c r="U1251" s="169">
        <v>45514</v>
      </c>
      <c r="V1251" s="150"/>
      <c r="W1251" s="141" t="str" cm="1">
        <f t="array" ref="W1251">IF(SUM(LEN(B1251:V1251))=0,"",IF(OR(OR(ISBLANK(F1251),SUM(LEN(C1251),LEN(D1251))=0),AND(NOT(E1251="Unknown"),ISBLANK(J1251)),AND(NOT(O1251="Unknown"),ISBLANK(R1251))),"Missing Information", INDEX(Table15[Entire Service Line Classification], MATCH(SUMIFS(Table15[Unique ID],Table15[System-Owned Portion],E1251,Table15[If Material Anything Other than "Lead" in Column E,Was Material Ever Previously Lead?],G1251,Table15[Customer-Owned Portion],O1251),Table15[Unique ID],0),0)))</f>
        <v>Non-lead</v>
      </c>
      <c r="X1251"/>
    </row>
    <row r="1252" spans="2:24" ht="30" x14ac:dyDescent="0.25">
      <c r="B1252" s="146">
        <v>26364935</v>
      </c>
      <c r="C1252" s="31" t="s">
        <v>1585</v>
      </c>
      <c r="D1252" s="31">
        <v>1324</v>
      </c>
      <c r="E1252" s="44" t="s">
        <v>43</v>
      </c>
      <c r="F1252" s="43" t="s">
        <v>34</v>
      </c>
      <c r="G1252" s="84" t="s">
        <v>34</v>
      </c>
      <c r="H1252" s="31" t="s">
        <v>3177</v>
      </c>
      <c r="I1252" s="31"/>
      <c r="J1252" s="84" t="s">
        <v>106</v>
      </c>
      <c r="K1252" s="31" t="s">
        <v>36</v>
      </c>
      <c r="L1252" s="31" t="s">
        <v>95</v>
      </c>
      <c r="M1252" s="169">
        <v>45514</v>
      </c>
      <c r="N1252" s="148"/>
      <c r="O1252" s="44" t="s">
        <v>43</v>
      </c>
      <c r="P1252" s="43" t="s">
        <v>3178</v>
      </c>
      <c r="Q1252" s="31"/>
      <c r="R1252" s="84" t="s">
        <v>106</v>
      </c>
      <c r="S1252" s="31" t="s">
        <v>36</v>
      </c>
      <c r="T1252" s="31" t="s">
        <v>95</v>
      </c>
      <c r="U1252" s="169">
        <v>45514</v>
      </c>
      <c r="V1252" s="150"/>
      <c r="W1252" s="141" t="str" cm="1">
        <f t="array" ref="W1252">IF(SUM(LEN(B1252:V1252))=0,"",IF(OR(OR(ISBLANK(F1252),SUM(LEN(C1252),LEN(D1252))=0),AND(NOT(E1252="Unknown"),ISBLANK(J1252)),AND(NOT(O1252="Unknown"),ISBLANK(R1252))),"Missing Information", INDEX(Table15[Entire Service Line Classification], MATCH(SUMIFS(Table15[Unique ID],Table15[System-Owned Portion],E1252,Table15[If Material Anything Other than "Lead" in Column E,Was Material Ever Previously Lead?],G1252,Table15[Customer-Owned Portion],O1252),Table15[Unique ID],0),0)))</f>
        <v>Non-lead</v>
      </c>
      <c r="X1252"/>
    </row>
    <row r="1253" spans="2:24" ht="30" x14ac:dyDescent="0.25">
      <c r="B1253" s="146">
        <v>26364936</v>
      </c>
      <c r="C1253" s="31" t="s">
        <v>1586</v>
      </c>
      <c r="D1253" s="31">
        <v>1325</v>
      </c>
      <c r="E1253" s="44" t="s">
        <v>43</v>
      </c>
      <c r="F1253" s="43" t="s">
        <v>34</v>
      </c>
      <c r="G1253" s="84" t="s">
        <v>34</v>
      </c>
      <c r="H1253" s="31" t="s">
        <v>3177</v>
      </c>
      <c r="I1253" s="31"/>
      <c r="J1253" s="84" t="s">
        <v>106</v>
      </c>
      <c r="K1253" s="31" t="s">
        <v>36</v>
      </c>
      <c r="L1253" s="31" t="s">
        <v>95</v>
      </c>
      <c r="M1253" s="169">
        <v>45514</v>
      </c>
      <c r="N1253" s="148"/>
      <c r="O1253" s="44" t="s">
        <v>42</v>
      </c>
      <c r="P1253" s="43" t="s">
        <v>3178</v>
      </c>
      <c r="Q1253" s="31"/>
      <c r="R1253" s="84" t="s">
        <v>106</v>
      </c>
      <c r="S1253" s="31" t="s">
        <v>36</v>
      </c>
      <c r="T1253" s="31" t="s">
        <v>95</v>
      </c>
      <c r="U1253" s="169">
        <v>45514</v>
      </c>
      <c r="V1253" s="150"/>
      <c r="W1253" s="141" t="str" cm="1">
        <f t="array" ref="W1253">IF(SUM(LEN(B1253:V1253))=0,"",IF(OR(OR(ISBLANK(F1253),SUM(LEN(C1253),LEN(D1253))=0),AND(NOT(E1253="Unknown"),ISBLANK(J1253)),AND(NOT(O1253="Unknown"),ISBLANK(R1253))),"Missing Information", INDEX(Table15[Entire Service Line Classification], MATCH(SUMIFS(Table15[Unique ID],Table15[System-Owned Portion],E1253,Table15[If Material Anything Other than "Lead" in Column E,Was Material Ever Previously Lead?],G1253,Table15[Customer-Owned Portion],O1253),Table15[Unique ID],0),0)))</f>
        <v>Non-lead</v>
      </c>
      <c r="X1253"/>
    </row>
    <row r="1254" spans="2:24" ht="30" x14ac:dyDescent="0.25">
      <c r="B1254" s="146">
        <v>26365323</v>
      </c>
      <c r="C1254" s="31" t="s">
        <v>1587</v>
      </c>
      <c r="D1254" s="31">
        <v>1326</v>
      </c>
      <c r="E1254" s="44" t="s">
        <v>43</v>
      </c>
      <c r="F1254" s="43" t="s">
        <v>34</v>
      </c>
      <c r="G1254" s="84" t="s">
        <v>34</v>
      </c>
      <c r="H1254" s="31" t="s">
        <v>3177</v>
      </c>
      <c r="I1254" s="31"/>
      <c r="J1254" s="84" t="s">
        <v>106</v>
      </c>
      <c r="K1254" s="31" t="s">
        <v>36</v>
      </c>
      <c r="L1254" s="31" t="s">
        <v>95</v>
      </c>
      <c r="M1254" s="169">
        <v>45514</v>
      </c>
      <c r="N1254" s="148"/>
      <c r="O1254" s="44" t="s">
        <v>42</v>
      </c>
      <c r="P1254" s="43" t="s">
        <v>3178</v>
      </c>
      <c r="Q1254" s="31"/>
      <c r="R1254" s="84" t="s">
        <v>106</v>
      </c>
      <c r="S1254" s="31" t="s">
        <v>36</v>
      </c>
      <c r="T1254" s="31" t="s">
        <v>95</v>
      </c>
      <c r="U1254" s="169">
        <v>45514</v>
      </c>
      <c r="V1254" s="150"/>
      <c r="W1254" s="141" t="str" cm="1">
        <f t="array" ref="W1254">IF(SUM(LEN(B1254:V1254))=0,"",IF(OR(OR(ISBLANK(F1254),SUM(LEN(C1254),LEN(D1254))=0),AND(NOT(E1254="Unknown"),ISBLANK(J1254)),AND(NOT(O1254="Unknown"),ISBLANK(R1254))),"Missing Information", INDEX(Table15[Entire Service Line Classification], MATCH(SUMIFS(Table15[Unique ID],Table15[System-Owned Portion],E1254,Table15[If Material Anything Other than "Lead" in Column E,Was Material Ever Previously Lead?],G1254,Table15[Customer-Owned Portion],O1254),Table15[Unique ID],0),0)))</f>
        <v>Non-lead</v>
      </c>
      <c r="X1254"/>
    </row>
    <row r="1255" spans="2:24" ht="30" x14ac:dyDescent="0.25">
      <c r="B1255" s="146">
        <v>26364934</v>
      </c>
      <c r="C1255" s="31" t="s">
        <v>1588</v>
      </c>
      <c r="D1255" s="31">
        <v>1327</v>
      </c>
      <c r="E1255" s="44" t="s">
        <v>43</v>
      </c>
      <c r="F1255" s="43" t="s">
        <v>34</v>
      </c>
      <c r="G1255" s="84" t="s">
        <v>34</v>
      </c>
      <c r="H1255" s="31" t="s">
        <v>3177</v>
      </c>
      <c r="I1255" s="31"/>
      <c r="J1255" s="84" t="s">
        <v>106</v>
      </c>
      <c r="K1255" s="31" t="s">
        <v>36</v>
      </c>
      <c r="L1255" s="31" t="s">
        <v>95</v>
      </c>
      <c r="M1255" s="169">
        <v>45514</v>
      </c>
      <c r="N1255" s="148"/>
      <c r="O1255" s="44" t="s">
        <v>43</v>
      </c>
      <c r="P1255" s="43" t="s">
        <v>3178</v>
      </c>
      <c r="Q1255" s="31"/>
      <c r="R1255" s="84" t="s">
        <v>106</v>
      </c>
      <c r="S1255" s="31" t="s">
        <v>36</v>
      </c>
      <c r="T1255" s="31" t="s">
        <v>95</v>
      </c>
      <c r="U1255" s="169">
        <v>45514</v>
      </c>
      <c r="V1255" s="150"/>
      <c r="W1255" s="141" t="str" cm="1">
        <f t="array" ref="W1255">IF(SUM(LEN(B1255:V1255))=0,"",IF(OR(OR(ISBLANK(F1255),SUM(LEN(C1255),LEN(D1255))=0),AND(NOT(E1255="Unknown"),ISBLANK(J1255)),AND(NOT(O1255="Unknown"),ISBLANK(R1255))),"Missing Information", INDEX(Table15[Entire Service Line Classification], MATCH(SUMIFS(Table15[Unique ID],Table15[System-Owned Portion],E1255,Table15[If Material Anything Other than "Lead" in Column E,Was Material Ever Previously Lead?],G1255,Table15[Customer-Owned Portion],O1255),Table15[Unique ID],0),0)))</f>
        <v>Non-lead</v>
      </c>
      <c r="X1255"/>
    </row>
    <row r="1256" spans="2:24" ht="30" x14ac:dyDescent="0.25">
      <c r="B1256" s="146">
        <v>26365320</v>
      </c>
      <c r="C1256" s="31" t="s">
        <v>1589</v>
      </c>
      <c r="D1256" s="31">
        <v>1328</v>
      </c>
      <c r="E1256" s="44" t="s">
        <v>43</v>
      </c>
      <c r="F1256" s="43" t="s">
        <v>34</v>
      </c>
      <c r="G1256" s="84" t="s">
        <v>34</v>
      </c>
      <c r="H1256" s="31" t="s">
        <v>3177</v>
      </c>
      <c r="I1256" s="31"/>
      <c r="J1256" s="84" t="s">
        <v>106</v>
      </c>
      <c r="K1256" s="31" t="s">
        <v>36</v>
      </c>
      <c r="L1256" s="31" t="s">
        <v>95</v>
      </c>
      <c r="M1256" s="169">
        <v>45514</v>
      </c>
      <c r="N1256" s="148"/>
      <c r="O1256" s="44" t="s">
        <v>43</v>
      </c>
      <c r="P1256" s="43" t="s">
        <v>3178</v>
      </c>
      <c r="Q1256" s="31"/>
      <c r="R1256" s="84" t="s">
        <v>106</v>
      </c>
      <c r="S1256" s="31" t="s">
        <v>36</v>
      </c>
      <c r="T1256" s="31" t="s">
        <v>95</v>
      </c>
      <c r="U1256" s="169">
        <v>45514</v>
      </c>
      <c r="V1256" s="150"/>
      <c r="W1256" s="141" t="str" cm="1">
        <f t="array" ref="W1256">IF(SUM(LEN(B1256:V1256))=0,"",IF(OR(OR(ISBLANK(F1256),SUM(LEN(C1256),LEN(D1256))=0),AND(NOT(E1256="Unknown"),ISBLANK(J1256)),AND(NOT(O1256="Unknown"),ISBLANK(R1256))),"Missing Information", INDEX(Table15[Entire Service Line Classification], MATCH(SUMIFS(Table15[Unique ID],Table15[System-Owned Portion],E1256,Table15[If Material Anything Other than "Lead" in Column E,Was Material Ever Previously Lead?],G1256,Table15[Customer-Owned Portion],O1256),Table15[Unique ID],0),0)))</f>
        <v>Non-lead</v>
      </c>
      <c r="X1256"/>
    </row>
    <row r="1257" spans="2:24" ht="30" x14ac:dyDescent="0.25">
      <c r="B1257" s="146">
        <v>26365097</v>
      </c>
      <c r="C1257" s="31" t="s">
        <v>1590</v>
      </c>
      <c r="D1257" s="31">
        <v>1329</v>
      </c>
      <c r="E1257" s="44" t="s">
        <v>43</v>
      </c>
      <c r="F1257" s="43" t="s">
        <v>34</v>
      </c>
      <c r="G1257" s="84" t="s">
        <v>34</v>
      </c>
      <c r="H1257" s="31" t="s">
        <v>3177</v>
      </c>
      <c r="I1257" s="31"/>
      <c r="J1257" s="84" t="s">
        <v>106</v>
      </c>
      <c r="K1257" s="31" t="s">
        <v>36</v>
      </c>
      <c r="L1257" s="31" t="s">
        <v>95</v>
      </c>
      <c r="M1257" s="169">
        <v>45514</v>
      </c>
      <c r="N1257" s="148"/>
      <c r="O1257" s="44" t="s">
        <v>43</v>
      </c>
      <c r="P1257" s="43" t="s">
        <v>3178</v>
      </c>
      <c r="Q1257" s="31"/>
      <c r="R1257" s="84" t="s">
        <v>106</v>
      </c>
      <c r="S1257" s="31" t="s">
        <v>36</v>
      </c>
      <c r="T1257" s="31" t="s">
        <v>95</v>
      </c>
      <c r="U1257" s="169">
        <v>45514</v>
      </c>
      <c r="V1257" s="150"/>
      <c r="W1257" s="141" t="str" cm="1">
        <f t="array" ref="W1257">IF(SUM(LEN(B1257:V1257))=0,"",IF(OR(OR(ISBLANK(F1257),SUM(LEN(C1257),LEN(D1257))=0),AND(NOT(E1257="Unknown"),ISBLANK(J1257)),AND(NOT(O1257="Unknown"),ISBLANK(R1257))),"Missing Information", INDEX(Table15[Entire Service Line Classification], MATCH(SUMIFS(Table15[Unique ID],Table15[System-Owned Portion],E1257,Table15[If Material Anything Other than "Lead" in Column E,Was Material Ever Previously Lead?],G1257,Table15[Customer-Owned Portion],O1257),Table15[Unique ID],0),0)))</f>
        <v>Non-lead</v>
      </c>
      <c r="X1257"/>
    </row>
    <row r="1258" spans="2:24" ht="30" x14ac:dyDescent="0.25">
      <c r="B1258" s="146">
        <v>26365098</v>
      </c>
      <c r="C1258" s="31" t="s">
        <v>1591</v>
      </c>
      <c r="D1258" s="31">
        <v>1330</v>
      </c>
      <c r="E1258" s="44" t="s">
        <v>43</v>
      </c>
      <c r="F1258" s="43" t="s">
        <v>34</v>
      </c>
      <c r="G1258" s="84" t="s">
        <v>34</v>
      </c>
      <c r="H1258" s="31" t="s">
        <v>3177</v>
      </c>
      <c r="I1258" s="31"/>
      <c r="J1258" s="84" t="s">
        <v>106</v>
      </c>
      <c r="K1258" s="31" t="s">
        <v>36</v>
      </c>
      <c r="L1258" s="31" t="s">
        <v>95</v>
      </c>
      <c r="M1258" s="169">
        <v>45514</v>
      </c>
      <c r="N1258" s="148"/>
      <c r="O1258" s="44" t="s">
        <v>43</v>
      </c>
      <c r="P1258" s="43" t="s">
        <v>3178</v>
      </c>
      <c r="Q1258" s="31"/>
      <c r="R1258" s="84" t="s">
        <v>106</v>
      </c>
      <c r="S1258" s="31" t="s">
        <v>36</v>
      </c>
      <c r="T1258" s="31" t="s">
        <v>95</v>
      </c>
      <c r="U1258" s="169">
        <v>45514</v>
      </c>
      <c r="V1258" s="150"/>
      <c r="W1258" s="141" t="str" cm="1">
        <f t="array" ref="W1258">IF(SUM(LEN(B1258:V1258))=0,"",IF(OR(OR(ISBLANK(F1258),SUM(LEN(C1258),LEN(D1258))=0),AND(NOT(E1258="Unknown"),ISBLANK(J1258)),AND(NOT(O1258="Unknown"),ISBLANK(R1258))),"Missing Information", INDEX(Table15[Entire Service Line Classification], MATCH(SUMIFS(Table15[Unique ID],Table15[System-Owned Portion],E1258,Table15[If Material Anything Other than "Lead" in Column E,Was Material Ever Previously Lead?],G1258,Table15[Customer-Owned Portion],O1258),Table15[Unique ID],0),0)))</f>
        <v>Non-lead</v>
      </c>
      <c r="X1258"/>
    </row>
    <row r="1259" spans="2:24" ht="30" x14ac:dyDescent="0.25">
      <c r="B1259" s="146">
        <v>26359246</v>
      </c>
      <c r="C1259" s="31" t="s">
        <v>1592</v>
      </c>
      <c r="D1259" s="31">
        <v>1331</v>
      </c>
      <c r="E1259" s="44" t="s">
        <v>43</v>
      </c>
      <c r="F1259" s="43" t="s">
        <v>34</v>
      </c>
      <c r="G1259" s="84" t="s">
        <v>34</v>
      </c>
      <c r="H1259" s="31" t="s">
        <v>3177</v>
      </c>
      <c r="I1259" s="31"/>
      <c r="J1259" s="84" t="s">
        <v>106</v>
      </c>
      <c r="K1259" s="31" t="s">
        <v>36</v>
      </c>
      <c r="L1259" s="31" t="s">
        <v>95</v>
      </c>
      <c r="M1259" s="169">
        <v>45514</v>
      </c>
      <c r="N1259" s="148"/>
      <c r="O1259" s="44" t="s">
        <v>42</v>
      </c>
      <c r="P1259" s="43" t="s">
        <v>3178</v>
      </c>
      <c r="Q1259" s="31"/>
      <c r="R1259" s="84" t="s">
        <v>106</v>
      </c>
      <c r="S1259" s="31" t="s">
        <v>36</v>
      </c>
      <c r="T1259" s="31" t="s">
        <v>95</v>
      </c>
      <c r="U1259" s="169">
        <v>45514</v>
      </c>
      <c r="V1259" s="150"/>
      <c r="W1259" s="141" t="str" cm="1">
        <f t="array" ref="W1259">IF(SUM(LEN(B1259:V1259))=0,"",IF(OR(OR(ISBLANK(F1259),SUM(LEN(C1259),LEN(D1259))=0),AND(NOT(E1259="Unknown"),ISBLANK(J1259)),AND(NOT(O1259="Unknown"),ISBLANK(R1259))),"Missing Information", INDEX(Table15[Entire Service Line Classification], MATCH(SUMIFS(Table15[Unique ID],Table15[System-Owned Portion],E1259,Table15[If Material Anything Other than "Lead" in Column E,Was Material Ever Previously Lead?],G1259,Table15[Customer-Owned Portion],O1259),Table15[Unique ID],0),0)))</f>
        <v>Non-lead</v>
      </c>
      <c r="X1259"/>
    </row>
    <row r="1260" spans="2:24" ht="30" x14ac:dyDescent="0.25">
      <c r="B1260" s="146">
        <v>26365101</v>
      </c>
      <c r="C1260" s="31" t="s">
        <v>1593</v>
      </c>
      <c r="D1260" s="31">
        <v>1332</v>
      </c>
      <c r="E1260" s="44" t="s">
        <v>43</v>
      </c>
      <c r="F1260" s="43" t="s">
        <v>34</v>
      </c>
      <c r="G1260" s="84" t="s">
        <v>34</v>
      </c>
      <c r="H1260" s="31" t="s">
        <v>3177</v>
      </c>
      <c r="I1260" s="31"/>
      <c r="J1260" s="84" t="s">
        <v>106</v>
      </c>
      <c r="K1260" s="31" t="s">
        <v>36</v>
      </c>
      <c r="L1260" s="31" t="s">
        <v>95</v>
      </c>
      <c r="M1260" s="169">
        <v>45514</v>
      </c>
      <c r="N1260" s="148"/>
      <c r="O1260" s="44" t="s">
        <v>43</v>
      </c>
      <c r="P1260" s="43" t="s">
        <v>3178</v>
      </c>
      <c r="Q1260" s="31"/>
      <c r="R1260" s="84" t="s">
        <v>106</v>
      </c>
      <c r="S1260" s="31" t="s">
        <v>36</v>
      </c>
      <c r="T1260" s="31" t="s">
        <v>95</v>
      </c>
      <c r="U1260" s="169">
        <v>45514</v>
      </c>
      <c r="V1260" s="150"/>
      <c r="W1260" s="141" t="str" cm="1">
        <f t="array" ref="W1260">IF(SUM(LEN(B1260:V1260))=0,"",IF(OR(OR(ISBLANK(F1260),SUM(LEN(C1260),LEN(D1260))=0),AND(NOT(E1260="Unknown"),ISBLANK(J1260)),AND(NOT(O1260="Unknown"),ISBLANK(R1260))),"Missing Information", INDEX(Table15[Entire Service Line Classification], MATCH(SUMIFS(Table15[Unique ID],Table15[System-Owned Portion],E1260,Table15[If Material Anything Other than "Lead" in Column E,Was Material Ever Previously Lead?],G1260,Table15[Customer-Owned Portion],O1260),Table15[Unique ID],0),0)))</f>
        <v>Non-lead</v>
      </c>
      <c r="X1260"/>
    </row>
    <row r="1261" spans="2:24" ht="30" x14ac:dyDescent="0.25">
      <c r="B1261" s="146">
        <v>26365108</v>
      </c>
      <c r="C1261" s="31" t="s">
        <v>1594</v>
      </c>
      <c r="D1261" s="31">
        <v>1333</v>
      </c>
      <c r="E1261" s="44" t="s">
        <v>43</v>
      </c>
      <c r="F1261" s="43" t="s">
        <v>34</v>
      </c>
      <c r="G1261" s="84" t="s">
        <v>34</v>
      </c>
      <c r="H1261" s="31" t="s">
        <v>3177</v>
      </c>
      <c r="I1261" s="31"/>
      <c r="J1261" s="84" t="s">
        <v>106</v>
      </c>
      <c r="K1261" s="31" t="s">
        <v>36</v>
      </c>
      <c r="L1261" s="31" t="s">
        <v>95</v>
      </c>
      <c r="M1261" s="169">
        <v>45514</v>
      </c>
      <c r="N1261" s="148"/>
      <c r="O1261" s="44" t="s">
        <v>43</v>
      </c>
      <c r="P1261" s="43" t="s">
        <v>3178</v>
      </c>
      <c r="Q1261" s="31"/>
      <c r="R1261" s="84" t="s">
        <v>106</v>
      </c>
      <c r="S1261" s="31" t="s">
        <v>36</v>
      </c>
      <c r="T1261" s="31" t="s">
        <v>95</v>
      </c>
      <c r="U1261" s="169">
        <v>45514</v>
      </c>
      <c r="V1261" s="150"/>
      <c r="W1261" s="141" t="str" cm="1">
        <f t="array" ref="W1261">IF(SUM(LEN(B1261:V1261))=0,"",IF(OR(OR(ISBLANK(F1261),SUM(LEN(C1261),LEN(D1261))=0),AND(NOT(E1261="Unknown"),ISBLANK(J1261)),AND(NOT(O1261="Unknown"),ISBLANK(R1261))),"Missing Information", INDEX(Table15[Entire Service Line Classification], MATCH(SUMIFS(Table15[Unique ID],Table15[System-Owned Portion],E1261,Table15[If Material Anything Other than "Lead" in Column E,Was Material Ever Previously Lead?],G1261,Table15[Customer-Owned Portion],O1261),Table15[Unique ID],0),0)))</f>
        <v>Non-lead</v>
      </c>
      <c r="X1261"/>
    </row>
    <row r="1262" spans="2:24" ht="30" x14ac:dyDescent="0.25">
      <c r="B1262" s="146">
        <v>26365104</v>
      </c>
      <c r="C1262" s="31" t="s">
        <v>1595</v>
      </c>
      <c r="D1262" s="31">
        <v>1334</v>
      </c>
      <c r="E1262" s="44" t="s">
        <v>43</v>
      </c>
      <c r="F1262" s="43" t="s">
        <v>34</v>
      </c>
      <c r="G1262" s="84" t="s">
        <v>34</v>
      </c>
      <c r="H1262" s="31" t="s">
        <v>3177</v>
      </c>
      <c r="I1262" s="31"/>
      <c r="J1262" s="84" t="s">
        <v>106</v>
      </c>
      <c r="K1262" s="31" t="s">
        <v>36</v>
      </c>
      <c r="L1262" s="31" t="s">
        <v>95</v>
      </c>
      <c r="M1262" s="169">
        <v>45514</v>
      </c>
      <c r="N1262" s="148"/>
      <c r="O1262" s="44" t="s">
        <v>43</v>
      </c>
      <c r="P1262" s="43" t="s">
        <v>3178</v>
      </c>
      <c r="Q1262" s="31"/>
      <c r="R1262" s="84" t="s">
        <v>106</v>
      </c>
      <c r="S1262" s="31" t="s">
        <v>36</v>
      </c>
      <c r="T1262" s="31" t="s">
        <v>95</v>
      </c>
      <c r="U1262" s="169">
        <v>45514</v>
      </c>
      <c r="V1262" s="150"/>
      <c r="W1262" s="141" t="str" cm="1">
        <f t="array" ref="W1262">IF(SUM(LEN(B1262:V1262))=0,"",IF(OR(OR(ISBLANK(F1262),SUM(LEN(C1262),LEN(D1262))=0),AND(NOT(E1262="Unknown"),ISBLANK(J1262)),AND(NOT(O1262="Unknown"),ISBLANK(R1262))),"Missing Information", INDEX(Table15[Entire Service Line Classification], MATCH(SUMIFS(Table15[Unique ID],Table15[System-Owned Portion],E1262,Table15[If Material Anything Other than "Lead" in Column E,Was Material Ever Previously Lead?],G1262,Table15[Customer-Owned Portion],O1262),Table15[Unique ID],0),0)))</f>
        <v>Non-lead</v>
      </c>
      <c r="X1262"/>
    </row>
    <row r="1263" spans="2:24" ht="30" x14ac:dyDescent="0.25">
      <c r="B1263" s="146">
        <v>26365099</v>
      </c>
      <c r="C1263" s="31" t="s">
        <v>1596</v>
      </c>
      <c r="D1263" s="31">
        <v>1335</v>
      </c>
      <c r="E1263" s="44" t="s">
        <v>43</v>
      </c>
      <c r="F1263" s="43" t="s">
        <v>34</v>
      </c>
      <c r="G1263" s="84" t="s">
        <v>34</v>
      </c>
      <c r="H1263" s="31" t="s">
        <v>3177</v>
      </c>
      <c r="I1263" s="31"/>
      <c r="J1263" s="84" t="s">
        <v>106</v>
      </c>
      <c r="K1263" s="31" t="s">
        <v>36</v>
      </c>
      <c r="L1263" s="31" t="s">
        <v>95</v>
      </c>
      <c r="M1263" s="169">
        <v>45514</v>
      </c>
      <c r="N1263" s="148"/>
      <c r="O1263" s="44" t="s">
        <v>43</v>
      </c>
      <c r="P1263" s="43" t="s">
        <v>3178</v>
      </c>
      <c r="Q1263" s="31"/>
      <c r="R1263" s="84" t="s">
        <v>106</v>
      </c>
      <c r="S1263" s="31" t="s">
        <v>36</v>
      </c>
      <c r="T1263" s="31" t="s">
        <v>95</v>
      </c>
      <c r="U1263" s="169">
        <v>45514</v>
      </c>
      <c r="V1263" s="150"/>
      <c r="W1263" s="141" t="str" cm="1">
        <f t="array" ref="W1263">IF(SUM(LEN(B1263:V1263))=0,"",IF(OR(OR(ISBLANK(F1263),SUM(LEN(C1263),LEN(D1263))=0),AND(NOT(E1263="Unknown"),ISBLANK(J1263)),AND(NOT(O1263="Unknown"),ISBLANK(R1263))),"Missing Information", INDEX(Table15[Entire Service Line Classification], MATCH(SUMIFS(Table15[Unique ID],Table15[System-Owned Portion],E1263,Table15[If Material Anything Other than "Lead" in Column E,Was Material Ever Previously Lead?],G1263,Table15[Customer-Owned Portion],O1263),Table15[Unique ID],0),0)))</f>
        <v>Non-lead</v>
      </c>
      <c r="X1263"/>
    </row>
    <row r="1264" spans="2:24" ht="30" x14ac:dyDescent="0.25">
      <c r="B1264" s="146">
        <v>26365106</v>
      </c>
      <c r="C1264" s="31" t="s">
        <v>1597</v>
      </c>
      <c r="D1264" s="31">
        <v>1336</v>
      </c>
      <c r="E1264" s="44" t="s">
        <v>43</v>
      </c>
      <c r="F1264" s="43" t="s">
        <v>34</v>
      </c>
      <c r="G1264" s="84" t="s">
        <v>34</v>
      </c>
      <c r="H1264" s="31" t="s">
        <v>3177</v>
      </c>
      <c r="I1264" s="31"/>
      <c r="J1264" s="84" t="s">
        <v>106</v>
      </c>
      <c r="K1264" s="31" t="s">
        <v>36</v>
      </c>
      <c r="L1264" s="31" t="s">
        <v>95</v>
      </c>
      <c r="M1264" s="169">
        <v>45514</v>
      </c>
      <c r="N1264" s="148"/>
      <c r="O1264" s="44" t="s">
        <v>42</v>
      </c>
      <c r="P1264" s="43" t="s">
        <v>3178</v>
      </c>
      <c r="Q1264" s="31"/>
      <c r="R1264" s="84" t="s">
        <v>106</v>
      </c>
      <c r="S1264" s="31" t="s">
        <v>36</v>
      </c>
      <c r="T1264" s="31" t="s">
        <v>95</v>
      </c>
      <c r="U1264" s="169">
        <v>45514</v>
      </c>
      <c r="V1264" s="150"/>
      <c r="W1264" s="141" t="str" cm="1">
        <f t="array" ref="W1264">IF(SUM(LEN(B1264:V1264))=0,"",IF(OR(OR(ISBLANK(F1264),SUM(LEN(C1264),LEN(D1264))=0),AND(NOT(E1264="Unknown"),ISBLANK(J1264)),AND(NOT(O1264="Unknown"),ISBLANK(R1264))),"Missing Information", INDEX(Table15[Entire Service Line Classification], MATCH(SUMIFS(Table15[Unique ID],Table15[System-Owned Portion],E1264,Table15[If Material Anything Other than "Lead" in Column E,Was Material Ever Previously Lead?],G1264,Table15[Customer-Owned Portion],O1264),Table15[Unique ID],0),0)))</f>
        <v>Non-lead</v>
      </c>
      <c r="X1264"/>
    </row>
    <row r="1265" spans="2:24" ht="30" x14ac:dyDescent="0.25">
      <c r="B1265" s="146">
        <v>26365103</v>
      </c>
      <c r="C1265" s="31" t="s">
        <v>1598</v>
      </c>
      <c r="D1265" s="31">
        <v>1337</v>
      </c>
      <c r="E1265" s="44" t="s">
        <v>43</v>
      </c>
      <c r="F1265" s="43" t="s">
        <v>34</v>
      </c>
      <c r="G1265" s="84" t="s">
        <v>34</v>
      </c>
      <c r="H1265" s="31" t="s">
        <v>3177</v>
      </c>
      <c r="I1265" s="31"/>
      <c r="J1265" s="84" t="s">
        <v>106</v>
      </c>
      <c r="K1265" s="31" t="s">
        <v>36</v>
      </c>
      <c r="L1265" s="31" t="s">
        <v>95</v>
      </c>
      <c r="M1265" s="169">
        <v>45514</v>
      </c>
      <c r="N1265" s="148"/>
      <c r="O1265" s="44" t="s">
        <v>43</v>
      </c>
      <c r="P1265" s="43" t="s">
        <v>3178</v>
      </c>
      <c r="Q1265" s="31"/>
      <c r="R1265" s="84" t="s">
        <v>106</v>
      </c>
      <c r="S1265" s="31" t="s">
        <v>36</v>
      </c>
      <c r="T1265" s="31" t="s">
        <v>95</v>
      </c>
      <c r="U1265" s="169">
        <v>45514</v>
      </c>
      <c r="V1265" s="150"/>
      <c r="W1265" s="141" t="str" cm="1">
        <f t="array" ref="W1265">IF(SUM(LEN(B1265:V1265))=0,"",IF(OR(OR(ISBLANK(F1265),SUM(LEN(C1265),LEN(D1265))=0),AND(NOT(E1265="Unknown"),ISBLANK(J1265)),AND(NOT(O1265="Unknown"),ISBLANK(R1265))),"Missing Information", INDEX(Table15[Entire Service Line Classification], MATCH(SUMIFS(Table15[Unique ID],Table15[System-Owned Portion],E1265,Table15[If Material Anything Other than "Lead" in Column E,Was Material Ever Previously Lead?],G1265,Table15[Customer-Owned Portion],O1265),Table15[Unique ID],0),0)))</f>
        <v>Non-lead</v>
      </c>
      <c r="X1265"/>
    </row>
    <row r="1266" spans="2:24" ht="30" x14ac:dyDescent="0.25">
      <c r="B1266" s="146">
        <v>26365093</v>
      </c>
      <c r="C1266" s="31" t="s">
        <v>1599</v>
      </c>
      <c r="D1266" s="31">
        <v>1338</v>
      </c>
      <c r="E1266" s="44" t="s">
        <v>43</v>
      </c>
      <c r="F1266" s="43" t="s">
        <v>34</v>
      </c>
      <c r="G1266" s="84" t="s">
        <v>34</v>
      </c>
      <c r="H1266" s="31" t="s">
        <v>3177</v>
      </c>
      <c r="I1266" s="31"/>
      <c r="J1266" s="84" t="s">
        <v>106</v>
      </c>
      <c r="K1266" s="31" t="s">
        <v>36</v>
      </c>
      <c r="L1266" s="31" t="s">
        <v>95</v>
      </c>
      <c r="M1266" s="169">
        <v>45514</v>
      </c>
      <c r="N1266" s="148"/>
      <c r="O1266" s="44" t="s">
        <v>43</v>
      </c>
      <c r="P1266" s="43" t="s">
        <v>3178</v>
      </c>
      <c r="Q1266" s="31"/>
      <c r="R1266" s="84" t="s">
        <v>106</v>
      </c>
      <c r="S1266" s="31" t="s">
        <v>36</v>
      </c>
      <c r="T1266" s="31" t="s">
        <v>95</v>
      </c>
      <c r="U1266" s="169">
        <v>45514</v>
      </c>
      <c r="V1266" s="150"/>
      <c r="W1266" s="141" t="str" cm="1">
        <f t="array" ref="W1266">IF(SUM(LEN(B1266:V1266))=0,"",IF(OR(OR(ISBLANK(F1266),SUM(LEN(C1266),LEN(D1266))=0),AND(NOT(E1266="Unknown"),ISBLANK(J1266)),AND(NOT(O1266="Unknown"),ISBLANK(R1266))),"Missing Information", INDEX(Table15[Entire Service Line Classification], MATCH(SUMIFS(Table15[Unique ID],Table15[System-Owned Portion],E1266,Table15[If Material Anything Other than "Lead" in Column E,Was Material Ever Previously Lead?],G1266,Table15[Customer-Owned Portion],O1266),Table15[Unique ID],0),0)))</f>
        <v>Non-lead</v>
      </c>
      <c r="X1266"/>
    </row>
    <row r="1267" spans="2:24" ht="30" x14ac:dyDescent="0.25">
      <c r="B1267" s="146">
        <v>26365105</v>
      </c>
      <c r="C1267" s="31" t="s">
        <v>1600</v>
      </c>
      <c r="D1267" s="31">
        <v>1339</v>
      </c>
      <c r="E1267" s="44" t="s">
        <v>43</v>
      </c>
      <c r="F1267" s="43" t="s">
        <v>34</v>
      </c>
      <c r="G1267" s="84" t="s">
        <v>34</v>
      </c>
      <c r="H1267" s="31" t="s">
        <v>3177</v>
      </c>
      <c r="I1267" s="31"/>
      <c r="J1267" s="84" t="s">
        <v>106</v>
      </c>
      <c r="K1267" s="31" t="s">
        <v>36</v>
      </c>
      <c r="L1267" s="31" t="s">
        <v>95</v>
      </c>
      <c r="M1267" s="169">
        <v>45514</v>
      </c>
      <c r="N1267" s="148"/>
      <c r="O1267" s="44" t="s">
        <v>42</v>
      </c>
      <c r="P1267" s="43" t="s">
        <v>3178</v>
      </c>
      <c r="Q1267" s="31"/>
      <c r="R1267" s="84" t="s">
        <v>106</v>
      </c>
      <c r="S1267" s="31" t="s">
        <v>36</v>
      </c>
      <c r="T1267" s="31" t="s">
        <v>95</v>
      </c>
      <c r="U1267" s="169">
        <v>45514</v>
      </c>
      <c r="V1267" s="150"/>
      <c r="W1267" s="141" t="str" cm="1">
        <f t="array" ref="W1267">IF(SUM(LEN(B1267:V1267))=0,"",IF(OR(OR(ISBLANK(F1267),SUM(LEN(C1267),LEN(D1267))=0),AND(NOT(E1267="Unknown"),ISBLANK(J1267)),AND(NOT(O1267="Unknown"),ISBLANK(R1267))),"Missing Information", INDEX(Table15[Entire Service Line Classification], MATCH(SUMIFS(Table15[Unique ID],Table15[System-Owned Portion],E1267,Table15[If Material Anything Other than "Lead" in Column E,Was Material Ever Previously Lead?],G1267,Table15[Customer-Owned Portion],O1267),Table15[Unique ID],0),0)))</f>
        <v>Non-lead</v>
      </c>
      <c r="X1267"/>
    </row>
    <row r="1268" spans="2:24" ht="30" x14ac:dyDescent="0.25">
      <c r="B1268" s="146">
        <v>26365100</v>
      </c>
      <c r="C1268" s="31" t="s">
        <v>1601</v>
      </c>
      <c r="D1268" s="31">
        <v>1340</v>
      </c>
      <c r="E1268" s="44" t="s">
        <v>43</v>
      </c>
      <c r="F1268" s="43" t="s">
        <v>34</v>
      </c>
      <c r="G1268" s="84" t="s">
        <v>34</v>
      </c>
      <c r="H1268" s="31" t="s">
        <v>3177</v>
      </c>
      <c r="I1268" s="31"/>
      <c r="J1268" s="84" t="s">
        <v>106</v>
      </c>
      <c r="K1268" s="31" t="s">
        <v>36</v>
      </c>
      <c r="L1268" s="31" t="s">
        <v>95</v>
      </c>
      <c r="M1268" s="169">
        <v>45514</v>
      </c>
      <c r="N1268" s="148"/>
      <c r="O1268" s="44" t="s">
        <v>42</v>
      </c>
      <c r="P1268" s="43" t="s">
        <v>3178</v>
      </c>
      <c r="Q1268" s="31"/>
      <c r="R1268" s="84" t="s">
        <v>106</v>
      </c>
      <c r="S1268" s="31" t="s">
        <v>36</v>
      </c>
      <c r="T1268" s="31" t="s">
        <v>95</v>
      </c>
      <c r="U1268" s="169">
        <v>45514</v>
      </c>
      <c r="V1268" s="150"/>
      <c r="W1268" s="141" t="str" cm="1">
        <f t="array" ref="W1268">IF(SUM(LEN(B1268:V1268))=0,"",IF(OR(OR(ISBLANK(F1268),SUM(LEN(C1268),LEN(D1268))=0),AND(NOT(E1268="Unknown"),ISBLANK(J1268)),AND(NOT(O1268="Unknown"),ISBLANK(R1268))),"Missing Information", INDEX(Table15[Entire Service Line Classification], MATCH(SUMIFS(Table15[Unique ID],Table15[System-Owned Portion],E1268,Table15[If Material Anything Other than "Lead" in Column E,Was Material Ever Previously Lead?],G1268,Table15[Customer-Owned Portion],O1268),Table15[Unique ID],0),0)))</f>
        <v>Non-lead</v>
      </c>
      <c r="X1268"/>
    </row>
    <row r="1269" spans="2:24" ht="30" x14ac:dyDescent="0.25">
      <c r="B1269" s="146">
        <v>26365102</v>
      </c>
      <c r="C1269" s="31" t="s">
        <v>1602</v>
      </c>
      <c r="D1269" s="31">
        <v>1341</v>
      </c>
      <c r="E1269" s="44" t="s">
        <v>43</v>
      </c>
      <c r="F1269" s="43" t="s">
        <v>34</v>
      </c>
      <c r="G1269" s="84" t="s">
        <v>34</v>
      </c>
      <c r="H1269" s="31" t="s">
        <v>3177</v>
      </c>
      <c r="I1269" s="31"/>
      <c r="J1269" s="84" t="s">
        <v>106</v>
      </c>
      <c r="K1269" s="31" t="s">
        <v>36</v>
      </c>
      <c r="L1269" s="31" t="s">
        <v>95</v>
      </c>
      <c r="M1269" s="169">
        <v>45514</v>
      </c>
      <c r="N1269" s="148"/>
      <c r="O1269" s="44" t="s">
        <v>42</v>
      </c>
      <c r="P1269" s="43" t="s">
        <v>3178</v>
      </c>
      <c r="Q1269" s="31"/>
      <c r="R1269" s="84" t="s">
        <v>106</v>
      </c>
      <c r="S1269" s="31" t="s">
        <v>36</v>
      </c>
      <c r="T1269" s="31" t="s">
        <v>95</v>
      </c>
      <c r="U1269" s="169">
        <v>45514</v>
      </c>
      <c r="V1269" s="150"/>
      <c r="W1269" s="141" t="str" cm="1">
        <f t="array" ref="W1269">IF(SUM(LEN(B1269:V1269))=0,"",IF(OR(OR(ISBLANK(F1269),SUM(LEN(C1269),LEN(D1269))=0),AND(NOT(E1269="Unknown"),ISBLANK(J1269)),AND(NOT(O1269="Unknown"),ISBLANK(R1269))),"Missing Information", INDEX(Table15[Entire Service Line Classification], MATCH(SUMIFS(Table15[Unique ID],Table15[System-Owned Portion],E1269,Table15[If Material Anything Other than "Lead" in Column E,Was Material Ever Previously Lead?],G1269,Table15[Customer-Owned Portion],O1269),Table15[Unique ID],0),0)))</f>
        <v>Non-lead</v>
      </c>
      <c r="X1269"/>
    </row>
    <row r="1270" spans="2:24" ht="30" x14ac:dyDescent="0.25">
      <c r="B1270" s="146">
        <v>26366194</v>
      </c>
      <c r="C1270" s="31" t="s">
        <v>1603</v>
      </c>
      <c r="D1270" s="31">
        <v>1342</v>
      </c>
      <c r="E1270" s="44" t="s">
        <v>43</v>
      </c>
      <c r="F1270" s="43" t="s">
        <v>34</v>
      </c>
      <c r="G1270" s="84" t="s">
        <v>34</v>
      </c>
      <c r="H1270" s="31" t="s">
        <v>3177</v>
      </c>
      <c r="I1270" s="31"/>
      <c r="J1270" s="84" t="s">
        <v>106</v>
      </c>
      <c r="K1270" s="31" t="s">
        <v>36</v>
      </c>
      <c r="L1270" s="31" t="s">
        <v>95</v>
      </c>
      <c r="M1270" s="169">
        <v>45514</v>
      </c>
      <c r="N1270" s="148"/>
      <c r="O1270" s="44" t="s">
        <v>43</v>
      </c>
      <c r="P1270" s="43" t="s">
        <v>3178</v>
      </c>
      <c r="Q1270" s="31"/>
      <c r="R1270" s="84" t="s">
        <v>106</v>
      </c>
      <c r="S1270" s="31" t="s">
        <v>36</v>
      </c>
      <c r="T1270" s="31" t="s">
        <v>95</v>
      </c>
      <c r="U1270" s="169">
        <v>45514</v>
      </c>
      <c r="V1270" s="150"/>
      <c r="W1270" s="141" t="str" cm="1">
        <f t="array" ref="W1270">IF(SUM(LEN(B1270:V1270))=0,"",IF(OR(OR(ISBLANK(F1270),SUM(LEN(C1270),LEN(D1270))=0),AND(NOT(E1270="Unknown"),ISBLANK(J1270)),AND(NOT(O1270="Unknown"),ISBLANK(R1270))),"Missing Information", INDEX(Table15[Entire Service Line Classification], MATCH(SUMIFS(Table15[Unique ID],Table15[System-Owned Portion],E1270,Table15[If Material Anything Other than "Lead" in Column E,Was Material Ever Previously Lead?],G1270,Table15[Customer-Owned Portion],O1270),Table15[Unique ID],0),0)))</f>
        <v>Non-lead</v>
      </c>
      <c r="X1270"/>
    </row>
    <row r="1271" spans="2:24" ht="30" x14ac:dyDescent="0.25">
      <c r="B1271" s="146">
        <v>26359349</v>
      </c>
      <c r="C1271" s="31" t="s">
        <v>1604</v>
      </c>
      <c r="D1271" s="31">
        <v>1343</v>
      </c>
      <c r="E1271" s="44" t="s">
        <v>43</v>
      </c>
      <c r="F1271" s="43" t="s">
        <v>34</v>
      </c>
      <c r="G1271" s="84" t="s">
        <v>34</v>
      </c>
      <c r="H1271" s="31" t="s">
        <v>3177</v>
      </c>
      <c r="I1271" s="31"/>
      <c r="J1271" s="84" t="s">
        <v>106</v>
      </c>
      <c r="K1271" s="31" t="s">
        <v>36</v>
      </c>
      <c r="L1271" s="31" t="s">
        <v>95</v>
      </c>
      <c r="M1271" s="169">
        <v>45514</v>
      </c>
      <c r="N1271" s="148"/>
      <c r="O1271" s="44" t="s">
        <v>42</v>
      </c>
      <c r="P1271" s="43" t="s">
        <v>3178</v>
      </c>
      <c r="Q1271" s="31"/>
      <c r="R1271" s="84" t="s">
        <v>106</v>
      </c>
      <c r="S1271" s="31" t="s">
        <v>36</v>
      </c>
      <c r="T1271" s="31" t="s">
        <v>95</v>
      </c>
      <c r="U1271" s="169">
        <v>45514</v>
      </c>
      <c r="V1271" s="150"/>
      <c r="W1271" s="141" t="str" cm="1">
        <f t="array" ref="W1271">IF(SUM(LEN(B1271:V1271))=0,"",IF(OR(OR(ISBLANK(F1271),SUM(LEN(C1271),LEN(D1271))=0),AND(NOT(E1271="Unknown"),ISBLANK(J1271)),AND(NOT(O1271="Unknown"),ISBLANK(R1271))),"Missing Information", INDEX(Table15[Entire Service Line Classification], MATCH(SUMIFS(Table15[Unique ID],Table15[System-Owned Portion],E1271,Table15[If Material Anything Other than "Lead" in Column E,Was Material Ever Previously Lead?],G1271,Table15[Customer-Owned Portion],O1271),Table15[Unique ID],0),0)))</f>
        <v>Non-lead</v>
      </c>
      <c r="X1271"/>
    </row>
    <row r="1272" spans="2:24" ht="30" x14ac:dyDescent="0.25">
      <c r="B1272" s="146">
        <v>26364997</v>
      </c>
      <c r="C1272" s="31" t="s">
        <v>1605</v>
      </c>
      <c r="D1272" s="31">
        <v>1344</v>
      </c>
      <c r="E1272" s="44" t="s">
        <v>43</v>
      </c>
      <c r="F1272" s="43" t="s">
        <v>34</v>
      </c>
      <c r="G1272" s="84" t="s">
        <v>34</v>
      </c>
      <c r="H1272" s="31" t="s">
        <v>3177</v>
      </c>
      <c r="I1272" s="31"/>
      <c r="J1272" s="84" t="s">
        <v>106</v>
      </c>
      <c r="K1272" s="31" t="s">
        <v>36</v>
      </c>
      <c r="L1272" s="31" t="s">
        <v>95</v>
      </c>
      <c r="M1272" s="169">
        <v>45514</v>
      </c>
      <c r="N1272" s="148"/>
      <c r="O1272" s="44" t="s">
        <v>42</v>
      </c>
      <c r="P1272" s="43" t="s">
        <v>3178</v>
      </c>
      <c r="Q1272" s="31"/>
      <c r="R1272" s="84" t="s">
        <v>106</v>
      </c>
      <c r="S1272" s="31" t="s">
        <v>36</v>
      </c>
      <c r="T1272" s="31" t="s">
        <v>95</v>
      </c>
      <c r="U1272" s="169">
        <v>45514</v>
      </c>
      <c r="V1272" s="150"/>
      <c r="W1272" s="141" t="str" cm="1">
        <f t="array" ref="W1272">IF(SUM(LEN(B1272:V1272))=0,"",IF(OR(OR(ISBLANK(F1272),SUM(LEN(C1272),LEN(D1272))=0),AND(NOT(E1272="Unknown"),ISBLANK(J1272)),AND(NOT(O1272="Unknown"),ISBLANK(R1272))),"Missing Information", INDEX(Table15[Entire Service Line Classification], MATCH(SUMIFS(Table15[Unique ID],Table15[System-Owned Portion],E1272,Table15[If Material Anything Other than "Lead" in Column E,Was Material Ever Previously Lead?],G1272,Table15[Customer-Owned Portion],O1272),Table15[Unique ID],0),0)))</f>
        <v>Non-lead</v>
      </c>
      <c r="X1272"/>
    </row>
    <row r="1273" spans="2:24" ht="30" x14ac:dyDescent="0.25">
      <c r="B1273" s="146">
        <v>26364957</v>
      </c>
      <c r="C1273" s="31" t="s">
        <v>1606</v>
      </c>
      <c r="D1273" s="31">
        <v>1345</v>
      </c>
      <c r="E1273" s="44" t="s">
        <v>43</v>
      </c>
      <c r="F1273" s="43" t="s">
        <v>34</v>
      </c>
      <c r="G1273" s="84" t="s">
        <v>34</v>
      </c>
      <c r="H1273" s="31" t="s">
        <v>3177</v>
      </c>
      <c r="I1273" s="31"/>
      <c r="J1273" s="84" t="s">
        <v>106</v>
      </c>
      <c r="K1273" s="31" t="s">
        <v>36</v>
      </c>
      <c r="L1273" s="31" t="s">
        <v>95</v>
      </c>
      <c r="M1273" s="169">
        <v>45514</v>
      </c>
      <c r="N1273" s="148"/>
      <c r="O1273" s="44" t="s">
        <v>43</v>
      </c>
      <c r="P1273" s="43" t="s">
        <v>3178</v>
      </c>
      <c r="Q1273" s="31"/>
      <c r="R1273" s="84" t="s">
        <v>106</v>
      </c>
      <c r="S1273" s="31" t="s">
        <v>36</v>
      </c>
      <c r="T1273" s="31" t="s">
        <v>95</v>
      </c>
      <c r="U1273" s="169">
        <v>45514</v>
      </c>
      <c r="V1273" s="150"/>
      <c r="W1273" s="141" t="str" cm="1">
        <f t="array" ref="W1273">IF(SUM(LEN(B1273:V1273))=0,"",IF(OR(OR(ISBLANK(F1273),SUM(LEN(C1273),LEN(D1273))=0),AND(NOT(E1273="Unknown"),ISBLANK(J1273)),AND(NOT(O1273="Unknown"),ISBLANK(R1273))),"Missing Information", INDEX(Table15[Entire Service Line Classification], MATCH(SUMIFS(Table15[Unique ID],Table15[System-Owned Portion],E1273,Table15[If Material Anything Other than "Lead" in Column E,Was Material Ever Previously Lead?],G1273,Table15[Customer-Owned Portion],O1273),Table15[Unique ID],0),0)))</f>
        <v>Non-lead</v>
      </c>
      <c r="X1273"/>
    </row>
    <row r="1274" spans="2:24" ht="30" x14ac:dyDescent="0.25">
      <c r="B1274" s="146">
        <v>26366267</v>
      </c>
      <c r="C1274" s="31" t="s">
        <v>1607</v>
      </c>
      <c r="D1274" s="31">
        <v>1346</v>
      </c>
      <c r="E1274" s="44" t="s">
        <v>43</v>
      </c>
      <c r="F1274" s="43" t="s">
        <v>34</v>
      </c>
      <c r="G1274" s="84" t="s">
        <v>34</v>
      </c>
      <c r="H1274" s="31" t="s">
        <v>3177</v>
      </c>
      <c r="I1274" s="31"/>
      <c r="J1274" s="84" t="s">
        <v>106</v>
      </c>
      <c r="K1274" s="31" t="s">
        <v>36</v>
      </c>
      <c r="L1274" s="31" t="s">
        <v>95</v>
      </c>
      <c r="M1274" s="169">
        <v>45514</v>
      </c>
      <c r="N1274" s="148"/>
      <c r="O1274" s="44" t="s">
        <v>42</v>
      </c>
      <c r="P1274" s="43" t="s">
        <v>3178</v>
      </c>
      <c r="Q1274" s="31"/>
      <c r="R1274" s="84" t="s">
        <v>106</v>
      </c>
      <c r="S1274" s="31" t="s">
        <v>36</v>
      </c>
      <c r="T1274" s="31" t="s">
        <v>95</v>
      </c>
      <c r="U1274" s="169">
        <v>45514</v>
      </c>
      <c r="V1274" s="150"/>
      <c r="W1274" s="141" t="str" cm="1">
        <f t="array" ref="W1274">IF(SUM(LEN(B1274:V1274))=0,"",IF(OR(OR(ISBLANK(F1274),SUM(LEN(C1274),LEN(D1274))=0),AND(NOT(E1274="Unknown"),ISBLANK(J1274)),AND(NOT(O1274="Unknown"),ISBLANK(R1274))),"Missing Information", INDEX(Table15[Entire Service Line Classification], MATCH(SUMIFS(Table15[Unique ID],Table15[System-Owned Portion],E1274,Table15[If Material Anything Other than "Lead" in Column E,Was Material Ever Previously Lead?],G1274,Table15[Customer-Owned Portion],O1274),Table15[Unique ID],0),0)))</f>
        <v>Non-lead</v>
      </c>
      <c r="X1274"/>
    </row>
    <row r="1275" spans="2:24" ht="30" x14ac:dyDescent="0.25">
      <c r="B1275" s="146">
        <v>26364980</v>
      </c>
      <c r="C1275" s="31" t="s">
        <v>1608</v>
      </c>
      <c r="D1275" s="31">
        <v>1347</v>
      </c>
      <c r="E1275" s="44" t="s">
        <v>43</v>
      </c>
      <c r="F1275" s="43" t="s">
        <v>34</v>
      </c>
      <c r="G1275" s="84" t="s">
        <v>34</v>
      </c>
      <c r="H1275" s="31" t="s">
        <v>3177</v>
      </c>
      <c r="I1275" s="31"/>
      <c r="J1275" s="84" t="s">
        <v>106</v>
      </c>
      <c r="K1275" s="31" t="s">
        <v>36</v>
      </c>
      <c r="L1275" s="31" t="s">
        <v>95</v>
      </c>
      <c r="M1275" s="169">
        <v>45514</v>
      </c>
      <c r="N1275" s="148"/>
      <c r="O1275" s="44" t="s">
        <v>43</v>
      </c>
      <c r="P1275" s="43" t="s">
        <v>3178</v>
      </c>
      <c r="Q1275" s="31"/>
      <c r="R1275" s="84" t="s">
        <v>106</v>
      </c>
      <c r="S1275" s="31" t="s">
        <v>36</v>
      </c>
      <c r="T1275" s="31" t="s">
        <v>95</v>
      </c>
      <c r="U1275" s="169">
        <v>45514</v>
      </c>
      <c r="V1275" s="150"/>
      <c r="W1275" s="141" t="str" cm="1">
        <f t="array" ref="W1275">IF(SUM(LEN(B1275:V1275))=0,"",IF(OR(OR(ISBLANK(F1275),SUM(LEN(C1275),LEN(D1275))=0),AND(NOT(E1275="Unknown"),ISBLANK(J1275)),AND(NOT(O1275="Unknown"),ISBLANK(R1275))),"Missing Information", INDEX(Table15[Entire Service Line Classification], MATCH(SUMIFS(Table15[Unique ID],Table15[System-Owned Portion],E1275,Table15[If Material Anything Other than "Lead" in Column E,Was Material Ever Previously Lead?],G1275,Table15[Customer-Owned Portion],O1275),Table15[Unique ID],0),0)))</f>
        <v>Non-lead</v>
      </c>
      <c r="X1275"/>
    </row>
    <row r="1276" spans="2:24" ht="30" x14ac:dyDescent="0.25">
      <c r="B1276" s="146">
        <v>26366261</v>
      </c>
      <c r="C1276" s="31" t="s">
        <v>1609</v>
      </c>
      <c r="D1276" s="31">
        <v>1348</v>
      </c>
      <c r="E1276" s="44" t="s">
        <v>43</v>
      </c>
      <c r="F1276" s="43" t="s">
        <v>34</v>
      </c>
      <c r="G1276" s="84" t="s">
        <v>34</v>
      </c>
      <c r="H1276" s="31" t="s">
        <v>3177</v>
      </c>
      <c r="I1276" s="31"/>
      <c r="J1276" s="84" t="s">
        <v>106</v>
      </c>
      <c r="K1276" s="31" t="s">
        <v>36</v>
      </c>
      <c r="L1276" s="31" t="s">
        <v>95</v>
      </c>
      <c r="M1276" s="169">
        <v>45514</v>
      </c>
      <c r="N1276" s="148"/>
      <c r="O1276" s="44" t="s">
        <v>35</v>
      </c>
      <c r="P1276" s="43" t="s">
        <v>3178</v>
      </c>
      <c r="Q1276" s="31"/>
      <c r="R1276" s="84" t="s">
        <v>106</v>
      </c>
      <c r="S1276" s="31" t="s">
        <v>36</v>
      </c>
      <c r="T1276" s="31" t="s">
        <v>95</v>
      </c>
      <c r="U1276" s="169">
        <v>45514</v>
      </c>
      <c r="V1276" s="150"/>
      <c r="W1276" s="141" t="str" cm="1">
        <f t="array" ref="W1276">IF(SUM(LEN(B1276:V1276))=0,"",IF(OR(OR(ISBLANK(F1276),SUM(LEN(C1276),LEN(D1276))=0),AND(NOT(E1276="Unknown"),ISBLANK(J1276)),AND(NOT(O1276="Unknown"),ISBLANK(R1276))),"Missing Information", INDEX(Table15[Entire Service Line Classification], MATCH(SUMIFS(Table15[Unique ID],Table15[System-Owned Portion],E1276,Table15[If Material Anything Other than "Lead" in Column E,Was Material Ever Previously Lead?],G1276,Table15[Customer-Owned Portion],O1276),Table15[Unique ID],0),0)))</f>
        <v>Non-lead</v>
      </c>
      <c r="X1276"/>
    </row>
    <row r="1277" spans="2:24" ht="30" x14ac:dyDescent="0.25">
      <c r="B1277" s="146">
        <v>26366265</v>
      </c>
      <c r="C1277" s="31" t="s">
        <v>1610</v>
      </c>
      <c r="D1277" s="31">
        <v>1349</v>
      </c>
      <c r="E1277" s="44" t="s">
        <v>43</v>
      </c>
      <c r="F1277" s="43" t="s">
        <v>34</v>
      </c>
      <c r="G1277" s="84" t="s">
        <v>34</v>
      </c>
      <c r="H1277" s="31" t="s">
        <v>3177</v>
      </c>
      <c r="I1277" s="31"/>
      <c r="J1277" s="84" t="s">
        <v>106</v>
      </c>
      <c r="K1277" s="31" t="s">
        <v>36</v>
      </c>
      <c r="L1277" s="31" t="s">
        <v>95</v>
      </c>
      <c r="M1277" s="169">
        <v>45514</v>
      </c>
      <c r="N1277" s="148"/>
      <c r="O1277" s="44" t="s">
        <v>42</v>
      </c>
      <c r="P1277" s="43" t="s">
        <v>3178</v>
      </c>
      <c r="Q1277" s="31"/>
      <c r="R1277" s="84" t="s">
        <v>106</v>
      </c>
      <c r="S1277" s="31" t="s">
        <v>36</v>
      </c>
      <c r="T1277" s="31" t="s">
        <v>95</v>
      </c>
      <c r="U1277" s="169">
        <v>45514</v>
      </c>
      <c r="V1277" s="150"/>
      <c r="W1277" s="141" t="str" cm="1">
        <f t="array" ref="W1277">IF(SUM(LEN(B1277:V1277))=0,"",IF(OR(OR(ISBLANK(F1277),SUM(LEN(C1277),LEN(D1277))=0),AND(NOT(E1277="Unknown"),ISBLANK(J1277)),AND(NOT(O1277="Unknown"),ISBLANK(R1277))),"Missing Information", INDEX(Table15[Entire Service Line Classification], MATCH(SUMIFS(Table15[Unique ID],Table15[System-Owned Portion],E1277,Table15[If Material Anything Other than "Lead" in Column E,Was Material Ever Previously Lead?],G1277,Table15[Customer-Owned Portion],O1277),Table15[Unique ID],0),0)))</f>
        <v>Non-lead</v>
      </c>
      <c r="X1277"/>
    </row>
    <row r="1278" spans="2:24" ht="30" x14ac:dyDescent="0.25">
      <c r="B1278" s="146">
        <v>26366262</v>
      </c>
      <c r="C1278" s="31" t="s">
        <v>1611</v>
      </c>
      <c r="D1278" s="31">
        <v>1350</v>
      </c>
      <c r="E1278" s="44" t="s">
        <v>43</v>
      </c>
      <c r="F1278" s="43" t="s">
        <v>34</v>
      </c>
      <c r="G1278" s="84" t="s">
        <v>34</v>
      </c>
      <c r="H1278" s="31" t="s">
        <v>3177</v>
      </c>
      <c r="I1278" s="31"/>
      <c r="J1278" s="84" t="s">
        <v>106</v>
      </c>
      <c r="K1278" s="31" t="s">
        <v>36</v>
      </c>
      <c r="L1278" s="31" t="s">
        <v>95</v>
      </c>
      <c r="M1278" s="169">
        <v>45514</v>
      </c>
      <c r="N1278" s="148"/>
      <c r="O1278" s="44" t="s">
        <v>43</v>
      </c>
      <c r="P1278" s="43" t="s">
        <v>3178</v>
      </c>
      <c r="Q1278" s="31"/>
      <c r="R1278" s="84" t="s">
        <v>106</v>
      </c>
      <c r="S1278" s="31" t="s">
        <v>36</v>
      </c>
      <c r="T1278" s="31" t="s">
        <v>95</v>
      </c>
      <c r="U1278" s="169">
        <v>45514</v>
      </c>
      <c r="V1278" s="150"/>
      <c r="W1278" s="141" t="str" cm="1">
        <f t="array" ref="W1278">IF(SUM(LEN(B1278:V1278))=0,"",IF(OR(OR(ISBLANK(F1278),SUM(LEN(C1278),LEN(D1278))=0),AND(NOT(E1278="Unknown"),ISBLANK(J1278)),AND(NOT(O1278="Unknown"),ISBLANK(R1278))),"Missing Information", INDEX(Table15[Entire Service Line Classification], MATCH(SUMIFS(Table15[Unique ID],Table15[System-Owned Portion],E1278,Table15[If Material Anything Other than "Lead" in Column E,Was Material Ever Previously Lead?],G1278,Table15[Customer-Owned Portion],O1278),Table15[Unique ID],0),0)))</f>
        <v>Non-lead</v>
      </c>
      <c r="X1278"/>
    </row>
    <row r="1279" spans="2:24" ht="30" x14ac:dyDescent="0.25">
      <c r="B1279" s="146">
        <v>26365107</v>
      </c>
      <c r="C1279" s="31" t="s">
        <v>1612</v>
      </c>
      <c r="D1279" s="31">
        <v>1351</v>
      </c>
      <c r="E1279" s="44" t="s">
        <v>43</v>
      </c>
      <c r="F1279" s="43" t="s">
        <v>34</v>
      </c>
      <c r="G1279" s="84" t="s">
        <v>34</v>
      </c>
      <c r="H1279" s="31" t="s">
        <v>3177</v>
      </c>
      <c r="I1279" s="31"/>
      <c r="J1279" s="84" t="s">
        <v>106</v>
      </c>
      <c r="K1279" s="31" t="s">
        <v>36</v>
      </c>
      <c r="L1279" s="31" t="s">
        <v>95</v>
      </c>
      <c r="M1279" s="169">
        <v>45514</v>
      </c>
      <c r="N1279" s="148"/>
      <c r="O1279" s="44" t="s">
        <v>43</v>
      </c>
      <c r="P1279" s="43" t="s">
        <v>3178</v>
      </c>
      <c r="Q1279" s="31"/>
      <c r="R1279" s="84" t="s">
        <v>106</v>
      </c>
      <c r="S1279" s="31" t="s">
        <v>36</v>
      </c>
      <c r="T1279" s="31" t="s">
        <v>95</v>
      </c>
      <c r="U1279" s="169">
        <v>45514</v>
      </c>
      <c r="V1279" s="150"/>
      <c r="W1279" s="141" t="str" cm="1">
        <f t="array" ref="W1279">IF(SUM(LEN(B1279:V1279))=0,"",IF(OR(OR(ISBLANK(F1279),SUM(LEN(C1279),LEN(D1279))=0),AND(NOT(E1279="Unknown"),ISBLANK(J1279)),AND(NOT(O1279="Unknown"),ISBLANK(R1279))),"Missing Information", INDEX(Table15[Entire Service Line Classification], MATCH(SUMIFS(Table15[Unique ID],Table15[System-Owned Portion],E1279,Table15[If Material Anything Other than "Lead" in Column E,Was Material Ever Previously Lead?],G1279,Table15[Customer-Owned Portion],O1279),Table15[Unique ID],0),0)))</f>
        <v>Non-lead</v>
      </c>
      <c r="X1279"/>
    </row>
    <row r="1280" spans="2:24" ht="30" x14ac:dyDescent="0.25">
      <c r="B1280" s="146">
        <v>26364973</v>
      </c>
      <c r="C1280" s="31" t="s">
        <v>1613</v>
      </c>
      <c r="D1280" s="31">
        <v>1352</v>
      </c>
      <c r="E1280" s="44" t="s">
        <v>43</v>
      </c>
      <c r="F1280" s="43" t="s">
        <v>34</v>
      </c>
      <c r="G1280" s="84" t="s">
        <v>34</v>
      </c>
      <c r="H1280" s="31" t="s">
        <v>3177</v>
      </c>
      <c r="I1280" s="31"/>
      <c r="J1280" s="84" t="s">
        <v>106</v>
      </c>
      <c r="K1280" s="31" t="s">
        <v>36</v>
      </c>
      <c r="L1280" s="31" t="s">
        <v>95</v>
      </c>
      <c r="M1280" s="169">
        <v>45514</v>
      </c>
      <c r="N1280" s="148"/>
      <c r="O1280" s="44" t="s">
        <v>43</v>
      </c>
      <c r="P1280" s="43" t="s">
        <v>3178</v>
      </c>
      <c r="Q1280" s="31"/>
      <c r="R1280" s="84" t="s">
        <v>106</v>
      </c>
      <c r="S1280" s="31" t="s">
        <v>36</v>
      </c>
      <c r="T1280" s="31" t="s">
        <v>95</v>
      </c>
      <c r="U1280" s="169">
        <v>45514</v>
      </c>
      <c r="V1280" s="150"/>
      <c r="W1280" s="141" t="str" cm="1">
        <f t="array" ref="W1280">IF(SUM(LEN(B1280:V1280))=0,"",IF(OR(OR(ISBLANK(F1280),SUM(LEN(C1280),LEN(D1280))=0),AND(NOT(E1280="Unknown"),ISBLANK(J1280)),AND(NOT(O1280="Unknown"),ISBLANK(R1280))),"Missing Information", INDEX(Table15[Entire Service Line Classification], MATCH(SUMIFS(Table15[Unique ID],Table15[System-Owned Portion],E1280,Table15[If Material Anything Other than "Lead" in Column E,Was Material Ever Previously Lead?],G1280,Table15[Customer-Owned Portion],O1280),Table15[Unique ID],0),0)))</f>
        <v>Non-lead</v>
      </c>
      <c r="X1280"/>
    </row>
    <row r="1281" spans="2:24" ht="30" x14ac:dyDescent="0.25">
      <c r="B1281" s="146">
        <v>26366263</v>
      </c>
      <c r="C1281" s="31" t="s">
        <v>1614</v>
      </c>
      <c r="D1281" s="31">
        <v>1353</v>
      </c>
      <c r="E1281" s="44" t="s">
        <v>43</v>
      </c>
      <c r="F1281" s="43" t="s">
        <v>34</v>
      </c>
      <c r="G1281" s="84" t="s">
        <v>34</v>
      </c>
      <c r="H1281" s="31" t="s">
        <v>3177</v>
      </c>
      <c r="I1281" s="31"/>
      <c r="J1281" s="84" t="s">
        <v>106</v>
      </c>
      <c r="K1281" s="31" t="s">
        <v>36</v>
      </c>
      <c r="L1281" s="31" t="s">
        <v>95</v>
      </c>
      <c r="M1281" s="169">
        <v>45514</v>
      </c>
      <c r="N1281" s="148"/>
      <c r="O1281" s="44" t="s">
        <v>42</v>
      </c>
      <c r="P1281" s="43" t="s">
        <v>3178</v>
      </c>
      <c r="Q1281" s="31"/>
      <c r="R1281" s="84" t="s">
        <v>106</v>
      </c>
      <c r="S1281" s="31" t="s">
        <v>36</v>
      </c>
      <c r="T1281" s="31" t="s">
        <v>95</v>
      </c>
      <c r="U1281" s="169">
        <v>45514</v>
      </c>
      <c r="V1281" s="150"/>
      <c r="W1281" s="141" t="str" cm="1">
        <f t="array" ref="W1281">IF(SUM(LEN(B1281:V1281))=0,"",IF(OR(OR(ISBLANK(F1281),SUM(LEN(C1281),LEN(D1281))=0),AND(NOT(E1281="Unknown"),ISBLANK(J1281)),AND(NOT(O1281="Unknown"),ISBLANK(R1281))),"Missing Information", INDEX(Table15[Entire Service Line Classification], MATCH(SUMIFS(Table15[Unique ID],Table15[System-Owned Portion],E1281,Table15[If Material Anything Other than "Lead" in Column E,Was Material Ever Previously Lead?],G1281,Table15[Customer-Owned Portion],O1281),Table15[Unique ID],0),0)))</f>
        <v>Non-lead</v>
      </c>
      <c r="X1281"/>
    </row>
    <row r="1282" spans="2:24" ht="30" x14ac:dyDescent="0.25">
      <c r="B1282" s="146">
        <v>26364995</v>
      </c>
      <c r="C1282" s="31" t="s">
        <v>1615</v>
      </c>
      <c r="D1282" s="31">
        <v>1354</v>
      </c>
      <c r="E1282" s="44" t="s">
        <v>43</v>
      </c>
      <c r="F1282" s="43" t="s">
        <v>34</v>
      </c>
      <c r="G1282" s="84" t="s">
        <v>34</v>
      </c>
      <c r="H1282" s="31" t="s">
        <v>3177</v>
      </c>
      <c r="I1282" s="31"/>
      <c r="J1282" s="84" t="s">
        <v>106</v>
      </c>
      <c r="K1282" s="31" t="s">
        <v>36</v>
      </c>
      <c r="L1282" s="31" t="s">
        <v>95</v>
      </c>
      <c r="M1282" s="169">
        <v>45514</v>
      </c>
      <c r="N1282" s="148"/>
      <c r="O1282" s="44" t="s">
        <v>43</v>
      </c>
      <c r="P1282" s="43" t="s">
        <v>3178</v>
      </c>
      <c r="Q1282" s="31"/>
      <c r="R1282" s="84" t="s">
        <v>106</v>
      </c>
      <c r="S1282" s="31" t="s">
        <v>36</v>
      </c>
      <c r="T1282" s="31" t="s">
        <v>95</v>
      </c>
      <c r="U1282" s="169">
        <v>45514</v>
      </c>
      <c r="V1282" s="150"/>
      <c r="W1282" s="141" t="str" cm="1">
        <f t="array" ref="W1282">IF(SUM(LEN(B1282:V1282))=0,"",IF(OR(OR(ISBLANK(F1282),SUM(LEN(C1282),LEN(D1282))=0),AND(NOT(E1282="Unknown"),ISBLANK(J1282)),AND(NOT(O1282="Unknown"),ISBLANK(R1282))),"Missing Information", INDEX(Table15[Entire Service Line Classification], MATCH(SUMIFS(Table15[Unique ID],Table15[System-Owned Portion],E1282,Table15[If Material Anything Other than "Lead" in Column E,Was Material Ever Previously Lead?],G1282,Table15[Customer-Owned Portion],O1282),Table15[Unique ID],0),0)))</f>
        <v>Non-lead</v>
      </c>
      <c r="X1282"/>
    </row>
    <row r="1283" spans="2:24" ht="30" x14ac:dyDescent="0.25">
      <c r="B1283" s="146">
        <v>26365095</v>
      </c>
      <c r="C1283" s="31" t="s">
        <v>1616</v>
      </c>
      <c r="D1283" s="31">
        <v>1355</v>
      </c>
      <c r="E1283" s="44" t="s">
        <v>43</v>
      </c>
      <c r="F1283" s="43" t="s">
        <v>34</v>
      </c>
      <c r="G1283" s="84" t="s">
        <v>34</v>
      </c>
      <c r="H1283" s="31" t="s">
        <v>3177</v>
      </c>
      <c r="I1283" s="31"/>
      <c r="J1283" s="84" t="s">
        <v>106</v>
      </c>
      <c r="K1283" s="31" t="s">
        <v>36</v>
      </c>
      <c r="L1283" s="31" t="s">
        <v>95</v>
      </c>
      <c r="M1283" s="169">
        <v>45514</v>
      </c>
      <c r="N1283" s="148"/>
      <c r="O1283" s="44" t="s">
        <v>42</v>
      </c>
      <c r="P1283" s="43" t="s">
        <v>3178</v>
      </c>
      <c r="Q1283" s="31"/>
      <c r="R1283" s="84" t="s">
        <v>106</v>
      </c>
      <c r="S1283" s="31" t="s">
        <v>36</v>
      </c>
      <c r="T1283" s="31" t="s">
        <v>95</v>
      </c>
      <c r="U1283" s="169">
        <v>45514</v>
      </c>
      <c r="V1283" s="150"/>
      <c r="W1283" s="141" t="str" cm="1">
        <f t="array" ref="W1283">IF(SUM(LEN(B1283:V1283))=0,"",IF(OR(OR(ISBLANK(F1283),SUM(LEN(C1283),LEN(D1283))=0),AND(NOT(E1283="Unknown"),ISBLANK(J1283)),AND(NOT(O1283="Unknown"),ISBLANK(R1283))),"Missing Information", INDEX(Table15[Entire Service Line Classification], MATCH(SUMIFS(Table15[Unique ID],Table15[System-Owned Portion],E1283,Table15[If Material Anything Other than "Lead" in Column E,Was Material Ever Previously Lead?],G1283,Table15[Customer-Owned Portion],O1283),Table15[Unique ID],0),0)))</f>
        <v>Non-lead</v>
      </c>
      <c r="X1283"/>
    </row>
    <row r="1284" spans="2:24" ht="30" x14ac:dyDescent="0.25">
      <c r="B1284" s="146">
        <v>26364975</v>
      </c>
      <c r="C1284" s="31" t="s">
        <v>1617</v>
      </c>
      <c r="D1284" s="31">
        <v>1356</v>
      </c>
      <c r="E1284" s="44" t="s">
        <v>43</v>
      </c>
      <c r="F1284" s="43" t="s">
        <v>34</v>
      </c>
      <c r="G1284" s="84" t="s">
        <v>34</v>
      </c>
      <c r="H1284" s="31" t="s">
        <v>3177</v>
      </c>
      <c r="I1284" s="31"/>
      <c r="J1284" s="84" t="s">
        <v>106</v>
      </c>
      <c r="K1284" s="31" t="s">
        <v>36</v>
      </c>
      <c r="L1284" s="31" t="s">
        <v>95</v>
      </c>
      <c r="M1284" s="169">
        <v>45514</v>
      </c>
      <c r="N1284" s="148"/>
      <c r="O1284" s="44" t="s">
        <v>42</v>
      </c>
      <c r="P1284" s="43" t="s">
        <v>3178</v>
      </c>
      <c r="Q1284" s="31"/>
      <c r="R1284" s="84" t="s">
        <v>106</v>
      </c>
      <c r="S1284" s="31" t="s">
        <v>36</v>
      </c>
      <c r="T1284" s="31" t="s">
        <v>95</v>
      </c>
      <c r="U1284" s="169">
        <v>45514</v>
      </c>
      <c r="V1284" s="150"/>
      <c r="W1284" s="141" t="str" cm="1">
        <f t="array" ref="W1284">IF(SUM(LEN(B1284:V1284))=0,"",IF(OR(OR(ISBLANK(F1284),SUM(LEN(C1284),LEN(D1284))=0),AND(NOT(E1284="Unknown"),ISBLANK(J1284)),AND(NOT(O1284="Unknown"),ISBLANK(R1284))),"Missing Information", INDEX(Table15[Entire Service Line Classification], MATCH(SUMIFS(Table15[Unique ID],Table15[System-Owned Portion],E1284,Table15[If Material Anything Other than "Lead" in Column E,Was Material Ever Previously Lead?],G1284,Table15[Customer-Owned Portion],O1284),Table15[Unique ID],0),0)))</f>
        <v>Non-lead</v>
      </c>
      <c r="X1284"/>
    </row>
    <row r="1285" spans="2:24" ht="30" x14ac:dyDescent="0.25">
      <c r="B1285" s="146">
        <v>26366268</v>
      </c>
      <c r="C1285" s="31" t="s">
        <v>1618</v>
      </c>
      <c r="D1285" s="31">
        <v>1357</v>
      </c>
      <c r="E1285" s="44" t="s">
        <v>43</v>
      </c>
      <c r="F1285" s="43" t="s">
        <v>34</v>
      </c>
      <c r="G1285" s="84" t="s">
        <v>34</v>
      </c>
      <c r="H1285" s="31" t="s">
        <v>3177</v>
      </c>
      <c r="I1285" s="31"/>
      <c r="J1285" s="84" t="s">
        <v>106</v>
      </c>
      <c r="K1285" s="31" t="s">
        <v>36</v>
      </c>
      <c r="L1285" s="31" t="s">
        <v>95</v>
      </c>
      <c r="M1285" s="169">
        <v>45514</v>
      </c>
      <c r="N1285" s="148"/>
      <c r="O1285" s="44" t="s">
        <v>43</v>
      </c>
      <c r="P1285" s="43" t="s">
        <v>3178</v>
      </c>
      <c r="Q1285" s="31"/>
      <c r="R1285" s="84" t="s">
        <v>106</v>
      </c>
      <c r="S1285" s="31" t="s">
        <v>36</v>
      </c>
      <c r="T1285" s="31" t="s">
        <v>95</v>
      </c>
      <c r="U1285" s="169">
        <v>45514</v>
      </c>
      <c r="V1285" s="150"/>
      <c r="W1285" s="141" t="str" cm="1">
        <f t="array" ref="W1285">IF(SUM(LEN(B1285:V1285))=0,"",IF(OR(OR(ISBLANK(F1285),SUM(LEN(C1285),LEN(D1285))=0),AND(NOT(E1285="Unknown"),ISBLANK(J1285)),AND(NOT(O1285="Unknown"),ISBLANK(R1285))),"Missing Information", INDEX(Table15[Entire Service Line Classification], MATCH(SUMIFS(Table15[Unique ID],Table15[System-Owned Portion],E1285,Table15[If Material Anything Other than "Lead" in Column E,Was Material Ever Previously Lead?],G1285,Table15[Customer-Owned Portion],O1285),Table15[Unique ID],0),0)))</f>
        <v>Non-lead</v>
      </c>
      <c r="X1285"/>
    </row>
    <row r="1286" spans="2:24" ht="30" x14ac:dyDescent="0.25">
      <c r="B1286" s="146">
        <v>26365096</v>
      </c>
      <c r="C1286" s="31" t="s">
        <v>1619</v>
      </c>
      <c r="D1286" s="31">
        <v>1358</v>
      </c>
      <c r="E1286" s="44" t="s">
        <v>43</v>
      </c>
      <c r="F1286" s="43" t="s">
        <v>34</v>
      </c>
      <c r="G1286" s="84" t="s">
        <v>34</v>
      </c>
      <c r="H1286" s="31" t="s">
        <v>3177</v>
      </c>
      <c r="I1286" s="31"/>
      <c r="J1286" s="84" t="s">
        <v>106</v>
      </c>
      <c r="K1286" s="31" t="s">
        <v>36</v>
      </c>
      <c r="L1286" s="31" t="s">
        <v>95</v>
      </c>
      <c r="M1286" s="169">
        <v>45514</v>
      </c>
      <c r="N1286" s="148"/>
      <c r="O1286" s="44" t="s">
        <v>43</v>
      </c>
      <c r="P1286" s="43" t="s">
        <v>3178</v>
      </c>
      <c r="Q1286" s="31"/>
      <c r="R1286" s="84" t="s">
        <v>106</v>
      </c>
      <c r="S1286" s="31" t="s">
        <v>36</v>
      </c>
      <c r="T1286" s="31" t="s">
        <v>95</v>
      </c>
      <c r="U1286" s="169">
        <v>45514</v>
      </c>
      <c r="V1286" s="150"/>
      <c r="W1286" s="141" t="str" cm="1">
        <f t="array" ref="W1286">IF(SUM(LEN(B1286:V1286))=0,"",IF(OR(OR(ISBLANK(F1286),SUM(LEN(C1286),LEN(D1286))=0),AND(NOT(E1286="Unknown"),ISBLANK(J1286)),AND(NOT(O1286="Unknown"),ISBLANK(R1286))),"Missing Information", INDEX(Table15[Entire Service Line Classification], MATCH(SUMIFS(Table15[Unique ID],Table15[System-Owned Portion],E1286,Table15[If Material Anything Other than "Lead" in Column E,Was Material Ever Previously Lead?],G1286,Table15[Customer-Owned Portion],O1286),Table15[Unique ID],0),0)))</f>
        <v>Non-lead</v>
      </c>
      <c r="X1286"/>
    </row>
    <row r="1287" spans="2:24" ht="30" x14ac:dyDescent="0.25">
      <c r="B1287" s="146">
        <v>26365061</v>
      </c>
      <c r="C1287" s="31" t="s">
        <v>1620</v>
      </c>
      <c r="D1287" s="31">
        <v>1359</v>
      </c>
      <c r="E1287" s="44" t="s">
        <v>43</v>
      </c>
      <c r="F1287" s="43" t="s">
        <v>34</v>
      </c>
      <c r="G1287" s="84" t="s">
        <v>34</v>
      </c>
      <c r="H1287" s="31" t="s">
        <v>3177</v>
      </c>
      <c r="I1287" s="31"/>
      <c r="J1287" s="84" t="s">
        <v>106</v>
      </c>
      <c r="K1287" s="31" t="s">
        <v>36</v>
      </c>
      <c r="L1287" s="31" t="s">
        <v>95</v>
      </c>
      <c r="M1287" s="169">
        <v>45514</v>
      </c>
      <c r="N1287" s="148"/>
      <c r="O1287" s="44" t="s">
        <v>43</v>
      </c>
      <c r="P1287" s="43" t="s">
        <v>3178</v>
      </c>
      <c r="Q1287" s="31"/>
      <c r="R1287" s="84" t="s">
        <v>106</v>
      </c>
      <c r="S1287" s="31" t="s">
        <v>36</v>
      </c>
      <c r="T1287" s="31" t="s">
        <v>95</v>
      </c>
      <c r="U1287" s="169">
        <v>45514</v>
      </c>
      <c r="V1287" s="150"/>
      <c r="W1287" s="141" t="str" cm="1">
        <f t="array" ref="W1287">IF(SUM(LEN(B1287:V1287))=0,"",IF(OR(OR(ISBLANK(F1287),SUM(LEN(C1287),LEN(D1287))=0),AND(NOT(E1287="Unknown"),ISBLANK(J1287)),AND(NOT(O1287="Unknown"),ISBLANK(R1287))),"Missing Information", INDEX(Table15[Entire Service Line Classification], MATCH(SUMIFS(Table15[Unique ID],Table15[System-Owned Portion],E1287,Table15[If Material Anything Other than "Lead" in Column E,Was Material Ever Previously Lead?],G1287,Table15[Customer-Owned Portion],O1287),Table15[Unique ID],0),0)))</f>
        <v>Non-lead</v>
      </c>
      <c r="X1287"/>
    </row>
    <row r="1288" spans="2:24" ht="30" x14ac:dyDescent="0.25">
      <c r="B1288" s="146">
        <v>26364994</v>
      </c>
      <c r="C1288" s="31" t="s">
        <v>1621</v>
      </c>
      <c r="D1288" s="31">
        <v>1360</v>
      </c>
      <c r="E1288" s="44" t="s">
        <v>43</v>
      </c>
      <c r="F1288" s="43" t="s">
        <v>34</v>
      </c>
      <c r="G1288" s="84" t="s">
        <v>34</v>
      </c>
      <c r="H1288" s="31" t="s">
        <v>3177</v>
      </c>
      <c r="I1288" s="31"/>
      <c r="J1288" s="84" t="s">
        <v>106</v>
      </c>
      <c r="K1288" s="31" t="s">
        <v>36</v>
      </c>
      <c r="L1288" s="31" t="s">
        <v>95</v>
      </c>
      <c r="M1288" s="169">
        <v>45514</v>
      </c>
      <c r="N1288" s="148"/>
      <c r="O1288" s="44" t="s">
        <v>43</v>
      </c>
      <c r="P1288" s="43" t="s">
        <v>3178</v>
      </c>
      <c r="Q1288" s="31"/>
      <c r="R1288" s="84" t="s">
        <v>106</v>
      </c>
      <c r="S1288" s="31" t="s">
        <v>36</v>
      </c>
      <c r="T1288" s="31" t="s">
        <v>95</v>
      </c>
      <c r="U1288" s="169">
        <v>45514</v>
      </c>
      <c r="V1288" s="150"/>
      <c r="W1288" s="141" t="str" cm="1">
        <f t="array" ref="W1288">IF(SUM(LEN(B1288:V1288))=0,"",IF(OR(OR(ISBLANK(F1288),SUM(LEN(C1288),LEN(D1288))=0),AND(NOT(E1288="Unknown"),ISBLANK(J1288)),AND(NOT(O1288="Unknown"),ISBLANK(R1288))),"Missing Information", INDEX(Table15[Entire Service Line Classification], MATCH(SUMIFS(Table15[Unique ID],Table15[System-Owned Portion],E1288,Table15[If Material Anything Other than "Lead" in Column E,Was Material Ever Previously Lead?],G1288,Table15[Customer-Owned Portion],O1288),Table15[Unique ID],0),0)))</f>
        <v>Non-lead</v>
      </c>
      <c r="X1288"/>
    </row>
    <row r="1289" spans="2:24" ht="30" x14ac:dyDescent="0.25">
      <c r="B1289" s="146">
        <v>26365268</v>
      </c>
      <c r="C1289" s="31" t="s">
        <v>1622</v>
      </c>
      <c r="D1289" s="31">
        <v>1361</v>
      </c>
      <c r="E1289" s="44" t="s">
        <v>43</v>
      </c>
      <c r="F1289" s="43" t="s">
        <v>34</v>
      </c>
      <c r="G1289" s="84" t="s">
        <v>34</v>
      </c>
      <c r="H1289" s="31" t="s">
        <v>3177</v>
      </c>
      <c r="I1289" s="31"/>
      <c r="J1289" s="84" t="s">
        <v>106</v>
      </c>
      <c r="K1289" s="31" t="s">
        <v>36</v>
      </c>
      <c r="L1289" s="31" t="s">
        <v>95</v>
      </c>
      <c r="M1289" s="169">
        <v>45514</v>
      </c>
      <c r="N1289" s="148"/>
      <c r="O1289" s="44" t="s">
        <v>43</v>
      </c>
      <c r="P1289" s="43" t="s">
        <v>3178</v>
      </c>
      <c r="Q1289" s="31"/>
      <c r="R1289" s="84" t="s">
        <v>106</v>
      </c>
      <c r="S1289" s="31" t="s">
        <v>36</v>
      </c>
      <c r="T1289" s="31" t="s">
        <v>95</v>
      </c>
      <c r="U1289" s="169">
        <v>45514</v>
      </c>
      <c r="V1289" s="150"/>
      <c r="W1289" s="141" t="str" cm="1">
        <f t="array" ref="W1289">IF(SUM(LEN(B1289:V1289))=0,"",IF(OR(OR(ISBLANK(F1289),SUM(LEN(C1289),LEN(D1289))=0),AND(NOT(E1289="Unknown"),ISBLANK(J1289)),AND(NOT(O1289="Unknown"),ISBLANK(R1289))),"Missing Information", INDEX(Table15[Entire Service Line Classification], MATCH(SUMIFS(Table15[Unique ID],Table15[System-Owned Portion],E1289,Table15[If Material Anything Other than "Lead" in Column E,Was Material Ever Previously Lead?],G1289,Table15[Customer-Owned Portion],O1289),Table15[Unique ID],0),0)))</f>
        <v>Non-lead</v>
      </c>
      <c r="X1289"/>
    </row>
    <row r="1290" spans="2:24" ht="30" x14ac:dyDescent="0.25">
      <c r="B1290" s="146">
        <v>26365066</v>
      </c>
      <c r="C1290" s="31" t="s">
        <v>1623</v>
      </c>
      <c r="D1290" s="31">
        <v>1362</v>
      </c>
      <c r="E1290" s="44" t="s">
        <v>43</v>
      </c>
      <c r="F1290" s="43" t="s">
        <v>34</v>
      </c>
      <c r="G1290" s="84" t="s">
        <v>34</v>
      </c>
      <c r="H1290" s="31" t="s">
        <v>3177</v>
      </c>
      <c r="I1290" s="31"/>
      <c r="J1290" s="84" t="s">
        <v>106</v>
      </c>
      <c r="K1290" s="31" t="s">
        <v>36</v>
      </c>
      <c r="L1290" s="31" t="s">
        <v>95</v>
      </c>
      <c r="M1290" s="169">
        <v>45514</v>
      </c>
      <c r="N1290" s="148"/>
      <c r="O1290" s="44" t="s">
        <v>43</v>
      </c>
      <c r="P1290" s="43" t="s">
        <v>3178</v>
      </c>
      <c r="Q1290" s="31"/>
      <c r="R1290" s="84" t="s">
        <v>106</v>
      </c>
      <c r="S1290" s="31" t="s">
        <v>36</v>
      </c>
      <c r="T1290" s="31" t="s">
        <v>95</v>
      </c>
      <c r="U1290" s="169">
        <v>45514</v>
      </c>
      <c r="V1290" s="150"/>
      <c r="W1290" s="141" t="str" cm="1">
        <f t="array" ref="W1290">IF(SUM(LEN(B1290:V1290))=0,"",IF(OR(OR(ISBLANK(F1290),SUM(LEN(C1290),LEN(D1290))=0),AND(NOT(E1290="Unknown"),ISBLANK(J1290)),AND(NOT(O1290="Unknown"),ISBLANK(R1290))),"Missing Information", INDEX(Table15[Entire Service Line Classification], MATCH(SUMIFS(Table15[Unique ID],Table15[System-Owned Portion],E1290,Table15[If Material Anything Other than "Lead" in Column E,Was Material Ever Previously Lead?],G1290,Table15[Customer-Owned Portion],O1290),Table15[Unique ID],0),0)))</f>
        <v>Non-lead</v>
      </c>
      <c r="X1290"/>
    </row>
    <row r="1291" spans="2:24" ht="30" x14ac:dyDescent="0.25">
      <c r="B1291" s="146">
        <v>26364991</v>
      </c>
      <c r="C1291" s="31" t="s">
        <v>1624</v>
      </c>
      <c r="D1291" s="31">
        <v>1363</v>
      </c>
      <c r="E1291" s="44" t="s">
        <v>43</v>
      </c>
      <c r="F1291" s="43" t="s">
        <v>34</v>
      </c>
      <c r="G1291" s="84" t="s">
        <v>34</v>
      </c>
      <c r="H1291" s="31" t="s">
        <v>3177</v>
      </c>
      <c r="I1291" s="31"/>
      <c r="J1291" s="84" t="s">
        <v>106</v>
      </c>
      <c r="K1291" s="31" t="s">
        <v>36</v>
      </c>
      <c r="L1291" s="31" t="s">
        <v>95</v>
      </c>
      <c r="M1291" s="169">
        <v>45514</v>
      </c>
      <c r="N1291" s="148"/>
      <c r="O1291" s="44" t="s">
        <v>42</v>
      </c>
      <c r="P1291" s="43" t="s">
        <v>3178</v>
      </c>
      <c r="Q1291" s="31"/>
      <c r="R1291" s="84" t="s">
        <v>106</v>
      </c>
      <c r="S1291" s="31" t="s">
        <v>36</v>
      </c>
      <c r="T1291" s="31" t="s">
        <v>95</v>
      </c>
      <c r="U1291" s="169">
        <v>45514</v>
      </c>
      <c r="V1291" s="150"/>
      <c r="W1291" s="141" t="str" cm="1">
        <f t="array" ref="W1291">IF(SUM(LEN(B1291:V1291))=0,"",IF(OR(OR(ISBLANK(F1291),SUM(LEN(C1291),LEN(D1291))=0),AND(NOT(E1291="Unknown"),ISBLANK(J1291)),AND(NOT(O1291="Unknown"),ISBLANK(R1291))),"Missing Information", INDEX(Table15[Entire Service Line Classification], MATCH(SUMIFS(Table15[Unique ID],Table15[System-Owned Portion],E1291,Table15[If Material Anything Other than "Lead" in Column E,Was Material Ever Previously Lead?],G1291,Table15[Customer-Owned Portion],O1291),Table15[Unique ID],0),0)))</f>
        <v>Non-lead</v>
      </c>
      <c r="X1291"/>
    </row>
    <row r="1292" spans="2:24" ht="30" x14ac:dyDescent="0.25">
      <c r="B1292" s="146">
        <v>26364960</v>
      </c>
      <c r="C1292" s="31" t="s">
        <v>1625</v>
      </c>
      <c r="D1292" s="31">
        <v>1364</v>
      </c>
      <c r="E1292" s="44" t="s">
        <v>43</v>
      </c>
      <c r="F1292" s="43" t="s">
        <v>34</v>
      </c>
      <c r="G1292" s="84" t="s">
        <v>34</v>
      </c>
      <c r="H1292" s="31" t="s">
        <v>3177</v>
      </c>
      <c r="I1292" s="31"/>
      <c r="J1292" s="84" t="s">
        <v>106</v>
      </c>
      <c r="K1292" s="31" t="s">
        <v>36</v>
      </c>
      <c r="L1292" s="31" t="s">
        <v>95</v>
      </c>
      <c r="M1292" s="169">
        <v>45514</v>
      </c>
      <c r="N1292" s="148"/>
      <c r="O1292" s="44" t="s">
        <v>43</v>
      </c>
      <c r="P1292" s="43" t="s">
        <v>3178</v>
      </c>
      <c r="Q1292" s="31"/>
      <c r="R1292" s="84" t="s">
        <v>106</v>
      </c>
      <c r="S1292" s="31" t="s">
        <v>36</v>
      </c>
      <c r="T1292" s="31" t="s">
        <v>95</v>
      </c>
      <c r="U1292" s="169">
        <v>45514</v>
      </c>
      <c r="V1292" s="150"/>
      <c r="W1292" s="141" t="str" cm="1">
        <f t="array" ref="W1292">IF(SUM(LEN(B1292:V1292))=0,"",IF(OR(OR(ISBLANK(F1292),SUM(LEN(C1292),LEN(D1292))=0),AND(NOT(E1292="Unknown"),ISBLANK(J1292)),AND(NOT(O1292="Unknown"),ISBLANK(R1292))),"Missing Information", INDEX(Table15[Entire Service Line Classification], MATCH(SUMIFS(Table15[Unique ID],Table15[System-Owned Portion],E1292,Table15[If Material Anything Other than "Lead" in Column E,Was Material Ever Previously Lead?],G1292,Table15[Customer-Owned Portion],O1292),Table15[Unique ID],0),0)))</f>
        <v>Non-lead</v>
      </c>
      <c r="X1292"/>
    </row>
    <row r="1293" spans="2:24" ht="30" x14ac:dyDescent="0.25">
      <c r="B1293" s="146">
        <v>26365001</v>
      </c>
      <c r="C1293" s="31" t="s">
        <v>1626</v>
      </c>
      <c r="D1293" s="31">
        <v>1365</v>
      </c>
      <c r="E1293" s="44" t="s">
        <v>43</v>
      </c>
      <c r="F1293" s="43" t="s">
        <v>34</v>
      </c>
      <c r="G1293" s="84" t="s">
        <v>34</v>
      </c>
      <c r="H1293" s="31" t="s">
        <v>3177</v>
      </c>
      <c r="I1293" s="31"/>
      <c r="J1293" s="84" t="s">
        <v>106</v>
      </c>
      <c r="K1293" s="31" t="s">
        <v>36</v>
      </c>
      <c r="L1293" s="31" t="s">
        <v>95</v>
      </c>
      <c r="M1293" s="169">
        <v>45514</v>
      </c>
      <c r="N1293" s="148"/>
      <c r="O1293" s="44" t="s">
        <v>43</v>
      </c>
      <c r="P1293" s="43" t="s">
        <v>3178</v>
      </c>
      <c r="Q1293" s="31"/>
      <c r="R1293" s="84" t="s">
        <v>106</v>
      </c>
      <c r="S1293" s="31" t="s">
        <v>36</v>
      </c>
      <c r="T1293" s="31" t="s">
        <v>95</v>
      </c>
      <c r="U1293" s="169">
        <v>45514</v>
      </c>
      <c r="V1293" s="150"/>
      <c r="W1293" s="141" t="str" cm="1">
        <f t="array" ref="W1293">IF(SUM(LEN(B1293:V1293))=0,"",IF(OR(OR(ISBLANK(F1293),SUM(LEN(C1293),LEN(D1293))=0),AND(NOT(E1293="Unknown"),ISBLANK(J1293)),AND(NOT(O1293="Unknown"),ISBLANK(R1293))),"Missing Information", INDEX(Table15[Entire Service Line Classification], MATCH(SUMIFS(Table15[Unique ID],Table15[System-Owned Portion],E1293,Table15[If Material Anything Other than "Lead" in Column E,Was Material Ever Previously Lead?],G1293,Table15[Customer-Owned Portion],O1293),Table15[Unique ID],0),0)))</f>
        <v>Non-lead</v>
      </c>
      <c r="X1293"/>
    </row>
    <row r="1294" spans="2:24" ht="30" x14ac:dyDescent="0.25">
      <c r="B1294" s="146">
        <v>26365094</v>
      </c>
      <c r="C1294" s="31" t="s">
        <v>1627</v>
      </c>
      <c r="D1294" s="31">
        <v>1366</v>
      </c>
      <c r="E1294" s="44" t="s">
        <v>43</v>
      </c>
      <c r="F1294" s="43" t="s">
        <v>34</v>
      </c>
      <c r="G1294" s="84" t="s">
        <v>34</v>
      </c>
      <c r="H1294" s="31" t="s">
        <v>3177</v>
      </c>
      <c r="I1294" s="31"/>
      <c r="J1294" s="84" t="s">
        <v>106</v>
      </c>
      <c r="K1294" s="31" t="s">
        <v>36</v>
      </c>
      <c r="L1294" s="31" t="s">
        <v>95</v>
      </c>
      <c r="M1294" s="169">
        <v>45514</v>
      </c>
      <c r="N1294" s="148"/>
      <c r="O1294" s="44" t="s">
        <v>42</v>
      </c>
      <c r="P1294" s="43" t="s">
        <v>3178</v>
      </c>
      <c r="Q1294" s="31"/>
      <c r="R1294" s="84" t="s">
        <v>106</v>
      </c>
      <c r="S1294" s="31" t="s">
        <v>36</v>
      </c>
      <c r="T1294" s="31" t="s">
        <v>95</v>
      </c>
      <c r="U1294" s="169">
        <v>45514</v>
      </c>
      <c r="V1294" s="150"/>
      <c r="W1294" s="141" t="str" cm="1">
        <f t="array" ref="W1294">IF(SUM(LEN(B1294:V1294))=0,"",IF(OR(OR(ISBLANK(F1294),SUM(LEN(C1294),LEN(D1294))=0),AND(NOT(E1294="Unknown"),ISBLANK(J1294)),AND(NOT(O1294="Unknown"),ISBLANK(R1294))),"Missing Information", INDEX(Table15[Entire Service Line Classification], MATCH(SUMIFS(Table15[Unique ID],Table15[System-Owned Portion],E1294,Table15[If Material Anything Other than "Lead" in Column E,Was Material Ever Previously Lead?],G1294,Table15[Customer-Owned Portion],O1294),Table15[Unique ID],0),0)))</f>
        <v>Non-lead</v>
      </c>
      <c r="X1294"/>
    </row>
    <row r="1295" spans="2:24" ht="30" x14ac:dyDescent="0.25">
      <c r="B1295" s="146">
        <v>26364996</v>
      </c>
      <c r="C1295" s="31" t="s">
        <v>1628</v>
      </c>
      <c r="D1295" s="31">
        <v>1367</v>
      </c>
      <c r="E1295" s="44" t="s">
        <v>43</v>
      </c>
      <c r="F1295" s="43" t="s">
        <v>34</v>
      </c>
      <c r="G1295" s="84" t="s">
        <v>34</v>
      </c>
      <c r="H1295" s="31" t="s">
        <v>3177</v>
      </c>
      <c r="I1295" s="31"/>
      <c r="J1295" s="84" t="s">
        <v>106</v>
      </c>
      <c r="K1295" s="31" t="s">
        <v>36</v>
      </c>
      <c r="L1295" s="31" t="s">
        <v>95</v>
      </c>
      <c r="M1295" s="169">
        <v>45514</v>
      </c>
      <c r="N1295" s="148"/>
      <c r="O1295" s="44" t="s">
        <v>42</v>
      </c>
      <c r="P1295" s="43" t="s">
        <v>3178</v>
      </c>
      <c r="Q1295" s="31"/>
      <c r="R1295" s="84" t="s">
        <v>106</v>
      </c>
      <c r="S1295" s="31" t="s">
        <v>36</v>
      </c>
      <c r="T1295" s="31" t="s">
        <v>95</v>
      </c>
      <c r="U1295" s="169">
        <v>45514</v>
      </c>
      <c r="V1295" s="150"/>
      <c r="W1295" s="141" t="str" cm="1">
        <f t="array" ref="W1295">IF(SUM(LEN(B1295:V1295))=0,"",IF(OR(OR(ISBLANK(F1295),SUM(LEN(C1295),LEN(D1295))=0),AND(NOT(E1295="Unknown"),ISBLANK(J1295)),AND(NOT(O1295="Unknown"),ISBLANK(R1295))),"Missing Information", INDEX(Table15[Entire Service Line Classification], MATCH(SUMIFS(Table15[Unique ID],Table15[System-Owned Portion],E1295,Table15[If Material Anything Other than "Lead" in Column E,Was Material Ever Previously Lead?],G1295,Table15[Customer-Owned Portion],O1295),Table15[Unique ID],0),0)))</f>
        <v>Non-lead</v>
      </c>
      <c r="X1295"/>
    </row>
    <row r="1296" spans="2:24" ht="30" x14ac:dyDescent="0.25">
      <c r="B1296" s="146">
        <v>26364978</v>
      </c>
      <c r="C1296" s="31" t="s">
        <v>1629</v>
      </c>
      <c r="D1296" s="31">
        <v>1368</v>
      </c>
      <c r="E1296" s="44" t="s">
        <v>43</v>
      </c>
      <c r="F1296" s="43" t="s">
        <v>34</v>
      </c>
      <c r="G1296" s="84" t="s">
        <v>34</v>
      </c>
      <c r="H1296" s="31" t="s">
        <v>3177</v>
      </c>
      <c r="I1296" s="31"/>
      <c r="J1296" s="84" t="s">
        <v>106</v>
      </c>
      <c r="K1296" s="31" t="s">
        <v>36</v>
      </c>
      <c r="L1296" s="31" t="s">
        <v>95</v>
      </c>
      <c r="M1296" s="169">
        <v>45514</v>
      </c>
      <c r="N1296" s="148"/>
      <c r="O1296" s="44" t="s">
        <v>42</v>
      </c>
      <c r="P1296" s="43" t="s">
        <v>3178</v>
      </c>
      <c r="Q1296" s="31"/>
      <c r="R1296" s="84" t="s">
        <v>106</v>
      </c>
      <c r="S1296" s="31" t="s">
        <v>36</v>
      </c>
      <c r="T1296" s="31" t="s">
        <v>95</v>
      </c>
      <c r="U1296" s="169">
        <v>45514</v>
      </c>
      <c r="V1296" s="150"/>
      <c r="W1296" s="141" t="str" cm="1">
        <f t="array" ref="W1296">IF(SUM(LEN(B1296:V1296))=0,"",IF(OR(OR(ISBLANK(F1296),SUM(LEN(C1296),LEN(D1296))=0),AND(NOT(E1296="Unknown"),ISBLANK(J1296)),AND(NOT(O1296="Unknown"),ISBLANK(R1296))),"Missing Information", INDEX(Table15[Entire Service Line Classification], MATCH(SUMIFS(Table15[Unique ID],Table15[System-Owned Portion],E1296,Table15[If Material Anything Other than "Lead" in Column E,Was Material Ever Previously Lead?],G1296,Table15[Customer-Owned Portion],O1296),Table15[Unique ID],0),0)))</f>
        <v>Non-lead</v>
      </c>
      <c r="X1296"/>
    </row>
    <row r="1297" spans="2:24" ht="30" x14ac:dyDescent="0.25">
      <c r="B1297" s="146">
        <v>26364964</v>
      </c>
      <c r="C1297" s="31" t="s">
        <v>1630</v>
      </c>
      <c r="D1297" s="31">
        <v>1369</v>
      </c>
      <c r="E1297" s="44" t="s">
        <v>43</v>
      </c>
      <c r="F1297" s="43" t="s">
        <v>34</v>
      </c>
      <c r="G1297" s="84" t="s">
        <v>34</v>
      </c>
      <c r="H1297" s="31" t="s">
        <v>3177</v>
      </c>
      <c r="I1297" s="31"/>
      <c r="J1297" s="84" t="s">
        <v>106</v>
      </c>
      <c r="K1297" s="31" t="s">
        <v>36</v>
      </c>
      <c r="L1297" s="31" t="s">
        <v>95</v>
      </c>
      <c r="M1297" s="169">
        <v>45514</v>
      </c>
      <c r="N1297" s="148"/>
      <c r="O1297" s="44" t="s">
        <v>42</v>
      </c>
      <c r="P1297" s="43" t="s">
        <v>3178</v>
      </c>
      <c r="Q1297" s="31"/>
      <c r="R1297" s="84" t="s">
        <v>106</v>
      </c>
      <c r="S1297" s="31" t="s">
        <v>36</v>
      </c>
      <c r="T1297" s="31" t="s">
        <v>95</v>
      </c>
      <c r="U1297" s="169">
        <v>45514</v>
      </c>
      <c r="V1297" s="150"/>
      <c r="W1297" s="141" t="str" cm="1">
        <f t="array" ref="W1297">IF(SUM(LEN(B1297:V1297))=0,"",IF(OR(OR(ISBLANK(F1297),SUM(LEN(C1297),LEN(D1297))=0),AND(NOT(E1297="Unknown"),ISBLANK(J1297)),AND(NOT(O1297="Unknown"),ISBLANK(R1297))),"Missing Information", INDEX(Table15[Entire Service Line Classification], MATCH(SUMIFS(Table15[Unique ID],Table15[System-Owned Portion],E1297,Table15[If Material Anything Other than "Lead" in Column E,Was Material Ever Previously Lead?],G1297,Table15[Customer-Owned Portion],O1297),Table15[Unique ID],0),0)))</f>
        <v>Non-lead</v>
      </c>
      <c r="X1297"/>
    </row>
    <row r="1298" spans="2:24" ht="30" x14ac:dyDescent="0.25">
      <c r="B1298" s="146">
        <v>26364992</v>
      </c>
      <c r="C1298" s="31" t="s">
        <v>1631</v>
      </c>
      <c r="D1298" s="31">
        <v>1370</v>
      </c>
      <c r="E1298" s="44" t="s">
        <v>43</v>
      </c>
      <c r="F1298" s="43" t="s">
        <v>34</v>
      </c>
      <c r="G1298" s="84" t="s">
        <v>34</v>
      </c>
      <c r="H1298" s="31" t="s">
        <v>3177</v>
      </c>
      <c r="I1298" s="31"/>
      <c r="J1298" s="84" t="s">
        <v>106</v>
      </c>
      <c r="K1298" s="31" t="s">
        <v>36</v>
      </c>
      <c r="L1298" s="31" t="s">
        <v>95</v>
      </c>
      <c r="M1298" s="169">
        <v>45514</v>
      </c>
      <c r="N1298" s="148"/>
      <c r="O1298" s="44" t="s">
        <v>43</v>
      </c>
      <c r="P1298" s="43" t="s">
        <v>3178</v>
      </c>
      <c r="Q1298" s="31"/>
      <c r="R1298" s="84" t="s">
        <v>106</v>
      </c>
      <c r="S1298" s="31" t="s">
        <v>36</v>
      </c>
      <c r="T1298" s="31" t="s">
        <v>95</v>
      </c>
      <c r="U1298" s="169">
        <v>45514</v>
      </c>
      <c r="V1298" s="150"/>
      <c r="W1298" s="141" t="str" cm="1">
        <f t="array" ref="W1298">IF(SUM(LEN(B1298:V1298))=0,"",IF(OR(OR(ISBLANK(F1298),SUM(LEN(C1298),LEN(D1298))=0),AND(NOT(E1298="Unknown"),ISBLANK(J1298)),AND(NOT(O1298="Unknown"),ISBLANK(R1298))),"Missing Information", INDEX(Table15[Entire Service Line Classification], MATCH(SUMIFS(Table15[Unique ID],Table15[System-Owned Portion],E1298,Table15[If Material Anything Other than "Lead" in Column E,Was Material Ever Previously Lead?],G1298,Table15[Customer-Owned Portion],O1298),Table15[Unique ID],0),0)))</f>
        <v>Non-lead</v>
      </c>
      <c r="X1298"/>
    </row>
    <row r="1299" spans="2:24" ht="30" x14ac:dyDescent="0.25">
      <c r="B1299" s="146">
        <v>26364989</v>
      </c>
      <c r="C1299" s="31" t="s">
        <v>1632</v>
      </c>
      <c r="D1299" s="31">
        <v>1371</v>
      </c>
      <c r="E1299" s="44" t="s">
        <v>43</v>
      </c>
      <c r="F1299" s="43" t="s">
        <v>34</v>
      </c>
      <c r="G1299" s="84" t="s">
        <v>34</v>
      </c>
      <c r="H1299" s="31" t="s">
        <v>3177</v>
      </c>
      <c r="I1299" s="31"/>
      <c r="J1299" s="84" t="s">
        <v>106</v>
      </c>
      <c r="K1299" s="31" t="s">
        <v>36</v>
      </c>
      <c r="L1299" s="31" t="s">
        <v>95</v>
      </c>
      <c r="M1299" s="169">
        <v>45514</v>
      </c>
      <c r="N1299" s="148"/>
      <c r="O1299" s="44" t="s">
        <v>42</v>
      </c>
      <c r="P1299" s="43" t="s">
        <v>3178</v>
      </c>
      <c r="Q1299" s="31"/>
      <c r="R1299" s="84" t="s">
        <v>106</v>
      </c>
      <c r="S1299" s="31" t="s">
        <v>36</v>
      </c>
      <c r="T1299" s="31" t="s">
        <v>95</v>
      </c>
      <c r="U1299" s="169">
        <v>45514</v>
      </c>
      <c r="V1299" s="150"/>
      <c r="W1299" s="141" t="str" cm="1">
        <f t="array" ref="W1299">IF(SUM(LEN(B1299:V1299))=0,"",IF(OR(OR(ISBLANK(F1299),SUM(LEN(C1299),LEN(D1299))=0),AND(NOT(E1299="Unknown"),ISBLANK(J1299)),AND(NOT(O1299="Unknown"),ISBLANK(R1299))),"Missing Information", INDEX(Table15[Entire Service Line Classification], MATCH(SUMIFS(Table15[Unique ID],Table15[System-Owned Portion],E1299,Table15[If Material Anything Other than "Lead" in Column E,Was Material Ever Previously Lead?],G1299,Table15[Customer-Owned Portion],O1299),Table15[Unique ID],0),0)))</f>
        <v>Non-lead</v>
      </c>
      <c r="X1299"/>
    </row>
    <row r="1300" spans="2:24" ht="30" x14ac:dyDescent="0.25">
      <c r="B1300" s="146">
        <v>26366264</v>
      </c>
      <c r="C1300" s="31" t="s">
        <v>1633</v>
      </c>
      <c r="D1300" s="31">
        <v>1372</v>
      </c>
      <c r="E1300" s="44" t="s">
        <v>43</v>
      </c>
      <c r="F1300" s="43" t="s">
        <v>34</v>
      </c>
      <c r="G1300" s="84" t="s">
        <v>34</v>
      </c>
      <c r="H1300" s="31" t="s">
        <v>3177</v>
      </c>
      <c r="I1300" s="31"/>
      <c r="J1300" s="84" t="s">
        <v>106</v>
      </c>
      <c r="K1300" s="31" t="s">
        <v>36</v>
      </c>
      <c r="L1300" s="31" t="s">
        <v>95</v>
      </c>
      <c r="M1300" s="169">
        <v>45514</v>
      </c>
      <c r="N1300" s="148"/>
      <c r="O1300" s="44" t="s">
        <v>42</v>
      </c>
      <c r="P1300" s="43" t="s">
        <v>3178</v>
      </c>
      <c r="Q1300" s="31"/>
      <c r="R1300" s="84" t="s">
        <v>106</v>
      </c>
      <c r="S1300" s="31" t="s">
        <v>36</v>
      </c>
      <c r="T1300" s="31" t="s">
        <v>95</v>
      </c>
      <c r="U1300" s="169">
        <v>45514</v>
      </c>
      <c r="V1300" s="150"/>
      <c r="W1300" s="141" t="str" cm="1">
        <f t="array" ref="W1300">IF(SUM(LEN(B1300:V1300))=0,"",IF(OR(OR(ISBLANK(F1300),SUM(LEN(C1300),LEN(D1300))=0),AND(NOT(E1300="Unknown"),ISBLANK(J1300)),AND(NOT(O1300="Unknown"),ISBLANK(R1300))),"Missing Information", INDEX(Table15[Entire Service Line Classification], MATCH(SUMIFS(Table15[Unique ID],Table15[System-Owned Portion],E1300,Table15[If Material Anything Other than "Lead" in Column E,Was Material Ever Previously Lead?],G1300,Table15[Customer-Owned Portion],O1300),Table15[Unique ID],0),0)))</f>
        <v>Non-lead</v>
      </c>
      <c r="X1300"/>
    </row>
    <row r="1301" spans="2:24" ht="30" x14ac:dyDescent="0.25">
      <c r="B1301" s="146">
        <v>26364961</v>
      </c>
      <c r="C1301" s="31" t="s">
        <v>1634</v>
      </c>
      <c r="D1301" s="31">
        <v>1373</v>
      </c>
      <c r="E1301" s="44" t="s">
        <v>43</v>
      </c>
      <c r="F1301" s="43" t="s">
        <v>34</v>
      </c>
      <c r="G1301" s="84" t="s">
        <v>34</v>
      </c>
      <c r="H1301" s="31" t="s">
        <v>3177</v>
      </c>
      <c r="I1301" s="31"/>
      <c r="J1301" s="84" t="s">
        <v>106</v>
      </c>
      <c r="K1301" s="31" t="s">
        <v>36</v>
      </c>
      <c r="L1301" s="31" t="s">
        <v>95</v>
      </c>
      <c r="M1301" s="169">
        <v>45514</v>
      </c>
      <c r="N1301" s="148"/>
      <c r="O1301" s="44" t="s">
        <v>43</v>
      </c>
      <c r="P1301" s="43" t="s">
        <v>3178</v>
      </c>
      <c r="Q1301" s="31"/>
      <c r="R1301" s="84" t="s">
        <v>106</v>
      </c>
      <c r="S1301" s="31" t="s">
        <v>36</v>
      </c>
      <c r="T1301" s="31" t="s">
        <v>95</v>
      </c>
      <c r="U1301" s="169">
        <v>45514</v>
      </c>
      <c r="V1301" s="150"/>
      <c r="W1301" s="141" t="str" cm="1">
        <f t="array" ref="W1301">IF(SUM(LEN(B1301:V1301))=0,"",IF(OR(OR(ISBLANK(F1301),SUM(LEN(C1301),LEN(D1301))=0),AND(NOT(E1301="Unknown"),ISBLANK(J1301)),AND(NOT(O1301="Unknown"),ISBLANK(R1301))),"Missing Information", INDEX(Table15[Entire Service Line Classification], MATCH(SUMIFS(Table15[Unique ID],Table15[System-Owned Portion],E1301,Table15[If Material Anything Other than "Lead" in Column E,Was Material Ever Previously Lead?],G1301,Table15[Customer-Owned Portion],O1301),Table15[Unique ID],0),0)))</f>
        <v>Non-lead</v>
      </c>
      <c r="X1301"/>
    </row>
    <row r="1302" spans="2:24" ht="30" x14ac:dyDescent="0.25">
      <c r="B1302" s="146">
        <v>26364993</v>
      </c>
      <c r="C1302" s="31" t="s">
        <v>1635</v>
      </c>
      <c r="D1302" s="31">
        <v>1374</v>
      </c>
      <c r="E1302" s="44" t="s">
        <v>43</v>
      </c>
      <c r="F1302" s="43" t="s">
        <v>34</v>
      </c>
      <c r="G1302" s="84" t="s">
        <v>34</v>
      </c>
      <c r="H1302" s="31" t="s">
        <v>3177</v>
      </c>
      <c r="I1302" s="31"/>
      <c r="J1302" s="84" t="s">
        <v>106</v>
      </c>
      <c r="K1302" s="31" t="s">
        <v>36</v>
      </c>
      <c r="L1302" s="31" t="s">
        <v>95</v>
      </c>
      <c r="M1302" s="169">
        <v>45514</v>
      </c>
      <c r="N1302" s="148"/>
      <c r="O1302" s="44" t="s">
        <v>43</v>
      </c>
      <c r="P1302" s="43" t="s">
        <v>3178</v>
      </c>
      <c r="Q1302" s="31"/>
      <c r="R1302" s="84" t="s">
        <v>106</v>
      </c>
      <c r="S1302" s="31" t="s">
        <v>36</v>
      </c>
      <c r="T1302" s="31" t="s">
        <v>95</v>
      </c>
      <c r="U1302" s="169">
        <v>45514</v>
      </c>
      <c r="V1302" s="150"/>
      <c r="W1302" s="141" t="str" cm="1">
        <f t="array" ref="W1302">IF(SUM(LEN(B1302:V1302))=0,"",IF(OR(OR(ISBLANK(F1302),SUM(LEN(C1302),LEN(D1302))=0),AND(NOT(E1302="Unknown"),ISBLANK(J1302)),AND(NOT(O1302="Unknown"),ISBLANK(R1302))),"Missing Information", INDEX(Table15[Entire Service Line Classification], MATCH(SUMIFS(Table15[Unique ID],Table15[System-Owned Portion],E1302,Table15[If Material Anything Other than "Lead" in Column E,Was Material Ever Previously Lead?],G1302,Table15[Customer-Owned Portion],O1302),Table15[Unique ID],0),0)))</f>
        <v>Non-lead</v>
      </c>
      <c r="X1302"/>
    </row>
    <row r="1303" spans="2:24" ht="30" x14ac:dyDescent="0.25">
      <c r="B1303" s="146">
        <v>26365062</v>
      </c>
      <c r="C1303" s="31" t="s">
        <v>1636</v>
      </c>
      <c r="D1303" s="31">
        <v>1375</v>
      </c>
      <c r="E1303" s="44" t="s">
        <v>43</v>
      </c>
      <c r="F1303" s="43" t="s">
        <v>34</v>
      </c>
      <c r="G1303" s="84" t="s">
        <v>34</v>
      </c>
      <c r="H1303" s="31" t="s">
        <v>3177</v>
      </c>
      <c r="I1303" s="31"/>
      <c r="J1303" s="84" t="s">
        <v>106</v>
      </c>
      <c r="K1303" s="31" t="s">
        <v>36</v>
      </c>
      <c r="L1303" s="31" t="s">
        <v>95</v>
      </c>
      <c r="M1303" s="169">
        <v>45514</v>
      </c>
      <c r="N1303" s="148"/>
      <c r="O1303" s="44" t="s">
        <v>42</v>
      </c>
      <c r="P1303" s="43" t="s">
        <v>3178</v>
      </c>
      <c r="Q1303" s="31"/>
      <c r="R1303" s="84" t="s">
        <v>106</v>
      </c>
      <c r="S1303" s="31" t="s">
        <v>36</v>
      </c>
      <c r="T1303" s="31" t="s">
        <v>95</v>
      </c>
      <c r="U1303" s="169">
        <v>45514</v>
      </c>
      <c r="V1303" s="150"/>
      <c r="W1303" s="141" t="str" cm="1">
        <f t="array" ref="W1303">IF(SUM(LEN(B1303:V1303))=0,"",IF(OR(OR(ISBLANK(F1303),SUM(LEN(C1303),LEN(D1303))=0),AND(NOT(E1303="Unknown"),ISBLANK(J1303)),AND(NOT(O1303="Unknown"),ISBLANK(R1303))),"Missing Information", INDEX(Table15[Entire Service Line Classification], MATCH(SUMIFS(Table15[Unique ID],Table15[System-Owned Portion],E1303,Table15[If Material Anything Other than "Lead" in Column E,Was Material Ever Previously Lead?],G1303,Table15[Customer-Owned Portion],O1303),Table15[Unique ID],0),0)))</f>
        <v>Non-lead</v>
      </c>
      <c r="X1303"/>
    </row>
    <row r="1304" spans="2:24" ht="30" x14ac:dyDescent="0.25">
      <c r="B1304" s="146">
        <v>26364976</v>
      </c>
      <c r="C1304" s="31" t="s">
        <v>1637</v>
      </c>
      <c r="D1304" s="31">
        <v>1376</v>
      </c>
      <c r="E1304" s="44" t="s">
        <v>43</v>
      </c>
      <c r="F1304" s="43" t="s">
        <v>34</v>
      </c>
      <c r="G1304" s="84" t="s">
        <v>34</v>
      </c>
      <c r="H1304" s="31" t="s">
        <v>3177</v>
      </c>
      <c r="I1304" s="31"/>
      <c r="J1304" s="84" t="s">
        <v>106</v>
      </c>
      <c r="K1304" s="31" t="s">
        <v>36</v>
      </c>
      <c r="L1304" s="31" t="s">
        <v>95</v>
      </c>
      <c r="M1304" s="169">
        <v>45514</v>
      </c>
      <c r="N1304" s="148"/>
      <c r="O1304" s="44" t="s">
        <v>42</v>
      </c>
      <c r="P1304" s="43" t="s">
        <v>3178</v>
      </c>
      <c r="Q1304" s="31"/>
      <c r="R1304" s="84" t="s">
        <v>106</v>
      </c>
      <c r="S1304" s="31" t="s">
        <v>36</v>
      </c>
      <c r="T1304" s="31" t="s">
        <v>95</v>
      </c>
      <c r="U1304" s="169">
        <v>45514</v>
      </c>
      <c r="V1304" s="150"/>
      <c r="W1304" s="141" t="str" cm="1">
        <f t="array" ref="W1304">IF(SUM(LEN(B1304:V1304))=0,"",IF(OR(OR(ISBLANK(F1304),SUM(LEN(C1304),LEN(D1304))=0),AND(NOT(E1304="Unknown"),ISBLANK(J1304)),AND(NOT(O1304="Unknown"),ISBLANK(R1304))),"Missing Information", INDEX(Table15[Entire Service Line Classification], MATCH(SUMIFS(Table15[Unique ID],Table15[System-Owned Portion],E1304,Table15[If Material Anything Other than "Lead" in Column E,Was Material Ever Previously Lead?],G1304,Table15[Customer-Owned Portion],O1304),Table15[Unique ID],0),0)))</f>
        <v>Non-lead</v>
      </c>
      <c r="X1304"/>
    </row>
    <row r="1305" spans="2:24" ht="30" x14ac:dyDescent="0.25">
      <c r="B1305" s="146">
        <v>26366266</v>
      </c>
      <c r="C1305" s="31" t="s">
        <v>1638</v>
      </c>
      <c r="D1305" s="31">
        <v>1377</v>
      </c>
      <c r="E1305" s="44" t="s">
        <v>43</v>
      </c>
      <c r="F1305" s="43" t="s">
        <v>34</v>
      </c>
      <c r="G1305" s="84" t="s">
        <v>34</v>
      </c>
      <c r="H1305" s="31" t="s">
        <v>3177</v>
      </c>
      <c r="I1305" s="31"/>
      <c r="J1305" s="84" t="s">
        <v>106</v>
      </c>
      <c r="K1305" s="31" t="s">
        <v>36</v>
      </c>
      <c r="L1305" s="31" t="s">
        <v>95</v>
      </c>
      <c r="M1305" s="169">
        <v>45514</v>
      </c>
      <c r="N1305" s="148"/>
      <c r="O1305" s="44" t="s">
        <v>43</v>
      </c>
      <c r="P1305" s="43" t="s">
        <v>3178</v>
      </c>
      <c r="Q1305" s="31"/>
      <c r="R1305" s="84" t="s">
        <v>106</v>
      </c>
      <c r="S1305" s="31" t="s">
        <v>36</v>
      </c>
      <c r="T1305" s="31" t="s">
        <v>95</v>
      </c>
      <c r="U1305" s="169">
        <v>45514</v>
      </c>
      <c r="V1305" s="150"/>
      <c r="W1305" s="141" t="str" cm="1">
        <f t="array" ref="W1305">IF(SUM(LEN(B1305:V1305))=0,"",IF(OR(OR(ISBLANK(F1305),SUM(LEN(C1305),LEN(D1305))=0),AND(NOT(E1305="Unknown"),ISBLANK(J1305)),AND(NOT(O1305="Unknown"),ISBLANK(R1305))),"Missing Information", INDEX(Table15[Entire Service Line Classification], MATCH(SUMIFS(Table15[Unique ID],Table15[System-Owned Portion],E1305,Table15[If Material Anything Other than "Lead" in Column E,Was Material Ever Previously Lead?],G1305,Table15[Customer-Owned Portion],O1305),Table15[Unique ID],0),0)))</f>
        <v>Non-lead</v>
      </c>
      <c r="X1305"/>
    </row>
    <row r="1306" spans="2:24" ht="30" x14ac:dyDescent="0.25">
      <c r="B1306" s="146">
        <v>26364990</v>
      </c>
      <c r="C1306" s="31" t="s">
        <v>1639</v>
      </c>
      <c r="D1306" s="31">
        <v>1378</v>
      </c>
      <c r="E1306" s="44" t="s">
        <v>43</v>
      </c>
      <c r="F1306" s="43" t="s">
        <v>34</v>
      </c>
      <c r="G1306" s="84" t="s">
        <v>34</v>
      </c>
      <c r="H1306" s="31" t="s">
        <v>3177</v>
      </c>
      <c r="I1306" s="31"/>
      <c r="J1306" s="84" t="s">
        <v>106</v>
      </c>
      <c r="K1306" s="31" t="s">
        <v>36</v>
      </c>
      <c r="L1306" s="31" t="s">
        <v>95</v>
      </c>
      <c r="M1306" s="169">
        <v>45514</v>
      </c>
      <c r="N1306" s="148"/>
      <c r="O1306" s="44" t="s">
        <v>42</v>
      </c>
      <c r="P1306" s="43" t="s">
        <v>3178</v>
      </c>
      <c r="Q1306" s="31"/>
      <c r="R1306" s="84" t="s">
        <v>106</v>
      </c>
      <c r="S1306" s="31" t="s">
        <v>36</v>
      </c>
      <c r="T1306" s="31" t="s">
        <v>95</v>
      </c>
      <c r="U1306" s="169">
        <v>45514</v>
      </c>
      <c r="V1306" s="150"/>
      <c r="W1306" s="141" t="str" cm="1">
        <f t="array" ref="W1306">IF(SUM(LEN(B1306:V1306))=0,"",IF(OR(OR(ISBLANK(F1306),SUM(LEN(C1306),LEN(D1306))=0),AND(NOT(E1306="Unknown"),ISBLANK(J1306)),AND(NOT(O1306="Unknown"),ISBLANK(R1306))),"Missing Information", INDEX(Table15[Entire Service Line Classification], MATCH(SUMIFS(Table15[Unique ID],Table15[System-Owned Portion],E1306,Table15[If Material Anything Other than "Lead" in Column E,Was Material Ever Previously Lead?],G1306,Table15[Customer-Owned Portion],O1306),Table15[Unique ID],0),0)))</f>
        <v>Non-lead</v>
      </c>
      <c r="X1306"/>
    </row>
    <row r="1307" spans="2:24" ht="30" x14ac:dyDescent="0.25">
      <c r="B1307" s="146">
        <v>26366116</v>
      </c>
      <c r="C1307" s="31" t="s">
        <v>1640</v>
      </c>
      <c r="D1307" s="31">
        <v>1379</v>
      </c>
      <c r="E1307" s="44" t="s">
        <v>43</v>
      </c>
      <c r="F1307" s="43" t="s">
        <v>34</v>
      </c>
      <c r="G1307" s="84" t="s">
        <v>34</v>
      </c>
      <c r="H1307" s="31" t="s">
        <v>3177</v>
      </c>
      <c r="I1307" s="31"/>
      <c r="J1307" s="84" t="s">
        <v>106</v>
      </c>
      <c r="K1307" s="31" t="s">
        <v>36</v>
      </c>
      <c r="L1307" s="31" t="s">
        <v>95</v>
      </c>
      <c r="M1307" s="169">
        <v>45514</v>
      </c>
      <c r="N1307" s="148"/>
      <c r="O1307" s="44" t="s">
        <v>43</v>
      </c>
      <c r="P1307" s="43" t="s">
        <v>3178</v>
      </c>
      <c r="Q1307" s="31"/>
      <c r="R1307" s="84" t="s">
        <v>106</v>
      </c>
      <c r="S1307" s="31" t="s">
        <v>36</v>
      </c>
      <c r="T1307" s="31" t="s">
        <v>95</v>
      </c>
      <c r="U1307" s="169">
        <v>45514</v>
      </c>
      <c r="V1307" s="150"/>
      <c r="W1307" s="141" t="str" cm="1">
        <f t="array" ref="W1307">IF(SUM(LEN(B1307:V1307))=0,"",IF(OR(OR(ISBLANK(F1307),SUM(LEN(C1307),LEN(D1307))=0),AND(NOT(E1307="Unknown"),ISBLANK(J1307)),AND(NOT(O1307="Unknown"),ISBLANK(R1307))),"Missing Information", INDEX(Table15[Entire Service Line Classification], MATCH(SUMIFS(Table15[Unique ID],Table15[System-Owned Portion],E1307,Table15[If Material Anything Other than "Lead" in Column E,Was Material Ever Previously Lead?],G1307,Table15[Customer-Owned Portion],O1307),Table15[Unique ID],0),0)))</f>
        <v>Non-lead</v>
      </c>
      <c r="X1307"/>
    </row>
    <row r="1308" spans="2:24" ht="30" x14ac:dyDescent="0.25">
      <c r="B1308" s="146">
        <v>26365027</v>
      </c>
      <c r="C1308" s="31" t="s">
        <v>1641</v>
      </c>
      <c r="D1308" s="31">
        <v>1380</v>
      </c>
      <c r="E1308" s="44" t="s">
        <v>43</v>
      </c>
      <c r="F1308" s="43" t="s">
        <v>34</v>
      </c>
      <c r="G1308" s="84" t="s">
        <v>34</v>
      </c>
      <c r="H1308" s="31" t="s">
        <v>3177</v>
      </c>
      <c r="I1308" s="31"/>
      <c r="J1308" s="84" t="s">
        <v>106</v>
      </c>
      <c r="K1308" s="31" t="s">
        <v>36</v>
      </c>
      <c r="L1308" s="31" t="s">
        <v>95</v>
      </c>
      <c r="M1308" s="169">
        <v>45514</v>
      </c>
      <c r="N1308" s="148"/>
      <c r="O1308" s="44" t="s">
        <v>42</v>
      </c>
      <c r="P1308" s="43" t="s">
        <v>3178</v>
      </c>
      <c r="Q1308" s="31"/>
      <c r="R1308" s="84" t="s">
        <v>106</v>
      </c>
      <c r="S1308" s="31" t="s">
        <v>36</v>
      </c>
      <c r="T1308" s="31" t="s">
        <v>95</v>
      </c>
      <c r="U1308" s="169">
        <v>45514</v>
      </c>
      <c r="V1308" s="150"/>
      <c r="W1308" s="141" t="str" cm="1">
        <f t="array" ref="W1308">IF(SUM(LEN(B1308:V1308))=0,"",IF(OR(OR(ISBLANK(F1308),SUM(LEN(C1308),LEN(D1308))=0),AND(NOT(E1308="Unknown"),ISBLANK(J1308)),AND(NOT(O1308="Unknown"),ISBLANK(R1308))),"Missing Information", INDEX(Table15[Entire Service Line Classification], MATCH(SUMIFS(Table15[Unique ID],Table15[System-Owned Portion],E1308,Table15[If Material Anything Other than "Lead" in Column E,Was Material Ever Previously Lead?],G1308,Table15[Customer-Owned Portion],O1308),Table15[Unique ID],0),0)))</f>
        <v>Non-lead</v>
      </c>
      <c r="X1308"/>
    </row>
    <row r="1309" spans="2:24" ht="30" x14ac:dyDescent="0.25">
      <c r="B1309" s="146">
        <v>26364974</v>
      </c>
      <c r="C1309" s="31" t="s">
        <v>1642</v>
      </c>
      <c r="D1309" s="31">
        <v>1381</v>
      </c>
      <c r="E1309" s="44" t="s">
        <v>43</v>
      </c>
      <c r="F1309" s="43" t="s">
        <v>34</v>
      </c>
      <c r="G1309" s="84" t="s">
        <v>34</v>
      </c>
      <c r="H1309" s="31" t="s">
        <v>3177</v>
      </c>
      <c r="I1309" s="31"/>
      <c r="J1309" s="84" t="s">
        <v>106</v>
      </c>
      <c r="K1309" s="31" t="s">
        <v>36</v>
      </c>
      <c r="L1309" s="31" t="s">
        <v>95</v>
      </c>
      <c r="M1309" s="169">
        <v>45514</v>
      </c>
      <c r="N1309" s="148"/>
      <c r="O1309" s="44" t="s">
        <v>42</v>
      </c>
      <c r="P1309" s="43" t="s">
        <v>3178</v>
      </c>
      <c r="Q1309" s="31"/>
      <c r="R1309" s="84" t="s">
        <v>106</v>
      </c>
      <c r="S1309" s="31" t="s">
        <v>36</v>
      </c>
      <c r="T1309" s="31" t="s">
        <v>95</v>
      </c>
      <c r="U1309" s="169">
        <v>45514</v>
      </c>
      <c r="V1309" s="150"/>
      <c r="W1309" s="141" t="str" cm="1">
        <f t="array" ref="W1309">IF(SUM(LEN(B1309:V1309))=0,"",IF(OR(OR(ISBLANK(F1309),SUM(LEN(C1309),LEN(D1309))=0),AND(NOT(E1309="Unknown"),ISBLANK(J1309)),AND(NOT(O1309="Unknown"),ISBLANK(R1309))),"Missing Information", INDEX(Table15[Entire Service Line Classification], MATCH(SUMIFS(Table15[Unique ID],Table15[System-Owned Portion],E1309,Table15[If Material Anything Other than "Lead" in Column E,Was Material Ever Previously Lead?],G1309,Table15[Customer-Owned Portion],O1309),Table15[Unique ID],0),0)))</f>
        <v>Non-lead</v>
      </c>
      <c r="X1309"/>
    </row>
    <row r="1310" spans="2:24" ht="30" x14ac:dyDescent="0.25">
      <c r="B1310" s="146">
        <v>26365025</v>
      </c>
      <c r="C1310" s="31" t="s">
        <v>1643</v>
      </c>
      <c r="D1310" s="31">
        <v>1382</v>
      </c>
      <c r="E1310" s="44" t="s">
        <v>43</v>
      </c>
      <c r="F1310" s="43" t="s">
        <v>34</v>
      </c>
      <c r="G1310" s="84" t="s">
        <v>34</v>
      </c>
      <c r="H1310" s="31" t="s">
        <v>3177</v>
      </c>
      <c r="I1310" s="31"/>
      <c r="J1310" s="84" t="s">
        <v>106</v>
      </c>
      <c r="K1310" s="31" t="s">
        <v>36</v>
      </c>
      <c r="L1310" s="31" t="s">
        <v>95</v>
      </c>
      <c r="M1310" s="169">
        <v>45514</v>
      </c>
      <c r="N1310" s="148"/>
      <c r="O1310" s="44" t="s">
        <v>43</v>
      </c>
      <c r="P1310" s="43" t="s">
        <v>3178</v>
      </c>
      <c r="Q1310" s="31"/>
      <c r="R1310" s="84" t="s">
        <v>106</v>
      </c>
      <c r="S1310" s="31" t="s">
        <v>36</v>
      </c>
      <c r="T1310" s="31" t="s">
        <v>95</v>
      </c>
      <c r="U1310" s="169">
        <v>45514</v>
      </c>
      <c r="V1310" s="150"/>
      <c r="W1310" s="141" t="str" cm="1">
        <f t="array" ref="W1310">IF(SUM(LEN(B1310:V1310))=0,"",IF(OR(OR(ISBLANK(F1310),SUM(LEN(C1310),LEN(D1310))=0),AND(NOT(E1310="Unknown"),ISBLANK(J1310)),AND(NOT(O1310="Unknown"),ISBLANK(R1310))),"Missing Information", INDEX(Table15[Entire Service Line Classification], MATCH(SUMIFS(Table15[Unique ID],Table15[System-Owned Portion],E1310,Table15[If Material Anything Other than "Lead" in Column E,Was Material Ever Previously Lead?],G1310,Table15[Customer-Owned Portion],O1310),Table15[Unique ID],0),0)))</f>
        <v>Non-lead</v>
      </c>
      <c r="X1310"/>
    </row>
    <row r="1311" spans="2:24" ht="30" x14ac:dyDescent="0.25">
      <c r="B1311" s="146">
        <v>26366211</v>
      </c>
      <c r="C1311" s="31" t="s">
        <v>1644</v>
      </c>
      <c r="D1311" s="31">
        <v>1383</v>
      </c>
      <c r="E1311" s="44" t="s">
        <v>43</v>
      </c>
      <c r="F1311" s="43" t="s">
        <v>34</v>
      </c>
      <c r="G1311" s="84" t="s">
        <v>34</v>
      </c>
      <c r="H1311" s="31" t="s">
        <v>3177</v>
      </c>
      <c r="I1311" s="31"/>
      <c r="J1311" s="84" t="s">
        <v>106</v>
      </c>
      <c r="K1311" s="31" t="s">
        <v>36</v>
      </c>
      <c r="L1311" s="31" t="s">
        <v>95</v>
      </c>
      <c r="M1311" s="169">
        <v>45514</v>
      </c>
      <c r="N1311" s="148"/>
      <c r="O1311" s="44" t="s">
        <v>43</v>
      </c>
      <c r="P1311" s="43" t="s">
        <v>3178</v>
      </c>
      <c r="Q1311" s="31"/>
      <c r="R1311" s="84" t="s">
        <v>106</v>
      </c>
      <c r="S1311" s="31" t="s">
        <v>36</v>
      </c>
      <c r="T1311" s="31" t="s">
        <v>95</v>
      </c>
      <c r="U1311" s="169">
        <v>45514</v>
      </c>
      <c r="V1311" s="150"/>
      <c r="W1311" s="141" t="str" cm="1">
        <f t="array" ref="W1311">IF(SUM(LEN(B1311:V1311))=0,"",IF(OR(OR(ISBLANK(F1311),SUM(LEN(C1311),LEN(D1311))=0),AND(NOT(E1311="Unknown"),ISBLANK(J1311)),AND(NOT(O1311="Unknown"),ISBLANK(R1311))),"Missing Information", INDEX(Table15[Entire Service Line Classification], MATCH(SUMIFS(Table15[Unique ID],Table15[System-Owned Portion],E1311,Table15[If Material Anything Other than "Lead" in Column E,Was Material Ever Previously Lead?],G1311,Table15[Customer-Owned Portion],O1311),Table15[Unique ID],0),0)))</f>
        <v>Non-lead</v>
      </c>
      <c r="X1311"/>
    </row>
    <row r="1312" spans="2:24" ht="30" x14ac:dyDescent="0.25">
      <c r="B1312" s="146">
        <v>26365026</v>
      </c>
      <c r="C1312" s="31" t="s">
        <v>1645</v>
      </c>
      <c r="D1312" s="31">
        <v>1384</v>
      </c>
      <c r="E1312" s="44" t="s">
        <v>43</v>
      </c>
      <c r="F1312" s="43" t="s">
        <v>34</v>
      </c>
      <c r="G1312" s="84" t="s">
        <v>34</v>
      </c>
      <c r="H1312" s="31" t="s">
        <v>3177</v>
      </c>
      <c r="I1312" s="31"/>
      <c r="J1312" s="84" t="s">
        <v>106</v>
      </c>
      <c r="K1312" s="31" t="s">
        <v>36</v>
      </c>
      <c r="L1312" s="31" t="s">
        <v>95</v>
      </c>
      <c r="M1312" s="169">
        <v>45514</v>
      </c>
      <c r="N1312" s="148"/>
      <c r="O1312" s="44" t="s">
        <v>42</v>
      </c>
      <c r="P1312" s="43" t="s">
        <v>3178</v>
      </c>
      <c r="Q1312" s="31"/>
      <c r="R1312" s="84" t="s">
        <v>106</v>
      </c>
      <c r="S1312" s="31" t="s">
        <v>36</v>
      </c>
      <c r="T1312" s="31" t="s">
        <v>95</v>
      </c>
      <c r="U1312" s="169">
        <v>45514</v>
      </c>
      <c r="V1312" s="150"/>
      <c r="W1312" s="141" t="str" cm="1">
        <f t="array" ref="W1312">IF(SUM(LEN(B1312:V1312))=0,"",IF(OR(OR(ISBLANK(F1312),SUM(LEN(C1312),LEN(D1312))=0),AND(NOT(E1312="Unknown"),ISBLANK(J1312)),AND(NOT(O1312="Unknown"),ISBLANK(R1312))),"Missing Information", INDEX(Table15[Entire Service Line Classification], MATCH(SUMIFS(Table15[Unique ID],Table15[System-Owned Portion],E1312,Table15[If Material Anything Other than "Lead" in Column E,Was Material Ever Previously Lead?],G1312,Table15[Customer-Owned Portion],O1312),Table15[Unique ID],0),0)))</f>
        <v>Non-lead</v>
      </c>
      <c r="X1312"/>
    </row>
    <row r="1313" spans="2:24" ht="30" x14ac:dyDescent="0.25">
      <c r="B1313" s="146">
        <v>26365028</v>
      </c>
      <c r="C1313" s="31" t="s">
        <v>1646</v>
      </c>
      <c r="D1313" s="31">
        <v>1385</v>
      </c>
      <c r="E1313" s="44" t="s">
        <v>43</v>
      </c>
      <c r="F1313" s="43" t="s">
        <v>34</v>
      </c>
      <c r="G1313" s="84" t="s">
        <v>34</v>
      </c>
      <c r="H1313" s="31" t="s">
        <v>3177</v>
      </c>
      <c r="I1313" s="31"/>
      <c r="J1313" s="84" t="s">
        <v>106</v>
      </c>
      <c r="K1313" s="31" t="s">
        <v>36</v>
      </c>
      <c r="L1313" s="31" t="s">
        <v>95</v>
      </c>
      <c r="M1313" s="169">
        <v>45514</v>
      </c>
      <c r="N1313" s="148"/>
      <c r="O1313" s="44" t="s">
        <v>43</v>
      </c>
      <c r="P1313" s="43" t="s">
        <v>3178</v>
      </c>
      <c r="Q1313" s="31"/>
      <c r="R1313" s="84" t="s">
        <v>106</v>
      </c>
      <c r="S1313" s="31" t="s">
        <v>36</v>
      </c>
      <c r="T1313" s="31" t="s">
        <v>95</v>
      </c>
      <c r="U1313" s="169">
        <v>45514</v>
      </c>
      <c r="V1313" s="150"/>
      <c r="W1313" s="141" t="str" cm="1">
        <f t="array" ref="W1313">IF(SUM(LEN(B1313:V1313))=0,"",IF(OR(OR(ISBLANK(F1313),SUM(LEN(C1313),LEN(D1313))=0),AND(NOT(E1313="Unknown"),ISBLANK(J1313)),AND(NOT(O1313="Unknown"),ISBLANK(R1313))),"Missing Information", INDEX(Table15[Entire Service Line Classification], MATCH(SUMIFS(Table15[Unique ID],Table15[System-Owned Portion],E1313,Table15[If Material Anything Other than "Lead" in Column E,Was Material Ever Previously Lead?],G1313,Table15[Customer-Owned Portion],O1313),Table15[Unique ID],0),0)))</f>
        <v>Non-lead</v>
      </c>
      <c r="X1313"/>
    </row>
    <row r="1314" spans="2:24" ht="30" x14ac:dyDescent="0.25">
      <c r="B1314" s="146">
        <v>26365024</v>
      </c>
      <c r="C1314" s="31" t="s">
        <v>1647</v>
      </c>
      <c r="D1314" s="31">
        <v>1386</v>
      </c>
      <c r="E1314" s="44" t="s">
        <v>43</v>
      </c>
      <c r="F1314" s="43" t="s">
        <v>34</v>
      </c>
      <c r="G1314" s="84" t="s">
        <v>34</v>
      </c>
      <c r="H1314" s="31" t="s">
        <v>3177</v>
      </c>
      <c r="I1314" s="31"/>
      <c r="J1314" s="84" t="s">
        <v>106</v>
      </c>
      <c r="K1314" s="31" t="s">
        <v>36</v>
      </c>
      <c r="L1314" s="31" t="s">
        <v>95</v>
      </c>
      <c r="M1314" s="169">
        <v>45514</v>
      </c>
      <c r="N1314" s="148"/>
      <c r="O1314" s="44" t="s">
        <v>43</v>
      </c>
      <c r="P1314" s="43" t="s">
        <v>3178</v>
      </c>
      <c r="Q1314" s="31"/>
      <c r="R1314" s="84" t="s">
        <v>106</v>
      </c>
      <c r="S1314" s="31" t="s">
        <v>36</v>
      </c>
      <c r="T1314" s="31" t="s">
        <v>95</v>
      </c>
      <c r="U1314" s="169">
        <v>45514</v>
      </c>
      <c r="V1314" s="150"/>
      <c r="W1314" s="141" t="str" cm="1">
        <f t="array" ref="W1314">IF(SUM(LEN(B1314:V1314))=0,"",IF(OR(OR(ISBLANK(F1314),SUM(LEN(C1314),LEN(D1314))=0),AND(NOT(E1314="Unknown"),ISBLANK(J1314)),AND(NOT(O1314="Unknown"),ISBLANK(R1314))),"Missing Information", INDEX(Table15[Entire Service Line Classification], MATCH(SUMIFS(Table15[Unique ID],Table15[System-Owned Portion],E1314,Table15[If Material Anything Other than "Lead" in Column E,Was Material Ever Previously Lead?],G1314,Table15[Customer-Owned Portion],O1314),Table15[Unique ID],0),0)))</f>
        <v>Non-lead</v>
      </c>
      <c r="X1314"/>
    </row>
    <row r="1315" spans="2:24" ht="30" x14ac:dyDescent="0.25">
      <c r="B1315" s="146">
        <v>26364941</v>
      </c>
      <c r="C1315" s="31" t="s">
        <v>1648</v>
      </c>
      <c r="D1315" s="31">
        <v>1387</v>
      </c>
      <c r="E1315" s="44" t="s">
        <v>43</v>
      </c>
      <c r="F1315" s="43" t="s">
        <v>34</v>
      </c>
      <c r="G1315" s="84" t="s">
        <v>34</v>
      </c>
      <c r="H1315" s="31" t="s">
        <v>3177</v>
      </c>
      <c r="I1315" s="31"/>
      <c r="J1315" s="84" t="s">
        <v>106</v>
      </c>
      <c r="K1315" s="31" t="s">
        <v>36</v>
      </c>
      <c r="L1315" s="31" t="s">
        <v>95</v>
      </c>
      <c r="M1315" s="169">
        <v>45514</v>
      </c>
      <c r="N1315" s="148"/>
      <c r="O1315" s="44" t="s">
        <v>42</v>
      </c>
      <c r="P1315" s="43" t="s">
        <v>3178</v>
      </c>
      <c r="Q1315" s="31"/>
      <c r="R1315" s="84" t="s">
        <v>106</v>
      </c>
      <c r="S1315" s="31" t="s">
        <v>36</v>
      </c>
      <c r="T1315" s="31" t="s">
        <v>95</v>
      </c>
      <c r="U1315" s="169">
        <v>45514</v>
      </c>
      <c r="V1315" s="150"/>
      <c r="W1315" s="141" t="str" cm="1">
        <f t="array" ref="W1315">IF(SUM(LEN(B1315:V1315))=0,"",IF(OR(OR(ISBLANK(F1315),SUM(LEN(C1315),LEN(D1315))=0),AND(NOT(E1315="Unknown"),ISBLANK(J1315)),AND(NOT(O1315="Unknown"),ISBLANK(R1315))),"Missing Information", INDEX(Table15[Entire Service Line Classification], MATCH(SUMIFS(Table15[Unique ID],Table15[System-Owned Portion],E1315,Table15[If Material Anything Other than "Lead" in Column E,Was Material Ever Previously Lead?],G1315,Table15[Customer-Owned Portion],O1315),Table15[Unique ID],0),0)))</f>
        <v>Non-lead</v>
      </c>
      <c r="X1315"/>
    </row>
    <row r="1316" spans="2:24" ht="30" x14ac:dyDescent="0.25">
      <c r="B1316" s="146">
        <v>26365009</v>
      </c>
      <c r="C1316" s="31" t="s">
        <v>1649</v>
      </c>
      <c r="D1316" s="31">
        <v>1388</v>
      </c>
      <c r="E1316" s="44" t="s">
        <v>43</v>
      </c>
      <c r="F1316" s="43" t="s">
        <v>34</v>
      </c>
      <c r="G1316" s="84" t="s">
        <v>34</v>
      </c>
      <c r="H1316" s="31" t="s">
        <v>3177</v>
      </c>
      <c r="I1316" s="31"/>
      <c r="J1316" s="84" t="s">
        <v>106</v>
      </c>
      <c r="K1316" s="31" t="s">
        <v>36</v>
      </c>
      <c r="L1316" s="31" t="s">
        <v>95</v>
      </c>
      <c r="M1316" s="169">
        <v>45514</v>
      </c>
      <c r="N1316" s="148"/>
      <c r="O1316" s="44" t="s">
        <v>42</v>
      </c>
      <c r="P1316" s="43" t="s">
        <v>3178</v>
      </c>
      <c r="Q1316" s="31"/>
      <c r="R1316" s="84" t="s">
        <v>106</v>
      </c>
      <c r="S1316" s="31" t="s">
        <v>36</v>
      </c>
      <c r="T1316" s="31" t="s">
        <v>95</v>
      </c>
      <c r="U1316" s="169">
        <v>45514</v>
      </c>
      <c r="V1316" s="150"/>
      <c r="W1316" s="141" t="str" cm="1">
        <f t="array" ref="W1316">IF(SUM(LEN(B1316:V1316))=0,"",IF(OR(OR(ISBLANK(F1316),SUM(LEN(C1316),LEN(D1316))=0),AND(NOT(E1316="Unknown"),ISBLANK(J1316)),AND(NOT(O1316="Unknown"),ISBLANK(R1316))),"Missing Information", INDEX(Table15[Entire Service Line Classification], MATCH(SUMIFS(Table15[Unique ID],Table15[System-Owned Portion],E1316,Table15[If Material Anything Other than "Lead" in Column E,Was Material Ever Previously Lead?],G1316,Table15[Customer-Owned Portion],O1316),Table15[Unique ID],0),0)))</f>
        <v>Non-lead</v>
      </c>
      <c r="X1316"/>
    </row>
    <row r="1317" spans="2:24" ht="30" x14ac:dyDescent="0.25">
      <c r="B1317" s="146">
        <v>26364981</v>
      </c>
      <c r="C1317" s="31" t="s">
        <v>1650</v>
      </c>
      <c r="D1317" s="31">
        <v>1389</v>
      </c>
      <c r="E1317" s="44" t="s">
        <v>43</v>
      </c>
      <c r="F1317" s="43" t="s">
        <v>34</v>
      </c>
      <c r="G1317" s="84" t="s">
        <v>34</v>
      </c>
      <c r="H1317" s="31" t="s">
        <v>3177</v>
      </c>
      <c r="I1317" s="31"/>
      <c r="J1317" s="84" t="s">
        <v>106</v>
      </c>
      <c r="K1317" s="31" t="s">
        <v>36</v>
      </c>
      <c r="L1317" s="31" t="s">
        <v>95</v>
      </c>
      <c r="M1317" s="169">
        <v>45514</v>
      </c>
      <c r="N1317" s="148"/>
      <c r="O1317" s="44" t="s">
        <v>42</v>
      </c>
      <c r="P1317" s="43" t="s">
        <v>3178</v>
      </c>
      <c r="Q1317" s="31"/>
      <c r="R1317" s="84" t="s">
        <v>106</v>
      </c>
      <c r="S1317" s="31" t="s">
        <v>36</v>
      </c>
      <c r="T1317" s="31" t="s">
        <v>95</v>
      </c>
      <c r="U1317" s="169">
        <v>45514</v>
      </c>
      <c r="V1317" s="150"/>
      <c r="W1317" s="141" t="str" cm="1">
        <f t="array" ref="W1317">IF(SUM(LEN(B1317:V1317))=0,"",IF(OR(OR(ISBLANK(F1317),SUM(LEN(C1317),LEN(D1317))=0),AND(NOT(E1317="Unknown"),ISBLANK(J1317)),AND(NOT(O1317="Unknown"),ISBLANK(R1317))),"Missing Information", INDEX(Table15[Entire Service Line Classification], MATCH(SUMIFS(Table15[Unique ID],Table15[System-Owned Portion],E1317,Table15[If Material Anything Other than "Lead" in Column E,Was Material Ever Previously Lead?],G1317,Table15[Customer-Owned Portion],O1317),Table15[Unique ID],0),0)))</f>
        <v>Non-lead</v>
      </c>
      <c r="X1317"/>
    </row>
    <row r="1318" spans="2:24" ht="30" x14ac:dyDescent="0.25">
      <c r="B1318" s="146">
        <v>26366208</v>
      </c>
      <c r="C1318" s="31" t="s">
        <v>1651</v>
      </c>
      <c r="D1318" s="31">
        <v>1390</v>
      </c>
      <c r="E1318" s="44" t="s">
        <v>43</v>
      </c>
      <c r="F1318" s="43" t="s">
        <v>34</v>
      </c>
      <c r="G1318" s="84" t="s">
        <v>34</v>
      </c>
      <c r="H1318" s="31" t="s">
        <v>3177</v>
      </c>
      <c r="I1318" s="31"/>
      <c r="J1318" s="84" t="s">
        <v>106</v>
      </c>
      <c r="K1318" s="31" t="s">
        <v>36</v>
      </c>
      <c r="L1318" s="31" t="s">
        <v>95</v>
      </c>
      <c r="M1318" s="169">
        <v>45514</v>
      </c>
      <c r="N1318" s="148"/>
      <c r="O1318" s="44" t="s">
        <v>43</v>
      </c>
      <c r="P1318" s="43" t="s">
        <v>3178</v>
      </c>
      <c r="Q1318" s="31"/>
      <c r="R1318" s="84" t="s">
        <v>106</v>
      </c>
      <c r="S1318" s="31" t="s">
        <v>36</v>
      </c>
      <c r="T1318" s="31" t="s">
        <v>95</v>
      </c>
      <c r="U1318" s="169">
        <v>45514</v>
      </c>
      <c r="V1318" s="150"/>
      <c r="W1318" s="141" t="str" cm="1">
        <f t="array" ref="W1318">IF(SUM(LEN(B1318:V1318))=0,"",IF(OR(OR(ISBLANK(F1318),SUM(LEN(C1318),LEN(D1318))=0),AND(NOT(E1318="Unknown"),ISBLANK(J1318)),AND(NOT(O1318="Unknown"),ISBLANK(R1318))),"Missing Information", INDEX(Table15[Entire Service Line Classification], MATCH(SUMIFS(Table15[Unique ID],Table15[System-Owned Portion],E1318,Table15[If Material Anything Other than "Lead" in Column E,Was Material Ever Previously Lead?],G1318,Table15[Customer-Owned Portion],O1318),Table15[Unique ID],0),0)))</f>
        <v>Non-lead</v>
      </c>
      <c r="X1318"/>
    </row>
    <row r="1319" spans="2:24" ht="30" x14ac:dyDescent="0.25">
      <c r="B1319" s="146">
        <v>26366234</v>
      </c>
      <c r="C1319" s="31" t="s">
        <v>1652</v>
      </c>
      <c r="D1319" s="31">
        <v>1391</v>
      </c>
      <c r="E1319" s="44" t="s">
        <v>43</v>
      </c>
      <c r="F1319" s="43" t="s">
        <v>34</v>
      </c>
      <c r="G1319" s="84" t="s">
        <v>34</v>
      </c>
      <c r="H1319" s="31" t="s">
        <v>3177</v>
      </c>
      <c r="I1319" s="31"/>
      <c r="J1319" s="84" t="s">
        <v>106</v>
      </c>
      <c r="K1319" s="31" t="s">
        <v>36</v>
      </c>
      <c r="L1319" s="31" t="s">
        <v>95</v>
      </c>
      <c r="M1319" s="169">
        <v>45514</v>
      </c>
      <c r="N1319" s="148"/>
      <c r="O1319" s="44" t="s">
        <v>43</v>
      </c>
      <c r="P1319" s="43" t="s">
        <v>3178</v>
      </c>
      <c r="Q1319" s="31"/>
      <c r="R1319" s="84" t="s">
        <v>106</v>
      </c>
      <c r="S1319" s="31" t="s">
        <v>36</v>
      </c>
      <c r="T1319" s="31" t="s">
        <v>95</v>
      </c>
      <c r="U1319" s="169">
        <v>45514</v>
      </c>
      <c r="V1319" s="150"/>
      <c r="W1319" s="141" t="str" cm="1">
        <f t="array" ref="W1319">IF(SUM(LEN(B1319:V1319))=0,"",IF(OR(OR(ISBLANK(F1319),SUM(LEN(C1319),LEN(D1319))=0),AND(NOT(E1319="Unknown"),ISBLANK(J1319)),AND(NOT(O1319="Unknown"),ISBLANK(R1319))),"Missing Information", INDEX(Table15[Entire Service Line Classification], MATCH(SUMIFS(Table15[Unique ID],Table15[System-Owned Portion],E1319,Table15[If Material Anything Other than "Lead" in Column E,Was Material Ever Previously Lead?],G1319,Table15[Customer-Owned Portion],O1319),Table15[Unique ID],0),0)))</f>
        <v>Non-lead</v>
      </c>
      <c r="X1319"/>
    </row>
    <row r="1320" spans="2:24" ht="30" x14ac:dyDescent="0.25">
      <c r="B1320" s="146">
        <v>26364972</v>
      </c>
      <c r="C1320" s="31" t="s">
        <v>1653</v>
      </c>
      <c r="D1320" s="31">
        <v>1392</v>
      </c>
      <c r="E1320" s="44" t="s">
        <v>43</v>
      </c>
      <c r="F1320" s="43" t="s">
        <v>34</v>
      </c>
      <c r="G1320" s="84" t="s">
        <v>34</v>
      </c>
      <c r="H1320" s="31" t="s">
        <v>3177</v>
      </c>
      <c r="I1320" s="31"/>
      <c r="J1320" s="84" t="s">
        <v>106</v>
      </c>
      <c r="K1320" s="31" t="s">
        <v>36</v>
      </c>
      <c r="L1320" s="31" t="s">
        <v>95</v>
      </c>
      <c r="M1320" s="169">
        <v>45514</v>
      </c>
      <c r="N1320" s="148"/>
      <c r="O1320" s="44" t="s">
        <v>43</v>
      </c>
      <c r="P1320" s="43" t="s">
        <v>3178</v>
      </c>
      <c r="Q1320" s="31"/>
      <c r="R1320" s="84" t="s">
        <v>106</v>
      </c>
      <c r="S1320" s="31" t="s">
        <v>36</v>
      </c>
      <c r="T1320" s="31" t="s">
        <v>95</v>
      </c>
      <c r="U1320" s="169">
        <v>45514</v>
      </c>
      <c r="V1320" s="150"/>
      <c r="W1320" s="141" t="str" cm="1">
        <f t="array" ref="W1320">IF(SUM(LEN(B1320:V1320))=0,"",IF(OR(OR(ISBLANK(F1320),SUM(LEN(C1320),LEN(D1320))=0),AND(NOT(E1320="Unknown"),ISBLANK(J1320)),AND(NOT(O1320="Unknown"),ISBLANK(R1320))),"Missing Information", INDEX(Table15[Entire Service Line Classification], MATCH(SUMIFS(Table15[Unique ID],Table15[System-Owned Portion],E1320,Table15[If Material Anything Other than "Lead" in Column E,Was Material Ever Previously Lead?],G1320,Table15[Customer-Owned Portion],O1320),Table15[Unique ID],0),0)))</f>
        <v>Non-lead</v>
      </c>
      <c r="X1320"/>
    </row>
    <row r="1321" spans="2:24" ht="30" x14ac:dyDescent="0.25">
      <c r="B1321" s="146">
        <v>26365006</v>
      </c>
      <c r="C1321" s="31" t="s">
        <v>1654</v>
      </c>
      <c r="D1321" s="31">
        <v>1393</v>
      </c>
      <c r="E1321" s="44" t="s">
        <v>43</v>
      </c>
      <c r="F1321" s="43" t="s">
        <v>34</v>
      </c>
      <c r="G1321" s="84" t="s">
        <v>34</v>
      </c>
      <c r="H1321" s="31" t="s">
        <v>3177</v>
      </c>
      <c r="I1321" s="31"/>
      <c r="J1321" s="84" t="s">
        <v>106</v>
      </c>
      <c r="K1321" s="31" t="s">
        <v>36</v>
      </c>
      <c r="L1321" s="31" t="s">
        <v>95</v>
      </c>
      <c r="M1321" s="169">
        <v>45514</v>
      </c>
      <c r="N1321" s="148"/>
      <c r="O1321" s="44" t="s">
        <v>43</v>
      </c>
      <c r="P1321" s="43" t="s">
        <v>3178</v>
      </c>
      <c r="Q1321" s="31"/>
      <c r="R1321" s="84" t="s">
        <v>106</v>
      </c>
      <c r="S1321" s="31" t="s">
        <v>36</v>
      </c>
      <c r="T1321" s="31" t="s">
        <v>95</v>
      </c>
      <c r="U1321" s="169">
        <v>45514</v>
      </c>
      <c r="V1321" s="150"/>
      <c r="W1321" s="141" t="str" cm="1">
        <f t="array" ref="W1321">IF(SUM(LEN(B1321:V1321))=0,"",IF(OR(OR(ISBLANK(F1321),SUM(LEN(C1321),LEN(D1321))=0),AND(NOT(E1321="Unknown"),ISBLANK(J1321)),AND(NOT(O1321="Unknown"),ISBLANK(R1321))),"Missing Information", INDEX(Table15[Entire Service Line Classification], MATCH(SUMIFS(Table15[Unique ID],Table15[System-Owned Portion],E1321,Table15[If Material Anything Other than "Lead" in Column E,Was Material Ever Previously Lead?],G1321,Table15[Customer-Owned Portion],O1321),Table15[Unique ID],0),0)))</f>
        <v>Non-lead</v>
      </c>
      <c r="X1321"/>
    </row>
    <row r="1322" spans="2:24" ht="30" x14ac:dyDescent="0.25">
      <c r="B1322" s="146">
        <v>26365007</v>
      </c>
      <c r="C1322" s="31" t="s">
        <v>1655</v>
      </c>
      <c r="D1322" s="31">
        <v>1394</v>
      </c>
      <c r="E1322" s="44" t="s">
        <v>43</v>
      </c>
      <c r="F1322" s="43" t="s">
        <v>34</v>
      </c>
      <c r="G1322" s="84" t="s">
        <v>34</v>
      </c>
      <c r="H1322" s="31" t="s">
        <v>3177</v>
      </c>
      <c r="I1322" s="31"/>
      <c r="J1322" s="84" t="s">
        <v>106</v>
      </c>
      <c r="K1322" s="31" t="s">
        <v>36</v>
      </c>
      <c r="L1322" s="31" t="s">
        <v>95</v>
      </c>
      <c r="M1322" s="169">
        <v>45514</v>
      </c>
      <c r="N1322" s="148"/>
      <c r="O1322" s="44" t="s">
        <v>43</v>
      </c>
      <c r="P1322" s="43" t="s">
        <v>3178</v>
      </c>
      <c r="Q1322" s="31"/>
      <c r="R1322" s="84" t="s">
        <v>106</v>
      </c>
      <c r="S1322" s="31" t="s">
        <v>36</v>
      </c>
      <c r="T1322" s="31" t="s">
        <v>95</v>
      </c>
      <c r="U1322" s="169">
        <v>45514</v>
      </c>
      <c r="V1322" s="150"/>
      <c r="W1322" s="141" t="str" cm="1">
        <f t="array" ref="W1322">IF(SUM(LEN(B1322:V1322))=0,"",IF(OR(OR(ISBLANK(F1322),SUM(LEN(C1322),LEN(D1322))=0),AND(NOT(E1322="Unknown"),ISBLANK(J1322)),AND(NOT(O1322="Unknown"),ISBLANK(R1322))),"Missing Information", INDEX(Table15[Entire Service Line Classification], MATCH(SUMIFS(Table15[Unique ID],Table15[System-Owned Portion],E1322,Table15[If Material Anything Other than "Lead" in Column E,Was Material Ever Previously Lead?],G1322,Table15[Customer-Owned Portion],O1322),Table15[Unique ID],0),0)))</f>
        <v>Non-lead</v>
      </c>
      <c r="X1322"/>
    </row>
    <row r="1323" spans="2:24" ht="30" x14ac:dyDescent="0.25">
      <c r="B1323" s="146">
        <v>26366230</v>
      </c>
      <c r="C1323" s="31" t="s">
        <v>1656</v>
      </c>
      <c r="D1323" s="31">
        <v>1395</v>
      </c>
      <c r="E1323" s="44" t="s">
        <v>43</v>
      </c>
      <c r="F1323" s="43" t="s">
        <v>34</v>
      </c>
      <c r="G1323" s="84" t="s">
        <v>34</v>
      </c>
      <c r="H1323" s="31" t="s">
        <v>3177</v>
      </c>
      <c r="I1323" s="31"/>
      <c r="J1323" s="84" t="s">
        <v>106</v>
      </c>
      <c r="K1323" s="31" t="s">
        <v>36</v>
      </c>
      <c r="L1323" s="31" t="s">
        <v>95</v>
      </c>
      <c r="M1323" s="169">
        <v>45514</v>
      </c>
      <c r="N1323" s="148"/>
      <c r="O1323" s="44" t="s">
        <v>43</v>
      </c>
      <c r="P1323" s="43" t="s">
        <v>3178</v>
      </c>
      <c r="Q1323" s="31"/>
      <c r="R1323" s="84" t="s">
        <v>106</v>
      </c>
      <c r="S1323" s="31" t="s">
        <v>36</v>
      </c>
      <c r="T1323" s="31" t="s">
        <v>95</v>
      </c>
      <c r="U1323" s="169">
        <v>45514</v>
      </c>
      <c r="V1323" s="150"/>
      <c r="W1323" s="141" t="str" cm="1">
        <f t="array" ref="W1323">IF(SUM(LEN(B1323:V1323))=0,"",IF(OR(OR(ISBLANK(F1323),SUM(LEN(C1323),LEN(D1323))=0),AND(NOT(E1323="Unknown"),ISBLANK(J1323)),AND(NOT(O1323="Unknown"),ISBLANK(R1323))),"Missing Information", INDEX(Table15[Entire Service Line Classification], MATCH(SUMIFS(Table15[Unique ID],Table15[System-Owned Portion],E1323,Table15[If Material Anything Other than "Lead" in Column E,Was Material Ever Previously Lead?],G1323,Table15[Customer-Owned Portion],O1323),Table15[Unique ID],0),0)))</f>
        <v>Non-lead</v>
      </c>
      <c r="X1323"/>
    </row>
    <row r="1324" spans="2:24" ht="30" x14ac:dyDescent="0.25">
      <c r="B1324" s="146">
        <v>26366206</v>
      </c>
      <c r="C1324" s="31" t="s">
        <v>1657</v>
      </c>
      <c r="D1324" s="31">
        <v>1396</v>
      </c>
      <c r="E1324" s="44" t="s">
        <v>43</v>
      </c>
      <c r="F1324" s="43" t="s">
        <v>34</v>
      </c>
      <c r="G1324" s="84" t="s">
        <v>34</v>
      </c>
      <c r="H1324" s="31" t="s">
        <v>3177</v>
      </c>
      <c r="I1324" s="31"/>
      <c r="J1324" s="84" t="s">
        <v>106</v>
      </c>
      <c r="K1324" s="31" t="s">
        <v>36</v>
      </c>
      <c r="L1324" s="31" t="s">
        <v>95</v>
      </c>
      <c r="M1324" s="169">
        <v>45514</v>
      </c>
      <c r="N1324" s="148"/>
      <c r="O1324" s="44" t="s">
        <v>43</v>
      </c>
      <c r="P1324" s="43" t="s">
        <v>3178</v>
      </c>
      <c r="Q1324" s="31"/>
      <c r="R1324" s="84" t="s">
        <v>106</v>
      </c>
      <c r="S1324" s="31" t="s">
        <v>36</v>
      </c>
      <c r="T1324" s="31" t="s">
        <v>95</v>
      </c>
      <c r="U1324" s="169">
        <v>45514</v>
      </c>
      <c r="V1324" s="150"/>
      <c r="W1324" s="141" t="str" cm="1">
        <f t="array" ref="W1324">IF(SUM(LEN(B1324:V1324))=0,"",IF(OR(OR(ISBLANK(F1324),SUM(LEN(C1324),LEN(D1324))=0),AND(NOT(E1324="Unknown"),ISBLANK(J1324)),AND(NOT(O1324="Unknown"),ISBLANK(R1324))),"Missing Information", INDEX(Table15[Entire Service Line Classification], MATCH(SUMIFS(Table15[Unique ID],Table15[System-Owned Portion],E1324,Table15[If Material Anything Other than "Lead" in Column E,Was Material Ever Previously Lead?],G1324,Table15[Customer-Owned Portion],O1324),Table15[Unique ID],0),0)))</f>
        <v>Non-lead</v>
      </c>
      <c r="X1324"/>
    </row>
    <row r="1325" spans="2:24" ht="30" x14ac:dyDescent="0.25">
      <c r="B1325" s="146">
        <v>26364982</v>
      </c>
      <c r="C1325" s="31" t="s">
        <v>1658</v>
      </c>
      <c r="D1325" s="31">
        <v>1397</v>
      </c>
      <c r="E1325" s="44" t="s">
        <v>43</v>
      </c>
      <c r="F1325" s="43" t="s">
        <v>34</v>
      </c>
      <c r="G1325" s="84" t="s">
        <v>34</v>
      </c>
      <c r="H1325" s="31" t="s">
        <v>3177</v>
      </c>
      <c r="I1325" s="31"/>
      <c r="J1325" s="84" t="s">
        <v>106</v>
      </c>
      <c r="K1325" s="31" t="s">
        <v>36</v>
      </c>
      <c r="L1325" s="31" t="s">
        <v>95</v>
      </c>
      <c r="M1325" s="169">
        <v>45514</v>
      </c>
      <c r="N1325" s="148"/>
      <c r="O1325" s="44" t="s">
        <v>43</v>
      </c>
      <c r="P1325" s="43" t="s">
        <v>3178</v>
      </c>
      <c r="Q1325" s="31"/>
      <c r="R1325" s="84" t="s">
        <v>106</v>
      </c>
      <c r="S1325" s="31" t="s">
        <v>36</v>
      </c>
      <c r="T1325" s="31" t="s">
        <v>95</v>
      </c>
      <c r="U1325" s="169">
        <v>45514</v>
      </c>
      <c r="V1325" s="150"/>
      <c r="W1325" s="141" t="str" cm="1">
        <f t="array" ref="W1325">IF(SUM(LEN(B1325:V1325))=0,"",IF(OR(OR(ISBLANK(F1325),SUM(LEN(C1325),LEN(D1325))=0),AND(NOT(E1325="Unknown"),ISBLANK(J1325)),AND(NOT(O1325="Unknown"),ISBLANK(R1325))),"Missing Information", INDEX(Table15[Entire Service Line Classification], MATCH(SUMIFS(Table15[Unique ID],Table15[System-Owned Portion],E1325,Table15[If Material Anything Other than "Lead" in Column E,Was Material Ever Previously Lead?],G1325,Table15[Customer-Owned Portion],O1325),Table15[Unique ID],0),0)))</f>
        <v>Non-lead</v>
      </c>
      <c r="X1325"/>
    </row>
    <row r="1326" spans="2:24" ht="30" x14ac:dyDescent="0.25">
      <c r="B1326" s="146">
        <v>26366232</v>
      </c>
      <c r="C1326" s="31" t="s">
        <v>1659</v>
      </c>
      <c r="D1326" s="31">
        <v>1398</v>
      </c>
      <c r="E1326" s="44" t="s">
        <v>43</v>
      </c>
      <c r="F1326" s="43" t="s">
        <v>34</v>
      </c>
      <c r="G1326" s="84" t="s">
        <v>34</v>
      </c>
      <c r="H1326" s="31" t="s">
        <v>3177</v>
      </c>
      <c r="I1326" s="31"/>
      <c r="J1326" s="84" t="s">
        <v>106</v>
      </c>
      <c r="K1326" s="31" t="s">
        <v>36</v>
      </c>
      <c r="L1326" s="31" t="s">
        <v>95</v>
      </c>
      <c r="M1326" s="169">
        <v>45514</v>
      </c>
      <c r="N1326" s="148"/>
      <c r="O1326" s="44" t="s">
        <v>43</v>
      </c>
      <c r="P1326" s="43" t="s">
        <v>3178</v>
      </c>
      <c r="Q1326" s="31"/>
      <c r="R1326" s="84" t="s">
        <v>106</v>
      </c>
      <c r="S1326" s="31" t="s">
        <v>36</v>
      </c>
      <c r="T1326" s="31" t="s">
        <v>95</v>
      </c>
      <c r="U1326" s="169">
        <v>45514</v>
      </c>
      <c r="V1326" s="150"/>
      <c r="W1326" s="141" t="str" cm="1">
        <f t="array" ref="W1326">IF(SUM(LEN(B1326:V1326))=0,"",IF(OR(OR(ISBLANK(F1326),SUM(LEN(C1326),LEN(D1326))=0),AND(NOT(E1326="Unknown"),ISBLANK(J1326)),AND(NOT(O1326="Unknown"),ISBLANK(R1326))),"Missing Information", INDEX(Table15[Entire Service Line Classification], MATCH(SUMIFS(Table15[Unique ID],Table15[System-Owned Portion],E1326,Table15[If Material Anything Other than "Lead" in Column E,Was Material Ever Previously Lead?],G1326,Table15[Customer-Owned Portion],O1326),Table15[Unique ID],0),0)))</f>
        <v>Non-lead</v>
      </c>
      <c r="X1326"/>
    </row>
    <row r="1327" spans="2:24" ht="30" x14ac:dyDescent="0.25">
      <c r="B1327" s="146">
        <v>26366697</v>
      </c>
      <c r="C1327" s="31" t="s">
        <v>1660</v>
      </c>
      <c r="D1327" s="31">
        <v>1399</v>
      </c>
      <c r="E1327" s="44" t="s">
        <v>43</v>
      </c>
      <c r="F1327" s="43" t="s">
        <v>34</v>
      </c>
      <c r="G1327" s="84" t="s">
        <v>34</v>
      </c>
      <c r="H1327" s="31" t="s">
        <v>3177</v>
      </c>
      <c r="I1327" s="31"/>
      <c r="J1327" s="84" t="s">
        <v>106</v>
      </c>
      <c r="K1327" s="31" t="s">
        <v>36</v>
      </c>
      <c r="L1327" s="31" t="s">
        <v>95</v>
      </c>
      <c r="M1327" s="169">
        <v>45514</v>
      </c>
      <c r="N1327" s="148"/>
      <c r="O1327" s="44" t="s">
        <v>43</v>
      </c>
      <c r="P1327" s="43" t="s">
        <v>3178</v>
      </c>
      <c r="Q1327" s="31"/>
      <c r="R1327" s="84" t="s">
        <v>106</v>
      </c>
      <c r="S1327" s="31" t="s">
        <v>36</v>
      </c>
      <c r="T1327" s="31" t="s">
        <v>95</v>
      </c>
      <c r="U1327" s="169">
        <v>45514</v>
      </c>
      <c r="V1327" s="150"/>
      <c r="W1327" s="141" t="str" cm="1">
        <f t="array" ref="W1327">IF(SUM(LEN(B1327:V1327))=0,"",IF(OR(OR(ISBLANK(F1327),SUM(LEN(C1327),LEN(D1327))=0),AND(NOT(E1327="Unknown"),ISBLANK(J1327)),AND(NOT(O1327="Unknown"),ISBLANK(R1327))),"Missing Information", INDEX(Table15[Entire Service Line Classification], MATCH(SUMIFS(Table15[Unique ID],Table15[System-Owned Portion],E1327,Table15[If Material Anything Other than "Lead" in Column E,Was Material Ever Previously Lead?],G1327,Table15[Customer-Owned Portion],O1327),Table15[Unique ID],0),0)))</f>
        <v>Non-lead</v>
      </c>
      <c r="X1327"/>
    </row>
    <row r="1328" spans="2:24" ht="30" x14ac:dyDescent="0.25">
      <c r="B1328" s="146">
        <v>26364966</v>
      </c>
      <c r="C1328" s="31" t="s">
        <v>1661</v>
      </c>
      <c r="D1328" s="31">
        <v>1400</v>
      </c>
      <c r="E1328" s="44" t="s">
        <v>43</v>
      </c>
      <c r="F1328" s="43" t="s">
        <v>34</v>
      </c>
      <c r="G1328" s="84" t="s">
        <v>34</v>
      </c>
      <c r="H1328" s="31" t="s">
        <v>3177</v>
      </c>
      <c r="I1328" s="31"/>
      <c r="J1328" s="84" t="s">
        <v>106</v>
      </c>
      <c r="K1328" s="31" t="s">
        <v>36</v>
      </c>
      <c r="L1328" s="31" t="s">
        <v>95</v>
      </c>
      <c r="M1328" s="169">
        <v>45514</v>
      </c>
      <c r="N1328" s="148"/>
      <c r="O1328" s="44" t="s">
        <v>35</v>
      </c>
      <c r="P1328" s="43" t="s">
        <v>3178</v>
      </c>
      <c r="Q1328" s="31"/>
      <c r="R1328" s="84" t="s">
        <v>106</v>
      </c>
      <c r="S1328" s="31" t="s">
        <v>36</v>
      </c>
      <c r="T1328" s="31" t="s">
        <v>95</v>
      </c>
      <c r="U1328" s="169">
        <v>45514</v>
      </c>
      <c r="V1328" s="150"/>
      <c r="W1328" s="141" t="str" cm="1">
        <f t="array" ref="W1328">IF(SUM(LEN(B1328:V1328))=0,"",IF(OR(OR(ISBLANK(F1328),SUM(LEN(C1328),LEN(D1328))=0),AND(NOT(E1328="Unknown"),ISBLANK(J1328)),AND(NOT(O1328="Unknown"),ISBLANK(R1328))),"Missing Information", INDEX(Table15[Entire Service Line Classification], MATCH(SUMIFS(Table15[Unique ID],Table15[System-Owned Portion],E1328,Table15[If Material Anything Other than "Lead" in Column E,Was Material Ever Previously Lead?],G1328,Table15[Customer-Owned Portion],O1328),Table15[Unique ID],0),0)))</f>
        <v>Non-lead</v>
      </c>
      <c r="X1328"/>
    </row>
    <row r="1329" spans="2:24" ht="30" x14ac:dyDescent="0.25">
      <c r="B1329" s="146">
        <v>26365010</v>
      </c>
      <c r="C1329" s="31" t="s">
        <v>1662</v>
      </c>
      <c r="D1329" s="31">
        <v>1401</v>
      </c>
      <c r="E1329" s="44" t="s">
        <v>43</v>
      </c>
      <c r="F1329" s="43" t="s">
        <v>34</v>
      </c>
      <c r="G1329" s="84" t="s">
        <v>34</v>
      </c>
      <c r="H1329" s="31" t="s">
        <v>3177</v>
      </c>
      <c r="I1329" s="31"/>
      <c r="J1329" s="84" t="s">
        <v>106</v>
      </c>
      <c r="K1329" s="31" t="s">
        <v>36</v>
      </c>
      <c r="L1329" s="31" t="s">
        <v>95</v>
      </c>
      <c r="M1329" s="169">
        <v>45514</v>
      </c>
      <c r="N1329" s="148"/>
      <c r="O1329" s="44" t="s">
        <v>43</v>
      </c>
      <c r="P1329" s="43" t="s">
        <v>3178</v>
      </c>
      <c r="Q1329" s="31"/>
      <c r="R1329" s="84" t="s">
        <v>106</v>
      </c>
      <c r="S1329" s="31" t="s">
        <v>36</v>
      </c>
      <c r="T1329" s="31" t="s">
        <v>95</v>
      </c>
      <c r="U1329" s="169">
        <v>45514</v>
      </c>
      <c r="V1329" s="150"/>
      <c r="W1329" s="141" t="str" cm="1">
        <f t="array" ref="W1329">IF(SUM(LEN(B1329:V1329))=0,"",IF(OR(OR(ISBLANK(F1329),SUM(LEN(C1329),LEN(D1329))=0),AND(NOT(E1329="Unknown"),ISBLANK(J1329)),AND(NOT(O1329="Unknown"),ISBLANK(R1329))),"Missing Information", INDEX(Table15[Entire Service Line Classification], MATCH(SUMIFS(Table15[Unique ID],Table15[System-Owned Portion],E1329,Table15[If Material Anything Other than "Lead" in Column E,Was Material Ever Previously Lead?],G1329,Table15[Customer-Owned Portion],O1329),Table15[Unique ID],0),0)))</f>
        <v>Non-lead</v>
      </c>
      <c r="X1329"/>
    </row>
    <row r="1330" spans="2:24" ht="30" x14ac:dyDescent="0.25">
      <c r="B1330" s="146">
        <v>26366235</v>
      </c>
      <c r="C1330" s="31" t="s">
        <v>1663</v>
      </c>
      <c r="D1330" s="31">
        <v>1402</v>
      </c>
      <c r="E1330" s="44" t="s">
        <v>43</v>
      </c>
      <c r="F1330" s="43" t="s">
        <v>34</v>
      </c>
      <c r="G1330" s="84" t="s">
        <v>34</v>
      </c>
      <c r="H1330" s="31" t="s">
        <v>3177</v>
      </c>
      <c r="I1330" s="31"/>
      <c r="J1330" s="84" t="s">
        <v>106</v>
      </c>
      <c r="K1330" s="31" t="s">
        <v>36</v>
      </c>
      <c r="L1330" s="31" t="s">
        <v>95</v>
      </c>
      <c r="M1330" s="169">
        <v>45514</v>
      </c>
      <c r="N1330" s="148"/>
      <c r="O1330" s="44" t="s">
        <v>43</v>
      </c>
      <c r="P1330" s="43" t="s">
        <v>3178</v>
      </c>
      <c r="Q1330" s="31"/>
      <c r="R1330" s="84" t="s">
        <v>106</v>
      </c>
      <c r="S1330" s="31" t="s">
        <v>36</v>
      </c>
      <c r="T1330" s="31" t="s">
        <v>95</v>
      </c>
      <c r="U1330" s="169">
        <v>45514</v>
      </c>
      <c r="V1330" s="150"/>
      <c r="W1330" s="141" t="str" cm="1">
        <f t="array" ref="W1330">IF(SUM(LEN(B1330:V1330))=0,"",IF(OR(OR(ISBLANK(F1330),SUM(LEN(C1330),LEN(D1330))=0),AND(NOT(E1330="Unknown"),ISBLANK(J1330)),AND(NOT(O1330="Unknown"),ISBLANK(R1330))),"Missing Information", INDEX(Table15[Entire Service Line Classification], MATCH(SUMIFS(Table15[Unique ID],Table15[System-Owned Portion],E1330,Table15[If Material Anything Other than "Lead" in Column E,Was Material Ever Previously Lead?],G1330,Table15[Customer-Owned Portion],O1330),Table15[Unique ID],0),0)))</f>
        <v>Non-lead</v>
      </c>
      <c r="X1330"/>
    </row>
    <row r="1331" spans="2:24" ht="30" x14ac:dyDescent="0.25">
      <c r="B1331" s="146">
        <v>26365012</v>
      </c>
      <c r="C1331" s="31" t="s">
        <v>1664</v>
      </c>
      <c r="D1331" s="31">
        <v>1403</v>
      </c>
      <c r="E1331" s="44" t="s">
        <v>43</v>
      </c>
      <c r="F1331" s="43" t="s">
        <v>34</v>
      </c>
      <c r="G1331" s="84" t="s">
        <v>34</v>
      </c>
      <c r="H1331" s="31" t="s">
        <v>3177</v>
      </c>
      <c r="I1331" s="31"/>
      <c r="J1331" s="84" t="s">
        <v>106</v>
      </c>
      <c r="K1331" s="31" t="s">
        <v>36</v>
      </c>
      <c r="L1331" s="31" t="s">
        <v>95</v>
      </c>
      <c r="M1331" s="169">
        <v>45514</v>
      </c>
      <c r="N1331" s="148"/>
      <c r="O1331" s="44" t="s">
        <v>42</v>
      </c>
      <c r="P1331" s="43" t="s">
        <v>3178</v>
      </c>
      <c r="Q1331" s="31"/>
      <c r="R1331" s="84" t="s">
        <v>106</v>
      </c>
      <c r="S1331" s="31" t="s">
        <v>36</v>
      </c>
      <c r="T1331" s="31" t="s">
        <v>95</v>
      </c>
      <c r="U1331" s="169">
        <v>45514</v>
      </c>
      <c r="V1331" s="150"/>
      <c r="W1331" s="141" t="str" cm="1">
        <f t="array" ref="W1331">IF(SUM(LEN(B1331:V1331))=0,"",IF(OR(OR(ISBLANK(F1331),SUM(LEN(C1331),LEN(D1331))=0),AND(NOT(E1331="Unknown"),ISBLANK(J1331)),AND(NOT(O1331="Unknown"),ISBLANK(R1331))),"Missing Information", INDEX(Table15[Entire Service Line Classification], MATCH(SUMIFS(Table15[Unique ID],Table15[System-Owned Portion],E1331,Table15[If Material Anything Other than "Lead" in Column E,Was Material Ever Previously Lead?],G1331,Table15[Customer-Owned Portion],O1331),Table15[Unique ID],0),0)))</f>
        <v>Non-lead</v>
      </c>
      <c r="X1331"/>
    </row>
    <row r="1332" spans="2:24" ht="30" x14ac:dyDescent="0.25">
      <c r="B1332" s="146">
        <v>26366236</v>
      </c>
      <c r="C1332" s="31" t="s">
        <v>1665</v>
      </c>
      <c r="D1332" s="31">
        <v>1404</v>
      </c>
      <c r="E1332" s="44" t="s">
        <v>43</v>
      </c>
      <c r="F1332" s="43" t="s">
        <v>34</v>
      </c>
      <c r="G1332" s="84" t="s">
        <v>34</v>
      </c>
      <c r="H1332" s="31" t="s">
        <v>3177</v>
      </c>
      <c r="I1332" s="31"/>
      <c r="J1332" s="84" t="s">
        <v>106</v>
      </c>
      <c r="K1332" s="31" t="s">
        <v>36</v>
      </c>
      <c r="L1332" s="31" t="s">
        <v>95</v>
      </c>
      <c r="M1332" s="169">
        <v>45514</v>
      </c>
      <c r="N1332" s="148"/>
      <c r="O1332" s="44" t="s">
        <v>43</v>
      </c>
      <c r="P1332" s="43" t="s">
        <v>3178</v>
      </c>
      <c r="Q1332" s="31"/>
      <c r="R1332" s="84" t="s">
        <v>106</v>
      </c>
      <c r="S1332" s="31" t="s">
        <v>36</v>
      </c>
      <c r="T1332" s="31" t="s">
        <v>95</v>
      </c>
      <c r="U1332" s="169">
        <v>45514</v>
      </c>
      <c r="V1332" s="150"/>
      <c r="W1332" s="141" t="str" cm="1">
        <f t="array" ref="W1332">IF(SUM(LEN(B1332:V1332))=0,"",IF(OR(OR(ISBLANK(F1332),SUM(LEN(C1332),LEN(D1332))=0),AND(NOT(E1332="Unknown"),ISBLANK(J1332)),AND(NOT(O1332="Unknown"),ISBLANK(R1332))),"Missing Information", INDEX(Table15[Entire Service Line Classification], MATCH(SUMIFS(Table15[Unique ID],Table15[System-Owned Portion],E1332,Table15[If Material Anything Other than "Lead" in Column E,Was Material Ever Previously Lead?],G1332,Table15[Customer-Owned Portion],O1332),Table15[Unique ID],0),0)))</f>
        <v>Non-lead</v>
      </c>
      <c r="X1332"/>
    </row>
    <row r="1333" spans="2:24" ht="30" x14ac:dyDescent="0.25">
      <c r="B1333" s="146">
        <v>26365011</v>
      </c>
      <c r="C1333" s="31" t="s">
        <v>1666</v>
      </c>
      <c r="D1333" s="31">
        <v>1405</v>
      </c>
      <c r="E1333" s="44" t="s">
        <v>43</v>
      </c>
      <c r="F1333" s="43" t="s">
        <v>34</v>
      </c>
      <c r="G1333" s="84" t="s">
        <v>34</v>
      </c>
      <c r="H1333" s="31" t="s">
        <v>3177</v>
      </c>
      <c r="I1333" s="31"/>
      <c r="J1333" s="84" t="s">
        <v>106</v>
      </c>
      <c r="K1333" s="31" t="s">
        <v>36</v>
      </c>
      <c r="L1333" s="31" t="s">
        <v>95</v>
      </c>
      <c r="M1333" s="169">
        <v>45514</v>
      </c>
      <c r="N1333" s="148"/>
      <c r="O1333" s="44" t="s">
        <v>42</v>
      </c>
      <c r="P1333" s="43" t="s">
        <v>3178</v>
      </c>
      <c r="Q1333" s="31"/>
      <c r="R1333" s="84" t="s">
        <v>106</v>
      </c>
      <c r="S1333" s="31" t="s">
        <v>36</v>
      </c>
      <c r="T1333" s="31" t="s">
        <v>95</v>
      </c>
      <c r="U1333" s="169">
        <v>45514</v>
      </c>
      <c r="V1333" s="150"/>
      <c r="W1333" s="141" t="str" cm="1">
        <f t="array" ref="W1333">IF(SUM(LEN(B1333:V1333))=0,"",IF(OR(OR(ISBLANK(F1333),SUM(LEN(C1333),LEN(D1333))=0),AND(NOT(E1333="Unknown"),ISBLANK(J1333)),AND(NOT(O1333="Unknown"),ISBLANK(R1333))),"Missing Information", INDEX(Table15[Entire Service Line Classification], MATCH(SUMIFS(Table15[Unique ID],Table15[System-Owned Portion],E1333,Table15[If Material Anything Other than "Lead" in Column E,Was Material Ever Previously Lead?],G1333,Table15[Customer-Owned Portion],O1333),Table15[Unique ID],0),0)))</f>
        <v>Non-lead</v>
      </c>
      <c r="X1333"/>
    </row>
    <row r="1334" spans="2:24" ht="30" x14ac:dyDescent="0.25">
      <c r="B1334" s="146">
        <v>26366229</v>
      </c>
      <c r="C1334" s="31" t="s">
        <v>1667</v>
      </c>
      <c r="D1334" s="31">
        <v>1406</v>
      </c>
      <c r="E1334" s="44" t="s">
        <v>43</v>
      </c>
      <c r="F1334" s="43" t="s">
        <v>34</v>
      </c>
      <c r="G1334" s="84" t="s">
        <v>34</v>
      </c>
      <c r="H1334" s="31" t="s">
        <v>3177</v>
      </c>
      <c r="I1334" s="31"/>
      <c r="J1334" s="84" t="s">
        <v>106</v>
      </c>
      <c r="K1334" s="31" t="s">
        <v>36</v>
      </c>
      <c r="L1334" s="31" t="s">
        <v>95</v>
      </c>
      <c r="M1334" s="169">
        <v>45514</v>
      </c>
      <c r="N1334" s="148"/>
      <c r="O1334" s="44" t="s">
        <v>43</v>
      </c>
      <c r="P1334" s="43" t="s">
        <v>3178</v>
      </c>
      <c r="Q1334" s="31"/>
      <c r="R1334" s="84" t="s">
        <v>106</v>
      </c>
      <c r="S1334" s="31" t="s">
        <v>36</v>
      </c>
      <c r="T1334" s="31" t="s">
        <v>95</v>
      </c>
      <c r="U1334" s="169">
        <v>45514</v>
      </c>
      <c r="V1334" s="150"/>
      <c r="W1334" s="141" t="str" cm="1">
        <f t="array" ref="W1334">IF(SUM(LEN(B1334:V1334))=0,"",IF(OR(OR(ISBLANK(F1334),SUM(LEN(C1334),LEN(D1334))=0),AND(NOT(E1334="Unknown"),ISBLANK(J1334)),AND(NOT(O1334="Unknown"),ISBLANK(R1334))),"Missing Information", INDEX(Table15[Entire Service Line Classification], MATCH(SUMIFS(Table15[Unique ID],Table15[System-Owned Portion],E1334,Table15[If Material Anything Other than "Lead" in Column E,Was Material Ever Previously Lead?],G1334,Table15[Customer-Owned Portion],O1334),Table15[Unique ID],0),0)))</f>
        <v>Non-lead</v>
      </c>
      <c r="X1334"/>
    </row>
    <row r="1335" spans="2:24" ht="30" x14ac:dyDescent="0.25">
      <c r="B1335" s="146">
        <v>26364983</v>
      </c>
      <c r="C1335" s="31" t="s">
        <v>1668</v>
      </c>
      <c r="D1335" s="31">
        <v>1407</v>
      </c>
      <c r="E1335" s="44" t="s">
        <v>43</v>
      </c>
      <c r="F1335" s="43" t="s">
        <v>34</v>
      </c>
      <c r="G1335" s="84" t="s">
        <v>34</v>
      </c>
      <c r="H1335" s="31" t="s">
        <v>3177</v>
      </c>
      <c r="I1335" s="31"/>
      <c r="J1335" s="84" t="s">
        <v>106</v>
      </c>
      <c r="K1335" s="31" t="s">
        <v>36</v>
      </c>
      <c r="L1335" s="31" t="s">
        <v>95</v>
      </c>
      <c r="M1335" s="169">
        <v>45514</v>
      </c>
      <c r="N1335" s="148"/>
      <c r="O1335" s="44" t="s">
        <v>42</v>
      </c>
      <c r="P1335" s="43" t="s">
        <v>3178</v>
      </c>
      <c r="Q1335" s="31"/>
      <c r="R1335" s="84" t="s">
        <v>106</v>
      </c>
      <c r="S1335" s="31" t="s">
        <v>36</v>
      </c>
      <c r="T1335" s="31" t="s">
        <v>95</v>
      </c>
      <c r="U1335" s="169">
        <v>45514</v>
      </c>
      <c r="V1335" s="150"/>
      <c r="W1335" s="141" t="str" cm="1">
        <f t="array" ref="W1335">IF(SUM(LEN(B1335:V1335))=0,"",IF(OR(OR(ISBLANK(F1335),SUM(LEN(C1335),LEN(D1335))=0),AND(NOT(E1335="Unknown"),ISBLANK(J1335)),AND(NOT(O1335="Unknown"),ISBLANK(R1335))),"Missing Information", INDEX(Table15[Entire Service Line Classification], MATCH(SUMIFS(Table15[Unique ID],Table15[System-Owned Portion],E1335,Table15[If Material Anything Other than "Lead" in Column E,Was Material Ever Previously Lead?],G1335,Table15[Customer-Owned Portion],O1335),Table15[Unique ID],0),0)))</f>
        <v>Non-lead</v>
      </c>
      <c r="X1335"/>
    </row>
    <row r="1336" spans="2:24" ht="30" x14ac:dyDescent="0.25">
      <c r="B1336" s="146">
        <v>26364987</v>
      </c>
      <c r="C1336" s="31" t="s">
        <v>1669</v>
      </c>
      <c r="D1336" s="31">
        <v>1408</v>
      </c>
      <c r="E1336" s="44" t="s">
        <v>43</v>
      </c>
      <c r="F1336" s="43" t="s">
        <v>34</v>
      </c>
      <c r="G1336" s="84" t="s">
        <v>34</v>
      </c>
      <c r="H1336" s="31" t="s">
        <v>3177</v>
      </c>
      <c r="I1336" s="31"/>
      <c r="J1336" s="84" t="s">
        <v>106</v>
      </c>
      <c r="K1336" s="31" t="s">
        <v>36</v>
      </c>
      <c r="L1336" s="31" t="s">
        <v>95</v>
      </c>
      <c r="M1336" s="169">
        <v>45514</v>
      </c>
      <c r="N1336" s="148"/>
      <c r="O1336" s="44" t="s">
        <v>43</v>
      </c>
      <c r="P1336" s="43" t="s">
        <v>3178</v>
      </c>
      <c r="Q1336" s="31"/>
      <c r="R1336" s="84" t="s">
        <v>106</v>
      </c>
      <c r="S1336" s="31" t="s">
        <v>36</v>
      </c>
      <c r="T1336" s="31" t="s">
        <v>95</v>
      </c>
      <c r="U1336" s="169">
        <v>45514</v>
      </c>
      <c r="V1336" s="150"/>
      <c r="W1336" s="141" t="str" cm="1">
        <f t="array" ref="W1336">IF(SUM(LEN(B1336:V1336))=0,"",IF(OR(OR(ISBLANK(F1336),SUM(LEN(C1336),LEN(D1336))=0),AND(NOT(E1336="Unknown"),ISBLANK(J1336)),AND(NOT(O1336="Unknown"),ISBLANK(R1336))),"Missing Information", INDEX(Table15[Entire Service Line Classification], MATCH(SUMIFS(Table15[Unique ID],Table15[System-Owned Portion],E1336,Table15[If Material Anything Other than "Lead" in Column E,Was Material Ever Previously Lead?],G1336,Table15[Customer-Owned Portion],O1336),Table15[Unique ID],0),0)))</f>
        <v>Non-lead</v>
      </c>
      <c r="X1336"/>
    </row>
    <row r="1337" spans="2:24" ht="30" x14ac:dyDescent="0.25">
      <c r="B1337" s="146">
        <v>26366233</v>
      </c>
      <c r="C1337" s="31" t="s">
        <v>1670</v>
      </c>
      <c r="D1337" s="31">
        <v>1409</v>
      </c>
      <c r="E1337" s="44" t="s">
        <v>43</v>
      </c>
      <c r="F1337" s="43" t="s">
        <v>34</v>
      </c>
      <c r="G1337" s="84" t="s">
        <v>34</v>
      </c>
      <c r="H1337" s="31" t="s">
        <v>3177</v>
      </c>
      <c r="I1337" s="31"/>
      <c r="J1337" s="84" t="s">
        <v>106</v>
      </c>
      <c r="K1337" s="31" t="s">
        <v>36</v>
      </c>
      <c r="L1337" s="31" t="s">
        <v>95</v>
      </c>
      <c r="M1337" s="169">
        <v>45514</v>
      </c>
      <c r="N1337" s="148"/>
      <c r="O1337" s="44" t="s">
        <v>42</v>
      </c>
      <c r="P1337" s="43" t="s">
        <v>3178</v>
      </c>
      <c r="Q1337" s="31"/>
      <c r="R1337" s="84" t="s">
        <v>106</v>
      </c>
      <c r="S1337" s="31" t="s">
        <v>36</v>
      </c>
      <c r="T1337" s="31" t="s">
        <v>95</v>
      </c>
      <c r="U1337" s="169">
        <v>45514</v>
      </c>
      <c r="V1337" s="150"/>
      <c r="W1337" s="141" t="str" cm="1">
        <f t="array" ref="W1337">IF(SUM(LEN(B1337:V1337))=0,"",IF(OR(OR(ISBLANK(F1337),SUM(LEN(C1337),LEN(D1337))=0),AND(NOT(E1337="Unknown"),ISBLANK(J1337)),AND(NOT(O1337="Unknown"),ISBLANK(R1337))),"Missing Information", INDEX(Table15[Entire Service Line Classification], MATCH(SUMIFS(Table15[Unique ID],Table15[System-Owned Portion],E1337,Table15[If Material Anything Other than "Lead" in Column E,Was Material Ever Previously Lead?],G1337,Table15[Customer-Owned Portion],O1337),Table15[Unique ID],0),0)))</f>
        <v>Non-lead</v>
      </c>
      <c r="X1337"/>
    </row>
    <row r="1338" spans="2:24" ht="30" x14ac:dyDescent="0.25">
      <c r="B1338" s="146">
        <v>26364986</v>
      </c>
      <c r="C1338" s="31" t="s">
        <v>1671</v>
      </c>
      <c r="D1338" s="31">
        <v>1410</v>
      </c>
      <c r="E1338" s="44" t="s">
        <v>43</v>
      </c>
      <c r="F1338" s="43" t="s">
        <v>34</v>
      </c>
      <c r="G1338" s="84" t="s">
        <v>34</v>
      </c>
      <c r="H1338" s="31" t="s">
        <v>3177</v>
      </c>
      <c r="I1338" s="31"/>
      <c r="J1338" s="84" t="s">
        <v>106</v>
      </c>
      <c r="K1338" s="31" t="s">
        <v>36</v>
      </c>
      <c r="L1338" s="31" t="s">
        <v>95</v>
      </c>
      <c r="M1338" s="169">
        <v>45514</v>
      </c>
      <c r="N1338" s="148"/>
      <c r="O1338" s="44" t="s">
        <v>42</v>
      </c>
      <c r="P1338" s="43" t="s">
        <v>3178</v>
      </c>
      <c r="Q1338" s="31"/>
      <c r="R1338" s="84" t="s">
        <v>106</v>
      </c>
      <c r="S1338" s="31" t="s">
        <v>36</v>
      </c>
      <c r="T1338" s="31" t="s">
        <v>95</v>
      </c>
      <c r="U1338" s="169">
        <v>45514</v>
      </c>
      <c r="V1338" s="150"/>
      <c r="W1338" s="141" t="str" cm="1">
        <f t="array" ref="W1338">IF(SUM(LEN(B1338:V1338))=0,"",IF(OR(OR(ISBLANK(F1338),SUM(LEN(C1338),LEN(D1338))=0),AND(NOT(E1338="Unknown"),ISBLANK(J1338)),AND(NOT(O1338="Unknown"),ISBLANK(R1338))),"Missing Information", INDEX(Table15[Entire Service Line Classification], MATCH(SUMIFS(Table15[Unique ID],Table15[System-Owned Portion],E1338,Table15[If Material Anything Other than "Lead" in Column E,Was Material Ever Previously Lead?],G1338,Table15[Customer-Owned Portion],O1338),Table15[Unique ID],0),0)))</f>
        <v>Non-lead</v>
      </c>
      <c r="X1338"/>
    </row>
    <row r="1339" spans="2:24" ht="30" x14ac:dyDescent="0.25">
      <c r="B1339" s="146">
        <v>26365005</v>
      </c>
      <c r="C1339" s="31" t="s">
        <v>1672</v>
      </c>
      <c r="D1339" s="31">
        <v>1411</v>
      </c>
      <c r="E1339" s="44" t="s">
        <v>43</v>
      </c>
      <c r="F1339" s="43" t="s">
        <v>34</v>
      </c>
      <c r="G1339" s="84" t="s">
        <v>34</v>
      </c>
      <c r="H1339" s="31" t="s">
        <v>3177</v>
      </c>
      <c r="I1339" s="31"/>
      <c r="J1339" s="84" t="s">
        <v>106</v>
      </c>
      <c r="K1339" s="31" t="s">
        <v>36</v>
      </c>
      <c r="L1339" s="31" t="s">
        <v>95</v>
      </c>
      <c r="M1339" s="169">
        <v>45514</v>
      </c>
      <c r="N1339" s="148"/>
      <c r="O1339" s="44" t="s">
        <v>42</v>
      </c>
      <c r="P1339" s="43" t="s">
        <v>3178</v>
      </c>
      <c r="Q1339" s="31"/>
      <c r="R1339" s="84" t="s">
        <v>106</v>
      </c>
      <c r="S1339" s="31" t="s">
        <v>36</v>
      </c>
      <c r="T1339" s="31" t="s">
        <v>95</v>
      </c>
      <c r="U1339" s="169">
        <v>45514</v>
      </c>
      <c r="V1339" s="150"/>
      <c r="W1339" s="141" t="str" cm="1">
        <f t="array" ref="W1339">IF(SUM(LEN(B1339:V1339))=0,"",IF(OR(OR(ISBLANK(F1339),SUM(LEN(C1339),LEN(D1339))=0),AND(NOT(E1339="Unknown"),ISBLANK(J1339)),AND(NOT(O1339="Unknown"),ISBLANK(R1339))),"Missing Information", INDEX(Table15[Entire Service Line Classification], MATCH(SUMIFS(Table15[Unique ID],Table15[System-Owned Portion],E1339,Table15[If Material Anything Other than "Lead" in Column E,Was Material Ever Previously Lead?],G1339,Table15[Customer-Owned Portion],O1339),Table15[Unique ID],0),0)))</f>
        <v>Non-lead</v>
      </c>
      <c r="X1339"/>
    </row>
    <row r="1340" spans="2:24" ht="30" x14ac:dyDescent="0.25">
      <c r="B1340" s="146">
        <v>26366231</v>
      </c>
      <c r="C1340" s="31" t="s">
        <v>1673</v>
      </c>
      <c r="D1340" s="31">
        <v>1412</v>
      </c>
      <c r="E1340" s="44" t="s">
        <v>43</v>
      </c>
      <c r="F1340" s="43" t="s">
        <v>34</v>
      </c>
      <c r="G1340" s="84" t="s">
        <v>34</v>
      </c>
      <c r="H1340" s="31" t="s">
        <v>3177</v>
      </c>
      <c r="I1340" s="31"/>
      <c r="J1340" s="84" t="s">
        <v>106</v>
      </c>
      <c r="K1340" s="31" t="s">
        <v>36</v>
      </c>
      <c r="L1340" s="31" t="s">
        <v>95</v>
      </c>
      <c r="M1340" s="169">
        <v>45514</v>
      </c>
      <c r="N1340" s="148"/>
      <c r="O1340" s="44" t="s">
        <v>42</v>
      </c>
      <c r="P1340" s="43" t="s">
        <v>3178</v>
      </c>
      <c r="Q1340" s="31"/>
      <c r="R1340" s="84" t="s">
        <v>106</v>
      </c>
      <c r="S1340" s="31" t="s">
        <v>36</v>
      </c>
      <c r="T1340" s="31" t="s">
        <v>95</v>
      </c>
      <c r="U1340" s="169">
        <v>45514</v>
      </c>
      <c r="V1340" s="150"/>
      <c r="W1340" s="141" t="str" cm="1">
        <f t="array" ref="W1340">IF(SUM(LEN(B1340:V1340))=0,"",IF(OR(OR(ISBLANK(F1340),SUM(LEN(C1340),LEN(D1340))=0),AND(NOT(E1340="Unknown"),ISBLANK(J1340)),AND(NOT(O1340="Unknown"),ISBLANK(R1340))),"Missing Information", INDEX(Table15[Entire Service Line Classification], MATCH(SUMIFS(Table15[Unique ID],Table15[System-Owned Portion],E1340,Table15[If Material Anything Other than "Lead" in Column E,Was Material Ever Previously Lead?],G1340,Table15[Customer-Owned Portion],O1340),Table15[Unique ID],0),0)))</f>
        <v>Non-lead</v>
      </c>
      <c r="X1340"/>
    </row>
    <row r="1341" spans="2:24" ht="30" x14ac:dyDescent="0.25">
      <c r="B1341" s="146">
        <v>26365008</v>
      </c>
      <c r="C1341" s="31" t="s">
        <v>1674</v>
      </c>
      <c r="D1341" s="31">
        <v>1413</v>
      </c>
      <c r="E1341" s="44" t="s">
        <v>43</v>
      </c>
      <c r="F1341" s="43" t="s">
        <v>34</v>
      </c>
      <c r="G1341" s="84" t="s">
        <v>34</v>
      </c>
      <c r="H1341" s="31" t="s">
        <v>3177</v>
      </c>
      <c r="I1341" s="31"/>
      <c r="J1341" s="84" t="s">
        <v>106</v>
      </c>
      <c r="K1341" s="31" t="s">
        <v>36</v>
      </c>
      <c r="L1341" s="31" t="s">
        <v>95</v>
      </c>
      <c r="M1341" s="169">
        <v>45514</v>
      </c>
      <c r="N1341" s="148"/>
      <c r="O1341" s="44" t="s">
        <v>42</v>
      </c>
      <c r="P1341" s="43" t="s">
        <v>3178</v>
      </c>
      <c r="Q1341" s="31"/>
      <c r="R1341" s="84" t="s">
        <v>106</v>
      </c>
      <c r="S1341" s="31" t="s">
        <v>36</v>
      </c>
      <c r="T1341" s="31" t="s">
        <v>95</v>
      </c>
      <c r="U1341" s="169">
        <v>45514</v>
      </c>
      <c r="V1341" s="150"/>
      <c r="W1341" s="141" t="str" cm="1">
        <f t="array" ref="W1341">IF(SUM(LEN(B1341:V1341))=0,"",IF(OR(OR(ISBLANK(F1341),SUM(LEN(C1341),LEN(D1341))=0),AND(NOT(E1341="Unknown"),ISBLANK(J1341)),AND(NOT(O1341="Unknown"),ISBLANK(R1341))),"Missing Information", INDEX(Table15[Entire Service Line Classification], MATCH(SUMIFS(Table15[Unique ID],Table15[System-Owned Portion],E1341,Table15[If Material Anything Other than "Lead" in Column E,Was Material Ever Previously Lead?],G1341,Table15[Customer-Owned Portion],O1341),Table15[Unique ID],0),0)))</f>
        <v>Non-lead</v>
      </c>
      <c r="X1341"/>
    </row>
    <row r="1342" spans="2:24" ht="30" x14ac:dyDescent="0.25">
      <c r="B1342" s="146">
        <v>26364969</v>
      </c>
      <c r="C1342" s="31" t="s">
        <v>1675</v>
      </c>
      <c r="D1342" s="31">
        <v>1414</v>
      </c>
      <c r="E1342" s="44" t="s">
        <v>43</v>
      </c>
      <c r="F1342" s="43" t="s">
        <v>34</v>
      </c>
      <c r="G1342" s="84" t="s">
        <v>34</v>
      </c>
      <c r="H1342" s="31" t="s">
        <v>3177</v>
      </c>
      <c r="I1342" s="31"/>
      <c r="J1342" s="84" t="s">
        <v>106</v>
      </c>
      <c r="K1342" s="31" t="s">
        <v>36</v>
      </c>
      <c r="L1342" s="31" t="s">
        <v>95</v>
      </c>
      <c r="M1342" s="169">
        <v>45514</v>
      </c>
      <c r="N1342" s="148"/>
      <c r="O1342" s="44" t="s">
        <v>43</v>
      </c>
      <c r="P1342" s="43" t="s">
        <v>3178</v>
      </c>
      <c r="Q1342" s="31"/>
      <c r="R1342" s="84" t="s">
        <v>106</v>
      </c>
      <c r="S1342" s="31" t="s">
        <v>36</v>
      </c>
      <c r="T1342" s="31" t="s">
        <v>95</v>
      </c>
      <c r="U1342" s="169">
        <v>45514</v>
      </c>
      <c r="V1342" s="150"/>
      <c r="W1342" s="141" t="str" cm="1">
        <f t="array" ref="W1342">IF(SUM(LEN(B1342:V1342))=0,"",IF(OR(OR(ISBLANK(F1342),SUM(LEN(C1342),LEN(D1342))=0),AND(NOT(E1342="Unknown"),ISBLANK(J1342)),AND(NOT(O1342="Unknown"),ISBLANK(R1342))),"Missing Information", INDEX(Table15[Entire Service Line Classification], MATCH(SUMIFS(Table15[Unique ID],Table15[System-Owned Portion],E1342,Table15[If Material Anything Other than "Lead" in Column E,Was Material Ever Previously Lead?],G1342,Table15[Customer-Owned Portion],O1342),Table15[Unique ID],0),0)))</f>
        <v>Non-lead</v>
      </c>
      <c r="X1342"/>
    </row>
    <row r="1343" spans="2:24" ht="30" x14ac:dyDescent="0.25">
      <c r="B1343" s="146">
        <v>26364984</v>
      </c>
      <c r="C1343" s="31" t="s">
        <v>1676</v>
      </c>
      <c r="D1343" s="31">
        <v>1415</v>
      </c>
      <c r="E1343" s="44" t="s">
        <v>43</v>
      </c>
      <c r="F1343" s="43" t="s">
        <v>34</v>
      </c>
      <c r="G1343" s="84" t="s">
        <v>34</v>
      </c>
      <c r="H1343" s="31" t="s">
        <v>3177</v>
      </c>
      <c r="I1343" s="31"/>
      <c r="J1343" s="84" t="s">
        <v>106</v>
      </c>
      <c r="K1343" s="31" t="s">
        <v>36</v>
      </c>
      <c r="L1343" s="31" t="s">
        <v>95</v>
      </c>
      <c r="M1343" s="169">
        <v>45514</v>
      </c>
      <c r="N1343" s="148"/>
      <c r="O1343" s="44" t="s">
        <v>43</v>
      </c>
      <c r="P1343" s="43" t="s">
        <v>3178</v>
      </c>
      <c r="Q1343" s="31"/>
      <c r="R1343" s="84" t="s">
        <v>106</v>
      </c>
      <c r="S1343" s="31" t="s">
        <v>36</v>
      </c>
      <c r="T1343" s="31" t="s">
        <v>95</v>
      </c>
      <c r="U1343" s="169">
        <v>45514</v>
      </c>
      <c r="V1343" s="150"/>
      <c r="W1343" s="141" t="str" cm="1">
        <f t="array" ref="W1343">IF(SUM(LEN(B1343:V1343))=0,"",IF(OR(OR(ISBLANK(F1343),SUM(LEN(C1343),LEN(D1343))=0),AND(NOT(E1343="Unknown"),ISBLANK(J1343)),AND(NOT(O1343="Unknown"),ISBLANK(R1343))),"Missing Information", INDEX(Table15[Entire Service Line Classification], MATCH(SUMIFS(Table15[Unique ID],Table15[System-Owned Portion],E1343,Table15[If Material Anything Other than "Lead" in Column E,Was Material Ever Previously Lead?],G1343,Table15[Customer-Owned Portion],O1343),Table15[Unique ID],0),0)))</f>
        <v>Non-lead</v>
      </c>
      <c r="X1343"/>
    </row>
    <row r="1344" spans="2:24" ht="30" x14ac:dyDescent="0.25">
      <c r="B1344" s="146">
        <v>26364968</v>
      </c>
      <c r="C1344" s="31" t="s">
        <v>1677</v>
      </c>
      <c r="D1344" s="31">
        <v>1416</v>
      </c>
      <c r="E1344" s="44" t="s">
        <v>43</v>
      </c>
      <c r="F1344" s="43" t="s">
        <v>34</v>
      </c>
      <c r="G1344" s="84" t="s">
        <v>34</v>
      </c>
      <c r="H1344" s="31" t="s">
        <v>3177</v>
      </c>
      <c r="I1344" s="31"/>
      <c r="J1344" s="84" t="s">
        <v>106</v>
      </c>
      <c r="K1344" s="31" t="s">
        <v>36</v>
      </c>
      <c r="L1344" s="31" t="s">
        <v>95</v>
      </c>
      <c r="M1344" s="169">
        <v>45514</v>
      </c>
      <c r="N1344" s="148"/>
      <c r="O1344" s="44" t="s">
        <v>43</v>
      </c>
      <c r="P1344" s="43" t="s">
        <v>3178</v>
      </c>
      <c r="Q1344" s="31"/>
      <c r="R1344" s="84" t="s">
        <v>106</v>
      </c>
      <c r="S1344" s="31" t="s">
        <v>36</v>
      </c>
      <c r="T1344" s="31" t="s">
        <v>95</v>
      </c>
      <c r="U1344" s="169">
        <v>45514</v>
      </c>
      <c r="V1344" s="150"/>
      <c r="W1344" s="141" t="str" cm="1">
        <f t="array" ref="W1344">IF(SUM(LEN(B1344:V1344))=0,"",IF(OR(OR(ISBLANK(F1344),SUM(LEN(C1344),LEN(D1344))=0),AND(NOT(E1344="Unknown"),ISBLANK(J1344)),AND(NOT(O1344="Unknown"),ISBLANK(R1344))),"Missing Information", INDEX(Table15[Entire Service Line Classification], MATCH(SUMIFS(Table15[Unique ID],Table15[System-Owned Portion],E1344,Table15[If Material Anything Other than "Lead" in Column E,Was Material Ever Previously Lead?],G1344,Table15[Customer-Owned Portion],O1344),Table15[Unique ID],0),0)))</f>
        <v>Non-lead</v>
      </c>
      <c r="X1344"/>
    </row>
    <row r="1345" spans="2:24" ht="30" x14ac:dyDescent="0.25">
      <c r="B1345" s="146">
        <v>26364970</v>
      </c>
      <c r="C1345" s="31" t="s">
        <v>1678</v>
      </c>
      <c r="D1345" s="31">
        <v>1417</v>
      </c>
      <c r="E1345" s="44" t="s">
        <v>43</v>
      </c>
      <c r="F1345" s="43" t="s">
        <v>34</v>
      </c>
      <c r="G1345" s="84" t="s">
        <v>34</v>
      </c>
      <c r="H1345" s="31" t="s">
        <v>3177</v>
      </c>
      <c r="I1345" s="31"/>
      <c r="J1345" s="84" t="s">
        <v>106</v>
      </c>
      <c r="K1345" s="31" t="s">
        <v>36</v>
      </c>
      <c r="L1345" s="31" t="s">
        <v>95</v>
      </c>
      <c r="M1345" s="169">
        <v>45514</v>
      </c>
      <c r="N1345" s="148"/>
      <c r="O1345" s="44" t="s">
        <v>43</v>
      </c>
      <c r="P1345" s="43" t="s">
        <v>3178</v>
      </c>
      <c r="Q1345" s="31"/>
      <c r="R1345" s="84" t="s">
        <v>106</v>
      </c>
      <c r="S1345" s="31" t="s">
        <v>36</v>
      </c>
      <c r="T1345" s="31" t="s">
        <v>95</v>
      </c>
      <c r="U1345" s="169">
        <v>45514</v>
      </c>
      <c r="V1345" s="150"/>
      <c r="W1345" s="141" t="str" cm="1">
        <f t="array" ref="W1345">IF(SUM(LEN(B1345:V1345))=0,"",IF(OR(OR(ISBLANK(F1345),SUM(LEN(C1345),LEN(D1345))=0),AND(NOT(E1345="Unknown"),ISBLANK(J1345)),AND(NOT(O1345="Unknown"),ISBLANK(R1345))),"Missing Information", INDEX(Table15[Entire Service Line Classification], MATCH(SUMIFS(Table15[Unique ID],Table15[System-Owned Portion],E1345,Table15[If Material Anything Other than "Lead" in Column E,Was Material Ever Previously Lead?],G1345,Table15[Customer-Owned Portion],O1345),Table15[Unique ID],0),0)))</f>
        <v>Non-lead</v>
      </c>
      <c r="X1345"/>
    </row>
    <row r="1346" spans="2:24" ht="30" x14ac:dyDescent="0.25">
      <c r="B1346" s="146">
        <v>26366731</v>
      </c>
      <c r="C1346" s="31" t="s">
        <v>1679</v>
      </c>
      <c r="D1346" s="31">
        <v>1418</v>
      </c>
      <c r="E1346" s="44" t="s">
        <v>43</v>
      </c>
      <c r="F1346" s="43" t="s">
        <v>34</v>
      </c>
      <c r="G1346" s="84" t="s">
        <v>34</v>
      </c>
      <c r="H1346" s="31" t="s">
        <v>3177</v>
      </c>
      <c r="I1346" s="31"/>
      <c r="J1346" s="84" t="s">
        <v>106</v>
      </c>
      <c r="K1346" s="31" t="s">
        <v>36</v>
      </c>
      <c r="L1346" s="31" t="s">
        <v>95</v>
      </c>
      <c r="M1346" s="169">
        <v>45514</v>
      </c>
      <c r="N1346" s="148"/>
      <c r="O1346" s="44" t="s">
        <v>43</v>
      </c>
      <c r="P1346" s="43" t="s">
        <v>3178</v>
      </c>
      <c r="Q1346" s="31"/>
      <c r="R1346" s="84" t="s">
        <v>106</v>
      </c>
      <c r="S1346" s="31" t="s">
        <v>36</v>
      </c>
      <c r="T1346" s="31" t="s">
        <v>95</v>
      </c>
      <c r="U1346" s="169">
        <v>45514</v>
      </c>
      <c r="V1346" s="150"/>
      <c r="W1346" s="141" t="str" cm="1">
        <f t="array" ref="W1346">IF(SUM(LEN(B1346:V1346))=0,"",IF(OR(OR(ISBLANK(F1346),SUM(LEN(C1346),LEN(D1346))=0),AND(NOT(E1346="Unknown"),ISBLANK(J1346)),AND(NOT(O1346="Unknown"),ISBLANK(R1346))),"Missing Information", INDEX(Table15[Entire Service Line Classification], MATCH(SUMIFS(Table15[Unique ID],Table15[System-Owned Portion],E1346,Table15[If Material Anything Other than "Lead" in Column E,Was Material Ever Previously Lead?],G1346,Table15[Customer-Owned Portion],O1346),Table15[Unique ID],0),0)))</f>
        <v>Non-lead</v>
      </c>
      <c r="X1346"/>
    </row>
    <row r="1347" spans="2:24" ht="30" x14ac:dyDescent="0.25">
      <c r="B1347" s="146">
        <v>26364988</v>
      </c>
      <c r="C1347" s="31" t="s">
        <v>1680</v>
      </c>
      <c r="D1347" s="31">
        <v>1419</v>
      </c>
      <c r="E1347" s="44" t="s">
        <v>43</v>
      </c>
      <c r="F1347" s="43" t="s">
        <v>34</v>
      </c>
      <c r="G1347" s="84" t="s">
        <v>34</v>
      </c>
      <c r="H1347" s="31" t="s">
        <v>3177</v>
      </c>
      <c r="I1347" s="31"/>
      <c r="J1347" s="84" t="s">
        <v>106</v>
      </c>
      <c r="K1347" s="31" t="s">
        <v>36</v>
      </c>
      <c r="L1347" s="31" t="s">
        <v>95</v>
      </c>
      <c r="M1347" s="169">
        <v>45514</v>
      </c>
      <c r="N1347" s="148"/>
      <c r="O1347" s="44" t="s">
        <v>43</v>
      </c>
      <c r="P1347" s="43" t="s">
        <v>3178</v>
      </c>
      <c r="Q1347" s="31"/>
      <c r="R1347" s="84" t="s">
        <v>106</v>
      </c>
      <c r="S1347" s="31" t="s">
        <v>36</v>
      </c>
      <c r="T1347" s="31" t="s">
        <v>95</v>
      </c>
      <c r="U1347" s="169">
        <v>45514</v>
      </c>
      <c r="V1347" s="150"/>
      <c r="W1347" s="141" t="str" cm="1">
        <f t="array" ref="W1347">IF(SUM(LEN(B1347:V1347))=0,"",IF(OR(OR(ISBLANK(F1347),SUM(LEN(C1347),LEN(D1347))=0),AND(NOT(E1347="Unknown"),ISBLANK(J1347)),AND(NOT(O1347="Unknown"),ISBLANK(R1347))),"Missing Information", INDEX(Table15[Entire Service Line Classification], MATCH(SUMIFS(Table15[Unique ID],Table15[System-Owned Portion],E1347,Table15[If Material Anything Other than "Lead" in Column E,Was Material Ever Previously Lead?],G1347,Table15[Customer-Owned Portion],O1347),Table15[Unique ID],0),0)))</f>
        <v>Non-lead</v>
      </c>
      <c r="X1347"/>
    </row>
    <row r="1348" spans="2:24" ht="30" x14ac:dyDescent="0.25">
      <c r="B1348" s="146">
        <v>26364965</v>
      </c>
      <c r="C1348" s="31" t="s">
        <v>1681</v>
      </c>
      <c r="D1348" s="31">
        <v>1420</v>
      </c>
      <c r="E1348" s="44" t="s">
        <v>43</v>
      </c>
      <c r="F1348" s="43" t="s">
        <v>34</v>
      </c>
      <c r="G1348" s="84" t="s">
        <v>34</v>
      </c>
      <c r="H1348" s="31" t="s">
        <v>3177</v>
      </c>
      <c r="I1348" s="31"/>
      <c r="J1348" s="84" t="s">
        <v>106</v>
      </c>
      <c r="K1348" s="31" t="s">
        <v>36</v>
      </c>
      <c r="L1348" s="31" t="s">
        <v>95</v>
      </c>
      <c r="M1348" s="169">
        <v>45514</v>
      </c>
      <c r="N1348" s="148"/>
      <c r="O1348" s="44" t="s">
        <v>43</v>
      </c>
      <c r="P1348" s="43" t="s">
        <v>3178</v>
      </c>
      <c r="Q1348" s="31"/>
      <c r="R1348" s="84" t="s">
        <v>106</v>
      </c>
      <c r="S1348" s="31" t="s">
        <v>36</v>
      </c>
      <c r="T1348" s="31" t="s">
        <v>95</v>
      </c>
      <c r="U1348" s="169">
        <v>45514</v>
      </c>
      <c r="V1348" s="150"/>
      <c r="W1348" s="141" t="str" cm="1">
        <f t="array" ref="W1348">IF(SUM(LEN(B1348:V1348))=0,"",IF(OR(OR(ISBLANK(F1348),SUM(LEN(C1348),LEN(D1348))=0),AND(NOT(E1348="Unknown"),ISBLANK(J1348)),AND(NOT(O1348="Unknown"),ISBLANK(R1348))),"Missing Information", INDEX(Table15[Entire Service Line Classification], MATCH(SUMIFS(Table15[Unique ID],Table15[System-Owned Portion],E1348,Table15[If Material Anything Other than "Lead" in Column E,Was Material Ever Previously Lead?],G1348,Table15[Customer-Owned Portion],O1348),Table15[Unique ID],0),0)))</f>
        <v>Non-lead</v>
      </c>
      <c r="X1348"/>
    </row>
    <row r="1349" spans="2:24" ht="30" x14ac:dyDescent="0.25">
      <c r="B1349" s="146">
        <v>26366741</v>
      </c>
      <c r="C1349" s="31" t="s">
        <v>1682</v>
      </c>
      <c r="D1349" s="31">
        <v>1421</v>
      </c>
      <c r="E1349" s="44" t="s">
        <v>43</v>
      </c>
      <c r="F1349" s="43" t="s">
        <v>34</v>
      </c>
      <c r="G1349" s="84" t="s">
        <v>34</v>
      </c>
      <c r="H1349" s="31" t="s">
        <v>3177</v>
      </c>
      <c r="I1349" s="31"/>
      <c r="J1349" s="84" t="s">
        <v>106</v>
      </c>
      <c r="K1349" s="31" t="s">
        <v>36</v>
      </c>
      <c r="L1349" s="31" t="s">
        <v>95</v>
      </c>
      <c r="M1349" s="169">
        <v>45514</v>
      </c>
      <c r="N1349" s="148"/>
      <c r="O1349" s="44" t="s">
        <v>43</v>
      </c>
      <c r="P1349" s="43" t="s">
        <v>3178</v>
      </c>
      <c r="Q1349" s="31"/>
      <c r="R1349" s="84" t="s">
        <v>106</v>
      </c>
      <c r="S1349" s="31" t="s">
        <v>36</v>
      </c>
      <c r="T1349" s="31" t="s">
        <v>95</v>
      </c>
      <c r="U1349" s="169">
        <v>45514</v>
      </c>
      <c r="V1349" s="150"/>
      <c r="W1349" s="141" t="str" cm="1">
        <f t="array" ref="W1349">IF(SUM(LEN(B1349:V1349))=0,"",IF(OR(OR(ISBLANK(F1349),SUM(LEN(C1349),LEN(D1349))=0),AND(NOT(E1349="Unknown"),ISBLANK(J1349)),AND(NOT(O1349="Unknown"),ISBLANK(R1349))),"Missing Information", INDEX(Table15[Entire Service Line Classification], MATCH(SUMIFS(Table15[Unique ID],Table15[System-Owned Portion],E1349,Table15[If Material Anything Other than "Lead" in Column E,Was Material Ever Previously Lead?],G1349,Table15[Customer-Owned Portion],O1349),Table15[Unique ID],0),0)))</f>
        <v>Non-lead</v>
      </c>
      <c r="X1349"/>
    </row>
    <row r="1350" spans="2:24" ht="30" x14ac:dyDescent="0.25">
      <c r="B1350" s="146">
        <v>26364985</v>
      </c>
      <c r="C1350" s="31" t="s">
        <v>1683</v>
      </c>
      <c r="D1350" s="31">
        <v>1422</v>
      </c>
      <c r="E1350" s="44" t="s">
        <v>43</v>
      </c>
      <c r="F1350" s="43" t="s">
        <v>34</v>
      </c>
      <c r="G1350" s="84" t="s">
        <v>34</v>
      </c>
      <c r="H1350" s="31" t="s">
        <v>3177</v>
      </c>
      <c r="I1350" s="31"/>
      <c r="J1350" s="84" t="s">
        <v>106</v>
      </c>
      <c r="K1350" s="31" t="s">
        <v>36</v>
      </c>
      <c r="L1350" s="31" t="s">
        <v>95</v>
      </c>
      <c r="M1350" s="169">
        <v>45514</v>
      </c>
      <c r="N1350" s="148"/>
      <c r="O1350" s="44" t="s">
        <v>43</v>
      </c>
      <c r="P1350" s="43" t="s">
        <v>3178</v>
      </c>
      <c r="Q1350" s="31"/>
      <c r="R1350" s="84" t="s">
        <v>106</v>
      </c>
      <c r="S1350" s="31" t="s">
        <v>36</v>
      </c>
      <c r="T1350" s="31" t="s">
        <v>95</v>
      </c>
      <c r="U1350" s="169">
        <v>45514</v>
      </c>
      <c r="V1350" s="150"/>
      <c r="W1350" s="141" t="str" cm="1">
        <f t="array" ref="W1350">IF(SUM(LEN(B1350:V1350))=0,"",IF(OR(OR(ISBLANK(F1350),SUM(LEN(C1350),LEN(D1350))=0),AND(NOT(E1350="Unknown"),ISBLANK(J1350)),AND(NOT(O1350="Unknown"),ISBLANK(R1350))),"Missing Information", INDEX(Table15[Entire Service Line Classification], MATCH(SUMIFS(Table15[Unique ID],Table15[System-Owned Portion],E1350,Table15[If Material Anything Other than "Lead" in Column E,Was Material Ever Previously Lead?],G1350,Table15[Customer-Owned Portion],O1350),Table15[Unique ID],0),0)))</f>
        <v>Non-lead</v>
      </c>
      <c r="X1350"/>
    </row>
    <row r="1351" spans="2:24" ht="30" x14ac:dyDescent="0.25">
      <c r="B1351" s="146">
        <v>26364967</v>
      </c>
      <c r="C1351" s="31" t="s">
        <v>1684</v>
      </c>
      <c r="D1351" s="31">
        <v>1423</v>
      </c>
      <c r="E1351" s="44" t="s">
        <v>43</v>
      </c>
      <c r="F1351" s="43" t="s">
        <v>34</v>
      </c>
      <c r="G1351" s="84" t="s">
        <v>34</v>
      </c>
      <c r="H1351" s="31" t="s">
        <v>3177</v>
      </c>
      <c r="I1351" s="31"/>
      <c r="J1351" s="84" t="s">
        <v>106</v>
      </c>
      <c r="K1351" s="31" t="s">
        <v>36</v>
      </c>
      <c r="L1351" s="31" t="s">
        <v>95</v>
      </c>
      <c r="M1351" s="169">
        <v>45514</v>
      </c>
      <c r="N1351" s="148"/>
      <c r="O1351" s="44" t="s">
        <v>43</v>
      </c>
      <c r="P1351" s="43" t="s">
        <v>3178</v>
      </c>
      <c r="Q1351" s="31"/>
      <c r="R1351" s="84" t="s">
        <v>106</v>
      </c>
      <c r="S1351" s="31" t="s">
        <v>36</v>
      </c>
      <c r="T1351" s="31" t="s">
        <v>95</v>
      </c>
      <c r="U1351" s="169">
        <v>45514</v>
      </c>
      <c r="V1351" s="150"/>
      <c r="W1351" s="141" t="str" cm="1">
        <f t="array" ref="W1351">IF(SUM(LEN(B1351:V1351))=0,"",IF(OR(OR(ISBLANK(F1351),SUM(LEN(C1351),LEN(D1351))=0),AND(NOT(E1351="Unknown"),ISBLANK(J1351)),AND(NOT(O1351="Unknown"),ISBLANK(R1351))),"Missing Information", INDEX(Table15[Entire Service Line Classification], MATCH(SUMIFS(Table15[Unique ID],Table15[System-Owned Portion],E1351,Table15[If Material Anything Other than "Lead" in Column E,Was Material Ever Previously Lead?],G1351,Table15[Customer-Owned Portion],O1351),Table15[Unique ID],0),0)))</f>
        <v>Non-lead</v>
      </c>
      <c r="X1351"/>
    </row>
    <row r="1352" spans="2:24" ht="30" x14ac:dyDescent="0.25">
      <c r="B1352" s="146">
        <v>26364979</v>
      </c>
      <c r="C1352" s="31" t="s">
        <v>1685</v>
      </c>
      <c r="D1352" s="31">
        <v>1424</v>
      </c>
      <c r="E1352" s="44" t="s">
        <v>43</v>
      </c>
      <c r="F1352" s="43" t="s">
        <v>34</v>
      </c>
      <c r="G1352" s="84" t="s">
        <v>34</v>
      </c>
      <c r="H1352" s="31" t="s">
        <v>3177</v>
      </c>
      <c r="I1352" s="31"/>
      <c r="J1352" s="84" t="s">
        <v>106</v>
      </c>
      <c r="K1352" s="31" t="s">
        <v>36</v>
      </c>
      <c r="L1352" s="31" t="s">
        <v>95</v>
      </c>
      <c r="M1352" s="169">
        <v>45514</v>
      </c>
      <c r="N1352" s="148"/>
      <c r="O1352" s="44" t="s">
        <v>43</v>
      </c>
      <c r="P1352" s="43" t="s">
        <v>3178</v>
      </c>
      <c r="Q1352" s="31"/>
      <c r="R1352" s="84" t="s">
        <v>106</v>
      </c>
      <c r="S1352" s="31" t="s">
        <v>36</v>
      </c>
      <c r="T1352" s="31" t="s">
        <v>95</v>
      </c>
      <c r="U1352" s="169">
        <v>45514</v>
      </c>
      <c r="V1352" s="150"/>
      <c r="W1352" s="141" t="str" cm="1">
        <f t="array" ref="W1352">IF(SUM(LEN(B1352:V1352))=0,"",IF(OR(OR(ISBLANK(F1352),SUM(LEN(C1352),LEN(D1352))=0),AND(NOT(E1352="Unknown"),ISBLANK(J1352)),AND(NOT(O1352="Unknown"),ISBLANK(R1352))),"Missing Information", INDEX(Table15[Entire Service Line Classification], MATCH(SUMIFS(Table15[Unique ID],Table15[System-Owned Portion],E1352,Table15[If Material Anything Other than "Lead" in Column E,Was Material Ever Previously Lead?],G1352,Table15[Customer-Owned Portion],O1352),Table15[Unique ID],0),0)))</f>
        <v>Non-lead</v>
      </c>
      <c r="X1352"/>
    </row>
    <row r="1353" spans="2:24" ht="30" x14ac:dyDescent="0.25">
      <c r="B1353" s="146">
        <v>26364954</v>
      </c>
      <c r="C1353" s="31" t="s">
        <v>1686</v>
      </c>
      <c r="D1353" s="31">
        <v>1425</v>
      </c>
      <c r="E1353" s="44" t="s">
        <v>43</v>
      </c>
      <c r="F1353" s="43" t="s">
        <v>34</v>
      </c>
      <c r="G1353" s="84" t="s">
        <v>34</v>
      </c>
      <c r="H1353" s="31" t="s">
        <v>3177</v>
      </c>
      <c r="I1353" s="31"/>
      <c r="J1353" s="84" t="s">
        <v>106</v>
      </c>
      <c r="K1353" s="31" t="s">
        <v>36</v>
      </c>
      <c r="L1353" s="31" t="s">
        <v>95</v>
      </c>
      <c r="M1353" s="169">
        <v>45514</v>
      </c>
      <c r="N1353" s="148"/>
      <c r="O1353" s="44" t="s">
        <v>43</v>
      </c>
      <c r="P1353" s="43" t="s">
        <v>3178</v>
      </c>
      <c r="Q1353" s="31"/>
      <c r="R1353" s="84" t="s">
        <v>106</v>
      </c>
      <c r="S1353" s="31" t="s">
        <v>36</v>
      </c>
      <c r="T1353" s="31" t="s">
        <v>95</v>
      </c>
      <c r="U1353" s="169">
        <v>45514</v>
      </c>
      <c r="V1353" s="150"/>
      <c r="W1353" s="141" t="str" cm="1">
        <f t="array" ref="W1353">IF(SUM(LEN(B1353:V1353))=0,"",IF(OR(OR(ISBLANK(F1353),SUM(LEN(C1353),LEN(D1353))=0),AND(NOT(E1353="Unknown"),ISBLANK(J1353)),AND(NOT(O1353="Unknown"),ISBLANK(R1353))),"Missing Information", INDEX(Table15[Entire Service Line Classification], MATCH(SUMIFS(Table15[Unique ID],Table15[System-Owned Portion],E1353,Table15[If Material Anything Other than "Lead" in Column E,Was Material Ever Previously Lead?],G1353,Table15[Customer-Owned Portion],O1353),Table15[Unique ID],0),0)))</f>
        <v>Non-lead</v>
      </c>
      <c r="X1353"/>
    </row>
    <row r="1354" spans="2:24" ht="30" x14ac:dyDescent="0.25">
      <c r="B1354" s="146">
        <v>26364952</v>
      </c>
      <c r="C1354" s="31" t="s">
        <v>1687</v>
      </c>
      <c r="D1354" s="31">
        <v>1426</v>
      </c>
      <c r="E1354" s="44" t="s">
        <v>43</v>
      </c>
      <c r="F1354" s="43" t="s">
        <v>34</v>
      </c>
      <c r="G1354" s="84" t="s">
        <v>34</v>
      </c>
      <c r="H1354" s="31" t="s">
        <v>3177</v>
      </c>
      <c r="I1354" s="31"/>
      <c r="J1354" s="84" t="s">
        <v>106</v>
      </c>
      <c r="K1354" s="31" t="s">
        <v>36</v>
      </c>
      <c r="L1354" s="31" t="s">
        <v>95</v>
      </c>
      <c r="M1354" s="169">
        <v>45514</v>
      </c>
      <c r="N1354" s="148"/>
      <c r="O1354" s="44" t="s">
        <v>42</v>
      </c>
      <c r="P1354" s="43" t="s">
        <v>3178</v>
      </c>
      <c r="Q1354" s="31"/>
      <c r="R1354" s="84" t="s">
        <v>106</v>
      </c>
      <c r="S1354" s="31" t="s">
        <v>36</v>
      </c>
      <c r="T1354" s="31" t="s">
        <v>95</v>
      </c>
      <c r="U1354" s="169">
        <v>45514</v>
      </c>
      <c r="V1354" s="150"/>
      <c r="W1354" s="141" t="str" cm="1">
        <f t="array" ref="W1354">IF(SUM(LEN(B1354:V1354))=0,"",IF(OR(OR(ISBLANK(F1354),SUM(LEN(C1354),LEN(D1354))=0),AND(NOT(E1354="Unknown"),ISBLANK(J1354)),AND(NOT(O1354="Unknown"),ISBLANK(R1354))),"Missing Information", INDEX(Table15[Entire Service Line Classification], MATCH(SUMIFS(Table15[Unique ID],Table15[System-Owned Portion],E1354,Table15[If Material Anything Other than "Lead" in Column E,Was Material Ever Previously Lead?],G1354,Table15[Customer-Owned Portion],O1354),Table15[Unique ID],0),0)))</f>
        <v>Non-lead</v>
      </c>
      <c r="X1354"/>
    </row>
    <row r="1355" spans="2:24" ht="30" x14ac:dyDescent="0.25">
      <c r="B1355" s="146">
        <v>26365265</v>
      </c>
      <c r="C1355" s="31" t="s">
        <v>1688</v>
      </c>
      <c r="D1355" s="31">
        <v>1427</v>
      </c>
      <c r="E1355" s="44" t="s">
        <v>43</v>
      </c>
      <c r="F1355" s="43" t="s">
        <v>34</v>
      </c>
      <c r="G1355" s="84" t="s">
        <v>34</v>
      </c>
      <c r="H1355" s="31" t="s">
        <v>3177</v>
      </c>
      <c r="I1355" s="31"/>
      <c r="J1355" s="84" t="s">
        <v>106</v>
      </c>
      <c r="K1355" s="31" t="s">
        <v>36</v>
      </c>
      <c r="L1355" s="31" t="s">
        <v>95</v>
      </c>
      <c r="M1355" s="169">
        <v>45514</v>
      </c>
      <c r="N1355" s="148"/>
      <c r="O1355" s="44" t="s">
        <v>43</v>
      </c>
      <c r="P1355" s="43" t="s">
        <v>3178</v>
      </c>
      <c r="Q1355" s="31"/>
      <c r="R1355" s="84" t="s">
        <v>106</v>
      </c>
      <c r="S1355" s="31" t="s">
        <v>36</v>
      </c>
      <c r="T1355" s="31" t="s">
        <v>95</v>
      </c>
      <c r="U1355" s="169">
        <v>45514</v>
      </c>
      <c r="V1355" s="150"/>
      <c r="W1355" s="141" t="str" cm="1">
        <f t="array" ref="W1355">IF(SUM(LEN(B1355:V1355))=0,"",IF(OR(OR(ISBLANK(F1355),SUM(LEN(C1355),LEN(D1355))=0),AND(NOT(E1355="Unknown"),ISBLANK(J1355)),AND(NOT(O1355="Unknown"),ISBLANK(R1355))),"Missing Information", INDEX(Table15[Entire Service Line Classification], MATCH(SUMIFS(Table15[Unique ID],Table15[System-Owned Portion],E1355,Table15[If Material Anything Other than "Lead" in Column E,Was Material Ever Previously Lead?],G1355,Table15[Customer-Owned Portion],O1355),Table15[Unique ID],0),0)))</f>
        <v>Non-lead</v>
      </c>
      <c r="X1355"/>
    </row>
    <row r="1356" spans="2:24" ht="30" x14ac:dyDescent="0.25">
      <c r="B1356" s="146">
        <v>26366196</v>
      </c>
      <c r="C1356" s="31" t="s">
        <v>1689</v>
      </c>
      <c r="D1356" s="31">
        <v>1428</v>
      </c>
      <c r="E1356" s="44" t="s">
        <v>43</v>
      </c>
      <c r="F1356" s="43" t="s">
        <v>34</v>
      </c>
      <c r="G1356" s="84" t="s">
        <v>34</v>
      </c>
      <c r="H1356" s="31" t="s">
        <v>3177</v>
      </c>
      <c r="I1356" s="31"/>
      <c r="J1356" s="84" t="s">
        <v>106</v>
      </c>
      <c r="K1356" s="31" t="s">
        <v>36</v>
      </c>
      <c r="L1356" s="31" t="s">
        <v>95</v>
      </c>
      <c r="M1356" s="169">
        <v>45514</v>
      </c>
      <c r="N1356" s="148"/>
      <c r="O1356" s="44" t="s">
        <v>42</v>
      </c>
      <c r="P1356" s="43" t="s">
        <v>3178</v>
      </c>
      <c r="Q1356" s="31"/>
      <c r="R1356" s="84" t="s">
        <v>106</v>
      </c>
      <c r="S1356" s="31" t="s">
        <v>36</v>
      </c>
      <c r="T1356" s="31" t="s">
        <v>95</v>
      </c>
      <c r="U1356" s="169">
        <v>45514</v>
      </c>
      <c r="V1356" s="150"/>
      <c r="W1356" s="141" t="str" cm="1">
        <f t="array" ref="W1356">IF(SUM(LEN(B1356:V1356))=0,"",IF(OR(OR(ISBLANK(F1356),SUM(LEN(C1356),LEN(D1356))=0),AND(NOT(E1356="Unknown"),ISBLANK(J1356)),AND(NOT(O1356="Unknown"),ISBLANK(R1356))),"Missing Information", INDEX(Table15[Entire Service Line Classification], MATCH(SUMIFS(Table15[Unique ID],Table15[System-Owned Portion],E1356,Table15[If Material Anything Other than "Lead" in Column E,Was Material Ever Previously Lead?],G1356,Table15[Customer-Owned Portion],O1356),Table15[Unique ID],0),0)))</f>
        <v>Non-lead</v>
      </c>
      <c r="X1356"/>
    </row>
    <row r="1357" spans="2:24" ht="30" x14ac:dyDescent="0.25">
      <c r="B1357" s="146">
        <v>26395084</v>
      </c>
      <c r="C1357" s="31" t="s">
        <v>1690</v>
      </c>
      <c r="D1357" s="31">
        <v>1429</v>
      </c>
      <c r="E1357" s="44" t="s">
        <v>43</v>
      </c>
      <c r="F1357" s="43" t="s">
        <v>34</v>
      </c>
      <c r="G1357" s="84" t="s">
        <v>34</v>
      </c>
      <c r="H1357" s="31" t="s">
        <v>3177</v>
      </c>
      <c r="I1357" s="31"/>
      <c r="J1357" s="84" t="s">
        <v>106</v>
      </c>
      <c r="K1357" s="31" t="s">
        <v>36</v>
      </c>
      <c r="L1357" s="31" t="s">
        <v>95</v>
      </c>
      <c r="M1357" s="169">
        <v>45514</v>
      </c>
      <c r="N1357" s="148"/>
      <c r="O1357" s="44" t="s">
        <v>43</v>
      </c>
      <c r="P1357" s="43" t="s">
        <v>3178</v>
      </c>
      <c r="Q1357" s="31"/>
      <c r="R1357" s="84" t="s">
        <v>106</v>
      </c>
      <c r="S1357" s="31" t="s">
        <v>36</v>
      </c>
      <c r="T1357" s="31" t="s">
        <v>95</v>
      </c>
      <c r="U1357" s="169">
        <v>45514</v>
      </c>
      <c r="V1357" s="150"/>
      <c r="W1357" s="141" t="str" cm="1">
        <f t="array" ref="W1357">IF(SUM(LEN(B1357:V1357))=0,"",IF(OR(OR(ISBLANK(F1357),SUM(LEN(C1357),LEN(D1357))=0),AND(NOT(E1357="Unknown"),ISBLANK(J1357)),AND(NOT(O1357="Unknown"),ISBLANK(R1357))),"Missing Information", INDEX(Table15[Entire Service Line Classification], MATCH(SUMIFS(Table15[Unique ID],Table15[System-Owned Portion],E1357,Table15[If Material Anything Other than "Lead" in Column E,Was Material Ever Previously Lead?],G1357,Table15[Customer-Owned Portion],O1357),Table15[Unique ID],0),0)))</f>
        <v>Non-lead</v>
      </c>
      <c r="X1357"/>
    </row>
    <row r="1358" spans="2:24" ht="30" x14ac:dyDescent="0.25">
      <c r="B1358" s="146">
        <v>26365064</v>
      </c>
      <c r="C1358" s="31" t="s">
        <v>1691</v>
      </c>
      <c r="D1358" s="31">
        <v>1430</v>
      </c>
      <c r="E1358" s="44" t="s">
        <v>43</v>
      </c>
      <c r="F1358" s="43" t="s">
        <v>34</v>
      </c>
      <c r="G1358" s="84" t="s">
        <v>34</v>
      </c>
      <c r="H1358" s="31" t="s">
        <v>3177</v>
      </c>
      <c r="I1358" s="31"/>
      <c r="J1358" s="84" t="s">
        <v>106</v>
      </c>
      <c r="K1358" s="31" t="s">
        <v>36</v>
      </c>
      <c r="L1358" s="31" t="s">
        <v>95</v>
      </c>
      <c r="M1358" s="169">
        <v>45514</v>
      </c>
      <c r="N1358" s="148"/>
      <c r="O1358" s="44" t="s">
        <v>43</v>
      </c>
      <c r="P1358" s="43" t="s">
        <v>3178</v>
      </c>
      <c r="Q1358" s="31"/>
      <c r="R1358" s="84" t="s">
        <v>106</v>
      </c>
      <c r="S1358" s="31" t="s">
        <v>36</v>
      </c>
      <c r="T1358" s="31" t="s">
        <v>95</v>
      </c>
      <c r="U1358" s="169">
        <v>45514</v>
      </c>
      <c r="V1358" s="150"/>
      <c r="W1358" s="141" t="str" cm="1">
        <f t="array" ref="W1358">IF(SUM(LEN(B1358:V1358))=0,"",IF(OR(OR(ISBLANK(F1358),SUM(LEN(C1358),LEN(D1358))=0),AND(NOT(E1358="Unknown"),ISBLANK(J1358)),AND(NOT(O1358="Unknown"),ISBLANK(R1358))),"Missing Information", INDEX(Table15[Entire Service Line Classification], MATCH(SUMIFS(Table15[Unique ID],Table15[System-Owned Portion],E1358,Table15[If Material Anything Other than "Lead" in Column E,Was Material Ever Previously Lead?],G1358,Table15[Customer-Owned Portion],O1358),Table15[Unique ID],0),0)))</f>
        <v>Non-lead</v>
      </c>
      <c r="X1358"/>
    </row>
    <row r="1359" spans="2:24" ht="30" x14ac:dyDescent="0.25">
      <c r="B1359" s="146">
        <v>26365267</v>
      </c>
      <c r="C1359" s="31" t="s">
        <v>1692</v>
      </c>
      <c r="D1359" s="31">
        <v>1431</v>
      </c>
      <c r="E1359" s="44" t="s">
        <v>43</v>
      </c>
      <c r="F1359" s="43" t="s">
        <v>34</v>
      </c>
      <c r="G1359" s="84" t="s">
        <v>34</v>
      </c>
      <c r="H1359" s="31" t="s">
        <v>3177</v>
      </c>
      <c r="I1359" s="31"/>
      <c r="J1359" s="84" t="s">
        <v>106</v>
      </c>
      <c r="K1359" s="31" t="s">
        <v>36</v>
      </c>
      <c r="L1359" s="31" t="s">
        <v>95</v>
      </c>
      <c r="M1359" s="169">
        <v>45514</v>
      </c>
      <c r="N1359" s="148"/>
      <c r="O1359" s="44" t="s">
        <v>43</v>
      </c>
      <c r="P1359" s="43" t="s">
        <v>3178</v>
      </c>
      <c r="Q1359" s="31"/>
      <c r="R1359" s="84" t="s">
        <v>106</v>
      </c>
      <c r="S1359" s="31" t="s">
        <v>36</v>
      </c>
      <c r="T1359" s="31" t="s">
        <v>95</v>
      </c>
      <c r="U1359" s="169">
        <v>45514</v>
      </c>
      <c r="V1359" s="150"/>
      <c r="W1359" s="141" t="str" cm="1">
        <f t="array" ref="W1359">IF(SUM(LEN(B1359:V1359))=0,"",IF(OR(OR(ISBLANK(F1359),SUM(LEN(C1359),LEN(D1359))=0),AND(NOT(E1359="Unknown"),ISBLANK(J1359)),AND(NOT(O1359="Unknown"),ISBLANK(R1359))),"Missing Information", INDEX(Table15[Entire Service Line Classification], MATCH(SUMIFS(Table15[Unique ID],Table15[System-Owned Portion],E1359,Table15[If Material Anything Other than "Lead" in Column E,Was Material Ever Previously Lead?],G1359,Table15[Customer-Owned Portion],O1359),Table15[Unique ID],0),0)))</f>
        <v>Non-lead</v>
      </c>
      <c r="X1359"/>
    </row>
    <row r="1360" spans="2:24" ht="30" x14ac:dyDescent="0.25">
      <c r="B1360" s="146">
        <v>26365263</v>
      </c>
      <c r="C1360" s="31" t="s">
        <v>1693</v>
      </c>
      <c r="D1360" s="31">
        <v>1432</v>
      </c>
      <c r="E1360" s="44" t="s">
        <v>43</v>
      </c>
      <c r="F1360" s="43" t="s">
        <v>34</v>
      </c>
      <c r="G1360" s="84" t="s">
        <v>34</v>
      </c>
      <c r="H1360" s="31" t="s">
        <v>3177</v>
      </c>
      <c r="I1360" s="31"/>
      <c r="J1360" s="84" t="s">
        <v>106</v>
      </c>
      <c r="K1360" s="31" t="s">
        <v>36</v>
      </c>
      <c r="L1360" s="31" t="s">
        <v>95</v>
      </c>
      <c r="M1360" s="169">
        <v>45514</v>
      </c>
      <c r="N1360" s="148"/>
      <c r="O1360" s="44" t="s">
        <v>43</v>
      </c>
      <c r="P1360" s="43" t="s">
        <v>3178</v>
      </c>
      <c r="Q1360" s="31"/>
      <c r="R1360" s="84" t="s">
        <v>106</v>
      </c>
      <c r="S1360" s="31" t="s">
        <v>36</v>
      </c>
      <c r="T1360" s="31" t="s">
        <v>95</v>
      </c>
      <c r="U1360" s="169">
        <v>45514</v>
      </c>
      <c r="V1360" s="150"/>
      <c r="W1360" s="141" t="str" cm="1">
        <f t="array" ref="W1360">IF(SUM(LEN(B1360:V1360))=0,"",IF(OR(OR(ISBLANK(F1360),SUM(LEN(C1360),LEN(D1360))=0),AND(NOT(E1360="Unknown"),ISBLANK(J1360)),AND(NOT(O1360="Unknown"),ISBLANK(R1360))),"Missing Information", INDEX(Table15[Entire Service Line Classification], MATCH(SUMIFS(Table15[Unique ID],Table15[System-Owned Portion],E1360,Table15[If Material Anything Other than "Lead" in Column E,Was Material Ever Previously Lead?],G1360,Table15[Customer-Owned Portion],O1360),Table15[Unique ID],0),0)))</f>
        <v>Non-lead</v>
      </c>
      <c r="X1360"/>
    </row>
    <row r="1361" spans="2:24" ht="30" x14ac:dyDescent="0.25">
      <c r="B1361" s="146">
        <v>26365068</v>
      </c>
      <c r="C1361" s="31" t="s">
        <v>1694</v>
      </c>
      <c r="D1361" s="31">
        <v>1433</v>
      </c>
      <c r="E1361" s="44" t="s">
        <v>43</v>
      </c>
      <c r="F1361" s="43" t="s">
        <v>34</v>
      </c>
      <c r="G1361" s="84" t="s">
        <v>34</v>
      </c>
      <c r="H1361" s="31" t="s">
        <v>3177</v>
      </c>
      <c r="I1361" s="31"/>
      <c r="J1361" s="84" t="s">
        <v>106</v>
      </c>
      <c r="K1361" s="31" t="s">
        <v>36</v>
      </c>
      <c r="L1361" s="31" t="s">
        <v>95</v>
      </c>
      <c r="M1361" s="169">
        <v>45514</v>
      </c>
      <c r="N1361" s="148"/>
      <c r="O1361" s="44" t="s">
        <v>42</v>
      </c>
      <c r="P1361" s="43" t="s">
        <v>3178</v>
      </c>
      <c r="Q1361" s="31"/>
      <c r="R1361" s="84" t="s">
        <v>106</v>
      </c>
      <c r="S1361" s="31" t="s">
        <v>36</v>
      </c>
      <c r="T1361" s="31" t="s">
        <v>95</v>
      </c>
      <c r="U1361" s="169">
        <v>45514</v>
      </c>
      <c r="V1361" s="150"/>
      <c r="W1361" s="141" t="str" cm="1">
        <f t="array" ref="W1361">IF(SUM(LEN(B1361:V1361))=0,"",IF(OR(OR(ISBLANK(F1361),SUM(LEN(C1361),LEN(D1361))=0),AND(NOT(E1361="Unknown"),ISBLANK(J1361)),AND(NOT(O1361="Unknown"),ISBLANK(R1361))),"Missing Information", INDEX(Table15[Entire Service Line Classification], MATCH(SUMIFS(Table15[Unique ID],Table15[System-Owned Portion],E1361,Table15[If Material Anything Other than "Lead" in Column E,Was Material Ever Previously Lead?],G1361,Table15[Customer-Owned Portion],O1361),Table15[Unique ID],0),0)))</f>
        <v>Non-lead</v>
      </c>
      <c r="X1361"/>
    </row>
    <row r="1362" spans="2:24" ht="30" x14ac:dyDescent="0.25">
      <c r="B1362" s="146">
        <v>26365261</v>
      </c>
      <c r="C1362" s="31" t="s">
        <v>1695</v>
      </c>
      <c r="D1362" s="31">
        <v>1434</v>
      </c>
      <c r="E1362" s="44" t="s">
        <v>43</v>
      </c>
      <c r="F1362" s="43" t="s">
        <v>34</v>
      </c>
      <c r="G1362" s="84" t="s">
        <v>34</v>
      </c>
      <c r="H1362" s="31" t="s">
        <v>3177</v>
      </c>
      <c r="I1362" s="31"/>
      <c r="J1362" s="84" t="s">
        <v>106</v>
      </c>
      <c r="K1362" s="31" t="s">
        <v>36</v>
      </c>
      <c r="L1362" s="31" t="s">
        <v>95</v>
      </c>
      <c r="M1362" s="169">
        <v>45514</v>
      </c>
      <c r="N1362" s="148"/>
      <c r="O1362" s="44" t="s">
        <v>43</v>
      </c>
      <c r="P1362" s="43" t="s">
        <v>3178</v>
      </c>
      <c r="Q1362" s="31"/>
      <c r="R1362" s="84" t="s">
        <v>106</v>
      </c>
      <c r="S1362" s="31" t="s">
        <v>36</v>
      </c>
      <c r="T1362" s="31" t="s">
        <v>95</v>
      </c>
      <c r="U1362" s="169">
        <v>45514</v>
      </c>
      <c r="V1362" s="150"/>
      <c r="W1362" s="141" t="str" cm="1">
        <f t="array" ref="W1362">IF(SUM(LEN(B1362:V1362))=0,"",IF(OR(OR(ISBLANK(F1362),SUM(LEN(C1362),LEN(D1362))=0),AND(NOT(E1362="Unknown"),ISBLANK(J1362)),AND(NOT(O1362="Unknown"),ISBLANK(R1362))),"Missing Information", INDEX(Table15[Entire Service Line Classification], MATCH(SUMIFS(Table15[Unique ID],Table15[System-Owned Portion],E1362,Table15[If Material Anything Other than "Lead" in Column E,Was Material Ever Previously Lead?],G1362,Table15[Customer-Owned Portion],O1362),Table15[Unique ID],0),0)))</f>
        <v>Non-lead</v>
      </c>
      <c r="X1362"/>
    </row>
    <row r="1363" spans="2:24" ht="30" x14ac:dyDescent="0.25">
      <c r="B1363" s="146">
        <v>26365004</v>
      </c>
      <c r="C1363" s="31" t="s">
        <v>1696</v>
      </c>
      <c r="D1363" s="31">
        <v>1435</v>
      </c>
      <c r="E1363" s="44" t="s">
        <v>43</v>
      </c>
      <c r="F1363" s="43" t="s">
        <v>34</v>
      </c>
      <c r="G1363" s="84" t="s">
        <v>34</v>
      </c>
      <c r="H1363" s="31" t="s">
        <v>3177</v>
      </c>
      <c r="I1363" s="31"/>
      <c r="J1363" s="84" t="s">
        <v>106</v>
      </c>
      <c r="K1363" s="31" t="s">
        <v>36</v>
      </c>
      <c r="L1363" s="31" t="s">
        <v>95</v>
      </c>
      <c r="M1363" s="169">
        <v>45514</v>
      </c>
      <c r="N1363" s="148"/>
      <c r="O1363" s="44" t="s">
        <v>43</v>
      </c>
      <c r="P1363" s="43" t="s">
        <v>3178</v>
      </c>
      <c r="Q1363" s="31"/>
      <c r="R1363" s="84" t="s">
        <v>106</v>
      </c>
      <c r="S1363" s="31" t="s">
        <v>36</v>
      </c>
      <c r="T1363" s="31" t="s">
        <v>95</v>
      </c>
      <c r="U1363" s="169">
        <v>45514</v>
      </c>
      <c r="V1363" s="150"/>
      <c r="W1363" s="141" t="str" cm="1">
        <f t="array" ref="W1363">IF(SUM(LEN(B1363:V1363))=0,"",IF(OR(OR(ISBLANK(F1363),SUM(LEN(C1363),LEN(D1363))=0),AND(NOT(E1363="Unknown"),ISBLANK(J1363)),AND(NOT(O1363="Unknown"),ISBLANK(R1363))),"Missing Information", INDEX(Table15[Entire Service Line Classification], MATCH(SUMIFS(Table15[Unique ID],Table15[System-Owned Portion],E1363,Table15[If Material Anything Other than "Lead" in Column E,Was Material Ever Previously Lead?],G1363,Table15[Customer-Owned Portion],O1363),Table15[Unique ID],0),0)))</f>
        <v>Non-lead</v>
      </c>
      <c r="X1363"/>
    </row>
    <row r="1364" spans="2:24" ht="30" x14ac:dyDescent="0.25">
      <c r="B1364" s="146">
        <v>26365262</v>
      </c>
      <c r="C1364" s="31" t="s">
        <v>1697</v>
      </c>
      <c r="D1364" s="31">
        <v>1436</v>
      </c>
      <c r="E1364" s="44" t="s">
        <v>43</v>
      </c>
      <c r="F1364" s="43" t="s">
        <v>34</v>
      </c>
      <c r="G1364" s="84" t="s">
        <v>34</v>
      </c>
      <c r="H1364" s="31" t="s">
        <v>3177</v>
      </c>
      <c r="I1364" s="31"/>
      <c r="J1364" s="84" t="s">
        <v>106</v>
      </c>
      <c r="K1364" s="31" t="s">
        <v>36</v>
      </c>
      <c r="L1364" s="31" t="s">
        <v>95</v>
      </c>
      <c r="M1364" s="169">
        <v>45514</v>
      </c>
      <c r="N1364" s="148"/>
      <c r="O1364" s="44" t="s">
        <v>43</v>
      </c>
      <c r="P1364" s="43" t="s">
        <v>3178</v>
      </c>
      <c r="Q1364" s="31"/>
      <c r="R1364" s="84" t="s">
        <v>106</v>
      </c>
      <c r="S1364" s="31" t="s">
        <v>36</v>
      </c>
      <c r="T1364" s="31" t="s">
        <v>95</v>
      </c>
      <c r="U1364" s="169">
        <v>45514</v>
      </c>
      <c r="V1364" s="150"/>
      <c r="W1364" s="141" t="str" cm="1">
        <f t="array" ref="W1364">IF(SUM(LEN(B1364:V1364))=0,"",IF(OR(OR(ISBLANK(F1364),SUM(LEN(C1364),LEN(D1364))=0),AND(NOT(E1364="Unknown"),ISBLANK(J1364)),AND(NOT(O1364="Unknown"),ISBLANK(R1364))),"Missing Information", INDEX(Table15[Entire Service Line Classification], MATCH(SUMIFS(Table15[Unique ID],Table15[System-Owned Portion],E1364,Table15[If Material Anything Other than "Lead" in Column E,Was Material Ever Previously Lead?],G1364,Table15[Customer-Owned Portion],O1364),Table15[Unique ID],0),0)))</f>
        <v>Non-lead</v>
      </c>
      <c r="X1364"/>
    </row>
    <row r="1365" spans="2:24" ht="30" x14ac:dyDescent="0.25">
      <c r="B1365" s="146">
        <v>26364963</v>
      </c>
      <c r="C1365" s="31" t="s">
        <v>1698</v>
      </c>
      <c r="D1365" s="31">
        <v>1437</v>
      </c>
      <c r="E1365" s="44" t="s">
        <v>43</v>
      </c>
      <c r="F1365" s="43" t="s">
        <v>34</v>
      </c>
      <c r="G1365" s="84" t="s">
        <v>34</v>
      </c>
      <c r="H1365" s="31" t="s">
        <v>3177</v>
      </c>
      <c r="I1365" s="31"/>
      <c r="J1365" s="84" t="s">
        <v>106</v>
      </c>
      <c r="K1365" s="31" t="s">
        <v>36</v>
      </c>
      <c r="L1365" s="31" t="s">
        <v>95</v>
      </c>
      <c r="M1365" s="169">
        <v>45514</v>
      </c>
      <c r="N1365" s="148"/>
      <c r="O1365" s="44" t="s">
        <v>43</v>
      </c>
      <c r="P1365" s="43" t="s">
        <v>3178</v>
      </c>
      <c r="Q1365" s="31"/>
      <c r="R1365" s="84" t="s">
        <v>106</v>
      </c>
      <c r="S1365" s="31" t="s">
        <v>36</v>
      </c>
      <c r="T1365" s="31" t="s">
        <v>95</v>
      </c>
      <c r="U1365" s="169">
        <v>45514</v>
      </c>
      <c r="V1365" s="150"/>
      <c r="W1365" s="141" t="str" cm="1">
        <f t="array" ref="W1365">IF(SUM(LEN(B1365:V1365))=0,"",IF(OR(OR(ISBLANK(F1365),SUM(LEN(C1365),LEN(D1365))=0),AND(NOT(E1365="Unknown"),ISBLANK(J1365)),AND(NOT(O1365="Unknown"),ISBLANK(R1365))),"Missing Information", INDEX(Table15[Entire Service Line Classification], MATCH(SUMIFS(Table15[Unique ID],Table15[System-Owned Portion],E1365,Table15[If Material Anything Other than "Lead" in Column E,Was Material Ever Previously Lead?],G1365,Table15[Customer-Owned Portion],O1365),Table15[Unique ID],0),0)))</f>
        <v>Non-lead</v>
      </c>
      <c r="X1365"/>
    </row>
    <row r="1366" spans="2:24" ht="30" x14ac:dyDescent="0.25">
      <c r="B1366" s="146">
        <v>26365264</v>
      </c>
      <c r="C1366" s="31" t="s">
        <v>1699</v>
      </c>
      <c r="D1366" s="31">
        <v>1438</v>
      </c>
      <c r="E1366" s="44" t="s">
        <v>43</v>
      </c>
      <c r="F1366" s="43" t="s">
        <v>34</v>
      </c>
      <c r="G1366" s="84" t="s">
        <v>34</v>
      </c>
      <c r="H1366" s="31" t="s">
        <v>3177</v>
      </c>
      <c r="I1366" s="31"/>
      <c r="J1366" s="84" t="s">
        <v>106</v>
      </c>
      <c r="K1366" s="31" t="s">
        <v>36</v>
      </c>
      <c r="L1366" s="31" t="s">
        <v>95</v>
      </c>
      <c r="M1366" s="169">
        <v>45514</v>
      </c>
      <c r="N1366" s="148"/>
      <c r="O1366" s="44" t="s">
        <v>43</v>
      </c>
      <c r="P1366" s="43" t="s">
        <v>3178</v>
      </c>
      <c r="Q1366" s="31"/>
      <c r="R1366" s="84" t="s">
        <v>106</v>
      </c>
      <c r="S1366" s="31" t="s">
        <v>36</v>
      </c>
      <c r="T1366" s="31" t="s">
        <v>95</v>
      </c>
      <c r="U1366" s="169">
        <v>45514</v>
      </c>
      <c r="V1366" s="150"/>
      <c r="W1366" s="141" t="str" cm="1">
        <f t="array" ref="W1366">IF(SUM(LEN(B1366:V1366))=0,"",IF(OR(OR(ISBLANK(F1366),SUM(LEN(C1366),LEN(D1366))=0),AND(NOT(E1366="Unknown"),ISBLANK(J1366)),AND(NOT(O1366="Unknown"),ISBLANK(R1366))),"Missing Information", INDEX(Table15[Entire Service Line Classification], MATCH(SUMIFS(Table15[Unique ID],Table15[System-Owned Portion],E1366,Table15[If Material Anything Other than "Lead" in Column E,Was Material Ever Previously Lead?],G1366,Table15[Customer-Owned Portion],O1366),Table15[Unique ID],0),0)))</f>
        <v>Non-lead</v>
      </c>
      <c r="X1366"/>
    </row>
    <row r="1367" spans="2:24" ht="30" x14ac:dyDescent="0.25">
      <c r="B1367" s="146">
        <v>26364958</v>
      </c>
      <c r="C1367" s="31" t="s">
        <v>1700</v>
      </c>
      <c r="D1367" s="31">
        <v>1439</v>
      </c>
      <c r="E1367" s="44" t="s">
        <v>43</v>
      </c>
      <c r="F1367" s="43" t="s">
        <v>34</v>
      </c>
      <c r="G1367" s="84" t="s">
        <v>34</v>
      </c>
      <c r="H1367" s="31" t="s">
        <v>3177</v>
      </c>
      <c r="I1367" s="31"/>
      <c r="J1367" s="84" t="s">
        <v>106</v>
      </c>
      <c r="K1367" s="31" t="s">
        <v>36</v>
      </c>
      <c r="L1367" s="31" t="s">
        <v>95</v>
      </c>
      <c r="M1367" s="169">
        <v>45514</v>
      </c>
      <c r="N1367" s="148"/>
      <c r="O1367" s="44" t="s">
        <v>42</v>
      </c>
      <c r="P1367" s="43" t="s">
        <v>3178</v>
      </c>
      <c r="Q1367" s="31"/>
      <c r="R1367" s="84" t="s">
        <v>106</v>
      </c>
      <c r="S1367" s="31" t="s">
        <v>36</v>
      </c>
      <c r="T1367" s="31" t="s">
        <v>95</v>
      </c>
      <c r="U1367" s="169">
        <v>45514</v>
      </c>
      <c r="V1367" s="150"/>
      <c r="W1367" s="141" t="str" cm="1">
        <f t="array" ref="W1367">IF(SUM(LEN(B1367:V1367))=0,"",IF(OR(OR(ISBLANK(F1367),SUM(LEN(C1367),LEN(D1367))=0),AND(NOT(E1367="Unknown"),ISBLANK(J1367)),AND(NOT(O1367="Unknown"),ISBLANK(R1367))),"Missing Information", INDEX(Table15[Entire Service Line Classification], MATCH(SUMIFS(Table15[Unique ID],Table15[System-Owned Portion],E1367,Table15[If Material Anything Other than "Lead" in Column E,Was Material Ever Previously Lead?],G1367,Table15[Customer-Owned Portion],O1367),Table15[Unique ID],0),0)))</f>
        <v>Non-lead</v>
      </c>
      <c r="X1367"/>
    </row>
    <row r="1368" spans="2:24" ht="30" x14ac:dyDescent="0.25">
      <c r="B1368" s="146">
        <v>26364962</v>
      </c>
      <c r="C1368" s="31" t="s">
        <v>1701</v>
      </c>
      <c r="D1368" s="31">
        <v>1440</v>
      </c>
      <c r="E1368" s="44" t="s">
        <v>43</v>
      </c>
      <c r="F1368" s="43" t="s">
        <v>34</v>
      </c>
      <c r="G1368" s="84" t="s">
        <v>34</v>
      </c>
      <c r="H1368" s="31" t="s">
        <v>3177</v>
      </c>
      <c r="I1368" s="31"/>
      <c r="J1368" s="84" t="s">
        <v>106</v>
      </c>
      <c r="K1368" s="31" t="s">
        <v>36</v>
      </c>
      <c r="L1368" s="31" t="s">
        <v>95</v>
      </c>
      <c r="M1368" s="169">
        <v>45514</v>
      </c>
      <c r="N1368" s="148"/>
      <c r="O1368" s="44" t="s">
        <v>43</v>
      </c>
      <c r="P1368" s="43" t="s">
        <v>3178</v>
      </c>
      <c r="Q1368" s="31"/>
      <c r="R1368" s="84" t="s">
        <v>106</v>
      </c>
      <c r="S1368" s="31" t="s">
        <v>36</v>
      </c>
      <c r="T1368" s="31" t="s">
        <v>95</v>
      </c>
      <c r="U1368" s="169">
        <v>45514</v>
      </c>
      <c r="V1368" s="150"/>
      <c r="W1368" s="141" t="str" cm="1">
        <f t="array" ref="W1368">IF(SUM(LEN(B1368:V1368))=0,"",IF(OR(OR(ISBLANK(F1368),SUM(LEN(C1368),LEN(D1368))=0),AND(NOT(E1368="Unknown"),ISBLANK(J1368)),AND(NOT(O1368="Unknown"),ISBLANK(R1368))),"Missing Information", INDEX(Table15[Entire Service Line Classification], MATCH(SUMIFS(Table15[Unique ID],Table15[System-Owned Portion],E1368,Table15[If Material Anything Other than "Lead" in Column E,Was Material Ever Previously Lead?],G1368,Table15[Customer-Owned Portion],O1368),Table15[Unique ID],0),0)))</f>
        <v>Non-lead</v>
      </c>
      <c r="X1368"/>
    </row>
    <row r="1369" spans="2:24" ht="30" x14ac:dyDescent="0.25">
      <c r="B1369" s="146">
        <v>26364959</v>
      </c>
      <c r="C1369" s="31" t="s">
        <v>1702</v>
      </c>
      <c r="D1369" s="31">
        <v>1441</v>
      </c>
      <c r="E1369" s="44" t="s">
        <v>43</v>
      </c>
      <c r="F1369" s="43" t="s">
        <v>34</v>
      </c>
      <c r="G1369" s="84" t="s">
        <v>34</v>
      </c>
      <c r="H1369" s="31" t="s">
        <v>3177</v>
      </c>
      <c r="I1369" s="31"/>
      <c r="J1369" s="84" t="s">
        <v>106</v>
      </c>
      <c r="K1369" s="31" t="s">
        <v>36</v>
      </c>
      <c r="L1369" s="31" t="s">
        <v>95</v>
      </c>
      <c r="M1369" s="169">
        <v>45514</v>
      </c>
      <c r="N1369" s="148"/>
      <c r="O1369" s="44" t="s">
        <v>43</v>
      </c>
      <c r="P1369" s="43" t="s">
        <v>3178</v>
      </c>
      <c r="Q1369" s="31"/>
      <c r="R1369" s="84" t="s">
        <v>106</v>
      </c>
      <c r="S1369" s="31" t="s">
        <v>36</v>
      </c>
      <c r="T1369" s="31" t="s">
        <v>95</v>
      </c>
      <c r="U1369" s="169">
        <v>45514</v>
      </c>
      <c r="V1369" s="150"/>
      <c r="W1369" s="141" t="str" cm="1">
        <f t="array" ref="W1369">IF(SUM(LEN(B1369:V1369))=0,"",IF(OR(OR(ISBLANK(F1369),SUM(LEN(C1369),LEN(D1369))=0),AND(NOT(E1369="Unknown"),ISBLANK(J1369)),AND(NOT(O1369="Unknown"),ISBLANK(R1369))),"Missing Information", INDEX(Table15[Entire Service Line Classification], MATCH(SUMIFS(Table15[Unique ID],Table15[System-Owned Portion],E1369,Table15[If Material Anything Other than "Lead" in Column E,Was Material Ever Previously Lead?],G1369,Table15[Customer-Owned Portion],O1369),Table15[Unique ID],0),0)))</f>
        <v>Non-lead</v>
      </c>
      <c r="X1369"/>
    </row>
    <row r="1370" spans="2:24" ht="30" x14ac:dyDescent="0.25">
      <c r="B1370" s="146">
        <v>26364951</v>
      </c>
      <c r="C1370" s="31" t="s">
        <v>1703</v>
      </c>
      <c r="D1370" s="31">
        <v>1442</v>
      </c>
      <c r="E1370" s="44" t="s">
        <v>43</v>
      </c>
      <c r="F1370" s="43" t="s">
        <v>34</v>
      </c>
      <c r="G1370" s="84" t="s">
        <v>34</v>
      </c>
      <c r="H1370" s="31" t="s">
        <v>3177</v>
      </c>
      <c r="I1370" s="31"/>
      <c r="J1370" s="84" t="s">
        <v>106</v>
      </c>
      <c r="K1370" s="31" t="s">
        <v>36</v>
      </c>
      <c r="L1370" s="31" t="s">
        <v>95</v>
      </c>
      <c r="M1370" s="169">
        <v>45514</v>
      </c>
      <c r="N1370" s="148"/>
      <c r="O1370" s="44" t="s">
        <v>43</v>
      </c>
      <c r="P1370" s="43" t="s">
        <v>3178</v>
      </c>
      <c r="Q1370" s="31"/>
      <c r="R1370" s="84" t="s">
        <v>106</v>
      </c>
      <c r="S1370" s="31" t="s">
        <v>36</v>
      </c>
      <c r="T1370" s="31" t="s">
        <v>95</v>
      </c>
      <c r="U1370" s="169">
        <v>45514</v>
      </c>
      <c r="V1370" s="150"/>
      <c r="W1370" s="141" t="str" cm="1">
        <f t="array" ref="W1370">IF(SUM(LEN(B1370:V1370))=0,"",IF(OR(OR(ISBLANK(F1370),SUM(LEN(C1370),LEN(D1370))=0),AND(NOT(E1370="Unknown"),ISBLANK(J1370)),AND(NOT(O1370="Unknown"),ISBLANK(R1370))),"Missing Information", INDEX(Table15[Entire Service Line Classification], MATCH(SUMIFS(Table15[Unique ID],Table15[System-Owned Portion],E1370,Table15[If Material Anything Other than "Lead" in Column E,Was Material Ever Previously Lead?],G1370,Table15[Customer-Owned Portion],O1370),Table15[Unique ID],0),0)))</f>
        <v>Non-lead</v>
      </c>
      <c r="X1370"/>
    </row>
    <row r="1371" spans="2:24" ht="30" x14ac:dyDescent="0.25">
      <c r="B1371" s="146">
        <v>26364998</v>
      </c>
      <c r="C1371" s="31" t="s">
        <v>1704</v>
      </c>
      <c r="D1371" s="31">
        <v>1443</v>
      </c>
      <c r="E1371" s="44" t="s">
        <v>43</v>
      </c>
      <c r="F1371" s="43" t="s">
        <v>34</v>
      </c>
      <c r="G1371" s="84" t="s">
        <v>34</v>
      </c>
      <c r="H1371" s="31" t="s">
        <v>3177</v>
      </c>
      <c r="I1371" s="31"/>
      <c r="J1371" s="84" t="s">
        <v>106</v>
      </c>
      <c r="K1371" s="31" t="s">
        <v>36</v>
      </c>
      <c r="L1371" s="31" t="s">
        <v>95</v>
      </c>
      <c r="M1371" s="169">
        <v>45514</v>
      </c>
      <c r="N1371" s="148"/>
      <c r="O1371" s="44" t="s">
        <v>43</v>
      </c>
      <c r="P1371" s="43" t="s">
        <v>3178</v>
      </c>
      <c r="Q1371" s="31"/>
      <c r="R1371" s="84" t="s">
        <v>106</v>
      </c>
      <c r="S1371" s="31" t="s">
        <v>36</v>
      </c>
      <c r="T1371" s="31" t="s">
        <v>95</v>
      </c>
      <c r="U1371" s="169">
        <v>45514</v>
      </c>
      <c r="V1371" s="150"/>
      <c r="W1371" s="141" t="str" cm="1">
        <f t="array" ref="W1371">IF(SUM(LEN(B1371:V1371))=0,"",IF(OR(OR(ISBLANK(F1371),SUM(LEN(C1371),LEN(D1371))=0),AND(NOT(E1371="Unknown"),ISBLANK(J1371)),AND(NOT(O1371="Unknown"),ISBLANK(R1371))),"Missing Information", INDEX(Table15[Entire Service Line Classification], MATCH(SUMIFS(Table15[Unique ID],Table15[System-Owned Portion],E1371,Table15[If Material Anything Other than "Lead" in Column E,Was Material Ever Previously Lead?],G1371,Table15[Customer-Owned Portion],O1371),Table15[Unique ID],0),0)))</f>
        <v>Non-lead</v>
      </c>
      <c r="X1371"/>
    </row>
    <row r="1372" spans="2:24" ht="30" x14ac:dyDescent="0.25">
      <c r="B1372" s="146">
        <v>26364955</v>
      </c>
      <c r="C1372" s="31" t="s">
        <v>1705</v>
      </c>
      <c r="D1372" s="31">
        <v>1444</v>
      </c>
      <c r="E1372" s="44" t="s">
        <v>43</v>
      </c>
      <c r="F1372" s="43" t="s">
        <v>34</v>
      </c>
      <c r="G1372" s="84" t="s">
        <v>34</v>
      </c>
      <c r="H1372" s="31" t="s">
        <v>3177</v>
      </c>
      <c r="I1372" s="31"/>
      <c r="J1372" s="84" t="s">
        <v>106</v>
      </c>
      <c r="K1372" s="31" t="s">
        <v>36</v>
      </c>
      <c r="L1372" s="31" t="s">
        <v>95</v>
      </c>
      <c r="M1372" s="169">
        <v>45514</v>
      </c>
      <c r="N1372" s="148"/>
      <c r="O1372" s="44" t="s">
        <v>42</v>
      </c>
      <c r="P1372" s="43" t="s">
        <v>3178</v>
      </c>
      <c r="Q1372" s="31"/>
      <c r="R1372" s="84" t="s">
        <v>106</v>
      </c>
      <c r="S1372" s="31" t="s">
        <v>36</v>
      </c>
      <c r="T1372" s="31" t="s">
        <v>95</v>
      </c>
      <c r="U1372" s="169">
        <v>45514</v>
      </c>
      <c r="V1372" s="150"/>
      <c r="W1372" s="141" t="str" cm="1">
        <f t="array" ref="W1372">IF(SUM(LEN(B1372:V1372))=0,"",IF(OR(OR(ISBLANK(F1372),SUM(LEN(C1372),LEN(D1372))=0),AND(NOT(E1372="Unknown"),ISBLANK(J1372)),AND(NOT(O1372="Unknown"),ISBLANK(R1372))),"Missing Information", INDEX(Table15[Entire Service Line Classification], MATCH(SUMIFS(Table15[Unique ID],Table15[System-Owned Portion],E1372,Table15[If Material Anything Other than "Lead" in Column E,Was Material Ever Previously Lead?],G1372,Table15[Customer-Owned Portion],O1372),Table15[Unique ID],0),0)))</f>
        <v>Non-lead</v>
      </c>
      <c r="X1372"/>
    </row>
    <row r="1373" spans="2:24" ht="30" x14ac:dyDescent="0.25">
      <c r="B1373" s="146">
        <v>26364999</v>
      </c>
      <c r="C1373" s="31" t="s">
        <v>1706</v>
      </c>
      <c r="D1373" s="31">
        <v>1445</v>
      </c>
      <c r="E1373" s="44" t="s">
        <v>43</v>
      </c>
      <c r="F1373" s="43" t="s">
        <v>34</v>
      </c>
      <c r="G1373" s="84" t="s">
        <v>34</v>
      </c>
      <c r="H1373" s="31" t="s">
        <v>3177</v>
      </c>
      <c r="I1373" s="31"/>
      <c r="J1373" s="84" t="s">
        <v>106</v>
      </c>
      <c r="K1373" s="31" t="s">
        <v>36</v>
      </c>
      <c r="L1373" s="31" t="s">
        <v>95</v>
      </c>
      <c r="M1373" s="169">
        <v>45514</v>
      </c>
      <c r="N1373" s="148"/>
      <c r="O1373" s="44" t="s">
        <v>42</v>
      </c>
      <c r="P1373" s="43" t="s">
        <v>3178</v>
      </c>
      <c r="Q1373" s="31"/>
      <c r="R1373" s="84" t="s">
        <v>106</v>
      </c>
      <c r="S1373" s="31" t="s">
        <v>36</v>
      </c>
      <c r="T1373" s="31" t="s">
        <v>95</v>
      </c>
      <c r="U1373" s="169">
        <v>45514</v>
      </c>
      <c r="V1373" s="150"/>
      <c r="W1373" s="141" t="str" cm="1">
        <f t="array" ref="W1373">IF(SUM(LEN(B1373:V1373))=0,"",IF(OR(OR(ISBLANK(F1373),SUM(LEN(C1373),LEN(D1373))=0),AND(NOT(E1373="Unknown"),ISBLANK(J1373)),AND(NOT(O1373="Unknown"),ISBLANK(R1373))),"Missing Information", INDEX(Table15[Entire Service Line Classification], MATCH(SUMIFS(Table15[Unique ID],Table15[System-Owned Portion],E1373,Table15[If Material Anything Other than "Lead" in Column E,Was Material Ever Previously Lead?],G1373,Table15[Customer-Owned Portion],O1373),Table15[Unique ID],0),0)))</f>
        <v>Non-lead</v>
      </c>
      <c r="X1373"/>
    </row>
    <row r="1374" spans="2:24" ht="30" x14ac:dyDescent="0.25">
      <c r="B1374" s="146">
        <v>26365002</v>
      </c>
      <c r="C1374" s="31" t="s">
        <v>1707</v>
      </c>
      <c r="D1374" s="31">
        <v>1446</v>
      </c>
      <c r="E1374" s="44" t="s">
        <v>43</v>
      </c>
      <c r="F1374" s="43" t="s">
        <v>34</v>
      </c>
      <c r="G1374" s="84" t="s">
        <v>34</v>
      </c>
      <c r="H1374" s="31" t="s">
        <v>3177</v>
      </c>
      <c r="I1374" s="31"/>
      <c r="J1374" s="84" t="s">
        <v>106</v>
      </c>
      <c r="K1374" s="31" t="s">
        <v>36</v>
      </c>
      <c r="L1374" s="31" t="s">
        <v>95</v>
      </c>
      <c r="M1374" s="169">
        <v>45514</v>
      </c>
      <c r="N1374" s="148"/>
      <c r="O1374" s="44" t="s">
        <v>43</v>
      </c>
      <c r="P1374" s="43" t="s">
        <v>3178</v>
      </c>
      <c r="Q1374" s="31"/>
      <c r="R1374" s="84" t="s">
        <v>106</v>
      </c>
      <c r="S1374" s="31" t="s">
        <v>36</v>
      </c>
      <c r="T1374" s="31" t="s">
        <v>95</v>
      </c>
      <c r="U1374" s="169">
        <v>45514</v>
      </c>
      <c r="V1374" s="150"/>
      <c r="W1374" s="141" t="str" cm="1">
        <f t="array" ref="W1374">IF(SUM(LEN(B1374:V1374))=0,"",IF(OR(OR(ISBLANK(F1374),SUM(LEN(C1374),LEN(D1374))=0),AND(NOT(E1374="Unknown"),ISBLANK(J1374)),AND(NOT(O1374="Unknown"),ISBLANK(R1374))),"Missing Information", INDEX(Table15[Entire Service Line Classification], MATCH(SUMIFS(Table15[Unique ID],Table15[System-Owned Portion],E1374,Table15[If Material Anything Other than "Lead" in Column E,Was Material Ever Previously Lead?],G1374,Table15[Customer-Owned Portion],O1374),Table15[Unique ID],0),0)))</f>
        <v>Non-lead</v>
      </c>
      <c r="X1374"/>
    </row>
    <row r="1375" spans="2:24" ht="30" x14ac:dyDescent="0.25">
      <c r="B1375" s="146">
        <v>26365063</v>
      </c>
      <c r="C1375" s="31" t="s">
        <v>1708</v>
      </c>
      <c r="D1375" s="31">
        <v>1447</v>
      </c>
      <c r="E1375" s="44" t="s">
        <v>43</v>
      </c>
      <c r="F1375" s="43" t="s">
        <v>34</v>
      </c>
      <c r="G1375" s="84" t="s">
        <v>34</v>
      </c>
      <c r="H1375" s="31" t="s">
        <v>3177</v>
      </c>
      <c r="I1375" s="31"/>
      <c r="J1375" s="84" t="s">
        <v>106</v>
      </c>
      <c r="K1375" s="31" t="s">
        <v>36</v>
      </c>
      <c r="L1375" s="31" t="s">
        <v>95</v>
      </c>
      <c r="M1375" s="169">
        <v>45514</v>
      </c>
      <c r="N1375" s="148"/>
      <c r="O1375" s="44" t="s">
        <v>42</v>
      </c>
      <c r="P1375" s="43" t="s">
        <v>3178</v>
      </c>
      <c r="Q1375" s="31"/>
      <c r="R1375" s="84" t="s">
        <v>106</v>
      </c>
      <c r="S1375" s="31" t="s">
        <v>36</v>
      </c>
      <c r="T1375" s="31" t="s">
        <v>95</v>
      </c>
      <c r="U1375" s="169">
        <v>45514</v>
      </c>
      <c r="V1375" s="150"/>
      <c r="W1375" s="141" t="str" cm="1">
        <f t="array" ref="W1375">IF(SUM(LEN(B1375:V1375))=0,"",IF(OR(OR(ISBLANK(F1375),SUM(LEN(C1375),LEN(D1375))=0),AND(NOT(E1375="Unknown"),ISBLANK(J1375)),AND(NOT(O1375="Unknown"),ISBLANK(R1375))),"Missing Information", INDEX(Table15[Entire Service Line Classification], MATCH(SUMIFS(Table15[Unique ID],Table15[System-Owned Portion],E1375,Table15[If Material Anything Other than "Lead" in Column E,Was Material Ever Previously Lead?],G1375,Table15[Customer-Owned Portion],O1375),Table15[Unique ID],0),0)))</f>
        <v>Non-lead</v>
      </c>
      <c r="X1375"/>
    </row>
    <row r="1376" spans="2:24" ht="30" x14ac:dyDescent="0.25">
      <c r="B1376" s="146">
        <v>26364956</v>
      </c>
      <c r="C1376" s="31" t="s">
        <v>1709</v>
      </c>
      <c r="D1376" s="31">
        <v>1448</v>
      </c>
      <c r="E1376" s="44" t="s">
        <v>43</v>
      </c>
      <c r="F1376" s="43" t="s">
        <v>34</v>
      </c>
      <c r="G1376" s="84" t="s">
        <v>34</v>
      </c>
      <c r="H1376" s="31" t="s">
        <v>3177</v>
      </c>
      <c r="I1376" s="31"/>
      <c r="J1376" s="84" t="s">
        <v>106</v>
      </c>
      <c r="K1376" s="31" t="s">
        <v>36</v>
      </c>
      <c r="L1376" s="31" t="s">
        <v>95</v>
      </c>
      <c r="M1376" s="169">
        <v>45514</v>
      </c>
      <c r="N1376" s="148"/>
      <c r="O1376" s="44" t="s">
        <v>43</v>
      </c>
      <c r="P1376" s="43" t="s">
        <v>3178</v>
      </c>
      <c r="Q1376" s="31"/>
      <c r="R1376" s="84" t="s">
        <v>106</v>
      </c>
      <c r="S1376" s="31" t="s">
        <v>36</v>
      </c>
      <c r="T1376" s="31" t="s">
        <v>95</v>
      </c>
      <c r="U1376" s="169">
        <v>45514</v>
      </c>
      <c r="V1376" s="150"/>
      <c r="W1376" s="141" t="str" cm="1">
        <f t="array" ref="W1376">IF(SUM(LEN(B1376:V1376))=0,"",IF(OR(OR(ISBLANK(F1376),SUM(LEN(C1376),LEN(D1376))=0),AND(NOT(E1376="Unknown"),ISBLANK(J1376)),AND(NOT(O1376="Unknown"),ISBLANK(R1376))),"Missing Information", INDEX(Table15[Entire Service Line Classification], MATCH(SUMIFS(Table15[Unique ID],Table15[System-Owned Portion],E1376,Table15[If Material Anything Other than "Lead" in Column E,Was Material Ever Previously Lead?],G1376,Table15[Customer-Owned Portion],O1376),Table15[Unique ID],0),0)))</f>
        <v>Non-lead</v>
      </c>
      <c r="X1376"/>
    </row>
    <row r="1377" spans="2:24" ht="30" x14ac:dyDescent="0.25">
      <c r="B1377" s="146">
        <v>26365266</v>
      </c>
      <c r="C1377" s="31" t="s">
        <v>1710</v>
      </c>
      <c r="D1377" s="31">
        <v>1449</v>
      </c>
      <c r="E1377" s="44" t="s">
        <v>43</v>
      </c>
      <c r="F1377" s="43" t="s">
        <v>34</v>
      </c>
      <c r="G1377" s="84" t="s">
        <v>34</v>
      </c>
      <c r="H1377" s="31" t="s">
        <v>3177</v>
      </c>
      <c r="I1377" s="31"/>
      <c r="J1377" s="84" t="s">
        <v>106</v>
      </c>
      <c r="K1377" s="31" t="s">
        <v>36</v>
      </c>
      <c r="L1377" s="31" t="s">
        <v>95</v>
      </c>
      <c r="M1377" s="169">
        <v>45514</v>
      </c>
      <c r="N1377" s="148"/>
      <c r="O1377" s="44" t="s">
        <v>42</v>
      </c>
      <c r="P1377" s="43" t="s">
        <v>3178</v>
      </c>
      <c r="Q1377" s="31"/>
      <c r="R1377" s="84" t="s">
        <v>106</v>
      </c>
      <c r="S1377" s="31" t="s">
        <v>36</v>
      </c>
      <c r="T1377" s="31" t="s">
        <v>95</v>
      </c>
      <c r="U1377" s="169">
        <v>45514</v>
      </c>
      <c r="V1377" s="150"/>
      <c r="W1377" s="141" t="str" cm="1">
        <f t="array" ref="W1377">IF(SUM(LEN(B1377:V1377))=0,"",IF(OR(OR(ISBLANK(F1377),SUM(LEN(C1377),LEN(D1377))=0),AND(NOT(E1377="Unknown"),ISBLANK(J1377)),AND(NOT(O1377="Unknown"),ISBLANK(R1377))),"Missing Information", INDEX(Table15[Entire Service Line Classification], MATCH(SUMIFS(Table15[Unique ID],Table15[System-Owned Portion],E1377,Table15[If Material Anything Other than "Lead" in Column E,Was Material Ever Previously Lead?],G1377,Table15[Customer-Owned Portion],O1377),Table15[Unique ID],0),0)))</f>
        <v>Non-lead</v>
      </c>
      <c r="X1377"/>
    </row>
    <row r="1378" spans="2:24" ht="30" x14ac:dyDescent="0.25">
      <c r="B1378" s="146">
        <v>26365003</v>
      </c>
      <c r="C1378" s="31" t="s">
        <v>1711</v>
      </c>
      <c r="D1378" s="31">
        <v>1450</v>
      </c>
      <c r="E1378" s="44" t="s">
        <v>43</v>
      </c>
      <c r="F1378" s="43" t="s">
        <v>34</v>
      </c>
      <c r="G1378" s="84" t="s">
        <v>34</v>
      </c>
      <c r="H1378" s="31" t="s">
        <v>3177</v>
      </c>
      <c r="I1378" s="31"/>
      <c r="J1378" s="84" t="s">
        <v>106</v>
      </c>
      <c r="K1378" s="31" t="s">
        <v>36</v>
      </c>
      <c r="L1378" s="31" t="s">
        <v>95</v>
      </c>
      <c r="M1378" s="169">
        <v>45514</v>
      </c>
      <c r="N1378" s="148"/>
      <c r="O1378" s="44" t="s">
        <v>43</v>
      </c>
      <c r="P1378" s="43" t="s">
        <v>3178</v>
      </c>
      <c r="Q1378" s="31"/>
      <c r="R1378" s="84" t="s">
        <v>106</v>
      </c>
      <c r="S1378" s="31" t="s">
        <v>36</v>
      </c>
      <c r="T1378" s="31" t="s">
        <v>95</v>
      </c>
      <c r="U1378" s="169">
        <v>45514</v>
      </c>
      <c r="V1378" s="150"/>
      <c r="W1378" s="141" t="str" cm="1">
        <f t="array" ref="W1378">IF(SUM(LEN(B1378:V1378))=0,"",IF(OR(OR(ISBLANK(F1378),SUM(LEN(C1378),LEN(D1378))=0),AND(NOT(E1378="Unknown"),ISBLANK(J1378)),AND(NOT(O1378="Unknown"),ISBLANK(R1378))),"Missing Information", INDEX(Table15[Entire Service Line Classification], MATCH(SUMIFS(Table15[Unique ID],Table15[System-Owned Portion],E1378,Table15[If Material Anything Other than "Lead" in Column E,Was Material Ever Previously Lead?],G1378,Table15[Customer-Owned Portion],O1378),Table15[Unique ID],0),0)))</f>
        <v>Non-lead</v>
      </c>
      <c r="X1378"/>
    </row>
    <row r="1379" spans="2:24" ht="30" x14ac:dyDescent="0.25">
      <c r="B1379" s="146">
        <v>26364950</v>
      </c>
      <c r="C1379" s="31" t="s">
        <v>1712</v>
      </c>
      <c r="D1379" s="31">
        <v>1451</v>
      </c>
      <c r="E1379" s="44" t="s">
        <v>43</v>
      </c>
      <c r="F1379" s="43" t="s">
        <v>34</v>
      </c>
      <c r="G1379" s="84" t="s">
        <v>34</v>
      </c>
      <c r="H1379" s="31" t="s">
        <v>3177</v>
      </c>
      <c r="I1379" s="31"/>
      <c r="J1379" s="84" t="s">
        <v>106</v>
      </c>
      <c r="K1379" s="31" t="s">
        <v>36</v>
      </c>
      <c r="L1379" s="31" t="s">
        <v>95</v>
      </c>
      <c r="M1379" s="169">
        <v>45514</v>
      </c>
      <c r="N1379" s="148"/>
      <c r="O1379" s="44" t="s">
        <v>43</v>
      </c>
      <c r="P1379" s="43" t="s">
        <v>3178</v>
      </c>
      <c r="Q1379" s="31"/>
      <c r="R1379" s="84" t="s">
        <v>106</v>
      </c>
      <c r="S1379" s="31" t="s">
        <v>36</v>
      </c>
      <c r="T1379" s="31" t="s">
        <v>95</v>
      </c>
      <c r="U1379" s="169">
        <v>45514</v>
      </c>
      <c r="V1379" s="150"/>
      <c r="W1379" s="141" t="str" cm="1">
        <f t="array" ref="W1379">IF(SUM(LEN(B1379:V1379))=0,"",IF(OR(OR(ISBLANK(F1379),SUM(LEN(C1379),LEN(D1379))=0),AND(NOT(E1379="Unknown"),ISBLANK(J1379)),AND(NOT(O1379="Unknown"),ISBLANK(R1379))),"Missing Information", INDEX(Table15[Entire Service Line Classification], MATCH(SUMIFS(Table15[Unique ID],Table15[System-Owned Portion],E1379,Table15[If Material Anything Other than "Lead" in Column E,Was Material Ever Previously Lead?],G1379,Table15[Customer-Owned Portion],O1379),Table15[Unique ID],0),0)))</f>
        <v>Non-lead</v>
      </c>
      <c r="X1379"/>
    </row>
    <row r="1380" spans="2:24" ht="30" x14ac:dyDescent="0.25">
      <c r="B1380" s="146">
        <v>26359255</v>
      </c>
      <c r="C1380" s="31" t="s">
        <v>1713</v>
      </c>
      <c r="D1380" s="31">
        <v>1452</v>
      </c>
      <c r="E1380" s="44" t="s">
        <v>43</v>
      </c>
      <c r="F1380" s="43" t="s">
        <v>34</v>
      </c>
      <c r="G1380" s="84" t="s">
        <v>34</v>
      </c>
      <c r="H1380" s="31" t="s">
        <v>3177</v>
      </c>
      <c r="I1380" s="31"/>
      <c r="J1380" s="84" t="s">
        <v>106</v>
      </c>
      <c r="K1380" s="31" t="s">
        <v>36</v>
      </c>
      <c r="L1380" s="31" t="s">
        <v>95</v>
      </c>
      <c r="M1380" s="169">
        <v>45514</v>
      </c>
      <c r="N1380" s="148"/>
      <c r="O1380" s="44" t="s">
        <v>43</v>
      </c>
      <c r="P1380" s="43" t="s">
        <v>3178</v>
      </c>
      <c r="Q1380" s="31"/>
      <c r="R1380" s="84" t="s">
        <v>106</v>
      </c>
      <c r="S1380" s="31" t="s">
        <v>36</v>
      </c>
      <c r="T1380" s="31" t="s">
        <v>95</v>
      </c>
      <c r="U1380" s="169">
        <v>45514</v>
      </c>
      <c r="V1380" s="150"/>
      <c r="W1380" s="141" t="str" cm="1">
        <f t="array" ref="W1380">IF(SUM(LEN(B1380:V1380))=0,"",IF(OR(OR(ISBLANK(F1380),SUM(LEN(C1380),LEN(D1380))=0),AND(NOT(E1380="Unknown"),ISBLANK(J1380)),AND(NOT(O1380="Unknown"),ISBLANK(R1380))),"Missing Information", INDEX(Table15[Entire Service Line Classification], MATCH(SUMIFS(Table15[Unique ID],Table15[System-Owned Portion],E1380,Table15[If Material Anything Other than "Lead" in Column E,Was Material Ever Previously Lead?],G1380,Table15[Customer-Owned Portion],O1380),Table15[Unique ID],0),0)))</f>
        <v>Non-lead</v>
      </c>
      <c r="X1380"/>
    </row>
    <row r="1381" spans="2:24" ht="30" x14ac:dyDescent="0.25">
      <c r="B1381" s="146">
        <v>26364953</v>
      </c>
      <c r="C1381" s="31" t="s">
        <v>1714</v>
      </c>
      <c r="D1381" s="31">
        <v>1453</v>
      </c>
      <c r="E1381" s="44" t="s">
        <v>43</v>
      </c>
      <c r="F1381" s="43" t="s">
        <v>34</v>
      </c>
      <c r="G1381" s="84" t="s">
        <v>34</v>
      </c>
      <c r="H1381" s="31" t="s">
        <v>3177</v>
      </c>
      <c r="I1381" s="31"/>
      <c r="J1381" s="84" t="s">
        <v>106</v>
      </c>
      <c r="K1381" s="31" t="s">
        <v>36</v>
      </c>
      <c r="L1381" s="31" t="s">
        <v>95</v>
      </c>
      <c r="M1381" s="169">
        <v>45514</v>
      </c>
      <c r="N1381" s="148"/>
      <c r="O1381" s="44" t="s">
        <v>42</v>
      </c>
      <c r="P1381" s="43" t="s">
        <v>3178</v>
      </c>
      <c r="Q1381" s="31"/>
      <c r="R1381" s="84" t="s">
        <v>106</v>
      </c>
      <c r="S1381" s="31" t="s">
        <v>36</v>
      </c>
      <c r="T1381" s="31" t="s">
        <v>95</v>
      </c>
      <c r="U1381" s="169">
        <v>45514</v>
      </c>
      <c r="V1381" s="150"/>
      <c r="W1381" s="141" t="str" cm="1">
        <f t="array" ref="W1381">IF(SUM(LEN(B1381:V1381))=0,"",IF(OR(OR(ISBLANK(F1381),SUM(LEN(C1381),LEN(D1381))=0),AND(NOT(E1381="Unknown"),ISBLANK(J1381)),AND(NOT(O1381="Unknown"),ISBLANK(R1381))),"Missing Information", INDEX(Table15[Entire Service Line Classification], MATCH(SUMIFS(Table15[Unique ID],Table15[System-Owned Portion],E1381,Table15[If Material Anything Other than "Lead" in Column E,Was Material Ever Previously Lead?],G1381,Table15[Customer-Owned Portion],O1381),Table15[Unique ID],0),0)))</f>
        <v>Non-lead</v>
      </c>
      <c r="X1381"/>
    </row>
    <row r="1382" spans="2:24" ht="30" x14ac:dyDescent="0.25">
      <c r="B1382" s="146" t="s">
        <v>286</v>
      </c>
      <c r="C1382" s="31" t="s">
        <v>1715</v>
      </c>
      <c r="D1382" s="31">
        <v>1454</v>
      </c>
      <c r="E1382" s="44" t="s">
        <v>43</v>
      </c>
      <c r="F1382" s="43" t="s">
        <v>34</v>
      </c>
      <c r="G1382" s="84" t="s">
        <v>34</v>
      </c>
      <c r="H1382" s="31" t="s">
        <v>3177</v>
      </c>
      <c r="I1382" s="31"/>
      <c r="J1382" s="84" t="s">
        <v>106</v>
      </c>
      <c r="K1382" s="31" t="s">
        <v>36</v>
      </c>
      <c r="L1382" s="31" t="s">
        <v>95</v>
      </c>
      <c r="M1382" s="169">
        <v>45514</v>
      </c>
      <c r="N1382" s="148"/>
      <c r="O1382" s="44" t="s">
        <v>43</v>
      </c>
      <c r="P1382" s="43" t="s">
        <v>3178</v>
      </c>
      <c r="Q1382" s="31"/>
      <c r="R1382" s="84" t="s">
        <v>106</v>
      </c>
      <c r="S1382" s="31" t="s">
        <v>36</v>
      </c>
      <c r="T1382" s="31" t="s">
        <v>95</v>
      </c>
      <c r="U1382" s="169">
        <v>45514</v>
      </c>
      <c r="V1382" s="150"/>
      <c r="W1382" s="141" t="str" cm="1">
        <f t="array" ref="W1382">IF(SUM(LEN(B1382:V1382))=0,"",IF(OR(OR(ISBLANK(F1382),SUM(LEN(C1382),LEN(D1382))=0),AND(NOT(E1382="Unknown"),ISBLANK(J1382)),AND(NOT(O1382="Unknown"),ISBLANK(R1382))),"Missing Information", INDEX(Table15[Entire Service Line Classification], MATCH(SUMIFS(Table15[Unique ID],Table15[System-Owned Portion],E1382,Table15[If Material Anything Other than "Lead" in Column E,Was Material Ever Previously Lead?],G1382,Table15[Customer-Owned Portion],O1382),Table15[Unique ID],0),0)))</f>
        <v>Non-lead</v>
      </c>
      <c r="X1382"/>
    </row>
    <row r="1383" spans="2:24" ht="30" x14ac:dyDescent="0.25">
      <c r="B1383" s="146">
        <v>26364949</v>
      </c>
      <c r="C1383" s="31" t="s">
        <v>1716</v>
      </c>
      <c r="D1383" s="31">
        <v>1456</v>
      </c>
      <c r="E1383" s="44" t="s">
        <v>43</v>
      </c>
      <c r="F1383" s="43" t="s">
        <v>34</v>
      </c>
      <c r="G1383" s="84" t="s">
        <v>34</v>
      </c>
      <c r="H1383" s="31" t="s">
        <v>3177</v>
      </c>
      <c r="I1383" s="31"/>
      <c r="J1383" s="84" t="s">
        <v>106</v>
      </c>
      <c r="K1383" s="31" t="s">
        <v>36</v>
      </c>
      <c r="L1383" s="31" t="s">
        <v>95</v>
      </c>
      <c r="M1383" s="169">
        <v>45514</v>
      </c>
      <c r="N1383" s="148"/>
      <c r="O1383" s="44" t="s">
        <v>43</v>
      </c>
      <c r="P1383" s="43" t="s">
        <v>3178</v>
      </c>
      <c r="Q1383" s="31"/>
      <c r="R1383" s="84" t="s">
        <v>106</v>
      </c>
      <c r="S1383" s="31" t="s">
        <v>36</v>
      </c>
      <c r="T1383" s="31" t="s">
        <v>95</v>
      </c>
      <c r="U1383" s="169">
        <v>45514</v>
      </c>
      <c r="V1383" s="150"/>
      <c r="W1383" s="141" t="str" cm="1">
        <f t="array" ref="W1383">IF(SUM(LEN(B1383:V1383))=0,"",IF(OR(OR(ISBLANK(F1383),SUM(LEN(C1383),LEN(D1383))=0),AND(NOT(E1383="Unknown"),ISBLANK(J1383)),AND(NOT(O1383="Unknown"),ISBLANK(R1383))),"Missing Information", INDEX(Table15[Entire Service Line Classification], MATCH(SUMIFS(Table15[Unique ID],Table15[System-Owned Portion],E1383,Table15[If Material Anything Other than "Lead" in Column E,Was Material Ever Previously Lead?],G1383,Table15[Customer-Owned Portion],O1383),Table15[Unique ID],0),0)))</f>
        <v>Non-lead</v>
      </c>
      <c r="X1383"/>
    </row>
    <row r="1384" spans="2:24" ht="30" x14ac:dyDescent="0.25">
      <c r="B1384" s="146">
        <v>26365000</v>
      </c>
      <c r="C1384" s="31" t="s">
        <v>1717</v>
      </c>
      <c r="D1384" s="31">
        <v>1457</v>
      </c>
      <c r="E1384" s="44" t="s">
        <v>43</v>
      </c>
      <c r="F1384" s="43" t="s">
        <v>34</v>
      </c>
      <c r="G1384" s="84" t="s">
        <v>34</v>
      </c>
      <c r="H1384" s="31" t="s">
        <v>3177</v>
      </c>
      <c r="I1384" s="31"/>
      <c r="J1384" s="84" t="s">
        <v>106</v>
      </c>
      <c r="K1384" s="31" t="s">
        <v>36</v>
      </c>
      <c r="L1384" s="31" t="s">
        <v>95</v>
      </c>
      <c r="M1384" s="169">
        <v>45514</v>
      </c>
      <c r="N1384" s="148"/>
      <c r="O1384" s="44" t="s">
        <v>43</v>
      </c>
      <c r="P1384" s="43" t="s">
        <v>3178</v>
      </c>
      <c r="Q1384" s="31"/>
      <c r="R1384" s="84" t="s">
        <v>106</v>
      </c>
      <c r="S1384" s="31" t="s">
        <v>36</v>
      </c>
      <c r="T1384" s="31" t="s">
        <v>95</v>
      </c>
      <c r="U1384" s="169">
        <v>45514</v>
      </c>
      <c r="V1384" s="150"/>
      <c r="W1384" s="141" t="str" cm="1">
        <f t="array" ref="W1384">IF(SUM(LEN(B1384:V1384))=0,"",IF(OR(OR(ISBLANK(F1384),SUM(LEN(C1384),LEN(D1384))=0),AND(NOT(E1384="Unknown"),ISBLANK(J1384)),AND(NOT(O1384="Unknown"),ISBLANK(R1384))),"Missing Information", INDEX(Table15[Entire Service Line Classification], MATCH(SUMIFS(Table15[Unique ID],Table15[System-Owned Portion],E1384,Table15[If Material Anything Other than "Lead" in Column E,Was Material Ever Previously Lead?],G1384,Table15[Customer-Owned Portion],O1384),Table15[Unique ID],0),0)))</f>
        <v>Non-lead</v>
      </c>
      <c r="X1384"/>
    </row>
    <row r="1385" spans="2:24" ht="30" x14ac:dyDescent="0.25">
      <c r="B1385" s="146">
        <v>26359244</v>
      </c>
      <c r="C1385" s="31" t="s">
        <v>1718</v>
      </c>
      <c r="D1385" s="31">
        <v>1458</v>
      </c>
      <c r="E1385" s="44" t="s">
        <v>43</v>
      </c>
      <c r="F1385" s="43" t="s">
        <v>34</v>
      </c>
      <c r="G1385" s="84" t="s">
        <v>34</v>
      </c>
      <c r="H1385" s="31" t="s">
        <v>3177</v>
      </c>
      <c r="I1385" s="31"/>
      <c r="J1385" s="84" t="s">
        <v>106</v>
      </c>
      <c r="K1385" s="31" t="s">
        <v>36</v>
      </c>
      <c r="L1385" s="31" t="s">
        <v>95</v>
      </c>
      <c r="M1385" s="169">
        <v>45514</v>
      </c>
      <c r="N1385" s="148"/>
      <c r="O1385" s="44" t="s">
        <v>43</v>
      </c>
      <c r="P1385" s="43" t="s">
        <v>3178</v>
      </c>
      <c r="Q1385" s="31"/>
      <c r="R1385" s="84" t="s">
        <v>106</v>
      </c>
      <c r="S1385" s="31" t="s">
        <v>36</v>
      </c>
      <c r="T1385" s="31" t="s">
        <v>95</v>
      </c>
      <c r="U1385" s="169">
        <v>45514</v>
      </c>
      <c r="V1385" s="150"/>
      <c r="W1385" s="141" t="str" cm="1">
        <f t="array" ref="W1385">IF(SUM(LEN(B1385:V1385))=0,"",IF(OR(OR(ISBLANK(F1385),SUM(LEN(C1385),LEN(D1385))=0),AND(NOT(E1385="Unknown"),ISBLANK(J1385)),AND(NOT(O1385="Unknown"),ISBLANK(R1385))),"Missing Information", INDEX(Table15[Entire Service Line Classification], MATCH(SUMIFS(Table15[Unique ID],Table15[System-Owned Portion],E1385,Table15[If Material Anything Other than "Lead" in Column E,Was Material Ever Previously Lead?],G1385,Table15[Customer-Owned Portion],O1385),Table15[Unique ID],0),0)))</f>
        <v>Non-lead</v>
      </c>
      <c r="X1385"/>
    </row>
    <row r="1386" spans="2:24" ht="30" x14ac:dyDescent="0.25">
      <c r="B1386" s="146">
        <v>26365045</v>
      </c>
      <c r="C1386" s="31" t="s">
        <v>1719</v>
      </c>
      <c r="D1386" s="31">
        <v>1459</v>
      </c>
      <c r="E1386" s="44" t="s">
        <v>43</v>
      </c>
      <c r="F1386" s="43" t="s">
        <v>34</v>
      </c>
      <c r="G1386" s="84" t="s">
        <v>34</v>
      </c>
      <c r="H1386" s="31" t="s">
        <v>3177</v>
      </c>
      <c r="I1386" s="31"/>
      <c r="J1386" s="84" t="s">
        <v>106</v>
      </c>
      <c r="K1386" s="31" t="s">
        <v>36</v>
      </c>
      <c r="L1386" s="31" t="s">
        <v>95</v>
      </c>
      <c r="M1386" s="169">
        <v>45514</v>
      </c>
      <c r="N1386" s="148"/>
      <c r="O1386" s="44" t="s">
        <v>43</v>
      </c>
      <c r="P1386" s="43" t="s">
        <v>3178</v>
      </c>
      <c r="Q1386" s="31"/>
      <c r="R1386" s="84" t="s">
        <v>106</v>
      </c>
      <c r="S1386" s="31" t="s">
        <v>36</v>
      </c>
      <c r="T1386" s="31" t="s">
        <v>95</v>
      </c>
      <c r="U1386" s="169">
        <v>45514</v>
      </c>
      <c r="V1386" s="150"/>
      <c r="W1386" s="141" t="str" cm="1">
        <f t="array" ref="W1386">IF(SUM(LEN(B1386:V1386))=0,"",IF(OR(OR(ISBLANK(F1386),SUM(LEN(C1386),LEN(D1386))=0),AND(NOT(E1386="Unknown"),ISBLANK(J1386)),AND(NOT(O1386="Unknown"),ISBLANK(R1386))),"Missing Information", INDEX(Table15[Entire Service Line Classification], MATCH(SUMIFS(Table15[Unique ID],Table15[System-Owned Portion],E1386,Table15[If Material Anything Other than "Lead" in Column E,Was Material Ever Previously Lead?],G1386,Table15[Customer-Owned Portion],O1386),Table15[Unique ID],0),0)))</f>
        <v>Non-lead</v>
      </c>
      <c r="X1386"/>
    </row>
    <row r="1387" spans="2:24" ht="30" x14ac:dyDescent="0.25">
      <c r="B1387" s="146">
        <v>26359241</v>
      </c>
      <c r="C1387" s="31" t="s">
        <v>1720</v>
      </c>
      <c r="D1387" s="31">
        <v>145901</v>
      </c>
      <c r="E1387" s="44" t="s">
        <v>43</v>
      </c>
      <c r="F1387" s="43" t="s">
        <v>34</v>
      </c>
      <c r="G1387" s="84" t="s">
        <v>34</v>
      </c>
      <c r="H1387" s="31" t="s">
        <v>3177</v>
      </c>
      <c r="I1387" s="31"/>
      <c r="J1387" s="84" t="s">
        <v>106</v>
      </c>
      <c r="K1387" s="31" t="s">
        <v>36</v>
      </c>
      <c r="L1387" s="31" t="s">
        <v>95</v>
      </c>
      <c r="M1387" s="169">
        <v>45514</v>
      </c>
      <c r="N1387" s="148"/>
      <c r="O1387" s="44" t="s">
        <v>43</v>
      </c>
      <c r="P1387" s="43" t="s">
        <v>3178</v>
      </c>
      <c r="Q1387" s="31"/>
      <c r="R1387" s="84" t="s">
        <v>106</v>
      </c>
      <c r="S1387" s="31" t="s">
        <v>36</v>
      </c>
      <c r="T1387" s="31" t="s">
        <v>95</v>
      </c>
      <c r="U1387" s="169">
        <v>45514</v>
      </c>
      <c r="V1387" s="150"/>
      <c r="W1387" s="141" t="str" cm="1">
        <f t="array" ref="W1387">IF(SUM(LEN(B1387:V1387))=0,"",IF(OR(OR(ISBLANK(F1387),SUM(LEN(C1387),LEN(D1387))=0),AND(NOT(E1387="Unknown"),ISBLANK(J1387)),AND(NOT(O1387="Unknown"),ISBLANK(R1387))),"Missing Information", INDEX(Table15[Entire Service Line Classification], MATCH(SUMIFS(Table15[Unique ID],Table15[System-Owned Portion],E1387,Table15[If Material Anything Other than "Lead" in Column E,Was Material Ever Previously Lead?],G1387,Table15[Customer-Owned Portion],O1387),Table15[Unique ID],0),0)))</f>
        <v>Non-lead</v>
      </c>
      <c r="X1387"/>
    </row>
    <row r="1388" spans="2:24" ht="30" x14ac:dyDescent="0.25">
      <c r="B1388" s="146">
        <v>26365079</v>
      </c>
      <c r="C1388" s="31" t="s">
        <v>1721</v>
      </c>
      <c r="D1388" s="31">
        <v>1460</v>
      </c>
      <c r="E1388" s="44" t="s">
        <v>43</v>
      </c>
      <c r="F1388" s="43" t="s">
        <v>34</v>
      </c>
      <c r="G1388" s="84" t="s">
        <v>34</v>
      </c>
      <c r="H1388" s="31" t="s">
        <v>3177</v>
      </c>
      <c r="I1388" s="31"/>
      <c r="J1388" s="84" t="s">
        <v>106</v>
      </c>
      <c r="K1388" s="31" t="s">
        <v>36</v>
      </c>
      <c r="L1388" s="31" t="s">
        <v>95</v>
      </c>
      <c r="M1388" s="169">
        <v>45514</v>
      </c>
      <c r="N1388" s="148"/>
      <c r="O1388" s="44" t="s">
        <v>42</v>
      </c>
      <c r="P1388" s="43" t="s">
        <v>3178</v>
      </c>
      <c r="Q1388" s="31"/>
      <c r="R1388" s="84" t="s">
        <v>106</v>
      </c>
      <c r="S1388" s="31" t="s">
        <v>36</v>
      </c>
      <c r="T1388" s="31" t="s">
        <v>95</v>
      </c>
      <c r="U1388" s="169">
        <v>45514</v>
      </c>
      <c r="V1388" s="150"/>
      <c r="W1388" s="141" t="str" cm="1">
        <f t="array" ref="W1388">IF(SUM(LEN(B1388:V1388))=0,"",IF(OR(OR(ISBLANK(F1388),SUM(LEN(C1388),LEN(D1388))=0),AND(NOT(E1388="Unknown"),ISBLANK(J1388)),AND(NOT(O1388="Unknown"),ISBLANK(R1388))),"Missing Information", INDEX(Table15[Entire Service Line Classification], MATCH(SUMIFS(Table15[Unique ID],Table15[System-Owned Portion],E1388,Table15[If Material Anything Other than "Lead" in Column E,Was Material Ever Previously Lead?],G1388,Table15[Customer-Owned Portion],O1388),Table15[Unique ID],0),0)))</f>
        <v>Non-lead</v>
      </c>
      <c r="X1388"/>
    </row>
    <row r="1389" spans="2:24" ht="30" x14ac:dyDescent="0.25">
      <c r="B1389" s="146">
        <v>26365039</v>
      </c>
      <c r="C1389" s="31" t="s">
        <v>1722</v>
      </c>
      <c r="D1389" s="31">
        <v>1461</v>
      </c>
      <c r="E1389" s="44" t="s">
        <v>43</v>
      </c>
      <c r="F1389" s="43" t="s">
        <v>34</v>
      </c>
      <c r="G1389" s="84" t="s">
        <v>34</v>
      </c>
      <c r="H1389" s="31" t="s">
        <v>3177</v>
      </c>
      <c r="I1389" s="31"/>
      <c r="J1389" s="84" t="s">
        <v>106</v>
      </c>
      <c r="K1389" s="31" t="s">
        <v>36</v>
      </c>
      <c r="L1389" s="31" t="s">
        <v>95</v>
      </c>
      <c r="M1389" s="169">
        <v>45514</v>
      </c>
      <c r="N1389" s="148"/>
      <c r="O1389" s="44" t="s">
        <v>43</v>
      </c>
      <c r="P1389" s="43" t="s">
        <v>3178</v>
      </c>
      <c r="Q1389" s="31"/>
      <c r="R1389" s="84" t="s">
        <v>106</v>
      </c>
      <c r="S1389" s="31" t="s">
        <v>36</v>
      </c>
      <c r="T1389" s="31" t="s">
        <v>95</v>
      </c>
      <c r="U1389" s="169">
        <v>45514</v>
      </c>
      <c r="V1389" s="150"/>
      <c r="W1389" s="141" t="str" cm="1">
        <f t="array" ref="W1389">IF(SUM(LEN(B1389:V1389))=0,"",IF(OR(OR(ISBLANK(F1389),SUM(LEN(C1389),LEN(D1389))=0),AND(NOT(E1389="Unknown"),ISBLANK(J1389)),AND(NOT(O1389="Unknown"),ISBLANK(R1389))),"Missing Information", INDEX(Table15[Entire Service Line Classification], MATCH(SUMIFS(Table15[Unique ID],Table15[System-Owned Portion],E1389,Table15[If Material Anything Other than "Lead" in Column E,Was Material Ever Previously Lead?],G1389,Table15[Customer-Owned Portion],O1389),Table15[Unique ID],0),0)))</f>
        <v>Non-lead</v>
      </c>
      <c r="X1389"/>
    </row>
    <row r="1390" spans="2:24" ht="30" x14ac:dyDescent="0.25">
      <c r="B1390" s="146">
        <v>26365083</v>
      </c>
      <c r="C1390" s="31" t="s">
        <v>1723</v>
      </c>
      <c r="D1390" s="31">
        <v>1462</v>
      </c>
      <c r="E1390" s="44" t="s">
        <v>43</v>
      </c>
      <c r="F1390" s="43" t="s">
        <v>34</v>
      </c>
      <c r="G1390" s="84" t="s">
        <v>34</v>
      </c>
      <c r="H1390" s="31" t="s">
        <v>3177</v>
      </c>
      <c r="I1390" s="31"/>
      <c r="J1390" s="84" t="s">
        <v>106</v>
      </c>
      <c r="K1390" s="31" t="s">
        <v>36</v>
      </c>
      <c r="L1390" s="31" t="s">
        <v>95</v>
      </c>
      <c r="M1390" s="169">
        <v>45514</v>
      </c>
      <c r="N1390" s="148"/>
      <c r="O1390" s="44" t="s">
        <v>43</v>
      </c>
      <c r="P1390" s="43" t="s">
        <v>3178</v>
      </c>
      <c r="Q1390" s="31"/>
      <c r="R1390" s="84" t="s">
        <v>106</v>
      </c>
      <c r="S1390" s="31" t="s">
        <v>36</v>
      </c>
      <c r="T1390" s="31" t="s">
        <v>95</v>
      </c>
      <c r="U1390" s="169">
        <v>45514</v>
      </c>
      <c r="V1390" s="150"/>
      <c r="W1390" s="141" t="str" cm="1">
        <f t="array" ref="W1390">IF(SUM(LEN(B1390:V1390))=0,"",IF(OR(OR(ISBLANK(F1390),SUM(LEN(C1390),LEN(D1390))=0),AND(NOT(E1390="Unknown"),ISBLANK(J1390)),AND(NOT(O1390="Unknown"),ISBLANK(R1390))),"Missing Information", INDEX(Table15[Entire Service Line Classification], MATCH(SUMIFS(Table15[Unique ID],Table15[System-Owned Portion],E1390,Table15[If Material Anything Other than "Lead" in Column E,Was Material Ever Previously Lead?],G1390,Table15[Customer-Owned Portion],O1390),Table15[Unique ID],0),0)))</f>
        <v>Non-lead</v>
      </c>
      <c r="X1390"/>
    </row>
    <row r="1391" spans="2:24" ht="30" x14ac:dyDescent="0.25">
      <c r="B1391" s="146">
        <v>26359238</v>
      </c>
      <c r="C1391" s="31" t="s">
        <v>1724</v>
      </c>
      <c r="D1391" s="31">
        <v>1463</v>
      </c>
      <c r="E1391" s="44" t="s">
        <v>43</v>
      </c>
      <c r="F1391" s="43" t="s">
        <v>34</v>
      </c>
      <c r="G1391" s="84" t="s">
        <v>34</v>
      </c>
      <c r="H1391" s="31" t="s">
        <v>3177</v>
      </c>
      <c r="I1391" s="31"/>
      <c r="J1391" s="84" t="s">
        <v>106</v>
      </c>
      <c r="K1391" s="31" t="s">
        <v>36</v>
      </c>
      <c r="L1391" s="31" t="s">
        <v>95</v>
      </c>
      <c r="M1391" s="169">
        <v>45514</v>
      </c>
      <c r="N1391" s="148"/>
      <c r="O1391" s="44" t="s">
        <v>42</v>
      </c>
      <c r="P1391" s="43" t="s">
        <v>3178</v>
      </c>
      <c r="Q1391" s="31"/>
      <c r="R1391" s="84" t="s">
        <v>106</v>
      </c>
      <c r="S1391" s="31" t="s">
        <v>36</v>
      </c>
      <c r="T1391" s="31" t="s">
        <v>95</v>
      </c>
      <c r="U1391" s="169">
        <v>45514</v>
      </c>
      <c r="V1391" s="150"/>
      <c r="W1391" s="141" t="str" cm="1">
        <f t="array" ref="W1391">IF(SUM(LEN(B1391:V1391))=0,"",IF(OR(OR(ISBLANK(F1391),SUM(LEN(C1391),LEN(D1391))=0),AND(NOT(E1391="Unknown"),ISBLANK(J1391)),AND(NOT(O1391="Unknown"),ISBLANK(R1391))),"Missing Information", INDEX(Table15[Entire Service Line Classification], MATCH(SUMIFS(Table15[Unique ID],Table15[System-Owned Portion],E1391,Table15[If Material Anything Other than "Lead" in Column E,Was Material Ever Previously Lead?],G1391,Table15[Customer-Owned Portion],O1391),Table15[Unique ID],0),0)))</f>
        <v>Non-lead</v>
      </c>
      <c r="X1391"/>
    </row>
    <row r="1392" spans="2:24" ht="30" x14ac:dyDescent="0.25">
      <c r="B1392" s="146">
        <v>26365321</v>
      </c>
      <c r="C1392" s="31" t="s">
        <v>1725</v>
      </c>
      <c r="D1392" s="31">
        <v>1464</v>
      </c>
      <c r="E1392" s="44" t="s">
        <v>43</v>
      </c>
      <c r="F1392" s="43" t="s">
        <v>34</v>
      </c>
      <c r="G1392" s="84" t="s">
        <v>34</v>
      </c>
      <c r="H1392" s="31" t="s">
        <v>3177</v>
      </c>
      <c r="I1392" s="31"/>
      <c r="J1392" s="84" t="s">
        <v>106</v>
      </c>
      <c r="K1392" s="31" t="s">
        <v>36</v>
      </c>
      <c r="L1392" s="31" t="s">
        <v>95</v>
      </c>
      <c r="M1392" s="169">
        <v>45514</v>
      </c>
      <c r="N1392" s="148"/>
      <c r="O1392" s="44" t="s">
        <v>43</v>
      </c>
      <c r="P1392" s="43" t="s">
        <v>3178</v>
      </c>
      <c r="Q1392" s="31"/>
      <c r="R1392" s="84" t="s">
        <v>106</v>
      </c>
      <c r="S1392" s="31" t="s">
        <v>36</v>
      </c>
      <c r="T1392" s="31" t="s">
        <v>95</v>
      </c>
      <c r="U1392" s="169">
        <v>45514</v>
      </c>
      <c r="V1392" s="150"/>
      <c r="W1392" s="141" t="str" cm="1">
        <f t="array" ref="W1392">IF(SUM(LEN(B1392:V1392))=0,"",IF(OR(OR(ISBLANK(F1392),SUM(LEN(C1392),LEN(D1392))=0),AND(NOT(E1392="Unknown"),ISBLANK(J1392)),AND(NOT(O1392="Unknown"),ISBLANK(R1392))),"Missing Information", INDEX(Table15[Entire Service Line Classification], MATCH(SUMIFS(Table15[Unique ID],Table15[System-Owned Portion],E1392,Table15[If Material Anything Other than "Lead" in Column E,Was Material Ever Previously Lead?],G1392,Table15[Customer-Owned Portion],O1392),Table15[Unique ID],0),0)))</f>
        <v>Non-lead</v>
      </c>
      <c r="X1392"/>
    </row>
    <row r="1393" spans="2:24" ht="30" x14ac:dyDescent="0.25">
      <c r="B1393" s="146">
        <v>26365081</v>
      </c>
      <c r="C1393" s="31" t="s">
        <v>1726</v>
      </c>
      <c r="D1393" s="31">
        <v>1465</v>
      </c>
      <c r="E1393" s="44" t="s">
        <v>43</v>
      </c>
      <c r="F1393" s="43" t="s">
        <v>34</v>
      </c>
      <c r="G1393" s="84" t="s">
        <v>34</v>
      </c>
      <c r="H1393" s="31" t="s">
        <v>3177</v>
      </c>
      <c r="I1393" s="31"/>
      <c r="J1393" s="84" t="s">
        <v>106</v>
      </c>
      <c r="K1393" s="31" t="s">
        <v>36</v>
      </c>
      <c r="L1393" s="31" t="s">
        <v>95</v>
      </c>
      <c r="M1393" s="169">
        <v>45514</v>
      </c>
      <c r="N1393" s="148"/>
      <c r="O1393" s="44" t="s">
        <v>42</v>
      </c>
      <c r="P1393" s="43" t="s">
        <v>3178</v>
      </c>
      <c r="Q1393" s="31"/>
      <c r="R1393" s="84" t="s">
        <v>106</v>
      </c>
      <c r="S1393" s="31" t="s">
        <v>36</v>
      </c>
      <c r="T1393" s="31" t="s">
        <v>95</v>
      </c>
      <c r="U1393" s="169">
        <v>45514</v>
      </c>
      <c r="V1393" s="150"/>
      <c r="W1393" s="141" t="str" cm="1">
        <f t="array" ref="W1393">IF(SUM(LEN(B1393:V1393))=0,"",IF(OR(OR(ISBLANK(F1393),SUM(LEN(C1393),LEN(D1393))=0),AND(NOT(E1393="Unknown"),ISBLANK(J1393)),AND(NOT(O1393="Unknown"),ISBLANK(R1393))),"Missing Information", INDEX(Table15[Entire Service Line Classification], MATCH(SUMIFS(Table15[Unique ID],Table15[System-Owned Portion],E1393,Table15[If Material Anything Other than "Lead" in Column E,Was Material Ever Previously Lead?],G1393,Table15[Customer-Owned Portion],O1393),Table15[Unique ID],0),0)))</f>
        <v>Non-lead</v>
      </c>
      <c r="X1393"/>
    </row>
    <row r="1394" spans="2:24" ht="30" x14ac:dyDescent="0.25">
      <c r="B1394" s="146">
        <v>26359243</v>
      </c>
      <c r="C1394" s="31" t="s">
        <v>1727</v>
      </c>
      <c r="D1394" s="31">
        <v>1466</v>
      </c>
      <c r="E1394" s="44" t="s">
        <v>43</v>
      </c>
      <c r="F1394" s="43" t="s">
        <v>34</v>
      </c>
      <c r="G1394" s="84" t="s">
        <v>34</v>
      </c>
      <c r="H1394" s="31" t="s">
        <v>3177</v>
      </c>
      <c r="I1394" s="31"/>
      <c r="J1394" s="84" t="s">
        <v>106</v>
      </c>
      <c r="K1394" s="31" t="s">
        <v>36</v>
      </c>
      <c r="L1394" s="31" t="s">
        <v>95</v>
      </c>
      <c r="M1394" s="169">
        <v>45514</v>
      </c>
      <c r="N1394" s="148"/>
      <c r="O1394" s="44" t="s">
        <v>42</v>
      </c>
      <c r="P1394" s="43" t="s">
        <v>3178</v>
      </c>
      <c r="Q1394" s="31"/>
      <c r="R1394" s="84" t="s">
        <v>106</v>
      </c>
      <c r="S1394" s="31" t="s">
        <v>36</v>
      </c>
      <c r="T1394" s="31" t="s">
        <v>95</v>
      </c>
      <c r="U1394" s="169">
        <v>45514</v>
      </c>
      <c r="V1394" s="150"/>
      <c r="W1394" s="141" t="str" cm="1">
        <f t="array" ref="W1394">IF(SUM(LEN(B1394:V1394))=0,"",IF(OR(OR(ISBLANK(F1394),SUM(LEN(C1394),LEN(D1394))=0),AND(NOT(E1394="Unknown"),ISBLANK(J1394)),AND(NOT(O1394="Unknown"),ISBLANK(R1394))),"Missing Information", INDEX(Table15[Entire Service Line Classification], MATCH(SUMIFS(Table15[Unique ID],Table15[System-Owned Portion],E1394,Table15[If Material Anything Other than "Lead" in Column E,Was Material Ever Previously Lead?],G1394,Table15[Customer-Owned Portion],O1394),Table15[Unique ID],0),0)))</f>
        <v>Non-lead</v>
      </c>
      <c r="X1394"/>
    </row>
    <row r="1395" spans="2:24" ht="30" x14ac:dyDescent="0.25">
      <c r="B1395" s="146">
        <v>26365080</v>
      </c>
      <c r="C1395" s="31" t="s">
        <v>1728</v>
      </c>
      <c r="D1395" s="31">
        <v>1467</v>
      </c>
      <c r="E1395" s="44" t="s">
        <v>43</v>
      </c>
      <c r="F1395" s="43" t="s">
        <v>34</v>
      </c>
      <c r="G1395" s="84" t="s">
        <v>34</v>
      </c>
      <c r="H1395" s="31" t="s">
        <v>3177</v>
      </c>
      <c r="I1395" s="31"/>
      <c r="J1395" s="84" t="s">
        <v>106</v>
      </c>
      <c r="K1395" s="31" t="s">
        <v>36</v>
      </c>
      <c r="L1395" s="31" t="s">
        <v>95</v>
      </c>
      <c r="M1395" s="169">
        <v>45514</v>
      </c>
      <c r="N1395" s="148"/>
      <c r="O1395" s="44" t="s">
        <v>42</v>
      </c>
      <c r="P1395" s="43" t="s">
        <v>3178</v>
      </c>
      <c r="Q1395" s="31"/>
      <c r="R1395" s="84" t="s">
        <v>106</v>
      </c>
      <c r="S1395" s="31" t="s">
        <v>36</v>
      </c>
      <c r="T1395" s="31" t="s">
        <v>95</v>
      </c>
      <c r="U1395" s="169">
        <v>45514</v>
      </c>
      <c r="V1395" s="150"/>
      <c r="W1395" s="141" t="str" cm="1">
        <f t="array" ref="W1395">IF(SUM(LEN(B1395:V1395))=0,"",IF(OR(OR(ISBLANK(F1395),SUM(LEN(C1395),LEN(D1395))=0),AND(NOT(E1395="Unknown"),ISBLANK(J1395)),AND(NOT(O1395="Unknown"),ISBLANK(R1395))),"Missing Information", INDEX(Table15[Entire Service Line Classification], MATCH(SUMIFS(Table15[Unique ID],Table15[System-Owned Portion],E1395,Table15[If Material Anything Other than "Lead" in Column E,Was Material Ever Previously Lead?],G1395,Table15[Customer-Owned Portion],O1395),Table15[Unique ID],0),0)))</f>
        <v>Non-lead</v>
      </c>
      <c r="X1395"/>
    </row>
    <row r="1396" spans="2:24" ht="30" x14ac:dyDescent="0.25">
      <c r="B1396" s="146">
        <v>26359348</v>
      </c>
      <c r="C1396" s="31" t="s">
        <v>1729</v>
      </c>
      <c r="D1396" s="31">
        <v>1468</v>
      </c>
      <c r="E1396" s="44" t="s">
        <v>43</v>
      </c>
      <c r="F1396" s="43" t="s">
        <v>34</v>
      </c>
      <c r="G1396" s="84" t="s">
        <v>34</v>
      </c>
      <c r="H1396" s="31" t="s">
        <v>3177</v>
      </c>
      <c r="I1396" s="31"/>
      <c r="J1396" s="84" t="s">
        <v>106</v>
      </c>
      <c r="K1396" s="31" t="s">
        <v>36</v>
      </c>
      <c r="L1396" s="31" t="s">
        <v>95</v>
      </c>
      <c r="M1396" s="169">
        <v>45514</v>
      </c>
      <c r="N1396" s="148"/>
      <c r="O1396" s="44" t="s">
        <v>42</v>
      </c>
      <c r="P1396" s="43" t="s">
        <v>3178</v>
      </c>
      <c r="Q1396" s="31"/>
      <c r="R1396" s="84" t="s">
        <v>106</v>
      </c>
      <c r="S1396" s="31" t="s">
        <v>36</v>
      </c>
      <c r="T1396" s="31" t="s">
        <v>95</v>
      </c>
      <c r="U1396" s="169">
        <v>45514</v>
      </c>
      <c r="V1396" s="150"/>
      <c r="W1396" s="141" t="str" cm="1">
        <f t="array" ref="W1396">IF(SUM(LEN(B1396:V1396))=0,"",IF(OR(OR(ISBLANK(F1396),SUM(LEN(C1396),LEN(D1396))=0),AND(NOT(E1396="Unknown"),ISBLANK(J1396)),AND(NOT(O1396="Unknown"),ISBLANK(R1396))),"Missing Information", INDEX(Table15[Entire Service Line Classification], MATCH(SUMIFS(Table15[Unique ID],Table15[System-Owned Portion],E1396,Table15[If Material Anything Other than "Lead" in Column E,Was Material Ever Previously Lead?],G1396,Table15[Customer-Owned Portion],O1396),Table15[Unique ID],0),0)))</f>
        <v>Non-lead</v>
      </c>
      <c r="X1396"/>
    </row>
    <row r="1397" spans="2:24" ht="30" x14ac:dyDescent="0.25">
      <c r="B1397" s="146" t="s">
        <v>287</v>
      </c>
      <c r="C1397" s="31" t="s">
        <v>1730</v>
      </c>
      <c r="D1397" s="31">
        <v>1469</v>
      </c>
      <c r="E1397" s="44" t="s">
        <v>43</v>
      </c>
      <c r="F1397" s="43" t="s">
        <v>34</v>
      </c>
      <c r="G1397" s="84" t="s">
        <v>34</v>
      </c>
      <c r="H1397" s="31" t="s">
        <v>3177</v>
      </c>
      <c r="I1397" s="31"/>
      <c r="J1397" s="84" t="s">
        <v>106</v>
      </c>
      <c r="K1397" s="31" t="s">
        <v>36</v>
      </c>
      <c r="L1397" s="31" t="s">
        <v>95</v>
      </c>
      <c r="M1397" s="169">
        <v>45514</v>
      </c>
      <c r="N1397" s="148"/>
      <c r="O1397" s="44" t="s">
        <v>42</v>
      </c>
      <c r="P1397" s="43" t="s">
        <v>3178</v>
      </c>
      <c r="Q1397" s="31"/>
      <c r="R1397" s="84" t="s">
        <v>106</v>
      </c>
      <c r="S1397" s="31" t="s">
        <v>36</v>
      </c>
      <c r="T1397" s="31" t="s">
        <v>95</v>
      </c>
      <c r="U1397" s="169">
        <v>45514</v>
      </c>
      <c r="V1397" s="150"/>
      <c r="W1397" s="141" t="str" cm="1">
        <f t="array" ref="W1397">IF(SUM(LEN(B1397:V1397))=0,"",IF(OR(OR(ISBLANK(F1397),SUM(LEN(C1397),LEN(D1397))=0),AND(NOT(E1397="Unknown"),ISBLANK(J1397)),AND(NOT(O1397="Unknown"),ISBLANK(R1397))),"Missing Information", INDEX(Table15[Entire Service Line Classification], MATCH(SUMIFS(Table15[Unique ID],Table15[System-Owned Portion],E1397,Table15[If Material Anything Other than "Lead" in Column E,Was Material Ever Previously Lead?],G1397,Table15[Customer-Owned Portion],O1397),Table15[Unique ID],0),0)))</f>
        <v>Non-lead</v>
      </c>
      <c r="X1397"/>
    </row>
    <row r="1398" spans="2:24" ht="30" x14ac:dyDescent="0.25">
      <c r="B1398" s="146" t="s">
        <v>288</v>
      </c>
      <c r="C1398" s="31" t="s">
        <v>1731</v>
      </c>
      <c r="D1398" s="31">
        <v>1470</v>
      </c>
      <c r="E1398" s="44" t="s">
        <v>43</v>
      </c>
      <c r="F1398" s="43" t="s">
        <v>34</v>
      </c>
      <c r="G1398" s="84" t="s">
        <v>34</v>
      </c>
      <c r="H1398" s="31" t="s">
        <v>3177</v>
      </c>
      <c r="I1398" s="31"/>
      <c r="J1398" s="84" t="s">
        <v>106</v>
      </c>
      <c r="K1398" s="31" t="s">
        <v>36</v>
      </c>
      <c r="L1398" s="31" t="s">
        <v>95</v>
      </c>
      <c r="M1398" s="169">
        <v>45514</v>
      </c>
      <c r="N1398" s="148"/>
      <c r="O1398" s="44" t="s">
        <v>42</v>
      </c>
      <c r="P1398" s="43" t="s">
        <v>3178</v>
      </c>
      <c r="Q1398" s="31"/>
      <c r="R1398" s="84" t="s">
        <v>106</v>
      </c>
      <c r="S1398" s="31" t="s">
        <v>36</v>
      </c>
      <c r="T1398" s="31" t="s">
        <v>95</v>
      </c>
      <c r="U1398" s="169">
        <v>45514</v>
      </c>
      <c r="V1398" s="150"/>
      <c r="W1398" s="141" t="str" cm="1">
        <f t="array" ref="W1398">IF(SUM(LEN(B1398:V1398))=0,"",IF(OR(OR(ISBLANK(F1398),SUM(LEN(C1398),LEN(D1398))=0),AND(NOT(E1398="Unknown"),ISBLANK(J1398)),AND(NOT(O1398="Unknown"),ISBLANK(R1398))),"Missing Information", INDEX(Table15[Entire Service Line Classification], MATCH(SUMIFS(Table15[Unique ID],Table15[System-Owned Portion],E1398,Table15[If Material Anything Other than "Lead" in Column E,Was Material Ever Previously Lead?],G1398,Table15[Customer-Owned Portion],O1398),Table15[Unique ID],0),0)))</f>
        <v>Non-lead</v>
      </c>
      <c r="X1398"/>
    </row>
    <row r="1399" spans="2:24" ht="30" x14ac:dyDescent="0.25">
      <c r="B1399" s="146">
        <v>26365051</v>
      </c>
      <c r="C1399" s="31" t="s">
        <v>1732</v>
      </c>
      <c r="D1399" s="31">
        <v>1471</v>
      </c>
      <c r="E1399" s="44" t="s">
        <v>43</v>
      </c>
      <c r="F1399" s="43" t="s">
        <v>34</v>
      </c>
      <c r="G1399" s="84" t="s">
        <v>34</v>
      </c>
      <c r="H1399" s="31" t="s">
        <v>3177</v>
      </c>
      <c r="I1399" s="31"/>
      <c r="J1399" s="84" t="s">
        <v>106</v>
      </c>
      <c r="K1399" s="31" t="s">
        <v>36</v>
      </c>
      <c r="L1399" s="31" t="s">
        <v>95</v>
      </c>
      <c r="M1399" s="169">
        <v>45514</v>
      </c>
      <c r="N1399" s="148"/>
      <c r="O1399" s="44" t="s">
        <v>43</v>
      </c>
      <c r="P1399" s="43" t="s">
        <v>3178</v>
      </c>
      <c r="Q1399" s="31"/>
      <c r="R1399" s="84" t="s">
        <v>106</v>
      </c>
      <c r="S1399" s="31" t="s">
        <v>36</v>
      </c>
      <c r="T1399" s="31" t="s">
        <v>95</v>
      </c>
      <c r="U1399" s="169">
        <v>45514</v>
      </c>
      <c r="V1399" s="150"/>
      <c r="W1399" s="141" t="str" cm="1">
        <f t="array" ref="W1399">IF(SUM(LEN(B1399:V1399))=0,"",IF(OR(OR(ISBLANK(F1399),SUM(LEN(C1399),LEN(D1399))=0),AND(NOT(E1399="Unknown"),ISBLANK(J1399)),AND(NOT(O1399="Unknown"),ISBLANK(R1399))),"Missing Information", INDEX(Table15[Entire Service Line Classification], MATCH(SUMIFS(Table15[Unique ID],Table15[System-Owned Portion],E1399,Table15[If Material Anything Other than "Lead" in Column E,Was Material Ever Previously Lead?],G1399,Table15[Customer-Owned Portion],O1399),Table15[Unique ID],0),0)))</f>
        <v>Non-lead</v>
      </c>
      <c r="X1399"/>
    </row>
    <row r="1400" spans="2:24" ht="30" x14ac:dyDescent="0.25">
      <c r="B1400" s="146">
        <v>26365077</v>
      </c>
      <c r="C1400" s="31" t="s">
        <v>1733</v>
      </c>
      <c r="D1400" s="31">
        <v>1472</v>
      </c>
      <c r="E1400" s="44" t="s">
        <v>43</v>
      </c>
      <c r="F1400" s="43" t="s">
        <v>34</v>
      </c>
      <c r="G1400" s="84" t="s">
        <v>34</v>
      </c>
      <c r="H1400" s="31" t="s">
        <v>3177</v>
      </c>
      <c r="I1400" s="31"/>
      <c r="J1400" s="84" t="s">
        <v>106</v>
      </c>
      <c r="K1400" s="31" t="s">
        <v>36</v>
      </c>
      <c r="L1400" s="31" t="s">
        <v>95</v>
      </c>
      <c r="M1400" s="169">
        <v>45514</v>
      </c>
      <c r="N1400" s="148"/>
      <c r="O1400" s="44" t="s">
        <v>43</v>
      </c>
      <c r="P1400" s="43" t="s">
        <v>3178</v>
      </c>
      <c r="Q1400" s="31"/>
      <c r="R1400" s="84" t="s">
        <v>106</v>
      </c>
      <c r="S1400" s="31" t="s">
        <v>36</v>
      </c>
      <c r="T1400" s="31" t="s">
        <v>95</v>
      </c>
      <c r="U1400" s="169">
        <v>45514</v>
      </c>
      <c r="V1400" s="150"/>
      <c r="W1400" s="141" t="str" cm="1">
        <f t="array" ref="W1400">IF(SUM(LEN(B1400:V1400))=0,"",IF(OR(OR(ISBLANK(F1400),SUM(LEN(C1400),LEN(D1400))=0),AND(NOT(E1400="Unknown"),ISBLANK(J1400)),AND(NOT(O1400="Unknown"),ISBLANK(R1400))),"Missing Information", INDEX(Table15[Entire Service Line Classification], MATCH(SUMIFS(Table15[Unique ID],Table15[System-Owned Portion],E1400,Table15[If Material Anything Other than "Lead" in Column E,Was Material Ever Previously Lead?],G1400,Table15[Customer-Owned Portion],O1400),Table15[Unique ID],0),0)))</f>
        <v>Non-lead</v>
      </c>
      <c r="X1400"/>
    </row>
    <row r="1401" spans="2:24" ht="30" x14ac:dyDescent="0.25">
      <c r="B1401" s="146">
        <v>26365337</v>
      </c>
      <c r="C1401" s="31" t="s">
        <v>1734</v>
      </c>
      <c r="D1401" s="31">
        <v>1473</v>
      </c>
      <c r="E1401" s="44" t="s">
        <v>43</v>
      </c>
      <c r="F1401" s="43" t="s">
        <v>34</v>
      </c>
      <c r="G1401" s="84" t="s">
        <v>34</v>
      </c>
      <c r="H1401" s="31" t="s">
        <v>3177</v>
      </c>
      <c r="I1401" s="31"/>
      <c r="J1401" s="84" t="s">
        <v>106</v>
      </c>
      <c r="K1401" s="31" t="s">
        <v>36</v>
      </c>
      <c r="L1401" s="31" t="s">
        <v>95</v>
      </c>
      <c r="M1401" s="169">
        <v>45514</v>
      </c>
      <c r="N1401" s="148"/>
      <c r="O1401" s="44" t="s">
        <v>43</v>
      </c>
      <c r="P1401" s="43" t="s">
        <v>3178</v>
      </c>
      <c r="Q1401" s="31"/>
      <c r="R1401" s="84" t="s">
        <v>106</v>
      </c>
      <c r="S1401" s="31" t="s">
        <v>36</v>
      </c>
      <c r="T1401" s="31" t="s">
        <v>95</v>
      </c>
      <c r="U1401" s="169">
        <v>45514</v>
      </c>
      <c r="V1401" s="150"/>
      <c r="W1401" s="141" t="str" cm="1">
        <f t="array" ref="W1401">IF(SUM(LEN(B1401:V1401))=0,"",IF(OR(OR(ISBLANK(F1401),SUM(LEN(C1401),LEN(D1401))=0),AND(NOT(E1401="Unknown"),ISBLANK(J1401)),AND(NOT(O1401="Unknown"),ISBLANK(R1401))),"Missing Information", INDEX(Table15[Entire Service Line Classification], MATCH(SUMIFS(Table15[Unique ID],Table15[System-Owned Portion],E1401,Table15[If Material Anything Other than "Lead" in Column E,Was Material Ever Previously Lead?],G1401,Table15[Customer-Owned Portion],O1401),Table15[Unique ID],0),0)))</f>
        <v>Non-lead</v>
      </c>
      <c r="X1401"/>
    </row>
    <row r="1402" spans="2:24" ht="30" x14ac:dyDescent="0.25">
      <c r="B1402" s="146">
        <v>26364929</v>
      </c>
      <c r="C1402" s="31" t="s">
        <v>1735</v>
      </c>
      <c r="D1402" s="31">
        <v>1474</v>
      </c>
      <c r="E1402" s="44" t="s">
        <v>43</v>
      </c>
      <c r="F1402" s="43" t="s">
        <v>34</v>
      </c>
      <c r="G1402" s="84" t="s">
        <v>34</v>
      </c>
      <c r="H1402" s="31" t="s">
        <v>3177</v>
      </c>
      <c r="I1402" s="31"/>
      <c r="J1402" s="84" t="s">
        <v>106</v>
      </c>
      <c r="K1402" s="31" t="s">
        <v>36</v>
      </c>
      <c r="L1402" s="31" t="s">
        <v>95</v>
      </c>
      <c r="M1402" s="169">
        <v>45514</v>
      </c>
      <c r="N1402" s="148"/>
      <c r="O1402" s="44" t="s">
        <v>42</v>
      </c>
      <c r="P1402" s="43" t="s">
        <v>3178</v>
      </c>
      <c r="Q1402" s="31"/>
      <c r="R1402" s="84" t="s">
        <v>106</v>
      </c>
      <c r="S1402" s="31" t="s">
        <v>36</v>
      </c>
      <c r="T1402" s="31" t="s">
        <v>95</v>
      </c>
      <c r="U1402" s="169">
        <v>45514</v>
      </c>
      <c r="V1402" s="150"/>
      <c r="W1402" s="141" t="str" cm="1">
        <f t="array" ref="W1402">IF(SUM(LEN(B1402:V1402))=0,"",IF(OR(OR(ISBLANK(F1402),SUM(LEN(C1402),LEN(D1402))=0),AND(NOT(E1402="Unknown"),ISBLANK(J1402)),AND(NOT(O1402="Unknown"),ISBLANK(R1402))),"Missing Information", INDEX(Table15[Entire Service Line Classification], MATCH(SUMIFS(Table15[Unique ID],Table15[System-Owned Portion],E1402,Table15[If Material Anything Other than "Lead" in Column E,Was Material Ever Previously Lead?],G1402,Table15[Customer-Owned Portion],O1402),Table15[Unique ID],0),0)))</f>
        <v>Non-lead</v>
      </c>
      <c r="X1402"/>
    </row>
    <row r="1403" spans="2:24" ht="30" x14ac:dyDescent="0.25">
      <c r="B1403" s="146">
        <v>26365067</v>
      </c>
      <c r="C1403" s="31" t="s">
        <v>1736</v>
      </c>
      <c r="D1403" s="31">
        <v>1475</v>
      </c>
      <c r="E1403" s="44" t="s">
        <v>43</v>
      </c>
      <c r="F1403" s="43" t="s">
        <v>34</v>
      </c>
      <c r="G1403" s="84" t="s">
        <v>34</v>
      </c>
      <c r="H1403" s="31" t="s">
        <v>3177</v>
      </c>
      <c r="I1403" s="31"/>
      <c r="J1403" s="84" t="s">
        <v>106</v>
      </c>
      <c r="K1403" s="31" t="s">
        <v>36</v>
      </c>
      <c r="L1403" s="31" t="s">
        <v>95</v>
      </c>
      <c r="M1403" s="169">
        <v>45514</v>
      </c>
      <c r="N1403" s="148"/>
      <c r="O1403" s="44" t="s">
        <v>43</v>
      </c>
      <c r="P1403" s="43" t="s">
        <v>3178</v>
      </c>
      <c r="Q1403" s="31"/>
      <c r="R1403" s="84" t="s">
        <v>106</v>
      </c>
      <c r="S1403" s="31" t="s">
        <v>36</v>
      </c>
      <c r="T1403" s="31" t="s">
        <v>95</v>
      </c>
      <c r="U1403" s="169">
        <v>45514</v>
      </c>
      <c r="V1403" s="150"/>
      <c r="W1403" s="141" t="str" cm="1">
        <f t="array" ref="W1403">IF(SUM(LEN(B1403:V1403))=0,"",IF(OR(OR(ISBLANK(F1403),SUM(LEN(C1403),LEN(D1403))=0),AND(NOT(E1403="Unknown"),ISBLANK(J1403)),AND(NOT(O1403="Unknown"),ISBLANK(R1403))),"Missing Information", INDEX(Table15[Entire Service Line Classification], MATCH(SUMIFS(Table15[Unique ID],Table15[System-Owned Portion],E1403,Table15[If Material Anything Other than "Lead" in Column E,Was Material Ever Previously Lead?],G1403,Table15[Customer-Owned Portion],O1403),Table15[Unique ID],0),0)))</f>
        <v>Non-lead</v>
      </c>
      <c r="X1403"/>
    </row>
    <row r="1404" spans="2:24" ht="30" x14ac:dyDescent="0.25">
      <c r="B1404" s="146">
        <v>26359278</v>
      </c>
      <c r="C1404" s="31" t="s">
        <v>1737</v>
      </c>
      <c r="D1404" s="31">
        <v>1476</v>
      </c>
      <c r="E1404" s="44" t="s">
        <v>43</v>
      </c>
      <c r="F1404" s="43" t="s">
        <v>34</v>
      </c>
      <c r="G1404" s="84" t="s">
        <v>34</v>
      </c>
      <c r="H1404" s="31" t="s">
        <v>3177</v>
      </c>
      <c r="I1404" s="31"/>
      <c r="J1404" s="84" t="s">
        <v>106</v>
      </c>
      <c r="K1404" s="31" t="s">
        <v>36</v>
      </c>
      <c r="L1404" s="31" t="s">
        <v>95</v>
      </c>
      <c r="M1404" s="169">
        <v>45514</v>
      </c>
      <c r="N1404" s="148"/>
      <c r="O1404" s="44" t="s">
        <v>42</v>
      </c>
      <c r="P1404" s="43" t="s">
        <v>3178</v>
      </c>
      <c r="Q1404" s="31"/>
      <c r="R1404" s="84" t="s">
        <v>106</v>
      </c>
      <c r="S1404" s="31" t="s">
        <v>36</v>
      </c>
      <c r="T1404" s="31" t="s">
        <v>95</v>
      </c>
      <c r="U1404" s="169">
        <v>45514</v>
      </c>
      <c r="V1404" s="150"/>
      <c r="W1404" s="141" t="str" cm="1">
        <f t="array" ref="W1404">IF(SUM(LEN(B1404:V1404))=0,"",IF(OR(OR(ISBLANK(F1404),SUM(LEN(C1404),LEN(D1404))=0),AND(NOT(E1404="Unknown"),ISBLANK(J1404)),AND(NOT(O1404="Unknown"),ISBLANK(R1404))),"Missing Information", INDEX(Table15[Entire Service Line Classification], MATCH(SUMIFS(Table15[Unique ID],Table15[System-Owned Portion],E1404,Table15[If Material Anything Other than "Lead" in Column E,Was Material Ever Previously Lead?],G1404,Table15[Customer-Owned Portion],O1404),Table15[Unique ID],0),0)))</f>
        <v>Non-lead</v>
      </c>
      <c r="X1404"/>
    </row>
    <row r="1405" spans="2:24" ht="30" x14ac:dyDescent="0.25">
      <c r="B1405" s="146">
        <v>26365037</v>
      </c>
      <c r="C1405" s="31" t="s">
        <v>1738</v>
      </c>
      <c r="D1405" s="31">
        <v>1477</v>
      </c>
      <c r="E1405" s="44" t="s">
        <v>43</v>
      </c>
      <c r="F1405" s="43" t="s">
        <v>34</v>
      </c>
      <c r="G1405" s="84" t="s">
        <v>34</v>
      </c>
      <c r="H1405" s="31" t="s">
        <v>3177</v>
      </c>
      <c r="I1405" s="31"/>
      <c r="J1405" s="84" t="s">
        <v>106</v>
      </c>
      <c r="K1405" s="31" t="s">
        <v>36</v>
      </c>
      <c r="L1405" s="31" t="s">
        <v>95</v>
      </c>
      <c r="M1405" s="169">
        <v>45514</v>
      </c>
      <c r="N1405" s="148"/>
      <c r="O1405" s="44" t="s">
        <v>43</v>
      </c>
      <c r="P1405" s="43" t="s">
        <v>3178</v>
      </c>
      <c r="Q1405" s="31"/>
      <c r="R1405" s="84" t="s">
        <v>106</v>
      </c>
      <c r="S1405" s="31" t="s">
        <v>36</v>
      </c>
      <c r="T1405" s="31" t="s">
        <v>95</v>
      </c>
      <c r="U1405" s="169">
        <v>45514</v>
      </c>
      <c r="V1405" s="150"/>
      <c r="W1405" s="141" t="str" cm="1">
        <f t="array" ref="W1405">IF(SUM(LEN(B1405:V1405))=0,"",IF(OR(OR(ISBLANK(F1405),SUM(LEN(C1405),LEN(D1405))=0),AND(NOT(E1405="Unknown"),ISBLANK(J1405)),AND(NOT(O1405="Unknown"),ISBLANK(R1405))),"Missing Information", INDEX(Table15[Entire Service Line Classification], MATCH(SUMIFS(Table15[Unique ID],Table15[System-Owned Portion],E1405,Table15[If Material Anything Other than "Lead" in Column E,Was Material Ever Previously Lead?],G1405,Table15[Customer-Owned Portion],O1405),Table15[Unique ID],0),0)))</f>
        <v>Non-lead</v>
      </c>
      <c r="X1405"/>
    </row>
    <row r="1406" spans="2:24" ht="30" x14ac:dyDescent="0.25">
      <c r="B1406" s="146">
        <v>26365065</v>
      </c>
      <c r="C1406" s="31" t="s">
        <v>1739</v>
      </c>
      <c r="D1406" s="31">
        <v>1478</v>
      </c>
      <c r="E1406" s="44" t="s">
        <v>43</v>
      </c>
      <c r="F1406" s="43" t="s">
        <v>34</v>
      </c>
      <c r="G1406" s="84" t="s">
        <v>34</v>
      </c>
      <c r="H1406" s="31" t="s">
        <v>3177</v>
      </c>
      <c r="I1406" s="31"/>
      <c r="J1406" s="84" t="s">
        <v>106</v>
      </c>
      <c r="K1406" s="31" t="s">
        <v>36</v>
      </c>
      <c r="L1406" s="31" t="s">
        <v>95</v>
      </c>
      <c r="M1406" s="169">
        <v>45514</v>
      </c>
      <c r="N1406" s="148"/>
      <c r="O1406" s="44" t="s">
        <v>43</v>
      </c>
      <c r="P1406" s="43" t="s">
        <v>3178</v>
      </c>
      <c r="Q1406" s="31"/>
      <c r="R1406" s="84" t="s">
        <v>106</v>
      </c>
      <c r="S1406" s="31" t="s">
        <v>36</v>
      </c>
      <c r="T1406" s="31" t="s">
        <v>95</v>
      </c>
      <c r="U1406" s="169">
        <v>45514</v>
      </c>
      <c r="V1406" s="150"/>
      <c r="W1406" s="141" t="str" cm="1">
        <f t="array" ref="W1406">IF(SUM(LEN(B1406:V1406))=0,"",IF(OR(OR(ISBLANK(F1406),SUM(LEN(C1406),LEN(D1406))=0),AND(NOT(E1406="Unknown"),ISBLANK(J1406)),AND(NOT(O1406="Unknown"),ISBLANK(R1406))),"Missing Information", INDEX(Table15[Entire Service Line Classification], MATCH(SUMIFS(Table15[Unique ID],Table15[System-Owned Portion],E1406,Table15[If Material Anything Other than "Lead" in Column E,Was Material Ever Previously Lead?],G1406,Table15[Customer-Owned Portion],O1406),Table15[Unique ID],0),0)))</f>
        <v>Non-lead</v>
      </c>
      <c r="X1406"/>
    </row>
    <row r="1407" spans="2:24" ht="30" x14ac:dyDescent="0.25">
      <c r="B1407" s="146">
        <v>26365084</v>
      </c>
      <c r="C1407" s="31" t="s">
        <v>1740</v>
      </c>
      <c r="D1407" s="31">
        <v>1479</v>
      </c>
      <c r="E1407" s="44" t="s">
        <v>43</v>
      </c>
      <c r="F1407" s="43" t="s">
        <v>34</v>
      </c>
      <c r="G1407" s="84" t="s">
        <v>34</v>
      </c>
      <c r="H1407" s="31" t="s">
        <v>3177</v>
      </c>
      <c r="I1407" s="31"/>
      <c r="J1407" s="84" t="s">
        <v>106</v>
      </c>
      <c r="K1407" s="31" t="s">
        <v>36</v>
      </c>
      <c r="L1407" s="31" t="s">
        <v>95</v>
      </c>
      <c r="M1407" s="169">
        <v>45514</v>
      </c>
      <c r="N1407" s="148"/>
      <c r="O1407" s="44" t="s">
        <v>43</v>
      </c>
      <c r="P1407" s="43" t="s">
        <v>3178</v>
      </c>
      <c r="Q1407" s="31"/>
      <c r="R1407" s="84" t="s">
        <v>106</v>
      </c>
      <c r="S1407" s="31" t="s">
        <v>36</v>
      </c>
      <c r="T1407" s="31" t="s">
        <v>95</v>
      </c>
      <c r="U1407" s="169">
        <v>45514</v>
      </c>
      <c r="V1407" s="150"/>
      <c r="W1407" s="141" t="str" cm="1">
        <f t="array" ref="W1407">IF(SUM(LEN(B1407:V1407))=0,"",IF(OR(OR(ISBLANK(F1407),SUM(LEN(C1407),LEN(D1407))=0),AND(NOT(E1407="Unknown"),ISBLANK(J1407)),AND(NOT(O1407="Unknown"),ISBLANK(R1407))),"Missing Information", INDEX(Table15[Entire Service Line Classification], MATCH(SUMIFS(Table15[Unique ID],Table15[System-Owned Portion],E1407,Table15[If Material Anything Other than "Lead" in Column E,Was Material Ever Previously Lead?],G1407,Table15[Customer-Owned Portion],O1407),Table15[Unique ID],0),0)))</f>
        <v>Non-lead</v>
      </c>
      <c r="X1407"/>
    </row>
    <row r="1408" spans="2:24" ht="30" x14ac:dyDescent="0.25">
      <c r="B1408" s="146">
        <v>26359239</v>
      </c>
      <c r="C1408" s="31" t="s">
        <v>1741</v>
      </c>
      <c r="D1408" s="31">
        <v>1480</v>
      </c>
      <c r="E1408" s="44" t="s">
        <v>43</v>
      </c>
      <c r="F1408" s="43" t="s">
        <v>34</v>
      </c>
      <c r="G1408" s="84" t="s">
        <v>34</v>
      </c>
      <c r="H1408" s="31" t="s">
        <v>3177</v>
      </c>
      <c r="I1408" s="31"/>
      <c r="J1408" s="84" t="s">
        <v>106</v>
      </c>
      <c r="K1408" s="31" t="s">
        <v>36</v>
      </c>
      <c r="L1408" s="31" t="s">
        <v>95</v>
      </c>
      <c r="M1408" s="169">
        <v>45514</v>
      </c>
      <c r="N1408" s="148"/>
      <c r="O1408" s="44" t="s">
        <v>42</v>
      </c>
      <c r="P1408" s="43" t="s">
        <v>3178</v>
      </c>
      <c r="Q1408" s="31"/>
      <c r="R1408" s="84" t="s">
        <v>106</v>
      </c>
      <c r="S1408" s="31" t="s">
        <v>36</v>
      </c>
      <c r="T1408" s="31" t="s">
        <v>95</v>
      </c>
      <c r="U1408" s="169">
        <v>45514</v>
      </c>
      <c r="V1408" s="150"/>
      <c r="W1408" s="141" t="str" cm="1">
        <f t="array" ref="W1408">IF(SUM(LEN(B1408:V1408))=0,"",IF(OR(OR(ISBLANK(F1408),SUM(LEN(C1408),LEN(D1408))=0),AND(NOT(E1408="Unknown"),ISBLANK(J1408)),AND(NOT(O1408="Unknown"),ISBLANK(R1408))),"Missing Information", INDEX(Table15[Entire Service Line Classification], MATCH(SUMIFS(Table15[Unique ID],Table15[System-Owned Portion],E1408,Table15[If Material Anything Other than "Lead" in Column E,Was Material Ever Previously Lead?],G1408,Table15[Customer-Owned Portion],O1408),Table15[Unique ID],0),0)))</f>
        <v>Non-lead</v>
      </c>
      <c r="X1408"/>
    </row>
    <row r="1409" spans="2:24" ht="30" x14ac:dyDescent="0.25">
      <c r="B1409" s="146">
        <v>26365345</v>
      </c>
      <c r="C1409" s="31" t="s">
        <v>1742</v>
      </c>
      <c r="D1409" s="31">
        <v>1481</v>
      </c>
      <c r="E1409" s="44" t="s">
        <v>43</v>
      </c>
      <c r="F1409" s="43" t="s">
        <v>34</v>
      </c>
      <c r="G1409" s="84" t="s">
        <v>34</v>
      </c>
      <c r="H1409" s="31" t="s">
        <v>3177</v>
      </c>
      <c r="I1409" s="31"/>
      <c r="J1409" s="84" t="s">
        <v>106</v>
      </c>
      <c r="K1409" s="31" t="s">
        <v>36</v>
      </c>
      <c r="L1409" s="31" t="s">
        <v>95</v>
      </c>
      <c r="M1409" s="169">
        <v>45514</v>
      </c>
      <c r="N1409" s="148"/>
      <c r="O1409" s="44" t="s">
        <v>43</v>
      </c>
      <c r="P1409" s="43" t="s">
        <v>3178</v>
      </c>
      <c r="Q1409" s="31"/>
      <c r="R1409" s="84" t="s">
        <v>106</v>
      </c>
      <c r="S1409" s="31" t="s">
        <v>36</v>
      </c>
      <c r="T1409" s="31" t="s">
        <v>95</v>
      </c>
      <c r="U1409" s="169">
        <v>45514</v>
      </c>
      <c r="V1409" s="150"/>
      <c r="W1409" s="141" t="str" cm="1">
        <f t="array" ref="W1409">IF(SUM(LEN(B1409:V1409))=0,"",IF(OR(OR(ISBLANK(F1409),SUM(LEN(C1409),LEN(D1409))=0),AND(NOT(E1409="Unknown"),ISBLANK(J1409)),AND(NOT(O1409="Unknown"),ISBLANK(R1409))),"Missing Information", INDEX(Table15[Entire Service Line Classification], MATCH(SUMIFS(Table15[Unique ID],Table15[System-Owned Portion],E1409,Table15[If Material Anything Other than "Lead" in Column E,Was Material Ever Previously Lead?],G1409,Table15[Customer-Owned Portion],O1409),Table15[Unique ID],0),0)))</f>
        <v>Non-lead</v>
      </c>
      <c r="X1409"/>
    </row>
    <row r="1410" spans="2:24" ht="30" x14ac:dyDescent="0.25">
      <c r="B1410" s="146">
        <v>26365073</v>
      </c>
      <c r="C1410" s="31" t="s">
        <v>1743</v>
      </c>
      <c r="D1410" s="31">
        <v>1482</v>
      </c>
      <c r="E1410" s="44" t="s">
        <v>43</v>
      </c>
      <c r="F1410" s="43" t="s">
        <v>34</v>
      </c>
      <c r="G1410" s="84" t="s">
        <v>34</v>
      </c>
      <c r="H1410" s="31" t="s">
        <v>3177</v>
      </c>
      <c r="I1410" s="31"/>
      <c r="J1410" s="84" t="s">
        <v>106</v>
      </c>
      <c r="K1410" s="31" t="s">
        <v>36</v>
      </c>
      <c r="L1410" s="31" t="s">
        <v>95</v>
      </c>
      <c r="M1410" s="169">
        <v>45514</v>
      </c>
      <c r="N1410" s="148"/>
      <c r="O1410" s="44" t="s">
        <v>43</v>
      </c>
      <c r="P1410" s="43" t="s">
        <v>3178</v>
      </c>
      <c r="Q1410" s="31"/>
      <c r="R1410" s="84" t="s">
        <v>106</v>
      </c>
      <c r="S1410" s="31" t="s">
        <v>36</v>
      </c>
      <c r="T1410" s="31" t="s">
        <v>95</v>
      </c>
      <c r="U1410" s="169">
        <v>45514</v>
      </c>
      <c r="V1410" s="150"/>
      <c r="W1410" s="141" t="str" cm="1">
        <f t="array" ref="W1410">IF(SUM(LEN(B1410:V1410))=0,"",IF(OR(OR(ISBLANK(F1410),SUM(LEN(C1410),LEN(D1410))=0),AND(NOT(E1410="Unknown"),ISBLANK(J1410)),AND(NOT(O1410="Unknown"),ISBLANK(R1410))),"Missing Information", INDEX(Table15[Entire Service Line Classification], MATCH(SUMIFS(Table15[Unique ID],Table15[System-Owned Portion],E1410,Table15[If Material Anything Other than "Lead" in Column E,Was Material Ever Previously Lead?],G1410,Table15[Customer-Owned Portion],O1410),Table15[Unique ID],0),0)))</f>
        <v>Non-lead</v>
      </c>
      <c r="X1410"/>
    </row>
    <row r="1411" spans="2:24" ht="30" x14ac:dyDescent="0.25">
      <c r="B1411" s="146">
        <v>26365400</v>
      </c>
      <c r="C1411" s="31" t="s">
        <v>1744</v>
      </c>
      <c r="D1411" s="31">
        <v>1483</v>
      </c>
      <c r="E1411" s="44" t="s">
        <v>43</v>
      </c>
      <c r="F1411" s="43" t="s">
        <v>34</v>
      </c>
      <c r="G1411" s="84" t="s">
        <v>34</v>
      </c>
      <c r="H1411" s="31" t="s">
        <v>3177</v>
      </c>
      <c r="I1411" s="31"/>
      <c r="J1411" s="84" t="s">
        <v>106</v>
      </c>
      <c r="K1411" s="31" t="s">
        <v>36</v>
      </c>
      <c r="L1411" s="31" t="s">
        <v>95</v>
      </c>
      <c r="M1411" s="169">
        <v>45514</v>
      </c>
      <c r="N1411" s="148"/>
      <c r="O1411" s="44" t="s">
        <v>43</v>
      </c>
      <c r="P1411" s="43" t="s">
        <v>3178</v>
      </c>
      <c r="Q1411" s="31"/>
      <c r="R1411" s="84" t="s">
        <v>106</v>
      </c>
      <c r="S1411" s="31" t="s">
        <v>36</v>
      </c>
      <c r="T1411" s="31" t="s">
        <v>95</v>
      </c>
      <c r="U1411" s="169">
        <v>45514</v>
      </c>
      <c r="V1411" s="150"/>
      <c r="W1411" s="141" t="str" cm="1">
        <f t="array" ref="W1411">IF(SUM(LEN(B1411:V1411))=0,"",IF(OR(OR(ISBLANK(F1411),SUM(LEN(C1411),LEN(D1411))=0),AND(NOT(E1411="Unknown"),ISBLANK(J1411)),AND(NOT(O1411="Unknown"),ISBLANK(R1411))),"Missing Information", INDEX(Table15[Entire Service Line Classification], MATCH(SUMIFS(Table15[Unique ID],Table15[System-Owned Portion],E1411,Table15[If Material Anything Other than "Lead" in Column E,Was Material Ever Previously Lead?],G1411,Table15[Customer-Owned Portion],O1411),Table15[Unique ID],0),0)))</f>
        <v>Non-lead</v>
      </c>
      <c r="X1411"/>
    </row>
    <row r="1412" spans="2:24" ht="30" x14ac:dyDescent="0.25">
      <c r="B1412" s="146">
        <v>26365388</v>
      </c>
      <c r="C1412" s="31" t="s">
        <v>1745</v>
      </c>
      <c r="D1412" s="31">
        <v>1484</v>
      </c>
      <c r="E1412" s="44" t="s">
        <v>43</v>
      </c>
      <c r="F1412" s="43" t="s">
        <v>34</v>
      </c>
      <c r="G1412" s="84" t="s">
        <v>34</v>
      </c>
      <c r="H1412" s="31" t="s">
        <v>3177</v>
      </c>
      <c r="I1412" s="31"/>
      <c r="J1412" s="84" t="s">
        <v>106</v>
      </c>
      <c r="K1412" s="31" t="s">
        <v>36</v>
      </c>
      <c r="L1412" s="31" t="s">
        <v>95</v>
      </c>
      <c r="M1412" s="169">
        <v>45514</v>
      </c>
      <c r="N1412" s="148"/>
      <c r="O1412" s="44" t="s">
        <v>43</v>
      </c>
      <c r="P1412" s="43" t="s">
        <v>3178</v>
      </c>
      <c r="Q1412" s="31"/>
      <c r="R1412" s="84" t="s">
        <v>106</v>
      </c>
      <c r="S1412" s="31" t="s">
        <v>36</v>
      </c>
      <c r="T1412" s="31" t="s">
        <v>95</v>
      </c>
      <c r="U1412" s="169">
        <v>45514</v>
      </c>
      <c r="V1412" s="150"/>
      <c r="W1412" s="141" t="str" cm="1">
        <f t="array" ref="W1412">IF(SUM(LEN(B1412:V1412))=0,"",IF(OR(OR(ISBLANK(F1412),SUM(LEN(C1412),LEN(D1412))=0),AND(NOT(E1412="Unknown"),ISBLANK(J1412)),AND(NOT(O1412="Unknown"),ISBLANK(R1412))),"Missing Information", INDEX(Table15[Entire Service Line Classification], MATCH(SUMIFS(Table15[Unique ID],Table15[System-Owned Portion],E1412,Table15[If Material Anything Other than "Lead" in Column E,Was Material Ever Previously Lead?],G1412,Table15[Customer-Owned Portion],O1412),Table15[Unique ID],0),0)))</f>
        <v>Non-lead</v>
      </c>
      <c r="X1412"/>
    </row>
    <row r="1413" spans="2:24" ht="30" x14ac:dyDescent="0.25">
      <c r="B1413" s="146">
        <v>26365046</v>
      </c>
      <c r="C1413" s="31" t="s">
        <v>1746</v>
      </c>
      <c r="D1413" s="31">
        <v>1485</v>
      </c>
      <c r="E1413" s="44" t="s">
        <v>43</v>
      </c>
      <c r="F1413" s="43" t="s">
        <v>34</v>
      </c>
      <c r="G1413" s="84" t="s">
        <v>34</v>
      </c>
      <c r="H1413" s="31" t="s">
        <v>3177</v>
      </c>
      <c r="I1413" s="31"/>
      <c r="J1413" s="84" t="s">
        <v>106</v>
      </c>
      <c r="K1413" s="31" t="s">
        <v>36</v>
      </c>
      <c r="L1413" s="31" t="s">
        <v>95</v>
      </c>
      <c r="M1413" s="169">
        <v>45514</v>
      </c>
      <c r="N1413" s="148"/>
      <c r="O1413" s="44" t="s">
        <v>42</v>
      </c>
      <c r="P1413" s="43" t="s">
        <v>3178</v>
      </c>
      <c r="Q1413" s="31"/>
      <c r="R1413" s="84" t="s">
        <v>106</v>
      </c>
      <c r="S1413" s="31" t="s">
        <v>36</v>
      </c>
      <c r="T1413" s="31" t="s">
        <v>95</v>
      </c>
      <c r="U1413" s="169">
        <v>45514</v>
      </c>
      <c r="V1413" s="150"/>
      <c r="W1413" s="141" t="str" cm="1">
        <f t="array" ref="W1413">IF(SUM(LEN(B1413:V1413))=0,"",IF(OR(OR(ISBLANK(F1413),SUM(LEN(C1413),LEN(D1413))=0),AND(NOT(E1413="Unknown"),ISBLANK(J1413)),AND(NOT(O1413="Unknown"),ISBLANK(R1413))),"Missing Information", INDEX(Table15[Entire Service Line Classification], MATCH(SUMIFS(Table15[Unique ID],Table15[System-Owned Portion],E1413,Table15[If Material Anything Other than "Lead" in Column E,Was Material Ever Previously Lead?],G1413,Table15[Customer-Owned Portion],O1413),Table15[Unique ID],0),0)))</f>
        <v>Non-lead</v>
      </c>
      <c r="X1413"/>
    </row>
    <row r="1414" spans="2:24" ht="30" x14ac:dyDescent="0.25">
      <c r="B1414" s="146">
        <v>26365347</v>
      </c>
      <c r="C1414" s="31" t="s">
        <v>1747</v>
      </c>
      <c r="D1414" s="31">
        <v>1486</v>
      </c>
      <c r="E1414" s="44" t="s">
        <v>43</v>
      </c>
      <c r="F1414" s="43" t="s">
        <v>34</v>
      </c>
      <c r="G1414" s="84" t="s">
        <v>34</v>
      </c>
      <c r="H1414" s="31" t="s">
        <v>3177</v>
      </c>
      <c r="I1414" s="31"/>
      <c r="J1414" s="84" t="s">
        <v>106</v>
      </c>
      <c r="K1414" s="31" t="s">
        <v>36</v>
      </c>
      <c r="L1414" s="31" t="s">
        <v>95</v>
      </c>
      <c r="M1414" s="169">
        <v>45514</v>
      </c>
      <c r="N1414" s="148"/>
      <c r="O1414" s="44" t="s">
        <v>43</v>
      </c>
      <c r="P1414" s="43" t="s">
        <v>3178</v>
      </c>
      <c r="Q1414" s="31"/>
      <c r="R1414" s="84" t="s">
        <v>106</v>
      </c>
      <c r="S1414" s="31" t="s">
        <v>36</v>
      </c>
      <c r="T1414" s="31" t="s">
        <v>95</v>
      </c>
      <c r="U1414" s="169">
        <v>45514</v>
      </c>
      <c r="V1414" s="150"/>
      <c r="W1414" s="141" t="str" cm="1">
        <f t="array" ref="W1414">IF(SUM(LEN(B1414:V1414))=0,"",IF(OR(OR(ISBLANK(F1414),SUM(LEN(C1414),LEN(D1414))=0),AND(NOT(E1414="Unknown"),ISBLANK(J1414)),AND(NOT(O1414="Unknown"),ISBLANK(R1414))),"Missing Information", INDEX(Table15[Entire Service Line Classification], MATCH(SUMIFS(Table15[Unique ID],Table15[System-Owned Portion],E1414,Table15[If Material Anything Other than "Lead" in Column E,Was Material Ever Previously Lead?],G1414,Table15[Customer-Owned Portion],O1414),Table15[Unique ID],0),0)))</f>
        <v>Non-lead</v>
      </c>
      <c r="X1414"/>
    </row>
    <row r="1415" spans="2:24" ht="30" x14ac:dyDescent="0.25">
      <c r="B1415" s="146">
        <v>26365052</v>
      </c>
      <c r="C1415" s="31" t="s">
        <v>1748</v>
      </c>
      <c r="D1415" s="31">
        <v>1487</v>
      </c>
      <c r="E1415" s="44" t="s">
        <v>43</v>
      </c>
      <c r="F1415" s="43" t="s">
        <v>34</v>
      </c>
      <c r="G1415" s="84" t="s">
        <v>34</v>
      </c>
      <c r="H1415" s="31" t="s">
        <v>3177</v>
      </c>
      <c r="I1415" s="31"/>
      <c r="J1415" s="84" t="s">
        <v>106</v>
      </c>
      <c r="K1415" s="31" t="s">
        <v>36</v>
      </c>
      <c r="L1415" s="31" t="s">
        <v>95</v>
      </c>
      <c r="M1415" s="169">
        <v>45514</v>
      </c>
      <c r="N1415" s="148"/>
      <c r="O1415" s="44" t="s">
        <v>43</v>
      </c>
      <c r="P1415" s="43" t="s">
        <v>3178</v>
      </c>
      <c r="Q1415" s="31"/>
      <c r="R1415" s="84" t="s">
        <v>106</v>
      </c>
      <c r="S1415" s="31" t="s">
        <v>36</v>
      </c>
      <c r="T1415" s="31" t="s">
        <v>95</v>
      </c>
      <c r="U1415" s="169">
        <v>45514</v>
      </c>
      <c r="V1415" s="150"/>
      <c r="W1415" s="141" t="str" cm="1">
        <f t="array" ref="W1415">IF(SUM(LEN(B1415:V1415))=0,"",IF(OR(OR(ISBLANK(F1415),SUM(LEN(C1415),LEN(D1415))=0),AND(NOT(E1415="Unknown"),ISBLANK(J1415)),AND(NOT(O1415="Unknown"),ISBLANK(R1415))),"Missing Information", INDEX(Table15[Entire Service Line Classification], MATCH(SUMIFS(Table15[Unique ID],Table15[System-Owned Portion],E1415,Table15[If Material Anything Other than "Lead" in Column E,Was Material Ever Previously Lead?],G1415,Table15[Customer-Owned Portion],O1415),Table15[Unique ID],0),0)))</f>
        <v>Non-lead</v>
      </c>
      <c r="X1415"/>
    </row>
    <row r="1416" spans="2:24" ht="30" x14ac:dyDescent="0.25">
      <c r="B1416" s="146">
        <v>26365082</v>
      </c>
      <c r="C1416" s="31" t="s">
        <v>1749</v>
      </c>
      <c r="D1416" s="31">
        <v>1488</v>
      </c>
      <c r="E1416" s="44" t="s">
        <v>43</v>
      </c>
      <c r="F1416" s="43" t="s">
        <v>34</v>
      </c>
      <c r="G1416" s="84" t="s">
        <v>34</v>
      </c>
      <c r="H1416" s="31" t="s">
        <v>3177</v>
      </c>
      <c r="I1416" s="31"/>
      <c r="J1416" s="84" t="s">
        <v>106</v>
      </c>
      <c r="K1416" s="31" t="s">
        <v>36</v>
      </c>
      <c r="L1416" s="31" t="s">
        <v>95</v>
      </c>
      <c r="M1416" s="169">
        <v>45514</v>
      </c>
      <c r="N1416" s="148"/>
      <c r="O1416" s="44" t="s">
        <v>43</v>
      </c>
      <c r="P1416" s="43" t="s">
        <v>3178</v>
      </c>
      <c r="Q1416" s="31"/>
      <c r="R1416" s="84" t="s">
        <v>106</v>
      </c>
      <c r="S1416" s="31" t="s">
        <v>36</v>
      </c>
      <c r="T1416" s="31" t="s">
        <v>95</v>
      </c>
      <c r="U1416" s="169">
        <v>45514</v>
      </c>
      <c r="V1416" s="150"/>
      <c r="W1416" s="141" t="str" cm="1">
        <f t="array" ref="W1416">IF(SUM(LEN(B1416:V1416))=0,"",IF(OR(OR(ISBLANK(F1416),SUM(LEN(C1416),LEN(D1416))=0),AND(NOT(E1416="Unknown"),ISBLANK(J1416)),AND(NOT(O1416="Unknown"),ISBLANK(R1416))),"Missing Information", INDEX(Table15[Entire Service Line Classification], MATCH(SUMIFS(Table15[Unique ID],Table15[System-Owned Portion],E1416,Table15[If Material Anything Other than "Lead" in Column E,Was Material Ever Previously Lead?],G1416,Table15[Customer-Owned Portion],O1416),Table15[Unique ID],0),0)))</f>
        <v>Non-lead</v>
      </c>
      <c r="X1416"/>
    </row>
    <row r="1417" spans="2:24" ht="30" x14ac:dyDescent="0.25">
      <c r="B1417" s="146">
        <v>26359346</v>
      </c>
      <c r="C1417" s="31" t="s">
        <v>1750</v>
      </c>
      <c r="D1417" s="31">
        <v>1489</v>
      </c>
      <c r="E1417" s="44" t="s">
        <v>43</v>
      </c>
      <c r="F1417" s="43" t="s">
        <v>34</v>
      </c>
      <c r="G1417" s="84" t="s">
        <v>34</v>
      </c>
      <c r="H1417" s="31" t="s">
        <v>3177</v>
      </c>
      <c r="I1417" s="31"/>
      <c r="J1417" s="84" t="s">
        <v>106</v>
      </c>
      <c r="K1417" s="31" t="s">
        <v>36</v>
      </c>
      <c r="L1417" s="31" t="s">
        <v>95</v>
      </c>
      <c r="M1417" s="169">
        <v>45514</v>
      </c>
      <c r="N1417" s="148"/>
      <c r="O1417" s="44" t="s">
        <v>43</v>
      </c>
      <c r="P1417" s="43" t="s">
        <v>3178</v>
      </c>
      <c r="Q1417" s="31"/>
      <c r="R1417" s="84" t="s">
        <v>106</v>
      </c>
      <c r="S1417" s="31" t="s">
        <v>36</v>
      </c>
      <c r="T1417" s="31" t="s">
        <v>95</v>
      </c>
      <c r="U1417" s="169">
        <v>45514</v>
      </c>
      <c r="V1417" s="150"/>
      <c r="W1417" s="141" t="str" cm="1">
        <f t="array" ref="W1417">IF(SUM(LEN(B1417:V1417))=0,"",IF(OR(OR(ISBLANK(F1417),SUM(LEN(C1417),LEN(D1417))=0),AND(NOT(E1417="Unknown"),ISBLANK(J1417)),AND(NOT(O1417="Unknown"),ISBLANK(R1417))),"Missing Information", INDEX(Table15[Entire Service Line Classification], MATCH(SUMIFS(Table15[Unique ID],Table15[System-Owned Portion],E1417,Table15[If Material Anything Other than "Lead" in Column E,Was Material Ever Previously Lead?],G1417,Table15[Customer-Owned Portion],O1417),Table15[Unique ID],0),0)))</f>
        <v>Non-lead</v>
      </c>
      <c r="X1417"/>
    </row>
    <row r="1418" spans="2:24" ht="30" x14ac:dyDescent="0.25">
      <c r="B1418" s="146">
        <v>26365075</v>
      </c>
      <c r="C1418" s="31" t="s">
        <v>1751</v>
      </c>
      <c r="D1418" s="31">
        <v>1490</v>
      </c>
      <c r="E1418" s="44" t="s">
        <v>43</v>
      </c>
      <c r="F1418" s="43" t="s">
        <v>34</v>
      </c>
      <c r="G1418" s="84" t="s">
        <v>34</v>
      </c>
      <c r="H1418" s="31" t="s">
        <v>3177</v>
      </c>
      <c r="I1418" s="31"/>
      <c r="J1418" s="84" t="s">
        <v>106</v>
      </c>
      <c r="K1418" s="31" t="s">
        <v>36</v>
      </c>
      <c r="L1418" s="31" t="s">
        <v>95</v>
      </c>
      <c r="M1418" s="169">
        <v>45514</v>
      </c>
      <c r="N1418" s="148"/>
      <c r="O1418" s="44" t="s">
        <v>43</v>
      </c>
      <c r="P1418" s="43" t="s">
        <v>3178</v>
      </c>
      <c r="Q1418" s="31"/>
      <c r="R1418" s="84" t="s">
        <v>106</v>
      </c>
      <c r="S1418" s="31" t="s">
        <v>36</v>
      </c>
      <c r="T1418" s="31" t="s">
        <v>95</v>
      </c>
      <c r="U1418" s="169">
        <v>45514</v>
      </c>
      <c r="V1418" s="150"/>
      <c r="W1418" s="141" t="str" cm="1">
        <f t="array" ref="W1418">IF(SUM(LEN(B1418:V1418))=0,"",IF(OR(OR(ISBLANK(F1418),SUM(LEN(C1418),LEN(D1418))=0),AND(NOT(E1418="Unknown"),ISBLANK(J1418)),AND(NOT(O1418="Unknown"),ISBLANK(R1418))),"Missing Information", INDEX(Table15[Entire Service Line Classification], MATCH(SUMIFS(Table15[Unique ID],Table15[System-Owned Portion],E1418,Table15[If Material Anything Other than "Lead" in Column E,Was Material Ever Previously Lead?],G1418,Table15[Customer-Owned Portion],O1418),Table15[Unique ID],0),0)))</f>
        <v>Non-lead</v>
      </c>
      <c r="X1418"/>
    </row>
    <row r="1419" spans="2:24" ht="30" x14ac:dyDescent="0.25">
      <c r="B1419" s="146">
        <v>26365074</v>
      </c>
      <c r="C1419" s="31" t="s">
        <v>1752</v>
      </c>
      <c r="D1419" s="31">
        <v>1491</v>
      </c>
      <c r="E1419" s="44" t="s">
        <v>43</v>
      </c>
      <c r="F1419" s="43" t="s">
        <v>34</v>
      </c>
      <c r="G1419" s="84" t="s">
        <v>34</v>
      </c>
      <c r="H1419" s="31" t="s">
        <v>3177</v>
      </c>
      <c r="I1419" s="31"/>
      <c r="J1419" s="84" t="s">
        <v>106</v>
      </c>
      <c r="K1419" s="31" t="s">
        <v>36</v>
      </c>
      <c r="L1419" s="31" t="s">
        <v>95</v>
      </c>
      <c r="M1419" s="169">
        <v>45514</v>
      </c>
      <c r="N1419" s="148"/>
      <c r="O1419" s="44" t="s">
        <v>43</v>
      </c>
      <c r="P1419" s="43" t="s">
        <v>3178</v>
      </c>
      <c r="Q1419" s="31"/>
      <c r="R1419" s="84" t="s">
        <v>106</v>
      </c>
      <c r="S1419" s="31" t="s">
        <v>36</v>
      </c>
      <c r="T1419" s="31" t="s">
        <v>95</v>
      </c>
      <c r="U1419" s="169">
        <v>45514</v>
      </c>
      <c r="V1419" s="150"/>
      <c r="W1419" s="141" t="str" cm="1">
        <f t="array" ref="W1419">IF(SUM(LEN(B1419:V1419))=0,"",IF(OR(OR(ISBLANK(F1419),SUM(LEN(C1419),LEN(D1419))=0),AND(NOT(E1419="Unknown"),ISBLANK(J1419)),AND(NOT(O1419="Unknown"),ISBLANK(R1419))),"Missing Information", INDEX(Table15[Entire Service Line Classification], MATCH(SUMIFS(Table15[Unique ID],Table15[System-Owned Portion],E1419,Table15[If Material Anything Other than "Lead" in Column E,Was Material Ever Previously Lead?],G1419,Table15[Customer-Owned Portion],O1419),Table15[Unique ID],0),0)))</f>
        <v>Non-lead</v>
      </c>
      <c r="X1419"/>
    </row>
    <row r="1420" spans="2:24" ht="30" x14ac:dyDescent="0.25">
      <c r="B1420" s="146">
        <v>26365072</v>
      </c>
      <c r="C1420" s="31" t="s">
        <v>1753</v>
      </c>
      <c r="D1420" s="31">
        <v>1492</v>
      </c>
      <c r="E1420" s="44" t="s">
        <v>43</v>
      </c>
      <c r="F1420" s="43" t="s">
        <v>34</v>
      </c>
      <c r="G1420" s="84" t="s">
        <v>34</v>
      </c>
      <c r="H1420" s="31" t="s">
        <v>3177</v>
      </c>
      <c r="I1420" s="31"/>
      <c r="J1420" s="84" t="s">
        <v>106</v>
      </c>
      <c r="K1420" s="31" t="s">
        <v>36</v>
      </c>
      <c r="L1420" s="31" t="s">
        <v>95</v>
      </c>
      <c r="M1420" s="169">
        <v>45514</v>
      </c>
      <c r="N1420" s="148"/>
      <c r="O1420" s="44" t="s">
        <v>43</v>
      </c>
      <c r="P1420" s="43" t="s">
        <v>3178</v>
      </c>
      <c r="Q1420" s="31"/>
      <c r="R1420" s="84" t="s">
        <v>106</v>
      </c>
      <c r="S1420" s="31" t="s">
        <v>36</v>
      </c>
      <c r="T1420" s="31" t="s">
        <v>95</v>
      </c>
      <c r="U1420" s="169">
        <v>45514</v>
      </c>
      <c r="V1420" s="150"/>
      <c r="W1420" s="141" t="str" cm="1">
        <f t="array" ref="W1420">IF(SUM(LEN(B1420:V1420))=0,"",IF(OR(OR(ISBLANK(F1420),SUM(LEN(C1420),LEN(D1420))=0),AND(NOT(E1420="Unknown"),ISBLANK(J1420)),AND(NOT(O1420="Unknown"),ISBLANK(R1420))),"Missing Information", INDEX(Table15[Entire Service Line Classification], MATCH(SUMIFS(Table15[Unique ID],Table15[System-Owned Portion],E1420,Table15[If Material Anything Other than "Lead" in Column E,Was Material Ever Previously Lead?],G1420,Table15[Customer-Owned Portion],O1420),Table15[Unique ID],0),0)))</f>
        <v>Non-lead</v>
      </c>
      <c r="X1420"/>
    </row>
    <row r="1421" spans="2:24" ht="30" x14ac:dyDescent="0.25">
      <c r="B1421" s="146">
        <v>26365050</v>
      </c>
      <c r="C1421" s="31" t="s">
        <v>1754</v>
      </c>
      <c r="D1421" s="31">
        <v>1493</v>
      </c>
      <c r="E1421" s="44" t="s">
        <v>43</v>
      </c>
      <c r="F1421" s="43" t="s">
        <v>34</v>
      </c>
      <c r="G1421" s="84" t="s">
        <v>34</v>
      </c>
      <c r="H1421" s="31" t="s">
        <v>3177</v>
      </c>
      <c r="I1421" s="31"/>
      <c r="J1421" s="84" t="s">
        <v>106</v>
      </c>
      <c r="K1421" s="31" t="s">
        <v>36</v>
      </c>
      <c r="L1421" s="31" t="s">
        <v>95</v>
      </c>
      <c r="M1421" s="169">
        <v>45514</v>
      </c>
      <c r="N1421" s="148"/>
      <c r="O1421" s="44" t="s">
        <v>42</v>
      </c>
      <c r="P1421" s="43" t="s">
        <v>3178</v>
      </c>
      <c r="Q1421" s="31"/>
      <c r="R1421" s="84" t="s">
        <v>106</v>
      </c>
      <c r="S1421" s="31" t="s">
        <v>36</v>
      </c>
      <c r="T1421" s="31" t="s">
        <v>95</v>
      </c>
      <c r="U1421" s="169">
        <v>45514</v>
      </c>
      <c r="V1421" s="150"/>
      <c r="W1421" s="141" t="str" cm="1">
        <f t="array" ref="W1421">IF(SUM(LEN(B1421:V1421))=0,"",IF(OR(OR(ISBLANK(F1421),SUM(LEN(C1421),LEN(D1421))=0),AND(NOT(E1421="Unknown"),ISBLANK(J1421)),AND(NOT(O1421="Unknown"),ISBLANK(R1421))),"Missing Information", INDEX(Table15[Entire Service Line Classification], MATCH(SUMIFS(Table15[Unique ID],Table15[System-Owned Portion],E1421,Table15[If Material Anything Other than "Lead" in Column E,Was Material Ever Previously Lead?],G1421,Table15[Customer-Owned Portion],O1421),Table15[Unique ID],0),0)))</f>
        <v>Non-lead</v>
      </c>
      <c r="X1421"/>
    </row>
    <row r="1422" spans="2:24" ht="30" x14ac:dyDescent="0.25">
      <c r="B1422" s="146">
        <v>26365357</v>
      </c>
      <c r="C1422" s="31" t="s">
        <v>1755</v>
      </c>
      <c r="D1422" s="31">
        <v>1494</v>
      </c>
      <c r="E1422" s="44" t="s">
        <v>43</v>
      </c>
      <c r="F1422" s="43" t="s">
        <v>34</v>
      </c>
      <c r="G1422" s="84" t="s">
        <v>34</v>
      </c>
      <c r="H1422" s="31" t="s">
        <v>3177</v>
      </c>
      <c r="I1422" s="31"/>
      <c r="J1422" s="84" t="s">
        <v>106</v>
      </c>
      <c r="K1422" s="31" t="s">
        <v>36</v>
      </c>
      <c r="L1422" s="31" t="s">
        <v>95</v>
      </c>
      <c r="M1422" s="169">
        <v>45514</v>
      </c>
      <c r="N1422" s="148"/>
      <c r="O1422" s="44" t="s">
        <v>43</v>
      </c>
      <c r="P1422" s="43" t="s">
        <v>3178</v>
      </c>
      <c r="Q1422" s="31"/>
      <c r="R1422" s="84" t="s">
        <v>106</v>
      </c>
      <c r="S1422" s="31" t="s">
        <v>36</v>
      </c>
      <c r="T1422" s="31" t="s">
        <v>95</v>
      </c>
      <c r="U1422" s="169">
        <v>45514</v>
      </c>
      <c r="V1422" s="150"/>
      <c r="W1422" s="141" t="str" cm="1">
        <f t="array" ref="W1422">IF(SUM(LEN(B1422:V1422))=0,"",IF(OR(OR(ISBLANK(F1422),SUM(LEN(C1422),LEN(D1422))=0),AND(NOT(E1422="Unknown"),ISBLANK(J1422)),AND(NOT(O1422="Unknown"),ISBLANK(R1422))),"Missing Information", INDEX(Table15[Entire Service Line Classification], MATCH(SUMIFS(Table15[Unique ID],Table15[System-Owned Portion],E1422,Table15[If Material Anything Other than "Lead" in Column E,Was Material Ever Previously Lead?],G1422,Table15[Customer-Owned Portion],O1422),Table15[Unique ID],0),0)))</f>
        <v>Non-lead</v>
      </c>
      <c r="X1422"/>
    </row>
    <row r="1423" spans="2:24" ht="30" x14ac:dyDescent="0.25">
      <c r="B1423" s="146">
        <v>26365047</v>
      </c>
      <c r="C1423" s="31" t="s">
        <v>1756</v>
      </c>
      <c r="D1423" s="31">
        <v>1495</v>
      </c>
      <c r="E1423" s="44" t="s">
        <v>43</v>
      </c>
      <c r="F1423" s="43" t="s">
        <v>34</v>
      </c>
      <c r="G1423" s="84" t="s">
        <v>34</v>
      </c>
      <c r="H1423" s="31" t="s">
        <v>3177</v>
      </c>
      <c r="I1423" s="31"/>
      <c r="J1423" s="84" t="s">
        <v>106</v>
      </c>
      <c r="K1423" s="31" t="s">
        <v>36</v>
      </c>
      <c r="L1423" s="31" t="s">
        <v>95</v>
      </c>
      <c r="M1423" s="169">
        <v>45514</v>
      </c>
      <c r="N1423" s="148"/>
      <c r="O1423" s="44" t="s">
        <v>43</v>
      </c>
      <c r="P1423" s="43" t="s">
        <v>3178</v>
      </c>
      <c r="Q1423" s="31"/>
      <c r="R1423" s="84" t="s">
        <v>106</v>
      </c>
      <c r="S1423" s="31" t="s">
        <v>36</v>
      </c>
      <c r="T1423" s="31" t="s">
        <v>95</v>
      </c>
      <c r="U1423" s="169">
        <v>45514</v>
      </c>
      <c r="V1423" s="150"/>
      <c r="W1423" s="141" t="str" cm="1">
        <f t="array" ref="W1423">IF(SUM(LEN(B1423:V1423))=0,"",IF(OR(OR(ISBLANK(F1423),SUM(LEN(C1423),LEN(D1423))=0),AND(NOT(E1423="Unknown"),ISBLANK(J1423)),AND(NOT(O1423="Unknown"),ISBLANK(R1423))),"Missing Information", INDEX(Table15[Entire Service Line Classification], MATCH(SUMIFS(Table15[Unique ID],Table15[System-Owned Portion],E1423,Table15[If Material Anything Other than "Lead" in Column E,Was Material Ever Previously Lead?],G1423,Table15[Customer-Owned Portion],O1423),Table15[Unique ID],0),0)))</f>
        <v>Non-lead</v>
      </c>
      <c r="X1423"/>
    </row>
    <row r="1424" spans="2:24" ht="30" x14ac:dyDescent="0.25">
      <c r="B1424" s="146">
        <v>26365078</v>
      </c>
      <c r="C1424" s="31" t="s">
        <v>1757</v>
      </c>
      <c r="D1424" s="31">
        <v>1496</v>
      </c>
      <c r="E1424" s="44" t="s">
        <v>43</v>
      </c>
      <c r="F1424" s="43" t="s">
        <v>34</v>
      </c>
      <c r="G1424" s="84" t="s">
        <v>34</v>
      </c>
      <c r="H1424" s="31" t="s">
        <v>3177</v>
      </c>
      <c r="I1424" s="31"/>
      <c r="J1424" s="84" t="s">
        <v>106</v>
      </c>
      <c r="K1424" s="31" t="s">
        <v>36</v>
      </c>
      <c r="L1424" s="31" t="s">
        <v>95</v>
      </c>
      <c r="M1424" s="169">
        <v>45514</v>
      </c>
      <c r="N1424" s="148"/>
      <c r="O1424" s="44" t="s">
        <v>43</v>
      </c>
      <c r="P1424" s="43" t="s">
        <v>3178</v>
      </c>
      <c r="Q1424" s="31"/>
      <c r="R1424" s="84" t="s">
        <v>106</v>
      </c>
      <c r="S1424" s="31" t="s">
        <v>36</v>
      </c>
      <c r="T1424" s="31" t="s">
        <v>95</v>
      </c>
      <c r="U1424" s="169">
        <v>45514</v>
      </c>
      <c r="V1424" s="150"/>
      <c r="W1424" s="141" t="str" cm="1">
        <f t="array" ref="W1424">IF(SUM(LEN(B1424:V1424))=0,"",IF(OR(OR(ISBLANK(F1424),SUM(LEN(C1424),LEN(D1424))=0),AND(NOT(E1424="Unknown"),ISBLANK(J1424)),AND(NOT(O1424="Unknown"),ISBLANK(R1424))),"Missing Information", INDEX(Table15[Entire Service Line Classification], MATCH(SUMIFS(Table15[Unique ID],Table15[System-Owned Portion],E1424,Table15[If Material Anything Other than "Lead" in Column E,Was Material Ever Previously Lead?],G1424,Table15[Customer-Owned Portion],O1424),Table15[Unique ID],0),0)))</f>
        <v>Non-lead</v>
      </c>
      <c r="X1424"/>
    </row>
    <row r="1425" spans="2:24" ht="30" x14ac:dyDescent="0.25">
      <c r="B1425" s="146">
        <v>26365048</v>
      </c>
      <c r="C1425" s="31" t="s">
        <v>1758</v>
      </c>
      <c r="D1425" s="31">
        <v>1497</v>
      </c>
      <c r="E1425" s="44" t="s">
        <v>43</v>
      </c>
      <c r="F1425" s="43" t="s">
        <v>34</v>
      </c>
      <c r="G1425" s="84" t="s">
        <v>34</v>
      </c>
      <c r="H1425" s="31" t="s">
        <v>3177</v>
      </c>
      <c r="I1425" s="31"/>
      <c r="J1425" s="84" t="s">
        <v>106</v>
      </c>
      <c r="K1425" s="31" t="s">
        <v>36</v>
      </c>
      <c r="L1425" s="31" t="s">
        <v>95</v>
      </c>
      <c r="M1425" s="169">
        <v>45514</v>
      </c>
      <c r="N1425" s="148"/>
      <c r="O1425" s="44" t="s">
        <v>43</v>
      </c>
      <c r="P1425" s="43" t="s">
        <v>3178</v>
      </c>
      <c r="Q1425" s="31"/>
      <c r="R1425" s="84" t="s">
        <v>106</v>
      </c>
      <c r="S1425" s="31" t="s">
        <v>36</v>
      </c>
      <c r="T1425" s="31" t="s">
        <v>95</v>
      </c>
      <c r="U1425" s="169">
        <v>45514</v>
      </c>
      <c r="V1425" s="150"/>
      <c r="W1425" s="141" t="str" cm="1">
        <f t="array" ref="W1425">IF(SUM(LEN(B1425:V1425))=0,"",IF(OR(OR(ISBLANK(F1425),SUM(LEN(C1425),LEN(D1425))=0),AND(NOT(E1425="Unknown"),ISBLANK(J1425)),AND(NOT(O1425="Unknown"),ISBLANK(R1425))),"Missing Information", INDEX(Table15[Entire Service Line Classification], MATCH(SUMIFS(Table15[Unique ID],Table15[System-Owned Portion],E1425,Table15[If Material Anything Other than "Lead" in Column E,Was Material Ever Previously Lead?],G1425,Table15[Customer-Owned Portion],O1425),Table15[Unique ID],0),0)))</f>
        <v>Non-lead</v>
      </c>
      <c r="X1425"/>
    </row>
    <row r="1426" spans="2:24" ht="30" x14ac:dyDescent="0.25">
      <c r="B1426" s="146">
        <v>26365069</v>
      </c>
      <c r="C1426" s="31" t="s">
        <v>1759</v>
      </c>
      <c r="D1426" s="31">
        <v>1498</v>
      </c>
      <c r="E1426" s="44" t="s">
        <v>43</v>
      </c>
      <c r="F1426" s="43" t="s">
        <v>34</v>
      </c>
      <c r="G1426" s="84" t="s">
        <v>34</v>
      </c>
      <c r="H1426" s="31" t="s">
        <v>3177</v>
      </c>
      <c r="I1426" s="31"/>
      <c r="J1426" s="84" t="s">
        <v>106</v>
      </c>
      <c r="K1426" s="31" t="s">
        <v>36</v>
      </c>
      <c r="L1426" s="31" t="s">
        <v>95</v>
      </c>
      <c r="M1426" s="169">
        <v>45514</v>
      </c>
      <c r="N1426" s="148"/>
      <c r="O1426" s="44" t="s">
        <v>43</v>
      </c>
      <c r="P1426" s="43" t="s">
        <v>3178</v>
      </c>
      <c r="Q1426" s="31"/>
      <c r="R1426" s="84" t="s">
        <v>106</v>
      </c>
      <c r="S1426" s="31" t="s">
        <v>36</v>
      </c>
      <c r="T1426" s="31" t="s">
        <v>95</v>
      </c>
      <c r="U1426" s="169">
        <v>45514</v>
      </c>
      <c r="V1426" s="150"/>
      <c r="W1426" s="141" t="str" cm="1">
        <f t="array" ref="W1426">IF(SUM(LEN(B1426:V1426))=0,"",IF(OR(OR(ISBLANK(F1426),SUM(LEN(C1426),LEN(D1426))=0),AND(NOT(E1426="Unknown"),ISBLANK(J1426)),AND(NOT(O1426="Unknown"),ISBLANK(R1426))),"Missing Information", INDEX(Table15[Entire Service Line Classification], MATCH(SUMIFS(Table15[Unique ID],Table15[System-Owned Portion],E1426,Table15[If Material Anything Other than "Lead" in Column E,Was Material Ever Previously Lead?],G1426,Table15[Customer-Owned Portion],O1426),Table15[Unique ID],0),0)))</f>
        <v>Non-lead</v>
      </c>
      <c r="X1426"/>
    </row>
    <row r="1427" spans="2:24" ht="30" x14ac:dyDescent="0.25">
      <c r="B1427" s="146">
        <v>67489617</v>
      </c>
      <c r="C1427" s="31" t="s">
        <v>1760</v>
      </c>
      <c r="D1427" s="31">
        <v>1499</v>
      </c>
      <c r="E1427" s="44" t="s">
        <v>43</v>
      </c>
      <c r="F1427" s="43" t="s">
        <v>34</v>
      </c>
      <c r="G1427" s="84" t="s">
        <v>34</v>
      </c>
      <c r="H1427" s="31" t="s">
        <v>3177</v>
      </c>
      <c r="I1427" s="31"/>
      <c r="J1427" s="84" t="s">
        <v>106</v>
      </c>
      <c r="K1427" s="31" t="s">
        <v>36</v>
      </c>
      <c r="L1427" s="31" t="s">
        <v>95</v>
      </c>
      <c r="M1427" s="169">
        <v>45514</v>
      </c>
      <c r="N1427" s="148"/>
      <c r="O1427" s="44" t="s">
        <v>43</v>
      </c>
      <c r="P1427" s="43" t="s">
        <v>3178</v>
      </c>
      <c r="Q1427" s="31"/>
      <c r="R1427" s="84" t="s">
        <v>106</v>
      </c>
      <c r="S1427" s="31" t="s">
        <v>36</v>
      </c>
      <c r="T1427" s="31" t="s">
        <v>95</v>
      </c>
      <c r="U1427" s="169">
        <v>45514</v>
      </c>
      <c r="V1427" s="150"/>
      <c r="W1427" s="141" t="str" cm="1">
        <f t="array" ref="W1427">IF(SUM(LEN(B1427:V1427))=0,"",IF(OR(OR(ISBLANK(F1427),SUM(LEN(C1427),LEN(D1427))=0),AND(NOT(E1427="Unknown"),ISBLANK(J1427)),AND(NOT(O1427="Unknown"),ISBLANK(R1427))),"Missing Information", INDEX(Table15[Entire Service Line Classification], MATCH(SUMIFS(Table15[Unique ID],Table15[System-Owned Portion],E1427,Table15[If Material Anything Other than "Lead" in Column E,Was Material Ever Previously Lead?],G1427,Table15[Customer-Owned Portion],O1427),Table15[Unique ID],0),0)))</f>
        <v>Non-lead</v>
      </c>
      <c r="X1427"/>
    </row>
    <row r="1428" spans="2:24" ht="30" x14ac:dyDescent="0.25">
      <c r="B1428" s="146">
        <v>26367172</v>
      </c>
      <c r="C1428" s="31" t="s">
        <v>1761</v>
      </c>
      <c r="D1428" s="31">
        <v>1500</v>
      </c>
      <c r="E1428" s="44" t="s">
        <v>43</v>
      </c>
      <c r="F1428" s="43" t="s">
        <v>34</v>
      </c>
      <c r="G1428" s="84" t="s">
        <v>34</v>
      </c>
      <c r="H1428" s="31" t="s">
        <v>3177</v>
      </c>
      <c r="I1428" s="31"/>
      <c r="J1428" s="84" t="s">
        <v>106</v>
      </c>
      <c r="K1428" s="31" t="s">
        <v>36</v>
      </c>
      <c r="L1428" s="31" t="s">
        <v>95</v>
      </c>
      <c r="M1428" s="169">
        <v>45514</v>
      </c>
      <c r="N1428" s="148"/>
      <c r="O1428" s="44" t="s">
        <v>43</v>
      </c>
      <c r="P1428" s="43" t="s">
        <v>3178</v>
      </c>
      <c r="Q1428" s="31"/>
      <c r="R1428" s="84" t="s">
        <v>106</v>
      </c>
      <c r="S1428" s="31" t="s">
        <v>36</v>
      </c>
      <c r="T1428" s="31" t="s">
        <v>95</v>
      </c>
      <c r="U1428" s="169">
        <v>45514</v>
      </c>
      <c r="V1428" s="150"/>
      <c r="W1428" s="141" t="str" cm="1">
        <f t="array" ref="W1428">IF(SUM(LEN(B1428:V1428))=0,"",IF(OR(OR(ISBLANK(F1428),SUM(LEN(C1428),LEN(D1428))=0),AND(NOT(E1428="Unknown"),ISBLANK(J1428)),AND(NOT(O1428="Unknown"),ISBLANK(R1428))),"Missing Information", INDEX(Table15[Entire Service Line Classification], MATCH(SUMIFS(Table15[Unique ID],Table15[System-Owned Portion],E1428,Table15[If Material Anything Other than "Lead" in Column E,Was Material Ever Previously Lead?],G1428,Table15[Customer-Owned Portion],O1428),Table15[Unique ID],0),0)))</f>
        <v>Non-lead</v>
      </c>
      <c r="X1428"/>
    </row>
    <row r="1429" spans="2:24" ht="30" x14ac:dyDescent="0.25">
      <c r="B1429" s="146">
        <v>26367201</v>
      </c>
      <c r="C1429" s="31" t="s">
        <v>1762</v>
      </c>
      <c r="D1429" s="31">
        <v>1501</v>
      </c>
      <c r="E1429" s="44" t="s">
        <v>43</v>
      </c>
      <c r="F1429" s="43" t="s">
        <v>34</v>
      </c>
      <c r="G1429" s="84" t="s">
        <v>34</v>
      </c>
      <c r="H1429" s="31" t="s">
        <v>3177</v>
      </c>
      <c r="I1429" s="31"/>
      <c r="J1429" s="84" t="s">
        <v>106</v>
      </c>
      <c r="K1429" s="31" t="s">
        <v>36</v>
      </c>
      <c r="L1429" s="31" t="s">
        <v>95</v>
      </c>
      <c r="M1429" s="169">
        <v>45514</v>
      </c>
      <c r="N1429" s="148"/>
      <c r="O1429" s="44" t="s">
        <v>42</v>
      </c>
      <c r="P1429" s="43" t="s">
        <v>3178</v>
      </c>
      <c r="Q1429" s="31"/>
      <c r="R1429" s="84" t="s">
        <v>106</v>
      </c>
      <c r="S1429" s="31" t="s">
        <v>36</v>
      </c>
      <c r="T1429" s="31" t="s">
        <v>95</v>
      </c>
      <c r="U1429" s="169">
        <v>45514</v>
      </c>
      <c r="V1429" s="150"/>
      <c r="W1429" s="141" t="str" cm="1">
        <f t="array" ref="W1429">IF(SUM(LEN(B1429:V1429))=0,"",IF(OR(OR(ISBLANK(F1429),SUM(LEN(C1429),LEN(D1429))=0),AND(NOT(E1429="Unknown"),ISBLANK(J1429)),AND(NOT(O1429="Unknown"),ISBLANK(R1429))),"Missing Information", INDEX(Table15[Entire Service Line Classification], MATCH(SUMIFS(Table15[Unique ID],Table15[System-Owned Portion],E1429,Table15[If Material Anything Other than "Lead" in Column E,Was Material Ever Previously Lead?],G1429,Table15[Customer-Owned Portion],O1429),Table15[Unique ID],0),0)))</f>
        <v>Non-lead</v>
      </c>
      <c r="X1429"/>
    </row>
    <row r="1430" spans="2:24" ht="30" x14ac:dyDescent="0.25">
      <c r="B1430" s="146">
        <v>26365058</v>
      </c>
      <c r="C1430" s="31" t="s">
        <v>1763</v>
      </c>
      <c r="D1430" s="31">
        <v>1502</v>
      </c>
      <c r="E1430" s="44" t="s">
        <v>43</v>
      </c>
      <c r="F1430" s="43" t="s">
        <v>34</v>
      </c>
      <c r="G1430" s="84" t="s">
        <v>34</v>
      </c>
      <c r="H1430" s="31" t="s">
        <v>3177</v>
      </c>
      <c r="I1430" s="31"/>
      <c r="J1430" s="84" t="s">
        <v>106</v>
      </c>
      <c r="K1430" s="31" t="s">
        <v>36</v>
      </c>
      <c r="L1430" s="31" t="s">
        <v>95</v>
      </c>
      <c r="M1430" s="169">
        <v>45514</v>
      </c>
      <c r="N1430" s="148"/>
      <c r="O1430" s="44" t="s">
        <v>42</v>
      </c>
      <c r="P1430" s="43" t="s">
        <v>3178</v>
      </c>
      <c r="Q1430" s="31"/>
      <c r="R1430" s="84" t="s">
        <v>106</v>
      </c>
      <c r="S1430" s="31" t="s">
        <v>36</v>
      </c>
      <c r="T1430" s="31" t="s">
        <v>95</v>
      </c>
      <c r="U1430" s="169">
        <v>45514</v>
      </c>
      <c r="V1430" s="150"/>
      <c r="W1430" s="141" t="str" cm="1">
        <f t="array" ref="W1430">IF(SUM(LEN(B1430:V1430))=0,"",IF(OR(OR(ISBLANK(F1430),SUM(LEN(C1430),LEN(D1430))=0),AND(NOT(E1430="Unknown"),ISBLANK(J1430)),AND(NOT(O1430="Unknown"),ISBLANK(R1430))),"Missing Information", INDEX(Table15[Entire Service Line Classification], MATCH(SUMIFS(Table15[Unique ID],Table15[System-Owned Portion],E1430,Table15[If Material Anything Other than "Lead" in Column E,Was Material Ever Previously Lead?],G1430,Table15[Customer-Owned Portion],O1430),Table15[Unique ID],0),0)))</f>
        <v>Non-lead</v>
      </c>
      <c r="X1430"/>
    </row>
    <row r="1431" spans="2:24" ht="30" x14ac:dyDescent="0.25">
      <c r="B1431" s="146">
        <v>26367166</v>
      </c>
      <c r="C1431" s="31" t="s">
        <v>1764</v>
      </c>
      <c r="D1431" s="31">
        <v>1503</v>
      </c>
      <c r="E1431" s="44" t="s">
        <v>43</v>
      </c>
      <c r="F1431" s="43" t="s">
        <v>34</v>
      </c>
      <c r="G1431" s="84" t="s">
        <v>34</v>
      </c>
      <c r="H1431" s="31" t="s">
        <v>3177</v>
      </c>
      <c r="I1431" s="31"/>
      <c r="J1431" s="84" t="s">
        <v>106</v>
      </c>
      <c r="K1431" s="31" t="s">
        <v>36</v>
      </c>
      <c r="L1431" s="31" t="s">
        <v>95</v>
      </c>
      <c r="M1431" s="169">
        <v>45514</v>
      </c>
      <c r="N1431" s="148"/>
      <c r="O1431" s="44" t="s">
        <v>43</v>
      </c>
      <c r="P1431" s="43" t="s">
        <v>3178</v>
      </c>
      <c r="Q1431" s="31"/>
      <c r="R1431" s="84" t="s">
        <v>106</v>
      </c>
      <c r="S1431" s="31" t="s">
        <v>36</v>
      </c>
      <c r="T1431" s="31" t="s">
        <v>95</v>
      </c>
      <c r="U1431" s="169">
        <v>45514</v>
      </c>
      <c r="V1431" s="150"/>
      <c r="W1431" s="141" t="str" cm="1">
        <f t="array" ref="W1431">IF(SUM(LEN(B1431:V1431))=0,"",IF(OR(OR(ISBLANK(F1431),SUM(LEN(C1431),LEN(D1431))=0),AND(NOT(E1431="Unknown"),ISBLANK(J1431)),AND(NOT(O1431="Unknown"),ISBLANK(R1431))),"Missing Information", INDEX(Table15[Entire Service Line Classification], MATCH(SUMIFS(Table15[Unique ID],Table15[System-Owned Portion],E1431,Table15[If Material Anything Other than "Lead" in Column E,Was Material Ever Previously Lead?],G1431,Table15[Customer-Owned Portion],O1431),Table15[Unique ID],0),0)))</f>
        <v>Non-lead</v>
      </c>
      <c r="X1431"/>
    </row>
    <row r="1432" spans="2:24" ht="30" x14ac:dyDescent="0.25">
      <c r="B1432" s="146">
        <v>26367197</v>
      </c>
      <c r="C1432" s="31" t="s">
        <v>1765</v>
      </c>
      <c r="D1432" s="31">
        <v>1504</v>
      </c>
      <c r="E1432" s="44" t="s">
        <v>43</v>
      </c>
      <c r="F1432" s="43" t="s">
        <v>34</v>
      </c>
      <c r="G1432" s="84" t="s">
        <v>34</v>
      </c>
      <c r="H1432" s="31" t="s">
        <v>3177</v>
      </c>
      <c r="I1432" s="31"/>
      <c r="J1432" s="84" t="s">
        <v>106</v>
      </c>
      <c r="K1432" s="31" t="s">
        <v>36</v>
      </c>
      <c r="L1432" s="31" t="s">
        <v>95</v>
      </c>
      <c r="M1432" s="169">
        <v>45514</v>
      </c>
      <c r="N1432" s="148"/>
      <c r="O1432" s="44" t="s">
        <v>42</v>
      </c>
      <c r="P1432" s="43" t="s">
        <v>3178</v>
      </c>
      <c r="Q1432" s="31"/>
      <c r="R1432" s="84" t="s">
        <v>106</v>
      </c>
      <c r="S1432" s="31" t="s">
        <v>36</v>
      </c>
      <c r="T1432" s="31" t="s">
        <v>95</v>
      </c>
      <c r="U1432" s="169">
        <v>45514</v>
      </c>
      <c r="V1432" s="150"/>
      <c r="W1432" s="141" t="str" cm="1">
        <f t="array" ref="W1432">IF(SUM(LEN(B1432:V1432))=0,"",IF(OR(OR(ISBLANK(F1432),SUM(LEN(C1432),LEN(D1432))=0),AND(NOT(E1432="Unknown"),ISBLANK(J1432)),AND(NOT(O1432="Unknown"),ISBLANK(R1432))),"Missing Information", INDEX(Table15[Entire Service Line Classification], MATCH(SUMIFS(Table15[Unique ID],Table15[System-Owned Portion],E1432,Table15[If Material Anything Other than "Lead" in Column E,Was Material Ever Previously Lead?],G1432,Table15[Customer-Owned Portion],O1432),Table15[Unique ID],0),0)))</f>
        <v>Non-lead</v>
      </c>
      <c r="X1432"/>
    </row>
    <row r="1433" spans="2:24" ht="30" x14ac:dyDescent="0.25">
      <c r="B1433" s="146">
        <v>26367158</v>
      </c>
      <c r="C1433" s="31" t="s">
        <v>1766</v>
      </c>
      <c r="D1433" s="31">
        <v>1505</v>
      </c>
      <c r="E1433" s="44" t="s">
        <v>43</v>
      </c>
      <c r="F1433" s="43" t="s">
        <v>34</v>
      </c>
      <c r="G1433" s="84" t="s">
        <v>34</v>
      </c>
      <c r="H1433" s="31" t="s">
        <v>3177</v>
      </c>
      <c r="I1433" s="31"/>
      <c r="J1433" s="84" t="s">
        <v>106</v>
      </c>
      <c r="K1433" s="31" t="s">
        <v>36</v>
      </c>
      <c r="L1433" s="31" t="s">
        <v>95</v>
      </c>
      <c r="M1433" s="169">
        <v>45514</v>
      </c>
      <c r="N1433" s="148"/>
      <c r="O1433" s="44" t="s">
        <v>43</v>
      </c>
      <c r="P1433" s="43" t="s">
        <v>3178</v>
      </c>
      <c r="Q1433" s="31"/>
      <c r="R1433" s="84" t="s">
        <v>106</v>
      </c>
      <c r="S1433" s="31" t="s">
        <v>36</v>
      </c>
      <c r="T1433" s="31" t="s">
        <v>95</v>
      </c>
      <c r="U1433" s="169">
        <v>45514</v>
      </c>
      <c r="V1433" s="150"/>
      <c r="W1433" s="141" t="str" cm="1">
        <f t="array" ref="W1433">IF(SUM(LEN(B1433:V1433))=0,"",IF(OR(OR(ISBLANK(F1433),SUM(LEN(C1433),LEN(D1433))=0),AND(NOT(E1433="Unknown"),ISBLANK(J1433)),AND(NOT(O1433="Unknown"),ISBLANK(R1433))),"Missing Information", INDEX(Table15[Entire Service Line Classification], MATCH(SUMIFS(Table15[Unique ID],Table15[System-Owned Portion],E1433,Table15[If Material Anything Other than "Lead" in Column E,Was Material Ever Previously Lead?],G1433,Table15[Customer-Owned Portion],O1433),Table15[Unique ID],0),0)))</f>
        <v>Non-lead</v>
      </c>
      <c r="X1433"/>
    </row>
    <row r="1434" spans="2:24" ht="30" x14ac:dyDescent="0.25">
      <c r="B1434" s="146">
        <v>26365811</v>
      </c>
      <c r="C1434" s="31" t="s">
        <v>1767</v>
      </c>
      <c r="D1434" s="31">
        <v>1506</v>
      </c>
      <c r="E1434" s="44" t="s">
        <v>43</v>
      </c>
      <c r="F1434" s="43" t="s">
        <v>34</v>
      </c>
      <c r="G1434" s="84" t="s">
        <v>34</v>
      </c>
      <c r="H1434" s="31" t="s">
        <v>3177</v>
      </c>
      <c r="I1434" s="31"/>
      <c r="J1434" s="84" t="s">
        <v>106</v>
      </c>
      <c r="K1434" s="31" t="s">
        <v>36</v>
      </c>
      <c r="L1434" s="31" t="s">
        <v>95</v>
      </c>
      <c r="M1434" s="169">
        <v>45514</v>
      </c>
      <c r="N1434" s="148"/>
      <c r="O1434" s="44" t="s">
        <v>43</v>
      </c>
      <c r="P1434" s="43" t="s">
        <v>3178</v>
      </c>
      <c r="Q1434" s="31"/>
      <c r="R1434" s="84" t="s">
        <v>106</v>
      </c>
      <c r="S1434" s="31" t="s">
        <v>36</v>
      </c>
      <c r="T1434" s="31" t="s">
        <v>95</v>
      </c>
      <c r="U1434" s="169">
        <v>45514</v>
      </c>
      <c r="V1434" s="150"/>
      <c r="W1434" s="141" t="str" cm="1">
        <f t="array" ref="W1434">IF(SUM(LEN(B1434:V1434))=0,"",IF(OR(OR(ISBLANK(F1434),SUM(LEN(C1434),LEN(D1434))=0),AND(NOT(E1434="Unknown"),ISBLANK(J1434)),AND(NOT(O1434="Unknown"),ISBLANK(R1434))),"Missing Information", INDEX(Table15[Entire Service Line Classification], MATCH(SUMIFS(Table15[Unique ID],Table15[System-Owned Portion],E1434,Table15[If Material Anything Other than "Lead" in Column E,Was Material Ever Previously Lead?],G1434,Table15[Customer-Owned Portion],O1434),Table15[Unique ID],0),0)))</f>
        <v>Non-lead</v>
      </c>
      <c r="X1434"/>
    </row>
    <row r="1435" spans="2:24" ht="30" x14ac:dyDescent="0.25">
      <c r="B1435" s="146">
        <v>26365059</v>
      </c>
      <c r="C1435" s="31" t="s">
        <v>1768</v>
      </c>
      <c r="D1435" s="31">
        <v>1507</v>
      </c>
      <c r="E1435" s="44" t="s">
        <v>43</v>
      </c>
      <c r="F1435" s="43" t="s">
        <v>34</v>
      </c>
      <c r="G1435" s="84" t="s">
        <v>34</v>
      </c>
      <c r="H1435" s="31" t="s">
        <v>3177</v>
      </c>
      <c r="I1435" s="31"/>
      <c r="J1435" s="84" t="s">
        <v>106</v>
      </c>
      <c r="K1435" s="31" t="s">
        <v>36</v>
      </c>
      <c r="L1435" s="31" t="s">
        <v>95</v>
      </c>
      <c r="M1435" s="169">
        <v>45514</v>
      </c>
      <c r="N1435" s="148"/>
      <c r="O1435" s="44" t="s">
        <v>43</v>
      </c>
      <c r="P1435" s="43" t="s">
        <v>3178</v>
      </c>
      <c r="Q1435" s="31"/>
      <c r="R1435" s="84" t="s">
        <v>106</v>
      </c>
      <c r="S1435" s="31" t="s">
        <v>36</v>
      </c>
      <c r="T1435" s="31" t="s">
        <v>95</v>
      </c>
      <c r="U1435" s="169">
        <v>45514</v>
      </c>
      <c r="V1435" s="150"/>
      <c r="W1435" s="141" t="str" cm="1">
        <f t="array" ref="W1435">IF(SUM(LEN(B1435:V1435))=0,"",IF(OR(OR(ISBLANK(F1435),SUM(LEN(C1435),LEN(D1435))=0),AND(NOT(E1435="Unknown"),ISBLANK(J1435)),AND(NOT(O1435="Unknown"),ISBLANK(R1435))),"Missing Information", INDEX(Table15[Entire Service Line Classification], MATCH(SUMIFS(Table15[Unique ID],Table15[System-Owned Portion],E1435,Table15[If Material Anything Other than "Lead" in Column E,Was Material Ever Previously Lead?],G1435,Table15[Customer-Owned Portion],O1435),Table15[Unique ID],0),0)))</f>
        <v>Non-lead</v>
      </c>
      <c r="X1435"/>
    </row>
    <row r="1436" spans="2:24" ht="30" x14ac:dyDescent="0.25">
      <c r="B1436" s="146">
        <v>26365053</v>
      </c>
      <c r="C1436" s="31" t="s">
        <v>1769</v>
      </c>
      <c r="D1436" s="31">
        <v>1508</v>
      </c>
      <c r="E1436" s="44" t="s">
        <v>43</v>
      </c>
      <c r="F1436" s="43" t="s">
        <v>34</v>
      </c>
      <c r="G1436" s="84" t="s">
        <v>34</v>
      </c>
      <c r="H1436" s="31" t="s">
        <v>3177</v>
      </c>
      <c r="I1436" s="31"/>
      <c r="J1436" s="84" t="s">
        <v>106</v>
      </c>
      <c r="K1436" s="31" t="s">
        <v>36</v>
      </c>
      <c r="L1436" s="31" t="s">
        <v>95</v>
      </c>
      <c r="M1436" s="169">
        <v>45514</v>
      </c>
      <c r="N1436" s="148"/>
      <c r="O1436" s="44" t="s">
        <v>42</v>
      </c>
      <c r="P1436" s="43" t="s">
        <v>3178</v>
      </c>
      <c r="Q1436" s="31"/>
      <c r="R1436" s="84" t="s">
        <v>106</v>
      </c>
      <c r="S1436" s="31" t="s">
        <v>36</v>
      </c>
      <c r="T1436" s="31" t="s">
        <v>95</v>
      </c>
      <c r="U1436" s="169">
        <v>45514</v>
      </c>
      <c r="V1436" s="150"/>
      <c r="W1436" s="141" t="str" cm="1">
        <f t="array" ref="W1436">IF(SUM(LEN(B1436:V1436))=0,"",IF(OR(OR(ISBLANK(F1436),SUM(LEN(C1436),LEN(D1436))=0),AND(NOT(E1436="Unknown"),ISBLANK(J1436)),AND(NOT(O1436="Unknown"),ISBLANK(R1436))),"Missing Information", INDEX(Table15[Entire Service Line Classification], MATCH(SUMIFS(Table15[Unique ID],Table15[System-Owned Portion],E1436,Table15[If Material Anything Other than "Lead" in Column E,Was Material Ever Previously Lead?],G1436,Table15[Customer-Owned Portion],O1436),Table15[Unique ID],0),0)))</f>
        <v>Non-lead</v>
      </c>
      <c r="X1436"/>
    </row>
    <row r="1437" spans="2:24" ht="30" x14ac:dyDescent="0.25">
      <c r="B1437" s="146">
        <v>26365054</v>
      </c>
      <c r="C1437" s="31" t="s">
        <v>1770</v>
      </c>
      <c r="D1437" s="31">
        <v>1509</v>
      </c>
      <c r="E1437" s="44" t="s">
        <v>43</v>
      </c>
      <c r="F1437" s="43" t="s">
        <v>34</v>
      </c>
      <c r="G1437" s="84" t="s">
        <v>34</v>
      </c>
      <c r="H1437" s="31" t="s">
        <v>3177</v>
      </c>
      <c r="I1437" s="31"/>
      <c r="J1437" s="84" t="s">
        <v>106</v>
      </c>
      <c r="K1437" s="31" t="s">
        <v>36</v>
      </c>
      <c r="L1437" s="31" t="s">
        <v>95</v>
      </c>
      <c r="M1437" s="169">
        <v>45514</v>
      </c>
      <c r="N1437" s="148"/>
      <c r="O1437" s="44" t="s">
        <v>42</v>
      </c>
      <c r="P1437" s="43" t="s">
        <v>3178</v>
      </c>
      <c r="Q1437" s="31"/>
      <c r="R1437" s="84" t="s">
        <v>106</v>
      </c>
      <c r="S1437" s="31" t="s">
        <v>36</v>
      </c>
      <c r="T1437" s="31" t="s">
        <v>95</v>
      </c>
      <c r="U1437" s="169">
        <v>45514</v>
      </c>
      <c r="V1437" s="150"/>
      <c r="W1437" s="141" t="str" cm="1">
        <f t="array" ref="W1437">IF(SUM(LEN(B1437:V1437))=0,"",IF(OR(OR(ISBLANK(F1437),SUM(LEN(C1437),LEN(D1437))=0),AND(NOT(E1437="Unknown"),ISBLANK(J1437)),AND(NOT(O1437="Unknown"),ISBLANK(R1437))),"Missing Information", INDEX(Table15[Entire Service Line Classification], MATCH(SUMIFS(Table15[Unique ID],Table15[System-Owned Portion],E1437,Table15[If Material Anything Other than "Lead" in Column E,Was Material Ever Previously Lead?],G1437,Table15[Customer-Owned Portion],O1437),Table15[Unique ID],0),0)))</f>
        <v>Non-lead</v>
      </c>
      <c r="X1437"/>
    </row>
    <row r="1438" spans="2:24" ht="30" x14ac:dyDescent="0.25">
      <c r="B1438" s="146">
        <v>26365831</v>
      </c>
      <c r="C1438" s="31" t="s">
        <v>1771</v>
      </c>
      <c r="D1438" s="31">
        <v>1510</v>
      </c>
      <c r="E1438" s="44" t="s">
        <v>43</v>
      </c>
      <c r="F1438" s="43" t="s">
        <v>34</v>
      </c>
      <c r="G1438" s="84" t="s">
        <v>34</v>
      </c>
      <c r="H1438" s="31" t="s">
        <v>3177</v>
      </c>
      <c r="I1438" s="31"/>
      <c r="J1438" s="84" t="s">
        <v>106</v>
      </c>
      <c r="K1438" s="31" t="s">
        <v>36</v>
      </c>
      <c r="L1438" s="31" t="s">
        <v>95</v>
      </c>
      <c r="M1438" s="169">
        <v>45514</v>
      </c>
      <c r="N1438" s="148"/>
      <c r="O1438" s="44" t="s">
        <v>42</v>
      </c>
      <c r="P1438" s="43" t="s">
        <v>3178</v>
      </c>
      <c r="Q1438" s="31"/>
      <c r="R1438" s="84" t="s">
        <v>106</v>
      </c>
      <c r="S1438" s="31" t="s">
        <v>36</v>
      </c>
      <c r="T1438" s="31" t="s">
        <v>95</v>
      </c>
      <c r="U1438" s="169">
        <v>45514</v>
      </c>
      <c r="V1438" s="150"/>
      <c r="W1438" s="141" t="str" cm="1">
        <f t="array" ref="W1438">IF(SUM(LEN(B1438:V1438))=0,"",IF(OR(OR(ISBLANK(F1438),SUM(LEN(C1438),LEN(D1438))=0),AND(NOT(E1438="Unknown"),ISBLANK(J1438)),AND(NOT(O1438="Unknown"),ISBLANK(R1438))),"Missing Information", INDEX(Table15[Entire Service Line Classification], MATCH(SUMIFS(Table15[Unique ID],Table15[System-Owned Portion],E1438,Table15[If Material Anything Other than "Lead" in Column E,Was Material Ever Previously Lead?],G1438,Table15[Customer-Owned Portion],O1438),Table15[Unique ID],0),0)))</f>
        <v>Non-lead</v>
      </c>
      <c r="X1438"/>
    </row>
    <row r="1439" spans="2:24" ht="30" x14ac:dyDescent="0.25">
      <c r="B1439" s="146">
        <v>26365830</v>
      </c>
      <c r="C1439" s="31" t="s">
        <v>1772</v>
      </c>
      <c r="D1439" s="31">
        <v>1511</v>
      </c>
      <c r="E1439" s="44" t="s">
        <v>43</v>
      </c>
      <c r="F1439" s="43" t="s">
        <v>34</v>
      </c>
      <c r="G1439" s="84" t="s">
        <v>34</v>
      </c>
      <c r="H1439" s="31" t="s">
        <v>3177</v>
      </c>
      <c r="I1439" s="31"/>
      <c r="J1439" s="84" t="s">
        <v>106</v>
      </c>
      <c r="K1439" s="31" t="s">
        <v>36</v>
      </c>
      <c r="L1439" s="31" t="s">
        <v>95</v>
      </c>
      <c r="M1439" s="169">
        <v>45514</v>
      </c>
      <c r="N1439" s="148"/>
      <c r="O1439" s="44" t="s">
        <v>43</v>
      </c>
      <c r="P1439" s="43" t="s">
        <v>3178</v>
      </c>
      <c r="Q1439" s="31"/>
      <c r="R1439" s="84" t="s">
        <v>106</v>
      </c>
      <c r="S1439" s="31" t="s">
        <v>36</v>
      </c>
      <c r="T1439" s="31" t="s">
        <v>95</v>
      </c>
      <c r="U1439" s="169">
        <v>45514</v>
      </c>
      <c r="V1439" s="150"/>
      <c r="W1439" s="141" t="str" cm="1">
        <f t="array" ref="W1439">IF(SUM(LEN(B1439:V1439))=0,"",IF(OR(OR(ISBLANK(F1439),SUM(LEN(C1439),LEN(D1439))=0),AND(NOT(E1439="Unknown"),ISBLANK(J1439)),AND(NOT(O1439="Unknown"),ISBLANK(R1439))),"Missing Information", INDEX(Table15[Entire Service Line Classification], MATCH(SUMIFS(Table15[Unique ID],Table15[System-Owned Portion],E1439,Table15[If Material Anything Other than "Lead" in Column E,Was Material Ever Previously Lead?],G1439,Table15[Customer-Owned Portion],O1439),Table15[Unique ID],0),0)))</f>
        <v>Non-lead</v>
      </c>
      <c r="X1439"/>
    </row>
    <row r="1440" spans="2:24" ht="30" x14ac:dyDescent="0.25">
      <c r="B1440" s="146">
        <v>26365060</v>
      </c>
      <c r="C1440" s="31" t="s">
        <v>1773</v>
      </c>
      <c r="D1440" s="31">
        <v>1512</v>
      </c>
      <c r="E1440" s="44" t="s">
        <v>43</v>
      </c>
      <c r="F1440" s="43" t="s">
        <v>34</v>
      </c>
      <c r="G1440" s="84" t="s">
        <v>34</v>
      </c>
      <c r="H1440" s="31" t="s">
        <v>3177</v>
      </c>
      <c r="I1440" s="31"/>
      <c r="J1440" s="84" t="s">
        <v>106</v>
      </c>
      <c r="K1440" s="31" t="s">
        <v>36</v>
      </c>
      <c r="L1440" s="31" t="s">
        <v>95</v>
      </c>
      <c r="M1440" s="169">
        <v>45514</v>
      </c>
      <c r="N1440" s="148"/>
      <c r="O1440" s="44" t="s">
        <v>43</v>
      </c>
      <c r="P1440" s="43" t="s">
        <v>3178</v>
      </c>
      <c r="Q1440" s="31"/>
      <c r="R1440" s="84" t="s">
        <v>106</v>
      </c>
      <c r="S1440" s="31" t="s">
        <v>36</v>
      </c>
      <c r="T1440" s="31" t="s">
        <v>95</v>
      </c>
      <c r="U1440" s="169">
        <v>45514</v>
      </c>
      <c r="V1440" s="150"/>
      <c r="W1440" s="141" t="str" cm="1">
        <f t="array" ref="W1440">IF(SUM(LEN(B1440:V1440))=0,"",IF(OR(OR(ISBLANK(F1440),SUM(LEN(C1440),LEN(D1440))=0),AND(NOT(E1440="Unknown"),ISBLANK(J1440)),AND(NOT(O1440="Unknown"),ISBLANK(R1440))),"Missing Information", INDEX(Table15[Entire Service Line Classification], MATCH(SUMIFS(Table15[Unique ID],Table15[System-Owned Portion],E1440,Table15[If Material Anything Other than "Lead" in Column E,Was Material Ever Previously Lead?],G1440,Table15[Customer-Owned Portion],O1440),Table15[Unique ID],0),0)))</f>
        <v>Non-lead</v>
      </c>
      <c r="X1440"/>
    </row>
    <row r="1441" spans="2:24" ht="30" x14ac:dyDescent="0.25">
      <c r="B1441" s="146">
        <v>26365056</v>
      </c>
      <c r="C1441" s="31" t="s">
        <v>1774</v>
      </c>
      <c r="D1441" s="31">
        <v>1513</v>
      </c>
      <c r="E1441" s="44" t="s">
        <v>43</v>
      </c>
      <c r="F1441" s="43" t="s">
        <v>34</v>
      </c>
      <c r="G1441" s="84" t="s">
        <v>34</v>
      </c>
      <c r="H1441" s="31" t="s">
        <v>3177</v>
      </c>
      <c r="I1441" s="31"/>
      <c r="J1441" s="84" t="s">
        <v>106</v>
      </c>
      <c r="K1441" s="31" t="s">
        <v>36</v>
      </c>
      <c r="L1441" s="31" t="s">
        <v>95</v>
      </c>
      <c r="M1441" s="169">
        <v>45514</v>
      </c>
      <c r="N1441" s="148"/>
      <c r="O1441" s="44" t="s">
        <v>43</v>
      </c>
      <c r="P1441" s="43" t="s">
        <v>3178</v>
      </c>
      <c r="Q1441" s="31"/>
      <c r="R1441" s="84" t="s">
        <v>106</v>
      </c>
      <c r="S1441" s="31" t="s">
        <v>36</v>
      </c>
      <c r="T1441" s="31" t="s">
        <v>95</v>
      </c>
      <c r="U1441" s="169">
        <v>45514</v>
      </c>
      <c r="V1441" s="150"/>
      <c r="W1441" s="141" t="str" cm="1">
        <f t="array" ref="W1441">IF(SUM(LEN(B1441:V1441))=0,"",IF(OR(OR(ISBLANK(F1441),SUM(LEN(C1441),LEN(D1441))=0),AND(NOT(E1441="Unknown"),ISBLANK(J1441)),AND(NOT(O1441="Unknown"),ISBLANK(R1441))),"Missing Information", INDEX(Table15[Entire Service Line Classification], MATCH(SUMIFS(Table15[Unique ID],Table15[System-Owned Portion],E1441,Table15[If Material Anything Other than "Lead" in Column E,Was Material Ever Previously Lead?],G1441,Table15[Customer-Owned Portion],O1441),Table15[Unique ID],0),0)))</f>
        <v>Non-lead</v>
      </c>
      <c r="X1441"/>
    </row>
    <row r="1442" spans="2:24" ht="30" x14ac:dyDescent="0.25">
      <c r="B1442" s="146">
        <v>26367148</v>
      </c>
      <c r="C1442" s="31" t="s">
        <v>1775</v>
      </c>
      <c r="D1442" s="31">
        <v>1514</v>
      </c>
      <c r="E1442" s="44" t="s">
        <v>43</v>
      </c>
      <c r="F1442" s="43" t="s">
        <v>34</v>
      </c>
      <c r="G1442" s="84" t="s">
        <v>34</v>
      </c>
      <c r="H1442" s="31" t="s">
        <v>3177</v>
      </c>
      <c r="I1442" s="31"/>
      <c r="J1442" s="84" t="s">
        <v>106</v>
      </c>
      <c r="K1442" s="31" t="s">
        <v>36</v>
      </c>
      <c r="L1442" s="31" t="s">
        <v>95</v>
      </c>
      <c r="M1442" s="169">
        <v>45514</v>
      </c>
      <c r="N1442" s="148"/>
      <c r="O1442" s="44" t="s">
        <v>43</v>
      </c>
      <c r="P1442" s="43" t="s">
        <v>3178</v>
      </c>
      <c r="Q1442" s="31"/>
      <c r="R1442" s="84" t="s">
        <v>106</v>
      </c>
      <c r="S1442" s="31" t="s">
        <v>36</v>
      </c>
      <c r="T1442" s="31" t="s">
        <v>95</v>
      </c>
      <c r="U1442" s="169">
        <v>45514</v>
      </c>
      <c r="V1442" s="150"/>
      <c r="W1442" s="141" t="str" cm="1">
        <f t="array" ref="W1442">IF(SUM(LEN(B1442:V1442))=0,"",IF(OR(OR(ISBLANK(F1442),SUM(LEN(C1442),LEN(D1442))=0),AND(NOT(E1442="Unknown"),ISBLANK(J1442)),AND(NOT(O1442="Unknown"),ISBLANK(R1442))),"Missing Information", INDEX(Table15[Entire Service Line Classification], MATCH(SUMIFS(Table15[Unique ID],Table15[System-Owned Portion],E1442,Table15[If Material Anything Other than "Lead" in Column E,Was Material Ever Previously Lead?],G1442,Table15[Customer-Owned Portion],O1442),Table15[Unique ID],0),0)))</f>
        <v>Non-lead</v>
      </c>
      <c r="X1442"/>
    </row>
    <row r="1443" spans="2:24" ht="30" x14ac:dyDescent="0.25">
      <c r="B1443" s="146">
        <v>26367147</v>
      </c>
      <c r="C1443" s="31" t="s">
        <v>1776</v>
      </c>
      <c r="D1443" s="31">
        <v>1515</v>
      </c>
      <c r="E1443" s="44" t="s">
        <v>43</v>
      </c>
      <c r="F1443" s="43" t="s">
        <v>34</v>
      </c>
      <c r="G1443" s="84" t="s">
        <v>34</v>
      </c>
      <c r="H1443" s="31" t="s">
        <v>3177</v>
      </c>
      <c r="I1443" s="31"/>
      <c r="J1443" s="84" t="s">
        <v>106</v>
      </c>
      <c r="K1443" s="31" t="s">
        <v>36</v>
      </c>
      <c r="L1443" s="31" t="s">
        <v>95</v>
      </c>
      <c r="M1443" s="169">
        <v>45514</v>
      </c>
      <c r="N1443" s="148"/>
      <c r="O1443" s="44" t="s">
        <v>42</v>
      </c>
      <c r="P1443" s="43" t="s">
        <v>3178</v>
      </c>
      <c r="Q1443" s="31"/>
      <c r="R1443" s="84" t="s">
        <v>106</v>
      </c>
      <c r="S1443" s="31" t="s">
        <v>36</v>
      </c>
      <c r="T1443" s="31" t="s">
        <v>95</v>
      </c>
      <c r="U1443" s="169">
        <v>45514</v>
      </c>
      <c r="V1443" s="150"/>
      <c r="W1443" s="141" t="str" cm="1">
        <f t="array" ref="W1443">IF(SUM(LEN(B1443:V1443))=0,"",IF(OR(OR(ISBLANK(F1443),SUM(LEN(C1443),LEN(D1443))=0),AND(NOT(E1443="Unknown"),ISBLANK(J1443)),AND(NOT(O1443="Unknown"),ISBLANK(R1443))),"Missing Information", INDEX(Table15[Entire Service Line Classification], MATCH(SUMIFS(Table15[Unique ID],Table15[System-Owned Portion],E1443,Table15[If Material Anything Other than "Lead" in Column E,Was Material Ever Previously Lead?],G1443,Table15[Customer-Owned Portion],O1443),Table15[Unique ID],0),0)))</f>
        <v>Non-lead</v>
      </c>
      <c r="X1443"/>
    </row>
    <row r="1444" spans="2:24" ht="30" x14ac:dyDescent="0.25">
      <c r="B1444" s="146">
        <v>26365055</v>
      </c>
      <c r="C1444" s="31" t="s">
        <v>1777</v>
      </c>
      <c r="D1444" s="31">
        <v>1516</v>
      </c>
      <c r="E1444" s="44" t="s">
        <v>43</v>
      </c>
      <c r="F1444" s="43" t="s">
        <v>34</v>
      </c>
      <c r="G1444" s="84" t="s">
        <v>34</v>
      </c>
      <c r="H1444" s="31" t="s">
        <v>3177</v>
      </c>
      <c r="I1444" s="31"/>
      <c r="J1444" s="84" t="s">
        <v>106</v>
      </c>
      <c r="K1444" s="31" t="s">
        <v>36</v>
      </c>
      <c r="L1444" s="31" t="s">
        <v>95</v>
      </c>
      <c r="M1444" s="169">
        <v>45514</v>
      </c>
      <c r="N1444" s="148"/>
      <c r="O1444" s="44" t="s">
        <v>43</v>
      </c>
      <c r="P1444" s="43" t="s">
        <v>3178</v>
      </c>
      <c r="Q1444" s="31"/>
      <c r="R1444" s="84" t="s">
        <v>106</v>
      </c>
      <c r="S1444" s="31" t="s">
        <v>36</v>
      </c>
      <c r="T1444" s="31" t="s">
        <v>95</v>
      </c>
      <c r="U1444" s="169">
        <v>45514</v>
      </c>
      <c r="V1444" s="150"/>
      <c r="W1444" s="141" t="str" cm="1">
        <f t="array" ref="W1444">IF(SUM(LEN(B1444:V1444))=0,"",IF(OR(OR(ISBLANK(F1444),SUM(LEN(C1444),LEN(D1444))=0),AND(NOT(E1444="Unknown"),ISBLANK(J1444)),AND(NOT(O1444="Unknown"),ISBLANK(R1444))),"Missing Information", INDEX(Table15[Entire Service Line Classification], MATCH(SUMIFS(Table15[Unique ID],Table15[System-Owned Portion],E1444,Table15[If Material Anything Other than "Lead" in Column E,Was Material Ever Previously Lead?],G1444,Table15[Customer-Owned Portion],O1444),Table15[Unique ID],0),0)))</f>
        <v>Non-lead</v>
      </c>
      <c r="X1444"/>
    </row>
    <row r="1445" spans="2:24" ht="30" x14ac:dyDescent="0.25">
      <c r="B1445" s="146">
        <v>26365057</v>
      </c>
      <c r="C1445" s="31" t="s">
        <v>1778</v>
      </c>
      <c r="D1445" s="31">
        <v>1517</v>
      </c>
      <c r="E1445" s="44" t="s">
        <v>43</v>
      </c>
      <c r="F1445" s="43" t="s">
        <v>34</v>
      </c>
      <c r="G1445" s="84" t="s">
        <v>34</v>
      </c>
      <c r="H1445" s="31" t="s">
        <v>3177</v>
      </c>
      <c r="I1445" s="31"/>
      <c r="J1445" s="84" t="s">
        <v>106</v>
      </c>
      <c r="K1445" s="31" t="s">
        <v>36</v>
      </c>
      <c r="L1445" s="31" t="s">
        <v>95</v>
      </c>
      <c r="M1445" s="169">
        <v>45514</v>
      </c>
      <c r="N1445" s="148"/>
      <c r="O1445" s="44" t="s">
        <v>43</v>
      </c>
      <c r="P1445" s="43" t="s">
        <v>3178</v>
      </c>
      <c r="Q1445" s="31"/>
      <c r="R1445" s="84" t="s">
        <v>106</v>
      </c>
      <c r="S1445" s="31" t="s">
        <v>36</v>
      </c>
      <c r="T1445" s="31" t="s">
        <v>95</v>
      </c>
      <c r="U1445" s="169">
        <v>45514</v>
      </c>
      <c r="V1445" s="150"/>
      <c r="W1445" s="141" t="str" cm="1">
        <f t="array" ref="W1445">IF(SUM(LEN(B1445:V1445))=0,"",IF(OR(OR(ISBLANK(F1445),SUM(LEN(C1445),LEN(D1445))=0),AND(NOT(E1445="Unknown"),ISBLANK(J1445)),AND(NOT(O1445="Unknown"),ISBLANK(R1445))),"Missing Information", INDEX(Table15[Entire Service Line Classification], MATCH(SUMIFS(Table15[Unique ID],Table15[System-Owned Portion],E1445,Table15[If Material Anything Other than "Lead" in Column E,Was Material Ever Previously Lead?],G1445,Table15[Customer-Owned Portion],O1445),Table15[Unique ID],0),0)))</f>
        <v>Non-lead</v>
      </c>
      <c r="X1445"/>
    </row>
    <row r="1446" spans="2:24" ht="30" x14ac:dyDescent="0.25">
      <c r="B1446" s="146">
        <v>26366153</v>
      </c>
      <c r="C1446" s="31" t="s">
        <v>1779</v>
      </c>
      <c r="D1446" s="31">
        <v>1518</v>
      </c>
      <c r="E1446" s="44" t="s">
        <v>43</v>
      </c>
      <c r="F1446" s="43" t="s">
        <v>34</v>
      </c>
      <c r="G1446" s="84" t="s">
        <v>34</v>
      </c>
      <c r="H1446" s="31" t="s">
        <v>3177</v>
      </c>
      <c r="I1446" s="31"/>
      <c r="J1446" s="84" t="s">
        <v>106</v>
      </c>
      <c r="K1446" s="31" t="s">
        <v>36</v>
      </c>
      <c r="L1446" s="31" t="s">
        <v>95</v>
      </c>
      <c r="M1446" s="169">
        <v>45514</v>
      </c>
      <c r="N1446" s="148"/>
      <c r="O1446" s="44" t="s">
        <v>43</v>
      </c>
      <c r="P1446" s="43" t="s">
        <v>3178</v>
      </c>
      <c r="Q1446" s="31"/>
      <c r="R1446" s="84" t="s">
        <v>106</v>
      </c>
      <c r="S1446" s="31" t="s">
        <v>36</v>
      </c>
      <c r="T1446" s="31" t="s">
        <v>95</v>
      </c>
      <c r="U1446" s="169">
        <v>45514</v>
      </c>
      <c r="V1446" s="150"/>
      <c r="W1446" s="141" t="str" cm="1">
        <f t="array" ref="W1446">IF(SUM(LEN(B1446:V1446))=0,"",IF(OR(OR(ISBLANK(F1446),SUM(LEN(C1446),LEN(D1446))=0),AND(NOT(E1446="Unknown"),ISBLANK(J1446)),AND(NOT(O1446="Unknown"),ISBLANK(R1446))),"Missing Information", INDEX(Table15[Entire Service Line Classification], MATCH(SUMIFS(Table15[Unique ID],Table15[System-Owned Portion],E1446,Table15[If Material Anything Other than "Lead" in Column E,Was Material Ever Previously Lead?],G1446,Table15[Customer-Owned Portion],O1446),Table15[Unique ID],0),0)))</f>
        <v>Non-lead</v>
      </c>
      <c r="X1446"/>
    </row>
    <row r="1447" spans="2:24" ht="30" x14ac:dyDescent="0.25">
      <c r="B1447" s="146">
        <v>26367146</v>
      </c>
      <c r="C1447" s="31" t="s">
        <v>1780</v>
      </c>
      <c r="D1447" s="31">
        <v>1519</v>
      </c>
      <c r="E1447" s="44" t="s">
        <v>43</v>
      </c>
      <c r="F1447" s="43" t="s">
        <v>34</v>
      </c>
      <c r="G1447" s="84" t="s">
        <v>34</v>
      </c>
      <c r="H1447" s="31" t="s">
        <v>3177</v>
      </c>
      <c r="I1447" s="31"/>
      <c r="J1447" s="84" t="s">
        <v>106</v>
      </c>
      <c r="K1447" s="31" t="s">
        <v>36</v>
      </c>
      <c r="L1447" s="31" t="s">
        <v>95</v>
      </c>
      <c r="M1447" s="169">
        <v>45514</v>
      </c>
      <c r="N1447" s="148"/>
      <c r="O1447" s="44" t="s">
        <v>43</v>
      </c>
      <c r="P1447" s="43" t="s">
        <v>3178</v>
      </c>
      <c r="Q1447" s="31"/>
      <c r="R1447" s="84" t="s">
        <v>106</v>
      </c>
      <c r="S1447" s="31" t="s">
        <v>36</v>
      </c>
      <c r="T1447" s="31" t="s">
        <v>95</v>
      </c>
      <c r="U1447" s="169">
        <v>45514</v>
      </c>
      <c r="V1447" s="150"/>
      <c r="W1447" s="141" t="str" cm="1">
        <f t="array" ref="W1447">IF(SUM(LEN(B1447:V1447))=0,"",IF(OR(OR(ISBLANK(F1447),SUM(LEN(C1447),LEN(D1447))=0),AND(NOT(E1447="Unknown"),ISBLANK(J1447)),AND(NOT(O1447="Unknown"),ISBLANK(R1447))),"Missing Information", INDEX(Table15[Entire Service Line Classification], MATCH(SUMIFS(Table15[Unique ID],Table15[System-Owned Portion],E1447,Table15[If Material Anything Other than "Lead" in Column E,Was Material Ever Previously Lead?],G1447,Table15[Customer-Owned Portion],O1447),Table15[Unique ID],0),0)))</f>
        <v>Non-lead</v>
      </c>
      <c r="X1447"/>
    </row>
    <row r="1448" spans="2:24" ht="30" x14ac:dyDescent="0.25">
      <c r="B1448" s="146">
        <v>26367160</v>
      </c>
      <c r="C1448" s="31" t="s">
        <v>1781</v>
      </c>
      <c r="D1448" s="31">
        <v>1520</v>
      </c>
      <c r="E1448" s="44" t="s">
        <v>43</v>
      </c>
      <c r="F1448" s="43" t="s">
        <v>34</v>
      </c>
      <c r="G1448" s="84" t="s">
        <v>34</v>
      </c>
      <c r="H1448" s="31" t="s">
        <v>3177</v>
      </c>
      <c r="I1448" s="31"/>
      <c r="J1448" s="84" t="s">
        <v>106</v>
      </c>
      <c r="K1448" s="31" t="s">
        <v>36</v>
      </c>
      <c r="L1448" s="31" t="s">
        <v>95</v>
      </c>
      <c r="M1448" s="169">
        <v>45514</v>
      </c>
      <c r="N1448" s="148"/>
      <c r="O1448" s="44" t="s">
        <v>35</v>
      </c>
      <c r="P1448" s="43" t="s">
        <v>3178</v>
      </c>
      <c r="Q1448" s="31"/>
      <c r="R1448" s="84" t="s">
        <v>106</v>
      </c>
      <c r="S1448" s="31" t="s">
        <v>36</v>
      </c>
      <c r="T1448" s="31" t="s">
        <v>95</v>
      </c>
      <c r="U1448" s="169">
        <v>45514</v>
      </c>
      <c r="V1448" s="150"/>
      <c r="W1448" s="141" t="str" cm="1">
        <f t="array" ref="W1448">IF(SUM(LEN(B1448:V1448))=0,"",IF(OR(OR(ISBLANK(F1448),SUM(LEN(C1448),LEN(D1448))=0),AND(NOT(E1448="Unknown"),ISBLANK(J1448)),AND(NOT(O1448="Unknown"),ISBLANK(R1448))),"Missing Information", INDEX(Table15[Entire Service Line Classification], MATCH(SUMIFS(Table15[Unique ID],Table15[System-Owned Portion],E1448,Table15[If Material Anything Other than "Lead" in Column E,Was Material Ever Previously Lead?],G1448,Table15[Customer-Owned Portion],O1448),Table15[Unique ID],0),0)))</f>
        <v>Non-lead</v>
      </c>
      <c r="X1448"/>
    </row>
    <row r="1449" spans="2:24" ht="30" x14ac:dyDescent="0.25">
      <c r="B1449" s="146">
        <v>26365832</v>
      </c>
      <c r="C1449" s="31" t="s">
        <v>1782</v>
      </c>
      <c r="D1449" s="31">
        <v>1521</v>
      </c>
      <c r="E1449" s="44" t="s">
        <v>43</v>
      </c>
      <c r="F1449" s="43" t="s">
        <v>34</v>
      </c>
      <c r="G1449" s="84" t="s">
        <v>34</v>
      </c>
      <c r="H1449" s="31" t="s">
        <v>3177</v>
      </c>
      <c r="I1449" s="31"/>
      <c r="J1449" s="84" t="s">
        <v>106</v>
      </c>
      <c r="K1449" s="31" t="s">
        <v>36</v>
      </c>
      <c r="L1449" s="31" t="s">
        <v>95</v>
      </c>
      <c r="M1449" s="169">
        <v>45514</v>
      </c>
      <c r="N1449" s="148"/>
      <c r="O1449" s="44" t="s">
        <v>43</v>
      </c>
      <c r="P1449" s="43" t="s">
        <v>3178</v>
      </c>
      <c r="Q1449" s="31"/>
      <c r="R1449" s="84" t="s">
        <v>106</v>
      </c>
      <c r="S1449" s="31" t="s">
        <v>36</v>
      </c>
      <c r="T1449" s="31" t="s">
        <v>95</v>
      </c>
      <c r="U1449" s="169">
        <v>45514</v>
      </c>
      <c r="V1449" s="150"/>
      <c r="W1449" s="141" t="str" cm="1">
        <f t="array" ref="W1449">IF(SUM(LEN(B1449:V1449))=0,"",IF(OR(OR(ISBLANK(F1449),SUM(LEN(C1449),LEN(D1449))=0),AND(NOT(E1449="Unknown"),ISBLANK(J1449)),AND(NOT(O1449="Unknown"),ISBLANK(R1449))),"Missing Information", INDEX(Table15[Entire Service Line Classification], MATCH(SUMIFS(Table15[Unique ID],Table15[System-Owned Portion],E1449,Table15[If Material Anything Other than "Lead" in Column E,Was Material Ever Previously Lead?],G1449,Table15[Customer-Owned Portion],O1449),Table15[Unique ID],0),0)))</f>
        <v>Non-lead</v>
      </c>
      <c r="X1449"/>
    </row>
    <row r="1450" spans="2:24" ht="30" x14ac:dyDescent="0.25">
      <c r="B1450" s="146">
        <v>26367163</v>
      </c>
      <c r="C1450" s="31" t="s">
        <v>1783</v>
      </c>
      <c r="D1450" s="31">
        <v>1522</v>
      </c>
      <c r="E1450" s="44" t="s">
        <v>43</v>
      </c>
      <c r="F1450" s="43" t="s">
        <v>34</v>
      </c>
      <c r="G1450" s="84" t="s">
        <v>34</v>
      </c>
      <c r="H1450" s="31" t="s">
        <v>3177</v>
      </c>
      <c r="I1450" s="31"/>
      <c r="J1450" s="84" t="s">
        <v>106</v>
      </c>
      <c r="K1450" s="31" t="s">
        <v>36</v>
      </c>
      <c r="L1450" s="31" t="s">
        <v>95</v>
      </c>
      <c r="M1450" s="169">
        <v>45514</v>
      </c>
      <c r="N1450" s="148"/>
      <c r="O1450" s="44" t="s">
        <v>42</v>
      </c>
      <c r="P1450" s="43" t="s">
        <v>3178</v>
      </c>
      <c r="Q1450" s="31"/>
      <c r="R1450" s="84" t="s">
        <v>106</v>
      </c>
      <c r="S1450" s="31" t="s">
        <v>36</v>
      </c>
      <c r="T1450" s="31" t="s">
        <v>95</v>
      </c>
      <c r="U1450" s="169">
        <v>45514</v>
      </c>
      <c r="V1450" s="150"/>
      <c r="W1450" s="141" t="str" cm="1">
        <f t="array" ref="W1450">IF(SUM(LEN(B1450:V1450))=0,"",IF(OR(OR(ISBLANK(F1450),SUM(LEN(C1450),LEN(D1450))=0),AND(NOT(E1450="Unknown"),ISBLANK(J1450)),AND(NOT(O1450="Unknown"),ISBLANK(R1450))),"Missing Information", INDEX(Table15[Entire Service Line Classification], MATCH(SUMIFS(Table15[Unique ID],Table15[System-Owned Portion],E1450,Table15[If Material Anything Other than "Lead" in Column E,Was Material Ever Previously Lead?],G1450,Table15[Customer-Owned Portion],O1450),Table15[Unique ID],0),0)))</f>
        <v>Non-lead</v>
      </c>
      <c r="X1450"/>
    </row>
    <row r="1451" spans="2:24" ht="30" x14ac:dyDescent="0.25">
      <c r="B1451" s="146">
        <v>26367159</v>
      </c>
      <c r="C1451" s="31" t="s">
        <v>1784</v>
      </c>
      <c r="D1451" s="31">
        <v>1523</v>
      </c>
      <c r="E1451" s="44" t="s">
        <v>43</v>
      </c>
      <c r="F1451" s="43" t="s">
        <v>34</v>
      </c>
      <c r="G1451" s="84" t="s">
        <v>34</v>
      </c>
      <c r="H1451" s="31" t="s">
        <v>3177</v>
      </c>
      <c r="I1451" s="31"/>
      <c r="J1451" s="84" t="s">
        <v>106</v>
      </c>
      <c r="K1451" s="31" t="s">
        <v>36</v>
      </c>
      <c r="L1451" s="31" t="s">
        <v>95</v>
      </c>
      <c r="M1451" s="169">
        <v>45514</v>
      </c>
      <c r="N1451" s="148"/>
      <c r="O1451" s="44" t="s">
        <v>42</v>
      </c>
      <c r="P1451" s="43" t="s">
        <v>3178</v>
      </c>
      <c r="Q1451" s="31"/>
      <c r="R1451" s="84" t="s">
        <v>106</v>
      </c>
      <c r="S1451" s="31" t="s">
        <v>36</v>
      </c>
      <c r="T1451" s="31" t="s">
        <v>95</v>
      </c>
      <c r="U1451" s="169">
        <v>45514</v>
      </c>
      <c r="V1451" s="150"/>
      <c r="W1451" s="141" t="str" cm="1">
        <f t="array" ref="W1451">IF(SUM(LEN(B1451:V1451))=0,"",IF(OR(OR(ISBLANK(F1451),SUM(LEN(C1451),LEN(D1451))=0),AND(NOT(E1451="Unknown"),ISBLANK(J1451)),AND(NOT(O1451="Unknown"),ISBLANK(R1451))),"Missing Information", INDEX(Table15[Entire Service Line Classification], MATCH(SUMIFS(Table15[Unique ID],Table15[System-Owned Portion],E1451,Table15[If Material Anything Other than "Lead" in Column E,Was Material Ever Previously Lead?],G1451,Table15[Customer-Owned Portion],O1451),Table15[Unique ID],0),0)))</f>
        <v>Non-lead</v>
      </c>
      <c r="X1451"/>
    </row>
    <row r="1452" spans="2:24" ht="30" x14ac:dyDescent="0.25">
      <c r="B1452" s="146">
        <v>26367138</v>
      </c>
      <c r="C1452" s="31" t="s">
        <v>1785</v>
      </c>
      <c r="D1452" s="31">
        <v>1524</v>
      </c>
      <c r="E1452" s="44" t="s">
        <v>43</v>
      </c>
      <c r="F1452" s="43" t="s">
        <v>34</v>
      </c>
      <c r="G1452" s="84" t="s">
        <v>34</v>
      </c>
      <c r="H1452" s="31" t="s">
        <v>3177</v>
      </c>
      <c r="I1452" s="31"/>
      <c r="J1452" s="84" t="s">
        <v>106</v>
      </c>
      <c r="K1452" s="31" t="s">
        <v>36</v>
      </c>
      <c r="L1452" s="31" t="s">
        <v>95</v>
      </c>
      <c r="M1452" s="169">
        <v>45514</v>
      </c>
      <c r="N1452" s="148"/>
      <c r="O1452" s="44" t="s">
        <v>43</v>
      </c>
      <c r="P1452" s="43" t="s">
        <v>3178</v>
      </c>
      <c r="Q1452" s="31"/>
      <c r="R1452" s="84" t="s">
        <v>106</v>
      </c>
      <c r="S1452" s="31" t="s">
        <v>36</v>
      </c>
      <c r="T1452" s="31" t="s">
        <v>95</v>
      </c>
      <c r="U1452" s="169">
        <v>45514</v>
      </c>
      <c r="V1452" s="150"/>
      <c r="W1452" s="141" t="str" cm="1">
        <f t="array" ref="W1452">IF(SUM(LEN(B1452:V1452))=0,"",IF(OR(OR(ISBLANK(F1452),SUM(LEN(C1452),LEN(D1452))=0),AND(NOT(E1452="Unknown"),ISBLANK(J1452)),AND(NOT(O1452="Unknown"),ISBLANK(R1452))),"Missing Information", INDEX(Table15[Entire Service Line Classification], MATCH(SUMIFS(Table15[Unique ID],Table15[System-Owned Portion],E1452,Table15[If Material Anything Other than "Lead" in Column E,Was Material Ever Previously Lead?],G1452,Table15[Customer-Owned Portion],O1452),Table15[Unique ID],0),0)))</f>
        <v>Non-lead</v>
      </c>
      <c r="X1452"/>
    </row>
    <row r="1453" spans="2:24" ht="30" x14ac:dyDescent="0.25">
      <c r="B1453" s="146">
        <v>26367144</v>
      </c>
      <c r="C1453" s="31" t="s">
        <v>1786</v>
      </c>
      <c r="D1453" s="31">
        <v>1525</v>
      </c>
      <c r="E1453" s="44" t="s">
        <v>43</v>
      </c>
      <c r="F1453" s="43" t="s">
        <v>34</v>
      </c>
      <c r="G1453" s="84" t="s">
        <v>34</v>
      </c>
      <c r="H1453" s="31" t="s">
        <v>3177</v>
      </c>
      <c r="I1453" s="31"/>
      <c r="J1453" s="84" t="s">
        <v>106</v>
      </c>
      <c r="K1453" s="31" t="s">
        <v>36</v>
      </c>
      <c r="L1453" s="31" t="s">
        <v>95</v>
      </c>
      <c r="M1453" s="169">
        <v>45514</v>
      </c>
      <c r="N1453" s="148"/>
      <c r="O1453" s="44" t="s">
        <v>42</v>
      </c>
      <c r="P1453" s="43" t="s">
        <v>3178</v>
      </c>
      <c r="Q1453" s="31"/>
      <c r="R1453" s="84" t="s">
        <v>106</v>
      </c>
      <c r="S1453" s="31" t="s">
        <v>36</v>
      </c>
      <c r="T1453" s="31" t="s">
        <v>95</v>
      </c>
      <c r="U1453" s="169">
        <v>45514</v>
      </c>
      <c r="V1453" s="150"/>
      <c r="W1453" s="141" t="str" cm="1">
        <f t="array" ref="W1453">IF(SUM(LEN(B1453:V1453))=0,"",IF(OR(OR(ISBLANK(F1453),SUM(LEN(C1453),LEN(D1453))=0),AND(NOT(E1453="Unknown"),ISBLANK(J1453)),AND(NOT(O1453="Unknown"),ISBLANK(R1453))),"Missing Information", INDEX(Table15[Entire Service Line Classification], MATCH(SUMIFS(Table15[Unique ID],Table15[System-Owned Portion],E1453,Table15[If Material Anything Other than "Lead" in Column E,Was Material Ever Previously Lead?],G1453,Table15[Customer-Owned Portion],O1453),Table15[Unique ID],0),0)))</f>
        <v>Non-lead</v>
      </c>
      <c r="X1453"/>
    </row>
    <row r="1454" spans="2:24" ht="30" x14ac:dyDescent="0.25">
      <c r="B1454" s="146">
        <v>26367142</v>
      </c>
      <c r="C1454" s="31" t="s">
        <v>1787</v>
      </c>
      <c r="D1454" s="31">
        <v>1526</v>
      </c>
      <c r="E1454" s="44" t="s">
        <v>43</v>
      </c>
      <c r="F1454" s="43" t="s">
        <v>34</v>
      </c>
      <c r="G1454" s="84" t="s">
        <v>34</v>
      </c>
      <c r="H1454" s="31" t="s">
        <v>3177</v>
      </c>
      <c r="I1454" s="31"/>
      <c r="J1454" s="84" t="s">
        <v>106</v>
      </c>
      <c r="K1454" s="31" t="s">
        <v>36</v>
      </c>
      <c r="L1454" s="31" t="s">
        <v>95</v>
      </c>
      <c r="M1454" s="169">
        <v>45514</v>
      </c>
      <c r="N1454" s="148"/>
      <c r="O1454" s="44" t="s">
        <v>43</v>
      </c>
      <c r="P1454" s="43" t="s">
        <v>3178</v>
      </c>
      <c r="Q1454" s="31"/>
      <c r="R1454" s="84" t="s">
        <v>106</v>
      </c>
      <c r="S1454" s="31" t="s">
        <v>36</v>
      </c>
      <c r="T1454" s="31" t="s">
        <v>95</v>
      </c>
      <c r="U1454" s="169">
        <v>45514</v>
      </c>
      <c r="V1454" s="150"/>
      <c r="W1454" s="141" t="str" cm="1">
        <f t="array" ref="W1454">IF(SUM(LEN(B1454:V1454))=0,"",IF(OR(OR(ISBLANK(F1454),SUM(LEN(C1454),LEN(D1454))=0),AND(NOT(E1454="Unknown"),ISBLANK(J1454)),AND(NOT(O1454="Unknown"),ISBLANK(R1454))),"Missing Information", INDEX(Table15[Entire Service Line Classification], MATCH(SUMIFS(Table15[Unique ID],Table15[System-Owned Portion],E1454,Table15[If Material Anything Other than "Lead" in Column E,Was Material Ever Previously Lead?],G1454,Table15[Customer-Owned Portion],O1454),Table15[Unique ID],0),0)))</f>
        <v>Non-lead</v>
      </c>
      <c r="X1454"/>
    </row>
    <row r="1455" spans="2:24" ht="30" x14ac:dyDescent="0.25">
      <c r="B1455" s="146" t="s">
        <v>289</v>
      </c>
      <c r="C1455" s="31" t="s">
        <v>1788</v>
      </c>
      <c r="D1455" s="31">
        <v>1527</v>
      </c>
      <c r="E1455" s="44" t="s">
        <v>43</v>
      </c>
      <c r="F1455" s="43" t="s">
        <v>34</v>
      </c>
      <c r="G1455" s="84" t="s">
        <v>34</v>
      </c>
      <c r="H1455" s="31" t="s">
        <v>3177</v>
      </c>
      <c r="I1455" s="31"/>
      <c r="J1455" s="84" t="s">
        <v>106</v>
      </c>
      <c r="K1455" s="31" t="s">
        <v>36</v>
      </c>
      <c r="L1455" s="31" t="s">
        <v>95</v>
      </c>
      <c r="M1455" s="169">
        <v>45514</v>
      </c>
      <c r="N1455" s="148"/>
      <c r="O1455" s="44" t="s">
        <v>42</v>
      </c>
      <c r="P1455" s="43" t="s">
        <v>3178</v>
      </c>
      <c r="Q1455" s="31"/>
      <c r="R1455" s="84" t="s">
        <v>106</v>
      </c>
      <c r="S1455" s="31" t="s">
        <v>36</v>
      </c>
      <c r="T1455" s="31" t="s">
        <v>95</v>
      </c>
      <c r="U1455" s="169">
        <v>45514</v>
      </c>
      <c r="V1455" s="150"/>
      <c r="W1455" s="141" t="str" cm="1">
        <f t="array" ref="W1455">IF(SUM(LEN(B1455:V1455))=0,"",IF(OR(OR(ISBLANK(F1455),SUM(LEN(C1455),LEN(D1455))=0),AND(NOT(E1455="Unknown"),ISBLANK(J1455)),AND(NOT(O1455="Unknown"),ISBLANK(R1455))),"Missing Information", INDEX(Table15[Entire Service Line Classification], MATCH(SUMIFS(Table15[Unique ID],Table15[System-Owned Portion],E1455,Table15[If Material Anything Other than "Lead" in Column E,Was Material Ever Previously Lead?],G1455,Table15[Customer-Owned Portion],O1455),Table15[Unique ID],0),0)))</f>
        <v>Non-lead</v>
      </c>
      <c r="X1455"/>
    </row>
    <row r="1456" spans="2:24" ht="30" x14ac:dyDescent="0.25">
      <c r="B1456" s="146">
        <v>99037779</v>
      </c>
      <c r="C1456" s="31" t="s">
        <v>1789</v>
      </c>
      <c r="D1456" s="31">
        <v>1529</v>
      </c>
      <c r="E1456" s="44" t="s">
        <v>43</v>
      </c>
      <c r="F1456" s="43" t="s">
        <v>34</v>
      </c>
      <c r="G1456" s="84" t="s">
        <v>34</v>
      </c>
      <c r="H1456" s="31" t="s">
        <v>3177</v>
      </c>
      <c r="I1456" s="31"/>
      <c r="J1456" s="84" t="s">
        <v>106</v>
      </c>
      <c r="K1456" s="31" t="s">
        <v>36</v>
      </c>
      <c r="L1456" s="31" t="s">
        <v>95</v>
      </c>
      <c r="M1456" s="169">
        <v>45514</v>
      </c>
      <c r="N1456" s="148"/>
      <c r="O1456" s="44" t="s">
        <v>43</v>
      </c>
      <c r="P1456" s="43" t="s">
        <v>3178</v>
      </c>
      <c r="Q1456" s="31"/>
      <c r="R1456" s="84" t="s">
        <v>106</v>
      </c>
      <c r="S1456" s="31" t="s">
        <v>36</v>
      </c>
      <c r="T1456" s="31" t="s">
        <v>95</v>
      </c>
      <c r="U1456" s="169">
        <v>45514</v>
      </c>
      <c r="V1456" s="150"/>
      <c r="W1456" s="141" t="str" cm="1">
        <f t="array" ref="W1456">IF(SUM(LEN(B1456:V1456))=0,"",IF(OR(OR(ISBLANK(F1456),SUM(LEN(C1456),LEN(D1456))=0),AND(NOT(E1456="Unknown"),ISBLANK(J1456)),AND(NOT(O1456="Unknown"),ISBLANK(R1456))),"Missing Information", INDEX(Table15[Entire Service Line Classification], MATCH(SUMIFS(Table15[Unique ID],Table15[System-Owned Portion],E1456,Table15[If Material Anything Other than "Lead" in Column E,Was Material Ever Previously Lead?],G1456,Table15[Customer-Owned Portion],O1456),Table15[Unique ID],0),0)))</f>
        <v>Non-lead</v>
      </c>
      <c r="X1456"/>
    </row>
    <row r="1457" spans="2:24" ht="30" x14ac:dyDescent="0.25">
      <c r="B1457" s="146">
        <v>26367143</v>
      </c>
      <c r="C1457" s="31" t="s">
        <v>1790</v>
      </c>
      <c r="D1457" s="31">
        <v>1530</v>
      </c>
      <c r="E1457" s="44" t="s">
        <v>43</v>
      </c>
      <c r="F1457" s="43" t="s">
        <v>34</v>
      </c>
      <c r="G1457" s="84" t="s">
        <v>34</v>
      </c>
      <c r="H1457" s="31" t="s">
        <v>3177</v>
      </c>
      <c r="I1457" s="31"/>
      <c r="J1457" s="84" t="s">
        <v>106</v>
      </c>
      <c r="K1457" s="31" t="s">
        <v>36</v>
      </c>
      <c r="L1457" s="31" t="s">
        <v>95</v>
      </c>
      <c r="M1457" s="169">
        <v>45514</v>
      </c>
      <c r="N1457" s="148"/>
      <c r="O1457" s="44" t="s">
        <v>43</v>
      </c>
      <c r="P1457" s="43" t="s">
        <v>3178</v>
      </c>
      <c r="Q1457" s="31"/>
      <c r="R1457" s="84" t="s">
        <v>106</v>
      </c>
      <c r="S1457" s="31" t="s">
        <v>36</v>
      </c>
      <c r="T1457" s="31" t="s">
        <v>95</v>
      </c>
      <c r="U1457" s="169">
        <v>45514</v>
      </c>
      <c r="V1457" s="150"/>
      <c r="W1457" s="141" t="str" cm="1">
        <f t="array" ref="W1457">IF(SUM(LEN(B1457:V1457))=0,"",IF(OR(OR(ISBLANK(F1457),SUM(LEN(C1457),LEN(D1457))=0),AND(NOT(E1457="Unknown"),ISBLANK(J1457)),AND(NOT(O1457="Unknown"),ISBLANK(R1457))),"Missing Information", INDEX(Table15[Entire Service Line Classification], MATCH(SUMIFS(Table15[Unique ID],Table15[System-Owned Portion],E1457,Table15[If Material Anything Other than "Lead" in Column E,Was Material Ever Previously Lead?],G1457,Table15[Customer-Owned Portion],O1457),Table15[Unique ID],0),0)))</f>
        <v>Non-lead</v>
      </c>
      <c r="X1457"/>
    </row>
    <row r="1458" spans="2:24" ht="30" x14ac:dyDescent="0.25">
      <c r="B1458" s="146">
        <v>26359248</v>
      </c>
      <c r="C1458" s="31" t="s">
        <v>1791</v>
      </c>
      <c r="D1458" s="31">
        <v>1531</v>
      </c>
      <c r="E1458" s="44" t="s">
        <v>43</v>
      </c>
      <c r="F1458" s="43" t="s">
        <v>34</v>
      </c>
      <c r="G1458" s="84" t="s">
        <v>34</v>
      </c>
      <c r="H1458" s="31" t="s">
        <v>3177</v>
      </c>
      <c r="I1458" s="31"/>
      <c r="J1458" s="84" t="s">
        <v>106</v>
      </c>
      <c r="K1458" s="31" t="s">
        <v>36</v>
      </c>
      <c r="L1458" s="31" t="s">
        <v>95</v>
      </c>
      <c r="M1458" s="169">
        <v>45514</v>
      </c>
      <c r="N1458" s="148"/>
      <c r="O1458" s="44" t="s">
        <v>43</v>
      </c>
      <c r="P1458" s="43" t="s">
        <v>3178</v>
      </c>
      <c r="Q1458" s="31"/>
      <c r="R1458" s="84" t="s">
        <v>106</v>
      </c>
      <c r="S1458" s="31" t="s">
        <v>36</v>
      </c>
      <c r="T1458" s="31" t="s">
        <v>95</v>
      </c>
      <c r="U1458" s="169">
        <v>45514</v>
      </c>
      <c r="V1458" s="150"/>
      <c r="W1458" s="141" t="str" cm="1">
        <f t="array" ref="W1458">IF(SUM(LEN(B1458:V1458))=0,"",IF(OR(OR(ISBLANK(F1458),SUM(LEN(C1458),LEN(D1458))=0),AND(NOT(E1458="Unknown"),ISBLANK(J1458)),AND(NOT(O1458="Unknown"),ISBLANK(R1458))),"Missing Information", INDEX(Table15[Entire Service Line Classification], MATCH(SUMIFS(Table15[Unique ID],Table15[System-Owned Portion],E1458,Table15[If Material Anything Other than "Lead" in Column E,Was Material Ever Previously Lead?],G1458,Table15[Customer-Owned Portion],O1458),Table15[Unique ID],0),0)))</f>
        <v>Non-lead</v>
      </c>
      <c r="X1458"/>
    </row>
    <row r="1459" spans="2:24" ht="30" x14ac:dyDescent="0.25">
      <c r="B1459" s="146">
        <v>26367211</v>
      </c>
      <c r="C1459" s="31" t="s">
        <v>1792</v>
      </c>
      <c r="D1459" s="31">
        <v>1532</v>
      </c>
      <c r="E1459" s="44" t="s">
        <v>43</v>
      </c>
      <c r="F1459" s="43" t="s">
        <v>34</v>
      </c>
      <c r="G1459" s="84" t="s">
        <v>34</v>
      </c>
      <c r="H1459" s="31" t="s">
        <v>3177</v>
      </c>
      <c r="I1459" s="31"/>
      <c r="J1459" s="84" t="s">
        <v>106</v>
      </c>
      <c r="K1459" s="31" t="s">
        <v>36</v>
      </c>
      <c r="L1459" s="31" t="s">
        <v>95</v>
      </c>
      <c r="M1459" s="169">
        <v>45514</v>
      </c>
      <c r="N1459" s="148"/>
      <c r="O1459" s="44" t="s">
        <v>42</v>
      </c>
      <c r="P1459" s="43" t="s">
        <v>3178</v>
      </c>
      <c r="Q1459" s="31"/>
      <c r="R1459" s="84" t="s">
        <v>106</v>
      </c>
      <c r="S1459" s="31" t="s">
        <v>36</v>
      </c>
      <c r="T1459" s="31" t="s">
        <v>95</v>
      </c>
      <c r="U1459" s="169">
        <v>45514</v>
      </c>
      <c r="V1459" s="150"/>
      <c r="W1459" s="141" t="str" cm="1">
        <f t="array" ref="W1459">IF(SUM(LEN(B1459:V1459))=0,"",IF(OR(OR(ISBLANK(F1459),SUM(LEN(C1459),LEN(D1459))=0),AND(NOT(E1459="Unknown"),ISBLANK(J1459)),AND(NOT(O1459="Unknown"),ISBLANK(R1459))),"Missing Information", INDEX(Table15[Entire Service Line Classification], MATCH(SUMIFS(Table15[Unique ID],Table15[System-Owned Portion],E1459,Table15[If Material Anything Other than "Lead" in Column E,Was Material Ever Previously Lead?],G1459,Table15[Customer-Owned Portion],O1459),Table15[Unique ID],0),0)))</f>
        <v>Non-lead</v>
      </c>
      <c r="X1459"/>
    </row>
    <row r="1460" spans="2:24" ht="30" x14ac:dyDescent="0.25">
      <c r="B1460" s="146">
        <v>26359247</v>
      </c>
      <c r="C1460" s="31" t="s">
        <v>1793</v>
      </c>
      <c r="D1460" s="31">
        <v>1533</v>
      </c>
      <c r="E1460" s="44" t="s">
        <v>43</v>
      </c>
      <c r="F1460" s="43" t="s">
        <v>34</v>
      </c>
      <c r="G1460" s="84" t="s">
        <v>34</v>
      </c>
      <c r="H1460" s="31" t="s">
        <v>3177</v>
      </c>
      <c r="I1460" s="31"/>
      <c r="J1460" s="84" t="s">
        <v>106</v>
      </c>
      <c r="K1460" s="31" t="s">
        <v>36</v>
      </c>
      <c r="L1460" s="31" t="s">
        <v>95</v>
      </c>
      <c r="M1460" s="169">
        <v>45514</v>
      </c>
      <c r="N1460" s="148"/>
      <c r="O1460" s="44" t="s">
        <v>42</v>
      </c>
      <c r="P1460" s="43" t="s">
        <v>3178</v>
      </c>
      <c r="Q1460" s="31"/>
      <c r="R1460" s="84" t="s">
        <v>106</v>
      </c>
      <c r="S1460" s="31" t="s">
        <v>36</v>
      </c>
      <c r="T1460" s="31" t="s">
        <v>95</v>
      </c>
      <c r="U1460" s="169">
        <v>45514</v>
      </c>
      <c r="V1460" s="150"/>
      <c r="W1460" s="141" t="str" cm="1">
        <f t="array" ref="W1460">IF(SUM(LEN(B1460:V1460))=0,"",IF(OR(OR(ISBLANK(F1460),SUM(LEN(C1460),LEN(D1460))=0),AND(NOT(E1460="Unknown"),ISBLANK(J1460)),AND(NOT(O1460="Unknown"),ISBLANK(R1460))),"Missing Information", INDEX(Table15[Entire Service Line Classification], MATCH(SUMIFS(Table15[Unique ID],Table15[System-Owned Portion],E1460,Table15[If Material Anything Other than "Lead" in Column E,Was Material Ever Previously Lead?],G1460,Table15[Customer-Owned Portion],O1460),Table15[Unique ID],0),0)))</f>
        <v>Non-lead</v>
      </c>
      <c r="X1460"/>
    </row>
    <row r="1461" spans="2:24" ht="30" x14ac:dyDescent="0.25">
      <c r="B1461" s="146">
        <v>26359256</v>
      </c>
      <c r="C1461" s="31" t="s">
        <v>1794</v>
      </c>
      <c r="D1461" s="31">
        <v>1534</v>
      </c>
      <c r="E1461" s="44" t="s">
        <v>43</v>
      </c>
      <c r="F1461" s="43" t="s">
        <v>34</v>
      </c>
      <c r="G1461" s="84" t="s">
        <v>34</v>
      </c>
      <c r="H1461" s="31" t="s">
        <v>3177</v>
      </c>
      <c r="I1461" s="31"/>
      <c r="J1461" s="84" t="s">
        <v>106</v>
      </c>
      <c r="K1461" s="31" t="s">
        <v>36</v>
      </c>
      <c r="L1461" s="31" t="s">
        <v>95</v>
      </c>
      <c r="M1461" s="169">
        <v>45514</v>
      </c>
      <c r="N1461" s="148"/>
      <c r="O1461" s="44" t="s">
        <v>43</v>
      </c>
      <c r="P1461" s="43" t="s">
        <v>3178</v>
      </c>
      <c r="Q1461" s="31"/>
      <c r="R1461" s="84" t="s">
        <v>106</v>
      </c>
      <c r="S1461" s="31" t="s">
        <v>36</v>
      </c>
      <c r="T1461" s="31" t="s">
        <v>95</v>
      </c>
      <c r="U1461" s="169">
        <v>45514</v>
      </c>
      <c r="V1461" s="150"/>
      <c r="W1461" s="141" t="str" cm="1">
        <f t="array" ref="W1461">IF(SUM(LEN(B1461:V1461))=0,"",IF(OR(OR(ISBLANK(F1461),SUM(LEN(C1461),LEN(D1461))=0),AND(NOT(E1461="Unknown"),ISBLANK(J1461)),AND(NOT(O1461="Unknown"),ISBLANK(R1461))),"Missing Information", INDEX(Table15[Entire Service Line Classification], MATCH(SUMIFS(Table15[Unique ID],Table15[System-Owned Portion],E1461,Table15[If Material Anything Other than "Lead" in Column E,Was Material Ever Previously Lead?],G1461,Table15[Customer-Owned Portion],O1461),Table15[Unique ID],0),0)))</f>
        <v>Non-lead</v>
      </c>
      <c r="X1461"/>
    </row>
    <row r="1462" spans="2:24" ht="30" x14ac:dyDescent="0.25">
      <c r="B1462" s="146">
        <v>26367202</v>
      </c>
      <c r="C1462" s="31" t="s">
        <v>1795</v>
      </c>
      <c r="D1462" s="31">
        <v>1535</v>
      </c>
      <c r="E1462" s="44" t="s">
        <v>43</v>
      </c>
      <c r="F1462" s="43" t="s">
        <v>34</v>
      </c>
      <c r="G1462" s="84" t="s">
        <v>34</v>
      </c>
      <c r="H1462" s="31" t="s">
        <v>3177</v>
      </c>
      <c r="I1462" s="31"/>
      <c r="J1462" s="84" t="s">
        <v>106</v>
      </c>
      <c r="K1462" s="31" t="s">
        <v>36</v>
      </c>
      <c r="L1462" s="31" t="s">
        <v>95</v>
      </c>
      <c r="M1462" s="169">
        <v>45514</v>
      </c>
      <c r="N1462" s="148"/>
      <c r="O1462" s="44" t="s">
        <v>35</v>
      </c>
      <c r="P1462" s="43" t="s">
        <v>3178</v>
      </c>
      <c r="Q1462" s="31"/>
      <c r="R1462" s="84" t="s">
        <v>106</v>
      </c>
      <c r="S1462" s="31" t="s">
        <v>36</v>
      </c>
      <c r="T1462" s="31" t="s">
        <v>95</v>
      </c>
      <c r="U1462" s="169">
        <v>45514</v>
      </c>
      <c r="V1462" s="150"/>
      <c r="W1462" s="141" t="str" cm="1">
        <f t="array" ref="W1462">IF(SUM(LEN(B1462:V1462))=0,"",IF(OR(OR(ISBLANK(F1462),SUM(LEN(C1462),LEN(D1462))=0),AND(NOT(E1462="Unknown"),ISBLANK(J1462)),AND(NOT(O1462="Unknown"),ISBLANK(R1462))),"Missing Information", INDEX(Table15[Entire Service Line Classification], MATCH(SUMIFS(Table15[Unique ID],Table15[System-Owned Portion],E1462,Table15[If Material Anything Other than "Lead" in Column E,Was Material Ever Previously Lead?],G1462,Table15[Customer-Owned Portion],O1462),Table15[Unique ID],0),0)))</f>
        <v>Non-lead</v>
      </c>
      <c r="X1462"/>
    </row>
    <row r="1463" spans="2:24" ht="30" x14ac:dyDescent="0.25">
      <c r="B1463" s="146">
        <v>26367145</v>
      </c>
      <c r="C1463" s="31" t="s">
        <v>1796</v>
      </c>
      <c r="D1463" s="31">
        <v>1536</v>
      </c>
      <c r="E1463" s="44" t="s">
        <v>43</v>
      </c>
      <c r="F1463" s="43" t="s">
        <v>34</v>
      </c>
      <c r="G1463" s="84" t="s">
        <v>34</v>
      </c>
      <c r="H1463" s="31" t="s">
        <v>3177</v>
      </c>
      <c r="I1463" s="31"/>
      <c r="J1463" s="84" t="s">
        <v>106</v>
      </c>
      <c r="K1463" s="31" t="s">
        <v>36</v>
      </c>
      <c r="L1463" s="31" t="s">
        <v>95</v>
      </c>
      <c r="M1463" s="169">
        <v>45514</v>
      </c>
      <c r="N1463" s="148"/>
      <c r="O1463" s="44" t="s">
        <v>42</v>
      </c>
      <c r="P1463" s="43" t="s">
        <v>3178</v>
      </c>
      <c r="Q1463" s="31"/>
      <c r="R1463" s="84" t="s">
        <v>106</v>
      </c>
      <c r="S1463" s="31" t="s">
        <v>36</v>
      </c>
      <c r="T1463" s="31" t="s">
        <v>95</v>
      </c>
      <c r="U1463" s="169">
        <v>45514</v>
      </c>
      <c r="V1463" s="150"/>
      <c r="W1463" s="141" t="str" cm="1">
        <f t="array" ref="W1463">IF(SUM(LEN(B1463:V1463))=0,"",IF(OR(OR(ISBLANK(F1463),SUM(LEN(C1463),LEN(D1463))=0),AND(NOT(E1463="Unknown"),ISBLANK(J1463)),AND(NOT(O1463="Unknown"),ISBLANK(R1463))),"Missing Information", INDEX(Table15[Entire Service Line Classification], MATCH(SUMIFS(Table15[Unique ID],Table15[System-Owned Portion],E1463,Table15[If Material Anything Other than "Lead" in Column E,Was Material Ever Previously Lead?],G1463,Table15[Customer-Owned Portion],O1463),Table15[Unique ID],0),0)))</f>
        <v>Non-lead</v>
      </c>
      <c r="X1463"/>
    </row>
    <row r="1464" spans="2:24" ht="30" x14ac:dyDescent="0.25">
      <c r="B1464" s="146">
        <v>26365808</v>
      </c>
      <c r="C1464" s="31" t="s">
        <v>1797</v>
      </c>
      <c r="D1464" s="31">
        <v>1537</v>
      </c>
      <c r="E1464" s="44" t="s">
        <v>43</v>
      </c>
      <c r="F1464" s="43" t="s">
        <v>34</v>
      </c>
      <c r="G1464" s="84" t="s">
        <v>34</v>
      </c>
      <c r="H1464" s="31" t="s">
        <v>3177</v>
      </c>
      <c r="I1464" s="31"/>
      <c r="J1464" s="84" t="s">
        <v>106</v>
      </c>
      <c r="K1464" s="31" t="s">
        <v>36</v>
      </c>
      <c r="L1464" s="31" t="s">
        <v>95</v>
      </c>
      <c r="M1464" s="169">
        <v>45514</v>
      </c>
      <c r="N1464" s="148"/>
      <c r="O1464" s="44" t="s">
        <v>42</v>
      </c>
      <c r="P1464" s="43" t="s">
        <v>3178</v>
      </c>
      <c r="Q1464" s="31"/>
      <c r="R1464" s="84" t="s">
        <v>106</v>
      </c>
      <c r="S1464" s="31" t="s">
        <v>36</v>
      </c>
      <c r="T1464" s="31" t="s">
        <v>95</v>
      </c>
      <c r="U1464" s="169">
        <v>45514</v>
      </c>
      <c r="V1464" s="150"/>
      <c r="W1464" s="141" t="str" cm="1">
        <f t="array" ref="W1464">IF(SUM(LEN(B1464:V1464))=0,"",IF(OR(OR(ISBLANK(F1464),SUM(LEN(C1464),LEN(D1464))=0),AND(NOT(E1464="Unknown"),ISBLANK(J1464)),AND(NOT(O1464="Unknown"),ISBLANK(R1464))),"Missing Information", INDEX(Table15[Entire Service Line Classification], MATCH(SUMIFS(Table15[Unique ID],Table15[System-Owned Portion],E1464,Table15[If Material Anything Other than "Lead" in Column E,Was Material Ever Previously Lead?],G1464,Table15[Customer-Owned Portion],O1464),Table15[Unique ID],0),0)))</f>
        <v>Non-lead</v>
      </c>
      <c r="X1464"/>
    </row>
    <row r="1465" spans="2:24" ht="30" x14ac:dyDescent="0.25">
      <c r="B1465" s="146">
        <v>26366699</v>
      </c>
      <c r="C1465" s="31" t="s">
        <v>1798</v>
      </c>
      <c r="D1465" s="31">
        <v>1538</v>
      </c>
      <c r="E1465" s="44" t="s">
        <v>43</v>
      </c>
      <c r="F1465" s="43" t="s">
        <v>34</v>
      </c>
      <c r="G1465" s="84" t="s">
        <v>34</v>
      </c>
      <c r="H1465" s="31" t="s">
        <v>3177</v>
      </c>
      <c r="I1465" s="31"/>
      <c r="J1465" s="84" t="s">
        <v>106</v>
      </c>
      <c r="K1465" s="31" t="s">
        <v>36</v>
      </c>
      <c r="L1465" s="31" t="s">
        <v>95</v>
      </c>
      <c r="M1465" s="169">
        <v>45514</v>
      </c>
      <c r="N1465" s="148"/>
      <c r="O1465" s="44" t="s">
        <v>43</v>
      </c>
      <c r="P1465" s="43" t="s">
        <v>3178</v>
      </c>
      <c r="Q1465" s="31"/>
      <c r="R1465" s="84" t="s">
        <v>106</v>
      </c>
      <c r="S1465" s="31" t="s">
        <v>36</v>
      </c>
      <c r="T1465" s="31" t="s">
        <v>95</v>
      </c>
      <c r="U1465" s="169">
        <v>45514</v>
      </c>
      <c r="V1465" s="150"/>
      <c r="W1465" s="141" t="str" cm="1">
        <f t="array" ref="W1465">IF(SUM(LEN(B1465:V1465))=0,"",IF(OR(OR(ISBLANK(F1465),SUM(LEN(C1465),LEN(D1465))=0),AND(NOT(E1465="Unknown"),ISBLANK(J1465)),AND(NOT(O1465="Unknown"),ISBLANK(R1465))),"Missing Information", INDEX(Table15[Entire Service Line Classification], MATCH(SUMIFS(Table15[Unique ID],Table15[System-Owned Portion],E1465,Table15[If Material Anything Other than "Lead" in Column E,Was Material Ever Previously Lead?],G1465,Table15[Customer-Owned Portion],O1465),Table15[Unique ID],0),0)))</f>
        <v>Non-lead</v>
      </c>
      <c r="X1465"/>
    </row>
    <row r="1466" spans="2:24" ht="30" x14ac:dyDescent="0.25">
      <c r="B1466" s="146">
        <v>26367210</v>
      </c>
      <c r="C1466" s="31" t="s">
        <v>1799</v>
      </c>
      <c r="D1466" s="31">
        <v>1539</v>
      </c>
      <c r="E1466" s="44" t="s">
        <v>43</v>
      </c>
      <c r="F1466" s="43" t="s">
        <v>34</v>
      </c>
      <c r="G1466" s="84" t="s">
        <v>34</v>
      </c>
      <c r="H1466" s="31" t="s">
        <v>3177</v>
      </c>
      <c r="I1466" s="31"/>
      <c r="J1466" s="84" t="s">
        <v>106</v>
      </c>
      <c r="K1466" s="31" t="s">
        <v>36</v>
      </c>
      <c r="L1466" s="31" t="s">
        <v>95</v>
      </c>
      <c r="M1466" s="169">
        <v>45514</v>
      </c>
      <c r="N1466" s="148"/>
      <c r="O1466" s="44" t="s">
        <v>43</v>
      </c>
      <c r="P1466" s="43" t="s">
        <v>3178</v>
      </c>
      <c r="Q1466" s="31"/>
      <c r="R1466" s="84" t="s">
        <v>106</v>
      </c>
      <c r="S1466" s="31" t="s">
        <v>36</v>
      </c>
      <c r="T1466" s="31" t="s">
        <v>95</v>
      </c>
      <c r="U1466" s="169">
        <v>45514</v>
      </c>
      <c r="V1466" s="150"/>
      <c r="W1466" s="141" t="str" cm="1">
        <f t="array" ref="W1466">IF(SUM(LEN(B1466:V1466))=0,"",IF(OR(OR(ISBLANK(F1466),SUM(LEN(C1466),LEN(D1466))=0),AND(NOT(E1466="Unknown"),ISBLANK(J1466)),AND(NOT(O1466="Unknown"),ISBLANK(R1466))),"Missing Information", INDEX(Table15[Entire Service Line Classification], MATCH(SUMIFS(Table15[Unique ID],Table15[System-Owned Portion],E1466,Table15[If Material Anything Other than "Lead" in Column E,Was Material Ever Previously Lead?],G1466,Table15[Customer-Owned Portion],O1466),Table15[Unique ID],0),0)))</f>
        <v>Non-lead</v>
      </c>
      <c r="X1466"/>
    </row>
    <row r="1467" spans="2:24" ht="30" x14ac:dyDescent="0.25">
      <c r="B1467" s="146">
        <v>26367162</v>
      </c>
      <c r="C1467" s="31" t="s">
        <v>1800</v>
      </c>
      <c r="D1467" s="31">
        <v>1540</v>
      </c>
      <c r="E1467" s="44" t="s">
        <v>43</v>
      </c>
      <c r="F1467" s="43" t="s">
        <v>34</v>
      </c>
      <c r="G1467" s="84" t="s">
        <v>34</v>
      </c>
      <c r="H1467" s="31" t="s">
        <v>3177</v>
      </c>
      <c r="I1467" s="31"/>
      <c r="J1467" s="84" t="s">
        <v>106</v>
      </c>
      <c r="K1467" s="31" t="s">
        <v>36</v>
      </c>
      <c r="L1467" s="31" t="s">
        <v>95</v>
      </c>
      <c r="M1467" s="169">
        <v>45514</v>
      </c>
      <c r="N1467" s="148"/>
      <c r="O1467" s="44" t="s">
        <v>43</v>
      </c>
      <c r="P1467" s="43" t="s">
        <v>3178</v>
      </c>
      <c r="Q1467" s="31"/>
      <c r="R1467" s="84" t="s">
        <v>106</v>
      </c>
      <c r="S1467" s="31" t="s">
        <v>36</v>
      </c>
      <c r="T1467" s="31" t="s">
        <v>95</v>
      </c>
      <c r="U1467" s="169">
        <v>45514</v>
      </c>
      <c r="V1467" s="150"/>
      <c r="W1467" s="141" t="str" cm="1">
        <f t="array" ref="W1467">IF(SUM(LEN(B1467:V1467))=0,"",IF(OR(OR(ISBLANK(F1467),SUM(LEN(C1467),LEN(D1467))=0),AND(NOT(E1467="Unknown"),ISBLANK(J1467)),AND(NOT(O1467="Unknown"),ISBLANK(R1467))),"Missing Information", INDEX(Table15[Entire Service Line Classification], MATCH(SUMIFS(Table15[Unique ID],Table15[System-Owned Portion],E1467,Table15[If Material Anything Other than "Lead" in Column E,Was Material Ever Previously Lead?],G1467,Table15[Customer-Owned Portion],O1467),Table15[Unique ID],0),0)))</f>
        <v>Non-lead</v>
      </c>
      <c r="X1467"/>
    </row>
    <row r="1468" spans="2:24" ht="30" x14ac:dyDescent="0.25">
      <c r="B1468" s="146">
        <v>26359240</v>
      </c>
      <c r="C1468" s="31" t="s">
        <v>1801</v>
      </c>
      <c r="D1468" s="31">
        <v>1541</v>
      </c>
      <c r="E1468" s="44" t="s">
        <v>43</v>
      </c>
      <c r="F1468" s="43" t="s">
        <v>34</v>
      </c>
      <c r="G1468" s="84" t="s">
        <v>34</v>
      </c>
      <c r="H1468" s="31" t="s">
        <v>3177</v>
      </c>
      <c r="I1468" s="31"/>
      <c r="J1468" s="84" t="s">
        <v>106</v>
      </c>
      <c r="K1468" s="31" t="s">
        <v>36</v>
      </c>
      <c r="L1468" s="31" t="s">
        <v>95</v>
      </c>
      <c r="M1468" s="169">
        <v>45514</v>
      </c>
      <c r="N1468" s="148"/>
      <c r="O1468" s="44" t="s">
        <v>42</v>
      </c>
      <c r="P1468" s="43" t="s">
        <v>3178</v>
      </c>
      <c r="Q1468" s="31"/>
      <c r="R1468" s="84" t="s">
        <v>106</v>
      </c>
      <c r="S1468" s="31" t="s">
        <v>36</v>
      </c>
      <c r="T1468" s="31" t="s">
        <v>95</v>
      </c>
      <c r="U1468" s="169">
        <v>45514</v>
      </c>
      <c r="V1468" s="150"/>
      <c r="W1468" s="141" t="str" cm="1">
        <f t="array" ref="W1468">IF(SUM(LEN(B1468:V1468))=0,"",IF(OR(OR(ISBLANK(F1468),SUM(LEN(C1468),LEN(D1468))=0),AND(NOT(E1468="Unknown"),ISBLANK(J1468)),AND(NOT(O1468="Unknown"),ISBLANK(R1468))),"Missing Information", INDEX(Table15[Entire Service Line Classification], MATCH(SUMIFS(Table15[Unique ID],Table15[System-Owned Portion],E1468,Table15[If Material Anything Other than "Lead" in Column E,Was Material Ever Previously Lead?],G1468,Table15[Customer-Owned Portion],O1468),Table15[Unique ID],0),0)))</f>
        <v>Non-lead</v>
      </c>
      <c r="X1468"/>
    </row>
    <row r="1469" spans="2:24" ht="30" x14ac:dyDescent="0.25">
      <c r="B1469" s="146">
        <v>26359237</v>
      </c>
      <c r="C1469" s="31" t="s">
        <v>1802</v>
      </c>
      <c r="D1469" s="31">
        <v>1542</v>
      </c>
      <c r="E1469" s="44" t="s">
        <v>43</v>
      </c>
      <c r="F1469" s="43" t="s">
        <v>34</v>
      </c>
      <c r="G1469" s="84" t="s">
        <v>34</v>
      </c>
      <c r="H1469" s="31" t="s">
        <v>3177</v>
      </c>
      <c r="I1469" s="31"/>
      <c r="J1469" s="84" t="s">
        <v>106</v>
      </c>
      <c r="K1469" s="31" t="s">
        <v>36</v>
      </c>
      <c r="L1469" s="31" t="s">
        <v>95</v>
      </c>
      <c r="M1469" s="169">
        <v>45514</v>
      </c>
      <c r="N1469" s="148"/>
      <c r="O1469" s="44" t="s">
        <v>43</v>
      </c>
      <c r="P1469" s="43" t="s">
        <v>3178</v>
      </c>
      <c r="Q1469" s="31"/>
      <c r="R1469" s="84" t="s">
        <v>106</v>
      </c>
      <c r="S1469" s="31" t="s">
        <v>36</v>
      </c>
      <c r="T1469" s="31" t="s">
        <v>95</v>
      </c>
      <c r="U1469" s="169">
        <v>45514</v>
      </c>
      <c r="V1469" s="150"/>
      <c r="W1469" s="141" t="str" cm="1">
        <f t="array" ref="W1469">IF(SUM(LEN(B1469:V1469))=0,"",IF(OR(OR(ISBLANK(F1469),SUM(LEN(C1469),LEN(D1469))=0),AND(NOT(E1469="Unknown"),ISBLANK(J1469)),AND(NOT(O1469="Unknown"),ISBLANK(R1469))),"Missing Information", INDEX(Table15[Entire Service Line Classification], MATCH(SUMIFS(Table15[Unique ID],Table15[System-Owned Portion],E1469,Table15[If Material Anything Other than "Lead" in Column E,Was Material Ever Previously Lead?],G1469,Table15[Customer-Owned Portion],O1469),Table15[Unique ID],0),0)))</f>
        <v>Non-lead</v>
      </c>
      <c r="X1469"/>
    </row>
    <row r="1470" spans="2:24" ht="30" x14ac:dyDescent="0.25">
      <c r="B1470" s="146">
        <v>68207378</v>
      </c>
      <c r="C1470" s="31" t="s">
        <v>1803</v>
      </c>
      <c r="D1470" s="31">
        <v>1543</v>
      </c>
      <c r="E1470" s="44" t="s">
        <v>43</v>
      </c>
      <c r="F1470" s="43" t="s">
        <v>34</v>
      </c>
      <c r="G1470" s="84" t="s">
        <v>34</v>
      </c>
      <c r="H1470" s="31" t="s">
        <v>3177</v>
      </c>
      <c r="I1470" s="31"/>
      <c r="J1470" s="84" t="s">
        <v>106</v>
      </c>
      <c r="K1470" s="31" t="s">
        <v>36</v>
      </c>
      <c r="L1470" s="31" t="s">
        <v>95</v>
      </c>
      <c r="M1470" s="169">
        <v>45514</v>
      </c>
      <c r="N1470" s="148"/>
      <c r="O1470" s="44" t="s">
        <v>43</v>
      </c>
      <c r="P1470" s="43" t="s">
        <v>3178</v>
      </c>
      <c r="Q1470" s="31"/>
      <c r="R1470" s="84" t="s">
        <v>106</v>
      </c>
      <c r="S1470" s="31" t="s">
        <v>36</v>
      </c>
      <c r="T1470" s="31" t="s">
        <v>95</v>
      </c>
      <c r="U1470" s="169">
        <v>45514</v>
      </c>
      <c r="V1470" s="150"/>
      <c r="W1470" s="141" t="str" cm="1">
        <f t="array" ref="W1470">IF(SUM(LEN(B1470:V1470))=0,"",IF(OR(OR(ISBLANK(F1470),SUM(LEN(C1470),LEN(D1470))=0),AND(NOT(E1470="Unknown"),ISBLANK(J1470)),AND(NOT(O1470="Unknown"),ISBLANK(R1470))),"Missing Information", INDEX(Table15[Entire Service Line Classification], MATCH(SUMIFS(Table15[Unique ID],Table15[System-Owned Portion],E1470,Table15[If Material Anything Other than "Lead" in Column E,Was Material Ever Previously Lead?],G1470,Table15[Customer-Owned Portion],O1470),Table15[Unique ID],0),0)))</f>
        <v>Non-lead</v>
      </c>
      <c r="X1470"/>
    </row>
    <row r="1471" spans="2:24" ht="30" x14ac:dyDescent="0.25">
      <c r="B1471" s="146" t="s">
        <v>290</v>
      </c>
      <c r="C1471" s="31" t="s">
        <v>1804</v>
      </c>
      <c r="D1471" s="31">
        <v>1544</v>
      </c>
      <c r="E1471" s="44" t="s">
        <v>43</v>
      </c>
      <c r="F1471" s="43" t="s">
        <v>34</v>
      </c>
      <c r="G1471" s="84" t="s">
        <v>34</v>
      </c>
      <c r="H1471" s="31" t="s">
        <v>3177</v>
      </c>
      <c r="I1471" s="31"/>
      <c r="J1471" s="84" t="s">
        <v>106</v>
      </c>
      <c r="K1471" s="31" t="s">
        <v>36</v>
      </c>
      <c r="L1471" s="31" t="s">
        <v>95</v>
      </c>
      <c r="M1471" s="169">
        <v>45514</v>
      </c>
      <c r="N1471" s="148"/>
      <c r="O1471" s="44" t="s">
        <v>43</v>
      </c>
      <c r="P1471" s="43" t="s">
        <v>3178</v>
      </c>
      <c r="Q1471" s="31"/>
      <c r="R1471" s="84" t="s">
        <v>106</v>
      </c>
      <c r="S1471" s="31" t="s">
        <v>36</v>
      </c>
      <c r="T1471" s="31" t="s">
        <v>95</v>
      </c>
      <c r="U1471" s="169">
        <v>45514</v>
      </c>
      <c r="V1471" s="150"/>
      <c r="W1471" s="141" t="str" cm="1">
        <f t="array" ref="W1471">IF(SUM(LEN(B1471:V1471))=0,"",IF(OR(OR(ISBLANK(F1471),SUM(LEN(C1471),LEN(D1471))=0),AND(NOT(E1471="Unknown"),ISBLANK(J1471)),AND(NOT(O1471="Unknown"),ISBLANK(R1471))),"Missing Information", INDEX(Table15[Entire Service Line Classification], MATCH(SUMIFS(Table15[Unique ID],Table15[System-Owned Portion],E1471,Table15[If Material Anything Other than "Lead" in Column E,Was Material Ever Previously Lead?],G1471,Table15[Customer-Owned Portion],O1471),Table15[Unique ID],0),0)))</f>
        <v>Non-lead</v>
      </c>
      <c r="X1471"/>
    </row>
    <row r="1472" spans="2:24" ht="30" x14ac:dyDescent="0.25">
      <c r="B1472" s="146">
        <v>70871195</v>
      </c>
      <c r="C1472" s="31" t="s">
        <v>1805</v>
      </c>
      <c r="D1472" s="31">
        <v>154401</v>
      </c>
      <c r="E1472" s="44" t="s">
        <v>43</v>
      </c>
      <c r="F1472" s="43" t="s">
        <v>34</v>
      </c>
      <c r="G1472" s="84" t="s">
        <v>34</v>
      </c>
      <c r="H1472" s="31" t="s">
        <v>3177</v>
      </c>
      <c r="I1472" s="31"/>
      <c r="J1472" s="84" t="s">
        <v>106</v>
      </c>
      <c r="K1472" s="31" t="s">
        <v>36</v>
      </c>
      <c r="L1472" s="31" t="s">
        <v>95</v>
      </c>
      <c r="M1472" s="169">
        <v>45514</v>
      </c>
      <c r="N1472" s="148"/>
      <c r="O1472" s="44" t="s">
        <v>43</v>
      </c>
      <c r="P1472" s="43" t="s">
        <v>3178</v>
      </c>
      <c r="Q1472" s="31"/>
      <c r="R1472" s="84" t="s">
        <v>106</v>
      </c>
      <c r="S1472" s="31" t="s">
        <v>36</v>
      </c>
      <c r="T1472" s="31" t="s">
        <v>95</v>
      </c>
      <c r="U1472" s="169">
        <v>45514</v>
      </c>
      <c r="V1472" s="150"/>
      <c r="W1472" s="141" t="str" cm="1">
        <f t="array" ref="W1472">IF(SUM(LEN(B1472:V1472))=0,"",IF(OR(OR(ISBLANK(F1472),SUM(LEN(C1472),LEN(D1472))=0),AND(NOT(E1472="Unknown"),ISBLANK(J1472)),AND(NOT(O1472="Unknown"),ISBLANK(R1472))),"Missing Information", INDEX(Table15[Entire Service Line Classification], MATCH(SUMIFS(Table15[Unique ID],Table15[System-Owned Portion],E1472,Table15[If Material Anything Other than "Lead" in Column E,Was Material Ever Previously Lead?],G1472,Table15[Customer-Owned Portion],O1472),Table15[Unique ID],0),0)))</f>
        <v>Non-lead</v>
      </c>
      <c r="X1472"/>
    </row>
    <row r="1473" spans="2:24" ht="30" x14ac:dyDescent="0.25">
      <c r="B1473" s="146">
        <v>26367134</v>
      </c>
      <c r="C1473" s="31" t="s">
        <v>1806</v>
      </c>
      <c r="D1473" s="31">
        <v>1545</v>
      </c>
      <c r="E1473" s="44" t="s">
        <v>43</v>
      </c>
      <c r="F1473" s="43" t="s">
        <v>34</v>
      </c>
      <c r="G1473" s="84" t="s">
        <v>34</v>
      </c>
      <c r="H1473" s="31" t="s">
        <v>3177</v>
      </c>
      <c r="I1473" s="31"/>
      <c r="J1473" s="84" t="s">
        <v>106</v>
      </c>
      <c r="K1473" s="31" t="s">
        <v>36</v>
      </c>
      <c r="L1473" s="31" t="s">
        <v>95</v>
      </c>
      <c r="M1473" s="169">
        <v>45514</v>
      </c>
      <c r="N1473" s="148"/>
      <c r="O1473" s="44" t="s">
        <v>43</v>
      </c>
      <c r="P1473" s="43" t="s">
        <v>3178</v>
      </c>
      <c r="Q1473" s="31"/>
      <c r="R1473" s="84" t="s">
        <v>106</v>
      </c>
      <c r="S1473" s="31" t="s">
        <v>36</v>
      </c>
      <c r="T1473" s="31" t="s">
        <v>95</v>
      </c>
      <c r="U1473" s="169">
        <v>45514</v>
      </c>
      <c r="V1473" s="150"/>
      <c r="W1473" s="141" t="str" cm="1">
        <f t="array" ref="W1473">IF(SUM(LEN(B1473:V1473))=0,"",IF(OR(OR(ISBLANK(F1473),SUM(LEN(C1473),LEN(D1473))=0),AND(NOT(E1473="Unknown"),ISBLANK(J1473)),AND(NOT(O1473="Unknown"),ISBLANK(R1473))),"Missing Information", INDEX(Table15[Entire Service Line Classification], MATCH(SUMIFS(Table15[Unique ID],Table15[System-Owned Portion],E1473,Table15[If Material Anything Other than "Lead" in Column E,Was Material Ever Previously Lead?],G1473,Table15[Customer-Owned Portion],O1473),Table15[Unique ID],0),0)))</f>
        <v>Non-lead</v>
      </c>
      <c r="X1473"/>
    </row>
    <row r="1474" spans="2:24" ht="30" x14ac:dyDescent="0.25">
      <c r="B1474" s="146">
        <v>26367209</v>
      </c>
      <c r="C1474" s="31" t="s">
        <v>1807</v>
      </c>
      <c r="D1474" s="31">
        <v>1546</v>
      </c>
      <c r="E1474" s="44" t="s">
        <v>43</v>
      </c>
      <c r="F1474" s="43" t="s">
        <v>34</v>
      </c>
      <c r="G1474" s="84" t="s">
        <v>34</v>
      </c>
      <c r="H1474" s="31" t="s">
        <v>3177</v>
      </c>
      <c r="I1474" s="31"/>
      <c r="J1474" s="84" t="s">
        <v>106</v>
      </c>
      <c r="K1474" s="31" t="s">
        <v>36</v>
      </c>
      <c r="L1474" s="31" t="s">
        <v>95</v>
      </c>
      <c r="M1474" s="169">
        <v>45514</v>
      </c>
      <c r="N1474" s="148"/>
      <c r="O1474" s="44" t="s">
        <v>43</v>
      </c>
      <c r="P1474" s="43" t="s">
        <v>3178</v>
      </c>
      <c r="Q1474" s="31"/>
      <c r="R1474" s="84" t="s">
        <v>106</v>
      </c>
      <c r="S1474" s="31" t="s">
        <v>36</v>
      </c>
      <c r="T1474" s="31" t="s">
        <v>95</v>
      </c>
      <c r="U1474" s="169">
        <v>45514</v>
      </c>
      <c r="V1474" s="150"/>
      <c r="W1474" s="141" t="str" cm="1">
        <f t="array" ref="W1474">IF(SUM(LEN(B1474:V1474))=0,"",IF(OR(OR(ISBLANK(F1474),SUM(LEN(C1474),LEN(D1474))=0),AND(NOT(E1474="Unknown"),ISBLANK(J1474)),AND(NOT(O1474="Unknown"),ISBLANK(R1474))),"Missing Information", INDEX(Table15[Entire Service Line Classification], MATCH(SUMIFS(Table15[Unique ID],Table15[System-Owned Portion],E1474,Table15[If Material Anything Other than "Lead" in Column E,Was Material Ever Previously Lead?],G1474,Table15[Customer-Owned Portion],O1474),Table15[Unique ID],0),0)))</f>
        <v>Non-lead</v>
      </c>
      <c r="X1474"/>
    </row>
    <row r="1475" spans="2:24" ht="30" x14ac:dyDescent="0.25">
      <c r="B1475" s="146">
        <v>26367141</v>
      </c>
      <c r="C1475" s="31" t="s">
        <v>1808</v>
      </c>
      <c r="D1475" s="31">
        <v>1547</v>
      </c>
      <c r="E1475" s="44" t="s">
        <v>43</v>
      </c>
      <c r="F1475" s="43" t="s">
        <v>34</v>
      </c>
      <c r="G1475" s="84" t="s">
        <v>34</v>
      </c>
      <c r="H1475" s="31" t="s">
        <v>3177</v>
      </c>
      <c r="I1475" s="31"/>
      <c r="J1475" s="84" t="s">
        <v>106</v>
      </c>
      <c r="K1475" s="31" t="s">
        <v>36</v>
      </c>
      <c r="L1475" s="31" t="s">
        <v>95</v>
      </c>
      <c r="M1475" s="169">
        <v>45514</v>
      </c>
      <c r="N1475" s="148"/>
      <c r="O1475" s="44" t="s">
        <v>42</v>
      </c>
      <c r="P1475" s="43" t="s">
        <v>3178</v>
      </c>
      <c r="Q1475" s="31"/>
      <c r="R1475" s="84" t="s">
        <v>106</v>
      </c>
      <c r="S1475" s="31" t="s">
        <v>36</v>
      </c>
      <c r="T1475" s="31" t="s">
        <v>95</v>
      </c>
      <c r="U1475" s="169">
        <v>45514</v>
      </c>
      <c r="V1475" s="150"/>
      <c r="W1475" s="141" t="str" cm="1">
        <f t="array" ref="W1475">IF(SUM(LEN(B1475:V1475))=0,"",IF(OR(OR(ISBLANK(F1475),SUM(LEN(C1475),LEN(D1475))=0),AND(NOT(E1475="Unknown"),ISBLANK(J1475)),AND(NOT(O1475="Unknown"),ISBLANK(R1475))),"Missing Information", INDEX(Table15[Entire Service Line Classification], MATCH(SUMIFS(Table15[Unique ID],Table15[System-Owned Portion],E1475,Table15[If Material Anything Other than "Lead" in Column E,Was Material Ever Previously Lead?],G1475,Table15[Customer-Owned Portion],O1475),Table15[Unique ID],0),0)))</f>
        <v>Non-lead</v>
      </c>
      <c r="X1475"/>
    </row>
    <row r="1476" spans="2:24" ht="30" x14ac:dyDescent="0.25">
      <c r="B1476" s="146">
        <v>26365849</v>
      </c>
      <c r="C1476" s="31" t="s">
        <v>1809</v>
      </c>
      <c r="D1476" s="31">
        <v>1548</v>
      </c>
      <c r="E1476" s="44" t="s">
        <v>43</v>
      </c>
      <c r="F1476" s="43" t="s">
        <v>34</v>
      </c>
      <c r="G1476" s="84" t="s">
        <v>34</v>
      </c>
      <c r="H1476" s="31" t="s">
        <v>3177</v>
      </c>
      <c r="I1476" s="31"/>
      <c r="J1476" s="84" t="s">
        <v>106</v>
      </c>
      <c r="K1476" s="31" t="s">
        <v>36</v>
      </c>
      <c r="L1476" s="31" t="s">
        <v>95</v>
      </c>
      <c r="M1476" s="169">
        <v>45514</v>
      </c>
      <c r="N1476" s="148"/>
      <c r="O1476" s="44" t="s">
        <v>42</v>
      </c>
      <c r="P1476" s="43" t="s">
        <v>3178</v>
      </c>
      <c r="Q1476" s="31"/>
      <c r="R1476" s="84" t="s">
        <v>106</v>
      </c>
      <c r="S1476" s="31" t="s">
        <v>36</v>
      </c>
      <c r="T1476" s="31" t="s">
        <v>95</v>
      </c>
      <c r="U1476" s="169">
        <v>45514</v>
      </c>
      <c r="V1476" s="150"/>
      <c r="W1476" s="141" t="str" cm="1">
        <f t="array" ref="W1476">IF(SUM(LEN(B1476:V1476))=0,"",IF(OR(OR(ISBLANK(F1476),SUM(LEN(C1476),LEN(D1476))=0),AND(NOT(E1476="Unknown"),ISBLANK(J1476)),AND(NOT(O1476="Unknown"),ISBLANK(R1476))),"Missing Information", INDEX(Table15[Entire Service Line Classification], MATCH(SUMIFS(Table15[Unique ID],Table15[System-Owned Portion],E1476,Table15[If Material Anything Other than "Lead" in Column E,Was Material Ever Previously Lead?],G1476,Table15[Customer-Owned Portion],O1476),Table15[Unique ID],0),0)))</f>
        <v>Non-lead</v>
      </c>
      <c r="X1476"/>
    </row>
    <row r="1477" spans="2:24" ht="30" x14ac:dyDescent="0.25">
      <c r="B1477" s="146">
        <v>26365796</v>
      </c>
      <c r="C1477" s="31" t="s">
        <v>1810</v>
      </c>
      <c r="D1477" s="31">
        <v>1549</v>
      </c>
      <c r="E1477" s="44" t="s">
        <v>43</v>
      </c>
      <c r="F1477" s="43" t="s">
        <v>34</v>
      </c>
      <c r="G1477" s="84" t="s">
        <v>34</v>
      </c>
      <c r="H1477" s="31" t="s">
        <v>3177</v>
      </c>
      <c r="I1477" s="31"/>
      <c r="J1477" s="84" t="s">
        <v>106</v>
      </c>
      <c r="K1477" s="31" t="s">
        <v>36</v>
      </c>
      <c r="L1477" s="31" t="s">
        <v>95</v>
      </c>
      <c r="M1477" s="169">
        <v>45514</v>
      </c>
      <c r="N1477" s="148"/>
      <c r="O1477" s="44" t="s">
        <v>42</v>
      </c>
      <c r="P1477" s="43" t="s">
        <v>3178</v>
      </c>
      <c r="Q1477" s="31"/>
      <c r="R1477" s="84" t="s">
        <v>106</v>
      </c>
      <c r="S1477" s="31" t="s">
        <v>36</v>
      </c>
      <c r="T1477" s="31" t="s">
        <v>95</v>
      </c>
      <c r="U1477" s="169">
        <v>45514</v>
      </c>
      <c r="V1477" s="150"/>
      <c r="W1477" s="141" t="str" cm="1">
        <f t="array" ref="W1477">IF(SUM(LEN(B1477:V1477))=0,"",IF(OR(OR(ISBLANK(F1477),SUM(LEN(C1477),LEN(D1477))=0),AND(NOT(E1477="Unknown"),ISBLANK(J1477)),AND(NOT(O1477="Unknown"),ISBLANK(R1477))),"Missing Information", INDEX(Table15[Entire Service Line Classification], MATCH(SUMIFS(Table15[Unique ID],Table15[System-Owned Portion],E1477,Table15[If Material Anything Other than "Lead" in Column E,Was Material Ever Previously Lead?],G1477,Table15[Customer-Owned Portion],O1477),Table15[Unique ID],0),0)))</f>
        <v>Non-lead</v>
      </c>
      <c r="X1477"/>
    </row>
    <row r="1478" spans="2:24" ht="30" x14ac:dyDescent="0.25">
      <c r="B1478" s="146">
        <v>26366259</v>
      </c>
      <c r="C1478" s="31" t="s">
        <v>1811</v>
      </c>
      <c r="D1478" s="31">
        <v>1550</v>
      </c>
      <c r="E1478" s="44" t="s">
        <v>43</v>
      </c>
      <c r="F1478" s="43" t="s">
        <v>34</v>
      </c>
      <c r="G1478" s="84" t="s">
        <v>34</v>
      </c>
      <c r="H1478" s="31" t="s">
        <v>3177</v>
      </c>
      <c r="I1478" s="31"/>
      <c r="J1478" s="84" t="s">
        <v>106</v>
      </c>
      <c r="K1478" s="31" t="s">
        <v>36</v>
      </c>
      <c r="L1478" s="31" t="s">
        <v>95</v>
      </c>
      <c r="M1478" s="169">
        <v>45514</v>
      </c>
      <c r="N1478" s="148"/>
      <c r="O1478" s="44" t="s">
        <v>42</v>
      </c>
      <c r="P1478" s="43" t="s">
        <v>3178</v>
      </c>
      <c r="Q1478" s="31"/>
      <c r="R1478" s="84" t="s">
        <v>106</v>
      </c>
      <c r="S1478" s="31" t="s">
        <v>36</v>
      </c>
      <c r="T1478" s="31" t="s">
        <v>95</v>
      </c>
      <c r="U1478" s="169">
        <v>45514</v>
      </c>
      <c r="V1478" s="150"/>
      <c r="W1478" s="141" t="str" cm="1">
        <f t="array" ref="W1478">IF(SUM(LEN(B1478:V1478))=0,"",IF(OR(OR(ISBLANK(F1478),SUM(LEN(C1478),LEN(D1478))=0),AND(NOT(E1478="Unknown"),ISBLANK(J1478)),AND(NOT(O1478="Unknown"),ISBLANK(R1478))),"Missing Information", INDEX(Table15[Entire Service Line Classification], MATCH(SUMIFS(Table15[Unique ID],Table15[System-Owned Portion],E1478,Table15[If Material Anything Other than "Lead" in Column E,Was Material Ever Previously Lead?],G1478,Table15[Customer-Owned Portion],O1478),Table15[Unique ID],0),0)))</f>
        <v>Non-lead</v>
      </c>
      <c r="X1478"/>
    </row>
    <row r="1479" spans="2:24" ht="30" x14ac:dyDescent="0.25">
      <c r="B1479" s="146">
        <v>26365807</v>
      </c>
      <c r="C1479" s="31" t="s">
        <v>1812</v>
      </c>
      <c r="D1479" s="31">
        <v>1551</v>
      </c>
      <c r="E1479" s="44" t="s">
        <v>43</v>
      </c>
      <c r="F1479" s="43" t="s">
        <v>34</v>
      </c>
      <c r="G1479" s="84" t="s">
        <v>34</v>
      </c>
      <c r="H1479" s="31" t="s">
        <v>3177</v>
      </c>
      <c r="I1479" s="31"/>
      <c r="J1479" s="84" t="s">
        <v>106</v>
      </c>
      <c r="K1479" s="31" t="s">
        <v>36</v>
      </c>
      <c r="L1479" s="31" t="s">
        <v>95</v>
      </c>
      <c r="M1479" s="169">
        <v>45514</v>
      </c>
      <c r="N1479" s="148"/>
      <c r="O1479" s="44" t="s">
        <v>43</v>
      </c>
      <c r="P1479" s="43" t="s">
        <v>3178</v>
      </c>
      <c r="Q1479" s="31"/>
      <c r="R1479" s="84" t="s">
        <v>106</v>
      </c>
      <c r="S1479" s="31" t="s">
        <v>36</v>
      </c>
      <c r="T1479" s="31" t="s">
        <v>95</v>
      </c>
      <c r="U1479" s="169">
        <v>45514</v>
      </c>
      <c r="V1479" s="150"/>
      <c r="W1479" s="141" t="str" cm="1">
        <f t="array" ref="W1479">IF(SUM(LEN(B1479:V1479))=0,"",IF(OR(OR(ISBLANK(F1479),SUM(LEN(C1479),LEN(D1479))=0),AND(NOT(E1479="Unknown"),ISBLANK(J1479)),AND(NOT(O1479="Unknown"),ISBLANK(R1479))),"Missing Information", INDEX(Table15[Entire Service Line Classification], MATCH(SUMIFS(Table15[Unique ID],Table15[System-Owned Portion],E1479,Table15[If Material Anything Other than "Lead" in Column E,Was Material Ever Previously Lead?],G1479,Table15[Customer-Owned Portion],O1479),Table15[Unique ID],0),0)))</f>
        <v>Non-lead</v>
      </c>
      <c r="X1479"/>
    </row>
    <row r="1480" spans="2:24" ht="30" x14ac:dyDescent="0.25">
      <c r="B1480" s="146">
        <v>26365824</v>
      </c>
      <c r="C1480" s="31" t="s">
        <v>1813</v>
      </c>
      <c r="D1480" s="31">
        <v>1552</v>
      </c>
      <c r="E1480" s="44" t="s">
        <v>43</v>
      </c>
      <c r="F1480" s="43" t="s">
        <v>34</v>
      </c>
      <c r="G1480" s="84" t="s">
        <v>34</v>
      </c>
      <c r="H1480" s="31" t="s">
        <v>3177</v>
      </c>
      <c r="I1480" s="31"/>
      <c r="J1480" s="84" t="s">
        <v>106</v>
      </c>
      <c r="K1480" s="31" t="s">
        <v>36</v>
      </c>
      <c r="L1480" s="31" t="s">
        <v>95</v>
      </c>
      <c r="M1480" s="169">
        <v>45514</v>
      </c>
      <c r="N1480" s="148"/>
      <c r="O1480" s="44" t="s">
        <v>43</v>
      </c>
      <c r="P1480" s="43" t="s">
        <v>3178</v>
      </c>
      <c r="Q1480" s="31"/>
      <c r="R1480" s="84" t="s">
        <v>106</v>
      </c>
      <c r="S1480" s="31" t="s">
        <v>36</v>
      </c>
      <c r="T1480" s="31" t="s">
        <v>95</v>
      </c>
      <c r="U1480" s="169">
        <v>45514</v>
      </c>
      <c r="V1480" s="150"/>
      <c r="W1480" s="141" t="str" cm="1">
        <f t="array" ref="W1480">IF(SUM(LEN(B1480:V1480))=0,"",IF(OR(OR(ISBLANK(F1480),SUM(LEN(C1480),LEN(D1480))=0),AND(NOT(E1480="Unknown"),ISBLANK(J1480)),AND(NOT(O1480="Unknown"),ISBLANK(R1480))),"Missing Information", INDEX(Table15[Entire Service Line Classification], MATCH(SUMIFS(Table15[Unique ID],Table15[System-Owned Portion],E1480,Table15[If Material Anything Other than "Lead" in Column E,Was Material Ever Previously Lead?],G1480,Table15[Customer-Owned Portion],O1480),Table15[Unique ID],0),0)))</f>
        <v>Non-lead</v>
      </c>
      <c r="X1480"/>
    </row>
    <row r="1481" spans="2:24" ht="30" x14ac:dyDescent="0.25">
      <c r="B1481" s="146">
        <v>26365806</v>
      </c>
      <c r="C1481" s="31" t="s">
        <v>1814</v>
      </c>
      <c r="D1481" s="31">
        <v>1553</v>
      </c>
      <c r="E1481" s="44" t="s">
        <v>43</v>
      </c>
      <c r="F1481" s="43" t="s">
        <v>34</v>
      </c>
      <c r="G1481" s="84" t="s">
        <v>34</v>
      </c>
      <c r="H1481" s="31" t="s">
        <v>3177</v>
      </c>
      <c r="I1481" s="31"/>
      <c r="J1481" s="84" t="s">
        <v>106</v>
      </c>
      <c r="K1481" s="31" t="s">
        <v>36</v>
      </c>
      <c r="L1481" s="31" t="s">
        <v>95</v>
      </c>
      <c r="M1481" s="169">
        <v>45514</v>
      </c>
      <c r="N1481" s="148"/>
      <c r="O1481" s="44" t="s">
        <v>43</v>
      </c>
      <c r="P1481" s="43" t="s">
        <v>3178</v>
      </c>
      <c r="Q1481" s="31"/>
      <c r="R1481" s="84" t="s">
        <v>106</v>
      </c>
      <c r="S1481" s="31" t="s">
        <v>36</v>
      </c>
      <c r="T1481" s="31" t="s">
        <v>95</v>
      </c>
      <c r="U1481" s="169">
        <v>45514</v>
      </c>
      <c r="V1481" s="150"/>
      <c r="W1481" s="141" t="str" cm="1">
        <f t="array" ref="W1481">IF(SUM(LEN(B1481:V1481))=0,"",IF(OR(OR(ISBLANK(F1481),SUM(LEN(C1481),LEN(D1481))=0),AND(NOT(E1481="Unknown"),ISBLANK(J1481)),AND(NOT(O1481="Unknown"),ISBLANK(R1481))),"Missing Information", INDEX(Table15[Entire Service Line Classification], MATCH(SUMIFS(Table15[Unique ID],Table15[System-Owned Portion],E1481,Table15[If Material Anything Other than "Lead" in Column E,Was Material Ever Previously Lead?],G1481,Table15[Customer-Owned Portion],O1481),Table15[Unique ID],0),0)))</f>
        <v>Non-lead</v>
      </c>
      <c r="X1481"/>
    </row>
    <row r="1482" spans="2:24" ht="30" x14ac:dyDescent="0.25">
      <c r="B1482" s="146">
        <v>26365857</v>
      </c>
      <c r="C1482" s="31" t="s">
        <v>1815</v>
      </c>
      <c r="D1482" s="31">
        <v>1554</v>
      </c>
      <c r="E1482" s="44" t="s">
        <v>43</v>
      </c>
      <c r="F1482" s="43" t="s">
        <v>34</v>
      </c>
      <c r="G1482" s="84" t="s">
        <v>34</v>
      </c>
      <c r="H1482" s="31" t="s">
        <v>3177</v>
      </c>
      <c r="I1482" s="31"/>
      <c r="J1482" s="84" t="s">
        <v>106</v>
      </c>
      <c r="K1482" s="31" t="s">
        <v>36</v>
      </c>
      <c r="L1482" s="31" t="s">
        <v>95</v>
      </c>
      <c r="M1482" s="169">
        <v>45514</v>
      </c>
      <c r="N1482" s="148"/>
      <c r="O1482" s="44" t="s">
        <v>43</v>
      </c>
      <c r="P1482" s="43" t="s">
        <v>3178</v>
      </c>
      <c r="Q1482" s="31"/>
      <c r="R1482" s="84" t="s">
        <v>106</v>
      </c>
      <c r="S1482" s="31" t="s">
        <v>36</v>
      </c>
      <c r="T1482" s="31" t="s">
        <v>95</v>
      </c>
      <c r="U1482" s="169">
        <v>45514</v>
      </c>
      <c r="V1482" s="150"/>
      <c r="W1482" s="141" t="str" cm="1">
        <f t="array" ref="W1482">IF(SUM(LEN(B1482:V1482))=0,"",IF(OR(OR(ISBLANK(F1482),SUM(LEN(C1482),LEN(D1482))=0),AND(NOT(E1482="Unknown"),ISBLANK(J1482)),AND(NOT(O1482="Unknown"),ISBLANK(R1482))),"Missing Information", INDEX(Table15[Entire Service Line Classification], MATCH(SUMIFS(Table15[Unique ID],Table15[System-Owned Portion],E1482,Table15[If Material Anything Other than "Lead" in Column E,Was Material Ever Previously Lead?],G1482,Table15[Customer-Owned Portion],O1482),Table15[Unique ID],0),0)))</f>
        <v>Non-lead</v>
      </c>
      <c r="X1482"/>
    </row>
    <row r="1483" spans="2:24" ht="30" x14ac:dyDescent="0.25">
      <c r="B1483" s="146">
        <v>26365827</v>
      </c>
      <c r="C1483" s="31" t="s">
        <v>1816</v>
      </c>
      <c r="D1483" s="31">
        <v>1555</v>
      </c>
      <c r="E1483" s="44" t="s">
        <v>43</v>
      </c>
      <c r="F1483" s="43" t="s">
        <v>34</v>
      </c>
      <c r="G1483" s="84" t="s">
        <v>34</v>
      </c>
      <c r="H1483" s="31" t="s">
        <v>3177</v>
      </c>
      <c r="I1483" s="31"/>
      <c r="J1483" s="84" t="s">
        <v>106</v>
      </c>
      <c r="K1483" s="31" t="s">
        <v>36</v>
      </c>
      <c r="L1483" s="31" t="s">
        <v>95</v>
      </c>
      <c r="M1483" s="169">
        <v>45514</v>
      </c>
      <c r="N1483" s="148"/>
      <c r="O1483" s="44" t="s">
        <v>43</v>
      </c>
      <c r="P1483" s="43" t="s">
        <v>3178</v>
      </c>
      <c r="Q1483" s="31"/>
      <c r="R1483" s="84" t="s">
        <v>106</v>
      </c>
      <c r="S1483" s="31" t="s">
        <v>36</v>
      </c>
      <c r="T1483" s="31" t="s">
        <v>95</v>
      </c>
      <c r="U1483" s="169">
        <v>45514</v>
      </c>
      <c r="V1483" s="150"/>
      <c r="W1483" s="141" t="str" cm="1">
        <f t="array" ref="W1483">IF(SUM(LEN(B1483:V1483))=0,"",IF(OR(OR(ISBLANK(F1483),SUM(LEN(C1483),LEN(D1483))=0),AND(NOT(E1483="Unknown"),ISBLANK(J1483)),AND(NOT(O1483="Unknown"),ISBLANK(R1483))),"Missing Information", INDEX(Table15[Entire Service Line Classification], MATCH(SUMIFS(Table15[Unique ID],Table15[System-Owned Portion],E1483,Table15[If Material Anything Other than "Lead" in Column E,Was Material Ever Previously Lead?],G1483,Table15[Customer-Owned Portion],O1483),Table15[Unique ID],0),0)))</f>
        <v>Non-lead</v>
      </c>
      <c r="X1483"/>
    </row>
    <row r="1484" spans="2:24" ht="30" x14ac:dyDescent="0.25">
      <c r="B1484" s="146">
        <v>26365825</v>
      </c>
      <c r="C1484" s="31" t="s">
        <v>1817</v>
      </c>
      <c r="D1484" s="31">
        <v>1556</v>
      </c>
      <c r="E1484" s="44" t="s">
        <v>43</v>
      </c>
      <c r="F1484" s="43" t="s">
        <v>34</v>
      </c>
      <c r="G1484" s="84" t="s">
        <v>34</v>
      </c>
      <c r="H1484" s="31" t="s">
        <v>3177</v>
      </c>
      <c r="I1484" s="31"/>
      <c r="J1484" s="84" t="s">
        <v>106</v>
      </c>
      <c r="K1484" s="31" t="s">
        <v>36</v>
      </c>
      <c r="L1484" s="31" t="s">
        <v>95</v>
      </c>
      <c r="M1484" s="169">
        <v>45514</v>
      </c>
      <c r="N1484" s="148"/>
      <c r="O1484" s="44" t="s">
        <v>43</v>
      </c>
      <c r="P1484" s="43" t="s">
        <v>3178</v>
      </c>
      <c r="Q1484" s="31"/>
      <c r="R1484" s="84" t="s">
        <v>106</v>
      </c>
      <c r="S1484" s="31" t="s">
        <v>36</v>
      </c>
      <c r="T1484" s="31" t="s">
        <v>95</v>
      </c>
      <c r="U1484" s="169">
        <v>45514</v>
      </c>
      <c r="V1484" s="150"/>
      <c r="W1484" s="141" t="str" cm="1">
        <f t="array" ref="W1484">IF(SUM(LEN(B1484:V1484))=0,"",IF(OR(OR(ISBLANK(F1484),SUM(LEN(C1484),LEN(D1484))=0),AND(NOT(E1484="Unknown"),ISBLANK(J1484)),AND(NOT(O1484="Unknown"),ISBLANK(R1484))),"Missing Information", INDEX(Table15[Entire Service Line Classification], MATCH(SUMIFS(Table15[Unique ID],Table15[System-Owned Portion],E1484,Table15[If Material Anything Other than "Lead" in Column E,Was Material Ever Previously Lead?],G1484,Table15[Customer-Owned Portion],O1484),Table15[Unique ID],0),0)))</f>
        <v>Non-lead</v>
      </c>
      <c r="X1484"/>
    </row>
    <row r="1485" spans="2:24" ht="30" x14ac:dyDescent="0.25">
      <c r="B1485" s="146">
        <v>26365823</v>
      </c>
      <c r="C1485" s="31" t="s">
        <v>1818</v>
      </c>
      <c r="D1485" s="31">
        <v>1557</v>
      </c>
      <c r="E1485" s="44" t="s">
        <v>43</v>
      </c>
      <c r="F1485" s="43" t="s">
        <v>34</v>
      </c>
      <c r="G1485" s="84" t="s">
        <v>34</v>
      </c>
      <c r="H1485" s="31" t="s">
        <v>3177</v>
      </c>
      <c r="I1485" s="31"/>
      <c r="J1485" s="84" t="s">
        <v>106</v>
      </c>
      <c r="K1485" s="31" t="s">
        <v>36</v>
      </c>
      <c r="L1485" s="31" t="s">
        <v>95</v>
      </c>
      <c r="M1485" s="169">
        <v>45514</v>
      </c>
      <c r="N1485" s="148"/>
      <c r="O1485" s="44" t="s">
        <v>42</v>
      </c>
      <c r="P1485" s="43" t="s">
        <v>3178</v>
      </c>
      <c r="Q1485" s="31"/>
      <c r="R1485" s="84" t="s">
        <v>106</v>
      </c>
      <c r="S1485" s="31" t="s">
        <v>36</v>
      </c>
      <c r="T1485" s="31" t="s">
        <v>95</v>
      </c>
      <c r="U1485" s="169">
        <v>45514</v>
      </c>
      <c r="V1485" s="150"/>
      <c r="W1485" s="141" t="str" cm="1">
        <f t="array" ref="W1485">IF(SUM(LEN(B1485:V1485))=0,"",IF(OR(OR(ISBLANK(F1485),SUM(LEN(C1485),LEN(D1485))=0),AND(NOT(E1485="Unknown"),ISBLANK(J1485)),AND(NOT(O1485="Unknown"),ISBLANK(R1485))),"Missing Information", INDEX(Table15[Entire Service Line Classification], MATCH(SUMIFS(Table15[Unique ID],Table15[System-Owned Portion],E1485,Table15[If Material Anything Other than "Lead" in Column E,Was Material Ever Previously Lead?],G1485,Table15[Customer-Owned Portion],O1485),Table15[Unique ID],0),0)))</f>
        <v>Non-lead</v>
      </c>
      <c r="X1485"/>
    </row>
    <row r="1486" spans="2:24" ht="30" x14ac:dyDescent="0.25">
      <c r="B1486" s="146">
        <v>26365860</v>
      </c>
      <c r="C1486" s="31" t="s">
        <v>1819</v>
      </c>
      <c r="D1486" s="31">
        <v>1558</v>
      </c>
      <c r="E1486" s="44" t="s">
        <v>43</v>
      </c>
      <c r="F1486" s="43" t="s">
        <v>34</v>
      </c>
      <c r="G1486" s="84" t="s">
        <v>34</v>
      </c>
      <c r="H1486" s="31" t="s">
        <v>3177</v>
      </c>
      <c r="I1486" s="31"/>
      <c r="J1486" s="84" t="s">
        <v>106</v>
      </c>
      <c r="K1486" s="31" t="s">
        <v>36</v>
      </c>
      <c r="L1486" s="31" t="s">
        <v>95</v>
      </c>
      <c r="M1486" s="169">
        <v>45514</v>
      </c>
      <c r="N1486" s="148"/>
      <c r="O1486" s="44" t="s">
        <v>42</v>
      </c>
      <c r="P1486" s="43" t="s">
        <v>3178</v>
      </c>
      <c r="Q1486" s="31"/>
      <c r="R1486" s="84" t="s">
        <v>106</v>
      </c>
      <c r="S1486" s="31" t="s">
        <v>36</v>
      </c>
      <c r="T1486" s="31" t="s">
        <v>95</v>
      </c>
      <c r="U1486" s="169">
        <v>45514</v>
      </c>
      <c r="V1486" s="150"/>
      <c r="W1486" s="141" t="str" cm="1">
        <f t="array" ref="W1486">IF(SUM(LEN(B1486:V1486))=0,"",IF(OR(OR(ISBLANK(F1486),SUM(LEN(C1486),LEN(D1486))=0),AND(NOT(E1486="Unknown"),ISBLANK(J1486)),AND(NOT(O1486="Unknown"),ISBLANK(R1486))),"Missing Information", INDEX(Table15[Entire Service Line Classification], MATCH(SUMIFS(Table15[Unique ID],Table15[System-Owned Portion],E1486,Table15[If Material Anything Other than "Lead" in Column E,Was Material Ever Previously Lead?],G1486,Table15[Customer-Owned Portion],O1486),Table15[Unique ID],0),0)))</f>
        <v>Non-lead</v>
      </c>
      <c r="X1486"/>
    </row>
    <row r="1487" spans="2:24" ht="30" x14ac:dyDescent="0.25">
      <c r="B1487" s="146">
        <v>26365821</v>
      </c>
      <c r="C1487" s="31" t="s">
        <v>1820</v>
      </c>
      <c r="D1487" s="31">
        <v>1559</v>
      </c>
      <c r="E1487" s="44" t="s">
        <v>43</v>
      </c>
      <c r="F1487" s="43" t="s">
        <v>34</v>
      </c>
      <c r="G1487" s="84" t="s">
        <v>34</v>
      </c>
      <c r="H1487" s="31" t="s">
        <v>3177</v>
      </c>
      <c r="I1487" s="31"/>
      <c r="J1487" s="84" t="s">
        <v>106</v>
      </c>
      <c r="K1487" s="31" t="s">
        <v>36</v>
      </c>
      <c r="L1487" s="31" t="s">
        <v>95</v>
      </c>
      <c r="M1487" s="169">
        <v>45514</v>
      </c>
      <c r="N1487" s="148"/>
      <c r="O1487" s="44" t="s">
        <v>42</v>
      </c>
      <c r="P1487" s="43" t="s">
        <v>3178</v>
      </c>
      <c r="Q1487" s="31"/>
      <c r="R1487" s="84" t="s">
        <v>106</v>
      </c>
      <c r="S1487" s="31" t="s">
        <v>36</v>
      </c>
      <c r="T1487" s="31" t="s">
        <v>95</v>
      </c>
      <c r="U1487" s="169">
        <v>45514</v>
      </c>
      <c r="V1487" s="150"/>
      <c r="W1487" s="141" t="str" cm="1">
        <f t="array" ref="W1487">IF(SUM(LEN(B1487:V1487))=0,"",IF(OR(OR(ISBLANK(F1487),SUM(LEN(C1487),LEN(D1487))=0),AND(NOT(E1487="Unknown"),ISBLANK(J1487)),AND(NOT(O1487="Unknown"),ISBLANK(R1487))),"Missing Information", INDEX(Table15[Entire Service Line Classification], MATCH(SUMIFS(Table15[Unique ID],Table15[System-Owned Portion],E1487,Table15[If Material Anything Other than "Lead" in Column E,Was Material Ever Previously Lead?],G1487,Table15[Customer-Owned Portion],O1487),Table15[Unique ID],0),0)))</f>
        <v>Non-lead</v>
      </c>
      <c r="X1487"/>
    </row>
    <row r="1488" spans="2:24" ht="30" x14ac:dyDescent="0.25">
      <c r="B1488" s="146">
        <v>26365855</v>
      </c>
      <c r="C1488" s="31" t="s">
        <v>1821</v>
      </c>
      <c r="D1488" s="31">
        <v>1560</v>
      </c>
      <c r="E1488" s="44" t="s">
        <v>43</v>
      </c>
      <c r="F1488" s="43" t="s">
        <v>34</v>
      </c>
      <c r="G1488" s="84" t="s">
        <v>34</v>
      </c>
      <c r="H1488" s="31" t="s">
        <v>3177</v>
      </c>
      <c r="I1488" s="31"/>
      <c r="J1488" s="84" t="s">
        <v>106</v>
      </c>
      <c r="K1488" s="31" t="s">
        <v>36</v>
      </c>
      <c r="L1488" s="31" t="s">
        <v>95</v>
      </c>
      <c r="M1488" s="169">
        <v>45514</v>
      </c>
      <c r="N1488" s="148"/>
      <c r="O1488" s="44" t="s">
        <v>42</v>
      </c>
      <c r="P1488" s="43" t="s">
        <v>3178</v>
      </c>
      <c r="Q1488" s="31"/>
      <c r="R1488" s="84" t="s">
        <v>106</v>
      </c>
      <c r="S1488" s="31" t="s">
        <v>36</v>
      </c>
      <c r="T1488" s="31" t="s">
        <v>95</v>
      </c>
      <c r="U1488" s="169">
        <v>45514</v>
      </c>
      <c r="V1488" s="150"/>
      <c r="W1488" s="141" t="str" cm="1">
        <f t="array" ref="W1488">IF(SUM(LEN(B1488:V1488))=0,"",IF(OR(OR(ISBLANK(F1488),SUM(LEN(C1488),LEN(D1488))=0),AND(NOT(E1488="Unknown"),ISBLANK(J1488)),AND(NOT(O1488="Unknown"),ISBLANK(R1488))),"Missing Information", INDEX(Table15[Entire Service Line Classification], MATCH(SUMIFS(Table15[Unique ID],Table15[System-Owned Portion],E1488,Table15[If Material Anything Other than "Lead" in Column E,Was Material Ever Previously Lead?],G1488,Table15[Customer-Owned Portion],O1488),Table15[Unique ID],0),0)))</f>
        <v>Non-lead</v>
      </c>
      <c r="X1488"/>
    </row>
    <row r="1489" spans="2:24" ht="30" x14ac:dyDescent="0.25">
      <c r="B1489" s="146">
        <v>26365858</v>
      </c>
      <c r="C1489" s="31" t="s">
        <v>1822</v>
      </c>
      <c r="D1489" s="31">
        <v>1561</v>
      </c>
      <c r="E1489" s="44" t="s">
        <v>43</v>
      </c>
      <c r="F1489" s="43" t="s">
        <v>34</v>
      </c>
      <c r="G1489" s="84" t="s">
        <v>34</v>
      </c>
      <c r="H1489" s="31" t="s">
        <v>3177</v>
      </c>
      <c r="I1489" s="31"/>
      <c r="J1489" s="84" t="s">
        <v>106</v>
      </c>
      <c r="K1489" s="31" t="s">
        <v>36</v>
      </c>
      <c r="L1489" s="31" t="s">
        <v>95</v>
      </c>
      <c r="M1489" s="169">
        <v>45514</v>
      </c>
      <c r="N1489" s="148"/>
      <c r="O1489" s="44" t="s">
        <v>43</v>
      </c>
      <c r="P1489" s="43" t="s">
        <v>3178</v>
      </c>
      <c r="Q1489" s="31"/>
      <c r="R1489" s="84" t="s">
        <v>106</v>
      </c>
      <c r="S1489" s="31" t="s">
        <v>36</v>
      </c>
      <c r="T1489" s="31" t="s">
        <v>95</v>
      </c>
      <c r="U1489" s="169">
        <v>45514</v>
      </c>
      <c r="V1489" s="150"/>
      <c r="W1489" s="141" t="str" cm="1">
        <f t="array" ref="W1489">IF(SUM(LEN(B1489:V1489))=0,"",IF(OR(OR(ISBLANK(F1489),SUM(LEN(C1489),LEN(D1489))=0),AND(NOT(E1489="Unknown"),ISBLANK(J1489)),AND(NOT(O1489="Unknown"),ISBLANK(R1489))),"Missing Information", INDEX(Table15[Entire Service Line Classification], MATCH(SUMIFS(Table15[Unique ID],Table15[System-Owned Portion],E1489,Table15[If Material Anything Other than "Lead" in Column E,Was Material Ever Previously Lead?],G1489,Table15[Customer-Owned Portion],O1489),Table15[Unique ID],0),0)))</f>
        <v>Non-lead</v>
      </c>
      <c r="X1489"/>
    </row>
    <row r="1490" spans="2:24" ht="30" x14ac:dyDescent="0.25">
      <c r="B1490" s="146">
        <v>26365828</v>
      </c>
      <c r="C1490" s="31" t="s">
        <v>1823</v>
      </c>
      <c r="D1490" s="31">
        <v>1562</v>
      </c>
      <c r="E1490" s="44" t="s">
        <v>43</v>
      </c>
      <c r="F1490" s="43" t="s">
        <v>34</v>
      </c>
      <c r="G1490" s="84" t="s">
        <v>34</v>
      </c>
      <c r="H1490" s="31" t="s">
        <v>3177</v>
      </c>
      <c r="I1490" s="31"/>
      <c r="J1490" s="84" t="s">
        <v>106</v>
      </c>
      <c r="K1490" s="31" t="s">
        <v>36</v>
      </c>
      <c r="L1490" s="31" t="s">
        <v>95</v>
      </c>
      <c r="M1490" s="169">
        <v>45514</v>
      </c>
      <c r="N1490" s="148"/>
      <c r="O1490" s="44" t="s">
        <v>43</v>
      </c>
      <c r="P1490" s="43" t="s">
        <v>3178</v>
      </c>
      <c r="Q1490" s="31"/>
      <c r="R1490" s="84" t="s">
        <v>106</v>
      </c>
      <c r="S1490" s="31" t="s">
        <v>36</v>
      </c>
      <c r="T1490" s="31" t="s">
        <v>95</v>
      </c>
      <c r="U1490" s="169">
        <v>45514</v>
      </c>
      <c r="V1490" s="150"/>
      <c r="W1490" s="141" t="str" cm="1">
        <f t="array" ref="W1490">IF(SUM(LEN(B1490:V1490))=0,"",IF(OR(OR(ISBLANK(F1490),SUM(LEN(C1490),LEN(D1490))=0),AND(NOT(E1490="Unknown"),ISBLANK(J1490)),AND(NOT(O1490="Unknown"),ISBLANK(R1490))),"Missing Information", INDEX(Table15[Entire Service Line Classification], MATCH(SUMIFS(Table15[Unique ID],Table15[System-Owned Portion],E1490,Table15[If Material Anything Other than "Lead" in Column E,Was Material Ever Previously Lead?],G1490,Table15[Customer-Owned Portion],O1490),Table15[Unique ID],0),0)))</f>
        <v>Non-lead</v>
      </c>
      <c r="X1490"/>
    </row>
    <row r="1491" spans="2:24" ht="30" x14ac:dyDescent="0.25">
      <c r="B1491" s="146">
        <v>26365826</v>
      </c>
      <c r="C1491" s="31" t="s">
        <v>1824</v>
      </c>
      <c r="D1491" s="31">
        <v>1563</v>
      </c>
      <c r="E1491" s="44" t="s">
        <v>43</v>
      </c>
      <c r="F1491" s="43" t="s">
        <v>34</v>
      </c>
      <c r="G1491" s="84" t="s">
        <v>34</v>
      </c>
      <c r="H1491" s="31" t="s">
        <v>3177</v>
      </c>
      <c r="I1491" s="31"/>
      <c r="J1491" s="84" t="s">
        <v>106</v>
      </c>
      <c r="K1491" s="31" t="s">
        <v>36</v>
      </c>
      <c r="L1491" s="31" t="s">
        <v>95</v>
      </c>
      <c r="M1491" s="169">
        <v>45514</v>
      </c>
      <c r="N1491" s="148"/>
      <c r="O1491" s="44" t="s">
        <v>43</v>
      </c>
      <c r="P1491" s="43" t="s">
        <v>3178</v>
      </c>
      <c r="Q1491" s="31"/>
      <c r="R1491" s="84" t="s">
        <v>106</v>
      </c>
      <c r="S1491" s="31" t="s">
        <v>36</v>
      </c>
      <c r="T1491" s="31" t="s">
        <v>95</v>
      </c>
      <c r="U1491" s="169">
        <v>45514</v>
      </c>
      <c r="V1491" s="150"/>
      <c r="W1491" s="141" t="str" cm="1">
        <f t="array" ref="W1491">IF(SUM(LEN(B1491:V1491))=0,"",IF(OR(OR(ISBLANK(F1491),SUM(LEN(C1491),LEN(D1491))=0),AND(NOT(E1491="Unknown"),ISBLANK(J1491)),AND(NOT(O1491="Unknown"),ISBLANK(R1491))),"Missing Information", INDEX(Table15[Entire Service Line Classification], MATCH(SUMIFS(Table15[Unique ID],Table15[System-Owned Portion],E1491,Table15[If Material Anything Other than "Lead" in Column E,Was Material Ever Previously Lead?],G1491,Table15[Customer-Owned Portion],O1491),Table15[Unique ID],0),0)))</f>
        <v>Non-lead</v>
      </c>
      <c r="X1491"/>
    </row>
    <row r="1492" spans="2:24" ht="30" x14ac:dyDescent="0.25">
      <c r="B1492" s="146">
        <v>26365862</v>
      </c>
      <c r="C1492" s="31" t="s">
        <v>1825</v>
      </c>
      <c r="D1492" s="31">
        <v>1564</v>
      </c>
      <c r="E1492" s="44" t="s">
        <v>43</v>
      </c>
      <c r="F1492" s="43" t="s">
        <v>34</v>
      </c>
      <c r="G1492" s="84" t="s">
        <v>34</v>
      </c>
      <c r="H1492" s="31" t="s">
        <v>3177</v>
      </c>
      <c r="I1492" s="31"/>
      <c r="J1492" s="84" t="s">
        <v>106</v>
      </c>
      <c r="K1492" s="31" t="s">
        <v>36</v>
      </c>
      <c r="L1492" s="31" t="s">
        <v>95</v>
      </c>
      <c r="M1492" s="169">
        <v>45514</v>
      </c>
      <c r="N1492" s="148"/>
      <c r="O1492" s="44" t="s">
        <v>43</v>
      </c>
      <c r="P1492" s="43" t="s">
        <v>3178</v>
      </c>
      <c r="Q1492" s="31"/>
      <c r="R1492" s="84" t="s">
        <v>106</v>
      </c>
      <c r="S1492" s="31" t="s">
        <v>36</v>
      </c>
      <c r="T1492" s="31" t="s">
        <v>95</v>
      </c>
      <c r="U1492" s="169">
        <v>45514</v>
      </c>
      <c r="V1492" s="150"/>
      <c r="W1492" s="141" t="str" cm="1">
        <f t="array" ref="W1492">IF(SUM(LEN(B1492:V1492))=0,"",IF(OR(OR(ISBLANK(F1492),SUM(LEN(C1492),LEN(D1492))=0),AND(NOT(E1492="Unknown"),ISBLANK(J1492)),AND(NOT(O1492="Unknown"),ISBLANK(R1492))),"Missing Information", INDEX(Table15[Entire Service Line Classification], MATCH(SUMIFS(Table15[Unique ID],Table15[System-Owned Portion],E1492,Table15[If Material Anything Other than "Lead" in Column E,Was Material Ever Previously Lead?],G1492,Table15[Customer-Owned Portion],O1492),Table15[Unique ID],0),0)))</f>
        <v>Non-lead</v>
      </c>
      <c r="X1492"/>
    </row>
    <row r="1493" spans="2:24" ht="30" x14ac:dyDescent="0.25">
      <c r="B1493" s="146">
        <v>26365853</v>
      </c>
      <c r="C1493" s="31" t="s">
        <v>1826</v>
      </c>
      <c r="D1493" s="31">
        <v>1565</v>
      </c>
      <c r="E1493" s="44" t="s">
        <v>43</v>
      </c>
      <c r="F1493" s="43" t="s">
        <v>34</v>
      </c>
      <c r="G1493" s="84" t="s">
        <v>34</v>
      </c>
      <c r="H1493" s="31" t="s">
        <v>3177</v>
      </c>
      <c r="I1493" s="31"/>
      <c r="J1493" s="84" t="s">
        <v>106</v>
      </c>
      <c r="K1493" s="31" t="s">
        <v>36</v>
      </c>
      <c r="L1493" s="31" t="s">
        <v>95</v>
      </c>
      <c r="M1493" s="169">
        <v>45514</v>
      </c>
      <c r="N1493" s="148"/>
      <c r="O1493" s="44" t="s">
        <v>43</v>
      </c>
      <c r="P1493" s="43" t="s">
        <v>3178</v>
      </c>
      <c r="Q1493" s="31"/>
      <c r="R1493" s="84" t="s">
        <v>106</v>
      </c>
      <c r="S1493" s="31" t="s">
        <v>36</v>
      </c>
      <c r="T1493" s="31" t="s">
        <v>95</v>
      </c>
      <c r="U1493" s="169">
        <v>45514</v>
      </c>
      <c r="V1493" s="150"/>
      <c r="W1493" s="141" t="str" cm="1">
        <f t="array" ref="W1493">IF(SUM(LEN(B1493:V1493))=0,"",IF(OR(OR(ISBLANK(F1493),SUM(LEN(C1493),LEN(D1493))=0),AND(NOT(E1493="Unknown"),ISBLANK(J1493)),AND(NOT(O1493="Unknown"),ISBLANK(R1493))),"Missing Information", INDEX(Table15[Entire Service Line Classification], MATCH(SUMIFS(Table15[Unique ID],Table15[System-Owned Portion],E1493,Table15[If Material Anything Other than "Lead" in Column E,Was Material Ever Previously Lead?],G1493,Table15[Customer-Owned Portion],O1493),Table15[Unique ID],0),0)))</f>
        <v>Non-lead</v>
      </c>
      <c r="X1493"/>
    </row>
    <row r="1494" spans="2:24" ht="30" x14ac:dyDescent="0.25">
      <c r="B1494" s="146">
        <v>26366714</v>
      </c>
      <c r="C1494" s="31" t="s">
        <v>1827</v>
      </c>
      <c r="D1494" s="31">
        <v>1566</v>
      </c>
      <c r="E1494" s="44" t="s">
        <v>43</v>
      </c>
      <c r="F1494" s="43" t="s">
        <v>34</v>
      </c>
      <c r="G1494" s="84" t="s">
        <v>34</v>
      </c>
      <c r="H1494" s="31" t="s">
        <v>3177</v>
      </c>
      <c r="I1494" s="31"/>
      <c r="J1494" s="84" t="s">
        <v>106</v>
      </c>
      <c r="K1494" s="31" t="s">
        <v>36</v>
      </c>
      <c r="L1494" s="31" t="s">
        <v>95</v>
      </c>
      <c r="M1494" s="169">
        <v>45514</v>
      </c>
      <c r="N1494" s="148"/>
      <c r="O1494" s="44" t="s">
        <v>42</v>
      </c>
      <c r="P1494" s="43" t="s">
        <v>3178</v>
      </c>
      <c r="Q1494" s="31"/>
      <c r="R1494" s="84" t="s">
        <v>106</v>
      </c>
      <c r="S1494" s="31" t="s">
        <v>36</v>
      </c>
      <c r="T1494" s="31" t="s">
        <v>95</v>
      </c>
      <c r="U1494" s="169">
        <v>45514</v>
      </c>
      <c r="V1494" s="150"/>
      <c r="W1494" s="141" t="str" cm="1">
        <f t="array" ref="W1494">IF(SUM(LEN(B1494:V1494))=0,"",IF(OR(OR(ISBLANK(F1494),SUM(LEN(C1494),LEN(D1494))=0),AND(NOT(E1494="Unknown"),ISBLANK(J1494)),AND(NOT(O1494="Unknown"),ISBLANK(R1494))),"Missing Information", INDEX(Table15[Entire Service Line Classification], MATCH(SUMIFS(Table15[Unique ID],Table15[System-Owned Portion],E1494,Table15[If Material Anything Other than "Lead" in Column E,Was Material Ever Previously Lead?],G1494,Table15[Customer-Owned Portion],O1494),Table15[Unique ID],0),0)))</f>
        <v>Non-lead</v>
      </c>
      <c r="X1494"/>
    </row>
    <row r="1495" spans="2:24" ht="30" x14ac:dyDescent="0.25">
      <c r="B1495" s="146">
        <v>26365854</v>
      </c>
      <c r="C1495" s="31" t="s">
        <v>1828</v>
      </c>
      <c r="D1495" s="31">
        <v>1567</v>
      </c>
      <c r="E1495" s="44" t="s">
        <v>43</v>
      </c>
      <c r="F1495" s="43" t="s">
        <v>34</v>
      </c>
      <c r="G1495" s="84" t="s">
        <v>34</v>
      </c>
      <c r="H1495" s="31" t="s">
        <v>3177</v>
      </c>
      <c r="I1495" s="31"/>
      <c r="J1495" s="84" t="s">
        <v>106</v>
      </c>
      <c r="K1495" s="31" t="s">
        <v>36</v>
      </c>
      <c r="L1495" s="31" t="s">
        <v>95</v>
      </c>
      <c r="M1495" s="169">
        <v>45514</v>
      </c>
      <c r="N1495" s="148"/>
      <c r="O1495" s="44" t="s">
        <v>42</v>
      </c>
      <c r="P1495" s="43" t="s">
        <v>3178</v>
      </c>
      <c r="Q1495" s="31"/>
      <c r="R1495" s="84" t="s">
        <v>106</v>
      </c>
      <c r="S1495" s="31" t="s">
        <v>36</v>
      </c>
      <c r="T1495" s="31" t="s">
        <v>95</v>
      </c>
      <c r="U1495" s="169">
        <v>45514</v>
      </c>
      <c r="V1495" s="150"/>
      <c r="W1495" s="141" t="str" cm="1">
        <f t="array" ref="W1495">IF(SUM(LEN(B1495:V1495))=0,"",IF(OR(OR(ISBLANK(F1495),SUM(LEN(C1495),LEN(D1495))=0),AND(NOT(E1495="Unknown"),ISBLANK(J1495)),AND(NOT(O1495="Unknown"),ISBLANK(R1495))),"Missing Information", INDEX(Table15[Entire Service Line Classification], MATCH(SUMIFS(Table15[Unique ID],Table15[System-Owned Portion],E1495,Table15[If Material Anything Other than "Lead" in Column E,Was Material Ever Previously Lead?],G1495,Table15[Customer-Owned Portion],O1495),Table15[Unique ID],0),0)))</f>
        <v>Non-lead</v>
      </c>
      <c r="X1495"/>
    </row>
    <row r="1496" spans="2:24" ht="30" x14ac:dyDescent="0.25">
      <c r="B1496" s="146">
        <v>26359245</v>
      </c>
      <c r="C1496" s="31" t="s">
        <v>1829</v>
      </c>
      <c r="D1496" s="31">
        <v>1568</v>
      </c>
      <c r="E1496" s="44" t="s">
        <v>43</v>
      </c>
      <c r="F1496" s="43" t="s">
        <v>34</v>
      </c>
      <c r="G1496" s="84" t="s">
        <v>34</v>
      </c>
      <c r="H1496" s="31" t="s">
        <v>3177</v>
      </c>
      <c r="I1496" s="31"/>
      <c r="J1496" s="84" t="s">
        <v>106</v>
      </c>
      <c r="K1496" s="31" t="s">
        <v>36</v>
      </c>
      <c r="L1496" s="31" t="s">
        <v>95</v>
      </c>
      <c r="M1496" s="169">
        <v>45514</v>
      </c>
      <c r="N1496" s="148"/>
      <c r="O1496" s="44" t="s">
        <v>43</v>
      </c>
      <c r="P1496" s="43" t="s">
        <v>3178</v>
      </c>
      <c r="Q1496" s="31"/>
      <c r="R1496" s="84" t="s">
        <v>106</v>
      </c>
      <c r="S1496" s="31" t="s">
        <v>36</v>
      </c>
      <c r="T1496" s="31" t="s">
        <v>95</v>
      </c>
      <c r="U1496" s="169">
        <v>45514</v>
      </c>
      <c r="V1496" s="150"/>
      <c r="W1496" s="141" t="str" cm="1">
        <f t="array" ref="W1496">IF(SUM(LEN(B1496:V1496))=0,"",IF(OR(OR(ISBLANK(F1496),SUM(LEN(C1496),LEN(D1496))=0),AND(NOT(E1496="Unknown"),ISBLANK(J1496)),AND(NOT(O1496="Unknown"),ISBLANK(R1496))),"Missing Information", INDEX(Table15[Entire Service Line Classification], MATCH(SUMIFS(Table15[Unique ID],Table15[System-Owned Portion],E1496,Table15[If Material Anything Other than "Lead" in Column E,Was Material Ever Previously Lead?],G1496,Table15[Customer-Owned Portion],O1496),Table15[Unique ID],0),0)))</f>
        <v>Non-lead</v>
      </c>
      <c r="X1496"/>
    </row>
    <row r="1497" spans="2:24" ht="30" x14ac:dyDescent="0.25">
      <c r="B1497" s="146">
        <v>26359242</v>
      </c>
      <c r="C1497" s="31" t="s">
        <v>1830</v>
      </c>
      <c r="D1497" s="31">
        <v>1569</v>
      </c>
      <c r="E1497" s="44" t="s">
        <v>43</v>
      </c>
      <c r="F1497" s="43" t="s">
        <v>34</v>
      </c>
      <c r="G1497" s="84" t="s">
        <v>34</v>
      </c>
      <c r="H1497" s="31" t="s">
        <v>3177</v>
      </c>
      <c r="I1497" s="31"/>
      <c r="J1497" s="84" t="s">
        <v>106</v>
      </c>
      <c r="K1497" s="31" t="s">
        <v>36</v>
      </c>
      <c r="L1497" s="31" t="s">
        <v>95</v>
      </c>
      <c r="M1497" s="169">
        <v>45514</v>
      </c>
      <c r="N1497" s="148"/>
      <c r="O1497" s="44" t="s">
        <v>43</v>
      </c>
      <c r="P1497" s="43" t="s">
        <v>3178</v>
      </c>
      <c r="Q1497" s="31"/>
      <c r="R1497" s="84" t="s">
        <v>106</v>
      </c>
      <c r="S1497" s="31" t="s">
        <v>36</v>
      </c>
      <c r="T1497" s="31" t="s">
        <v>95</v>
      </c>
      <c r="U1497" s="169">
        <v>45514</v>
      </c>
      <c r="V1497" s="150"/>
      <c r="W1497" s="141" t="str" cm="1">
        <f t="array" ref="W1497">IF(SUM(LEN(B1497:V1497))=0,"",IF(OR(OR(ISBLANK(F1497),SUM(LEN(C1497),LEN(D1497))=0),AND(NOT(E1497="Unknown"),ISBLANK(J1497)),AND(NOT(O1497="Unknown"),ISBLANK(R1497))),"Missing Information", INDEX(Table15[Entire Service Line Classification], MATCH(SUMIFS(Table15[Unique ID],Table15[System-Owned Portion],E1497,Table15[If Material Anything Other than "Lead" in Column E,Was Material Ever Previously Lead?],G1497,Table15[Customer-Owned Portion],O1497),Table15[Unique ID],0),0)))</f>
        <v>Non-lead</v>
      </c>
      <c r="X1497"/>
    </row>
    <row r="1498" spans="2:24" ht="30" x14ac:dyDescent="0.25">
      <c r="B1498" s="146">
        <v>26365818</v>
      </c>
      <c r="C1498" s="31" t="s">
        <v>1831</v>
      </c>
      <c r="D1498" s="31">
        <v>1570</v>
      </c>
      <c r="E1498" s="44" t="s">
        <v>43</v>
      </c>
      <c r="F1498" s="43" t="s">
        <v>34</v>
      </c>
      <c r="G1498" s="84" t="s">
        <v>34</v>
      </c>
      <c r="H1498" s="31" t="s">
        <v>3177</v>
      </c>
      <c r="I1498" s="31"/>
      <c r="J1498" s="84" t="s">
        <v>106</v>
      </c>
      <c r="K1498" s="31" t="s">
        <v>36</v>
      </c>
      <c r="L1498" s="31" t="s">
        <v>95</v>
      </c>
      <c r="M1498" s="169">
        <v>45514</v>
      </c>
      <c r="N1498" s="148"/>
      <c r="O1498" s="44" t="s">
        <v>43</v>
      </c>
      <c r="P1498" s="43" t="s">
        <v>3178</v>
      </c>
      <c r="Q1498" s="31"/>
      <c r="R1498" s="84" t="s">
        <v>106</v>
      </c>
      <c r="S1498" s="31" t="s">
        <v>36</v>
      </c>
      <c r="T1498" s="31" t="s">
        <v>95</v>
      </c>
      <c r="U1498" s="169">
        <v>45514</v>
      </c>
      <c r="V1498" s="150"/>
      <c r="W1498" s="141" t="str" cm="1">
        <f t="array" ref="W1498">IF(SUM(LEN(B1498:V1498))=0,"",IF(OR(OR(ISBLANK(F1498),SUM(LEN(C1498),LEN(D1498))=0),AND(NOT(E1498="Unknown"),ISBLANK(J1498)),AND(NOT(O1498="Unknown"),ISBLANK(R1498))),"Missing Information", INDEX(Table15[Entire Service Line Classification], MATCH(SUMIFS(Table15[Unique ID],Table15[System-Owned Portion],E1498,Table15[If Material Anything Other than "Lead" in Column E,Was Material Ever Previously Lead?],G1498,Table15[Customer-Owned Portion],O1498),Table15[Unique ID],0),0)))</f>
        <v>Non-lead</v>
      </c>
      <c r="X1498"/>
    </row>
    <row r="1499" spans="2:24" ht="30" x14ac:dyDescent="0.25">
      <c r="B1499" s="146">
        <v>26365822</v>
      </c>
      <c r="C1499" s="31" t="s">
        <v>1832</v>
      </c>
      <c r="D1499" s="31">
        <v>1571</v>
      </c>
      <c r="E1499" s="44" t="s">
        <v>43</v>
      </c>
      <c r="F1499" s="43" t="s">
        <v>34</v>
      </c>
      <c r="G1499" s="84" t="s">
        <v>34</v>
      </c>
      <c r="H1499" s="31" t="s">
        <v>3177</v>
      </c>
      <c r="I1499" s="31"/>
      <c r="J1499" s="84" t="s">
        <v>106</v>
      </c>
      <c r="K1499" s="31" t="s">
        <v>36</v>
      </c>
      <c r="L1499" s="31" t="s">
        <v>95</v>
      </c>
      <c r="M1499" s="169">
        <v>45514</v>
      </c>
      <c r="N1499" s="148"/>
      <c r="O1499" s="44" t="s">
        <v>43</v>
      </c>
      <c r="P1499" s="43" t="s">
        <v>3178</v>
      </c>
      <c r="Q1499" s="31"/>
      <c r="R1499" s="84" t="s">
        <v>106</v>
      </c>
      <c r="S1499" s="31" t="s">
        <v>36</v>
      </c>
      <c r="T1499" s="31" t="s">
        <v>95</v>
      </c>
      <c r="U1499" s="169">
        <v>45514</v>
      </c>
      <c r="V1499" s="150"/>
      <c r="W1499" s="141" t="str" cm="1">
        <f t="array" ref="W1499">IF(SUM(LEN(B1499:V1499))=0,"",IF(OR(OR(ISBLANK(F1499),SUM(LEN(C1499),LEN(D1499))=0),AND(NOT(E1499="Unknown"),ISBLANK(J1499)),AND(NOT(O1499="Unknown"),ISBLANK(R1499))),"Missing Information", INDEX(Table15[Entire Service Line Classification], MATCH(SUMIFS(Table15[Unique ID],Table15[System-Owned Portion],E1499,Table15[If Material Anything Other than "Lead" in Column E,Was Material Ever Previously Lead?],G1499,Table15[Customer-Owned Portion],O1499),Table15[Unique ID],0),0)))</f>
        <v>Non-lead</v>
      </c>
      <c r="X1499"/>
    </row>
    <row r="1500" spans="2:24" ht="30" x14ac:dyDescent="0.25">
      <c r="B1500" s="146">
        <v>26365817</v>
      </c>
      <c r="C1500" s="31" t="s">
        <v>1833</v>
      </c>
      <c r="D1500" s="31">
        <v>1572</v>
      </c>
      <c r="E1500" s="44" t="s">
        <v>43</v>
      </c>
      <c r="F1500" s="43" t="s">
        <v>34</v>
      </c>
      <c r="G1500" s="84" t="s">
        <v>34</v>
      </c>
      <c r="H1500" s="31" t="s">
        <v>3177</v>
      </c>
      <c r="I1500" s="31"/>
      <c r="J1500" s="84" t="s">
        <v>106</v>
      </c>
      <c r="K1500" s="31" t="s">
        <v>36</v>
      </c>
      <c r="L1500" s="31" t="s">
        <v>95</v>
      </c>
      <c r="M1500" s="169">
        <v>45514</v>
      </c>
      <c r="N1500" s="148"/>
      <c r="O1500" s="44" t="s">
        <v>43</v>
      </c>
      <c r="P1500" s="43" t="s">
        <v>3178</v>
      </c>
      <c r="Q1500" s="31"/>
      <c r="R1500" s="84" t="s">
        <v>106</v>
      </c>
      <c r="S1500" s="31" t="s">
        <v>36</v>
      </c>
      <c r="T1500" s="31" t="s">
        <v>95</v>
      </c>
      <c r="U1500" s="169">
        <v>45514</v>
      </c>
      <c r="V1500" s="150"/>
      <c r="W1500" s="141" t="str" cm="1">
        <f t="array" ref="W1500">IF(SUM(LEN(B1500:V1500))=0,"",IF(OR(OR(ISBLANK(F1500),SUM(LEN(C1500),LEN(D1500))=0),AND(NOT(E1500="Unknown"),ISBLANK(J1500)),AND(NOT(O1500="Unknown"),ISBLANK(R1500))),"Missing Information", INDEX(Table15[Entire Service Line Classification], MATCH(SUMIFS(Table15[Unique ID],Table15[System-Owned Portion],E1500,Table15[If Material Anything Other than "Lead" in Column E,Was Material Ever Previously Lead?],G1500,Table15[Customer-Owned Portion],O1500),Table15[Unique ID],0),0)))</f>
        <v>Non-lead</v>
      </c>
      <c r="X1500"/>
    </row>
    <row r="1501" spans="2:24" ht="30" x14ac:dyDescent="0.25">
      <c r="B1501" s="146">
        <v>26365861</v>
      </c>
      <c r="C1501" s="31" t="s">
        <v>1834</v>
      </c>
      <c r="D1501" s="31">
        <v>1573</v>
      </c>
      <c r="E1501" s="44" t="s">
        <v>43</v>
      </c>
      <c r="F1501" s="43" t="s">
        <v>34</v>
      </c>
      <c r="G1501" s="84" t="s">
        <v>34</v>
      </c>
      <c r="H1501" s="31" t="s">
        <v>3177</v>
      </c>
      <c r="I1501" s="31"/>
      <c r="J1501" s="84" t="s">
        <v>106</v>
      </c>
      <c r="K1501" s="31" t="s">
        <v>36</v>
      </c>
      <c r="L1501" s="31" t="s">
        <v>95</v>
      </c>
      <c r="M1501" s="169">
        <v>45514</v>
      </c>
      <c r="N1501" s="148"/>
      <c r="O1501" s="44" t="s">
        <v>43</v>
      </c>
      <c r="P1501" s="43" t="s">
        <v>3178</v>
      </c>
      <c r="Q1501" s="31"/>
      <c r="R1501" s="84" t="s">
        <v>106</v>
      </c>
      <c r="S1501" s="31" t="s">
        <v>36</v>
      </c>
      <c r="T1501" s="31" t="s">
        <v>95</v>
      </c>
      <c r="U1501" s="169">
        <v>45514</v>
      </c>
      <c r="V1501" s="150"/>
      <c r="W1501" s="141" t="str" cm="1">
        <f t="array" ref="W1501">IF(SUM(LEN(B1501:V1501))=0,"",IF(OR(OR(ISBLANK(F1501),SUM(LEN(C1501),LEN(D1501))=0),AND(NOT(E1501="Unknown"),ISBLANK(J1501)),AND(NOT(O1501="Unknown"),ISBLANK(R1501))),"Missing Information", INDEX(Table15[Entire Service Line Classification], MATCH(SUMIFS(Table15[Unique ID],Table15[System-Owned Portion],E1501,Table15[If Material Anything Other than "Lead" in Column E,Was Material Ever Previously Lead?],G1501,Table15[Customer-Owned Portion],O1501),Table15[Unique ID],0),0)))</f>
        <v>Non-lead</v>
      </c>
      <c r="X1501"/>
    </row>
    <row r="1502" spans="2:24" ht="30" x14ac:dyDescent="0.25">
      <c r="B1502" s="146">
        <v>26365814</v>
      </c>
      <c r="C1502" s="31" t="s">
        <v>1835</v>
      </c>
      <c r="D1502" s="31">
        <v>1574</v>
      </c>
      <c r="E1502" s="44" t="s">
        <v>43</v>
      </c>
      <c r="F1502" s="43" t="s">
        <v>34</v>
      </c>
      <c r="G1502" s="84" t="s">
        <v>34</v>
      </c>
      <c r="H1502" s="31" t="s">
        <v>3177</v>
      </c>
      <c r="I1502" s="31"/>
      <c r="J1502" s="84" t="s">
        <v>106</v>
      </c>
      <c r="K1502" s="31" t="s">
        <v>36</v>
      </c>
      <c r="L1502" s="31" t="s">
        <v>95</v>
      </c>
      <c r="M1502" s="169">
        <v>45514</v>
      </c>
      <c r="N1502" s="148"/>
      <c r="O1502" s="44" t="s">
        <v>42</v>
      </c>
      <c r="P1502" s="43" t="s">
        <v>3178</v>
      </c>
      <c r="Q1502" s="31"/>
      <c r="R1502" s="84" t="s">
        <v>106</v>
      </c>
      <c r="S1502" s="31" t="s">
        <v>36</v>
      </c>
      <c r="T1502" s="31" t="s">
        <v>95</v>
      </c>
      <c r="U1502" s="169">
        <v>45514</v>
      </c>
      <c r="V1502" s="150"/>
      <c r="W1502" s="141" t="str" cm="1">
        <f t="array" ref="W1502">IF(SUM(LEN(B1502:V1502))=0,"",IF(OR(OR(ISBLANK(F1502),SUM(LEN(C1502),LEN(D1502))=0),AND(NOT(E1502="Unknown"),ISBLANK(J1502)),AND(NOT(O1502="Unknown"),ISBLANK(R1502))),"Missing Information", INDEX(Table15[Entire Service Line Classification], MATCH(SUMIFS(Table15[Unique ID],Table15[System-Owned Portion],E1502,Table15[If Material Anything Other than "Lead" in Column E,Was Material Ever Previously Lead?],G1502,Table15[Customer-Owned Portion],O1502),Table15[Unique ID],0),0)))</f>
        <v>Non-lead</v>
      </c>
      <c r="X1502"/>
    </row>
    <row r="1503" spans="2:24" ht="30" x14ac:dyDescent="0.25">
      <c r="B1503" s="146">
        <v>26365856</v>
      </c>
      <c r="C1503" s="31" t="s">
        <v>1836</v>
      </c>
      <c r="D1503" s="31">
        <v>1575</v>
      </c>
      <c r="E1503" s="44" t="s">
        <v>43</v>
      </c>
      <c r="F1503" s="43" t="s">
        <v>34</v>
      </c>
      <c r="G1503" s="84" t="s">
        <v>34</v>
      </c>
      <c r="H1503" s="31" t="s">
        <v>3177</v>
      </c>
      <c r="I1503" s="31"/>
      <c r="J1503" s="84" t="s">
        <v>106</v>
      </c>
      <c r="K1503" s="31" t="s">
        <v>36</v>
      </c>
      <c r="L1503" s="31" t="s">
        <v>95</v>
      </c>
      <c r="M1503" s="169">
        <v>45514</v>
      </c>
      <c r="N1503" s="148"/>
      <c r="O1503" s="44" t="s">
        <v>43</v>
      </c>
      <c r="P1503" s="43" t="s">
        <v>3178</v>
      </c>
      <c r="Q1503" s="31"/>
      <c r="R1503" s="84" t="s">
        <v>106</v>
      </c>
      <c r="S1503" s="31" t="s">
        <v>36</v>
      </c>
      <c r="T1503" s="31" t="s">
        <v>95</v>
      </c>
      <c r="U1503" s="169">
        <v>45514</v>
      </c>
      <c r="V1503" s="150"/>
      <c r="W1503" s="141" t="str" cm="1">
        <f t="array" ref="W1503">IF(SUM(LEN(B1503:V1503))=0,"",IF(OR(OR(ISBLANK(F1503),SUM(LEN(C1503),LEN(D1503))=0),AND(NOT(E1503="Unknown"),ISBLANK(J1503)),AND(NOT(O1503="Unknown"),ISBLANK(R1503))),"Missing Information", INDEX(Table15[Entire Service Line Classification], MATCH(SUMIFS(Table15[Unique ID],Table15[System-Owned Portion],E1503,Table15[If Material Anything Other than "Lead" in Column E,Was Material Ever Previously Lead?],G1503,Table15[Customer-Owned Portion],O1503),Table15[Unique ID],0),0)))</f>
        <v>Non-lead</v>
      </c>
      <c r="X1503"/>
    </row>
    <row r="1504" spans="2:24" ht="30" x14ac:dyDescent="0.25">
      <c r="B1504" s="146">
        <v>26365863</v>
      </c>
      <c r="C1504" s="31" t="s">
        <v>1837</v>
      </c>
      <c r="D1504" s="31">
        <v>1576</v>
      </c>
      <c r="E1504" s="44" t="s">
        <v>43</v>
      </c>
      <c r="F1504" s="43" t="s">
        <v>34</v>
      </c>
      <c r="G1504" s="84" t="s">
        <v>34</v>
      </c>
      <c r="H1504" s="31" t="s">
        <v>3177</v>
      </c>
      <c r="I1504" s="31"/>
      <c r="J1504" s="84" t="s">
        <v>106</v>
      </c>
      <c r="K1504" s="31" t="s">
        <v>36</v>
      </c>
      <c r="L1504" s="31" t="s">
        <v>95</v>
      </c>
      <c r="M1504" s="169">
        <v>45514</v>
      </c>
      <c r="N1504" s="148"/>
      <c r="O1504" s="44" t="s">
        <v>43</v>
      </c>
      <c r="P1504" s="43" t="s">
        <v>3178</v>
      </c>
      <c r="Q1504" s="31"/>
      <c r="R1504" s="84" t="s">
        <v>106</v>
      </c>
      <c r="S1504" s="31" t="s">
        <v>36</v>
      </c>
      <c r="T1504" s="31" t="s">
        <v>95</v>
      </c>
      <c r="U1504" s="169">
        <v>45514</v>
      </c>
      <c r="V1504" s="150"/>
      <c r="W1504" s="141" t="str" cm="1">
        <f t="array" ref="W1504">IF(SUM(LEN(B1504:V1504))=0,"",IF(OR(OR(ISBLANK(F1504),SUM(LEN(C1504),LEN(D1504))=0),AND(NOT(E1504="Unknown"),ISBLANK(J1504)),AND(NOT(O1504="Unknown"),ISBLANK(R1504))),"Missing Information", INDEX(Table15[Entire Service Line Classification], MATCH(SUMIFS(Table15[Unique ID],Table15[System-Owned Portion],E1504,Table15[If Material Anything Other than "Lead" in Column E,Was Material Ever Previously Lead?],G1504,Table15[Customer-Owned Portion],O1504),Table15[Unique ID],0),0)))</f>
        <v>Non-lead</v>
      </c>
      <c r="X1504"/>
    </row>
    <row r="1505" spans="2:24" ht="30" x14ac:dyDescent="0.25">
      <c r="B1505" s="146">
        <v>26365813</v>
      </c>
      <c r="C1505" s="31" t="s">
        <v>1838</v>
      </c>
      <c r="D1505" s="31">
        <v>1577</v>
      </c>
      <c r="E1505" s="44" t="s">
        <v>43</v>
      </c>
      <c r="F1505" s="43" t="s">
        <v>34</v>
      </c>
      <c r="G1505" s="84" t="s">
        <v>34</v>
      </c>
      <c r="H1505" s="31" t="s">
        <v>3177</v>
      </c>
      <c r="I1505" s="31"/>
      <c r="J1505" s="84" t="s">
        <v>106</v>
      </c>
      <c r="K1505" s="31" t="s">
        <v>36</v>
      </c>
      <c r="L1505" s="31" t="s">
        <v>95</v>
      </c>
      <c r="M1505" s="169">
        <v>45514</v>
      </c>
      <c r="N1505" s="148"/>
      <c r="O1505" s="44" t="s">
        <v>43</v>
      </c>
      <c r="P1505" s="43" t="s">
        <v>3178</v>
      </c>
      <c r="Q1505" s="31"/>
      <c r="R1505" s="84" t="s">
        <v>106</v>
      </c>
      <c r="S1505" s="31" t="s">
        <v>36</v>
      </c>
      <c r="T1505" s="31" t="s">
        <v>95</v>
      </c>
      <c r="U1505" s="169">
        <v>45514</v>
      </c>
      <c r="V1505" s="150"/>
      <c r="W1505" s="141" t="str" cm="1">
        <f t="array" ref="W1505">IF(SUM(LEN(B1505:V1505))=0,"",IF(OR(OR(ISBLANK(F1505),SUM(LEN(C1505),LEN(D1505))=0),AND(NOT(E1505="Unknown"),ISBLANK(J1505)),AND(NOT(O1505="Unknown"),ISBLANK(R1505))),"Missing Information", INDEX(Table15[Entire Service Line Classification], MATCH(SUMIFS(Table15[Unique ID],Table15[System-Owned Portion],E1505,Table15[If Material Anything Other than "Lead" in Column E,Was Material Ever Previously Lead?],G1505,Table15[Customer-Owned Portion],O1505),Table15[Unique ID],0),0)))</f>
        <v>Non-lead</v>
      </c>
      <c r="X1505"/>
    </row>
    <row r="1506" spans="2:24" ht="30" x14ac:dyDescent="0.25">
      <c r="B1506" s="146">
        <v>26365859</v>
      </c>
      <c r="C1506" s="31" t="s">
        <v>1839</v>
      </c>
      <c r="D1506" s="31">
        <v>1578</v>
      </c>
      <c r="E1506" s="44" t="s">
        <v>43</v>
      </c>
      <c r="F1506" s="43" t="s">
        <v>34</v>
      </c>
      <c r="G1506" s="84" t="s">
        <v>34</v>
      </c>
      <c r="H1506" s="31" t="s">
        <v>3177</v>
      </c>
      <c r="I1506" s="31"/>
      <c r="J1506" s="84" t="s">
        <v>106</v>
      </c>
      <c r="K1506" s="31" t="s">
        <v>36</v>
      </c>
      <c r="L1506" s="31" t="s">
        <v>95</v>
      </c>
      <c r="M1506" s="169">
        <v>45514</v>
      </c>
      <c r="N1506" s="148"/>
      <c r="O1506" s="44" t="s">
        <v>42</v>
      </c>
      <c r="P1506" s="43" t="s">
        <v>3178</v>
      </c>
      <c r="Q1506" s="31"/>
      <c r="R1506" s="84" t="s">
        <v>106</v>
      </c>
      <c r="S1506" s="31" t="s">
        <v>36</v>
      </c>
      <c r="T1506" s="31" t="s">
        <v>95</v>
      </c>
      <c r="U1506" s="169">
        <v>45514</v>
      </c>
      <c r="V1506" s="150"/>
      <c r="W1506" s="141" t="str" cm="1">
        <f t="array" ref="W1506">IF(SUM(LEN(B1506:V1506))=0,"",IF(OR(OR(ISBLANK(F1506),SUM(LEN(C1506),LEN(D1506))=0),AND(NOT(E1506="Unknown"),ISBLANK(J1506)),AND(NOT(O1506="Unknown"),ISBLANK(R1506))),"Missing Information", INDEX(Table15[Entire Service Line Classification], MATCH(SUMIFS(Table15[Unique ID],Table15[System-Owned Portion],E1506,Table15[If Material Anything Other than "Lead" in Column E,Was Material Ever Previously Lead?],G1506,Table15[Customer-Owned Portion],O1506),Table15[Unique ID],0),0)))</f>
        <v>Non-lead</v>
      </c>
      <c r="X1506"/>
    </row>
    <row r="1507" spans="2:24" ht="30" x14ac:dyDescent="0.25">
      <c r="B1507" s="146">
        <v>26365820</v>
      </c>
      <c r="C1507" s="31" t="s">
        <v>1840</v>
      </c>
      <c r="D1507" s="31">
        <v>1579</v>
      </c>
      <c r="E1507" s="44" t="s">
        <v>43</v>
      </c>
      <c r="F1507" s="43" t="s">
        <v>34</v>
      </c>
      <c r="G1507" s="84" t="s">
        <v>34</v>
      </c>
      <c r="H1507" s="31" t="s">
        <v>3177</v>
      </c>
      <c r="I1507" s="31"/>
      <c r="J1507" s="84" t="s">
        <v>106</v>
      </c>
      <c r="K1507" s="31" t="s">
        <v>36</v>
      </c>
      <c r="L1507" s="31" t="s">
        <v>95</v>
      </c>
      <c r="M1507" s="169">
        <v>45514</v>
      </c>
      <c r="N1507" s="148"/>
      <c r="O1507" s="44" t="s">
        <v>43</v>
      </c>
      <c r="P1507" s="43" t="s">
        <v>3178</v>
      </c>
      <c r="Q1507" s="31"/>
      <c r="R1507" s="84" t="s">
        <v>106</v>
      </c>
      <c r="S1507" s="31" t="s">
        <v>36</v>
      </c>
      <c r="T1507" s="31" t="s">
        <v>95</v>
      </c>
      <c r="U1507" s="169">
        <v>45514</v>
      </c>
      <c r="V1507" s="150"/>
      <c r="W1507" s="141" t="str" cm="1">
        <f t="array" ref="W1507">IF(SUM(LEN(B1507:V1507))=0,"",IF(OR(OR(ISBLANK(F1507),SUM(LEN(C1507),LEN(D1507))=0),AND(NOT(E1507="Unknown"),ISBLANK(J1507)),AND(NOT(O1507="Unknown"),ISBLANK(R1507))),"Missing Information", INDEX(Table15[Entire Service Line Classification], MATCH(SUMIFS(Table15[Unique ID],Table15[System-Owned Portion],E1507,Table15[If Material Anything Other than "Lead" in Column E,Was Material Ever Previously Lead?],G1507,Table15[Customer-Owned Portion],O1507),Table15[Unique ID],0),0)))</f>
        <v>Non-lead</v>
      </c>
      <c r="X1507"/>
    </row>
    <row r="1508" spans="2:24" ht="30" x14ac:dyDescent="0.25">
      <c r="B1508" s="146">
        <v>26365864</v>
      </c>
      <c r="C1508" s="31" t="s">
        <v>1841</v>
      </c>
      <c r="D1508" s="31">
        <v>1580</v>
      </c>
      <c r="E1508" s="44" t="s">
        <v>43</v>
      </c>
      <c r="F1508" s="43" t="s">
        <v>34</v>
      </c>
      <c r="G1508" s="84" t="s">
        <v>34</v>
      </c>
      <c r="H1508" s="31" t="s">
        <v>3177</v>
      </c>
      <c r="I1508" s="31"/>
      <c r="J1508" s="84" t="s">
        <v>106</v>
      </c>
      <c r="K1508" s="31" t="s">
        <v>36</v>
      </c>
      <c r="L1508" s="31" t="s">
        <v>95</v>
      </c>
      <c r="M1508" s="169">
        <v>45514</v>
      </c>
      <c r="N1508" s="148"/>
      <c r="O1508" s="44" t="s">
        <v>43</v>
      </c>
      <c r="P1508" s="43" t="s">
        <v>3178</v>
      </c>
      <c r="Q1508" s="31"/>
      <c r="R1508" s="84" t="s">
        <v>106</v>
      </c>
      <c r="S1508" s="31" t="s">
        <v>36</v>
      </c>
      <c r="T1508" s="31" t="s">
        <v>95</v>
      </c>
      <c r="U1508" s="169">
        <v>45514</v>
      </c>
      <c r="V1508" s="150"/>
      <c r="W1508" s="141" t="str" cm="1">
        <f t="array" ref="W1508">IF(SUM(LEN(B1508:V1508))=0,"",IF(OR(OR(ISBLANK(F1508),SUM(LEN(C1508),LEN(D1508))=0),AND(NOT(E1508="Unknown"),ISBLANK(J1508)),AND(NOT(O1508="Unknown"),ISBLANK(R1508))),"Missing Information", INDEX(Table15[Entire Service Line Classification], MATCH(SUMIFS(Table15[Unique ID],Table15[System-Owned Portion],E1508,Table15[If Material Anything Other than "Lead" in Column E,Was Material Ever Previously Lead?],G1508,Table15[Customer-Owned Portion],O1508),Table15[Unique ID],0),0)))</f>
        <v>Non-lead</v>
      </c>
      <c r="X1508"/>
    </row>
    <row r="1509" spans="2:24" ht="30" x14ac:dyDescent="0.25">
      <c r="B1509" s="146">
        <v>26365020</v>
      </c>
      <c r="C1509" s="31" t="s">
        <v>1842</v>
      </c>
      <c r="D1509" s="31">
        <v>1581</v>
      </c>
      <c r="E1509" s="44" t="s">
        <v>43</v>
      </c>
      <c r="F1509" s="43" t="s">
        <v>34</v>
      </c>
      <c r="G1509" s="84" t="s">
        <v>34</v>
      </c>
      <c r="H1509" s="31" t="s">
        <v>3177</v>
      </c>
      <c r="I1509" s="31"/>
      <c r="J1509" s="84" t="s">
        <v>106</v>
      </c>
      <c r="K1509" s="31" t="s">
        <v>36</v>
      </c>
      <c r="L1509" s="31" t="s">
        <v>95</v>
      </c>
      <c r="M1509" s="169">
        <v>45514</v>
      </c>
      <c r="N1509" s="148"/>
      <c r="O1509" s="44" t="s">
        <v>43</v>
      </c>
      <c r="P1509" s="43" t="s">
        <v>3178</v>
      </c>
      <c r="Q1509" s="31"/>
      <c r="R1509" s="84" t="s">
        <v>106</v>
      </c>
      <c r="S1509" s="31" t="s">
        <v>36</v>
      </c>
      <c r="T1509" s="31" t="s">
        <v>95</v>
      </c>
      <c r="U1509" s="169">
        <v>45514</v>
      </c>
      <c r="V1509" s="150"/>
      <c r="W1509" s="141" t="str" cm="1">
        <f t="array" ref="W1509">IF(SUM(LEN(B1509:V1509))=0,"",IF(OR(OR(ISBLANK(F1509),SUM(LEN(C1509),LEN(D1509))=0),AND(NOT(E1509="Unknown"),ISBLANK(J1509)),AND(NOT(O1509="Unknown"),ISBLANK(R1509))),"Missing Information", INDEX(Table15[Entire Service Line Classification], MATCH(SUMIFS(Table15[Unique ID],Table15[System-Owned Portion],E1509,Table15[If Material Anything Other than "Lead" in Column E,Was Material Ever Previously Lead?],G1509,Table15[Customer-Owned Portion],O1509),Table15[Unique ID],0),0)))</f>
        <v>Non-lead</v>
      </c>
      <c r="X1509"/>
    </row>
    <row r="1510" spans="2:24" ht="30" x14ac:dyDescent="0.25">
      <c r="B1510" s="146">
        <v>26364943</v>
      </c>
      <c r="C1510" s="31" t="s">
        <v>1843</v>
      </c>
      <c r="D1510" s="31">
        <v>1582</v>
      </c>
      <c r="E1510" s="44" t="s">
        <v>43</v>
      </c>
      <c r="F1510" s="43" t="s">
        <v>34</v>
      </c>
      <c r="G1510" s="84" t="s">
        <v>34</v>
      </c>
      <c r="H1510" s="31" t="s">
        <v>3177</v>
      </c>
      <c r="I1510" s="31"/>
      <c r="J1510" s="84" t="s">
        <v>106</v>
      </c>
      <c r="K1510" s="31" t="s">
        <v>36</v>
      </c>
      <c r="L1510" s="31" t="s">
        <v>95</v>
      </c>
      <c r="M1510" s="169">
        <v>45514</v>
      </c>
      <c r="N1510" s="148"/>
      <c r="O1510" s="44" t="s">
        <v>43</v>
      </c>
      <c r="P1510" s="43" t="s">
        <v>3178</v>
      </c>
      <c r="Q1510" s="31"/>
      <c r="R1510" s="84" t="s">
        <v>106</v>
      </c>
      <c r="S1510" s="31" t="s">
        <v>36</v>
      </c>
      <c r="T1510" s="31" t="s">
        <v>95</v>
      </c>
      <c r="U1510" s="169">
        <v>45514</v>
      </c>
      <c r="V1510" s="150"/>
      <c r="W1510" s="141" t="str" cm="1">
        <f t="array" ref="W1510">IF(SUM(LEN(B1510:V1510))=0,"",IF(OR(OR(ISBLANK(F1510),SUM(LEN(C1510),LEN(D1510))=0),AND(NOT(E1510="Unknown"),ISBLANK(J1510)),AND(NOT(O1510="Unknown"),ISBLANK(R1510))),"Missing Information", INDEX(Table15[Entire Service Line Classification], MATCH(SUMIFS(Table15[Unique ID],Table15[System-Owned Portion],E1510,Table15[If Material Anything Other than "Lead" in Column E,Was Material Ever Previously Lead?],G1510,Table15[Customer-Owned Portion],O1510),Table15[Unique ID],0),0)))</f>
        <v>Non-lead</v>
      </c>
      <c r="X1510"/>
    </row>
    <row r="1511" spans="2:24" ht="30" x14ac:dyDescent="0.25">
      <c r="B1511" s="146">
        <v>26365840</v>
      </c>
      <c r="C1511" s="31" t="s">
        <v>1844</v>
      </c>
      <c r="D1511" s="31">
        <v>1583</v>
      </c>
      <c r="E1511" s="44" t="s">
        <v>43</v>
      </c>
      <c r="F1511" s="43" t="s">
        <v>34</v>
      </c>
      <c r="G1511" s="84" t="s">
        <v>34</v>
      </c>
      <c r="H1511" s="31" t="s">
        <v>3177</v>
      </c>
      <c r="I1511" s="31"/>
      <c r="J1511" s="84" t="s">
        <v>106</v>
      </c>
      <c r="K1511" s="31" t="s">
        <v>36</v>
      </c>
      <c r="L1511" s="31" t="s">
        <v>95</v>
      </c>
      <c r="M1511" s="169">
        <v>45514</v>
      </c>
      <c r="N1511" s="148"/>
      <c r="O1511" s="44" t="s">
        <v>43</v>
      </c>
      <c r="P1511" s="43" t="s">
        <v>3178</v>
      </c>
      <c r="Q1511" s="31"/>
      <c r="R1511" s="84" t="s">
        <v>106</v>
      </c>
      <c r="S1511" s="31" t="s">
        <v>36</v>
      </c>
      <c r="T1511" s="31" t="s">
        <v>95</v>
      </c>
      <c r="U1511" s="169">
        <v>45514</v>
      </c>
      <c r="V1511" s="150"/>
      <c r="W1511" s="141" t="str" cm="1">
        <f t="array" ref="W1511">IF(SUM(LEN(B1511:V1511))=0,"",IF(OR(OR(ISBLANK(F1511),SUM(LEN(C1511),LEN(D1511))=0),AND(NOT(E1511="Unknown"),ISBLANK(J1511)),AND(NOT(O1511="Unknown"),ISBLANK(R1511))),"Missing Information", INDEX(Table15[Entire Service Line Classification], MATCH(SUMIFS(Table15[Unique ID],Table15[System-Owned Portion],E1511,Table15[If Material Anything Other than "Lead" in Column E,Was Material Ever Previously Lead?],G1511,Table15[Customer-Owned Portion],O1511),Table15[Unique ID],0),0)))</f>
        <v>Non-lead</v>
      </c>
      <c r="X1511"/>
    </row>
    <row r="1512" spans="2:24" ht="30" x14ac:dyDescent="0.25">
      <c r="B1512" s="146">
        <v>26365839</v>
      </c>
      <c r="C1512" s="31" t="s">
        <v>1845</v>
      </c>
      <c r="D1512" s="31">
        <v>1584</v>
      </c>
      <c r="E1512" s="44" t="s">
        <v>43</v>
      </c>
      <c r="F1512" s="43" t="s">
        <v>34</v>
      </c>
      <c r="G1512" s="84" t="s">
        <v>34</v>
      </c>
      <c r="H1512" s="31" t="s">
        <v>3177</v>
      </c>
      <c r="I1512" s="31"/>
      <c r="J1512" s="84" t="s">
        <v>106</v>
      </c>
      <c r="K1512" s="31" t="s">
        <v>36</v>
      </c>
      <c r="L1512" s="31" t="s">
        <v>95</v>
      </c>
      <c r="M1512" s="169">
        <v>45514</v>
      </c>
      <c r="N1512" s="148"/>
      <c r="O1512" s="44" t="s">
        <v>42</v>
      </c>
      <c r="P1512" s="43" t="s">
        <v>3178</v>
      </c>
      <c r="Q1512" s="31"/>
      <c r="R1512" s="84" t="s">
        <v>106</v>
      </c>
      <c r="S1512" s="31" t="s">
        <v>36</v>
      </c>
      <c r="T1512" s="31" t="s">
        <v>95</v>
      </c>
      <c r="U1512" s="169">
        <v>45514</v>
      </c>
      <c r="V1512" s="150"/>
      <c r="W1512" s="141" t="str" cm="1">
        <f t="array" ref="W1512">IF(SUM(LEN(B1512:V1512))=0,"",IF(OR(OR(ISBLANK(F1512),SUM(LEN(C1512),LEN(D1512))=0),AND(NOT(E1512="Unknown"),ISBLANK(J1512)),AND(NOT(O1512="Unknown"),ISBLANK(R1512))),"Missing Information", INDEX(Table15[Entire Service Line Classification], MATCH(SUMIFS(Table15[Unique ID],Table15[System-Owned Portion],E1512,Table15[If Material Anything Other than "Lead" in Column E,Was Material Ever Previously Lead?],G1512,Table15[Customer-Owned Portion],O1512),Table15[Unique ID],0),0)))</f>
        <v>Non-lead</v>
      </c>
      <c r="X1512"/>
    </row>
    <row r="1513" spans="2:24" ht="30" x14ac:dyDescent="0.25">
      <c r="B1513" s="146">
        <v>26365800</v>
      </c>
      <c r="C1513" s="31" t="s">
        <v>1846</v>
      </c>
      <c r="D1513" s="31">
        <v>1585</v>
      </c>
      <c r="E1513" s="44" t="s">
        <v>43</v>
      </c>
      <c r="F1513" s="43" t="s">
        <v>34</v>
      </c>
      <c r="G1513" s="84" t="s">
        <v>34</v>
      </c>
      <c r="H1513" s="31" t="s">
        <v>3177</v>
      </c>
      <c r="I1513" s="31"/>
      <c r="J1513" s="84" t="s">
        <v>106</v>
      </c>
      <c r="K1513" s="31" t="s">
        <v>36</v>
      </c>
      <c r="L1513" s="31" t="s">
        <v>95</v>
      </c>
      <c r="M1513" s="169">
        <v>45514</v>
      </c>
      <c r="N1513" s="148"/>
      <c r="O1513" s="44" t="s">
        <v>43</v>
      </c>
      <c r="P1513" s="43" t="s">
        <v>3178</v>
      </c>
      <c r="Q1513" s="31"/>
      <c r="R1513" s="84" t="s">
        <v>106</v>
      </c>
      <c r="S1513" s="31" t="s">
        <v>36</v>
      </c>
      <c r="T1513" s="31" t="s">
        <v>95</v>
      </c>
      <c r="U1513" s="169">
        <v>45514</v>
      </c>
      <c r="V1513" s="150"/>
      <c r="W1513" s="141" t="str" cm="1">
        <f t="array" ref="W1513">IF(SUM(LEN(B1513:V1513))=0,"",IF(OR(OR(ISBLANK(F1513),SUM(LEN(C1513),LEN(D1513))=0),AND(NOT(E1513="Unknown"),ISBLANK(J1513)),AND(NOT(O1513="Unknown"),ISBLANK(R1513))),"Missing Information", INDEX(Table15[Entire Service Line Classification], MATCH(SUMIFS(Table15[Unique ID],Table15[System-Owned Portion],E1513,Table15[If Material Anything Other than "Lead" in Column E,Was Material Ever Previously Lead?],G1513,Table15[Customer-Owned Portion],O1513),Table15[Unique ID],0),0)))</f>
        <v>Non-lead</v>
      </c>
      <c r="X1513"/>
    </row>
    <row r="1514" spans="2:24" ht="30" x14ac:dyDescent="0.25">
      <c r="B1514" s="146">
        <v>26364944</v>
      </c>
      <c r="C1514" s="31" t="s">
        <v>1847</v>
      </c>
      <c r="D1514" s="31">
        <v>1586</v>
      </c>
      <c r="E1514" s="44" t="s">
        <v>43</v>
      </c>
      <c r="F1514" s="43" t="s">
        <v>34</v>
      </c>
      <c r="G1514" s="84" t="s">
        <v>34</v>
      </c>
      <c r="H1514" s="31" t="s">
        <v>3177</v>
      </c>
      <c r="I1514" s="31"/>
      <c r="J1514" s="84" t="s">
        <v>106</v>
      </c>
      <c r="K1514" s="31" t="s">
        <v>36</v>
      </c>
      <c r="L1514" s="31" t="s">
        <v>95</v>
      </c>
      <c r="M1514" s="169">
        <v>45514</v>
      </c>
      <c r="N1514" s="148"/>
      <c r="O1514" s="44" t="s">
        <v>43</v>
      </c>
      <c r="P1514" s="43" t="s">
        <v>3178</v>
      </c>
      <c r="Q1514" s="31"/>
      <c r="R1514" s="84" t="s">
        <v>106</v>
      </c>
      <c r="S1514" s="31" t="s">
        <v>36</v>
      </c>
      <c r="T1514" s="31" t="s">
        <v>95</v>
      </c>
      <c r="U1514" s="169">
        <v>45514</v>
      </c>
      <c r="V1514" s="150"/>
      <c r="W1514" s="141" t="str" cm="1">
        <f t="array" ref="W1514">IF(SUM(LEN(B1514:V1514))=0,"",IF(OR(OR(ISBLANK(F1514),SUM(LEN(C1514),LEN(D1514))=0),AND(NOT(E1514="Unknown"),ISBLANK(J1514)),AND(NOT(O1514="Unknown"),ISBLANK(R1514))),"Missing Information", INDEX(Table15[Entire Service Line Classification], MATCH(SUMIFS(Table15[Unique ID],Table15[System-Owned Portion],E1514,Table15[If Material Anything Other than "Lead" in Column E,Was Material Ever Previously Lead?],G1514,Table15[Customer-Owned Portion],O1514),Table15[Unique ID],0),0)))</f>
        <v>Non-lead</v>
      </c>
      <c r="X1514"/>
    </row>
    <row r="1515" spans="2:24" ht="30" x14ac:dyDescent="0.25">
      <c r="B1515" s="146">
        <v>26365801</v>
      </c>
      <c r="C1515" s="31" t="s">
        <v>1848</v>
      </c>
      <c r="D1515" s="31">
        <v>1587</v>
      </c>
      <c r="E1515" s="44" t="s">
        <v>43</v>
      </c>
      <c r="F1515" s="43" t="s">
        <v>34</v>
      </c>
      <c r="G1515" s="84" t="s">
        <v>34</v>
      </c>
      <c r="H1515" s="31" t="s">
        <v>3177</v>
      </c>
      <c r="I1515" s="31"/>
      <c r="J1515" s="84" t="s">
        <v>106</v>
      </c>
      <c r="K1515" s="31" t="s">
        <v>36</v>
      </c>
      <c r="L1515" s="31" t="s">
        <v>95</v>
      </c>
      <c r="M1515" s="169">
        <v>45514</v>
      </c>
      <c r="N1515" s="148"/>
      <c r="O1515" s="44" t="s">
        <v>35</v>
      </c>
      <c r="P1515" s="43" t="s">
        <v>3178</v>
      </c>
      <c r="Q1515" s="31"/>
      <c r="R1515" s="84" t="s">
        <v>106</v>
      </c>
      <c r="S1515" s="31" t="s">
        <v>36</v>
      </c>
      <c r="T1515" s="31" t="s">
        <v>95</v>
      </c>
      <c r="U1515" s="169">
        <v>45514</v>
      </c>
      <c r="V1515" s="150"/>
      <c r="W1515" s="141" t="str" cm="1">
        <f t="array" ref="W1515">IF(SUM(LEN(B1515:V1515))=0,"",IF(OR(OR(ISBLANK(F1515),SUM(LEN(C1515),LEN(D1515))=0),AND(NOT(E1515="Unknown"),ISBLANK(J1515)),AND(NOT(O1515="Unknown"),ISBLANK(R1515))),"Missing Information", INDEX(Table15[Entire Service Line Classification], MATCH(SUMIFS(Table15[Unique ID],Table15[System-Owned Portion],E1515,Table15[If Material Anything Other than "Lead" in Column E,Was Material Ever Previously Lead?],G1515,Table15[Customer-Owned Portion],O1515),Table15[Unique ID],0),0)))</f>
        <v>Non-lead</v>
      </c>
      <c r="X1515"/>
    </row>
    <row r="1516" spans="2:24" ht="30" x14ac:dyDescent="0.25">
      <c r="B1516" s="146">
        <v>26365844</v>
      </c>
      <c r="C1516" s="31" t="s">
        <v>1849</v>
      </c>
      <c r="D1516" s="31">
        <v>1588</v>
      </c>
      <c r="E1516" s="44" t="s">
        <v>43</v>
      </c>
      <c r="F1516" s="43" t="s">
        <v>34</v>
      </c>
      <c r="G1516" s="84" t="s">
        <v>34</v>
      </c>
      <c r="H1516" s="31" t="s">
        <v>3177</v>
      </c>
      <c r="I1516" s="31"/>
      <c r="J1516" s="84" t="s">
        <v>106</v>
      </c>
      <c r="K1516" s="31" t="s">
        <v>36</v>
      </c>
      <c r="L1516" s="31" t="s">
        <v>95</v>
      </c>
      <c r="M1516" s="169">
        <v>45514</v>
      </c>
      <c r="N1516" s="148"/>
      <c r="O1516" s="44" t="s">
        <v>43</v>
      </c>
      <c r="P1516" s="43" t="s">
        <v>3178</v>
      </c>
      <c r="Q1516" s="31"/>
      <c r="R1516" s="84" t="s">
        <v>106</v>
      </c>
      <c r="S1516" s="31" t="s">
        <v>36</v>
      </c>
      <c r="T1516" s="31" t="s">
        <v>95</v>
      </c>
      <c r="U1516" s="169">
        <v>45514</v>
      </c>
      <c r="V1516" s="150"/>
      <c r="W1516" s="141" t="str" cm="1">
        <f t="array" ref="W1516">IF(SUM(LEN(B1516:V1516))=0,"",IF(OR(OR(ISBLANK(F1516),SUM(LEN(C1516),LEN(D1516))=0),AND(NOT(E1516="Unknown"),ISBLANK(J1516)),AND(NOT(O1516="Unknown"),ISBLANK(R1516))),"Missing Information", INDEX(Table15[Entire Service Line Classification], MATCH(SUMIFS(Table15[Unique ID],Table15[System-Owned Portion],E1516,Table15[If Material Anything Other than "Lead" in Column E,Was Material Ever Previously Lead?],G1516,Table15[Customer-Owned Portion],O1516),Table15[Unique ID],0),0)))</f>
        <v>Non-lead</v>
      </c>
      <c r="X1516"/>
    </row>
    <row r="1517" spans="2:24" ht="30" x14ac:dyDescent="0.25">
      <c r="B1517" s="146">
        <v>26365797</v>
      </c>
      <c r="C1517" s="31" t="s">
        <v>1850</v>
      </c>
      <c r="D1517" s="31">
        <v>1589</v>
      </c>
      <c r="E1517" s="44" t="s">
        <v>43</v>
      </c>
      <c r="F1517" s="43" t="s">
        <v>34</v>
      </c>
      <c r="G1517" s="84" t="s">
        <v>34</v>
      </c>
      <c r="H1517" s="31" t="s">
        <v>3177</v>
      </c>
      <c r="I1517" s="31"/>
      <c r="J1517" s="84" t="s">
        <v>106</v>
      </c>
      <c r="K1517" s="31" t="s">
        <v>36</v>
      </c>
      <c r="L1517" s="31" t="s">
        <v>95</v>
      </c>
      <c r="M1517" s="169">
        <v>45514</v>
      </c>
      <c r="N1517" s="148"/>
      <c r="O1517" s="44" t="s">
        <v>42</v>
      </c>
      <c r="P1517" s="43" t="s">
        <v>3178</v>
      </c>
      <c r="Q1517" s="31"/>
      <c r="R1517" s="84" t="s">
        <v>106</v>
      </c>
      <c r="S1517" s="31" t="s">
        <v>36</v>
      </c>
      <c r="T1517" s="31" t="s">
        <v>95</v>
      </c>
      <c r="U1517" s="169">
        <v>45514</v>
      </c>
      <c r="V1517" s="150"/>
      <c r="W1517" s="141" t="str" cm="1">
        <f t="array" ref="W1517">IF(SUM(LEN(B1517:V1517))=0,"",IF(OR(OR(ISBLANK(F1517),SUM(LEN(C1517),LEN(D1517))=0),AND(NOT(E1517="Unknown"),ISBLANK(J1517)),AND(NOT(O1517="Unknown"),ISBLANK(R1517))),"Missing Information", INDEX(Table15[Entire Service Line Classification], MATCH(SUMIFS(Table15[Unique ID],Table15[System-Owned Portion],E1517,Table15[If Material Anything Other than "Lead" in Column E,Was Material Ever Previously Lead?],G1517,Table15[Customer-Owned Portion],O1517),Table15[Unique ID],0),0)))</f>
        <v>Non-lead</v>
      </c>
      <c r="X1517"/>
    </row>
    <row r="1518" spans="2:24" ht="30" x14ac:dyDescent="0.25">
      <c r="B1518" s="146">
        <v>26365838</v>
      </c>
      <c r="C1518" s="31" t="s">
        <v>1851</v>
      </c>
      <c r="D1518" s="31">
        <v>1590</v>
      </c>
      <c r="E1518" s="44" t="s">
        <v>43</v>
      </c>
      <c r="F1518" s="43" t="s">
        <v>34</v>
      </c>
      <c r="G1518" s="84" t="s">
        <v>34</v>
      </c>
      <c r="H1518" s="31" t="s">
        <v>3177</v>
      </c>
      <c r="I1518" s="31"/>
      <c r="J1518" s="84" t="s">
        <v>106</v>
      </c>
      <c r="K1518" s="31" t="s">
        <v>36</v>
      </c>
      <c r="L1518" s="31" t="s">
        <v>95</v>
      </c>
      <c r="M1518" s="169">
        <v>45514</v>
      </c>
      <c r="N1518" s="148"/>
      <c r="O1518" s="44" t="s">
        <v>43</v>
      </c>
      <c r="P1518" s="43" t="s">
        <v>3178</v>
      </c>
      <c r="Q1518" s="31"/>
      <c r="R1518" s="84" t="s">
        <v>106</v>
      </c>
      <c r="S1518" s="31" t="s">
        <v>36</v>
      </c>
      <c r="T1518" s="31" t="s">
        <v>95</v>
      </c>
      <c r="U1518" s="169">
        <v>45514</v>
      </c>
      <c r="V1518" s="150"/>
      <c r="W1518" s="141" t="str" cm="1">
        <f t="array" ref="W1518">IF(SUM(LEN(B1518:V1518))=0,"",IF(OR(OR(ISBLANK(F1518),SUM(LEN(C1518),LEN(D1518))=0),AND(NOT(E1518="Unknown"),ISBLANK(J1518)),AND(NOT(O1518="Unknown"),ISBLANK(R1518))),"Missing Information", INDEX(Table15[Entire Service Line Classification], MATCH(SUMIFS(Table15[Unique ID],Table15[System-Owned Portion],E1518,Table15[If Material Anything Other than "Lead" in Column E,Was Material Ever Previously Lead?],G1518,Table15[Customer-Owned Portion],O1518),Table15[Unique ID],0),0)))</f>
        <v>Non-lead</v>
      </c>
      <c r="X1518"/>
    </row>
    <row r="1519" spans="2:24" ht="30" x14ac:dyDescent="0.25">
      <c r="B1519" s="146">
        <v>26365841</v>
      </c>
      <c r="C1519" s="31" t="s">
        <v>1852</v>
      </c>
      <c r="D1519" s="31">
        <v>1591</v>
      </c>
      <c r="E1519" s="44" t="s">
        <v>43</v>
      </c>
      <c r="F1519" s="43" t="s">
        <v>34</v>
      </c>
      <c r="G1519" s="84" t="s">
        <v>34</v>
      </c>
      <c r="H1519" s="31" t="s">
        <v>3177</v>
      </c>
      <c r="I1519" s="31"/>
      <c r="J1519" s="84" t="s">
        <v>106</v>
      </c>
      <c r="K1519" s="31" t="s">
        <v>36</v>
      </c>
      <c r="L1519" s="31" t="s">
        <v>95</v>
      </c>
      <c r="M1519" s="169">
        <v>45514</v>
      </c>
      <c r="N1519" s="148"/>
      <c r="O1519" s="44" t="s">
        <v>43</v>
      </c>
      <c r="P1519" s="43" t="s">
        <v>3178</v>
      </c>
      <c r="Q1519" s="31"/>
      <c r="R1519" s="84" t="s">
        <v>106</v>
      </c>
      <c r="S1519" s="31" t="s">
        <v>36</v>
      </c>
      <c r="T1519" s="31" t="s">
        <v>95</v>
      </c>
      <c r="U1519" s="169">
        <v>45514</v>
      </c>
      <c r="V1519" s="150"/>
      <c r="W1519" s="141" t="str" cm="1">
        <f t="array" ref="W1519">IF(SUM(LEN(B1519:V1519))=0,"",IF(OR(OR(ISBLANK(F1519),SUM(LEN(C1519),LEN(D1519))=0),AND(NOT(E1519="Unknown"),ISBLANK(J1519)),AND(NOT(O1519="Unknown"),ISBLANK(R1519))),"Missing Information", INDEX(Table15[Entire Service Line Classification], MATCH(SUMIFS(Table15[Unique ID],Table15[System-Owned Portion],E1519,Table15[If Material Anything Other than "Lead" in Column E,Was Material Ever Previously Lead?],G1519,Table15[Customer-Owned Portion],O1519),Table15[Unique ID],0),0)))</f>
        <v>Non-lead</v>
      </c>
      <c r="X1519"/>
    </row>
    <row r="1520" spans="2:24" ht="30" x14ac:dyDescent="0.25">
      <c r="B1520" s="146">
        <v>26366191</v>
      </c>
      <c r="C1520" s="31" t="s">
        <v>1853</v>
      </c>
      <c r="D1520" s="31">
        <v>1592</v>
      </c>
      <c r="E1520" s="44" t="s">
        <v>43</v>
      </c>
      <c r="F1520" s="43" t="s">
        <v>34</v>
      </c>
      <c r="G1520" s="84" t="s">
        <v>34</v>
      </c>
      <c r="H1520" s="31" t="s">
        <v>3177</v>
      </c>
      <c r="I1520" s="31"/>
      <c r="J1520" s="84" t="s">
        <v>106</v>
      </c>
      <c r="K1520" s="31" t="s">
        <v>36</v>
      </c>
      <c r="L1520" s="31" t="s">
        <v>95</v>
      </c>
      <c r="M1520" s="169">
        <v>45514</v>
      </c>
      <c r="N1520" s="148"/>
      <c r="O1520" s="44" t="s">
        <v>43</v>
      </c>
      <c r="P1520" s="43" t="s">
        <v>3178</v>
      </c>
      <c r="Q1520" s="31"/>
      <c r="R1520" s="84" t="s">
        <v>106</v>
      </c>
      <c r="S1520" s="31" t="s">
        <v>36</v>
      </c>
      <c r="T1520" s="31" t="s">
        <v>95</v>
      </c>
      <c r="U1520" s="169">
        <v>45514</v>
      </c>
      <c r="V1520" s="150"/>
      <c r="W1520" s="141" t="str" cm="1">
        <f t="array" ref="W1520">IF(SUM(LEN(B1520:V1520))=0,"",IF(OR(OR(ISBLANK(F1520),SUM(LEN(C1520),LEN(D1520))=0),AND(NOT(E1520="Unknown"),ISBLANK(J1520)),AND(NOT(O1520="Unknown"),ISBLANK(R1520))),"Missing Information", INDEX(Table15[Entire Service Line Classification], MATCH(SUMIFS(Table15[Unique ID],Table15[System-Owned Portion],E1520,Table15[If Material Anything Other than "Lead" in Column E,Was Material Ever Previously Lead?],G1520,Table15[Customer-Owned Portion],O1520),Table15[Unique ID],0),0)))</f>
        <v>Non-lead</v>
      </c>
      <c r="X1520"/>
    </row>
    <row r="1521" spans="2:24" ht="30" x14ac:dyDescent="0.25">
      <c r="B1521" s="146">
        <v>26365799</v>
      </c>
      <c r="C1521" s="31" t="s">
        <v>1854</v>
      </c>
      <c r="D1521" s="31">
        <v>1593</v>
      </c>
      <c r="E1521" s="44" t="s">
        <v>43</v>
      </c>
      <c r="F1521" s="43" t="s">
        <v>34</v>
      </c>
      <c r="G1521" s="84" t="s">
        <v>34</v>
      </c>
      <c r="H1521" s="31" t="s">
        <v>3177</v>
      </c>
      <c r="I1521" s="31"/>
      <c r="J1521" s="84" t="s">
        <v>106</v>
      </c>
      <c r="K1521" s="31" t="s">
        <v>36</v>
      </c>
      <c r="L1521" s="31" t="s">
        <v>95</v>
      </c>
      <c r="M1521" s="169">
        <v>45514</v>
      </c>
      <c r="N1521" s="148"/>
      <c r="O1521" s="44" t="s">
        <v>43</v>
      </c>
      <c r="P1521" s="43" t="s">
        <v>3178</v>
      </c>
      <c r="Q1521" s="31"/>
      <c r="R1521" s="84" t="s">
        <v>106</v>
      </c>
      <c r="S1521" s="31" t="s">
        <v>36</v>
      </c>
      <c r="T1521" s="31" t="s">
        <v>95</v>
      </c>
      <c r="U1521" s="169">
        <v>45514</v>
      </c>
      <c r="V1521" s="150"/>
      <c r="W1521" s="141" t="str" cm="1">
        <f t="array" ref="W1521">IF(SUM(LEN(B1521:V1521))=0,"",IF(OR(OR(ISBLANK(F1521),SUM(LEN(C1521),LEN(D1521))=0),AND(NOT(E1521="Unknown"),ISBLANK(J1521)),AND(NOT(O1521="Unknown"),ISBLANK(R1521))),"Missing Information", INDEX(Table15[Entire Service Line Classification], MATCH(SUMIFS(Table15[Unique ID],Table15[System-Owned Portion],E1521,Table15[If Material Anything Other than "Lead" in Column E,Was Material Ever Previously Lead?],G1521,Table15[Customer-Owned Portion],O1521),Table15[Unique ID],0),0)))</f>
        <v>Non-lead</v>
      </c>
      <c r="X1521"/>
    </row>
    <row r="1522" spans="2:24" ht="30" x14ac:dyDescent="0.25">
      <c r="B1522" s="146">
        <v>26365016</v>
      </c>
      <c r="C1522" s="31" t="s">
        <v>1855</v>
      </c>
      <c r="D1522" s="31">
        <v>1594</v>
      </c>
      <c r="E1522" s="44" t="s">
        <v>43</v>
      </c>
      <c r="F1522" s="43" t="s">
        <v>34</v>
      </c>
      <c r="G1522" s="84" t="s">
        <v>34</v>
      </c>
      <c r="H1522" s="31" t="s">
        <v>3177</v>
      </c>
      <c r="I1522" s="31"/>
      <c r="J1522" s="84" t="s">
        <v>106</v>
      </c>
      <c r="K1522" s="31" t="s">
        <v>36</v>
      </c>
      <c r="L1522" s="31" t="s">
        <v>95</v>
      </c>
      <c r="M1522" s="169">
        <v>45514</v>
      </c>
      <c r="N1522" s="148"/>
      <c r="O1522" s="44" t="s">
        <v>43</v>
      </c>
      <c r="P1522" s="43" t="s">
        <v>3178</v>
      </c>
      <c r="Q1522" s="31"/>
      <c r="R1522" s="84" t="s">
        <v>106</v>
      </c>
      <c r="S1522" s="31" t="s">
        <v>36</v>
      </c>
      <c r="T1522" s="31" t="s">
        <v>95</v>
      </c>
      <c r="U1522" s="169">
        <v>45514</v>
      </c>
      <c r="V1522" s="150"/>
      <c r="W1522" s="141" t="str" cm="1">
        <f t="array" ref="W1522">IF(SUM(LEN(B1522:V1522))=0,"",IF(OR(OR(ISBLANK(F1522),SUM(LEN(C1522),LEN(D1522))=0),AND(NOT(E1522="Unknown"),ISBLANK(J1522)),AND(NOT(O1522="Unknown"),ISBLANK(R1522))),"Missing Information", INDEX(Table15[Entire Service Line Classification], MATCH(SUMIFS(Table15[Unique ID],Table15[System-Owned Portion],E1522,Table15[If Material Anything Other than "Lead" in Column E,Was Material Ever Previously Lead?],G1522,Table15[Customer-Owned Portion],O1522),Table15[Unique ID],0),0)))</f>
        <v>Non-lead</v>
      </c>
      <c r="X1522"/>
    </row>
    <row r="1523" spans="2:24" ht="30" x14ac:dyDescent="0.25">
      <c r="B1523" s="146">
        <v>26365837</v>
      </c>
      <c r="C1523" s="31" t="s">
        <v>1856</v>
      </c>
      <c r="D1523" s="31">
        <v>1595</v>
      </c>
      <c r="E1523" s="44" t="s">
        <v>43</v>
      </c>
      <c r="F1523" s="43" t="s">
        <v>34</v>
      </c>
      <c r="G1523" s="84" t="s">
        <v>34</v>
      </c>
      <c r="H1523" s="31" t="s">
        <v>3177</v>
      </c>
      <c r="I1523" s="31"/>
      <c r="J1523" s="84" t="s">
        <v>106</v>
      </c>
      <c r="K1523" s="31" t="s">
        <v>36</v>
      </c>
      <c r="L1523" s="31" t="s">
        <v>95</v>
      </c>
      <c r="M1523" s="169">
        <v>45514</v>
      </c>
      <c r="N1523" s="148"/>
      <c r="O1523" s="44" t="s">
        <v>43</v>
      </c>
      <c r="P1523" s="43" t="s">
        <v>3178</v>
      </c>
      <c r="Q1523" s="31"/>
      <c r="R1523" s="84" t="s">
        <v>106</v>
      </c>
      <c r="S1523" s="31" t="s">
        <v>36</v>
      </c>
      <c r="T1523" s="31" t="s">
        <v>95</v>
      </c>
      <c r="U1523" s="169">
        <v>45514</v>
      </c>
      <c r="V1523" s="150"/>
      <c r="W1523" s="141" t="str" cm="1">
        <f t="array" ref="W1523">IF(SUM(LEN(B1523:V1523))=0,"",IF(OR(OR(ISBLANK(F1523),SUM(LEN(C1523),LEN(D1523))=0),AND(NOT(E1523="Unknown"),ISBLANK(J1523)),AND(NOT(O1523="Unknown"),ISBLANK(R1523))),"Missing Information", INDEX(Table15[Entire Service Line Classification], MATCH(SUMIFS(Table15[Unique ID],Table15[System-Owned Portion],E1523,Table15[If Material Anything Other than "Lead" in Column E,Was Material Ever Previously Lead?],G1523,Table15[Customer-Owned Portion],O1523),Table15[Unique ID],0),0)))</f>
        <v>Non-lead</v>
      </c>
      <c r="X1523"/>
    </row>
    <row r="1524" spans="2:24" ht="30" x14ac:dyDescent="0.25">
      <c r="B1524" s="146">
        <v>26366192</v>
      </c>
      <c r="C1524" s="31" t="s">
        <v>1857</v>
      </c>
      <c r="D1524" s="31">
        <v>1596</v>
      </c>
      <c r="E1524" s="44" t="s">
        <v>43</v>
      </c>
      <c r="F1524" s="43" t="s">
        <v>34</v>
      </c>
      <c r="G1524" s="84" t="s">
        <v>34</v>
      </c>
      <c r="H1524" s="31" t="s">
        <v>3177</v>
      </c>
      <c r="I1524" s="31"/>
      <c r="J1524" s="84" t="s">
        <v>106</v>
      </c>
      <c r="K1524" s="31" t="s">
        <v>36</v>
      </c>
      <c r="L1524" s="31" t="s">
        <v>95</v>
      </c>
      <c r="M1524" s="169">
        <v>45514</v>
      </c>
      <c r="N1524" s="148"/>
      <c r="O1524" s="44" t="s">
        <v>43</v>
      </c>
      <c r="P1524" s="43" t="s">
        <v>3178</v>
      </c>
      <c r="Q1524" s="31"/>
      <c r="R1524" s="84" t="s">
        <v>106</v>
      </c>
      <c r="S1524" s="31" t="s">
        <v>36</v>
      </c>
      <c r="T1524" s="31" t="s">
        <v>95</v>
      </c>
      <c r="U1524" s="169">
        <v>45514</v>
      </c>
      <c r="V1524" s="150"/>
      <c r="W1524" s="141" t="str" cm="1">
        <f t="array" ref="W1524">IF(SUM(LEN(B1524:V1524))=0,"",IF(OR(OR(ISBLANK(F1524),SUM(LEN(C1524),LEN(D1524))=0),AND(NOT(E1524="Unknown"),ISBLANK(J1524)),AND(NOT(O1524="Unknown"),ISBLANK(R1524))),"Missing Information", INDEX(Table15[Entire Service Line Classification], MATCH(SUMIFS(Table15[Unique ID],Table15[System-Owned Portion],E1524,Table15[If Material Anything Other than "Lead" in Column E,Was Material Ever Previously Lead?],G1524,Table15[Customer-Owned Portion],O1524),Table15[Unique ID],0),0)))</f>
        <v>Non-lead</v>
      </c>
      <c r="X1524"/>
    </row>
    <row r="1525" spans="2:24" ht="30" x14ac:dyDescent="0.25">
      <c r="B1525" s="146">
        <v>26365842</v>
      </c>
      <c r="C1525" s="31" t="s">
        <v>1858</v>
      </c>
      <c r="D1525" s="31">
        <v>1597</v>
      </c>
      <c r="E1525" s="44" t="s">
        <v>43</v>
      </c>
      <c r="F1525" s="43" t="s">
        <v>34</v>
      </c>
      <c r="G1525" s="84" t="s">
        <v>34</v>
      </c>
      <c r="H1525" s="31" t="s">
        <v>3177</v>
      </c>
      <c r="I1525" s="31"/>
      <c r="J1525" s="84" t="s">
        <v>106</v>
      </c>
      <c r="K1525" s="31" t="s">
        <v>36</v>
      </c>
      <c r="L1525" s="31" t="s">
        <v>95</v>
      </c>
      <c r="M1525" s="169">
        <v>45514</v>
      </c>
      <c r="N1525" s="148"/>
      <c r="O1525" s="44" t="s">
        <v>43</v>
      </c>
      <c r="P1525" s="43" t="s">
        <v>3178</v>
      </c>
      <c r="Q1525" s="31"/>
      <c r="R1525" s="84" t="s">
        <v>106</v>
      </c>
      <c r="S1525" s="31" t="s">
        <v>36</v>
      </c>
      <c r="T1525" s="31" t="s">
        <v>95</v>
      </c>
      <c r="U1525" s="169">
        <v>45514</v>
      </c>
      <c r="V1525" s="150"/>
      <c r="W1525" s="141" t="str" cm="1">
        <f t="array" ref="W1525">IF(SUM(LEN(B1525:V1525))=0,"",IF(OR(OR(ISBLANK(F1525),SUM(LEN(C1525),LEN(D1525))=0),AND(NOT(E1525="Unknown"),ISBLANK(J1525)),AND(NOT(O1525="Unknown"),ISBLANK(R1525))),"Missing Information", INDEX(Table15[Entire Service Line Classification], MATCH(SUMIFS(Table15[Unique ID],Table15[System-Owned Portion],E1525,Table15[If Material Anything Other than "Lead" in Column E,Was Material Ever Previously Lead?],G1525,Table15[Customer-Owned Portion],O1525),Table15[Unique ID],0),0)))</f>
        <v>Non-lead</v>
      </c>
      <c r="X1525"/>
    </row>
    <row r="1526" spans="2:24" ht="30" x14ac:dyDescent="0.25">
      <c r="B1526" s="146">
        <v>26365014</v>
      </c>
      <c r="C1526" s="31" t="s">
        <v>1859</v>
      </c>
      <c r="D1526" s="31">
        <v>1598</v>
      </c>
      <c r="E1526" s="44" t="s">
        <v>43</v>
      </c>
      <c r="F1526" s="43" t="s">
        <v>34</v>
      </c>
      <c r="G1526" s="84" t="s">
        <v>34</v>
      </c>
      <c r="H1526" s="31" t="s">
        <v>3177</v>
      </c>
      <c r="I1526" s="31"/>
      <c r="J1526" s="84" t="s">
        <v>106</v>
      </c>
      <c r="K1526" s="31" t="s">
        <v>36</v>
      </c>
      <c r="L1526" s="31" t="s">
        <v>95</v>
      </c>
      <c r="M1526" s="169">
        <v>45514</v>
      </c>
      <c r="N1526" s="148"/>
      <c r="O1526" s="44" t="s">
        <v>43</v>
      </c>
      <c r="P1526" s="43" t="s">
        <v>3178</v>
      </c>
      <c r="Q1526" s="31"/>
      <c r="R1526" s="84" t="s">
        <v>106</v>
      </c>
      <c r="S1526" s="31" t="s">
        <v>36</v>
      </c>
      <c r="T1526" s="31" t="s">
        <v>95</v>
      </c>
      <c r="U1526" s="169">
        <v>45514</v>
      </c>
      <c r="V1526" s="150"/>
      <c r="W1526" s="141" t="str" cm="1">
        <f t="array" ref="W1526">IF(SUM(LEN(B1526:V1526))=0,"",IF(OR(OR(ISBLANK(F1526),SUM(LEN(C1526),LEN(D1526))=0),AND(NOT(E1526="Unknown"),ISBLANK(J1526)),AND(NOT(O1526="Unknown"),ISBLANK(R1526))),"Missing Information", INDEX(Table15[Entire Service Line Classification], MATCH(SUMIFS(Table15[Unique ID],Table15[System-Owned Portion],E1526,Table15[If Material Anything Other than "Lead" in Column E,Was Material Ever Previously Lead?],G1526,Table15[Customer-Owned Portion],O1526),Table15[Unique ID],0),0)))</f>
        <v>Non-lead</v>
      </c>
      <c r="X1526"/>
    </row>
    <row r="1527" spans="2:24" ht="30" x14ac:dyDescent="0.25">
      <c r="B1527" s="146">
        <v>26365804</v>
      </c>
      <c r="C1527" s="31" t="s">
        <v>1860</v>
      </c>
      <c r="D1527" s="31">
        <v>1599</v>
      </c>
      <c r="E1527" s="44" t="s">
        <v>43</v>
      </c>
      <c r="F1527" s="43" t="s">
        <v>34</v>
      </c>
      <c r="G1527" s="84" t="s">
        <v>34</v>
      </c>
      <c r="H1527" s="31" t="s">
        <v>3177</v>
      </c>
      <c r="I1527" s="31"/>
      <c r="J1527" s="84" t="s">
        <v>106</v>
      </c>
      <c r="K1527" s="31" t="s">
        <v>36</v>
      </c>
      <c r="L1527" s="31" t="s">
        <v>95</v>
      </c>
      <c r="M1527" s="169">
        <v>45514</v>
      </c>
      <c r="N1527" s="148"/>
      <c r="O1527" s="44" t="s">
        <v>43</v>
      </c>
      <c r="P1527" s="43" t="s">
        <v>3178</v>
      </c>
      <c r="Q1527" s="31"/>
      <c r="R1527" s="84" t="s">
        <v>106</v>
      </c>
      <c r="S1527" s="31" t="s">
        <v>36</v>
      </c>
      <c r="T1527" s="31" t="s">
        <v>95</v>
      </c>
      <c r="U1527" s="169">
        <v>45514</v>
      </c>
      <c r="V1527" s="150"/>
      <c r="W1527" s="141" t="str" cm="1">
        <f t="array" ref="W1527">IF(SUM(LEN(B1527:V1527))=0,"",IF(OR(OR(ISBLANK(F1527),SUM(LEN(C1527),LEN(D1527))=0),AND(NOT(E1527="Unknown"),ISBLANK(J1527)),AND(NOT(O1527="Unknown"),ISBLANK(R1527))),"Missing Information", INDEX(Table15[Entire Service Line Classification], MATCH(SUMIFS(Table15[Unique ID],Table15[System-Owned Portion],E1527,Table15[If Material Anything Other than "Lead" in Column E,Was Material Ever Previously Lead?],G1527,Table15[Customer-Owned Portion],O1527),Table15[Unique ID],0),0)))</f>
        <v>Non-lead</v>
      </c>
      <c r="X1527"/>
    </row>
    <row r="1528" spans="2:24" ht="30" x14ac:dyDescent="0.25">
      <c r="B1528" s="146">
        <v>26365019</v>
      </c>
      <c r="C1528" s="31" t="s">
        <v>1861</v>
      </c>
      <c r="D1528" s="31">
        <v>1600</v>
      </c>
      <c r="E1528" s="44" t="s">
        <v>43</v>
      </c>
      <c r="F1528" s="43" t="s">
        <v>34</v>
      </c>
      <c r="G1528" s="84" t="s">
        <v>34</v>
      </c>
      <c r="H1528" s="31" t="s">
        <v>3177</v>
      </c>
      <c r="I1528" s="31"/>
      <c r="J1528" s="84" t="s">
        <v>106</v>
      </c>
      <c r="K1528" s="31" t="s">
        <v>36</v>
      </c>
      <c r="L1528" s="31" t="s">
        <v>95</v>
      </c>
      <c r="M1528" s="169">
        <v>45514</v>
      </c>
      <c r="N1528" s="148"/>
      <c r="O1528" s="44" t="s">
        <v>43</v>
      </c>
      <c r="P1528" s="43" t="s">
        <v>3178</v>
      </c>
      <c r="Q1528" s="31"/>
      <c r="R1528" s="84" t="s">
        <v>106</v>
      </c>
      <c r="S1528" s="31" t="s">
        <v>36</v>
      </c>
      <c r="T1528" s="31" t="s">
        <v>95</v>
      </c>
      <c r="U1528" s="169">
        <v>45514</v>
      </c>
      <c r="V1528" s="150"/>
      <c r="W1528" s="141" t="str" cm="1">
        <f t="array" ref="W1528">IF(SUM(LEN(B1528:V1528))=0,"",IF(OR(OR(ISBLANK(F1528),SUM(LEN(C1528),LEN(D1528))=0),AND(NOT(E1528="Unknown"),ISBLANK(J1528)),AND(NOT(O1528="Unknown"),ISBLANK(R1528))),"Missing Information", INDEX(Table15[Entire Service Line Classification], MATCH(SUMIFS(Table15[Unique ID],Table15[System-Owned Portion],E1528,Table15[If Material Anything Other than "Lead" in Column E,Was Material Ever Previously Lead?],G1528,Table15[Customer-Owned Portion],O1528),Table15[Unique ID],0),0)))</f>
        <v>Non-lead</v>
      </c>
      <c r="X1528"/>
    </row>
    <row r="1529" spans="2:24" ht="30" x14ac:dyDescent="0.25">
      <c r="B1529" s="146">
        <v>26365798</v>
      </c>
      <c r="C1529" s="31" t="s">
        <v>1862</v>
      </c>
      <c r="D1529" s="31">
        <v>1601</v>
      </c>
      <c r="E1529" s="44" t="s">
        <v>43</v>
      </c>
      <c r="F1529" s="43" t="s">
        <v>34</v>
      </c>
      <c r="G1529" s="84" t="s">
        <v>34</v>
      </c>
      <c r="H1529" s="31" t="s">
        <v>3177</v>
      </c>
      <c r="I1529" s="31"/>
      <c r="J1529" s="84" t="s">
        <v>106</v>
      </c>
      <c r="K1529" s="31" t="s">
        <v>36</v>
      </c>
      <c r="L1529" s="31" t="s">
        <v>95</v>
      </c>
      <c r="M1529" s="169">
        <v>45514</v>
      </c>
      <c r="N1529" s="148"/>
      <c r="O1529" s="44" t="s">
        <v>43</v>
      </c>
      <c r="P1529" s="43" t="s">
        <v>3178</v>
      </c>
      <c r="Q1529" s="31"/>
      <c r="R1529" s="84" t="s">
        <v>106</v>
      </c>
      <c r="S1529" s="31" t="s">
        <v>36</v>
      </c>
      <c r="T1529" s="31" t="s">
        <v>95</v>
      </c>
      <c r="U1529" s="169">
        <v>45514</v>
      </c>
      <c r="V1529" s="150"/>
      <c r="W1529" s="141" t="str" cm="1">
        <f t="array" ref="W1529">IF(SUM(LEN(B1529:V1529))=0,"",IF(OR(OR(ISBLANK(F1529),SUM(LEN(C1529),LEN(D1529))=0),AND(NOT(E1529="Unknown"),ISBLANK(J1529)),AND(NOT(O1529="Unknown"),ISBLANK(R1529))),"Missing Information", INDEX(Table15[Entire Service Line Classification], MATCH(SUMIFS(Table15[Unique ID],Table15[System-Owned Portion],E1529,Table15[If Material Anything Other than "Lead" in Column E,Was Material Ever Previously Lead?],G1529,Table15[Customer-Owned Portion],O1529),Table15[Unique ID],0),0)))</f>
        <v>Non-lead</v>
      </c>
      <c r="X1529"/>
    </row>
    <row r="1530" spans="2:24" ht="30" x14ac:dyDescent="0.25">
      <c r="B1530" s="146">
        <v>26365803</v>
      </c>
      <c r="C1530" s="31" t="s">
        <v>1863</v>
      </c>
      <c r="D1530" s="31">
        <v>1602</v>
      </c>
      <c r="E1530" s="44" t="s">
        <v>43</v>
      </c>
      <c r="F1530" s="43" t="s">
        <v>34</v>
      </c>
      <c r="G1530" s="84" t="s">
        <v>34</v>
      </c>
      <c r="H1530" s="31" t="s">
        <v>3177</v>
      </c>
      <c r="I1530" s="31"/>
      <c r="J1530" s="84" t="s">
        <v>106</v>
      </c>
      <c r="K1530" s="31" t="s">
        <v>36</v>
      </c>
      <c r="L1530" s="31" t="s">
        <v>95</v>
      </c>
      <c r="M1530" s="169">
        <v>45514</v>
      </c>
      <c r="N1530" s="148"/>
      <c r="O1530" s="44" t="s">
        <v>43</v>
      </c>
      <c r="P1530" s="43" t="s">
        <v>3178</v>
      </c>
      <c r="Q1530" s="31"/>
      <c r="R1530" s="84" t="s">
        <v>106</v>
      </c>
      <c r="S1530" s="31" t="s">
        <v>36</v>
      </c>
      <c r="T1530" s="31" t="s">
        <v>95</v>
      </c>
      <c r="U1530" s="169">
        <v>45514</v>
      </c>
      <c r="V1530" s="150"/>
      <c r="W1530" s="141" t="str" cm="1">
        <f t="array" ref="W1530">IF(SUM(LEN(B1530:V1530))=0,"",IF(OR(OR(ISBLANK(F1530),SUM(LEN(C1530),LEN(D1530))=0),AND(NOT(E1530="Unknown"),ISBLANK(J1530)),AND(NOT(O1530="Unknown"),ISBLANK(R1530))),"Missing Information", INDEX(Table15[Entire Service Line Classification], MATCH(SUMIFS(Table15[Unique ID],Table15[System-Owned Portion],E1530,Table15[If Material Anything Other than "Lead" in Column E,Was Material Ever Previously Lead?],G1530,Table15[Customer-Owned Portion],O1530),Table15[Unique ID],0),0)))</f>
        <v>Non-lead</v>
      </c>
      <c r="X1530"/>
    </row>
    <row r="1531" spans="2:24" ht="30" x14ac:dyDescent="0.25">
      <c r="B1531" s="146">
        <v>26366156</v>
      </c>
      <c r="C1531" s="31" t="s">
        <v>1864</v>
      </c>
      <c r="D1531" s="31">
        <v>1603</v>
      </c>
      <c r="E1531" s="44" t="s">
        <v>43</v>
      </c>
      <c r="F1531" s="43" t="s">
        <v>34</v>
      </c>
      <c r="G1531" s="84" t="s">
        <v>34</v>
      </c>
      <c r="H1531" s="31" t="s">
        <v>3177</v>
      </c>
      <c r="I1531" s="31"/>
      <c r="J1531" s="84" t="s">
        <v>106</v>
      </c>
      <c r="K1531" s="31" t="s">
        <v>36</v>
      </c>
      <c r="L1531" s="31" t="s">
        <v>95</v>
      </c>
      <c r="M1531" s="169">
        <v>45514</v>
      </c>
      <c r="N1531" s="148"/>
      <c r="O1531" s="44" t="s">
        <v>43</v>
      </c>
      <c r="P1531" s="43" t="s">
        <v>3178</v>
      </c>
      <c r="Q1531" s="31"/>
      <c r="R1531" s="84" t="s">
        <v>106</v>
      </c>
      <c r="S1531" s="31" t="s">
        <v>36</v>
      </c>
      <c r="T1531" s="31" t="s">
        <v>95</v>
      </c>
      <c r="U1531" s="169">
        <v>45514</v>
      </c>
      <c r="V1531" s="150"/>
      <c r="W1531" s="141" t="str" cm="1">
        <f t="array" ref="W1531">IF(SUM(LEN(B1531:V1531))=0,"",IF(OR(OR(ISBLANK(F1531),SUM(LEN(C1531),LEN(D1531))=0),AND(NOT(E1531="Unknown"),ISBLANK(J1531)),AND(NOT(O1531="Unknown"),ISBLANK(R1531))),"Missing Information", INDEX(Table15[Entire Service Line Classification], MATCH(SUMIFS(Table15[Unique ID],Table15[System-Owned Portion],E1531,Table15[If Material Anything Other than "Lead" in Column E,Was Material Ever Previously Lead?],G1531,Table15[Customer-Owned Portion],O1531),Table15[Unique ID],0),0)))</f>
        <v>Non-lead</v>
      </c>
      <c r="X1531"/>
    </row>
    <row r="1532" spans="2:24" ht="30" x14ac:dyDescent="0.25">
      <c r="B1532" s="146">
        <v>26365843</v>
      </c>
      <c r="C1532" s="31" t="s">
        <v>1865</v>
      </c>
      <c r="D1532" s="31">
        <v>1604</v>
      </c>
      <c r="E1532" s="44" t="s">
        <v>43</v>
      </c>
      <c r="F1532" s="43" t="s">
        <v>34</v>
      </c>
      <c r="G1532" s="84" t="s">
        <v>34</v>
      </c>
      <c r="H1532" s="31" t="s">
        <v>3177</v>
      </c>
      <c r="I1532" s="31"/>
      <c r="J1532" s="84" t="s">
        <v>106</v>
      </c>
      <c r="K1532" s="31" t="s">
        <v>36</v>
      </c>
      <c r="L1532" s="31" t="s">
        <v>95</v>
      </c>
      <c r="M1532" s="169">
        <v>45514</v>
      </c>
      <c r="N1532" s="148"/>
      <c r="O1532" s="44" t="s">
        <v>42</v>
      </c>
      <c r="P1532" s="43" t="s">
        <v>3178</v>
      </c>
      <c r="Q1532" s="31"/>
      <c r="R1532" s="84" t="s">
        <v>106</v>
      </c>
      <c r="S1532" s="31" t="s">
        <v>36</v>
      </c>
      <c r="T1532" s="31" t="s">
        <v>95</v>
      </c>
      <c r="U1532" s="169">
        <v>45514</v>
      </c>
      <c r="V1532" s="150"/>
      <c r="W1532" s="141" t="str" cm="1">
        <f t="array" ref="W1532">IF(SUM(LEN(B1532:V1532))=0,"",IF(OR(OR(ISBLANK(F1532),SUM(LEN(C1532),LEN(D1532))=0),AND(NOT(E1532="Unknown"),ISBLANK(J1532)),AND(NOT(O1532="Unknown"),ISBLANK(R1532))),"Missing Information", INDEX(Table15[Entire Service Line Classification], MATCH(SUMIFS(Table15[Unique ID],Table15[System-Owned Portion],E1532,Table15[If Material Anything Other than "Lead" in Column E,Was Material Ever Previously Lead?],G1532,Table15[Customer-Owned Portion],O1532),Table15[Unique ID],0),0)))</f>
        <v>Non-lead</v>
      </c>
      <c r="X1532"/>
    </row>
    <row r="1533" spans="2:24" ht="30" x14ac:dyDescent="0.25">
      <c r="B1533" s="146">
        <v>26365802</v>
      </c>
      <c r="C1533" s="31" t="s">
        <v>1866</v>
      </c>
      <c r="D1533" s="31">
        <v>1605</v>
      </c>
      <c r="E1533" s="44" t="s">
        <v>43</v>
      </c>
      <c r="F1533" s="43" t="s">
        <v>34</v>
      </c>
      <c r="G1533" s="84" t="s">
        <v>34</v>
      </c>
      <c r="H1533" s="31" t="s">
        <v>3177</v>
      </c>
      <c r="I1533" s="31"/>
      <c r="J1533" s="84" t="s">
        <v>106</v>
      </c>
      <c r="K1533" s="31" t="s">
        <v>36</v>
      </c>
      <c r="L1533" s="31" t="s">
        <v>95</v>
      </c>
      <c r="M1533" s="169">
        <v>45514</v>
      </c>
      <c r="N1533" s="148"/>
      <c r="O1533" s="44" t="s">
        <v>42</v>
      </c>
      <c r="P1533" s="43" t="s">
        <v>3178</v>
      </c>
      <c r="Q1533" s="31"/>
      <c r="R1533" s="84" t="s">
        <v>106</v>
      </c>
      <c r="S1533" s="31" t="s">
        <v>36</v>
      </c>
      <c r="T1533" s="31" t="s">
        <v>95</v>
      </c>
      <c r="U1533" s="169">
        <v>45514</v>
      </c>
      <c r="V1533" s="150"/>
      <c r="W1533" s="141" t="str" cm="1">
        <f t="array" ref="W1533">IF(SUM(LEN(B1533:V1533))=0,"",IF(OR(OR(ISBLANK(F1533),SUM(LEN(C1533),LEN(D1533))=0),AND(NOT(E1533="Unknown"),ISBLANK(J1533)),AND(NOT(O1533="Unknown"),ISBLANK(R1533))),"Missing Information", INDEX(Table15[Entire Service Line Classification], MATCH(SUMIFS(Table15[Unique ID],Table15[System-Owned Portion],E1533,Table15[If Material Anything Other than "Lead" in Column E,Was Material Ever Previously Lead?],G1533,Table15[Customer-Owned Portion],O1533),Table15[Unique ID],0),0)))</f>
        <v>Non-lead</v>
      </c>
      <c r="X1533"/>
    </row>
    <row r="1534" spans="2:24" ht="30" x14ac:dyDescent="0.25">
      <c r="B1534" s="146">
        <v>26366114</v>
      </c>
      <c r="C1534" s="31" t="s">
        <v>1867</v>
      </c>
      <c r="D1534" s="31">
        <v>1606</v>
      </c>
      <c r="E1534" s="44" t="s">
        <v>43</v>
      </c>
      <c r="F1534" s="43" t="s">
        <v>34</v>
      </c>
      <c r="G1534" s="84" t="s">
        <v>34</v>
      </c>
      <c r="H1534" s="31" t="s">
        <v>3177</v>
      </c>
      <c r="I1534" s="31"/>
      <c r="J1534" s="84" t="s">
        <v>106</v>
      </c>
      <c r="K1534" s="31" t="s">
        <v>36</v>
      </c>
      <c r="L1534" s="31" t="s">
        <v>95</v>
      </c>
      <c r="M1534" s="169">
        <v>45514</v>
      </c>
      <c r="N1534" s="148"/>
      <c r="O1534" s="44" t="s">
        <v>43</v>
      </c>
      <c r="P1534" s="43" t="s">
        <v>3178</v>
      </c>
      <c r="Q1534" s="31"/>
      <c r="R1534" s="84" t="s">
        <v>106</v>
      </c>
      <c r="S1534" s="31" t="s">
        <v>36</v>
      </c>
      <c r="T1534" s="31" t="s">
        <v>95</v>
      </c>
      <c r="U1534" s="169">
        <v>45514</v>
      </c>
      <c r="V1534" s="150"/>
      <c r="W1534" s="141" t="str" cm="1">
        <f t="array" ref="W1534">IF(SUM(LEN(B1534:V1534))=0,"",IF(OR(OR(ISBLANK(F1534),SUM(LEN(C1534),LEN(D1534))=0),AND(NOT(E1534="Unknown"),ISBLANK(J1534)),AND(NOT(O1534="Unknown"),ISBLANK(R1534))),"Missing Information", INDEX(Table15[Entire Service Line Classification], MATCH(SUMIFS(Table15[Unique ID],Table15[System-Owned Portion],E1534,Table15[If Material Anything Other than "Lead" in Column E,Was Material Ever Previously Lead?],G1534,Table15[Customer-Owned Portion],O1534),Table15[Unique ID],0),0)))</f>
        <v>Non-lead</v>
      </c>
      <c r="X1534"/>
    </row>
    <row r="1535" spans="2:24" ht="30" x14ac:dyDescent="0.25">
      <c r="B1535" s="146">
        <v>26366209</v>
      </c>
      <c r="C1535" s="31" t="s">
        <v>1868</v>
      </c>
      <c r="D1535" s="31">
        <v>1607</v>
      </c>
      <c r="E1535" s="44" t="s">
        <v>43</v>
      </c>
      <c r="F1535" s="43" t="s">
        <v>34</v>
      </c>
      <c r="G1535" s="84" t="s">
        <v>34</v>
      </c>
      <c r="H1535" s="31" t="s">
        <v>3177</v>
      </c>
      <c r="I1535" s="31"/>
      <c r="J1535" s="84" t="s">
        <v>106</v>
      </c>
      <c r="K1535" s="31" t="s">
        <v>36</v>
      </c>
      <c r="L1535" s="31" t="s">
        <v>95</v>
      </c>
      <c r="M1535" s="169">
        <v>45514</v>
      </c>
      <c r="N1535" s="148"/>
      <c r="O1535" s="44" t="s">
        <v>43</v>
      </c>
      <c r="P1535" s="43" t="s">
        <v>3178</v>
      </c>
      <c r="Q1535" s="31"/>
      <c r="R1535" s="84" t="s">
        <v>106</v>
      </c>
      <c r="S1535" s="31" t="s">
        <v>36</v>
      </c>
      <c r="T1535" s="31" t="s">
        <v>95</v>
      </c>
      <c r="U1535" s="169">
        <v>45514</v>
      </c>
      <c r="V1535" s="150"/>
      <c r="W1535" s="141" t="str" cm="1">
        <f t="array" ref="W1535">IF(SUM(LEN(B1535:V1535))=0,"",IF(OR(OR(ISBLANK(F1535),SUM(LEN(C1535),LEN(D1535))=0),AND(NOT(E1535="Unknown"),ISBLANK(J1535)),AND(NOT(O1535="Unknown"),ISBLANK(R1535))),"Missing Information", INDEX(Table15[Entire Service Line Classification], MATCH(SUMIFS(Table15[Unique ID],Table15[System-Owned Portion],E1535,Table15[If Material Anything Other than "Lead" in Column E,Was Material Ever Previously Lead?],G1535,Table15[Customer-Owned Portion],O1535),Table15[Unique ID],0),0)))</f>
        <v>Non-lead</v>
      </c>
      <c r="X1535"/>
    </row>
    <row r="1536" spans="2:24" ht="30" x14ac:dyDescent="0.25">
      <c r="B1536" s="146">
        <v>26365023</v>
      </c>
      <c r="C1536" s="31" t="s">
        <v>1869</v>
      </c>
      <c r="D1536" s="31">
        <v>1608</v>
      </c>
      <c r="E1536" s="44" t="s">
        <v>43</v>
      </c>
      <c r="F1536" s="43" t="s">
        <v>34</v>
      </c>
      <c r="G1536" s="84" t="s">
        <v>34</v>
      </c>
      <c r="H1536" s="31" t="s">
        <v>3177</v>
      </c>
      <c r="I1536" s="31"/>
      <c r="J1536" s="84" t="s">
        <v>106</v>
      </c>
      <c r="K1536" s="31" t="s">
        <v>36</v>
      </c>
      <c r="L1536" s="31" t="s">
        <v>95</v>
      </c>
      <c r="M1536" s="169">
        <v>45514</v>
      </c>
      <c r="N1536" s="148"/>
      <c r="O1536" s="44" t="s">
        <v>43</v>
      </c>
      <c r="P1536" s="43" t="s">
        <v>3178</v>
      </c>
      <c r="Q1536" s="31"/>
      <c r="R1536" s="84" t="s">
        <v>106</v>
      </c>
      <c r="S1536" s="31" t="s">
        <v>36</v>
      </c>
      <c r="T1536" s="31" t="s">
        <v>95</v>
      </c>
      <c r="U1536" s="169">
        <v>45514</v>
      </c>
      <c r="V1536" s="150"/>
      <c r="W1536" s="141" t="str" cm="1">
        <f t="array" ref="W1536">IF(SUM(LEN(B1536:V1536))=0,"",IF(OR(OR(ISBLANK(F1536),SUM(LEN(C1536),LEN(D1536))=0),AND(NOT(E1536="Unknown"),ISBLANK(J1536)),AND(NOT(O1536="Unknown"),ISBLANK(R1536))),"Missing Information", INDEX(Table15[Entire Service Line Classification], MATCH(SUMIFS(Table15[Unique ID],Table15[System-Owned Portion],E1536,Table15[If Material Anything Other than "Lead" in Column E,Was Material Ever Previously Lead?],G1536,Table15[Customer-Owned Portion],O1536),Table15[Unique ID],0),0)))</f>
        <v>Non-lead</v>
      </c>
      <c r="X1536"/>
    </row>
    <row r="1537" spans="2:24" ht="30" x14ac:dyDescent="0.25">
      <c r="B1537" s="146">
        <v>26365022</v>
      </c>
      <c r="C1537" s="31" t="s">
        <v>1870</v>
      </c>
      <c r="D1537" s="31">
        <v>1609</v>
      </c>
      <c r="E1537" s="44" t="s">
        <v>43</v>
      </c>
      <c r="F1537" s="43" t="s">
        <v>34</v>
      </c>
      <c r="G1537" s="84" t="s">
        <v>34</v>
      </c>
      <c r="H1537" s="31" t="s">
        <v>3177</v>
      </c>
      <c r="I1537" s="31"/>
      <c r="J1537" s="84" t="s">
        <v>106</v>
      </c>
      <c r="K1537" s="31" t="s">
        <v>36</v>
      </c>
      <c r="L1537" s="31" t="s">
        <v>95</v>
      </c>
      <c r="M1537" s="169">
        <v>45514</v>
      </c>
      <c r="N1537" s="148"/>
      <c r="O1537" s="44" t="s">
        <v>43</v>
      </c>
      <c r="P1537" s="43" t="s">
        <v>3178</v>
      </c>
      <c r="Q1537" s="31"/>
      <c r="R1537" s="84" t="s">
        <v>106</v>
      </c>
      <c r="S1537" s="31" t="s">
        <v>36</v>
      </c>
      <c r="T1537" s="31" t="s">
        <v>95</v>
      </c>
      <c r="U1537" s="169">
        <v>45514</v>
      </c>
      <c r="V1537" s="150"/>
      <c r="W1537" s="141" t="str" cm="1">
        <f t="array" ref="W1537">IF(SUM(LEN(B1537:V1537))=0,"",IF(OR(OR(ISBLANK(F1537),SUM(LEN(C1537),LEN(D1537))=0),AND(NOT(E1537="Unknown"),ISBLANK(J1537)),AND(NOT(O1537="Unknown"),ISBLANK(R1537))),"Missing Information", INDEX(Table15[Entire Service Line Classification], MATCH(SUMIFS(Table15[Unique ID],Table15[System-Owned Portion],E1537,Table15[If Material Anything Other than "Lead" in Column E,Was Material Ever Previously Lead?],G1537,Table15[Customer-Owned Portion],O1537),Table15[Unique ID],0),0)))</f>
        <v>Non-lead</v>
      </c>
      <c r="X1537"/>
    </row>
    <row r="1538" spans="2:24" ht="30" x14ac:dyDescent="0.25">
      <c r="B1538" s="146">
        <v>26365021</v>
      </c>
      <c r="C1538" s="31" t="s">
        <v>1871</v>
      </c>
      <c r="D1538" s="31">
        <v>1610</v>
      </c>
      <c r="E1538" s="44" t="s">
        <v>43</v>
      </c>
      <c r="F1538" s="43" t="s">
        <v>34</v>
      </c>
      <c r="G1538" s="84" t="s">
        <v>34</v>
      </c>
      <c r="H1538" s="31" t="s">
        <v>3177</v>
      </c>
      <c r="I1538" s="31"/>
      <c r="J1538" s="84" t="s">
        <v>106</v>
      </c>
      <c r="K1538" s="31" t="s">
        <v>36</v>
      </c>
      <c r="L1538" s="31" t="s">
        <v>95</v>
      </c>
      <c r="M1538" s="169">
        <v>45514</v>
      </c>
      <c r="N1538" s="148"/>
      <c r="O1538" s="44" t="s">
        <v>43</v>
      </c>
      <c r="P1538" s="43" t="s">
        <v>3178</v>
      </c>
      <c r="Q1538" s="31"/>
      <c r="R1538" s="84" t="s">
        <v>106</v>
      </c>
      <c r="S1538" s="31" t="s">
        <v>36</v>
      </c>
      <c r="T1538" s="31" t="s">
        <v>95</v>
      </c>
      <c r="U1538" s="169">
        <v>45514</v>
      </c>
      <c r="V1538" s="150"/>
      <c r="W1538" s="141" t="str" cm="1">
        <f t="array" ref="W1538">IF(SUM(LEN(B1538:V1538))=0,"",IF(OR(OR(ISBLANK(F1538),SUM(LEN(C1538),LEN(D1538))=0),AND(NOT(E1538="Unknown"),ISBLANK(J1538)),AND(NOT(O1538="Unknown"),ISBLANK(R1538))),"Missing Information", INDEX(Table15[Entire Service Line Classification], MATCH(SUMIFS(Table15[Unique ID],Table15[System-Owned Portion],E1538,Table15[If Material Anything Other than "Lead" in Column E,Was Material Ever Previously Lead?],G1538,Table15[Customer-Owned Portion],O1538),Table15[Unique ID],0),0)))</f>
        <v>Non-lead</v>
      </c>
      <c r="X1538"/>
    </row>
    <row r="1539" spans="2:24" ht="30" x14ac:dyDescent="0.25">
      <c r="B1539" s="146">
        <v>26366212</v>
      </c>
      <c r="C1539" s="31" t="s">
        <v>1872</v>
      </c>
      <c r="D1539" s="31">
        <v>1611</v>
      </c>
      <c r="E1539" s="44" t="s">
        <v>43</v>
      </c>
      <c r="F1539" s="43" t="s">
        <v>34</v>
      </c>
      <c r="G1539" s="84" t="s">
        <v>34</v>
      </c>
      <c r="H1539" s="31" t="s">
        <v>3177</v>
      </c>
      <c r="I1539" s="31"/>
      <c r="J1539" s="84" t="s">
        <v>106</v>
      </c>
      <c r="K1539" s="31" t="s">
        <v>36</v>
      </c>
      <c r="L1539" s="31" t="s">
        <v>95</v>
      </c>
      <c r="M1539" s="169">
        <v>45514</v>
      </c>
      <c r="N1539" s="148"/>
      <c r="O1539" s="44" t="s">
        <v>43</v>
      </c>
      <c r="P1539" s="43" t="s">
        <v>3178</v>
      </c>
      <c r="Q1539" s="31"/>
      <c r="R1539" s="84" t="s">
        <v>106</v>
      </c>
      <c r="S1539" s="31" t="s">
        <v>36</v>
      </c>
      <c r="T1539" s="31" t="s">
        <v>95</v>
      </c>
      <c r="U1539" s="169">
        <v>45514</v>
      </c>
      <c r="V1539" s="150"/>
      <c r="W1539" s="141" t="str" cm="1">
        <f t="array" ref="W1539">IF(SUM(LEN(B1539:V1539))=0,"",IF(OR(OR(ISBLANK(F1539),SUM(LEN(C1539),LEN(D1539))=0),AND(NOT(E1539="Unknown"),ISBLANK(J1539)),AND(NOT(O1539="Unknown"),ISBLANK(R1539))),"Missing Information", INDEX(Table15[Entire Service Line Classification], MATCH(SUMIFS(Table15[Unique ID],Table15[System-Owned Portion],E1539,Table15[If Material Anything Other than "Lead" in Column E,Was Material Ever Previously Lead?],G1539,Table15[Customer-Owned Portion],O1539),Table15[Unique ID],0),0)))</f>
        <v>Non-lead</v>
      </c>
      <c r="X1539"/>
    </row>
    <row r="1540" spans="2:24" ht="30" x14ac:dyDescent="0.25">
      <c r="B1540" s="146">
        <v>26366207</v>
      </c>
      <c r="C1540" s="31" t="s">
        <v>1873</v>
      </c>
      <c r="D1540" s="31">
        <v>1612</v>
      </c>
      <c r="E1540" s="44" t="s">
        <v>43</v>
      </c>
      <c r="F1540" s="43" t="s">
        <v>34</v>
      </c>
      <c r="G1540" s="84" t="s">
        <v>34</v>
      </c>
      <c r="H1540" s="31" t="s">
        <v>3177</v>
      </c>
      <c r="I1540" s="31"/>
      <c r="J1540" s="84" t="s">
        <v>106</v>
      </c>
      <c r="K1540" s="31" t="s">
        <v>36</v>
      </c>
      <c r="L1540" s="31" t="s">
        <v>95</v>
      </c>
      <c r="M1540" s="169">
        <v>45514</v>
      </c>
      <c r="N1540" s="148"/>
      <c r="O1540" s="44" t="s">
        <v>43</v>
      </c>
      <c r="P1540" s="43" t="s">
        <v>3178</v>
      </c>
      <c r="Q1540" s="31"/>
      <c r="R1540" s="84" t="s">
        <v>106</v>
      </c>
      <c r="S1540" s="31" t="s">
        <v>36</v>
      </c>
      <c r="T1540" s="31" t="s">
        <v>95</v>
      </c>
      <c r="U1540" s="169">
        <v>45514</v>
      </c>
      <c r="V1540" s="150"/>
      <c r="W1540" s="141" t="str" cm="1">
        <f t="array" ref="W1540">IF(SUM(LEN(B1540:V1540))=0,"",IF(OR(OR(ISBLANK(F1540),SUM(LEN(C1540),LEN(D1540))=0),AND(NOT(E1540="Unknown"),ISBLANK(J1540)),AND(NOT(O1540="Unknown"),ISBLANK(R1540))),"Missing Information", INDEX(Table15[Entire Service Line Classification], MATCH(SUMIFS(Table15[Unique ID],Table15[System-Owned Portion],E1540,Table15[If Material Anything Other than "Lead" in Column E,Was Material Ever Previously Lead?],G1540,Table15[Customer-Owned Portion],O1540),Table15[Unique ID],0),0)))</f>
        <v>Non-lead</v>
      </c>
      <c r="X1540"/>
    </row>
    <row r="1541" spans="2:24" ht="30" x14ac:dyDescent="0.25">
      <c r="B1541" s="146">
        <v>26364948</v>
      </c>
      <c r="C1541" s="31" t="s">
        <v>1874</v>
      </c>
      <c r="D1541" s="31">
        <v>1613</v>
      </c>
      <c r="E1541" s="44" t="s">
        <v>43</v>
      </c>
      <c r="F1541" s="43" t="s">
        <v>34</v>
      </c>
      <c r="G1541" s="84" t="s">
        <v>34</v>
      </c>
      <c r="H1541" s="31" t="s">
        <v>3177</v>
      </c>
      <c r="I1541" s="31"/>
      <c r="J1541" s="84" t="s">
        <v>106</v>
      </c>
      <c r="K1541" s="31" t="s">
        <v>36</v>
      </c>
      <c r="L1541" s="31" t="s">
        <v>95</v>
      </c>
      <c r="M1541" s="169">
        <v>45514</v>
      </c>
      <c r="N1541" s="148"/>
      <c r="O1541" s="44" t="s">
        <v>43</v>
      </c>
      <c r="P1541" s="43" t="s">
        <v>3178</v>
      </c>
      <c r="Q1541" s="31"/>
      <c r="R1541" s="84" t="s">
        <v>106</v>
      </c>
      <c r="S1541" s="31" t="s">
        <v>36</v>
      </c>
      <c r="T1541" s="31" t="s">
        <v>95</v>
      </c>
      <c r="U1541" s="169">
        <v>45514</v>
      </c>
      <c r="V1541" s="150"/>
      <c r="W1541" s="141" t="str" cm="1">
        <f t="array" ref="W1541">IF(SUM(LEN(B1541:V1541))=0,"",IF(OR(OR(ISBLANK(F1541),SUM(LEN(C1541),LEN(D1541))=0),AND(NOT(E1541="Unknown"),ISBLANK(J1541)),AND(NOT(O1541="Unknown"),ISBLANK(R1541))),"Missing Information", INDEX(Table15[Entire Service Line Classification], MATCH(SUMIFS(Table15[Unique ID],Table15[System-Owned Portion],E1541,Table15[If Material Anything Other than "Lead" in Column E,Was Material Ever Previously Lead?],G1541,Table15[Customer-Owned Portion],O1541),Table15[Unique ID],0),0)))</f>
        <v>Non-lead</v>
      </c>
      <c r="X1541"/>
    </row>
    <row r="1542" spans="2:24" ht="30" x14ac:dyDescent="0.25">
      <c r="B1542" s="146">
        <v>26364971</v>
      </c>
      <c r="C1542" s="31" t="s">
        <v>1875</v>
      </c>
      <c r="D1542" s="31">
        <v>1614</v>
      </c>
      <c r="E1542" s="44" t="s">
        <v>43</v>
      </c>
      <c r="F1542" s="43" t="s">
        <v>34</v>
      </c>
      <c r="G1542" s="84" t="s">
        <v>34</v>
      </c>
      <c r="H1542" s="31" t="s">
        <v>3177</v>
      </c>
      <c r="I1542" s="31"/>
      <c r="J1542" s="84" t="s">
        <v>106</v>
      </c>
      <c r="K1542" s="31" t="s">
        <v>36</v>
      </c>
      <c r="L1542" s="31" t="s">
        <v>95</v>
      </c>
      <c r="M1542" s="169">
        <v>45514</v>
      </c>
      <c r="N1542" s="148"/>
      <c r="O1542" s="44" t="s">
        <v>43</v>
      </c>
      <c r="P1542" s="43" t="s">
        <v>3178</v>
      </c>
      <c r="Q1542" s="31"/>
      <c r="R1542" s="84" t="s">
        <v>106</v>
      </c>
      <c r="S1542" s="31" t="s">
        <v>36</v>
      </c>
      <c r="T1542" s="31" t="s">
        <v>95</v>
      </c>
      <c r="U1542" s="169">
        <v>45514</v>
      </c>
      <c r="V1542" s="150"/>
      <c r="W1542" s="141" t="str" cm="1">
        <f t="array" ref="W1542">IF(SUM(LEN(B1542:V1542))=0,"",IF(OR(OR(ISBLANK(F1542),SUM(LEN(C1542),LEN(D1542))=0),AND(NOT(E1542="Unknown"),ISBLANK(J1542)),AND(NOT(O1542="Unknown"),ISBLANK(R1542))),"Missing Information", INDEX(Table15[Entire Service Line Classification], MATCH(SUMIFS(Table15[Unique ID],Table15[System-Owned Portion],E1542,Table15[If Material Anything Other than "Lead" in Column E,Was Material Ever Previously Lead?],G1542,Table15[Customer-Owned Portion],O1542),Table15[Unique ID],0),0)))</f>
        <v>Non-lead</v>
      </c>
      <c r="X1542"/>
    </row>
    <row r="1543" spans="2:24" ht="30" x14ac:dyDescent="0.25">
      <c r="B1543" s="146">
        <v>26364946</v>
      </c>
      <c r="C1543" s="31" t="s">
        <v>1876</v>
      </c>
      <c r="D1543" s="31">
        <v>1615</v>
      </c>
      <c r="E1543" s="44" t="s">
        <v>43</v>
      </c>
      <c r="F1543" s="43" t="s">
        <v>34</v>
      </c>
      <c r="G1543" s="84" t="s">
        <v>34</v>
      </c>
      <c r="H1543" s="31" t="s">
        <v>3177</v>
      </c>
      <c r="I1543" s="31"/>
      <c r="J1543" s="84" t="s">
        <v>106</v>
      </c>
      <c r="K1543" s="31" t="s">
        <v>36</v>
      </c>
      <c r="L1543" s="31" t="s">
        <v>95</v>
      </c>
      <c r="M1543" s="169">
        <v>45514</v>
      </c>
      <c r="N1543" s="148"/>
      <c r="O1543" s="44" t="s">
        <v>43</v>
      </c>
      <c r="P1543" s="43" t="s">
        <v>3178</v>
      </c>
      <c r="Q1543" s="31"/>
      <c r="R1543" s="84" t="s">
        <v>106</v>
      </c>
      <c r="S1543" s="31" t="s">
        <v>36</v>
      </c>
      <c r="T1543" s="31" t="s">
        <v>95</v>
      </c>
      <c r="U1543" s="169">
        <v>45514</v>
      </c>
      <c r="V1543" s="150"/>
      <c r="W1543" s="141" t="str" cm="1">
        <f t="array" ref="W1543">IF(SUM(LEN(B1543:V1543))=0,"",IF(OR(OR(ISBLANK(F1543),SUM(LEN(C1543),LEN(D1543))=0),AND(NOT(E1543="Unknown"),ISBLANK(J1543)),AND(NOT(O1543="Unknown"),ISBLANK(R1543))),"Missing Information", INDEX(Table15[Entire Service Line Classification], MATCH(SUMIFS(Table15[Unique ID],Table15[System-Owned Portion],E1543,Table15[If Material Anything Other than "Lead" in Column E,Was Material Ever Previously Lead?],G1543,Table15[Customer-Owned Portion],O1543),Table15[Unique ID],0),0)))</f>
        <v>Non-lead</v>
      </c>
      <c r="X1543"/>
    </row>
    <row r="1544" spans="2:24" ht="30" x14ac:dyDescent="0.25">
      <c r="B1544" s="146">
        <v>26366205</v>
      </c>
      <c r="C1544" s="31" t="s">
        <v>1877</v>
      </c>
      <c r="D1544" s="31">
        <v>1616</v>
      </c>
      <c r="E1544" s="44" t="s">
        <v>43</v>
      </c>
      <c r="F1544" s="43" t="s">
        <v>34</v>
      </c>
      <c r="G1544" s="84" t="s">
        <v>34</v>
      </c>
      <c r="H1544" s="31" t="s">
        <v>3177</v>
      </c>
      <c r="I1544" s="31"/>
      <c r="J1544" s="84" t="s">
        <v>106</v>
      </c>
      <c r="K1544" s="31" t="s">
        <v>36</v>
      </c>
      <c r="L1544" s="31" t="s">
        <v>95</v>
      </c>
      <c r="M1544" s="169">
        <v>45514</v>
      </c>
      <c r="N1544" s="148"/>
      <c r="O1544" s="44" t="s">
        <v>42</v>
      </c>
      <c r="P1544" s="43" t="s">
        <v>3178</v>
      </c>
      <c r="Q1544" s="31"/>
      <c r="R1544" s="84" t="s">
        <v>106</v>
      </c>
      <c r="S1544" s="31" t="s">
        <v>36</v>
      </c>
      <c r="T1544" s="31" t="s">
        <v>95</v>
      </c>
      <c r="U1544" s="169">
        <v>45514</v>
      </c>
      <c r="V1544" s="150"/>
      <c r="W1544" s="141" t="str" cm="1">
        <f t="array" ref="W1544">IF(SUM(LEN(B1544:V1544))=0,"",IF(OR(OR(ISBLANK(F1544),SUM(LEN(C1544),LEN(D1544))=0),AND(NOT(E1544="Unknown"),ISBLANK(J1544)),AND(NOT(O1544="Unknown"),ISBLANK(R1544))),"Missing Information", INDEX(Table15[Entire Service Line Classification], MATCH(SUMIFS(Table15[Unique ID],Table15[System-Owned Portion],E1544,Table15[If Material Anything Other than "Lead" in Column E,Was Material Ever Previously Lead?],G1544,Table15[Customer-Owned Portion],O1544),Table15[Unique ID],0),0)))</f>
        <v>Non-lead</v>
      </c>
      <c r="X1544"/>
    </row>
    <row r="1545" spans="2:24" ht="30" x14ac:dyDescent="0.25">
      <c r="B1545" s="146">
        <v>26366210</v>
      </c>
      <c r="C1545" s="31" t="s">
        <v>1878</v>
      </c>
      <c r="D1545" s="31">
        <v>1617</v>
      </c>
      <c r="E1545" s="44" t="s">
        <v>43</v>
      </c>
      <c r="F1545" s="43" t="s">
        <v>34</v>
      </c>
      <c r="G1545" s="84" t="s">
        <v>34</v>
      </c>
      <c r="H1545" s="31" t="s">
        <v>3177</v>
      </c>
      <c r="I1545" s="31"/>
      <c r="J1545" s="84" t="s">
        <v>106</v>
      </c>
      <c r="K1545" s="31" t="s">
        <v>36</v>
      </c>
      <c r="L1545" s="31" t="s">
        <v>95</v>
      </c>
      <c r="M1545" s="169">
        <v>45514</v>
      </c>
      <c r="N1545" s="148"/>
      <c r="O1545" s="44" t="s">
        <v>43</v>
      </c>
      <c r="P1545" s="43" t="s">
        <v>3178</v>
      </c>
      <c r="Q1545" s="31"/>
      <c r="R1545" s="84" t="s">
        <v>106</v>
      </c>
      <c r="S1545" s="31" t="s">
        <v>36</v>
      </c>
      <c r="T1545" s="31" t="s">
        <v>95</v>
      </c>
      <c r="U1545" s="169">
        <v>45514</v>
      </c>
      <c r="V1545" s="150"/>
      <c r="W1545" s="141" t="str" cm="1">
        <f t="array" ref="W1545">IF(SUM(LEN(B1545:V1545))=0,"",IF(OR(OR(ISBLANK(F1545),SUM(LEN(C1545),LEN(D1545))=0),AND(NOT(E1545="Unknown"),ISBLANK(J1545)),AND(NOT(O1545="Unknown"),ISBLANK(R1545))),"Missing Information", INDEX(Table15[Entire Service Line Classification], MATCH(SUMIFS(Table15[Unique ID],Table15[System-Owned Portion],E1545,Table15[If Material Anything Other than "Lead" in Column E,Was Material Ever Previously Lead?],G1545,Table15[Customer-Owned Portion],O1545),Table15[Unique ID],0),0)))</f>
        <v>Non-lead</v>
      </c>
      <c r="X1545"/>
    </row>
    <row r="1546" spans="2:24" ht="30" x14ac:dyDescent="0.25">
      <c r="B1546" s="146">
        <v>26364942</v>
      </c>
      <c r="C1546" s="31" t="s">
        <v>1879</v>
      </c>
      <c r="D1546" s="31">
        <v>1618</v>
      </c>
      <c r="E1546" s="44" t="s">
        <v>43</v>
      </c>
      <c r="F1546" s="43" t="s">
        <v>34</v>
      </c>
      <c r="G1546" s="84" t="s">
        <v>34</v>
      </c>
      <c r="H1546" s="31" t="s">
        <v>3177</v>
      </c>
      <c r="I1546" s="31"/>
      <c r="J1546" s="84" t="s">
        <v>106</v>
      </c>
      <c r="K1546" s="31" t="s">
        <v>36</v>
      </c>
      <c r="L1546" s="31" t="s">
        <v>95</v>
      </c>
      <c r="M1546" s="169">
        <v>45514</v>
      </c>
      <c r="N1546" s="148"/>
      <c r="O1546" s="44" t="s">
        <v>42</v>
      </c>
      <c r="P1546" s="43" t="s">
        <v>3178</v>
      </c>
      <c r="Q1546" s="31"/>
      <c r="R1546" s="84" t="s">
        <v>106</v>
      </c>
      <c r="S1546" s="31" t="s">
        <v>36</v>
      </c>
      <c r="T1546" s="31" t="s">
        <v>95</v>
      </c>
      <c r="U1546" s="169">
        <v>45514</v>
      </c>
      <c r="V1546" s="150"/>
      <c r="W1546" s="141" t="str" cm="1">
        <f t="array" ref="W1546">IF(SUM(LEN(B1546:V1546))=0,"",IF(OR(OR(ISBLANK(F1546),SUM(LEN(C1546),LEN(D1546))=0),AND(NOT(E1546="Unknown"),ISBLANK(J1546)),AND(NOT(O1546="Unknown"),ISBLANK(R1546))),"Missing Information", INDEX(Table15[Entire Service Line Classification], MATCH(SUMIFS(Table15[Unique ID],Table15[System-Owned Portion],E1546,Table15[If Material Anything Other than "Lead" in Column E,Was Material Ever Previously Lead?],G1546,Table15[Customer-Owned Portion],O1546),Table15[Unique ID],0),0)))</f>
        <v>Non-lead</v>
      </c>
      <c r="X1546"/>
    </row>
    <row r="1547" spans="2:24" ht="30" x14ac:dyDescent="0.25">
      <c r="B1547" s="146">
        <v>26364947</v>
      </c>
      <c r="C1547" s="31" t="s">
        <v>1880</v>
      </c>
      <c r="D1547" s="31">
        <v>1619</v>
      </c>
      <c r="E1547" s="44" t="s">
        <v>43</v>
      </c>
      <c r="F1547" s="43" t="s">
        <v>34</v>
      </c>
      <c r="G1547" s="84" t="s">
        <v>34</v>
      </c>
      <c r="H1547" s="31" t="s">
        <v>3177</v>
      </c>
      <c r="I1547" s="31"/>
      <c r="J1547" s="84" t="s">
        <v>106</v>
      </c>
      <c r="K1547" s="31" t="s">
        <v>36</v>
      </c>
      <c r="L1547" s="31" t="s">
        <v>95</v>
      </c>
      <c r="M1547" s="169">
        <v>45514</v>
      </c>
      <c r="N1547" s="148"/>
      <c r="O1547" s="44" t="s">
        <v>42</v>
      </c>
      <c r="P1547" s="43" t="s">
        <v>3178</v>
      </c>
      <c r="Q1547" s="31"/>
      <c r="R1547" s="84" t="s">
        <v>106</v>
      </c>
      <c r="S1547" s="31" t="s">
        <v>36</v>
      </c>
      <c r="T1547" s="31" t="s">
        <v>95</v>
      </c>
      <c r="U1547" s="169">
        <v>45514</v>
      </c>
      <c r="V1547" s="150"/>
      <c r="W1547" s="141" t="str" cm="1">
        <f t="array" ref="W1547">IF(SUM(LEN(B1547:V1547))=0,"",IF(OR(OR(ISBLANK(F1547),SUM(LEN(C1547),LEN(D1547))=0),AND(NOT(E1547="Unknown"),ISBLANK(J1547)),AND(NOT(O1547="Unknown"),ISBLANK(R1547))),"Missing Information", INDEX(Table15[Entire Service Line Classification], MATCH(SUMIFS(Table15[Unique ID],Table15[System-Owned Portion],E1547,Table15[If Material Anything Other than "Lead" in Column E,Was Material Ever Previously Lead?],G1547,Table15[Customer-Owned Portion],O1547),Table15[Unique ID],0),0)))</f>
        <v>Non-lead</v>
      </c>
      <c r="X1547"/>
    </row>
    <row r="1548" spans="2:24" ht="30" x14ac:dyDescent="0.25">
      <c r="B1548" s="146">
        <v>26364926</v>
      </c>
      <c r="C1548" s="31" t="s">
        <v>1881</v>
      </c>
      <c r="D1548" s="31">
        <v>1620</v>
      </c>
      <c r="E1548" s="44" t="s">
        <v>43</v>
      </c>
      <c r="F1548" s="43" t="s">
        <v>34</v>
      </c>
      <c r="G1548" s="84" t="s">
        <v>34</v>
      </c>
      <c r="H1548" s="31" t="s">
        <v>3177</v>
      </c>
      <c r="I1548" s="31"/>
      <c r="J1548" s="84" t="s">
        <v>106</v>
      </c>
      <c r="K1548" s="31" t="s">
        <v>36</v>
      </c>
      <c r="L1548" s="31" t="s">
        <v>95</v>
      </c>
      <c r="M1548" s="169">
        <v>45514</v>
      </c>
      <c r="N1548" s="148"/>
      <c r="O1548" s="44" t="s">
        <v>35</v>
      </c>
      <c r="P1548" s="43" t="s">
        <v>3178</v>
      </c>
      <c r="Q1548" s="31"/>
      <c r="R1548" s="84" t="s">
        <v>106</v>
      </c>
      <c r="S1548" s="31" t="s">
        <v>36</v>
      </c>
      <c r="T1548" s="31" t="s">
        <v>95</v>
      </c>
      <c r="U1548" s="169">
        <v>45514</v>
      </c>
      <c r="V1548" s="150"/>
      <c r="W1548" s="141" t="str" cm="1">
        <f t="array" ref="W1548">IF(SUM(LEN(B1548:V1548))=0,"",IF(OR(OR(ISBLANK(F1548),SUM(LEN(C1548),LEN(D1548))=0),AND(NOT(E1548="Unknown"),ISBLANK(J1548)),AND(NOT(O1548="Unknown"),ISBLANK(R1548))),"Missing Information", INDEX(Table15[Entire Service Line Classification], MATCH(SUMIFS(Table15[Unique ID],Table15[System-Owned Portion],E1548,Table15[If Material Anything Other than "Lead" in Column E,Was Material Ever Previously Lead?],G1548,Table15[Customer-Owned Portion],O1548),Table15[Unique ID],0),0)))</f>
        <v>Non-lead</v>
      </c>
      <c r="X1548"/>
    </row>
    <row r="1549" spans="2:24" ht="30" x14ac:dyDescent="0.25">
      <c r="B1549" s="146">
        <v>26365883</v>
      </c>
      <c r="C1549" s="31" t="s">
        <v>1882</v>
      </c>
      <c r="D1549" s="31">
        <v>1621</v>
      </c>
      <c r="E1549" s="44" t="s">
        <v>43</v>
      </c>
      <c r="F1549" s="43" t="s">
        <v>34</v>
      </c>
      <c r="G1549" s="84" t="s">
        <v>34</v>
      </c>
      <c r="H1549" s="31" t="s">
        <v>3177</v>
      </c>
      <c r="I1549" s="31"/>
      <c r="J1549" s="84" t="s">
        <v>106</v>
      </c>
      <c r="K1549" s="31" t="s">
        <v>36</v>
      </c>
      <c r="L1549" s="31" t="s">
        <v>95</v>
      </c>
      <c r="M1549" s="169">
        <v>45514</v>
      </c>
      <c r="N1549" s="148"/>
      <c r="O1549" s="44" t="s">
        <v>43</v>
      </c>
      <c r="P1549" s="43" t="s">
        <v>3178</v>
      </c>
      <c r="Q1549" s="31"/>
      <c r="R1549" s="84" t="s">
        <v>106</v>
      </c>
      <c r="S1549" s="31" t="s">
        <v>36</v>
      </c>
      <c r="T1549" s="31" t="s">
        <v>95</v>
      </c>
      <c r="U1549" s="169">
        <v>45514</v>
      </c>
      <c r="V1549" s="150"/>
      <c r="W1549" s="141" t="str" cm="1">
        <f t="array" ref="W1549">IF(SUM(LEN(B1549:V1549))=0,"",IF(OR(OR(ISBLANK(F1549),SUM(LEN(C1549),LEN(D1549))=0),AND(NOT(E1549="Unknown"),ISBLANK(J1549)),AND(NOT(O1549="Unknown"),ISBLANK(R1549))),"Missing Information", INDEX(Table15[Entire Service Line Classification], MATCH(SUMIFS(Table15[Unique ID],Table15[System-Owned Portion],E1549,Table15[If Material Anything Other than "Lead" in Column E,Was Material Ever Previously Lead?],G1549,Table15[Customer-Owned Portion],O1549),Table15[Unique ID],0),0)))</f>
        <v>Non-lead</v>
      </c>
      <c r="X1549"/>
    </row>
    <row r="1550" spans="2:24" ht="30" x14ac:dyDescent="0.25">
      <c r="B1550" s="146">
        <v>26365880</v>
      </c>
      <c r="C1550" s="31" t="s">
        <v>1883</v>
      </c>
      <c r="D1550" s="31">
        <v>1622</v>
      </c>
      <c r="E1550" s="44" t="s">
        <v>43</v>
      </c>
      <c r="F1550" s="43" t="s">
        <v>34</v>
      </c>
      <c r="G1550" s="84" t="s">
        <v>34</v>
      </c>
      <c r="H1550" s="31" t="s">
        <v>3177</v>
      </c>
      <c r="I1550" s="31"/>
      <c r="J1550" s="84" t="s">
        <v>106</v>
      </c>
      <c r="K1550" s="31" t="s">
        <v>36</v>
      </c>
      <c r="L1550" s="31" t="s">
        <v>95</v>
      </c>
      <c r="M1550" s="169">
        <v>45514</v>
      </c>
      <c r="N1550" s="148"/>
      <c r="O1550" s="44" t="s">
        <v>43</v>
      </c>
      <c r="P1550" s="43" t="s">
        <v>3178</v>
      </c>
      <c r="Q1550" s="31"/>
      <c r="R1550" s="84" t="s">
        <v>106</v>
      </c>
      <c r="S1550" s="31" t="s">
        <v>36</v>
      </c>
      <c r="T1550" s="31" t="s">
        <v>95</v>
      </c>
      <c r="U1550" s="169">
        <v>45514</v>
      </c>
      <c r="V1550" s="150"/>
      <c r="W1550" s="141" t="str" cm="1">
        <f t="array" ref="W1550">IF(SUM(LEN(B1550:V1550))=0,"",IF(OR(OR(ISBLANK(F1550),SUM(LEN(C1550),LEN(D1550))=0),AND(NOT(E1550="Unknown"),ISBLANK(J1550)),AND(NOT(O1550="Unknown"),ISBLANK(R1550))),"Missing Information", INDEX(Table15[Entire Service Line Classification], MATCH(SUMIFS(Table15[Unique ID],Table15[System-Owned Portion],E1550,Table15[If Material Anything Other than "Lead" in Column E,Was Material Ever Previously Lead?],G1550,Table15[Customer-Owned Portion],O1550),Table15[Unique ID],0),0)))</f>
        <v>Non-lead</v>
      </c>
      <c r="X1550"/>
    </row>
    <row r="1551" spans="2:24" ht="30" x14ac:dyDescent="0.25">
      <c r="B1551" s="146">
        <v>26365869</v>
      </c>
      <c r="C1551" s="31" t="s">
        <v>1884</v>
      </c>
      <c r="D1551" s="31">
        <v>1623</v>
      </c>
      <c r="E1551" s="44" t="s">
        <v>43</v>
      </c>
      <c r="F1551" s="43" t="s">
        <v>34</v>
      </c>
      <c r="G1551" s="84" t="s">
        <v>34</v>
      </c>
      <c r="H1551" s="31" t="s">
        <v>3177</v>
      </c>
      <c r="I1551" s="31"/>
      <c r="J1551" s="84" t="s">
        <v>106</v>
      </c>
      <c r="K1551" s="31" t="s">
        <v>36</v>
      </c>
      <c r="L1551" s="31" t="s">
        <v>95</v>
      </c>
      <c r="M1551" s="169">
        <v>45514</v>
      </c>
      <c r="N1551" s="148"/>
      <c r="O1551" s="44" t="s">
        <v>43</v>
      </c>
      <c r="P1551" s="43" t="s">
        <v>3178</v>
      </c>
      <c r="Q1551" s="31"/>
      <c r="R1551" s="84" t="s">
        <v>106</v>
      </c>
      <c r="S1551" s="31" t="s">
        <v>36</v>
      </c>
      <c r="T1551" s="31" t="s">
        <v>95</v>
      </c>
      <c r="U1551" s="169">
        <v>45514</v>
      </c>
      <c r="V1551" s="150"/>
      <c r="W1551" s="141" t="str" cm="1">
        <f t="array" ref="W1551">IF(SUM(LEN(B1551:V1551))=0,"",IF(OR(OR(ISBLANK(F1551),SUM(LEN(C1551),LEN(D1551))=0),AND(NOT(E1551="Unknown"),ISBLANK(J1551)),AND(NOT(O1551="Unknown"),ISBLANK(R1551))),"Missing Information", INDEX(Table15[Entire Service Line Classification], MATCH(SUMIFS(Table15[Unique ID],Table15[System-Owned Portion],E1551,Table15[If Material Anything Other than "Lead" in Column E,Was Material Ever Previously Lead?],G1551,Table15[Customer-Owned Portion],O1551),Table15[Unique ID],0),0)))</f>
        <v>Non-lead</v>
      </c>
      <c r="X1551"/>
    </row>
    <row r="1552" spans="2:24" ht="30" x14ac:dyDescent="0.25">
      <c r="B1552" s="146">
        <v>26365876</v>
      </c>
      <c r="C1552" s="31" t="s">
        <v>1885</v>
      </c>
      <c r="D1552" s="31">
        <v>1624</v>
      </c>
      <c r="E1552" s="44" t="s">
        <v>43</v>
      </c>
      <c r="F1552" s="43" t="s">
        <v>34</v>
      </c>
      <c r="G1552" s="84" t="s">
        <v>34</v>
      </c>
      <c r="H1552" s="31" t="s">
        <v>3177</v>
      </c>
      <c r="I1552" s="31"/>
      <c r="J1552" s="84" t="s">
        <v>106</v>
      </c>
      <c r="K1552" s="31" t="s">
        <v>36</v>
      </c>
      <c r="L1552" s="31" t="s">
        <v>95</v>
      </c>
      <c r="M1552" s="169">
        <v>45514</v>
      </c>
      <c r="N1552" s="148"/>
      <c r="O1552" s="44" t="s">
        <v>43</v>
      </c>
      <c r="P1552" s="43" t="s">
        <v>3178</v>
      </c>
      <c r="Q1552" s="31"/>
      <c r="R1552" s="84" t="s">
        <v>106</v>
      </c>
      <c r="S1552" s="31" t="s">
        <v>36</v>
      </c>
      <c r="T1552" s="31" t="s">
        <v>95</v>
      </c>
      <c r="U1552" s="169">
        <v>45514</v>
      </c>
      <c r="V1552" s="150"/>
      <c r="W1552" s="141" t="str" cm="1">
        <f t="array" ref="W1552">IF(SUM(LEN(B1552:V1552))=0,"",IF(OR(OR(ISBLANK(F1552),SUM(LEN(C1552),LEN(D1552))=0),AND(NOT(E1552="Unknown"),ISBLANK(J1552)),AND(NOT(O1552="Unknown"),ISBLANK(R1552))),"Missing Information", INDEX(Table15[Entire Service Line Classification], MATCH(SUMIFS(Table15[Unique ID],Table15[System-Owned Portion],E1552,Table15[If Material Anything Other than "Lead" in Column E,Was Material Ever Previously Lead?],G1552,Table15[Customer-Owned Portion],O1552),Table15[Unique ID],0),0)))</f>
        <v>Non-lead</v>
      </c>
      <c r="X1552"/>
    </row>
    <row r="1553" spans="2:24" ht="30" x14ac:dyDescent="0.25">
      <c r="B1553" s="146">
        <v>26365878</v>
      </c>
      <c r="C1553" s="31" t="s">
        <v>1886</v>
      </c>
      <c r="D1553" s="31">
        <v>1625</v>
      </c>
      <c r="E1553" s="44" t="s">
        <v>43</v>
      </c>
      <c r="F1553" s="43" t="s">
        <v>34</v>
      </c>
      <c r="G1553" s="84" t="s">
        <v>34</v>
      </c>
      <c r="H1553" s="31" t="s">
        <v>3177</v>
      </c>
      <c r="I1553" s="31"/>
      <c r="J1553" s="84" t="s">
        <v>106</v>
      </c>
      <c r="K1553" s="31" t="s">
        <v>36</v>
      </c>
      <c r="L1553" s="31" t="s">
        <v>95</v>
      </c>
      <c r="M1553" s="169">
        <v>45514</v>
      </c>
      <c r="N1553" s="148"/>
      <c r="O1553" s="44" t="s">
        <v>43</v>
      </c>
      <c r="P1553" s="43" t="s">
        <v>3178</v>
      </c>
      <c r="Q1553" s="31"/>
      <c r="R1553" s="84" t="s">
        <v>106</v>
      </c>
      <c r="S1553" s="31" t="s">
        <v>36</v>
      </c>
      <c r="T1553" s="31" t="s">
        <v>95</v>
      </c>
      <c r="U1553" s="169">
        <v>45514</v>
      </c>
      <c r="V1553" s="150"/>
      <c r="W1553" s="141" t="str" cm="1">
        <f t="array" ref="W1553">IF(SUM(LEN(B1553:V1553))=0,"",IF(OR(OR(ISBLANK(F1553),SUM(LEN(C1553),LEN(D1553))=0),AND(NOT(E1553="Unknown"),ISBLANK(J1553)),AND(NOT(O1553="Unknown"),ISBLANK(R1553))),"Missing Information", INDEX(Table15[Entire Service Line Classification], MATCH(SUMIFS(Table15[Unique ID],Table15[System-Owned Portion],E1553,Table15[If Material Anything Other than "Lead" in Column E,Was Material Ever Previously Lead?],G1553,Table15[Customer-Owned Portion],O1553),Table15[Unique ID],0),0)))</f>
        <v>Non-lead</v>
      </c>
      <c r="X1553"/>
    </row>
    <row r="1554" spans="2:24" ht="30" x14ac:dyDescent="0.25">
      <c r="B1554" s="146">
        <v>26365874</v>
      </c>
      <c r="C1554" s="31" t="s">
        <v>1887</v>
      </c>
      <c r="D1554" s="31">
        <v>1626</v>
      </c>
      <c r="E1554" s="44" t="s">
        <v>43</v>
      </c>
      <c r="F1554" s="43" t="s">
        <v>34</v>
      </c>
      <c r="G1554" s="84" t="s">
        <v>34</v>
      </c>
      <c r="H1554" s="31" t="s">
        <v>3177</v>
      </c>
      <c r="I1554" s="31"/>
      <c r="J1554" s="84" t="s">
        <v>106</v>
      </c>
      <c r="K1554" s="31" t="s">
        <v>36</v>
      </c>
      <c r="L1554" s="31" t="s">
        <v>95</v>
      </c>
      <c r="M1554" s="169">
        <v>45514</v>
      </c>
      <c r="N1554" s="148"/>
      <c r="O1554" s="44" t="s">
        <v>43</v>
      </c>
      <c r="P1554" s="43" t="s">
        <v>3178</v>
      </c>
      <c r="Q1554" s="31"/>
      <c r="R1554" s="84" t="s">
        <v>106</v>
      </c>
      <c r="S1554" s="31" t="s">
        <v>36</v>
      </c>
      <c r="T1554" s="31" t="s">
        <v>95</v>
      </c>
      <c r="U1554" s="169">
        <v>45514</v>
      </c>
      <c r="V1554" s="150"/>
      <c r="W1554" s="141" t="str" cm="1">
        <f t="array" ref="W1554">IF(SUM(LEN(B1554:V1554))=0,"",IF(OR(OR(ISBLANK(F1554),SUM(LEN(C1554),LEN(D1554))=0),AND(NOT(E1554="Unknown"),ISBLANK(J1554)),AND(NOT(O1554="Unknown"),ISBLANK(R1554))),"Missing Information", INDEX(Table15[Entire Service Line Classification], MATCH(SUMIFS(Table15[Unique ID],Table15[System-Owned Portion],E1554,Table15[If Material Anything Other than "Lead" in Column E,Was Material Ever Previously Lead?],G1554,Table15[Customer-Owned Portion],O1554),Table15[Unique ID],0),0)))</f>
        <v>Non-lead</v>
      </c>
      <c r="X1554"/>
    </row>
    <row r="1555" spans="2:24" ht="30" x14ac:dyDescent="0.25">
      <c r="B1555" s="146">
        <v>26365881</v>
      </c>
      <c r="C1555" s="31" t="s">
        <v>1888</v>
      </c>
      <c r="D1555" s="31">
        <v>1627</v>
      </c>
      <c r="E1555" s="44" t="s">
        <v>43</v>
      </c>
      <c r="F1555" s="43" t="s">
        <v>34</v>
      </c>
      <c r="G1555" s="84" t="s">
        <v>34</v>
      </c>
      <c r="H1555" s="31" t="s">
        <v>3177</v>
      </c>
      <c r="I1555" s="31"/>
      <c r="J1555" s="84" t="s">
        <v>106</v>
      </c>
      <c r="K1555" s="31" t="s">
        <v>36</v>
      </c>
      <c r="L1555" s="31" t="s">
        <v>95</v>
      </c>
      <c r="M1555" s="169">
        <v>45514</v>
      </c>
      <c r="N1555" s="148"/>
      <c r="O1555" s="44" t="s">
        <v>43</v>
      </c>
      <c r="P1555" s="43" t="s">
        <v>3178</v>
      </c>
      <c r="Q1555" s="31"/>
      <c r="R1555" s="84" t="s">
        <v>106</v>
      </c>
      <c r="S1555" s="31" t="s">
        <v>36</v>
      </c>
      <c r="T1555" s="31" t="s">
        <v>95</v>
      </c>
      <c r="U1555" s="169">
        <v>45514</v>
      </c>
      <c r="V1555" s="150"/>
      <c r="W1555" s="141" t="str" cm="1">
        <f t="array" ref="W1555">IF(SUM(LEN(B1555:V1555))=0,"",IF(OR(OR(ISBLANK(F1555),SUM(LEN(C1555),LEN(D1555))=0),AND(NOT(E1555="Unknown"),ISBLANK(J1555)),AND(NOT(O1555="Unknown"),ISBLANK(R1555))),"Missing Information", INDEX(Table15[Entire Service Line Classification], MATCH(SUMIFS(Table15[Unique ID],Table15[System-Owned Portion],E1555,Table15[If Material Anything Other than "Lead" in Column E,Was Material Ever Previously Lead?],G1555,Table15[Customer-Owned Portion],O1555),Table15[Unique ID],0),0)))</f>
        <v>Non-lead</v>
      </c>
      <c r="X1555"/>
    </row>
    <row r="1556" spans="2:24" ht="30" x14ac:dyDescent="0.25">
      <c r="B1556" s="146">
        <v>26365875</v>
      </c>
      <c r="C1556" s="31" t="s">
        <v>1889</v>
      </c>
      <c r="D1556" s="31">
        <v>1628</v>
      </c>
      <c r="E1556" s="44" t="s">
        <v>43</v>
      </c>
      <c r="F1556" s="43" t="s">
        <v>34</v>
      </c>
      <c r="G1556" s="84" t="s">
        <v>34</v>
      </c>
      <c r="H1556" s="31" t="s">
        <v>3177</v>
      </c>
      <c r="I1556" s="31"/>
      <c r="J1556" s="84" t="s">
        <v>106</v>
      </c>
      <c r="K1556" s="31" t="s">
        <v>36</v>
      </c>
      <c r="L1556" s="31" t="s">
        <v>95</v>
      </c>
      <c r="M1556" s="169">
        <v>45514</v>
      </c>
      <c r="N1556" s="148"/>
      <c r="O1556" s="44" t="s">
        <v>42</v>
      </c>
      <c r="P1556" s="43" t="s">
        <v>3178</v>
      </c>
      <c r="Q1556" s="31"/>
      <c r="R1556" s="84" t="s">
        <v>106</v>
      </c>
      <c r="S1556" s="31" t="s">
        <v>36</v>
      </c>
      <c r="T1556" s="31" t="s">
        <v>95</v>
      </c>
      <c r="U1556" s="169">
        <v>45514</v>
      </c>
      <c r="V1556" s="150"/>
      <c r="W1556" s="141" t="str" cm="1">
        <f t="array" ref="W1556">IF(SUM(LEN(B1556:V1556))=0,"",IF(OR(OR(ISBLANK(F1556),SUM(LEN(C1556),LEN(D1556))=0),AND(NOT(E1556="Unknown"),ISBLANK(J1556)),AND(NOT(O1556="Unknown"),ISBLANK(R1556))),"Missing Information", INDEX(Table15[Entire Service Line Classification], MATCH(SUMIFS(Table15[Unique ID],Table15[System-Owned Portion],E1556,Table15[If Material Anything Other than "Lead" in Column E,Was Material Ever Previously Lead?],G1556,Table15[Customer-Owned Portion],O1556),Table15[Unique ID],0),0)))</f>
        <v>Non-lead</v>
      </c>
      <c r="X1556"/>
    </row>
    <row r="1557" spans="2:24" ht="30" x14ac:dyDescent="0.25">
      <c r="B1557" s="146">
        <v>26365871</v>
      </c>
      <c r="C1557" s="31" t="s">
        <v>1890</v>
      </c>
      <c r="D1557" s="31">
        <v>1629</v>
      </c>
      <c r="E1557" s="44" t="s">
        <v>43</v>
      </c>
      <c r="F1557" s="43" t="s">
        <v>34</v>
      </c>
      <c r="G1557" s="84" t="s">
        <v>34</v>
      </c>
      <c r="H1557" s="31" t="s">
        <v>3177</v>
      </c>
      <c r="I1557" s="31"/>
      <c r="J1557" s="84" t="s">
        <v>106</v>
      </c>
      <c r="K1557" s="31" t="s">
        <v>36</v>
      </c>
      <c r="L1557" s="31" t="s">
        <v>95</v>
      </c>
      <c r="M1557" s="169">
        <v>45514</v>
      </c>
      <c r="N1557" s="148"/>
      <c r="O1557" s="44" t="s">
        <v>43</v>
      </c>
      <c r="P1557" s="43" t="s">
        <v>3178</v>
      </c>
      <c r="Q1557" s="31"/>
      <c r="R1557" s="84" t="s">
        <v>106</v>
      </c>
      <c r="S1557" s="31" t="s">
        <v>36</v>
      </c>
      <c r="T1557" s="31" t="s">
        <v>95</v>
      </c>
      <c r="U1557" s="169">
        <v>45514</v>
      </c>
      <c r="V1557" s="150"/>
      <c r="W1557" s="141" t="str" cm="1">
        <f t="array" ref="W1557">IF(SUM(LEN(B1557:V1557))=0,"",IF(OR(OR(ISBLANK(F1557),SUM(LEN(C1557),LEN(D1557))=0),AND(NOT(E1557="Unknown"),ISBLANK(J1557)),AND(NOT(O1557="Unknown"),ISBLANK(R1557))),"Missing Information", INDEX(Table15[Entire Service Line Classification], MATCH(SUMIFS(Table15[Unique ID],Table15[System-Owned Portion],E1557,Table15[If Material Anything Other than "Lead" in Column E,Was Material Ever Previously Lead?],G1557,Table15[Customer-Owned Portion],O1557),Table15[Unique ID],0),0)))</f>
        <v>Non-lead</v>
      </c>
      <c r="X1557"/>
    </row>
    <row r="1558" spans="2:24" ht="30" x14ac:dyDescent="0.25">
      <c r="B1558" s="146">
        <v>26365872</v>
      </c>
      <c r="C1558" s="31" t="s">
        <v>1891</v>
      </c>
      <c r="D1558" s="31">
        <v>1630</v>
      </c>
      <c r="E1558" s="44" t="s">
        <v>43</v>
      </c>
      <c r="F1558" s="43" t="s">
        <v>34</v>
      </c>
      <c r="G1558" s="84" t="s">
        <v>34</v>
      </c>
      <c r="H1558" s="31" t="s">
        <v>3177</v>
      </c>
      <c r="I1558" s="31"/>
      <c r="J1558" s="84" t="s">
        <v>106</v>
      </c>
      <c r="K1558" s="31" t="s">
        <v>36</v>
      </c>
      <c r="L1558" s="31" t="s">
        <v>95</v>
      </c>
      <c r="M1558" s="169">
        <v>45514</v>
      </c>
      <c r="N1558" s="148"/>
      <c r="O1558" s="44" t="s">
        <v>42</v>
      </c>
      <c r="P1558" s="43" t="s">
        <v>3178</v>
      </c>
      <c r="Q1558" s="31"/>
      <c r="R1558" s="84" t="s">
        <v>106</v>
      </c>
      <c r="S1558" s="31" t="s">
        <v>36</v>
      </c>
      <c r="T1558" s="31" t="s">
        <v>95</v>
      </c>
      <c r="U1558" s="169">
        <v>45514</v>
      </c>
      <c r="V1558" s="150"/>
      <c r="W1558" s="141" t="str" cm="1">
        <f t="array" ref="W1558">IF(SUM(LEN(B1558:V1558))=0,"",IF(OR(OR(ISBLANK(F1558),SUM(LEN(C1558),LEN(D1558))=0),AND(NOT(E1558="Unknown"),ISBLANK(J1558)),AND(NOT(O1558="Unknown"),ISBLANK(R1558))),"Missing Information", INDEX(Table15[Entire Service Line Classification], MATCH(SUMIFS(Table15[Unique ID],Table15[System-Owned Portion],E1558,Table15[If Material Anything Other than "Lead" in Column E,Was Material Ever Previously Lead?],G1558,Table15[Customer-Owned Portion],O1558),Table15[Unique ID],0),0)))</f>
        <v>Non-lead</v>
      </c>
      <c r="X1558"/>
    </row>
    <row r="1559" spans="2:24" ht="30" x14ac:dyDescent="0.25">
      <c r="B1559" s="146">
        <v>26365873</v>
      </c>
      <c r="C1559" s="31" t="s">
        <v>1892</v>
      </c>
      <c r="D1559" s="31">
        <v>1631</v>
      </c>
      <c r="E1559" s="44" t="s">
        <v>43</v>
      </c>
      <c r="F1559" s="43" t="s">
        <v>34</v>
      </c>
      <c r="G1559" s="84" t="s">
        <v>34</v>
      </c>
      <c r="H1559" s="31" t="s">
        <v>3177</v>
      </c>
      <c r="I1559" s="31"/>
      <c r="J1559" s="84" t="s">
        <v>106</v>
      </c>
      <c r="K1559" s="31" t="s">
        <v>36</v>
      </c>
      <c r="L1559" s="31" t="s">
        <v>95</v>
      </c>
      <c r="M1559" s="169">
        <v>45514</v>
      </c>
      <c r="N1559" s="148"/>
      <c r="O1559" s="44" t="s">
        <v>43</v>
      </c>
      <c r="P1559" s="43" t="s">
        <v>3178</v>
      </c>
      <c r="Q1559" s="31"/>
      <c r="R1559" s="84" t="s">
        <v>106</v>
      </c>
      <c r="S1559" s="31" t="s">
        <v>36</v>
      </c>
      <c r="T1559" s="31" t="s">
        <v>95</v>
      </c>
      <c r="U1559" s="169">
        <v>45514</v>
      </c>
      <c r="V1559" s="150"/>
      <c r="W1559" s="141" t="str" cm="1">
        <f t="array" ref="W1559">IF(SUM(LEN(B1559:V1559))=0,"",IF(OR(OR(ISBLANK(F1559),SUM(LEN(C1559),LEN(D1559))=0),AND(NOT(E1559="Unknown"),ISBLANK(J1559)),AND(NOT(O1559="Unknown"),ISBLANK(R1559))),"Missing Information", INDEX(Table15[Entire Service Line Classification], MATCH(SUMIFS(Table15[Unique ID],Table15[System-Owned Portion],E1559,Table15[If Material Anything Other than "Lead" in Column E,Was Material Ever Previously Lead?],G1559,Table15[Customer-Owned Portion],O1559),Table15[Unique ID],0),0)))</f>
        <v>Non-lead</v>
      </c>
      <c r="X1559"/>
    </row>
    <row r="1560" spans="2:24" ht="30" x14ac:dyDescent="0.25">
      <c r="B1560" s="146">
        <v>26365870</v>
      </c>
      <c r="C1560" s="31" t="s">
        <v>1893</v>
      </c>
      <c r="D1560" s="31">
        <v>1632</v>
      </c>
      <c r="E1560" s="44" t="s">
        <v>43</v>
      </c>
      <c r="F1560" s="43" t="s">
        <v>34</v>
      </c>
      <c r="G1560" s="84" t="s">
        <v>34</v>
      </c>
      <c r="H1560" s="31" t="s">
        <v>3177</v>
      </c>
      <c r="I1560" s="31"/>
      <c r="J1560" s="84" t="s">
        <v>106</v>
      </c>
      <c r="K1560" s="31" t="s">
        <v>36</v>
      </c>
      <c r="L1560" s="31" t="s">
        <v>95</v>
      </c>
      <c r="M1560" s="169">
        <v>45514</v>
      </c>
      <c r="N1560" s="148"/>
      <c r="O1560" s="44" t="s">
        <v>43</v>
      </c>
      <c r="P1560" s="43" t="s">
        <v>3178</v>
      </c>
      <c r="Q1560" s="31"/>
      <c r="R1560" s="84" t="s">
        <v>106</v>
      </c>
      <c r="S1560" s="31" t="s">
        <v>36</v>
      </c>
      <c r="T1560" s="31" t="s">
        <v>95</v>
      </c>
      <c r="U1560" s="169">
        <v>45514</v>
      </c>
      <c r="V1560" s="150"/>
      <c r="W1560" s="141" t="str" cm="1">
        <f t="array" ref="W1560">IF(SUM(LEN(B1560:V1560))=0,"",IF(OR(OR(ISBLANK(F1560),SUM(LEN(C1560),LEN(D1560))=0),AND(NOT(E1560="Unknown"),ISBLANK(J1560)),AND(NOT(O1560="Unknown"),ISBLANK(R1560))),"Missing Information", INDEX(Table15[Entire Service Line Classification], MATCH(SUMIFS(Table15[Unique ID],Table15[System-Owned Portion],E1560,Table15[If Material Anything Other than "Lead" in Column E,Was Material Ever Previously Lead?],G1560,Table15[Customer-Owned Portion],O1560),Table15[Unique ID],0),0)))</f>
        <v>Non-lead</v>
      </c>
      <c r="X1560"/>
    </row>
    <row r="1561" spans="2:24" ht="30" x14ac:dyDescent="0.25">
      <c r="B1561" s="146">
        <v>26364927</v>
      </c>
      <c r="C1561" s="31" t="s">
        <v>1894</v>
      </c>
      <c r="D1561" s="31">
        <v>1633</v>
      </c>
      <c r="E1561" s="44" t="s">
        <v>43</v>
      </c>
      <c r="F1561" s="43" t="s">
        <v>34</v>
      </c>
      <c r="G1561" s="84" t="s">
        <v>34</v>
      </c>
      <c r="H1561" s="31" t="s">
        <v>3177</v>
      </c>
      <c r="I1561" s="31"/>
      <c r="J1561" s="84" t="s">
        <v>106</v>
      </c>
      <c r="K1561" s="31" t="s">
        <v>36</v>
      </c>
      <c r="L1561" s="31" t="s">
        <v>95</v>
      </c>
      <c r="M1561" s="169">
        <v>45514</v>
      </c>
      <c r="N1561" s="148"/>
      <c r="O1561" s="44" t="s">
        <v>43</v>
      </c>
      <c r="P1561" s="43" t="s">
        <v>3178</v>
      </c>
      <c r="Q1561" s="31"/>
      <c r="R1561" s="84" t="s">
        <v>106</v>
      </c>
      <c r="S1561" s="31" t="s">
        <v>36</v>
      </c>
      <c r="T1561" s="31" t="s">
        <v>95</v>
      </c>
      <c r="U1561" s="169">
        <v>45514</v>
      </c>
      <c r="V1561" s="150"/>
      <c r="W1561" s="141" t="str" cm="1">
        <f t="array" ref="W1561">IF(SUM(LEN(B1561:V1561))=0,"",IF(OR(OR(ISBLANK(F1561),SUM(LEN(C1561),LEN(D1561))=0),AND(NOT(E1561="Unknown"),ISBLANK(J1561)),AND(NOT(O1561="Unknown"),ISBLANK(R1561))),"Missing Information", INDEX(Table15[Entire Service Line Classification], MATCH(SUMIFS(Table15[Unique ID],Table15[System-Owned Portion],E1561,Table15[If Material Anything Other than "Lead" in Column E,Was Material Ever Previously Lead?],G1561,Table15[Customer-Owned Portion],O1561),Table15[Unique ID],0),0)))</f>
        <v>Non-lead</v>
      </c>
      <c r="X1561"/>
    </row>
    <row r="1562" spans="2:24" ht="30" x14ac:dyDescent="0.25">
      <c r="B1562" s="146">
        <v>26359249</v>
      </c>
      <c r="C1562" s="31" t="s">
        <v>1895</v>
      </c>
      <c r="D1562" s="31">
        <v>1634</v>
      </c>
      <c r="E1562" s="44" t="s">
        <v>43</v>
      </c>
      <c r="F1562" s="43" t="s">
        <v>34</v>
      </c>
      <c r="G1562" s="84" t="s">
        <v>34</v>
      </c>
      <c r="H1562" s="31" t="s">
        <v>3177</v>
      </c>
      <c r="I1562" s="31"/>
      <c r="J1562" s="84" t="s">
        <v>106</v>
      </c>
      <c r="K1562" s="31" t="s">
        <v>36</v>
      </c>
      <c r="L1562" s="31" t="s">
        <v>95</v>
      </c>
      <c r="M1562" s="169">
        <v>45514</v>
      </c>
      <c r="N1562" s="148"/>
      <c r="O1562" s="44" t="s">
        <v>43</v>
      </c>
      <c r="P1562" s="43" t="s">
        <v>3178</v>
      </c>
      <c r="Q1562" s="31"/>
      <c r="R1562" s="84" t="s">
        <v>106</v>
      </c>
      <c r="S1562" s="31" t="s">
        <v>36</v>
      </c>
      <c r="T1562" s="31" t="s">
        <v>95</v>
      </c>
      <c r="U1562" s="169">
        <v>45514</v>
      </c>
      <c r="V1562" s="150"/>
      <c r="W1562" s="141" t="str" cm="1">
        <f t="array" ref="W1562">IF(SUM(LEN(B1562:V1562))=0,"",IF(OR(OR(ISBLANK(F1562),SUM(LEN(C1562),LEN(D1562))=0),AND(NOT(E1562="Unknown"),ISBLANK(J1562)),AND(NOT(O1562="Unknown"),ISBLANK(R1562))),"Missing Information", INDEX(Table15[Entire Service Line Classification], MATCH(SUMIFS(Table15[Unique ID],Table15[System-Owned Portion],E1562,Table15[If Material Anything Other than "Lead" in Column E,Was Material Ever Previously Lead?],G1562,Table15[Customer-Owned Portion],O1562),Table15[Unique ID],0),0)))</f>
        <v>Non-lead</v>
      </c>
      <c r="X1562"/>
    </row>
    <row r="1563" spans="2:24" ht="30" x14ac:dyDescent="0.25">
      <c r="B1563" s="146">
        <v>26364928</v>
      </c>
      <c r="C1563" s="31" t="s">
        <v>1896</v>
      </c>
      <c r="D1563" s="31">
        <v>1635</v>
      </c>
      <c r="E1563" s="44" t="s">
        <v>43</v>
      </c>
      <c r="F1563" s="43" t="s">
        <v>34</v>
      </c>
      <c r="G1563" s="84" t="s">
        <v>34</v>
      </c>
      <c r="H1563" s="31" t="s">
        <v>3177</v>
      </c>
      <c r="I1563" s="31"/>
      <c r="J1563" s="84" t="s">
        <v>106</v>
      </c>
      <c r="K1563" s="31" t="s">
        <v>36</v>
      </c>
      <c r="L1563" s="31" t="s">
        <v>95</v>
      </c>
      <c r="M1563" s="169">
        <v>45514</v>
      </c>
      <c r="N1563" s="148"/>
      <c r="O1563" s="44" t="s">
        <v>43</v>
      </c>
      <c r="P1563" s="43" t="s">
        <v>3178</v>
      </c>
      <c r="Q1563" s="31"/>
      <c r="R1563" s="84" t="s">
        <v>106</v>
      </c>
      <c r="S1563" s="31" t="s">
        <v>36</v>
      </c>
      <c r="T1563" s="31" t="s">
        <v>95</v>
      </c>
      <c r="U1563" s="169">
        <v>45514</v>
      </c>
      <c r="V1563" s="150"/>
      <c r="W1563" s="141" t="str" cm="1">
        <f t="array" ref="W1563">IF(SUM(LEN(B1563:V1563))=0,"",IF(OR(OR(ISBLANK(F1563),SUM(LEN(C1563),LEN(D1563))=0),AND(NOT(E1563="Unknown"),ISBLANK(J1563)),AND(NOT(O1563="Unknown"),ISBLANK(R1563))),"Missing Information", INDEX(Table15[Entire Service Line Classification], MATCH(SUMIFS(Table15[Unique ID],Table15[System-Owned Portion],E1563,Table15[If Material Anything Other than "Lead" in Column E,Was Material Ever Previously Lead?],G1563,Table15[Customer-Owned Portion],O1563),Table15[Unique ID],0),0)))</f>
        <v>Non-lead</v>
      </c>
      <c r="X1563"/>
    </row>
    <row r="1564" spans="2:24" ht="30" x14ac:dyDescent="0.25">
      <c r="B1564" s="146">
        <v>26365882</v>
      </c>
      <c r="C1564" s="31" t="s">
        <v>1897</v>
      </c>
      <c r="D1564" s="31">
        <v>1636</v>
      </c>
      <c r="E1564" s="44" t="s">
        <v>43</v>
      </c>
      <c r="F1564" s="43" t="s">
        <v>34</v>
      </c>
      <c r="G1564" s="84" t="s">
        <v>34</v>
      </c>
      <c r="H1564" s="31" t="s">
        <v>3177</v>
      </c>
      <c r="I1564" s="31"/>
      <c r="J1564" s="84" t="s">
        <v>106</v>
      </c>
      <c r="K1564" s="31" t="s">
        <v>36</v>
      </c>
      <c r="L1564" s="31" t="s">
        <v>95</v>
      </c>
      <c r="M1564" s="169">
        <v>45514</v>
      </c>
      <c r="N1564" s="148"/>
      <c r="O1564" s="44" t="s">
        <v>43</v>
      </c>
      <c r="P1564" s="43" t="s">
        <v>3178</v>
      </c>
      <c r="Q1564" s="31"/>
      <c r="R1564" s="84" t="s">
        <v>106</v>
      </c>
      <c r="S1564" s="31" t="s">
        <v>36</v>
      </c>
      <c r="T1564" s="31" t="s">
        <v>95</v>
      </c>
      <c r="U1564" s="169">
        <v>45514</v>
      </c>
      <c r="V1564" s="150"/>
      <c r="W1564" s="141" t="str" cm="1">
        <f t="array" ref="W1564">IF(SUM(LEN(B1564:V1564))=0,"",IF(OR(OR(ISBLANK(F1564),SUM(LEN(C1564),LEN(D1564))=0),AND(NOT(E1564="Unknown"),ISBLANK(J1564)),AND(NOT(O1564="Unknown"),ISBLANK(R1564))),"Missing Information", INDEX(Table15[Entire Service Line Classification], MATCH(SUMIFS(Table15[Unique ID],Table15[System-Owned Portion],E1564,Table15[If Material Anything Other than "Lead" in Column E,Was Material Ever Previously Lead?],G1564,Table15[Customer-Owned Portion],O1564),Table15[Unique ID],0),0)))</f>
        <v>Non-lead</v>
      </c>
      <c r="X1564"/>
    </row>
    <row r="1565" spans="2:24" ht="30" x14ac:dyDescent="0.25">
      <c r="B1565" s="146">
        <v>26365884</v>
      </c>
      <c r="C1565" s="31" t="s">
        <v>1898</v>
      </c>
      <c r="D1565" s="31">
        <v>1637</v>
      </c>
      <c r="E1565" s="44" t="s">
        <v>43</v>
      </c>
      <c r="F1565" s="43" t="s">
        <v>34</v>
      </c>
      <c r="G1565" s="84" t="s">
        <v>34</v>
      </c>
      <c r="H1565" s="31" t="s">
        <v>3177</v>
      </c>
      <c r="I1565" s="31"/>
      <c r="J1565" s="84" t="s">
        <v>106</v>
      </c>
      <c r="K1565" s="31" t="s">
        <v>36</v>
      </c>
      <c r="L1565" s="31" t="s">
        <v>95</v>
      </c>
      <c r="M1565" s="169">
        <v>45514</v>
      </c>
      <c r="N1565" s="148"/>
      <c r="O1565" s="44" t="s">
        <v>43</v>
      </c>
      <c r="P1565" s="43" t="s">
        <v>3178</v>
      </c>
      <c r="Q1565" s="31"/>
      <c r="R1565" s="84" t="s">
        <v>106</v>
      </c>
      <c r="S1565" s="31" t="s">
        <v>36</v>
      </c>
      <c r="T1565" s="31" t="s">
        <v>95</v>
      </c>
      <c r="U1565" s="169">
        <v>45514</v>
      </c>
      <c r="V1565" s="150"/>
      <c r="W1565" s="141" t="str" cm="1">
        <f t="array" ref="W1565">IF(SUM(LEN(B1565:V1565))=0,"",IF(OR(OR(ISBLANK(F1565),SUM(LEN(C1565),LEN(D1565))=0),AND(NOT(E1565="Unknown"),ISBLANK(J1565)),AND(NOT(O1565="Unknown"),ISBLANK(R1565))),"Missing Information", INDEX(Table15[Entire Service Line Classification], MATCH(SUMIFS(Table15[Unique ID],Table15[System-Owned Portion],E1565,Table15[If Material Anything Other than "Lead" in Column E,Was Material Ever Previously Lead?],G1565,Table15[Customer-Owned Portion],O1565),Table15[Unique ID],0),0)))</f>
        <v>Non-lead</v>
      </c>
      <c r="X1565"/>
    </row>
    <row r="1566" spans="2:24" ht="30" x14ac:dyDescent="0.25">
      <c r="B1566" s="146">
        <v>26365018</v>
      </c>
      <c r="C1566" s="31" t="s">
        <v>1899</v>
      </c>
      <c r="D1566" s="31">
        <v>1638</v>
      </c>
      <c r="E1566" s="44" t="s">
        <v>43</v>
      </c>
      <c r="F1566" s="43" t="s">
        <v>34</v>
      </c>
      <c r="G1566" s="84" t="s">
        <v>34</v>
      </c>
      <c r="H1566" s="31" t="s">
        <v>3177</v>
      </c>
      <c r="I1566" s="31"/>
      <c r="J1566" s="84" t="s">
        <v>106</v>
      </c>
      <c r="K1566" s="31" t="s">
        <v>36</v>
      </c>
      <c r="L1566" s="31" t="s">
        <v>95</v>
      </c>
      <c r="M1566" s="169">
        <v>45514</v>
      </c>
      <c r="N1566" s="148"/>
      <c r="O1566" s="44" t="s">
        <v>43</v>
      </c>
      <c r="P1566" s="43" t="s">
        <v>3178</v>
      </c>
      <c r="Q1566" s="31"/>
      <c r="R1566" s="84" t="s">
        <v>106</v>
      </c>
      <c r="S1566" s="31" t="s">
        <v>36</v>
      </c>
      <c r="T1566" s="31" t="s">
        <v>95</v>
      </c>
      <c r="U1566" s="169">
        <v>45514</v>
      </c>
      <c r="V1566" s="150"/>
      <c r="W1566" s="141" t="str" cm="1">
        <f t="array" ref="W1566">IF(SUM(LEN(B1566:V1566))=0,"",IF(OR(OR(ISBLANK(F1566),SUM(LEN(C1566),LEN(D1566))=0),AND(NOT(E1566="Unknown"),ISBLANK(J1566)),AND(NOT(O1566="Unknown"),ISBLANK(R1566))),"Missing Information", INDEX(Table15[Entire Service Line Classification], MATCH(SUMIFS(Table15[Unique ID],Table15[System-Owned Portion],E1566,Table15[If Material Anything Other than "Lead" in Column E,Was Material Ever Previously Lead?],G1566,Table15[Customer-Owned Portion],O1566),Table15[Unique ID],0),0)))</f>
        <v>Non-lead</v>
      </c>
      <c r="X1566"/>
    </row>
    <row r="1567" spans="2:24" ht="30" x14ac:dyDescent="0.25">
      <c r="B1567" s="146">
        <v>26365879</v>
      </c>
      <c r="C1567" s="31" t="s">
        <v>1900</v>
      </c>
      <c r="D1567" s="31">
        <v>1639</v>
      </c>
      <c r="E1567" s="44" t="s">
        <v>43</v>
      </c>
      <c r="F1567" s="43" t="s">
        <v>34</v>
      </c>
      <c r="G1567" s="84" t="s">
        <v>34</v>
      </c>
      <c r="H1567" s="31" t="s">
        <v>3177</v>
      </c>
      <c r="I1567" s="31"/>
      <c r="J1567" s="84" t="s">
        <v>106</v>
      </c>
      <c r="K1567" s="31" t="s">
        <v>36</v>
      </c>
      <c r="L1567" s="31" t="s">
        <v>95</v>
      </c>
      <c r="M1567" s="169">
        <v>45514</v>
      </c>
      <c r="N1567" s="148"/>
      <c r="O1567" s="44" t="s">
        <v>42</v>
      </c>
      <c r="P1567" s="43" t="s">
        <v>3178</v>
      </c>
      <c r="Q1567" s="31"/>
      <c r="R1567" s="84" t="s">
        <v>106</v>
      </c>
      <c r="S1567" s="31" t="s">
        <v>36</v>
      </c>
      <c r="T1567" s="31" t="s">
        <v>95</v>
      </c>
      <c r="U1567" s="169">
        <v>45514</v>
      </c>
      <c r="V1567" s="150"/>
      <c r="W1567" s="141" t="str" cm="1">
        <f t="array" ref="W1567">IF(SUM(LEN(B1567:V1567))=0,"",IF(OR(OR(ISBLANK(F1567),SUM(LEN(C1567),LEN(D1567))=0),AND(NOT(E1567="Unknown"),ISBLANK(J1567)),AND(NOT(O1567="Unknown"),ISBLANK(R1567))),"Missing Information", INDEX(Table15[Entire Service Line Classification], MATCH(SUMIFS(Table15[Unique ID],Table15[System-Owned Portion],E1567,Table15[If Material Anything Other than "Lead" in Column E,Was Material Ever Previously Lead?],G1567,Table15[Customer-Owned Portion],O1567),Table15[Unique ID],0),0)))</f>
        <v>Non-lead</v>
      </c>
      <c r="X1567"/>
    </row>
    <row r="1568" spans="2:24" ht="30" x14ac:dyDescent="0.25">
      <c r="B1568" s="146">
        <v>26365013</v>
      </c>
      <c r="C1568" s="31" t="s">
        <v>1901</v>
      </c>
      <c r="D1568" s="31">
        <v>1640</v>
      </c>
      <c r="E1568" s="44" t="s">
        <v>43</v>
      </c>
      <c r="F1568" s="43" t="s">
        <v>34</v>
      </c>
      <c r="G1568" s="84" t="s">
        <v>34</v>
      </c>
      <c r="H1568" s="31" t="s">
        <v>3177</v>
      </c>
      <c r="I1568" s="31"/>
      <c r="J1568" s="84" t="s">
        <v>106</v>
      </c>
      <c r="K1568" s="31" t="s">
        <v>36</v>
      </c>
      <c r="L1568" s="31" t="s">
        <v>95</v>
      </c>
      <c r="M1568" s="169">
        <v>45514</v>
      </c>
      <c r="N1568" s="148"/>
      <c r="O1568" s="44" t="s">
        <v>42</v>
      </c>
      <c r="P1568" s="43" t="s">
        <v>3178</v>
      </c>
      <c r="Q1568" s="31"/>
      <c r="R1568" s="84" t="s">
        <v>106</v>
      </c>
      <c r="S1568" s="31" t="s">
        <v>36</v>
      </c>
      <c r="T1568" s="31" t="s">
        <v>95</v>
      </c>
      <c r="U1568" s="169">
        <v>45514</v>
      </c>
      <c r="V1568" s="150"/>
      <c r="W1568" s="141" t="str" cm="1">
        <f t="array" ref="W1568">IF(SUM(LEN(B1568:V1568))=0,"",IF(OR(OR(ISBLANK(F1568),SUM(LEN(C1568),LEN(D1568))=0),AND(NOT(E1568="Unknown"),ISBLANK(J1568)),AND(NOT(O1568="Unknown"),ISBLANK(R1568))),"Missing Information", INDEX(Table15[Entire Service Line Classification], MATCH(SUMIFS(Table15[Unique ID],Table15[System-Owned Portion],E1568,Table15[If Material Anything Other than "Lead" in Column E,Was Material Ever Previously Lead?],G1568,Table15[Customer-Owned Portion],O1568),Table15[Unique ID],0),0)))</f>
        <v>Non-lead</v>
      </c>
      <c r="X1568"/>
    </row>
    <row r="1569" spans="2:24" ht="30" x14ac:dyDescent="0.25">
      <c r="B1569" s="146">
        <v>26365877</v>
      </c>
      <c r="C1569" s="31" t="s">
        <v>1902</v>
      </c>
      <c r="D1569" s="31">
        <v>1641</v>
      </c>
      <c r="E1569" s="44" t="s">
        <v>43</v>
      </c>
      <c r="F1569" s="43" t="s">
        <v>34</v>
      </c>
      <c r="G1569" s="84" t="s">
        <v>34</v>
      </c>
      <c r="H1569" s="31" t="s">
        <v>3177</v>
      </c>
      <c r="I1569" s="31"/>
      <c r="J1569" s="84" t="s">
        <v>106</v>
      </c>
      <c r="K1569" s="31" t="s">
        <v>36</v>
      </c>
      <c r="L1569" s="31" t="s">
        <v>95</v>
      </c>
      <c r="M1569" s="169">
        <v>45514</v>
      </c>
      <c r="N1569" s="148"/>
      <c r="O1569" s="44" t="s">
        <v>43</v>
      </c>
      <c r="P1569" s="43" t="s">
        <v>3178</v>
      </c>
      <c r="Q1569" s="31"/>
      <c r="R1569" s="84" t="s">
        <v>106</v>
      </c>
      <c r="S1569" s="31" t="s">
        <v>36</v>
      </c>
      <c r="T1569" s="31" t="s">
        <v>95</v>
      </c>
      <c r="U1569" s="169">
        <v>45514</v>
      </c>
      <c r="V1569" s="150"/>
      <c r="W1569" s="141" t="str" cm="1">
        <f t="array" ref="W1569">IF(SUM(LEN(B1569:V1569))=0,"",IF(OR(OR(ISBLANK(F1569),SUM(LEN(C1569),LEN(D1569))=0),AND(NOT(E1569="Unknown"),ISBLANK(J1569)),AND(NOT(O1569="Unknown"),ISBLANK(R1569))),"Missing Information", INDEX(Table15[Entire Service Line Classification], MATCH(SUMIFS(Table15[Unique ID],Table15[System-Owned Portion],E1569,Table15[If Material Anything Other than "Lead" in Column E,Was Material Ever Previously Lead?],G1569,Table15[Customer-Owned Portion],O1569),Table15[Unique ID],0),0)))</f>
        <v>Non-lead</v>
      </c>
      <c r="X1569"/>
    </row>
    <row r="1570" spans="2:24" ht="30" x14ac:dyDescent="0.25">
      <c r="B1570" s="146">
        <v>26364932</v>
      </c>
      <c r="C1570" s="31" t="s">
        <v>1903</v>
      </c>
      <c r="D1570" s="31">
        <v>1642</v>
      </c>
      <c r="E1570" s="44" t="s">
        <v>43</v>
      </c>
      <c r="F1570" s="43" t="s">
        <v>34</v>
      </c>
      <c r="G1570" s="84" t="s">
        <v>34</v>
      </c>
      <c r="H1570" s="31" t="s">
        <v>3177</v>
      </c>
      <c r="I1570" s="31"/>
      <c r="J1570" s="84" t="s">
        <v>106</v>
      </c>
      <c r="K1570" s="31" t="s">
        <v>36</v>
      </c>
      <c r="L1570" s="31" t="s">
        <v>95</v>
      </c>
      <c r="M1570" s="169">
        <v>45514</v>
      </c>
      <c r="N1570" s="148"/>
      <c r="O1570" s="44" t="s">
        <v>42</v>
      </c>
      <c r="P1570" s="43" t="s">
        <v>3178</v>
      </c>
      <c r="Q1570" s="31"/>
      <c r="R1570" s="84" t="s">
        <v>106</v>
      </c>
      <c r="S1570" s="31" t="s">
        <v>36</v>
      </c>
      <c r="T1570" s="31" t="s">
        <v>95</v>
      </c>
      <c r="U1570" s="169">
        <v>45514</v>
      </c>
      <c r="V1570" s="150"/>
      <c r="W1570" s="141" t="str" cm="1">
        <f t="array" ref="W1570">IF(SUM(LEN(B1570:V1570))=0,"",IF(OR(OR(ISBLANK(F1570),SUM(LEN(C1570),LEN(D1570))=0),AND(NOT(E1570="Unknown"),ISBLANK(J1570)),AND(NOT(O1570="Unknown"),ISBLANK(R1570))),"Missing Information", INDEX(Table15[Entire Service Line Classification], MATCH(SUMIFS(Table15[Unique ID],Table15[System-Owned Portion],E1570,Table15[If Material Anything Other than "Lead" in Column E,Was Material Ever Previously Lead?],G1570,Table15[Customer-Owned Portion],O1570),Table15[Unique ID],0),0)))</f>
        <v>Non-lead</v>
      </c>
      <c r="X1570"/>
    </row>
    <row r="1571" spans="2:24" ht="30" x14ac:dyDescent="0.25">
      <c r="B1571" s="146">
        <v>26365017</v>
      </c>
      <c r="C1571" s="31" t="s">
        <v>1904</v>
      </c>
      <c r="D1571" s="31">
        <v>1643</v>
      </c>
      <c r="E1571" s="44" t="s">
        <v>43</v>
      </c>
      <c r="F1571" s="43" t="s">
        <v>34</v>
      </c>
      <c r="G1571" s="84" t="s">
        <v>34</v>
      </c>
      <c r="H1571" s="31" t="s">
        <v>3177</v>
      </c>
      <c r="I1571" s="31"/>
      <c r="J1571" s="84" t="s">
        <v>106</v>
      </c>
      <c r="K1571" s="31" t="s">
        <v>36</v>
      </c>
      <c r="L1571" s="31" t="s">
        <v>95</v>
      </c>
      <c r="M1571" s="169">
        <v>45514</v>
      </c>
      <c r="N1571" s="148"/>
      <c r="O1571" s="44" t="s">
        <v>43</v>
      </c>
      <c r="P1571" s="43" t="s">
        <v>3178</v>
      </c>
      <c r="Q1571" s="31"/>
      <c r="R1571" s="84" t="s">
        <v>106</v>
      </c>
      <c r="S1571" s="31" t="s">
        <v>36</v>
      </c>
      <c r="T1571" s="31" t="s">
        <v>95</v>
      </c>
      <c r="U1571" s="169">
        <v>45514</v>
      </c>
      <c r="V1571" s="150"/>
      <c r="W1571" s="141" t="str" cm="1">
        <f t="array" ref="W1571">IF(SUM(LEN(B1571:V1571))=0,"",IF(OR(OR(ISBLANK(F1571),SUM(LEN(C1571),LEN(D1571))=0),AND(NOT(E1571="Unknown"),ISBLANK(J1571)),AND(NOT(O1571="Unknown"),ISBLANK(R1571))),"Missing Information", INDEX(Table15[Entire Service Line Classification], MATCH(SUMIFS(Table15[Unique ID],Table15[System-Owned Portion],E1571,Table15[If Material Anything Other than "Lead" in Column E,Was Material Ever Previously Lead?],G1571,Table15[Customer-Owned Portion],O1571),Table15[Unique ID],0),0)))</f>
        <v>Non-lead</v>
      </c>
      <c r="X1571"/>
    </row>
    <row r="1572" spans="2:24" ht="30" x14ac:dyDescent="0.25">
      <c r="B1572" s="146">
        <v>26365015</v>
      </c>
      <c r="C1572" s="31" t="s">
        <v>1905</v>
      </c>
      <c r="D1572" s="31">
        <v>1644</v>
      </c>
      <c r="E1572" s="44" t="s">
        <v>43</v>
      </c>
      <c r="F1572" s="43" t="s">
        <v>34</v>
      </c>
      <c r="G1572" s="84" t="s">
        <v>34</v>
      </c>
      <c r="H1572" s="31" t="s">
        <v>3177</v>
      </c>
      <c r="I1572" s="31"/>
      <c r="J1572" s="84" t="s">
        <v>106</v>
      </c>
      <c r="K1572" s="31" t="s">
        <v>36</v>
      </c>
      <c r="L1572" s="31" t="s">
        <v>95</v>
      </c>
      <c r="M1572" s="169">
        <v>45514</v>
      </c>
      <c r="N1572" s="148"/>
      <c r="O1572" s="44" t="s">
        <v>43</v>
      </c>
      <c r="P1572" s="43" t="s">
        <v>3178</v>
      </c>
      <c r="Q1572" s="31"/>
      <c r="R1572" s="84" t="s">
        <v>106</v>
      </c>
      <c r="S1572" s="31" t="s">
        <v>36</v>
      </c>
      <c r="T1572" s="31" t="s">
        <v>95</v>
      </c>
      <c r="U1572" s="169">
        <v>45514</v>
      </c>
      <c r="V1572" s="150"/>
      <c r="W1572" s="141" t="str" cm="1">
        <f t="array" ref="W1572">IF(SUM(LEN(B1572:V1572))=0,"",IF(OR(OR(ISBLANK(F1572),SUM(LEN(C1572),LEN(D1572))=0),AND(NOT(E1572="Unknown"),ISBLANK(J1572)),AND(NOT(O1572="Unknown"),ISBLANK(R1572))),"Missing Information", INDEX(Table15[Entire Service Line Classification], MATCH(SUMIFS(Table15[Unique ID],Table15[System-Owned Portion],E1572,Table15[If Material Anything Other than "Lead" in Column E,Was Material Ever Previously Lead?],G1572,Table15[Customer-Owned Portion],O1572),Table15[Unique ID],0),0)))</f>
        <v>Non-lead</v>
      </c>
      <c r="X1572"/>
    </row>
    <row r="1573" spans="2:24" ht="30" x14ac:dyDescent="0.25">
      <c r="B1573" s="146">
        <v>26364931</v>
      </c>
      <c r="C1573" s="31" t="s">
        <v>1906</v>
      </c>
      <c r="D1573" s="31">
        <v>1645</v>
      </c>
      <c r="E1573" s="44" t="s">
        <v>43</v>
      </c>
      <c r="F1573" s="43" t="s">
        <v>34</v>
      </c>
      <c r="G1573" s="84" t="s">
        <v>34</v>
      </c>
      <c r="H1573" s="31" t="s">
        <v>3177</v>
      </c>
      <c r="I1573" s="31"/>
      <c r="J1573" s="84" t="s">
        <v>106</v>
      </c>
      <c r="K1573" s="31" t="s">
        <v>36</v>
      </c>
      <c r="L1573" s="31" t="s">
        <v>95</v>
      </c>
      <c r="M1573" s="169">
        <v>45514</v>
      </c>
      <c r="N1573" s="148"/>
      <c r="O1573" s="44" t="s">
        <v>43</v>
      </c>
      <c r="P1573" s="43" t="s">
        <v>3178</v>
      </c>
      <c r="Q1573" s="31"/>
      <c r="R1573" s="84" t="s">
        <v>106</v>
      </c>
      <c r="S1573" s="31" t="s">
        <v>36</v>
      </c>
      <c r="T1573" s="31" t="s">
        <v>95</v>
      </c>
      <c r="U1573" s="169">
        <v>45514</v>
      </c>
      <c r="V1573" s="150"/>
      <c r="W1573" s="141" t="str" cm="1">
        <f t="array" ref="W1573">IF(SUM(LEN(B1573:V1573))=0,"",IF(OR(OR(ISBLANK(F1573),SUM(LEN(C1573),LEN(D1573))=0),AND(NOT(E1573="Unknown"),ISBLANK(J1573)),AND(NOT(O1573="Unknown"),ISBLANK(R1573))),"Missing Information", INDEX(Table15[Entire Service Line Classification], MATCH(SUMIFS(Table15[Unique ID],Table15[System-Owned Portion],E1573,Table15[If Material Anything Other than "Lead" in Column E,Was Material Ever Previously Lead?],G1573,Table15[Customer-Owned Portion],O1573),Table15[Unique ID],0),0)))</f>
        <v>Non-lead</v>
      </c>
      <c r="X1573"/>
    </row>
    <row r="1574" spans="2:24" ht="30" x14ac:dyDescent="0.25">
      <c r="B1574" s="146">
        <v>26364925</v>
      </c>
      <c r="C1574" s="31" t="s">
        <v>1907</v>
      </c>
      <c r="D1574" s="31">
        <v>1646</v>
      </c>
      <c r="E1574" s="44" t="s">
        <v>43</v>
      </c>
      <c r="F1574" s="43" t="s">
        <v>34</v>
      </c>
      <c r="G1574" s="84" t="s">
        <v>34</v>
      </c>
      <c r="H1574" s="31" t="s">
        <v>3177</v>
      </c>
      <c r="I1574" s="31"/>
      <c r="J1574" s="84" t="s">
        <v>106</v>
      </c>
      <c r="K1574" s="31" t="s">
        <v>36</v>
      </c>
      <c r="L1574" s="31" t="s">
        <v>95</v>
      </c>
      <c r="M1574" s="169">
        <v>45514</v>
      </c>
      <c r="N1574" s="148"/>
      <c r="O1574" s="44" t="s">
        <v>43</v>
      </c>
      <c r="P1574" s="43" t="s">
        <v>3178</v>
      </c>
      <c r="Q1574" s="31"/>
      <c r="R1574" s="84" t="s">
        <v>106</v>
      </c>
      <c r="S1574" s="31" t="s">
        <v>36</v>
      </c>
      <c r="T1574" s="31" t="s">
        <v>95</v>
      </c>
      <c r="U1574" s="169">
        <v>45514</v>
      </c>
      <c r="V1574" s="150"/>
      <c r="W1574" s="141" t="str" cm="1">
        <f t="array" ref="W1574">IF(SUM(LEN(B1574:V1574))=0,"",IF(OR(OR(ISBLANK(F1574),SUM(LEN(C1574),LEN(D1574))=0),AND(NOT(E1574="Unknown"),ISBLANK(J1574)),AND(NOT(O1574="Unknown"),ISBLANK(R1574))),"Missing Information", INDEX(Table15[Entire Service Line Classification], MATCH(SUMIFS(Table15[Unique ID],Table15[System-Owned Portion],E1574,Table15[If Material Anything Other than "Lead" in Column E,Was Material Ever Previously Lead?],G1574,Table15[Customer-Owned Portion],O1574),Table15[Unique ID],0),0)))</f>
        <v>Non-lead</v>
      </c>
      <c r="X1574"/>
    </row>
    <row r="1575" spans="2:24" ht="30" x14ac:dyDescent="0.25">
      <c r="B1575" s="146">
        <v>26366189</v>
      </c>
      <c r="C1575" s="31" t="s">
        <v>1908</v>
      </c>
      <c r="D1575" s="31">
        <v>1647</v>
      </c>
      <c r="E1575" s="44" t="s">
        <v>43</v>
      </c>
      <c r="F1575" s="43" t="s">
        <v>34</v>
      </c>
      <c r="G1575" s="84" t="s">
        <v>34</v>
      </c>
      <c r="H1575" s="31" t="s">
        <v>3177</v>
      </c>
      <c r="I1575" s="31"/>
      <c r="J1575" s="84" t="s">
        <v>106</v>
      </c>
      <c r="K1575" s="31" t="s">
        <v>36</v>
      </c>
      <c r="L1575" s="31" t="s">
        <v>95</v>
      </c>
      <c r="M1575" s="169">
        <v>45514</v>
      </c>
      <c r="N1575" s="148"/>
      <c r="O1575" s="44" t="s">
        <v>43</v>
      </c>
      <c r="P1575" s="43" t="s">
        <v>3178</v>
      </c>
      <c r="Q1575" s="31"/>
      <c r="R1575" s="84" t="s">
        <v>106</v>
      </c>
      <c r="S1575" s="31" t="s">
        <v>36</v>
      </c>
      <c r="T1575" s="31" t="s">
        <v>95</v>
      </c>
      <c r="U1575" s="169">
        <v>45514</v>
      </c>
      <c r="V1575" s="150"/>
      <c r="W1575" s="141" t="str" cm="1">
        <f t="array" ref="W1575">IF(SUM(LEN(B1575:V1575))=0,"",IF(OR(OR(ISBLANK(F1575),SUM(LEN(C1575),LEN(D1575))=0),AND(NOT(E1575="Unknown"),ISBLANK(J1575)),AND(NOT(O1575="Unknown"),ISBLANK(R1575))),"Missing Information", INDEX(Table15[Entire Service Line Classification], MATCH(SUMIFS(Table15[Unique ID],Table15[System-Owned Portion],E1575,Table15[If Material Anything Other than "Lead" in Column E,Was Material Ever Previously Lead?],G1575,Table15[Customer-Owned Portion],O1575),Table15[Unique ID],0),0)))</f>
        <v>Non-lead</v>
      </c>
      <c r="X1575"/>
    </row>
    <row r="1576" spans="2:24" ht="30" x14ac:dyDescent="0.25">
      <c r="B1576" s="146">
        <v>26366252</v>
      </c>
      <c r="C1576" s="31" t="s">
        <v>1909</v>
      </c>
      <c r="D1576" s="31">
        <v>1648</v>
      </c>
      <c r="E1576" s="44" t="s">
        <v>43</v>
      </c>
      <c r="F1576" s="43" t="s">
        <v>34</v>
      </c>
      <c r="G1576" s="84" t="s">
        <v>34</v>
      </c>
      <c r="H1576" s="31" t="s">
        <v>3177</v>
      </c>
      <c r="I1576" s="31"/>
      <c r="J1576" s="84" t="s">
        <v>106</v>
      </c>
      <c r="K1576" s="31" t="s">
        <v>36</v>
      </c>
      <c r="L1576" s="31" t="s">
        <v>95</v>
      </c>
      <c r="M1576" s="169">
        <v>45514</v>
      </c>
      <c r="N1576" s="148"/>
      <c r="O1576" s="44" t="s">
        <v>43</v>
      </c>
      <c r="P1576" s="43" t="s">
        <v>3178</v>
      </c>
      <c r="Q1576" s="31"/>
      <c r="R1576" s="84" t="s">
        <v>106</v>
      </c>
      <c r="S1576" s="31" t="s">
        <v>36</v>
      </c>
      <c r="T1576" s="31" t="s">
        <v>95</v>
      </c>
      <c r="U1576" s="169">
        <v>45514</v>
      </c>
      <c r="V1576" s="150"/>
      <c r="W1576" s="141" t="str" cm="1">
        <f t="array" ref="W1576">IF(SUM(LEN(B1576:V1576))=0,"",IF(OR(OR(ISBLANK(F1576),SUM(LEN(C1576),LEN(D1576))=0),AND(NOT(E1576="Unknown"),ISBLANK(J1576)),AND(NOT(O1576="Unknown"),ISBLANK(R1576))),"Missing Information", INDEX(Table15[Entire Service Line Classification], MATCH(SUMIFS(Table15[Unique ID],Table15[System-Owned Portion],E1576,Table15[If Material Anything Other than "Lead" in Column E,Was Material Ever Previously Lead?],G1576,Table15[Customer-Owned Portion],O1576),Table15[Unique ID],0),0)))</f>
        <v>Non-lead</v>
      </c>
      <c r="X1576"/>
    </row>
    <row r="1577" spans="2:24" ht="30" x14ac:dyDescent="0.25">
      <c r="B1577" s="146">
        <v>26366256</v>
      </c>
      <c r="C1577" s="31" t="s">
        <v>1910</v>
      </c>
      <c r="D1577" s="31">
        <v>1649</v>
      </c>
      <c r="E1577" s="44" t="s">
        <v>43</v>
      </c>
      <c r="F1577" s="43" t="s">
        <v>34</v>
      </c>
      <c r="G1577" s="84" t="s">
        <v>34</v>
      </c>
      <c r="H1577" s="31" t="s">
        <v>3177</v>
      </c>
      <c r="I1577" s="31"/>
      <c r="J1577" s="84" t="s">
        <v>106</v>
      </c>
      <c r="K1577" s="31" t="s">
        <v>36</v>
      </c>
      <c r="L1577" s="31" t="s">
        <v>95</v>
      </c>
      <c r="M1577" s="169">
        <v>45514</v>
      </c>
      <c r="N1577" s="148"/>
      <c r="O1577" s="44" t="s">
        <v>43</v>
      </c>
      <c r="P1577" s="43" t="s">
        <v>3178</v>
      </c>
      <c r="Q1577" s="31"/>
      <c r="R1577" s="84" t="s">
        <v>106</v>
      </c>
      <c r="S1577" s="31" t="s">
        <v>36</v>
      </c>
      <c r="T1577" s="31" t="s">
        <v>95</v>
      </c>
      <c r="U1577" s="169">
        <v>45514</v>
      </c>
      <c r="V1577" s="150"/>
      <c r="W1577" s="141" t="str" cm="1">
        <f t="array" ref="W1577">IF(SUM(LEN(B1577:V1577))=0,"",IF(OR(OR(ISBLANK(F1577),SUM(LEN(C1577),LEN(D1577))=0),AND(NOT(E1577="Unknown"),ISBLANK(J1577)),AND(NOT(O1577="Unknown"),ISBLANK(R1577))),"Missing Information", INDEX(Table15[Entire Service Line Classification], MATCH(SUMIFS(Table15[Unique ID],Table15[System-Owned Portion],E1577,Table15[If Material Anything Other than "Lead" in Column E,Was Material Ever Previously Lead?],G1577,Table15[Customer-Owned Portion],O1577),Table15[Unique ID],0),0)))</f>
        <v>Non-lead</v>
      </c>
      <c r="X1577"/>
    </row>
    <row r="1578" spans="2:24" ht="30" x14ac:dyDescent="0.25">
      <c r="B1578" s="146">
        <v>26365847</v>
      </c>
      <c r="C1578" s="31" t="s">
        <v>1911</v>
      </c>
      <c r="D1578" s="31">
        <v>1650</v>
      </c>
      <c r="E1578" s="44" t="s">
        <v>43</v>
      </c>
      <c r="F1578" s="43" t="s">
        <v>34</v>
      </c>
      <c r="G1578" s="84" t="s">
        <v>34</v>
      </c>
      <c r="H1578" s="31" t="s">
        <v>3177</v>
      </c>
      <c r="I1578" s="31"/>
      <c r="J1578" s="84" t="s">
        <v>106</v>
      </c>
      <c r="K1578" s="31" t="s">
        <v>36</v>
      </c>
      <c r="L1578" s="31" t="s">
        <v>95</v>
      </c>
      <c r="M1578" s="169">
        <v>45514</v>
      </c>
      <c r="N1578" s="148"/>
      <c r="O1578" s="44" t="s">
        <v>42</v>
      </c>
      <c r="P1578" s="43" t="s">
        <v>3178</v>
      </c>
      <c r="Q1578" s="31"/>
      <c r="R1578" s="84" t="s">
        <v>106</v>
      </c>
      <c r="S1578" s="31" t="s">
        <v>36</v>
      </c>
      <c r="T1578" s="31" t="s">
        <v>95</v>
      </c>
      <c r="U1578" s="169">
        <v>45514</v>
      </c>
      <c r="V1578" s="150"/>
      <c r="W1578" s="141" t="str" cm="1">
        <f t="array" ref="W1578">IF(SUM(LEN(B1578:V1578))=0,"",IF(OR(OR(ISBLANK(F1578),SUM(LEN(C1578),LEN(D1578))=0),AND(NOT(E1578="Unknown"),ISBLANK(J1578)),AND(NOT(O1578="Unknown"),ISBLANK(R1578))),"Missing Information", INDEX(Table15[Entire Service Line Classification], MATCH(SUMIFS(Table15[Unique ID],Table15[System-Owned Portion],E1578,Table15[If Material Anything Other than "Lead" in Column E,Was Material Ever Previously Lead?],G1578,Table15[Customer-Owned Portion],O1578),Table15[Unique ID],0),0)))</f>
        <v>Non-lead</v>
      </c>
      <c r="X1578"/>
    </row>
    <row r="1579" spans="2:24" ht="30" x14ac:dyDescent="0.25">
      <c r="B1579" s="146">
        <v>26366253</v>
      </c>
      <c r="C1579" s="31" t="s">
        <v>1912</v>
      </c>
      <c r="D1579" s="31">
        <v>1651</v>
      </c>
      <c r="E1579" s="44" t="s">
        <v>43</v>
      </c>
      <c r="F1579" s="43" t="s">
        <v>34</v>
      </c>
      <c r="G1579" s="84" t="s">
        <v>34</v>
      </c>
      <c r="H1579" s="31" t="s">
        <v>3177</v>
      </c>
      <c r="I1579" s="31"/>
      <c r="J1579" s="84" t="s">
        <v>106</v>
      </c>
      <c r="K1579" s="31" t="s">
        <v>36</v>
      </c>
      <c r="L1579" s="31" t="s">
        <v>95</v>
      </c>
      <c r="M1579" s="169">
        <v>45514</v>
      </c>
      <c r="N1579" s="148"/>
      <c r="O1579" s="44" t="s">
        <v>43</v>
      </c>
      <c r="P1579" s="43" t="s">
        <v>3178</v>
      </c>
      <c r="Q1579" s="31"/>
      <c r="R1579" s="84" t="s">
        <v>106</v>
      </c>
      <c r="S1579" s="31" t="s">
        <v>36</v>
      </c>
      <c r="T1579" s="31" t="s">
        <v>95</v>
      </c>
      <c r="U1579" s="169">
        <v>45514</v>
      </c>
      <c r="V1579" s="150"/>
      <c r="W1579" s="141" t="str" cm="1">
        <f t="array" ref="W1579">IF(SUM(LEN(B1579:V1579))=0,"",IF(OR(OR(ISBLANK(F1579),SUM(LEN(C1579),LEN(D1579))=0),AND(NOT(E1579="Unknown"),ISBLANK(J1579)),AND(NOT(O1579="Unknown"),ISBLANK(R1579))),"Missing Information", INDEX(Table15[Entire Service Line Classification], MATCH(SUMIFS(Table15[Unique ID],Table15[System-Owned Portion],E1579,Table15[If Material Anything Other than "Lead" in Column E,Was Material Ever Previously Lead?],G1579,Table15[Customer-Owned Portion],O1579),Table15[Unique ID],0),0)))</f>
        <v>Non-lead</v>
      </c>
      <c r="X1579"/>
    </row>
    <row r="1580" spans="2:24" ht="30" x14ac:dyDescent="0.25">
      <c r="B1580" s="146">
        <v>26366110</v>
      </c>
      <c r="C1580" s="31" t="s">
        <v>1913</v>
      </c>
      <c r="D1580" s="31">
        <v>1652</v>
      </c>
      <c r="E1580" s="44" t="s">
        <v>43</v>
      </c>
      <c r="F1580" s="43" t="s">
        <v>34</v>
      </c>
      <c r="G1580" s="84" t="s">
        <v>34</v>
      </c>
      <c r="H1580" s="31" t="s">
        <v>3177</v>
      </c>
      <c r="I1580" s="31"/>
      <c r="J1580" s="84" t="s">
        <v>106</v>
      </c>
      <c r="K1580" s="31" t="s">
        <v>36</v>
      </c>
      <c r="L1580" s="31" t="s">
        <v>95</v>
      </c>
      <c r="M1580" s="169">
        <v>45514</v>
      </c>
      <c r="N1580" s="148"/>
      <c r="O1580" s="44" t="s">
        <v>35</v>
      </c>
      <c r="P1580" s="43" t="s">
        <v>3178</v>
      </c>
      <c r="Q1580" s="31"/>
      <c r="R1580" s="84" t="s">
        <v>106</v>
      </c>
      <c r="S1580" s="31" t="s">
        <v>36</v>
      </c>
      <c r="T1580" s="31" t="s">
        <v>95</v>
      </c>
      <c r="U1580" s="169">
        <v>45514</v>
      </c>
      <c r="V1580" s="150"/>
      <c r="W1580" s="141" t="str" cm="1">
        <f t="array" ref="W1580">IF(SUM(LEN(B1580:V1580))=0,"",IF(OR(OR(ISBLANK(F1580),SUM(LEN(C1580),LEN(D1580))=0),AND(NOT(E1580="Unknown"),ISBLANK(J1580)),AND(NOT(O1580="Unknown"),ISBLANK(R1580))),"Missing Information", INDEX(Table15[Entire Service Line Classification], MATCH(SUMIFS(Table15[Unique ID],Table15[System-Owned Portion],E1580,Table15[If Material Anything Other than "Lead" in Column E,Was Material Ever Previously Lead?],G1580,Table15[Customer-Owned Portion],O1580),Table15[Unique ID],0),0)))</f>
        <v>Non-lead</v>
      </c>
      <c r="X1580"/>
    </row>
    <row r="1581" spans="2:24" ht="30" x14ac:dyDescent="0.25">
      <c r="B1581" s="146">
        <v>26365848</v>
      </c>
      <c r="C1581" s="31" t="s">
        <v>1914</v>
      </c>
      <c r="D1581" s="31">
        <v>1653</v>
      </c>
      <c r="E1581" s="44" t="s">
        <v>43</v>
      </c>
      <c r="F1581" s="43" t="s">
        <v>34</v>
      </c>
      <c r="G1581" s="84" t="s">
        <v>34</v>
      </c>
      <c r="H1581" s="31" t="s">
        <v>3177</v>
      </c>
      <c r="I1581" s="31"/>
      <c r="J1581" s="84" t="s">
        <v>106</v>
      </c>
      <c r="K1581" s="31" t="s">
        <v>36</v>
      </c>
      <c r="L1581" s="31" t="s">
        <v>95</v>
      </c>
      <c r="M1581" s="169">
        <v>45514</v>
      </c>
      <c r="N1581" s="148"/>
      <c r="O1581" s="44" t="s">
        <v>43</v>
      </c>
      <c r="P1581" s="43" t="s">
        <v>3178</v>
      </c>
      <c r="Q1581" s="31"/>
      <c r="R1581" s="84" t="s">
        <v>106</v>
      </c>
      <c r="S1581" s="31" t="s">
        <v>36</v>
      </c>
      <c r="T1581" s="31" t="s">
        <v>95</v>
      </c>
      <c r="U1581" s="169">
        <v>45514</v>
      </c>
      <c r="V1581" s="150"/>
      <c r="W1581" s="141" t="str" cm="1">
        <f t="array" ref="W1581">IF(SUM(LEN(B1581:V1581))=0,"",IF(OR(OR(ISBLANK(F1581),SUM(LEN(C1581),LEN(D1581))=0),AND(NOT(E1581="Unknown"),ISBLANK(J1581)),AND(NOT(O1581="Unknown"),ISBLANK(R1581))),"Missing Information", INDEX(Table15[Entire Service Line Classification], MATCH(SUMIFS(Table15[Unique ID],Table15[System-Owned Portion],E1581,Table15[If Material Anything Other than "Lead" in Column E,Was Material Ever Previously Lead?],G1581,Table15[Customer-Owned Portion],O1581),Table15[Unique ID],0),0)))</f>
        <v>Non-lead</v>
      </c>
      <c r="X1581"/>
    </row>
    <row r="1582" spans="2:24" ht="30" x14ac:dyDescent="0.25">
      <c r="B1582" s="146">
        <v>26366255</v>
      </c>
      <c r="C1582" s="31" t="s">
        <v>1915</v>
      </c>
      <c r="D1582" s="31">
        <v>1654</v>
      </c>
      <c r="E1582" s="44" t="s">
        <v>43</v>
      </c>
      <c r="F1582" s="43" t="s">
        <v>34</v>
      </c>
      <c r="G1582" s="84" t="s">
        <v>34</v>
      </c>
      <c r="H1582" s="31" t="s">
        <v>3177</v>
      </c>
      <c r="I1582" s="31"/>
      <c r="J1582" s="84" t="s">
        <v>106</v>
      </c>
      <c r="K1582" s="31" t="s">
        <v>36</v>
      </c>
      <c r="L1582" s="31" t="s">
        <v>95</v>
      </c>
      <c r="M1582" s="169">
        <v>45514</v>
      </c>
      <c r="N1582" s="148"/>
      <c r="O1582" s="44" t="s">
        <v>43</v>
      </c>
      <c r="P1582" s="43" t="s">
        <v>3178</v>
      </c>
      <c r="Q1582" s="31"/>
      <c r="R1582" s="84" t="s">
        <v>106</v>
      </c>
      <c r="S1582" s="31" t="s">
        <v>36</v>
      </c>
      <c r="T1582" s="31" t="s">
        <v>95</v>
      </c>
      <c r="U1582" s="169">
        <v>45514</v>
      </c>
      <c r="V1582" s="150"/>
      <c r="W1582" s="141" t="str" cm="1">
        <f t="array" ref="W1582">IF(SUM(LEN(B1582:V1582))=0,"",IF(OR(OR(ISBLANK(F1582),SUM(LEN(C1582),LEN(D1582))=0),AND(NOT(E1582="Unknown"),ISBLANK(J1582)),AND(NOT(O1582="Unknown"),ISBLANK(R1582))),"Missing Information", INDEX(Table15[Entire Service Line Classification], MATCH(SUMIFS(Table15[Unique ID],Table15[System-Owned Portion],E1582,Table15[If Material Anything Other than "Lead" in Column E,Was Material Ever Previously Lead?],G1582,Table15[Customer-Owned Portion],O1582),Table15[Unique ID],0),0)))</f>
        <v>Non-lead</v>
      </c>
      <c r="X1582"/>
    </row>
    <row r="1583" spans="2:24" ht="30" x14ac:dyDescent="0.25">
      <c r="B1583" s="146">
        <v>26359251</v>
      </c>
      <c r="C1583" s="31" t="s">
        <v>1916</v>
      </c>
      <c r="D1583" s="31">
        <v>1655</v>
      </c>
      <c r="E1583" s="44" t="s">
        <v>43</v>
      </c>
      <c r="F1583" s="43" t="s">
        <v>34</v>
      </c>
      <c r="G1583" s="84" t="s">
        <v>34</v>
      </c>
      <c r="H1583" s="31" t="s">
        <v>3177</v>
      </c>
      <c r="I1583" s="31"/>
      <c r="J1583" s="84" t="s">
        <v>106</v>
      </c>
      <c r="K1583" s="31" t="s">
        <v>36</v>
      </c>
      <c r="L1583" s="31" t="s">
        <v>95</v>
      </c>
      <c r="M1583" s="169">
        <v>45514</v>
      </c>
      <c r="N1583" s="148"/>
      <c r="O1583" s="44" t="s">
        <v>43</v>
      </c>
      <c r="P1583" s="43" t="s">
        <v>3178</v>
      </c>
      <c r="Q1583" s="31"/>
      <c r="R1583" s="84" t="s">
        <v>106</v>
      </c>
      <c r="S1583" s="31" t="s">
        <v>36</v>
      </c>
      <c r="T1583" s="31" t="s">
        <v>95</v>
      </c>
      <c r="U1583" s="169">
        <v>45514</v>
      </c>
      <c r="V1583" s="150"/>
      <c r="W1583" s="141" t="str" cm="1">
        <f t="array" ref="W1583">IF(SUM(LEN(B1583:V1583))=0,"",IF(OR(OR(ISBLANK(F1583),SUM(LEN(C1583),LEN(D1583))=0),AND(NOT(E1583="Unknown"),ISBLANK(J1583)),AND(NOT(O1583="Unknown"),ISBLANK(R1583))),"Missing Information", INDEX(Table15[Entire Service Line Classification], MATCH(SUMIFS(Table15[Unique ID],Table15[System-Owned Portion],E1583,Table15[If Material Anything Other than "Lead" in Column E,Was Material Ever Previously Lead?],G1583,Table15[Customer-Owned Portion],O1583),Table15[Unique ID],0),0)))</f>
        <v>Non-lead</v>
      </c>
      <c r="X1583"/>
    </row>
    <row r="1584" spans="2:24" ht="30" x14ac:dyDescent="0.25">
      <c r="B1584" s="146">
        <v>26365819</v>
      </c>
      <c r="C1584" s="31" t="s">
        <v>1917</v>
      </c>
      <c r="D1584" s="31">
        <v>1656</v>
      </c>
      <c r="E1584" s="44" t="s">
        <v>43</v>
      </c>
      <c r="F1584" s="43" t="s">
        <v>34</v>
      </c>
      <c r="G1584" s="84" t="s">
        <v>34</v>
      </c>
      <c r="H1584" s="31" t="s">
        <v>3177</v>
      </c>
      <c r="I1584" s="31"/>
      <c r="J1584" s="84" t="s">
        <v>106</v>
      </c>
      <c r="K1584" s="31" t="s">
        <v>36</v>
      </c>
      <c r="L1584" s="31" t="s">
        <v>95</v>
      </c>
      <c r="M1584" s="169">
        <v>45514</v>
      </c>
      <c r="N1584" s="148"/>
      <c r="O1584" s="44" t="s">
        <v>42</v>
      </c>
      <c r="P1584" s="43" t="s">
        <v>3178</v>
      </c>
      <c r="Q1584" s="31"/>
      <c r="R1584" s="84" t="s">
        <v>106</v>
      </c>
      <c r="S1584" s="31" t="s">
        <v>36</v>
      </c>
      <c r="T1584" s="31" t="s">
        <v>95</v>
      </c>
      <c r="U1584" s="169">
        <v>45514</v>
      </c>
      <c r="V1584" s="150"/>
      <c r="W1584" s="141" t="str" cm="1">
        <f t="array" ref="W1584">IF(SUM(LEN(B1584:V1584))=0,"",IF(OR(OR(ISBLANK(F1584),SUM(LEN(C1584),LEN(D1584))=0),AND(NOT(E1584="Unknown"),ISBLANK(J1584)),AND(NOT(O1584="Unknown"),ISBLANK(R1584))),"Missing Information", INDEX(Table15[Entire Service Line Classification], MATCH(SUMIFS(Table15[Unique ID],Table15[System-Owned Portion],E1584,Table15[If Material Anything Other than "Lead" in Column E,Was Material Ever Previously Lead?],G1584,Table15[Customer-Owned Portion],O1584),Table15[Unique ID],0),0)))</f>
        <v>Non-lead</v>
      </c>
      <c r="X1584"/>
    </row>
    <row r="1585" spans="2:24" ht="30" x14ac:dyDescent="0.25">
      <c r="B1585" s="146">
        <v>26365865</v>
      </c>
      <c r="C1585" s="31" t="s">
        <v>1918</v>
      </c>
      <c r="D1585" s="31">
        <v>1657</v>
      </c>
      <c r="E1585" s="44" t="s">
        <v>43</v>
      </c>
      <c r="F1585" s="43" t="s">
        <v>34</v>
      </c>
      <c r="G1585" s="84" t="s">
        <v>34</v>
      </c>
      <c r="H1585" s="31" t="s">
        <v>3177</v>
      </c>
      <c r="I1585" s="31"/>
      <c r="J1585" s="84" t="s">
        <v>106</v>
      </c>
      <c r="K1585" s="31" t="s">
        <v>36</v>
      </c>
      <c r="L1585" s="31" t="s">
        <v>95</v>
      </c>
      <c r="M1585" s="169">
        <v>45514</v>
      </c>
      <c r="N1585" s="148"/>
      <c r="O1585" s="44" t="s">
        <v>43</v>
      </c>
      <c r="P1585" s="43" t="s">
        <v>3178</v>
      </c>
      <c r="Q1585" s="31"/>
      <c r="R1585" s="84" t="s">
        <v>106</v>
      </c>
      <c r="S1585" s="31" t="s">
        <v>36</v>
      </c>
      <c r="T1585" s="31" t="s">
        <v>95</v>
      </c>
      <c r="U1585" s="169">
        <v>45514</v>
      </c>
      <c r="V1585" s="150"/>
      <c r="W1585" s="141" t="str" cm="1">
        <f t="array" ref="W1585">IF(SUM(LEN(B1585:V1585))=0,"",IF(OR(OR(ISBLANK(F1585),SUM(LEN(C1585),LEN(D1585))=0),AND(NOT(E1585="Unknown"),ISBLANK(J1585)),AND(NOT(O1585="Unknown"),ISBLANK(R1585))),"Missing Information", INDEX(Table15[Entire Service Line Classification], MATCH(SUMIFS(Table15[Unique ID],Table15[System-Owned Portion],E1585,Table15[If Material Anything Other than "Lead" in Column E,Was Material Ever Previously Lead?],G1585,Table15[Customer-Owned Portion],O1585),Table15[Unique ID],0),0)))</f>
        <v>Non-lead</v>
      </c>
      <c r="X1585"/>
    </row>
    <row r="1586" spans="2:24" ht="30" x14ac:dyDescent="0.25">
      <c r="B1586" s="146">
        <v>26365866</v>
      </c>
      <c r="C1586" s="31" t="s">
        <v>1919</v>
      </c>
      <c r="D1586" s="31">
        <v>1658</v>
      </c>
      <c r="E1586" s="44" t="s">
        <v>43</v>
      </c>
      <c r="F1586" s="43" t="s">
        <v>34</v>
      </c>
      <c r="G1586" s="84" t="s">
        <v>34</v>
      </c>
      <c r="H1586" s="31" t="s">
        <v>3177</v>
      </c>
      <c r="I1586" s="31"/>
      <c r="J1586" s="84" t="s">
        <v>106</v>
      </c>
      <c r="K1586" s="31" t="s">
        <v>36</v>
      </c>
      <c r="L1586" s="31" t="s">
        <v>95</v>
      </c>
      <c r="M1586" s="169">
        <v>45514</v>
      </c>
      <c r="N1586" s="148"/>
      <c r="O1586" s="44" t="s">
        <v>43</v>
      </c>
      <c r="P1586" s="43" t="s">
        <v>3178</v>
      </c>
      <c r="Q1586" s="31"/>
      <c r="R1586" s="84" t="s">
        <v>106</v>
      </c>
      <c r="S1586" s="31" t="s">
        <v>36</v>
      </c>
      <c r="T1586" s="31" t="s">
        <v>95</v>
      </c>
      <c r="U1586" s="169">
        <v>45514</v>
      </c>
      <c r="V1586" s="150"/>
      <c r="W1586" s="141" t="str" cm="1">
        <f t="array" ref="W1586">IF(SUM(LEN(B1586:V1586))=0,"",IF(OR(OR(ISBLANK(F1586),SUM(LEN(C1586),LEN(D1586))=0),AND(NOT(E1586="Unknown"),ISBLANK(J1586)),AND(NOT(O1586="Unknown"),ISBLANK(R1586))),"Missing Information", INDEX(Table15[Entire Service Line Classification], MATCH(SUMIFS(Table15[Unique ID],Table15[System-Owned Portion],E1586,Table15[If Material Anything Other than "Lead" in Column E,Was Material Ever Previously Lead?],G1586,Table15[Customer-Owned Portion],O1586),Table15[Unique ID],0),0)))</f>
        <v>Non-lead</v>
      </c>
      <c r="X1586"/>
    </row>
    <row r="1587" spans="2:24" ht="30" x14ac:dyDescent="0.25">
      <c r="B1587" s="146">
        <v>26365850</v>
      </c>
      <c r="C1587" s="31" t="s">
        <v>1920</v>
      </c>
      <c r="D1587" s="31">
        <v>1659</v>
      </c>
      <c r="E1587" s="44" t="s">
        <v>43</v>
      </c>
      <c r="F1587" s="43" t="s">
        <v>34</v>
      </c>
      <c r="G1587" s="84" t="s">
        <v>34</v>
      </c>
      <c r="H1587" s="31" t="s">
        <v>3177</v>
      </c>
      <c r="I1587" s="31"/>
      <c r="J1587" s="84" t="s">
        <v>106</v>
      </c>
      <c r="K1587" s="31" t="s">
        <v>36</v>
      </c>
      <c r="L1587" s="31" t="s">
        <v>95</v>
      </c>
      <c r="M1587" s="169">
        <v>45514</v>
      </c>
      <c r="N1587" s="148"/>
      <c r="O1587" s="44" t="s">
        <v>43</v>
      </c>
      <c r="P1587" s="43" t="s">
        <v>3178</v>
      </c>
      <c r="Q1587" s="31"/>
      <c r="R1587" s="84" t="s">
        <v>106</v>
      </c>
      <c r="S1587" s="31" t="s">
        <v>36</v>
      </c>
      <c r="T1587" s="31" t="s">
        <v>95</v>
      </c>
      <c r="U1587" s="169">
        <v>45514</v>
      </c>
      <c r="V1587" s="150"/>
      <c r="W1587" s="141" t="str" cm="1">
        <f t="array" ref="W1587">IF(SUM(LEN(B1587:V1587))=0,"",IF(OR(OR(ISBLANK(F1587),SUM(LEN(C1587),LEN(D1587))=0),AND(NOT(E1587="Unknown"),ISBLANK(J1587)),AND(NOT(O1587="Unknown"),ISBLANK(R1587))),"Missing Information", INDEX(Table15[Entire Service Line Classification], MATCH(SUMIFS(Table15[Unique ID],Table15[System-Owned Portion],E1587,Table15[If Material Anything Other than "Lead" in Column E,Was Material Ever Previously Lead?],G1587,Table15[Customer-Owned Portion],O1587),Table15[Unique ID],0),0)))</f>
        <v>Non-lead</v>
      </c>
      <c r="X1587"/>
    </row>
    <row r="1588" spans="2:24" ht="30" x14ac:dyDescent="0.25">
      <c r="B1588" s="146">
        <v>26365867</v>
      </c>
      <c r="C1588" s="31" t="s">
        <v>1921</v>
      </c>
      <c r="D1588" s="31">
        <v>1660</v>
      </c>
      <c r="E1588" s="44" t="s">
        <v>43</v>
      </c>
      <c r="F1588" s="43" t="s">
        <v>34</v>
      </c>
      <c r="G1588" s="84" t="s">
        <v>34</v>
      </c>
      <c r="H1588" s="31" t="s">
        <v>3177</v>
      </c>
      <c r="I1588" s="31"/>
      <c r="J1588" s="84" t="s">
        <v>106</v>
      </c>
      <c r="K1588" s="31" t="s">
        <v>36</v>
      </c>
      <c r="L1588" s="31" t="s">
        <v>95</v>
      </c>
      <c r="M1588" s="169">
        <v>45514</v>
      </c>
      <c r="N1588" s="148"/>
      <c r="O1588" s="44" t="s">
        <v>43</v>
      </c>
      <c r="P1588" s="43" t="s">
        <v>3178</v>
      </c>
      <c r="Q1588" s="31"/>
      <c r="R1588" s="84" t="s">
        <v>106</v>
      </c>
      <c r="S1588" s="31" t="s">
        <v>36</v>
      </c>
      <c r="T1588" s="31" t="s">
        <v>95</v>
      </c>
      <c r="U1588" s="169">
        <v>45514</v>
      </c>
      <c r="V1588" s="150"/>
      <c r="W1588" s="141" t="str" cm="1">
        <f t="array" ref="W1588">IF(SUM(LEN(B1588:V1588))=0,"",IF(OR(OR(ISBLANK(F1588),SUM(LEN(C1588),LEN(D1588))=0),AND(NOT(E1588="Unknown"),ISBLANK(J1588)),AND(NOT(O1588="Unknown"),ISBLANK(R1588))),"Missing Information", INDEX(Table15[Entire Service Line Classification], MATCH(SUMIFS(Table15[Unique ID],Table15[System-Owned Portion],E1588,Table15[If Material Anything Other than "Lead" in Column E,Was Material Ever Previously Lead?],G1588,Table15[Customer-Owned Portion],O1588),Table15[Unique ID],0),0)))</f>
        <v>Non-lead</v>
      </c>
      <c r="X1588"/>
    </row>
    <row r="1589" spans="2:24" ht="30" x14ac:dyDescent="0.25">
      <c r="B1589" s="146">
        <v>26366258</v>
      </c>
      <c r="C1589" s="31" t="s">
        <v>1922</v>
      </c>
      <c r="D1589" s="31">
        <v>1661</v>
      </c>
      <c r="E1589" s="44" t="s">
        <v>43</v>
      </c>
      <c r="F1589" s="43" t="s">
        <v>34</v>
      </c>
      <c r="G1589" s="84" t="s">
        <v>34</v>
      </c>
      <c r="H1589" s="31" t="s">
        <v>3177</v>
      </c>
      <c r="I1589" s="31"/>
      <c r="J1589" s="84" t="s">
        <v>106</v>
      </c>
      <c r="K1589" s="31" t="s">
        <v>36</v>
      </c>
      <c r="L1589" s="31" t="s">
        <v>95</v>
      </c>
      <c r="M1589" s="169">
        <v>45514</v>
      </c>
      <c r="N1589" s="148"/>
      <c r="O1589" s="44" t="s">
        <v>42</v>
      </c>
      <c r="P1589" s="43" t="s">
        <v>3178</v>
      </c>
      <c r="Q1589" s="31"/>
      <c r="R1589" s="84" t="s">
        <v>106</v>
      </c>
      <c r="S1589" s="31" t="s">
        <v>36</v>
      </c>
      <c r="T1589" s="31" t="s">
        <v>95</v>
      </c>
      <c r="U1589" s="169">
        <v>45514</v>
      </c>
      <c r="V1589" s="150"/>
      <c r="W1589" s="141" t="str" cm="1">
        <f t="array" ref="W1589">IF(SUM(LEN(B1589:V1589))=0,"",IF(OR(OR(ISBLANK(F1589),SUM(LEN(C1589),LEN(D1589))=0),AND(NOT(E1589="Unknown"),ISBLANK(J1589)),AND(NOT(O1589="Unknown"),ISBLANK(R1589))),"Missing Information", INDEX(Table15[Entire Service Line Classification], MATCH(SUMIFS(Table15[Unique ID],Table15[System-Owned Portion],E1589,Table15[If Material Anything Other than "Lead" in Column E,Was Material Ever Previously Lead?],G1589,Table15[Customer-Owned Portion],O1589),Table15[Unique ID],0),0)))</f>
        <v>Non-lead</v>
      </c>
      <c r="X1589"/>
    </row>
    <row r="1590" spans="2:24" ht="30" x14ac:dyDescent="0.25">
      <c r="B1590" s="146">
        <v>26366193</v>
      </c>
      <c r="C1590" s="31" t="s">
        <v>1923</v>
      </c>
      <c r="D1590" s="31">
        <v>1662</v>
      </c>
      <c r="E1590" s="44" t="s">
        <v>43</v>
      </c>
      <c r="F1590" s="43" t="s">
        <v>34</v>
      </c>
      <c r="G1590" s="84" t="s">
        <v>34</v>
      </c>
      <c r="H1590" s="31" t="s">
        <v>3177</v>
      </c>
      <c r="I1590" s="31"/>
      <c r="J1590" s="84" t="s">
        <v>106</v>
      </c>
      <c r="K1590" s="31" t="s">
        <v>36</v>
      </c>
      <c r="L1590" s="31" t="s">
        <v>95</v>
      </c>
      <c r="M1590" s="169">
        <v>45514</v>
      </c>
      <c r="N1590" s="148"/>
      <c r="O1590" s="44" t="s">
        <v>42</v>
      </c>
      <c r="P1590" s="43" t="s">
        <v>3178</v>
      </c>
      <c r="Q1590" s="31"/>
      <c r="R1590" s="84" t="s">
        <v>106</v>
      </c>
      <c r="S1590" s="31" t="s">
        <v>36</v>
      </c>
      <c r="T1590" s="31" t="s">
        <v>95</v>
      </c>
      <c r="U1590" s="169">
        <v>45514</v>
      </c>
      <c r="V1590" s="150"/>
      <c r="W1590" s="141" t="str" cm="1">
        <f t="array" ref="W1590">IF(SUM(LEN(B1590:V1590))=0,"",IF(OR(OR(ISBLANK(F1590),SUM(LEN(C1590),LEN(D1590))=0),AND(NOT(E1590="Unknown"),ISBLANK(J1590)),AND(NOT(O1590="Unknown"),ISBLANK(R1590))),"Missing Information", INDEX(Table15[Entire Service Line Classification], MATCH(SUMIFS(Table15[Unique ID],Table15[System-Owned Portion],E1590,Table15[If Material Anything Other than "Lead" in Column E,Was Material Ever Previously Lead?],G1590,Table15[Customer-Owned Portion],O1590),Table15[Unique ID],0),0)))</f>
        <v>Non-lead</v>
      </c>
      <c r="X1590"/>
    </row>
    <row r="1591" spans="2:24" ht="30" x14ac:dyDescent="0.25">
      <c r="B1591" s="146">
        <v>26365868</v>
      </c>
      <c r="C1591" s="31" t="s">
        <v>1924</v>
      </c>
      <c r="D1591" s="31">
        <v>1663</v>
      </c>
      <c r="E1591" s="44" t="s">
        <v>43</v>
      </c>
      <c r="F1591" s="43" t="s">
        <v>34</v>
      </c>
      <c r="G1591" s="84" t="s">
        <v>34</v>
      </c>
      <c r="H1591" s="31" t="s">
        <v>3177</v>
      </c>
      <c r="I1591" s="31"/>
      <c r="J1591" s="84" t="s">
        <v>106</v>
      </c>
      <c r="K1591" s="31" t="s">
        <v>36</v>
      </c>
      <c r="L1591" s="31" t="s">
        <v>95</v>
      </c>
      <c r="M1591" s="169">
        <v>45514</v>
      </c>
      <c r="N1591" s="148"/>
      <c r="O1591" s="44" t="s">
        <v>42</v>
      </c>
      <c r="P1591" s="43" t="s">
        <v>3178</v>
      </c>
      <c r="Q1591" s="31"/>
      <c r="R1591" s="84" t="s">
        <v>106</v>
      </c>
      <c r="S1591" s="31" t="s">
        <v>36</v>
      </c>
      <c r="T1591" s="31" t="s">
        <v>95</v>
      </c>
      <c r="U1591" s="169">
        <v>45514</v>
      </c>
      <c r="V1591" s="150"/>
      <c r="W1591" s="141" t="str" cm="1">
        <f t="array" ref="W1591">IF(SUM(LEN(B1591:V1591))=0,"",IF(OR(OR(ISBLANK(F1591),SUM(LEN(C1591),LEN(D1591))=0),AND(NOT(E1591="Unknown"),ISBLANK(J1591)),AND(NOT(O1591="Unknown"),ISBLANK(R1591))),"Missing Information", INDEX(Table15[Entire Service Line Classification], MATCH(SUMIFS(Table15[Unique ID],Table15[System-Owned Portion],E1591,Table15[If Material Anything Other than "Lead" in Column E,Was Material Ever Previously Lead?],G1591,Table15[Customer-Owned Portion],O1591),Table15[Unique ID],0),0)))</f>
        <v>Non-lead</v>
      </c>
      <c r="X1591"/>
    </row>
    <row r="1592" spans="2:24" ht="30" x14ac:dyDescent="0.25">
      <c r="B1592" s="146">
        <v>26365790</v>
      </c>
      <c r="C1592" s="31" t="s">
        <v>1925</v>
      </c>
      <c r="D1592" s="31">
        <v>1664</v>
      </c>
      <c r="E1592" s="44" t="s">
        <v>43</v>
      </c>
      <c r="F1592" s="43" t="s">
        <v>34</v>
      </c>
      <c r="G1592" s="84" t="s">
        <v>34</v>
      </c>
      <c r="H1592" s="31" t="s">
        <v>3177</v>
      </c>
      <c r="I1592" s="31"/>
      <c r="J1592" s="84" t="s">
        <v>106</v>
      </c>
      <c r="K1592" s="31" t="s">
        <v>36</v>
      </c>
      <c r="L1592" s="31" t="s">
        <v>95</v>
      </c>
      <c r="M1592" s="169">
        <v>45514</v>
      </c>
      <c r="N1592" s="148"/>
      <c r="O1592" s="44" t="s">
        <v>43</v>
      </c>
      <c r="P1592" s="43" t="s">
        <v>3178</v>
      </c>
      <c r="Q1592" s="31"/>
      <c r="R1592" s="84" t="s">
        <v>106</v>
      </c>
      <c r="S1592" s="31" t="s">
        <v>36</v>
      </c>
      <c r="T1592" s="31" t="s">
        <v>95</v>
      </c>
      <c r="U1592" s="169">
        <v>45514</v>
      </c>
      <c r="V1592" s="150"/>
      <c r="W1592" s="141" t="str" cm="1">
        <f t="array" ref="W1592">IF(SUM(LEN(B1592:V1592))=0,"",IF(OR(OR(ISBLANK(F1592),SUM(LEN(C1592),LEN(D1592))=0),AND(NOT(E1592="Unknown"),ISBLANK(J1592)),AND(NOT(O1592="Unknown"),ISBLANK(R1592))),"Missing Information", INDEX(Table15[Entire Service Line Classification], MATCH(SUMIFS(Table15[Unique ID],Table15[System-Owned Portion],E1592,Table15[If Material Anything Other than "Lead" in Column E,Was Material Ever Previously Lead?],G1592,Table15[Customer-Owned Portion],O1592),Table15[Unique ID],0),0)))</f>
        <v>Non-lead</v>
      </c>
      <c r="X1592"/>
    </row>
    <row r="1593" spans="2:24" ht="30" x14ac:dyDescent="0.25">
      <c r="B1593" s="146">
        <v>26366260</v>
      </c>
      <c r="C1593" s="31" t="s">
        <v>1926</v>
      </c>
      <c r="D1593" s="31">
        <v>1665</v>
      </c>
      <c r="E1593" s="44" t="s">
        <v>43</v>
      </c>
      <c r="F1593" s="43" t="s">
        <v>34</v>
      </c>
      <c r="G1593" s="84" t="s">
        <v>34</v>
      </c>
      <c r="H1593" s="31" t="s">
        <v>3177</v>
      </c>
      <c r="I1593" s="31"/>
      <c r="J1593" s="84" t="s">
        <v>106</v>
      </c>
      <c r="K1593" s="31" t="s">
        <v>36</v>
      </c>
      <c r="L1593" s="31" t="s">
        <v>95</v>
      </c>
      <c r="M1593" s="169">
        <v>45514</v>
      </c>
      <c r="N1593" s="148"/>
      <c r="O1593" s="44" t="s">
        <v>43</v>
      </c>
      <c r="P1593" s="43" t="s">
        <v>3178</v>
      </c>
      <c r="Q1593" s="31"/>
      <c r="R1593" s="84" t="s">
        <v>106</v>
      </c>
      <c r="S1593" s="31" t="s">
        <v>36</v>
      </c>
      <c r="T1593" s="31" t="s">
        <v>95</v>
      </c>
      <c r="U1593" s="169">
        <v>45514</v>
      </c>
      <c r="V1593" s="150"/>
      <c r="W1593" s="141" t="str" cm="1">
        <f t="array" ref="W1593">IF(SUM(LEN(B1593:V1593))=0,"",IF(OR(OR(ISBLANK(F1593),SUM(LEN(C1593),LEN(D1593))=0),AND(NOT(E1593="Unknown"),ISBLANK(J1593)),AND(NOT(O1593="Unknown"),ISBLANK(R1593))),"Missing Information", INDEX(Table15[Entire Service Line Classification], MATCH(SUMIFS(Table15[Unique ID],Table15[System-Owned Portion],E1593,Table15[If Material Anything Other than "Lead" in Column E,Was Material Ever Previously Lead?],G1593,Table15[Customer-Owned Portion],O1593),Table15[Unique ID],0),0)))</f>
        <v>Non-lead</v>
      </c>
      <c r="X1593"/>
    </row>
    <row r="1594" spans="2:24" ht="30" x14ac:dyDescent="0.25">
      <c r="B1594" s="146">
        <v>26366195</v>
      </c>
      <c r="C1594" s="31" t="s">
        <v>1927</v>
      </c>
      <c r="D1594" s="31">
        <v>1666</v>
      </c>
      <c r="E1594" s="44" t="s">
        <v>43</v>
      </c>
      <c r="F1594" s="43" t="s">
        <v>34</v>
      </c>
      <c r="G1594" s="84" t="s">
        <v>34</v>
      </c>
      <c r="H1594" s="31" t="s">
        <v>3177</v>
      </c>
      <c r="I1594" s="31"/>
      <c r="J1594" s="84" t="s">
        <v>106</v>
      </c>
      <c r="K1594" s="31" t="s">
        <v>36</v>
      </c>
      <c r="L1594" s="31" t="s">
        <v>95</v>
      </c>
      <c r="M1594" s="169">
        <v>45514</v>
      </c>
      <c r="N1594" s="148"/>
      <c r="O1594" s="44" t="s">
        <v>43</v>
      </c>
      <c r="P1594" s="43" t="s">
        <v>3178</v>
      </c>
      <c r="Q1594" s="31"/>
      <c r="R1594" s="84" t="s">
        <v>106</v>
      </c>
      <c r="S1594" s="31" t="s">
        <v>36</v>
      </c>
      <c r="T1594" s="31" t="s">
        <v>95</v>
      </c>
      <c r="U1594" s="169">
        <v>45514</v>
      </c>
      <c r="V1594" s="150"/>
      <c r="W1594" s="141" t="str" cm="1">
        <f t="array" ref="W1594">IF(SUM(LEN(B1594:V1594))=0,"",IF(OR(OR(ISBLANK(F1594),SUM(LEN(C1594),LEN(D1594))=0),AND(NOT(E1594="Unknown"),ISBLANK(J1594)),AND(NOT(O1594="Unknown"),ISBLANK(R1594))),"Missing Information", INDEX(Table15[Entire Service Line Classification], MATCH(SUMIFS(Table15[Unique ID],Table15[System-Owned Portion],E1594,Table15[If Material Anything Other than "Lead" in Column E,Was Material Ever Previously Lead?],G1594,Table15[Customer-Owned Portion],O1594),Table15[Unique ID],0),0)))</f>
        <v>Non-lead</v>
      </c>
      <c r="X1594"/>
    </row>
    <row r="1595" spans="2:24" ht="30" x14ac:dyDescent="0.25">
      <c r="B1595" s="146">
        <v>26365846</v>
      </c>
      <c r="C1595" s="31" t="s">
        <v>1928</v>
      </c>
      <c r="D1595" s="31">
        <v>1667</v>
      </c>
      <c r="E1595" s="44" t="s">
        <v>43</v>
      </c>
      <c r="F1595" s="43" t="s">
        <v>34</v>
      </c>
      <c r="G1595" s="84" t="s">
        <v>34</v>
      </c>
      <c r="H1595" s="31" t="s">
        <v>3177</v>
      </c>
      <c r="I1595" s="31"/>
      <c r="J1595" s="84" t="s">
        <v>106</v>
      </c>
      <c r="K1595" s="31" t="s">
        <v>36</v>
      </c>
      <c r="L1595" s="31" t="s">
        <v>95</v>
      </c>
      <c r="M1595" s="169">
        <v>45514</v>
      </c>
      <c r="N1595" s="148"/>
      <c r="O1595" s="44" t="s">
        <v>43</v>
      </c>
      <c r="P1595" s="43" t="s">
        <v>3178</v>
      </c>
      <c r="Q1595" s="31"/>
      <c r="R1595" s="84" t="s">
        <v>106</v>
      </c>
      <c r="S1595" s="31" t="s">
        <v>36</v>
      </c>
      <c r="T1595" s="31" t="s">
        <v>95</v>
      </c>
      <c r="U1595" s="169">
        <v>45514</v>
      </c>
      <c r="V1595" s="150"/>
      <c r="W1595" s="141" t="str" cm="1">
        <f t="array" ref="W1595">IF(SUM(LEN(B1595:V1595))=0,"",IF(OR(OR(ISBLANK(F1595),SUM(LEN(C1595),LEN(D1595))=0),AND(NOT(E1595="Unknown"),ISBLANK(J1595)),AND(NOT(O1595="Unknown"),ISBLANK(R1595))),"Missing Information", INDEX(Table15[Entire Service Line Classification], MATCH(SUMIFS(Table15[Unique ID],Table15[System-Owned Portion],E1595,Table15[If Material Anything Other than "Lead" in Column E,Was Material Ever Previously Lead?],G1595,Table15[Customer-Owned Portion],O1595),Table15[Unique ID],0),0)))</f>
        <v>Non-lead</v>
      </c>
      <c r="X1595"/>
    </row>
    <row r="1596" spans="2:24" ht="30" x14ac:dyDescent="0.25">
      <c r="B1596" s="146">
        <v>26365795</v>
      </c>
      <c r="C1596" s="31" t="s">
        <v>1929</v>
      </c>
      <c r="D1596" s="31">
        <v>1668</v>
      </c>
      <c r="E1596" s="44" t="s">
        <v>43</v>
      </c>
      <c r="F1596" s="43" t="s">
        <v>34</v>
      </c>
      <c r="G1596" s="84" t="s">
        <v>34</v>
      </c>
      <c r="H1596" s="31" t="s">
        <v>3177</v>
      </c>
      <c r="I1596" s="31"/>
      <c r="J1596" s="84" t="s">
        <v>106</v>
      </c>
      <c r="K1596" s="31" t="s">
        <v>36</v>
      </c>
      <c r="L1596" s="31" t="s">
        <v>95</v>
      </c>
      <c r="M1596" s="169">
        <v>45514</v>
      </c>
      <c r="N1596" s="148"/>
      <c r="O1596" s="44" t="s">
        <v>43</v>
      </c>
      <c r="P1596" s="43" t="s">
        <v>3178</v>
      </c>
      <c r="Q1596" s="31"/>
      <c r="R1596" s="84" t="s">
        <v>106</v>
      </c>
      <c r="S1596" s="31" t="s">
        <v>36</v>
      </c>
      <c r="T1596" s="31" t="s">
        <v>95</v>
      </c>
      <c r="U1596" s="169">
        <v>45514</v>
      </c>
      <c r="V1596" s="150"/>
      <c r="W1596" s="141" t="str" cm="1">
        <f t="array" ref="W1596">IF(SUM(LEN(B1596:V1596))=0,"",IF(OR(OR(ISBLANK(F1596),SUM(LEN(C1596),LEN(D1596))=0),AND(NOT(E1596="Unknown"),ISBLANK(J1596)),AND(NOT(O1596="Unknown"),ISBLANK(R1596))),"Missing Information", INDEX(Table15[Entire Service Line Classification], MATCH(SUMIFS(Table15[Unique ID],Table15[System-Owned Portion],E1596,Table15[If Material Anything Other than "Lead" in Column E,Was Material Ever Previously Lead?],G1596,Table15[Customer-Owned Portion],O1596),Table15[Unique ID],0),0)))</f>
        <v>Non-lead</v>
      </c>
      <c r="X1596"/>
    </row>
    <row r="1597" spans="2:24" ht="30" x14ac:dyDescent="0.25">
      <c r="B1597" s="146">
        <v>26365852</v>
      </c>
      <c r="C1597" s="31" t="s">
        <v>1930</v>
      </c>
      <c r="D1597" s="31">
        <v>1669</v>
      </c>
      <c r="E1597" s="44" t="s">
        <v>43</v>
      </c>
      <c r="F1597" s="43" t="s">
        <v>34</v>
      </c>
      <c r="G1597" s="84" t="s">
        <v>34</v>
      </c>
      <c r="H1597" s="31" t="s">
        <v>3177</v>
      </c>
      <c r="I1597" s="31"/>
      <c r="J1597" s="84" t="s">
        <v>106</v>
      </c>
      <c r="K1597" s="31" t="s">
        <v>36</v>
      </c>
      <c r="L1597" s="31" t="s">
        <v>95</v>
      </c>
      <c r="M1597" s="169">
        <v>45514</v>
      </c>
      <c r="N1597" s="148"/>
      <c r="O1597" s="44" t="s">
        <v>43</v>
      </c>
      <c r="P1597" s="43" t="s">
        <v>3178</v>
      </c>
      <c r="Q1597" s="31"/>
      <c r="R1597" s="84" t="s">
        <v>106</v>
      </c>
      <c r="S1597" s="31" t="s">
        <v>36</v>
      </c>
      <c r="T1597" s="31" t="s">
        <v>95</v>
      </c>
      <c r="U1597" s="169">
        <v>45514</v>
      </c>
      <c r="V1597" s="150"/>
      <c r="W1597" s="141" t="str" cm="1">
        <f t="array" ref="W1597">IF(SUM(LEN(B1597:V1597))=0,"",IF(OR(OR(ISBLANK(F1597),SUM(LEN(C1597),LEN(D1597))=0),AND(NOT(E1597="Unknown"),ISBLANK(J1597)),AND(NOT(O1597="Unknown"),ISBLANK(R1597))),"Missing Information", INDEX(Table15[Entire Service Line Classification], MATCH(SUMIFS(Table15[Unique ID],Table15[System-Owned Portion],E1597,Table15[If Material Anything Other than "Lead" in Column E,Was Material Ever Previously Lead?],G1597,Table15[Customer-Owned Portion],O1597),Table15[Unique ID],0),0)))</f>
        <v>Non-lead</v>
      </c>
      <c r="X1597"/>
    </row>
    <row r="1598" spans="2:24" ht="30" x14ac:dyDescent="0.25">
      <c r="B1598" s="146">
        <v>26365791</v>
      </c>
      <c r="C1598" s="31" t="s">
        <v>1931</v>
      </c>
      <c r="D1598" s="31">
        <v>1670</v>
      </c>
      <c r="E1598" s="44" t="s">
        <v>43</v>
      </c>
      <c r="F1598" s="43" t="s">
        <v>34</v>
      </c>
      <c r="G1598" s="84" t="s">
        <v>34</v>
      </c>
      <c r="H1598" s="31" t="s">
        <v>3177</v>
      </c>
      <c r="I1598" s="31"/>
      <c r="J1598" s="84" t="s">
        <v>106</v>
      </c>
      <c r="K1598" s="31" t="s">
        <v>36</v>
      </c>
      <c r="L1598" s="31" t="s">
        <v>95</v>
      </c>
      <c r="M1598" s="169">
        <v>45514</v>
      </c>
      <c r="N1598" s="148"/>
      <c r="O1598" s="44" t="s">
        <v>43</v>
      </c>
      <c r="P1598" s="43" t="s">
        <v>3178</v>
      </c>
      <c r="Q1598" s="31"/>
      <c r="R1598" s="84" t="s">
        <v>106</v>
      </c>
      <c r="S1598" s="31" t="s">
        <v>36</v>
      </c>
      <c r="T1598" s="31" t="s">
        <v>95</v>
      </c>
      <c r="U1598" s="169">
        <v>45514</v>
      </c>
      <c r="V1598" s="150"/>
      <c r="W1598" s="141" t="str" cm="1">
        <f t="array" ref="W1598">IF(SUM(LEN(B1598:V1598))=0,"",IF(OR(OR(ISBLANK(F1598),SUM(LEN(C1598),LEN(D1598))=0),AND(NOT(E1598="Unknown"),ISBLANK(J1598)),AND(NOT(O1598="Unknown"),ISBLANK(R1598))),"Missing Information", INDEX(Table15[Entire Service Line Classification], MATCH(SUMIFS(Table15[Unique ID],Table15[System-Owned Portion],E1598,Table15[If Material Anything Other than "Lead" in Column E,Was Material Ever Previously Lead?],G1598,Table15[Customer-Owned Portion],O1598),Table15[Unique ID],0),0)))</f>
        <v>Non-lead</v>
      </c>
      <c r="X1598"/>
    </row>
    <row r="1599" spans="2:24" ht="30" x14ac:dyDescent="0.25">
      <c r="B1599" s="146">
        <v>26365845</v>
      </c>
      <c r="C1599" s="31" t="s">
        <v>1932</v>
      </c>
      <c r="D1599" s="31">
        <v>1671</v>
      </c>
      <c r="E1599" s="44" t="s">
        <v>43</v>
      </c>
      <c r="F1599" s="43" t="s">
        <v>34</v>
      </c>
      <c r="G1599" s="84" t="s">
        <v>34</v>
      </c>
      <c r="H1599" s="31" t="s">
        <v>3177</v>
      </c>
      <c r="I1599" s="31"/>
      <c r="J1599" s="84" t="s">
        <v>106</v>
      </c>
      <c r="K1599" s="31" t="s">
        <v>36</v>
      </c>
      <c r="L1599" s="31" t="s">
        <v>95</v>
      </c>
      <c r="M1599" s="169">
        <v>45514</v>
      </c>
      <c r="N1599" s="148"/>
      <c r="O1599" s="44" t="s">
        <v>43</v>
      </c>
      <c r="P1599" s="43" t="s">
        <v>3178</v>
      </c>
      <c r="Q1599" s="31"/>
      <c r="R1599" s="84" t="s">
        <v>106</v>
      </c>
      <c r="S1599" s="31" t="s">
        <v>36</v>
      </c>
      <c r="T1599" s="31" t="s">
        <v>95</v>
      </c>
      <c r="U1599" s="169">
        <v>45514</v>
      </c>
      <c r="V1599" s="150"/>
      <c r="W1599" s="141" t="str" cm="1">
        <f t="array" ref="W1599">IF(SUM(LEN(B1599:V1599))=0,"",IF(OR(OR(ISBLANK(F1599),SUM(LEN(C1599),LEN(D1599))=0),AND(NOT(E1599="Unknown"),ISBLANK(J1599)),AND(NOT(O1599="Unknown"),ISBLANK(R1599))),"Missing Information", INDEX(Table15[Entire Service Line Classification], MATCH(SUMIFS(Table15[Unique ID],Table15[System-Owned Portion],E1599,Table15[If Material Anything Other than "Lead" in Column E,Was Material Ever Previously Lead?],G1599,Table15[Customer-Owned Portion],O1599),Table15[Unique ID],0),0)))</f>
        <v>Non-lead</v>
      </c>
      <c r="X1599"/>
    </row>
    <row r="1600" spans="2:24" ht="30" x14ac:dyDescent="0.25">
      <c r="B1600" s="146">
        <v>26365793</v>
      </c>
      <c r="C1600" s="31" t="s">
        <v>1933</v>
      </c>
      <c r="D1600" s="31">
        <v>1672</v>
      </c>
      <c r="E1600" s="44" t="s">
        <v>43</v>
      </c>
      <c r="F1600" s="43" t="s">
        <v>34</v>
      </c>
      <c r="G1600" s="84" t="s">
        <v>34</v>
      </c>
      <c r="H1600" s="31" t="s">
        <v>3177</v>
      </c>
      <c r="I1600" s="31"/>
      <c r="J1600" s="84" t="s">
        <v>106</v>
      </c>
      <c r="K1600" s="31" t="s">
        <v>36</v>
      </c>
      <c r="L1600" s="31" t="s">
        <v>95</v>
      </c>
      <c r="M1600" s="169">
        <v>45514</v>
      </c>
      <c r="N1600" s="148"/>
      <c r="O1600" s="44" t="s">
        <v>43</v>
      </c>
      <c r="P1600" s="43" t="s">
        <v>3178</v>
      </c>
      <c r="Q1600" s="31"/>
      <c r="R1600" s="84" t="s">
        <v>106</v>
      </c>
      <c r="S1600" s="31" t="s">
        <v>36</v>
      </c>
      <c r="T1600" s="31" t="s">
        <v>95</v>
      </c>
      <c r="U1600" s="169">
        <v>45514</v>
      </c>
      <c r="V1600" s="150"/>
      <c r="W1600" s="141" t="str" cm="1">
        <f t="array" ref="W1600">IF(SUM(LEN(B1600:V1600))=0,"",IF(OR(OR(ISBLANK(F1600),SUM(LEN(C1600),LEN(D1600))=0),AND(NOT(E1600="Unknown"),ISBLANK(J1600)),AND(NOT(O1600="Unknown"),ISBLANK(R1600))),"Missing Information", INDEX(Table15[Entire Service Line Classification], MATCH(SUMIFS(Table15[Unique ID],Table15[System-Owned Portion],E1600,Table15[If Material Anything Other than "Lead" in Column E,Was Material Ever Previously Lead?],G1600,Table15[Customer-Owned Portion],O1600),Table15[Unique ID],0),0)))</f>
        <v>Non-lead</v>
      </c>
      <c r="X1600"/>
    </row>
    <row r="1601" spans="2:24" ht="30" x14ac:dyDescent="0.25">
      <c r="B1601" s="146">
        <v>26365851</v>
      </c>
      <c r="C1601" s="31" t="s">
        <v>1934</v>
      </c>
      <c r="D1601" s="31">
        <v>1673</v>
      </c>
      <c r="E1601" s="44" t="s">
        <v>43</v>
      </c>
      <c r="F1601" s="43" t="s">
        <v>34</v>
      </c>
      <c r="G1601" s="84" t="s">
        <v>34</v>
      </c>
      <c r="H1601" s="31" t="s">
        <v>3177</v>
      </c>
      <c r="I1601" s="31"/>
      <c r="J1601" s="84" t="s">
        <v>106</v>
      </c>
      <c r="K1601" s="31" t="s">
        <v>36</v>
      </c>
      <c r="L1601" s="31" t="s">
        <v>95</v>
      </c>
      <c r="M1601" s="169">
        <v>45514</v>
      </c>
      <c r="N1601" s="148"/>
      <c r="O1601" s="44" t="s">
        <v>42</v>
      </c>
      <c r="P1601" s="43" t="s">
        <v>3178</v>
      </c>
      <c r="Q1601" s="31"/>
      <c r="R1601" s="84" t="s">
        <v>106</v>
      </c>
      <c r="S1601" s="31" t="s">
        <v>36</v>
      </c>
      <c r="T1601" s="31" t="s">
        <v>95</v>
      </c>
      <c r="U1601" s="169">
        <v>45514</v>
      </c>
      <c r="V1601" s="150"/>
      <c r="W1601" s="141" t="str" cm="1">
        <f t="array" ref="W1601">IF(SUM(LEN(B1601:V1601))=0,"",IF(OR(OR(ISBLANK(F1601),SUM(LEN(C1601),LEN(D1601))=0),AND(NOT(E1601="Unknown"),ISBLANK(J1601)),AND(NOT(O1601="Unknown"),ISBLANK(R1601))),"Missing Information", INDEX(Table15[Entire Service Line Classification], MATCH(SUMIFS(Table15[Unique ID],Table15[System-Owned Portion],E1601,Table15[If Material Anything Other than "Lead" in Column E,Was Material Ever Previously Lead?],G1601,Table15[Customer-Owned Portion],O1601),Table15[Unique ID],0),0)))</f>
        <v>Non-lead</v>
      </c>
      <c r="X1601"/>
    </row>
    <row r="1602" spans="2:24" ht="30" x14ac:dyDescent="0.25">
      <c r="B1602" s="146">
        <v>26365794</v>
      </c>
      <c r="C1602" s="31" t="s">
        <v>1935</v>
      </c>
      <c r="D1602" s="31">
        <v>1674</v>
      </c>
      <c r="E1602" s="44" t="s">
        <v>43</v>
      </c>
      <c r="F1602" s="43" t="s">
        <v>34</v>
      </c>
      <c r="G1602" s="84" t="s">
        <v>34</v>
      </c>
      <c r="H1602" s="31" t="s">
        <v>3177</v>
      </c>
      <c r="I1602" s="31"/>
      <c r="J1602" s="84" t="s">
        <v>106</v>
      </c>
      <c r="K1602" s="31" t="s">
        <v>36</v>
      </c>
      <c r="L1602" s="31" t="s">
        <v>95</v>
      </c>
      <c r="M1602" s="169">
        <v>45514</v>
      </c>
      <c r="N1602" s="148"/>
      <c r="O1602" s="44" t="s">
        <v>43</v>
      </c>
      <c r="P1602" s="43" t="s">
        <v>3178</v>
      </c>
      <c r="Q1602" s="31"/>
      <c r="R1602" s="84" t="s">
        <v>106</v>
      </c>
      <c r="S1602" s="31" t="s">
        <v>36</v>
      </c>
      <c r="T1602" s="31" t="s">
        <v>95</v>
      </c>
      <c r="U1602" s="169">
        <v>45514</v>
      </c>
      <c r="V1602" s="150"/>
      <c r="W1602" s="141" t="str" cm="1">
        <f t="array" ref="W1602">IF(SUM(LEN(B1602:V1602))=0,"",IF(OR(OR(ISBLANK(F1602),SUM(LEN(C1602),LEN(D1602))=0),AND(NOT(E1602="Unknown"),ISBLANK(J1602)),AND(NOT(O1602="Unknown"),ISBLANK(R1602))),"Missing Information", INDEX(Table15[Entire Service Line Classification], MATCH(SUMIFS(Table15[Unique ID],Table15[System-Owned Portion],E1602,Table15[If Material Anything Other than "Lead" in Column E,Was Material Ever Previously Lead?],G1602,Table15[Customer-Owned Portion],O1602),Table15[Unique ID],0),0)))</f>
        <v>Non-lead</v>
      </c>
      <c r="X1602"/>
    </row>
    <row r="1603" spans="2:24" ht="30" x14ac:dyDescent="0.25">
      <c r="B1603" s="146">
        <v>26366257</v>
      </c>
      <c r="C1603" s="31" t="s">
        <v>1936</v>
      </c>
      <c r="D1603" s="31">
        <v>1675</v>
      </c>
      <c r="E1603" s="44" t="s">
        <v>43</v>
      </c>
      <c r="F1603" s="43" t="s">
        <v>34</v>
      </c>
      <c r="G1603" s="84" t="s">
        <v>34</v>
      </c>
      <c r="H1603" s="31" t="s">
        <v>3177</v>
      </c>
      <c r="I1603" s="31"/>
      <c r="J1603" s="84" t="s">
        <v>106</v>
      </c>
      <c r="K1603" s="31" t="s">
        <v>36</v>
      </c>
      <c r="L1603" s="31" t="s">
        <v>95</v>
      </c>
      <c r="M1603" s="169">
        <v>45514</v>
      </c>
      <c r="N1603" s="148"/>
      <c r="O1603" s="44" t="s">
        <v>43</v>
      </c>
      <c r="P1603" s="43" t="s">
        <v>3178</v>
      </c>
      <c r="Q1603" s="31"/>
      <c r="R1603" s="84" t="s">
        <v>106</v>
      </c>
      <c r="S1603" s="31" t="s">
        <v>36</v>
      </c>
      <c r="T1603" s="31" t="s">
        <v>95</v>
      </c>
      <c r="U1603" s="169">
        <v>45514</v>
      </c>
      <c r="V1603" s="150"/>
      <c r="W1603" s="141" t="str" cm="1">
        <f t="array" ref="W1603">IF(SUM(LEN(B1603:V1603))=0,"",IF(OR(OR(ISBLANK(F1603),SUM(LEN(C1603),LEN(D1603))=0),AND(NOT(E1603="Unknown"),ISBLANK(J1603)),AND(NOT(O1603="Unknown"),ISBLANK(R1603))),"Missing Information", INDEX(Table15[Entire Service Line Classification], MATCH(SUMIFS(Table15[Unique ID],Table15[System-Owned Portion],E1603,Table15[If Material Anything Other than "Lead" in Column E,Was Material Ever Previously Lead?],G1603,Table15[Customer-Owned Portion],O1603),Table15[Unique ID],0),0)))</f>
        <v>Non-lead</v>
      </c>
      <c r="X1603"/>
    </row>
    <row r="1604" spans="2:24" ht="30" x14ac:dyDescent="0.25">
      <c r="B1604" s="146">
        <v>26365789</v>
      </c>
      <c r="C1604" s="31" t="s">
        <v>1937</v>
      </c>
      <c r="D1604" s="31">
        <v>1676</v>
      </c>
      <c r="E1604" s="44" t="s">
        <v>43</v>
      </c>
      <c r="F1604" s="43" t="s">
        <v>34</v>
      </c>
      <c r="G1604" s="84" t="s">
        <v>34</v>
      </c>
      <c r="H1604" s="31" t="s">
        <v>3177</v>
      </c>
      <c r="I1604" s="31"/>
      <c r="J1604" s="84" t="s">
        <v>106</v>
      </c>
      <c r="K1604" s="31" t="s">
        <v>36</v>
      </c>
      <c r="L1604" s="31" t="s">
        <v>95</v>
      </c>
      <c r="M1604" s="169">
        <v>45514</v>
      </c>
      <c r="N1604" s="148"/>
      <c r="O1604" s="44" t="s">
        <v>42</v>
      </c>
      <c r="P1604" s="43" t="s">
        <v>3178</v>
      </c>
      <c r="Q1604" s="31"/>
      <c r="R1604" s="84" t="s">
        <v>106</v>
      </c>
      <c r="S1604" s="31" t="s">
        <v>36</v>
      </c>
      <c r="T1604" s="31" t="s">
        <v>95</v>
      </c>
      <c r="U1604" s="169">
        <v>45514</v>
      </c>
      <c r="V1604" s="150"/>
      <c r="W1604" s="141" t="str" cm="1">
        <f t="array" ref="W1604">IF(SUM(LEN(B1604:V1604))=0,"",IF(OR(OR(ISBLANK(F1604),SUM(LEN(C1604),LEN(D1604))=0),AND(NOT(E1604="Unknown"),ISBLANK(J1604)),AND(NOT(O1604="Unknown"),ISBLANK(R1604))),"Missing Information", INDEX(Table15[Entire Service Line Classification], MATCH(SUMIFS(Table15[Unique ID],Table15[System-Owned Portion],E1604,Table15[If Material Anything Other than "Lead" in Column E,Was Material Ever Previously Lead?],G1604,Table15[Customer-Owned Portion],O1604),Table15[Unique ID],0),0)))</f>
        <v>Non-lead</v>
      </c>
      <c r="X1604"/>
    </row>
    <row r="1605" spans="2:24" ht="30" x14ac:dyDescent="0.25">
      <c r="B1605" s="146">
        <v>55117153</v>
      </c>
      <c r="C1605" s="31" t="s">
        <v>1938</v>
      </c>
      <c r="D1605" s="31">
        <v>1677</v>
      </c>
      <c r="E1605" s="44" t="s">
        <v>43</v>
      </c>
      <c r="F1605" s="43" t="s">
        <v>34</v>
      </c>
      <c r="G1605" s="84" t="s">
        <v>34</v>
      </c>
      <c r="H1605" s="31" t="s">
        <v>3177</v>
      </c>
      <c r="I1605" s="31"/>
      <c r="J1605" s="84" t="s">
        <v>106</v>
      </c>
      <c r="K1605" s="31" t="s">
        <v>36</v>
      </c>
      <c r="L1605" s="31" t="s">
        <v>95</v>
      </c>
      <c r="M1605" s="169">
        <v>45514</v>
      </c>
      <c r="N1605" s="148"/>
      <c r="O1605" s="44" t="s">
        <v>42</v>
      </c>
      <c r="P1605" s="43" t="s">
        <v>3178</v>
      </c>
      <c r="Q1605" s="31"/>
      <c r="R1605" s="84" t="s">
        <v>106</v>
      </c>
      <c r="S1605" s="31" t="s">
        <v>36</v>
      </c>
      <c r="T1605" s="31" t="s">
        <v>95</v>
      </c>
      <c r="U1605" s="169">
        <v>45514</v>
      </c>
      <c r="V1605" s="150"/>
      <c r="W1605" s="141" t="str" cm="1">
        <f t="array" ref="W1605">IF(SUM(LEN(B1605:V1605))=0,"",IF(OR(OR(ISBLANK(F1605),SUM(LEN(C1605),LEN(D1605))=0),AND(NOT(E1605="Unknown"),ISBLANK(J1605)),AND(NOT(O1605="Unknown"),ISBLANK(R1605))),"Missing Information", INDEX(Table15[Entire Service Line Classification], MATCH(SUMIFS(Table15[Unique ID],Table15[System-Owned Portion],E1605,Table15[If Material Anything Other than "Lead" in Column E,Was Material Ever Previously Lead?],G1605,Table15[Customer-Owned Portion],O1605),Table15[Unique ID],0),0)))</f>
        <v>Non-lead</v>
      </c>
      <c r="X1605"/>
    </row>
    <row r="1606" spans="2:24" ht="30" x14ac:dyDescent="0.25">
      <c r="B1606" s="146" t="s">
        <v>291</v>
      </c>
      <c r="C1606" s="31" t="s">
        <v>1939</v>
      </c>
      <c r="D1606" s="31">
        <v>1680</v>
      </c>
      <c r="E1606" s="44" t="s">
        <v>43</v>
      </c>
      <c r="F1606" s="43" t="s">
        <v>34</v>
      </c>
      <c r="G1606" s="84" t="s">
        <v>34</v>
      </c>
      <c r="H1606" s="31" t="s">
        <v>3177</v>
      </c>
      <c r="I1606" s="31"/>
      <c r="J1606" s="84" t="s">
        <v>106</v>
      </c>
      <c r="K1606" s="31" t="s">
        <v>36</v>
      </c>
      <c r="L1606" s="31" t="s">
        <v>95</v>
      </c>
      <c r="M1606" s="169">
        <v>45514</v>
      </c>
      <c r="N1606" s="148"/>
      <c r="O1606" s="44" t="s">
        <v>43</v>
      </c>
      <c r="P1606" s="43" t="s">
        <v>3178</v>
      </c>
      <c r="Q1606" s="31"/>
      <c r="R1606" s="84" t="s">
        <v>106</v>
      </c>
      <c r="S1606" s="31" t="s">
        <v>36</v>
      </c>
      <c r="T1606" s="31" t="s">
        <v>95</v>
      </c>
      <c r="U1606" s="169">
        <v>45514</v>
      </c>
      <c r="V1606" s="150"/>
      <c r="W1606" s="141" t="str" cm="1">
        <f t="array" ref="W1606">IF(SUM(LEN(B1606:V1606))=0,"",IF(OR(OR(ISBLANK(F1606),SUM(LEN(C1606),LEN(D1606))=0),AND(NOT(E1606="Unknown"),ISBLANK(J1606)),AND(NOT(O1606="Unknown"),ISBLANK(R1606))),"Missing Information", INDEX(Table15[Entire Service Line Classification], MATCH(SUMIFS(Table15[Unique ID],Table15[System-Owned Portion],E1606,Table15[If Material Anything Other than "Lead" in Column E,Was Material Ever Previously Lead?],G1606,Table15[Customer-Owned Portion],O1606),Table15[Unique ID],0),0)))</f>
        <v>Non-lead</v>
      </c>
      <c r="X1606"/>
    </row>
    <row r="1607" spans="2:24" ht="30" x14ac:dyDescent="0.25">
      <c r="B1607" s="146">
        <v>5366522</v>
      </c>
      <c r="C1607" s="31" t="s">
        <v>1940</v>
      </c>
      <c r="D1607" s="31">
        <v>1687</v>
      </c>
      <c r="E1607" s="44" t="s">
        <v>43</v>
      </c>
      <c r="F1607" s="43" t="s">
        <v>34</v>
      </c>
      <c r="G1607" s="84" t="s">
        <v>34</v>
      </c>
      <c r="H1607" s="31" t="s">
        <v>3177</v>
      </c>
      <c r="I1607" s="31"/>
      <c r="J1607" s="84" t="s">
        <v>106</v>
      </c>
      <c r="K1607" s="31" t="s">
        <v>36</v>
      </c>
      <c r="L1607" s="31" t="s">
        <v>95</v>
      </c>
      <c r="M1607" s="169">
        <v>45514</v>
      </c>
      <c r="N1607" s="148"/>
      <c r="O1607" s="44" t="s">
        <v>43</v>
      </c>
      <c r="P1607" s="43" t="s">
        <v>3178</v>
      </c>
      <c r="Q1607" s="31"/>
      <c r="R1607" s="84" t="s">
        <v>106</v>
      </c>
      <c r="S1607" s="31" t="s">
        <v>36</v>
      </c>
      <c r="T1607" s="31" t="s">
        <v>95</v>
      </c>
      <c r="U1607" s="169">
        <v>45514</v>
      </c>
      <c r="V1607" s="150"/>
      <c r="W1607" s="141" t="str" cm="1">
        <f t="array" ref="W1607">IF(SUM(LEN(B1607:V1607))=0,"",IF(OR(OR(ISBLANK(F1607),SUM(LEN(C1607),LEN(D1607))=0),AND(NOT(E1607="Unknown"),ISBLANK(J1607)),AND(NOT(O1607="Unknown"),ISBLANK(R1607))),"Missing Information", INDEX(Table15[Entire Service Line Classification], MATCH(SUMIFS(Table15[Unique ID],Table15[System-Owned Portion],E1607,Table15[If Material Anything Other than "Lead" in Column E,Was Material Ever Previously Lead?],G1607,Table15[Customer-Owned Portion],O1607),Table15[Unique ID],0),0)))</f>
        <v>Non-lead</v>
      </c>
      <c r="X1607"/>
    </row>
    <row r="1608" spans="2:24" ht="30" x14ac:dyDescent="0.25">
      <c r="B1608" s="146">
        <v>73021391</v>
      </c>
      <c r="C1608" s="31" t="s">
        <v>1941</v>
      </c>
      <c r="D1608" s="31">
        <v>1697</v>
      </c>
      <c r="E1608" s="44" t="s">
        <v>43</v>
      </c>
      <c r="F1608" s="43" t="s">
        <v>34</v>
      </c>
      <c r="G1608" s="84" t="s">
        <v>34</v>
      </c>
      <c r="H1608" s="31" t="s">
        <v>3177</v>
      </c>
      <c r="I1608" s="31"/>
      <c r="J1608" s="84" t="s">
        <v>106</v>
      </c>
      <c r="K1608" s="31" t="s">
        <v>36</v>
      </c>
      <c r="L1608" s="31" t="s">
        <v>95</v>
      </c>
      <c r="M1608" s="169">
        <v>45514</v>
      </c>
      <c r="N1608" s="148"/>
      <c r="O1608" s="44" t="s">
        <v>43</v>
      </c>
      <c r="P1608" s="43" t="s">
        <v>3178</v>
      </c>
      <c r="Q1608" s="31"/>
      <c r="R1608" s="84" t="s">
        <v>106</v>
      </c>
      <c r="S1608" s="31" t="s">
        <v>36</v>
      </c>
      <c r="T1608" s="31" t="s">
        <v>95</v>
      </c>
      <c r="U1608" s="169">
        <v>45514</v>
      </c>
      <c r="V1608" s="150"/>
      <c r="W1608" s="141" t="str" cm="1">
        <f t="array" ref="W1608">IF(SUM(LEN(B1608:V1608))=0,"",IF(OR(OR(ISBLANK(F1608),SUM(LEN(C1608),LEN(D1608))=0),AND(NOT(E1608="Unknown"),ISBLANK(J1608)),AND(NOT(O1608="Unknown"),ISBLANK(R1608))),"Missing Information", INDEX(Table15[Entire Service Line Classification], MATCH(SUMIFS(Table15[Unique ID],Table15[System-Owned Portion],E1608,Table15[If Material Anything Other than "Lead" in Column E,Was Material Ever Previously Lead?],G1608,Table15[Customer-Owned Portion],O1608),Table15[Unique ID],0),0)))</f>
        <v>Non-lead</v>
      </c>
      <c r="X1608"/>
    </row>
    <row r="1609" spans="2:24" ht="30" x14ac:dyDescent="0.25">
      <c r="B1609" s="146" t="s">
        <v>292</v>
      </c>
      <c r="C1609" s="31" t="s">
        <v>1941</v>
      </c>
      <c r="D1609" s="31">
        <v>1698</v>
      </c>
      <c r="E1609" s="44" t="s">
        <v>43</v>
      </c>
      <c r="F1609" s="43" t="s">
        <v>34</v>
      </c>
      <c r="G1609" s="84" t="s">
        <v>34</v>
      </c>
      <c r="H1609" s="31" t="s">
        <v>3177</v>
      </c>
      <c r="I1609" s="31"/>
      <c r="J1609" s="84" t="s">
        <v>106</v>
      </c>
      <c r="K1609" s="31" t="s">
        <v>36</v>
      </c>
      <c r="L1609" s="31" t="s">
        <v>95</v>
      </c>
      <c r="M1609" s="169">
        <v>45514</v>
      </c>
      <c r="N1609" s="148"/>
      <c r="O1609" s="44" t="s">
        <v>42</v>
      </c>
      <c r="P1609" s="43" t="s">
        <v>3178</v>
      </c>
      <c r="Q1609" s="31"/>
      <c r="R1609" s="84" t="s">
        <v>106</v>
      </c>
      <c r="S1609" s="31" t="s">
        <v>36</v>
      </c>
      <c r="T1609" s="31" t="s">
        <v>95</v>
      </c>
      <c r="U1609" s="169">
        <v>45514</v>
      </c>
      <c r="V1609" s="150"/>
      <c r="W1609" s="141" t="str" cm="1">
        <f t="array" ref="W1609">IF(SUM(LEN(B1609:V1609))=0,"",IF(OR(OR(ISBLANK(F1609),SUM(LEN(C1609),LEN(D1609))=0),AND(NOT(E1609="Unknown"),ISBLANK(J1609)),AND(NOT(O1609="Unknown"),ISBLANK(R1609))),"Missing Information", INDEX(Table15[Entire Service Line Classification], MATCH(SUMIFS(Table15[Unique ID],Table15[System-Owned Portion],E1609,Table15[If Material Anything Other than "Lead" in Column E,Was Material Ever Previously Lead?],G1609,Table15[Customer-Owned Portion],O1609),Table15[Unique ID],0),0)))</f>
        <v>Non-lead</v>
      </c>
      <c r="X1609"/>
    </row>
    <row r="1610" spans="2:24" ht="30" x14ac:dyDescent="0.25">
      <c r="B1610" s="146" t="s">
        <v>293</v>
      </c>
      <c r="C1610" s="31" t="s">
        <v>1942</v>
      </c>
      <c r="D1610" s="31">
        <v>1699</v>
      </c>
      <c r="E1610" s="44" t="s">
        <v>43</v>
      </c>
      <c r="F1610" s="43" t="s">
        <v>34</v>
      </c>
      <c r="G1610" s="84" t="s">
        <v>34</v>
      </c>
      <c r="H1610" s="31" t="s">
        <v>3177</v>
      </c>
      <c r="I1610" s="31"/>
      <c r="J1610" s="84" t="s">
        <v>106</v>
      </c>
      <c r="K1610" s="31" t="s">
        <v>36</v>
      </c>
      <c r="L1610" s="31" t="s">
        <v>95</v>
      </c>
      <c r="M1610" s="169">
        <v>45514</v>
      </c>
      <c r="N1610" s="148"/>
      <c r="O1610" s="44" t="s">
        <v>43</v>
      </c>
      <c r="P1610" s="43" t="s">
        <v>3178</v>
      </c>
      <c r="Q1610" s="31"/>
      <c r="R1610" s="84" t="s">
        <v>106</v>
      </c>
      <c r="S1610" s="31" t="s">
        <v>36</v>
      </c>
      <c r="T1610" s="31" t="s">
        <v>95</v>
      </c>
      <c r="U1610" s="169">
        <v>45514</v>
      </c>
      <c r="V1610" s="150"/>
      <c r="W1610" s="141" t="str" cm="1">
        <f t="array" ref="W1610">IF(SUM(LEN(B1610:V1610))=0,"",IF(OR(OR(ISBLANK(F1610),SUM(LEN(C1610),LEN(D1610))=0),AND(NOT(E1610="Unknown"),ISBLANK(J1610)),AND(NOT(O1610="Unknown"),ISBLANK(R1610))),"Missing Information", INDEX(Table15[Entire Service Line Classification], MATCH(SUMIFS(Table15[Unique ID],Table15[System-Owned Portion],E1610,Table15[If Material Anything Other than "Lead" in Column E,Was Material Ever Previously Lead?],G1610,Table15[Customer-Owned Portion],O1610),Table15[Unique ID],0),0)))</f>
        <v>Non-lead</v>
      </c>
      <c r="X1610"/>
    </row>
    <row r="1611" spans="2:24" ht="30" x14ac:dyDescent="0.25">
      <c r="B1611" s="146">
        <v>26366154</v>
      </c>
      <c r="C1611" s="31" t="s">
        <v>1943</v>
      </c>
      <c r="D1611" s="31">
        <v>1701</v>
      </c>
      <c r="E1611" s="44" t="s">
        <v>43</v>
      </c>
      <c r="F1611" s="43" t="s">
        <v>34</v>
      </c>
      <c r="G1611" s="84" t="s">
        <v>34</v>
      </c>
      <c r="H1611" s="31" t="s">
        <v>3177</v>
      </c>
      <c r="I1611" s="31"/>
      <c r="J1611" s="84" t="s">
        <v>106</v>
      </c>
      <c r="K1611" s="31" t="s">
        <v>36</v>
      </c>
      <c r="L1611" s="31" t="s">
        <v>95</v>
      </c>
      <c r="M1611" s="169">
        <v>45514</v>
      </c>
      <c r="N1611" s="148"/>
      <c r="O1611" s="44" t="s">
        <v>43</v>
      </c>
      <c r="P1611" s="43" t="s">
        <v>3178</v>
      </c>
      <c r="Q1611" s="31"/>
      <c r="R1611" s="84" t="s">
        <v>106</v>
      </c>
      <c r="S1611" s="31" t="s">
        <v>36</v>
      </c>
      <c r="T1611" s="31" t="s">
        <v>95</v>
      </c>
      <c r="U1611" s="169">
        <v>45514</v>
      </c>
      <c r="V1611" s="150"/>
      <c r="W1611" s="141" t="str" cm="1">
        <f t="array" ref="W1611">IF(SUM(LEN(B1611:V1611))=0,"",IF(OR(OR(ISBLANK(F1611),SUM(LEN(C1611),LEN(D1611))=0),AND(NOT(E1611="Unknown"),ISBLANK(J1611)),AND(NOT(O1611="Unknown"),ISBLANK(R1611))),"Missing Information", INDEX(Table15[Entire Service Line Classification], MATCH(SUMIFS(Table15[Unique ID],Table15[System-Owned Portion],E1611,Table15[If Material Anything Other than "Lead" in Column E,Was Material Ever Previously Lead?],G1611,Table15[Customer-Owned Portion],O1611),Table15[Unique ID],0),0)))</f>
        <v>Non-lead</v>
      </c>
      <c r="X1611"/>
    </row>
    <row r="1612" spans="2:24" ht="30" x14ac:dyDescent="0.25">
      <c r="B1612" s="146">
        <v>26367199</v>
      </c>
      <c r="C1612" s="31" t="s">
        <v>1944</v>
      </c>
      <c r="D1612" s="31">
        <v>1702</v>
      </c>
      <c r="E1612" s="44" t="s">
        <v>43</v>
      </c>
      <c r="F1612" s="43" t="s">
        <v>34</v>
      </c>
      <c r="G1612" s="84" t="s">
        <v>34</v>
      </c>
      <c r="H1612" s="31" t="s">
        <v>3177</v>
      </c>
      <c r="I1612" s="31"/>
      <c r="J1612" s="84" t="s">
        <v>106</v>
      </c>
      <c r="K1612" s="31" t="s">
        <v>36</v>
      </c>
      <c r="L1612" s="31" t="s">
        <v>95</v>
      </c>
      <c r="M1612" s="169">
        <v>45514</v>
      </c>
      <c r="N1612" s="148"/>
      <c r="O1612" s="44" t="s">
        <v>43</v>
      </c>
      <c r="P1612" s="43" t="s">
        <v>3178</v>
      </c>
      <c r="Q1612" s="31"/>
      <c r="R1612" s="84" t="s">
        <v>106</v>
      </c>
      <c r="S1612" s="31" t="s">
        <v>36</v>
      </c>
      <c r="T1612" s="31" t="s">
        <v>95</v>
      </c>
      <c r="U1612" s="169">
        <v>45514</v>
      </c>
      <c r="V1612" s="150"/>
      <c r="W1612" s="141" t="str" cm="1">
        <f t="array" ref="W1612">IF(SUM(LEN(B1612:V1612))=0,"",IF(OR(OR(ISBLANK(F1612),SUM(LEN(C1612),LEN(D1612))=0),AND(NOT(E1612="Unknown"),ISBLANK(J1612)),AND(NOT(O1612="Unknown"),ISBLANK(R1612))),"Missing Information", INDEX(Table15[Entire Service Line Classification], MATCH(SUMIFS(Table15[Unique ID],Table15[System-Owned Portion],E1612,Table15[If Material Anything Other than "Lead" in Column E,Was Material Ever Previously Lead?],G1612,Table15[Customer-Owned Portion],O1612),Table15[Unique ID],0),0)))</f>
        <v>Non-lead</v>
      </c>
      <c r="X1612"/>
    </row>
    <row r="1613" spans="2:24" ht="30" x14ac:dyDescent="0.25">
      <c r="B1613" s="146">
        <v>26367208</v>
      </c>
      <c r="C1613" s="31" t="s">
        <v>1945</v>
      </c>
      <c r="D1613" s="31">
        <v>1703</v>
      </c>
      <c r="E1613" s="44" t="s">
        <v>43</v>
      </c>
      <c r="F1613" s="43" t="s">
        <v>34</v>
      </c>
      <c r="G1613" s="84" t="s">
        <v>34</v>
      </c>
      <c r="H1613" s="31" t="s">
        <v>3177</v>
      </c>
      <c r="I1613" s="31"/>
      <c r="J1613" s="84" t="s">
        <v>106</v>
      </c>
      <c r="K1613" s="31" t="s">
        <v>36</v>
      </c>
      <c r="L1613" s="31" t="s">
        <v>95</v>
      </c>
      <c r="M1613" s="169">
        <v>45514</v>
      </c>
      <c r="N1613" s="148"/>
      <c r="O1613" s="44" t="s">
        <v>43</v>
      </c>
      <c r="P1613" s="43" t="s">
        <v>3178</v>
      </c>
      <c r="Q1613" s="31"/>
      <c r="R1613" s="84" t="s">
        <v>106</v>
      </c>
      <c r="S1613" s="31" t="s">
        <v>36</v>
      </c>
      <c r="T1613" s="31" t="s">
        <v>95</v>
      </c>
      <c r="U1613" s="169">
        <v>45514</v>
      </c>
      <c r="V1613" s="150"/>
      <c r="W1613" s="141" t="str" cm="1">
        <f t="array" ref="W1613">IF(SUM(LEN(B1613:V1613))=0,"",IF(OR(OR(ISBLANK(F1613),SUM(LEN(C1613),LEN(D1613))=0),AND(NOT(E1613="Unknown"),ISBLANK(J1613)),AND(NOT(O1613="Unknown"),ISBLANK(R1613))),"Missing Information", INDEX(Table15[Entire Service Line Classification], MATCH(SUMIFS(Table15[Unique ID],Table15[System-Owned Portion],E1613,Table15[If Material Anything Other than "Lead" in Column E,Was Material Ever Previously Lead?],G1613,Table15[Customer-Owned Portion],O1613),Table15[Unique ID],0),0)))</f>
        <v>Non-lead</v>
      </c>
      <c r="X1613"/>
    </row>
    <row r="1614" spans="2:24" ht="30" x14ac:dyDescent="0.25">
      <c r="B1614" s="146">
        <v>26367207</v>
      </c>
      <c r="C1614" s="31" t="s">
        <v>1946</v>
      </c>
      <c r="D1614" s="31">
        <v>1704</v>
      </c>
      <c r="E1614" s="44" t="s">
        <v>43</v>
      </c>
      <c r="F1614" s="43" t="s">
        <v>34</v>
      </c>
      <c r="G1614" s="84" t="s">
        <v>34</v>
      </c>
      <c r="H1614" s="31" t="s">
        <v>3177</v>
      </c>
      <c r="I1614" s="31"/>
      <c r="J1614" s="84" t="s">
        <v>106</v>
      </c>
      <c r="K1614" s="31" t="s">
        <v>36</v>
      </c>
      <c r="L1614" s="31" t="s">
        <v>95</v>
      </c>
      <c r="M1614" s="169">
        <v>45514</v>
      </c>
      <c r="N1614" s="148"/>
      <c r="O1614" s="44" t="s">
        <v>43</v>
      </c>
      <c r="P1614" s="43" t="s">
        <v>3178</v>
      </c>
      <c r="Q1614" s="31"/>
      <c r="R1614" s="84" t="s">
        <v>106</v>
      </c>
      <c r="S1614" s="31" t="s">
        <v>36</v>
      </c>
      <c r="T1614" s="31" t="s">
        <v>95</v>
      </c>
      <c r="U1614" s="169">
        <v>45514</v>
      </c>
      <c r="V1614" s="150"/>
      <c r="W1614" s="141" t="str" cm="1">
        <f t="array" ref="W1614">IF(SUM(LEN(B1614:V1614))=0,"",IF(OR(OR(ISBLANK(F1614),SUM(LEN(C1614),LEN(D1614))=0),AND(NOT(E1614="Unknown"),ISBLANK(J1614)),AND(NOT(O1614="Unknown"),ISBLANK(R1614))),"Missing Information", INDEX(Table15[Entire Service Line Classification], MATCH(SUMIFS(Table15[Unique ID],Table15[System-Owned Portion],E1614,Table15[If Material Anything Other than "Lead" in Column E,Was Material Ever Previously Lead?],G1614,Table15[Customer-Owned Portion],O1614),Table15[Unique ID],0),0)))</f>
        <v>Non-lead</v>
      </c>
      <c r="X1614"/>
    </row>
    <row r="1615" spans="2:24" ht="30" x14ac:dyDescent="0.25">
      <c r="B1615" s="146">
        <v>26367140</v>
      </c>
      <c r="C1615" s="31" t="s">
        <v>1947</v>
      </c>
      <c r="D1615" s="31">
        <v>1705</v>
      </c>
      <c r="E1615" s="44" t="s">
        <v>43</v>
      </c>
      <c r="F1615" s="43" t="s">
        <v>34</v>
      </c>
      <c r="G1615" s="84" t="s">
        <v>34</v>
      </c>
      <c r="H1615" s="31" t="s">
        <v>3177</v>
      </c>
      <c r="I1615" s="31"/>
      <c r="J1615" s="84" t="s">
        <v>106</v>
      </c>
      <c r="K1615" s="31" t="s">
        <v>36</v>
      </c>
      <c r="L1615" s="31" t="s">
        <v>95</v>
      </c>
      <c r="M1615" s="169">
        <v>45514</v>
      </c>
      <c r="N1615" s="148"/>
      <c r="O1615" s="44" t="s">
        <v>43</v>
      </c>
      <c r="P1615" s="43" t="s">
        <v>3178</v>
      </c>
      <c r="Q1615" s="31"/>
      <c r="R1615" s="84" t="s">
        <v>106</v>
      </c>
      <c r="S1615" s="31" t="s">
        <v>36</v>
      </c>
      <c r="T1615" s="31" t="s">
        <v>95</v>
      </c>
      <c r="U1615" s="169">
        <v>45514</v>
      </c>
      <c r="V1615" s="150"/>
      <c r="W1615" s="141" t="str" cm="1">
        <f t="array" ref="W1615">IF(SUM(LEN(B1615:V1615))=0,"",IF(OR(OR(ISBLANK(F1615),SUM(LEN(C1615),LEN(D1615))=0),AND(NOT(E1615="Unknown"),ISBLANK(J1615)),AND(NOT(O1615="Unknown"),ISBLANK(R1615))),"Missing Information", INDEX(Table15[Entire Service Line Classification], MATCH(SUMIFS(Table15[Unique ID],Table15[System-Owned Portion],E1615,Table15[If Material Anything Other than "Lead" in Column E,Was Material Ever Previously Lead?],G1615,Table15[Customer-Owned Portion],O1615),Table15[Unique ID],0),0)))</f>
        <v>Non-lead</v>
      </c>
      <c r="X1615"/>
    </row>
    <row r="1616" spans="2:24" ht="30" x14ac:dyDescent="0.25">
      <c r="B1616" s="146">
        <v>26359236</v>
      </c>
      <c r="C1616" s="31" t="s">
        <v>1948</v>
      </c>
      <c r="D1616" s="31">
        <v>1706</v>
      </c>
      <c r="E1616" s="44" t="s">
        <v>43</v>
      </c>
      <c r="F1616" s="43" t="s">
        <v>34</v>
      </c>
      <c r="G1616" s="84" t="s">
        <v>34</v>
      </c>
      <c r="H1616" s="31" t="s">
        <v>3177</v>
      </c>
      <c r="I1616" s="31"/>
      <c r="J1616" s="84" t="s">
        <v>106</v>
      </c>
      <c r="K1616" s="31" t="s">
        <v>36</v>
      </c>
      <c r="L1616" s="31" t="s">
        <v>95</v>
      </c>
      <c r="M1616" s="169">
        <v>45514</v>
      </c>
      <c r="N1616" s="148"/>
      <c r="O1616" s="44" t="s">
        <v>43</v>
      </c>
      <c r="P1616" s="43" t="s">
        <v>3178</v>
      </c>
      <c r="Q1616" s="31"/>
      <c r="R1616" s="84" t="s">
        <v>106</v>
      </c>
      <c r="S1616" s="31" t="s">
        <v>36</v>
      </c>
      <c r="T1616" s="31" t="s">
        <v>95</v>
      </c>
      <c r="U1616" s="169">
        <v>45514</v>
      </c>
      <c r="V1616" s="150"/>
      <c r="W1616" s="141" t="str" cm="1">
        <f t="array" ref="W1616">IF(SUM(LEN(B1616:V1616))=0,"",IF(OR(OR(ISBLANK(F1616),SUM(LEN(C1616),LEN(D1616))=0),AND(NOT(E1616="Unknown"),ISBLANK(J1616)),AND(NOT(O1616="Unknown"),ISBLANK(R1616))),"Missing Information", INDEX(Table15[Entire Service Line Classification], MATCH(SUMIFS(Table15[Unique ID],Table15[System-Owned Portion],E1616,Table15[If Material Anything Other than "Lead" in Column E,Was Material Ever Previously Lead?],G1616,Table15[Customer-Owned Portion],O1616),Table15[Unique ID],0),0)))</f>
        <v>Non-lead</v>
      </c>
      <c r="X1616"/>
    </row>
    <row r="1617" spans="2:24" ht="30" x14ac:dyDescent="0.25">
      <c r="B1617" s="146">
        <v>26364930</v>
      </c>
      <c r="C1617" s="31" t="s">
        <v>1949</v>
      </c>
      <c r="D1617" s="31">
        <v>1707</v>
      </c>
      <c r="E1617" s="44" t="s">
        <v>43</v>
      </c>
      <c r="F1617" s="43" t="s">
        <v>34</v>
      </c>
      <c r="G1617" s="84" t="s">
        <v>34</v>
      </c>
      <c r="H1617" s="31" t="s">
        <v>3177</v>
      </c>
      <c r="I1617" s="31"/>
      <c r="J1617" s="84" t="s">
        <v>106</v>
      </c>
      <c r="K1617" s="31" t="s">
        <v>36</v>
      </c>
      <c r="L1617" s="31" t="s">
        <v>95</v>
      </c>
      <c r="M1617" s="169">
        <v>45514</v>
      </c>
      <c r="N1617" s="148"/>
      <c r="O1617" s="44" t="s">
        <v>43</v>
      </c>
      <c r="P1617" s="43" t="s">
        <v>3178</v>
      </c>
      <c r="Q1617" s="31"/>
      <c r="R1617" s="84" t="s">
        <v>106</v>
      </c>
      <c r="S1617" s="31" t="s">
        <v>36</v>
      </c>
      <c r="T1617" s="31" t="s">
        <v>95</v>
      </c>
      <c r="U1617" s="169">
        <v>45514</v>
      </c>
      <c r="V1617" s="150"/>
      <c r="W1617" s="141" t="str" cm="1">
        <f t="array" ref="W1617">IF(SUM(LEN(B1617:V1617))=0,"",IF(OR(OR(ISBLANK(F1617),SUM(LEN(C1617),LEN(D1617))=0),AND(NOT(E1617="Unknown"),ISBLANK(J1617)),AND(NOT(O1617="Unknown"),ISBLANK(R1617))),"Missing Information", INDEX(Table15[Entire Service Line Classification], MATCH(SUMIFS(Table15[Unique ID],Table15[System-Owned Portion],E1617,Table15[If Material Anything Other than "Lead" in Column E,Was Material Ever Previously Lead?],G1617,Table15[Customer-Owned Portion],O1617),Table15[Unique ID],0),0)))</f>
        <v>Non-lead</v>
      </c>
      <c r="X1617"/>
    </row>
    <row r="1618" spans="2:24" ht="30" x14ac:dyDescent="0.25">
      <c r="B1618" s="146">
        <v>26367135</v>
      </c>
      <c r="C1618" s="31" t="s">
        <v>1950</v>
      </c>
      <c r="D1618" s="31">
        <v>1708</v>
      </c>
      <c r="E1618" s="44" t="s">
        <v>43</v>
      </c>
      <c r="F1618" s="43" t="s">
        <v>34</v>
      </c>
      <c r="G1618" s="84" t="s">
        <v>34</v>
      </c>
      <c r="H1618" s="31" t="s">
        <v>3177</v>
      </c>
      <c r="I1618" s="31"/>
      <c r="J1618" s="84" t="s">
        <v>106</v>
      </c>
      <c r="K1618" s="31" t="s">
        <v>36</v>
      </c>
      <c r="L1618" s="31" t="s">
        <v>95</v>
      </c>
      <c r="M1618" s="169">
        <v>45514</v>
      </c>
      <c r="N1618" s="148"/>
      <c r="O1618" s="44" t="s">
        <v>43</v>
      </c>
      <c r="P1618" s="43" t="s">
        <v>3178</v>
      </c>
      <c r="Q1618" s="31"/>
      <c r="R1618" s="84" t="s">
        <v>106</v>
      </c>
      <c r="S1618" s="31" t="s">
        <v>36</v>
      </c>
      <c r="T1618" s="31" t="s">
        <v>95</v>
      </c>
      <c r="U1618" s="169">
        <v>45514</v>
      </c>
      <c r="V1618" s="150"/>
      <c r="W1618" s="141" t="str" cm="1">
        <f t="array" ref="W1618">IF(SUM(LEN(B1618:V1618))=0,"",IF(OR(OR(ISBLANK(F1618),SUM(LEN(C1618),LEN(D1618))=0),AND(NOT(E1618="Unknown"),ISBLANK(J1618)),AND(NOT(O1618="Unknown"),ISBLANK(R1618))),"Missing Information", INDEX(Table15[Entire Service Line Classification], MATCH(SUMIFS(Table15[Unique ID],Table15[System-Owned Portion],E1618,Table15[If Material Anything Other than "Lead" in Column E,Was Material Ever Previously Lead?],G1618,Table15[Customer-Owned Portion],O1618),Table15[Unique ID],0),0)))</f>
        <v>Non-lead</v>
      </c>
      <c r="X1618"/>
    </row>
    <row r="1619" spans="2:24" ht="30" x14ac:dyDescent="0.25">
      <c r="B1619" s="146">
        <v>26367212</v>
      </c>
      <c r="C1619" s="31" t="s">
        <v>1951</v>
      </c>
      <c r="D1619" s="31">
        <v>1709</v>
      </c>
      <c r="E1619" s="44" t="s">
        <v>43</v>
      </c>
      <c r="F1619" s="43" t="s">
        <v>34</v>
      </c>
      <c r="G1619" s="84" t="s">
        <v>34</v>
      </c>
      <c r="H1619" s="31" t="s">
        <v>3177</v>
      </c>
      <c r="I1619" s="31"/>
      <c r="J1619" s="84" t="s">
        <v>106</v>
      </c>
      <c r="K1619" s="31" t="s">
        <v>36</v>
      </c>
      <c r="L1619" s="31" t="s">
        <v>95</v>
      </c>
      <c r="M1619" s="169">
        <v>45514</v>
      </c>
      <c r="N1619" s="148"/>
      <c r="O1619" s="44" t="s">
        <v>43</v>
      </c>
      <c r="P1619" s="43" t="s">
        <v>3178</v>
      </c>
      <c r="Q1619" s="31"/>
      <c r="R1619" s="84" t="s">
        <v>106</v>
      </c>
      <c r="S1619" s="31" t="s">
        <v>36</v>
      </c>
      <c r="T1619" s="31" t="s">
        <v>95</v>
      </c>
      <c r="U1619" s="169">
        <v>45514</v>
      </c>
      <c r="V1619" s="150"/>
      <c r="W1619" s="141" t="str" cm="1">
        <f t="array" ref="W1619">IF(SUM(LEN(B1619:V1619))=0,"",IF(OR(OR(ISBLANK(F1619),SUM(LEN(C1619),LEN(D1619))=0),AND(NOT(E1619="Unknown"),ISBLANK(J1619)),AND(NOT(O1619="Unknown"),ISBLANK(R1619))),"Missing Information", INDEX(Table15[Entire Service Line Classification], MATCH(SUMIFS(Table15[Unique ID],Table15[System-Owned Portion],E1619,Table15[If Material Anything Other than "Lead" in Column E,Was Material Ever Previously Lead?],G1619,Table15[Customer-Owned Portion],O1619),Table15[Unique ID],0),0)))</f>
        <v>Non-lead</v>
      </c>
      <c r="X1619"/>
    </row>
    <row r="1620" spans="2:24" ht="30" x14ac:dyDescent="0.25">
      <c r="B1620" s="146">
        <v>26367136</v>
      </c>
      <c r="C1620" s="31" t="s">
        <v>1952</v>
      </c>
      <c r="D1620" s="31">
        <v>1710</v>
      </c>
      <c r="E1620" s="44" t="s">
        <v>43</v>
      </c>
      <c r="F1620" s="43" t="s">
        <v>34</v>
      </c>
      <c r="G1620" s="84" t="s">
        <v>34</v>
      </c>
      <c r="H1620" s="31" t="s">
        <v>3177</v>
      </c>
      <c r="I1620" s="31"/>
      <c r="J1620" s="84" t="s">
        <v>106</v>
      </c>
      <c r="K1620" s="31" t="s">
        <v>36</v>
      </c>
      <c r="L1620" s="31" t="s">
        <v>95</v>
      </c>
      <c r="M1620" s="169">
        <v>45514</v>
      </c>
      <c r="N1620" s="148"/>
      <c r="O1620" s="44" t="s">
        <v>43</v>
      </c>
      <c r="P1620" s="43" t="s">
        <v>3178</v>
      </c>
      <c r="Q1620" s="31"/>
      <c r="R1620" s="84" t="s">
        <v>106</v>
      </c>
      <c r="S1620" s="31" t="s">
        <v>36</v>
      </c>
      <c r="T1620" s="31" t="s">
        <v>95</v>
      </c>
      <c r="U1620" s="169">
        <v>45514</v>
      </c>
      <c r="V1620" s="150"/>
      <c r="W1620" s="141" t="str" cm="1">
        <f t="array" ref="W1620">IF(SUM(LEN(B1620:V1620))=0,"",IF(OR(OR(ISBLANK(F1620),SUM(LEN(C1620),LEN(D1620))=0),AND(NOT(E1620="Unknown"),ISBLANK(J1620)),AND(NOT(O1620="Unknown"),ISBLANK(R1620))),"Missing Information", INDEX(Table15[Entire Service Line Classification], MATCH(SUMIFS(Table15[Unique ID],Table15[System-Owned Portion],E1620,Table15[If Material Anything Other than "Lead" in Column E,Was Material Ever Previously Lead?],G1620,Table15[Customer-Owned Portion],O1620),Table15[Unique ID],0),0)))</f>
        <v>Non-lead</v>
      </c>
      <c r="X1620"/>
    </row>
    <row r="1621" spans="2:24" ht="30" x14ac:dyDescent="0.25">
      <c r="B1621" s="146">
        <v>26365792</v>
      </c>
      <c r="C1621" s="31" t="s">
        <v>1953</v>
      </c>
      <c r="D1621" s="31">
        <v>1711</v>
      </c>
      <c r="E1621" s="44" t="s">
        <v>43</v>
      </c>
      <c r="F1621" s="43" t="s">
        <v>34</v>
      </c>
      <c r="G1621" s="84" t="s">
        <v>34</v>
      </c>
      <c r="H1621" s="31" t="s">
        <v>3177</v>
      </c>
      <c r="I1621" s="31"/>
      <c r="J1621" s="84" t="s">
        <v>106</v>
      </c>
      <c r="K1621" s="31" t="s">
        <v>36</v>
      </c>
      <c r="L1621" s="31" t="s">
        <v>95</v>
      </c>
      <c r="M1621" s="169">
        <v>45514</v>
      </c>
      <c r="N1621" s="148"/>
      <c r="O1621" s="44" t="s">
        <v>43</v>
      </c>
      <c r="P1621" s="43" t="s">
        <v>3178</v>
      </c>
      <c r="Q1621" s="31"/>
      <c r="R1621" s="84" t="s">
        <v>106</v>
      </c>
      <c r="S1621" s="31" t="s">
        <v>36</v>
      </c>
      <c r="T1621" s="31" t="s">
        <v>95</v>
      </c>
      <c r="U1621" s="169">
        <v>45514</v>
      </c>
      <c r="V1621" s="150"/>
      <c r="W1621" s="141" t="str" cm="1">
        <f t="array" ref="W1621">IF(SUM(LEN(B1621:V1621))=0,"",IF(OR(OR(ISBLANK(F1621),SUM(LEN(C1621),LEN(D1621))=0),AND(NOT(E1621="Unknown"),ISBLANK(J1621)),AND(NOT(O1621="Unknown"),ISBLANK(R1621))),"Missing Information", INDEX(Table15[Entire Service Line Classification], MATCH(SUMIFS(Table15[Unique ID],Table15[System-Owned Portion],E1621,Table15[If Material Anything Other than "Lead" in Column E,Was Material Ever Previously Lead?],G1621,Table15[Customer-Owned Portion],O1621),Table15[Unique ID],0),0)))</f>
        <v>Non-lead</v>
      </c>
      <c r="X1621"/>
    </row>
    <row r="1622" spans="2:24" ht="30" x14ac:dyDescent="0.25">
      <c r="B1622" s="146">
        <v>26359254</v>
      </c>
      <c r="C1622" s="31" t="s">
        <v>1954</v>
      </c>
      <c r="D1622" s="31">
        <v>1712</v>
      </c>
      <c r="E1622" s="44" t="s">
        <v>43</v>
      </c>
      <c r="F1622" s="43" t="s">
        <v>34</v>
      </c>
      <c r="G1622" s="84" t="s">
        <v>34</v>
      </c>
      <c r="H1622" s="31" t="s">
        <v>3177</v>
      </c>
      <c r="I1622" s="31"/>
      <c r="J1622" s="84" t="s">
        <v>106</v>
      </c>
      <c r="K1622" s="31" t="s">
        <v>36</v>
      </c>
      <c r="L1622" s="31" t="s">
        <v>95</v>
      </c>
      <c r="M1622" s="169">
        <v>45514</v>
      </c>
      <c r="N1622" s="148"/>
      <c r="O1622" s="44" t="s">
        <v>42</v>
      </c>
      <c r="P1622" s="43" t="s">
        <v>3178</v>
      </c>
      <c r="Q1622" s="31"/>
      <c r="R1622" s="84" t="s">
        <v>106</v>
      </c>
      <c r="S1622" s="31" t="s">
        <v>36</v>
      </c>
      <c r="T1622" s="31" t="s">
        <v>95</v>
      </c>
      <c r="U1622" s="169">
        <v>45514</v>
      </c>
      <c r="V1622" s="150"/>
      <c r="W1622" s="141" t="str" cm="1">
        <f t="array" ref="W1622">IF(SUM(LEN(B1622:V1622))=0,"",IF(OR(OR(ISBLANK(F1622),SUM(LEN(C1622),LEN(D1622))=0),AND(NOT(E1622="Unknown"),ISBLANK(J1622)),AND(NOT(O1622="Unknown"),ISBLANK(R1622))),"Missing Information", INDEX(Table15[Entire Service Line Classification], MATCH(SUMIFS(Table15[Unique ID],Table15[System-Owned Portion],E1622,Table15[If Material Anything Other than "Lead" in Column E,Was Material Ever Previously Lead?],G1622,Table15[Customer-Owned Portion],O1622),Table15[Unique ID],0),0)))</f>
        <v>Non-lead</v>
      </c>
      <c r="X1622"/>
    </row>
    <row r="1623" spans="2:24" ht="30" x14ac:dyDescent="0.25">
      <c r="B1623" s="146">
        <v>26365816</v>
      </c>
      <c r="C1623" s="31" t="s">
        <v>1955</v>
      </c>
      <c r="D1623" s="31">
        <v>1713</v>
      </c>
      <c r="E1623" s="44" t="s">
        <v>43</v>
      </c>
      <c r="F1623" s="43" t="s">
        <v>34</v>
      </c>
      <c r="G1623" s="84" t="s">
        <v>34</v>
      </c>
      <c r="H1623" s="31" t="s">
        <v>3177</v>
      </c>
      <c r="I1623" s="31"/>
      <c r="J1623" s="84" t="s">
        <v>106</v>
      </c>
      <c r="K1623" s="31" t="s">
        <v>36</v>
      </c>
      <c r="L1623" s="31" t="s">
        <v>95</v>
      </c>
      <c r="M1623" s="169">
        <v>45514</v>
      </c>
      <c r="N1623" s="148"/>
      <c r="O1623" s="44" t="s">
        <v>42</v>
      </c>
      <c r="P1623" s="43" t="s">
        <v>3178</v>
      </c>
      <c r="Q1623" s="31"/>
      <c r="R1623" s="84" t="s">
        <v>106</v>
      </c>
      <c r="S1623" s="31" t="s">
        <v>36</v>
      </c>
      <c r="T1623" s="31" t="s">
        <v>95</v>
      </c>
      <c r="U1623" s="169">
        <v>45514</v>
      </c>
      <c r="V1623" s="150"/>
      <c r="W1623" s="141" t="str" cm="1">
        <f t="array" ref="W1623">IF(SUM(LEN(B1623:V1623))=0,"",IF(OR(OR(ISBLANK(F1623),SUM(LEN(C1623),LEN(D1623))=0),AND(NOT(E1623="Unknown"),ISBLANK(J1623)),AND(NOT(O1623="Unknown"),ISBLANK(R1623))),"Missing Information", INDEX(Table15[Entire Service Line Classification], MATCH(SUMIFS(Table15[Unique ID],Table15[System-Owned Portion],E1623,Table15[If Material Anything Other than "Lead" in Column E,Was Material Ever Previously Lead?],G1623,Table15[Customer-Owned Portion],O1623),Table15[Unique ID],0),0)))</f>
        <v>Non-lead</v>
      </c>
      <c r="X1623"/>
    </row>
    <row r="1624" spans="2:24" ht="30" x14ac:dyDescent="0.25">
      <c r="B1624" s="146">
        <v>26365815</v>
      </c>
      <c r="C1624" s="31" t="s">
        <v>1956</v>
      </c>
      <c r="D1624" s="31">
        <v>1714</v>
      </c>
      <c r="E1624" s="44" t="s">
        <v>43</v>
      </c>
      <c r="F1624" s="43" t="s">
        <v>34</v>
      </c>
      <c r="G1624" s="84" t="s">
        <v>34</v>
      </c>
      <c r="H1624" s="31" t="s">
        <v>3177</v>
      </c>
      <c r="I1624" s="31"/>
      <c r="J1624" s="84" t="s">
        <v>106</v>
      </c>
      <c r="K1624" s="31" t="s">
        <v>36</v>
      </c>
      <c r="L1624" s="31" t="s">
        <v>95</v>
      </c>
      <c r="M1624" s="169">
        <v>45514</v>
      </c>
      <c r="N1624" s="148"/>
      <c r="O1624" s="44" t="s">
        <v>43</v>
      </c>
      <c r="P1624" s="43" t="s">
        <v>3178</v>
      </c>
      <c r="Q1624" s="31"/>
      <c r="R1624" s="84" t="s">
        <v>106</v>
      </c>
      <c r="S1624" s="31" t="s">
        <v>36</v>
      </c>
      <c r="T1624" s="31" t="s">
        <v>95</v>
      </c>
      <c r="U1624" s="169">
        <v>45514</v>
      </c>
      <c r="V1624" s="150"/>
      <c r="W1624" s="141" t="str" cm="1">
        <f t="array" ref="W1624">IF(SUM(LEN(B1624:V1624))=0,"",IF(OR(OR(ISBLANK(F1624),SUM(LEN(C1624),LEN(D1624))=0),AND(NOT(E1624="Unknown"),ISBLANK(J1624)),AND(NOT(O1624="Unknown"),ISBLANK(R1624))),"Missing Information", INDEX(Table15[Entire Service Line Classification], MATCH(SUMIFS(Table15[Unique ID],Table15[System-Owned Portion],E1624,Table15[If Material Anything Other than "Lead" in Column E,Was Material Ever Previously Lead?],G1624,Table15[Customer-Owned Portion],O1624),Table15[Unique ID],0),0)))</f>
        <v>Non-lead</v>
      </c>
      <c r="X1624"/>
    </row>
    <row r="1625" spans="2:24" ht="30" x14ac:dyDescent="0.25">
      <c r="B1625" s="146">
        <v>26367203</v>
      </c>
      <c r="C1625" s="31" t="s">
        <v>1957</v>
      </c>
      <c r="D1625" s="31">
        <v>1715</v>
      </c>
      <c r="E1625" s="44" t="s">
        <v>43</v>
      </c>
      <c r="F1625" s="43" t="s">
        <v>34</v>
      </c>
      <c r="G1625" s="84" t="s">
        <v>34</v>
      </c>
      <c r="H1625" s="31" t="s">
        <v>3177</v>
      </c>
      <c r="I1625" s="31"/>
      <c r="J1625" s="84" t="s">
        <v>106</v>
      </c>
      <c r="K1625" s="31" t="s">
        <v>36</v>
      </c>
      <c r="L1625" s="31" t="s">
        <v>95</v>
      </c>
      <c r="M1625" s="169">
        <v>45514</v>
      </c>
      <c r="N1625" s="148"/>
      <c r="O1625" s="44" t="s">
        <v>43</v>
      </c>
      <c r="P1625" s="43" t="s">
        <v>3178</v>
      </c>
      <c r="Q1625" s="31"/>
      <c r="R1625" s="84" t="s">
        <v>106</v>
      </c>
      <c r="S1625" s="31" t="s">
        <v>36</v>
      </c>
      <c r="T1625" s="31" t="s">
        <v>95</v>
      </c>
      <c r="U1625" s="169">
        <v>45514</v>
      </c>
      <c r="V1625" s="150"/>
      <c r="W1625" s="141" t="str" cm="1">
        <f t="array" ref="W1625">IF(SUM(LEN(B1625:V1625))=0,"",IF(OR(OR(ISBLANK(F1625),SUM(LEN(C1625),LEN(D1625))=0),AND(NOT(E1625="Unknown"),ISBLANK(J1625)),AND(NOT(O1625="Unknown"),ISBLANK(R1625))),"Missing Information", INDEX(Table15[Entire Service Line Classification], MATCH(SUMIFS(Table15[Unique ID],Table15[System-Owned Portion],E1625,Table15[If Material Anything Other than "Lead" in Column E,Was Material Ever Previously Lead?],G1625,Table15[Customer-Owned Portion],O1625),Table15[Unique ID],0),0)))</f>
        <v>Non-lead</v>
      </c>
      <c r="X1625"/>
    </row>
    <row r="1626" spans="2:24" ht="30" x14ac:dyDescent="0.25">
      <c r="B1626" s="146">
        <v>26367137</v>
      </c>
      <c r="C1626" s="31" t="s">
        <v>1958</v>
      </c>
      <c r="D1626" s="31">
        <v>1716</v>
      </c>
      <c r="E1626" s="44" t="s">
        <v>43</v>
      </c>
      <c r="F1626" s="43" t="s">
        <v>34</v>
      </c>
      <c r="G1626" s="84" t="s">
        <v>34</v>
      </c>
      <c r="H1626" s="31" t="s">
        <v>3177</v>
      </c>
      <c r="I1626" s="31"/>
      <c r="J1626" s="84" t="s">
        <v>106</v>
      </c>
      <c r="K1626" s="31" t="s">
        <v>36</v>
      </c>
      <c r="L1626" s="31" t="s">
        <v>95</v>
      </c>
      <c r="M1626" s="169">
        <v>45514</v>
      </c>
      <c r="N1626" s="148"/>
      <c r="O1626" s="44" t="s">
        <v>43</v>
      </c>
      <c r="P1626" s="43" t="s">
        <v>3178</v>
      </c>
      <c r="Q1626" s="31"/>
      <c r="R1626" s="84" t="s">
        <v>106</v>
      </c>
      <c r="S1626" s="31" t="s">
        <v>36</v>
      </c>
      <c r="T1626" s="31" t="s">
        <v>95</v>
      </c>
      <c r="U1626" s="169">
        <v>45514</v>
      </c>
      <c r="V1626" s="150"/>
      <c r="W1626" s="141" t="str" cm="1">
        <f t="array" ref="W1626">IF(SUM(LEN(B1626:V1626))=0,"",IF(OR(OR(ISBLANK(F1626),SUM(LEN(C1626),LEN(D1626))=0),AND(NOT(E1626="Unknown"),ISBLANK(J1626)),AND(NOT(O1626="Unknown"),ISBLANK(R1626))),"Missing Information", INDEX(Table15[Entire Service Line Classification], MATCH(SUMIFS(Table15[Unique ID],Table15[System-Owned Portion],E1626,Table15[If Material Anything Other than "Lead" in Column E,Was Material Ever Previously Lead?],G1626,Table15[Customer-Owned Portion],O1626),Table15[Unique ID],0),0)))</f>
        <v>Non-lead</v>
      </c>
      <c r="X1626"/>
    </row>
    <row r="1627" spans="2:24" ht="30" x14ac:dyDescent="0.25">
      <c r="B1627" s="146">
        <v>26366104</v>
      </c>
      <c r="C1627" s="31" t="s">
        <v>1959</v>
      </c>
      <c r="D1627" s="31">
        <v>1717</v>
      </c>
      <c r="E1627" s="44" t="s">
        <v>43</v>
      </c>
      <c r="F1627" s="43" t="s">
        <v>34</v>
      </c>
      <c r="G1627" s="84" t="s">
        <v>34</v>
      </c>
      <c r="H1627" s="31" t="s">
        <v>3177</v>
      </c>
      <c r="I1627" s="31"/>
      <c r="J1627" s="84" t="s">
        <v>106</v>
      </c>
      <c r="K1627" s="31" t="s">
        <v>36</v>
      </c>
      <c r="L1627" s="31" t="s">
        <v>95</v>
      </c>
      <c r="M1627" s="169">
        <v>45514</v>
      </c>
      <c r="N1627" s="148"/>
      <c r="O1627" s="44" t="s">
        <v>42</v>
      </c>
      <c r="P1627" s="43" t="s">
        <v>3178</v>
      </c>
      <c r="Q1627" s="31"/>
      <c r="R1627" s="84" t="s">
        <v>106</v>
      </c>
      <c r="S1627" s="31" t="s">
        <v>36</v>
      </c>
      <c r="T1627" s="31" t="s">
        <v>95</v>
      </c>
      <c r="U1627" s="169">
        <v>45514</v>
      </c>
      <c r="V1627" s="150"/>
      <c r="W1627" s="141" t="str" cm="1">
        <f t="array" ref="W1627">IF(SUM(LEN(B1627:V1627))=0,"",IF(OR(OR(ISBLANK(F1627),SUM(LEN(C1627),LEN(D1627))=0),AND(NOT(E1627="Unknown"),ISBLANK(J1627)),AND(NOT(O1627="Unknown"),ISBLANK(R1627))),"Missing Information", INDEX(Table15[Entire Service Line Classification], MATCH(SUMIFS(Table15[Unique ID],Table15[System-Owned Portion],E1627,Table15[If Material Anything Other than "Lead" in Column E,Was Material Ever Previously Lead?],G1627,Table15[Customer-Owned Portion],O1627),Table15[Unique ID],0),0)))</f>
        <v>Non-lead</v>
      </c>
      <c r="X1627"/>
    </row>
    <row r="1628" spans="2:24" ht="30" x14ac:dyDescent="0.25">
      <c r="B1628" s="146">
        <v>26366155</v>
      </c>
      <c r="C1628" s="31" t="s">
        <v>1960</v>
      </c>
      <c r="D1628" s="31">
        <v>1718</v>
      </c>
      <c r="E1628" s="44" t="s">
        <v>43</v>
      </c>
      <c r="F1628" s="43" t="s">
        <v>34</v>
      </c>
      <c r="G1628" s="84" t="s">
        <v>34</v>
      </c>
      <c r="H1628" s="31" t="s">
        <v>3177</v>
      </c>
      <c r="I1628" s="31"/>
      <c r="J1628" s="84" t="s">
        <v>106</v>
      </c>
      <c r="K1628" s="31" t="s">
        <v>36</v>
      </c>
      <c r="L1628" s="31" t="s">
        <v>95</v>
      </c>
      <c r="M1628" s="169">
        <v>45514</v>
      </c>
      <c r="N1628" s="148"/>
      <c r="O1628" s="44" t="s">
        <v>42</v>
      </c>
      <c r="P1628" s="43" t="s">
        <v>3178</v>
      </c>
      <c r="Q1628" s="31"/>
      <c r="R1628" s="84" t="s">
        <v>106</v>
      </c>
      <c r="S1628" s="31" t="s">
        <v>36</v>
      </c>
      <c r="T1628" s="31" t="s">
        <v>95</v>
      </c>
      <c r="U1628" s="169">
        <v>45514</v>
      </c>
      <c r="V1628" s="150"/>
      <c r="W1628" s="141" t="str" cm="1">
        <f t="array" ref="W1628">IF(SUM(LEN(B1628:V1628))=0,"",IF(OR(OR(ISBLANK(F1628),SUM(LEN(C1628),LEN(D1628))=0),AND(NOT(E1628="Unknown"),ISBLANK(J1628)),AND(NOT(O1628="Unknown"),ISBLANK(R1628))),"Missing Information", INDEX(Table15[Entire Service Line Classification], MATCH(SUMIFS(Table15[Unique ID],Table15[System-Owned Portion],E1628,Table15[If Material Anything Other than "Lead" in Column E,Was Material Ever Previously Lead?],G1628,Table15[Customer-Owned Portion],O1628),Table15[Unique ID],0),0)))</f>
        <v>Non-lead</v>
      </c>
      <c r="X1628"/>
    </row>
    <row r="1629" spans="2:24" ht="30" x14ac:dyDescent="0.25">
      <c r="B1629" s="146">
        <v>26367198</v>
      </c>
      <c r="C1629" s="31" t="s">
        <v>1961</v>
      </c>
      <c r="D1629" s="31">
        <v>1719</v>
      </c>
      <c r="E1629" s="44" t="s">
        <v>43</v>
      </c>
      <c r="F1629" s="43" t="s">
        <v>34</v>
      </c>
      <c r="G1629" s="84" t="s">
        <v>34</v>
      </c>
      <c r="H1629" s="31" t="s">
        <v>3177</v>
      </c>
      <c r="I1629" s="31"/>
      <c r="J1629" s="84" t="s">
        <v>106</v>
      </c>
      <c r="K1629" s="31" t="s">
        <v>36</v>
      </c>
      <c r="L1629" s="31" t="s">
        <v>95</v>
      </c>
      <c r="M1629" s="169">
        <v>45514</v>
      </c>
      <c r="N1629" s="148"/>
      <c r="O1629" s="44" t="s">
        <v>42</v>
      </c>
      <c r="P1629" s="43" t="s">
        <v>3178</v>
      </c>
      <c r="Q1629" s="31"/>
      <c r="R1629" s="84" t="s">
        <v>106</v>
      </c>
      <c r="S1629" s="31" t="s">
        <v>36</v>
      </c>
      <c r="T1629" s="31" t="s">
        <v>95</v>
      </c>
      <c r="U1629" s="169">
        <v>45514</v>
      </c>
      <c r="V1629" s="150"/>
      <c r="W1629" s="141" t="str" cm="1">
        <f t="array" ref="W1629">IF(SUM(LEN(B1629:V1629))=0,"",IF(OR(OR(ISBLANK(F1629),SUM(LEN(C1629),LEN(D1629))=0),AND(NOT(E1629="Unknown"),ISBLANK(J1629)),AND(NOT(O1629="Unknown"),ISBLANK(R1629))),"Missing Information", INDEX(Table15[Entire Service Line Classification], MATCH(SUMIFS(Table15[Unique ID],Table15[System-Owned Portion],E1629,Table15[If Material Anything Other than "Lead" in Column E,Was Material Ever Previously Lead?],G1629,Table15[Customer-Owned Portion],O1629),Table15[Unique ID],0),0)))</f>
        <v>Non-lead</v>
      </c>
      <c r="X1629"/>
    </row>
    <row r="1630" spans="2:24" ht="30" x14ac:dyDescent="0.25">
      <c r="B1630" s="146">
        <v>26367133</v>
      </c>
      <c r="C1630" s="31" t="s">
        <v>1962</v>
      </c>
      <c r="D1630" s="31">
        <v>1720</v>
      </c>
      <c r="E1630" s="44" t="s">
        <v>43</v>
      </c>
      <c r="F1630" s="43" t="s">
        <v>34</v>
      </c>
      <c r="G1630" s="84" t="s">
        <v>34</v>
      </c>
      <c r="H1630" s="31" t="s">
        <v>3177</v>
      </c>
      <c r="I1630" s="31"/>
      <c r="J1630" s="84" t="s">
        <v>106</v>
      </c>
      <c r="K1630" s="31" t="s">
        <v>36</v>
      </c>
      <c r="L1630" s="31" t="s">
        <v>95</v>
      </c>
      <c r="M1630" s="169">
        <v>45514</v>
      </c>
      <c r="N1630" s="148"/>
      <c r="O1630" s="44" t="s">
        <v>43</v>
      </c>
      <c r="P1630" s="43" t="s">
        <v>3178</v>
      </c>
      <c r="Q1630" s="31"/>
      <c r="R1630" s="84" t="s">
        <v>106</v>
      </c>
      <c r="S1630" s="31" t="s">
        <v>36</v>
      </c>
      <c r="T1630" s="31" t="s">
        <v>95</v>
      </c>
      <c r="U1630" s="169">
        <v>45514</v>
      </c>
      <c r="V1630" s="150"/>
      <c r="W1630" s="141" t="str" cm="1">
        <f t="array" ref="W1630">IF(SUM(LEN(B1630:V1630))=0,"",IF(OR(OR(ISBLANK(F1630),SUM(LEN(C1630),LEN(D1630))=0),AND(NOT(E1630="Unknown"),ISBLANK(J1630)),AND(NOT(O1630="Unknown"),ISBLANK(R1630))),"Missing Information", INDEX(Table15[Entire Service Line Classification], MATCH(SUMIFS(Table15[Unique ID],Table15[System-Owned Portion],E1630,Table15[If Material Anything Other than "Lead" in Column E,Was Material Ever Previously Lead?],G1630,Table15[Customer-Owned Portion],O1630),Table15[Unique ID],0),0)))</f>
        <v>Non-lead</v>
      </c>
      <c r="X1630"/>
    </row>
    <row r="1631" spans="2:24" ht="30" x14ac:dyDescent="0.25">
      <c r="B1631" s="146">
        <v>26367204</v>
      </c>
      <c r="C1631" s="31" t="s">
        <v>1963</v>
      </c>
      <c r="D1631" s="31">
        <v>1721</v>
      </c>
      <c r="E1631" s="44" t="s">
        <v>43</v>
      </c>
      <c r="F1631" s="43" t="s">
        <v>34</v>
      </c>
      <c r="G1631" s="84" t="s">
        <v>34</v>
      </c>
      <c r="H1631" s="31" t="s">
        <v>3177</v>
      </c>
      <c r="I1631" s="31"/>
      <c r="J1631" s="84" t="s">
        <v>106</v>
      </c>
      <c r="K1631" s="31" t="s">
        <v>36</v>
      </c>
      <c r="L1631" s="31" t="s">
        <v>95</v>
      </c>
      <c r="M1631" s="169">
        <v>45514</v>
      </c>
      <c r="N1631" s="148"/>
      <c r="O1631" s="44" t="s">
        <v>35</v>
      </c>
      <c r="P1631" s="43" t="s">
        <v>3178</v>
      </c>
      <c r="Q1631" s="31"/>
      <c r="R1631" s="84" t="s">
        <v>106</v>
      </c>
      <c r="S1631" s="31" t="s">
        <v>36</v>
      </c>
      <c r="T1631" s="31" t="s">
        <v>95</v>
      </c>
      <c r="U1631" s="169">
        <v>45514</v>
      </c>
      <c r="V1631" s="150"/>
      <c r="W1631" s="141" t="str" cm="1">
        <f t="array" ref="W1631">IF(SUM(LEN(B1631:V1631))=0,"",IF(OR(OR(ISBLANK(F1631),SUM(LEN(C1631),LEN(D1631))=0),AND(NOT(E1631="Unknown"),ISBLANK(J1631)),AND(NOT(O1631="Unknown"),ISBLANK(R1631))),"Missing Information", INDEX(Table15[Entire Service Line Classification], MATCH(SUMIFS(Table15[Unique ID],Table15[System-Owned Portion],E1631,Table15[If Material Anything Other than "Lead" in Column E,Was Material Ever Previously Lead?],G1631,Table15[Customer-Owned Portion],O1631),Table15[Unique ID],0),0)))</f>
        <v>Non-lead</v>
      </c>
      <c r="X1631"/>
    </row>
    <row r="1632" spans="2:24" ht="30" x14ac:dyDescent="0.25">
      <c r="B1632" s="146">
        <v>26366696</v>
      </c>
      <c r="C1632" s="31" t="s">
        <v>1964</v>
      </c>
      <c r="D1632" s="31">
        <v>1722</v>
      </c>
      <c r="E1632" s="44" t="s">
        <v>43</v>
      </c>
      <c r="F1632" s="43" t="s">
        <v>34</v>
      </c>
      <c r="G1632" s="84" t="s">
        <v>34</v>
      </c>
      <c r="H1632" s="31" t="s">
        <v>3177</v>
      </c>
      <c r="I1632" s="31"/>
      <c r="J1632" s="84" t="s">
        <v>106</v>
      </c>
      <c r="K1632" s="31" t="s">
        <v>36</v>
      </c>
      <c r="L1632" s="31" t="s">
        <v>95</v>
      </c>
      <c r="M1632" s="169">
        <v>45514</v>
      </c>
      <c r="N1632" s="148"/>
      <c r="O1632" s="44" t="s">
        <v>43</v>
      </c>
      <c r="P1632" s="43" t="s">
        <v>3178</v>
      </c>
      <c r="Q1632" s="31"/>
      <c r="R1632" s="84" t="s">
        <v>106</v>
      </c>
      <c r="S1632" s="31" t="s">
        <v>36</v>
      </c>
      <c r="T1632" s="31" t="s">
        <v>95</v>
      </c>
      <c r="U1632" s="169">
        <v>45514</v>
      </c>
      <c r="V1632" s="150"/>
      <c r="W1632" s="141" t="str" cm="1">
        <f t="array" ref="W1632">IF(SUM(LEN(B1632:V1632))=0,"",IF(OR(OR(ISBLANK(F1632),SUM(LEN(C1632),LEN(D1632))=0),AND(NOT(E1632="Unknown"),ISBLANK(J1632)),AND(NOT(O1632="Unknown"),ISBLANK(R1632))),"Missing Information", INDEX(Table15[Entire Service Line Classification], MATCH(SUMIFS(Table15[Unique ID],Table15[System-Owned Portion],E1632,Table15[If Material Anything Other than "Lead" in Column E,Was Material Ever Previously Lead?],G1632,Table15[Customer-Owned Portion],O1632),Table15[Unique ID],0),0)))</f>
        <v>Non-lead</v>
      </c>
      <c r="X1632"/>
    </row>
    <row r="1633" spans="2:24" ht="30" x14ac:dyDescent="0.25">
      <c r="B1633" s="146">
        <v>26367139</v>
      </c>
      <c r="C1633" s="31" t="s">
        <v>1965</v>
      </c>
      <c r="D1633" s="31">
        <v>1723</v>
      </c>
      <c r="E1633" s="44" t="s">
        <v>43</v>
      </c>
      <c r="F1633" s="43" t="s">
        <v>34</v>
      </c>
      <c r="G1633" s="84" t="s">
        <v>34</v>
      </c>
      <c r="H1633" s="31" t="s">
        <v>3177</v>
      </c>
      <c r="I1633" s="31"/>
      <c r="J1633" s="84" t="s">
        <v>106</v>
      </c>
      <c r="K1633" s="31" t="s">
        <v>36</v>
      </c>
      <c r="L1633" s="31" t="s">
        <v>95</v>
      </c>
      <c r="M1633" s="169">
        <v>45514</v>
      </c>
      <c r="N1633" s="148"/>
      <c r="O1633" s="44" t="s">
        <v>42</v>
      </c>
      <c r="P1633" s="43" t="s">
        <v>3178</v>
      </c>
      <c r="Q1633" s="31"/>
      <c r="R1633" s="84" t="s">
        <v>106</v>
      </c>
      <c r="S1633" s="31" t="s">
        <v>36</v>
      </c>
      <c r="T1633" s="31" t="s">
        <v>95</v>
      </c>
      <c r="U1633" s="169">
        <v>45514</v>
      </c>
      <c r="V1633" s="150"/>
      <c r="W1633" s="141" t="str" cm="1">
        <f t="array" ref="W1633">IF(SUM(LEN(B1633:V1633))=0,"",IF(OR(OR(ISBLANK(F1633),SUM(LEN(C1633),LEN(D1633))=0),AND(NOT(E1633="Unknown"),ISBLANK(J1633)),AND(NOT(O1633="Unknown"),ISBLANK(R1633))),"Missing Information", INDEX(Table15[Entire Service Line Classification], MATCH(SUMIFS(Table15[Unique ID],Table15[System-Owned Portion],E1633,Table15[If Material Anything Other than "Lead" in Column E,Was Material Ever Previously Lead?],G1633,Table15[Customer-Owned Portion],O1633),Table15[Unique ID],0),0)))</f>
        <v>Non-lead</v>
      </c>
      <c r="X1633"/>
    </row>
    <row r="1634" spans="2:24" ht="30" x14ac:dyDescent="0.25">
      <c r="B1634" s="146">
        <v>26367165</v>
      </c>
      <c r="C1634" s="31" t="s">
        <v>1966</v>
      </c>
      <c r="D1634" s="31">
        <v>1724</v>
      </c>
      <c r="E1634" s="44" t="s">
        <v>43</v>
      </c>
      <c r="F1634" s="43" t="s">
        <v>34</v>
      </c>
      <c r="G1634" s="84" t="s">
        <v>34</v>
      </c>
      <c r="H1634" s="31" t="s">
        <v>3177</v>
      </c>
      <c r="I1634" s="31"/>
      <c r="J1634" s="84" t="s">
        <v>106</v>
      </c>
      <c r="K1634" s="31" t="s">
        <v>36</v>
      </c>
      <c r="L1634" s="31" t="s">
        <v>95</v>
      </c>
      <c r="M1634" s="169">
        <v>45514</v>
      </c>
      <c r="N1634" s="148"/>
      <c r="O1634" s="44" t="s">
        <v>43</v>
      </c>
      <c r="P1634" s="43" t="s">
        <v>3178</v>
      </c>
      <c r="Q1634" s="31"/>
      <c r="R1634" s="84" t="s">
        <v>106</v>
      </c>
      <c r="S1634" s="31" t="s">
        <v>36</v>
      </c>
      <c r="T1634" s="31" t="s">
        <v>95</v>
      </c>
      <c r="U1634" s="169">
        <v>45514</v>
      </c>
      <c r="V1634" s="150"/>
      <c r="W1634" s="141" t="str" cm="1">
        <f t="array" ref="W1634">IF(SUM(LEN(B1634:V1634))=0,"",IF(OR(OR(ISBLANK(F1634),SUM(LEN(C1634),LEN(D1634))=0),AND(NOT(E1634="Unknown"),ISBLANK(J1634)),AND(NOT(O1634="Unknown"),ISBLANK(R1634))),"Missing Information", INDEX(Table15[Entire Service Line Classification], MATCH(SUMIFS(Table15[Unique ID],Table15[System-Owned Portion],E1634,Table15[If Material Anything Other than "Lead" in Column E,Was Material Ever Previously Lead?],G1634,Table15[Customer-Owned Portion],O1634),Table15[Unique ID],0),0)))</f>
        <v>Non-lead</v>
      </c>
      <c r="X1634"/>
    </row>
    <row r="1635" spans="2:24" ht="30" x14ac:dyDescent="0.25">
      <c r="B1635" s="146">
        <v>26359252</v>
      </c>
      <c r="C1635" s="31" t="s">
        <v>1967</v>
      </c>
      <c r="D1635" s="31">
        <v>1725</v>
      </c>
      <c r="E1635" s="44" t="s">
        <v>43</v>
      </c>
      <c r="F1635" s="43" t="s">
        <v>34</v>
      </c>
      <c r="G1635" s="84" t="s">
        <v>34</v>
      </c>
      <c r="H1635" s="31" t="s">
        <v>3177</v>
      </c>
      <c r="I1635" s="31"/>
      <c r="J1635" s="84" t="s">
        <v>106</v>
      </c>
      <c r="K1635" s="31" t="s">
        <v>36</v>
      </c>
      <c r="L1635" s="31" t="s">
        <v>95</v>
      </c>
      <c r="M1635" s="169">
        <v>45514</v>
      </c>
      <c r="N1635" s="148"/>
      <c r="O1635" s="44" t="s">
        <v>43</v>
      </c>
      <c r="P1635" s="43" t="s">
        <v>3178</v>
      </c>
      <c r="Q1635" s="31"/>
      <c r="R1635" s="84" t="s">
        <v>106</v>
      </c>
      <c r="S1635" s="31" t="s">
        <v>36</v>
      </c>
      <c r="T1635" s="31" t="s">
        <v>95</v>
      </c>
      <c r="U1635" s="169">
        <v>45514</v>
      </c>
      <c r="V1635" s="150"/>
      <c r="W1635" s="141" t="str" cm="1">
        <f t="array" ref="W1635">IF(SUM(LEN(B1635:V1635))=0,"",IF(OR(OR(ISBLANK(F1635),SUM(LEN(C1635),LEN(D1635))=0),AND(NOT(E1635="Unknown"),ISBLANK(J1635)),AND(NOT(O1635="Unknown"),ISBLANK(R1635))),"Missing Information", INDEX(Table15[Entire Service Line Classification], MATCH(SUMIFS(Table15[Unique ID],Table15[System-Owned Portion],E1635,Table15[If Material Anything Other than "Lead" in Column E,Was Material Ever Previously Lead?],G1635,Table15[Customer-Owned Portion],O1635),Table15[Unique ID],0),0)))</f>
        <v>Non-lead</v>
      </c>
      <c r="X1635"/>
    </row>
    <row r="1636" spans="2:24" ht="30" x14ac:dyDescent="0.25">
      <c r="B1636" s="146">
        <v>26367169</v>
      </c>
      <c r="C1636" s="31" t="s">
        <v>1968</v>
      </c>
      <c r="D1636" s="31">
        <v>1726</v>
      </c>
      <c r="E1636" s="44" t="s">
        <v>43</v>
      </c>
      <c r="F1636" s="43" t="s">
        <v>34</v>
      </c>
      <c r="G1636" s="84" t="s">
        <v>34</v>
      </c>
      <c r="H1636" s="31" t="s">
        <v>3177</v>
      </c>
      <c r="I1636" s="31"/>
      <c r="J1636" s="84" t="s">
        <v>106</v>
      </c>
      <c r="K1636" s="31" t="s">
        <v>36</v>
      </c>
      <c r="L1636" s="31" t="s">
        <v>95</v>
      </c>
      <c r="M1636" s="169">
        <v>45514</v>
      </c>
      <c r="N1636" s="148"/>
      <c r="O1636" s="44" t="s">
        <v>42</v>
      </c>
      <c r="P1636" s="43" t="s">
        <v>3178</v>
      </c>
      <c r="Q1636" s="31"/>
      <c r="R1636" s="84" t="s">
        <v>106</v>
      </c>
      <c r="S1636" s="31" t="s">
        <v>36</v>
      </c>
      <c r="T1636" s="31" t="s">
        <v>95</v>
      </c>
      <c r="U1636" s="169">
        <v>45514</v>
      </c>
      <c r="V1636" s="150"/>
      <c r="W1636" s="141" t="str" cm="1">
        <f t="array" ref="W1636">IF(SUM(LEN(B1636:V1636))=0,"",IF(OR(OR(ISBLANK(F1636),SUM(LEN(C1636),LEN(D1636))=0),AND(NOT(E1636="Unknown"),ISBLANK(J1636)),AND(NOT(O1636="Unknown"),ISBLANK(R1636))),"Missing Information", INDEX(Table15[Entire Service Line Classification], MATCH(SUMIFS(Table15[Unique ID],Table15[System-Owned Portion],E1636,Table15[If Material Anything Other than "Lead" in Column E,Was Material Ever Previously Lead?],G1636,Table15[Customer-Owned Portion],O1636),Table15[Unique ID],0),0)))</f>
        <v>Non-lead</v>
      </c>
      <c r="X1636"/>
    </row>
    <row r="1637" spans="2:24" ht="30" x14ac:dyDescent="0.25">
      <c r="B1637" s="146" t="s">
        <v>294</v>
      </c>
      <c r="C1637" s="31" t="s">
        <v>1969</v>
      </c>
      <c r="D1637" s="31">
        <v>172601</v>
      </c>
      <c r="E1637" s="44" t="s">
        <v>43</v>
      </c>
      <c r="F1637" s="43" t="s">
        <v>34</v>
      </c>
      <c r="G1637" s="84" t="s">
        <v>34</v>
      </c>
      <c r="H1637" s="31" t="s">
        <v>3177</v>
      </c>
      <c r="I1637" s="31"/>
      <c r="J1637" s="84" t="s">
        <v>106</v>
      </c>
      <c r="K1637" s="31" t="s">
        <v>36</v>
      </c>
      <c r="L1637" s="31" t="s">
        <v>95</v>
      </c>
      <c r="M1637" s="169">
        <v>45514</v>
      </c>
      <c r="N1637" s="148"/>
      <c r="O1637" s="44" t="s">
        <v>43</v>
      </c>
      <c r="P1637" s="43" t="s">
        <v>3178</v>
      </c>
      <c r="Q1637" s="31"/>
      <c r="R1637" s="84" t="s">
        <v>106</v>
      </c>
      <c r="S1637" s="31" t="s">
        <v>36</v>
      </c>
      <c r="T1637" s="31" t="s">
        <v>95</v>
      </c>
      <c r="U1637" s="169">
        <v>45514</v>
      </c>
      <c r="V1637" s="150"/>
      <c r="W1637" s="141" t="str" cm="1">
        <f t="array" ref="W1637">IF(SUM(LEN(B1637:V1637))=0,"",IF(OR(OR(ISBLANK(F1637),SUM(LEN(C1637),LEN(D1637))=0),AND(NOT(E1637="Unknown"),ISBLANK(J1637)),AND(NOT(O1637="Unknown"),ISBLANK(R1637))),"Missing Information", INDEX(Table15[Entire Service Line Classification], MATCH(SUMIFS(Table15[Unique ID],Table15[System-Owned Portion],E1637,Table15[If Material Anything Other than "Lead" in Column E,Was Material Ever Previously Lead?],G1637,Table15[Customer-Owned Portion],O1637),Table15[Unique ID],0),0)))</f>
        <v>Non-lead</v>
      </c>
      <c r="X1637"/>
    </row>
    <row r="1638" spans="2:24" ht="30" x14ac:dyDescent="0.25">
      <c r="B1638" s="146" t="s">
        <v>295</v>
      </c>
      <c r="C1638" s="31" t="s">
        <v>1970</v>
      </c>
      <c r="D1638" s="31">
        <v>1727</v>
      </c>
      <c r="E1638" s="44" t="s">
        <v>43</v>
      </c>
      <c r="F1638" s="43" t="s">
        <v>34</v>
      </c>
      <c r="G1638" s="84" t="s">
        <v>34</v>
      </c>
      <c r="H1638" s="31" t="s">
        <v>3177</v>
      </c>
      <c r="I1638" s="31"/>
      <c r="J1638" s="84" t="s">
        <v>106</v>
      </c>
      <c r="K1638" s="31" t="s">
        <v>36</v>
      </c>
      <c r="L1638" s="31" t="s">
        <v>95</v>
      </c>
      <c r="M1638" s="169">
        <v>45514</v>
      </c>
      <c r="N1638" s="148"/>
      <c r="O1638" s="44" t="s">
        <v>42</v>
      </c>
      <c r="P1638" s="43" t="s">
        <v>3178</v>
      </c>
      <c r="Q1638" s="31"/>
      <c r="R1638" s="84" t="s">
        <v>106</v>
      </c>
      <c r="S1638" s="31" t="s">
        <v>36</v>
      </c>
      <c r="T1638" s="31" t="s">
        <v>95</v>
      </c>
      <c r="U1638" s="169">
        <v>45514</v>
      </c>
      <c r="V1638" s="150"/>
      <c r="W1638" s="141" t="str" cm="1">
        <f t="array" ref="W1638">IF(SUM(LEN(B1638:V1638))=0,"",IF(OR(OR(ISBLANK(F1638),SUM(LEN(C1638),LEN(D1638))=0),AND(NOT(E1638="Unknown"),ISBLANK(J1638)),AND(NOT(O1638="Unknown"),ISBLANK(R1638))),"Missing Information", INDEX(Table15[Entire Service Line Classification], MATCH(SUMIFS(Table15[Unique ID],Table15[System-Owned Portion],E1638,Table15[If Material Anything Other than "Lead" in Column E,Was Material Ever Previously Lead?],G1638,Table15[Customer-Owned Portion],O1638),Table15[Unique ID],0),0)))</f>
        <v>Non-lead</v>
      </c>
      <c r="X1638"/>
    </row>
    <row r="1639" spans="2:24" ht="30" x14ac:dyDescent="0.25">
      <c r="B1639" s="146">
        <v>77124363</v>
      </c>
      <c r="C1639" s="31" t="s">
        <v>1971</v>
      </c>
      <c r="D1639" s="31">
        <v>1728</v>
      </c>
      <c r="E1639" s="44" t="s">
        <v>43</v>
      </c>
      <c r="F1639" s="43" t="s">
        <v>34</v>
      </c>
      <c r="G1639" s="84" t="s">
        <v>34</v>
      </c>
      <c r="H1639" s="31" t="s">
        <v>3177</v>
      </c>
      <c r="I1639" s="31"/>
      <c r="J1639" s="84" t="s">
        <v>106</v>
      </c>
      <c r="K1639" s="31" t="s">
        <v>36</v>
      </c>
      <c r="L1639" s="31" t="s">
        <v>95</v>
      </c>
      <c r="M1639" s="169">
        <v>45514</v>
      </c>
      <c r="N1639" s="148"/>
      <c r="O1639" s="44" t="s">
        <v>43</v>
      </c>
      <c r="P1639" s="43" t="s">
        <v>3178</v>
      </c>
      <c r="Q1639" s="31"/>
      <c r="R1639" s="84" t="s">
        <v>106</v>
      </c>
      <c r="S1639" s="31" t="s">
        <v>36</v>
      </c>
      <c r="T1639" s="31" t="s">
        <v>95</v>
      </c>
      <c r="U1639" s="169">
        <v>45514</v>
      </c>
      <c r="V1639" s="150"/>
      <c r="W1639" s="141" t="str" cm="1">
        <f t="array" ref="W1639">IF(SUM(LEN(B1639:V1639))=0,"",IF(OR(OR(ISBLANK(F1639),SUM(LEN(C1639),LEN(D1639))=0),AND(NOT(E1639="Unknown"),ISBLANK(J1639)),AND(NOT(O1639="Unknown"),ISBLANK(R1639))),"Missing Information", INDEX(Table15[Entire Service Line Classification], MATCH(SUMIFS(Table15[Unique ID],Table15[System-Owned Portion],E1639,Table15[If Material Anything Other than "Lead" in Column E,Was Material Ever Previously Lead?],G1639,Table15[Customer-Owned Portion],O1639),Table15[Unique ID],0),0)))</f>
        <v>Non-lead</v>
      </c>
      <c r="X1639"/>
    </row>
    <row r="1640" spans="2:24" ht="30" x14ac:dyDescent="0.25">
      <c r="B1640" s="146">
        <v>26365836</v>
      </c>
      <c r="C1640" s="31" t="s">
        <v>1972</v>
      </c>
      <c r="D1640" s="31">
        <v>1729</v>
      </c>
      <c r="E1640" s="44" t="s">
        <v>43</v>
      </c>
      <c r="F1640" s="43" t="s">
        <v>34</v>
      </c>
      <c r="G1640" s="84" t="s">
        <v>34</v>
      </c>
      <c r="H1640" s="31" t="s">
        <v>3177</v>
      </c>
      <c r="I1640" s="31"/>
      <c r="J1640" s="84" t="s">
        <v>106</v>
      </c>
      <c r="K1640" s="31" t="s">
        <v>36</v>
      </c>
      <c r="L1640" s="31" t="s">
        <v>95</v>
      </c>
      <c r="M1640" s="169">
        <v>45514</v>
      </c>
      <c r="N1640" s="148"/>
      <c r="O1640" s="44" t="s">
        <v>42</v>
      </c>
      <c r="P1640" s="43" t="s">
        <v>3178</v>
      </c>
      <c r="Q1640" s="31"/>
      <c r="R1640" s="84" t="s">
        <v>106</v>
      </c>
      <c r="S1640" s="31" t="s">
        <v>36</v>
      </c>
      <c r="T1640" s="31" t="s">
        <v>95</v>
      </c>
      <c r="U1640" s="169">
        <v>45514</v>
      </c>
      <c r="V1640" s="150"/>
      <c r="W1640" s="141" t="str" cm="1">
        <f t="array" ref="W1640">IF(SUM(LEN(B1640:V1640))=0,"",IF(OR(OR(ISBLANK(F1640),SUM(LEN(C1640),LEN(D1640))=0),AND(NOT(E1640="Unknown"),ISBLANK(J1640)),AND(NOT(O1640="Unknown"),ISBLANK(R1640))),"Missing Information", INDEX(Table15[Entire Service Line Classification], MATCH(SUMIFS(Table15[Unique ID],Table15[System-Owned Portion],E1640,Table15[If Material Anything Other than "Lead" in Column E,Was Material Ever Previously Lead?],G1640,Table15[Customer-Owned Portion],O1640),Table15[Unique ID],0),0)))</f>
        <v>Non-lead</v>
      </c>
      <c r="X1640"/>
    </row>
    <row r="1641" spans="2:24" ht="30" x14ac:dyDescent="0.25">
      <c r="B1641" s="146">
        <v>26365810</v>
      </c>
      <c r="C1641" s="31" t="s">
        <v>1973</v>
      </c>
      <c r="D1641" s="31">
        <v>1730</v>
      </c>
      <c r="E1641" s="44" t="s">
        <v>43</v>
      </c>
      <c r="F1641" s="43" t="s">
        <v>34</v>
      </c>
      <c r="G1641" s="84" t="s">
        <v>34</v>
      </c>
      <c r="H1641" s="31" t="s">
        <v>3177</v>
      </c>
      <c r="I1641" s="31"/>
      <c r="J1641" s="84" t="s">
        <v>106</v>
      </c>
      <c r="K1641" s="31" t="s">
        <v>36</v>
      </c>
      <c r="L1641" s="31" t="s">
        <v>95</v>
      </c>
      <c r="M1641" s="169">
        <v>45514</v>
      </c>
      <c r="N1641" s="148"/>
      <c r="O1641" s="44" t="s">
        <v>43</v>
      </c>
      <c r="P1641" s="43" t="s">
        <v>3178</v>
      </c>
      <c r="Q1641" s="31"/>
      <c r="R1641" s="84" t="s">
        <v>106</v>
      </c>
      <c r="S1641" s="31" t="s">
        <v>36</v>
      </c>
      <c r="T1641" s="31" t="s">
        <v>95</v>
      </c>
      <c r="U1641" s="169">
        <v>45514</v>
      </c>
      <c r="V1641" s="150"/>
      <c r="W1641" s="141" t="str" cm="1">
        <f t="array" ref="W1641">IF(SUM(LEN(B1641:V1641))=0,"",IF(OR(OR(ISBLANK(F1641),SUM(LEN(C1641),LEN(D1641))=0),AND(NOT(E1641="Unknown"),ISBLANK(J1641)),AND(NOT(O1641="Unknown"),ISBLANK(R1641))),"Missing Information", INDEX(Table15[Entire Service Line Classification], MATCH(SUMIFS(Table15[Unique ID],Table15[System-Owned Portion],E1641,Table15[If Material Anything Other than "Lead" in Column E,Was Material Ever Previously Lead?],G1641,Table15[Customer-Owned Portion],O1641),Table15[Unique ID],0),0)))</f>
        <v>Non-lead</v>
      </c>
      <c r="X1641"/>
    </row>
    <row r="1642" spans="2:24" ht="30" x14ac:dyDescent="0.25">
      <c r="B1642" s="146">
        <v>26365834</v>
      </c>
      <c r="C1642" s="31" t="s">
        <v>1974</v>
      </c>
      <c r="D1642" s="31">
        <v>1731</v>
      </c>
      <c r="E1642" s="44" t="s">
        <v>43</v>
      </c>
      <c r="F1642" s="43" t="s">
        <v>34</v>
      </c>
      <c r="G1642" s="84" t="s">
        <v>34</v>
      </c>
      <c r="H1642" s="31" t="s">
        <v>3177</v>
      </c>
      <c r="I1642" s="31"/>
      <c r="J1642" s="84" t="s">
        <v>106</v>
      </c>
      <c r="K1642" s="31" t="s">
        <v>36</v>
      </c>
      <c r="L1642" s="31" t="s">
        <v>95</v>
      </c>
      <c r="M1642" s="169">
        <v>45514</v>
      </c>
      <c r="N1642" s="148"/>
      <c r="O1642" s="44" t="s">
        <v>43</v>
      </c>
      <c r="P1642" s="43" t="s">
        <v>3178</v>
      </c>
      <c r="Q1642" s="31"/>
      <c r="R1642" s="84" t="s">
        <v>106</v>
      </c>
      <c r="S1642" s="31" t="s">
        <v>36</v>
      </c>
      <c r="T1642" s="31" t="s">
        <v>95</v>
      </c>
      <c r="U1642" s="169">
        <v>45514</v>
      </c>
      <c r="V1642" s="150"/>
      <c r="W1642" s="141" t="str" cm="1">
        <f t="array" ref="W1642">IF(SUM(LEN(B1642:V1642))=0,"",IF(OR(OR(ISBLANK(F1642),SUM(LEN(C1642),LEN(D1642))=0),AND(NOT(E1642="Unknown"),ISBLANK(J1642)),AND(NOT(O1642="Unknown"),ISBLANK(R1642))),"Missing Information", INDEX(Table15[Entire Service Line Classification], MATCH(SUMIFS(Table15[Unique ID],Table15[System-Owned Portion],E1642,Table15[If Material Anything Other than "Lead" in Column E,Was Material Ever Previously Lead?],G1642,Table15[Customer-Owned Portion],O1642),Table15[Unique ID],0),0)))</f>
        <v>Non-lead</v>
      </c>
      <c r="X1642"/>
    </row>
    <row r="1643" spans="2:24" ht="30" x14ac:dyDescent="0.25">
      <c r="B1643" s="146">
        <v>26367157</v>
      </c>
      <c r="C1643" s="31" t="s">
        <v>1975</v>
      </c>
      <c r="D1643" s="31">
        <v>1732</v>
      </c>
      <c r="E1643" s="44" t="s">
        <v>43</v>
      </c>
      <c r="F1643" s="43" t="s">
        <v>34</v>
      </c>
      <c r="G1643" s="84" t="s">
        <v>34</v>
      </c>
      <c r="H1643" s="31" t="s">
        <v>3177</v>
      </c>
      <c r="I1643" s="31"/>
      <c r="J1643" s="84" t="s">
        <v>106</v>
      </c>
      <c r="K1643" s="31" t="s">
        <v>36</v>
      </c>
      <c r="L1643" s="31" t="s">
        <v>95</v>
      </c>
      <c r="M1643" s="169">
        <v>45514</v>
      </c>
      <c r="N1643" s="148"/>
      <c r="O1643" s="44" t="s">
        <v>43</v>
      </c>
      <c r="P1643" s="43" t="s">
        <v>3178</v>
      </c>
      <c r="Q1643" s="31"/>
      <c r="R1643" s="84" t="s">
        <v>106</v>
      </c>
      <c r="S1643" s="31" t="s">
        <v>36</v>
      </c>
      <c r="T1643" s="31" t="s">
        <v>95</v>
      </c>
      <c r="U1643" s="169">
        <v>45514</v>
      </c>
      <c r="V1643" s="150"/>
      <c r="W1643" s="141" t="str" cm="1">
        <f t="array" ref="W1643">IF(SUM(LEN(B1643:V1643))=0,"",IF(OR(OR(ISBLANK(F1643),SUM(LEN(C1643),LEN(D1643))=0),AND(NOT(E1643="Unknown"),ISBLANK(J1643)),AND(NOT(O1643="Unknown"),ISBLANK(R1643))),"Missing Information", INDEX(Table15[Entire Service Line Classification], MATCH(SUMIFS(Table15[Unique ID],Table15[System-Owned Portion],E1643,Table15[If Material Anything Other than "Lead" in Column E,Was Material Ever Previously Lead?],G1643,Table15[Customer-Owned Portion],O1643),Table15[Unique ID],0),0)))</f>
        <v>Non-lead</v>
      </c>
      <c r="X1643"/>
    </row>
    <row r="1644" spans="2:24" ht="30" x14ac:dyDescent="0.25">
      <c r="B1644" s="146">
        <v>26367164</v>
      </c>
      <c r="C1644" s="31" t="s">
        <v>1976</v>
      </c>
      <c r="D1644" s="31">
        <v>1733</v>
      </c>
      <c r="E1644" s="44" t="s">
        <v>43</v>
      </c>
      <c r="F1644" s="43" t="s">
        <v>34</v>
      </c>
      <c r="G1644" s="84" t="s">
        <v>34</v>
      </c>
      <c r="H1644" s="31" t="s">
        <v>3177</v>
      </c>
      <c r="I1644" s="31"/>
      <c r="J1644" s="84" t="s">
        <v>106</v>
      </c>
      <c r="K1644" s="31" t="s">
        <v>36</v>
      </c>
      <c r="L1644" s="31" t="s">
        <v>95</v>
      </c>
      <c r="M1644" s="169">
        <v>45514</v>
      </c>
      <c r="N1644" s="148"/>
      <c r="O1644" s="44" t="s">
        <v>42</v>
      </c>
      <c r="P1644" s="43" t="s">
        <v>3178</v>
      </c>
      <c r="Q1644" s="31"/>
      <c r="R1644" s="84" t="s">
        <v>106</v>
      </c>
      <c r="S1644" s="31" t="s">
        <v>36</v>
      </c>
      <c r="T1644" s="31" t="s">
        <v>95</v>
      </c>
      <c r="U1644" s="169">
        <v>45514</v>
      </c>
      <c r="V1644" s="150"/>
      <c r="W1644" s="141" t="str" cm="1">
        <f t="array" ref="W1644">IF(SUM(LEN(B1644:V1644))=0,"",IF(OR(OR(ISBLANK(F1644),SUM(LEN(C1644),LEN(D1644))=0),AND(NOT(E1644="Unknown"),ISBLANK(J1644)),AND(NOT(O1644="Unknown"),ISBLANK(R1644))),"Missing Information", INDEX(Table15[Entire Service Line Classification], MATCH(SUMIFS(Table15[Unique ID],Table15[System-Owned Portion],E1644,Table15[If Material Anything Other than "Lead" in Column E,Was Material Ever Previously Lead?],G1644,Table15[Customer-Owned Portion],O1644),Table15[Unique ID],0),0)))</f>
        <v>Non-lead</v>
      </c>
      <c r="X1644"/>
    </row>
    <row r="1645" spans="2:24" ht="30" x14ac:dyDescent="0.25">
      <c r="B1645" s="146">
        <v>26367155</v>
      </c>
      <c r="C1645" s="31" t="s">
        <v>1977</v>
      </c>
      <c r="D1645" s="31">
        <v>1734</v>
      </c>
      <c r="E1645" s="44" t="s">
        <v>43</v>
      </c>
      <c r="F1645" s="43" t="s">
        <v>34</v>
      </c>
      <c r="G1645" s="84" t="s">
        <v>34</v>
      </c>
      <c r="H1645" s="31" t="s">
        <v>3177</v>
      </c>
      <c r="I1645" s="31"/>
      <c r="J1645" s="84" t="s">
        <v>106</v>
      </c>
      <c r="K1645" s="31" t="s">
        <v>36</v>
      </c>
      <c r="L1645" s="31" t="s">
        <v>95</v>
      </c>
      <c r="M1645" s="169">
        <v>45514</v>
      </c>
      <c r="N1645" s="148"/>
      <c r="O1645" s="44" t="s">
        <v>42</v>
      </c>
      <c r="P1645" s="43" t="s">
        <v>3178</v>
      </c>
      <c r="Q1645" s="31"/>
      <c r="R1645" s="84" t="s">
        <v>106</v>
      </c>
      <c r="S1645" s="31" t="s">
        <v>36</v>
      </c>
      <c r="T1645" s="31" t="s">
        <v>95</v>
      </c>
      <c r="U1645" s="169">
        <v>45514</v>
      </c>
      <c r="V1645" s="150"/>
      <c r="W1645" s="141" t="str" cm="1">
        <f t="array" ref="W1645">IF(SUM(LEN(B1645:V1645))=0,"",IF(OR(OR(ISBLANK(F1645),SUM(LEN(C1645),LEN(D1645))=0),AND(NOT(E1645="Unknown"),ISBLANK(J1645)),AND(NOT(O1645="Unknown"),ISBLANK(R1645))),"Missing Information", INDEX(Table15[Entire Service Line Classification], MATCH(SUMIFS(Table15[Unique ID],Table15[System-Owned Portion],E1645,Table15[If Material Anything Other than "Lead" in Column E,Was Material Ever Previously Lead?],G1645,Table15[Customer-Owned Portion],O1645),Table15[Unique ID],0),0)))</f>
        <v>Non-lead</v>
      </c>
      <c r="X1645"/>
    </row>
    <row r="1646" spans="2:24" ht="30" x14ac:dyDescent="0.25">
      <c r="B1646" s="146">
        <v>26367150</v>
      </c>
      <c r="C1646" s="31" t="s">
        <v>1978</v>
      </c>
      <c r="D1646" s="31">
        <v>1735</v>
      </c>
      <c r="E1646" s="44" t="s">
        <v>43</v>
      </c>
      <c r="F1646" s="43" t="s">
        <v>34</v>
      </c>
      <c r="G1646" s="84" t="s">
        <v>34</v>
      </c>
      <c r="H1646" s="31" t="s">
        <v>3177</v>
      </c>
      <c r="I1646" s="31"/>
      <c r="J1646" s="84" t="s">
        <v>106</v>
      </c>
      <c r="K1646" s="31" t="s">
        <v>36</v>
      </c>
      <c r="L1646" s="31" t="s">
        <v>95</v>
      </c>
      <c r="M1646" s="169">
        <v>45514</v>
      </c>
      <c r="N1646" s="148"/>
      <c r="O1646" s="44" t="s">
        <v>43</v>
      </c>
      <c r="P1646" s="43" t="s">
        <v>3178</v>
      </c>
      <c r="Q1646" s="31"/>
      <c r="R1646" s="84" t="s">
        <v>106</v>
      </c>
      <c r="S1646" s="31" t="s">
        <v>36</v>
      </c>
      <c r="T1646" s="31" t="s">
        <v>95</v>
      </c>
      <c r="U1646" s="169">
        <v>45514</v>
      </c>
      <c r="V1646" s="150"/>
      <c r="W1646" s="141" t="str" cm="1">
        <f t="array" ref="W1646">IF(SUM(LEN(B1646:V1646))=0,"",IF(OR(OR(ISBLANK(F1646),SUM(LEN(C1646),LEN(D1646))=0),AND(NOT(E1646="Unknown"),ISBLANK(J1646)),AND(NOT(O1646="Unknown"),ISBLANK(R1646))),"Missing Information", INDEX(Table15[Entire Service Line Classification], MATCH(SUMIFS(Table15[Unique ID],Table15[System-Owned Portion],E1646,Table15[If Material Anything Other than "Lead" in Column E,Was Material Ever Previously Lead?],G1646,Table15[Customer-Owned Portion],O1646),Table15[Unique ID],0),0)))</f>
        <v>Non-lead</v>
      </c>
      <c r="X1646"/>
    </row>
    <row r="1647" spans="2:24" ht="30" x14ac:dyDescent="0.25">
      <c r="B1647" s="146">
        <v>26367206</v>
      </c>
      <c r="C1647" s="31" t="s">
        <v>1979</v>
      </c>
      <c r="D1647" s="31">
        <v>1736</v>
      </c>
      <c r="E1647" s="44" t="s">
        <v>43</v>
      </c>
      <c r="F1647" s="43" t="s">
        <v>34</v>
      </c>
      <c r="G1647" s="84" t="s">
        <v>34</v>
      </c>
      <c r="H1647" s="31" t="s">
        <v>3177</v>
      </c>
      <c r="I1647" s="31"/>
      <c r="J1647" s="84" t="s">
        <v>106</v>
      </c>
      <c r="K1647" s="31" t="s">
        <v>36</v>
      </c>
      <c r="L1647" s="31" t="s">
        <v>95</v>
      </c>
      <c r="M1647" s="169">
        <v>45514</v>
      </c>
      <c r="N1647" s="148"/>
      <c r="O1647" s="44" t="s">
        <v>43</v>
      </c>
      <c r="P1647" s="43" t="s">
        <v>3178</v>
      </c>
      <c r="Q1647" s="31"/>
      <c r="R1647" s="84" t="s">
        <v>106</v>
      </c>
      <c r="S1647" s="31" t="s">
        <v>36</v>
      </c>
      <c r="T1647" s="31" t="s">
        <v>95</v>
      </c>
      <c r="U1647" s="169">
        <v>45514</v>
      </c>
      <c r="V1647" s="150"/>
      <c r="W1647" s="141" t="str" cm="1">
        <f t="array" ref="W1647">IF(SUM(LEN(B1647:V1647))=0,"",IF(OR(OR(ISBLANK(F1647),SUM(LEN(C1647),LEN(D1647))=0),AND(NOT(E1647="Unknown"),ISBLANK(J1647)),AND(NOT(O1647="Unknown"),ISBLANK(R1647))),"Missing Information", INDEX(Table15[Entire Service Line Classification], MATCH(SUMIFS(Table15[Unique ID],Table15[System-Owned Portion],E1647,Table15[If Material Anything Other than "Lead" in Column E,Was Material Ever Previously Lead?],G1647,Table15[Customer-Owned Portion],O1647),Table15[Unique ID],0),0)))</f>
        <v>Non-lead</v>
      </c>
      <c r="X1647"/>
    </row>
    <row r="1648" spans="2:24" ht="30" x14ac:dyDescent="0.25">
      <c r="B1648" s="146">
        <v>26367153</v>
      </c>
      <c r="C1648" s="31" t="s">
        <v>1980</v>
      </c>
      <c r="D1648" s="31">
        <v>1737</v>
      </c>
      <c r="E1648" s="44" t="s">
        <v>43</v>
      </c>
      <c r="F1648" s="43" t="s">
        <v>34</v>
      </c>
      <c r="G1648" s="84" t="s">
        <v>34</v>
      </c>
      <c r="H1648" s="31" t="s">
        <v>3177</v>
      </c>
      <c r="I1648" s="31"/>
      <c r="J1648" s="84" t="s">
        <v>106</v>
      </c>
      <c r="K1648" s="31" t="s">
        <v>36</v>
      </c>
      <c r="L1648" s="31" t="s">
        <v>95</v>
      </c>
      <c r="M1648" s="169">
        <v>45514</v>
      </c>
      <c r="N1648" s="148"/>
      <c r="O1648" s="44" t="s">
        <v>43</v>
      </c>
      <c r="P1648" s="43" t="s">
        <v>3178</v>
      </c>
      <c r="Q1648" s="31"/>
      <c r="R1648" s="84" t="s">
        <v>106</v>
      </c>
      <c r="S1648" s="31" t="s">
        <v>36</v>
      </c>
      <c r="T1648" s="31" t="s">
        <v>95</v>
      </c>
      <c r="U1648" s="169">
        <v>45514</v>
      </c>
      <c r="V1648" s="150"/>
      <c r="W1648" s="141" t="str" cm="1">
        <f t="array" ref="W1648">IF(SUM(LEN(B1648:V1648))=0,"",IF(OR(OR(ISBLANK(F1648),SUM(LEN(C1648),LEN(D1648))=0),AND(NOT(E1648="Unknown"),ISBLANK(J1648)),AND(NOT(O1648="Unknown"),ISBLANK(R1648))),"Missing Information", INDEX(Table15[Entire Service Line Classification], MATCH(SUMIFS(Table15[Unique ID],Table15[System-Owned Portion],E1648,Table15[If Material Anything Other than "Lead" in Column E,Was Material Ever Previously Lead?],G1648,Table15[Customer-Owned Portion],O1648),Table15[Unique ID],0),0)))</f>
        <v>Non-lead</v>
      </c>
      <c r="X1648"/>
    </row>
    <row r="1649" spans="2:24" ht="30" x14ac:dyDescent="0.25">
      <c r="B1649" s="146">
        <v>26367151</v>
      </c>
      <c r="C1649" s="31" t="s">
        <v>1981</v>
      </c>
      <c r="D1649" s="31">
        <v>1738</v>
      </c>
      <c r="E1649" s="44" t="s">
        <v>43</v>
      </c>
      <c r="F1649" s="43" t="s">
        <v>34</v>
      </c>
      <c r="G1649" s="84" t="s">
        <v>34</v>
      </c>
      <c r="H1649" s="31" t="s">
        <v>3177</v>
      </c>
      <c r="I1649" s="31"/>
      <c r="J1649" s="84" t="s">
        <v>106</v>
      </c>
      <c r="K1649" s="31" t="s">
        <v>36</v>
      </c>
      <c r="L1649" s="31" t="s">
        <v>95</v>
      </c>
      <c r="M1649" s="169">
        <v>45514</v>
      </c>
      <c r="N1649" s="148"/>
      <c r="O1649" s="44" t="s">
        <v>42</v>
      </c>
      <c r="P1649" s="43" t="s">
        <v>3178</v>
      </c>
      <c r="Q1649" s="31"/>
      <c r="R1649" s="84" t="s">
        <v>106</v>
      </c>
      <c r="S1649" s="31" t="s">
        <v>36</v>
      </c>
      <c r="T1649" s="31" t="s">
        <v>95</v>
      </c>
      <c r="U1649" s="169">
        <v>45514</v>
      </c>
      <c r="V1649" s="150"/>
      <c r="W1649" s="141" t="str" cm="1">
        <f t="array" ref="W1649">IF(SUM(LEN(B1649:V1649))=0,"",IF(OR(OR(ISBLANK(F1649),SUM(LEN(C1649),LEN(D1649))=0),AND(NOT(E1649="Unknown"),ISBLANK(J1649)),AND(NOT(O1649="Unknown"),ISBLANK(R1649))),"Missing Information", INDEX(Table15[Entire Service Line Classification], MATCH(SUMIFS(Table15[Unique ID],Table15[System-Owned Portion],E1649,Table15[If Material Anything Other than "Lead" in Column E,Was Material Ever Previously Lead?],G1649,Table15[Customer-Owned Portion],O1649),Table15[Unique ID],0),0)))</f>
        <v>Non-lead</v>
      </c>
      <c r="X1649"/>
    </row>
    <row r="1650" spans="2:24" ht="30" x14ac:dyDescent="0.25">
      <c r="B1650" s="146">
        <v>26367156</v>
      </c>
      <c r="C1650" s="31" t="s">
        <v>1982</v>
      </c>
      <c r="D1650" s="31">
        <v>1739</v>
      </c>
      <c r="E1650" s="44" t="s">
        <v>43</v>
      </c>
      <c r="F1650" s="43" t="s">
        <v>34</v>
      </c>
      <c r="G1650" s="84" t="s">
        <v>34</v>
      </c>
      <c r="H1650" s="31" t="s">
        <v>3177</v>
      </c>
      <c r="I1650" s="31"/>
      <c r="J1650" s="84" t="s">
        <v>106</v>
      </c>
      <c r="K1650" s="31" t="s">
        <v>36</v>
      </c>
      <c r="L1650" s="31" t="s">
        <v>95</v>
      </c>
      <c r="M1650" s="169">
        <v>45514</v>
      </c>
      <c r="N1650" s="148"/>
      <c r="O1650" s="44" t="s">
        <v>43</v>
      </c>
      <c r="P1650" s="43" t="s">
        <v>3178</v>
      </c>
      <c r="Q1650" s="31"/>
      <c r="R1650" s="84" t="s">
        <v>106</v>
      </c>
      <c r="S1650" s="31" t="s">
        <v>36</v>
      </c>
      <c r="T1650" s="31" t="s">
        <v>95</v>
      </c>
      <c r="U1650" s="169">
        <v>45514</v>
      </c>
      <c r="V1650" s="150"/>
      <c r="W1650" s="141" t="str" cm="1">
        <f t="array" ref="W1650">IF(SUM(LEN(B1650:V1650))=0,"",IF(OR(OR(ISBLANK(F1650),SUM(LEN(C1650),LEN(D1650))=0),AND(NOT(E1650="Unknown"),ISBLANK(J1650)),AND(NOT(O1650="Unknown"),ISBLANK(R1650))),"Missing Information", INDEX(Table15[Entire Service Line Classification], MATCH(SUMIFS(Table15[Unique ID],Table15[System-Owned Portion],E1650,Table15[If Material Anything Other than "Lead" in Column E,Was Material Ever Previously Lead?],G1650,Table15[Customer-Owned Portion],O1650),Table15[Unique ID],0),0)))</f>
        <v>Non-lead</v>
      </c>
      <c r="X1650"/>
    </row>
    <row r="1651" spans="2:24" ht="30" x14ac:dyDescent="0.25">
      <c r="B1651" s="146">
        <v>26366083</v>
      </c>
      <c r="C1651" s="31" t="s">
        <v>1983</v>
      </c>
      <c r="D1651" s="31">
        <v>1740</v>
      </c>
      <c r="E1651" s="44" t="s">
        <v>43</v>
      </c>
      <c r="F1651" s="43" t="s">
        <v>34</v>
      </c>
      <c r="G1651" s="84" t="s">
        <v>34</v>
      </c>
      <c r="H1651" s="31" t="s">
        <v>3177</v>
      </c>
      <c r="I1651" s="31"/>
      <c r="J1651" s="84" t="s">
        <v>106</v>
      </c>
      <c r="K1651" s="31" t="s">
        <v>36</v>
      </c>
      <c r="L1651" s="31" t="s">
        <v>95</v>
      </c>
      <c r="M1651" s="169">
        <v>45514</v>
      </c>
      <c r="N1651" s="148"/>
      <c r="O1651" s="44" t="s">
        <v>43</v>
      </c>
      <c r="P1651" s="43" t="s">
        <v>3178</v>
      </c>
      <c r="Q1651" s="31"/>
      <c r="R1651" s="84" t="s">
        <v>106</v>
      </c>
      <c r="S1651" s="31" t="s">
        <v>36</v>
      </c>
      <c r="T1651" s="31" t="s">
        <v>95</v>
      </c>
      <c r="U1651" s="169">
        <v>45514</v>
      </c>
      <c r="V1651" s="150"/>
      <c r="W1651" s="141" t="str" cm="1">
        <f t="array" ref="W1651">IF(SUM(LEN(B1651:V1651))=0,"",IF(OR(OR(ISBLANK(F1651),SUM(LEN(C1651),LEN(D1651))=0),AND(NOT(E1651="Unknown"),ISBLANK(J1651)),AND(NOT(O1651="Unknown"),ISBLANK(R1651))),"Missing Information", INDEX(Table15[Entire Service Line Classification], MATCH(SUMIFS(Table15[Unique ID],Table15[System-Owned Portion],E1651,Table15[If Material Anything Other than "Lead" in Column E,Was Material Ever Previously Lead?],G1651,Table15[Customer-Owned Portion],O1651),Table15[Unique ID],0),0)))</f>
        <v>Non-lead</v>
      </c>
      <c r="X1651"/>
    </row>
    <row r="1652" spans="2:24" ht="30" x14ac:dyDescent="0.25">
      <c r="B1652" s="146">
        <v>26367154</v>
      </c>
      <c r="C1652" s="31" t="s">
        <v>1984</v>
      </c>
      <c r="D1652" s="31">
        <v>1741</v>
      </c>
      <c r="E1652" s="44" t="s">
        <v>43</v>
      </c>
      <c r="F1652" s="43" t="s">
        <v>34</v>
      </c>
      <c r="G1652" s="84" t="s">
        <v>34</v>
      </c>
      <c r="H1652" s="31" t="s">
        <v>3177</v>
      </c>
      <c r="I1652" s="31"/>
      <c r="J1652" s="84" t="s">
        <v>106</v>
      </c>
      <c r="K1652" s="31" t="s">
        <v>36</v>
      </c>
      <c r="L1652" s="31" t="s">
        <v>95</v>
      </c>
      <c r="M1652" s="169">
        <v>45514</v>
      </c>
      <c r="N1652" s="148"/>
      <c r="O1652" s="44" t="s">
        <v>43</v>
      </c>
      <c r="P1652" s="43" t="s">
        <v>3178</v>
      </c>
      <c r="Q1652" s="31"/>
      <c r="R1652" s="84" t="s">
        <v>106</v>
      </c>
      <c r="S1652" s="31" t="s">
        <v>36</v>
      </c>
      <c r="T1652" s="31" t="s">
        <v>95</v>
      </c>
      <c r="U1652" s="169">
        <v>45514</v>
      </c>
      <c r="V1652" s="150"/>
      <c r="W1652" s="141" t="str" cm="1">
        <f t="array" ref="W1652">IF(SUM(LEN(B1652:V1652))=0,"",IF(OR(OR(ISBLANK(F1652),SUM(LEN(C1652),LEN(D1652))=0),AND(NOT(E1652="Unknown"),ISBLANK(J1652)),AND(NOT(O1652="Unknown"),ISBLANK(R1652))),"Missing Information", INDEX(Table15[Entire Service Line Classification], MATCH(SUMIFS(Table15[Unique ID],Table15[System-Owned Portion],E1652,Table15[If Material Anything Other than "Lead" in Column E,Was Material Ever Previously Lead?],G1652,Table15[Customer-Owned Portion],O1652),Table15[Unique ID],0),0)))</f>
        <v>Non-lead</v>
      </c>
      <c r="X1652"/>
    </row>
    <row r="1653" spans="2:24" ht="30" x14ac:dyDescent="0.25">
      <c r="B1653" s="146">
        <v>26367152</v>
      </c>
      <c r="C1653" s="31" t="s">
        <v>1985</v>
      </c>
      <c r="D1653" s="31">
        <v>1742</v>
      </c>
      <c r="E1653" s="44" t="s">
        <v>43</v>
      </c>
      <c r="F1653" s="43" t="s">
        <v>34</v>
      </c>
      <c r="G1653" s="84" t="s">
        <v>34</v>
      </c>
      <c r="H1653" s="31" t="s">
        <v>3177</v>
      </c>
      <c r="I1653" s="31"/>
      <c r="J1653" s="84" t="s">
        <v>106</v>
      </c>
      <c r="K1653" s="31" t="s">
        <v>36</v>
      </c>
      <c r="L1653" s="31" t="s">
        <v>95</v>
      </c>
      <c r="M1653" s="169">
        <v>45514</v>
      </c>
      <c r="N1653" s="148"/>
      <c r="O1653" s="44" t="s">
        <v>42</v>
      </c>
      <c r="P1653" s="43" t="s">
        <v>3178</v>
      </c>
      <c r="Q1653" s="31"/>
      <c r="R1653" s="84" t="s">
        <v>106</v>
      </c>
      <c r="S1653" s="31" t="s">
        <v>36</v>
      </c>
      <c r="T1653" s="31" t="s">
        <v>95</v>
      </c>
      <c r="U1653" s="169">
        <v>45514</v>
      </c>
      <c r="V1653" s="150"/>
      <c r="W1653" s="141" t="str" cm="1">
        <f t="array" ref="W1653">IF(SUM(LEN(B1653:V1653))=0,"",IF(OR(OR(ISBLANK(F1653),SUM(LEN(C1653),LEN(D1653))=0),AND(NOT(E1653="Unknown"),ISBLANK(J1653)),AND(NOT(O1653="Unknown"),ISBLANK(R1653))),"Missing Information", INDEX(Table15[Entire Service Line Classification], MATCH(SUMIFS(Table15[Unique ID],Table15[System-Owned Portion],E1653,Table15[If Material Anything Other than "Lead" in Column E,Was Material Ever Previously Lead?],G1653,Table15[Customer-Owned Portion],O1653),Table15[Unique ID],0),0)))</f>
        <v>Non-lead</v>
      </c>
      <c r="X1653"/>
    </row>
    <row r="1654" spans="2:24" ht="30" x14ac:dyDescent="0.25">
      <c r="B1654" s="146">
        <v>26366081</v>
      </c>
      <c r="C1654" s="31" t="s">
        <v>1986</v>
      </c>
      <c r="D1654" s="31">
        <v>1743</v>
      </c>
      <c r="E1654" s="44" t="s">
        <v>43</v>
      </c>
      <c r="F1654" s="43" t="s">
        <v>34</v>
      </c>
      <c r="G1654" s="84" t="s">
        <v>34</v>
      </c>
      <c r="H1654" s="31" t="s">
        <v>3177</v>
      </c>
      <c r="I1654" s="31"/>
      <c r="J1654" s="84" t="s">
        <v>106</v>
      </c>
      <c r="K1654" s="31" t="s">
        <v>36</v>
      </c>
      <c r="L1654" s="31" t="s">
        <v>95</v>
      </c>
      <c r="M1654" s="169">
        <v>45514</v>
      </c>
      <c r="N1654" s="148"/>
      <c r="O1654" s="44" t="s">
        <v>43</v>
      </c>
      <c r="P1654" s="43" t="s">
        <v>3178</v>
      </c>
      <c r="Q1654" s="31"/>
      <c r="R1654" s="84" t="s">
        <v>106</v>
      </c>
      <c r="S1654" s="31" t="s">
        <v>36</v>
      </c>
      <c r="T1654" s="31" t="s">
        <v>95</v>
      </c>
      <c r="U1654" s="169">
        <v>45514</v>
      </c>
      <c r="V1654" s="150"/>
      <c r="W1654" s="141" t="str" cm="1">
        <f t="array" ref="W1654">IF(SUM(LEN(B1654:V1654))=0,"",IF(OR(OR(ISBLANK(F1654),SUM(LEN(C1654),LEN(D1654))=0),AND(NOT(E1654="Unknown"),ISBLANK(J1654)),AND(NOT(O1654="Unknown"),ISBLANK(R1654))),"Missing Information", INDEX(Table15[Entire Service Line Classification], MATCH(SUMIFS(Table15[Unique ID],Table15[System-Owned Portion],E1654,Table15[If Material Anything Other than "Lead" in Column E,Was Material Ever Previously Lead?],G1654,Table15[Customer-Owned Portion],O1654),Table15[Unique ID],0),0)))</f>
        <v>Non-lead</v>
      </c>
      <c r="X1654"/>
    </row>
    <row r="1655" spans="2:24" ht="30" x14ac:dyDescent="0.25">
      <c r="B1655" s="146">
        <v>26367205</v>
      </c>
      <c r="C1655" s="31" t="s">
        <v>1987</v>
      </c>
      <c r="D1655" s="31">
        <v>1744</v>
      </c>
      <c r="E1655" s="44" t="s">
        <v>43</v>
      </c>
      <c r="F1655" s="43" t="s">
        <v>34</v>
      </c>
      <c r="G1655" s="84" t="s">
        <v>34</v>
      </c>
      <c r="H1655" s="31" t="s">
        <v>3177</v>
      </c>
      <c r="I1655" s="31"/>
      <c r="J1655" s="84" t="s">
        <v>106</v>
      </c>
      <c r="K1655" s="31" t="s">
        <v>36</v>
      </c>
      <c r="L1655" s="31" t="s">
        <v>95</v>
      </c>
      <c r="M1655" s="169">
        <v>45514</v>
      </c>
      <c r="N1655" s="148"/>
      <c r="O1655" s="44" t="s">
        <v>42</v>
      </c>
      <c r="P1655" s="43" t="s">
        <v>3178</v>
      </c>
      <c r="Q1655" s="31"/>
      <c r="R1655" s="84" t="s">
        <v>106</v>
      </c>
      <c r="S1655" s="31" t="s">
        <v>36</v>
      </c>
      <c r="T1655" s="31" t="s">
        <v>95</v>
      </c>
      <c r="U1655" s="169">
        <v>45514</v>
      </c>
      <c r="V1655" s="150"/>
      <c r="W1655" s="141" t="str" cm="1">
        <f t="array" ref="W1655">IF(SUM(LEN(B1655:V1655))=0,"",IF(OR(OR(ISBLANK(F1655),SUM(LEN(C1655),LEN(D1655))=0),AND(NOT(E1655="Unknown"),ISBLANK(J1655)),AND(NOT(O1655="Unknown"),ISBLANK(R1655))),"Missing Information", INDEX(Table15[Entire Service Line Classification], MATCH(SUMIFS(Table15[Unique ID],Table15[System-Owned Portion],E1655,Table15[If Material Anything Other than "Lead" in Column E,Was Material Ever Previously Lead?],G1655,Table15[Customer-Owned Portion],O1655),Table15[Unique ID],0),0)))</f>
        <v>Non-lead</v>
      </c>
      <c r="X1655"/>
    </row>
    <row r="1656" spans="2:24" ht="30" x14ac:dyDescent="0.25">
      <c r="B1656" s="146">
        <v>26367161</v>
      </c>
      <c r="C1656" s="31" t="s">
        <v>1988</v>
      </c>
      <c r="D1656" s="31">
        <v>1746</v>
      </c>
      <c r="E1656" s="44" t="s">
        <v>43</v>
      </c>
      <c r="F1656" s="43" t="s">
        <v>34</v>
      </c>
      <c r="G1656" s="84" t="s">
        <v>34</v>
      </c>
      <c r="H1656" s="31" t="s">
        <v>3177</v>
      </c>
      <c r="I1656" s="31"/>
      <c r="J1656" s="84" t="s">
        <v>106</v>
      </c>
      <c r="K1656" s="31" t="s">
        <v>36</v>
      </c>
      <c r="L1656" s="31" t="s">
        <v>95</v>
      </c>
      <c r="M1656" s="169">
        <v>45514</v>
      </c>
      <c r="N1656" s="148"/>
      <c r="O1656" s="44" t="s">
        <v>43</v>
      </c>
      <c r="P1656" s="43" t="s">
        <v>3178</v>
      </c>
      <c r="Q1656" s="31"/>
      <c r="R1656" s="84" t="s">
        <v>106</v>
      </c>
      <c r="S1656" s="31" t="s">
        <v>36</v>
      </c>
      <c r="T1656" s="31" t="s">
        <v>95</v>
      </c>
      <c r="U1656" s="169">
        <v>45514</v>
      </c>
      <c r="V1656" s="150"/>
      <c r="W1656" s="141" t="str" cm="1">
        <f t="array" ref="W1656">IF(SUM(LEN(B1656:V1656))=0,"",IF(OR(OR(ISBLANK(F1656),SUM(LEN(C1656),LEN(D1656))=0),AND(NOT(E1656="Unknown"),ISBLANK(J1656)),AND(NOT(O1656="Unknown"),ISBLANK(R1656))),"Missing Information", INDEX(Table15[Entire Service Line Classification], MATCH(SUMIFS(Table15[Unique ID],Table15[System-Owned Portion],E1656,Table15[If Material Anything Other than "Lead" in Column E,Was Material Ever Previously Lead?],G1656,Table15[Customer-Owned Portion],O1656),Table15[Unique ID],0),0)))</f>
        <v>Non-lead</v>
      </c>
      <c r="X1656"/>
    </row>
    <row r="1657" spans="2:24" ht="30" x14ac:dyDescent="0.25">
      <c r="B1657" s="146">
        <v>26367149</v>
      </c>
      <c r="C1657" s="31" t="s">
        <v>1989</v>
      </c>
      <c r="D1657" s="31">
        <v>1747</v>
      </c>
      <c r="E1657" s="44" t="s">
        <v>43</v>
      </c>
      <c r="F1657" s="43" t="s">
        <v>34</v>
      </c>
      <c r="G1657" s="84" t="s">
        <v>34</v>
      </c>
      <c r="H1657" s="31" t="s">
        <v>3177</v>
      </c>
      <c r="I1657" s="31"/>
      <c r="J1657" s="84" t="s">
        <v>106</v>
      </c>
      <c r="K1657" s="31" t="s">
        <v>36</v>
      </c>
      <c r="L1657" s="31" t="s">
        <v>95</v>
      </c>
      <c r="M1657" s="169">
        <v>45514</v>
      </c>
      <c r="N1657" s="148"/>
      <c r="O1657" s="44" t="s">
        <v>43</v>
      </c>
      <c r="P1657" s="43" t="s">
        <v>3178</v>
      </c>
      <c r="Q1657" s="31"/>
      <c r="R1657" s="84" t="s">
        <v>106</v>
      </c>
      <c r="S1657" s="31" t="s">
        <v>36</v>
      </c>
      <c r="T1657" s="31" t="s">
        <v>95</v>
      </c>
      <c r="U1657" s="169">
        <v>45514</v>
      </c>
      <c r="V1657" s="150"/>
      <c r="W1657" s="141" t="str" cm="1">
        <f t="array" ref="W1657">IF(SUM(LEN(B1657:V1657))=0,"",IF(OR(OR(ISBLANK(F1657),SUM(LEN(C1657),LEN(D1657))=0),AND(NOT(E1657="Unknown"),ISBLANK(J1657)),AND(NOT(O1657="Unknown"),ISBLANK(R1657))),"Missing Information", INDEX(Table15[Entire Service Line Classification], MATCH(SUMIFS(Table15[Unique ID],Table15[System-Owned Portion],E1657,Table15[If Material Anything Other than "Lead" in Column E,Was Material Ever Previously Lead?],G1657,Table15[Customer-Owned Portion],O1657),Table15[Unique ID],0),0)))</f>
        <v>Non-lead</v>
      </c>
      <c r="X1657"/>
    </row>
    <row r="1658" spans="2:24" ht="30" x14ac:dyDescent="0.25">
      <c r="B1658" s="146">
        <v>26367167</v>
      </c>
      <c r="C1658" s="31" t="s">
        <v>1990</v>
      </c>
      <c r="D1658" s="31">
        <v>1748</v>
      </c>
      <c r="E1658" s="44" t="s">
        <v>43</v>
      </c>
      <c r="F1658" s="43" t="s">
        <v>34</v>
      </c>
      <c r="G1658" s="84" t="s">
        <v>34</v>
      </c>
      <c r="H1658" s="31" t="s">
        <v>3177</v>
      </c>
      <c r="I1658" s="31"/>
      <c r="J1658" s="84" t="s">
        <v>106</v>
      </c>
      <c r="K1658" s="31" t="s">
        <v>36</v>
      </c>
      <c r="L1658" s="31" t="s">
        <v>95</v>
      </c>
      <c r="M1658" s="169">
        <v>45514</v>
      </c>
      <c r="N1658" s="148"/>
      <c r="O1658" s="44" t="s">
        <v>43</v>
      </c>
      <c r="P1658" s="43" t="s">
        <v>3178</v>
      </c>
      <c r="Q1658" s="31"/>
      <c r="R1658" s="84" t="s">
        <v>106</v>
      </c>
      <c r="S1658" s="31" t="s">
        <v>36</v>
      </c>
      <c r="T1658" s="31" t="s">
        <v>95</v>
      </c>
      <c r="U1658" s="169">
        <v>45514</v>
      </c>
      <c r="V1658" s="150"/>
      <c r="W1658" s="141" t="str" cm="1">
        <f t="array" ref="W1658">IF(SUM(LEN(B1658:V1658))=0,"",IF(OR(OR(ISBLANK(F1658),SUM(LEN(C1658),LEN(D1658))=0),AND(NOT(E1658="Unknown"),ISBLANK(J1658)),AND(NOT(O1658="Unknown"),ISBLANK(R1658))),"Missing Information", INDEX(Table15[Entire Service Line Classification], MATCH(SUMIFS(Table15[Unique ID],Table15[System-Owned Portion],E1658,Table15[If Material Anything Other than "Lead" in Column E,Was Material Ever Previously Lead?],G1658,Table15[Customer-Owned Portion],O1658),Table15[Unique ID],0),0)))</f>
        <v>Non-lead</v>
      </c>
      <c r="X1658"/>
    </row>
    <row r="1659" spans="2:24" ht="30" x14ac:dyDescent="0.25">
      <c r="B1659" s="146">
        <v>26365835</v>
      </c>
      <c r="C1659" s="31" t="s">
        <v>1991</v>
      </c>
      <c r="D1659" s="31">
        <v>1749</v>
      </c>
      <c r="E1659" s="44" t="s">
        <v>43</v>
      </c>
      <c r="F1659" s="43" t="s">
        <v>34</v>
      </c>
      <c r="G1659" s="84" t="s">
        <v>34</v>
      </c>
      <c r="H1659" s="31" t="s">
        <v>3177</v>
      </c>
      <c r="I1659" s="31"/>
      <c r="J1659" s="84" t="s">
        <v>106</v>
      </c>
      <c r="K1659" s="31" t="s">
        <v>36</v>
      </c>
      <c r="L1659" s="31" t="s">
        <v>95</v>
      </c>
      <c r="M1659" s="169">
        <v>45514</v>
      </c>
      <c r="N1659" s="148"/>
      <c r="O1659" s="44" t="s">
        <v>42</v>
      </c>
      <c r="P1659" s="43" t="s">
        <v>3178</v>
      </c>
      <c r="Q1659" s="31"/>
      <c r="R1659" s="84" t="s">
        <v>106</v>
      </c>
      <c r="S1659" s="31" t="s">
        <v>36</v>
      </c>
      <c r="T1659" s="31" t="s">
        <v>95</v>
      </c>
      <c r="U1659" s="169">
        <v>45514</v>
      </c>
      <c r="V1659" s="150"/>
      <c r="W1659" s="141" t="str" cm="1">
        <f t="array" ref="W1659">IF(SUM(LEN(B1659:V1659))=0,"",IF(OR(OR(ISBLANK(F1659),SUM(LEN(C1659),LEN(D1659))=0),AND(NOT(E1659="Unknown"),ISBLANK(J1659)),AND(NOT(O1659="Unknown"),ISBLANK(R1659))),"Missing Information", INDEX(Table15[Entire Service Line Classification], MATCH(SUMIFS(Table15[Unique ID],Table15[System-Owned Portion],E1659,Table15[If Material Anything Other than "Lead" in Column E,Was Material Ever Previously Lead?],G1659,Table15[Customer-Owned Portion],O1659),Table15[Unique ID],0),0)))</f>
        <v>Non-lead</v>
      </c>
      <c r="X1659"/>
    </row>
    <row r="1660" spans="2:24" ht="30" x14ac:dyDescent="0.25">
      <c r="B1660" s="146">
        <v>26367170</v>
      </c>
      <c r="C1660" s="31" t="s">
        <v>1992</v>
      </c>
      <c r="D1660" s="31">
        <v>1750</v>
      </c>
      <c r="E1660" s="44" t="s">
        <v>43</v>
      </c>
      <c r="F1660" s="43" t="s">
        <v>34</v>
      </c>
      <c r="G1660" s="84" t="s">
        <v>34</v>
      </c>
      <c r="H1660" s="31" t="s">
        <v>3177</v>
      </c>
      <c r="I1660" s="31"/>
      <c r="J1660" s="84" t="s">
        <v>106</v>
      </c>
      <c r="K1660" s="31" t="s">
        <v>36</v>
      </c>
      <c r="L1660" s="31" t="s">
        <v>95</v>
      </c>
      <c r="M1660" s="169">
        <v>45514</v>
      </c>
      <c r="N1660" s="148"/>
      <c r="O1660" s="44" t="s">
        <v>42</v>
      </c>
      <c r="P1660" s="43" t="s">
        <v>3178</v>
      </c>
      <c r="Q1660" s="31"/>
      <c r="R1660" s="84" t="s">
        <v>106</v>
      </c>
      <c r="S1660" s="31" t="s">
        <v>36</v>
      </c>
      <c r="T1660" s="31" t="s">
        <v>95</v>
      </c>
      <c r="U1660" s="169">
        <v>45514</v>
      </c>
      <c r="V1660" s="150"/>
      <c r="W1660" s="141" t="str" cm="1">
        <f t="array" ref="W1660">IF(SUM(LEN(B1660:V1660))=0,"",IF(OR(OR(ISBLANK(F1660),SUM(LEN(C1660),LEN(D1660))=0),AND(NOT(E1660="Unknown"),ISBLANK(J1660)),AND(NOT(O1660="Unknown"),ISBLANK(R1660))),"Missing Information", INDEX(Table15[Entire Service Line Classification], MATCH(SUMIFS(Table15[Unique ID],Table15[System-Owned Portion],E1660,Table15[If Material Anything Other than "Lead" in Column E,Was Material Ever Previously Lead?],G1660,Table15[Customer-Owned Portion],O1660),Table15[Unique ID],0),0)))</f>
        <v>Non-lead</v>
      </c>
      <c r="X1660"/>
    </row>
    <row r="1661" spans="2:24" ht="30" x14ac:dyDescent="0.25">
      <c r="B1661" s="146">
        <v>26365829</v>
      </c>
      <c r="C1661" s="31" t="s">
        <v>1993</v>
      </c>
      <c r="D1661" s="31">
        <v>1751</v>
      </c>
      <c r="E1661" s="44" t="s">
        <v>43</v>
      </c>
      <c r="F1661" s="43" t="s">
        <v>34</v>
      </c>
      <c r="G1661" s="84" t="s">
        <v>34</v>
      </c>
      <c r="H1661" s="31" t="s">
        <v>3177</v>
      </c>
      <c r="I1661" s="31"/>
      <c r="J1661" s="84" t="s">
        <v>106</v>
      </c>
      <c r="K1661" s="31" t="s">
        <v>36</v>
      </c>
      <c r="L1661" s="31" t="s">
        <v>95</v>
      </c>
      <c r="M1661" s="169">
        <v>45514</v>
      </c>
      <c r="N1661" s="148"/>
      <c r="O1661" s="44" t="s">
        <v>43</v>
      </c>
      <c r="P1661" s="43" t="s">
        <v>3178</v>
      </c>
      <c r="Q1661" s="31"/>
      <c r="R1661" s="84" t="s">
        <v>106</v>
      </c>
      <c r="S1661" s="31" t="s">
        <v>36</v>
      </c>
      <c r="T1661" s="31" t="s">
        <v>95</v>
      </c>
      <c r="U1661" s="169">
        <v>45514</v>
      </c>
      <c r="V1661" s="150"/>
      <c r="W1661" s="141" t="str" cm="1">
        <f t="array" ref="W1661">IF(SUM(LEN(B1661:V1661))=0,"",IF(OR(OR(ISBLANK(F1661),SUM(LEN(C1661),LEN(D1661))=0),AND(NOT(E1661="Unknown"),ISBLANK(J1661)),AND(NOT(O1661="Unknown"),ISBLANK(R1661))),"Missing Information", INDEX(Table15[Entire Service Line Classification], MATCH(SUMIFS(Table15[Unique ID],Table15[System-Owned Portion],E1661,Table15[If Material Anything Other than "Lead" in Column E,Was Material Ever Previously Lead?],G1661,Table15[Customer-Owned Portion],O1661),Table15[Unique ID],0),0)))</f>
        <v>Non-lead</v>
      </c>
      <c r="X1661"/>
    </row>
    <row r="1662" spans="2:24" ht="30" x14ac:dyDescent="0.25">
      <c r="B1662" s="146">
        <v>26365809</v>
      </c>
      <c r="C1662" s="31" t="s">
        <v>1994</v>
      </c>
      <c r="D1662" s="31">
        <v>1752</v>
      </c>
      <c r="E1662" s="44" t="s">
        <v>43</v>
      </c>
      <c r="F1662" s="43" t="s">
        <v>34</v>
      </c>
      <c r="G1662" s="84" t="s">
        <v>34</v>
      </c>
      <c r="H1662" s="31" t="s">
        <v>3177</v>
      </c>
      <c r="I1662" s="31"/>
      <c r="J1662" s="84" t="s">
        <v>106</v>
      </c>
      <c r="K1662" s="31" t="s">
        <v>36</v>
      </c>
      <c r="L1662" s="31" t="s">
        <v>95</v>
      </c>
      <c r="M1662" s="169">
        <v>45514</v>
      </c>
      <c r="N1662" s="148"/>
      <c r="O1662" s="44" t="s">
        <v>43</v>
      </c>
      <c r="P1662" s="43" t="s">
        <v>3178</v>
      </c>
      <c r="Q1662" s="31"/>
      <c r="R1662" s="84" t="s">
        <v>106</v>
      </c>
      <c r="S1662" s="31" t="s">
        <v>36</v>
      </c>
      <c r="T1662" s="31" t="s">
        <v>95</v>
      </c>
      <c r="U1662" s="169">
        <v>45514</v>
      </c>
      <c r="V1662" s="150"/>
      <c r="W1662" s="141" t="str" cm="1">
        <f t="array" ref="W1662">IF(SUM(LEN(B1662:V1662))=0,"",IF(OR(OR(ISBLANK(F1662),SUM(LEN(C1662),LEN(D1662))=0),AND(NOT(E1662="Unknown"),ISBLANK(J1662)),AND(NOT(O1662="Unknown"),ISBLANK(R1662))),"Missing Information", INDEX(Table15[Entire Service Line Classification], MATCH(SUMIFS(Table15[Unique ID],Table15[System-Owned Portion],E1662,Table15[If Material Anything Other than "Lead" in Column E,Was Material Ever Previously Lead?],G1662,Table15[Customer-Owned Portion],O1662),Table15[Unique ID],0),0)))</f>
        <v>Non-lead</v>
      </c>
      <c r="X1662"/>
    </row>
    <row r="1663" spans="2:24" ht="30" x14ac:dyDescent="0.25">
      <c r="B1663" s="146">
        <v>26367171</v>
      </c>
      <c r="C1663" s="31" t="s">
        <v>1995</v>
      </c>
      <c r="D1663" s="31">
        <v>1753</v>
      </c>
      <c r="E1663" s="44" t="s">
        <v>43</v>
      </c>
      <c r="F1663" s="43" t="s">
        <v>34</v>
      </c>
      <c r="G1663" s="84" t="s">
        <v>34</v>
      </c>
      <c r="H1663" s="31" t="s">
        <v>3177</v>
      </c>
      <c r="I1663" s="31"/>
      <c r="J1663" s="84" t="s">
        <v>106</v>
      </c>
      <c r="K1663" s="31" t="s">
        <v>36</v>
      </c>
      <c r="L1663" s="31" t="s">
        <v>95</v>
      </c>
      <c r="M1663" s="169">
        <v>45514</v>
      </c>
      <c r="N1663" s="148"/>
      <c r="O1663" s="44" t="s">
        <v>43</v>
      </c>
      <c r="P1663" s="43" t="s">
        <v>3178</v>
      </c>
      <c r="Q1663" s="31"/>
      <c r="R1663" s="84" t="s">
        <v>106</v>
      </c>
      <c r="S1663" s="31" t="s">
        <v>36</v>
      </c>
      <c r="T1663" s="31" t="s">
        <v>95</v>
      </c>
      <c r="U1663" s="169">
        <v>45514</v>
      </c>
      <c r="V1663" s="150"/>
      <c r="W1663" s="141" t="str" cm="1">
        <f t="array" ref="W1663">IF(SUM(LEN(B1663:V1663))=0,"",IF(OR(OR(ISBLANK(F1663),SUM(LEN(C1663),LEN(D1663))=0),AND(NOT(E1663="Unknown"),ISBLANK(J1663)),AND(NOT(O1663="Unknown"),ISBLANK(R1663))),"Missing Information", INDEX(Table15[Entire Service Line Classification], MATCH(SUMIFS(Table15[Unique ID],Table15[System-Owned Portion],E1663,Table15[If Material Anything Other than "Lead" in Column E,Was Material Ever Previously Lead?],G1663,Table15[Customer-Owned Portion],O1663),Table15[Unique ID],0),0)))</f>
        <v>Non-lead</v>
      </c>
      <c r="X1663"/>
    </row>
    <row r="1664" spans="2:24" ht="30" x14ac:dyDescent="0.25">
      <c r="B1664" s="146">
        <v>26365812</v>
      </c>
      <c r="C1664" s="31" t="s">
        <v>1996</v>
      </c>
      <c r="D1664" s="31">
        <v>1754</v>
      </c>
      <c r="E1664" s="44" t="s">
        <v>43</v>
      </c>
      <c r="F1664" s="43" t="s">
        <v>34</v>
      </c>
      <c r="G1664" s="84" t="s">
        <v>34</v>
      </c>
      <c r="H1664" s="31" t="s">
        <v>3177</v>
      </c>
      <c r="I1664" s="31"/>
      <c r="J1664" s="84" t="s">
        <v>106</v>
      </c>
      <c r="K1664" s="31" t="s">
        <v>36</v>
      </c>
      <c r="L1664" s="31" t="s">
        <v>95</v>
      </c>
      <c r="M1664" s="169">
        <v>45514</v>
      </c>
      <c r="N1664" s="148"/>
      <c r="O1664" s="44" t="s">
        <v>43</v>
      </c>
      <c r="P1664" s="43" t="s">
        <v>3178</v>
      </c>
      <c r="Q1664" s="31"/>
      <c r="R1664" s="84" t="s">
        <v>106</v>
      </c>
      <c r="S1664" s="31" t="s">
        <v>36</v>
      </c>
      <c r="T1664" s="31" t="s">
        <v>95</v>
      </c>
      <c r="U1664" s="169">
        <v>45514</v>
      </c>
      <c r="V1664" s="150"/>
      <c r="W1664" s="141" t="str" cm="1">
        <f t="array" ref="W1664">IF(SUM(LEN(B1664:V1664))=0,"",IF(OR(OR(ISBLANK(F1664),SUM(LEN(C1664),LEN(D1664))=0),AND(NOT(E1664="Unknown"),ISBLANK(J1664)),AND(NOT(O1664="Unknown"),ISBLANK(R1664))),"Missing Information", INDEX(Table15[Entire Service Line Classification], MATCH(SUMIFS(Table15[Unique ID],Table15[System-Owned Portion],E1664,Table15[If Material Anything Other than "Lead" in Column E,Was Material Ever Previously Lead?],G1664,Table15[Customer-Owned Portion],O1664),Table15[Unique ID],0),0)))</f>
        <v>Non-lead</v>
      </c>
      <c r="X1664"/>
    </row>
    <row r="1665" spans="2:24" ht="30" x14ac:dyDescent="0.25">
      <c r="B1665" s="146">
        <v>26365805</v>
      </c>
      <c r="C1665" s="31" t="s">
        <v>1997</v>
      </c>
      <c r="D1665" s="31">
        <v>1755</v>
      </c>
      <c r="E1665" s="44" t="s">
        <v>43</v>
      </c>
      <c r="F1665" s="43" t="s">
        <v>34</v>
      </c>
      <c r="G1665" s="84" t="s">
        <v>34</v>
      </c>
      <c r="H1665" s="31" t="s">
        <v>3177</v>
      </c>
      <c r="I1665" s="31"/>
      <c r="J1665" s="84" t="s">
        <v>106</v>
      </c>
      <c r="K1665" s="31" t="s">
        <v>36</v>
      </c>
      <c r="L1665" s="31" t="s">
        <v>95</v>
      </c>
      <c r="M1665" s="169">
        <v>45514</v>
      </c>
      <c r="N1665" s="148"/>
      <c r="O1665" s="44" t="s">
        <v>35</v>
      </c>
      <c r="P1665" s="43" t="s">
        <v>3178</v>
      </c>
      <c r="Q1665" s="31"/>
      <c r="R1665" s="84" t="s">
        <v>106</v>
      </c>
      <c r="S1665" s="31" t="s">
        <v>36</v>
      </c>
      <c r="T1665" s="31" t="s">
        <v>95</v>
      </c>
      <c r="U1665" s="169">
        <v>45514</v>
      </c>
      <c r="V1665" s="150"/>
      <c r="W1665" s="141" t="str" cm="1">
        <f t="array" ref="W1665">IF(SUM(LEN(B1665:V1665))=0,"",IF(OR(OR(ISBLANK(F1665),SUM(LEN(C1665),LEN(D1665))=0),AND(NOT(E1665="Unknown"),ISBLANK(J1665)),AND(NOT(O1665="Unknown"),ISBLANK(R1665))),"Missing Information", INDEX(Table15[Entire Service Line Classification], MATCH(SUMIFS(Table15[Unique ID],Table15[System-Owned Portion],E1665,Table15[If Material Anything Other than "Lead" in Column E,Was Material Ever Previously Lead?],G1665,Table15[Customer-Owned Portion],O1665),Table15[Unique ID],0),0)))</f>
        <v>Non-lead</v>
      </c>
      <c r="X1665"/>
    </row>
    <row r="1666" spans="2:24" ht="30" x14ac:dyDescent="0.25">
      <c r="B1666" s="146" t="s">
        <v>296</v>
      </c>
      <c r="C1666" s="31" t="s">
        <v>1998</v>
      </c>
      <c r="D1666" s="31">
        <v>1757</v>
      </c>
      <c r="E1666" s="44" t="s">
        <v>43</v>
      </c>
      <c r="F1666" s="43" t="s">
        <v>34</v>
      </c>
      <c r="G1666" s="84" t="s">
        <v>34</v>
      </c>
      <c r="H1666" s="31" t="s">
        <v>3177</v>
      </c>
      <c r="I1666" s="31"/>
      <c r="J1666" s="84" t="s">
        <v>106</v>
      </c>
      <c r="K1666" s="31" t="s">
        <v>36</v>
      </c>
      <c r="L1666" s="31" t="s">
        <v>95</v>
      </c>
      <c r="M1666" s="169">
        <v>45514</v>
      </c>
      <c r="N1666" s="148"/>
      <c r="O1666" s="44" t="s">
        <v>42</v>
      </c>
      <c r="P1666" s="43" t="s">
        <v>3178</v>
      </c>
      <c r="Q1666" s="31"/>
      <c r="R1666" s="84" t="s">
        <v>106</v>
      </c>
      <c r="S1666" s="31" t="s">
        <v>36</v>
      </c>
      <c r="T1666" s="31" t="s">
        <v>95</v>
      </c>
      <c r="U1666" s="169">
        <v>45514</v>
      </c>
      <c r="V1666" s="150"/>
      <c r="W1666" s="141" t="str" cm="1">
        <f t="array" ref="W1666">IF(SUM(LEN(B1666:V1666))=0,"",IF(OR(OR(ISBLANK(F1666),SUM(LEN(C1666),LEN(D1666))=0),AND(NOT(E1666="Unknown"),ISBLANK(J1666)),AND(NOT(O1666="Unknown"),ISBLANK(R1666))),"Missing Information", INDEX(Table15[Entire Service Line Classification], MATCH(SUMIFS(Table15[Unique ID],Table15[System-Owned Portion],E1666,Table15[If Material Anything Other than "Lead" in Column E,Was Material Ever Previously Lead?],G1666,Table15[Customer-Owned Portion],O1666),Table15[Unique ID],0),0)))</f>
        <v>Non-lead</v>
      </c>
      <c r="X1666"/>
    </row>
    <row r="1667" spans="2:24" ht="30" x14ac:dyDescent="0.25">
      <c r="B1667" s="146" t="s">
        <v>297</v>
      </c>
      <c r="C1667" s="31" t="s">
        <v>1999</v>
      </c>
      <c r="D1667" s="31">
        <v>1759</v>
      </c>
      <c r="E1667" s="44" t="s">
        <v>43</v>
      </c>
      <c r="F1667" s="43" t="s">
        <v>34</v>
      </c>
      <c r="G1667" s="84" t="s">
        <v>34</v>
      </c>
      <c r="H1667" s="31" t="s">
        <v>3177</v>
      </c>
      <c r="I1667" s="31"/>
      <c r="J1667" s="84" t="s">
        <v>106</v>
      </c>
      <c r="K1667" s="31" t="s">
        <v>36</v>
      </c>
      <c r="L1667" s="31" t="s">
        <v>95</v>
      </c>
      <c r="M1667" s="169">
        <v>45514</v>
      </c>
      <c r="N1667" s="148"/>
      <c r="O1667" s="44" t="s">
        <v>42</v>
      </c>
      <c r="P1667" s="43" t="s">
        <v>3178</v>
      </c>
      <c r="Q1667" s="31"/>
      <c r="R1667" s="84" t="s">
        <v>106</v>
      </c>
      <c r="S1667" s="31" t="s">
        <v>36</v>
      </c>
      <c r="T1667" s="31" t="s">
        <v>95</v>
      </c>
      <c r="U1667" s="169">
        <v>45514</v>
      </c>
      <c r="V1667" s="150"/>
      <c r="W1667" s="141" t="str" cm="1">
        <f t="array" ref="W1667">IF(SUM(LEN(B1667:V1667))=0,"",IF(OR(OR(ISBLANK(F1667),SUM(LEN(C1667),LEN(D1667))=0),AND(NOT(E1667="Unknown"),ISBLANK(J1667)),AND(NOT(O1667="Unknown"),ISBLANK(R1667))),"Missing Information", INDEX(Table15[Entire Service Line Classification], MATCH(SUMIFS(Table15[Unique ID],Table15[System-Owned Portion],E1667,Table15[If Material Anything Other than "Lead" in Column E,Was Material Ever Previously Lead?],G1667,Table15[Customer-Owned Portion],O1667),Table15[Unique ID],0),0)))</f>
        <v>Non-lead</v>
      </c>
      <c r="X1667"/>
    </row>
    <row r="1668" spans="2:24" ht="30" x14ac:dyDescent="0.25">
      <c r="B1668" s="146">
        <v>91122114</v>
      </c>
      <c r="C1668" s="31" t="s">
        <v>2000</v>
      </c>
      <c r="D1668" s="31">
        <v>175901</v>
      </c>
      <c r="E1668" s="44" t="s">
        <v>43</v>
      </c>
      <c r="F1668" s="43" t="s">
        <v>34</v>
      </c>
      <c r="G1668" s="84" t="s">
        <v>34</v>
      </c>
      <c r="H1668" s="31" t="s">
        <v>3177</v>
      </c>
      <c r="I1668" s="31"/>
      <c r="J1668" s="84" t="s">
        <v>106</v>
      </c>
      <c r="K1668" s="31" t="s">
        <v>36</v>
      </c>
      <c r="L1668" s="31" t="s">
        <v>95</v>
      </c>
      <c r="M1668" s="169">
        <v>45514</v>
      </c>
      <c r="N1668" s="148"/>
      <c r="O1668" s="44" t="s">
        <v>43</v>
      </c>
      <c r="P1668" s="43" t="s">
        <v>3178</v>
      </c>
      <c r="Q1668" s="31"/>
      <c r="R1668" s="84" t="s">
        <v>106</v>
      </c>
      <c r="S1668" s="31" t="s">
        <v>36</v>
      </c>
      <c r="T1668" s="31" t="s">
        <v>95</v>
      </c>
      <c r="U1668" s="169">
        <v>45514</v>
      </c>
      <c r="V1668" s="150"/>
      <c r="W1668" s="141" t="str" cm="1">
        <f t="array" ref="W1668">IF(SUM(LEN(B1668:V1668))=0,"",IF(OR(OR(ISBLANK(F1668),SUM(LEN(C1668),LEN(D1668))=0),AND(NOT(E1668="Unknown"),ISBLANK(J1668)),AND(NOT(O1668="Unknown"),ISBLANK(R1668))),"Missing Information", INDEX(Table15[Entire Service Line Classification], MATCH(SUMIFS(Table15[Unique ID],Table15[System-Owned Portion],E1668,Table15[If Material Anything Other than "Lead" in Column E,Was Material Ever Previously Lead?],G1668,Table15[Customer-Owned Portion],O1668),Table15[Unique ID],0),0)))</f>
        <v>Non-lead</v>
      </c>
      <c r="X1668"/>
    </row>
    <row r="1669" spans="2:24" ht="30" x14ac:dyDescent="0.25">
      <c r="B1669" s="146" t="s">
        <v>298</v>
      </c>
      <c r="C1669" s="31" t="s">
        <v>2001</v>
      </c>
      <c r="D1669" s="31">
        <v>1775</v>
      </c>
      <c r="E1669" s="44" t="s">
        <v>43</v>
      </c>
      <c r="F1669" s="43" t="s">
        <v>34</v>
      </c>
      <c r="G1669" s="84" t="s">
        <v>34</v>
      </c>
      <c r="H1669" s="31" t="s">
        <v>3177</v>
      </c>
      <c r="I1669" s="31"/>
      <c r="J1669" s="84" t="s">
        <v>106</v>
      </c>
      <c r="K1669" s="31" t="s">
        <v>36</v>
      </c>
      <c r="L1669" s="31" t="s">
        <v>95</v>
      </c>
      <c r="M1669" s="169">
        <v>45514</v>
      </c>
      <c r="N1669" s="148"/>
      <c r="O1669" s="44" t="s">
        <v>43</v>
      </c>
      <c r="P1669" s="43" t="s">
        <v>3178</v>
      </c>
      <c r="Q1669" s="31"/>
      <c r="R1669" s="84" t="s">
        <v>106</v>
      </c>
      <c r="S1669" s="31" t="s">
        <v>36</v>
      </c>
      <c r="T1669" s="31" t="s">
        <v>95</v>
      </c>
      <c r="U1669" s="169">
        <v>45514</v>
      </c>
      <c r="V1669" s="150"/>
      <c r="W1669" s="141" t="str" cm="1">
        <f t="array" ref="W1669">IF(SUM(LEN(B1669:V1669))=0,"",IF(OR(OR(ISBLANK(F1669),SUM(LEN(C1669),LEN(D1669))=0),AND(NOT(E1669="Unknown"),ISBLANK(J1669)),AND(NOT(O1669="Unknown"),ISBLANK(R1669))),"Missing Information", INDEX(Table15[Entire Service Line Classification], MATCH(SUMIFS(Table15[Unique ID],Table15[System-Owned Portion],E1669,Table15[If Material Anything Other than "Lead" in Column E,Was Material Ever Previously Lead?],G1669,Table15[Customer-Owned Portion],O1669),Table15[Unique ID],0),0)))</f>
        <v>Non-lead</v>
      </c>
      <c r="X1669"/>
    </row>
    <row r="1670" spans="2:24" ht="30" x14ac:dyDescent="0.25">
      <c r="B1670" s="146">
        <v>26366736</v>
      </c>
      <c r="C1670" s="31" t="s">
        <v>2002</v>
      </c>
      <c r="D1670" s="31">
        <v>1777</v>
      </c>
      <c r="E1670" s="44" t="s">
        <v>43</v>
      </c>
      <c r="F1670" s="43" t="s">
        <v>34</v>
      </c>
      <c r="G1670" s="84" t="s">
        <v>34</v>
      </c>
      <c r="H1670" s="31" t="s">
        <v>3177</v>
      </c>
      <c r="I1670" s="31"/>
      <c r="J1670" s="84" t="s">
        <v>106</v>
      </c>
      <c r="K1670" s="31" t="s">
        <v>36</v>
      </c>
      <c r="L1670" s="31" t="s">
        <v>95</v>
      </c>
      <c r="M1670" s="169">
        <v>45514</v>
      </c>
      <c r="N1670" s="148"/>
      <c r="O1670" s="44" t="s">
        <v>43</v>
      </c>
      <c r="P1670" s="43" t="s">
        <v>3178</v>
      </c>
      <c r="Q1670" s="31"/>
      <c r="R1670" s="84" t="s">
        <v>106</v>
      </c>
      <c r="S1670" s="31" t="s">
        <v>36</v>
      </c>
      <c r="T1670" s="31" t="s">
        <v>95</v>
      </c>
      <c r="U1670" s="169">
        <v>45514</v>
      </c>
      <c r="V1670" s="150"/>
      <c r="W1670" s="141" t="str" cm="1">
        <f t="array" ref="W1670">IF(SUM(LEN(B1670:V1670))=0,"",IF(OR(OR(ISBLANK(F1670),SUM(LEN(C1670),LEN(D1670))=0),AND(NOT(E1670="Unknown"),ISBLANK(J1670)),AND(NOT(O1670="Unknown"),ISBLANK(R1670))),"Missing Information", INDEX(Table15[Entire Service Line Classification], MATCH(SUMIFS(Table15[Unique ID],Table15[System-Owned Portion],E1670,Table15[If Material Anything Other than "Lead" in Column E,Was Material Ever Previously Lead?],G1670,Table15[Customer-Owned Portion],O1670),Table15[Unique ID],0),0)))</f>
        <v>Non-lead</v>
      </c>
      <c r="X1670"/>
    </row>
    <row r="1671" spans="2:24" ht="30" x14ac:dyDescent="0.25">
      <c r="B1671" s="146" t="s">
        <v>299</v>
      </c>
      <c r="C1671" s="31" t="s">
        <v>2003</v>
      </c>
      <c r="D1671" s="31">
        <v>1778</v>
      </c>
      <c r="E1671" s="44" t="s">
        <v>43</v>
      </c>
      <c r="F1671" s="43" t="s">
        <v>34</v>
      </c>
      <c r="G1671" s="84" t="s">
        <v>34</v>
      </c>
      <c r="H1671" s="31" t="s">
        <v>3177</v>
      </c>
      <c r="I1671" s="31"/>
      <c r="J1671" s="84" t="s">
        <v>106</v>
      </c>
      <c r="K1671" s="31" t="s">
        <v>36</v>
      </c>
      <c r="L1671" s="31" t="s">
        <v>95</v>
      </c>
      <c r="M1671" s="169">
        <v>45514</v>
      </c>
      <c r="N1671" s="148"/>
      <c r="O1671" s="44" t="s">
        <v>43</v>
      </c>
      <c r="P1671" s="43" t="s">
        <v>3178</v>
      </c>
      <c r="Q1671" s="31"/>
      <c r="R1671" s="84" t="s">
        <v>106</v>
      </c>
      <c r="S1671" s="31" t="s">
        <v>36</v>
      </c>
      <c r="T1671" s="31" t="s">
        <v>95</v>
      </c>
      <c r="U1671" s="169">
        <v>45514</v>
      </c>
      <c r="V1671" s="150"/>
      <c r="W1671" s="141" t="str" cm="1">
        <f t="array" ref="W1671">IF(SUM(LEN(B1671:V1671))=0,"",IF(OR(OR(ISBLANK(F1671),SUM(LEN(C1671),LEN(D1671))=0),AND(NOT(E1671="Unknown"),ISBLANK(J1671)),AND(NOT(O1671="Unknown"),ISBLANK(R1671))),"Missing Information", INDEX(Table15[Entire Service Line Classification], MATCH(SUMIFS(Table15[Unique ID],Table15[System-Owned Portion],E1671,Table15[If Material Anything Other than "Lead" in Column E,Was Material Ever Previously Lead?],G1671,Table15[Customer-Owned Portion],O1671),Table15[Unique ID],0),0)))</f>
        <v>Non-lead</v>
      </c>
      <c r="X1671"/>
    </row>
    <row r="1672" spans="2:24" ht="30" x14ac:dyDescent="0.25">
      <c r="B1672" s="146">
        <v>26365503</v>
      </c>
      <c r="C1672" s="31" t="s">
        <v>2004</v>
      </c>
      <c r="D1672" s="31">
        <v>1779</v>
      </c>
      <c r="E1672" s="44" t="s">
        <v>43</v>
      </c>
      <c r="F1672" s="43" t="s">
        <v>34</v>
      </c>
      <c r="G1672" s="84" t="s">
        <v>34</v>
      </c>
      <c r="H1672" s="31" t="s">
        <v>3177</v>
      </c>
      <c r="I1672" s="31"/>
      <c r="J1672" s="84" t="s">
        <v>106</v>
      </c>
      <c r="K1672" s="31" t="s">
        <v>36</v>
      </c>
      <c r="L1672" s="31" t="s">
        <v>95</v>
      </c>
      <c r="M1672" s="169">
        <v>45514</v>
      </c>
      <c r="N1672" s="148"/>
      <c r="O1672" s="44" t="s">
        <v>43</v>
      </c>
      <c r="P1672" s="43" t="s">
        <v>3178</v>
      </c>
      <c r="Q1672" s="31"/>
      <c r="R1672" s="84" t="s">
        <v>106</v>
      </c>
      <c r="S1672" s="31" t="s">
        <v>36</v>
      </c>
      <c r="T1672" s="31" t="s">
        <v>95</v>
      </c>
      <c r="U1672" s="169">
        <v>45514</v>
      </c>
      <c r="V1672" s="150"/>
      <c r="W1672" s="141" t="str" cm="1">
        <f t="array" ref="W1672">IF(SUM(LEN(B1672:V1672))=0,"",IF(OR(OR(ISBLANK(F1672),SUM(LEN(C1672),LEN(D1672))=0),AND(NOT(E1672="Unknown"),ISBLANK(J1672)),AND(NOT(O1672="Unknown"),ISBLANK(R1672))),"Missing Information", INDEX(Table15[Entire Service Line Classification], MATCH(SUMIFS(Table15[Unique ID],Table15[System-Owned Portion],E1672,Table15[If Material Anything Other than "Lead" in Column E,Was Material Ever Previously Lead?],G1672,Table15[Customer-Owned Portion],O1672),Table15[Unique ID],0),0)))</f>
        <v>Non-lead</v>
      </c>
      <c r="X1672"/>
    </row>
    <row r="1673" spans="2:24" ht="30" x14ac:dyDescent="0.25">
      <c r="B1673" s="146">
        <v>26366711</v>
      </c>
      <c r="C1673" s="31" t="s">
        <v>2005</v>
      </c>
      <c r="D1673" s="31">
        <v>1800</v>
      </c>
      <c r="E1673" s="44" t="s">
        <v>43</v>
      </c>
      <c r="F1673" s="43" t="s">
        <v>34</v>
      </c>
      <c r="G1673" s="84" t="s">
        <v>34</v>
      </c>
      <c r="H1673" s="31" t="s">
        <v>3177</v>
      </c>
      <c r="I1673" s="31"/>
      <c r="J1673" s="84" t="s">
        <v>106</v>
      </c>
      <c r="K1673" s="31" t="s">
        <v>36</v>
      </c>
      <c r="L1673" s="31" t="s">
        <v>95</v>
      </c>
      <c r="M1673" s="169">
        <v>45514</v>
      </c>
      <c r="N1673" s="148"/>
      <c r="O1673" s="44" t="s">
        <v>43</v>
      </c>
      <c r="P1673" s="43" t="s">
        <v>3178</v>
      </c>
      <c r="Q1673" s="31"/>
      <c r="R1673" s="84" t="s">
        <v>106</v>
      </c>
      <c r="S1673" s="31" t="s">
        <v>36</v>
      </c>
      <c r="T1673" s="31" t="s">
        <v>95</v>
      </c>
      <c r="U1673" s="169">
        <v>45514</v>
      </c>
      <c r="V1673" s="150"/>
      <c r="W1673" s="141" t="str" cm="1">
        <f t="array" ref="W1673">IF(SUM(LEN(B1673:V1673))=0,"",IF(OR(OR(ISBLANK(F1673),SUM(LEN(C1673),LEN(D1673))=0),AND(NOT(E1673="Unknown"),ISBLANK(J1673)),AND(NOT(O1673="Unknown"),ISBLANK(R1673))),"Missing Information", INDEX(Table15[Entire Service Line Classification], MATCH(SUMIFS(Table15[Unique ID],Table15[System-Owned Portion],E1673,Table15[If Material Anything Other than "Lead" in Column E,Was Material Ever Previously Lead?],G1673,Table15[Customer-Owned Portion],O1673),Table15[Unique ID],0),0)))</f>
        <v>Non-lead</v>
      </c>
      <c r="X1673"/>
    </row>
    <row r="1674" spans="2:24" ht="30" x14ac:dyDescent="0.25">
      <c r="B1674" s="146">
        <v>26366141</v>
      </c>
      <c r="C1674" s="31" t="s">
        <v>2006</v>
      </c>
      <c r="D1674" s="31">
        <v>1801</v>
      </c>
      <c r="E1674" s="44" t="s">
        <v>43</v>
      </c>
      <c r="F1674" s="43" t="s">
        <v>34</v>
      </c>
      <c r="G1674" s="84" t="s">
        <v>34</v>
      </c>
      <c r="H1674" s="31" t="s">
        <v>3177</v>
      </c>
      <c r="I1674" s="31"/>
      <c r="J1674" s="84" t="s">
        <v>106</v>
      </c>
      <c r="K1674" s="31" t="s">
        <v>36</v>
      </c>
      <c r="L1674" s="31" t="s">
        <v>95</v>
      </c>
      <c r="M1674" s="169">
        <v>45514</v>
      </c>
      <c r="N1674" s="148"/>
      <c r="O1674" s="44" t="s">
        <v>42</v>
      </c>
      <c r="P1674" s="43" t="s">
        <v>3178</v>
      </c>
      <c r="Q1674" s="31"/>
      <c r="R1674" s="84" t="s">
        <v>106</v>
      </c>
      <c r="S1674" s="31" t="s">
        <v>36</v>
      </c>
      <c r="T1674" s="31" t="s">
        <v>95</v>
      </c>
      <c r="U1674" s="169">
        <v>45514</v>
      </c>
      <c r="V1674" s="150"/>
      <c r="W1674" s="141" t="str" cm="1">
        <f t="array" ref="W1674">IF(SUM(LEN(B1674:V1674))=0,"",IF(OR(OR(ISBLANK(F1674),SUM(LEN(C1674),LEN(D1674))=0),AND(NOT(E1674="Unknown"),ISBLANK(J1674)),AND(NOT(O1674="Unknown"),ISBLANK(R1674))),"Missing Information", INDEX(Table15[Entire Service Line Classification], MATCH(SUMIFS(Table15[Unique ID],Table15[System-Owned Portion],E1674,Table15[If Material Anything Other than "Lead" in Column E,Was Material Ever Previously Lead?],G1674,Table15[Customer-Owned Portion],O1674),Table15[Unique ID],0),0)))</f>
        <v>Non-lead</v>
      </c>
      <c r="X1674"/>
    </row>
    <row r="1675" spans="2:24" ht="30" x14ac:dyDescent="0.25">
      <c r="B1675" s="146">
        <v>26367176</v>
      </c>
      <c r="C1675" s="31" t="s">
        <v>2007</v>
      </c>
      <c r="D1675" s="31">
        <v>1802</v>
      </c>
      <c r="E1675" s="44" t="s">
        <v>43</v>
      </c>
      <c r="F1675" s="43" t="s">
        <v>34</v>
      </c>
      <c r="G1675" s="84" t="s">
        <v>34</v>
      </c>
      <c r="H1675" s="31" t="s">
        <v>3177</v>
      </c>
      <c r="I1675" s="31"/>
      <c r="J1675" s="84" t="s">
        <v>106</v>
      </c>
      <c r="K1675" s="31" t="s">
        <v>36</v>
      </c>
      <c r="L1675" s="31" t="s">
        <v>95</v>
      </c>
      <c r="M1675" s="169">
        <v>45514</v>
      </c>
      <c r="N1675" s="148"/>
      <c r="O1675" s="44" t="s">
        <v>43</v>
      </c>
      <c r="P1675" s="43" t="s">
        <v>3178</v>
      </c>
      <c r="Q1675" s="31"/>
      <c r="R1675" s="84" t="s">
        <v>106</v>
      </c>
      <c r="S1675" s="31" t="s">
        <v>36</v>
      </c>
      <c r="T1675" s="31" t="s">
        <v>95</v>
      </c>
      <c r="U1675" s="169">
        <v>45514</v>
      </c>
      <c r="V1675" s="150"/>
      <c r="W1675" s="141" t="str" cm="1">
        <f t="array" ref="W1675">IF(SUM(LEN(B1675:V1675))=0,"",IF(OR(OR(ISBLANK(F1675),SUM(LEN(C1675),LEN(D1675))=0),AND(NOT(E1675="Unknown"),ISBLANK(J1675)),AND(NOT(O1675="Unknown"),ISBLANK(R1675))),"Missing Information", INDEX(Table15[Entire Service Line Classification], MATCH(SUMIFS(Table15[Unique ID],Table15[System-Owned Portion],E1675,Table15[If Material Anything Other than "Lead" in Column E,Was Material Ever Previously Lead?],G1675,Table15[Customer-Owned Portion],O1675),Table15[Unique ID],0),0)))</f>
        <v>Non-lead</v>
      </c>
      <c r="X1675"/>
    </row>
    <row r="1676" spans="2:24" ht="30" x14ac:dyDescent="0.25">
      <c r="B1676" s="146">
        <v>26367180</v>
      </c>
      <c r="C1676" s="31" t="s">
        <v>2008</v>
      </c>
      <c r="D1676" s="31">
        <v>1803</v>
      </c>
      <c r="E1676" s="44" t="s">
        <v>43</v>
      </c>
      <c r="F1676" s="43" t="s">
        <v>34</v>
      </c>
      <c r="G1676" s="84" t="s">
        <v>34</v>
      </c>
      <c r="H1676" s="31" t="s">
        <v>3177</v>
      </c>
      <c r="I1676" s="31"/>
      <c r="J1676" s="84" t="s">
        <v>106</v>
      </c>
      <c r="K1676" s="31" t="s">
        <v>36</v>
      </c>
      <c r="L1676" s="31" t="s">
        <v>95</v>
      </c>
      <c r="M1676" s="169">
        <v>45514</v>
      </c>
      <c r="N1676" s="148"/>
      <c r="O1676" s="44" t="s">
        <v>42</v>
      </c>
      <c r="P1676" s="43" t="s">
        <v>3178</v>
      </c>
      <c r="Q1676" s="31"/>
      <c r="R1676" s="84" t="s">
        <v>106</v>
      </c>
      <c r="S1676" s="31" t="s">
        <v>36</v>
      </c>
      <c r="T1676" s="31" t="s">
        <v>95</v>
      </c>
      <c r="U1676" s="169">
        <v>45514</v>
      </c>
      <c r="V1676" s="150"/>
      <c r="W1676" s="141" t="str" cm="1">
        <f t="array" ref="W1676">IF(SUM(LEN(B1676:V1676))=0,"",IF(OR(OR(ISBLANK(F1676),SUM(LEN(C1676),LEN(D1676))=0),AND(NOT(E1676="Unknown"),ISBLANK(J1676)),AND(NOT(O1676="Unknown"),ISBLANK(R1676))),"Missing Information", INDEX(Table15[Entire Service Line Classification], MATCH(SUMIFS(Table15[Unique ID],Table15[System-Owned Portion],E1676,Table15[If Material Anything Other than "Lead" in Column E,Was Material Ever Previously Lead?],G1676,Table15[Customer-Owned Portion],O1676),Table15[Unique ID],0),0)))</f>
        <v>Non-lead</v>
      </c>
      <c r="X1676"/>
    </row>
    <row r="1677" spans="2:24" ht="30" x14ac:dyDescent="0.25">
      <c r="B1677" s="146">
        <v>26366078</v>
      </c>
      <c r="C1677" s="31" t="s">
        <v>2009</v>
      </c>
      <c r="D1677" s="31">
        <v>1804</v>
      </c>
      <c r="E1677" s="44" t="s">
        <v>43</v>
      </c>
      <c r="F1677" s="43" t="s">
        <v>34</v>
      </c>
      <c r="G1677" s="84" t="s">
        <v>34</v>
      </c>
      <c r="H1677" s="31" t="s">
        <v>3177</v>
      </c>
      <c r="I1677" s="31"/>
      <c r="J1677" s="84" t="s">
        <v>106</v>
      </c>
      <c r="K1677" s="31" t="s">
        <v>36</v>
      </c>
      <c r="L1677" s="31" t="s">
        <v>95</v>
      </c>
      <c r="M1677" s="169">
        <v>45514</v>
      </c>
      <c r="N1677" s="148"/>
      <c r="O1677" s="44" t="s">
        <v>42</v>
      </c>
      <c r="P1677" s="43" t="s">
        <v>3178</v>
      </c>
      <c r="Q1677" s="31"/>
      <c r="R1677" s="84" t="s">
        <v>106</v>
      </c>
      <c r="S1677" s="31" t="s">
        <v>36</v>
      </c>
      <c r="T1677" s="31" t="s">
        <v>95</v>
      </c>
      <c r="U1677" s="169">
        <v>45514</v>
      </c>
      <c r="V1677" s="150"/>
      <c r="W1677" s="141" t="str" cm="1">
        <f t="array" ref="W1677">IF(SUM(LEN(B1677:V1677))=0,"",IF(OR(OR(ISBLANK(F1677),SUM(LEN(C1677),LEN(D1677))=0),AND(NOT(E1677="Unknown"),ISBLANK(J1677)),AND(NOT(O1677="Unknown"),ISBLANK(R1677))),"Missing Information", INDEX(Table15[Entire Service Line Classification], MATCH(SUMIFS(Table15[Unique ID],Table15[System-Owned Portion],E1677,Table15[If Material Anything Other than "Lead" in Column E,Was Material Ever Previously Lead?],G1677,Table15[Customer-Owned Portion],O1677),Table15[Unique ID],0),0)))</f>
        <v>Non-lead</v>
      </c>
      <c r="X1677"/>
    </row>
    <row r="1678" spans="2:24" ht="30" x14ac:dyDescent="0.25">
      <c r="B1678" s="146">
        <v>26365506</v>
      </c>
      <c r="C1678" s="31" t="s">
        <v>2010</v>
      </c>
      <c r="D1678" s="31">
        <v>1805</v>
      </c>
      <c r="E1678" s="44" t="s">
        <v>43</v>
      </c>
      <c r="F1678" s="43" t="s">
        <v>34</v>
      </c>
      <c r="G1678" s="84" t="s">
        <v>34</v>
      </c>
      <c r="H1678" s="31" t="s">
        <v>3177</v>
      </c>
      <c r="I1678" s="31"/>
      <c r="J1678" s="84" t="s">
        <v>106</v>
      </c>
      <c r="K1678" s="31" t="s">
        <v>36</v>
      </c>
      <c r="L1678" s="31" t="s">
        <v>95</v>
      </c>
      <c r="M1678" s="169">
        <v>45514</v>
      </c>
      <c r="N1678" s="148"/>
      <c r="O1678" s="44" t="s">
        <v>43</v>
      </c>
      <c r="P1678" s="43" t="s">
        <v>3178</v>
      </c>
      <c r="Q1678" s="31"/>
      <c r="R1678" s="84" t="s">
        <v>106</v>
      </c>
      <c r="S1678" s="31" t="s">
        <v>36</v>
      </c>
      <c r="T1678" s="31" t="s">
        <v>95</v>
      </c>
      <c r="U1678" s="169">
        <v>45514</v>
      </c>
      <c r="V1678" s="150"/>
      <c r="W1678" s="141" t="str" cm="1">
        <f t="array" ref="W1678">IF(SUM(LEN(B1678:V1678))=0,"",IF(OR(OR(ISBLANK(F1678),SUM(LEN(C1678),LEN(D1678))=0),AND(NOT(E1678="Unknown"),ISBLANK(J1678)),AND(NOT(O1678="Unknown"),ISBLANK(R1678))),"Missing Information", INDEX(Table15[Entire Service Line Classification], MATCH(SUMIFS(Table15[Unique ID],Table15[System-Owned Portion],E1678,Table15[If Material Anything Other than "Lead" in Column E,Was Material Ever Previously Lead?],G1678,Table15[Customer-Owned Portion],O1678),Table15[Unique ID],0),0)))</f>
        <v>Non-lead</v>
      </c>
      <c r="X1678"/>
    </row>
    <row r="1679" spans="2:24" ht="30" x14ac:dyDescent="0.25">
      <c r="B1679" s="146">
        <v>26365501</v>
      </c>
      <c r="C1679" s="31" t="s">
        <v>2011</v>
      </c>
      <c r="D1679" s="31">
        <v>1806</v>
      </c>
      <c r="E1679" s="44" t="s">
        <v>43</v>
      </c>
      <c r="F1679" s="43" t="s">
        <v>34</v>
      </c>
      <c r="G1679" s="84" t="s">
        <v>34</v>
      </c>
      <c r="H1679" s="31" t="s">
        <v>3177</v>
      </c>
      <c r="I1679" s="31"/>
      <c r="J1679" s="84" t="s">
        <v>106</v>
      </c>
      <c r="K1679" s="31" t="s">
        <v>36</v>
      </c>
      <c r="L1679" s="31" t="s">
        <v>95</v>
      </c>
      <c r="M1679" s="169">
        <v>45514</v>
      </c>
      <c r="N1679" s="148"/>
      <c r="O1679" s="44" t="s">
        <v>42</v>
      </c>
      <c r="P1679" s="43" t="s">
        <v>3178</v>
      </c>
      <c r="Q1679" s="31"/>
      <c r="R1679" s="84" t="s">
        <v>106</v>
      </c>
      <c r="S1679" s="31" t="s">
        <v>36</v>
      </c>
      <c r="T1679" s="31" t="s">
        <v>95</v>
      </c>
      <c r="U1679" s="169">
        <v>45514</v>
      </c>
      <c r="V1679" s="150"/>
      <c r="W1679" s="141" t="str" cm="1">
        <f t="array" ref="W1679">IF(SUM(LEN(B1679:V1679))=0,"",IF(OR(OR(ISBLANK(F1679),SUM(LEN(C1679),LEN(D1679))=0),AND(NOT(E1679="Unknown"),ISBLANK(J1679)),AND(NOT(O1679="Unknown"),ISBLANK(R1679))),"Missing Information", INDEX(Table15[Entire Service Line Classification], MATCH(SUMIFS(Table15[Unique ID],Table15[System-Owned Portion],E1679,Table15[If Material Anything Other than "Lead" in Column E,Was Material Ever Previously Lead?],G1679,Table15[Customer-Owned Portion],O1679),Table15[Unique ID],0),0)))</f>
        <v>Non-lead</v>
      </c>
      <c r="X1679"/>
    </row>
    <row r="1680" spans="2:24" ht="30" x14ac:dyDescent="0.25">
      <c r="B1680" s="146">
        <v>26365508</v>
      </c>
      <c r="C1680" s="31" t="s">
        <v>2012</v>
      </c>
      <c r="D1680" s="31">
        <v>1807</v>
      </c>
      <c r="E1680" s="44" t="s">
        <v>43</v>
      </c>
      <c r="F1680" s="43" t="s">
        <v>34</v>
      </c>
      <c r="G1680" s="84" t="s">
        <v>34</v>
      </c>
      <c r="H1680" s="31" t="s">
        <v>3177</v>
      </c>
      <c r="I1680" s="31"/>
      <c r="J1680" s="84" t="s">
        <v>106</v>
      </c>
      <c r="K1680" s="31" t="s">
        <v>36</v>
      </c>
      <c r="L1680" s="31" t="s">
        <v>95</v>
      </c>
      <c r="M1680" s="169">
        <v>45514</v>
      </c>
      <c r="N1680" s="148"/>
      <c r="O1680" s="44" t="s">
        <v>42</v>
      </c>
      <c r="P1680" s="43" t="s">
        <v>3178</v>
      </c>
      <c r="Q1680" s="31"/>
      <c r="R1680" s="84" t="s">
        <v>106</v>
      </c>
      <c r="S1680" s="31" t="s">
        <v>36</v>
      </c>
      <c r="T1680" s="31" t="s">
        <v>95</v>
      </c>
      <c r="U1680" s="169">
        <v>45514</v>
      </c>
      <c r="V1680" s="150"/>
      <c r="W1680" s="141" t="str" cm="1">
        <f t="array" ref="W1680">IF(SUM(LEN(B1680:V1680))=0,"",IF(OR(OR(ISBLANK(F1680),SUM(LEN(C1680),LEN(D1680))=0),AND(NOT(E1680="Unknown"),ISBLANK(J1680)),AND(NOT(O1680="Unknown"),ISBLANK(R1680))),"Missing Information", INDEX(Table15[Entire Service Line Classification], MATCH(SUMIFS(Table15[Unique ID],Table15[System-Owned Portion],E1680,Table15[If Material Anything Other than "Lead" in Column E,Was Material Ever Previously Lead?],G1680,Table15[Customer-Owned Portion],O1680),Table15[Unique ID],0),0)))</f>
        <v>Non-lead</v>
      </c>
      <c r="X1680"/>
    </row>
    <row r="1681" spans="2:24" ht="30" x14ac:dyDescent="0.25">
      <c r="B1681" s="146">
        <v>26365505</v>
      </c>
      <c r="C1681" s="31" t="s">
        <v>2013</v>
      </c>
      <c r="D1681" s="31">
        <v>1808</v>
      </c>
      <c r="E1681" s="44" t="s">
        <v>43</v>
      </c>
      <c r="F1681" s="43" t="s">
        <v>34</v>
      </c>
      <c r="G1681" s="84" t="s">
        <v>34</v>
      </c>
      <c r="H1681" s="31" t="s">
        <v>3177</v>
      </c>
      <c r="I1681" s="31"/>
      <c r="J1681" s="84" t="s">
        <v>106</v>
      </c>
      <c r="K1681" s="31" t="s">
        <v>36</v>
      </c>
      <c r="L1681" s="31" t="s">
        <v>95</v>
      </c>
      <c r="M1681" s="169">
        <v>45514</v>
      </c>
      <c r="N1681" s="148"/>
      <c r="O1681" s="44" t="s">
        <v>43</v>
      </c>
      <c r="P1681" s="43" t="s">
        <v>3178</v>
      </c>
      <c r="Q1681" s="31"/>
      <c r="R1681" s="84" t="s">
        <v>106</v>
      </c>
      <c r="S1681" s="31" t="s">
        <v>36</v>
      </c>
      <c r="T1681" s="31" t="s">
        <v>95</v>
      </c>
      <c r="U1681" s="169">
        <v>45514</v>
      </c>
      <c r="V1681" s="150"/>
      <c r="W1681" s="141" t="str" cm="1">
        <f t="array" ref="W1681">IF(SUM(LEN(B1681:V1681))=0,"",IF(OR(OR(ISBLANK(F1681),SUM(LEN(C1681),LEN(D1681))=0),AND(NOT(E1681="Unknown"),ISBLANK(J1681)),AND(NOT(O1681="Unknown"),ISBLANK(R1681))),"Missing Information", INDEX(Table15[Entire Service Line Classification], MATCH(SUMIFS(Table15[Unique ID],Table15[System-Owned Portion],E1681,Table15[If Material Anything Other than "Lead" in Column E,Was Material Ever Previously Lead?],G1681,Table15[Customer-Owned Portion],O1681),Table15[Unique ID],0),0)))</f>
        <v>Non-lead</v>
      </c>
      <c r="X1681"/>
    </row>
    <row r="1682" spans="2:24" ht="30" x14ac:dyDescent="0.25">
      <c r="B1682" s="146">
        <v>26365502</v>
      </c>
      <c r="C1682" s="31" t="s">
        <v>2014</v>
      </c>
      <c r="D1682" s="31">
        <v>1809</v>
      </c>
      <c r="E1682" s="44" t="s">
        <v>43</v>
      </c>
      <c r="F1682" s="43" t="s">
        <v>34</v>
      </c>
      <c r="G1682" s="84" t="s">
        <v>34</v>
      </c>
      <c r="H1682" s="31" t="s">
        <v>3177</v>
      </c>
      <c r="I1682" s="31"/>
      <c r="J1682" s="84" t="s">
        <v>106</v>
      </c>
      <c r="K1682" s="31" t="s">
        <v>36</v>
      </c>
      <c r="L1682" s="31" t="s">
        <v>95</v>
      </c>
      <c r="M1682" s="169">
        <v>45514</v>
      </c>
      <c r="N1682" s="148"/>
      <c r="O1682" s="44" t="s">
        <v>43</v>
      </c>
      <c r="P1682" s="43" t="s">
        <v>3178</v>
      </c>
      <c r="Q1682" s="31"/>
      <c r="R1682" s="84" t="s">
        <v>106</v>
      </c>
      <c r="S1682" s="31" t="s">
        <v>36</v>
      </c>
      <c r="T1682" s="31" t="s">
        <v>95</v>
      </c>
      <c r="U1682" s="169">
        <v>45514</v>
      </c>
      <c r="V1682" s="150"/>
      <c r="W1682" s="141" t="str" cm="1">
        <f t="array" ref="W1682">IF(SUM(LEN(B1682:V1682))=0,"",IF(OR(OR(ISBLANK(F1682),SUM(LEN(C1682),LEN(D1682))=0),AND(NOT(E1682="Unknown"),ISBLANK(J1682)),AND(NOT(O1682="Unknown"),ISBLANK(R1682))),"Missing Information", INDEX(Table15[Entire Service Line Classification], MATCH(SUMIFS(Table15[Unique ID],Table15[System-Owned Portion],E1682,Table15[If Material Anything Other than "Lead" in Column E,Was Material Ever Previously Lead?],G1682,Table15[Customer-Owned Portion],O1682),Table15[Unique ID],0),0)))</f>
        <v>Non-lead</v>
      </c>
      <c r="X1682"/>
    </row>
    <row r="1683" spans="2:24" ht="30" x14ac:dyDescent="0.25">
      <c r="B1683" s="146">
        <v>26367178</v>
      </c>
      <c r="C1683" s="31" t="s">
        <v>2015</v>
      </c>
      <c r="D1683" s="31">
        <v>1810</v>
      </c>
      <c r="E1683" s="44" t="s">
        <v>43</v>
      </c>
      <c r="F1683" s="43" t="s">
        <v>34</v>
      </c>
      <c r="G1683" s="84" t="s">
        <v>34</v>
      </c>
      <c r="H1683" s="31" t="s">
        <v>3177</v>
      </c>
      <c r="I1683" s="31"/>
      <c r="J1683" s="84" t="s">
        <v>106</v>
      </c>
      <c r="K1683" s="31" t="s">
        <v>36</v>
      </c>
      <c r="L1683" s="31" t="s">
        <v>95</v>
      </c>
      <c r="M1683" s="169">
        <v>45514</v>
      </c>
      <c r="N1683" s="148"/>
      <c r="O1683" s="44" t="s">
        <v>42</v>
      </c>
      <c r="P1683" s="43" t="s">
        <v>3178</v>
      </c>
      <c r="Q1683" s="31"/>
      <c r="R1683" s="84" t="s">
        <v>106</v>
      </c>
      <c r="S1683" s="31" t="s">
        <v>36</v>
      </c>
      <c r="T1683" s="31" t="s">
        <v>95</v>
      </c>
      <c r="U1683" s="169">
        <v>45514</v>
      </c>
      <c r="V1683" s="150"/>
      <c r="W1683" s="141" t="str" cm="1">
        <f t="array" ref="W1683">IF(SUM(LEN(B1683:V1683))=0,"",IF(OR(OR(ISBLANK(F1683),SUM(LEN(C1683),LEN(D1683))=0),AND(NOT(E1683="Unknown"),ISBLANK(J1683)),AND(NOT(O1683="Unknown"),ISBLANK(R1683))),"Missing Information", INDEX(Table15[Entire Service Line Classification], MATCH(SUMIFS(Table15[Unique ID],Table15[System-Owned Portion],E1683,Table15[If Material Anything Other than "Lead" in Column E,Was Material Ever Previously Lead?],G1683,Table15[Customer-Owned Portion],O1683),Table15[Unique ID],0),0)))</f>
        <v>Non-lead</v>
      </c>
      <c r="X1683"/>
    </row>
    <row r="1684" spans="2:24" ht="30" x14ac:dyDescent="0.25">
      <c r="B1684" s="146">
        <v>26365504</v>
      </c>
      <c r="C1684" s="31" t="s">
        <v>2016</v>
      </c>
      <c r="D1684" s="31">
        <v>1811</v>
      </c>
      <c r="E1684" s="44" t="s">
        <v>43</v>
      </c>
      <c r="F1684" s="43" t="s">
        <v>34</v>
      </c>
      <c r="G1684" s="84" t="s">
        <v>34</v>
      </c>
      <c r="H1684" s="31" t="s">
        <v>3177</v>
      </c>
      <c r="I1684" s="31"/>
      <c r="J1684" s="84" t="s">
        <v>106</v>
      </c>
      <c r="K1684" s="31" t="s">
        <v>36</v>
      </c>
      <c r="L1684" s="31" t="s">
        <v>95</v>
      </c>
      <c r="M1684" s="169">
        <v>45514</v>
      </c>
      <c r="N1684" s="148"/>
      <c r="O1684" s="44" t="s">
        <v>42</v>
      </c>
      <c r="P1684" s="43" t="s">
        <v>3178</v>
      </c>
      <c r="Q1684" s="31"/>
      <c r="R1684" s="84" t="s">
        <v>106</v>
      </c>
      <c r="S1684" s="31" t="s">
        <v>36</v>
      </c>
      <c r="T1684" s="31" t="s">
        <v>95</v>
      </c>
      <c r="U1684" s="169">
        <v>45514</v>
      </c>
      <c r="V1684" s="150"/>
      <c r="W1684" s="141" t="str" cm="1">
        <f t="array" ref="W1684">IF(SUM(LEN(B1684:V1684))=0,"",IF(OR(OR(ISBLANK(F1684),SUM(LEN(C1684),LEN(D1684))=0),AND(NOT(E1684="Unknown"),ISBLANK(J1684)),AND(NOT(O1684="Unknown"),ISBLANK(R1684))),"Missing Information", INDEX(Table15[Entire Service Line Classification], MATCH(SUMIFS(Table15[Unique ID],Table15[System-Owned Portion],E1684,Table15[If Material Anything Other than "Lead" in Column E,Was Material Ever Previously Lead?],G1684,Table15[Customer-Owned Portion],O1684),Table15[Unique ID],0),0)))</f>
        <v>Non-lead</v>
      </c>
      <c r="X1684"/>
    </row>
    <row r="1685" spans="2:24" ht="30" x14ac:dyDescent="0.25">
      <c r="B1685" s="146">
        <v>26367174</v>
      </c>
      <c r="C1685" s="31" t="s">
        <v>2017</v>
      </c>
      <c r="D1685" s="31">
        <v>1812</v>
      </c>
      <c r="E1685" s="44" t="s">
        <v>43</v>
      </c>
      <c r="F1685" s="43" t="s">
        <v>34</v>
      </c>
      <c r="G1685" s="84" t="s">
        <v>34</v>
      </c>
      <c r="H1685" s="31" t="s">
        <v>3177</v>
      </c>
      <c r="I1685" s="31"/>
      <c r="J1685" s="84" t="s">
        <v>106</v>
      </c>
      <c r="K1685" s="31" t="s">
        <v>36</v>
      </c>
      <c r="L1685" s="31" t="s">
        <v>95</v>
      </c>
      <c r="M1685" s="169">
        <v>45514</v>
      </c>
      <c r="N1685" s="148"/>
      <c r="O1685" s="44" t="s">
        <v>42</v>
      </c>
      <c r="P1685" s="43" t="s">
        <v>3178</v>
      </c>
      <c r="Q1685" s="31"/>
      <c r="R1685" s="84" t="s">
        <v>106</v>
      </c>
      <c r="S1685" s="31" t="s">
        <v>36</v>
      </c>
      <c r="T1685" s="31" t="s">
        <v>95</v>
      </c>
      <c r="U1685" s="169">
        <v>45514</v>
      </c>
      <c r="V1685" s="150"/>
      <c r="W1685" s="141" t="str" cm="1">
        <f t="array" ref="W1685">IF(SUM(LEN(B1685:V1685))=0,"",IF(OR(OR(ISBLANK(F1685),SUM(LEN(C1685),LEN(D1685))=0),AND(NOT(E1685="Unknown"),ISBLANK(J1685)),AND(NOT(O1685="Unknown"),ISBLANK(R1685))),"Missing Information", INDEX(Table15[Entire Service Line Classification], MATCH(SUMIFS(Table15[Unique ID],Table15[System-Owned Portion],E1685,Table15[If Material Anything Other than "Lead" in Column E,Was Material Ever Previously Lead?],G1685,Table15[Customer-Owned Portion],O1685),Table15[Unique ID],0),0)))</f>
        <v>Non-lead</v>
      </c>
      <c r="X1685"/>
    </row>
    <row r="1686" spans="2:24" ht="30" x14ac:dyDescent="0.25">
      <c r="B1686" s="146">
        <v>26367179</v>
      </c>
      <c r="C1686" s="31" t="s">
        <v>2018</v>
      </c>
      <c r="D1686" s="31">
        <v>1813</v>
      </c>
      <c r="E1686" s="44" t="s">
        <v>43</v>
      </c>
      <c r="F1686" s="43" t="s">
        <v>34</v>
      </c>
      <c r="G1686" s="84" t="s">
        <v>34</v>
      </c>
      <c r="H1686" s="31" t="s">
        <v>3177</v>
      </c>
      <c r="I1686" s="31"/>
      <c r="J1686" s="84" t="s">
        <v>106</v>
      </c>
      <c r="K1686" s="31" t="s">
        <v>36</v>
      </c>
      <c r="L1686" s="31" t="s">
        <v>95</v>
      </c>
      <c r="M1686" s="169">
        <v>45514</v>
      </c>
      <c r="N1686" s="148"/>
      <c r="O1686" s="44" t="s">
        <v>43</v>
      </c>
      <c r="P1686" s="43" t="s">
        <v>3178</v>
      </c>
      <c r="Q1686" s="31"/>
      <c r="R1686" s="84" t="s">
        <v>106</v>
      </c>
      <c r="S1686" s="31" t="s">
        <v>36</v>
      </c>
      <c r="T1686" s="31" t="s">
        <v>95</v>
      </c>
      <c r="U1686" s="169">
        <v>45514</v>
      </c>
      <c r="V1686" s="150"/>
      <c r="W1686" s="141" t="str" cm="1">
        <f t="array" ref="W1686">IF(SUM(LEN(B1686:V1686))=0,"",IF(OR(OR(ISBLANK(F1686),SUM(LEN(C1686),LEN(D1686))=0),AND(NOT(E1686="Unknown"),ISBLANK(J1686)),AND(NOT(O1686="Unknown"),ISBLANK(R1686))),"Missing Information", INDEX(Table15[Entire Service Line Classification], MATCH(SUMIFS(Table15[Unique ID],Table15[System-Owned Portion],E1686,Table15[If Material Anything Other than "Lead" in Column E,Was Material Ever Previously Lead?],G1686,Table15[Customer-Owned Portion],O1686),Table15[Unique ID],0),0)))</f>
        <v>Non-lead</v>
      </c>
      <c r="X1686"/>
    </row>
    <row r="1687" spans="2:24" ht="30" x14ac:dyDescent="0.25">
      <c r="B1687" s="146">
        <v>26367173</v>
      </c>
      <c r="C1687" s="31" t="s">
        <v>2019</v>
      </c>
      <c r="D1687" s="31">
        <v>1814</v>
      </c>
      <c r="E1687" s="44" t="s">
        <v>43</v>
      </c>
      <c r="F1687" s="43" t="s">
        <v>34</v>
      </c>
      <c r="G1687" s="84" t="s">
        <v>34</v>
      </c>
      <c r="H1687" s="31" t="s">
        <v>3177</v>
      </c>
      <c r="I1687" s="31"/>
      <c r="J1687" s="84" t="s">
        <v>106</v>
      </c>
      <c r="K1687" s="31" t="s">
        <v>36</v>
      </c>
      <c r="L1687" s="31" t="s">
        <v>95</v>
      </c>
      <c r="M1687" s="169">
        <v>45514</v>
      </c>
      <c r="N1687" s="148"/>
      <c r="O1687" s="44" t="s">
        <v>43</v>
      </c>
      <c r="P1687" s="43" t="s">
        <v>3178</v>
      </c>
      <c r="Q1687" s="31"/>
      <c r="R1687" s="84" t="s">
        <v>106</v>
      </c>
      <c r="S1687" s="31" t="s">
        <v>36</v>
      </c>
      <c r="T1687" s="31" t="s">
        <v>95</v>
      </c>
      <c r="U1687" s="169">
        <v>45514</v>
      </c>
      <c r="V1687" s="150"/>
      <c r="W1687" s="141" t="str" cm="1">
        <f t="array" ref="W1687">IF(SUM(LEN(B1687:V1687))=0,"",IF(OR(OR(ISBLANK(F1687),SUM(LEN(C1687),LEN(D1687))=0),AND(NOT(E1687="Unknown"),ISBLANK(J1687)),AND(NOT(O1687="Unknown"),ISBLANK(R1687))),"Missing Information", INDEX(Table15[Entire Service Line Classification], MATCH(SUMIFS(Table15[Unique ID],Table15[System-Owned Portion],E1687,Table15[If Material Anything Other than "Lead" in Column E,Was Material Ever Previously Lead?],G1687,Table15[Customer-Owned Portion],O1687),Table15[Unique ID],0),0)))</f>
        <v>Non-lead</v>
      </c>
      <c r="X1687"/>
    </row>
    <row r="1688" spans="2:24" ht="30" x14ac:dyDescent="0.25">
      <c r="B1688" s="146">
        <v>26365507</v>
      </c>
      <c r="C1688" s="31" t="s">
        <v>2020</v>
      </c>
      <c r="D1688" s="31">
        <v>1815</v>
      </c>
      <c r="E1688" s="44" t="s">
        <v>43</v>
      </c>
      <c r="F1688" s="43" t="s">
        <v>34</v>
      </c>
      <c r="G1688" s="84" t="s">
        <v>34</v>
      </c>
      <c r="H1688" s="31" t="s">
        <v>3177</v>
      </c>
      <c r="I1688" s="31"/>
      <c r="J1688" s="84" t="s">
        <v>106</v>
      </c>
      <c r="K1688" s="31" t="s">
        <v>36</v>
      </c>
      <c r="L1688" s="31" t="s">
        <v>95</v>
      </c>
      <c r="M1688" s="169">
        <v>45514</v>
      </c>
      <c r="N1688" s="148"/>
      <c r="O1688" s="44" t="s">
        <v>43</v>
      </c>
      <c r="P1688" s="43" t="s">
        <v>3178</v>
      </c>
      <c r="Q1688" s="31"/>
      <c r="R1688" s="84" t="s">
        <v>106</v>
      </c>
      <c r="S1688" s="31" t="s">
        <v>36</v>
      </c>
      <c r="T1688" s="31" t="s">
        <v>95</v>
      </c>
      <c r="U1688" s="169">
        <v>45514</v>
      </c>
      <c r="V1688" s="150"/>
      <c r="W1688" s="141" t="str" cm="1">
        <f t="array" ref="W1688">IF(SUM(LEN(B1688:V1688))=0,"",IF(OR(OR(ISBLANK(F1688),SUM(LEN(C1688),LEN(D1688))=0),AND(NOT(E1688="Unknown"),ISBLANK(J1688)),AND(NOT(O1688="Unknown"),ISBLANK(R1688))),"Missing Information", INDEX(Table15[Entire Service Line Classification], MATCH(SUMIFS(Table15[Unique ID],Table15[System-Owned Portion],E1688,Table15[If Material Anything Other than "Lead" in Column E,Was Material Ever Previously Lead?],G1688,Table15[Customer-Owned Portion],O1688),Table15[Unique ID],0),0)))</f>
        <v>Non-lead</v>
      </c>
      <c r="X1688"/>
    </row>
    <row r="1689" spans="2:24" ht="30" x14ac:dyDescent="0.25">
      <c r="B1689" s="146">
        <v>26367177</v>
      </c>
      <c r="C1689" s="31" t="s">
        <v>2021</v>
      </c>
      <c r="D1689" s="31">
        <v>1816</v>
      </c>
      <c r="E1689" s="44" t="s">
        <v>43</v>
      </c>
      <c r="F1689" s="43" t="s">
        <v>34</v>
      </c>
      <c r="G1689" s="84" t="s">
        <v>34</v>
      </c>
      <c r="H1689" s="31" t="s">
        <v>3177</v>
      </c>
      <c r="I1689" s="31"/>
      <c r="J1689" s="84" t="s">
        <v>106</v>
      </c>
      <c r="K1689" s="31" t="s">
        <v>36</v>
      </c>
      <c r="L1689" s="31" t="s">
        <v>95</v>
      </c>
      <c r="M1689" s="169">
        <v>45514</v>
      </c>
      <c r="N1689" s="148"/>
      <c r="O1689" s="44" t="s">
        <v>43</v>
      </c>
      <c r="P1689" s="43" t="s">
        <v>3178</v>
      </c>
      <c r="Q1689" s="31"/>
      <c r="R1689" s="84" t="s">
        <v>106</v>
      </c>
      <c r="S1689" s="31" t="s">
        <v>36</v>
      </c>
      <c r="T1689" s="31" t="s">
        <v>95</v>
      </c>
      <c r="U1689" s="169">
        <v>45514</v>
      </c>
      <c r="V1689" s="150"/>
      <c r="W1689" s="141" t="str" cm="1">
        <f t="array" ref="W1689">IF(SUM(LEN(B1689:V1689))=0,"",IF(OR(OR(ISBLANK(F1689),SUM(LEN(C1689),LEN(D1689))=0),AND(NOT(E1689="Unknown"),ISBLANK(J1689)),AND(NOT(O1689="Unknown"),ISBLANK(R1689))),"Missing Information", INDEX(Table15[Entire Service Line Classification], MATCH(SUMIFS(Table15[Unique ID],Table15[System-Owned Portion],E1689,Table15[If Material Anything Other than "Lead" in Column E,Was Material Ever Previously Lead?],G1689,Table15[Customer-Owned Portion],O1689),Table15[Unique ID],0),0)))</f>
        <v>Non-lead</v>
      </c>
      <c r="X1689"/>
    </row>
    <row r="1690" spans="2:24" ht="30" x14ac:dyDescent="0.25">
      <c r="B1690" s="146">
        <v>26365444</v>
      </c>
      <c r="C1690" s="31" t="s">
        <v>2022</v>
      </c>
      <c r="D1690" s="31">
        <v>1817</v>
      </c>
      <c r="E1690" s="44" t="s">
        <v>43</v>
      </c>
      <c r="F1690" s="43" t="s">
        <v>34</v>
      </c>
      <c r="G1690" s="84" t="s">
        <v>34</v>
      </c>
      <c r="H1690" s="31" t="s">
        <v>3177</v>
      </c>
      <c r="I1690" s="31"/>
      <c r="J1690" s="84" t="s">
        <v>106</v>
      </c>
      <c r="K1690" s="31" t="s">
        <v>36</v>
      </c>
      <c r="L1690" s="31" t="s">
        <v>95</v>
      </c>
      <c r="M1690" s="169">
        <v>45514</v>
      </c>
      <c r="N1690" s="148"/>
      <c r="O1690" s="44" t="s">
        <v>42</v>
      </c>
      <c r="P1690" s="43" t="s">
        <v>3178</v>
      </c>
      <c r="Q1690" s="31"/>
      <c r="R1690" s="84" t="s">
        <v>106</v>
      </c>
      <c r="S1690" s="31" t="s">
        <v>36</v>
      </c>
      <c r="T1690" s="31" t="s">
        <v>95</v>
      </c>
      <c r="U1690" s="169">
        <v>45514</v>
      </c>
      <c r="V1690" s="150"/>
      <c r="W1690" s="141" t="str" cm="1">
        <f t="array" ref="W1690">IF(SUM(LEN(B1690:V1690))=0,"",IF(OR(OR(ISBLANK(F1690),SUM(LEN(C1690),LEN(D1690))=0),AND(NOT(E1690="Unknown"),ISBLANK(J1690)),AND(NOT(O1690="Unknown"),ISBLANK(R1690))),"Missing Information", INDEX(Table15[Entire Service Line Classification], MATCH(SUMIFS(Table15[Unique ID],Table15[System-Owned Portion],E1690,Table15[If Material Anything Other than "Lead" in Column E,Was Material Ever Previously Lead?],G1690,Table15[Customer-Owned Portion],O1690),Table15[Unique ID],0),0)))</f>
        <v>Non-lead</v>
      </c>
      <c r="X1690"/>
    </row>
    <row r="1691" spans="2:24" ht="30" x14ac:dyDescent="0.25">
      <c r="B1691" s="146">
        <v>26367175</v>
      </c>
      <c r="C1691" s="31" t="s">
        <v>2023</v>
      </c>
      <c r="D1691" s="31">
        <v>1818</v>
      </c>
      <c r="E1691" s="44" t="s">
        <v>43</v>
      </c>
      <c r="F1691" s="43" t="s">
        <v>34</v>
      </c>
      <c r="G1691" s="84" t="s">
        <v>34</v>
      </c>
      <c r="H1691" s="31" t="s">
        <v>3177</v>
      </c>
      <c r="I1691" s="31"/>
      <c r="J1691" s="84" t="s">
        <v>106</v>
      </c>
      <c r="K1691" s="31" t="s">
        <v>36</v>
      </c>
      <c r="L1691" s="31" t="s">
        <v>95</v>
      </c>
      <c r="M1691" s="169">
        <v>45514</v>
      </c>
      <c r="N1691" s="148"/>
      <c r="O1691" s="44" t="s">
        <v>35</v>
      </c>
      <c r="P1691" s="43" t="s">
        <v>3178</v>
      </c>
      <c r="Q1691" s="31"/>
      <c r="R1691" s="84" t="s">
        <v>106</v>
      </c>
      <c r="S1691" s="31" t="s">
        <v>36</v>
      </c>
      <c r="T1691" s="31" t="s">
        <v>95</v>
      </c>
      <c r="U1691" s="169">
        <v>45514</v>
      </c>
      <c r="V1691" s="150"/>
      <c r="W1691" s="141" t="str" cm="1">
        <f t="array" ref="W1691">IF(SUM(LEN(B1691:V1691))=0,"",IF(OR(OR(ISBLANK(F1691),SUM(LEN(C1691),LEN(D1691))=0),AND(NOT(E1691="Unknown"),ISBLANK(J1691)),AND(NOT(O1691="Unknown"),ISBLANK(R1691))),"Missing Information", INDEX(Table15[Entire Service Line Classification], MATCH(SUMIFS(Table15[Unique ID],Table15[System-Owned Portion],E1691,Table15[If Material Anything Other than "Lead" in Column E,Was Material Ever Previously Lead?],G1691,Table15[Customer-Owned Portion],O1691),Table15[Unique ID],0),0)))</f>
        <v>Non-lead</v>
      </c>
      <c r="X1691"/>
    </row>
    <row r="1692" spans="2:24" ht="30" x14ac:dyDescent="0.25">
      <c r="B1692" s="146">
        <v>26365440</v>
      </c>
      <c r="C1692" s="31" t="s">
        <v>2024</v>
      </c>
      <c r="D1692" s="31">
        <v>1819</v>
      </c>
      <c r="E1692" s="44" t="s">
        <v>43</v>
      </c>
      <c r="F1692" s="43" t="s">
        <v>34</v>
      </c>
      <c r="G1692" s="84" t="s">
        <v>34</v>
      </c>
      <c r="H1692" s="31" t="s">
        <v>3177</v>
      </c>
      <c r="I1692" s="31"/>
      <c r="J1692" s="84" t="s">
        <v>106</v>
      </c>
      <c r="K1692" s="31" t="s">
        <v>36</v>
      </c>
      <c r="L1692" s="31" t="s">
        <v>95</v>
      </c>
      <c r="M1692" s="169">
        <v>45514</v>
      </c>
      <c r="N1692" s="148"/>
      <c r="O1692" s="44" t="s">
        <v>43</v>
      </c>
      <c r="P1692" s="43" t="s">
        <v>3178</v>
      </c>
      <c r="Q1692" s="31"/>
      <c r="R1692" s="84" t="s">
        <v>106</v>
      </c>
      <c r="S1692" s="31" t="s">
        <v>36</v>
      </c>
      <c r="T1692" s="31" t="s">
        <v>95</v>
      </c>
      <c r="U1692" s="169">
        <v>45514</v>
      </c>
      <c r="V1692" s="150"/>
      <c r="W1692" s="141" t="str" cm="1">
        <f t="array" ref="W1692">IF(SUM(LEN(B1692:V1692))=0,"",IF(OR(OR(ISBLANK(F1692),SUM(LEN(C1692),LEN(D1692))=0),AND(NOT(E1692="Unknown"),ISBLANK(J1692)),AND(NOT(O1692="Unknown"),ISBLANK(R1692))),"Missing Information", INDEX(Table15[Entire Service Line Classification], MATCH(SUMIFS(Table15[Unique ID],Table15[System-Owned Portion],E1692,Table15[If Material Anything Other than "Lead" in Column E,Was Material Ever Previously Lead?],G1692,Table15[Customer-Owned Portion],O1692),Table15[Unique ID],0),0)))</f>
        <v>Non-lead</v>
      </c>
      <c r="X1692"/>
    </row>
    <row r="1693" spans="2:24" ht="30" x14ac:dyDescent="0.25">
      <c r="B1693" s="146">
        <v>26365439</v>
      </c>
      <c r="C1693" s="31" t="s">
        <v>2025</v>
      </c>
      <c r="D1693" s="31">
        <v>1820</v>
      </c>
      <c r="E1693" s="44" t="s">
        <v>43</v>
      </c>
      <c r="F1693" s="43" t="s">
        <v>34</v>
      </c>
      <c r="G1693" s="84" t="s">
        <v>34</v>
      </c>
      <c r="H1693" s="31" t="s">
        <v>3177</v>
      </c>
      <c r="I1693" s="31"/>
      <c r="J1693" s="84" t="s">
        <v>106</v>
      </c>
      <c r="K1693" s="31" t="s">
        <v>36</v>
      </c>
      <c r="L1693" s="31" t="s">
        <v>95</v>
      </c>
      <c r="M1693" s="169">
        <v>45514</v>
      </c>
      <c r="N1693" s="148"/>
      <c r="O1693" s="44" t="s">
        <v>43</v>
      </c>
      <c r="P1693" s="43" t="s">
        <v>3178</v>
      </c>
      <c r="Q1693" s="31"/>
      <c r="R1693" s="84" t="s">
        <v>106</v>
      </c>
      <c r="S1693" s="31" t="s">
        <v>36</v>
      </c>
      <c r="T1693" s="31" t="s">
        <v>95</v>
      </c>
      <c r="U1693" s="169">
        <v>45514</v>
      </c>
      <c r="V1693" s="150"/>
      <c r="W1693" s="141" t="str" cm="1">
        <f t="array" ref="W1693">IF(SUM(LEN(B1693:V1693))=0,"",IF(OR(OR(ISBLANK(F1693),SUM(LEN(C1693),LEN(D1693))=0),AND(NOT(E1693="Unknown"),ISBLANK(J1693)),AND(NOT(O1693="Unknown"),ISBLANK(R1693))),"Missing Information", INDEX(Table15[Entire Service Line Classification], MATCH(SUMIFS(Table15[Unique ID],Table15[System-Owned Portion],E1693,Table15[If Material Anything Other than "Lead" in Column E,Was Material Ever Previously Lead?],G1693,Table15[Customer-Owned Portion],O1693),Table15[Unique ID],0),0)))</f>
        <v>Non-lead</v>
      </c>
      <c r="X1693"/>
    </row>
    <row r="1694" spans="2:24" ht="30" x14ac:dyDescent="0.25">
      <c r="B1694" s="146">
        <v>26366710</v>
      </c>
      <c r="C1694" s="31" t="s">
        <v>2026</v>
      </c>
      <c r="D1694" s="31">
        <v>1821</v>
      </c>
      <c r="E1694" s="44" t="s">
        <v>43</v>
      </c>
      <c r="F1694" s="43" t="s">
        <v>34</v>
      </c>
      <c r="G1694" s="84" t="s">
        <v>34</v>
      </c>
      <c r="H1694" s="31" t="s">
        <v>3177</v>
      </c>
      <c r="I1694" s="31"/>
      <c r="J1694" s="84" t="s">
        <v>106</v>
      </c>
      <c r="K1694" s="31" t="s">
        <v>36</v>
      </c>
      <c r="L1694" s="31" t="s">
        <v>95</v>
      </c>
      <c r="M1694" s="169">
        <v>45514</v>
      </c>
      <c r="N1694" s="148"/>
      <c r="O1694" s="44" t="s">
        <v>43</v>
      </c>
      <c r="P1694" s="43" t="s">
        <v>3178</v>
      </c>
      <c r="Q1694" s="31"/>
      <c r="R1694" s="84" t="s">
        <v>106</v>
      </c>
      <c r="S1694" s="31" t="s">
        <v>36</v>
      </c>
      <c r="T1694" s="31" t="s">
        <v>95</v>
      </c>
      <c r="U1694" s="169">
        <v>45514</v>
      </c>
      <c r="V1694" s="150"/>
      <c r="W1694" s="141" t="str" cm="1">
        <f t="array" ref="W1694">IF(SUM(LEN(B1694:V1694))=0,"",IF(OR(OR(ISBLANK(F1694),SUM(LEN(C1694),LEN(D1694))=0),AND(NOT(E1694="Unknown"),ISBLANK(J1694)),AND(NOT(O1694="Unknown"),ISBLANK(R1694))),"Missing Information", INDEX(Table15[Entire Service Line Classification], MATCH(SUMIFS(Table15[Unique ID],Table15[System-Owned Portion],E1694,Table15[If Material Anything Other than "Lead" in Column E,Was Material Ever Previously Lead?],G1694,Table15[Customer-Owned Portion],O1694),Table15[Unique ID],0),0)))</f>
        <v>Non-lead</v>
      </c>
      <c r="X1694"/>
    </row>
    <row r="1695" spans="2:24" ht="30" x14ac:dyDescent="0.25">
      <c r="B1695" s="146">
        <v>26365409</v>
      </c>
      <c r="C1695" s="31" t="s">
        <v>2027</v>
      </c>
      <c r="D1695" s="31">
        <v>1822</v>
      </c>
      <c r="E1695" s="44" t="s">
        <v>43</v>
      </c>
      <c r="F1695" s="43" t="s">
        <v>34</v>
      </c>
      <c r="G1695" s="84" t="s">
        <v>34</v>
      </c>
      <c r="H1695" s="31" t="s">
        <v>3177</v>
      </c>
      <c r="I1695" s="31"/>
      <c r="J1695" s="84" t="s">
        <v>106</v>
      </c>
      <c r="K1695" s="31" t="s">
        <v>36</v>
      </c>
      <c r="L1695" s="31" t="s">
        <v>95</v>
      </c>
      <c r="M1695" s="169">
        <v>45514</v>
      </c>
      <c r="N1695" s="148"/>
      <c r="O1695" s="44" t="s">
        <v>42</v>
      </c>
      <c r="P1695" s="43" t="s">
        <v>3178</v>
      </c>
      <c r="Q1695" s="31"/>
      <c r="R1695" s="84" t="s">
        <v>106</v>
      </c>
      <c r="S1695" s="31" t="s">
        <v>36</v>
      </c>
      <c r="T1695" s="31" t="s">
        <v>95</v>
      </c>
      <c r="U1695" s="169">
        <v>45514</v>
      </c>
      <c r="V1695" s="150"/>
      <c r="W1695" s="141" t="str" cm="1">
        <f t="array" ref="W1695">IF(SUM(LEN(B1695:V1695))=0,"",IF(OR(OR(ISBLANK(F1695),SUM(LEN(C1695),LEN(D1695))=0),AND(NOT(E1695="Unknown"),ISBLANK(J1695)),AND(NOT(O1695="Unknown"),ISBLANK(R1695))),"Missing Information", INDEX(Table15[Entire Service Line Classification], MATCH(SUMIFS(Table15[Unique ID],Table15[System-Owned Portion],E1695,Table15[If Material Anything Other than "Lead" in Column E,Was Material Ever Previously Lead?],G1695,Table15[Customer-Owned Portion],O1695),Table15[Unique ID],0),0)))</f>
        <v>Non-lead</v>
      </c>
      <c r="X1695"/>
    </row>
    <row r="1696" spans="2:24" ht="30" x14ac:dyDescent="0.25">
      <c r="B1696" s="146">
        <v>26365410</v>
      </c>
      <c r="C1696" s="31" t="s">
        <v>2028</v>
      </c>
      <c r="D1696" s="31">
        <v>1823</v>
      </c>
      <c r="E1696" s="44" t="s">
        <v>43</v>
      </c>
      <c r="F1696" s="43" t="s">
        <v>34</v>
      </c>
      <c r="G1696" s="84" t="s">
        <v>34</v>
      </c>
      <c r="H1696" s="31" t="s">
        <v>3177</v>
      </c>
      <c r="I1696" s="31"/>
      <c r="J1696" s="84" t="s">
        <v>106</v>
      </c>
      <c r="K1696" s="31" t="s">
        <v>36</v>
      </c>
      <c r="L1696" s="31" t="s">
        <v>95</v>
      </c>
      <c r="M1696" s="169">
        <v>45514</v>
      </c>
      <c r="N1696" s="148"/>
      <c r="O1696" s="44" t="s">
        <v>43</v>
      </c>
      <c r="P1696" s="43" t="s">
        <v>3178</v>
      </c>
      <c r="Q1696" s="31"/>
      <c r="R1696" s="84" t="s">
        <v>106</v>
      </c>
      <c r="S1696" s="31" t="s">
        <v>36</v>
      </c>
      <c r="T1696" s="31" t="s">
        <v>95</v>
      </c>
      <c r="U1696" s="169">
        <v>45514</v>
      </c>
      <c r="V1696" s="150"/>
      <c r="W1696" s="141" t="str" cm="1">
        <f t="array" ref="W1696">IF(SUM(LEN(B1696:V1696))=0,"",IF(OR(OR(ISBLANK(F1696),SUM(LEN(C1696),LEN(D1696))=0),AND(NOT(E1696="Unknown"),ISBLANK(J1696)),AND(NOT(O1696="Unknown"),ISBLANK(R1696))),"Missing Information", INDEX(Table15[Entire Service Line Classification], MATCH(SUMIFS(Table15[Unique ID],Table15[System-Owned Portion],E1696,Table15[If Material Anything Other than "Lead" in Column E,Was Material Ever Previously Lead?],G1696,Table15[Customer-Owned Portion],O1696),Table15[Unique ID],0),0)))</f>
        <v>Non-lead</v>
      </c>
      <c r="X1696"/>
    </row>
    <row r="1697" spans="2:24" ht="30" x14ac:dyDescent="0.25">
      <c r="B1697" s="146">
        <v>26365405</v>
      </c>
      <c r="C1697" s="31" t="s">
        <v>2029</v>
      </c>
      <c r="D1697" s="31">
        <v>1824</v>
      </c>
      <c r="E1697" s="44" t="s">
        <v>43</v>
      </c>
      <c r="F1697" s="43" t="s">
        <v>34</v>
      </c>
      <c r="G1697" s="84" t="s">
        <v>34</v>
      </c>
      <c r="H1697" s="31" t="s">
        <v>3177</v>
      </c>
      <c r="I1697" s="31"/>
      <c r="J1697" s="84" t="s">
        <v>106</v>
      </c>
      <c r="K1697" s="31" t="s">
        <v>36</v>
      </c>
      <c r="L1697" s="31" t="s">
        <v>95</v>
      </c>
      <c r="M1697" s="169">
        <v>45514</v>
      </c>
      <c r="N1697" s="148"/>
      <c r="O1697" s="44" t="s">
        <v>43</v>
      </c>
      <c r="P1697" s="43" t="s">
        <v>3178</v>
      </c>
      <c r="Q1697" s="31"/>
      <c r="R1697" s="84" t="s">
        <v>106</v>
      </c>
      <c r="S1697" s="31" t="s">
        <v>36</v>
      </c>
      <c r="T1697" s="31" t="s">
        <v>95</v>
      </c>
      <c r="U1697" s="169">
        <v>45514</v>
      </c>
      <c r="V1697" s="150"/>
      <c r="W1697" s="141" t="str" cm="1">
        <f t="array" ref="W1697">IF(SUM(LEN(B1697:V1697))=0,"",IF(OR(OR(ISBLANK(F1697),SUM(LEN(C1697),LEN(D1697))=0),AND(NOT(E1697="Unknown"),ISBLANK(J1697)),AND(NOT(O1697="Unknown"),ISBLANK(R1697))),"Missing Information", INDEX(Table15[Entire Service Line Classification], MATCH(SUMIFS(Table15[Unique ID],Table15[System-Owned Portion],E1697,Table15[If Material Anything Other than "Lead" in Column E,Was Material Ever Previously Lead?],G1697,Table15[Customer-Owned Portion],O1697),Table15[Unique ID],0),0)))</f>
        <v>Non-lead</v>
      </c>
      <c r="X1697"/>
    </row>
    <row r="1698" spans="2:24" ht="30" x14ac:dyDescent="0.25">
      <c r="B1698" s="146">
        <v>26365408</v>
      </c>
      <c r="C1698" s="31" t="s">
        <v>2030</v>
      </c>
      <c r="D1698" s="31">
        <v>1825</v>
      </c>
      <c r="E1698" s="44" t="s">
        <v>43</v>
      </c>
      <c r="F1698" s="43" t="s">
        <v>34</v>
      </c>
      <c r="G1698" s="84" t="s">
        <v>34</v>
      </c>
      <c r="H1698" s="31" t="s">
        <v>3177</v>
      </c>
      <c r="I1698" s="31"/>
      <c r="J1698" s="84" t="s">
        <v>106</v>
      </c>
      <c r="K1698" s="31" t="s">
        <v>36</v>
      </c>
      <c r="L1698" s="31" t="s">
        <v>95</v>
      </c>
      <c r="M1698" s="169">
        <v>45514</v>
      </c>
      <c r="N1698" s="148"/>
      <c r="O1698" s="44" t="s">
        <v>43</v>
      </c>
      <c r="P1698" s="43" t="s">
        <v>3178</v>
      </c>
      <c r="Q1698" s="31"/>
      <c r="R1698" s="84" t="s">
        <v>106</v>
      </c>
      <c r="S1698" s="31" t="s">
        <v>36</v>
      </c>
      <c r="T1698" s="31" t="s">
        <v>95</v>
      </c>
      <c r="U1698" s="169">
        <v>45514</v>
      </c>
      <c r="V1698" s="150"/>
      <c r="W1698" s="141" t="str" cm="1">
        <f t="array" ref="W1698">IF(SUM(LEN(B1698:V1698))=0,"",IF(OR(OR(ISBLANK(F1698),SUM(LEN(C1698),LEN(D1698))=0),AND(NOT(E1698="Unknown"),ISBLANK(J1698)),AND(NOT(O1698="Unknown"),ISBLANK(R1698))),"Missing Information", INDEX(Table15[Entire Service Line Classification], MATCH(SUMIFS(Table15[Unique ID],Table15[System-Owned Portion],E1698,Table15[If Material Anything Other than "Lead" in Column E,Was Material Ever Previously Lead?],G1698,Table15[Customer-Owned Portion],O1698),Table15[Unique ID],0),0)))</f>
        <v>Non-lead</v>
      </c>
      <c r="X1698"/>
    </row>
    <row r="1699" spans="2:24" ht="30" x14ac:dyDescent="0.25">
      <c r="B1699" s="146">
        <v>26365412</v>
      </c>
      <c r="C1699" s="31" t="s">
        <v>2031</v>
      </c>
      <c r="D1699" s="31">
        <v>1826</v>
      </c>
      <c r="E1699" s="44" t="s">
        <v>43</v>
      </c>
      <c r="F1699" s="43" t="s">
        <v>34</v>
      </c>
      <c r="G1699" s="84" t="s">
        <v>34</v>
      </c>
      <c r="H1699" s="31" t="s">
        <v>3177</v>
      </c>
      <c r="I1699" s="31"/>
      <c r="J1699" s="84" t="s">
        <v>106</v>
      </c>
      <c r="K1699" s="31" t="s">
        <v>36</v>
      </c>
      <c r="L1699" s="31" t="s">
        <v>95</v>
      </c>
      <c r="M1699" s="169">
        <v>45514</v>
      </c>
      <c r="N1699" s="148"/>
      <c r="O1699" s="44" t="s">
        <v>43</v>
      </c>
      <c r="P1699" s="43" t="s">
        <v>3178</v>
      </c>
      <c r="Q1699" s="31"/>
      <c r="R1699" s="84" t="s">
        <v>106</v>
      </c>
      <c r="S1699" s="31" t="s">
        <v>36</v>
      </c>
      <c r="T1699" s="31" t="s">
        <v>95</v>
      </c>
      <c r="U1699" s="169">
        <v>45514</v>
      </c>
      <c r="V1699" s="150"/>
      <c r="W1699" s="141" t="str" cm="1">
        <f t="array" ref="W1699">IF(SUM(LEN(B1699:V1699))=0,"",IF(OR(OR(ISBLANK(F1699),SUM(LEN(C1699),LEN(D1699))=0),AND(NOT(E1699="Unknown"),ISBLANK(J1699)),AND(NOT(O1699="Unknown"),ISBLANK(R1699))),"Missing Information", INDEX(Table15[Entire Service Line Classification], MATCH(SUMIFS(Table15[Unique ID],Table15[System-Owned Portion],E1699,Table15[If Material Anything Other than "Lead" in Column E,Was Material Ever Previously Lead?],G1699,Table15[Customer-Owned Portion],O1699),Table15[Unique ID],0),0)))</f>
        <v>Non-lead</v>
      </c>
      <c r="X1699"/>
    </row>
    <row r="1700" spans="2:24" ht="30" x14ac:dyDescent="0.25">
      <c r="B1700" s="146">
        <v>26365449</v>
      </c>
      <c r="C1700" s="31" t="s">
        <v>2032</v>
      </c>
      <c r="D1700" s="31">
        <v>1827</v>
      </c>
      <c r="E1700" s="44" t="s">
        <v>43</v>
      </c>
      <c r="F1700" s="43" t="s">
        <v>34</v>
      </c>
      <c r="G1700" s="84" t="s">
        <v>34</v>
      </c>
      <c r="H1700" s="31" t="s">
        <v>3177</v>
      </c>
      <c r="I1700" s="31"/>
      <c r="J1700" s="84" t="s">
        <v>106</v>
      </c>
      <c r="K1700" s="31" t="s">
        <v>36</v>
      </c>
      <c r="L1700" s="31" t="s">
        <v>95</v>
      </c>
      <c r="M1700" s="169">
        <v>45514</v>
      </c>
      <c r="N1700" s="148"/>
      <c r="O1700" s="44" t="s">
        <v>43</v>
      </c>
      <c r="P1700" s="43" t="s">
        <v>3178</v>
      </c>
      <c r="Q1700" s="31"/>
      <c r="R1700" s="84" t="s">
        <v>106</v>
      </c>
      <c r="S1700" s="31" t="s">
        <v>36</v>
      </c>
      <c r="T1700" s="31" t="s">
        <v>95</v>
      </c>
      <c r="U1700" s="169">
        <v>45514</v>
      </c>
      <c r="V1700" s="150"/>
      <c r="W1700" s="141" t="str" cm="1">
        <f t="array" ref="W1700">IF(SUM(LEN(B1700:V1700))=0,"",IF(OR(OR(ISBLANK(F1700),SUM(LEN(C1700),LEN(D1700))=0),AND(NOT(E1700="Unknown"),ISBLANK(J1700)),AND(NOT(O1700="Unknown"),ISBLANK(R1700))),"Missing Information", INDEX(Table15[Entire Service Line Classification], MATCH(SUMIFS(Table15[Unique ID],Table15[System-Owned Portion],E1700,Table15[If Material Anything Other than "Lead" in Column E,Was Material Ever Previously Lead?],G1700,Table15[Customer-Owned Portion],O1700),Table15[Unique ID],0),0)))</f>
        <v>Non-lead</v>
      </c>
      <c r="X1700"/>
    </row>
    <row r="1701" spans="2:24" ht="30" x14ac:dyDescent="0.25">
      <c r="B1701" s="146">
        <v>26365411</v>
      </c>
      <c r="C1701" s="31" t="s">
        <v>2033</v>
      </c>
      <c r="D1701" s="31">
        <v>1828</v>
      </c>
      <c r="E1701" s="44" t="s">
        <v>43</v>
      </c>
      <c r="F1701" s="43" t="s">
        <v>34</v>
      </c>
      <c r="G1701" s="84" t="s">
        <v>34</v>
      </c>
      <c r="H1701" s="31" t="s">
        <v>3177</v>
      </c>
      <c r="I1701" s="31"/>
      <c r="J1701" s="84" t="s">
        <v>106</v>
      </c>
      <c r="K1701" s="31" t="s">
        <v>36</v>
      </c>
      <c r="L1701" s="31" t="s">
        <v>95</v>
      </c>
      <c r="M1701" s="169">
        <v>45514</v>
      </c>
      <c r="N1701" s="148"/>
      <c r="O1701" s="44" t="s">
        <v>43</v>
      </c>
      <c r="P1701" s="43" t="s">
        <v>3178</v>
      </c>
      <c r="Q1701" s="31"/>
      <c r="R1701" s="84" t="s">
        <v>106</v>
      </c>
      <c r="S1701" s="31" t="s">
        <v>36</v>
      </c>
      <c r="T1701" s="31" t="s">
        <v>95</v>
      </c>
      <c r="U1701" s="169">
        <v>45514</v>
      </c>
      <c r="V1701" s="150"/>
      <c r="W1701" s="141" t="str" cm="1">
        <f t="array" ref="W1701">IF(SUM(LEN(B1701:V1701))=0,"",IF(OR(OR(ISBLANK(F1701),SUM(LEN(C1701),LEN(D1701))=0),AND(NOT(E1701="Unknown"),ISBLANK(J1701)),AND(NOT(O1701="Unknown"),ISBLANK(R1701))),"Missing Information", INDEX(Table15[Entire Service Line Classification], MATCH(SUMIFS(Table15[Unique ID],Table15[System-Owned Portion],E1701,Table15[If Material Anything Other than "Lead" in Column E,Was Material Ever Previously Lead?],G1701,Table15[Customer-Owned Portion],O1701),Table15[Unique ID],0),0)))</f>
        <v>Non-lead</v>
      </c>
      <c r="X1701"/>
    </row>
    <row r="1702" spans="2:24" ht="30" x14ac:dyDescent="0.25">
      <c r="B1702" s="146">
        <v>26365451</v>
      </c>
      <c r="C1702" s="31" t="s">
        <v>2034</v>
      </c>
      <c r="D1702" s="31">
        <v>1829</v>
      </c>
      <c r="E1702" s="44" t="s">
        <v>43</v>
      </c>
      <c r="F1702" s="43" t="s">
        <v>34</v>
      </c>
      <c r="G1702" s="84" t="s">
        <v>34</v>
      </c>
      <c r="H1702" s="31" t="s">
        <v>3177</v>
      </c>
      <c r="I1702" s="31"/>
      <c r="J1702" s="84" t="s">
        <v>106</v>
      </c>
      <c r="K1702" s="31" t="s">
        <v>36</v>
      </c>
      <c r="L1702" s="31" t="s">
        <v>95</v>
      </c>
      <c r="M1702" s="169">
        <v>45514</v>
      </c>
      <c r="N1702" s="148"/>
      <c r="O1702" s="44" t="s">
        <v>43</v>
      </c>
      <c r="P1702" s="43" t="s">
        <v>3178</v>
      </c>
      <c r="Q1702" s="31"/>
      <c r="R1702" s="84" t="s">
        <v>106</v>
      </c>
      <c r="S1702" s="31" t="s">
        <v>36</v>
      </c>
      <c r="T1702" s="31" t="s">
        <v>95</v>
      </c>
      <c r="U1702" s="169">
        <v>45514</v>
      </c>
      <c r="V1702" s="150"/>
      <c r="W1702" s="141" t="str" cm="1">
        <f t="array" ref="W1702">IF(SUM(LEN(B1702:V1702))=0,"",IF(OR(OR(ISBLANK(F1702),SUM(LEN(C1702),LEN(D1702))=0),AND(NOT(E1702="Unknown"),ISBLANK(J1702)),AND(NOT(O1702="Unknown"),ISBLANK(R1702))),"Missing Information", INDEX(Table15[Entire Service Line Classification], MATCH(SUMIFS(Table15[Unique ID],Table15[System-Owned Portion],E1702,Table15[If Material Anything Other than "Lead" in Column E,Was Material Ever Previously Lead?],G1702,Table15[Customer-Owned Portion],O1702),Table15[Unique ID],0),0)))</f>
        <v>Non-lead</v>
      </c>
      <c r="X1702"/>
    </row>
    <row r="1703" spans="2:24" ht="30" x14ac:dyDescent="0.25">
      <c r="B1703" s="146">
        <v>26365407</v>
      </c>
      <c r="C1703" s="31" t="s">
        <v>2035</v>
      </c>
      <c r="D1703" s="31">
        <v>1830</v>
      </c>
      <c r="E1703" s="44" t="s">
        <v>43</v>
      </c>
      <c r="F1703" s="43" t="s">
        <v>34</v>
      </c>
      <c r="G1703" s="84" t="s">
        <v>34</v>
      </c>
      <c r="H1703" s="31" t="s">
        <v>3177</v>
      </c>
      <c r="I1703" s="31"/>
      <c r="J1703" s="84" t="s">
        <v>106</v>
      </c>
      <c r="K1703" s="31" t="s">
        <v>36</v>
      </c>
      <c r="L1703" s="31" t="s">
        <v>95</v>
      </c>
      <c r="M1703" s="169">
        <v>45514</v>
      </c>
      <c r="N1703" s="148"/>
      <c r="O1703" s="44" t="s">
        <v>42</v>
      </c>
      <c r="P1703" s="43" t="s">
        <v>3178</v>
      </c>
      <c r="Q1703" s="31"/>
      <c r="R1703" s="84" t="s">
        <v>106</v>
      </c>
      <c r="S1703" s="31" t="s">
        <v>36</v>
      </c>
      <c r="T1703" s="31" t="s">
        <v>95</v>
      </c>
      <c r="U1703" s="169">
        <v>45514</v>
      </c>
      <c r="V1703" s="150"/>
      <c r="W1703" s="141" t="str" cm="1">
        <f t="array" ref="W1703">IF(SUM(LEN(B1703:V1703))=0,"",IF(OR(OR(ISBLANK(F1703),SUM(LEN(C1703),LEN(D1703))=0),AND(NOT(E1703="Unknown"),ISBLANK(J1703)),AND(NOT(O1703="Unknown"),ISBLANK(R1703))),"Missing Information", INDEX(Table15[Entire Service Line Classification], MATCH(SUMIFS(Table15[Unique ID],Table15[System-Owned Portion],E1703,Table15[If Material Anything Other than "Lead" in Column E,Was Material Ever Previously Lead?],G1703,Table15[Customer-Owned Portion],O1703),Table15[Unique ID],0),0)))</f>
        <v>Non-lead</v>
      </c>
      <c r="X1703"/>
    </row>
    <row r="1704" spans="2:24" ht="30" x14ac:dyDescent="0.25">
      <c r="B1704" s="146">
        <v>26365445</v>
      </c>
      <c r="C1704" s="31" t="s">
        <v>2036</v>
      </c>
      <c r="D1704" s="31">
        <v>1831</v>
      </c>
      <c r="E1704" s="44" t="s">
        <v>43</v>
      </c>
      <c r="F1704" s="43" t="s">
        <v>34</v>
      </c>
      <c r="G1704" s="84" t="s">
        <v>34</v>
      </c>
      <c r="H1704" s="31" t="s">
        <v>3177</v>
      </c>
      <c r="I1704" s="31"/>
      <c r="J1704" s="84" t="s">
        <v>106</v>
      </c>
      <c r="K1704" s="31" t="s">
        <v>36</v>
      </c>
      <c r="L1704" s="31" t="s">
        <v>95</v>
      </c>
      <c r="M1704" s="169">
        <v>45514</v>
      </c>
      <c r="N1704" s="148"/>
      <c r="O1704" s="44" t="s">
        <v>43</v>
      </c>
      <c r="P1704" s="43" t="s">
        <v>3178</v>
      </c>
      <c r="Q1704" s="31"/>
      <c r="R1704" s="84" t="s">
        <v>106</v>
      </c>
      <c r="S1704" s="31" t="s">
        <v>36</v>
      </c>
      <c r="T1704" s="31" t="s">
        <v>95</v>
      </c>
      <c r="U1704" s="169">
        <v>45514</v>
      </c>
      <c r="V1704" s="150"/>
      <c r="W1704" s="141" t="str" cm="1">
        <f t="array" ref="W1704">IF(SUM(LEN(B1704:V1704))=0,"",IF(OR(OR(ISBLANK(F1704),SUM(LEN(C1704),LEN(D1704))=0),AND(NOT(E1704="Unknown"),ISBLANK(J1704)),AND(NOT(O1704="Unknown"),ISBLANK(R1704))),"Missing Information", INDEX(Table15[Entire Service Line Classification], MATCH(SUMIFS(Table15[Unique ID],Table15[System-Owned Portion],E1704,Table15[If Material Anything Other than "Lead" in Column E,Was Material Ever Previously Lead?],G1704,Table15[Customer-Owned Portion],O1704),Table15[Unique ID],0),0)))</f>
        <v>Non-lead</v>
      </c>
      <c r="X1704"/>
    </row>
    <row r="1705" spans="2:24" ht="30" x14ac:dyDescent="0.25">
      <c r="B1705" s="146">
        <v>26365452</v>
      </c>
      <c r="C1705" s="31" t="s">
        <v>2037</v>
      </c>
      <c r="D1705" s="31">
        <v>1832</v>
      </c>
      <c r="E1705" s="44" t="s">
        <v>43</v>
      </c>
      <c r="F1705" s="43" t="s">
        <v>34</v>
      </c>
      <c r="G1705" s="84" t="s">
        <v>34</v>
      </c>
      <c r="H1705" s="31" t="s">
        <v>3177</v>
      </c>
      <c r="I1705" s="31"/>
      <c r="J1705" s="84" t="s">
        <v>106</v>
      </c>
      <c r="K1705" s="31" t="s">
        <v>36</v>
      </c>
      <c r="L1705" s="31" t="s">
        <v>95</v>
      </c>
      <c r="M1705" s="169">
        <v>45514</v>
      </c>
      <c r="N1705" s="148"/>
      <c r="O1705" s="44" t="s">
        <v>42</v>
      </c>
      <c r="P1705" s="43" t="s">
        <v>3178</v>
      </c>
      <c r="Q1705" s="31"/>
      <c r="R1705" s="84" t="s">
        <v>106</v>
      </c>
      <c r="S1705" s="31" t="s">
        <v>36</v>
      </c>
      <c r="T1705" s="31" t="s">
        <v>95</v>
      </c>
      <c r="U1705" s="169">
        <v>45514</v>
      </c>
      <c r="V1705" s="150"/>
      <c r="W1705" s="141" t="str" cm="1">
        <f t="array" ref="W1705">IF(SUM(LEN(B1705:V1705))=0,"",IF(OR(OR(ISBLANK(F1705),SUM(LEN(C1705),LEN(D1705))=0),AND(NOT(E1705="Unknown"),ISBLANK(J1705)),AND(NOT(O1705="Unknown"),ISBLANK(R1705))),"Missing Information", INDEX(Table15[Entire Service Line Classification], MATCH(SUMIFS(Table15[Unique ID],Table15[System-Owned Portion],E1705,Table15[If Material Anything Other than "Lead" in Column E,Was Material Ever Previously Lead?],G1705,Table15[Customer-Owned Portion],O1705),Table15[Unique ID],0),0)))</f>
        <v>Non-lead</v>
      </c>
      <c r="X1705"/>
    </row>
    <row r="1706" spans="2:24" ht="30" x14ac:dyDescent="0.25">
      <c r="B1706" s="146">
        <v>26365448</v>
      </c>
      <c r="C1706" s="31" t="s">
        <v>2038</v>
      </c>
      <c r="D1706" s="31">
        <v>1833</v>
      </c>
      <c r="E1706" s="44" t="s">
        <v>43</v>
      </c>
      <c r="F1706" s="43" t="s">
        <v>34</v>
      </c>
      <c r="G1706" s="84" t="s">
        <v>34</v>
      </c>
      <c r="H1706" s="31" t="s">
        <v>3177</v>
      </c>
      <c r="I1706" s="31"/>
      <c r="J1706" s="84" t="s">
        <v>106</v>
      </c>
      <c r="K1706" s="31" t="s">
        <v>36</v>
      </c>
      <c r="L1706" s="31" t="s">
        <v>95</v>
      </c>
      <c r="M1706" s="169">
        <v>45514</v>
      </c>
      <c r="N1706" s="148"/>
      <c r="O1706" s="44" t="s">
        <v>42</v>
      </c>
      <c r="P1706" s="43" t="s">
        <v>3178</v>
      </c>
      <c r="Q1706" s="31"/>
      <c r="R1706" s="84" t="s">
        <v>106</v>
      </c>
      <c r="S1706" s="31" t="s">
        <v>36</v>
      </c>
      <c r="T1706" s="31" t="s">
        <v>95</v>
      </c>
      <c r="U1706" s="169">
        <v>45514</v>
      </c>
      <c r="V1706" s="150"/>
      <c r="W1706" s="141" t="str" cm="1">
        <f t="array" ref="W1706">IF(SUM(LEN(B1706:V1706))=0,"",IF(OR(OR(ISBLANK(F1706),SUM(LEN(C1706),LEN(D1706))=0),AND(NOT(E1706="Unknown"),ISBLANK(J1706)),AND(NOT(O1706="Unknown"),ISBLANK(R1706))),"Missing Information", INDEX(Table15[Entire Service Line Classification], MATCH(SUMIFS(Table15[Unique ID],Table15[System-Owned Portion],E1706,Table15[If Material Anything Other than "Lead" in Column E,Was Material Ever Previously Lead?],G1706,Table15[Customer-Owned Portion],O1706),Table15[Unique ID],0),0)))</f>
        <v>Non-lead</v>
      </c>
      <c r="X1706"/>
    </row>
    <row r="1707" spans="2:24" ht="30" x14ac:dyDescent="0.25">
      <c r="B1707" s="146">
        <v>26365406</v>
      </c>
      <c r="C1707" s="31" t="s">
        <v>2039</v>
      </c>
      <c r="D1707" s="31">
        <v>1834</v>
      </c>
      <c r="E1707" s="44" t="s">
        <v>43</v>
      </c>
      <c r="F1707" s="43" t="s">
        <v>34</v>
      </c>
      <c r="G1707" s="84" t="s">
        <v>34</v>
      </c>
      <c r="H1707" s="31" t="s">
        <v>3177</v>
      </c>
      <c r="I1707" s="31"/>
      <c r="J1707" s="84" t="s">
        <v>106</v>
      </c>
      <c r="K1707" s="31" t="s">
        <v>36</v>
      </c>
      <c r="L1707" s="31" t="s">
        <v>95</v>
      </c>
      <c r="M1707" s="169">
        <v>45514</v>
      </c>
      <c r="N1707" s="148"/>
      <c r="O1707" s="44" t="s">
        <v>42</v>
      </c>
      <c r="P1707" s="43" t="s">
        <v>3178</v>
      </c>
      <c r="Q1707" s="31"/>
      <c r="R1707" s="84" t="s">
        <v>106</v>
      </c>
      <c r="S1707" s="31" t="s">
        <v>36</v>
      </c>
      <c r="T1707" s="31" t="s">
        <v>95</v>
      </c>
      <c r="U1707" s="169">
        <v>45514</v>
      </c>
      <c r="V1707" s="150"/>
      <c r="W1707" s="141" t="str" cm="1">
        <f t="array" ref="W1707">IF(SUM(LEN(B1707:V1707))=0,"",IF(OR(OR(ISBLANK(F1707),SUM(LEN(C1707),LEN(D1707))=0),AND(NOT(E1707="Unknown"),ISBLANK(J1707)),AND(NOT(O1707="Unknown"),ISBLANK(R1707))),"Missing Information", INDEX(Table15[Entire Service Line Classification], MATCH(SUMIFS(Table15[Unique ID],Table15[System-Owned Portion],E1707,Table15[If Material Anything Other than "Lead" in Column E,Was Material Ever Previously Lead?],G1707,Table15[Customer-Owned Portion],O1707),Table15[Unique ID],0),0)))</f>
        <v>Non-lead</v>
      </c>
      <c r="X1707"/>
    </row>
    <row r="1708" spans="2:24" ht="30" x14ac:dyDescent="0.25">
      <c r="B1708" s="146">
        <v>26365450</v>
      </c>
      <c r="C1708" s="31" t="s">
        <v>2040</v>
      </c>
      <c r="D1708" s="31">
        <v>1835</v>
      </c>
      <c r="E1708" s="44" t="s">
        <v>43</v>
      </c>
      <c r="F1708" s="43" t="s">
        <v>34</v>
      </c>
      <c r="G1708" s="84" t="s">
        <v>34</v>
      </c>
      <c r="H1708" s="31" t="s">
        <v>3177</v>
      </c>
      <c r="I1708" s="31"/>
      <c r="J1708" s="84" t="s">
        <v>106</v>
      </c>
      <c r="K1708" s="31" t="s">
        <v>36</v>
      </c>
      <c r="L1708" s="31" t="s">
        <v>95</v>
      </c>
      <c r="M1708" s="169">
        <v>45514</v>
      </c>
      <c r="N1708" s="148"/>
      <c r="O1708" s="44" t="s">
        <v>43</v>
      </c>
      <c r="P1708" s="43" t="s">
        <v>3178</v>
      </c>
      <c r="Q1708" s="31"/>
      <c r="R1708" s="84" t="s">
        <v>106</v>
      </c>
      <c r="S1708" s="31" t="s">
        <v>36</v>
      </c>
      <c r="T1708" s="31" t="s">
        <v>95</v>
      </c>
      <c r="U1708" s="169">
        <v>45514</v>
      </c>
      <c r="V1708" s="150"/>
      <c r="W1708" s="141" t="str" cm="1">
        <f t="array" ref="W1708">IF(SUM(LEN(B1708:V1708))=0,"",IF(OR(OR(ISBLANK(F1708),SUM(LEN(C1708),LEN(D1708))=0),AND(NOT(E1708="Unknown"),ISBLANK(J1708)),AND(NOT(O1708="Unknown"),ISBLANK(R1708))),"Missing Information", INDEX(Table15[Entire Service Line Classification], MATCH(SUMIFS(Table15[Unique ID],Table15[System-Owned Portion],E1708,Table15[If Material Anything Other than "Lead" in Column E,Was Material Ever Previously Lead?],G1708,Table15[Customer-Owned Portion],O1708),Table15[Unique ID],0),0)))</f>
        <v>Non-lead</v>
      </c>
      <c r="X1708"/>
    </row>
    <row r="1709" spans="2:24" ht="30" x14ac:dyDescent="0.25">
      <c r="B1709" s="146">
        <v>26365446</v>
      </c>
      <c r="C1709" s="31" t="s">
        <v>2041</v>
      </c>
      <c r="D1709" s="31">
        <v>1836</v>
      </c>
      <c r="E1709" s="44" t="s">
        <v>43</v>
      </c>
      <c r="F1709" s="43" t="s">
        <v>34</v>
      </c>
      <c r="G1709" s="84" t="s">
        <v>34</v>
      </c>
      <c r="H1709" s="31" t="s">
        <v>3177</v>
      </c>
      <c r="I1709" s="31"/>
      <c r="J1709" s="84" t="s">
        <v>106</v>
      </c>
      <c r="K1709" s="31" t="s">
        <v>36</v>
      </c>
      <c r="L1709" s="31" t="s">
        <v>95</v>
      </c>
      <c r="M1709" s="169">
        <v>45514</v>
      </c>
      <c r="N1709" s="148"/>
      <c r="O1709" s="44" t="s">
        <v>42</v>
      </c>
      <c r="P1709" s="43" t="s">
        <v>3178</v>
      </c>
      <c r="Q1709" s="31"/>
      <c r="R1709" s="84" t="s">
        <v>106</v>
      </c>
      <c r="S1709" s="31" t="s">
        <v>36</v>
      </c>
      <c r="T1709" s="31" t="s">
        <v>95</v>
      </c>
      <c r="U1709" s="169">
        <v>45514</v>
      </c>
      <c r="V1709" s="150"/>
      <c r="W1709" s="141" t="str" cm="1">
        <f t="array" ref="W1709">IF(SUM(LEN(B1709:V1709))=0,"",IF(OR(OR(ISBLANK(F1709),SUM(LEN(C1709),LEN(D1709))=0),AND(NOT(E1709="Unknown"),ISBLANK(J1709)),AND(NOT(O1709="Unknown"),ISBLANK(R1709))),"Missing Information", INDEX(Table15[Entire Service Line Classification], MATCH(SUMIFS(Table15[Unique ID],Table15[System-Owned Portion],E1709,Table15[If Material Anything Other than "Lead" in Column E,Was Material Ever Previously Lead?],G1709,Table15[Customer-Owned Portion],O1709),Table15[Unique ID],0),0)))</f>
        <v>Non-lead</v>
      </c>
      <c r="X1709"/>
    </row>
    <row r="1710" spans="2:24" ht="30" x14ac:dyDescent="0.25">
      <c r="B1710" s="146">
        <v>26365442</v>
      </c>
      <c r="C1710" s="31" t="s">
        <v>2042</v>
      </c>
      <c r="D1710" s="31">
        <v>1837</v>
      </c>
      <c r="E1710" s="44" t="s">
        <v>43</v>
      </c>
      <c r="F1710" s="43" t="s">
        <v>34</v>
      </c>
      <c r="G1710" s="84" t="s">
        <v>34</v>
      </c>
      <c r="H1710" s="31" t="s">
        <v>3177</v>
      </c>
      <c r="I1710" s="31"/>
      <c r="J1710" s="84" t="s">
        <v>106</v>
      </c>
      <c r="K1710" s="31" t="s">
        <v>36</v>
      </c>
      <c r="L1710" s="31" t="s">
        <v>95</v>
      </c>
      <c r="M1710" s="169">
        <v>45514</v>
      </c>
      <c r="N1710" s="148"/>
      <c r="O1710" s="44" t="s">
        <v>42</v>
      </c>
      <c r="P1710" s="43" t="s">
        <v>3178</v>
      </c>
      <c r="Q1710" s="31"/>
      <c r="R1710" s="84" t="s">
        <v>106</v>
      </c>
      <c r="S1710" s="31" t="s">
        <v>36</v>
      </c>
      <c r="T1710" s="31" t="s">
        <v>95</v>
      </c>
      <c r="U1710" s="169">
        <v>45514</v>
      </c>
      <c r="V1710" s="150"/>
      <c r="W1710" s="141" t="str" cm="1">
        <f t="array" ref="W1710">IF(SUM(LEN(B1710:V1710))=0,"",IF(OR(OR(ISBLANK(F1710),SUM(LEN(C1710),LEN(D1710))=0),AND(NOT(E1710="Unknown"),ISBLANK(J1710)),AND(NOT(O1710="Unknown"),ISBLANK(R1710))),"Missing Information", INDEX(Table15[Entire Service Line Classification], MATCH(SUMIFS(Table15[Unique ID],Table15[System-Owned Portion],E1710,Table15[If Material Anything Other than "Lead" in Column E,Was Material Ever Previously Lead?],G1710,Table15[Customer-Owned Portion],O1710),Table15[Unique ID],0),0)))</f>
        <v>Non-lead</v>
      </c>
      <c r="X1710"/>
    </row>
    <row r="1711" spans="2:24" ht="30" x14ac:dyDescent="0.25">
      <c r="B1711" s="146">
        <v>26365443</v>
      </c>
      <c r="C1711" s="31" t="s">
        <v>2043</v>
      </c>
      <c r="D1711" s="31">
        <v>1838</v>
      </c>
      <c r="E1711" s="44" t="s">
        <v>43</v>
      </c>
      <c r="F1711" s="43" t="s">
        <v>34</v>
      </c>
      <c r="G1711" s="84" t="s">
        <v>34</v>
      </c>
      <c r="H1711" s="31" t="s">
        <v>3177</v>
      </c>
      <c r="I1711" s="31"/>
      <c r="J1711" s="84" t="s">
        <v>106</v>
      </c>
      <c r="K1711" s="31" t="s">
        <v>36</v>
      </c>
      <c r="L1711" s="31" t="s">
        <v>95</v>
      </c>
      <c r="M1711" s="169">
        <v>45514</v>
      </c>
      <c r="N1711" s="148"/>
      <c r="O1711" s="44" t="s">
        <v>42</v>
      </c>
      <c r="P1711" s="43" t="s">
        <v>3178</v>
      </c>
      <c r="Q1711" s="31"/>
      <c r="R1711" s="84" t="s">
        <v>106</v>
      </c>
      <c r="S1711" s="31" t="s">
        <v>36</v>
      </c>
      <c r="T1711" s="31" t="s">
        <v>95</v>
      </c>
      <c r="U1711" s="169">
        <v>45514</v>
      </c>
      <c r="V1711" s="150"/>
      <c r="W1711" s="141" t="str" cm="1">
        <f t="array" ref="W1711">IF(SUM(LEN(B1711:V1711))=0,"",IF(OR(OR(ISBLANK(F1711),SUM(LEN(C1711),LEN(D1711))=0),AND(NOT(E1711="Unknown"),ISBLANK(J1711)),AND(NOT(O1711="Unknown"),ISBLANK(R1711))),"Missing Information", INDEX(Table15[Entire Service Line Classification], MATCH(SUMIFS(Table15[Unique ID],Table15[System-Owned Portion],E1711,Table15[If Material Anything Other than "Lead" in Column E,Was Material Ever Previously Lead?],G1711,Table15[Customer-Owned Portion],O1711),Table15[Unique ID],0),0)))</f>
        <v>Non-lead</v>
      </c>
      <c r="X1711"/>
    </row>
    <row r="1712" spans="2:24" ht="30" x14ac:dyDescent="0.25">
      <c r="B1712" s="146">
        <v>26365483</v>
      </c>
      <c r="C1712" s="31" t="s">
        <v>2044</v>
      </c>
      <c r="D1712" s="31">
        <v>1839</v>
      </c>
      <c r="E1712" s="44" t="s">
        <v>43</v>
      </c>
      <c r="F1712" s="43" t="s">
        <v>34</v>
      </c>
      <c r="G1712" s="84" t="s">
        <v>34</v>
      </c>
      <c r="H1712" s="31" t="s">
        <v>3177</v>
      </c>
      <c r="I1712" s="31"/>
      <c r="J1712" s="84" t="s">
        <v>106</v>
      </c>
      <c r="K1712" s="31" t="s">
        <v>36</v>
      </c>
      <c r="L1712" s="31" t="s">
        <v>95</v>
      </c>
      <c r="M1712" s="169">
        <v>45514</v>
      </c>
      <c r="N1712" s="148"/>
      <c r="O1712" s="44" t="s">
        <v>42</v>
      </c>
      <c r="P1712" s="43" t="s">
        <v>3178</v>
      </c>
      <c r="Q1712" s="31"/>
      <c r="R1712" s="84" t="s">
        <v>106</v>
      </c>
      <c r="S1712" s="31" t="s">
        <v>36</v>
      </c>
      <c r="T1712" s="31" t="s">
        <v>95</v>
      </c>
      <c r="U1712" s="169">
        <v>45514</v>
      </c>
      <c r="V1712" s="150"/>
      <c r="W1712" s="141" t="str" cm="1">
        <f t="array" ref="W1712">IF(SUM(LEN(B1712:V1712))=0,"",IF(OR(OR(ISBLANK(F1712),SUM(LEN(C1712),LEN(D1712))=0),AND(NOT(E1712="Unknown"),ISBLANK(J1712)),AND(NOT(O1712="Unknown"),ISBLANK(R1712))),"Missing Information", INDEX(Table15[Entire Service Line Classification], MATCH(SUMIFS(Table15[Unique ID],Table15[System-Owned Portion],E1712,Table15[If Material Anything Other than "Lead" in Column E,Was Material Ever Previously Lead?],G1712,Table15[Customer-Owned Portion],O1712),Table15[Unique ID],0),0)))</f>
        <v>Non-lead</v>
      </c>
      <c r="X1712"/>
    </row>
    <row r="1713" spans="2:24" ht="30" x14ac:dyDescent="0.25">
      <c r="B1713" s="146">
        <v>26365479</v>
      </c>
      <c r="C1713" s="31" t="s">
        <v>2045</v>
      </c>
      <c r="D1713" s="31">
        <v>1840</v>
      </c>
      <c r="E1713" s="44" t="s">
        <v>43</v>
      </c>
      <c r="F1713" s="43" t="s">
        <v>34</v>
      </c>
      <c r="G1713" s="84" t="s">
        <v>34</v>
      </c>
      <c r="H1713" s="31" t="s">
        <v>3177</v>
      </c>
      <c r="I1713" s="31"/>
      <c r="J1713" s="84" t="s">
        <v>106</v>
      </c>
      <c r="K1713" s="31" t="s">
        <v>36</v>
      </c>
      <c r="L1713" s="31" t="s">
        <v>95</v>
      </c>
      <c r="M1713" s="169">
        <v>45514</v>
      </c>
      <c r="N1713" s="148"/>
      <c r="O1713" s="44" t="s">
        <v>42</v>
      </c>
      <c r="P1713" s="43" t="s">
        <v>3178</v>
      </c>
      <c r="Q1713" s="31"/>
      <c r="R1713" s="84" t="s">
        <v>106</v>
      </c>
      <c r="S1713" s="31" t="s">
        <v>36</v>
      </c>
      <c r="T1713" s="31" t="s">
        <v>95</v>
      </c>
      <c r="U1713" s="169">
        <v>45514</v>
      </c>
      <c r="V1713" s="150"/>
      <c r="W1713" s="141" t="str" cm="1">
        <f t="array" ref="W1713">IF(SUM(LEN(B1713:V1713))=0,"",IF(OR(OR(ISBLANK(F1713),SUM(LEN(C1713),LEN(D1713))=0),AND(NOT(E1713="Unknown"),ISBLANK(J1713)),AND(NOT(O1713="Unknown"),ISBLANK(R1713))),"Missing Information", INDEX(Table15[Entire Service Line Classification], MATCH(SUMIFS(Table15[Unique ID],Table15[System-Owned Portion],E1713,Table15[If Material Anything Other than "Lead" in Column E,Was Material Ever Previously Lead?],G1713,Table15[Customer-Owned Portion],O1713),Table15[Unique ID],0),0)))</f>
        <v>Non-lead</v>
      </c>
      <c r="X1713"/>
    </row>
    <row r="1714" spans="2:24" ht="30" x14ac:dyDescent="0.25">
      <c r="B1714" s="146">
        <v>26366102</v>
      </c>
      <c r="C1714" s="31" t="s">
        <v>2046</v>
      </c>
      <c r="D1714" s="31">
        <v>1841</v>
      </c>
      <c r="E1714" s="44" t="s">
        <v>43</v>
      </c>
      <c r="F1714" s="43" t="s">
        <v>34</v>
      </c>
      <c r="G1714" s="84" t="s">
        <v>34</v>
      </c>
      <c r="H1714" s="31" t="s">
        <v>3177</v>
      </c>
      <c r="I1714" s="31"/>
      <c r="J1714" s="84" t="s">
        <v>106</v>
      </c>
      <c r="K1714" s="31" t="s">
        <v>36</v>
      </c>
      <c r="L1714" s="31" t="s">
        <v>95</v>
      </c>
      <c r="M1714" s="169">
        <v>45514</v>
      </c>
      <c r="N1714" s="148"/>
      <c r="O1714" s="44" t="s">
        <v>43</v>
      </c>
      <c r="P1714" s="43" t="s">
        <v>3178</v>
      </c>
      <c r="Q1714" s="31"/>
      <c r="R1714" s="84" t="s">
        <v>106</v>
      </c>
      <c r="S1714" s="31" t="s">
        <v>36</v>
      </c>
      <c r="T1714" s="31" t="s">
        <v>95</v>
      </c>
      <c r="U1714" s="169">
        <v>45514</v>
      </c>
      <c r="V1714" s="150"/>
      <c r="W1714" s="141" t="str" cm="1">
        <f t="array" ref="W1714">IF(SUM(LEN(B1714:V1714))=0,"",IF(OR(OR(ISBLANK(F1714),SUM(LEN(C1714),LEN(D1714))=0),AND(NOT(E1714="Unknown"),ISBLANK(J1714)),AND(NOT(O1714="Unknown"),ISBLANK(R1714))),"Missing Information", INDEX(Table15[Entire Service Line Classification], MATCH(SUMIFS(Table15[Unique ID],Table15[System-Owned Portion],E1714,Table15[If Material Anything Other than "Lead" in Column E,Was Material Ever Previously Lead?],G1714,Table15[Customer-Owned Portion],O1714),Table15[Unique ID],0),0)))</f>
        <v>Non-lead</v>
      </c>
      <c r="X1714"/>
    </row>
    <row r="1715" spans="2:24" ht="30" x14ac:dyDescent="0.25">
      <c r="B1715" s="146">
        <v>26365438</v>
      </c>
      <c r="C1715" s="31" t="s">
        <v>2047</v>
      </c>
      <c r="D1715" s="31">
        <v>1842</v>
      </c>
      <c r="E1715" s="44" t="s">
        <v>43</v>
      </c>
      <c r="F1715" s="43" t="s">
        <v>34</v>
      </c>
      <c r="G1715" s="84" t="s">
        <v>34</v>
      </c>
      <c r="H1715" s="31" t="s">
        <v>3177</v>
      </c>
      <c r="I1715" s="31"/>
      <c r="J1715" s="84" t="s">
        <v>106</v>
      </c>
      <c r="K1715" s="31" t="s">
        <v>36</v>
      </c>
      <c r="L1715" s="31" t="s">
        <v>95</v>
      </c>
      <c r="M1715" s="169">
        <v>45514</v>
      </c>
      <c r="N1715" s="148"/>
      <c r="O1715" s="44" t="s">
        <v>42</v>
      </c>
      <c r="P1715" s="43" t="s">
        <v>3178</v>
      </c>
      <c r="Q1715" s="31"/>
      <c r="R1715" s="84" t="s">
        <v>106</v>
      </c>
      <c r="S1715" s="31" t="s">
        <v>36</v>
      </c>
      <c r="T1715" s="31" t="s">
        <v>95</v>
      </c>
      <c r="U1715" s="169">
        <v>45514</v>
      </c>
      <c r="V1715" s="150"/>
      <c r="W1715" s="141" t="str" cm="1">
        <f t="array" ref="W1715">IF(SUM(LEN(B1715:V1715))=0,"",IF(OR(OR(ISBLANK(F1715),SUM(LEN(C1715),LEN(D1715))=0),AND(NOT(E1715="Unknown"),ISBLANK(J1715)),AND(NOT(O1715="Unknown"),ISBLANK(R1715))),"Missing Information", INDEX(Table15[Entire Service Line Classification], MATCH(SUMIFS(Table15[Unique ID],Table15[System-Owned Portion],E1715,Table15[If Material Anything Other than "Lead" in Column E,Was Material Ever Previously Lead?],G1715,Table15[Customer-Owned Portion],O1715),Table15[Unique ID],0),0)))</f>
        <v>Non-lead</v>
      </c>
      <c r="X1715"/>
    </row>
    <row r="1716" spans="2:24" ht="30" x14ac:dyDescent="0.25">
      <c r="B1716" s="146">
        <v>26365441</v>
      </c>
      <c r="C1716" s="31" t="s">
        <v>2048</v>
      </c>
      <c r="D1716" s="31">
        <v>1843</v>
      </c>
      <c r="E1716" s="44" t="s">
        <v>43</v>
      </c>
      <c r="F1716" s="43" t="s">
        <v>34</v>
      </c>
      <c r="G1716" s="84" t="s">
        <v>34</v>
      </c>
      <c r="H1716" s="31" t="s">
        <v>3177</v>
      </c>
      <c r="I1716" s="31"/>
      <c r="J1716" s="84" t="s">
        <v>106</v>
      </c>
      <c r="K1716" s="31" t="s">
        <v>36</v>
      </c>
      <c r="L1716" s="31" t="s">
        <v>95</v>
      </c>
      <c r="M1716" s="169">
        <v>45514</v>
      </c>
      <c r="N1716" s="148"/>
      <c r="O1716" s="44" t="s">
        <v>42</v>
      </c>
      <c r="P1716" s="43" t="s">
        <v>3178</v>
      </c>
      <c r="Q1716" s="31"/>
      <c r="R1716" s="84" t="s">
        <v>106</v>
      </c>
      <c r="S1716" s="31" t="s">
        <v>36</v>
      </c>
      <c r="T1716" s="31" t="s">
        <v>95</v>
      </c>
      <c r="U1716" s="169">
        <v>45514</v>
      </c>
      <c r="V1716" s="150"/>
      <c r="W1716" s="141" t="str" cm="1">
        <f t="array" ref="W1716">IF(SUM(LEN(B1716:V1716))=0,"",IF(OR(OR(ISBLANK(F1716),SUM(LEN(C1716),LEN(D1716))=0),AND(NOT(E1716="Unknown"),ISBLANK(J1716)),AND(NOT(O1716="Unknown"),ISBLANK(R1716))),"Missing Information", INDEX(Table15[Entire Service Line Classification], MATCH(SUMIFS(Table15[Unique ID],Table15[System-Owned Portion],E1716,Table15[If Material Anything Other than "Lead" in Column E,Was Material Ever Previously Lead?],G1716,Table15[Customer-Owned Portion],O1716),Table15[Unique ID],0),0)))</f>
        <v>Non-lead</v>
      </c>
      <c r="X1716"/>
    </row>
    <row r="1717" spans="2:24" ht="30" x14ac:dyDescent="0.25">
      <c r="B1717" s="146">
        <v>26365484</v>
      </c>
      <c r="C1717" s="31" t="s">
        <v>2049</v>
      </c>
      <c r="D1717" s="31">
        <v>1844</v>
      </c>
      <c r="E1717" s="44" t="s">
        <v>43</v>
      </c>
      <c r="F1717" s="43" t="s">
        <v>34</v>
      </c>
      <c r="G1717" s="84" t="s">
        <v>34</v>
      </c>
      <c r="H1717" s="31" t="s">
        <v>3177</v>
      </c>
      <c r="I1717" s="31"/>
      <c r="J1717" s="84" t="s">
        <v>106</v>
      </c>
      <c r="K1717" s="31" t="s">
        <v>36</v>
      </c>
      <c r="L1717" s="31" t="s">
        <v>95</v>
      </c>
      <c r="M1717" s="169">
        <v>45514</v>
      </c>
      <c r="N1717" s="148"/>
      <c r="O1717" s="44" t="s">
        <v>43</v>
      </c>
      <c r="P1717" s="43" t="s">
        <v>3178</v>
      </c>
      <c r="Q1717" s="31"/>
      <c r="R1717" s="84" t="s">
        <v>106</v>
      </c>
      <c r="S1717" s="31" t="s">
        <v>36</v>
      </c>
      <c r="T1717" s="31" t="s">
        <v>95</v>
      </c>
      <c r="U1717" s="169">
        <v>45514</v>
      </c>
      <c r="V1717" s="150"/>
      <c r="W1717" s="141" t="str" cm="1">
        <f t="array" ref="W1717">IF(SUM(LEN(B1717:V1717))=0,"",IF(OR(OR(ISBLANK(F1717),SUM(LEN(C1717),LEN(D1717))=0),AND(NOT(E1717="Unknown"),ISBLANK(J1717)),AND(NOT(O1717="Unknown"),ISBLANK(R1717))),"Missing Information", INDEX(Table15[Entire Service Line Classification], MATCH(SUMIFS(Table15[Unique ID],Table15[System-Owned Portion],E1717,Table15[If Material Anything Other than "Lead" in Column E,Was Material Ever Previously Lead?],G1717,Table15[Customer-Owned Portion],O1717),Table15[Unique ID],0),0)))</f>
        <v>Non-lead</v>
      </c>
      <c r="X1717"/>
    </row>
    <row r="1718" spans="2:24" ht="30" x14ac:dyDescent="0.25">
      <c r="B1718" s="146">
        <v>26365591</v>
      </c>
      <c r="C1718" s="31" t="s">
        <v>2050</v>
      </c>
      <c r="D1718" s="31">
        <v>1845</v>
      </c>
      <c r="E1718" s="44" t="s">
        <v>43</v>
      </c>
      <c r="F1718" s="43" t="s">
        <v>34</v>
      </c>
      <c r="G1718" s="84" t="s">
        <v>34</v>
      </c>
      <c r="H1718" s="31" t="s">
        <v>3177</v>
      </c>
      <c r="I1718" s="31"/>
      <c r="J1718" s="84" t="s">
        <v>106</v>
      </c>
      <c r="K1718" s="31" t="s">
        <v>36</v>
      </c>
      <c r="L1718" s="31" t="s">
        <v>95</v>
      </c>
      <c r="M1718" s="169">
        <v>45514</v>
      </c>
      <c r="N1718" s="148"/>
      <c r="O1718" s="44" t="s">
        <v>43</v>
      </c>
      <c r="P1718" s="43" t="s">
        <v>3178</v>
      </c>
      <c r="Q1718" s="31"/>
      <c r="R1718" s="84" t="s">
        <v>106</v>
      </c>
      <c r="S1718" s="31" t="s">
        <v>36</v>
      </c>
      <c r="T1718" s="31" t="s">
        <v>95</v>
      </c>
      <c r="U1718" s="169">
        <v>45514</v>
      </c>
      <c r="V1718" s="150"/>
      <c r="W1718" s="141" t="str" cm="1">
        <f t="array" ref="W1718">IF(SUM(LEN(B1718:V1718))=0,"",IF(OR(OR(ISBLANK(F1718),SUM(LEN(C1718),LEN(D1718))=0),AND(NOT(E1718="Unknown"),ISBLANK(J1718)),AND(NOT(O1718="Unknown"),ISBLANK(R1718))),"Missing Information", INDEX(Table15[Entire Service Line Classification], MATCH(SUMIFS(Table15[Unique ID],Table15[System-Owned Portion],E1718,Table15[If Material Anything Other than "Lead" in Column E,Was Material Ever Previously Lead?],G1718,Table15[Customer-Owned Portion],O1718),Table15[Unique ID],0),0)))</f>
        <v>Non-lead</v>
      </c>
      <c r="X1718"/>
    </row>
    <row r="1719" spans="2:24" ht="30" x14ac:dyDescent="0.25">
      <c r="B1719" s="146">
        <v>26365919</v>
      </c>
      <c r="C1719" s="31" t="s">
        <v>2051</v>
      </c>
      <c r="D1719" s="31">
        <v>1846</v>
      </c>
      <c r="E1719" s="44" t="s">
        <v>43</v>
      </c>
      <c r="F1719" s="43" t="s">
        <v>34</v>
      </c>
      <c r="G1719" s="84" t="s">
        <v>34</v>
      </c>
      <c r="H1719" s="31" t="s">
        <v>3177</v>
      </c>
      <c r="I1719" s="31"/>
      <c r="J1719" s="84" t="s">
        <v>106</v>
      </c>
      <c r="K1719" s="31" t="s">
        <v>36</v>
      </c>
      <c r="L1719" s="31" t="s">
        <v>95</v>
      </c>
      <c r="M1719" s="169">
        <v>45514</v>
      </c>
      <c r="N1719" s="148"/>
      <c r="O1719" s="44" t="s">
        <v>42</v>
      </c>
      <c r="P1719" s="43" t="s">
        <v>3178</v>
      </c>
      <c r="Q1719" s="31"/>
      <c r="R1719" s="84" t="s">
        <v>106</v>
      </c>
      <c r="S1719" s="31" t="s">
        <v>36</v>
      </c>
      <c r="T1719" s="31" t="s">
        <v>95</v>
      </c>
      <c r="U1719" s="169">
        <v>45514</v>
      </c>
      <c r="V1719" s="150"/>
      <c r="W1719" s="141" t="str" cm="1">
        <f t="array" ref="W1719">IF(SUM(LEN(B1719:V1719))=0,"",IF(OR(OR(ISBLANK(F1719),SUM(LEN(C1719),LEN(D1719))=0),AND(NOT(E1719="Unknown"),ISBLANK(J1719)),AND(NOT(O1719="Unknown"),ISBLANK(R1719))),"Missing Information", INDEX(Table15[Entire Service Line Classification], MATCH(SUMIFS(Table15[Unique ID],Table15[System-Owned Portion],E1719,Table15[If Material Anything Other than "Lead" in Column E,Was Material Ever Previously Lead?],G1719,Table15[Customer-Owned Portion],O1719),Table15[Unique ID],0),0)))</f>
        <v>Non-lead</v>
      </c>
      <c r="X1719"/>
    </row>
    <row r="1720" spans="2:24" ht="30" x14ac:dyDescent="0.25">
      <c r="B1720" s="146">
        <v>26365594</v>
      </c>
      <c r="C1720" s="31" t="s">
        <v>2052</v>
      </c>
      <c r="D1720" s="31">
        <v>1847</v>
      </c>
      <c r="E1720" s="44" t="s">
        <v>43</v>
      </c>
      <c r="F1720" s="43" t="s">
        <v>34</v>
      </c>
      <c r="G1720" s="84" t="s">
        <v>34</v>
      </c>
      <c r="H1720" s="31" t="s">
        <v>3177</v>
      </c>
      <c r="I1720" s="31"/>
      <c r="J1720" s="84" t="s">
        <v>106</v>
      </c>
      <c r="K1720" s="31" t="s">
        <v>36</v>
      </c>
      <c r="L1720" s="31" t="s">
        <v>95</v>
      </c>
      <c r="M1720" s="169">
        <v>45514</v>
      </c>
      <c r="N1720" s="148"/>
      <c r="O1720" s="44" t="s">
        <v>42</v>
      </c>
      <c r="P1720" s="43" t="s">
        <v>3178</v>
      </c>
      <c r="Q1720" s="31"/>
      <c r="R1720" s="84" t="s">
        <v>106</v>
      </c>
      <c r="S1720" s="31" t="s">
        <v>36</v>
      </c>
      <c r="T1720" s="31" t="s">
        <v>95</v>
      </c>
      <c r="U1720" s="169">
        <v>45514</v>
      </c>
      <c r="V1720" s="150"/>
      <c r="W1720" s="141" t="str" cm="1">
        <f t="array" ref="W1720">IF(SUM(LEN(B1720:V1720))=0,"",IF(OR(OR(ISBLANK(F1720),SUM(LEN(C1720),LEN(D1720))=0),AND(NOT(E1720="Unknown"),ISBLANK(J1720)),AND(NOT(O1720="Unknown"),ISBLANK(R1720))),"Missing Information", INDEX(Table15[Entire Service Line Classification], MATCH(SUMIFS(Table15[Unique ID],Table15[System-Owned Portion],E1720,Table15[If Material Anything Other than "Lead" in Column E,Was Material Ever Previously Lead?],G1720,Table15[Customer-Owned Portion],O1720),Table15[Unique ID],0),0)))</f>
        <v>Non-lead</v>
      </c>
      <c r="X1720"/>
    </row>
    <row r="1721" spans="2:24" ht="30" x14ac:dyDescent="0.25">
      <c r="B1721" s="146">
        <v>26365531</v>
      </c>
      <c r="C1721" s="31" t="s">
        <v>2053</v>
      </c>
      <c r="D1721" s="31">
        <v>1848</v>
      </c>
      <c r="E1721" s="44" t="s">
        <v>43</v>
      </c>
      <c r="F1721" s="43" t="s">
        <v>34</v>
      </c>
      <c r="G1721" s="84" t="s">
        <v>34</v>
      </c>
      <c r="H1721" s="31" t="s">
        <v>3177</v>
      </c>
      <c r="I1721" s="31"/>
      <c r="J1721" s="84" t="s">
        <v>106</v>
      </c>
      <c r="K1721" s="31" t="s">
        <v>36</v>
      </c>
      <c r="L1721" s="31" t="s">
        <v>95</v>
      </c>
      <c r="M1721" s="169">
        <v>45514</v>
      </c>
      <c r="N1721" s="148"/>
      <c r="O1721" s="44" t="s">
        <v>43</v>
      </c>
      <c r="P1721" s="43" t="s">
        <v>3178</v>
      </c>
      <c r="Q1721" s="31"/>
      <c r="R1721" s="84" t="s">
        <v>106</v>
      </c>
      <c r="S1721" s="31" t="s">
        <v>36</v>
      </c>
      <c r="T1721" s="31" t="s">
        <v>95</v>
      </c>
      <c r="U1721" s="169">
        <v>45514</v>
      </c>
      <c r="V1721" s="150"/>
      <c r="W1721" s="141" t="str" cm="1">
        <f t="array" ref="W1721">IF(SUM(LEN(B1721:V1721))=0,"",IF(OR(OR(ISBLANK(F1721),SUM(LEN(C1721),LEN(D1721))=0),AND(NOT(E1721="Unknown"),ISBLANK(J1721)),AND(NOT(O1721="Unknown"),ISBLANK(R1721))),"Missing Information", INDEX(Table15[Entire Service Line Classification], MATCH(SUMIFS(Table15[Unique ID],Table15[System-Owned Portion],E1721,Table15[If Material Anything Other than "Lead" in Column E,Was Material Ever Previously Lead?],G1721,Table15[Customer-Owned Portion],O1721),Table15[Unique ID],0),0)))</f>
        <v>Non-lead</v>
      </c>
      <c r="X1721"/>
    </row>
    <row r="1722" spans="2:24" ht="30" x14ac:dyDescent="0.25">
      <c r="B1722" s="146">
        <v>26365545</v>
      </c>
      <c r="C1722" s="31" t="s">
        <v>2054</v>
      </c>
      <c r="D1722" s="31">
        <v>1849</v>
      </c>
      <c r="E1722" s="44" t="s">
        <v>43</v>
      </c>
      <c r="F1722" s="43" t="s">
        <v>34</v>
      </c>
      <c r="G1722" s="84" t="s">
        <v>34</v>
      </c>
      <c r="H1722" s="31" t="s">
        <v>3177</v>
      </c>
      <c r="I1722" s="31"/>
      <c r="J1722" s="84" t="s">
        <v>106</v>
      </c>
      <c r="K1722" s="31" t="s">
        <v>36</v>
      </c>
      <c r="L1722" s="31" t="s">
        <v>95</v>
      </c>
      <c r="M1722" s="169">
        <v>45514</v>
      </c>
      <c r="N1722" s="148"/>
      <c r="O1722" s="44" t="s">
        <v>42</v>
      </c>
      <c r="P1722" s="43" t="s">
        <v>3178</v>
      </c>
      <c r="Q1722" s="31"/>
      <c r="R1722" s="84" t="s">
        <v>106</v>
      </c>
      <c r="S1722" s="31" t="s">
        <v>36</v>
      </c>
      <c r="T1722" s="31" t="s">
        <v>95</v>
      </c>
      <c r="U1722" s="169">
        <v>45514</v>
      </c>
      <c r="V1722" s="150"/>
      <c r="W1722" s="141" t="str" cm="1">
        <f t="array" ref="W1722">IF(SUM(LEN(B1722:V1722))=0,"",IF(OR(OR(ISBLANK(F1722),SUM(LEN(C1722),LEN(D1722))=0),AND(NOT(E1722="Unknown"),ISBLANK(J1722)),AND(NOT(O1722="Unknown"),ISBLANK(R1722))),"Missing Information", INDEX(Table15[Entire Service Line Classification], MATCH(SUMIFS(Table15[Unique ID],Table15[System-Owned Portion],E1722,Table15[If Material Anything Other than "Lead" in Column E,Was Material Ever Previously Lead?],G1722,Table15[Customer-Owned Portion],O1722),Table15[Unique ID],0),0)))</f>
        <v>Non-lead</v>
      </c>
      <c r="X1722"/>
    </row>
    <row r="1723" spans="2:24" ht="30" x14ac:dyDescent="0.25">
      <c r="B1723" s="146">
        <v>26366150</v>
      </c>
      <c r="C1723" s="31" t="s">
        <v>2055</v>
      </c>
      <c r="D1723" s="31">
        <v>1850</v>
      </c>
      <c r="E1723" s="44" t="s">
        <v>43</v>
      </c>
      <c r="F1723" s="43" t="s">
        <v>34</v>
      </c>
      <c r="G1723" s="84" t="s">
        <v>34</v>
      </c>
      <c r="H1723" s="31" t="s">
        <v>3177</v>
      </c>
      <c r="I1723" s="31"/>
      <c r="J1723" s="84" t="s">
        <v>106</v>
      </c>
      <c r="K1723" s="31" t="s">
        <v>36</v>
      </c>
      <c r="L1723" s="31" t="s">
        <v>95</v>
      </c>
      <c r="M1723" s="169">
        <v>45514</v>
      </c>
      <c r="N1723" s="148"/>
      <c r="O1723" s="44" t="s">
        <v>42</v>
      </c>
      <c r="P1723" s="43" t="s">
        <v>3178</v>
      </c>
      <c r="Q1723" s="31"/>
      <c r="R1723" s="84" t="s">
        <v>106</v>
      </c>
      <c r="S1723" s="31" t="s">
        <v>36</v>
      </c>
      <c r="T1723" s="31" t="s">
        <v>95</v>
      </c>
      <c r="U1723" s="169">
        <v>45514</v>
      </c>
      <c r="V1723" s="150"/>
      <c r="W1723" s="141" t="str" cm="1">
        <f t="array" ref="W1723">IF(SUM(LEN(B1723:V1723))=0,"",IF(OR(OR(ISBLANK(F1723),SUM(LEN(C1723),LEN(D1723))=0),AND(NOT(E1723="Unknown"),ISBLANK(J1723)),AND(NOT(O1723="Unknown"),ISBLANK(R1723))),"Missing Information", INDEX(Table15[Entire Service Line Classification], MATCH(SUMIFS(Table15[Unique ID],Table15[System-Owned Portion],E1723,Table15[If Material Anything Other than "Lead" in Column E,Was Material Ever Previously Lead?],G1723,Table15[Customer-Owned Portion],O1723),Table15[Unique ID],0),0)))</f>
        <v>Non-lead</v>
      </c>
      <c r="X1723"/>
    </row>
    <row r="1724" spans="2:24" ht="30" x14ac:dyDescent="0.25">
      <c r="B1724" s="146">
        <v>26365595</v>
      </c>
      <c r="C1724" s="31" t="s">
        <v>2056</v>
      </c>
      <c r="D1724" s="31">
        <v>1851</v>
      </c>
      <c r="E1724" s="44" t="s">
        <v>43</v>
      </c>
      <c r="F1724" s="43" t="s">
        <v>34</v>
      </c>
      <c r="G1724" s="84" t="s">
        <v>34</v>
      </c>
      <c r="H1724" s="31" t="s">
        <v>3177</v>
      </c>
      <c r="I1724" s="31"/>
      <c r="J1724" s="84" t="s">
        <v>106</v>
      </c>
      <c r="K1724" s="31" t="s">
        <v>36</v>
      </c>
      <c r="L1724" s="31" t="s">
        <v>95</v>
      </c>
      <c r="M1724" s="169">
        <v>45514</v>
      </c>
      <c r="N1724" s="148"/>
      <c r="O1724" s="44" t="s">
        <v>43</v>
      </c>
      <c r="P1724" s="43" t="s">
        <v>3178</v>
      </c>
      <c r="Q1724" s="31"/>
      <c r="R1724" s="84" t="s">
        <v>106</v>
      </c>
      <c r="S1724" s="31" t="s">
        <v>36</v>
      </c>
      <c r="T1724" s="31" t="s">
        <v>95</v>
      </c>
      <c r="U1724" s="169">
        <v>45514</v>
      </c>
      <c r="V1724" s="150"/>
      <c r="W1724" s="141" t="str" cm="1">
        <f t="array" ref="W1724">IF(SUM(LEN(B1724:V1724))=0,"",IF(OR(OR(ISBLANK(F1724),SUM(LEN(C1724),LEN(D1724))=0),AND(NOT(E1724="Unknown"),ISBLANK(J1724)),AND(NOT(O1724="Unknown"),ISBLANK(R1724))),"Missing Information", INDEX(Table15[Entire Service Line Classification], MATCH(SUMIFS(Table15[Unique ID],Table15[System-Owned Portion],E1724,Table15[If Material Anything Other than "Lead" in Column E,Was Material Ever Previously Lead?],G1724,Table15[Customer-Owned Portion],O1724),Table15[Unique ID],0),0)))</f>
        <v>Non-lead</v>
      </c>
      <c r="X1724"/>
    </row>
    <row r="1725" spans="2:24" ht="30" x14ac:dyDescent="0.25">
      <c r="B1725" s="146">
        <v>26365437</v>
      </c>
      <c r="C1725" s="31" t="s">
        <v>2057</v>
      </c>
      <c r="D1725" s="31">
        <v>1852</v>
      </c>
      <c r="E1725" s="44" t="s">
        <v>43</v>
      </c>
      <c r="F1725" s="43" t="s">
        <v>34</v>
      </c>
      <c r="G1725" s="84" t="s">
        <v>34</v>
      </c>
      <c r="H1725" s="31" t="s">
        <v>3177</v>
      </c>
      <c r="I1725" s="31"/>
      <c r="J1725" s="84" t="s">
        <v>106</v>
      </c>
      <c r="K1725" s="31" t="s">
        <v>36</v>
      </c>
      <c r="L1725" s="31" t="s">
        <v>95</v>
      </c>
      <c r="M1725" s="169">
        <v>45514</v>
      </c>
      <c r="N1725" s="148"/>
      <c r="O1725" s="44" t="s">
        <v>43</v>
      </c>
      <c r="P1725" s="43" t="s">
        <v>3178</v>
      </c>
      <c r="Q1725" s="31"/>
      <c r="R1725" s="84" t="s">
        <v>106</v>
      </c>
      <c r="S1725" s="31" t="s">
        <v>36</v>
      </c>
      <c r="T1725" s="31" t="s">
        <v>95</v>
      </c>
      <c r="U1725" s="169">
        <v>45514</v>
      </c>
      <c r="V1725" s="150"/>
      <c r="W1725" s="141" t="str" cm="1">
        <f t="array" ref="W1725">IF(SUM(LEN(B1725:V1725))=0,"",IF(OR(OR(ISBLANK(F1725),SUM(LEN(C1725),LEN(D1725))=0),AND(NOT(E1725="Unknown"),ISBLANK(J1725)),AND(NOT(O1725="Unknown"),ISBLANK(R1725))),"Missing Information", INDEX(Table15[Entire Service Line Classification], MATCH(SUMIFS(Table15[Unique ID],Table15[System-Owned Portion],E1725,Table15[If Material Anything Other than "Lead" in Column E,Was Material Ever Previously Lead?],G1725,Table15[Customer-Owned Portion],O1725),Table15[Unique ID],0),0)))</f>
        <v>Non-lead</v>
      </c>
      <c r="X1725"/>
    </row>
    <row r="1726" spans="2:24" ht="30" x14ac:dyDescent="0.25">
      <c r="B1726" s="146">
        <v>26365596</v>
      </c>
      <c r="C1726" s="31" t="s">
        <v>2058</v>
      </c>
      <c r="D1726" s="31">
        <v>1853</v>
      </c>
      <c r="E1726" s="44" t="s">
        <v>43</v>
      </c>
      <c r="F1726" s="43" t="s">
        <v>34</v>
      </c>
      <c r="G1726" s="84" t="s">
        <v>34</v>
      </c>
      <c r="H1726" s="31" t="s">
        <v>3177</v>
      </c>
      <c r="I1726" s="31"/>
      <c r="J1726" s="84" t="s">
        <v>106</v>
      </c>
      <c r="K1726" s="31" t="s">
        <v>36</v>
      </c>
      <c r="L1726" s="31" t="s">
        <v>95</v>
      </c>
      <c r="M1726" s="169">
        <v>45514</v>
      </c>
      <c r="N1726" s="148"/>
      <c r="O1726" s="44" t="s">
        <v>43</v>
      </c>
      <c r="P1726" s="43" t="s">
        <v>3178</v>
      </c>
      <c r="Q1726" s="31"/>
      <c r="R1726" s="84" t="s">
        <v>106</v>
      </c>
      <c r="S1726" s="31" t="s">
        <v>36</v>
      </c>
      <c r="T1726" s="31" t="s">
        <v>95</v>
      </c>
      <c r="U1726" s="169">
        <v>45514</v>
      </c>
      <c r="V1726" s="150"/>
      <c r="W1726" s="141" t="str" cm="1">
        <f t="array" ref="W1726">IF(SUM(LEN(B1726:V1726))=0,"",IF(OR(OR(ISBLANK(F1726),SUM(LEN(C1726),LEN(D1726))=0),AND(NOT(E1726="Unknown"),ISBLANK(J1726)),AND(NOT(O1726="Unknown"),ISBLANK(R1726))),"Missing Information", INDEX(Table15[Entire Service Line Classification], MATCH(SUMIFS(Table15[Unique ID],Table15[System-Owned Portion],E1726,Table15[If Material Anything Other than "Lead" in Column E,Was Material Ever Previously Lead?],G1726,Table15[Customer-Owned Portion],O1726),Table15[Unique ID],0),0)))</f>
        <v>Non-lead</v>
      </c>
      <c r="X1726"/>
    </row>
    <row r="1727" spans="2:24" ht="30" x14ac:dyDescent="0.25">
      <c r="B1727" s="146">
        <v>26365923</v>
      </c>
      <c r="C1727" s="31" t="s">
        <v>2059</v>
      </c>
      <c r="D1727" s="31">
        <v>1854</v>
      </c>
      <c r="E1727" s="44" t="s">
        <v>43</v>
      </c>
      <c r="F1727" s="43" t="s">
        <v>34</v>
      </c>
      <c r="G1727" s="84" t="s">
        <v>34</v>
      </c>
      <c r="H1727" s="31" t="s">
        <v>3177</v>
      </c>
      <c r="I1727" s="31"/>
      <c r="J1727" s="84" t="s">
        <v>106</v>
      </c>
      <c r="K1727" s="31" t="s">
        <v>36</v>
      </c>
      <c r="L1727" s="31" t="s">
        <v>95</v>
      </c>
      <c r="M1727" s="169">
        <v>45514</v>
      </c>
      <c r="N1727" s="148"/>
      <c r="O1727" s="44" t="s">
        <v>43</v>
      </c>
      <c r="P1727" s="43" t="s">
        <v>3178</v>
      </c>
      <c r="Q1727" s="31"/>
      <c r="R1727" s="84" t="s">
        <v>106</v>
      </c>
      <c r="S1727" s="31" t="s">
        <v>36</v>
      </c>
      <c r="T1727" s="31" t="s">
        <v>95</v>
      </c>
      <c r="U1727" s="169">
        <v>45514</v>
      </c>
      <c r="V1727" s="150"/>
      <c r="W1727" s="141" t="str" cm="1">
        <f t="array" ref="W1727">IF(SUM(LEN(B1727:V1727))=0,"",IF(OR(OR(ISBLANK(F1727),SUM(LEN(C1727),LEN(D1727))=0),AND(NOT(E1727="Unknown"),ISBLANK(J1727)),AND(NOT(O1727="Unknown"),ISBLANK(R1727))),"Missing Information", INDEX(Table15[Entire Service Line Classification], MATCH(SUMIFS(Table15[Unique ID],Table15[System-Owned Portion],E1727,Table15[If Material Anything Other than "Lead" in Column E,Was Material Ever Previously Lead?],G1727,Table15[Customer-Owned Portion],O1727),Table15[Unique ID],0),0)))</f>
        <v>Non-lead</v>
      </c>
      <c r="X1727"/>
    </row>
    <row r="1728" spans="2:24" ht="30" x14ac:dyDescent="0.25">
      <c r="B1728" s="146">
        <v>26365527</v>
      </c>
      <c r="C1728" s="31" t="s">
        <v>2060</v>
      </c>
      <c r="D1728" s="31">
        <v>1855</v>
      </c>
      <c r="E1728" s="44" t="s">
        <v>43</v>
      </c>
      <c r="F1728" s="43" t="s">
        <v>34</v>
      </c>
      <c r="G1728" s="84" t="s">
        <v>34</v>
      </c>
      <c r="H1728" s="31" t="s">
        <v>3177</v>
      </c>
      <c r="I1728" s="31"/>
      <c r="J1728" s="84" t="s">
        <v>106</v>
      </c>
      <c r="K1728" s="31" t="s">
        <v>36</v>
      </c>
      <c r="L1728" s="31" t="s">
        <v>95</v>
      </c>
      <c r="M1728" s="169">
        <v>45514</v>
      </c>
      <c r="N1728" s="148"/>
      <c r="O1728" s="44" t="s">
        <v>43</v>
      </c>
      <c r="P1728" s="43" t="s">
        <v>3178</v>
      </c>
      <c r="Q1728" s="31"/>
      <c r="R1728" s="84" t="s">
        <v>106</v>
      </c>
      <c r="S1728" s="31" t="s">
        <v>36</v>
      </c>
      <c r="T1728" s="31" t="s">
        <v>95</v>
      </c>
      <c r="U1728" s="169">
        <v>45514</v>
      </c>
      <c r="V1728" s="150"/>
      <c r="W1728" s="141" t="str" cm="1">
        <f t="array" ref="W1728">IF(SUM(LEN(B1728:V1728))=0,"",IF(OR(OR(ISBLANK(F1728),SUM(LEN(C1728),LEN(D1728))=0),AND(NOT(E1728="Unknown"),ISBLANK(J1728)),AND(NOT(O1728="Unknown"),ISBLANK(R1728))),"Missing Information", INDEX(Table15[Entire Service Line Classification], MATCH(SUMIFS(Table15[Unique ID],Table15[System-Owned Portion],E1728,Table15[If Material Anything Other than "Lead" in Column E,Was Material Ever Previously Lead?],G1728,Table15[Customer-Owned Portion],O1728),Table15[Unique ID],0),0)))</f>
        <v>Non-lead</v>
      </c>
      <c r="X1728"/>
    </row>
    <row r="1729" spans="2:24" ht="30" x14ac:dyDescent="0.25">
      <c r="B1729" s="146">
        <v>26365543</v>
      </c>
      <c r="C1729" s="31" t="s">
        <v>2061</v>
      </c>
      <c r="D1729" s="31">
        <v>1856</v>
      </c>
      <c r="E1729" s="44" t="s">
        <v>43</v>
      </c>
      <c r="F1729" s="43" t="s">
        <v>34</v>
      </c>
      <c r="G1729" s="84" t="s">
        <v>34</v>
      </c>
      <c r="H1729" s="31" t="s">
        <v>3177</v>
      </c>
      <c r="I1729" s="31"/>
      <c r="J1729" s="84" t="s">
        <v>106</v>
      </c>
      <c r="K1729" s="31" t="s">
        <v>36</v>
      </c>
      <c r="L1729" s="31" t="s">
        <v>95</v>
      </c>
      <c r="M1729" s="169">
        <v>45514</v>
      </c>
      <c r="N1729" s="148"/>
      <c r="O1729" s="44" t="s">
        <v>42</v>
      </c>
      <c r="P1729" s="43" t="s">
        <v>3178</v>
      </c>
      <c r="Q1729" s="31"/>
      <c r="R1729" s="84" t="s">
        <v>106</v>
      </c>
      <c r="S1729" s="31" t="s">
        <v>36</v>
      </c>
      <c r="T1729" s="31" t="s">
        <v>95</v>
      </c>
      <c r="U1729" s="169">
        <v>45514</v>
      </c>
      <c r="V1729" s="150"/>
      <c r="W1729" s="141" t="str" cm="1">
        <f t="array" ref="W1729">IF(SUM(LEN(B1729:V1729))=0,"",IF(OR(OR(ISBLANK(F1729),SUM(LEN(C1729),LEN(D1729))=0),AND(NOT(E1729="Unknown"),ISBLANK(J1729)),AND(NOT(O1729="Unknown"),ISBLANK(R1729))),"Missing Information", INDEX(Table15[Entire Service Line Classification], MATCH(SUMIFS(Table15[Unique ID],Table15[System-Owned Portion],E1729,Table15[If Material Anything Other than "Lead" in Column E,Was Material Ever Previously Lead?],G1729,Table15[Customer-Owned Portion],O1729),Table15[Unique ID],0),0)))</f>
        <v>Non-lead</v>
      </c>
      <c r="X1729"/>
    </row>
    <row r="1730" spans="2:24" ht="30" x14ac:dyDescent="0.25">
      <c r="B1730" s="146">
        <v>26365477</v>
      </c>
      <c r="C1730" s="31" t="s">
        <v>2062</v>
      </c>
      <c r="D1730" s="31">
        <v>1857</v>
      </c>
      <c r="E1730" s="44" t="s">
        <v>43</v>
      </c>
      <c r="F1730" s="43" t="s">
        <v>34</v>
      </c>
      <c r="G1730" s="84" t="s">
        <v>34</v>
      </c>
      <c r="H1730" s="31" t="s">
        <v>3177</v>
      </c>
      <c r="I1730" s="31"/>
      <c r="J1730" s="84" t="s">
        <v>106</v>
      </c>
      <c r="K1730" s="31" t="s">
        <v>36</v>
      </c>
      <c r="L1730" s="31" t="s">
        <v>95</v>
      </c>
      <c r="M1730" s="169">
        <v>45514</v>
      </c>
      <c r="N1730" s="148"/>
      <c r="O1730" s="44" t="s">
        <v>42</v>
      </c>
      <c r="P1730" s="43" t="s">
        <v>3178</v>
      </c>
      <c r="Q1730" s="31"/>
      <c r="R1730" s="84" t="s">
        <v>106</v>
      </c>
      <c r="S1730" s="31" t="s">
        <v>36</v>
      </c>
      <c r="T1730" s="31" t="s">
        <v>95</v>
      </c>
      <c r="U1730" s="169">
        <v>45514</v>
      </c>
      <c r="V1730" s="150"/>
      <c r="W1730" s="141" t="str" cm="1">
        <f t="array" ref="W1730">IF(SUM(LEN(B1730:V1730))=0,"",IF(OR(OR(ISBLANK(F1730),SUM(LEN(C1730),LEN(D1730))=0),AND(NOT(E1730="Unknown"),ISBLANK(J1730)),AND(NOT(O1730="Unknown"),ISBLANK(R1730))),"Missing Information", INDEX(Table15[Entire Service Line Classification], MATCH(SUMIFS(Table15[Unique ID],Table15[System-Owned Portion],E1730,Table15[If Material Anything Other than "Lead" in Column E,Was Material Ever Previously Lead?],G1730,Table15[Customer-Owned Portion],O1730),Table15[Unique ID],0),0)))</f>
        <v>Non-lead</v>
      </c>
      <c r="X1730"/>
    </row>
    <row r="1731" spans="2:24" ht="30" x14ac:dyDescent="0.25">
      <c r="B1731" s="146">
        <v>26365592</v>
      </c>
      <c r="C1731" s="31" t="s">
        <v>2063</v>
      </c>
      <c r="D1731" s="31">
        <v>1858</v>
      </c>
      <c r="E1731" s="44" t="s">
        <v>43</v>
      </c>
      <c r="F1731" s="43" t="s">
        <v>34</v>
      </c>
      <c r="G1731" s="84" t="s">
        <v>34</v>
      </c>
      <c r="H1731" s="31" t="s">
        <v>3177</v>
      </c>
      <c r="I1731" s="31"/>
      <c r="J1731" s="84" t="s">
        <v>106</v>
      </c>
      <c r="K1731" s="31" t="s">
        <v>36</v>
      </c>
      <c r="L1731" s="31" t="s">
        <v>95</v>
      </c>
      <c r="M1731" s="169">
        <v>45514</v>
      </c>
      <c r="N1731" s="148"/>
      <c r="O1731" s="44" t="s">
        <v>43</v>
      </c>
      <c r="P1731" s="43" t="s">
        <v>3178</v>
      </c>
      <c r="Q1731" s="31"/>
      <c r="R1731" s="84" t="s">
        <v>106</v>
      </c>
      <c r="S1731" s="31" t="s">
        <v>36</v>
      </c>
      <c r="T1731" s="31" t="s">
        <v>95</v>
      </c>
      <c r="U1731" s="169">
        <v>45514</v>
      </c>
      <c r="V1731" s="150"/>
      <c r="W1731" s="141" t="str" cm="1">
        <f t="array" ref="W1731">IF(SUM(LEN(B1731:V1731))=0,"",IF(OR(OR(ISBLANK(F1731),SUM(LEN(C1731),LEN(D1731))=0),AND(NOT(E1731="Unknown"),ISBLANK(J1731)),AND(NOT(O1731="Unknown"),ISBLANK(R1731))),"Missing Information", INDEX(Table15[Entire Service Line Classification], MATCH(SUMIFS(Table15[Unique ID],Table15[System-Owned Portion],E1731,Table15[If Material Anything Other than "Lead" in Column E,Was Material Ever Previously Lead?],G1731,Table15[Customer-Owned Portion],O1731),Table15[Unique ID],0),0)))</f>
        <v>Non-lead</v>
      </c>
      <c r="X1731"/>
    </row>
    <row r="1732" spans="2:24" ht="30" x14ac:dyDescent="0.25">
      <c r="B1732" s="146">
        <v>26365528</v>
      </c>
      <c r="C1732" s="31" t="s">
        <v>2064</v>
      </c>
      <c r="D1732" s="31">
        <v>1859</v>
      </c>
      <c r="E1732" s="44" t="s">
        <v>43</v>
      </c>
      <c r="F1732" s="43" t="s">
        <v>34</v>
      </c>
      <c r="G1732" s="84" t="s">
        <v>34</v>
      </c>
      <c r="H1732" s="31" t="s">
        <v>3177</v>
      </c>
      <c r="I1732" s="31"/>
      <c r="J1732" s="84" t="s">
        <v>106</v>
      </c>
      <c r="K1732" s="31" t="s">
        <v>36</v>
      </c>
      <c r="L1732" s="31" t="s">
        <v>95</v>
      </c>
      <c r="M1732" s="169">
        <v>45514</v>
      </c>
      <c r="N1732" s="148"/>
      <c r="O1732" s="44" t="s">
        <v>43</v>
      </c>
      <c r="P1732" s="43" t="s">
        <v>3178</v>
      </c>
      <c r="Q1732" s="31"/>
      <c r="R1732" s="84" t="s">
        <v>106</v>
      </c>
      <c r="S1732" s="31" t="s">
        <v>36</v>
      </c>
      <c r="T1732" s="31" t="s">
        <v>95</v>
      </c>
      <c r="U1732" s="169">
        <v>45514</v>
      </c>
      <c r="V1732" s="150"/>
      <c r="W1732" s="141" t="str" cm="1">
        <f t="array" ref="W1732">IF(SUM(LEN(B1732:V1732))=0,"",IF(OR(OR(ISBLANK(F1732),SUM(LEN(C1732),LEN(D1732))=0),AND(NOT(E1732="Unknown"),ISBLANK(J1732)),AND(NOT(O1732="Unknown"),ISBLANK(R1732))),"Missing Information", INDEX(Table15[Entire Service Line Classification], MATCH(SUMIFS(Table15[Unique ID],Table15[System-Owned Portion],E1732,Table15[If Material Anything Other than "Lead" in Column E,Was Material Ever Previously Lead?],G1732,Table15[Customer-Owned Portion],O1732),Table15[Unique ID],0),0)))</f>
        <v>Non-lead</v>
      </c>
      <c r="X1732"/>
    </row>
    <row r="1733" spans="2:24" ht="30" x14ac:dyDescent="0.25">
      <c r="B1733" s="146">
        <v>26365920</v>
      </c>
      <c r="C1733" s="31" t="s">
        <v>2065</v>
      </c>
      <c r="D1733" s="31">
        <v>1860</v>
      </c>
      <c r="E1733" s="44" t="s">
        <v>43</v>
      </c>
      <c r="F1733" s="43" t="s">
        <v>34</v>
      </c>
      <c r="G1733" s="84" t="s">
        <v>34</v>
      </c>
      <c r="H1733" s="31" t="s">
        <v>3177</v>
      </c>
      <c r="I1733" s="31"/>
      <c r="J1733" s="84" t="s">
        <v>106</v>
      </c>
      <c r="K1733" s="31" t="s">
        <v>36</v>
      </c>
      <c r="L1733" s="31" t="s">
        <v>95</v>
      </c>
      <c r="M1733" s="169">
        <v>45514</v>
      </c>
      <c r="N1733" s="148"/>
      <c r="O1733" s="44" t="s">
        <v>43</v>
      </c>
      <c r="P1733" s="43" t="s">
        <v>3178</v>
      </c>
      <c r="Q1733" s="31"/>
      <c r="R1733" s="84" t="s">
        <v>106</v>
      </c>
      <c r="S1733" s="31" t="s">
        <v>36</v>
      </c>
      <c r="T1733" s="31" t="s">
        <v>95</v>
      </c>
      <c r="U1733" s="169">
        <v>45514</v>
      </c>
      <c r="V1733" s="150"/>
      <c r="W1733" s="141" t="str" cm="1">
        <f t="array" ref="W1733">IF(SUM(LEN(B1733:V1733))=0,"",IF(OR(OR(ISBLANK(F1733),SUM(LEN(C1733),LEN(D1733))=0),AND(NOT(E1733="Unknown"),ISBLANK(J1733)),AND(NOT(O1733="Unknown"),ISBLANK(R1733))),"Missing Information", INDEX(Table15[Entire Service Line Classification], MATCH(SUMIFS(Table15[Unique ID],Table15[System-Owned Portion],E1733,Table15[If Material Anything Other than "Lead" in Column E,Was Material Ever Previously Lead?],G1733,Table15[Customer-Owned Portion],O1733),Table15[Unique ID],0),0)))</f>
        <v>Non-lead</v>
      </c>
      <c r="X1733"/>
    </row>
    <row r="1734" spans="2:24" ht="30" x14ac:dyDescent="0.25">
      <c r="B1734" s="146">
        <v>26359202</v>
      </c>
      <c r="C1734" s="31" t="s">
        <v>2066</v>
      </c>
      <c r="D1734" s="31">
        <v>1861</v>
      </c>
      <c r="E1734" s="44" t="s">
        <v>43</v>
      </c>
      <c r="F1734" s="43" t="s">
        <v>34</v>
      </c>
      <c r="G1734" s="84" t="s">
        <v>34</v>
      </c>
      <c r="H1734" s="31" t="s">
        <v>3177</v>
      </c>
      <c r="I1734" s="31"/>
      <c r="J1734" s="84" t="s">
        <v>106</v>
      </c>
      <c r="K1734" s="31" t="s">
        <v>36</v>
      </c>
      <c r="L1734" s="31" t="s">
        <v>95</v>
      </c>
      <c r="M1734" s="169">
        <v>45514</v>
      </c>
      <c r="N1734" s="148"/>
      <c r="O1734" s="44" t="s">
        <v>35</v>
      </c>
      <c r="P1734" s="43" t="s">
        <v>3178</v>
      </c>
      <c r="Q1734" s="31"/>
      <c r="R1734" s="84" t="s">
        <v>106</v>
      </c>
      <c r="S1734" s="31" t="s">
        <v>36</v>
      </c>
      <c r="T1734" s="31" t="s">
        <v>95</v>
      </c>
      <c r="U1734" s="169">
        <v>45514</v>
      </c>
      <c r="V1734" s="150"/>
      <c r="W1734" s="141" t="str" cm="1">
        <f t="array" ref="W1734">IF(SUM(LEN(B1734:V1734))=0,"",IF(OR(OR(ISBLANK(F1734),SUM(LEN(C1734),LEN(D1734))=0),AND(NOT(E1734="Unknown"),ISBLANK(J1734)),AND(NOT(O1734="Unknown"),ISBLANK(R1734))),"Missing Information", INDEX(Table15[Entire Service Line Classification], MATCH(SUMIFS(Table15[Unique ID],Table15[System-Owned Portion],E1734,Table15[If Material Anything Other than "Lead" in Column E,Was Material Ever Previously Lead?],G1734,Table15[Customer-Owned Portion],O1734),Table15[Unique ID],0),0)))</f>
        <v>Non-lead</v>
      </c>
      <c r="X1734"/>
    </row>
    <row r="1735" spans="2:24" ht="30" x14ac:dyDescent="0.25">
      <c r="B1735" s="146">
        <v>26365593</v>
      </c>
      <c r="C1735" s="31" t="s">
        <v>2067</v>
      </c>
      <c r="D1735" s="31">
        <v>1862</v>
      </c>
      <c r="E1735" s="44" t="s">
        <v>43</v>
      </c>
      <c r="F1735" s="43" t="s">
        <v>34</v>
      </c>
      <c r="G1735" s="84" t="s">
        <v>34</v>
      </c>
      <c r="H1735" s="31" t="s">
        <v>3177</v>
      </c>
      <c r="I1735" s="31"/>
      <c r="J1735" s="84" t="s">
        <v>106</v>
      </c>
      <c r="K1735" s="31" t="s">
        <v>36</v>
      </c>
      <c r="L1735" s="31" t="s">
        <v>95</v>
      </c>
      <c r="M1735" s="169">
        <v>45514</v>
      </c>
      <c r="N1735" s="148"/>
      <c r="O1735" s="44" t="s">
        <v>43</v>
      </c>
      <c r="P1735" s="43" t="s">
        <v>3178</v>
      </c>
      <c r="Q1735" s="31"/>
      <c r="R1735" s="84" t="s">
        <v>106</v>
      </c>
      <c r="S1735" s="31" t="s">
        <v>36</v>
      </c>
      <c r="T1735" s="31" t="s">
        <v>95</v>
      </c>
      <c r="U1735" s="169">
        <v>45514</v>
      </c>
      <c r="V1735" s="150"/>
      <c r="W1735" s="141" t="str" cm="1">
        <f t="array" ref="W1735">IF(SUM(LEN(B1735:V1735))=0,"",IF(OR(OR(ISBLANK(F1735),SUM(LEN(C1735),LEN(D1735))=0),AND(NOT(E1735="Unknown"),ISBLANK(J1735)),AND(NOT(O1735="Unknown"),ISBLANK(R1735))),"Missing Information", INDEX(Table15[Entire Service Line Classification], MATCH(SUMIFS(Table15[Unique ID],Table15[System-Owned Portion],E1735,Table15[If Material Anything Other than "Lead" in Column E,Was Material Ever Previously Lead?],G1735,Table15[Customer-Owned Portion],O1735),Table15[Unique ID],0),0)))</f>
        <v>Non-lead</v>
      </c>
      <c r="X1735"/>
    </row>
    <row r="1736" spans="2:24" ht="30" x14ac:dyDescent="0.25">
      <c r="B1736" s="146">
        <v>26365544</v>
      </c>
      <c r="C1736" s="31" t="s">
        <v>2068</v>
      </c>
      <c r="D1736" s="31">
        <v>1863</v>
      </c>
      <c r="E1736" s="44" t="s">
        <v>43</v>
      </c>
      <c r="F1736" s="43" t="s">
        <v>34</v>
      </c>
      <c r="G1736" s="84" t="s">
        <v>34</v>
      </c>
      <c r="H1736" s="31" t="s">
        <v>3177</v>
      </c>
      <c r="I1736" s="31"/>
      <c r="J1736" s="84" t="s">
        <v>106</v>
      </c>
      <c r="K1736" s="31" t="s">
        <v>36</v>
      </c>
      <c r="L1736" s="31" t="s">
        <v>95</v>
      </c>
      <c r="M1736" s="169">
        <v>45514</v>
      </c>
      <c r="N1736" s="148"/>
      <c r="O1736" s="44" t="s">
        <v>42</v>
      </c>
      <c r="P1736" s="43" t="s">
        <v>3178</v>
      </c>
      <c r="Q1736" s="31"/>
      <c r="R1736" s="84" t="s">
        <v>106</v>
      </c>
      <c r="S1736" s="31" t="s">
        <v>36</v>
      </c>
      <c r="T1736" s="31" t="s">
        <v>95</v>
      </c>
      <c r="U1736" s="169">
        <v>45514</v>
      </c>
      <c r="V1736" s="150"/>
      <c r="W1736" s="141" t="str" cm="1">
        <f t="array" ref="W1736">IF(SUM(LEN(B1736:V1736))=0,"",IF(OR(OR(ISBLANK(F1736),SUM(LEN(C1736),LEN(D1736))=0),AND(NOT(E1736="Unknown"),ISBLANK(J1736)),AND(NOT(O1736="Unknown"),ISBLANK(R1736))),"Missing Information", INDEX(Table15[Entire Service Line Classification], MATCH(SUMIFS(Table15[Unique ID],Table15[System-Owned Portion],E1736,Table15[If Material Anything Other than "Lead" in Column E,Was Material Ever Previously Lead?],G1736,Table15[Customer-Owned Portion],O1736),Table15[Unique ID],0),0)))</f>
        <v>Non-lead</v>
      </c>
      <c r="X1736"/>
    </row>
    <row r="1737" spans="2:24" ht="30" x14ac:dyDescent="0.25">
      <c r="B1737" s="146">
        <v>26365513</v>
      </c>
      <c r="C1737" s="31" t="s">
        <v>2069</v>
      </c>
      <c r="D1737" s="31">
        <v>1864</v>
      </c>
      <c r="E1737" s="44" t="s">
        <v>43</v>
      </c>
      <c r="F1737" s="43" t="s">
        <v>34</v>
      </c>
      <c r="G1737" s="84" t="s">
        <v>34</v>
      </c>
      <c r="H1737" s="31" t="s">
        <v>3177</v>
      </c>
      <c r="I1737" s="31"/>
      <c r="J1737" s="84" t="s">
        <v>106</v>
      </c>
      <c r="K1737" s="31" t="s">
        <v>36</v>
      </c>
      <c r="L1737" s="31" t="s">
        <v>95</v>
      </c>
      <c r="M1737" s="169">
        <v>45514</v>
      </c>
      <c r="N1737" s="148"/>
      <c r="O1737" s="44" t="s">
        <v>43</v>
      </c>
      <c r="P1737" s="43" t="s">
        <v>3178</v>
      </c>
      <c r="Q1737" s="31"/>
      <c r="R1737" s="84" t="s">
        <v>106</v>
      </c>
      <c r="S1737" s="31" t="s">
        <v>36</v>
      </c>
      <c r="T1737" s="31" t="s">
        <v>95</v>
      </c>
      <c r="U1737" s="169">
        <v>45514</v>
      </c>
      <c r="V1737" s="150"/>
      <c r="W1737" s="141" t="str" cm="1">
        <f t="array" ref="W1737">IF(SUM(LEN(B1737:V1737))=0,"",IF(OR(OR(ISBLANK(F1737),SUM(LEN(C1737),LEN(D1737))=0),AND(NOT(E1737="Unknown"),ISBLANK(J1737)),AND(NOT(O1737="Unknown"),ISBLANK(R1737))),"Missing Information", INDEX(Table15[Entire Service Line Classification], MATCH(SUMIFS(Table15[Unique ID],Table15[System-Owned Portion],E1737,Table15[If Material Anything Other than "Lead" in Column E,Was Material Ever Previously Lead?],G1737,Table15[Customer-Owned Portion],O1737),Table15[Unique ID],0),0)))</f>
        <v>Non-lead</v>
      </c>
      <c r="X1737"/>
    </row>
    <row r="1738" spans="2:24" ht="30" x14ac:dyDescent="0.25">
      <c r="B1738" s="146">
        <v>26365540</v>
      </c>
      <c r="C1738" s="31" t="s">
        <v>2070</v>
      </c>
      <c r="D1738" s="31">
        <v>1865</v>
      </c>
      <c r="E1738" s="44" t="s">
        <v>43</v>
      </c>
      <c r="F1738" s="43" t="s">
        <v>34</v>
      </c>
      <c r="G1738" s="84" t="s">
        <v>34</v>
      </c>
      <c r="H1738" s="31" t="s">
        <v>3177</v>
      </c>
      <c r="I1738" s="31"/>
      <c r="J1738" s="84" t="s">
        <v>106</v>
      </c>
      <c r="K1738" s="31" t="s">
        <v>36</v>
      </c>
      <c r="L1738" s="31" t="s">
        <v>95</v>
      </c>
      <c r="M1738" s="169">
        <v>45514</v>
      </c>
      <c r="N1738" s="148"/>
      <c r="O1738" s="44" t="s">
        <v>42</v>
      </c>
      <c r="P1738" s="43" t="s">
        <v>3178</v>
      </c>
      <c r="Q1738" s="31"/>
      <c r="R1738" s="84" t="s">
        <v>106</v>
      </c>
      <c r="S1738" s="31" t="s">
        <v>36</v>
      </c>
      <c r="T1738" s="31" t="s">
        <v>95</v>
      </c>
      <c r="U1738" s="169">
        <v>45514</v>
      </c>
      <c r="V1738" s="150"/>
      <c r="W1738" s="141" t="str" cm="1">
        <f t="array" ref="W1738">IF(SUM(LEN(B1738:V1738))=0,"",IF(OR(OR(ISBLANK(F1738),SUM(LEN(C1738),LEN(D1738))=0),AND(NOT(E1738="Unknown"),ISBLANK(J1738)),AND(NOT(O1738="Unknown"),ISBLANK(R1738))),"Missing Information", INDEX(Table15[Entire Service Line Classification], MATCH(SUMIFS(Table15[Unique ID],Table15[System-Owned Portion],E1738,Table15[If Material Anything Other than "Lead" in Column E,Was Material Ever Previously Lead?],G1738,Table15[Customer-Owned Portion],O1738),Table15[Unique ID],0),0)))</f>
        <v>Non-lead</v>
      </c>
      <c r="X1738"/>
    </row>
    <row r="1739" spans="2:24" ht="30" x14ac:dyDescent="0.25">
      <c r="B1739" s="146">
        <v>26365533</v>
      </c>
      <c r="C1739" s="31" t="s">
        <v>2071</v>
      </c>
      <c r="D1739" s="31">
        <v>1866</v>
      </c>
      <c r="E1739" s="44" t="s">
        <v>43</v>
      </c>
      <c r="F1739" s="43" t="s">
        <v>34</v>
      </c>
      <c r="G1739" s="84" t="s">
        <v>34</v>
      </c>
      <c r="H1739" s="31" t="s">
        <v>3177</v>
      </c>
      <c r="I1739" s="31"/>
      <c r="J1739" s="84" t="s">
        <v>106</v>
      </c>
      <c r="K1739" s="31" t="s">
        <v>36</v>
      </c>
      <c r="L1739" s="31" t="s">
        <v>95</v>
      </c>
      <c r="M1739" s="169">
        <v>45514</v>
      </c>
      <c r="N1739" s="148"/>
      <c r="O1739" s="44" t="s">
        <v>43</v>
      </c>
      <c r="P1739" s="43" t="s">
        <v>3178</v>
      </c>
      <c r="Q1739" s="31"/>
      <c r="R1739" s="84" t="s">
        <v>106</v>
      </c>
      <c r="S1739" s="31" t="s">
        <v>36</v>
      </c>
      <c r="T1739" s="31" t="s">
        <v>95</v>
      </c>
      <c r="U1739" s="169">
        <v>45514</v>
      </c>
      <c r="V1739" s="150"/>
      <c r="W1739" s="141" t="str" cm="1">
        <f t="array" ref="W1739">IF(SUM(LEN(B1739:V1739))=0,"",IF(OR(OR(ISBLANK(F1739),SUM(LEN(C1739),LEN(D1739))=0),AND(NOT(E1739="Unknown"),ISBLANK(J1739)),AND(NOT(O1739="Unknown"),ISBLANK(R1739))),"Missing Information", INDEX(Table15[Entire Service Line Classification], MATCH(SUMIFS(Table15[Unique ID],Table15[System-Owned Portion],E1739,Table15[If Material Anything Other than "Lead" in Column E,Was Material Ever Previously Lead?],G1739,Table15[Customer-Owned Portion],O1739),Table15[Unique ID],0),0)))</f>
        <v>Non-lead</v>
      </c>
      <c r="X1739"/>
    </row>
    <row r="1740" spans="2:24" ht="30" x14ac:dyDescent="0.25">
      <c r="B1740" s="146">
        <v>26366143</v>
      </c>
      <c r="C1740" s="31" t="s">
        <v>2072</v>
      </c>
      <c r="D1740" s="31">
        <v>1867</v>
      </c>
      <c r="E1740" s="44" t="s">
        <v>43</v>
      </c>
      <c r="F1740" s="43" t="s">
        <v>34</v>
      </c>
      <c r="G1740" s="84" t="s">
        <v>34</v>
      </c>
      <c r="H1740" s="31" t="s">
        <v>3177</v>
      </c>
      <c r="I1740" s="31"/>
      <c r="J1740" s="84" t="s">
        <v>106</v>
      </c>
      <c r="K1740" s="31" t="s">
        <v>36</v>
      </c>
      <c r="L1740" s="31" t="s">
        <v>95</v>
      </c>
      <c r="M1740" s="169">
        <v>45514</v>
      </c>
      <c r="N1740" s="148"/>
      <c r="O1740" s="44" t="s">
        <v>43</v>
      </c>
      <c r="P1740" s="43" t="s">
        <v>3178</v>
      </c>
      <c r="Q1740" s="31"/>
      <c r="R1740" s="84" t="s">
        <v>106</v>
      </c>
      <c r="S1740" s="31" t="s">
        <v>36</v>
      </c>
      <c r="T1740" s="31" t="s">
        <v>95</v>
      </c>
      <c r="U1740" s="169">
        <v>45514</v>
      </c>
      <c r="V1740" s="150"/>
      <c r="W1740" s="141" t="str" cm="1">
        <f t="array" ref="W1740">IF(SUM(LEN(B1740:V1740))=0,"",IF(OR(OR(ISBLANK(F1740),SUM(LEN(C1740),LEN(D1740))=0),AND(NOT(E1740="Unknown"),ISBLANK(J1740)),AND(NOT(O1740="Unknown"),ISBLANK(R1740))),"Missing Information", INDEX(Table15[Entire Service Line Classification], MATCH(SUMIFS(Table15[Unique ID],Table15[System-Owned Portion],E1740,Table15[If Material Anything Other than "Lead" in Column E,Was Material Ever Previously Lead?],G1740,Table15[Customer-Owned Portion],O1740),Table15[Unique ID],0),0)))</f>
        <v>Non-lead</v>
      </c>
      <c r="X1740"/>
    </row>
    <row r="1741" spans="2:24" ht="30" x14ac:dyDescent="0.25">
      <c r="B1741" s="146">
        <v>26365539</v>
      </c>
      <c r="C1741" s="31" t="s">
        <v>2073</v>
      </c>
      <c r="D1741" s="31">
        <v>1868</v>
      </c>
      <c r="E1741" s="44" t="s">
        <v>43</v>
      </c>
      <c r="F1741" s="43" t="s">
        <v>34</v>
      </c>
      <c r="G1741" s="84" t="s">
        <v>34</v>
      </c>
      <c r="H1741" s="31" t="s">
        <v>3177</v>
      </c>
      <c r="I1741" s="31"/>
      <c r="J1741" s="84" t="s">
        <v>106</v>
      </c>
      <c r="K1741" s="31" t="s">
        <v>36</v>
      </c>
      <c r="L1741" s="31" t="s">
        <v>95</v>
      </c>
      <c r="M1741" s="169">
        <v>45514</v>
      </c>
      <c r="N1741" s="148"/>
      <c r="O1741" s="44" t="s">
        <v>43</v>
      </c>
      <c r="P1741" s="43" t="s">
        <v>3178</v>
      </c>
      <c r="Q1741" s="31"/>
      <c r="R1741" s="84" t="s">
        <v>106</v>
      </c>
      <c r="S1741" s="31" t="s">
        <v>36</v>
      </c>
      <c r="T1741" s="31" t="s">
        <v>95</v>
      </c>
      <c r="U1741" s="169">
        <v>45514</v>
      </c>
      <c r="V1741" s="150"/>
      <c r="W1741" s="141" t="str" cm="1">
        <f t="array" ref="W1741">IF(SUM(LEN(B1741:V1741))=0,"",IF(OR(OR(ISBLANK(F1741),SUM(LEN(C1741),LEN(D1741))=0),AND(NOT(E1741="Unknown"),ISBLANK(J1741)),AND(NOT(O1741="Unknown"),ISBLANK(R1741))),"Missing Information", INDEX(Table15[Entire Service Line Classification], MATCH(SUMIFS(Table15[Unique ID],Table15[System-Owned Portion],E1741,Table15[If Material Anything Other than "Lead" in Column E,Was Material Ever Previously Lead?],G1741,Table15[Customer-Owned Portion],O1741),Table15[Unique ID],0),0)))</f>
        <v>Non-lead</v>
      </c>
      <c r="X1741"/>
    </row>
    <row r="1742" spans="2:24" ht="30" x14ac:dyDescent="0.25">
      <c r="B1742" s="146">
        <v>26365515</v>
      </c>
      <c r="C1742" s="31" t="s">
        <v>2074</v>
      </c>
      <c r="D1742" s="31">
        <v>1869</v>
      </c>
      <c r="E1742" s="44" t="s">
        <v>43</v>
      </c>
      <c r="F1742" s="43" t="s">
        <v>34</v>
      </c>
      <c r="G1742" s="84" t="s">
        <v>34</v>
      </c>
      <c r="H1742" s="31" t="s">
        <v>3177</v>
      </c>
      <c r="I1742" s="31"/>
      <c r="J1742" s="84" t="s">
        <v>106</v>
      </c>
      <c r="K1742" s="31" t="s">
        <v>36</v>
      </c>
      <c r="L1742" s="31" t="s">
        <v>95</v>
      </c>
      <c r="M1742" s="169">
        <v>45514</v>
      </c>
      <c r="N1742" s="148"/>
      <c r="O1742" s="44" t="s">
        <v>43</v>
      </c>
      <c r="P1742" s="43" t="s">
        <v>3178</v>
      </c>
      <c r="Q1742" s="31"/>
      <c r="R1742" s="84" t="s">
        <v>106</v>
      </c>
      <c r="S1742" s="31" t="s">
        <v>36</v>
      </c>
      <c r="T1742" s="31" t="s">
        <v>95</v>
      </c>
      <c r="U1742" s="169">
        <v>45514</v>
      </c>
      <c r="V1742" s="150"/>
      <c r="W1742" s="141" t="str" cm="1">
        <f t="array" ref="W1742">IF(SUM(LEN(B1742:V1742))=0,"",IF(OR(OR(ISBLANK(F1742),SUM(LEN(C1742),LEN(D1742))=0),AND(NOT(E1742="Unknown"),ISBLANK(J1742)),AND(NOT(O1742="Unknown"),ISBLANK(R1742))),"Missing Information", INDEX(Table15[Entire Service Line Classification], MATCH(SUMIFS(Table15[Unique ID],Table15[System-Owned Portion],E1742,Table15[If Material Anything Other than "Lead" in Column E,Was Material Ever Previously Lead?],G1742,Table15[Customer-Owned Portion],O1742),Table15[Unique ID],0),0)))</f>
        <v>Non-lead</v>
      </c>
      <c r="X1742"/>
    </row>
    <row r="1743" spans="2:24" ht="30" x14ac:dyDescent="0.25">
      <c r="B1743" s="146">
        <v>26365511</v>
      </c>
      <c r="C1743" s="31" t="s">
        <v>2075</v>
      </c>
      <c r="D1743" s="31">
        <v>1870</v>
      </c>
      <c r="E1743" s="44" t="s">
        <v>43</v>
      </c>
      <c r="F1743" s="43" t="s">
        <v>34</v>
      </c>
      <c r="G1743" s="84" t="s">
        <v>34</v>
      </c>
      <c r="H1743" s="31" t="s">
        <v>3177</v>
      </c>
      <c r="I1743" s="31"/>
      <c r="J1743" s="84" t="s">
        <v>106</v>
      </c>
      <c r="K1743" s="31" t="s">
        <v>36</v>
      </c>
      <c r="L1743" s="31" t="s">
        <v>95</v>
      </c>
      <c r="M1743" s="169">
        <v>45514</v>
      </c>
      <c r="N1743" s="148"/>
      <c r="O1743" s="44" t="s">
        <v>42</v>
      </c>
      <c r="P1743" s="43" t="s">
        <v>3178</v>
      </c>
      <c r="Q1743" s="31"/>
      <c r="R1743" s="84" t="s">
        <v>106</v>
      </c>
      <c r="S1743" s="31" t="s">
        <v>36</v>
      </c>
      <c r="T1743" s="31" t="s">
        <v>95</v>
      </c>
      <c r="U1743" s="169">
        <v>45514</v>
      </c>
      <c r="V1743" s="150"/>
      <c r="W1743" s="141" t="str" cm="1">
        <f t="array" ref="W1743">IF(SUM(LEN(B1743:V1743))=0,"",IF(OR(OR(ISBLANK(F1743),SUM(LEN(C1743),LEN(D1743))=0),AND(NOT(E1743="Unknown"),ISBLANK(J1743)),AND(NOT(O1743="Unknown"),ISBLANK(R1743))),"Missing Information", INDEX(Table15[Entire Service Line Classification], MATCH(SUMIFS(Table15[Unique ID],Table15[System-Owned Portion],E1743,Table15[If Material Anything Other than "Lead" in Column E,Was Material Ever Previously Lead?],G1743,Table15[Customer-Owned Portion],O1743),Table15[Unique ID],0),0)))</f>
        <v>Non-lead</v>
      </c>
      <c r="X1743"/>
    </row>
    <row r="1744" spans="2:24" ht="30" x14ac:dyDescent="0.25">
      <c r="B1744" s="146">
        <v>26365538</v>
      </c>
      <c r="C1744" s="31" t="s">
        <v>2076</v>
      </c>
      <c r="D1744" s="31">
        <v>1871</v>
      </c>
      <c r="E1744" s="44" t="s">
        <v>43</v>
      </c>
      <c r="F1744" s="43" t="s">
        <v>34</v>
      </c>
      <c r="G1744" s="84" t="s">
        <v>34</v>
      </c>
      <c r="H1744" s="31" t="s">
        <v>3177</v>
      </c>
      <c r="I1744" s="31"/>
      <c r="J1744" s="84" t="s">
        <v>106</v>
      </c>
      <c r="K1744" s="31" t="s">
        <v>36</v>
      </c>
      <c r="L1744" s="31" t="s">
        <v>95</v>
      </c>
      <c r="M1744" s="169">
        <v>45514</v>
      </c>
      <c r="N1744" s="148"/>
      <c r="O1744" s="44" t="s">
        <v>43</v>
      </c>
      <c r="P1744" s="43" t="s">
        <v>3178</v>
      </c>
      <c r="Q1744" s="31"/>
      <c r="R1744" s="84" t="s">
        <v>106</v>
      </c>
      <c r="S1744" s="31" t="s">
        <v>36</v>
      </c>
      <c r="T1744" s="31" t="s">
        <v>95</v>
      </c>
      <c r="U1744" s="169">
        <v>45514</v>
      </c>
      <c r="V1744" s="150"/>
      <c r="W1744" s="141" t="str" cm="1">
        <f t="array" ref="W1744">IF(SUM(LEN(B1744:V1744))=0,"",IF(OR(OR(ISBLANK(F1744),SUM(LEN(C1744),LEN(D1744))=0),AND(NOT(E1744="Unknown"),ISBLANK(J1744)),AND(NOT(O1744="Unknown"),ISBLANK(R1744))),"Missing Information", INDEX(Table15[Entire Service Line Classification], MATCH(SUMIFS(Table15[Unique ID],Table15[System-Owned Portion],E1744,Table15[If Material Anything Other than "Lead" in Column E,Was Material Ever Previously Lead?],G1744,Table15[Customer-Owned Portion],O1744),Table15[Unique ID],0),0)))</f>
        <v>Non-lead</v>
      </c>
      <c r="X1744"/>
    </row>
    <row r="1745" spans="2:24" ht="30" x14ac:dyDescent="0.25">
      <c r="B1745" s="146">
        <v>26365534</v>
      </c>
      <c r="C1745" s="31" t="s">
        <v>2077</v>
      </c>
      <c r="D1745" s="31">
        <v>1872</v>
      </c>
      <c r="E1745" s="44" t="s">
        <v>43</v>
      </c>
      <c r="F1745" s="43" t="s">
        <v>34</v>
      </c>
      <c r="G1745" s="84" t="s">
        <v>34</v>
      </c>
      <c r="H1745" s="31" t="s">
        <v>3177</v>
      </c>
      <c r="I1745" s="31"/>
      <c r="J1745" s="84" t="s">
        <v>106</v>
      </c>
      <c r="K1745" s="31" t="s">
        <v>36</v>
      </c>
      <c r="L1745" s="31" t="s">
        <v>95</v>
      </c>
      <c r="M1745" s="169">
        <v>45514</v>
      </c>
      <c r="N1745" s="148"/>
      <c r="O1745" s="44" t="s">
        <v>35</v>
      </c>
      <c r="P1745" s="43" t="s">
        <v>3178</v>
      </c>
      <c r="Q1745" s="31"/>
      <c r="R1745" s="84" t="s">
        <v>106</v>
      </c>
      <c r="S1745" s="31" t="s">
        <v>36</v>
      </c>
      <c r="T1745" s="31" t="s">
        <v>95</v>
      </c>
      <c r="U1745" s="169">
        <v>45514</v>
      </c>
      <c r="V1745" s="150"/>
      <c r="W1745" s="141" t="str" cm="1">
        <f t="array" ref="W1745">IF(SUM(LEN(B1745:V1745))=0,"",IF(OR(OR(ISBLANK(F1745),SUM(LEN(C1745),LEN(D1745))=0),AND(NOT(E1745="Unknown"),ISBLANK(J1745)),AND(NOT(O1745="Unknown"),ISBLANK(R1745))),"Missing Information", INDEX(Table15[Entire Service Line Classification], MATCH(SUMIFS(Table15[Unique ID],Table15[System-Owned Portion],E1745,Table15[If Material Anything Other than "Lead" in Column E,Was Material Ever Previously Lead?],G1745,Table15[Customer-Owned Portion],O1745),Table15[Unique ID],0),0)))</f>
        <v>Non-lead</v>
      </c>
      <c r="X1745"/>
    </row>
    <row r="1746" spans="2:24" ht="30" x14ac:dyDescent="0.25">
      <c r="B1746" s="146">
        <v>26365535</v>
      </c>
      <c r="C1746" s="31" t="s">
        <v>2078</v>
      </c>
      <c r="D1746" s="31">
        <v>1873</v>
      </c>
      <c r="E1746" s="44" t="s">
        <v>43</v>
      </c>
      <c r="F1746" s="43" t="s">
        <v>34</v>
      </c>
      <c r="G1746" s="84" t="s">
        <v>34</v>
      </c>
      <c r="H1746" s="31" t="s">
        <v>3177</v>
      </c>
      <c r="I1746" s="31"/>
      <c r="J1746" s="84" t="s">
        <v>106</v>
      </c>
      <c r="K1746" s="31" t="s">
        <v>36</v>
      </c>
      <c r="L1746" s="31" t="s">
        <v>95</v>
      </c>
      <c r="M1746" s="169">
        <v>45514</v>
      </c>
      <c r="N1746" s="148"/>
      <c r="O1746" s="44" t="s">
        <v>35</v>
      </c>
      <c r="P1746" s="43" t="s">
        <v>3178</v>
      </c>
      <c r="Q1746" s="31"/>
      <c r="R1746" s="84" t="s">
        <v>106</v>
      </c>
      <c r="S1746" s="31" t="s">
        <v>36</v>
      </c>
      <c r="T1746" s="31" t="s">
        <v>95</v>
      </c>
      <c r="U1746" s="169">
        <v>45514</v>
      </c>
      <c r="V1746" s="150"/>
      <c r="W1746" s="141" t="str" cm="1">
        <f t="array" ref="W1746">IF(SUM(LEN(B1746:V1746))=0,"",IF(OR(OR(ISBLANK(F1746),SUM(LEN(C1746),LEN(D1746))=0),AND(NOT(E1746="Unknown"),ISBLANK(J1746)),AND(NOT(O1746="Unknown"),ISBLANK(R1746))),"Missing Information", INDEX(Table15[Entire Service Line Classification], MATCH(SUMIFS(Table15[Unique ID],Table15[System-Owned Portion],E1746,Table15[If Material Anything Other than "Lead" in Column E,Was Material Ever Previously Lead?],G1746,Table15[Customer-Owned Portion],O1746),Table15[Unique ID],0),0)))</f>
        <v>Non-lead</v>
      </c>
      <c r="X1746"/>
    </row>
    <row r="1747" spans="2:24" ht="30" x14ac:dyDescent="0.25">
      <c r="B1747" s="146">
        <v>26365537</v>
      </c>
      <c r="C1747" s="31" t="s">
        <v>2079</v>
      </c>
      <c r="D1747" s="31">
        <v>1874</v>
      </c>
      <c r="E1747" s="44" t="s">
        <v>43</v>
      </c>
      <c r="F1747" s="43" t="s">
        <v>34</v>
      </c>
      <c r="G1747" s="84" t="s">
        <v>34</v>
      </c>
      <c r="H1747" s="31" t="s">
        <v>3177</v>
      </c>
      <c r="I1747" s="31"/>
      <c r="J1747" s="84" t="s">
        <v>106</v>
      </c>
      <c r="K1747" s="31" t="s">
        <v>36</v>
      </c>
      <c r="L1747" s="31" t="s">
        <v>95</v>
      </c>
      <c r="M1747" s="169">
        <v>45514</v>
      </c>
      <c r="N1747" s="148"/>
      <c r="O1747" s="44" t="s">
        <v>43</v>
      </c>
      <c r="P1747" s="43" t="s">
        <v>3178</v>
      </c>
      <c r="Q1747" s="31"/>
      <c r="R1747" s="84" t="s">
        <v>106</v>
      </c>
      <c r="S1747" s="31" t="s">
        <v>36</v>
      </c>
      <c r="T1747" s="31" t="s">
        <v>95</v>
      </c>
      <c r="U1747" s="169">
        <v>45514</v>
      </c>
      <c r="V1747" s="150"/>
      <c r="W1747" s="141" t="str" cm="1">
        <f t="array" ref="W1747">IF(SUM(LEN(B1747:V1747))=0,"",IF(OR(OR(ISBLANK(F1747),SUM(LEN(C1747),LEN(D1747))=0),AND(NOT(E1747="Unknown"),ISBLANK(J1747)),AND(NOT(O1747="Unknown"),ISBLANK(R1747))),"Missing Information", INDEX(Table15[Entire Service Line Classification], MATCH(SUMIFS(Table15[Unique ID],Table15[System-Owned Portion],E1747,Table15[If Material Anything Other than "Lead" in Column E,Was Material Ever Previously Lead?],G1747,Table15[Customer-Owned Portion],O1747),Table15[Unique ID],0),0)))</f>
        <v>Non-lead</v>
      </c>
      <c r="X1747"/>
    </row>
    <row r="1748" spans="2:24" ht="30" x14ac:dyDescent="0.25">
      <c r="B1748" s="146">
        <v>26365536</v>
      </c>
      <c r="C1748" s="31" t="s">
        <v>2080</v>
      </c>
      <c r="D1748" s="31">
        <v>1875</v>
      </c>
      <c r="E1748" s="44" t="s">
        <v>43</v>
      </c>
      <c r="F1748" s="43" t="s">
        <v>34</v>
      </c>
      <c r="G1748" s="84" t="s">
        <v>34</v>
      </c>
      <c r="H1748" s="31" t="s">
        <v>3177</v>
      </c>
      <c r="I1748" s="31"/>
      <c r="J1748" s="84" t="s">
        <v>106</v>
      </c>
      <c r="K1748" s="31" t="s">
        <v>36</v>
      </c>
      <c r="L1748" s="31" t="s">
        <v>95</v>
      </c>
      <c r="M1748" s="169">
        <v>45514</v>
      </c>
      <c r="N1748" s="148"/>
      <c r="O1748" s="44" t="s">
        <v>43</v>
      </c>
      <c r="P1748" s="43" t="s">
        <v>3178</v>
      </c>
      <c r="Q1748" s="31"/>
      <c r="R1748" s="84" t="s">
        <v>106</v>
      </c>
      <c r="S1748" s="31" t="s">
        <v>36</v>
      </c>
      <c r="T1748" s="31" t="s">
        <v>95</v>
      </c>
      <c r="U1748" s="169">
        <v>45514</v>
      </c>
      <c r="V1748" s="150"/>
      <c r="W1748" s="141" t="str" cm="1">
        <f t="array" ref="W1748">IF(SUM(LEN(B1748:V1748))=0,"",IF(OR(OR(ISBLANK(F1748),SUM(LEN(C1748),LEN(D1748))=0),AND(NOT(E1748="Unknown"),ISBLANK(J1748)),AND(NOT(O1748="Unknown"),ISBLANK(R1748))),"Missing Information", INDEX(Table15[Entire Service Line Classification], MATCH(SUMIFS(Table15[Unique ID],Table15[System-Owned Portion],E1748,Table15[If Material Anything Other than "Lead" in Column E,Was Material Ever Previously Lead?],G1748,Table15[Customer-Owned Portion],O1748),Table15[Unique ID],0),0)))</f>
        <v>Non-lead</v>
      </c>
      <c r="X1748"/>
    </row>
    <row r="1749" spans="2:24" ht="30" x14ac:dyDescent="0.25">
      <c r="B1749" s="146">
        <v>26365546</v>
      </c>
      <c r="C1749" s="31" t="s">
        <v>2081</v>
      </c>
      <c r="D1749" s="31">
        <v>1876</v>
      </c>
      <c r="E1749" s="44" t="s">
        <v>43</v>
      </c>
      <c r="F1749" s="43" t="s">
        <v>34</v>
      </c>
      <c r="G1749" s="84" t="s">
        <v>34</v>
      </c>
      <c r="H1749" s="31" t="s">
        <v>3177</v>
      </c>
      <c r="I1749" s="31"/>
      <c r="J1749" s="84" t="s">
        <v>106</v>
      </c>
      <c r="K1749" s="31" t="s">
        <v>36</v>
      </c>
      <c r="L1749" s="31" t="s">
        <v>95</v>
      </c>
      <c r="M1749" s="169">
        <v>45514</v>
      </c>
      <c r="N1749" s="148"/>
      <c r="O1749" s="44" t="s">
        <v>42</v>
      </c>
      <c r="P1749" s="43" t="s">
        <v>3178</v>
      </c>
      <c r="Q1749" s="31"/>
      <c r="R1749" s="84" t="s">
        <v>106</v>
      </c>
      <c r="S1749" s="31" t="s">
        <v>36</v>
      </c>
      <c r="T1749" s="31" t="s">
        <v>95</v>
      </c>
      <c r="U1749" s="169">
        <v>45514</v>
      </c>
      <c r="V1749" s="150"/>
      <c r="W1749" s="141" t="str" cm="1">
        <f t="array" ref="W1749">IF(SUM(LEN(B1749:V1749))=0,"",IF(OR(OR(ISBLANK(F1749),SUM(LEN(C1749),LEN(D1749))=0),AND(NOT(E1749="Unknown"),ISBLANK(J1749)),AND(NOT(O1749="Unknown"),ISBLANK(R1749))),"Missing Information", INDEX(Table15[Entire Service Line Classification], MATCH(SUMIFS(Table15[Unique ID],Table15[System-Owned Portion],E1749,Table15[If Material Anything Other than "Lead" in Column E,Was Material Ever Previously Lead?],G1749,Table15[Customer-Owned Portion],O1749),Table15[Unique ID],0),0)))</f>
        <v>Non-lead</v>
      </c>
      <c r="X1749"/>
    </row>
    <row r="1750" spans="2:24" ht="30" x14ac:dyDescent="0.25">
      <c r="B1750" s="146">
        <v>26365413</v>
      </c>
      <c r="C1750" s="31" t="s">
        <v>2082</v>
      </c>
      <c r="D1750" s="31">
        <v>1877</v>
      </c>
      <c r="E1750" s="44" t="s">
        <v>43</v>
      </c>
      <c r="F1750" s="43" t="s">
        <v>34</v>
      </c>
      <c r="G1750" s="84" t="s">
        <v>34</v>
      </c>
      <c r="H1750" s="31" t="s">
        <v>3177</v>
      </c>
      <c r="I1750" s="31"/>
      <c r="J1750" s="84" t="s">
        <v>106</v>
      </c>
      <c r="K1750" s="31" t="s">
        <v>36</v>
      </c>
      <c r="L1750" s="31" t="s">
        <v>95</v>
      </c>
      <c r="M1750" s="169">
        <v>45514</v>
      </c>
      <c r="N1750" s="148"/>
      <c r="O1750" s="44" t="s">
        <v>43</v>
      </c>
      <c r="P1750" s="43" t="s">
        <v>3178</v>
      </c>
      <c r="Q1750" s="31"/>
      <c r="R1750" s="84" t="s">
        <v>106</v>
      </c>
      <c r="S1750" s="31" t="s">
        <v>36</v>
      </c>
      <c r="T1750" s="31" t="s">
        <v>95</v>
      </c>
      <c r="U1750" s="169">
        <v>45514</v>
      </c>
      <c r="V1750" s="150"/>
      <c r="W1750" s="141" t="str" cm="1">
        <f t="array" ref="W1750">IF(SUM(LEN(B1750:V1750))=0,"",IF(OR(OR(ISBLANK(F1750),SUM(LEN(C1750),LEN(D1750))=0),AND(NOT(E1750="Unknown"),ISBLANK(J1750)),AND(NOT(O1750="Unknown"),ISBLANK(R1750))),"Missing Information", INDEX(Table15[Entire Service Line Classification], MATCH(SUMIFS(Table15[Unique ID],Table15[System-Owned Portion],E1750,Table15[If Material Anything Other than "Lead" in Column E,Was Material Ever Previously Lead?],G1750,Table15[Customer-Owned Portion],O1750),Table15[Unique ID],0),0)))</f>
        <v>Non-lead</v>
      </c>
      <c r="X1750"/>
    </row>
    <row r="1751" spans="2:24" ht="30" x14ac:dyDescent="0.25">
      <c r="B1751" s="146">
        <v>26365416</v>
      </c>
      <c r="C1751" s="31" t="s">
        <v>2083</v>
      </c>
      <c r="D1751" s="31">
        <v>1878</v>
      </c>
      <c r="E1751" s="44" t="s">
        <v>43</v>
      </c>
      <c r="F1751" s="43" t="s">
        <v>34</v>
      </c>
      <c r="G1751" s="84" t="s">
        <v>34</v>
      </c>
      <c r="H1751" s="31" t="s">
        <v>3177</v>
      </c>
      <c r="I1751" s="31"/>
      <c r="J1751" s="84" t="s">
        <v>106</v>
      </c>
      <c r="K1751" s="31" t="s">
        <v>36</v>
      </c>
      <c r="L1751" s="31" t="s">
        <v>95</v>
      </c>
      <c r="M1751" s="169">
        <v>45514</v>
      </c>
      <c r="N1751" s="148"/>
      <c r="O1751" s="44" t="s">
        <v>43</v>
      </c>
      <c r="P1751" s="43" t="s">
        <v>3178</v>
      </c>
      <c r="Q1751" s="31"/>
      <c r="R1751" s="84" t="s">
        <v>106</v>
      </c>
      <c r="S1751" s="31" t="s">
        <v>36</v>
      </c>
      <c r="T1751" s="31" t="s">
        <v>95</v>
      </c>
      <c r="U1751" s="169">
        <v>45514</v>
      </c>
      <c r="V1751" s="150"/>
      <c r="W1751" s="141" t="str" cm="1">
        <f t="array" ref="W1751">IF(SUM(LEN(B1751:V1751))=0,"",IF(OR(OR(ISBLANK(F1751),SUM(LEN(C1751),LEN(D1751))=0),AND(NOT(E1751="Unknown"),ISBLANK(J1751)),AND(NOT(O1751="Unknown"),ISBLANK(R1751))),"Missing Information", INDEX(Table15[Entire Service Line Classification], MATCH(SUMIFS(Table15[Unique ID],Table15[System-Owned Portion],E1751,Table15[If Material Anything Other than "Lead" in Column E,Was Material Ever Previously Lead?],G1751,Table15[Customer-Owned Portion],O1751),Table15[Unique ID],0),0)))</f>
        <v>Non-lead</v>
      </c>
      <c r="X1751"/>
    </row>
    <row r="1752" spans="2:24" ht="30" x14ac:dyDescent="0.25">
      <c r="B1752" s="146">
        <v>26366146</v>
      </c>
      <c r="C1752" s="31" t="s">
        <v>2084</v>
      </c>
      <c r="D1752" s="31">
        <v>1879</v>
      </c>
      <c r="E1752" s="44" t="s">
        <v>43</v>
      </c>
      <c r="F1752" s="43" t="s">
        <v>34</v>
      </c>
      <c r="G1752" s="84" t="s">
        <v>34</v>
      </c>
      <c r="H1752" s="31" t="s">
        <v>3177</v>
      </c>
      <c r="I1752" s="31"/>
      <c r="J1752" s="84" t="s">
        <v>106</v>
      </c>
      <c r="K1752" s="31" t="s">
        <v>36</v>
      </c>
      <c r="L1752" s="31" t="s">
        <v>95</v>
      </c>
      <c r="M1752" s="169">
        <v>45514</v>
      </c>
      <c r="N1752" s="148"/>
      <c r="O1752" s="44" t="s">
        <v>43</v>
      </c>
      <c r="P1752" s="43" t="s">
        <v>3178</v>
      </c>
      <c r="Q1752" s="31"/>
      <c r="R1752" s="84" t="s">
        <v>106</v>
      </c>
      <c r="S1752" s="31" t="s">
        <v>36</v>
      </c>
      <c r="T1752" s="31" t="s">
        <v>95</v>
      </c>
      <c r="U1752" s="169">
        <v>45514</v>
      </c>
      <c r="V1752" s="150"/>
      <c r="W1752" s="141" t="str" cm="1">
        <f t="array" ref="W1752">IF(SUM(LEN(B1752:V1752))=0,"",IF(OR(OR(ISBLANK(F1752),SUM(LEN(C1752),LEN(D1752))=0),AND(NOT(E1752="Unknown"),ISBLANK(J1752)),AND(NOT(O1752="Unknown"),ISBLANK(R1752))),"Missing Information", INDEX(Table15[Entire Service Line Classification], MATCH(SUMIFS(Table15[Unique ID],Table15[System-Owned Portion],E1752,Table15[If Material Anything Other than "Lead" in Column E,Was Material Ever Previously Lead?],G1752,Table15[Customer-Owned Portion],O1752),Table15[Unique ID],0),0)))</f>
        <v>Non-lead</v>
      </c>
      <c r="X1752"/>
    </row>
    <row r="1753" spans="2:24" ht="30" x14ac:dyDescent="0.25">
      <c r="B1753" s="146">
        <v>26365414</v>
      </c>
      <c r="C1753" s="31" t="s">
        <v>2085</v>
      </c>
      <c r="D1753" s="31">
        <v>1880</v>
      </c>
      <c r="E1753" s="44" t="s">
        <v>43</v>
      </c>
      <c r="F1753" s="43" t="s">
        <v>34</v>
      </c>
      <c r="G1753" s="84" t="s">
        <v>34</v>
      </c>
      <c r="H1753" s="31" t="s">
        <v>3177</v>
      </c>
      <c r="I1753" s="31"/>
      <c r="J1753" s="84" t="s">
        <v>106</v>
      </c>
      <c r="K1753" s="31" t="s">
        <v>36</v>
      </c>
      <c r="L1753" s="31" t="s">
        <v>95</v>
      </c>
      <c r="M1753" s="169">
        <v>45514</v>
      </c>
      <c r="N1753" s="148"/>
      <c r="O1753" s="44" t="s">
        <v>42</v>
      </c>
      <c r="P1753" s="43" t="s">
        <v>3178</v>
      </c>
      <c r="Q1753" s="31"/>
      <c r="R1753" s="84" t="s">
        <v>106</v>
      </c>
      <c r="S1753" s="31" t="s">
        <v>36</v>
      </c>
      <c r="T1753" s="31" t="s">
        <v>95</v>
      </c>
      <c r="U1753" s="169">
        <v>45514</v>
      </c>
      <c r="V1753" s="150"/>
      <c r="W1753" s="141" t="str" cm="1">
        <f t="array" ref="W1753">IF(SUM(LEN(B1753:V1753))=0,"",IF(OR(OR(ISBLANK(F1753),SUM(LEN(C1753),LEN(D1753))=0),AND(NOT(E1753="Unknown"),ISBLANK(J1753)),AND(NOT(O1753="Unknown"),ISBLANK(R1753))),"Missing Information", INDEX(Table15[Entire Service Line Classification], MATCH(SUMIFS(Table15[Unique ID],Table15[System-Owned Portion],E1753,Table15[If Material Anything Other than "Lead" in Column E,Was Material Ever Previously Lead?],G1753,Table15[Customer-Owned Portion],O1753),Table15[Unique ID],0),0)))</f>
        <v>Non-lead</v>
      </c>
      <c r="X1753"/>
    </row>
    <row r="1754" spans="2:24" ht="30" x14ac:dyDescent="0.25">
      <c r="B1754" s="146">
        <v>26365415</v>
      </c>
      <c r="C1754" s="31" t="s">
        <v>2086</v>
      </c>
      <c r="D1754" s="31">
        <v>1881</v>
      </c>
      <c r="E1754" s="44" t="s">
        <v>43</v>
      </c>
      <c r="F1754" s="43" t="s">
        <v>34</v>
      </c>
      <c r="G1754" s="84" t="s">
        <v>34</v>
      </c>
      <c r="H1754" s="31" t="s">
        <v>3177</v>
      </c>
      <c r="I1754" s="31"/>
      <c r="J1754" s="84" t="s">
        <v>106</v>
      </c>
      <c r="K1754" s="31" t="s">
        <v>36</v>
      </c>
      <c r="L1754" s="31" t="s">
        <v>95</v>
      </c>
      <c r="M1754" s="169">
        <v>45514</v>
      </c>
      <c r="N1754" s="148"/>
      <c r="O1754" s="44" t="s">
        <v>43</v>
      </c>
      <c r="P1754" s="43" t="s">
        <v>3178</v>
      </c>
      <c r="Q1754" s="31"/>
      <c r="R1754" s="84" t="s">
        <v>106</v>
      </c>
      <c r="S1754" s="31" t="s">
        <v>36</v>
      </c>
      <c r="T1754" s="31" t="s">
        <v>95</v>
      </c>
      <c r="U1754" s="169">
        <v>45514</v>
      </c>
      <c r="V1754" s="150"/>
      <c r="W1754" s="141" t="str" cm="1">
        <f t="array" ref="W1754">IF(SUM(LEN(B1754:V1754))=0,"",IF(OR(OR(ISBLANK(F1754),SUM(LEN(C1754),LEN(D1754))=0),AND(NOT(E1754="Unknown"),ISBLANK(J1754)),AND(NOT(O1754="Unknown"),ISBLANK(R1754))),"Missing Information", INDEX(Table15[Entire Service Line Classification], MATCH(SUMIFS(Table15[Unique ID],Table15[System-Owned Portion],E1754,Table15[If Material Anything Other than "Lead" in Column E,Was Material Ever Previously Lead?],G1754,Table15[Customer-Owned Portion],O1754),Table15[Unique ID],0),0)))</f>
        <v>Non-lead</v>
      </c>
      <c r="X1754"/>
    </row>
    <row r="1755" spans="2:24" ht="30" x14ac:dyDescent="0.25">
      <c r="B1755" s="146">
        <v>26365563</v>
      </c>
      <c r="C1755" s="31" t="s">
        <v>2087</v>
      </c>
      <c r="D1755" s="31">
        <v>1882</v>
      </c>
      <c r="E1755" s="44" t="s">
        <v>43</v>
      </c>
      <c r="F1755" s="43" t="s">
        <v>34</v>
      </c>
      <c r="G1755" s="84" t="s">
        <v>34</v>
      </c>
      <c r="H1755" s="31" t="s">
        <v>3177</v>
      </c>
      <c r="I1755" s="31"/>
      <c r="J1755" s="84" t="s">
        <v>106</v>
      </c>
      <c r="K1755" s="31" t="s">
        <v>36</v>
      </c>
      <c r="L1755" s="31" t="s">
        <v>95</v>
      </c>
      <c r="M1755" s="169">
        <v>45514</v>
      </c>
      <c r="N1755" s="148"/>
      <c r="O1755" s="44" t="s">
        <v>43</v>
      </c>
      <c r="P1755" s="43" t="s">
        <v>3178</v>
      </c>
      <c r="Q1755" s="31"/>
      <c r="R1755" s="84" t="s">
        <v>106</v>
      </c>
      <c r="S1755" s="31" t="s">
        <v>36</v>
      </c>
      <c r="T1755" s="31" t="s">
        <v>95</v>
      </c>
      <c r="U1755" s="169">
        <v>45514</v>
      </c>
      <c r="V1755" s="150"/>
      <c r="W1755" s="141" t="str" cm="1">
        <f t="array" ref="W1755">IF(SUM(LEN(B1755:V1755))=0,"",IF(OR(OR(ISBLANK(F1755),SUM(LEN(C1755),LEN(D1755))=0),AND(NOT(E1755="Unknown"),ISBLANK(J1755)),AND(NOT(O1755="Unknown"),ISBLANK(R1755))),"Missing Information", INDEX(Table15[Entire Service Line Classification], MATCH(SUMIFS(Table15[Unique ID],Table15[System-Owned Portion],E1755,Table15[If Material Anything Other than "Lead" in Column E,Was Material Ever Previously Lead?],G1755,Table15[Customer-Owned Portion],O1755),Table15[Unique ID],0),0)))</f>
        <v>Non-lead</v>
      </c>
      <c r="X1755"/>
    </row>
    <row r="1756" spans="2:24" ht="30" x14ac:dyDescent="0.25">
      <c r="B1756" s="146">
        <v>26365417</v>
      </c>
      <c r="C1756" s="31" t="s">
        <v>2088</v>
      </c>
      <c r="D1756" s="31">
        <v>1883</v>
      </c>
      <c r="E1756" s="44" t="s">
        <v>43</v>
      </c>
      <c r="F1756" s="43" t="s">
        <v>34</v>
      </c>
      <c r="G1756" s="84" t="s">
        <v>34</v>
      </c>
      <c r="H1756" s="31" t="s">
        <v>3177</v>
      </c>
      <c r="I1756" s="31"/>
      <c r="J1756" s="84" t="s">
        <v>106</v>
      </c>
      <c r="K1756" s="31" t="s">
        <v>36</v>
      </c>
      <c r="L1756" s="31" t="s">
        <v>95</v>
      </c>
      <c r="M1756" s="169">
        <v>45514</v>
      </c>
      <c r="N1756" s="148"/>
      <c r="O1756" s="44" t="s">
        <v>42</v>
      </c>
      <c r="P1756" s="43" t="s">
        <v>3178</v>
      </c>
      <c r="Q1756" s="31"/>
      <c r="R1756" s="84" t="s">
        <v>106</v>
      </c>
      <c r="S1756" s="31" t="s">
        <v>36</v>
      </c>
      <c r="T1756" s="31" t="s">
        <v>95</v>
      </c>
      <c r="U1756" s="169">
        <v>45514</v>
      </c>
      <c r="V1756" s="150"/>
      <c r="W1756" s="141" t="str" cm="1">
        <f t="array" ref="W1756">IF(SUM(LEN(B1756:V1756))=0,"",IF(OR(OR(ISBLANK(F1756),SUM(LEN(C1756),LEN(D1756))=0),AND(NOT(E1756="Unknown"),ISBLANK(J1756)),AND(NOT(O1756="Unknown"),ISBLANK(R1756))),"Missing Information", INDEX(Table15[Entire Service Line Classification], MATCH(SUMIFS(Table15[Unique ID],Table15[System-Owned Portion],E1756,Table15[If Material Anything Other than "Lead" in Column E,Was Material Ever Previously Lead?],G1756,Table15[Customer-Owned Portion],O1756),Table15[Unique ID],0),0)))</f>
        <v>Non-lead</v>
      </c>
      <c r="X1756"/>
    </row>
    <row r="1757" spans="2:24" ht="30" x14ac:dyDescent="0.25">
      <c r="B1757" s="146">
        <v>26365425</v>
      </c>
      <c r="C1757" s="31" t="s">
        <v>2089</v>
      </c>
      <c r="D1757" s="31">
        <v>1884</v>
      </c>
      <c r="E1757" s="44" t="s">
        <v>43</v>
      </c>
      <c r="F1757" s="43" t="s">
        <v>34</v>
      </c>
      <c r="G1757" s="84" t="s">
        <v>34</v>
      </c>
      <c r="H1757" s="31" t="s">
        <v>3177</v>
      </c>
      <c r="I1757" s="31"/>
      <c r="J1757" s="84" t="s">
        <v>106</v>
      </c>
      <c r="K1757" s="31" t="s">
        <v>36</v>
      </c>
      <c r="L1757" s="31" t="s">
        <v>95</v>
      </c>
      <c r="M1757" s="169">
        <v>45514</v>
      </c>
      <c r="N1757" s="148"/>
      <c r="O1757" s="44" t="s">
        <v>43</v>
      </c>
      <c r="P1757" s="43" t="s">
        <v>3178</v>
      </c>
      <c r="Q1757" s="31"/>
      <c r="R1757" s="84" t="s">
        <v>106</v>
      </c>
      <c r="S1757" s="31" t="s">
        <v>36</v>
      </c>
      <c r="T1757" s="31" t="s">
        <v>95</v>
      </c>
      <c r="U1757" s="169">
        <v>45514</v>
      </c>
      <c r="V1757" s="150"/>
      <c r="W1757" s="141" t="str" cm="1">
        <f t="array" ref="W1757">IF(SUM(LEN(B1757:V1757))=0,"",IF(OR(OR(ISBLANK(F1757),SUM(LEN(C1757),LEN(D1757))=0),AND(NOT(E1757="Unknown"),ISBLANK(J1757)),AND(NOT(O1757="Unknown"),ISBLANK(R1757))),"Missing Information", INDEX(Table15[Entire Service Line Classification], MATCH(SUMIFS(Table15[Unique ID],Table15[System-Owned Portion],E1757,Table15[If Material Anything Other than "Lead" in Column E,Was Material Ever Previously Lead?],G1757,Table15[Customer-Owned Portion],O1757),Table15[Unique ID],0),0)))</f>
        <v>Non-lead</v>
      </c>
      <c r="X1757"/>
    </row>
    <row r="1758" spans="2:24" ht="30" x14ac:dyDescent="0.25">
      <c r="B1758" s="146">
        <v>26365564</v>
      </c>
      <c r="C1758" s="31" t="s">
        <v>2090</v>
      </c>
      <c r="D1758" s="31">
        <v>1885</v>
      </c>
      <c r="E1758" s="44" t="s">
        <v>43</v>
      </c>
      <c r="F1758" s="43" t="s">
        <v>34</v>
      </c>
      <c r="G1758" s="84" t="s">
        <v>34</v>
      </c>
      <c r="H1758" s="31" t="s">
        <v>3177</v>
      </c>
      <c r="I1758" s="31"/>
      <c r="J1758" s="84" t="s">
        <v>106</v>
      </c>
      <c r="K1758" s="31" t="s">
        <v>36</v>
      </c>
      <c r="L1758" s="31" t="s">
        <v>95</v>
      </c>
      <c r="M1758" s="169">
        <v>45514</v>
      </c>
      <c r="N1758" s="148"/>
      <c r="O1758" s="44" t="s">
        <v>43</v>
      </c>
      <c r="P1758" s="43" t="s">
        <v>3178</v>
      </c>
      <c r="Q1758" s="31"/>
      <c r="R1758" s="84" t="s">
        <v>106</v>
      </c>
      <c r="S1758" s="31" t="s">
        <v>36</v>
      </c>
      <c r="T1758" s="31" t="s">
        <v>95</v>
      </c>
      <c r="U1758" s="169">
        <v>45514</v>
      </c>
      <c r="V1758" s="150"/>
      <c r="W1758" s="141" t="str" cm="1">
        <f t="array" ref="W1758">IF(SUM(LEN(B1758:V1758))=0,"",IF(OR(OR(ISBLANK(F1758),SUM(LEN(C1758),LEN(D1758))=0),AND(NOT(E1758="Unknown"),ISBLANK(J1758)),AND(NOT(O1758="Unknown"),ISBLANK(R1758))),"Missing Information", INDEX(Table15[Entire Service Line Classification], MATCH(SUMIFS(Table15[Unique ID],Table15[System-Owned Portion],E1758,Table15[If Material Anything Other than "Lead" in Column E,Was Material Ever Previously Lead?],G1758,Table15[Customer-Owned Portion],O1758),Table15[Unique ID],0),0)))</f>
        <v>Non-lead</v>
      </c>
      <c r="X1758"/>
    </row>
    <row r="1759" spans="2:24" ht="30" x14ac:dyDescent="0.25">
      <c r="B1759" s="146">
        <v>26365418</v>
      </c>
      <c r="C1759" s="31" t="s">
        <v>2091</v>
      </c>
      <c r="D1759" s="31">
        <v>1886</v>
      </c>
      <c r="E1759" s="44" t="s">
        <v>43</v>
      </c>
      <c r="F1759" s="43" t="s">
        <v>34</v>
      </c>
      <c r="G1759" s="84" t="s">
        <v>34</v>
      </c>
      <c r="H1759" s="31" t="s">
        <v>3177</v>
      </c>
      <c r="I1759" s="31"/>
      <c r="J1759" s="84" t="s">
        <v>106</v>
      </c>
      <c r="K1759" s="31" t="s">
        <v>36</v>
      </c>
      <c r="L1759" s="31" t="s">
        <v>95</v>
      </c>
      <c r="M1759" s="169">
        <v>45514</v>
      </c>
      <c r="N1759" s="148"/>
      <c r="O1759" s="44" t="s">
        <v>43</v>
      </c>
      <c r="P1759" s="43" t="s">
        <v>3178</v>
      </c>
      <c r="Q1759" s="31"/>
      <c r="R1759" s="84" t="s">
        <v>106</v>
      </c>
      <c r="S1759" s="31" t="s">
        <v>36</v>
      </c>
      <c r="T1759" s="31" t="s">
        <v>95</v>
      </c>
      <c r="U1759" s="169">
        <v>45514</v>
      </c>
      <c r="V1759" s="150"/>
      <c r="W1759" s="141" t="str" cm="1">
        <f t="array" ref="W1759">IF(SUM(LEN(B1759:V1759))=0,"",IF(OR(OR(ISBLANK(F1759),SUM(LEN(C1759),LEN(D1759))=0),AND(NOT(E1759="Unknown"),ISBLANK(J1759)),AND(NOT(O1759="Unknown"),ISBLANK(R1759))),"Missing Information", INDEX(Table15[Entire Service Line Classification], MATCH(SUMIFS(Table15[Unique ID],Table15[System-Owned Portion],E1759,Table15[If Material Anything Other than "Lead" in Column E,Was Material Ever Previously Lead?],G1759,Table15[Customer-Owned Portion],O1759),Table15[Unique ID],0),0)))</f>
        <v>Non-lead</v>
      </c>
      <c r="X1759"/>
    </row>
    <row r="1760" spans="2:24" ht="30" x14ac:dyDescent="0.25">
      <c r="B1760" s="146">
        <v>26365420</v>
      </c>
      <c r="C1760" s="31" t="s">
        <v>2092</v>
      </c>
      <c r="D1760" s="31">
        <v>1887</v>
      </c>
      <c r="E1760" s="44" t="s">
        <v>43</v>
      </c>
      <c r="F1760" s="43" t="s">
        <v>34</v>
      </c>
      <c r="G1760" s="84" t="s">
        <v>34</v>
      </c>
      <c r="H1760" s="31" t="s">
        <v>3177</v>
      </c>
      <c r="I1760" s="31"/>
      <c r="J1760" s="84" t="s">
        <v>106</v>
      </c>
      <c r="K1760" s="31" t="s">
        <v>36</v>
      </c>
      <c r="L1760" s="31" t="s">
        <v>95</v>
      </c>
      <c r="M1760" s="169">
        <v>45514</v>
      </c>
      <c r="N1760" s="148"/>
      <c r="O1760" s="44" t="s">
        <v>42</v>
      </c>
      <c r="P1760" s="43" t="s">
        <v>3178</v>
      </c>
      <c r="Q1760" s="31"/>
      <c r="R1760" s="84" t="s">
        <v>106</v>
      </c>
      <c r="S1760" s="31" t="s">
        <v>36</v>
      </c>
      <c r="T1760" s="31" t="s">
        <v>95</v>
      </c>
      <c r="U1760" s="169">
        <v>45514</v>
      </c>
      <c r="V1760" s="150"/>
      <c r="W1760" s="141" t="str" cm="1">
        <f t="array" ref="W1760">IF(SUM(LEN(B1760:V1760))=0,"",IF(OR(OR(ISBLANK(F1760),SUM(LEN(C1760),LEN(D1760))=0),AND(NOT(E1760="Unknown"),ISBLANK(J1760)),AND(NOT(O1760="Unknown"),ISBLANK(R1760))),"Missing Information", INDEX(Table15[Entire Service Line Classification], MATCH(SUMIFS(Table15[Unique ID],Table15[System-Owned Portion],E1760,Table15[If Material Anything Other than "Lead" in Column E,Was Material Ever Previously Lead?],G1760,Table15[Customer-Owned Portion],O1760),Table15[Unique ID],0),0)))</f>
        <v>Non-lead</v>
      </c>
      <c r="X1760"/>
    </row>
    <row r="1761" spans="2:24" ht="30" x14ac:dyDescent="0.25">
      <c r="B1761" s="146">
        <v>26365419</v>
      </c>
      <c r="C1761" s="31" t="s">
        <v>2093</v>
      </c>
      <c r="D1761" s="31">
        <v>1888</v>
      </c>
      <c r="E1761" s="44" t="s">
        <v>43</v>
      </c>
      <c r="F1761" s="43" t="s">
        <v>34</v>
      </c>
      <c r="G1761" s="84" t="s">
        <v>34</v>
      </c>
      <c r="H1761" s="31" t="s">
        <v>3177</v>
      </c>
      <c r="I1761" s="31"/>
      <c r="J1761" s="84" t="s">
        <v>106</v>
      </c>
      <c r="K1761" s="31" t="s">
        <v>36</v>
      </c>
      <c r="L1761" s="31" t="s">
        <v>95</v>
      </c>
      <c r="M1761" s="169">
        <v>45514</v>
      </c>
      <c r="N1761" s="148"/>
      <c r="O1761" s="44" t="s">
        <v>42</v>
      </c>
      <c r="P1761" s="43" t="s">
        <v>3178</v>
      </c>
      <c r="Q1761" s="31"/>
      <c r="R1761" s="84" t="s">
        <v>106</v>
      </c>
      <c r="S1761" s="31" t="s">
        <v>36</v>
      </c>
      <c r="T1761" s="31" t="s">
        <v>95</v>
      </c>
      <c r="U1761" s="169">
        <v>45514</v>
      </c>
      <c r="V1761" s="150"/>
      <c r="W1761" s="141" t="str" cm="1">
        <f t="array" ref="W1761">IF(SUM(LEN(B1761:V1761))=0,"",IF(OR(OR(ISBLANK(F1761),SUM(LEN(C1761),LEN(D1761))=0),AND(NOT(E1761="Unknown"),ISBLANK(J1761)),AND(NOT(O1761="Unknown"),ISBLANK(R1761))),"Missing Information", INDEX(Table15[Entire Service Line Classification], MATCH(SUMIFS(Table15[Unique ID],Table15[System-Owned Portion],E1761,Table15[If Material Anything Other than "Lead" in Column E,Was Material Ever Previously Lead?],G1761,Table15[Customer-Owned Portion],O1761),Table15[Unique ID],0),0)))</f>
        <v>Non-lead</v>
      </c>
      <c r="X1761"/>
    </row>
    <row r="1762" spans="2:24" ht="30" x14ac:dyDescent="0.25">
      <c r="B1762" s="146">
        <v>26365496</v>
      </c>
      <c r="C1762" s="31" t="s">
        <v>2094</v>
      </c>
      <c r="D1762" s="31">
        <v>1889</v>
      </c>
      <c r="E1762" s="44" t="s">
        <v>43</v>
      </c>
      <c r="F1762" s="43" t="s">
        <v>34</v>
      </c>
      <c r="G1762" s="84" t="s">
        <v>34</v>
      </c>
      <c r="H1762" s="31" t="s">
        <v>3177</v>
      </c>
      <c r="I1762" s="31"/>
      <c r="J1762" s="84" t="s">
        <v>106</v>
      </c>
      <c r="K1762" s="31" t="s">
        <v>36</v>
      </c>
      <c r="L1762" s="31" t="s">
        <v>95</v>
      </c>
      <c r="M1762" s="169">
        <v>45514</v>
      </c>
      <c r="N1762" s="148"/>
      <c r="O1762" s="44" t="s">
        <v>42</v>
      </c>
      <c r="P1762" s="43" t="s">
        <v>3178</v>
      </c>
      <c r="Q1762" s="31"/>
      <c r="R1762" s="84" t="s">
        <v>106</v>
      </c>
      <c r="S1762" s="31" t="s">
        <v>36</v>
      </c>
      <c r="T1762" s="31" t="s">
        <v>95</v>
      </c>
      <c r="U1762" s="169">
        <v>45514</v>
      </c>
      <c r="V1762" s="150"/>
      <c r="W1762" s="141" t="str" cm="1">
        <f t="array" ref="W1762">IF(SUM(LEN(B1762:V1762))=0,"",IF(OR(OR(ISBLANK(F1762),SUM(LEN(C1762),LEN(D1762))=0),AND(NOT(E1762="Unknown"),ISBLANK(J1762)),AND(NOT(O1762="Unknown"),ISBLANK(R1762))),"Missing Information", INDEX(Table15[Entire Service Line Classification], MATCH(SUMIFS(Table15[Unique ID],Table15[System-Owned Portion],E1762,Table15[If Material Anything Other than "Lead" in Column E,Was Material Ever Previously Lead?],G1762,Table15[Customer-Owned Portion],O1762),Table15[Unique ID],0),0)))</f>
        <v>Non-lead</v>
      </c>
      <c r="X1762"/>
    </row>
    <row r="1763" spans="2:24" ht="30" x14ac:dyDescent="0.25">
      <c r="B1763" s="146">
        <v>26365493</v>
      </c>
      <c r="C1763" s="31" t="s">
        <v>2095</v>
      </c>
      <c r="D1763" s="31">
        <v>1890</v>
      </c>
      <c r="E1763" s="44" t="s">
        <v>43</v>
      </c>
      <c r="F1763" s="43" t="s">
        <v>34</v>
      </c>
      <c r="G1763" s="84" t="s">
        <v>34</v>
      </c>
      <c r="H1763" s="31" t="s">
        <v>3177</v>
      </c>
      <c r="I1763" s="31"/>
      <c r="J1763" s="84" t="s">
        <v>106</v>
      </c>
      <c r="K1763" s="31" t="s">
        <v>36</v>
      </c>
      <c r="L1763" s="31" t="s">
        <v>95</v>
      </c>
      <c r="M1763" s="169">
        <v>45514</v>
      </c>
      <c r="N1763" s="148"/>
      <c r="O1763" s="44" t="s">
        <v>42</v>
      </c>
      <c r="P1763" s="43" t="s">
        <v>3178</v>
      </c>
      <c r="Q1763" s="31"/>
      <c r="R1763" s="84" t="s">
        <v>106</v>
      </c>
      <c r="S1763" s="31" t="s">
        <v>36</v>
      </c>
      <c r="T1763" s="31" t="s">
        <v>95</v>
      </c>
      <c r="U1763" s="169">
        <v>45514</v>
      </c>
      <c r="V1763" s="150"/>
      <c r="W1763" s="141" t="str" cm="1">
        <f t="array" ref="W1763">IF(SUM(LEN(B1763:V1763))=0,"",IF(OR(OR(ISBLANK(F1763),SUM(LEN(C1763),LEN(D1763))=0),AND(NOT(E1763="Unknown"),ISBLANK(J1763)),AND(NOT(O1763="Unknown"),ISBLANK(R1763))),"Missing Information", INDEX(Table15[Entire Service Line Classification], MATCH(SUMIFS(Table15[Unique ID],Table15[System-Owned Portion],E1763,Table15[If Material Anything Other than "Lead" in Column E,Was Material Ever Previously Lead?],G1763,Table15[Customer-Owned Portion],O1763),Table15[Unique ID],0),0)))</f>
        <v>Non-lead</v>
      </c>
      <c r="X1763"/>
    </row>
    <row r="1764" spans="2:24" ht="30" x14ac:dyDescent="0.25">
      <c r="B1764" s="146">
        <v>26365499</v>
      </c>
      <c r="C1764" s="31" t="s">
        <v>2096</v>
      </c>
      <c r="D1764" s="31">
        <v>1891</v>
      </c>
      <c r="E1764" s="44" t="s">
        <v>43</v>
      </c>
      <c r="F1764" s="43" t="s">
        <v>34</v>
      </c>
      <c r="G1764" s="84" t="s">
        <v>34</v>
      </c>
      <c r="H1764" s="31" t="s">
        <v>3177</v>
      </c>
      <c r="I1764" s="31"/>
      <c r="J1764" s="84" t="s">
        <v>106</v>
      </c>
      <c r="K1764" s="31" t="s">
        <v>36</v>
      </c>
      <c r="L1764" s="31" t="s">
        <v>95</v>
      </c>
      <c r="M1764" s="169">
        <v>45514</v>
      </c>
      <c r="N1764" s="148"/>
      <c r="O1764" s="44" t="s">
        <v>43</v>
      </c>
      <c r="P1764" s="43" t="s">
        <v>3178</v>
      </c>
      <c r="Q1764" s="31"/>
      <c r="R1764" s="84" t="s">
        <v>106</v>
      </c>
      <c r="S1764" s="31" t="s">
        <v>36</v>
      </c>
      <c r="T1764" s="31" t="s">
        <v>95</v>
      </c>
      <c r="U1764" s="169">
        <v>45514</v>
      </c>
      <c r="V1764" s="150"/>
      <c r="W1764" s="141" t="str" cm="1">
        <f t="array" ref="W1764">IF(SUM(LEN(B1764:V1764))=0,"",IF(OR(OR(ISBLANK(F1764),SUM(LEN(C1764),LEN(D1764))=0),AND(NOT(E1764="Unknown"),ISBLANK(J1764)),AND(NOT(O1764="Unknown"),ISBLANK(R1764))),"Missing Information", INDEX(Table15[Entire Service Line Classification], MATCH(SUMIFS(Table15[Unique ID],Table15[System-Owned Portion],E1764,Table15[If Material Anything Other than "Lead" in Column E,Was Material Ever Previously Lead?],G1764,Table15[Customer-Owned Portion],O1764),Table15[Unique ID],0),0)))</f>
        <v>Non-lead</v>
      </c>
      <c r="X1764"/>
    </row>
    <row r="1765" spans="2:24" ht="30" x14ac:dyDescent="0.25">
      <c r="B1765" s="146">
        <v>26366144</v>
      </c>
      <c r="C1765" s="31" t="s">
        <v>2097</v>
      </c>
      <c r="D1765" s="31">
        <v>1892</v>
      </c>
      <c r="E1765" s="44" t="s">
        <v>43</v>
      </c>
      <c r="F1765" s="43" t="s">
        <v>34</v>
      </c>
      <c r="G1765" s="84" t="s">
        <v>34</v>
      </c>
      <c r="H1765" s="31" t="s">
        <v>3177</v>
      </c>
      <c r="I1765" s="31"/>
      <c r="J1765" s="84" t="s">
        <v>106</v>
      </c>
      <c r="K1765" s="31" t="s">
        <v>36</v>
      </c>
      <c r="L1765" s="31" t="s">
        <v>95</v>
      </c>
      <c r="M1765" s="169">
        <v>45514</v>
      </c>
      <c r="N1765" s="148"/>
      <c r="O1765" s="44" t="s">
        <v>42</v>
      </c>
      <c r="P1765" s="43" t="s">
        <v>3178</v>
      </c>
      <c r="Q1765" s="31"/>
      <c r="R1765" s="84" t="s">
        <v>106</v>
      </c>
      <c r="S1765" s="31" t="s">
        <v>36</v>
      </c>
      <c r="T1765" s="31" t="s">
        <v>95</v>
      </c>
      <c r="U1765" s="169">
        <v>45514</v>
      </c>
      <c r="V1765" s="150"/>
      <c r="W1765" s="141" t="str" cm="1">
        <f t="array" ref="W1765">IF(SUM(LEN(B1765:V1765))=0,"",IF(OR(OR(ISBLANK(F1765),SUM(LEN(C1765),LEN(D1765))=0),AND(NOT(E1765="Unknown"),ISBLANK(J1765)),AND(NOT(O1765="Unknown"),ISBLANK(R1765))),"Missing Information", INDEX(Table15[Entire Service Line Classification], MATCH(SUMIFS(Table15[Unique ID],Table15[System-Owned Portion],E1765,Table15[If Material Anything Other than "Lead" in Column E,Was Material Ever Previously Lead?],G1765,Table15[Customer-Owned Portion],O1765),Table15[Unique ID],0),0)))</f>
        <v>Non-lead</v>
      </c>
      <c r="X1765"/>
    </row>
    <row r="1766" spans="2:24" ht="30" x14ac:dyDescent="0.25">
      <c r="B1766" s="146">
        <v>26365494</v>
      </c>
      <c r="C1766" s="31" t="s">
        <v>2098</v>
      </c>
      <c r="D1766" s="31">
        <v>1893</v>
      </c>
      <c r="E1766" s="44" t="s">
        <v>43</v>
      </c>
      <c r="F1766" s="43" t="s">
        <v>34</v>
      </c>
      <c r="G1766" s="84" t="s">
        <v>34</v>
      </c>
      <c r="H1766" s="31" t="s">
        <v>3177</v>
      </c>
      <c r="I1766" s="31"/>
      <c r="J1766" s="84" t="s">
        <v>106</v>
      </c>
      <c r="K1766" s="31" t="s">
        <v>36</v>
      </c>
      <c r="L1766" s="31" t="s">
        <v>95</v>
      </c>
      <c r="M1766" s="169">
        <v>45514</v>
      </c>
      <c r="N1766" s="148"/>
      <c r="O1766" s="44" t="s">
        <v>43</v>
      </c>
      <c r="P1766" s="43" t="s">
        <v>3178</v>
      </c>
      <c r="Q1766" s="31"/>
      <c r="R1766" s="84" t="s">
        <v>106</v>
      </c>
      <c r="S1766" s="31" t="s">
        <v>36</v>
      </c>
      <c r="T1766" s="31" t="s">
        <v>95</v>
      </c>
      <c r="U1766" s="169">
        <v>45514</v>
      </c>
      <c r="V1766" s="150"/>
      <c r="W1766" s="141" t="str" cm="1">
        <f t="array" ref="W1766">IF(SUM(LEN(B1766:V1766))=0,"",IF(OR(OR(ISBLANK(F1766),SUM(LEN(C1766),LEN(D1766))=0),AND(NOT(E1766="Unknown"),ISBLANK(J1766)),AND(NOT(O1766="Unknown"),ISBLANK(R1766))),"Missing Information", INDEX(Table15[Entire Service Line Classification], MATCH(SUMIFS(Table15[Unique ID],Table15[System-Owned Portion],E1766,Table15[If Material Anything Other than "Lead" in Column E,Was Material Ever Previously Lead?],G1766,Table15[Customer-Owned Portion],O1766),Table15[Unique ID],0),0)))</f>
        <v>Non-lead</v>
      </c>
      <c r="X1766"/>
    </row>
    <row r="1767" spans="2:24" ht="30" x14ac:dyDescent="0.25">
      <c r="B1767" s="146">
        <v>26365475</v>
      </c>
      <c r="C1767" s="31" t="s">
        <v>2099</v>
      </c>
      <c r="D1767" s="31">
        <v>1894</v>
      </c>
      <c r="E1767" s="44" t="s">
        <v>43</v>
      </c>
      <c r="F1767" s="43" t="s">
        <v>34</v>
      </c>
      <c r="G1767" s="84" t="s">
        <v>34</v>
      </c>
      <c r="H1767" s="31" t="s">
        <v>3177</v>
      </c>
      <c r="I1767" s="31"/>
      <c r="J1767" s="84" t="s">
        <v>106</v>
      </c>
      <c r="K1767" s="31" t="s">
        <v>36</v>
      </c>
      <c r="L1767" s="31" t="s">
        <v>95</v>
      </c>
      <c r="M1767" s="169">
        <v>45514</v>
      </c>
      <c r="N1767" s="148"/>
      <c r="O1767" s="44" t="s">
        <v>43</v>
      </c>
      <c r="P1767" s="43" t="s">
        <v>3178</v>
      </c>
      <c r="Q1767" s="31"/>
      <c r="R1767" s="84" t="s">
        <v>106</v>
      </c>
      <c r="S1767" s="31" t="s">
        <v>36</v>
      </c>
      <c r="T1767" s="31" t="s">
        <v>95</v>
      </c>
      <c r="U1767" s="169">
        <v>45514</v>
      </c>
      <c r="V1767" s="150"/>
      <c r="W1767" s="141" t="str" cm="1">
        <f t="array" ref="W1767">IF(SUM(LEN(B1767:V1767))=0,"",IF(OR(OR(ISBLANK(F1767),SUM(LEN(C1767),LEN(D1767))=0),AND(NOT(E1767="Unknown"),ISBLANK(J1767)),AND(NOT(O1767="Unknown"),ISBLANK(R1767))),"Missing Information", INDEX(Table15[Entire Service Line Classification], MATCH(SUMIFS(Table15[Unique ID],Table15[System-Owned Portion],E1767,Table15[If Material Anything Other than "Lead" in Column E,Was Material Ever Previously Lead?],G1767,Table15[Customer-Owned Portion],O1767),Table15[Unique ID],0),0)))</f>
        <v>Non-lead</v>
      </c>
      <c r="X1767"/>
    </row>
    <row r="1768" spans="2:24" ht="30" x14ac:dyDescent="0.25">
      <c r="B1768" s="146">
        <v>26365471</v>
      </c>
      <c r="C1768" s="31" t="s">
        <v>2100</v>
      </c>
      <c r="D1768" s="31">
        <v>1895</v>
      </c>
      <c r="E1768" s="44" t="s">
        <v>43</v>
      </c>
      <c r="F1768" s="43" t="s">
        <v>34</v>
      </c>
      <c r="G1768" s="84" t="s">
        <v>34</v>
      </c>
      <c r="H1768" s="31" t="s">
        <v>3177</v>
      </c>
      <c r="I1768" s="31"/>
      <c r="J1768" s="84" t="s">
        <v>106</v>
      </c>
      <c r="K1768" s="31" t="s">
        <v>36</v>
      </c>
      <c r="L1768" s="31" t="s">
        <v>95</v>
      </c>
      <c r="M1768" s="169">
        <v>45514</v>
      </c>
      <c r="N1768" s="148"/>
      <c r="O1768" s="44" t="s">
        <v>42</v>
      </c>
      <c r="P1768" s="43" t="s">
        <v>3178</v>
      </c>
      <c r="Q1768" s="31"/>
      <c r="R1768" s="84" t="s">
        <v>106</v>
      </c>
      <c r="S1768" s="31" t="s">
        <v>36</v>
      </c>
      <c r="T1768" s="31" t="s">
        <v>95</v>
      </c>
      <c r="U1768" s="169">
        <v>45514</v>
      </c>
      <c r="V1768" s="150"/>
      <c r="W1768" s="141" t="str" cm="1">
        <f t="array" ref="W1768">IF(SUM(LEN(B1768:V1768))=0,"",IF(OR(OR(ISBLANK(F1768),SUM(LEN(C1768),LEN(D1768))=0),AND(NOT(E1768="Unknown"),ISBLANK(J1768)),AND(NOT(O1768="Unknown"),ISBLANK(R1768))),"Missing Information", INDEX(Table15[Entire Service Line Classification], MATCH(SUMIFS(Table15[Unique ID],Table15[System-Owned Portion],E1768,Table15[If Material Anything Other than "Lead" in Column E,Was Material Ever Previously Lead?],G1768,Table15[Customer-Owned Portion],O1768),Table15[Unique ID],0),0)))</f>
        <v>Non-lead</v>
      </c>
      <c r="X1768"/>
    </row>
    <row r="1769" spans="2:24" ht="30" x14ac:dyDescent="0.25">
      <c r="B1769" s="146">
        <v>26365500</v>
      </c>
      <c r="C1769" s="31" t="s">
        <v>2101</v>
      </c>
      <c r="D1769" s="31">
        <v>1896</v>
      </c>
      <c r="E1769" s="44" t="s">
        <v>43</v>
      </c>
      <c r="F1769" s="43" t="s">
        <v>34</v>
      </c>
      <c r="G1769" s="84" t="s">
        <v>34</v>
      </c>
      <c r="H1769" s="31" t="s">
        <v>3177</v>
      </c>
      <c r="I1769" s="31"/>
      <c r="J1769" s="84" t="s">
        <v>106</v>
      </c>
      <c r="K1769" s="31" t="s">
        <v>36</v>
      </c>
      <c r="L1769" s="31" t="s">
        <v>95</v>
      </c>
      <c r="M1769" s="169">
        <v>45514</v>
      </c>
      <c r="N1769" s="148"/>
      <c r="O1769" s="44" t="s">
        <v>42</v>
      </c>
      <c r="P1769" s="43" t="s">
        <v>3178</v>
      </c>
      <c r="Q1769" s="31"/>
      <c r="R1769" s="84" t="s">
        <v>106</v>
      </c>
      <c r="S1769" s="31" t="s">
        <v>36</v>
      </c>
      <c r="T1769" s="31" t="s">
        <v>95</v>
      </c>
      <c r="U1769" s="169">
        <v>45514</v>
      </c>
      <c r="V1769" s="150"/>
      <c r="W1769" s="141" t="str" cm="1">
        <f t="array" ref="W1769">IF(SUM(LEN(B1769:V1769))=0,"",IF(OR(OR(ISBLANK(F1769),SUM(LEN(C1769),LEN(D1769))=0),AND(NOT(E1769="Unknown"),ISBLANK(J1769)),AND(NOT(O1769="Unknown"),ISBLANK(R1769))),"Missing Information", INDEX(Table15[Entire Service Line Classification], MATCH(SUMIFS(Table15[Unique ID],Table15[System-Owned Portion],E1769,Table15[If Material Anything Other than "Lead" in Column E,Was Material Ever Previously Lead?],G1769,Table15[Customer-Owned Portion],O1769),Table15[Unique ID],0),0)))</f>
        <v>Non-lead</v>
      </c>
      <c r="X1769"/>
    </row>
    <row r="1770" spans="2:24" ht="30" x14ac:dyDescent="0.25">
      <c r="B1770" s="146">
        <v>26365474</v>
      </c>
      <c r="C1770" s="31" t="s">
        <v>2102</v>
      </c>
      <c r="D1770" s="31">
        <v>1897</v>
      </c>
      <c r="E1770" s="44" t="s">
        <v>43</v>
      </c>
      <c r="F1770" s="43" t="s">
        <v>34</v>
      </c>
      <c r="G1770" s="84" t="s">
        <v>34</v>
      </c>
      <c r="H1770" s="31" t="s">
        <v>3177</v>
      </c>
      <c r="I1770" s="31"/>
      <c r="J1770" s="84" t="s">
        <v>106</v>
      </c>
      <c r="K1770" s="31" t="s">
        <v>36</v>
      </c>
      <c r="L1770" s="31" t="s">
        <v>95</v>
      </c>
      <c r="M1770" s="169">
        <v>45514</v>
      </c>
      <c r="N1770" s="148"/>
      <c r="O1770" s="44" t="s">
        <v>43</v>
      </c>
      <c r="P1770" s="43" t="s">
        <v>3178</v>
      </c>
      <c r="Q1770" s="31"/>
      <c r="R1770" s="84" t="s">
        <v>106</v>
      </c>
      <c r="S1770" s="31" t="s">
        <v>36</v>
      </c>
      <c r="T1770" s="31" t="s">
        <v>95</v>
      </c>
      <c r="U1770" s="169">
        <v>45514</v>
      </c>
      <c r="V1770" s="150"/>
      <c r="W1770" s="141" t="str" cm="1">
        <f t="array" ref="W1770">IF(SUM(LEN(B1770:V1770))=0,"",IF(OR(OR(ISBLANK(F1770),SUM(LEN(C1770),LEN(D1770))=0),AND(NOT(E1770="Unknown"),ISBLANK(J1770)),AND(NOT(O1770="Unknown"),ISBLANK(R1770))),"Missing Information", INDEX(Table15[Entire Service Line Classification], MATCH(SUMIFS(Table15[Unique ID],Table15[System-Owned Portion],E1770,Table15[If Material Anything Other than "Lead" in Column E,Was Material Ever Previously Lead?],G1770,Table15[Customer-Owned Portion],O1770),Table15[Unique ID],0),0)))</f>
        <v>Non-lead</v>
      </c>
      <c r="X1770"/>
    </row>
    <row r="1771" spans="2:24" ht="30" x14ac:dyDescent="0.25">
      <c r="B1771" s="146">
        <v>26365469</v>
      </c>
      <c r="C1771" s="31" t="s">
        <v>2103</v>
      </c>
      <c r="D1771" s="31">
        <v>1898</v>
      </c>
      <c r="E1771" s="44" t="s">
        <v>43</v>
      </c>
      <c r="F1771" s="43" t="s">
        <v>34</v>
      </c>
      <c r="G1771" s="84" t="s">
        <v>34</v>
      </c>
      <c r="H1771" s="31" t="s">
        <v>3177</v>
      </c>
      <c r="I1771" s="31"/>
      <c r="J1771" s="84" t="s">
        <v>106</v>
      </c>
      <c r="K1771" s="31" t="s">
        <v>36</v>
      </c>
      <c r="L1771" s="31" t="s">
        <v>95</v>
      </c>
      <c r="M1771" s="169">
        <v>45514</v>
      </c>
      <c r="N1771" s="148"/>
      <c r="O1771" s="44" t="s">
        <v>43</v>
      </c>
      <c r="P1771" s="43" t="s">
        <v>3178</v>
      </c>
      <c r="Q1771" s="31"/>
      <c r="R1771" s="84" t="s">
        <v>106</v>
      </c>
      <c r="S1771" s="31" t="s">
        <v>36</v>
      </c>
      <c r="T1771" s="31" t="s">
        <v>95</v>
      </c>
      <c r="U1771" s="169">
        <v>45514</v>
      </c>
      <c r="V1771" s="150"/>
      <c r="W1771" s="141" t="str" cm="1">
        <f t="array" ref="W1771">IF(SUM(LEN(B1771:V1771))=0,"",IF(OR(OR(ISBLANK(F1771),SUM(LEN(C1771),LEN(D1771))=0),AND(NOT(E1771="Unknown"),ISBLANK(J1771)),AND(NOT(O1771="Unknown"),ISBLANK(R1771))),"Missing Information", INDEX(Table15[Entire Service Line Classification], MATCH(SUMIFS(Table15[Unique ID],Table15[System-Owned Portion],E1771,Table15[If Material Anything Other than "Lead" in Column E,Was Material Ever Previously Lead?],G1771,Table15[Customer-Owned Portion],O1771),Table15[Unique ID],0),0)))</f>
        <v>Non-lead</v>
      </c>
      <c r="X1771"/>
    </row>
    <row r="1772" spans="2:24" ht="30" x14ac:dyDescent="0.25">
      <c r="B1772" s="146">
        <v>26365498</v>
      </c>
      <c r="C1772" s="31" t="s">
        <v>2104</v>
      </c>
      <c r="D1772" s="31">
        <v>1899</v>
      </c>
      <c r="E1772" s="44" t="s">
        <v>43</v>
      </c>
      <c r="F1772" s="43" t="s">
        <v>34</v>
      </c>
      <c r="G1772" s="84" t="s">
        <v>34</v>
      </c>
      <c r="H1772" s="31" t="s">
        <v>3177</v>
      </c>
      <c r="I1772" s="31"/>
      <c r="J1772" s="84" t="s">
        <v>106</v>
      </c>
      <c r="K1772" s="31" t="s">
        <v>36</v>
      </c>
      <c r="L1772" s="31" t="s">
        <v>95</v>
      </c>
      <c r="M1772" s="169">
        <v>45514</v>
      </c>
      <c r="N1772" s="148"/>
      <c r="O1772" s="44" t="s">
        <v>43</v>
      </c>
      <c r="P1772" s="43" t="s">
        <v>3178</v>
      </c>
      <c r="Q1772" s="31"/>
      <c r="R1772" s="84" t="s">
        <v>106</v>
      </c>
      <c r="S1772" s="31" t="s">
        <v>36</v>
      </c>
      <c r="T1772" s="31" t="s">
        <v>95</v>
      </c>
      <c r="U1772" s="169">
        <v>45514</v>
      </c>
      <c r="V1772" s="150"/>
      <c r="W1772" s="141" t="str" cm="1">
        <f t="array" ref="W1772">IF(SUM(LEN(B1772:V1772))=0,"",IF(OR(OR(ISBLANK(F1772),SUM(LEN(C1772),LEN(D1772))=0),AND(NOT(E1772="Unknown"),ISBLANK(J1772)),AND(NOT(O1772="Unknown"),ISBLANK(R1772))),"Missing Information", INDEX(Table15[Entire Service Line Classification], MATCH(SUMIFS(Table15[Unique ID],Table15[System-Owned Portion],E1772,Table15[If Material Anything Other than "Lead" in Column E,Was Material Ever Previously Lead?],G1772,Table15[Customer-Owned Portion],O1772),Table15[Unique ID],0),0)))</f>
        <v>Non-lead</v>
      </c>
      <c r="X1772"/>
    </row>
    <row r="1773" spans="2:24" ht="30" x14ac:dyDescent="0.25">
      <c r="B1773" s="146">
        <v>26365497</v>
      </c>
      <c r="C1773" s="31" t="s">
        <v>2105</v>
      </c>
      <c r="D1773" s="31">
        <v>1900</v>
      </c>
      <c r="E1773" s="44" t="s">
        <v>43</v>
      </c>
      <c r="F1773" s="43" t="s">
        <v>34</v>
      </c>
      <c r="G1773" s="84" t="s">
        <v>34</v>
      </c>
      <c r="H1773" s="31" t="s">
        <v>3177</v>
      </c>
      <c r="I1773" s="31"/>
      <c r="J1773" s="84" t="s">
        <v>106</v>
      </c>
      <c r="K1773" s="31" t="s">
        <v>36</v>
      </c>
      <c r="L1773" s="31" t="s">
        <v>95</v>
      </c>
      <c r="M1773" s="169">
        <v>45514</v>
      </c>
      <c r="N1773" s="148"/>
      <c r="O1773" s="44" t="s">
        <v>43</v>
      </c>
      <c r="P1773" s="43" t="s">
        <v>3178</v>
      </c>
      <c r="Q1773" s="31"/>
      <c r="R1773" s="84" t="s">
        <v>106</v>
      </c>
      <c r="S1773" s="31" t="s">
        <v>36</v>
      </c>
      <c r="T1773" s="31" t="s">
        <v>95</v>
      </c>
      <c r="U1773" s="169">
        <v>45514</v>
      </c>
      <c r="V1773" s="150"/>
      <c r="W1773" s="141" t="str" cm="1">
        <f t="array" ref="W1773">IF(SUM(LEN(B1773:V1773))=0,"",IF(OR(OR(ISBLANK(F1773),SUM(LEN(C1773),LEN(D1773))=0),AND(NOT(E1773="Unknown"),ISBLANK(J1773)),AND(NOT(O1773="Unknown"),ISBLANK(R1773))),"Missing Information", INDEX(Table15[Entire Service Line Classification], MATCH(SUMIFS(Table15[Unique ID],Table15[System-Owned Portion],E1773,Table15[If Material Anything Other than "Lead" in Column E,Was Material Ever Previously Lead?],G1773,Table15[Customer-Owned Portion],O1773),Table15[Unique ID],0),0)))</f>
        <v>Non-lead</v>
      </c>
      <c r="X1773"/>
    </row>
    <row r="1774" spans="2:24" ht="30" x14ac:dyDescent="0.25">
      <c r="B1774" s="146">
        <v>26365473</v>
      </c>
      <c r="C1774" s="31" t="s">
        <v>2106</v>
      </c>
      <c r="D1774" s="31">
        <v>1901</v>
      </c>
      <c r="E1774" s="44" t="s">
        <v>43</v>
      </c>
      <c r="F1774" s="43" t="s">
        <v>34</v>
      </c>
      <c r="G1774" s="84" t="s">
        <v>34</v>
      </c>
      <c r="H1774" s="31" t="s">
        <v>3177</v>
      </c>
      <c r="I1774" s="31"/>
      <c r="J1774" s="84" t="s">
        <v>106</v>
      </c>
      <c r="K1774" s="31" t="s">
        <v>36</v>
      </c>
      <c r="L1774" s="31" t="s">
        <v>95</v>
      </c>
      <c r="M1774" s="169">
        <v>45514</v>
      </c>
      <c r="N1774" s="148"/>
      <c r="O1774" s="44" t="s">
        <v>43</v>
      </c>
      <c r="P1774" s="43" t="s">
        <v>3178</v>
      </c>
      <c r="Q1774" s="31"/>
      <c r="R1774" s="84" t="s">
        <v>106</v>
      </c>
      <c r="S1774" s="31" t="s">
        <v>36</v>
      </c>
      <c r="T1774" s="31" t="s">
        <v>95</v>
      </c>
      <c r="U1774" s="169">
        <v>45514</v>
      </c>
      <c r="V1774" s="150"/>
      <c r="W1774" s="141" t="str" cm="1">
        <f t="array" ref="W1774">IF(SUM(LEN(B1774:V1774))=0,"",IF(OR(OR(ISBLANK(F1774),SUM(LEN(C1774),LEN(D1774))=0),AND(NOT(E1774="Unknown"),ISBLANK(J1774)),AND(NOT(O1774="Unknown"),ISBLANK(R1774))),"Missing Information", INDEX(Table15[Entire Service Line Classification], MATCH(SUMIFS(Table15[Unique ID],Table15[System-Owned Portion],E1774,Table15[If Material Anything Other than "Lead" in Column E,Was Material Ever Previously Lead?],G1774,Table15[Customer-Owned Portion],O1774),Table15[Unique ID],0),0)))</f>
        <v>Non-lead</v>
      </c>
      <c r="X1774"/>
    </row>
    <row r="1775" spans="2:24" ht="30" x14ac:dyDescent="0.25">
      <c r="B1775" s="146">
        <v>26365470</v>
      </c>
      <c r="C1775" s="31" t="s">
        <v>2107</v>
      </c>
      <c r="D1775" s="31">
        <v>1902</v>
      </c>
      <c r="E1775" s="44" t="s">
        <v>43</v>
      </c>
      <c r="F1775" s="43" t="s">
        <v>34</v>
      </c>
      <c r="G1775" s="84" t="s">
        <v>34</v>
      </c>
      <c r="H1775" s="31" t="s">
        <v>3177</v>
      </c>
      <c r="I1775" s="31"/>
      <c r="J1775" s="84" t="s">
        <v>106</v>
      </c>
      <c r="K1775" s="31" t="s">
        <v>36</v>
      </c>
      <c r="L1775" s="31" t="s">
        <v>95</v>
      </c>
      <c r="M1775" s="169">
        <v>45514</v>
      </c>
      <c r="N1775" s="148"/>
      <c r="O1775" s="44" t="s">
        <v>43</v>
      </c>
      <c r="P1775" s="43" t="s">
        <v>3178</v>
      </c>
      <c r="Q1775" s="31"/>
      <c r="R1775" s="84" t="s">
        <v>106</v>
      </c>
      <c r="S1775" s="31" t="s">
        <v>36</v>
      </c>
      <c r="T1775" s="31" t="s">
        <v>95</v>
      </c>
      <c r="U1775" s="169">
        <v>45514</v>
      </c>
      <c r="V1775" s="150"/>
      <c r="W1775" s="141" t="str" cm="1">
        <f t="array" ref="W1775">IF(SUM(LEN(B1775:V1775))=0,"",IF(OR(OR(ISBLANK(F1775),SUM(LEN(C1775),LEN(D1775))=0),AND(NOT(E1775="Unknown"),ISBLANK(J1775)),AND(NOT(O1775="Unknown"),ISBLANK(R1775))),"Missing Information", INDEX(Table15[Entire Service Line Classification], MATCH(SUMIFS(Table15[Unique ID],Table15[System-Owned Portion],E1775,Table15[If Material Anything Other than "Lead" in Column E,Was Material Ever Previously Lead?],G1775,Table15[Customer-Owned Portion],O1775),Table15[Unique ID],0),0)))</f>
        <v>Non-lead</v>
      </c>
      <c r="X1775"/>
    </row>
    <row r="1776" spans="2:24" ht="30" x14ac:dyDescent="0.25">
      <c r="B1776" s="146">
        <v>26365495</v>
      </c>
      <c r="C1776" s="31" t="s">
        <v>2108</v>
      </c>
      <c r="D1776" s="31">
        <v>1903</v>
      </c>
      <c r="E1776" s="44" t="s">
        <v>43</v>
      </c>
      <c r="F1776" s="43" t="s">
        <v>34</v>
      </c>
      <c r="G1776" s="84" t="s">
        <v>34</v>
      </c>
      <c r="H1776" s="31" t="s">
        <v>3177</v>
      </c>
      <c r="I1776" s="31"/>
      <c r="J1776" s="84" t="s">
        <v>106</v>
      </c>
      <c r="K1776" s="31" t="s">
        <v>36</v>
      </c>
      <c r="L1776" s="31" t="s">
        <v>95</v>
      </c>
      <c r="M1776" s="169">
        <v>45514</v>
      </c>
      <c r="N1776" s="148"/>
      <c r="O1776" s="44" t="s">
        <v>43</v>
      </c>
      <c r="P1776" s="43" t="s">
        <v>3178</v>
      </c>
      <c r="Q1776" s="31"/>
      <c r="R1776" s="84" t="s">
        <v>106</v>
      </c>
      <c r="S1776" s="31" t="s">
        <v>36</v>
      </c>
      <c r="T1776" s="31" t="s">
        <v>95</v>
      </c>
      <c r="U1776" s="169">
        <v>45514</v>
      </c>
      <c r="V1776" s="150"/>
      <c r="W1776" s="141" t="str" cm="1">
        <f t="array" ref="W1776">IF(SUM(LEN(B1776:V1776))=0,"",IF(OR(OR(ISBLANK(F1776),SUM(LEN(C1776),LEN(D1776))=0),AND(NOT(E1776="Unknown"),ISBLANK(J1776)),AND(NOT(O1776="Unknown"),ISBLANK(R1776))),"Missing Information", INDEX(Table15[Entire Service Line Classification], MATCH(SUMIFS(Table15[Unique ID],Table15[System-Owned Portion],E1776,Table15[If Material Anything Other than "Lead" in Column E,Was Material Ever Previously Lead?],G1776,Table15[Customer-Owned Portion],O1776),Table15[Unique ID],0),0)))</f>
        <v>Non-lead</v>
      </c>
      <c r="X1776"/>
    </row>
    <row r="1777" spans="2:24" ht="30" x14ac:dyDescent="0.25">
      <c r="B1777" s="146">
        <v>26365476</v>
      </c>
      <c r="C1777" s="31" t="s">
        <v>2109</v>
      </c>
      <c r="D1777" s="31">
        <v>1904</v>
      </c>
      <c r="E1777" s="44" t="s">
        <v>43</v>
      </c>
      <c r="F1777" s="43" t="s">
        <v>34</v>
      </c>
      <c r="G1777" s="84" t="s">
        <v>34</v>
      </c>
      <c r="H1777" s="31" t="s">
        <v>3177</v>
      </c>
      <c r="I1777" s="31"/>
      <c r="J1777" s="84" t="s">
        <v>106</v>
      </c>
      <c r="K1777" s="31" t="s">
        <v>36</v>
      </c>
      <c r="L1777" s="31" t="s">
        <v>95</v>
      </c>
      <c r="M1777" s="169">
        <v>45514</v>
      </c>
      <c r="N1777" s="148"/>
      <c r="O1777" s="44" t="s">
        <v>43</v>
      </c>
      <c r="P1777" s="43" t="s">
        <v>3178</v>
      </c>
      <c r="Q1777" s="31"/>
      <c r="R1777" s="84" t="s">
        <v>106</v>
      </c>
      <c r="S1777" s="31" t="s">
        <v>36</v>
      </c>
      <c r="T1777" s="31" t="s">
        <v>95</v>
      </c>
      <c r="U1777" s="169">
        <v>45514</v>
      </c>
      <c r="V1777" s="150"/>
      <c r="W1777" s="141" t="str" cm="1">
        <f t="array" ref="W1777">IF(SUM(LEN(B1777:V1777))=0,"",IF(OR(OR(ISBLANK(F1777),SUM(LEN(C1777),LEN(D1777))=0),AND(NOT(E1777="Unknown"),ISBLANK(J1777)),AND(NOT(O1777="Unknown"),ISBLANK(R1777))),"Missing Information", INDEX(Table15[Entire Service Line Classification], MATCH(SUMIFS(Table15[Unique ID],Table15[System-Owned Portion],E1777,Table15[If Material Anything Other than "Lead" in Column E,Was Material Ever Previously Lead?],G1777,Table15[Customer-Owned Portion],O1777),Table15[Unique ID],0),0)))</f>
        <v>Non-lead</v>
      </c>
      <c r="X1777"/>
    </row>
    <row r="1778" spans="2:24" ht="30" x14ac:dyDescent="0.25">
      <c r="B1778" s="146">
        <v>26365447</v>
      </c>
      <c r="C1778" s="31" t="s">
        <v>2110</v>
      </c>
      <c r="D1778" s="31">
        <v>1905</v>
      </c>
      <c r="E1778" s="44" t="s">
        <v>43</v>
      </c>
      <c r="F1778" s="43" t="s">
        <v>34</v>
      </c>
      <c r="G1778" s="84" t="s">
        <v>34</v>
      </c>
      <c r="H1778" s="31" t="s">
        <v>3177</v>
      </c>
      <c r="I1778" s="31"/>
      <c r="J1778" s="84" t="s">
        <v>106</v>
      </c>
      <c r="K1778" s="31" t="s">
        <v>36</v>
      </c>
      <c r="L1778" s="31" t="s">
        <v>95</v>
      </c>
      <c r="M1778" s="169">
        <v>45514</v>
      </c>
      <c r="N1778" s="148"/>
      <c r="O1778" s="44" t="s">
        <v>43</v>
      </c>
      <c r="P1778" s="43" t="s">
        <v>3178</v>
      </c>
      <c r="Q1778" s="31"/>
      <c r="R1778" s="84" t="s">
        <v>106</v>
      </c>
      <c r="S1778" s="31" t="s">
        <v>36</v>
      </c>
      <c r="T1778" s="31" t="s">
        <v>95</v>
      </c>
      <c r="U1778" s="169">
        <v>45514</v>
      </c>
      <c r="V1778" s="150"/>
      <c r="W1778" s="141" t="str" cm="1">
        <f t="array" ref="W1778">IF(SUM(LEN(B1778:V1778))=0,"",IF(OR(OR(ISBLANK(F1778),SUM(LEN(C1778),LEN(D1778))=0),AND(NOT(E1778="Unknown"),ISBLANK(J1778)),AND(NOT(O1778="Unknown"),ISBLANK(R1778))),"Missing Information", INDEX(Table15[Entire Service Line Classification], MATCH(SUMIFS(Table15[Unique ID],Table15[System-Owned Portion],E1778,Table15[If Material Anything Other than "Lead" in Column E,Was Material Ever Previously Lead?],G1778,Table15[Customer-Owned Portion],O1778),Table15[Unique ID],0),0)))</f>
        <v>Non-lead</v>
      </c>
      <c r="X1778"/>
    </row>
    <row r="1779" spans="2:24" ht="30" x14ac:dyDescent="0.25">
      <c r="B1779" s="146">
        <v>26365472</v>
      </c>
      <c r="C1779" s="31" t="s">
        <v>2111</v>
      </c>
      <c r="D1779" s="31">
        <v>1906</v>
      </c>
      <c r="E1779" s="44" t="s">
        <v>43</v>
      </c>
      <c r="F1779" s="43" t="s">
        <v>34</v>
      </c>
      <c r="G1779" s="84" t="s">
        <v>34</v>
      </c>
      <c r="H1779" s="31" t="s">
        <v>3177</v>
      </c>
      <c r="I1779" s="31"/>
      <c r="J1779" s="84" t="s">
        <v>106</v>
      </c>
      <c r="K1779" s="31" t="s">
        <v>36</v>
      </c>
      <c r="L1779" s="31" t="s">
        <v>95</v>
      </c>
      <c r="M1779" s="169">
        <v>45514</v>
      </c>
      <c r="N1779" s="148"/>
      <c r="O1779" s="44" t="s">
        <v>43</v>
      </c>
      <c r="P1779" s="43" t="s">
        <v>3178</v>
      </c>
      <c r="Q1779" s="31"/>
      <c r="R1779" s="84" t="s">
        <v>106</v>
      </c>
      <c r="S1779" s="31" t="s">
        <v>36</v>
      </c>
      <c r="T1779" s="31" t="s">
        <v>95</v>
      </c>
      <c r="U1779" s="169">
        <v>45514</v>
      </c>
      <c r="V1779" s="150"/>
      <c r="W1779" s="141" t="str" cm="1">
        <f t="array" ref="W1779">IF(SUM(LEN(B1779:V1779))=0,"",IF(OR(OR(ISBLANK(F1779),SUM(LEN(C1779),LEN(D1779))=0),AND(NOT(E1779="Unknown"),ISBLANK(J1779)),AND(NOT(O1779="Unknown"),ISBLANK(R1779))),"Missing Information", INDEX(Table15[Entire Service Line Classification], MATCH(SUMIFS(Table15[Unique ID],Table15[System-Owned Portion],E1779,Table15[If Material Anything Other than "Lead" in Column E,Was Material Ever Previously Lead?],G1779,Table15[Customer-Owned Portion],O1779),Table15[Unique ID],0),0)))</f>
        <v>Non-lead</v>
      </c>
      <c r="X1779"/>
    </row>
    <row r="1780" spans="2:24" ht="30" x14ac:dyDescent="0.25">
      <c r="B1780" s="146">
        <v>26365561</v>
      </c>
      <c r="C1780" s="31" t="s">
        <v>2112</v>
      </c>
      <c r="D1780" s="31">
        <v>1907</v>
      </c>
      <c r="E1780" s="44" t="s">
        <v>43</v>
      </c>
      <c r="F1780" s="43" t="s">
        <v>34</v>
      </c>
      <c r="G1780" s="84" t="s">
        <v>34</v>
      </c>
      <c r="H1780" s="31" t="s">
        <v>3177</v>
      </c>
      <c r="I1780" s="31"/>
      <c r="J1780" s="84" t="s">
        <v>106</v>
      </c>
      <c r="K1780" s="31" t="s">
        <v>36</v>
      </c>
      <c r="L1780" s="31" t="s">
        <v>95</v>
      </c>
      <c r="M1780" s="169">
        <v>45514</v>
      </c>
      <c r="N1780" s="148"/>
      <c r="O1780" s="44" t="s">
        <v>43</v>
      </c>
      <c r="P1780" s="43" t="s">
        <v>3178</v>
      </c>
      <c r="Q1780" s="31"/>
      <c r="R1780" s="84" t="s">
        <v>106</v>
      </c>
      <c r="S1780" s="31" t="s">
        <v>36</v>
      </c>
      <c r="T1780" s="31" t="s">
        <v>95</v>
      </c>
      <c r="U1780" s="169">
        <v>45514</v>
      </c>
      <c r="V1780" s="150"/>
      <c r="W1780" s="141" t="str" cm="1">
        <f t="array" ref="W1780">IF(SUM(LEN(B1780:V1780))=0,"",IF(OR(OR(ISBLANK(F1780),SUM(LEN(C1780),LEN(D1780))=0),AND(NOT(E1780="Unknown"),ISBLANK(J1780)),AND(NOT(O1780="Unknown"),ISBLANK(R1780))),"Missing Information", INDEX(Table15[Entire Service Line Classification], MATCH(SUMIFS(Table15[Unique ID],Table15[System-Owned Portion],E1780,Table15[If Material Anything Other than "Lead" in Column E,Was Material Ever Previously Lead?],G1780,Table15[Customer-Owned Portion],O1780),Table15[Unique ID],0),0)))</f>
        <v>Non-lead</v>
      </c>
      <c r="X1780"/>
    </row>
    <row r="1781" spans="2:24" ht="30" x14ac:dyDescent="0.25">
      <c r="B1781" s="146">
        <v>26365423</v>
      </c>
      <c r="C1781" s="31" t="s">
        <v>2113</v>
      </c>
      <c r="D1781" s="31">
        <v>1908</v>
      </c>
      <c r="E1781" s="44" t="s">
        <v>43</v>
      </c>
      <c r="F1781" s="43" t="s">
        <v>34</v>
      </c>
      <c r="G1781" s="84" t="s">
        <v>34</v>
      </c>
      <c r="H1781" s="31" t="s">
        <v>3177</v>
      </c>
      <c r="I1781" s="31"/>
      <c r="J1781" s="84" t="s">
        <v>106</v>
      </c>
      <c r="K1781" s="31" t="s">
        <v>36</v>
      </c>
      <c r="L1781" s="31" t="s">
        <v>95</v>
      </c>
      <c r="M1781" s="169">
        <v>45514</v>
      </c>
      <c r="N1781" s="148"/>
      <c r="O1781" s="44" t="s">
        <v>43</v>
      </c>
      <c r="P1781" s="43" t="s">
        <v>3178</v>
      </c>
      <c r="Q1781" s="31"/>
      <c r="R1781" s="84" t="s">
        <v>106</v>
      </c>
      <c r="S1781" s="31" t="s">
        <v>36</v>
      </c>
      <c r="T1781" s="31" t="s">
        <v>95</v>
      </c>
      <c r="U1781" s="169">
        <v>45514</v>
      </c>
      <c r="V1781" s="150"/>
      <c r="W1781" s="141" t="str" cm="1">
        <f t="array" ref="W1781">IF(SUM(LEN(B1781:V1781))=0,"",IF(OR(OR(ISBLANK(F1781),SUM(LEN(C1781),LEN(D1781))=0),AND(NOT(E1781="Unknown"),ISBLANK(J1781)),AND(NOT(O1781="Unknown"),ISBLANK(R1781))),"Missing Information", INDEX(Table15[Entire Service Line Classification], MATCH(SUMIFS(Table15[Unique ID],Table15[System-Owned Portion],E1781,Table15[If Material Anything Other than "Lead" in Column E,Was Material Ever Previously Lead?],G1781,Table15[Customer-Owned Portion],O1781),Table15[Unique ID],0),0)))</f>
        <v>Non-lead</v>
      </c>
      <c r="X1781"/>
    </row>
    <row r="1782" spans="2:24" ht="30" x14ac:dyDescent="0.25">
      <c r="B1782" s="146">
        <v>26365562</v>
      </c>
      <c r="C1782" s="31" t="s">
        <v>2114</v>
      </c>
      <c r="D1782" s="31">
        <v>1909</v>
      </c>
      <c r="E1782" s="44" t="s">
        <v>43</v>
      </c>
      <c r="F1782" s="43" t="s">
        <v>34</v>
      </c>
      <c r="G1782" s="84" t="s">
        <v>34</v>
      </c>
      <c r="H1782" s="31" t="s">
        <v>3177</v>
      </c>
      <c r="I1782" s="31"/>
      <c r="J1782" s="84" t="s">
        <v>106</v>
      </c>
      <c r="K1782" s="31" t="s">
        <v>36</v>
      </c>
      <c r="L1782" s="31" t="s">
        <v>95</v>
      </c>
      <c r="M1782" s="169">
        <v>45514</v>
      </c>
      <c r="N1782" s="148"/>
      <c r="O1782" s="44" t="s">
        <v>43</v>
      </c>
      <c r="P1782" s="43" t="s">
        <v>3178</v>
      </c>
      <c r="Q1782" s="31"/>
      <c r="R1782" s="84" t="s">
        <v>106</v>
      </c>
      <c r="S1782" s="31" t="s">
        <v>36</v>
      </c>
      <c r="T1782" s="31" t="s">
        <v>95</v>
      </c>
      <c r="U1782" s="169">
        <v>45514</v>
      </c>
      <c r="V1782" s="150"/>
      <c r="W1782" s="141" t="str" cm="1">
        <f t="array" ref="W1782">IF(SUM(LEN(B1782:V1782))=0,"",IF(OR(OR(ISBLANK(F1782),SUM(LEN(C1782),LEN(D1782))=0),AND(NOT(E1782="Unknown"),ISBLANK(J1782)),AND(NOT(O1782="Unknown"),ISBLANK(R1782))),"Missing Information", INDEX(Table15[Entire Service Line Classification], MATCH(SUMIFS(Table15[Unique ID],Table15[System-Owned Portion],E1782,Table15[If Material Anything Other than "Lead" in Column E,Was Material Ever Previously Lead?],G1782,Table15[Customer-Owned Portion],O1782),Table15[Unique ID],0),0)))</f>
        <v>Non-lead</v>
      </c>
      <c r="X1782"/>
    </row>
    <row r="1783" spans="2:24" ht="30" x14ac:dyDescent="0.25">
      <c r="B1783" s="146">
        <v>26365427</v>
      </c>
      <c r="C1783" s="31" t="s">
        <v>2115</v>
      </c>
      <c r="D1783" s="31">
        <v>1910</v>
      </c>
      <c r="E1783" s="44" t="s">
        <v>43</v>
      </c>
      <c r="F1783" s="43" t="s">
        <v>34</v>
      </c>
      <c r="G1783" s="84" t="s">
        <v>34</v>
      </c>
      <c r="H1783" s="31" t="s">
        <v>3177</v>
      </c>
      <c r="I1783" s="31"/>
      <c r="J1783" s="84" t="s">
        <v>106</v>
      </c>
      <c r="K1783" s="31" t="s">
        <v>36</v>
      </c>
      <c r="L1783" s="31" t="s">
        <v>95</v>
      </c>
      <c r="M1783" s="169">
        <v>45514</v>
      </c>
      <c r="N1783" s="148"/>
      <c r="O1783" s="44" t="s">
        <v>43</v>
      </c>
      <c r="P1783" s="43" t="s">
        <v>3178</v>
      </c>
      <c r="Q1783" s="31"/>
      <c r="R1783" s="84" t="s">
        <v>106</v>
      </c>
      <c r="S1783" s="31" t="s">
        <v>36</v>
      </c>
      <c r="T1783" s="31" t="s">
        <v>95</v>
      </c>
      <c r="U1783" s="169">
        <v>45514</v>
      </c>
      <c r="V1783" s="150"/>
      <c r="W1783" s="141" t="str" cm="1">
        <f t="array" ref="W1783">IF(SUM(LEN(B1783:V1783))=0,"",IF(OR(OR(ISBLANK(F1783),SUM(LEN(C1783),LEN(D1783))=0),AND(NOT(E1783="Unknown"),ISBLANK(J1783)),AND(NOT(O1783="Unknown"),ISBLANK(R1783))),"Missing Information", INDEX(Table15[Entire Service Line Classification], MATCH(SUMIFS(Table15[Unique ID],Table15[System-Owned Portion],E1783,Table15[If Material Anything Other than "Lead" in Column E,Was Material Ever Previously Lead?],G1783,Table15[Customer-Owned Portion],O1783),Table15[Unique ID],0),0)))</f>
        <v>Non-lead</v>
      </c>
      <c r="X1783"/>
    </row>
    <row r="1784" spans="2:24" ht="30" x14ac:dyDescent="0.25">
      <c r="B1784" s="146">
        <v>26365558</v>
      </c>
      <c r="C1784" s="31" t="s">
        <v>2116</v>
      </c>
      <c r="D1784" s="31">
        <v>1911</v>
      </c>
      <c r="E1784" s="44" t="s">
        <v>43</v>
      </c>
      <c r="F1784" s="43" t="s">
        <v>34</v>
      </c>
      <c r="G1784" s="84" t="s">
        <v>34</v>
      </c>
      <c r="H1784" s="31" t="s">
        <v>3177</v>
      </c>
      <c r="I1784" s="31"/>
      <c r="J1784" s="84" t="s">
        <v>106</v>
      </c>
      <c r="K1784" s="31" t="s">
        <v>36</v>
      </c>
      <c r="L1784" s="31" t="s">
        <v>95</v>
      </c>
      <c r="M1784" s="169">
        <v>45514</v>
      </c>
      <c r="N1784" s="148"/>
      <c r="O1784" s="44" t="s">
        <v>42</v>
      </c>
      <c r="P1784" s="43" t="s">
        <v>3178</v>
      </c>
      <c r="Q1784" s="31"/>
      <c r="R1784" s="84" t="s">
        <v>106</v>
      </c>
      <c r="S1784" s="31" t="s">
        <v>36</v>
      </c>
      <c r="T1784" s="31" t="s">
        <v>95</v>
      </c>
      <c r="U1784" s="169">
        <v>45514</v>
      </c>
      <c r="V1784" s="150"/>
      <c r="W1784" s="141" t="str" cm="1">
        <f t="array" ref="W1784">IF(SUM(LEN(B1784:V1784))=0,"",IF(OR(OR(ISBLANK(F1784),SUM(LEN(C1784),LEN(D1784))=0),AND(NOT(E1784="Unknown"),ISBLANK(J1784)),AND(NOT(O1784="Unknown"),ISBLANK(R1784))),"Missing Information", INDEX(Table15[Entire Service Line Classification], MATCH(SUMIFS(Table15[Unique ID],Table15[System-Owned Portion],E1784,Table15[If Material Anything Other than "Lead" in Column E,Was Material Ever Previously Lead?],G1784,Table15[Customer-Owned Portion],O1784),Table15[Unique ID],0),0)))</f>
        <v>Non-lead</v>
      </c>
      <c r="X1784"/>
    </row>
    <row r="1785" spans="2:24" ht="30" x14ac:dyDescent="0.25">
      <c r="B1785" s="146">
        <v>26365422</v>
      </c>
      <c r="C1785" s="31" t="s">
        <v>2117</v>
      </c>
      <c r="D1785" s="31">
        <v>1912</v>
      </c>
      <c r="E1785" s="44" t="s">
        <v>43</v>
      </c>
      <c r="F1785" s="43" t="s">
        <v>34</v>
      </c>
      <c r="G1785" s="84" t="s">
        <v>34</v>
      </c>
      <c r="H1785" s="31" t="s">
        <v>3177</v>
      </c>
      <c r="I1785" s="31"/>
      <c r="J1785" s="84" t="s">
        <v>106</v>
      </c>
      <c r="K1785" s="31" t="s">
        <v>36</v>
      </c>
      <c r="L1785" s="31" t="s">
        <v>95</v>
      </c>
      <c r="M1785" s="169">
        <v>45514</v>
      </c>
      <c r="N1785" s="148"/>
      <c r="O1785" s="44" t="s">
        <v>43</v>
      </c>
      <c r="P1785" s="43" t="s">
        <v>3178</v>
      </c>
      <c r="Q1785" s="31"/>
      <c r="R1785" s="84" t="s">
        <v>106</v>
      </c>
      <c r="S1785" s="31" t="s">
        <v>36</v>
      </c>
      <c r="T1785" s="31" t="s">
        <v>95</v>
      </c>
      <c r="U1785" s="169">
        <v>45514</v>
      </c>
      <c r="V1785" s="150"/>
      <c r="W1785" s="141" t="str" cm="1">
        <f t="array" ref="W1785">IF(SUM(LEN(B1785:V1785))=0,"",IF(OR(OR(ISBLANK(F1785),SUM(LEN(C1785),LEN(D1785))=0),AND(NOT(E1785="Unknown"),ISBLANK(J1785)),AND(NOT(O1785="Unknown"),ISBLANK(R1785))),"Missing Information", INDEX(Table15[Entire Service Line Classification], MATCH(SUMIFS(Table15[Unique ID],Table15[System-Owned Portion],E1785,Table15[If Material Anything Other than "Lead" in Column E,Was Material Ever Previously Lead?],G1785,Table15[Customer-Owned Portion],O1785),Table15[Unique ID],0),0)))</f>
        <v>Non-lead</v>
      </c>
      <c r="X1785"/>
    </row>
    <row r="1786" spans="2:24" ht="30" x14ac:dyDescent="0.25">
      <c r="B1786" s="146">
        <v>26366728</v>
      </c>
      <c r="C1786" s="31" t="s">
        <v>2118</v>
      </c>
      <c r="D1786" s="31">
        <v>1913</v>
      </c>
      <c r="E1786" s="44" t="s">
        <v>43</v>
      </c>
      <c r="F1786" s="43" t="s">
        <v>34</v>
      </c>
      <c r="G1786" s="84" t="s">
        <v>34</v>
      </c>
      <c r="H1786" s="31" t="s">
        <v>3177</v>
      </c>
      <c r="I1786" s="31"/>
      <c r="J1786" s="84" t="s">
        <v>106</v>
      </c>
      <c r="K1786" s="31" t="s">
        <v>36</v>
      </c>
      <c r="L1786" s="31" t="s">
        <v>95</v>
      </c>
      <c r="M1786" s="169">
        <v>45514</v>
      </c>
      <c r="N1786" s="148"/>
      <c r="O1786" s="44" t="s">
        <v>43</v>
      </c>
      <c r="P1786" s="43" t="s">
        <v>3178</v>
      </c>
      <c r="Q1786" s="31"/>
      <c r="R1786" s="84" t="s">
        <v>106</v>
      </c>
      <c r="S1786" s="31" t="s">
        <v>36</v>
      </c>
      <c r="T1786" s="31" t="s">
        <v>95</v>
      </c>
      <c r="U1786" s="169">
        <v>45514</v>
      </c>
      <c r="V1786" s="150"/>
      <c r="W1786" s="141" t="str" cm="1">
        <f t="array" ref="W1786">IF(SUM(LEN(B1786:V1786))=0,"",IF(OR(OR(ISBLANK(F1786),SUM(LEN(C1786),LEN(D1786))=0),AND(NOT(E1786="Unknown"),ISBLANK(J1786)),AND(NOT(O1786="Unknown"),ISBLANK(R1786))),"Missing Information", INDEX(Table15[Entire Service Line Classification], MATCH(SUMIFS(Table15[Unique ID],Table15[System-Owned Portion],E1786,Table15[If Material Anything Other than "Lead" in Column E,Was Material Ever Previously Lead?],G1786,Table15[Customer-Owned Portion],O1786),Table15[Unique ID],0),0)))</f>
        <v>Non-lead</v>
      </c>
      <c r="X1786"/>
    </row>
    <row r="1787" spans="2:24" ht="30" x14ac:dyDescent="0.25">
      <c r="B1787" s="146">
        <v>26365426</v>
      </c>
      <c r="C1787" s="31" t="s">
        <v>2119</v>
      </c>
      <c r="D1787" s="31">
        <v>1914</v>
      </c>
      <c r="E1787" s="44" t="s">
        <v>43</v>
      </c>
      <c r="F1787" s="43" t="s">
        <v>34</v>
      </c>
      <c r="G1787" s="84" t="s">
        <v>34</v>
      </c>
      <c r="H1787" s="31" t="s">
        <v>3177</v>
      </c>
      <c r="I1787" s="31"/>
      <c r="J1787" s="84" t="s">
        <v>106</v>
      </c>
      <c r="K1787" s="31" t="s">
        <v>36</v>
      </c>
      <c r="L1787" s="31" t="s">
        <v>95</v>
      </c>
      <c r="M1787" s="169">
        <v>45514</v>
      </c>
      <c r="N1787" s="148"/>
      <c r="O1787" s="44" t="s">
        <v>43</v>
      </c>
      <c r="P1787" s="43" t="s">
        <v>3178</v>
      </c>
      <c r="Q1787" s="31"/>
      <c r="R1787" s="84" t="s">
        <v>106</v>
      </c>
      <c r="S1787" s="31" t="s">
        <v>36</v>
      </c>
      <c r="T1787" s="31" t="s">
        <v>95</v>
      </c>
      <c r="U1787" s="169">
        <v>45514</v>
      </c>
      <c r="V1787" s="150"/>
      <c r="W1787" s="141" t="str" cm="1">
        <f t="array" ref="W1787">IF(SUM(LEN(B1787:V1787))=0,"",IF(OR(OR(ISBLANK(F1787),SUM(LEN(C1787),LEN(D1787))=0),AND(NOT(E1787="Unknown"),ISBLANK(J1787)),AND(NOT(O1787="Unknown"),ISBLANK(R1787))),"Missing Information", INDEX(Table15[Entire Service Line Classification], MATCH(SUMIFS(Table15[Unique ID],Table15[System-Owned Portion],E1787,Table15[If Material Anything Other than "Lead" in Column E,Was Material Ever Previously Lead?],G1787,Table15[Customer-Owned Portion],O1787),Table15[Unique ID],0),0)))</f>
        <v>Non-lead</v>
      </c>
      <c r="X1787"/>
    </row>
    <row r="1788" spans="2:24" ht="30" x14ac:dyDescent="0.25">
      <c r="B1788" s="146">
        <v>26365559</v>
      </c>
      <c r="C1788" s="31" t="s">
        <v>2120</v>
      </c>
      <c r="D1788" s="31">
        <v>1915</v>
      </c>
      <c r="E1788" s="44" t="s">
        <v>43</v>
      </c>
      <c r="F1788" s="43" t="s">
        <v>34</v>
      </c>
      <c r="G1788" s="84" t="s">
        <v>34</v>
      </c>
      <c r="H1788" s="31" t="s">
        <v>3177</v>
      </c>
      <c r="I1788" s="31"/>
      <c r="J1788" s="84" t="s">
        <v>106</v>
      </c>
      <c r="K1788" s="31" t="s">
        <v>36</v>
      </c>
      <c r="L1788" s="31" t="s">
        <v>95</v>
      </c>
      <c r="M1788" s="169">
        <v>45514</v>
      </c>
      <c r="N1788" s="148"/>
      <c r="O1788" s="44" t="s">
        <v>43</v>
      </c>
      <c r="P1788" s="43" t="s">
        <v>3178</v>
      </c>
      <c r="Q1788" s="31"/>
      <c r="R1788" s="84" t="s">
        <v>106</v>
      </c>
      <c r="S1788" s="31" t="s">
        <v>36</v>
      </c>
      <c r="T1788" s="31" t="s">
        <v>95</v>
      </c>
      <c r="U1788" s="169">
        <v>45514</v>
      </c>
      <c r="V1788" s="150"/>
      <c r="W1788" s="141" t="str" cm="1">
        <f t="array" ref="W1788">IF(SUM(LEN(B1788:V1788))=0,"",IF(OR(OR(ISBLANK(F1788),SUM(LEN(C1788),LEN(D1788))=0),AND(NOT(E1788="Unknown"),ISBLANK(J1788)),AND(NOT(O1788="Unknown"),ISBLANK(R1788))),"Missing Information", INDEX(Table15[Entire Service Line Classification], MATCH(SUMIFS(Table15[Unique ID],Table15[System-Owned Portion],E1788,Table15[If Material Anything Other than "Lead" in Column E,Was Material Ever Previously Lead?],G1788,Table15[Customer-Owned Portion],O1788),Table15[Unique ID],0),0)))</f>
        <v>Non-lead</v>
      </c>
      <c r="X1788"/>
    </row>
    <row r="1789" spans="2:24" ht="30" x14ac:dyDescent="0.25">
      <c r="B1789" s="146">
        <v>26365460</v>
      </c>
      <c r="C1789" s="31" t="s">
        <v>2121</v>
      </c>
      <c r="D1789" s="31">
        <v>1916</v>
      </c>
      <c r="E1789" s="44" t="s">
        <v>43</v>
      </c>
      <c r="F1789" s="43" t="s">
        <v>34</v>
      </c>
      <c r="G1789" s="84" t="s">
        <v>34</v>
      </c>
      <c r="H1789" s="31" t="s">
        <v>3177</v>
      </c>
      <c r="I1789" s="31"/>
      <c r="J1789" s="84" t="s">
        <v>106</v>
      </c>
      <c r="K1789" s="31" t="s">
        <v>36</v>
      </c>
      <c r="L1789" s="31" t="s">
        <v>95</v>
      </c>
      <c r="M1789" s="169">
        <v>45514</v>
      </c>
      <c r="N1789" s="148"/>
      <c r="O1789" s="44" t="s">
        <v>43</v>
      </c>
      <c r="P1789" s="43" t="s">
        <v>3178</v>
      </c>
      <c r="Q1789" s="31"/>
      <c r="R1789" s="84" t="s">
        <v>106</v>
      </c>
      <c r="S1789" s="31" t="s">
        <v>36</v>
      </c>
      <c r="T1789" s="31" t="s">
        <v>95</v>
      </c>
      <c r="U1789" s="169">
        <v>45514</v>
      </c>
      <c r="V1789" s="150"/>
      <c r="W1789" s="141" t="str" cm="1">
        <f t="array" ref="W1789">IF(SUM(LEN(B1789:V1789))=0,"",IF(OR(OR(ISBLANK(F1789),SUM(LEN(C1789),LEN(D1789))=0),AND(NOT(E1789="Unknown"),ISBLANK(J1789)),AND(NOT(O1789="Unknown"),ISBLANK(R1789))),"Missing Information", INDEX(Table15[Entire Service Line Classification], MATCH(SUMIFS(Table15[Unique ID],Table15[System-Owned Portion],E1789,Table15[If Material Anything Other than "Lead" in Column E,Was Material Ever Previously Lead?],G1789,Table15[Customer-Owned Portion],O1789),Table15[Unique ID],0),0)))</f>
        <v>Non-lead</v>
      </c>
      <c r="X1789"/>
    </row>
    <row r="1790" spans="2:24" ht="30" x14ac:dyDescent="0.25">
      <c r="B1790" s="146">
        <v>26365557</v>
      </c>
      <c r="C1790" s="31" t="s">
        <v>2122</v>
      </c>
      <c r="D1790" s="31">
        <v>1917</v>
      </c>
      <c r="E1790" s="44" t="s">
        <v>43</v>
      </c>
      <c r="F1790" s="43" t="s">
        <v>34</v>
      </c>
      <c r="G1790" s="84" t="s">
        <v>34</v>
      </c>
      <c r="H1790" s="31" t="s">
        <v>3177</v>
      </c>
      <c r="I1790" s="31"/>
      <c r="J1790" s="84" t="s">
        <v>106</v>
      </c>
      <c r="K1790" s="31" t="s">
        <v>36</v>
      </c>
      <c r="L1790" s="31" t="s">
        <v>95</v>
      </c>
      <c r="M1790" s="169">
        <v>45514</v>
      </c>
      <c r="N1790" s="148"/>
      <c r="O1790" s="44" t="s">
        <v>43</v>
      </c>
      <c r="P1790" s="43" t="s">
        <v>3178</v>
      </c>
      <c r="Q1790" s="31"/>
      <c r="R1790" s="84" t="s">
        <v>106</v>
      </c>
      <c r="S1790" s="31" t="s">
        <v>36</v>
      </c>
      <c r="T1790" s="31" t="s">
        <v>95</v>
      </c>
      <c r="U1790" s="169">
        <v>45514</v>
      </c>
      <c r="V1790" s="150"/>
      <c r="W1790" s="141" t="str" cm="1">
        <f t="array" ref="W1790">IF(SUM(LEN(B1790:V1790))=0,"",IF(OR(OR(ISBLANK(F1790),SUM(LEN(C1790),LEN(D1790))=0),AND(NOT(E1790="Unknown"),ISBLANK(J1790)),AND(NOT(O1790="Unknown"),ISBLANK(R1790))),"Missing Information", INDEX(Table15[Entire Service Line Classification], MATCH(SUMIFS(Table15[Unique ID],Table15[System-Owned Portion],E1790,Table15[If Material Anything Other than "Lead" in Column E,Was Material Ever Previously Lead?],G1790,Table15[Customer-Owned Portion],O1790),Table15[Unique ID],0),0)))</f>
        <v>Non-lead</v>
      </c>
      <c r="X1790"/>
    </row>
    <row r="1791" spans="2:24" ht="30" x14ac:dyDescent="0.25">
      <c r="B1791" s="146">
        <v>26365424</v>
      </c>
      <c r="C1791" s="31" t="s">
        <v>2123</v>
      </c>
      <c r="D1791" s="31">
        <v>1918</v>
      </c>
      <c r="E1791" s="44" t="s">
        <v>43</v>
      </c>
      <c r="F1791" s="43" t="s">
        <v>34</v>
      </c>
      <c r="G1791" s="84" t="s">
        <v>34</v>
      </c>
      <c r="H1791" s="31" t="s">
        <v>3177</v>
      </c>
      <c r="I1791" s="31"/>
      <c r="J1791" s="84" t="s">
        <v>106</v>
      </c>
      <c r="K1791" s="31" t="s">
        <v>36</v>
      </c>
      <c r="L1791" s="31" t="s">
        <v>95</v>
      </c>
      <c r="M1791" s="169">
        <v>45514</v>
      </c>
      <c r="N1791" s="148"/>
      <c r="O1791" s="44" t="s">
        <v>43</v>
      </c>
      <c r="P1791" s="43" t="s">
        <v>3178</v>
      </c>
      <c r="Q1791" s="31"/>
      <c r="R1791" s="84" t="s">
        <v>106</v>
      </c>
      <c r="S1791" s="31" t="s">
        <v>36</v>
      </c>
      <c r="T1791" s="31" t="s">
        <v>95</v>
      </c>
      <c r="U1791" s="169">
        <v>45514</v>
      </c>
      <c r="V1791" s="150"/>
      <c r="W1791" s="141" t="str" cm="1">
        <f t="array" ref="W1791">IF(SUM(LEN(B1791:V1791))=0,"",IF(OR(OR(ISBLANK(F1791),SUM(LEN(C1791),LEN(D1791))=0),AND(NOT(E1791="Unknown"),ISBLANK(J1791)),AND(NOT(O1791="Unknown"),ISBLANK(R1791))),"Missing Information", INDEX(Table15[Entire Service Line Classification], MATCH(SUMIFS(Table15[Unique ID],Table15[System-Owned Portion],E1791,Table15[If Material Anything Other than "Lead" in Column E,Was Material Ever Previously Lead?],G1791,Table15[Customer-Owned Portion],O1791),Table15[Unique ID],0),0)))</f>
        <v>Non-lead</v>
      </c>
      <c r="X1791"/>
    </row>
    <row r="1792" spans="2:24" ht="30" x14ac:dyDescent="0.25">
      <c r="B1792" s="146">
        <v>26365456</v>
      </c>
      <c r="C1792" s="31" t="s">
        <v>2124</v>
      </c>
      <c r="D1792" s="31">
        <v>1919</v>
      </c>
      <c r="E1792" s="44" t="s">
        <v>43</v>
      </c>
      <c r="F1792" s="43" t="s">
        <v>34</v>
      </c>
      <c r="G1792" s="84" t="s">
        <v>34</v>
      </c>
      <c r="H1792" s="31" t="s">
        <v>3177</v>
      </c>
      <c r="I1792" s="31"/>
      <c r="J1792" s="84" t="s">
        <v>106</v>
      </c>
      <c r="K1792" s="31" t="s">
        <v>36</v>
      </c>
      <c r="L1792" s="31" t="s">
        <v>95</v>
      </c>
      <c r="M1792" s="169">
        <v>45514</v>
      </c>
      <c r="N1792" s="148"/>
      <c r="O1792" s="44" t="s">
        <v>42</v>
      </c>
      <c r="P1792" s="43" t="s">
        <v>3178</v>
      </c>
      <c r="Q1792" s="31"/>
      <c r="R1792" s="84" t="s">
        <v>106</v>
      </c>
      <c r="S1792" s="31" t="s">
        <v>36</v>
      </c>
      <c r="T1792" s="31" t="s">
        <v>95</v>
      </c>
      <c r="U1792" s="169">
        <v>45514</v>
      </c>
      <c r="V1792" s="150"/>
      <c r="W1792" s="141" t="str" cm="1">
        <f t="array" ref="W1792">IF(SUM(LEN(B1792:V1792))=0,"",IF(OR(OR(ISBLANK(F1792),SUM(LEN(C1792),LEN(D1792))=0),AND(NOT(E1792="Unknown"),ISBLANK(J1792)),AND(NOT(O1792="Unknown"),ISBLANK(R1792))),"Missing Information", INDEX(Table15[Entire Service Line Classification], MATCH(SUMIFS(Table15[Unique ID],Table15[System-Owned Portion],E1792,Table15[If Material Anything Other than "Lead" in Column E,Was Material Ever Previously Lead?],G1792,Table15[Customer-Owned Portion],O1792),Table15[Unique ID],0),0)))</f>
        <v>Non-lead</v>
      </c>
      <c r="X1792"/>
    </row>
    <row r="1793" spans="2:24" ht="30" x14ac:dyDescent="0.25">
      <c r="B1793" s="146">
        <v>26367193</v>
      </c>
      <c r="C1793" s="31" t="s">
        <v>2125</v>
      </c>
      <c r="D1793" s="31">
        <v>1920</v>
      </c>
      <c r="E1793" s="44" t="s">
        <v>43</v>
      </c>
      <c r="F1793" s="43" t="s">
        <v>34</v>
      </c>
      <c r="G1793" s="84" t="s">
        <v>34</v>
      </c>
      <c r="H1793" s="31" t="s">
        <v>3177</v>
      </c>
      <c r="I1793" s="31"/>
      <c r="J1793" s="84" t="s">
        <v>106</v>
      </c>
      <c r="K1793" s="31" t="s">
        <v>36</v>
      </c>
      <c r="L1793" s="31" t="s">
        <v>95</v>
      </c>
      <c r="M1793" s="169">
        <v>45514</v>
      </c>
      <c r="N1793" s="148"/>
      <c r="O1793" s="44" t="s">
        <v>42</v>
      </c>
      <c r="P1793" s="43" t="s">
        <v>3178</v>
      </c>
      <c r="Q1793" s="31"/>
      <c r="R1793" s="84" t="s">
        <v>106</v>
      </c>
      <c r="S1793" s="31" t="s">
        <v>36</v>
      </c>
      <c r="T1793" s="31" t="s">
        <v>95</v>
      </c>
      <c r="U1793" s="169">
        <v>45514</v>
      </c>
      <c r="V1793" s="150"/>
      <c r="W1793" s="141" t="str" cm="1">
        <f t="array" ref="W1793">IF(SUM(LEN(B1793:V1793))=0,"",IF(OR(OR(ISBLANK(F1793),SUM(LEN(C1793),LEN(D1793))=0),AND(NOT(E1793="Unknown"),ISBLANK(J1793)),AND(NOT(O1793="Unknown"),ISBLANK(R1793))),"Missing Information", INDEX(Table15[Entire Service Line Classification], MATCH(SUMIFS(Table15[Unique ID],Table15[System-Owned Portion],E1793,Table15[If Material Anything Other than "Lead" in Column E,Was Material Ever Previously Lead?],G1793,Table15[Customer-Owned Portion],O1793),Table15[Unique ID],0),0)))</f>
        <v>Non-lead</v>
      </c>
      <c r="X1793"/>
    </row>
    <row r="1794" spans="2:24" ht="30" x14ac:dyDescent="0.25">
      <c r="B1794" s="146">
        <v>26367192</v>
      </c>
      <c r="C1794" s="31" t="s">
        <v>2126</v>
      </c>
      <c r="D1794" s="31">
        <v>1921</v>
      </c>
      <c r="E1794" s="44" t="s">
        <v>43</v>
      </c>
      <c r="F1794" s="43" t="s">
        <v>34</v>
      </c>
      <c r="G1794" s="84" t="s">
        <v>34</v>
      </c>
      <c r="H1794" s="31" t="s">
        <v>3177</v>
      </c>
      <c r="I1794" s="31"/>
      <c r="J1794" s="84" t="s">
        <v>106</v>
      </c>
      <c r="K1794" s="31" t="s">
        <v>36</v>
      </c>
      <c r="L1794" s="31" t="s">
        <v>95</v>
      </c>
      <c r="M1794" s="169">
        <v>45514</v>
      </c>
      <c r="N1794" s="148"/>
      <c r="O1794" s="44" t="s">
        <v>43</v>
      </c>
      <c r="P1794" s="43" t="s">
        <v>3178</v>
      </c>
      <c r="Q1794" s="31"/>
      <c r="R1794" s="84" t="s">
        <v>106</v>
      </c>
      <c r="S1794" s="31" t="s">
        <v>36</v>
      </c>
      <c r="T1794" s="31" t="s">
        <v>95</v>
      </c>
      <c r="U1794" s="169">
        <v>45514</v>
      </c>
      <c r="V1794" s="150"/>
      <c r="W1794" s="141" t="str" cm="1">
        <f t="array" ref="W1794">IF(SUM(LEN(B1794:V1794))=0,"",IF(OR(OR(ISBLANK(F1794),SUM(LEN(C1794),LEN(D1794))=0),AND(NOT(E1794="Unknown"),ISBLANK(J1794)),AND(NOT(O1794="Unknown"),ISBLANK(R1794))),"Missing Information", INDEX(Table15[Entire Service Line Classification], MATCH(SUMIFS(Table15[Unique ID],Table15[System-Owned Portion],E1794,Table15[If Material Anything Other than "Lead" in Column E,Was Material Ever Previously Lead?],G1794,Table15[Customer-Owned Portion],O1794),Table15[Unique ID],0),0)))</f>
        <v>Non-lead</v>
      </c>
      <c r="X1794"/>
    </row>
    <row r="1795" spans="2:24" ht="30" x14ac:dyDescent="0.25">
      <c r="B1795" s="146">
        <v>26365428</v>
      </c>
      <c r="C1795" s="31" t="s">
        <v>2127</v>
      </c>
      <c r="D1795" s="31">
        <v>1922</v>
      </c>
      <c r="E1795" s="44" t="s">
        <v>43</v>
      </c>
      <c r="F1795" s="43" t="s">
        <v>34</v>
      </c>
      <c r="G1795" s="84" t="s">
        <v>34</v>
      </c>
      <c r="H1795" s="31" t="s">
        <v>3177</v>
      </c>
      <c r="I1795" s="31"/>
      <c r="J1795" s="84" t="s">
        <v>106</v>
      </c>
      <c r="K1795" s="31" t="s">
        <v>36</v>
      </c>
      <c r="L1795" s="31" t="s">
        <v>95</v>
      </c>
      <c r="M1795" s="169">
        <v>45514</v>
      </c>
      <c r="N1795" s="148"/>
      <c r="O1795" s="44" t="s">
        <v>43</v>
      </c>
      <c r="P1795" s="43" t="s">
        <v>3178</v>
      </c>
      <c r="Q1795" s="31"/>
      <c r="R1795" s="84" t="s">
        <v>106</v>
      </c>
      <c r="S1795" s="31" t="s">
        <v>36</v>
      </c>
      <c r="T1795" s="31" t="s">
        <v>95</v>
      </c>
      <c r="U1795" s="169">
        <v>45514</v>
      </c>
      <c r="V1795" s="150"/>
      <c r="W1795" s="141" t="str" cm="1">
        <f t="array" ref="W1795">IF(SUM(LEN(B1795:V1795))=0,"",IF(OR(OR(ISBLANK(F1795),SUM(LEN(C1795),LEN(D1795))=0),AND(NOT(E1795="Unknown"),ISBLANK(J1795)),AND(NOT(O1795="Unknown"),ISBLANK(R1795))),"Missing Information", INDEX(Table15[Entire Service Line Classification], MATCH(SUMIFS(Table15[Unique ID],Table15[System-Owned Portion],E1795,Table15[If Material Anything Other than "Lead" in Column E,Was Material Ever Previously Lead?],G1795,Table15[Customer-Owned Portion],O1795),Table15[Unique ID],0),0)))</f>
        <v>Non-lead</v>
      </c>
      <c r="X1795"/>
    </row>
    <row r="1796" spans="2:24" ht="30" x14ac:dyDescent="0.25">
      <c r="B1796" s="146">
        <v>26365421</v>
      </c>
      <c r="C1796" s="31" t="s">
        <v>2128</v>
      </c>
      <c r="D1796" s="31">
        <v>192201</v>
      </c>
      <c r="E1796" s="44" t="s">
        <v>43</v>
      </c>
      <c r="F1796" s="43" t="s">
        <v>34</v>
      </c>
      <c r="G1796" s="84" t="s">
        <v>34</v>
      </c>
      <c r="H1796" s="31" t="s">
        <v>3177</v>
      </c>
      <c r="I1796" s="31"/>
      <c r="J1796" s="84" t="s">
        <v>106</v>
      </c>
      <c r="K1796" s="31" t="s">
        <v>36</v>
      </c>
      <c r="L1796" s="31" t="s">
        <v>95</v>
      </c>
      <c r="M1796" s="169">
        <v>45514</v>
      </c>
      <c r="N1796" s="148"/>
      <c r="O1796" s="44" t="s">
        <v>43</v>
      </c>
      <c r="P1796" s="43" t="s">
        <v>3178</v>
      </c>
      <c r="Q1796" s="31"/>
      <c r="R1796" s="84" t="s">
        <v>106</v>
      </c>
      <c r="S1796" s="31" t="s">
        <v>36</v>
      </c>
      <c r="T1796" s="31" t="s">
        <v>95</v>
      </c>
      <c r="U1796" s="169">
        <v>45514</v>
      </c>
      <c r="V1796" s="150"/>
      <c r="W1796" s="141" t="str" cm="1">
        <f t="array" ref="W1796">IF(SUM(LEN(B1796:V1796))=0,"",IF(OR(OR(ISBLANK(F1796),SUM(LEN(C1796),LEN(D1796))=0),AND(NOT(E1796="Unknown"),ISBLANK(J1796)),AND(NOT(O1796="Unknown"),ISBLANK(R1796))),"Missing Information", INDEX(Table15[Entire Service Line Classification], MATCH(SUMIFS(Table15[Unique ID],Table15[System-Owned Portion],E1796,Table15[If Material Anything Other than "Lead" in Column E,Was Material Ever Previously Lead?],G1796,Table15[Customer-Owned Portion],O1796),Table15[Unique ID],0),0)))</f>
        <v>Non-lead</v>
      </c>
      <c r="X1796"/>
    </row>
    <row r="1797" spans="2:24" ht="30" x14ac:dyDescent="0.25">
      <c r="B1797" s="146">
        <v>26365453</v>
      </c>
      <c r="C1797" s="31" t="s">
        <v>2129</v>
      </c>
      <c r="D1797" s="31">
        <v>1923</v>
      </c>
      <c r="E1797" s="44" t="s">
        <v>43</v>
      </c>
      <c r="F1797" s="43" t="s">
        <v>34</v>
      </c>
      <c r="G1797" s="84" t="s">
        <v>34</v>
      </c>
      <c r="H1797" s="31" t="s">
        <v>3177</v>
      </c>
      <c r="I1797" s="31"/>
      <c r="J1797" s="84" t="s">
        <v>106</v>
      </c>
      <c r="K1797" s="31" t="s">
        <v>36</v>
      </c>
      <c r="L1797" s="31" t="s">
        <v>95</v>
      </c>
      <c r="M1797" s="169">
        <v>45514</v>
      </c>
      <c r="N1797" s="148"/>
      <c r="O1797" s="44" t="s">
        <v>43</v>
      </c>
      <c r="P1797" s="43" t="s">
        <v>3178</v>
      </c>
      <c r="Q1797" s="31"/>
      <c r="R1797" s="84" t="s">
        <v>106</v>
      </c>
      <c r="S1797" s="31" t="s">
        <v>36</v>
      </c>
      <c r="T1797" s="31" t="s">
        <v>95</v>
      </c>
      <c r="U1797" s="169">
        <v>45514</v>
      </c>
      <c r="V1797" s="150"/>
      <c r="W1797" s="141" t="str" cm="1">
        <f t="array" ref="W1797">IF(SUM(LEN(B1797:V1797))=0,"",IF(OR(OR(ISBLANK(F1797),SUM(LEN(C1797),LEN(D1797))=0),AND(NOT(E1797="Unknown"),ISBLANK(J1797)),AND(NOT(O1797="Unknown"),ISBLANK(R1797))),"Missing Information", INDEX(Table15[Entire Service Line Classification], MATCH(SUMIFS(Table15[Unique ID],Table15[System-Owned Portion],E1797,Table15[If Material Anything Other than "Lead" in Column E,Was Material Ever Previously Lead?],G1797,Table15[Customer-Owned Portion],O1797),Table15[Unique ID],0),0)))</f>
        <v>Non-lead</v>
      </c>
      <c r="X1797"/>
    </row>
    <row r="1798" spans="2:24" ht="30" x14ac:dyDescent="0.25">
      <c r="B1798" s="146">
        <v>26365457</v>
      </c>
      <c r="C1798" s="31" t="s">
        <v>2130</v>
      </c>
      <c r="D1798" s="31">
        <v>1924</v>
      </c>
      <c r="E1798" s="44" t="s">
        <v>43</v>
      </c>
      <c r="F1798" s="43" t="s">
        <v>34</v>
      </c>
      <c r="G1798" s="84" t="s">
        <v>34</v>
      </c>
      <c r="H1798" s="31" t="s">
        <v>3177</v>
      </c>
      <c r="I1798" s="31"/>
      <c r="J1798" s="84" t="s">
        <v>106</v>
      </c>
      <c r="K1798" s="31" t="s">
        <v>36</v>
      </c>
      <c r="L1798" s="31" t="s">
        <v>95</v>
      </c>
      <c r="M1798" s="169">
        <v>45514</v>
      </c>
      <c r="N1798" s="148"/>
      <c r="O1798" s="44" t="s">
        <v>43</v>
      </c>
      <c r="P1798" s="43" t="s">
        <v>3178</v>
      </c>
      <c r="Q1798" s="31"/>
      <c r="R1798" s="84" t="s">
        <v>106</v>
      </c>
      <c r="S1798" s="31" t="s">
        <v>36</v>
      </c>
      <c r="T1798" s="31" t="s">
        <v>95</v>
      </c>
      <c r="U1798" s="169">
        <v>45514</v>
      </c>
      <c r="V1798" s="150"/>
      <c r="W1798" s="141" t="str" cm="1">
        <f t="array" ref="W1798">IF(SUM(LEN(B1798:V1798))=0,"",IF(OR(OR(ISBLANK(F1798),SUM(LEN(C1798),LEN(D1798))=0),AND(NOT(E1798="Unknown"),ISBLANK(J1798)),AND(NOT(O1798="Unknown"),ISBLANK(R1798))),"Missing Information", INDEX(Table15[Entire Service Line Classification], MATCH(SUMIFS(Table15[Unique ID],Table15[System-Owned Portion],E1798,Table15[If Material Anything Other than "Lead" in Column E,Was Material Ever Previously Lead?],G1798,Table15[Customer-Owned Portion],O1798),Table15[Unique ID],0),0)))</f>
        <v>Non-lead</v>
      </c>
      <c r="X1798"/>
    </row>
    <row r="1799" spans="2:24" ht="30" x14ac:dyDescent="0.25">
      <c r="B1799" s="146">
        <v>26365455</v>
      </c>
      <c r="C1799" s="31" t="s">
        <v>2131</v>
      </c>
      <c r="D1799" s="31">
        <v>1925</v>
      </c>
      <c r="E1799" s="44" t="s">
        <v>43</v>
      </c>
      <c r="F1799" s="43" t="s">
        <v>34</v>
      </c>
      <c r="G1799" s="84" t="s">
        <v>34</v>
      </c>
      <c r="H1799" s="31" t="s">
        <v>3177</v>
      </c>
      <c r="I1799" s="31"/>
      <c r="J1799" s="84" t="s">
        <v>106</v>
      </c>
      <c r="K1799" s="31" t="s">
        <v>36</v>
      </c>
      <c r="L1799" s="31" t="s">
        <v>95</v>
      </c>
      <c r="M1799" s="169">
        <v>45514</v>
      </c>
      <c r="N1799" s="148"/>
      <c r="O1799" s="44" t="s">
        <v>42</v>
      </c>
      <c r="P1799" s="43" t="s">
        <v>3178</v>
      </c>
      <c r="Q1799" s="31"/>
      <c r="R1799" s="84" t="s">
        <v>106</v>
      </c>
      <c r="S1799" s="31" t="s">
        <v>36</v>
      </c>
      <c r="T1799" s="31" t="s">
        <v>95</v>
      </c>
      <c r="U1799" s="169">
        <v>45514</v>
      </c>
      <c r="V1799" s="150"/>
      <c r="W1799" s="141" t="str" cm="1">
        <f t="array" ref="W1799">IF(SUM(LEN(B1799:V1799))=0,"",IF(OR(OR(ISBLANK(F1799),SUM(LEN(C1799),LEN(D1799))=0),AND(NOT(E1799="Unknown"),ISBLANK(J1799)),AND(NOT(O1799="Unknown"),ISBLANK(R1799))),"Missing Information", INDEX(Table15[Entire Service Line Classification], MATCH(SUMIFS(Table15[Unique ID],Table15[System-Owned Portion],E1799,Table15[If Material Anything Other than "Lead" in Column E,Was Material Ever Previously Lead?],G1799,Table15[Customer-Owned Portion],O1799),Table15[Unique ID],0),0)))</f>
        <v>Non-lead</v>
      </c>
      <c r="X1799"/>
    </row>
    <row r="1800" spans="2:24" ht="30" x14ac:dyDescent="0.25">
      <c r="B1800" s="146">
        <v>26365454</v>
      </c>
      <c r="C1800" s="31" t="s">
        <v>2132</v>
      </c>
      <c r="D1800" s="31">
        <v>1926</v>
      </c>
      <c r="E1800" s="44" t="s">
        <v>43</v>
      </c>
      <c r="F1800" s="43" t="s">
        <v>34</v>
      </c>
      <c r="G1800" s="84" t="s">
        <v>34</v>
      </c>
      <c r="H1800" s="31" t="s">
        <v>3177</v>
      </c>
      <c r="I1800" s="31"/>
      <c r="J1800" s="84" t="s">
        <v>106</v>
      </c>
      <c r="K1800" s="31" t="s">
        <v>36</v>
      </c>
      <c r="L1800" s="31" t="s">
        <v>95</v>
      </c>
      <c r="M1800" s="169">
        <v>45514</v>
      </c>
      <c r="N1800" s="148"/>
      <c r="O1800" s="44" t="s">
        <v>43</v>
      </c>
      <c r="P1800" s="43" t="s">
        <v>3178</v>
      </c>
      <c r="Q1800" s="31"/>
      <c r="R1800" s="84" t="s">
        <v>106</v>
      </c>
      <c r="S1800" s="31" t="s">
        <v>36</v>
      </c>
      <c r="T1800" s="31" t="s">
        <v>95</v>
      </c>
      <c r="U1800" s="169">
        <v>45514</v>
      </c>
      <c r="V1800" s="150"/>
      <c r="W1800" s="141" t="str" cm="1">
        <f t="array" ref="W1800">IF(SUM(LEN(B1800:V1800))=0,"",IF(OR(OR(ISBLANK(F1800),SUM(LEN(C1800),LEN(D1800))=0),AND(NOT(E1800="Unknown"),ISBLANK(J1800)),AND(NOT(O1800="Unknown"),ISBLANK(R1800))),"Missing Information", INDEX(Table15[Entire Service Line Classification], MATCH(SUMIFS(Table15[Unique ID],Table15[System-Owned Portion],E1800,Table15[If Material Anything Other than "Lead" in Column E,Was Material Ever Previously Lead?],G1800,Table15[Customer-Owned Portion],O1800),Table15[Unique ID],0),0)))</f>
        <v>Non-lead</v>
      </c>
      <c r="X1800"/>
    </row>
    <row r="1801" spans="2:24" ht="30" x14ac:dyDescent="0.25">
      <c r="B1801" s="146">
        <v>26365458</v>
      </c>
      <c r="C1801" s="31" t="s">
        <v>2133</v>
      </c>
      <c r="D1801" s="31">
        <v>1927</v>
      </c>
      <c r="E1801" s="44" t="s">
        <v>43</v>
      </c>
      <c r="F1801" s="43" t="s">
        <v>34</v>
      </c>
      <c r="G1801" s="84" t="s">
        <v>34</v>
      </c>
      <c r="H1801" s="31" t="s">
        <v>3177</v>
      </c>
      <c r="I1801" s="31"/>
      <c r="J1801" s="84" t="s">
        <v>106</v>
      </c>
      <c r="K1801" s="31" t="s">
        <v>36</v>
      </c>
      <c r="L1801" s="31" t="s">
        <v>95</v>
      </c>
      <c r="M1801" s="169">
        <v>45514</v>
      </c>
      <c r="N1801" s="148"/>
      <c r="O1801" s="44" t="s">
        <v>43</v>
      </c>
      <c r="P1801" s="43" t="s">
        <v>3178</v>
      </c>
      <c r="Q1801" s="31"/>
      <c r="R1801" s="84" t="s">
        <v>106</v>
      </c>
      <c r="S1801" s="31" t="s">
        <v>36</v>
      </c>
      <c r="T1801" s="31" t="s">
        <v>95</v>
      </c>
      <c r="U1801" s="169">
        <v>45514</v>
      </c>
      <c r="V1801" s="150"/>
      <c r="W1801" s="141" t="str" cm="1">
        <f t="array" ref="W1801">IF(SUM(LEN(B1801:V1801))=0,"",IF(OR(OR(ISBLANK(F1801),SUM(LEN(C1801),LEN(D1801))=0),AND(NOT(E1801="Unknown"),ISBLANK(J1801)),AND(NOT(O1801="Unknown"),ISBLANK(R1801))),"Missing Information", INDEX(Table15[Entire Service Line Classification], MATCH(SUMIFS(Table15[Unique ID],Table15[System-Owned Portion],E1801,Table15[If Material Anything Other than "Lead" in Column E,Was Material Ever Previously Lead?],G1801,Table15[Customer-Owned Portion],O1801),Table15[Unique ID],0),0)))</f>
        <v>Non-lead</v>
      </c>
      <c r="X1801"/>
    </row>
    <row r="1802" spans="2:24" ht="30" x14ac:dyDescent="0.25">
      <c r="B1802" s="146">
        <v>26367190</v>
      </c>
      <c r="C1802" s="31" t="s">
        <v>2134</v>
      </c>
      <c r="D1802" s="31">
        <v>1928</v>
      </c>
      <c r="E1802" s="44" t="s">
        <v>43</v>
      </c>
      <c r="F1802" s="43" t="s">
        <v>34</v>
      </c>
      <c r="G1802" s="84" t="s">
        <v>34</v>
      </c>
      <c r="H1802" s="31" t="s">
        <v>3177</v>
      </c>
      <c r="I1802" s="31"/>
      <c r="J1802" s="84" t="s">
        <v>106</v>
      </c>
      <c r="K1802" s="31" t="s">
        <v>36</v>
      </c>
      <c r="L1802" s="31" t="s">
        <v>95</v>
      </c>
      <c r="M1802" s="169">
        <v>45514</v>
      </c>
      <c r="N1802" s="148"/>
      <c r="O1802" s="44" t="s">
        <v>43</v>
      </c>
      <c r="P1802" s="43" t="s">
        <v>3178</v>
      </c>
      <c r="Q1802" s="31"/>
      <c r="R1802" s="84" t="s">
        <v>106</v>
      </c>
      <c r="S1802" s="31" t="s">
        <v>36</v>
      </c>
      <c r="T1802" s="31" t="s">
        <v>95</v>
      </c>
      <c r="U1802" s="169">
        <v>45514</v>
      </c>
      <c r="V1802" s="150"/>
      <c r="W1802" s="141" t="str" cm="1">
        <f t="array" ref="W1802">IF(SUM(LEN(B1802:V1802))=0,"",IF(OR(OR(ISBLANK(F1802),SUM(LEN(C1802),LEN(D1802))=0),AND(NOT(E1802="Unknown"),ISBLANK(J1802)),AND(NOT(O1802="Unknown"),ISBLANK(R1802))),"Missing Information", INDEX(Table15[Entire Service Line Classification], MATCH(SUMIFS(Table15[Unique ID],Table15[System-Owned Portion],E1802,Table15[If Material Anything Other than "Lead" in Column E,Was Material Ever Previously Lead?],G1802,Table15[Customer-Owned Portion],O1802),Table15[Unique ID],0),0)))</f>
        <v>Non-lead</v>
      </c>
      <c r="X1802"/>
    </row>
    <row r="1803" spans="2:24" ht="30" x14ac:dyDescent="0.25">
      <c r="B1803" s="146">
        <v>26365459</v>
      </c>
      <c r="C1803" s="31" t="s">
        <v>2135</v>
      </c>
      <c r="D1803" s="31">
        <v>1929</v>
      </c>
      <c r="E1803" s="44" t="s">
        <v>43</v>
      </c>
      <c r="F1803" s="43" t="s">
        <v>34</v>
      </c>
      <c r="G1803" s="84" t="s">
        <v>34</v>
      </c>
      <c r="H1803" s="31" t="s">
        <v>3177</v>
      </c>
      <c r="I1803" s="31"/>
      <c r="J1803" s="84" t="s">
        <v>106</v>
      </c>
      <c r="K1803" s="31" t="s">
        <v>36</v>
      </c>
      <c r="L1803" s="31" t="s">
        <v>95</v>
      </c>
      <c r="M1803" s="169">
        <v>45514</v>
      </c>
      <c r="N1803" s="148"/>
      <c r="O1803" s="44" t="s">
        <v>42</v>
      </c>
      <c r="P1803" s="43" t="s">
        <v>3178</v>
      </c>
      <c r="Q1803" s="31"/>
      <c r="R1803" s="84" t="s">
        <v>106</v>
      </c>
      <c r="S1803" s="31" t="s">
        <v>36</v>
      </c>
      <c r="T1803" s="31" t="s">
        <v>95</v>
      </c>
      <c r="U1803" s="169">
        <v>45514</v>
      </c>
      <c r="V1803" s="150"/>
      <c r="W1803" s="141" t="str" cm="1">
        <f t="array" ref="W1803">IF(SUM(LEN(B1803:V1803))=0,"",IF(OR(OR(ISBLANK(F1803),SUM(LEN(C1803),LEN(D1803))=0),AND(NOT(E1803="Unknown"),ISBLANK(J1803)),AND(NOT(O1803="Unknown"),ISBLANK(R1803))),"Missing Information", INDEX(Table15[Entire Service Line Classification], MATCH(SUMIFS(Table15[Unique ID],Table15[System-Owned Portion],E1803,Table15[If Material Anything Other than "Lead" in Column E,Was Material Ever Previously Lead?],G1803,Table15[Customer-Owned Portion],O1803),Table15[Unique ID],0),0)))</f>
        <v>Non-lead</v>
      </c>
      <c r="X1803"/>
    </row>
    <row r="1804" spans="2:24" ht="30" x14ac:dyDescent="0.25">
      <c r="B1804" s="146">
        <v>26367191</v>
      </c>
      <c r="C1804" s="31" t="s">
        <v>2136</v>
      </c>
      <c r="D1804" s="31">
        <v>1930</v>
      </c>
      <c r="E1804" s="44" t="s">
        <v>43</v>
      </c>
      <c r="F1804" s="43" t="s">
        <v>34</v>
      </c>
      <c r="G1804" s="84" t="s">
        <v>34</v>
      </c>
      <c r="H1804" s="31" t="s">
        <v>3177</v>
      </c>
      <c r="I1804" s="31"/>
      <c r="J1804" s="84" t="s">
        <v>106</v>
      </c>
      <c r="K1804" s="31" t="s">
        <v>36</v>
      </c>
      <c r="L1804" s="31" t="s">
        <v>95</v>
      </c>
      <c r="M1804" s="169">
        <v>45514</v>
      </c>
      <c r="N1804" s="148"/>
      <c r="O1804" s="44" t="s">
        <v>43</v>
      </c>
      <c r="P1804" s="43" t="s">
        <v>3178</v>
      </c>
      <c r="Q1804" s="31"/>
      <c r="R1804" s="84" t="s">
        <v>106</v>
      </c>
      <c r="S1804" s="31" t="s">
        <v>36</v>
      </c>
      <c r="T1804" s="31" t="s">
        <v>95</v>
      </c>
      <c r="U1804" s="169">
        <v>45514</v>
      </c>
      <c r="V1804" s="150"/>
      <c r="W1804" s="141" t="str" cm="1">
        <f t="array" ref="W1804">IF(SUM(LEN(B1804:V1804))=0,"",IF(OR(OR(ISBLANK(F1804),SUM(LEN(C1804),LEN(D1804))=0),AND(NOT(E1804="Unknown"),ISBLANK(J1804)),AND(NOT(O1804="Unknown"),ISBLANK(R1804))),"Missing Information", INDEX(Table15[Entire Service Line Classification], MATCH(SUMIFS(Table15[Unique ID],Table15[System-Owned Portion],E1804,Table15[If Material Anything Other than "Lead" in Column E,Was Material Ever Previously Lead?],G1804,Table15[Customer-Owned Portion],O1804),Table15[Unique ID],0),0)))</f>
        <v>Non-lead</v>
      </c>
      <c r="X1804"/>
    </row>
    <row r="1805" spans="2:24" ht="30" x14ac:dyDescent="0.25">
      <c r="B1805" s="146">
        <v>26367189</v>
      </c>
      <c r="C1805" s="31" t="s">
        <v>2137</v>
      </c>
      <c r="D1805" s="31">
        <v>1931</v>
      </c>
      <c r="E1805" s="44" t="s">
        <v>43</v>
      </c>
      <c r="F1805" s="43" t="s">
        <v>34</v>
      </c>
      <c r="G1805" s="84" t="s">
        <v>34</v>
      </c>
      <c r="H1805" s="31" t="s">
        <v>3177</v>
      </c>
      <c r="I1805" s="31"/>
      <c r="J1805" s="84" t="s">
        <v>106</v>
      </c>
      <c r="K1805" s="31" t="s">
        <v>36</v>
      </c>
      <c r="L1805" s="31" t="s">
        <v>95</v>
      </c>
      <c r="M1805" s="169">
        <v>45514</v>
      </c>
      <c r="N1805" s="148"/>
      <c r="O1805" s="44" t="s">
        <v>43</v>
      </c>
      <c r="P1805" s="43" t="s">
        <v>3178</v>
      </c>
      <c r="Q1805" s="31"/>
      <c r="R1805" s="84" t="s">
        <v>106</v>
      </c>
      <c r="S1805" s="31" t="s">
        <v>36</v>
      </c>
      <c r="T1805" s="31" t="s">
        <v>95</v>
      </c>
      <c r="U1805" s="169">
        <v>45514</v>
      </c>
      <c r="V1805" s="150"/>
      <c r="W1805" s="141" t="str" cm="1">
        <f t="array" ref="W1805">IF(SUM(LEN(B1805:V1805))=0,"",IF(OR(OR(ISBLANK(F1805),SUM(LEN(C1805),LEN(D1805))=0),AND(NOT(E1805="Unknown"),ISBLANK(J1805)),AND(NOT(O1805="Unknown"),ISBLANK(R1805))),"Missing Information", INDEX(Table15[Entire Service Line Classification], MATCH(SUMIFS(Table15[Unique ID],Table15[System-Owned Portion],E1805,Table15[If Material Anything Other than "Lead" in Column E,Was Material Ever Previously Lead?],G1805,Table15[Customer-Owned Portion],O1805),Table15[Unique ID],0),0)))</f>
        <v>Non-lead</v>
      </c>
      <c r="X1805"/>
    </row>
    <row r="1806" spans="2:24" ht="30" x14ac:dyDescent="0.25">
      <c r="B1806" s="146" t="s">
        <v>300</v>
      </c>
      <c r="C1806" s="31" t="s">
        <v>2138</v>
      </c>
      <c r="D1806" s="31">
        <v>1953</v>
      </c>
      <c r="E1806" s="44" t="s">
        <v>43</v>
      </c>
      <c r="F1806" s="43" t="s">
        <v>34</v>
      </c>
      <c r="G1806" s="84" t="s">
        <v>34</v>
      </c>
      <c r="H1806" s="31" t="s">
        <v>3177</v>
      </c>
      <c r="I1806" s="31"/>
      <c r="J1806" s="84" t="s">
        <v>106</v>
      </c>
      <c r="K1806" s="31" t="s">
        <v>36</v>
      </c>
      <c r="L1806" s="31" t="s">
        <v>95</v>
      </c>
      <c r="M1806" s="169">
        <v>45514</v>
      </c>
      <c r="N1806" s="148"/>
      <c r="O1806" s="44" t="s">
        <v>43</v>
      </c>
      <c r="P1806" s="43" t="s">
        <v>3178</v>
      </c>
      <c r="Q1806" s="31"/>
      <c r="R1806" s="84" t="s">
        <v>106</v>
      </c>
      <c r="S1806" s="31" t="s">
        <v>36</v>
      </c>
      <c r="T1806" s="31" t="s">
        <v>95</v>
      </c>
      <c r="U1806" s="169">
        <v>45514</v>
      </c>
      <c r="V1806" s="150"/>
      <c r="W1806" s="141" t="str" cm="1">
        <f t="array" ref="W1806">IF(SUM(LEN(B1806:V1806))=0,"",IF(OR(OR(ISBLANK(F1806),SUM(LEN(C1806),LEN(D1806))=0),AND(NOT(E1806="Unknown"),ISBLANK(J1806)),AND(NOT(O1806="Unknown"),ISBLANK(R1806))),"Missing Information", INDEX(Table15[Entire Service Line Classification], MATCH(SUMIFS(Table15[Unique ID],Table15[System-Owned Portion],E1806,Table15[If Material Anything Other than "Lead" in Column E,Was Material Ever Previously Lead?],G1806,Table15[Customer-Owned Portion],O1806),Table15[Unique ID],0),0)))</f>
        <v>Non-lead</v>
      </c>
      <c r="X1806"/>
    </row>
    <row r="1807" spans="2:24" ht="30" x14ac:dyDescent="0.25">
      <c r="B1807" s="146">
        <v>26367195</v>
      </c>
      <c r="C1807" s="31" t="s">
        <v>2139</v>
      </c>
      <c r="D1807" s="31">
        <v>1954</v>
      </c>
      <c r="E1807" s="44" t="s">
        <v>43</v>
      </c>
      <c r="F1807" s="43" t="s">
        <v>34</v>
      </c>
      <c r="G1807" s="84" t="s">
        <v>34</v>
      </c>
      <c r="H1807" s="31" t="s">
        <v>3177</v>
      </c>
      <c r="I1807" s="31"/>
      <c r="J1807" s="84" t="s">
        <v>106</v>
      </c>
      <c r="K1807" s="31" t="s">
        <v>36</v>
      </c>
      <c r="L1807" s="31" t="s">
        <v>95</v>
      </c>
      <c r="M1807" s="169">
        <v>45514</v>
      </c>
      <c r="N1807" s="148"/>
      <c r="O1807" s="44" t="s">
        <v>43</v>
      </c>
      <c r="P1807" s="43" t="s">
        <v>3178</v>
      </c>
      <c r="Q1807" s="31"/>
      <c r="R1807" s="84" t="s">
        <v>106</v>
      </c>
      <c r="S1807" s="31" t="s">
        <v>36</v>
      </c>
      <c r="T1807" s="31" t="s">
        <v>95</v>
      </c>
      <c r="U1807" s="169">
        <v>45514</v>
      </c>
      <c r="V1807" s="150"/>
      <c r="W1807" s="141" t="str" cm="1">
        <f t="array" ref="W1807">IF(SUM(LEN(B1807:V1807))=0,"",IF(OR(OR(ISBLANK(F1807),SUM(LEN(C1807),LEN(D1807))=0),AND(NOT(E1807="Unknown"),ISBLANK(J1807)),AND(NOT(O1807="Unknown"),ISBLANK(R1807))),"Missing Information", INDEX(Table15[Entire Service Line Classification], MATCH(SUMIFS(Table15[Unique ID],Table15[System-Owned Portion],E1807,Table15[If Material Anything Other than "Lead" in Column E,Was Material Ever Previously Lead?],G1807,Table15[Customer-Owned Portion],O1807),Table15[Unique ID],0),0)))</f>
        <v>Non-lead</v>
      </c>
      <c r="X1807"/>
    </row>
    <row r="1808" spans="2:24" ht="30" x14ac:dyDescent="0.25">
      <c r="B1808" s="146">
        <v>26359210</v>
      </c>
      <c r="C1808" s="31" t="s">
        <v>2140</v>
      </c>
      <c r="D1808" s="31">
        <v>1955</v>
      </c>
      <c r="E1808" s="44" t="s">
        <v>43</v>
      </c>
      <c r="F1808" s="43" t="s">
        <v>34</v>
      </c>
      <c r="G1808" s="84" t="s">
        <v>34</v>
      </c>
      <c r="H1808" s="31" t="s">
        <v>3177</v>
      </c>
      <c r="I1808" s="31"/>
      <c r="J1808" s="84" t="s">
        <v>106</v>
      </c>
      <c r="K1808" s="31" t="s">
        <v>36</v>
      </c>
      <c r="L1808" s="31" t="s">
        <v>95</v>
      </c>
      <c r="M1808" s="169">
        <v>45514</v>
      </c>
      <c r="N1808" s="148"/>
      <c r="O1808" s="44" t="s">
        <v>43</v>
      </c>
      <c r="P1808" s="43" t="s">
        <v>3178</v>
      </c>
      <c r="Q1808" s="31"/>
      <c r="R1808" s="84" t="s">
        <v>106</v>
      </c>
      <c r="S1808" s="31" t="s">
        <v>36</v>
      </c>
      <c r="T1808" s="31" t="s">
        <v>95</v>
      </c>
      <c r="U1808" s="169">
        <v>45514</v>
      </c>
      <c r="V1808" s="150"/>
      <c r="W1808" s="141" t="str" cm="1">
        <f t="array" ref="W1808">IF(SUM(LEN(B1808:V1808))=0,"",IF(OR(OR(ISBLANK(F1808),SUM(LEN(C1808),LEN(D1808))=0),AND(NOT(E1808="Unknown"),ISBLANK(J1808)),AND(NOT(O1808="Unknown"),ISBLANK(R1808))),"Missing Information", INDEX(Table15[Entire Service Line Classification], MATCH(SUMIFS(Table15[Unique ID],Table15[System-Owned Portion],E1808,Table15[If Material Anything Other than "Lead" in Column E,Was Material Ever Previously Lead?],G1808,Table15[Customer-Owned Portion],O1808),Table15[Unique ID],0),0)))</f>
        <v>Non-lead</v>
      </c>
      <c r="X1808"/>
    </row>
    <row r="1809" spans="2:24" ht="30" x14ac:dyDescent="0.25">
      <c r="B1809" s="146">
        <v>26367194</v>
      </c>
      <c r="C1809" s="31" t="s">
        <v>2141</v>
      </c>
      <c r="D1809" s="31">
        <v>1956</v>
      </c>
      <c r="E1809" s="44" t="s">
        <v>43</v>
      </c>
      <c r="F1809" s="43" t="s">
        <v>34</v>
      </c>
      <c r="G1809" s="84" t="s">
        <v>34</v>
      </c>
      <c r="H1809" s="31" t="s">
        <v>3177</v>
      </c>
      <c r="I1809" s="31"/>
      <c r="J1809" s="84" t="s">
        <v>106</v>
      </c>
      <c r="K1809" s="31" t="s">
        <v>36</v>
      </c>
      <c r="L1809" s="31" t="s">
        <v>95</v>
      </c>
      <c r="M1809" s="169">
        <v>45514</v>
      </c>
      <c r="N1809" s="148"/>
      <c r="O1809" s="44" t="s">
        <v>43</v>
      </c>
      <c r="P1809" s="43" t="s">
        <v>3178</v>
      </c>
      <c r="Q1809" s="31"/>
      <c r="R1809" s="84" t="s">
        <v>106</v>
      </c>
      <c r="S1809" s="31" t="s">
        <v>36</v>
      </c>
      <c r="T1809" s="31" t="s">
        <v>95</v>
      </c>
      <c r="U1809" s="169">
        <v>45514</v>
      </c>
      <c r="V1809" s="150"/>
      <c r="W1809" s="141" t="str" cm="1">
        <f t="array" ref="W1809">IF(SUM(LEN(B1809:V1809))=0,"",IF(OR(OR(ISBLANK(F1809),SUM(LEN(C1809),LEN(D1809))=0),AND(NOT(E1809="Unknown"),ISBLANK(J1809)),AND(NOT(O1809="Unknown"),ISBLANK(R1809))),"Missing Information", INDEX(Table15[Entire Service Line Classification], MATCH(SUMIFS(Table15[Unique ID],Table15[System-Owned Portion],E1809,Table15[If Material Anything Other than "Lead" in Column E,Was Material Ever Previously Lead?],G1809,Table15[Customer-Owned Portion],O1809),Table15[Unique ID],0),0)))</f>
        <v>Non-lead</v>
      </c>
      <c r="X1809"/>
    </row>
    <row r="1810" spans="2:24" ht="30" x14ac:dyDescent="0.25">
      <c r="B1810" s="146">
        <v>26367200</v>
      </c>
      <c r="C1810" s="31" t="s">
        <v>2142</v>
      </c>
      <c r="D1810" s="31">
        <v>1957</v>
      </c>
      <c r="E1810" s="44" t="s">
        <v>43</v>
      </c>
      <c r="F1810" s="43" t="s">
        <v>34</v>
      </c>
      <c r="G1810" s="84" t="s">
        <v>34</v>
      </c>
      <c r="H1810" s="31" t="s">
        <v>3177</v>
      </c>
      <c r="I1810" s="31"/>
      <c r="J1810" s="84" t="s">
        <v>106</v>
      </c>
      <c r="K1810" s="31" t="s">
        <v>36</v>
      </c>
      <c r="L1810" s="31" t="s">
        <v>95</v>
      </c>
      <c r="M1810" s="169">
        <v>45514</v>
      </c>
      <c r="N1810" s="148"/>
      <c r="O1810" s="44" t="s">
        <v>43</v>
      </c>
      <c r="P1810" s="43" t="s">
        <v>3178</v>
      </c>
      <c r="Q1810" s="31"/>
      <c r="R1810" s="84" t="s">
        <v>106</v>
      </c>
      <c r="S1810" s="31" t="s">
        <v>36</v>
      </c>
      <c r="T1810" s="31" t="s">
        <v>95</v>
      </c>
      <c r="U1810" s="169">
        <v>45514</v>
      </c>
      <c r="V1810" s="150"/>
      <c r="W1810" s="141" t="str" cm="1">
        <f t="array" ref="W1810">IF(SUM(LEN(B1810:V1810))=0,"",IF(OR(OR(ISBLANK(F1810),SUM(LEN(C1810),LEN(D1810))=0),AND(NOT(E1810="Unknown"),ISBLANK(J1810)),AND(NOT(O1810="Unknown"),ISBLANK(R1810))),"Missing Information", INDEX(Table15[Entire Service Line Classification], MATCH(SUMIFS(Table15[Unique ID],Table15[System-Owned Portion],E1810,Table15[If Material Anything Other than "Lead" in Column E,Was Material Ever Previously Lead?],G1810,Table15[Customer-Owned Portion],O1810),Table15[Unique ID],0),0)))</f>
        <v>Non-lead</v>
      </c>
      <c r="X1810"/>
    </row>
    <row r="1811" spans="2:24" ht="30" x14ac:dyDescent="0.25">
      <c r="B1811" s="146">
        <v>26367196</v>
      </c>
      <c r="C1811" s="31" t="s">
        <v>2143</v>
      </c>
      <c r="D1811" s="31">
        <v>1958</v>
      </c>
      <c r="E1811" s="44" t="s">
        <v>43</v>
      </c>
      <c r="F1811" s="43" t="s">
        <v>34</v>
      </c>
      <c r="G1811" s="84" t="s">
        <v>34</v>
      </c>
      <c r="H1811" s="31" t="s">
        <v>3177</v>
      </c>
      <c r="I1811" s="31"/>
      <c r="J1811" s="84" t="s">
        <v>106</v>
      </c>
      <c r="K1811" s="31" t="s">
        <v>36</v>
      </c>
      <c r="L1811" s="31" t="s">
        <v>95</v>
      </c>
      <c r="M1811" s="169">
        <v>45514</v>
      </c>
      <c r="N1811" s="148"/>
      <c r="O1811" s="44" t="s">
        <v>43</v>
      </c>
      <c r="P1811" s="43" t="s">
        <v>3178</v>
      </c>
      <c r="Q1811" s="31"/>
      <c r="R1811" s="84" t="s">
        <v>106</v>
      </c>
      <c r="S1811" s="31" t="s">
        <v>36</v>
      </c>
      <c r="T1811" s="31" t="s">
        <v>95</v>
      </c>
      <c r="U1811" s="169">
        <v>45514</v>
      </c>
      <c r="V1811" s="150"/>
      <c r="W1811" s="141" t="str" cm="1">
        <f t="array" ref="W1811">IF(SUM(LEN(B1811:V1811))=0,"",IF(OR(OR(ISBLANK(F1811),SUM(LEN(C1811),LEN(D1811))=0),AND(NOT(E1811="Unknown"),ISBLANK(J1811)),AND(NOT(O1811="Unknown"),ISBLANK(R1811))),"Missing Information", INDEX(Table15[Entire Service Line Classification], MATCH(SUMIFS(Table15[Unique ID],Table15[System-Owned Portion],E1811,Table15[If Material Anything Other than "Lead" in Column E,Was Material Ever Previously Lead?],G1811,Table15[Customer-Owned Portion],O1811),Table15[Unique ID],0),0)))</f>
        <v>Non-lead</v>
      </c>
      <c r="X1811"/>
    </row>
    <row r="1812" spans="2:24" ht="30" x14ac:dyDescent="0.25">
      <c r="B1812" s="146">
        <v>26365833</v>
      </c>
      <c r="C1812" s="31" t="s">
        <v>2144</v>
      </c>
      <c r="D1812" s="31">
        <v>1959</v>
      </c>
      <c r="E1812" s="44" t="s">
        <v>43</v>
      </c>
      <c r="F1812" s="43" t="s">
        <v>34</v>
      </c>
      <c r="G1812" s="84" t="s">
        <v>34</v>
      </c>
      <c r="H1812" s="31" t="s">
        <v>3177</v>
      </c>
      <c r="I1812" s="31"/>
      <c r="J1812" s="84" t="s">
        <v>106</v>
      </c>
      <c r="K1812" s="31" t="s">
        <v>36</v>
      </c>
      <c r="L1812" s="31" t="s">
        <v>95</v>
      </c>
      <c r="M1812" s="169">
        <v>45514</v>
      </c>
      <c r="N1812" s="148"/>
      <c r="O1812" s="44" t="s">
        <v>43</v>
      </c>
      <c r="P1812" s="43" t="s">
        <v>3178</v>
      </c>
      <c r="Q1812" s="31"/>
      <c r="R1812" s="84" t="s">
        <v>106</v>
      </c>
      <c r="S1812" s="31" t="s">
        <v>36</v>
      </c>
      <c r="T1812" s="31" t="s">
        <v>95</v>
      </c>
      <c r="U1812" s="169">
        <v>45514</v>
      </c>
      <c r="V1812" s="150"/>
      <c r="W1812" s="141" t="str" cm="1">
        <f t="array" ref="W1812">IF(SUM(LEN(B1812:V1812))=0,"",IF(OR(OR(ISBLANK(F1812),SUM(LEN(C1812),LEN(D1812))=0),AND(NOT(E1812="Unknown"),ISBLANK(J1812)),AND(NOT(O1812="Unknown"),ISBLANK(R1812))),"Missing Information", INDEX(Table15[Entire Service Line Classification], MATCH(SUMIFS(Table15[Unique ID],Table15[System-Owned Portion],E1812,Table15[If Material Anything Other than "Lead" in Column E,Was Material Ever Previously Lead?],G1812,Table15[Customer-Owned Portion],O1812),Table15[Unique ID],0),0)))</f>
        <v>Non-lead</v>
      </c>
      <c r="X1812"/>
    </row>
    <row r="1813" spans="2:24" ht="30" x14ac:dyDescent="0.25">
      <c r="B1813" s="146">
        <v>26367217</v>
      </c>
      <c r="C1813" s="31" t="s">
        <v>2145</v>
      </c>
      <c r="D1813" s="31">
        <v>1960</v>
      </c>
      <c r="E1813" s="44" t="s">
        <v>43</v>
      </c>
      <c r="F1813" s="43" t="s">
        <v>34</v>
      </c>
      <c r="G1813" s="84" t="s">
        <v>34</v>
      </c>
      <c r="H1813" s="31" t="s">
        <v>3177</v>
      </c>
      <c r="I1813" s="31"/>
      <c r="J1813" s="84" t="s">
        <v>106</v>
      </c>
      <c r="K1813" s="31" t="s">
        <v>36</v>
      </c>
      <c r="L1813" s="31" t="s">
        <v>95</v>
      </c>
      <c r="M1813" s="169">
        <v>45514</v>
      </c>
      <c r="N1813" s="148"/>
      <c r="O1813" s="44" t="s">
        <v>43</v>
      </c>
      <c r="P1813" s="43" t="s">
        <v>3178</v>
      </c>
      <c r="Q1813" s="31"/>
      <c r="R1813" s="84" t="s">
        <v>106</v>
      </c>
      <c r="S1813" s="31" t="s">
        <v>36</v>
      </c>
      <c r="T1813" s="31" t="s">
        <v>95</v>
      </c>
      <c r="U1813" s="169">
        <v>45514</v>
      </c>
      <c r="V1813" s="150"/>
      <c r="W1813" s="141" t="str" cm="1">
        <f t="array" ref="W1813">IF(SUM(LEN(B1813:V1813))=0,"",IF(OR(OR(ISBLANK(F1813),SUM(LEN(C1813),LEN(D1813))=0),AND(NOT(E1813="Unknown"),ISBLANK(J1813)),AND(NOT(O1813="Unknown"),ISBLANK(R1813))),"Missing Information", INDEX(Table15[Entire Service Line Classification], MATCH(SUMIFS(Table15[Unique ID],Table15[System-Owned Portion],E1813,Table15[If Material Anything Other than "Lead" in Column E,Was Material Ever Previously Lead?],G1813,Table15[Customer-Owned Portion],O1813),Table15[Unique ID],0),0)))</f>
        <v>Non-lead</v>
      </c>
      <c r="X1813"/>
    </row>
    <row r="1814" spans="2:24" ht="30" x14ac:dyDescent="0.25">
      <c r="B1814" s="146">
        <v>26367224</v>
      </c>
      <c r="C1814" s="31" t="s">
        <v>2146</v>
      </c>
      <c r="D1814" s="31">
        <v>1961</v>
      </c>
      <c r="E1814" s="44" t="s">
        <v>43</v>
      </c>
      <c r="F1814" s="43" t="s">
        <v>34</v>
      </c>
      <c r="G1814" s="84" t="s">
        <v>34</v>
      </c>
      <c r="H1814" s="31" t="s">
        <v>3177</v>
      </c>
      <c r="I1814" s="31"/>
      <c r="J1814" s="84" t="s">
        <v>106</v>
      </c>
      <c r="K1814" s="31" t="s">
        <v>36</v>
      </c>
      <c r="L1814" s="31" t="s">
        <v>95</v>
      </c>
      <c r="M1814" s="169">
        <v>45514</v>
      </c>
      <c r="N1814" s="148"/>
      <c r="O1814" s="44" t="s">
        <v>43</v>
      </c>
      <c r="P1814" s="43" t="s">
        <v>3178</v>
      </c>
      <c r="Q1814" s="31"/>
      <c r="R1814" s="84" t="s">
        <v>106</v>
      </c>
      <c r="S1814" s="31" t="s">
        <v>36</v>
      </c>
      <c r="T1814" s="31" t="s">
        <v>95</v>
      </c>
      <c r="U1814" s="169">
        <v>45514</v>
      </c>
      <c r="V1814" s="150"/>
      <c r="W1814" s="141" t="str" cm="1">
        <f t="array" ref="W1814">IF(SUM(LEN(B1814:V1814))=0,"",IF(OR(OR(ISBLANK(F1814),SUM(LEN(C1814),LEN(D1814))=0),AND(NOT(E1814="Unknown"),ISBLANK(J1814)),AND(NOT(O1814="Unknown"),ISBLANK(R1814))),"Missing Information", INDEX(Table15[Entire Service Line Classification], MATCH(SUMIFS(Table15[Unique ID],Table15[System-Owned Portion],E1814,Table15[If Material Anything Other than "Lead" in Column E,Was Material Ever Previously Lead?],G1814,Table15[Customer-Owned Portion],O1814),Table15[Unique ID],0),0)))</f>
        <v>Non-lead</v>
      </c>
      <c r="X1814"/>
    </row>
    <row r="1815" spans="2:24" ht="30" x14ac:dyDescent="0.25">
      <c r="B1815" s="146">
        <v>26367225</v>
      </c>
      <c r="C1815" s="31" t="s">
        <v>2147</v>
      </c>
      <c r="D1815" s="31">
        <v>1962</v>
      </c>
      <c r="E1815" s="44" t="s">
        <v>43</v>
      </c>
      <c r="F1815" s="43" t="s">
        <v>34</v>
      </c>
      <c r="G1815" s="84" t="s">
        <v>34</v>
      </c>
      <c r="H1815" s="31" t="s">
        <v>3177</v>
      </c>
      <c r="I1815" s="31"/>
      <c r="J1815" s="84" t="s">
        <v>106</v>
      </c>
      <c r="K1815" s="31" t="s">
        <v>36</v>
      </c>
      <c r="L1815" s="31" t="s">
        <v>95</v>
      </c>
      <c r="M1815" s="169">
        <v>45514</v>
      </c>
      <c r="N1815" s="148"/>
      <c r="O1815" s="44" t="s">
        <v>43</v>
      </c>
      <c r="P1815" s="43" t="s">
        <v>3178</v>
      </c>
      <c r="Q1815" s="31"/>
      <c r="R1815" s="84" t="s">
        <v>106</v>
      </c>
      <c r="S1815" s="31" t="s">
        <v>36</v>
      </c>
      <c r="T1815" s="31" t="s">
        <v>95</v>
      </c>
      <c r="U1815" s="169">
        <v>45514</v>
      </c>
      <c r="V1815" s="150"/>
      <c r="W1815" s="141" t="str" cm="1">
        <f t="array" ref="W1815">IF(SUM(LEN(B1815:V1815))=0,"",IF(OR(OR(ISBLANK(F1815),SUM(LEN(C1815),LEN(D1815))=0),AND(NOT(E1815="Unknown"),ISBLANK(J1815)),AND(NOT(O1815="Unknown"),ISBLANK(R1815))),"Missing Information", INDEX(Table15[Entire Service Line Classification], MATCH(SUMIFS(Table15[Unique ID],Table15[System-Owned Portion],E1815,Table15[If Material Anything Other than "Lead" in Column E,Was Material Ever Previously Lead?],G1815,Table15[Customer-Owned Portion],O1815),Table15[Unique ID],0),0)))</f>
        <v>Non-lead</v>
      </c>
      <c r="X1815"/>
    </row>
    <row r="1816" spans="2:24" ht="30" x14ac:dyDescent="0.25">
      <c r="B1816" s="146">
        <v>26367218</v>
      </c>
      <c r="C1816" s="31" t="s">
        <v>2148</v>
      </c>
      <c r="D1816" s="31">
        <v>1963</v>
      </c>
      <c r="E1816" s="44" t="s">
        <v>43</v>
      </c>
      <c r="F1816" s="43" t="s">
        <v>34</v>
      </c>
      <c r="G1816" s="84" t="s">
        <v>34</v>
      </c>
      <c r="H1816" s="31" t="s">
        <v>3177</v>
      </c>
      <c r="I1816" s="31"/>
      <c r="J1816" s="84" t="s">
        <v>106</v>
      </c>
      <c r="K1816" s="31" t="s">
        <v>36</v>
      </c>
      <c r="L1816" s="31" t="s">
        <v>95</v>
      </c>
      <c r="M1816" s="169">
        <v>45514</v>
      </c>
      <c r="N1816" s="148"/>
      <c r="O1816" s="44" t="s">
        <v>43</v>
      </c>
      <c r="P1816" s="43" t="s">
        <v>3178</v>
      </c>
      <c r="Q1816" s="31"/>
      <c r="R1816" s="84" t="s">
        <v>106</v>
      </c>
      <c r="S1816" s="31" t="s">
        <v>36</v>
      </c>
      <c r="T1816" s="31" t="s">
        <v>95</v>
      </c>
      <c r="U1816" s="169">
        <v>45514</v>
      </c>
      <c r="V1816" s="150"/>
      <c r="W1816" s="141" t="str" cm="1">
        <f t="array" ref="W1816">IF(SUM(LEN(B1816:V1816))=0,"",IF(OR(OR(ISBLANK(F1816),SUM(LEN(C1816),LEN(D1816))=0),AND(NOT(E1816="Unknown"),ISBLANK(J1816)),AND(NOT(O1816="Unknown"),ISBLANK(R1816))),"Missing Information", INDEX(Table15[Entire Service Line Classification], MATCH(SUMIFS(Table15[Unique ID],Table15[System-Owned Portion],E1816,Table15[If Material Anything Other than "Lead" in Column E,Was Material Ever Previously Lead?],G1816,Table15[Customer-Owned Portion],O1816),Table15[Unique ID],0),0)))</f>
        <v>Non-lead</v>
      </c>
      <c r="X1816"/>
    </row>
    <row r="1817" spans="2:24" ht="30" x14ac:dyDescent="0.25">
      <c r="B1817" s="146">
        <v>26366713</v>
      </c>
      <c r="C1817" s="31" t="s">
        <v>2149</v>
      </c>
      <c r="D1817" s="31">
        <v>1964</v>
      </c>
      <c r="E1817" s="44" t="s">
        <v>43</v>
      </c>
      <c r="F1817" s="43" t="s">
        <v>34</v>
      </c>
      <c r="G1817" s="84" t="s">
        <v>34</v>
      </c>
      <c r="H1817" s="31" t="s">
        <v>3177</v>
      </c>
      <c r="I1817" s="31"/>
      <c r="J1817" s="84" t="s">
        <v>106</v>
      </c>
      <c r="K1817" s="31" t="s">
        <v>36</v>
      </c>
      <c r="L1817" s="31" t="s">
        <v>95</v>
      </c>
      <c r="M1817" s="169">
        <v>45514</v>
      </c>
      <c r="N1817" s="148"/>
      <c r="O1817" s="44" t="s">
        <v>43</v>
      </c>
      <c r="P1817" s="43" t="s">
        <v>3178</v>
      </c>
      <c r="Q1817" s="31"/>
      <c r="R1817" s="84" t="s">
        <v>106</v>
      </c>
      <c r="S1817" s="31" t="s">
        <v>36</v>
      </c>
      <c r="T1817" s="31" t="s">
        <v>95</v>
      </c>
      <c r="U1817" s="169">
        <v>45514</v>
      </c>
      <c r="V1817" s="150"/>
      <c r="W1817" s="141" t="str" cm="1">
        <f t="array" ref="W1817">IF(SUM(LEN(B1817:V1817))=0,"",IF(OR(OR(ISBLANK(F1817),SUM(LEN(C1817),LEN(D1817))=0),AND(NOT(E1817="Unknown"),ISBLANK(J1817)),AND(NOT(O1817="Unknown"),ISBLANK(R1817))),"Missing Information", INDEX(Table15[Entire Service Line Classification], MATCH(SUMIFS(Table15[Unique ID],Table15[System-Owned Portion],E1817,Table15[If Material Anything Other than "Lead" in Column E,Was Material Ever Previously Lead?],G1817,Table15[Customer-Owned Portion],O1817),Table15[Unique ID],0),0)))</f>
        <v>Non-lead</v>
      </c>
      <c r="X1817"/>
    </row>
    <row r="1818" spans="2:24" ht="30" x14ac:dyDescent="0.25">
      <c r="B1818" s="146">
        <v>26367222</v>
      </c>
      <c r="C1818" s="31" t="s">
        <v>2150</v>
      </c>
      <c r="D1818" s="31">
        <v>1965</v>
      </c>
      <c r="E1818" s="44" t="s">
        <v>43</v>
      </c>
      <c r="F1818" s="43" t="s">
        <v>34</v>
      </c>
      <c r="G1818" s="84" t="s">
        <v>34</v>
      </c>
      <c r="H1818" s="31" t="s">
        <v>3177</v>
      </c>
      <c r="I1818" s="31"/>
      <c r="J1818" s="84" t="s">
        <v>106</v>
      </c>
      <c r="K1818" s="31" t="s">
        <v>36</v>
      </c>
      <c r="L1818" s="31" t="s">
        <v>95</v>
      </c>
      <c r="M1818" s="169">
        <v>45514</v>
      </c>
      <c r="N1818" s="148"/>
      <c r="O1818" s="44" t="s">
        <v>42</v>
      </c>
      <c r="P1818" s="43" t="s">
        <v>3178</v>
      </c>
      <c r="Q1818" s="31"/>
      <c r="R1818" s="84" t="s">
        <v>106</v>
      </c>
      <c r="S1818" s="31" t="s">
        <v>36</v>
      </c>
      <c r="T1818" s="31" t="s">
        <v>95</v>
      </c>
      <c r="U1818" s="169">
        <v>45514</v>
      </c>
      <c r="V1818" s="150"/>
      <c r="W1818" s="141" t="str" cm="1">
        <f t="array" ref="W1818">IF(SUM(LEN(B1818:V1818))=0,"",IF(OR(OR(ISBLANK(F1818),SUM(LEN(C1818),LEN(D1818))=0),AND(NOT(E1818="Unknown"),ISBLANK(J1818)),AND(NOT(O1818="Unknown"),ISBLANK(R1818))),"Missing Information", INDEX(Table15[Entire Service Line Classification], MATCH(SUMIFS(Table15[Unique ID],Table15[System-Owned Portion],E1818,Table15[If Material Anything Other than "Lead" in Column E,Was Material Ever Previously Lead?],G1818,Table15[Customer-Owned Portion],O1818),Table15[Unique ID],0),0)))</f>
        <v>Non-lead</v>
      </c>
      <c r="X1818"/>
    </row>
    <row r="1819" spans="2:24" ht="30" x14ac:dyDescent="0.25">
      <c r="B1819" s="146">
        <v>26367226</v>
      </c>
      <c r="C1819" s="31" t="s">
        <v>2151</v>
      </c>
      <c r="D1819" s="31">
        <v>1966</v>
      </c>
      <c r="E1819" s="44" t="s">
        <v>43</v>
      </c>
      <c r="F1819" s="43" t="s">
        <v>34</v>
      </c>
      <c r="G1819" s="84" t="s">
        <v>34</v>
      </c>
      <c r="H1819" s="31" t="s">
        <v>3177</v>
      </c>
      <c r="I1819" s="31"/>
      <c r="J1819" s="84" t="s">
        <v>106</v>
      </c>
      <c r="K1819" s="31" t="s">
        <v>36</v>
      </c>
      <c r="L1819" s="31" t="s">
        <v>95</v>
      </c>
      <c r="M1819" s="169">
        <v>45514</v>
      </c>
      <c r="N1819" s="148"/>
      <c r="O1819" s="44" t="s">
        <v>35</v>
      </c>
      <c r="P1819" s="43" t="s">
        <v>3178</v>
      </c>
      <c r="Q1819" s="31"/>
      <c r="R1819" s="84" t="s">
        <v>106</v>
      </c>
      <c r="S1819" s="31" t="s">
        <v>36</v>
      </c>
      <c r="T1819" s="31" t="s">
        <v>95</v>
      </c>
      <c r="U1819" s="169">
        <v>45514</v>
      </c>
      <c r="V1819" s="150"/>
      <c r="W1819" s="141" t="str" cm="1">
        <f t="array" ref="W1819">IF(SUM(LEN(B1819:V1819))=0,"",IF(OR(OR(ISBLANK(F1819),SUM(LEN(C1819),LEN(D1819))=0),AND(NOT(E1819="Unknown"),ISBLANK(J1819)),AND(NOT(O1819="Unknown"),ISBLANK(R1819))),"Missing Information", INDEX(Table15[Entire Service Line Classification], MATCH(SUMIFS(Table15[Unique ID],Table15[System-Owned Portion],E1819,Table15[If Material Anything Other than "Lead" in Column E,Was Material Ever Previously Lead?],G1819,Table15[Customer-Owned Portion],O1819),Table15[Unique ID],0),0)))</f>
        <v>Non-lead</v>
      </c>
      <c r="X1819"/>
    </row>
    <row r="1820" spans="2:24" ht="30" x14ac:dyDescent="0.25">
      <c r="B1820" s="146">
        <v>26359253</v>
      </c>
      <c r="C1820" s="31" t="s">
        <v>2152</v>
      </c>
      <c r="D1820" s="31">
        <v>1967</v>
      </c>
      <c r="E1820" s="44" t="s">
        <v>43</v>
      </c>
      <c r="F1820" s="43" t="s">
        <v>34</v>
      </c>
      <c r="G1820" s="84" t="s">
        <v>34</v>
      </c>
      <c r="H1820" s="31" t="s">
        <v>3177</v>
      </c>
      <c r="I1820" s="31"/>
      <c r="J1820" s="84" t="s">
        <v>106</v>
      </c>
      <c r="K1820" s="31" t="s">
        <v>36</v>
      </c>
      <c r="L1820" s="31" t="s">
        <v>95</v>
      </c>
      <c r="M1820" s="169">
        <v>45514</v>
      </c>
      <c r="N1820" s="148"/>
      <c r="O1820" s="44" t="s">
        <v>42</v>
      </c>
      <c r="P1820" s="43" t="s">
        <v>3178</v>
      </c>
      <c r="Q1820" s="31"/>
      <c r="R1820" s="84" t="s">
        <v>106</v>
      </c>
      <c r="S1820" s="31" t="s">
        <v>36</v>
      </c>
      <c r="T1820" s="31" t="s">
        <v>95</v>
      </c>
      <c r="U1820" s="169">
        <v>45514</v>
      </c>
      <c r="V1820" s="150"/>
      <c r="W1820" s="141" t="str" cm="1">
        <f t="array" ref="W1820">IF(SUM(LEN(B1820:V1820))=0,"",IF(OR(OR(ISBLANK(F1820),SUM(LEN(C1820),LEN(D1820))=0),AND(NOT(E1820="Unknown"),ISBLANK(J1820)),AND(NOT(O1820="Unknown"),ISBLANK(R1820))),"Missing Information", INDEX(Table15[Entire Service Line Classification], MATCH(SUMIFS(Table15[Unique ID],Table15[System-Owned Portion],E1820,Table15[If Material Anything Other than "Lead" in Column E,Was Material Ever Previously Lead?],G1820,Table15[Customer-Owned Portion],O1820),Table15[Unique ID],0),0)))</f>
        <v>Non-lead</v>
      </c>
      <c r="X1820"/>
    </row>
    <row r="1821" spans="2:24" ht="30" x14ac:dyDescent="0.25">
      <c r="B1821" s="146">
        <v>26367223</v>
      </c>
      <c r="C1821" s="31" t="s">
        <v>2153</v>
      </c>
      <c r="D1821" s="31">
        <v>1968</v>
      </c>
      <c r="E1821" s="44" t="s">
        <v>43</v>
      </c>
      <c r="F1821" s="43" t="s">
        <v>34</v>
      </c>
      <c r="G1821" s="84" t="s">
        <v>34</v>
      </c>
      <c r="H1821" s="31" t="s">
        <v>3177</v>
      </c>
      <c r="I1821" s="31"/>
      <c r="J1821" s="84" t="s">
        <v>106</v>
      </c>
      <c r="K1821" s="31" t="s">
        <v>36</v>
      </c>
      <c r="L1821" s="31" t="s">
        <v>95</v>
      </c>
      <c r="M1821" s="169">
        <v>45514</v>
      </c>
      <c r="N1821" s="148"/>
      <c r="O1821" s="44" t="s">
        <v>42</v>
      </c>
      <c r="P1821" s="43" t="s">
        <v>3178</v>
      </c>
      <c r="Q1821" s="31"/>
      <c r="R1821" s="84" t="s">
        <v>106</v>
      </c>
      <c r="S1821" s="31" t="s">
        <v>36</v>
      </c>
      <c r="T1821" s="31" t="s">
        <v>95</v>
      </c>
      <c r="U1821" s="169">
        <v>45514</v>
      </c>
      <c r="V1821" s="150"/>
      <c r="W1821" s="141" t="str" cm="1">
        <f t="array" ref="W1821">IF(SUM(LEN(B1821:V1821))=0,"",IF(OR(OR(ISBLANK(F1821),SUM(LEN(C1821),LEN(D1821))=0),AND(NOT(E1821="Unknown"),ISBLANK(J1821)),AND(NOT(O1821="Unknown"),ISBLANK(R1821))),"Missing Information", INDEX(Table15[Entire Service Line Classification], MATCH(SUMIFS(Table15[Unique ID],Table15[System-Owned Portion],E1821,Table15[If Material Anything Other than "Lead" in Column E,Was Material Ever Previously Lead?],G1821,Table15[Customer-Owned Portion],O1821),Table15[Unique ID],0),0)))</f>
        <v>Non-lead</v>
      </c>
      <c r="X1821"/>
    </row>
    <row r="1822" spans="2:24" ht="30" x14ac:dyDescent="0.25">
      <c r="B1822" s="146">
        <v>26367227</v>
      </c>
      <c r="C1822" s="31" t="s">
        <v>2154</v>
      </c>
      <c r="D1822" s="31">
        <v>1969</v>
      </c>
      <c r="E1822" s="44" t="s">
        <v>43</v>
      </c>
      <c r="F1822" s="43" t="s">
        <v>34</v>
      </c>
      <c r="G1822" s="84" t="s">
        <v>34</v>
      </c>
      <c r="H1822" s="31" t="s">
        <v>3177</v>
      </c>
      <c r="I1822" s="31"/>
      <c r="J1822" s="84" t="s">
        <v>106</v>
      </c>
      <c r="K1822" s="31" t="s">
        <v>36</v>
      </c>
      <c r="L1822" s="31" t="s">
        <v>95</v>
      </c>
      <c r="M1822" s="169">
        <v>45514</v>
      </c>
      <c r="N1822" s="148"/>
      <c r="O1822" s="44" t="s">
        <v>43</v>
      </c>
      <c r="P1822" s="43" t="s">
        <v>3178</v>
      </c>
      <c r="Q1822" s="31"/>
      <c r="R1822" s="84" t="s">
        <v>106</v>
      </c>
      <c r="S1822" s="31" t="s">
        <v>36</v>
      </c>
      <c r="T1822" s="31" t="s">
        <v>95</v>
      </c>
      <c r="U1822" s="169">
        <v>45514</v>
      </c>
      <c r="V1822" s="150"/>
      <c r="W1822" s="141" t="str" cm="1">
        <f t="array" ref="W1822">IF(SUM(LEN(B1822:V1822))=0,"",IF(OR(OR(ISBLANK(F1822),SUM(LEN(C1822),LEN(D1822))=0),AND(NOT(E1822="Unknown"),ISBLANK(J1822)),AND(NOT(O1822="Unknown"),ISBLANK(R1822))),"Missing Information", INDEX(Table15[Entire Service Line Classification], MATCH(SUMIFS(Table15[Unique ID],Table15[System-Owned Portion],E1822,Table15[If Material Anything Other than "Lead" in Column E,Was Material Ever Previously Lead?],G1822,Table15[Customer-Owned Portion],O1822),Table15[Unique ID],0),0)))</f>
        <v>Non-lead</v>
      </c>
      <c r="X1822"/>
    </row>
    <row r="1823" spans="2:24" ht="30" x14ac:dyDescent="0.25">
      <c r="B1823" s="146">
        <v>26367221</v>
      </c>
      <c r="C1823" s="31" t="s">
        <v>2155</v>
      </c>
      <c r="D1823" s="31">
        <v>1970</v>
      </c>
      <c r="E1823" s="44" t="s">
        <v>43</v>
      </c>
      <c r="F1823" s="43" t="s">
        <v>34</v>
      </c>
      <c r="G1823" s="84" t="s">
        <v>34</v>
      </c>
      <c r="H1823" s="31" t="s">
        <v>3177</v>
      </c>
      <c r="I1823" s="31"/>
      <c r="J1823" s="84" t="s">
        <v>106</v>
      </c>
      <c r="K1823" s="31" t="s">
        <v>36</v>
      </c>
      <c r="L1823" s="31" t="s">
        <v>95</v>
      </c>
      <c r="M1823" s="169">
        <v>45514</v>
      </c>
      <c r="N1823" s="148"/>
      <c r="O1823" s="44" t="s">
        <v>43</v>
      </c>
      <c r="P1823" s="43" t="s">
        <v>3178</v>
      </c>
      <c r="Q1823" s="31"/>
      <c r="R1823" s="84" t="s">
        <v>106</v>
      </c>
      <c r="S1823" s="31" t="s">
        <v>36</v>
      </c>
      <c r="T1823" s="31" t="s">
        <v>95</v>
      </c>
      <c r="U1823" s="169">
        <v>45514</v>
      </c>
      <c r="V1823" s="150"/>
      <c r="W1823" s="141" t="str" cm="1">
        <f t="array" ref="W1823">IF(SUM(LEN(B1823:V1823))=0,"",IF(OR(OR(ISBLANK(F1823),SUM(LEN(C1823),LEN(D1823))=0),AND(NOT(E1823="Unknown"),ISBLANK(J1823)),AND(NOT(O1823="Unknown"),ISBLANK(R1823))),"Missing Information", INDEX(Table15[Entire Service Line Classification], MATCH(SUMIFS(Table15[Unique ID],Table15[System-Owned Portion],E1823,Table15[If Material Anything Other than "Lead" in Column E,Was Material Ever Previously Lead?],G1823,Table15[Customer-Owned Portion],O1823),Table15[Unique ID],0),0)))</f>
        <v>Non-lead</v>
      </c>
      <c r="X1823"/>
    </row>
    <row r="1824" spans="2:24" ht="30" x14ac:dyDescent="0.25">
      <c r="B1824" s="146">
        <v>26367228</v>
      </c>
      <c r="C1824" s="31" t="s">
        <v>2156</v>
      </c>
      <c r="D1824" s="31">
        <v>1971</v>
      </c>
      <c r="E1824" s="44" t="s">
        <v>43</v>
      </c>
      <c r="F1824" s="43" t="s">
        <v>34</v>
      </c>
      <c r="G1824" s="84" t="s">
        <v>34</v>
      </c>
      <c r="H1824" s="31" t="s">
        <v>3177</v>
      </c>
      <c r="I1824" s="31"/>
      <c r="J1824" s="84" t="s">
        <v>106</v>
      </c>
      <c r="K1824" s="31" t="s">
        <v>36</v>
      </c>
      <c r="L1824" s="31" t="s">
        <v>95</v>
      </c>
      <c r="M1824" s="169">
        <v>45514</v>
      </c>
      <c r="N1824" s="148"/>
      <c r="O1824" s="44" t="s">
        <v>43</v>
      </c>
      <c r="P1824" s="43" t="s">
        <v>3178</v>
      </c>
      <c r="Q1824" s="31"/>
      <c r="R1824" s="84" t="s">
        <v>106</v>
      </c>
      <c r="S1824" s="31" t="s">
        <v>36</v>
      </c>
      <c r="T1824" s="31" t="s">
        <v>95</v>
      </c>
      <c r="U1824" s="169">
        <v>45514</v>
      </c>
      <c r="V1824" s="150"/>
      <c r="W1824" s="141" t="str" cm="1">
        <f t="array" ref="W1824">IF(SUM(LEN(B1824:V1824))=0,"",IF(OR(OR(ISBLANK(F1824),SUM(LEN(C1824),LEN(D1824))=0),AND(NOT(E1824="Unknown"),ISBLANK(J1824)),AND(NOT(O1824="Unknown"),ISBLANK(R1824))),"Missing Information", INDEX(Table15[Entire Service Line Classification], MATCH(SUMIFS(Table15[Unique ID],Table15[System-Owned Portion],E1824,Table15[If Material Anything Other than "Lead" in Column E,Was Material Ever Previously Lead?],G1824,Table15[Customer-Owned Portion],O1824),Table15[Unique ID],0),0)))</f>
        <v>Non-lead</v>
      </c>
      <c r="X1824"/>
    </row>
    <row r="1825" spans="2:24" ht="30" x14ac:dyDescent="0.25">
      <c r="B1825" s="146">
        <v>26367214</v>
      </c>
      <c r="C1825" s="31" t="s">
        <v>2157</v>
      </c>
      <c r="D1825" s="31">
        <v>1972</v>
      </c>
      <c r="E1825" s="44" t="s">
        <v>43</v>
      </c>
      <c r="F1825" s="43" t="s">
        <v>34</v>
      </c>
      <c r="G1825" s="84" t="s">
        <v>34</v>
      </c>
      <c r="H1825" s="31" t="s">
        <v>3177</v>
      </c>
      <c r="I1825" s="31"/>
      <c r="J1825" s="84" t="s">
        <v>106</v>
      </c>
      <c r="K1825" s="31" t="s">
        <v>36</v>
      </c>
      <c r="L1825" s="31" t="s">
        <v>95</v>
      </c>
      <c r="M1825" s="169">
        <v>45514</v>
      </c>
      <c r="N1825" s="148"/>
      <c r="O1825" s="44" t="s">
        <v>43</v>
      </c>
      <c r="P1825" s="43" t="s">
        <v>3178</v>
      </c>
      <c r="Q1825" s="31"/>
      <c r="R1825" s="84" t="s">
        <v>106</v>
      </c>
      <c r="S1825" s="31" t="s">
        <v>36</v>
      </c>
      <c r="T1825" s="31" t="s">
        <v>95</v>
      </c>
      <c r="U1825" s="169">
        <v>45514</v>
      </c>
      <c r="V1825" s="150"/>
      <c r="W1825" s="141" t="str" cm="1">
        <f t="array" ref="W1825">IF(SUM(LEN(B1825:V1825))=0,"",IF(OR(OR(ISBLANK(F1825),SUM(LEN(C1825),LEN(D1825))=0),AND(NOT(E1825="Unknown"),ISBLANK(J1825)),AND(NOT(O1825="Unknown"),ISBLANK(R1825))),"Missing Information", INDEX(Table15[Entire Service Line Classification], MATCH(SUMIFS(Table15[Unique ID],Table15[System-Owned Portion],E1825,Table15[If Material Anything Other than "Lead" in Column E,Was Material Ever Previously Lead?],G1825,Table15[Customer-Owned Portion],O1825),Table15[Unique ID],0),0)))</f>
        <v>Non-lead</v>
      </c>
      <c r="X1825"/>
    </row>
    <row r="1826" spans="2:24" ht="30" x14ac:dyDescent="0.25">
      <c r="B1826" s="146">
        <v>26367220</v>
      </c>
      <c r="C1826" s="31" t="s">
        <v>2158</v>
      </c>
      <c r="D1826" s="31">
        <v>1973</v>
      </c>
      <c r="E1826" s="44" t="s">
        <v>43</v>
      </c>
      <c r="F1826" s="43" t="s">
        <v>34</v>
      </c>
      <c r="G1826" s="84" t="s">
        <v>34</v>
      </c>
      <c r="H1826" s="31" t="s">
        <v>3177</v>
      </c>
      <c r="I1826" s="31"/>
      <c r="J1826" s="84" t="s">
        <v>106</v>
      </c>
      <c r="K1826" s="31" t="s">
        <v>36</v>
      </c>
      <c r="L1826" s="31" t="s">
        <v>95</v>
      </c>
      <c r="M1826" s="169">
        <v>45514</v>
      </c>
      <c r="N1826" s="148"/>
      <c r="O1826" s="44" t="s">
        <v>43</v>
      </c>
      <c r="P1826" s="43" t="s">
        <v>3178</v>
      </c>
      <c r="Q1826" s="31"/>
      <c r="R1826" s="84" t="s">
        <v>106</v>
      </c>
      <c r="S1826" s="31" t="s">
        <v>36</v>
      </c>
      <c r="T1826" s="31" t="s">
        <v>95</v>
      </c>
      <c r="U1826" s="169">
        <v>45514</v>
      </c>
      <c r="V1826" s="150"/>
      <c r="W1826" s="141" t="str" cm="1">
        <f t="array" ref="W1826">IF(SUM(LEN(B1826:V1826))=0,"",IF(OR(OR(ISBLANK(F1826),SUM(LEN(C1826),LEN(D1826))=0),AND(NOT(E1826="Unknown"),ISBLANK(J1826)),AND(NOT(O1826="Unknown"),ISBLANK(R1826))),"Missing Information", INDEX(Table15[Entire Service Line Classification], MATCH(SUMIFS(Table15[Unique ID],Table15[System-Owned Portion],E1826,Table15[If Material Anything Other than "Lead" in Column E,Was Material Ever Previously Lead?],G1826,Table15[Customer-Owned Portion],O1826),Table15[Unique ID],0),0)))</f>
        <v>Non-lead</v>
      </c>
      <c r="X1826"/>
    </row>
    <row r="1827" spans="2:24" ht="30" x14ac:dyDescent="0.25">
      <c r="B1827" s="146">
        <v>26367219</v>
      </c>
      <c r="C1827" s="31" t="s">
        <v>2159</v>
      </c>
      <c r="D1827" s="31">
        <v>1974</v>
      </c>
      <c r="E1827" s="44" t="s">
        <v>43</v>
      </c>
      <c r="F1827" s="43" t="s">
        <v>34</v>
      </c>
      <c r="G1827" s="84" t="s">
        <v>34</v>
      </c>
      <c r="H1827" s="31" t="s">
        <v>3177</v>
      </c>
      <c r="I1827" s="31"/>
      <c r="J1827" s="84" t="s">
        <v>106</v>
      </c>
      <c r="K1827" s="31" t="s">
        <v>36</v>
      </c>
      <c r="L1827" s="31" t="s">
        <v>95</v>
      </c>
      <c r="M1827" s="169">
        <v>45514</v>
      </c>
      <c r="N1827" s="148"/>
      <c r="O1827" s="44" t="s">
        <v>43</v>
      </c>
      <c r="P1827" s="43" t="s">
        <v>3178</v>
      </c>
      <c r="Q1827" s="31"/>
      <c r="R1827" s="84" t="s">
        <v>106</v>
      </c>
      <c r="S1827" s="31" t="s">
        <v>36</v>
      </c>
      <c r="T1827" s="31" t="s">
        <v>95</v>
      </c>
      <c r="U1827" s="169">
        <v>45514</v>
      </c>
      <c r="V1827" s="150"/>
      <c r="W1827" s="141" t="str" cm="1">
        <f t="array" ref="W1827">IF(SUM(LEN(B1827:V1827))=0,"",IF(OR(OR(ISBLANK(F1827),SUM(LEN(C1827),LEN(D1827))=0),AND(NOT(E1827="Unknown"),ISBLANK(J1827)),AND(NOT(O1827="Unknown"),ISBLANK(R1827))),"Missing Information", INDEX(Table15[Entire Service Line Classification], MATCH(SUMIFS(Table15[Unique ID],Table15[System-Owned Portion],E1827,Table15[If Material Anything Other than "Lead" in Column E,Was Material Ever Previously Lead?],G1827,Table15[Customer-Owned Portion],O1827),Table15[Unique ID],0),0)))</f>
        <v>Non-lead</v>
      </c>
      <c r="X1827"/>
    </row>
    <row r="1828" spans="2:24" ht="30" x14ac:dyDescent="0.25">
      <c r="B1828" s="146">
        <v>26367216</v>
      </c>
      <c r="C1828" s="31" t="s">
        <v>2160</v>
      </c>
      <c r="D1828" s="31">
        <v>1975</v>
      </c>
      <c r="E1828" s="44" t="s">
        <v>43</v>
      </c>
      <c r="F1828" s="43" t="s">
        <v>34</v>
      </c>
      <c r="G1828" s="84" t="s">
        <v>34</v>
      </c>
      <c r="H1828" s="31" t="s">
        <v>3177</v>
      </c>
      <c r="I1828" s="31"/>
      <c r="J1828" s="84" t="s">
        <v>106</v>
      </c>
      <c r="K1828" s="31" t="s">
        <v>36</v>
      </c>
      <c r="L1828" s="31" t="s">
        <v>95</v>
      </c>
      <c r="M1828" s="169">
        <v>45514</v>
      </c>
      <c r="N1828" s="148"/>
      <c r="O1828" s="44" t="s">
        <v>43</v>
      </c>
      <c r="P1828" s="43" t="s">
        <v>3178</v>
      </c>
      <c r="Q1828" s="31"/>
      <c r="R1828" s="84" t="s">
        <v>106</v>
      </c>
      <c r="S1828" s="31" t="s">
        <v>36</v>
      </c>
      <c r="T1828" s="31" t="s">
        <v>95</v>
      </c>
      <c r="U1828" s="169">
        <v>45514</v>
      </c>
      <c r="V1828" s="150"/>
      <c r="W1828" s="141" t="str" cm="1">
        <f t="array" ref="W1828">IF(SUM(LEN(B1828:V1828))=0,"",IF(OR(OR(ISBLANK(F1828),SUM(LEN(C1828),LEN(D1828))=0),AND(NOT(E1828="Unknown"),ISBLANK(J1828)),AND(NOT(O1828="Unknown"),ISBLANK(R1828))),"Missing Information", INDEX(Table15[Entire Service Line Classification], MATCH(SUMIFS(Table15[Unique ID],Table15[System-Owned Portion],E1828,Table15[If Material Anything Other than "Lead" in Column E,Was Material Ever Previously Lead?],G1828,Table15[Customer-Owned Portion],O1828),Table15[Unique ID],0),0)))</f>
        <v>Non-lead</v>
      </c>
      <c r="X1828"/>
    </row>
    <row r="1829" spans="2:24" ht="30" x14ac:dyDescent="0.25">
      <c r="B1829" s="146">
        <v>26367215</v>
      </c>
      <c r="C1829" s="31" t="s">
        <v>2161</v>
      </c>
      <c r="D1829" s="31">
        <v>1976</v>
      </c>
      <c r="E1829" s="44" t="s">
        <v>43</v>
      </c>
      <c r="F1829" s="43" t="s">
        <v>34</v>
      </c>
      <c r="G1829" s="84" t="s">
        <v>34</v>
      </c>
      <c r="H1829" s="31" t="s">
        <v>3177</v>
      </c>
      <c r="I1829" s="31"/>
      <c r="J1829" s="84" t="s">
        <v>106</v>
      </c>
      <c r="K1829" s="31" t="s">
        <v>36</v>
      </c>
      <c r="L1829" s="31" t="s">
        <v>95</v>
      </c>
      <c r="M1829" s="169">
        <v>45514</v>
      </c>
      <c r="N1829" s="148"/>
      <c r="O1829" s="44" t="s">
        <v>42</v>
      </c>
      <c r="P1829" s="43" t="s">
        <v>3178</v>
      </c>
      <c r="Q1829" s="31"/>
      <c r="R1829" s="84" t="s">
        <v>106</v>
      </c>
      <c r="S1829" s="31" t="s">
        <v>36</v>
      </c>
      <c r="T1829" s="31" t="s">
        <v>95</v>
      </c>
      <c r="U1829" s="169">
        <v>45514</v>
      </c>
      <c r="V1829" s="150"/>
      <c r="W1829" s="141" t="str" cm="1">
        <f t="array" ref="W1829">IF(SUM(LEN(B1829:V1829))=0,"",IF(OR(OR(ISBLANK(F1829),SUM(LEN(C1829),LEN(D1829))=0),AND(NOT(E1829="Unknown"),ISBLANK(J1829)),AND(NOT(O1829="Unknown"),ISBLANK(R1829))),"Missing Information", INDEX(Table15[Entire Service Line Classification], MATCH(SUMIFS(Table15[Unique ID],Table15[System-Owned Portion],E1829,Table15[If Material Anything Other than "Lead" in Column E,Was Material Ever Previously Lead?],G1829,Table15[Customer-Owned Portion],O1829),Table15[Unique ID],0),0)))</f>
        <v>Non-lead</v>
      </c>
      <c r="X1829"/>
    </row>
    <row r="1830" spans="2:24" ht="30" x14ac:dyDescent="0.25">
      <c r="B1830" s="146">
        <v>26367213</v>
      </c>
      <c r="C1830" s="31" t="s">
        <v>2162</v>
      </c>
      <c r="D1830" s="31">
        <v>1977</v>
      </c>
      <c r="E1830" s="44" t="s">
        <v>43</v>
      </c>
      <c r="F1830" s="43" t="s">
        <v>34</v>
      </c>
      <c r="G1830" s="84" t="s">
        <v>34</v>
      </c>
      <c r="H1830" s="31" t="s">
        <v>3177</v>
      </c>
      <c r="I1830" s="31"/>
      <c r="J1830" s="84" t="s">
        <v>106</v>
      </c>
      <c r="K1830" s="31" t="s">
        <v>36</v>
      </c>
      <c r="L1830" s="31" t="s">
        <v>95</v>
      </c>
      <c r="M1830" s="169">
        <v>45514</v>
      </c>
      <c r="N1830" s="148"/>
      <c r="O1830" s="44" t="s">
        <v>42</v>
      </c>
      <c r="P1830" s="43" t="s">
        <v>3178</v>
      </c>
      <c r="Q1830" s="31"/>
      <c r="R1830" s="84" t="s">
        <v>106</v>
      </c>
      <c r="S1830" s="31" t="s">
        <v>36</v>
      </c>
      <c r="T1830" s="31" t="s">
        <v>95</v>
      </c>
      <c r="U1830" s="169">
        <v>45514</v>
      </c>
      <c r="V1830" s="150"/>
      <c r="W1830" s="141" t="str" cm="1">
        <f t="array" ref="W1830">IF(SUM(LEN(B1830:V1830))=0,"",IF(OR(OR(ISBLANK(F1830),SUM(LEN(C1830),LEN(D1830))=0),AND(NOT(E1830="Unknown"),ISBLANK(J1830)),AND(NOT(O1830="Unknown"),ISBLANK(R1830))),"Missing Information", INDEX(Table15[Entire Service Line Classification], MATCH(SUMIFS(Table15[Unique ID],Table15[System-Owned Portion],E1830,Table15[If Material Anything Other than "Lead" in Column E,Was Material Ever Previously Lead?],G1830,Table15[Customer-Owned Portion],O1830),Table15[Unique ID],0),0)))</f>
        <v>Non-lead</v>
      </c>
      <c r="X1830"/>
    </row>
    <row r="1831" spans="2:24" ht="30" x14ac:dyDescent="0.25">
      <c r="B1831" s="146">
        <v>26359250</v>
      </c>
      <c r="C1831" s="31" t="s">
        <v>2163</v>
      </c>
      <c r="D1831" s="31">
        <v>1978</v>
      </c>
      <c r="E1831" s="44" t="s">
        <v>43</v>
      </c>
      <c r="F1831" s="43" t="s">
        <v>34</v>
      </c>
      <c r="G1831" s="84" t="s">
        <v>34</v>
      </c>
      <c r="H1831" s="31" t="s">
        <v>3177</v>
      </c>
      <c r="I1831" s="31"/>
      <c r="J1831" s="84" t="s">
        <v>106</v>
      </c>
      <c r="K1831" s="31" t="s">
        <v>36</v>
      </c>
      <c r="L1831" s="31" t="s">
        <v>95</v>
      </c>
      <c r="M1831" s="169">
        <v>45514</v>
      </c>
      <c r="N1831" s="148"/>
      <c r="O1831" s="44" t="s">
        <v>43</v>
      </c>
      <c r="P1831" s="43" t="s">
        <v>3178</v>
      </c>
      <c r="Q1831" s="31"/>
      <c r="R1831" s="84" t="s">
        <v>106</v>
      </c>
      <c r="S1831" s="31" t="s">
        <v>36</v>
      </c>
      <c r="T1831" s="31" t="s">
        <v>95</v>
      </c>
      <c r="U1831" s="169">
        <v>45514</v>
      </c>
      <c r="V1831" s="150"/>
      <c r="W1831" s="141" t="str" cm="1">
        <f t="array" ref="W1831">IF(SUM(LEN(B1831:V1831))=0,"",IF(OR(OR(ISBLANK(F1831),SUM(LEN(C1831),LEN(D1831))=0),AND(NOT(E1831="Unknown"),ISBLANK(J1831)),AND(NOT(O1831="Unknown"),ISBLANK(R1831))),"Missing Information", INDEX(Table15[Entire Service Line Classification], MATCH(SUMIFS(Table15[Unique ID],Table15[System-Owned Portion],E1831,Table15[If Material Anything Other than "Lead" in Column E,Was Material Ever Previously Lead?],G1831,Table15[Customer-Owned Portion],O1831),Table15[Unique ID],0),0)))</f>
        <v>Non-lead</v>
      </c>
      <c r="X1831"/>
    </row>
    <row r="1832" spans="2:24" ht="30" x14ac:dyDescent="0.25">
      <c r="B1832" s="146">
        <v>26367168</v>
      </c>
      <c r="C1832" s="31" t="s">
        <v>2164</v>
      </c>
      <c r="D1832" s="31">
        <v>1979</v>
      </c>
      <c r="E1832" s="44" t="s">
        <v>43</v>
      </c>
      <c r="F1832" s="43" t="s">
        <v>34</v>
      </c>
      <c r="G1832" s="84" t="s">
        <v>34</v>
      </c>
      <c r="H1832" s="31" t="s">
        <v>3177</v>
      </c>
      <c r="I1832" s="31"/>
      <c r="J1832" s="84" t="s">
        <v>106</v>
      </c>
      <c r="K1832" s="31" t="s">
        <v>36</v>
      </c>
      <c r="L1832" s="31" t="s">
        <v>95</v>
      </c>
      <c r="M1832" s="169">
        <v>45514</v>
      </c>
      <c r="N1832" s="148"/>
      <c r="O1832" s="44" t="s">
        <v>42</v>
      </c>
      <c r="P1832" s="43" t="s">
        <v>3178</v>
      </c>
      <c r="Q1832" s="31"/>
      <c r="R1832" s="84" t="s">
        <v>106</v>
      </c>
      <c r="S1832" s="31" t="s">
        <v>36</v>
      </c>
      <c r="T1832" s="31" t="s">
        <v>95</v>
      </c>
      <c r="U1832" s="169">
        <v>45514</v>
      </c>
      <c r="V1832" s="150"/>
      <c r="W1832" s="141" t="str" cm="1">
        <f t="array" ref="W1832">IF(SUM(LEN(B1832:V1832))=0,"",IF(OR(OR(ISBLANK(F1832),SUM(LEN(C1832),LEN(D1832))=0),AND(NOT(E1832="Unknown"),ISBLANK(J1832)),AND(NOT(O1832="Unknown"),ISBLANK(R1832))),"Missing Information", INDEX(Table15[Entire Service Line Classification], MATCH(SUMIFS(Table15[Unique ID],Table15[System-Owned Portion],E1832,Table15[If Material Anything Other than "Lead" in Column E,Was Material Ever Previously Lead?],G1832,Table15[Customer-Owned Portion],O1832),Table15[Unique ID],0),0)))</f>
        <v>Non-lead</v>
      </c>
      <c r="X1832"/>
    </row>
    <row r="1833" spans="2:24" ht="30" x14ac:dyDescent="0.25">
      <c r="B1833" s="146" t="s">
        <v>301</v>
      </c>
      <c r="C1833" s="31" t="s">
        <v>2165</v>
      </c>
      <c r="D1833" s="31">
        <v>1980</v>
      </c>
      <c r="E1833" s="44" t="s">
        <v>43</v>
      </c>
      <c r="F1833" s="43" t="s">
        <v>34</v>
      </c>
      <c r="G1833" s="84" t="s">
        <v>34</v>
      </c>
      <c r="H1833" s="31" t="s">
        <v>3177</v>
      </c>
      <c r="I1833" s="31"/>
      <c r="J1833" s="84" t="s">
        <v>106</v>
      </c>
      <c r="K1833" s="31" t="s">
        <v>36</v>
      </c>
      <c r="L1833" s="31" t="s">
        <v>95</v>
      </c>
      <c r="M1833" s="169">
        <v>45514</v>
      </c>
      <c r="N1833" s="148"/>
      <c r="O1833" s="44" t="s">
        <v>42</v>
      </c>
      <c r="P1833" s="43" t="s">
        <v>3178</v>
      </c>
      <c r="Q1833" s="31"/>
      <c r="R1833" s="84" t="s">
        <v>106</v>
      </c>
      <c r="S1833" s="31" t="s">
        <v>36</v>
      </c>
      <c r="T1833" s="31" t="s">
        <v>95</v>
      </c>
      <c r="U1833" s="169">
        <v>45514</v>
      </c>
      <c r="V1833" s="150"/>
      <c r="W1833" s="141" t="str" cm="1">
        <f t="array" ref="W1833">IF(SUM(LEN(B1833:V1833))=0,"",IF(OR(OR(ISBLANK(F1833),SUM(LEN(C1833),LEN(D1833))=0),AND(NOT(E1833="Unknown"),ISBLANK(J1833)),AND(NOT(O1833="Unknown"),ISBLANK(R1833))),"Missing Information", INDEX(Table15[Entire Service Line Classification], MATCH(SUMIFS(Table15[Unique ID],Table15[System-Owned Portion],E1833,Table15[If Material Anything Other than "Lead" in Column E,Was Material Ever Previously Lead?],G1833,Table15[Customer-Owned Portion],O1833),Table15[Unique ID],0),0)))</f>
        <v>Non-lead</v>
      </c>
      <c r="X1833"/>
    </row>
    <row r="1834" spans="2:24" ht="30" x14ac:dyDescent="0.25">
      <c r="B1834" s="146" t="s">
        <v>302</v>
      </c>
      <c r="C1834" s="31" t="s">
        <v>2166</v>
      </c>
      <c r="D1834" s="31">
        <v>1981</v>
      </c>
      <c r="E1834" s="44" t="s">
        <v>43</v>
      </c>
      <c r="F1834" s="43" t="s">
        <v>34</v>
      </c>
      <c r="G1834" s="84" t="s">
        <v>34</v>
      </c>
      <c r="H1834" s="31" t="s">
        <v>3177</v>
      </c>
      <c r="I1834" s="31"/>
      <c r="J1834" s="84" t="s">
        <v>106</v>
      </c>
      <c r="K1834" s="31" t="s">
        <v>36</v>
      </c>
      <c r="L1834" s="31" t="s">
        <v>95</v>
      </c>
      <c r="M1834" s="169">
        <v>45514</v>
      </c>
      <c r="N1834" s="148"/>
      <c r="O1834" s="44" t="s">
        <v>43</v>
      </c>
      <c r="P1834" s="43" t="s">
        <v>3178</v>
      </c>
      <c r="Q1834" s="31"/>
      <c r="R1834" s="84" t="s">
        <v>106</v>
      </c>
      <c r="S1834" s="31" t="s">
        <v>36</v>
      </c>
      <c r="T1834" s="31" t="s">
        <v>95</v>
      </c>
      <c r="U1834" s="169">
        <v>45514</v>
      </c>
      <c r="V1834" s="150"/>
      <c r="W1834" s="141" t="str" cm="1">
        <f t="array" ref="W1834">IF(SUM(LEN(B1834:V1834))=0,"",IF(OR(OR(ISBLANK(F1834),SUM(LEN(C1834),LEN(D1834))=0),AND(NOT(E1834="Unknown"),ISBLANK(J1834)),AND(NOT(O1834="Unknown"),ISBLANK(R1834))),"Missing Information", INDEX(Table15[Entire Service Line Classification], MATCH(SUMIFS(Table15[Unique ID],Table15[System-Owned Portion],E1834,Table15[If Material Anything Other than "Lead" in Column E,Was Material Ever Previously Lead?],G1834,Table15[Customer-Owned Portion],O1834),Table15[Unique ID],0),0)))</f>
        <v>Non-lead</v>
      </c>
      <c r="X1834"/>
    </row>
    <row r="1835" spans="2:24" ht="30" x14ac:dyDescent="0.25">
      <c r="B1835" s="146" t="s">
        <v>303</v>
      </c>
      <c r="C1835" s="31" t="s">
        <v>2167</v>
      </c>
      <c r="D1835" s="31">
        <v>1982</v>
      </c>
      <c r="E1835" s="44" t="s">
        <v>43</v>
      </c>
      <c r="F1835" s="43" t="s">
        <v>34</v>
      </c>
      <c r="G1835" s="84" t="s">
        <v>34</v>
      </c>
      <c r="H1835" s="31" t="s">
        <v>3177</v>
      </c>
      <c r="I1835" s="31"/>
      <c r="J1835" s="84" t="s">
        <v>106</v>
      </c>
      <c r="K1835" s="31" t="s">
        <v>36</v>
      </c>
      <c r="L1835" s="31" t="s">
        <v>95</v>
      </c>
      <c r="M1835" s="169">
        <v>45514</v>
      </c>
      <c r="N1835" s="148"/>
      <c r="O1835" s="44" t="s">
        <v>42</v>
      </c>
      <c r="P1835" s="43" t="s">
        <v>3178</v>
      </c>
      <c r="Q1835" s="31"/>
      <c r="R1835" s="84" t="s">
        <v>106</v>
      </c>
      <c r="S1835" s="31" t="s">
        <v>36</v>
      </c>
      <c r="T1835" s="31" t="s">
        <v>95</v>
      </c>
      <c r="U1835" s="169">
        <v>45514</v>
      </c>
      <c r="V1835" s="150"/>
      <c r="W1835" s="141" t="str" cm="1">
        <f t="array" ref="W1835">IF(SUM(LEN(B1835:V1835))=0,"",IF(OR(OR(ISBLANK(F1835),SUM(LEN(C1835),LEN(D1835))=0),AND(NOT(E1835="Unknown"),ISBLANK(J1835)),AND(NOT(O1835="Unknown"),ISBLANK(R1835))),"Missing Information", INDEX(Table15[Entire Service Line Classification], MATCH(SUMIFS(Table15[Unique ID],Table15[System-Owned Portion],E1835,Table15[If Material Anything Other than "Lead" in Column E,Was Material Ever Previously Lead?],G1835,Table15[Customer-Owned Portion],O1835),Table15[Unique ID],0),0)))</f>
        <v>Non-lead</v>
      </c>
      <c r="X1835"/>
    </row>
    <row r="1836" spans="2:24" ht="30" x14ac:dyDescent="0.25">
      <c r="B1836" s="146">
        <v>26365912</v>
      </c>
      <c r="C1836" s="31" t="s">
        <v>2168</v>
      </c>
      <c r="D1836" s="31">
        <v>1984</v>
      </c>
      <c r="E1836" s="44" t="s">
        <v>43</v>
      </c>
      <c r="F1836" s="43" t="s">
        <v>34</v>
      </c>
      <c r="G1836" s="84" t="s">
        <v>34</v>
      </c>
      <c r="H1836" s="31" t="s">
        <v>3177</v>
      </c>
      <c r="I1836" s="31"/>
      <c r="J1836" s="84" t="s">
        <v>106</v>
      </c>
      <c r="K1836" s="31" t="s">
        <v>36</v>
      </c>
      <c r="L1836" s="31" t="s">
        <v>95</v>
      </c>
      <c r="M1836" s="169">
        <v>45514</v>
      </c>
      <c r="N1836" s="148"/>
      <c r="O1836" s="44" t="s">
        <v>43</v>
      </c>
      <c r="P1836" s="43" t="s">
        <v>3178</v>
      </c>
      <c r="Q1836" s="31"/>
      <c r="R1836" s="84" t="s">
        <v>106</v>
      </c>
      <c r="S1836" s="31" t="s">
        <v>36</v>
      </c>
      <c r="T1836" s="31" t="s">
        <v>95</v>
      </c>
      <c r="U1836" s="169">
        <v>45514</v>
      </c>
      <c r="V1836" s="150"/>
      <c r="W1836" s="141" t="str" cm="1">
        <f t="array" ref="W1836">IF(SUM(LEN(B1836:V1836))=0,"",IF(OR(OR(ISBLANK(F1836),SUM(LEN(C1836),LEN(D1836))=0),AND(NOT(E1836="Unknown"),ISBLANK(J1836)),AND(NOT(O1836="Unknown"),ISBLANK(R1836))),"Missing Information", INDEX(Table15[Entire Service Line Classification], MATCH(SUMIFS(Table15[Unique ID],Table15[System-Owned Portion],E1836,Table15[If Material Anything Other than "Lead" in Column E,Was Material Ever Previously Lead?],G1836,Table15[Customer-Owned Portion],O1836),Table15[Unique ID],0),0)))</f>
        <v>Non-lead</v>
      </c>
      <c r="X1836"/>
    </row>
    <row r="1837" spans="2:24" ht="30" x14ac:dyDescent="0.25">
      <c r="B1837" s="146">
        <v>26365911</v>
      </c>
      <c r="C1837" s="31" t="s">
        <v>2169</v>
      </c>
      <c r="D1837" s="31">
        <v>1985</v>
      </c>
      <c r="E1837" s="44" t="s">
        <v>43</v>
      </c>
      <c r="F1837" s="43" t="s">
        <v>34</v>
      </c>
      <c r="G1837" s="84" t="s">
        <v>34</v>
      </c>
      <c r="H1837" s="31" t="s">
        <v>3177</v>
      </c>
      <c r="I1837" s="31"/>
      <c r="J1837" s="84" t="s">
        <v>106</v>
      </c>
      <c r="K1837" s="31" t="s">
        <v>36</v>
      </c>
      <c r="L1837" s="31" t="s">
        <v>95</v>
      </c>
      <c r="M1837" s="169">
        <v>45514</v>
      </c>
      <c r="N1837" s="148"/>
      <c r="O1837" s="44" t="s">
        <v>43</v>
      </c>
      <c r="P1837" s="43" t="s">
        <v>3178</v>
      </c>
      <c r="Q1837" s="31"/>
      <c r="R1837" s="84" t="s">
        <v>106</v>
      </c>
      <c r="S1837" s="31" t="s">
        <v>36</v>
      </c>
      <c r="T1837" s="31" t="s">
        <v>95</v>
      </c>
      <c r="U1837" s="169">
        <v>45514</v>
      </c>
      <c r="V1837" s="150"/>
      <c r="W1837" s="141" t="str" cm="1">
        <f t="array" ref="W1837">IF(SUM(LEN(B1837:V1837))=0,"",IF(OR(OR(ISBLANK(F1837),SUM(LEN(C1837),LEN(D1837))=0),AND(NOT(E1837="Unknown"),ISBLANK(J1837)),AND(NOT(O1837="Unknown"),ISBLANK(R1837))),"Missing Information", INDEX(Table15[Entire Service Line Classification], MATCH(SUMIFS(Table15[Unique ID],Table15[System-Owned Portion],E1837,Table15[If Material Anything Other than "Lead" in Column E,Was Material Ever Previously Lead?],G1837,Table15[Customer-Owned Portion],O1837),Table15[Unique ID],0),0)))</f>
        <v>Non-lead</v>
      </c>
      <c r="X1837"/>
    </row>
    <row r="1838" spans="2:24" ht="30" x14ac:dyDescent="0.25">
      <c r="B1838" s="146">
        <v>26366369</v>
      </c>
      <c r="C1838" s="31" t="s">
        <v>2170</v>
      </c>
      <c r="D1838" s="31">
        <v>1986</v>
      </c>
      <c r="E1838" s="44" t="s">
        <v>43</v>
      </c>
      <c r="F1838" s="43" t="s">
        <v>34</v>
      </c>
      <c r="G1838" s="84" t="s">
        <v>34</v>
      </c>
      <c r="H1838" s="31" t="s">
        <v>3177</v>
      </c>
      <c r="I1838" s="31"/>
      <c r="J1838" s="84" t="s">
        <v>106</v>
      </c>
      <c r="K1838" s="31" t="s">
        <v>36</v>
      </c>
      <c r="L1838" s="31" t="s">
        <v>95</v>
      </c>
      <c r="M1838" s="169">
        <v>45514</v>
      </c>
      <c r="N1838" s="148"/>
      <c r="O1838" s="44" t="s">
        <v>43</v>
      </c>
      <c r="P1838" s="43" t="s">
        <v>3178</v>
      </c>
      <c r="Q1838" s="31"/>
      <c r="R1838" s="84" t="s">
        <v>106</v>
      </c>
      <c r="S1838" s="31" t="s">
        <v>36</v>
      </c>
      <c r="T1838" s="31" t="s">
        <v>95</v>
      </c>
      <c r="U1838" s="169">
        <v>45514</v>
      </c>
      <c r="V1838" s="150"/>
      <c r="W1838" s="141" t="str" cm="1">
        <f t="array" ref="W1838">IF(SUM(LEN(B1838:V1838))=0,"",IF(OR(OR(ISBLANK(F1838),SUM(LEN(C1838),LEN(D1838))=0),AND(NOT(E1838="Unknown"),ISBLANK(J1838)),AND(NOT(O1838="Unknown"),ISBLANK(R1838))),"Missing Information", INDEX(Table15[Entire Service Line Classification], MATCH(SUMIFS(Table15[Unique ID],Table15[System-Owned Portion],E1838,Table15[If Material Anything Other than "Lead" in Column E,Was Material Ever Previously Lead?],G1838,Table15[Customer-Owned Portion],O1838),Table15[Unique ID],0),0)))</f>
        <v>Non-lead</v>
      </c>
      <c r="X1838"/>
    </row>
    <row r="1839" spans="2:24" ht="30" x14ac:dyDescent="0.25">
      <c r="B1839" s="146">
        <v>26365916</v>
      </c>
      <c r="C1839" s="31" t="s">
        <v>2171</v>
      </c>
      <c r="D1839" s="31">
        <v>1987</v>
      </c>
      <c r="E1839" s="44" t="s">
        <v>43</v>
      </c>
      <c r="F1839" s="43" t="s">
        <v>34</v>
      </c>
      <c r="G1839" s="84" t="s">
        <v>34</v>
      </c>
      <c r="H1839" s="31" t="s">
        <v>3177</v>
      </c>
      <c r="I1839" s="31"/>
      <c r="J1839" s="84" t="s">
        <v>106</v>
      </c>
      <c r="K1839" s="31" t="s">
        <v>36</v>
      </c>
      <c r="L1839" s="31" t="s">
        <v>95</v>
      </c>
      <c r="M1839" s="169">
        <v>45514</v>
      </c>
      <c r="N1839" s="148"/>
      <c r="O1839" s="44" t="s">
        <v>43</v>
      </c>
      <c r="P1839" s="43" t="s">
        <v>3178</v>
      </c>
      <c r="Q1839" s="31"/>
      <c r="R1839" s="84" t="s">
        <v>106</v>
      </c>
      <c r="S1839" s="31" t="s">
        <v>36</v>
      </c>
      <c r="T1839" s="31" t="s">
        <v>95</v>
      </c>
      <c r="U1839" s="169">
        <v>45514</v>
      </c>
      <c r="V1839" s="150"/>
      <c r="W1839" s="141" t="str" cm="1">
        <f t="array" ref="W1839">IF(SUM(LEN(B1839:V1839))=0,"",IF(OR(OR(ISBLANK(F1839),SUM(LEN(C1839),LEN(D1839))=0),AND(NOT(E1839="Unknown"),ISBLANK(J1839)),AND(NOT(O1839="Unknown"),ISBLANK(R1839))),"Missing Information", INDEX(Table15[Entire Service Line Classification], MATCH(SUMIFS(Table15[Unique ID],Table15[System-Owned Portion],E1839,Table15[If Material Anything Other than "Lead" in Column E,Was Material Ever Previously Lead?],G1839,Table15[Customer-Owned Portion],O1839),Table15[Unique ID],0),0)))</f>
        <v>Non-lead</v>
      </c>
      <c r="X1839"/>
    </row>
    <row r="1840" spans="2:24" ht="30" x14ac:dyDescent="0.25">
      <c r="B1840" s="146">
        <v>26365931</v>
      </c>
      <c r="C1840" s="31" t="s">
        <v>2172</v>
      </c>
      <c r="D1840" s="31">
        <v>1988</v>
      </c>
      <c r="E1840" s="44" t="s">
        <v>43</v>
      </c>
      <c r="F1840" s="43" t="s">
        <v>34</v>
      </c>
      <c r="G1840" s="84" t="s">
        <v>34</v>
      </c>
      <c r="H1840" s="31" t="s">
        <v>3177</v>
      </c>
      <c r="I1840" s="31"/>
      <c r="J1840" s="84" t="s">
        <v>106</v>
      </c>
      <c r="K1840" s="31" t="s">
        <v>36</v>
      </c>
      <c r="L1840" s="31" t="s">
        <v>95</v>
      </c>
      <c r="M1840" s="169">
        <v>45514</v>
      </c>
      <c r="N1840" s="148"/>
      <c r="O1840" s="44" t="s">
        <v>42</v>
      </c>
      <c r="P1840" s="43" t="s">
        <v>3178</v>
      </c>
      <c r="Q1840" s="31"/>
      <c r="R1840" s="84" t="s">
        <v>106</v>
      </c>
      <c r="S1840" s="31" t="s">
        <v>36</v>
      </c>
      <c r="T1840" s="31" t="s">
        <v>95</v>
      </c>
      <c r="U1840" s="169">
        <v>45514</v>
      </c>
      <c r="V1840" s="150"/>
      <c r="W1840" s="141" t="str" cm="1">
        <f t="array" ref="W1840">IF(SUM(LEN(B1840:V1840))=0,"",IF(OR(OR(ISBLANK(F1840),SUM(LEN(C1840),LEN(D1840))=0),AND(NOT(E1840="Unknown"),ISBLANK(J1840)),AND(NOT(O1840="Unknown"),ISBLANK(R1840))),"Missing Information", INDEX(Table15[Entire Service Line Classification], MATCH(SUMIFS(Table15[Unique ID],Table15[System-Owned Portion],E1840,Table15[If Material Anything Other than "Lead" in Column E,Was Material Ever Previously Lead?],G1840,Table15[Customer-Owned Portion],O1840),Table15[Unique ID],0),0)))</f>
        <v>Non-lead</v>
      </c>
      <c r="X1840"/>
    </row>
    <row r="1841" spans="2:24" ht="30" x14ac:dyDescent="0.25">
      <c r="B1841" s="146">
        <v>26359197</v>
      </c>
      <c r="C1841" s="31" t="s">
        <v>2173</v>
      </c>
      <c r="D1841" s="31">
        <v>1989</v>
      </c>
      <c r="E1841" s="44" t="s">
        <v>43</v>
      </c>
      <c r="F1841" s="43" t="s">
        <v>34</v>
      </c>
      <c r="G1841" s="84" t="s">
        <v>34</v>
      </c>
      <c r="H1841" s="31" t="s">
        <v>3177</v>
      </c>
      <c r="I1841" s="31"/>
      <c r="J1841" s="84" t="s">
        <v>106</v>
      </c>
      <c r="K1841" s="31" t="s">
        <v>36</v>
      </c>
      <c r="L1841" s="31" t="s">
        <v>95</v>
      </c>
      <c r="M1841" s="169">
        <v>45514</v>
      </c>
      <c r="N1841" s="148"/>
      <c r="O1841" s="44" t="s">
        <v>43</v>
      </c>
      <c r="P1841" s="43" t="s">
        <v>3178</v>
      </c>
      <c r="Q1841" s="31"/>
      <c r="R1841" s="84" t="s">
        <v>106</v>
      </c>
      <c r="S1841" s="31" t="s">
        <v>36</v>
      </c>
      <c r="T1841" s="31" t="s">
        <v>95</v>
      </c>
      <c r="U1841" s="169">
        <v>45514</v>
      </c>
      <c r="V1841" s="150"/>
      <c r="W1841" s="141" t="str" cm="1">
        <f t="array" ref="W1841">IF(SUM(LEN(B1841:V1841))=0,"",IF(OR(OR(ISBLANK(F1841),SUM(LEN(C1841),LEN(D1841))=0),AND(NOT(E1841="Unknown"),ISBLANK(J1841)),AND(NOT(O1841="Unknown"),ISBLANK(R1841))),"Missing Information", INDEX(Table15[Entire Service Line Classification], MATCH(SUMIFS(Table15[Unique ID],Table15[System-Owned Portion],E1841,Table15[If Material Anything Other than "Lead" in Column E,Was Material Ever Previously Lead?],G1841,Table15[Customer-Owned Portion],O1841),Table15[Unique ID],0),0)))</f>
        <v>Non-lead</v>
      </c>
      <c r="X1841"/>
    </row>
    <row r="1842" spans="2:24" ht="30" x14ac:dyDescent="0.25">
      <c r="B1842" s="146">
        <v>26365929</v>
      </c>
      <c r="C1842" s="31" t="s">
        <v>2174</v>
      </c>
      <c r="D1842" s="31">
        <v>1990</v>
      </c>
      <c r="E1842" s="44" t="s">
        <v>43</v>
      </c>
      <c r="F1842" s="43" t="s">
        <v>34</v>
      </c>
      <c r="G1842" s="84" t="s">
        <v>34</v>
      </c>
      <c r="H1842" s="31" t="s">
        <v>3177</v>
      </c>
      <c r="I1842" s="31"/>
      <c r="J1842" s="84" t="s">
        <v>106</v>
      </c>
      <c r="K1842" s="31" t="s">
        <v>36</v>
      </c>
      <c r="L1842" s="31" t="s">
        <v>95</v>
      </c>
      <c r="M1842" s="169">
        <v>45514</v>
      </c>
      <c r="N1842" s="148"/>
      <c r="O1842" s="44" t="s">
        <v>43</v>
      </c>
      <c r="P1842" s="43" t="s">
        <v>3178</v>
      </c>
      <c r="Q1842" s="31"/>
      <c r="R1842" s="84" t="s">
        <v>106</v>
      </c>
      <c r="S1842" s="31" t="s">
        <v>36</v>
      </c>
      <c r="T1842" s="31" t="s">
        <v>95</v>
      </c>
      <c r="U1842" s="169">
        <v>45514</v>
      </c>
      <c r="V1842" s="150"/>
      <c r="W1842" s="141" t="str" cm="1">
        <f t="array" ref="W1842">IF(SUM(LEN(B1842:V1842))=0,"",IF(OR(OR(ISBLANK(F1842),SUM(LEN(C1842),LEN(D1842))=0),AND(NOT(E1842="Unknown"),ISBLANK(J1842)),AND(NOT(O1842="Unknown"),ISBLANK(R1842))),"Missing Information", INDEX(Table15[Entire Service Line Classification], MATCH(SUMIFS(Table15[Unique ID],Table15[System-Owned Portion],E1842,Table15[If Material Anything Other than "Lead" in Column E,Was Material Ever Previously Lead?],G1842,Table15[Customer-Owned Portion],O1842),Table15[Unique ID],0),0)))</f>
        <v>Non-lead</v>
      </c>
      <c r="X1842"/>
    </row>
    <row r="1843" spans="2:24" ht="30" x14ac:dyDescent="0.25">
      <c r="B1843" s="146">
        <v>26365914</v>
      </c>
      <c r="C1843" s="31" t="s">
        <v>2175</v>
      </c>
      <c r="D1843" s="31">
        <v>1991</v>
      </c>
      <c r="E1843" s="44" t="s">
        <v>43</v>
      </c>
      <c r="F1843" s="43" t="s">
        <v>34</v>
      </c>
      <c r="G1843" s="84" t="s">
        <v>34</v>
      </c>
      <c r="H1843" s="31" t="s">
        <v>3177</v>
      </c>
      <c r="I1843" s="31"/>
      <c r="J1843" s="84" t="s">
        <v>106</v>
      </c>
      <c r="K1843" s="31" t="s">
        <v>36</v>
      </c>
      <c r="L1843" s="31" t="s">
        <v>95</v>
      </c>
      <c r="M1843" s="169">
        <v>45514</v>
      </c>
      <c r="N1843" s="148"/>
      <c r="O1843" s="44" t="s">
        <v>43</v>
      </c>
      <c r="P1843" s="43" t="s">
        <v>3178</v>
      </c>
      <c r="Q1843" s="31"/>
      <c r="R1843" s="84" t="s">
        <v>106</v>
      </c>
      <c r="S1843" s="31" t="s">
        <v>36</v>
      </c>
      <c r="T1843" s="31" t="s">
        <v>95</v>
      </c>
      <c r="U1843" s="169">
        <v>45514</v>
      </c>
      <c r="V1843" s="150"/>
      <c r="W1843" s="141" t="str" cm="1">
        <f t="array" ref="W1843">IF(SUM(LEN(B1843:V1843))=0,"",IF(OR(OR(ISBLANK(F1843),SUM(LEN(C1843),LEN(D1843))=0),AND(NOT(E1843="Unknown"),ISBLANK(J1843)),AND(NOT(O1843="Unknown"),ISBLANK(R1843))),"Missing Information", INDEX(Table15[Entire Service Line Classification], MATCH(SUMIFS(Table15[Unique ID],Table15[System-Owned Portion],E1843,Table15[If Material Anything Other than "Lead" in Column E,Was Material Ever Previously Lead?],G1843,Table15[Customer-Owned Portion],O1843),Table15[Unique ID],0),0)))</f>
        <v>Non-lead</v>
      </c>
      <c r="X1843"/>
    </row>
    <row r="1844" spans="2:24" ht="30" x14ac:dyDescent="0.25">
      <c r="B1844" s="146">
        <v>26366366</v>
      </c>
      <c r="C1844" s="31" t="s">
        <v>2176</v>
      </c>
      <c r="D1844" s="31">
        <v>1992</v>
      </c>
      <c r="E1844" s="44" t="s">
        <v>43</v>
      </c>
      <c r="F1844" s="43" t="s">
        <v>34</v>
      </c>
      <c r="G1844" s="84" t="s">
        <v>34</v>
      </c>
      <c r="H1844" s="31" t="s">
        <v>3177</v>
      </c>
      <c r="I1844" s="31"/>
      <c r="J1844" s="84" t="s">
        <v>106</v>
      </c>
      <c r="K1844" s="31" t="s">
        <v>36</v>
      </c>
      <c r="L1844" s="31" t="s">
        <v>95</v>
      </c>
      <c r="M1844" s="169">
        <v>45514</v>
      </c>
      <c r="N1844" s="148"/>
      <c r="O1844" s="44" t="s">
        <v>42</v>
      </c>
      <c r="P1844" s="43" t="s">
        <v>3178</v>
      </c>
      <c r="Q1844" s="31"/>
      <c r="R1844" s="84" t="s">
        <v>106</v>
      </c>
      <c r="S1844" s="31" t="s">
        <v>36</v>
      </c>
      <c r="T1844" s="31" t="s">
        <v>95</v>
      </c>
      <c r="U1844" s="169">
        <v>45514</v>
      </c>
      <c r="V1844" s="150"/>
      <c r="W1844" s="141" t="str" cm="1">
        <f t="array" ref="W1844">IF(SUM(LEN(B1844:V1844))=0,"",IF(OR(OR(ISBLANK(F1844),SUM(LEN(C1844),LEN(D1844))=0),AND(NOT(E1844="Unknown"),ISBLANK(J1844)),AND(NOT(O1844="Unknown"),ISBLANK(R1844))),"Missing Information", INDEX(Table15[Entire Service Line Classification], MATCH(SUMIFS(Table15[Unique ID],Table15[System-Owned Portion],E1844,Table15[If Material Anything Other than "Lead" in Column E,Was Material Ever Previously Lead?],G1844,Table15[Customer-Owned Portion],O1844),Table15[Unique ID],0),0)))</f>
        <v>Non-lead</v>
      </c>
      <c r="X1844"/>
    </row>
    <row r="1845" spans="2:24" ht="30" x14ac:dyDescent="0.25">
      <c r="B1845" s="146">
        <v>26365910</v>
      </c>
      <c r="C1845" s="31" t="s">
        <v>2177</v>
      </c>
      <c r="D1845" s="31">
        <v>1993</v>
      </c>
      <c r="E1845" s="44" t="s">
        <v>43</v>
      </c>
      <c r="F1845" s="43" t="s">
        <v>34</v>
      </c>
      <c r="G1845" s="84" t="s">
        <v>34</v>
      </c>
      <c r="H1845" s="31" t="s">
        <v>3177</v>
      </c>
      <c r="I1845" s="31"/>
      <c r="J1845" s="84" t="s">
        <v>106</v>
      </c>
      <c r="K1845" s="31" t="s">
        <v>36</v>
      </c>
      <c r="L1845" s="31" t="s">
        <v>95</v>
      </c>
      <c r="M1845" s="169">
        <v>45514</v>
      </c>
      <c r="N1845" s="148"/>
      <c r="O1845" s="44" t="s">
        <v>43</v>
      </c>
      <c r="P1845" s="43" t="s">
        <v>3178</v>
      </c>
      <c r="Q1845" s="31"/>
      <c r="R1845" s="84" t="s">
        <v>106</v>
      </c>
      <c r="S1845" s="31" t="s">
        <v>36</v>
      </c>
      <c r="T1845" s="31" t="s">
        <v>95</v>
      </c>
      <c r="U1845" s="169">
        <v>45514</v>
      </c>
      <c r="V1845" s="150"/>
      <c r="W1845" s="141" t="str" cm="1">
        <f t="array" ref="W1845">IF(SUM(LEN(B1845:V1845))=0,"",IF(OR(OR(ISBLANK(F1845),SUM(LEN(C1845),LEN(D1845))=0),AND(NOT(E1845="Unknown"),ISBLANK(J1845)),AND(NOT(O1845="Unknown"),ISBLANK(R1845))),"Missing Information", INDEX(Table15[Entire Service Line Classification], MATCH(SUMIFS(Table15[Unique ID],Table15[System-Owned Portion],E1845,Table15[If Material Anything Other than "Lead" in Column E,Was Material Ever Previously Lead?],G1845,Table15[Customer-Owned Portion],O1845),Table15[Unique ID],0),0)))</f>
        <v>Non-lead</v>
      </c>
      <c r="X1845"/>
    </row>
    <row r="1846" spans="2:24" ht="30" x14ac:dyDescent="0.25">
      <c r="B1846" s="146">
        <v>26365909</v>
      </c>
      <c r="C1846" s="31" t="s">
        <v>2178</v>
      </c>
      <c r="D1846" s="31">
        <v>1994</v>
      </c>
      <c r="E1846" s="44" t="s">
        <v>43</v>
      </c>
      <c r="F1846" s="43" t="s">
        <v>34</v>
      </c>
      <c r="G1846" s="84" t="s">
        <v>34</v>
      </c>
      <c r="H1846" s="31" t="s">
        <v>3177</v>
      </c>
      <c r="I1846" s="31"/>
      <c r="J1846" s="84" t="s">
        <v>106</v>
      </c>
      <c r="K1846" s="31" t="s">
        <v>36</v>
      </c>
      <c r="L1846" s="31" t="s">
        <v>95</v>
      </c>
      <c r="M1846" s="169">
        <v>45514</v>
      </c>
      <c r="N1846" s="148"/>
      <c r="O1846" s="44" t="s">
        <v>42</v>
      </c>
      <c r="P1846" s="43" t="s">
        <v>3178</v>
      </c>
      <c r="Q1846" s="31"/>
      <c r="R1846" s="84" t="s">
        <v>106</v>
      </c>
      <c r="S1846" s="31" t="s">
        <v>36</v>
      </c>
      <c r="T1846" s="31" t="s">
        <v>95</v>
      </c>
      <c r="U1846" s="169">
        <v>45514</v>
      </c>
      <c r="V1846" s="150"/>
      <c r="W1846" s="141" t="str" cm="1">
        <f t="array" ref="W1846">IF(SUM(LEN(B1846:V1846))=0,"",IF(OR(OR(ISBLANK(F1846),SUM(LEN(C1846),LEN(D1846))=0),AND(NOT(E1846="Unknown"),ISBLANK(J1846)),AND(NOT(O1846="Unknown"),ISBLANK(R1846))),"Missing Information", INDEX(Table15[Entire Service Line Classification], MATCH(SUMIFS(Table15[Unique ID],Table15[System-Owned Portion],E1846,Table15[If Material Anything Other than "Lead" in Column E,Was Material Ever Previously Lead?],G1846,Table15[Customer-Owned Portion],O1846),Table15[Unique ID],0),0)))</f>
        <v>Non-lead</v>
      </c>
      <c r="X1846"/>
    </row>
    <row r="1847" spans="2:24" ht="30" x14ac:dyDescent="0.25">
      <c r="B1847" s="146">
        <v>26366370</v>
      </c>
      <c r="C1847" s="31" t="s">
        <v>2179</v>
      </c>
      <c r="D1847" s="31">
        <v>1995</v>
      </c>
      <c r="E1847" s="44" t="s">
        <v>43</v>
      </c>
      <c r="F1847" s="43" t="s">
        <v>34</v>
      </c>
      <c r="G1847" s="84" t="s">
        <v>34</v>
      </c>
      <c r="H1847" s="31" t="s">
        <v>3177</v>
      </c>
      <c r="I1847" s="31"/>
      <c r="J1847" s="84" t="s">
        <v>106</v>
      </c>
      <c r="K1847" s="31" t="s">
        <v>36</v>
      </c>
      <c r="L1847" s="31" t="s">
        <v>95</v>
      </c>
      <c r="M1847" s="169">
        <v>45514</v>
      </c>
      <c r="N1847" s="148"/>
      <c r="O1847" s="44" t="s">
        <v>43</v>
      </c>
      <c r="P1847" s="43" t="s">
        <v>3178</v>
      </c>
      <c r="Q1847" s="31"/>
      <c r="R1847" s="84" t="s">
        <v>106</v>
      </c>
      <c r="S1847" s="31" t="s">
        <v>36</v>
      </c>
      <c r="T1847" s="31" t="s">
        <v>95</v>
      </c>
      <c r="U1847" s="169">
        <v>45514</v>
      </c>
      <c r="V1847" s="150"/>
      <c r="W1847" s="141" t="str" cm="1">
        <f t="array" ref="W1847">IF(SUM(LEN(B1847:V1847))=0,"",IF(OR(OR(ISBLANK(F1847),SUM(LEN(C1847),LEN(D1847))=0),AND(NOT(E1847="Unknown"),ISBLANK(J1847)),AND(NOT(O1847="Unknown"),ISBLANK(R1847))),"Missing Information", INDEX(Table15[Entire Service Line Classification], MATCH(SUMIFS(Table15[Unique ID],Table15[System-Owned Portion],E1847,Table15[If Material Anything Other than "Lead" in Column E,Was Material Ever Previously Lead?],G1847,Table15[Customer-Owned Portion],O1847),Table15[Unique ID],0),0)))</f>
        <v>Non-lead</v>
      </c>
      <c r="X1847"/>
    </row>
    <row r="1848" spans="2:24" ht="30" x14ac:dyDescent="0.25">
      <c r="B1848" s="146">
        <v>26365938</v>
      </c>
      <c r="C1848" s="31" t="s">
        <v>2180</v>
      </c>
      <c r="D1848" s="31">
        <v>1996</v>
      </c>
      <c r="E1848" s="44" t="s">
        <v>43</v>
      </c>
      <c r="F1848" s="43" t="s">
        <v>34</v>
      </c>
      <c r="G1848" s="84" t="s">
        <v>34</v>
      </c>
      <c r="H1848" s="31" t="s">
        <v>3177</v>
      </c>
      <c r="I1848" s="31"/>
      <c r="J1848" s="84" t="s">
        <v>106</v>
      </c>
      <c r="K1848" s="31" t="s">
        <v>36</v>
      </c>
      <c r="L1848" s="31" t="s">
        <v>95</v>
      </c>
      <c r="M1848" s="169">
        <v>45514</v>
      </c>
      <c r="N1848" s="148"/>
      <c r="O1848" s="44" t="s">
        <v>42</v>
      </c>
      <c r="P1848" s="43" t="s">
        <v>3178</v>
      </c>
      <c r="Q1848" s="31"/>
      <c r="R1848" s="84" t="s">
        <v>106</v>
      </c>
      <c r="S1848" s="31" t="s">
        <v>36</v>
      </c>
      <c r="T1848" s="31" t="s">
        <v>95</v>
      </c>
      <c r="U1848" s="169">
        <v>45514</v>
      </c>
      <c r="V1848" s="150"/>
      <c r="W1848" s="141" t="str" cm="1">
        <f t="array" ref="W1848">IF(SUM(LEN(B1848:V1848))=0,"",IF(OR(OR(ISBLANK(F1848),SUM(LEN(C1848),LEN(D1848))=0),AND(NOT(E1848="Unknown"),ISBLANK(J1848)),AND(NOT(O1848="Unknown"),ISBLANK(R1848))),"Missing Information", INDEX(Table15[Entire Service Line Classification], MATCH(SUMIFS(Table15[Unique ID],Table15[System-Owned Portion],E1848,Table15[If Material Anything Other than "Lead" in Column E,Was Material Ever Previously Lead?],G1848,Table15[Customer-Owned Portion],O1848),Table15[Unique ID],0),0)))</f>
        <v>Non-lead</v>
      </c>
      <c r="X1848"/>
    </row>
    <row r="1849" spans="2:24" ht="30" x14ac:dyDescent="0.25">
      <c r="B1849" s="146">
        <v>26365925</v>
      </c>
      <c r="C1849" s="31" t="s">
        <v>2181</v>
      </c>
      <c r="D1849" s="31">
        <v>1997</v>
      </c>
      <c r="E1849" s="44" t="s">
        <v>43</v>
      </c>
      <c r="F1849" s="43" t="s">
        <v>34</v>
      </c>
      <c r="G1849" s="84" t="s">
        <v>34</v>
      </c>
      <c r="H1849" s="31" t="s">
        <v>3177</v>
      </c>
      <c r="I1849" s="31"/>
      <c r="J1849" s="84" t="s">
        <v>106</v>
      </c>
      <c r="K1849" s="31" t="s">
        <v>36</v>
      </c>
      <c r="L1849" s="31" t="s">
        <v>95</v>
      </c>
      <c r="M1849" s="169">
        <v>45514</v>
      </c>
      <c r="N1849" s="148"/>
      <c r="O1849" s="44" t="s">
        <v>43</v>
      </c>
      <c r="P1849" s="43" t="s">
        <v>3178</v>
      </c>
      <c r="Q1849" s="31"/>
      <c r="R1849" s="84" t="s">
        <v>106</v>
      </c>
      <c r="S1849" s="31" t="s">
        <v>36</v>
      </c>
      <c r="T1849" s="31" t="s">
        <v>95</v>
      </c>
      <c r="U1849" s="169">
        <v>45514</v>
      </c>
      <c r="V1849" s="150"/>
      <c r="W1849" s="141" t="str" cm="1">
        <f t="array" ref="W1849">IF(SUM(LEN(B1849:V1849))=0,"",IF(OR(OR(ISBLANK(F1849),SUM(LEN(C1849),LEN(D1849))=0),AND(NOT(E1849="Unknown"),ISBLANK(J1849)),AND(NOT(O1849="Unknown"),ISBLANK(R1849))),"Missing Information", INDEX(Table15[Entire Service Line Classification], MATCH(SUMIFS(Table15[Unique ID],Table15[System-Owned Portion],E1849,Table15[If Material Anything Other than "Lead" in Column E,Was Material Ever Previously Lead?],G1849,Table15[Customer-Owned Portion],O1849),Table15[Unique ID],0),0)))</f>
        <v>Non-lead</v>
      </c>
      <c r="X1849"/>
    </row>
    <row r="1850" spans="2:24" ht="30" x14ac:dyDescent="0.25">
      <c r="B1850" s="146">
        <v>26365936</v>
      </c>
      <c r="C1850" s="31" t="s">
        <v>2182</v>
      </c>
      <c r="D1850" s="31">
        <v>1998</v>
      </c>
      <c r="E1850" s="44" t="s">
        <v>43</v>
      </c>
      <c r="F1850" s="43" t="s">
        <v>34</v>
      </c>
      <c r="G1850" s="84" t="s">
        <v>34</v>
      </c>
      <c r="H1850" s="31" t="s">
        <v>3177</v>
      </c>
      <c r="I1850" s="31"/>
      <c r="J1850" s="84" t="s">
        <v>106</v>
      </c>
      <c r="K1850" s="31" t="s">
        <v>36</v>
      </c>
      <c r="L1850" s="31" t="s">
        <v>95</v>
      </c>
      <c r="M1850" s="169">
        <v>45514</v>
      </c>
      <c r="N1850" s="148"/>
      <c r="O1850" s="44" t="s">
        <v>43</v>
      </c>
      <c r="P1850" s="43" t="s">
        <v>3178</v>
      </c>
      <c r="Q1850" s="31"/>
      <c r="R1850" s="84" t="s">
        <v>106</v>
      </c>
      <c r="S1850" s="31" t="s">
        <v>36</v>
      </c>
      <c r="T1850" s="31" t="s">
        <v>95</v>
      </c>
      <c r="U1850" s="169">
        <v>45514</v>
      </c>
      <c r="V1850" s="150"/>
      <c r="W1850" s="141" t="str" cm="1">
        <f t="array" ref="W1850">IF(SUM(LEN(B1850:V1850))=0,"",IF(OR(OR(ISBLANK(F1850),SUM(LEN(C1850),LEN(D1850))=0),AND(NOT(E1850="Unknown"),ISBLANK(J1850)),AND(NOT(O1850="Unknown"),ISBLANK(R1850))),"Missing Information", INDEX(Table15[Entire Service Line Classification], MATCH(SUMIFS(Table15[Unique ID],Table15[System-Owned Portion],E1850,Table15[If Material Anything Other than "Lead" in Column E,Was Material Ever Previously Lead?],G1850,Table15[Customer-Owned Portion],O1850),Table15[Unique ID],0),0)))</f>
        <v>Non-lead</v>
      </c>
      <c r="X1850"/>
    </row>
    <row r="1851" spans="2:24" ht="30" x14ac:dyDescent="0.25">
      <c r="B1851" s="146">
        <v>26365926</v>
      </c>
      <c r="C1851" s="31" t="s">
        <v>2183</v>
      </c>
      <c r="D1851" s="31">
        <v>1999</v>
      </c>
      <c r="E1851" s="44" t="s">
        <v>43</v>
      </c>
      <c r="F1851" s="43" t="s">
        <v>34</v>
      </c>
      <c r="G1851" s="84" t="s">
        <v>34</v>
      </c>
      <c r="H1851" s="31" t="s">
        <v>3177</v>
      </c>
      <c r="I1851" s="31"/>
      <c r="J1851" s="84" t="s">
        <v>106</v>
      </c>
      <c r="K1851" s="31" t="s">
        <v>36</v>
      </c>
      <c r="L1851" s="31" t="s">
        <v>95</v>
      </c>
      <c r="M1851" s="169">
        <v>45514</v>
      </c>
      <c r="N1851" s="148"/>
      <c r="O1851" s="44" t="s">
        <v>42</v>
      </c>
      <c r="P1851" s="43" t="s">
        <v>3178</v>
      </c>
      <c r="Q1851" s="31"/>
      <c r="R1851" s="84" t="s">
        <v>106</v>
      </c>
      <c r="S1851" s="31" t="s">
        <v>36</v>
      </c>
      <c r="T1851" s="31" t="s">
        <v>95</v>
      </c>
      <c r="U1851" s="169">
        <v>45514</v>
      </c>
      <c r="V1851" s="150"/>
      <c r="W1851" s="141" t="str" cm="1">
        <f t="array" ref="W1851">IF(SUM(LEN(B1851:V1851))=0,"",IF(OR(OR(ISBLANK(F1851),SUM(LEN(C1851),LEN(D1851))=0),AND(NOT(E1851="Unknown"),ISBLANK(J1851)),AND(NOT(O1851="Unknown"),ISBLANK(R1851))),"Missing Information", INDEX(Table15[Entire Service Line Classification], MATCH(SUMIFS(Table15[Unique ID],Table15[System-Owned Portion],E1851,Table15[If Material Anything Other than "Lead" in Column E,Was Material Ever Previously Lead?],G1851,Table15[Customer-Owned Portion],O1851),Table15[Unique ID],0),0)))</f>
        <v>Non-lead</v>
      </c>
      <c r="X1851"/>
    </row>
    <row r="1852" spans="2:24" ht="30" x14ac:dyDescent="0.25">
      <c r="B1852" s="146">
        <v>26366365</v>
      </c>
      <c r="C1852" s="31" t="s">
        <v>2184</v>
      </c>
      <c r="D1852" s="31">
        <v>2000</v>
      </c>
      <c r="E1852" s="44" t="s">
        <v>43</v>
      </c>
      <c r="F1852" s="43" t="s">
        <v>34</v>
      </c>
      <c r="G1852" s="84" t="s">
        <v>34</v>
      </c>
      <c r="H1852" s="31" t="s">
        <v>3177</v>
      </c>
      <c r="I1852" s="31"/>
      <c r="J1852" s="84" t="s">
        <v>106</v>
      </c>
      <c r="K1852" s="31" t="s">
        <v>36</v>
      </c>
      <c r="L1852" s="31" t="s">
        <v>95</v>
      </c>
      <c r="M1852" s="169">
        <v>45514</v>
      </c>
      <c r="N1852" s="148"/>
      <c r="O1852" s="44" t="s">
        <v>43</v>
      </c>
      <c r="P1852" s="43" t="s">
        <v>3178</v>
      </c>
      <c r="Q1852" s="31"/>
      <c r="R1852" s="84" t="s">
        <v>106</v>
      </c>
      <c r="S1852" s="31" t="s">
        <v>36</v>
      </c>
      <c r="T1852" s="31" t="s">
        <v>95</v>
      </c>
      <c r="U1852" s="169">
        <v>45514</v>
      </c>
      <c r="V1852" s="150"/>
      <c r="W1852" s="141" t="str" cm="1">
        <f t="array" ref="W1852">IF(SUM(LEN(B1852:V1852))=0,"",IF(OR(OR(ISBLANK(F1852),SUM(LEN(C1852),LEN(D1852))=0),AND(NOT(E1852="Unknown"),ISBLANK(J1852)),AND(NOT(O1852="Unknown"),ISBLANK(R1852))),"Missing Information", INDEX(Table15[Entire Service Line Classification], MATCH(SUMIFS(Table15[Unique ID],Table15[System-Owned Portion],E1852,Table15[If Material Anything Other than "Lead" in Column E,Was Material Ever Previously Lead?],G1852,Table15[Customer-Owned Portion],O1852),Table15[Unique ID],0),0)))</f>
        <v>Non-lead</v>
      </c>
      <c r="X1852"/>
    </row>
    <row r="1853" spans="2:24" ht="30" x14ac:dyDescent="0.25">
      <c r="B1853" s="146">
        <v>26366368</v>
      </c>
      <c r="C1853" s="31" t="s">
        <v>2185</v>
      </c>
      <c r="D1853" s="31">
        <v>2001</v>
      </c>
      <c r="E1853" s="44" t="s">
        <v>43</v>
      </c>
      <c r="F1853" s="43" t="s">
        <v>34</v>
      </c>
      <c r="G1853" s="84" t="s">
        <v>34</v>
      </c>
      <c r="H1853" s="31" t="s">
        <v>3177</v>
      </c>
      <c r="I1853" s="31"/>
      <c r="J1853" s="84" t="s">
        <v>106</v>
      </c>
      <c r="K1853" s="31" t="s">
        <v>36</v>
      </c>
      <c r="L1853" s="31" t="s">
        <v>95</v>
      </c>
      <c r="M1853" s="169">
        <v>45514</v>
      </c>
      <c r="N1853" s="148"/>
      <c r="O1853" s="44" t="s">
        <v>43</v>
      </c>
      <c r="P1853" s="43" t="s">
        <v>3178</v>
      </c>
      <c r="Q1853" s="31"/>
      <c r="R1853" s="84" t="s">
        <v>106</v>
      </c>
      <c r="S1853" s="31" t="s">
        <v>36</v>
      </c>
      <c r="T1853" s="31" t="s">
        <v>95</v>
      </c>
      <c r="U1853" s="169">
        <v>45514</v>
      </c>
      <c r="V1853" s="150"/>
      <c r="W1853" s="141" t="str" cm="1">
        <f t="array" ref="W1853">IF(SUM(LEN(B1853:V1853))=0,"",IF(OR(OR(ISBLANK(F1853),SUM(LEN(C1853),LEN(D1853))=0),AND(NOT(E1853="Unknown"),ISBLANK(J1853)),AND(NOT(O1853="Unknown"),ISBLANK(R1853))),"Missing Information", INDEX(Table15[Entire Service Line Classification], MATCH(SUMIFS(Table15[Unique ID],Table15[System-Owned Portion],E1853,Table15[If Material Anything Other than "Lead" in Column E,Was Material Ever Previously Lead?],G1853,Table15[Customer-Owned Portion],O1853),Table15[Unique ID],0),0)))</f>
        <v>Non-lead</v>
      </c>
      <c r="X1853"/>
    </row>
    <row r="1854" spans="2:24" ht="30" x14ac:dyDescent="0.25">
      <c r="B1854" s="146">
        <v>26366371</v>
      </c>
      <c r="C1854" s="31" t="s">
        <v>2186</v>
      </c>
      <c r="D1854" s="31">
        <v>2002</v>
      </c>
      <c r="E1854" s="44" t="s">
        <v>43</v>
      </c>
      <c r="F1854" s="43" t="s">
        <v>34</v>
      </c>
      <c r="G1854" s="84" t="s">
        <v>34</v>
      </c>
      <c r="H1854" s="31" t="s">
        <v>3177</v>
      </c>
      <c r="I1854" s="31"/>
      <c r="J1854" s="84" t="s">
        <v>106</v>
      </c>
      <c r="K1854" s="31" t="s">
        <v>36</v>
      </c>
      <c r="L1854" s="31" t="s">
        <v>95</v>
      </c>
      <c r="M1854" s="169">
        <v>45514</v>
      </c>
      <c r="N1854" s="148"/>
      <c r="O1854" s="44" t="s">
        <v>42</v>
      </c>
      <c r="P1854" s="43" t="s">
        <v>3178</v>
      </c>
      <c r="Q1854" s="31"/>
      <c r="R1854" s="84" t="s">
        <v>106</v>
      </c>
      <c r="S1854" s="31" t="s">
        <v>36</v>
      </c>
      <c r="T1854" s="31" t="s">
        <v>95</v>
      </c>
      <c r="U1854" s="169">
        <v>45514</v>
      </c>
      <c r="V1854" s="150"/>
      <c r="W1854" s="141" t="str" cm="1">
        <f t="array" ref="W1854">IF(SUM(LEN(B1854:V1854))=0,"",IF(OR(OR(ISBLANK(F1854),SUM(LEN(C1854),LEN(D1854))=0),AND(NOT(E1854="Unknown"),ISBLANK(J1854)),AND(NOT(O1854="Unknown"),ISBLANK(R1854))),"Missing Information", INDEX(Table15[Entire Service Line Classification], MATCH(SUMIFS(Table15[Unique ID],Table15[System-Owned Portion],E1854,Table15[If Material Anything Other than "Lead" in Column E,Was Material Ever Previously Lead?],G1854,Table15[Customer-Owned Portion],O1854),Table15[Unique ID],0),0)))</f>
        <v>Non-lead</v>
      </c>
      <c r="X1854"/>
    </row>
    <row r="1855" spans="2:24" ht="30" x14ac:dyDescent="0.25">
      <c r="B1855" s="146">
        <v>26366748</v>
      </c>
      <c r="C1855" s="31" t="s">
        <v>2187</v>
      </c>
      <c r="D1855" s="31">
        <v>2003</v>
      </c>
      <c r="E1855" s="44" t="s">
        <v>43</v>
      </c>
      <c r="F1855" s="43" t="s">
        <v>34</v>
      </c>
      <c r="G1855" s="84" t="s">
        <v>34</v>
      </c>
      <c r="H1855" s="31" t="s">
        <v>3177</v>
      </c>
      <c r="I1855" s="31"/>
      <c r="J1855" s="84" t="s">
        <v>106</v>
      </c>
      <c r="K1855" s="31" t="s">
        <v>36</v>
      </c>
      <c r="L1855" s="31" t="s">
        <v>95</v>
      </c>
      <c r="M1855" s="169">
        <v>45514</v>
      </c>
      <c r="N1855" s="148"/>
      <c r="O1855" s="44" t="s">
        <v>43</v>
      </c>
      <c r="P1855" s="43" t="s">
        <v>3178</v>
      </c>
      <c r="Q1855" s="31"/>
      <c r="R1855" s="84" t="s">
        <v>106</v>
      </c>
      <c r="S1855" s="31" t="s">
        <v>36</v>
      </c>
      <c r="T1855" s="31" t="s">
        <v>95</v>
      </c>
      <c r="U1855" s="169">
        <v>45514</v>
      </c>
      <c r="V1855" s="150"/>
      <c r="W1855" s="141" t="str" cm="1">
        <f t="array" ref="W1855">IF(SUM(LEN(B1855:V1855))=0,"",IF(OR(OR(ISBLANK(F1855),SUM(LEN(C1855),LEN(D1855))=0),AND(NOT(E1855="Unknown"),ISBLANK(J1855)),AND(NOT(O1855="Unknown"),ISBLANK(R1855))),"Missing Information", INDEX(Table15[Entire Service Line Classification], MATCH(SUMIFS(Table15[Unique ID],Table15[System-Owned Portion],E1855,Table15[If Material Anything Other than "Lead" in Column E,Was Material Ever Previously Lead?],G1855,Table15[Customer-Owned Portion],O1855),Table15[Unique ID],0),0)))</f>
        <v>Non-lead</v>
      </c>
      <c r="X1855"/>
    </row>
    <row r="1856" spans="2:24" ht="30" x14ac:dyDescent="0.25">
      <c r="B1856" s="146">
        <v>26365940</v>
      </c>
      <c r="C1856" s="31" t="s">
        <v>2188</v>
      </c>
      <c r="D1856" s="31">
        <v>2004</v>
      </c>
      <c r="E1856" s="44" t="s">
        <v>43</v>
      </c>
      <c r="F1856" s="43" t="s">
        <v>34</v>
      </c>
      <c r="G1856" s="84" t="s">
        <v>34</v>
      </c>
      <c r="H1856" s="31" t="s">
        <v>3177</v>
      </c>
      <c r="I1856" s="31"/>
      <c r="J1856" s="84" t="s">
        <v>106</v>
      </c>
      <c r="K1856" s="31" t="s">
        <v>36</v>
      </c>
      <c r="L1856" s="31" t="s">
        <v>95</v>
      </c>
      <c r="M1856" s="169">
        <v>45514</v>
      </c>
      <c r="N1856" s="148"/>
      <c r="O1856" s="44" t="s">
        <v>43</v>
      </c>
      <c r="P1856" s="43" t="s">
        <v>3178</v>
      </c>
      <c r="Q1856" s="31"/>
      <c r="R1856" s="84" t="s">
        <v>106</v>
      </c>
      <c r="S1856" s="31" t="s">
        <v>36</v>
      </c>
      <c r="T1856" s="31" t="s">
        <v>95</v>
      </c>
      <c r="U1856" s="169">
        <v>45514</v>
      </c>
      <c r="V1856" s="150"/>
      <c r="W1856" s="141" t="str" cm="1">
        <f t="array" ref="W1856">IF(SUM(LEN(B1856:V1856))=0,"",IF(OR(OR(ISBLANK(F1856),SUM(LEN(C1856),LEN(D1856))=0),AND(NOT(E1856="Unknown"),ISBLANK(J1856)),AND(NOT(O1856="Unknown"),ISBLANK(R1856))),"Missing Information", INDEX(Table15[Entire Service Line Classification], MATCH(SUMIFS(Table15[Unique ID],Table15[System-Owned Portion],E1856,Table15[If Material Anything Other than "Lead" in Column E,Was Material Ever Previously Lead?],G1856,Table15[Customer-Owned Portion],O1856),Table15[Unique ID],0),0)))</f>
        <v>Non-lead</v>
      </c>
      <c r="X1856"/>
    </row>
    <row r="1857" spans="2:24" ht="30" x14ac:dyDescent="0.25">
      <c r="B1857" s="146">
        <v>26367181</v>
      </c>
      <c r="C1857" s="31" t="s">
        <v>2189</v>
      </c>
      <c r="D1857" s="31">
        <v>2005</v>
      </c>
      <c r="E1857" s="44" t="s">
        <v>43</v>
      </c>
      <c r="F1857" s="43" t="s">
        <v>34</v>
      </c>
      <c r="G1857" s="84" t="s">
        <v>34</v>
      </c>
      <c r="H1857" s="31" t="s">
        <v>3177</v>
      </c>
      <c r="I1857" s="31"/>
      <c r="J1857" s="84" t="s">
        <v>106</v>
      </c>
      <c r="K1857" s="31" t="s">
        <v>36</v>
      </c>
      <c r="L1857" s="31" t="s">
        <v>95</v>
      </c>
      <c r="M1857" s="169">
        <v>45514</v>
      </c>
      <c r="N1857" s="148"/>
      <c r="O1857" s="44" t="s">
        <v>42</v>
      </c>
      <c r="P1857" s="43" t="s">
        <v>3178</v>
      </c>
      <c r="Q1857" s="31"/>
      <c r="R1857" s="84" t="s">
        <v>106</v>
      </c>
      <c r="S1857" s="31" t="s">
        <v>36</v>
      </c>
      <c r="T1857" s="31" t="s">
        <v>95</v>
      </c>
      <c r="U1857" s="169">
        <v>45514</v>
      </c>
      <c r="V1857" s="150"/>
      <c r="W1857" s="141" t="str" cm="1">
        <f t="array" ref="W1857">IF(SUM(LEN(B1857:V1857))=0,"",IF(OR(OR(ISBLANK(F1857),SUM(LEN(C1857),LEN(D1857))=0),AND(NOT(E1857="Unknown"),ISBLANK(J1857)),AND(NOT(O1857="Unknown"),ISBLANK(R1857))),"Missing Information", INDEX(Table15[Entire Service Line Classification], MATCH(SUMIFS(Table15[Unique ID],Table15[System-Owned Portion],E1857,Table15[If Material Anything Other than "Lead" in Column E,Was Material Ever Previously Lead?],G1857,Table15[Customer-Owned Portion],O1857),Table15[Unique ID],0),0)))</f>
        <v>Non-lead</v>
      </c>
      <c r="X1857"/>
    </row>
    <row r="1858" spans="2:24" ht="30" x14ac:dyDescent="0.25">
      <c r="B1858" s="146">
        <v>26366372</v>
      </c>
      <c r="C1858" s="31" t="s">
        <v>2190</v>
      </c>
      <c r="D1858" s="31">
        <v>2006</v>
      </c>
      <c r="E1858" s="44" t="s">
        <v>43</v>
      </c>
      <c r="F1858" s="43" t="s">
        <v>34</v>
      </c>
      <c r="G1858" s="84" t="s">
        <v>34</v>
      </c>
      <c r="H1858" s="31" t="s">
        <v>3177</v>
      </c>
      <c r="I1858" s="31"/>
      <c r="J1858" s="84" t="s">
        <v>106</v>
      </c>
      <c r="K1858" s="31" t="s">
        <v>36</v>
      </c>
      <c r="L1858" s="31" t="s">
        <v>95</v>
      </c>
      <c r="M1858" s="169">
        <v>45514</v>
      </c>
      <c r="N1858" s="148"/>
      <c r="O1858" s="44" t="s">
        <v>43</v>
      </c>
      <c r="P1858" s="43" t="s">
        <v>3178</v>
      </c>
      <c r="Q1858" s="31"/>
      <c r="R1858" s="84" t="s">
        <v>106</v>
      </c>
      <c r="S1858" s="31" t="s">
        <v>36</v>
      </c>
      <c r="T1858" s="31" t="s">
        <v>95</v>
      </c>
      <c r="U1858" s="169">
        <v>45514</v>
      </c>
      <c r="V1858" s="150"/>
      <c r="W1858" s="141" t="str" cm="1">
        <f t="array" ref="W1858">IF(SUM(LEN(B1858:V1858))=0,"",IF(OR(OR(ISBLANK(F1858),SUM(LEN(C1858),LEN(D1858))=0),AND(NOT(E1858="Unknown"),ISBLANK(J1858)),AND(NOT(O1858="Unknown"),ISBLANK(R1858))),"Missing Information", INDEX(Table15[Entire Service Line Classification], MATCH(SUMIFS(Table15[Unique ID],Table15[System-Owned Portion],E1858,Table15[If Material Anything Other than "Lead" in Column E,Was Material Ever Previously Lead?],G1858,Table15[Customer-Owned Portion],O1858),Table15[Unique ID],0),0)))</f>
        <v>Non-lead</v>
      </c>
      <c r="X1858"/>
    </row>
    <row r="1859" spans="2:24" ht="30" x14ac:dyDescent="0.25">
      <c r="B1859" s="146">
        <v>26365932</v>
      </c>
      <c r="C1859" s="31" t="s">
        <v>2191</v>
      </c>
      <c r="D1859" s="31">
        <v>2007</v>
      </c>
      <c r="E1859" s="44" t="s">
        <v>43</v>
      </c>
      <c r="F1859" s="43" t="s">
        <v>34</v>
      </c>
      <c r="G1859" s="84" t="s">
        <v>34</v>
      </c>
      <c r="H1859" s="31" t="s">
        <v>3177</v>
      </c>
      <c r="I1859" s="31"/>
      <c r="J1859" s="84" t="s">
        <v>106</v>
      </c>
      <c r="K1859" s="31" t="s">
        <v>36</v>
      </c>
      <c r="L1859" s="31" t="s">
        <v>95</v>
      </c>
      <c r="M1859" s="169">
        <v>45514</v>
      </c>
      <c r="N1859" s="148"/>
      <c r="O1859" s="44" t="s">
        <v>35</v>
      </c>
      <c r="P1859" s="43" t="s">
        <v>3178</v>
      </c>
      <c r="Q1859" s="31"/>
      <c r="R1859" s="84" t="s">
        <v>106</v>
      </c>
      <c r="S1859" s="31" t="s">
        <v>36</v>
      </c>
      <c r="T1859" s="31" t="s">
        <v>95</v>
      </c>
      <c r="U1859" s="169">
        <v>45514</v>
      </c>
      <c r="V1859" s="150"/>
      <c r="W1859" s="141" t="str" cm="1">
        <f t="array" ref="W1859">IF(SUM(LEN(B1859:V1859))=0,"",IF(OR(OR(ISBLANK(F1859),SUM(LEN(C1859),LEN(D1859))=0),AND(NOT(E1859="Unknown"),ISBLANK(J1859)),AND(NOT(O1859="Unknown"),ISBLANK(R1859))),"Missing Information", INDEX(Table15[Entire Service Line Classification], MATCH(SUMIFS(Table15[Unique ID],Table15[System-Owned Portion],E1859,Table15[If Material Anything Other than "Lead" in Column E,Was Material Ever Previously Lead?],G1859,Table15[Customer-Owned Portion],O1859),Table15[Unique ID],0),0)))</f>
        <v>Non-lead</v>
      </c>
      <c r="X1859"/>
    </row>
    <row r="1860" spans="2:24" ht="30" x14ac:dyDescent="0.25">
      <c r="B1860" s="146">
        <v>26365939</v>
      </c>
      <c r="C1860" s="31" t="s">
        <v>2192</v>
      </c>
      <c r="D1860" s="31">
        <v>2008</v>
      </c>
      <c r="E1860" s="44" t="s">
        <v>43</v>
      </c>
      <c r="F1860" s="43" t="s">
        <v>34</v>
      </c>
      <c r="G1860" s="84" t="s">
        <v>34</v>
      </c>
      <c r="H1860" s="31" t="s">
        <v>3177</v>
      </c>
      <c r="I1860" s="31"/>
      <c r="J1860" s="84" t="s">
        <v>106</v>
      </c>
      <c r="K1860" s="31" t="s">
        <v>36</v>
      </c>
      <c r="L1860" s="31" t="s">
        <v>95</v>
      </c>
      <c r="M1860" s="169">
        <v>45514</v>
      </c>
      <c r="N1860" s="148"/>
      <c r="O1860" s="44" t="s">
        <v>43</v>
      </c>
      <c r="P1860" s="43" t="s">
        <v>3178</v>
      </c>
      <c r="Q1860" s="31"/>
      <c r="R1860" s="84" t="s">
        <v>106</v>
      </c>
      <c r="S1860" s="31" t="s">
        <v>36</v>
      </c>
      <c r="T1860" s="31" t="s">
        <v>95</v>
      </c>
      <c r="U1860" s="169">
        <v>45514</v>
      </c>
      <c r="V1860" s="150"/>
      <c r="W1860" s="141" t="str" cm="1">
        <f t="array" ref="W1860">IF(SUM(LEN(B1860:V1860))=0,"",IF(OR(OR(ISBLANK(F1860),SUM(LEN(C1860),LEN(D1860))=0),AND(NOT(E1860="Unknown"),ISBLANK(J1860)),AND(NOT(O1860="Unknown"),ISBLANK(R1860))),"Missing Information", INDEX(Table15[Entire Service Line Classification], MATCH(SUMIFS(Table15[Unique ID],Table15[System-Owned Portion],E1860,Table15[If Material Anything Other than "Lead" in Column E,Was Material Ever Previously Lead?],G1860,Table15[Customer-Owned Portion],O1860),Table15[Unique ID],0),0)))</f>
        <v>Non-lead</v>
      </c>
      <c r="X1860"/>
    </row>
    <row r="1861" spans="2:24" ht="30" x14ac:dyDescent="0.25">
      <c r="B1861" s="146">
        <v>26365934</v>
      </c>
      <c r="C1861" s="31" t="s">
        <v>2193</v>
      </c>
      <c r="D1861" s="31">
        <v>2009</v>
      </c>
      <c r="E1861" s="44" t="s">
        <v>43</v>
      </c>
      <c r="F1861" s="43" t="s">
        <v>34</v>
      </c>
      <c r="G1861" s="84" t="s">
        <v>34</v>
      </c>
      <c r="H1861" s="31" t="s">
        <v>3177</v>
      </c>
      <c r="I1861" s="31"/>
      <c r="J1861" s="84" t="s">
        <v>106</v>
      </c>
      <c r="K1861" s="31" t="s">
        <v>36</v>
      </c>
      <c r="L1861" s="31" t="s">
        <v>95</v>
      </c>
      <c r="M1861" s="169">
        <v>45514</v>
      </c>
      <c r="N1861" s="148"/>
      <c r="O1861" s="44" t="s">
        <v>43</v>
      </c>
      <c r="P1861" s="43" t="s">
        <v>3178</v>
      </c>
      <c r="Q1861" s="31"/>
      <c r="R1861" s="84" t="s">
        <v>106</v>
      </c>
      <c r="S1861" s="31" t="s">
        <v>36</v>
      </c>
      <c r="T1861" s="31" t="s">
        <v>95</v>
      </c>
      <c r="U1861" s="169">
        <v>45514</v>
      </c>
      <c r="V1861" s="150"/>
      <c r="W1861" s="141" t="str" cm="1">
        <f t="array" ref="W1861">IF(SUM(LEN(B1861:V1861))=0,"",IF(OR(OR(ISBLANK(F1861),SUM(LEN(C1861),LEN(D1861))=0),AND(NOT(E1861="Unknown"),ISBLANK(J1861)),AND(NOT(O1861="Unknown"),ISBLANK(R1861))),"Missing Information", INDEX(Table15[Entire Service Line Classification], MATCH(SUMIFS(Table15[Unique ID],Table15[System-Owned Portion],E1861,Table15[If Material Anything Other than "Lead" in Column E,Was Material Ever Previously Lead?],G1861,Table15[Customer-Owned Portion],O1861),Table15[Unique ID],0),0)))</f>
        <v>Non-lead</v>
      </c>
      <c r="X1861"/>
    </row>
    <row r="1862" spans="2:24" ht="30" x14ac:dyDescent="0.25">
      <c r="B1862" s="146">
        <v>26366656</v>
      </c>
      <c r="C1862" s="31" t="s">
        <v>2194</v>
      </c>
      <c r="D1862" s="31">
        <v>2010</v>
      </c>
      <c r="E1862" s="44" t="s">
        <v>43</v>
      </c>
      <c r="F1862" s="43" t="s">
        <v>34</v>
      </c>
      <c r="G1862" s="84" t="s">
        <v>34</v>
      </c>
      <c r="H1862" s="31" t="s">
        <v>3177</v>
      </c>
      <c r="I1862" s="31"/>
      <c r="J1862" s="84" t="s">
        <v>106</v>
      </c>
      <c r="K1862" s="31" t="s">
        <v>36</v>
      </c>
      <c r="L1862" s="31" t="s">
        <v>95</v>
      </c>
      <c r="M1862" s="169">
        <v>45514</v>
      </c>
      <c r="N1862" s="148"/>
      <c r="O1862" s="44" t="s">
        <v>43</v>
      </c>
      <c r="P1862" s="43" t="s">
        <v>3178</v>
      </c>
      <c r="Q1862" s="31"/>
      <c r="R1862" s="84" t="s">
        <v>106</v>
      </c>
      <c r="S1862" s="31" t="s">
        <v>36</v>
      </c>
      <c r="T1862" s="31" t="s">
        <v>95</v>
      </c>
      <c r="U1862" s="169">
        <v>45514</v>
      </c>
      <c r="V1862" s="150"/>
      <c r="W1862" s="141" t="str" cm="1">
        <f t="array" ref="W1862">IF(SUM(LEN(B1862:V1862))=0,"",IF(OR(OR(ISBLANK(F1862),SUM(LEN(C1862),LEN(D1862))=0),AND(NOT(E1862="Unknown"),ISBLANK(J1862)),AND(NOT(O1862="Unknown"),ISBLANK(R1862))),"Missing Information", INDEX(Table15[Entire Service Line Classification], MATCH(SUMIFS(Table15[Unique ID],Table15[System-Owned Portion],E1862,Table15[If Material Anything Other than "Lead" in Column E,Was Material Ever Previously Lead?],G1862,Table15[Customer-Owned Portion],O1862),Table15[Unique ID],0),0)))</f>
        <v>Non-lead</v>
      </c>
      <c r="X1862"/>
    </row>
    <row r="1863" spans="2:24" ht="30" x14ac:dyDescent="0.25">
      <c r="B1863" s="146">
        <v>26359191</v>
      </c>
      <c r="C1863" s="31" t="s">
        <v>2195</v>
      </c>
      <c r="D1863" s="31">
        <v>2011</v>
      </c>
      <c r="E1863" s="44" t="s">
        <v>43</v>
      </c>
      <c r="F1863" s="43" t="s">
        <v>34</v>
      </c>
      <c r="G1863" s="84" t="s">
        <v>34</v>
      </c>
      <c r="H1863" s="31" t="s">
        <v>3177</v>
      </c>
      <c r="I1863" s="31"/>
      <c r="J1863" s="84" t="s">
        <v>106</v>
      </c>
      <c r="K1863" s="31" t="s">
        <v>36</v>
      </c>
      <c r="L1863" s="31" t="s">
        <v>95</v>
      </c>
      <c r="M1863" s="169">
        <v>45514</v>
      </c>
      <c r="N1863" s="148"/>
      <c r="O1863" s="44" t="s">
        <v>43</v>
      </c>
      <c r="P1863" s="43" t="s">
        <v>3178</v>
      </c>
      <c r="Q1863" s="31"/>
      <c r="R1863" s="84" t="s">
        <v>106</v>
      </c>
      <c r="S1863" s="31" t="s">
        <v>36</v>
      </c>
      <c r="T1863" s="31" t="s">
        <v>95</v>
      </c>
      <c r="U1863" s="169">
        <v>45514</v>
      </c>
      <c r="V1863" s="150"/>
      <c r="W1863" s="141" t="str" cm="1">
        <f t="array" ref="W1863">IF(SUM(LEN(B1863:V1863))=0,"",IF(OR(OR(ISBLANK(F1863),SUM(LEN(C1863),LEN(D1863))=0),AND(NOT(E1863="Unknown"),ISBLANK(J1863)),AND(NOT(O1863="Unknown"),ISBLANK(R1863))),"Missing Information", INDEX(Table15[Entire Service Line Classification], MATCH(SUMIFS(Table15[Unique ID],Table15[System-Owned Portion],E1863,Table15[If Material Anything Other than "Lead" in Column E,Was Material Ever Previously Lead?],G1863,Table15[Customer-Owned Portion],O1863),Table15[Unique ID],0),0)))</f>
        <v>Non-lead</v>
      </c>
      <c r="X1863"/>
    </row>
    <row r="1864" spans="2:24" ht="30" x14ac:dyDescent="0.25">
      <c r="B1864" s="146" t="s">
        <v>304</v>
      </c>
      <c r="C1864" s="31" t="s">
        <v>2196</v>
      </c>
      <c r="D1864" s="31">
        <v>2013</v>
      </c>
      <c r="E1864" s="44" t="s">
        <v>43</v>
      </c>
      <c r="F1864" s="43" t="s">
        <v>34</v>
      </c>
      <c r="G1864" s="84" t="s">
        <v>34</v>
      </c>
      <c r="H1864" s="31" t="s">
        <v>3177</v>
      </c>
      <c r="I1864" s="31"/>
      <c r="J1864" s="84" t="s">
        <v>106</v>
      </c>
      <c r="K1864" s="31" t="s">
        <v>36</v>
      </c>
      <c r="L1864" s="31" t="s">
        <v>95</v>
      </c>
      <c r="M1864" s="169">
        <v>45514</v>
      </c>
      <c r="N1864" s="148"/>
      <c r="O1864" s="44" t="s">
        <v>43</v>
      </c>
      <c r="P1864" s="43" t="s">
        <v>3178</v>
      </c>
      <c r="Q1864" s="31"/>
      <c r="R1864" s="84" t="s">
        <v>106</v>
      </c>
      <c r="S1864" s="31" t="s">
        <v>36</v>
      </c>
      <c r="T1864" s="31" t="s">
        <v>95</v>
      </c>
      <c r="U1864" s="169">
        <v>45514</v>
      </c>
      <c r="V1864" s="150"/>
      <c r="W1864" s="141" t="str" cm="1">
        <f t="array" ref="W1864">IF(SUM(LEN(B1864:V1864))=0,"",IF(OR(OR(ISBLANK(F1864),SUM(LEN(C1864),LEN(D1864))=0),AND(NOT(E1864="Unknown"),ISBLANK(J1864)),AND(NOT(O1864="Unknown"),ISBLANK(R1864))),"Missing Information", INDEX(Table15[Entire Service Line Classification], MATCH(SUMIFS(Table15[Unique ID],Table15[System-Owned Portion],E1864,Table15[If Material Anything Other than "Lead" in Column E,Was Material Ever Previously Lead?],G1864,Table15[Customer-Owned Portion],O1864),Table15[Unique ID],0),0)))</f>
        <v>Non-lead</v>
      </c>
      <c r="X1864"/>
    </row>
    <row r="1865" spans="2:24" ht="30" x14ac:dyDescent="0.25">
      <c r="B1865" s="146" t="s">
        <v>305</v>
      </c>
      <c r="C1865" s="31" t="s">
        <v>2197</v>
      </c>
      <c r="D1865" s="31">
        <v>2034</v>
      </c>
      <c r="E1865" s="44" t="s">
        <v>43</v>
      </c>
      <c r="F1865" s="43" t="s">
        <v>34</v>
      </c>
      <c r="G1865" s="84" t="s">
        <v>34</v>
      </c>
      <c r="H1865" s="31" t="s">
        <v>3177</v>
      </c>
      <c r="I1865" s="31"/>
      <c r="J1865" s="84" t="s">
        <v>106</v>
      </c>
      <c r="K1865" s="31" t="s">
        <v>36</v>
      </c>
      <c r="L1865" s="31" t="s">
        <v>95</v>
      </c>
      <c r="M1865" s="169">
        <v>45514</v>
      </c>
      <c r="N1865" s="148"/>
      <c r="O1865" s="44" t="s">
        <v>42</v>
      </c>
      <c r="P1865" s="43" t="s">
        <v>3178</v>
      </c>
      <c r="Q1865" s="31"/>
      <c r="R1865" s="84" t="s">
        <v>106</v>
      </c>
      <c r="S1865" s="31" t="s">
        <v>36</v>
      </c>
      <c r="T1865" s="31" t="s">
        <v>95</v>
      </c>
      <c r="U1865" s="169">
        <v>45514</v>
      </c>
      <c r="V1865" s="150"/>
      <c r="W1865" s="141" t="str" cm="1">
        <f t="array" ref="W1865">IF(SUM(LEN(B1865:V1865))=0,"",IF(OR(OR(ISBLANK(F1865),SUM(LEN(C1865),LEN(D1865))=0),AND(NOT(E1865="Unknown"),ISBLANK(J1865)),AND(NOT(O1865="Unknown"),ISBLANK(R1865))),"Missing Information", INDEX(Table15[Entire Service Line Classification], MATCH(SUMIFS(Table15[Unique ID],Table15[System-Owned Portion],E1865,Table15[If Material Anything Other than "Lead" in Column E,Was Material Ever Previously Lead?],G1865,Table15[Customer-Owned Portion],O1865),Table15[Unique ID],0),0)))</f>
        <v>Non-lead</v>
      </c>
      <c r="X1865"/>
    </row>
    <row r="1866" spans="2:24" ht="30" x14ac:dyDescent="0.25">
      <c r="B1866" s="146" t="s">
        <v>306</v>
      </c>
      <c r="C1866" s="31" t="s">
        <v>2198</v>
      </c>
      <c r="D1866" s="31">
        <v>2037</v>
      </c>
      <c r="E1866" s="44" t="s">
        <v>43</v>
      </c>
      <c r="F1866" s="43" t="s">
        <v>34</v>
      </c>
      <c r="G1866" s="84" t="s">
        <v>34</v>
      </c>
      <c r="H1866" s="31" t="s">
        <v>3177</v>
      </c>
      <c r="I1866" s="31"/>
      <c r="J1866" s="84" t="s">
        <v>106</v>
      </c>
      <c r="K1866" s="31" t="s">
        <v>36</v>
      </c>
      <c r="L1866" s="31" t="s">
        <v>95</v>
      </c>
      <c r="M1866" s="169">
        <v>45514</v>
      </c>
      <c r="N1866" s="148"/>
      <c r="O1866" s="44" t="s">
        <v>43</v>
      </c>
      <c r="P1866" s="43" t="s">
        <v>3178</v>
      </c>
      <c r="Q1866" s="31"/>
      <c r="R1866" s="84" t="s">
        <v>106</v>
      </c>
      <c r="S1866" s="31" t="s">
        <v>36</v>
      </c>
      <c r="T1866" s="31" t="s">
        <v>95</v>
      </c>
      <c r="U1866" s="169">
        <v>45514</v>
      </c>
      <c r="V1866" s="150"/>
      <c r="W1866" s="141" t="str" cm="1">
        <f t="array" ref="W1866">IF(SUM(LEN(B1866:V1866))=0,"",IF(OR(OR(ISBLANK(F1866),SUM(LEN(C1866),LEN(D1866))=0),AND(NOT(E1866="Unknown"),ISBLANK(J1866)),AND(NOT(O1866="Unknown"),ISBLANK(R1866))),"Missing Information", INDEX(Table15[Entire Service Line Classification], MATCH(SUMIFS(Table15[Unique ID],Table15[System-Owned Portion],E1866,Table15[If Material Anything Other than "Lead" in Column E,Was Material Ever Previously Lead?],G1866,Table15[Customer-Owned Portion],O1866),Table15[Unique ID],0),0)))</f>
        <v>Non-lead</v>
      </c>
      <c r="X1866"/>
    </row>
    <row r="1867" spans="2:24" ht="30" x14ac:dyDescent="0.25">
      <c r="B1867" s="146">
        <v>26365584</v>
      </c>
      <c r="C1867" s="31" t="s">
        <v>2199</v>
      </c>
      <c r="D1867" s="31">
        <v>2038</v>
      </c>
      <c r="E1867" s="44" t="s">
        <v>43</v>
      </c>
      <c r="F1867" s="43" t="s">
        <v>34</v>
      </c>
      <c r="G1867" s="84" t="s">
        <v>34</v>
      </c>
      <c r="H1867" s="31" t="s">
        <v>3177</v>
      </c>
      <c r="I1867" s="31"/>
      <c r="J1867" s="84" t="s">
        <v>106</v>
      </c>
      <c r="K1867" s="31" t="s">
        <v>36</v>
      </c>
      <c r="L1867" s="31" t="s">
        <v>95</v>
      </c>
      <c r="M1867" s="169">
        <v>45514</v>
      </c>
      <c r="N1867" s="148"/>
      <c r="O1867" s="44" t="s">
        <v>43</v>
      </c>
      <c r="P1867" s="43" t="s">
        <v>3178</v>
      </c>
      <c r="Q1867" s="31"/>
      <c r="R1867" s="84" t="s">
        <v>106</v>
      </c>
      <c r="S1867" s="31" t="s">
        <v>36</v>
      </c>
      <c r="T1867" s="31" t="s">
        <v>95</v>
      </c>
      <c r="U1867" s="169">
        <v>45514</v>
      </c>
      <c r="V1867" s="150"/>
      <c r="W1867" s="141" t="str" cm="1">
        <f t="array" ref="W1867">IF(SUM(LEN(B1867:V1867))=0,"",IF(OR(OR(ISBLANK(F1867),SUM(LEN(C1867),LEN(D1867))=0),AND(NOT(E1867="Unknown"),ISBLANK(J1867)),AND(NOT(O1867="Unknown"),ISBLANK(R1867))),"Missing Information", INDEX(Table15[Entire Service Line Classification], MATCH(SUMIFS(Table15[Unique ID],Table15[System-Owned Portion],E1867,Table15[If Material Anything Other than "Lead" in Column E,Was Material Ever Previously Lead?],G1867,Table15[Customer-Owned Portion],O1867),Table15[Unique ID],0),0)))</f>
        <v>Non-lead</v>
      </c>
      <c r="X1867"/>
    </row>
    <row r="1868" spans="2:24" ht="30" x14ac:dyDescent="0.25">
      <c r="B1868" s="146">
        <v>26365583</v>
      </c>
      <c r="C1868" s="31" t="s">
        <v>2200</v>
      </c>
      <c r="D1868" s="31">
        <v>2039</v>
      </c>
      <c r="E1868" s="44" t="s">
        <v>43</v>
      </c>
      <c r="F1868" s="43" t="s">
        <v>34</v>
      </c>
      <c r="G1868" s="84" t="s">
        <v>34</v>
      </c>
      <c r="H1868" s="31" t="s">
        <v>3177</v>
      </c>
      <c r="I1868" s="31"/>
      <c r="J1868" s="84" t="s">
        <v>106</v>
      </c>
      <c r="K1868" s="31" t="s">
        <v>36</v>
      </c>
      <c r="L1868" s="31" t="s">
        <v>95</v>
      </c>
      <c r="M1868" s="169">
        <v>45514</v>
      </c>
      <c r="N1868" s="148"/>
      <c r="O1868" s="44" t="s">
        <v>43</v>
      </c>
      <c r="P1868" s="43" t="s">
        <v>3178</v>
      </c>
      <c r="Q1868" s="31"/>
      <c r="R1868" s="84" t="s">
        <v>106</v>
      </c>
      <c r="S1868" s="31" t="s">
        <v>36</v>
      </c>
      <c r="T1868" s="31" t="s">
        <v>95</v>
      </c>
      <c r="U1868" s="169">
        <v>45514</v>
      </c>
      <c r="V1868" s="150"/>
      <c r="W1868" s="141" t="str" cm="1">
        <f t="array" ref="W1868">IF(SUM(LEN(B1868:V1868))=0,"",IF(OR(OR(ISBLANK(F1868),SUM(LEN(C1868),LEN(D1868))=0),AND(NOT(E1868="Unknown"),ISBLANK(J1868)),AND(NOT(O1868="Unknown"),ISBLANK(R1868))),"Missing Information", INDEX(Table15[Entire Service Line Classification], MATCH(SUMIFS(Table15[Unique ID],Table15[System-Owned Portion],E1868,Table15[If Material Anything Other than "Lead" in Column E,Was Material Ever Previously Lead?],G1868,Table15[Customer-Owned Portion],O1868),Table15[Unique ID],0),0)))</f>
        <v>Non-lead</v>
      </c>
      <c r="X1868"/>
    </row>
    <row r="1869" spans="2:24" ht="30" x14ac:dyDescent="0.25">
      <c r="B1869" s="146">
        <v>26367182</v>
      </c>
      <c r="C1869" s="31" t="s">
        <v>2201</v>
      </c>
      <c r="D1869" s="31">
        <v>2040</v>
      </c>
      <c r="E1869" s="44" t="s">
        <v>43</v>
      </c>
      <c r="F1869" s="43" t="s">
        <v>34</v>
      </c>
      <c r="G1869" s="84" t="s">
        <v>34</v>
      </c>
      <c r="H1869" s="31" t="s">
        <v>3177</v>
      </c>
      <c r="I1869" s="31"/>
      <c r="J1869" s="84" t="s">
        <v>106</v>
      </c>
      <c r="K1869" s="31" t="s">
        <v>36</v>
      </c>
      <c r="L1869" s="31" t="s">
        <v>95</v>
      </c>
      <c r="M1869" s="169">
        <v>45514</v>
      </c>
      <c r="N1869" s="148"/>
      <c r="O1869" s="44" t="s">
        <v>43</v>
      </c>
      <c r="P1869" s="43" t="s">
        <v>3178</v>
      </c>
      <c r="Q1869" s="31"/>
      <c r="R1869" s="84" t="s">
        <v>106</v>
      </c>
      <c r="S1869" s="31" t="s">
        <v>36</v>
      </c>
      <c r="T1869" s="31" t="s">
        <v>95</v>
      </c>
      <c r="U1869" s="169">
        <v>45514</v>
      </c>
      <c r="V1869" s="150"/>
      <c r="W1869" s="141" t="str" cm="1">
        <f t="array" ref="W1869">IF(SUM(LEN(B1869:V1869))=0,"",IF(OR(OR(ISBLANK(F1869),SUM(LEN(C1869),LEN(D1869))=0),AND(NOT(E1869="Unknown"),ISBLANK(J1869)),AND(NOT(O1869="Unknown"),ISBLANK(R1869))),"Missing Information", INDEX(Table15[Entire Service Line Classification], MATCH(SUMIFS(Table15[Unique ID],Table15[System-Owned Portion],E1869,Table15[If Material Anything Other than "Lead" in Column E,Was Material Ever Previously Lead?],G1869,Table15[Customer-Owned Portion],O1869),Table15[Unique ID],0),0)))</f>
        <v>Non-lead</v>
      </c>
      <c r="X1869"/>
    </row>
    <row r="1870" spans="2:24" ht="30" x14ac:dyDescent="0.25">
      <c r="B1870" s="146">
        <v>26365941</v>
      </c>
      <c r="C1870" s="31" t="s">
        <v>2202</v>
      </c>
      <c r="D1870" s="31">
        <v>2041</v>
      </c>
      <c r="E1870" s="44" t="s">
        <v>43</v>
      </c>
      <c r="F1870" s="43" t="s">
        <v>34</v>
      </c>
      <c r="G1870" s="84" t="s">
        <v>34</v>
      </c>
      <c r="H1870" s="31" t="s">
        <v>3177</v>
      </c>
      <c r="I1870" s="31"/>
      <c r="J1870" s="84" t="s">
        <v>106</v>
      </c>
      <c r="K1870" s="31" t="s">
        <v>36</v>
      </c>
      <c r="L1870" s="31" t="s">
        <v>95</v>
      </c>
      <c r="M1870" s="169">
        <v>45514</v>
      </c>
      <c r="N1870" s="148"/>
      <c r="O1870" s="44" t="s">
        <v>42</v>
      </c>
      <c r="P1870" s="43" t="s">
        <v>3178</v>
      </c>
      <c r="Q1870" s="31"/>
      <c r="R1870" s="84" t="s">
        <v>106</v>
      </c>
      <c r="S1870" s="31" t="s">
        <v>36</v>
      </c>
      <c r="T1870" s="31" t="s">
        <v>95</v>
      </c>
      <c r="U1870" s="169">
        <v>45514</v>
      </c>
      <c r="V1870" s="150"/>
      <c r="W1870" s="141" t="str" cm="1">
        <f t="array" ref="W1870">IF(SUM(LEN(B1870:V1870))=0,"",IF(OR(OR(ISBLANK(F1870),SUM(LEN(C1870),LEN(D1870))=0),AND(NOT(E1870="Unknown"),ISBLANK(J1870)),AND(NOT(O1870="Unknown"),ISBLANK(R1870))),"Missing Information", INDEX(Table15[Entire Service Line Classification], MATCH(SUMIFS(Table15[Unique ID],Table15[System-Owned Portion],E1870,Table15[If Material Anything Other than "Lead" in Column E,Was Material Ever Previously Lead?],G1870,Table15[Customer-Owned Portion],O1870),Table15[Unique ID],0),0)))</f>
        <v>Non-lead</v>
      </c>
      <c r="X1870"/>
    </row>
    <row r="1871" spans="2:24" ht="30" x14ac:dyDescent="0.25">
      <c r="B1871" s="146">
        <v>26365977</v>
      </c>
      <c r="C1871" s="31" t="s">
        <v>2203</v>
      </c>
      <c r="D1871" s="31">
        <v>2042</v>
      </c>
      <c r="E1871" s="44" t="s">
        <v>43</v>
      </c>
      <c r="F1871" s="43" t="s">
        <v>34</v>
      </c>
      <c r="G1871" s="84" t="s">
        <v>34</v>
      </c>
      <c r="H1871" s="31" t="s">
        <v>3177</v>
      </c>
      <c r="I1871" s="31"/>
      <c r="J1871" s="84" t="s">
        <v>106</v>
      </c>
      <c r="K1871" s="31" t="s">
        <v>36</v>
      </c>
      <c r="L1871" s="31" t="s">
        <v>95</v>
      </c>
      <c r="M1871" s="169">
        <v>45514</v>
      </c>
      <c r="N1871" s="148"/>
      <c r="O1871" s="44" t="s">
        <v>42</v>
      </c>
      <c r="P1871" s="43" t="s">
        <v>3178</v>
      </c>
      <c r="Q1871" s="31"/>
      <c r="R1871" s="84" t="s">
        <v>106</v>
      </c>
      <c r="S1871" s="31" t="s">
        <v>36</v>
      </c>
      <c r="T1871" s="31" t="s">
        <v>95</v>
      </c>
      <c r="U1871" s="169">
        <v>45514</v>
      </c>
      <c r="V1871" s="150"/>
      <c r="W1871" s="141" t="str" cm="1">
        <f t="array" ref="W1871">IF(SUM(LEN(B1871:V1871))=0,"",IF(OR(OR(ISBLANK(F1871),SUM(LEN(C1871),LEN(D1871))=0),AND(NOT(E1871="Unknown"),ISBLANK(J1871)),AND(NOT(O1871="Unknown"),ISBLANK(R1871))),"Missing Information", INDEX(Table15[Entire Service Line Classification], MATCH(SUMIFS(Table15[Unique ID],Table15[System-Owned Portion],E1871,Table15[If Material Anything Other than "Lead" in Column E,Was Material Ever Previously Lead?],G1871,Table15[Customer-Owned Portion],O1871),Table15[Unique ID],0),0)))</f>
        <v>Non-lead</v>
      </c>
      <c r="X1871"/>
    </row>
    <row r="1872" spans="2:24" ht="30" x14ac:dyDescent="0.25">
      <c r="B1872" s="146">
        <v>26365890</v>
      </c>
      <c r="C1872" s="31" t="s">
        <v>2204</v>
      </c>
      <c r="D1872" s="31">
        <v>2043</v>
      </c>
      <c r="E1872" s="44" t="s">
        <v>43</v>
      </c>
      <c r="F1872" s="43" t="s">
        <v>34</v>
      </c>
      <c r="G1872" s="84" t="s">
        <v>34</v>
      </c>
      <c r="H1872" s="31" t="s">
        <v>3177</v>
      </c>
      <c r="I1872" s="31"/>
      <c r="J1872" s="84" t="s">
        <v>106</v>
      </c>
      <c r="K1872" s="31" t="s">
        <v>36</v>
      </c>
      <c r="L1872" s="31" t="s">
        <v>95</v>
      </c>
      <c r="M1872" s="169">
        <v>45514</v>
      </c>
      <c r="N1872" s="148"/>
      <c r="O1872" s="44" t="s">
        <v>43</v>
      </c>
      <c r="P1872" s="43" t="s">
        <v>3178</v>
      </c>
      <c r="Q1872" s="31"/>
      <c r="R1872" s="84" t="s">
        <v>106</v>
      </c>
      <c r="S1872" s="31" t="s">
        <v>36</v>
      </c>
      <c r="T1872" s="31" t="s">
        <v>95</v>
      </c>
      <c r="U1872" s="169">
        <v>45514</v>
      </c>
      <c r="V1872" s="150"/>
      <c r="W1872" s="141" t="str" cm="1">
        <f t="array" ref="W1872">IF(SUM(LEN(B1872:V1872))=0,"",IF(OR(OR(ISBLANK(F1872),SUM(LEN(C1872),LEN(D1872))=0),AND(NOT(E1872="Unknown"),ISBLANK(J1872)),AND(NOT(O1872="Unknown"),ISBLANK(R1872))),"Missing Information", INDEX(Table15[Entire Service Line Classification], MATCH(SUMIFS(Table15[Unique ID],Table15[System-Owned Portion],E1872,Table15[If Material Anything Other than "Lead" in Column E,Was Material Ever Previously Lead?],G1872,Table15[Customer-Owned Portion],O1872),Table15[Unique ID],0),0)))</f>
        <v>Non-lead</v>
      </c>
      <c r="X1872"/>
    </row>
    <row r="1873" spans="2:24" ht="30" x14ac:dyDescent="0.25">
      <c r="B1873" s="146">
        <v>26359195</v>
      </c>
      <c r="C1873" s="31" t="s">
        <v>2205</v>
      </c>
      <c r="D1873" s="31">
        <v>2044</v>
      </c>
      <c r="E1873" s="44" t="s">
        <v>43</v>
      </c>
      <c r="F1873" s="43" t="s">
        <v>34</v>
      </c>
      <c r="G1873" s="84" t="s">
        <v>34</v>
      </c>
      <c r="H1873" s="31" t="s">
        <v>3177</v>
      </c>
      <c r="I1873" s="31"/>
      <c r="J1873" s="84" t="s">
        <v>106</v>
      </c>
      <c r="K1873" s="31" t="s">
        <v>36</v>
      </c>
      <c r="L1873" s="31" t="s">
        <v>95</v>
      </c>
      <c r="M1873" s="169">
        <v>45514</v>
      </c>
      <c r="N1873" s="148"/>
      <c r="O1873" s="44" t="s">
        <v>42</v>
      </c>
      <c r="P1873" s="43" t="s">
        <v>3178</v>
      </c>
      <c r="Q1873" s="31"/>
      <c r="R1873" s="84" t="s">
        <v>106</v>
      </c>
      <c r="S1873" s="31" t="s">
        <v>36</v>
      </c>
      <c r="T1873" s="31" t="s">
        <v>95</v>
      </c>
      <c r="U1873" s="169">
        <v>45514</v>
      </c>
      <c r="V1873" s="150"/>
      <c r="W1873" s="141" t="str" cm="1">
        <f t="array" ref="W1873">IF(SUM(LEN(B1873:V1873))=0,"",IF(OR(OR(ISBLANK(F1873),SUM(LEN(C1873),LEN(D1873))=0),AND(NOT(E1873="Unknown"),ISBLANK(J1873)),AND(NOT(O1873="Unknown"),ISBLANK(R1873))),"Missing Information", INDEX(Table15[Entire Service Line Classification], MATCH(SUMIFS(Table15[Unique ID],Table15[System-Owned Portion],E1873,Table15[If Material Anything Other than "Lead" in Column E,Was Material Ever Previously Lead?],G1873,Table15[Customer-Owned Portion],O1873),Table15[Unique ID],0),0)))</f>
        <v>Non-lead</v>
      </c>
      <c r="X1873"/>
    </row>
    <row r="1874" spans="2:24" ht="30" x14ac:dyDescent="0.25">
      <c r="B1874" s="146">
        <v>26365947</v>
      </c>
      <c r="C1874" s="31" t="s">
        <v>2206</v>
      </c>
      <c r="D1874" s="31">
        <v>2045</v>
      </c>
      <c r="E1874" s="44" t="s">
        <v>43</v>
      </c>
      <c r="F1874" s="43" t="s">
        <v>34</v>
      </c>
      <c r="G1874" s="84" t="s">
        <v>34</v>
      </c>
      <c r="H1874" s="31" t="s">
        <v>3177</v>
      </c>
      <c r="I1874" s="31"/>
      <c r="J1874" s="84" t="s">
        <v>106</v>
      </c>
      <c r="K1874" s="31" t="s">
        <v>36</v>
      </c>
      <c r="L1874" s="31" t="s">
        <v>95</v>
      </c>
      <c r="M1874" s="169">
        <v>45514</v>
      </c>
      <c r="N1874" s="148"/>
      <c r="O1874" s="44" t="s">
        <v>43</v>
      </c>
      <c r="P1874" s="43" t="s">
        <v>3178</v>
      </c>
      <c r="Q1874" s="31"/>
      <c r="R1874" s="84" t="s">
        <v>106</v>
      </c>
      <c r="S1874" s="31" t="s">
        <v>36</v>
      </c>
      <c r="T1874" s="31" t="s">
        <v>95</v>
      </c>
      <c r="U1874" s="169">
        <v>45514</v>
      </c>
      <c r="V1874" s="150"/>
      <c r="W1874" s="141" t="str" cm="1">
        <f t="array" ref="W1874">IF(SUM(LEN(B1874:V1874))=0,"",IF(OR(OR(ISBLANK(F1874),SUM(LEN(C1874),LEN(D1874))=0),AND(NOT(E1874="Unknown"),ISBLANK(J1874)),AND(NOT(O1874="Unknown"),ISBLANK(R1874))),"Missing Information", INDEX(Table15[Entire Service Line Classification], MATCH(SUMIFS(Table15[Unique ID],Table15[System-Owned Portion],E1874,Table15[If Material Anything Other than "Lead" in Column E,Was Material Ever Previously Lead?],G1874,Table15[Customer-Owned Portion],O1874),Table15[Unique ID],0),0)))</f>
        <v>Non-lead</v>
      </c>
      <c r="X1874"/>
    </row>
    <row r="1875" spans="2:24" ht="30" x14ac:dyDescent="0.25">
      <c r="B1875" s="146">
        <v>26365935</v>
      </c>
      <c r="C1875" s="31" t="s">
        <v>2207</v>
      </c>
      <c r="D1875" s="31">
        <v>2046</v>
      </c>
      <c r="E1875" s="44" t="s">
        <v>43</v>
      </c>
      <c r="F1875" s="43" t="s">
        <v>34</v>
      </c>
      <c r="G1875" s="84" t="s">
        <v>34</v>
      </c>
      <c r="H1875" s="31" t="s">
        <v>3177</v>
      </c>
      <c r="I1875" s="31"/>
      <c r="J1875" s="84" t="s">
        <v>106</v>
      </c>
      <c r="K1875" s="31" t="s">
        <v>36</v>
      </c>
      <c r="L1875" s="31" t="s">
        <v>95</v>
      </c>
      <c r="M1875" s="169">
        <v>45514</v>
      </c>
      <c r="N1875" s="148"/>
      <c r="O1875" s="44" t="s">
        <v>42</v>
      </c>
      <c r="P1875" s="43" t="s">
        <v>3178</v>
      </c>
      <c r="Q1875" s="31"/>
      <c r="R1875" s="84" t="s">
        <v>106</v>
      </c>
      <c r="S1875" s="31" t="s">
        <v>36</v>
      </c>
      <c r="T1875" s="31" t="s">
        <v>95</v>
      </c>
      <c r="U1875" s="169">
        <v>45514</v>
      </c>
      <c r="V1875" s="150"/>
      <c r="W1875" s="141" t="str" cm="1">
        <f t="array" ref="W1875">IF(SUM(LEN(B1875:V1875))=0,"",IF(OR(OR(ISBLANK(F1875),SUM(LEN(C1875),LEN(D1875))=0),AND(NOT(E1875="Unknown"),ISBLANK(J1875)),AND(NOT(O1875="Unknown"),ISBLANK(R1875))),"Missing Information", INDEX(Table15[Entire Service Line Classification], MATCH(SUMIFS(Table15[Unique ID],Table15[System-Owned Portion],E1875,Table15[If Material Anything Other than "Lead" in Column E,Was Material Ever Previously Lead?],G1875,Table15[Customer-Owned Portion],O1875),Table15[Unique ID],0),0)))</f>
        <v>Non-lead</v>
      </c>
      <c r="X1875"/>
    </row>
    <row r="1876" spans="2:24" ht="30" x14ac:dyDescent="0.25">
      <c r="B1876" s="146">
        <v>26365942</v>
      </c>
      <c r="C1876" s="31" t="s">
        <v>2208</v>
      </c>
      <c r="D1876" s="31">
        <v>2047</v>
      </c>
      <c r="E1876" s="44" t="s">
        <v>43</v>
      </c>
      <c r="F1876" s="43" t="s">
        <v>34</v>
      </c>
      <c r="G1876" s="84" t="s">
        <v>34</v>
      </c>
      <c r="H1876" s="31" t="s">
        <v>3177</v>
      </c>
      <c r="I1876" s="31"/>
      <c r="J1876" s="84" t="s">
        <v>106</v>
      </c>
      <c r="K1876" s="31" t="s">
        <v>36</v>
      </c>
      <c r="L1876" s="31" t="s">
        <v>95</v>
      </c>
      <c r="M1876" s="169">
        <v>45514</v>
      </c>
      <c r="N1876" s="148"/>
      <c r="O1876" s="44" t="s">
        <v>43</v>
      </c>
      <c r="P1876" s="43" t="s">
        <v>3178</v>
      </c>
      <c r="Q1876" s="31"/>
      <c r="R1876" s="84" t="s">
        <v>106</v>
      </c>
      <c r="S1876" s="31" t="s">
        <v>36</v>
      </c>
      <c r="T1876" s="31" t="s">
        <v>95</v>
      </c>
      <c r="U1876" s="169">
        <v>45514</v>
      </c>
      <c r="V1876" s="150"/>
      <c r="W1876" s="141" t="str" cm="1">
        <f t="array" ref="W1876">IF(SUM(LEN(B1876:V1876))=0,"",IF(OR(OR(ISBLANK(F1876),SUM(LEN(C1876),LEN(D1876))=0),AND(NOT(E1876="Unknown"),ISBLANK(J1876)),AND(NOT(O1876="Unknown"),ISBLANK(R1876))),"Missing Information", INDEX(Table15[Entire Service Line Classification], MATCH(SUMIFS(Table15[Unique ID],Table15[System-Owned Portion],E1876,Table15[If Material Anything Other than "Lead" in Column E,Was Material Ever Previously Lead?],G1876,Table15[Customer-Owned Portion],O1876),Table15[Unique ID],0),0)))</f>
        <v>Non-lead</v>
      </c>
      <c r="X1876"/>
    </row>
    <row r="1877" spans="2:24" ht="30" x14ac:dyDescent="0.25">
      <c r="B1877" s="146">
        <v>26365943</v>
      </c>
      <c r="C1877" s="31" t="s">
        <v>2209</v>
      </c>
      <c r="D1877" s="31">
        <v>2048</v>
      </c>
      <c r="E1877" s="44" t="s">
        <v>43</v>
      </c>
      <c r="F1877" s="43" t="s">
        <v>34</v>
      </c>
      <c r="G1877" s="84" t="s">
        <v>34</v>
      </c>
      <c r="H1877" s="31" t="s">
        <v>3177</v>
      </c>
      <c r="I1877" s="31"/>
      <c r="J1877" s="84" t="s">
        <v>106</v>
      </c>
      <c r="K1877" s="31" t="s">
        <v>36</v>
      </c>
      <c r="L1877" s="31" t="s">
        <v>95</v>
      </c>
      <c r="M1877" s="169">
        <v>45514</v>
      </c>
      <c r="N1877" s="148"/>
      <c r="O1877" s="44" t="s">
        <v>43</v>
      </c>
      <c r="P1877" s="43" t="s">
        <v>3178</v>
      </c>
      <c r="Q1877" s="31"/>
      <c r="R1877" s="84" t="s">
        <v>106</v>
      </c>
      <c r="S1877" s="31" t="s">
        <v>36</v>
      </c>
      <c r="T1877" s="31" t="s">
        <v>95</v>
      </c>
      <c r="U1877" s="169">
        <v>45514</v>
      </c>
      <c r="V1877" s="150"/>
      <c r="W1877" s="141" t="str" cm="1">
        <f t="array" ref="W1877">IF(SUM(LEN(B1877:V1877))=0,"",IF(OR(OR(ISBLANK(F1877),SUM(LEN(C1877),LEN(D1877))=0),AND(NOT(E1877="Unknown"),ISBLANK(J1877)),AND(NOT(O1877="Unknown"),ISBLANK(R1877))),"Missing Information", INDEX(Table15[Entire Service Line Classification], MATCH(SUMIFS(Table15[Unique ID],Table15[System-Owned Portion],E1877,Table15[If Material Anything Other than "Lead" in Column E,Was Material Ever Previously Lead?],G1877,Table15[Customer-Owned Portion],O1877),Table15[Unique ID],0),0)))</f>
        <v>Non-lead</v>
      </c>
      <c r="X1877"/>
    </row>
    <row r="1878" spans="2:24" ht="30" x14ac:dyDescent="0.25">
      <c r="B1878" s="146">
        <v>26365944</v>
      </c>
      <c r="C1878" s="31" t="s">
        <v>2210</v>
      </c>
      <c r="D1878" s="31">
        <v>2049</v>
      </c>
      <c r="E1878" s="44" t="s">
        <v>43</v>
      </c>
      <c r="F1878" s="43" t="s">
        <v>34</v>
      </c>
      <c r="G1878" s="84" t="s">
        <v>34</v>
      </c>
      <c r="H1878" s="31" t="s">
        <v>3177</v>
      </c>
      <c r="I1878" s="31"/>
      <c r="J1878" s="84" t="s">
        <v>106</v>
      </c>
      <c r="K1878" s="31" t="s">
        <v>36</v>
      </c>
      <c r="L1878" s="31" t="s">
        <v>95</v>
      </c>
      <c r="M1878" s="169">
        <v>45514</v>
      </c>
      <c r="N1878" s="148"/>
      <c r="O1878" s="44" t="s">
        <v>42</v>
      </c>
      <c r="P1878" s="43" t="s">
        <v>3178</v>
      </c>
      <c r="Q1878" s="31"/>
      <c r="R1878" s="84" t="s">
        <v>106</v>
      </c>
      <c r="S1878" s="31" t="s">
        <v>36</v>
      </c>
      <c r="T1878" s="31" t="s">
        <v>95</v>
      </c>
      <c r="U1878" s="169">
        <v>45514</v>
      </c>
      <c r="V1878" s="150"/>
      <c r="W1878" s="141" t="str" cm="1">
        <f t="array" ref="W1878">IF(SUM(LEN(B1878:V1878))=0,"",IF(OR(OR(ISBLANK(F1878),SUM(LEN(C1878),LEN(D1878))=0),AND(NOT(E1878="Unknown"),ISBLANK(J1878)),AND(NOT(O1878="Unknown"),ISBLANK(R1878))),"Missing Information", INDEX(Table15[Entire Service Line Classification], MATCH(SUMIFS(Table15[Unique ID],Table15[System-Owned Portion],E1878,Table15[If Material Anything Other than "Lead" in Column E,Was Material Ever Previously Lead?],G1878,Table15[Customer-Owned Portion],O1878),Table15[Unique ID],0),0)))</f>
        <v>Non-lead</v>
      </c>
      <c r="X1878"/>
    </row>
    <row r="1879" spans="2:24" ht="30" x14ac:dyDescent="0.25">
      <c r="B1879" s="146">
        <v>26365945</v>
      </c>
      <c r="C1879" s="31" t="s">
        <v>2211</v>
      </c>
      <c r="D1879" s="31">
        <v>2050</v>
      </c>
      <c r="E1879" s="44" t="s">
        <v>43</v>
      </c>
      <c r="F1879" s="43" t="s">
        <v>34</v>
      </c>
      <c r="G1879" s="84" t="s">
        <v>34</v>
      </c>
      <c r="H1879" s="31" t="s">
        <v>3177</v>
      </c>
      <c r="I1879" s="31"/>
      <c r="J1879" s="84" t="s">
        <v>106</v>
      </c>
      <c r="K1879" s="31" t="s">
        <v>36</v>
      </c>
      <c r="L1879" s="31" t="s">
        <v>95</v>
      </c>
      <c r="M1879" s="169">
        <v>45514</v>
      </c>
      <c r="N1879" s="148"/>
      <c r="O1879" s="44" t="s">
        <v>43</v>
      </c>
      <c r="P1879" s="43" t="s">
        <v>3178</v>
      </c>
      <c r="Q1879" s="31"/>
      <c r="R1879" s="84" t="s">
        <v>106</v>
      </c>
      <c r="S1879" s="31" t="s">
        <v>36</v>
      </c>
      <c r="T1879" s="31" t="s">
        <v>95</v>
      </c>
      <c r="U1879" s="169">
        <v>45514</v>
      </c>
      <c r="V1879" s="150"/>
      <c r="W1879" s="141" t="str" cm="1">
        <f t="array" ref="W1879">IF(SUM(LEN(B1879:V1879))=0,"",IF(OR(OR(ISBLANK(F1879),SUM(LEN(C1879),LEN(D1879))=0),AND(NOT(E1879="Unknown"),ISBLANK(J1879)),AND(NOT(O1879="Unknown"),ISBLANK(R1879))),"Missing Information", INDEX(Table15[Entire Service Line Classification], MATCH(SUMIFS(Table15[Unique ID],Table15[System-Owned Portion],E1879,Table15[If Material Anything Other than "Lead" in Column E,Was Material Ever Previously Lead?],G1879,Table15[Customer-Owned Portion],O1879),Table15[Unique ID],0),0)))</f>
        <v>Non-lead</v>
      </c>
      <c r="X1879"/>
    </row>
    <row r="1880" spans="2:24" ht="30" x14ac:dyDescent="0.25">
      <c r="B1880" s="146">
        <v>26365946</v>
      </c>
      <c r="C1880" s="31" t="s">
        <v>2212</v>
      </c>
      <c r="D1880" s="31">
        <v>2051</v>
      </c>
      <c r="E1880" s="44" t="s">
        <v>43</v>
      </c>
      <c r="F1880" s="43" t="s">
        <v>34</v>
      </c>
      <c r="G1880" s="84" t="s">
        <v>34</v>
      </c>
      <c r="H1880" s="31" t="s">
        <v>3177</v>
      </c>
      <c r="I1880" s="31"/>
      <c r="J1880" s="84" t="s">
        <v>106</v>
      </c>
      <c r="K1880" s="31" t="s">
        <v>36</v>
      </c>
      <c r="L1880" s="31" t="s">
        <v>95</v>
      </c>
      <c r="M1880" s="169">
        <v>45514</v>
      </c>
      <c r="N1880" s="148"/>
      <c r="O1880" s="44" t="s">
        <v>43</v>
      </c>
      <c r="P1880" s="43" t="s">
        <v>3178</v>
      </c>
      <c r="Q1880" s="31"/>
      <c r="R1880" s="84" t="s">
        <v>106</v>
      </c>
      <c r="S1880" s="31" t="s">
        <v>36</v>
      </c>
      <c r="T1880" s="31" t="s">
        <v>95</v>
      </c>
      <c r="U1880" s="169">
        <v>45514</v>
      </c>
      <c r="V1880" s="150"/>
      <c r="W1880" s="141" t="str" cm="1">
        <f t="array" ref="W1880">IF(SUM(LEN(B1880:V1880))=0,"",IF(OR(OR(ISBLANK(F1880),SUM(LEN(C1880),LEN(D1880))=0),AND(NOT(E1880="Unknown"),ISBLANK(J1880)),AND(NOT(O1880="Unknown"),ISBLANK(R1880))),"Missing Information", INDEX(Table15[Entire Service Line Classification], MATCH(SUMIFS(Table15[Unique ID],Table15[System-Owned Portion],E1880,Table15[If Material Anything Other than "Lead" in Column E,Was Material Ever Previously Lead?],G1880,Table15[Customer-Owned Portion],O1880),Table15[Unique ID],0),0)))</f>
        <v>Non-lead</v>
      </c>
      <c r="X1880"/>
    </row>
    <row r="1881" spans="2:24" ht="30" x14ac:dyDescent="0.25">
      <c r="B1881" s="146">
        <v>26365948</v>
      </c>
      <c r="C1881" s="31" t="s">
        <v>2213</v>
      </c>
      <c r="D1881" s="31">
        <v>2052</v>
      </c>
      <c r="E1881" s="44" t="s">
        <v>43</v>
      </c>
      <c r="F1881" s="43" t="s">
        <v>34</v>
      </c>
      <c r="G1881" s="84" t="s">
        <v>34</v>
      </c>
      <c r="H1881" s="31" t="s">
        <v>3177</v>
      </c>
      <c r="I1881" s="31"/>
      <c r="J1881" s="84" t="s">
        <v>106</v>
      </c>
      <c r="K1881" s="31" t="s">
        <v>36</v>
      </c>
      <c r="L1881" s="31" t="s">
        <v>95</v>
      </c>
      <c r="M1881" s="169">
        <v>45514</v>
      </c>
      <c r="N1881" s="148"/>
      <c r="O1881" s="44" t="s">
        <v>43</v>
      </c>
      <c r="P1881" s="43" t="s">
        <v>3178</v>
      </c>
      <c r="Q1881" s="31"/>
      <c r="R1881" s="84" t="s">
        <v>106</v>
      </c>
      <c r="S1881" s="31" t="s">
        <v>36</v>
      </c>
      <c r="T1881" s="31" t="s">
        <v>95</v>
      </c>
      <c r="U1881" s="169">
        <v>45514</v>
      </c>
      <c r="V1881" s="150"/>
      <c r="W1881" s="141" t="str" cm="1">
        <f t="array" ref="W1881">IF(SUM(LEN(B1881:V1881))=0,"",IF(OR(OR(ISBLANK(F1881),SUM(LEN(C1881),LEN(D1881))=0),AND(NOT(E1881="Unknown"),ISBLANK(J1881)),AND(NOT(O1881="Unknown"),ISBLANK(R1881))),"Missing Information", INDEX(Table15[Entire Service Line Classification], MATCH(SUMIFS(Table15[Unique ID],Table15[System-Owned Portion],E1881,Table15[If Material Anything Other than "Lead" in Column E,Was Material Ever Previously Lead?],G1881,Table15[Customer-Owned Portion],O1881),Table15[Unique ID],0),0)))</f>
        <v>Non-lead</v>
      </c>
      <c r="X1881"/>
    </row>
    <row r="1882" spans="2:24" ht="30" x14ac:dyDescent="0.25">
      <c r="B1882" s="146">
        <v>26365520</v>
      </c>
      <c r="C1882" s="31" t="s">
        <v>2214</v>
      </c>
      <c r="D1882" s="31">
        <v>2053</v>
      </c>
      <c r="E1882" s="44" t="s">
        <v>43</v>
      </c>
      <c r="F1882" s="43" t="s">
        <v>34</v>
      </c>
      <c r="G1882" s="84" t="s">
        <v>34</v>
      </c>
      <c r="H1882" s="31" t="s">
        <v>3177</v>
      </c>
      <c r="I1882" s="31"/>
      <c r="J1882" s="84" t="s">
        <v>106</v>
      </c>
      <c r="K1882" s="31" t="s">
        <v>36</v>
      </c>
      <c r="L1882" s="31" t="s">
        <v>95</v>
      </c>
      <c r="M1882" s="169">
        <v>45514</v>
      </c>
      <c r="N1882" s="148"/>
      <c r="O1882" s="44" t="s">
        <v>43</v>
      </c>
      <c r="P1882" s="43" t="s">
        <v>3178</v>
      </c>
      <c r="Q1882" s="31"/>
      <c r="R1882" s="84" t="s">
        <v>106</v>
      </c>
      <c r="S1882" s="31" t="s">
        <v>36</v>
      </c>
      <c r="T1882" s="31" t="s">
        <v>95</v>
      </c>
      <c r="U1882" s="169">
        <v>45514</v>
      </c>
      <c r="V1882" s="150"/>
      <c r="W1882" s="141" t="str" cm="1">
        <f t="array" ref="W1882">IF(SUM(LEN(B1882:V1882))=0,"",IF(OR(OR(ISBLANK(F1882),SUM(LEN(C1882),LEN(D1882))=0),AND(NOT(E1882="Unknown"),ISBLANK(J1882)),AND(NOT(O1882="Unknown"),ISBLANK(R1882))),"Missing Information", INDEX(Table15[Entire Service Line Classification], MATCH(SUMIFS(Table15[Unique ID],Table15[System-Owned Portion],E1882,Table15[If Material Anything Other than "Lead" in Column E,Was Material Ever Previously Lead?],G1882,Table15[Customer-Owned Portion],O1882),Table15[Unique ID],0),0)))</f>
        <v>Non-lead</v>
      </c>
      <c r="X1882"/>
    </row>
    <row r="1883" spans="2:24" ht="30" x14ac:dyDescent="0.25">
      <c r="B1883" s="146">
        <v>26365521</v>
      </c>
      <c r="C1883" s="31" t="s">
        <v>2215</v>
      </c>
      <c r="D1883" s="31">
        <v>2054</v>
      </c>
      <c r="E1883" s="44" t="s">
        <v>43</v>
      </c>
      <c r="F1883" s="43" t="s">
        <v>34</v>
      </c>
      <c r="G1883" s="84" t="s">
        <v>34</v>
      </c>
      <c r="H1883" s="31" t="s">
        <v>3177</v>
      </c>
      <c r="I1883" s="31"/>
      <c r="J1883" s="84" t="s">
        <v>106</v>
      </c>
      <c r="K1883" s="31" t="s">
        <v>36</v>
      </c>
      <c r="L1883" s="31" t="s">
        <v>95</v>
      </c>
      <c r="M1883" s="169">
        <v>45514</v>
      </c>
      <c r="N1883" s="148"/>
      <c r="O1883" s="44" t="s">
        <v>43</v>
      </c>
      <c r="P1883" s="43" t="s">
        <v>3178</v>
      </c>
      <c r="Q1883" s="31"/>
      <c r="R1883" s="84" t="s">
        <v>106</v>
      </c>
      <c r="S1883" s="31" t="s">
        <v>36</v>
      </c>
      <c r="T1883" s="31" t="s">
        <v>95</v>
      </c>
      <c r="U1883" s="169">
        <v>45514</v>
      </c>
      <c r="V1883" s="150"/>
      <c r="W1883" s="141" t="str" cm="1">
        <f t="array" ref="W1883">IF(SUM(LEN(B1883:V1883))=0,"",IF(OR(OR(ISBLANK(F1883),SUM(LEN(C1883),LEN(D1883))=0),AND(NOT(E1883="Unknown"),ISBLANK(J1883)),AND(NOT(O1883="Unknown"),ISBLANK(R1883))),"Missing Information", INDEX(Table15[Entire Service Line Classification], MATCH(SUMIFS(Table15[Unique ID],Table15[System-Owned Portion],E1883,Table15[If Material Anything Other than "Lead" in Column E,Was Material Ever Previously Lead?],G1883,Table15[Customer-Owned Portion],O1883),Table15[Unique ID],0),0)))</f>
        <v>Non-lead</v>
      </c>
      <c r="X1883"/>
    </row>
    <row r="1884" spans="2:24" ht="30" x14ac:dyDescent="0.25">
      <c r="B1884" s="146">
        <v>26366667</v>
      </c>
      <c r="C1884" s="31" t="s">
        <v>2216</v>
      </c>
      <c r="D1884" s="31">
        <v>2055</v>
      </c>
      <c r="E1884" s="44" t="s">
        <v>43</v>
      </c>
      <c r="F1884" s="43" t="s">
        <v>34</v>
      </c>
      <c r="G1884" s="84" t="s">
        <v>34</v>
      </c>
      <c r="H1884" s="31" t="s">
        <v>3177</v>
      </c>
      <c r="I1884" s="31"/>
      <c r="J1884" s="84" t="s">
        <v>106</v>
      </c>
      <c r="K1884" s="31" t="s">
        <v>36</v>
      </c>
      <c r="L1884" s="31" t="s">
        <v>95</v>
      </c>
      <c r="M1884" s="169">
        <v>45514</v>
      </c>
      <c r="N1884" s="148"/>
      <c r="O1884" s="44" t="s">
        <v>43</v>
      </c>
      <c r="P1884" s="43" t="s">
        <v>3178</v>
      </c>
      <c r="Q1884" s="31"/>
      <c r="R1884" s="84" t="s">
        <v>106</v>
      </c>
      <c r="S1884" s="31" t="s">
        <v>36</v>
      </c>
      <c r="T1884" s="31" t="s">
        <v>95</v>
      </c>
      <c r="U1884" s="169">
        <v>45514</v>
      </c>
      <c r="V1884" s="150"/>
      <c r="W1884" s="141" t="str" cm="1">
        <f t="array" ref="W1884">IF(SUM(LEN(B1884:V1884))=0,"",IF(OR(OR(ISBLANK(F1884),SUM(LEN(C1884),LEN(D1884))=0),AND(NOT(E1884="Unknown"),ISBLANK(J1884)),AND(NOT(O1884="Unknown"),ISBLANK(R1884))),"Missing Information", INDEX(Table15[Entire Service Line Classification], MATCH(SUMIFS(Table15[Unique ID],Table15[System-Owned Portion],E1884,Table15[If Material Anything Other than "Lead" in Column E,Was Material Ever Previously Lead?],G1884,Table15[Customer-Owned Portion],O1884),Table15[Unique ID],0),0)))</f>
        <v>Non-lead</v>
      </c>
      <c r="X1884"/>
    </row>
    <row r="1885" spans="2:24" ht="30" x14ac:dyDescent="0.25">
      <c r="B1885" s="146">
        <v>26365519</v>
      </c>
      <c r="C1885" s="31" t="s">
        <v>2217</v>
      </c>
      <c r="D1885" s="31">
        <v>2056</v>
      </c>
      <c r="E1885" s="44" t="s">
        <v>43</v>
      </c>
      <c r="F1885" s="43" t="s">
        <v>34</v>
      </c>
      <c r="G1885" s="84" t="s">
        <v>34</v>
      </c>
      <c r="H1885" s="31" t="s">
        <v>3177</v>
      </c>
      <c r="I1885" s="31"/>
      <c r="J1885" s="84" t="s">
        <v>106</v>
      </c>
      <c r="K1885" s="31" t="s">
        <v>36</v>
      </c>
      <c r="L1885" s="31" t="s">
        <v>95</v>
      </c>
      <c r="M1885" s="169">
        <v>45514</v>
      </c>
      <c r="N1885" s="148"/>
      <c r="O1885" s="44" t="s">
        <v>43</v>
      </c>
      <c r="P1885" s="43" t="s">
        <v>3178</v>
      </c>
      <c r="Q1885" s="31"/>
      <c r="R1885" s="84" t="s">
        <v>106</v>
      </c>
      <c r="S1885" s="31" t="s">
        <v>36</v>
      </c>
      <c r="T1885" s="31" t="s">
        <v>95</v>
      </c>
      <c r="U1885" s="169">
        <v>45514</v>
      </c>
      <c r="V1885" s="150"/>
      <c r="W1885" s="141" t="str" cm="1">
        <f t="array" ref="W1885">IF(SUM(LEN(B1885:V1885))=0,"",IF(OR(OR(ISBLANK(F1885),SUM(LEN(C1885),LEN(D1885))=0),AND(NOT(E1885="Unknown"),ISBLANK(J1885)),AND(NOT(O1885="Unknown"),ISBLANK(R1885))),"Missing Information", INDEX(Table15[Entire Service Line Classification], MATCH(SUMIFS(Table15[Unique ID],Table15[System-Owned Portion],E1885,Table15[If Material Anything Other than "Lead" in Column E,Was Material Ever Previously Lead?],G1885,Table15[Customer-Owned Portion],O1885),Table15[Unique ID],0),0)))</f>
        <v>Non-lead</v>
      </c>
      <c r="X1885"/>
    </row>
    <row r="1886" spans="2:24" ht="30" x14ac:dyDescent="0.25">
      <c r="B1886" s="146">
        <v>26365886</v>
      </c>
      <c r="C1886" s="31" t="s">
        <v>2218</v>
      </c>
      <c r="D1886" s="31">
        <v>2057</v>
      </c>
      <c r="E1886" s="44" t="s">
        <v>43</v>
      </c>
      <c r="F1886" s="43" t="s">
        <v>34</v>
      </c>
      <c r="G1886" s="84" t="s">
        <v>34</v>
      </c>
      <c r="H1886" s="31" t="s">
        <v>3177</v>
      </c>
      <c r="I1886" s="31"/>
      <c r="J1886" s="84" t="s">
        <v>106</v>
      </c>
      <c r="K1886" s="31" t="s">
        <v>36</v>
      </c>
      <c r="L1886" s="31" t="s">
        <v>95</v>
      </c>
      <c r="M1886" s="169">
        <v>45514</v>
      </c>
      <c r="N1886" s="148"/>
      <c r="O1886" s="44" t="s">
        <v>43</v>
      </c>
      <c r="P1886" s="43" t="s">
        <v>3178</v>
      </c>
      <c r="Q1886" s="31"/>
      <c r="R1886" s="84" t="s">
        <v>106</v>
      </c>
      <c r="S1886" s="31" t="s">
        <v>36</v>
      </c>
      <c r="T1886" s="31" t="s">
        <v>95</v>
      </c>
      <c r="U1886" s="169">
        <v>45514</v>
      </c>
      <c r="V1886" s="150"/>
      <c r="W1886" s="141" t="str" cm="1">
        <f t="array" ref="W1886">IF(SUM(LEN(B1886:V1886))=0,"",IF(OR(OR(ISBLANK(F1886),SUM(LEN(C1886),LEN(D1886))=0),AND(NOT(E1886="Unknown"),ISBLANK(J1886)),AND(NOT(O1886="Unknown"),ISBLANK(R1886))),"Missing Information", INDEX(Table15[Entire Service Line Classification], MATCH(SUMIFS(Table15[Unique ID],Table15[System-Owned Portion],E1886,Table15[If Material Anything Other than "Lead" in Column E,Was Material Ever Previously Lead?],G1886,Table15[Customer-Owned Portion],O1886),Table15[Unique ID],0),0)))</f>
        <v>Non-lead</v>
      </c>
      <c r="X1886"/>
    </row>
    <row r="1887" spans="2:24" ht="30" x14ac:dyDescent="0.25">
      <c r="B1887" s="146">
        <v>26365885</v>
      </c>
      <c r="C1887" s="31" t="s">
        <v>2219</v>
      </c>
      <c r="D1887" s="31">
        <v>2058</v>
      </c>
      <c r="E1887" s="44" t="s">
        <v>43</v>
      </c>
      <c r="F1887" s="43" t="s">
        <v>34</v>
      </c>
      <c r="G1887" s="84" t="s">
        <v>34</v>
      </c>
      <c r="H1887" s="31" t="s">
        <v>3177</v>
      </c>
      <c r="I1887" s="31"/>
      <c r="J1887" s="84" t="s">
        <v>106</v>
      </c>
      <c r="K1887" s="31" t="s">
        <v>36</v>
      </c>
      <c r="L1887" s="31" t="s">
        <v>95</v>
      </c>
      <c r="M1887" s="169">
        <v>45514</v>
      </c>
      <c r="N1887" s="148"/>
      <c r="O1887" s="44" t="s">
        <v>43</v>
      </c>
      <c r="P1887" s="43" t="s">
        <v>3178</v>
      </c>
      <c r="Q1887" s="31"/>
      <c r="R1887" s="84" t="s">
        <v>106</v>
      </c>
      <c r="S1887" s="31" t="s">
        <v>36</v>
      </c>
      <c r="T1887" s="31" t="s">
        <v>95</v>
      </c>
      <c r="U1887" s="169">
        <v>45514</v>
      </c>
      <c r="V1887" s="150"/>
      <c r="W1887" s="141" t="str" cm="1">
        <f t="array" ref="W1887">IF(SUM(LEN(B1887:V1887))=0,"",IF(OR(OR(ISBLANK(F1887),SUM(LEN(C1887),LEN(D1887))=0),AND(NOT(E1887="Unknown"),ISBLANK(J1887)),AND(NOT(O1887="Unknown"),ISBLANK(R1887))),"Missing Information", INDEX(Table15[Entire Service Line Classification], MATCH(SUMIFS(Table15[Unique ID],Table15[System-Owned Portion],E1887,Table15[If Material Anything Other than "Lead" in Column E,Was Material Ever Previously Lead?],G1887,Table15[Customer-Owned Portion],O1887),Table15[Unique ID],0),0)))</f>
        <v>Non-lead</v>
      </c>
      <c r="X1887"/>
    </row>
    <row r="1888" spans="2:24" ht="30" x14ac:dyDescent="0.25">
      <c r="B1888" s="146">
        <v>26365887</v>
      </c>
      <c r="C1888" s="31" t="s">
        <v>2220</v>
      </c>
      <c r="D1888" s="31">
        <v>2059</v>
      </c>
      <c r="E1888" s="44" t="s">
        <v>43</v>
      </c>
      <c r="F1888" s="43" t="s">
        <v>34</v>
      </c>
      <c r="G1888" s="84" t="s">
        <v>34</v>
      </c>
      <c r="H1888" s="31" t="s">
        <v>3177</v>
      </c>
      <c r="I1888" s="31"/>
      <c r="J1888" s="84" t="s">
        <v>106</v>
      </c>
      <c r="K1888" s="31" t="s">
        <v>36</v>
      </c>
      <c r="L1888" s="31" t="s">
        <v>95</v>
      </c>
      <c r="M1888" s="169">
        <v>45514</v>
      </c>
      <c r="N1888" s="148"/>
      <c r="O1888" s="44" t="s">
        <v>43</v>
      </c>
      <c r="P1888" s="43" t="s">
        <v>3178</v>
      </c>
      <c r="Q1888" s="31"/>
      <c r="R1888" s="84" t="s">
        <v>106</v>
      </c>
      <c r="S1888" s="31" t="s">
        <v>36</v>
      </c>
      <c r="T1888" s="31" t="s">
        <v>95</v>
      </c>
      <c r="U1888" s="169">
        <v>45514</v>
      </c>
      <c r="V1888" s="150"/>
      <c r="W1888" s="141" t="str" cm="1">
        <f t="array" ref="W1888">IF(SUM(LEN(B1888:V1888))=0,"",IF(OR(OR(ISBLANK(F1888),SUM(LEN(C1888),LEN(D1888))=0),AND(NOT(E1888="Unknown"),ISBLANK(J1888)),AND(NOT(O1888="Unknown"),ISBLANK(R1888))),"Missing Information", INDEX(Table15[Entire Service Line Classification], MATCH(SUMIFS(Table15[Unique ID],Table15[System-Owned Portion],E1888,Table15[If Material Anything Other than "Lead" in Column E,Was Material Ever Previously Lead?],G1888,Table15[Customer-Owned Portion],O1888),Table15[Unique ID],0),0)))</f>
        <v>Non-lead</v>
      </c>
      <c r="X1888"/>
    </row>
    <row r="1889" spans="2:24" ht="30" x14ac:dyDescent="0.25">
      <c r="B1889" s="146">
        <v>26365888</v>
      </c>
      <c r="C1889" s="31" t="s">
        <v>2221</v>
      </c>
      <c r="D1889" s="31">
        <v>2060</v>
      </c>
      <c r="E1889" s="44" t="s">
        <v>43</v>
      </c>
      <c r="F1889" s="43" t="s">
        <v>34</v>
      </c>
      <c r="G1889" s="84" t="s">
        <v>34</v>
      </c>
      <c r="H1889" s="31" t="s">
        <v>3177</v>
      </c>
      <c r="I1889" s="31"/>
      <c r="J1889" s="84" t="s">
        <v>106</v>
      </c>
      <c r="K1889" s="31" t="s">
        <v>36</v>
      </c>
      <c r="L1889" s="31" t="s">
        <v>95</v>
      </c>
      <c r="M1889" s="169">
        <v>45514</v>
      </c>
      <c r="N1889" s="148"/>
      <c r="O1889" s="44" t="s">
        <v>43</v>
      </c>
      <c r="P1889" s="43" t="s">
        <v>3178</v>
      </c>
      <c r="Q1889" s="31"/>
      <c r="R1889" s="84" t="s">
        <v>106</v>
      </c>
      <c r="S1889" s="31" t="s">
        <v>36</v>
      </c>
      <c r="T1889" s="31" t="s">
        <v>95</v>
      </c>
      <c r="U1889" s="169">
        <v>45514</v>
      </c>
      <c r="V1889" s="150"/>
      <c r="W1889" s="141" t="str" cm="1">
        <f t="array" ref="W1889">IF(SUM(LEN(B1889:V1889))=0,"",IF(OR(OR(ISBLANK(F1889),SUM(LEN(C1889),LEN(D1889))=0),AND(NOT(E1889="Unknown"),ISBLANK(J1889)),AND(NOT(O1889="Unknown"),ISBLANK(R1889))),"Missing Information", INDEX(Table15[Entire Service Line Classification], MATCH(SUMIFS(Table15[Unique ID],Table15[System-Owned Portion],E1889,Table15[If Material Anything Other than "Lead" in Column E,Was Material Ever Previously Lead?],G1889,Table15[Customer-Owned Portion],O1889),Table15[Unique ID],0),0)))</f>
        <v>Non-lead</v>
      </c>
      <c r="X1889"/>
    </row>
    <row r="1890" spans="2:24" ht="30" x14ac:dyDescent="0.25">
      <c r="B1890" s="146">
        <v>26366653</v>
      </c>
      <c r="C1890" s="31" t="s">
        <v>2222</v>
      </c>
      <c r="D1890" s="31">
        <v>2061</v>
      </c>
      <c r="E1890" s="44" t="s">
        <v>43</v>
      </c>
      <c r="F1890" s="43" t="s">
        <v>34</v>
      </c>
      <c r="G1890" s="84" t="s">
        <v>34</v>
      </c>
      <c r="H1890" s="31" t="s">
        <v>3177</v>
      </c>
      <c r="I1890" s="31"/>
      <c r="J1890" s="84" t="s">
        <v>106</v>
      </c>
      <c r="K1890" s="31" t="s">
        <v>36</v>
      </c>
      <c r="L1890" s="31" t="s">
        <v>95</v>
      </c>
      <c r="M1890" s="169">
        <v>45514</v>
      </c>
      <c r="N1890" s="148"/>
      <c r="O1890" s="44" t="s">
        <v>35</v>
      </c>
      <c r="P1890" s="43" t="s">
        <v>3178</v>
      </c>
      <c r="Q1890" s="31"/>
      <c r="R1890" s="84" t="s">
        <v>106</v>
      </c>
      <c r="S1890" s="31" t="s">
        <v>36</v>
      </c>
      <c r="T1890" s="31" t="s">
        <v>95</v>
      </c>
      <c r="U1890" s="169">
        <v>45514</v>
      </c>
      <c r="V1890" s="150"/>
      <c r="W1890" s="141" t="str" cm="1">
        <f t="array" ref="W1890">IF(SUM(LEN(B1890:V1890))=0,"",IF(OR(OR(ISBLANK(F1890),SUM(LEN(C1890),LEN(D1890))=0),AND(NOT(E1890="Unknown"),ISBLANK(J1890)),AND(NOT(O1890="Unknown"),ISBLANK(R1890))),"Missing Information", INDEX(Table15[Entire Service Line Classification], MATCH(SUMIFS(Table15[Unique ID],Table15[System-Owned Portion],E1890,Table15[If Material Anything Other than "Lead" in Column E,Was Material Ever Previously Lead?],G1890,Table15[Customer-Owned Portion],O1890),Table15[Unique ID],0),0)))</f>
        <v>Non-lead</v>
      </c>
      <c r="X1890"/>
    </row>
    <row r="1891" spans="2:24" ht="30" x14ac:dyDescent="0.25">
      <c r="B1891" s="146">
        <v>26365488</v>
      </c>
      <c r="C1891" s="31" t="s">
        <v>2223</v>
      </c>
      <c r="D1891" s="31">
        <v>2062</v>
      </c>
      <c r="E1891" s="44" t="s">
        <v>43</v>
      </c>
      <c r="F1891" s="43" t="s">
        <v>34</v>
      </c>
      <c r="G1891" s="84" t="s">
        <v>34</v>
      </c>
      <c r="H1891" s="31" t="s">
        <v>3177</v>
      </c>
      <c r="I1891" s="31"/>
      <c r="J1891" s="84" t="s">
        <v>106</v>
      </c>
      <c r="K1891" s="31" t="s">
        <v>36</v>
      </c>
      <c r="L1891" s="31" t="s">
        <v>95</v>
      </c>
      <c r="M1891" s="169">
        <v>45514</v>
      </c>
      <c r="N1891" s="148"/>
      <c r="O1891" s="44" t="s">
        <v>42</v>
      </c>
      <c r="P1891" s="43" t="s">
        <v>3178</v>
      </c>
      <c r="Q1891" s="31"/>
      <c r="R1891" s="84" t="s">
        <v>106</v>
      </c>
      <c r="S1891" s="31" t="s">
        <v>36</v>
      </c>
      <c r="T1891" s="31" t="s">
        <v>95</v>
      </c>
      <c r="U1891" s="169">
        <v>45514</v>
      </c>
      <c r="V1891" s="150"/>
      <c r="W1891" s="141" t="str" cm="1">
        <f t="array" ref="W1891">IF(SUM(LEN(B1891:V1891))=0,"",IF(OR(OR(ISBLANK(F1891),SUM(LEN(C1891),LEN(D1891))=0),AND(NOT(E1891="Unknown"),ISBLANK(J1891)),AND(NOT(O1891="Unknown"),ISBLANK(R1891))),"Missing Information", INDEX(Table15[Entire Service Line Classification], MATCH(SUMIFS(Table15[Unique ID],Table15[System-Owned Portion],E1891,Table15[If Material Anything Other than "Lead" in Column E,Was Material Ever Previously Lead?],G1891,Table15[Customer-Owned Portion],O1891),Table15[Unique ID],0),0)))</f>
        <v>Non-lead</v>
      </c>
      <c r="X1891"/>
    </row>
    <row r="1892" spans="2:24" ht="30" x14ac:dyDescent="0.25">
      <c r="B1892" s="146">
        <v>26365550</v>
      </c>
      <c r="C1892" s="31" t="s">
        <v>2224</v>
      </c>
      <c r="D1892" s="31">
        <v>2063</v>
      </c>
      <c r="E1892" s="44" t="s">
        <v>43</v>
      </c>
      <c r="F1892" s="43" t="s">
        <v>34</v>
      </c>
      <c r="G1892" s="84" t="s">
        <v>34</v>
      </c>
      <c r="H1892" s="31" t="s">
        <v>3177</v>
      </c>
      <c r="I1892" s="31"/>
      <c r="J1892" s="84" t="s">
        <v>106</v>
      </c>
      <c r="K1892" s="31" t="s">
        <v>36</v>
      </c>
      <c r="L1892" s="31" t="s">
        <v>95</v>
      </c>
      <c r="M1892" s="169">
        <v>45514</v>
      </c>
      <c r="N1892" s="148"/>
      <c r="O1892" s="44" t="s">
        <v>42</v>
      </c>
      <c r="P1892" s="43" t="s">
        <v>3178</v>
      </c>
      <c r="Q1892" s="31"/>
      <c r="R1892" s="84" t="s">
        <v>106</v>
      </c>
      <c r="S1892" s="31" t="s">
        <v>36</v>
      </c>
      <c r="T1892" s="31" t="s">
        <v>95</v>
      </c>
      <c r="U1892" s="169">
        <v>45514</v>
      </c>
      <c r="V1892" s="150"/>
      <c r="W1892" s="141" t="str" cm="1">
        <f t="array" ref="W1892">IF(SUM(LEN(B1892:V1892))=0,"",IF(OR(OR(ISBLANK(F1892),SUM(LEN(C1892),LEN(D1892))=0),AND(NOT(E1892="Unknown"),ISBLANK(J1892)),AND(NOT(O1892="Unknown"),ISBLANK(R1892))),"Missing Information", INDEX(Table15[Entire Service Line Classification], MATCH(SUMIFS(Table15[Unique ID],Table15[System-Owned Portion],E1892,Table15[If Material Anything Other than "Lead" in Column E,Was Material Ever Previously Lead?],G1892,Table15[Customer-Owned Portion],O1892),Table15[Unique ID],0),0)))</f>
        <v>Non-lead</v>
      </c>
      <c r="X1892"/>
    </row>
    <row r="1893" spans="2:24" ht="30" x14ac:dyDescent="0.25">
      <c r="B1893" s="146">
        <v>26365487</v>
      </c>
      <c r="C1893" s="31" t="s">
        <v>2225</v>
      </c>
      <c r="D1893" s="31">
        <v>2064</v>
      </c>
      <c r="E1893" s="44" t="s">
        <v>43</v>
      </c>
      <c r="F1893" s="43" t="s">
        <v>34</v>
      </c>
      <c r="G1893" s="84" t="s">
        <v>34</v>
      </c>
      <c r="H1893" s="31" t="s">
        <v>3177</v>
      </c>
      <c r="I1893" s="31"/>
      <c r="J1893" s="84" t="s">
        <v>106</v>
      </c>
      <c r="K1893" s="31" t="s">
        <v>36</v>
      </c>
      <c r="L1893" s="31" t="s">
        <v>95</v>
      </c>
      <c r="M1893" s="169">
        <v>45514</v>
      </c>
      <c r="N1893" s="148"/>
      <c r="O1893" s="44" t="s">
        <v>42</v>
      </c>
      <c r="P1893" s="43" t="s">
        <v>3178</v>
      </c>
      <c r="Q1893" s="31"/>
      <c r="R1893" s="84" t="s">
        <v>106</v>
      </c>
      <c r="S1893" s="31" t="s">
        <v>36</v>
      </c>
      <c r="T1893" s="31" t="s">
        <v>95</v>
      </c>
      <c r="U1893" s="169">
        <v>45514</v>
      </c>
      <c r="V1893" s="150"/>
      <c r="W1893" s="141" t="str" cm="1">
        <f t="array" ref="W1893">IF(SUM(LEN(B1893:V1893))=0,"",IF(OR(OR(ISBLANK(F1893),SUM(LEN(C1893),LEN(D1893))=0),AND(NOT(E1893="Unknown"),ISBLANK(J1893)),AND(NOT(O1893="Unknown"),ISBLANK(R1893))),"Missing Information", INDEX(Table15[Entire Service Line Classification], MATCH(SUMIFS(Table15[Unique ID],Table15[System-Owned Portion],E1893,Table15[If Material Anything Other than "Lead" in Column E,Was Material Ever Previously Lead?],G1893,Table15[Customer-Owned Portion],O1893),Table15[Unique ID],0),0)))</f>
        <v>Non-lead</v>
      </c>
      <c r="X1893"/>
    </row>
    <row r="1894" spans="2:24" ht="30" x14ac:dyDescent="0.25">
      <c r="B1894" s="146">
        <v>26365492</v>
      </c>
      <c r="C1894" s="31" t="s">
        <v>2226</v>
      </c>
      <c r="D1894" s="31">
        <v>2065</v>
      </c>
      <c r="E1894" s="44" t="s">
        <v>43</v>
      </c>
      <c r="F1894" s="43" t="s">
        <v>34</v>
      </c>
      <c r="G1894" s="84" t="s">
        <v>34</v>
      </c>
      <c r="H1894" s="31" t="s">
        <v>3177</v>
      </c>
      <c r="I1894" s="31"/>
      <c r="J1894" s="84" t="s">
        <v>106</v>
      </c>
      <c r="K1894" s="31" t="s">
        <v>36</v>
      </c>
      <c r="L1894" s="31" t="s">
        <v>95</v>
      </c>
      <c r="M1894" s="169">
        <v>45514</v>
      </c>
      <c r="N1894" s="148"/>
      <c r="O1894" s="44" t="s">
        <v>43</v>
      </c>
      <c r="P1894" s="43" t="s">
        <v>3178</v>
      </c>
      <c r="Q1894" s="31"/>
      <c r="R1894" s="84" t="s">
        <v>106</v>
      </c>
      <c r="S1894" s="31" t="s">
        <v>36</v>
      </c>
      <c r="T1894" s="31" t="s">
        <v>95</v>
      </c>
      <c r="U1894" s="169">
        <v>45514</v>
      </c>
      <c r="V1894" s="150"/>
      <c r="W1894" s="141" t="str" cm="1">
        <f t="array" ref="W1894">IF(SUM(LEN(B1894:V1894))=0,"",IF(OR(OR(ISBLANK(F1894),SUM(LEN(C1894),LEN(D1894))=0),AND(NOT(E1894="Unknown"),ISBLANK(J1894)),AND(NOT(O1894="Unknown"),ISBLANK(R1894))),"Missing Information", INDEX(Table15[Entire Service Line Classification], MATCH(SUMIFS(Table15[Unique ID],Table15[System-Owned Portion],E1894,Table15[If Material Anything Other than "Lead" in Column E,Was Material Ever Previously Lead?],G1894,Table15[Customer-Owned Portion],O1894),Table15[Unique ID],0),0)))</f>
        <v>Non-lead</v>
      </c>
      <c r="X1894"/>
    </row>
    <row r="1895" spans="2:24" ht="30" x14ac:dyDescent="0.25">
      <c r="B1895" s="146">
        <v>26365549</v>
      </c>
      <c r="C1895" s="31" t="s">
        <v>2227</v>
      </c>
      <c r="D1895" s="31">
        <v>2066</v>
      </c>
      <c r="E1895" s="44" t="s">
        <v>43</v>
      </c>
      <c r="F1895" s="43" t="s">
        <v>34</v>
      </c>
      <c r="G1895" s="84" t="s">
        <v>34</v>
      </c>
      <c r="H1895" s="31" t="s">
        <v>3177</v>
      </c>
      <c r="I1895" s="31"/>
      <c r="J1895" s="84" t="s">
        <v>106</v>
      </c>
      <c r="K1895" s="31" t="s">
        <v>36</v>
      </c>
      <c r="L1895" s="31" t="s">
        <v>95</v>
      </c>
      <c r="M1895" s="169">
        <v>45514</v>
      </c>
      <c r="N1895" s="148"/>
      <c r="O1895" s="44" t="s">
        <v>43</v>
      </c>
      <c r="P1895" s="43" t="s">
        <v>3178</v>
      </c>
      <c r="Q1895" s="31"/>
      <c r="R1895" s="84" t="s">
        <v>106</v>
      </c>
      <c r="S1895" s="31" t="s">
        <v>36</v>
      </c>
      <c r="T1895" s="31" t="s">
        <v>95</v>
      </c>
      <c r="U1895" s="169">
        <v>45514</v>
      </c>
      <c r="V1895" s="150"/>
      <c r="W1895" s="141" t="str" cm="1">
        <f t="array" ref="W1895">IF(SUM(LEN(B1895:V1895))=0,"",IF(OR(OR(ISBLANK(F1895),SUM(LEN(C1895),LEN(D1895))=0),AND(NOT(E1895="Unknown"),ISBLANK(J1895)),AND(NOT(O1895="Unknown"),ISBLANK(R1895))),"Missing Information", INDEX(Table15[Entire Service Line Classification], MATCH(SUMIFS(Table15[Unique ID],Table15[System-Owned Portion],E1895,Table15[If Material Anything Other than "Lead" in Column E,Was Material Ever Previously Lead?],G1895,Table15[Customer-Owned Portion],O1895),Table15[Unique ID],0),0)))</f>
        <v>Non-lead</v>
      </c>
      <c r="X1895"/>
    </row>
    <row r="1896" spans="2:24" ht="30" x14ac:dyDescent="0.25">
      <c r="B1896" s="146">
        <v>26365489</v>
      </c>
      <c r="C1896" s="31" t="s">
        <v>2228</v>
      </c>
      <c r="D1896" s="31">
        <v>2067</v>
      </c>
      <c r="E1896" s="44" t="s">
        <v>43</v>
      </c>
      <c r="F1896" s="43" t="s">
        <v>34</v>
      </c>
      <c r="G1896" s="84" t="s">
        <v>34</v>
      </c>
      <c r="H1896" s="31" t="s">
        <v>3177</v>
      </c>
      <c r="I1896" s="31"/>
      <c r="J1896" s="84" t="s">
        <v>106</v>
      </c>
      <c r="K1896" s="31" t="s">
        <v>36</v>
      </c>
      <c r="L1896" s="31" t="s">
        <v>95</v>
      </c>
      <c r="M1896" s="169">
        <v>45514</v>
      </c>
      <c r="N1896" s="148"/>
      <c r="O1896" s="44" t="s">
        <v>43</v>
      </c>
      <c r="P1896" s="43" t="s">
        <v>3178</v>
      </c>
      <c r="Q1896" s="31"/>
      <c r="R1896" s="84" t="s">
        <v>106</v>
      </c>
      <c r="S1896" s="31" t="s">
        <v>36</v>
      </c>
      <c r="T1896" s="31" t="s">
        <v>95</v>
      </c>
      <c r="U1896" s="169">
        <v>45514</v>
      </c>
      <c r="V1896" s="150"/>
      <c r="W1896" s="141" t="str" cm="1">
        <f t="array" ref="W1896">IF(SUM(LEN(B1896:V1896))=0,"",IF(OR(OR(ISBLANK(F1896),SUM(LEN(C1896),LEN(D1896))=0),AND(NOT(E1896="Unknown"),ISBLANK(J1896)),AND(NOT(O1896="Unknown"),ISBLANK(R1896))),"Missing Information", INDEX(Table15[Entire Service Line Classification], MATCH(SUMIFS(Table15[Unique ID],Table15[System-Owned Portion],E1896,Table15[If Material Anything Other than "Lead" in Column E,Was Material Ever Previously Lead?],G1896,Table15[Customer-Owned Portion],O1896),Table15[Unique ID],0),0)))</f>
        <v>Non-lead</v>
      </c>
      <c r="X1896"/>
    </row>
    <row r="1897" spans="2:24" ht="30" x14ac:dyDescent="0.25">
      <c r="B1897" s="146">
        <v>26365485</v>
      </c>
      <c r="C1897" s="31" t="s">
        <v>2229</v>
      </c>
      <c r="D1897" s="31">
        <v>2068</v>
      </c>
      <c r="E1897" s="44" t="s">
        <v>43</v>
      </c>
      <c r="F1897" s="43" t="s">
        <v>34</v>
      </c>
      <c r="G1897" s="84" t="s">
        <v>34</v>
      </c>
      <c r="H1897" s="31" t="s">
        <v>3177</v>
      </c>
      <c r="I1897" s="31"/>
      <c r="J1897" s="84" t="s">
        <v>106</v>
      </c>
      <c r="K1897" s="31" t="s">
        <v>36</v>
      </c>
      <c r="L1897" s="31" t="s">
        <v>95</v>
      </c>
      <c r="M1897" s="169">
        <v>45514</v>
      </c>
      <c r="N1897" s="148"/>
      <c r="O1897" s="44" t="s">
        <v>43</v>
      </c>
      <c r="P1897" s="43" t="s">
        <v>3178</v>
      </c>
      <c r="Q1897" s="31"/>
      <c r="R1897" s="84" t="s">
        <v>106</v>
      </c>
      <c r="S1897" s="31" t="s">
        <v>36</v>
      </c>
      <c r="T1897" s="31" t="s">
        <v>95</v>
      </c>
      <c r="U1897" s="169">
        <v>45514</v>
      </c>
      <c r="V1897" s="150"/>
      <c r="W1897" s="141" t="str" cm="1">
        <f t="array" ref="W1897">IF(SUM(LEN(B1897:V1897))=0,"",IF(OR(OR(ISBLANK(F1897),SUM(LEN(C1897),LEN(D1897))=0),AND(NOT(E1897="Unknown"),ISBLANK(J1897)),AND(NOT(O1897="Unknown"),ISBLANK(R1897))),"Missing Information", INDEX(Table15[Entire Service Line Classification], MATCH(SUMIFS(Table15[Unique ID],Table15[System-Owned Portion],E1897,Table15[If Material Anything Other than "Lead" in Column E,Was Material Ever Previously Lead?],G1897,Table15[Customer-Owned Portion],O1897),Table15[Unique ID],0),0)))</f>
        <v>Non-lead</v>
      </c>
      <c r="X1897"/>
    </row>
    <row r="1898" spans="2:24" ht="30" x14ac:dyDescent="0.25">
      <c r="B1898" s="146">
        <v>26365490</v>
      </c>
      <c r="C1898" s="31" t="s">
        <v>2230</v>
      </c>
      <c r="D1898" s="31">
        <v>2069</v>
      </c>
      <c r="E1898" s="44" t="s">
        <v>43</v>
      </c>
      <c r="F1898" s="43" t="s">
        <v>34</v>
      </c>
      <c r="G1898" s="84" t="s">
        <v>34</v>
      </c>
      <c r="H1898" s="31" t="s">
        <v>3177</v>
      </c>
      <c r="I1898" s="31"/>
      <c r="J1898" s="84" t="s">
        <v>106</v>
      </c>
      <c r="K1898" s="31" t="s">
        <v>36</v>
      </c>
      <c r="L1898" s="31" t="s">
        <v>95</v>
      </c>
      <c r="M1898" s="169">
        <v>45514</v>
      </c>
      <c r="N1898" s="148"/>
      <c r="O1898" s="44" t="s">
        <v>43</v>
      </c>
      <c r="P1898" s="43" t="s">
        <v>3178</v>
      </c>
      <c r="Q1898" s="31"/>
      <c r="R1898" s="84" t="s">
        <v>106</v>
      </c>
      <c r="S1898" s="31" t="s">
        <v>36</v>
      </c>
      <c r="T1898" s="31" t="s">
        <v>95</v>
      </c>
      <c r="U1898" s="169">
        <v>45514</v>
      </c>
      <c r="V1898" s="150"/>
      <c r="W1898" s="141" t="str" cm="1">
        <f t="array" ref="W1898">IF(SUM(LEN(B1898:V1898))=0,"",IF(OR(OR(ISBLANK(F1898),SUM(LEN(C1898),LEN(D1898))=0),AND(NOT(E1898="Unknown"),ISBLANK(J1898)),AND(NOT(O1898="Unknown"),ISBLANK(R1898))),"Missing Information", INDEX(Table15[Entire Service Line Classification], MATCH(SUMIFS(Table15[Unique ID],Table15[System-Owned Portion],E1898,Table15[If Material Anything Other than "Lead" in Column E,Was Material Ever Previously Lead?],G1898,Table15[Customer-Owned Portion],O1898),Table15[Unique ID],0),0)))</f>
        <v>Non-lead</v>
      </c>
      <c r="X1898"/>
    </row>
    <row r="1899" spans="2:24" ht="30" x14ac:dyDescent="0.25">
      <c r="B1899" s="146">
        <v>26365486</v>
      </c>
      <c r="C1899" s="31" t="s">
        <v>2231</v>
      </c>
      <c r="D1899" s="31">
        <v>2070</v>
      </c>
      <c r="E1899" s="44" t="s">
        <v>43</v>
      </c>
      <c r="F1899" s="43" t="s">
        <v>34</v>
      </c>
      <c r="G1899" s="84" t="s">
        <v>34</v>
      </c>
      <c r="H1899" s="31" t="s">
        <v>3177</v>
      </c>
      <c r="I1899" s="31"/>
      <c r="J1899" s="84" t="s">
        <v>106</v>
      </c>
      <c r="K1899" s="31" t="s">
        <v>36</v>
      </c>
      <c r="L1899" s="31" t="s">
        <v>95</v>
      </c>
      <c r="M1899" s="169">
        <v>45514</v>
      </c>
      <c r="N1899" s="148"/>
      <c r="O1899" s="44" t="s">
        <v>43</v>
      </c>
      <c r="P1899" s="43" t="s">
        <v>3178</v>
      </c>
      <c r="Q1899" s="31"/>
      <c r="R1899" s="84" t="s">
        <v>106</v>
      </c>
      <c r="S1899" s="31" t="s">
        <v>36</v>
      </c>
      <c r="T1899" s="31" t="s">
        <v>95</v>
      </c>
      <c r="U1899" s="169">
        <v>45514</v>
      </c>
      <c r="V1899" s="150"/>
      <c r="W1899" s="141" t="str" cm="1">
        <f t="array" ref="W1899">IF(SUM(LEN(B1899:V1899))=0,"",IF(OR(OR(ISBLANK(F1899),SUM(LEN(C1899),LEN(D1899))=0),AND(NOT(E1899="Unknown"),ISBLANK(J1899)),AND(NOT(O1899="Unknown"),ISBLANK(R1899))),"Missing Information", INDEX(Table15[Entire Service Line Classification], MATCH(SUMIFS(Table15[Unique ID],Table15[System-Owned Portion],E1899,Table15[If Material Anything Other than "Lead" in Column E,Was Material Ever Previously Lead?],G1899,Table15[Customer-Owned Portion],O1899),Table15[Unique ID],0),0)))</f>
        <v>Non-lead</v>
      </c>
      <c r="X1899"/>
    </row>
    <row r="1900" spans="2:24" ht="30" x14ac:dyDescent="0.25">
      <c r="B1900" s="146">
        <v>26365556</v>
      </c>
      <c r="C1900" s="31" t="s">
        <v>2232</v>
      </c>
      <c r="D1900" s="31">
        <v>2071</v>
      </c>
      <c r="E1900" s="44" t="s">
        <v>43</v>
      </c>
      <c r="F1900" s="43" t="s">
        <v>34</v>
      </c>
      <c r="G1900" s="84" t="s">
        <v>34</v>
      </c>
      <c r="H1900" s="31" t="s">
        <v>3177</v>
      </c>
      <c r="I1900" s="31"/>
      <c r="J1900" s="84" t="s">
        <v>106</v>
      </c>
      <c r="K1900" s="31" t="s">
        <v>36</v>
      </c>
      <c r="L1900" s="31" t="s">
        <v>95</v>
      </c>
      <c r="M1900" s="169">
        <v>45514</v>
      </c>
      <c r="N1900" s="148"/>
      <c r="O1900" s="44" t="s">
        <v>42</v>
      </c>
      <c r="P1900" s="43" t="s">
        <v>3178</v>
      </c>
      <c r="Q1900" s="31"/>
      <c r="R1900" s="84" t="s">
        <v>106</v>
      </c>
      <c r="S1900" s="31" t="s">
        <v>36</v>
      </c>
      <c r="T1900" s="31" t="s">
        <v>95</v>
      </c>
      <c r="U1900" s="169">
        <v>45514</v>
      </c>
      <c r="V1900" s="150"/>
      <c r="W1900" s="141" t="str" cm="1">
        <f t="array" ref="W1900">IF(SUM(LEN(B1900:V1900))=0,"",IF(OR(OR(ISBLANK(F1900),SUM(LEN(C1900),LEN(D1900))=0),AND(NOT(E1900="Unknown"),ISBLANK(J1900)),AND(NOT(O1900="Unknown"),ISBLANK(R1900))),"Missing Information", INDEX(Table15[Entire Service Line Classification], MATCH(SUMIFS(Table15[Unique ID],Table15[System-Owned Portion],E1900,Table15[If Material Anything Other than "Lead" in Column E,Was Material Ever Previously Lead?],G1900,Table15[Customer-Owned Portion],O1900),Table15[Unique ID],0),0)))</f>
        <v>Non-lead</v>
      </c>
      <c r="X1900"/>
    </row>
    <row r="1901" spans="2:24" ht="30" x14ac:dyDescent="0.25">
      <c r="B1901" s="146">
        <v>26365554</v>
      </c>
      <c r="C1901" s="31" t="s">
        <v>2233</v>
      </c>
      <c r="D1901" s="31">
        <v>2072</v>
      </c>
      <c r="E1901" s="44" t="s">
        <v>43</v>
      </c>
      <c r="F1901" s="43" t="s">
        <v>34</v>
      </c>
      <c r="G1901" s="84" t="s">
        <v>34</v>
      </c>
      <c r="H1901" s="31" t="s">
        <v>3177</v>
      </c>
      <c r="I1901" s="31"/>
      <c r="J1901" s="84" t="s">
        <v>106</v>
      </c>
      <c r="K1901" s="31" t="s">
        <v>36</v>
      </c>
      <c r="L1901" s="31" t="s">
        <v>95</v>
      </c>
      <c r="M1901" s="169">
        <v>45514</v>
      </c>
      <c r="N1901" s="148"/>
      <c r="O1901" s="44" t="s">
        <v>43</v>
      </c>
      <c r="P1901" s="43" t="s">
        <v>3178</v>
      </c>
      <c r="Q1901" s="31"/>
      <c r="R1901" s="84" t="s">
        <v>106</v>
      </c>
      <c r="S1901" s="31" t="s">
        <v>36</v>
      </c>
      <c r="T1901" s="31" t="s">
        <v>95</v>
      </c>
      <c r="U1901" s="169">
        <v>45514</v>
      </c>
      <c r="V1901" s="150"/>
      <c r="W1901" s="141" t="str" cm="1">
        <f t="array" ref="W1901">IF(SUM(LEN(B1901:V1901))=0,"",IF(OR(OR(ISBLANK(F1901),SUM(LEN(C1901),LEN(D1901))=0),AND(NOT(E1901="Unknown"),ISBLANK(J1901)),AND(NOT(O1901="Unknown"),ISBLANK(R1901))),"Missing Information", INDEX(Table15[Entire Service Line Classification], MATCH(SUMIFS(Table15[Unique ID],Table15[System-Owned Portion],E1901,Table15[If Material Anything Other than "Lead" in Column E,Was Material Ever Previously Lead?],G1901,Table15[Customer-Owned Portion],O1901),Table15[Unique ID],0),0)))</f>
        <v>Non-lead</v>
      </c>
      <c r="X1901"/>
    </row>
    <row r="1902" spans="2:24" ht="30" x14ac:dyDescent="0.25">
      <c r="B1902" s="146">
        <v>26365551</v>
      </c>
      <c r="C1902" s="31" t="s">
        <v>2234</v>
      </c>
      <c r="D1902" s="31">
        <v>2073</v>
      </c>
      <c r="E1902" s="44" t="s">
        <v>43</v>
      </c>
      <c r="F1902" s="43" t="s">
        <v>34</v>
      </c>
      <c r="G1902" s="84" t="s">
        <v>34</v>
      </c>
      <c r="H1902" s="31" t="s">
        <v>3177</v>
      </c>
      <c r="I1902" s="31"/>
      <c r="J1902" s="84" t="s">
        <v>106</v>
      </c>
      <c r="K1902" s="31" t="s">
        <v>36</v>
      </c>
      <c r="L1902" s="31" t="s">
        <v>95</v>
      </c>
      <c r="M1902" s="169">
        <v>45514</v>
      </c>
      <c r="N1902" s="148"/>
      <c r="O1902" s="44" t="s">
        <v>43</v>
      </c>
      <c r="P1902" s="43" t="s">
        <v>3178</v>
      </c>
      <c r="Q1902" s="31"/>
      <c r="R1902" s="84" t="s">
        <v>106</v>
      </c>
      <c r="S1902" s="31" t="s">
        <v>36</v>
      </c>
      <c r="T1902" s="31" t="s">
        <v>95</v>
      </c>
      <c r="U1902" s="169">
        <v>45514</v>
      </c>
      <c r="V1902" s="150"/>
      <c r="W1902" s="141" t="str" cm="1">
        <f t="array" ref="W1902">IF(SUM(LEN(B1902:V1902))=0,"",IF(OR(OR(ISBLANK(F1902),SUM(LEN(C1902),LEN(D1902))=0),AND(NOT(E1902="Unknown"),ISBLANK(J1902)),AND(NOT(O1902="Unknown"),ISBLANK(R1902))),"Missing Information", INDEX(Table15[Entire Service Line Classification], MATCH(SUMIFS(Table15[Unique ID],Table15[System-Owned Portion],E1902,Table15[If Material Anything Other than "Lead" in Column E,Was Material Ever Previously Lead?],G1902,Table15[Customer-Owned Portion],O1902),Table15[Unique ID],0),0)))</f>
        <v>Non-lead</v>
      </c>
      <c r="X1902"/>
    </row>
    <row r="1903" spans="2:24" ht="30" x14ac:dyDescent="0.25">
      <c r="B1903" s="146">
        <v>26365552</v>
      </c>
      <c r="C1903" s="31" t="s">
        <v>2235</v>
      </c>
      <c r="D1903" s="31">
        <v>2074</v>
      </c>
      <c r="E1903" s="44" t="s">
        <v>43</v>
      </c>
      <c r="F1903" s="43" t="s">
        <v>34</v>
      </c>
      <c r="G1903" s="84" t="s">
        <v>34</v>
      </c>
      <c r="H1903" s="31" t="s">
        <v>3177</v>
      </c>
      <c r="I1903" s="31"/>
      <c r="J1903" s="84" t="s">
        <v>106</v>
      </c>
      <c r="K1903" s="31" t="s">
        <v>36</v>
      </c>
      <c r="L1903" s="31" t="s">
        <v>95</v>
      </c>
      <c r="M1903" s="169">
        <v>45514</v>
      </c>
      <c r="N1903" s="148"/>
      <c r="O1903" s="44" t="s">
        <v>42</v>
      </c>
      <c r="P1903" s="43" t="s">
        <v>3178</v>
      </c>
      <c r="Q1903" s="31"/>
      <c r="R1903" s="84" t="s">
        <v>106</v>
      </c>
      <c r="S1903" s="31" t="s">
        <v>36</v>
      </c>
      <c r="T1903" s="31" t="s">
        <v>95</v>
      </c>
      <c r="U1903" s="169">
        <v>45514</v>
      </c>
      <c r="V1903" s="150"/>
      <c r="W1903" s="141" t="str" cm="1">
        <f t="array" ref="W1903">IF(SUM(LEN(B1903:V1903))=0,"",IF(OR(OR(ISBLANK(F1903),SUM(LEN(C1903),LEN(D1903))=0),AND(NOT(E1903="Unknown"),ISBLANK(J1903)),AND(NOT(O1903="Unknown"),ISBLANK(R1903))),"Missing Information", INDEX(Table15[Entire Service Line Classification], MATCH(SUMIFS(Table15[Unique ID],Table15[System-Owned Portion],E1903,Table15[If Material Anything Other than "Lead" in Column E,Was Material Ever Previously Lead?],G1903,Table15[Customer-Owned Portion],O1903),Table15[Unique ID],0),0)))</f>
        <v>Non-lead</v>
      </c>
      <c r="X1903"/>
    </row>
    <row r="1904" spans="2:24" ht="30" x14ac:dyDescent="0.25">
      <c r="B1904" s="146">
        <v>26365491</v>
      </c>
      <c r="C1904" s="31" t="s">
        <v>2236</v>
      </c>
      <c r="D1904" s="31">
        <v>2075</v>
      </c>
      <c r="E1904" s="44" t="s">
        <v>43</v>
      </c>
      <c r="F1904" s="43" t="s">
        <v>34</v>
      </c>
      <c r="G1904" s="84" t="s">
        <v>34</v>
      </c>
      <c r="H1904" s="31" t="s">
        <v>3177</v>
      </c>
      <c r="I1904" s="31"/>
      <c r="J1904" s="84" t="s">
        <v>106</v>
      </c>
      <c r="K1904" s="31" t="s">
        <v>36</v>
      </c>
      <c r="L1904" s="31" t="s">
        <v>95</v>
      </c>
      <c r="M1904" s="169">
        <v>45514</v>
      </c>
      <c r="N1904" s="148"/>
      <c r="O1904" s="44" t="s">
        <v>42</v>
      </c>
      <c r="P1904" s="43" t="s">
        <v>3178</v>
      </c>
      <c r="Q1904" s="31"/>
      <c r="R1904" s="84" t="s">
        <v>106</v>
      </c>
      <c r="S1904" s="31" t="s">
        <v>36</v>
      </c>
      <c r="T1904" s="31" t="s">
        <v>95</v>
      </c>
      <c r="U1904" s="169">
        <v>45514</v>
      </c>
      <c r="V1904" s="150"/>
      <c r="W1904" s="141" t="str" cm="1">
        <f t="array" ref="W1904">IF(SUM(LEN(B1904:V1904))=0,"",IF(OR(OR(ISBLANK(F1904),SUM(LEN(C1904),LEN(D1904))=0),AND(NOT(E1904="Unknown"),ISBLANK(J1904)),AND(NOT(O1904="Unknown"),ISBLANK(R1904))),"Missing Information", INDEX(Table15[Entire Service Line Classification], MATCH(SUMIFS(Table15[Unique ID],Table15[System-Owned Portion],E1904,Table15[If Material Anything Other than "Lead" in Column E,Was Material Ever Previously Lead?],G1904,Table15[Customer-Owned Portion],O1904),Table15[Unique ID],0),0)))</f>
        <v>Non-lead</v>
      </c>
      <c r="X1904"/>
    </row>
    <row r="1905" spans="2:24" ht="30" x14ac:dyDescent="0.25">
      <c r="B1905" s="146">
        <v>26365553</v>
      </c>
      <c r="C1905" s="31" t="s">
        <v>2237</v>
      </c>
      <c r="D1905" s="31">
        <v>2076</v>
      </c>
      <c r="E1905" s="44" t="s">
        <v>43</v>
      </c>
      <c r="F1905" s="43" t="s">
        <v>34</v>
      </c>
      <c r="G1905" s="84" t="s">
        <v>34</v>
      </c>
      <c r="H1905" s="31" t="s">
        <v>3177</v>
      </c>
      <c r="I1905" s="31"/>
      <c r="J1905" s="84" t="s">
        <v>106</v>
      </c>
      <c r="K1905" s="31" t="s">
        <v>36</v>
      </c>
      <c r="L1905" s="31" t="s">
        <v>95</v>
      </c>
      <c r="M1905" s="169">
        <v>45514</v>
      </c>
      <c r="N1905" s="148"/>
      <c r="O1905" s="44" t="s">
        <v>43</v>
      </c>
      <c r="P1905" s="43" t="s">
        <v>3178</v>
      </c>
      <c r="Q1905" s="31"/>
      <c r="R1905" s="84" t="s">
        <v>106</v>
      </c>
      <c r="S1905" s="31" t="s">
        <v>36</v>
      </c>
      <c r="T1905" s="31" t="s">
        <v>95</v>
      </c>
      <c r="U1905" s="169">
        <v>45514</v>
      </c>
      <c r="V1905" s="150"/>
      <c r="W1905" s="141" t="str" cm="1">
        <f t="array" ref="W1905">IF(SUM(LEN(B1905:V1905))=0,"",IF(OR(OR(ISBLANK(F1905),SUM(LEN(C1905),LEN(D1905))=0),AND(NOT(E1905="Unknown"),ISBLANK(J1905)),AND(NOT(O1905="Unknown"),ISBLANK(R1905))),"Missing Information", INDEX(Table15[Entire Service Line Classification], MATCH(SUMIFS(Table15[Unique ID],Table15[System-Owned Portion],E1905,Table15[If Material Anything Other than "Lead" in Column E,Was Material Ever Previously Lead?],G1905,Table15[Customer-Owned Portion],O1905),Table15[Unique ID],0),0)))</f>
        <v>Non-lead</v>
      </c>
      <c r="X1905"/>
    </row>
    <row r="1906" spans="2:24" ht="30" x14ac:dyDescent="0.25">
      <c r="B1906" s="146">
        <v>26365555</v>
      </c>
      <c r="C1906" s="31" t="s">
        <v>2238</v>
      </c>
      <c r="D1906" s="31">
        <v>2077</v>
      </c>
      <c r="E1906" s="44" t="s">
        <v>43</v>
      </c>
      <c r="F1906" s="43" t="s">
        <v>34</v>
      </c>
      <c r="G1906" s="84" t="s">
        <v>34</v>
      </c>
      <c r="H1906" s="31" t="s">
        <v>3177</v>
      </c>
      <c r="I1906" s="31"/>
      <c r="J1906" s="84" t="s">
        <v>106</v>
      </c>
      <c r="K1906" s="31" t="s">
        <v>36</v>
      </c>
      <c r="L1906" s="31" t="s">
        <v>95</v>
      </c>
      <c r="M1906" s="169">
        <v>45514</v>
      </c>
      <c r="N1906" s="148"/>
      <c r="O1906" s="44" t="s">
        <v>43</v>
      </c>
      <c r="P1906" s="43" t="s">
        <v>3178</v>
      </c>
      <c r="Q1906" s="31"/>
      <c r="R1906" s="84" t="s">
        <v>106</v>
      </c>
      <c r="S1906" s="31" t="s">
        <v>36</v>
      </c>
      <c r="T1906" s="31" t="s">
        <v>95</v>
      </c>
      <c r="U1906" s="169">
        <v>45514</v>
      </c>
      <c r="V1906" s="150"/>
      <c r="W1906" s="141" t="str" cm="1">
        <f t="array" ref="W1906">IF(SUM(LEN(B1906:V1906))=0,"",IF(OR(OR(ISBLANK(F1906),SUM(LEN(C1906),LEN(D1906))=0),AND(NOT(E1906="Unknown"),ISBLANK(J1906)),AND(NOT(O1906="Unknown"),ISBLANK(R1906))),"Missing Information", INDEX(Table15[Entire Service Line Classification], MATCH(SUMIFS(Table15[Unique ID],Table15[System-Owned Portion],E1906,Table15[If Material Anything Other than "Lead" in Column E,Was Material Ever Previously Lead?],G1906,Table15[Customer-Owned Portion],O1906),Table15[Unique ID],0),0)))</f>
        <v>Non-lead</v>
      </c>
      <c r="X1906"/>
    </row>
    <row r="1907" spans="2:24" ht="30" x14ac:dyDescent="0.25">
      <c r="B1907" s="146">
        <v>26365567</v>
      </c>
      <c r="C1907" s="31" t="s">
        <v>2239</v>
      </c>
      <c r="D1907" s="31">
        <v>2078</v>
      </c>
      <c r="E1907" s="44" t="s">
        <v>43</v>
      </c>
      <c r="F1907" s="43" t="s">
        <v>34</v>
      </c>
      <c r="G1907" s="84" t="s">
        <v>34</v>
      </c>
      <c r="H1907" s="31" t="s">
        <v>3177</v>
      </c>
      <c r="I1907" s="31"/>
      <c r="J1907" s="84" t="s">
        <v>106</v>
      </c>
      <c r="K1907" s="31" t="s">
        <v>36</v>
      </c>
      <c r="L1907" s="31" t="s">
        <v>95</v>
      </c>
      <c r="M1907" s="169">
        <v>45514</v>
      </c>
      <c r="N1907" s="148"/>
      <c r="O1907" s="44" t="s">
        <v>43</v>
      </c>
      <c r="P1907" s="43" t="s">
        <v>3178</v>
      </c>
      <c r="Q1907" s="31"/>
      <c r="R1907" s="84" t="s">
        <v>106</v>
      </c>
      <c r="S1907" s="31" t="s">
        <v>36</v>
      </c>
      <c r="T1907" s="31" t="s">
        <v>95</v>
      </c>
      <c r="U1907" s="169">
        <v>45514</v>
      </c>
      <c r="V1907" s="150"/>
      <c r="W1907" s="141" t="str" cm="1">
        <f t="array" ref="W1907">IF(SUM(LEN(B1907:V1907))=0,"",IF(OR(OR(ISBLANK(F1907),SUM(LEN(C1907),LEN(D1907))=0),AND(NOT(E1907="Unknown"),ISBLANK(J1907)),AND(NOT(O1907="Unknown"),ISBLANK(R1907))),"Missing Information", INDEX(Table15[Entire Service Line Classification], MATCH(SUMIFS(Table15[Unique ID],Table15[System-Owned Portion],E1907,Table15[If Material Anything Other than "Lead" in Column E,Was Material Ever Previously Lead?],G1907,Table15[Customer-Owned Portion],O1907),Table15[Unique ID],0),0)))</f>
        <v>Non-lead</v>
      </c>
      <c r="X1907"/>
    </row>
    <row r="1908" spans="2:24" ht="30" x14ac:dyDescent="0.25">
      <c r="B1908" s="146">
        <v>26365566</v>
      </c>
      <c r="C1908" s="31" t="s">
        <v>2240</v>
      </c>
      <c r="D1908" s="31">
        <v>2079</v>
      </c>
      <c r="E1908" s="44" t="s">
        <v>43</v>
      </c>
      <c r="F1908" s="43" t="s">
        <v>34</v>
      </c>
      <c r="G1908" s="84" t="s">
        <v>34</v>
      </c>
      <c r="H1908" s="31" t="s">
        <v>3177</v>
      </c>
      <c r="I1908" s="31"/>
      <c r="J1908" s="84" t="s">
        <v>106</v>
      </c>
      <c r="K1908" s="31" t="s">
        <v>36</v>
      </c>
      <c r="L1908" s="31" t="s">
        <v>95</v>
      </c>
      <c r="M1908" s="169">
        <v>45514</v>
      </c>
      <c r="N1908" s="148"/>
      <c r="O1908" s="44" t="s">
        <v>43</v>
      </c>
      <c r="P1908" s="43" t="s">
        <v>3178</v>
      </c>
      <c r="Q1908" s="31"/>
      <c r="R1908" s="84" t="s">
        <v>106</v>
      </c>
      <c r="S1908" s="31" t="s">
        <v>36</v>
      </c>
      <c r="T1908" s="31" t="s">
        <v>95</v>
      </c>
      <c r="U1908" s="169">
        <v>45514</v>
      </c>
      <c r="V1908" s="150"/>
      <c r="W1908" s="141" t="str" cm="1">
        <f t="array" ref="W1908">IF(SUM(LEN(B1908:V1908))=0,"",IF(OR(OR(ISBLANK(F1908),SUM(LEN(C1908),LEN(D1908))=0),AND(NOT(E1908="Unknown"),ISBLANK(J1908)),AND(NOT(O1908="Unknown"),ISBLANK(R1908))),"Missing Information", INDEX(Table15[Entire Service Line Classification], MATCH(SUMIFS(Table15[Unique ID],Table15[System-Owned Portion],E1908,Table15[If Material Anything Other than "Lead" in Column E,Was Material Ever Previously Lead?],G1908,Table15[Customer-Owned Portion],O1908),Table15[Unique ID],0),0)))</f>
        <v>Non-lead</v>
      </c>
      <c r="X1908"/>
    </row>
    <row r="1909" spans="2:24" ht="30" x14ac:dyDescent="0.25">
      <c r="B1909" s="146">
        <v>26365565</v>
      </c>
      <c r="C1909" s="31" t="s">
        <v>2241</v>
      </c>
      <c r="D1909" s="31">
        <v>2080</v>
      </c>
      <c r="E1909" s="44" t="s">
        <v>43</v>
      </c>
      <c r="F1909" s="43" t="s">
        <v>34</v>
      </c>
      <c r="G1909" s="84" t="s">
        <v>34</v>
      </c>
      <c r="H1909" s="31" t="s">
        <v>3177</v>
      </c>
      <c r="I1909" s="31"/>
      <c r="J1909" s="84" t="s">
        <v>106</v>
      </c>
      <c r="K1909" s="31" t="s">
        <v>36</v>
      </c>
      <c r="L1909" s="31" t="s">
        <v>95</v>
      </c>
      <c r="M1909" s="169">
        <v>45514</v>
      </c>
      <c r="N1909" s="148"/>
      <c r="O1909" s="44" t="s">
        <v>42</v>
      </c>
      <c r="P1909" s="43" t="s">
        <v>3178</v>
      </c>
      <c r="Q1909" s="31"/>
      <c r="R1909" s="84" t="s">
        <v>106</v>
      </c>
      <c r="S1909" s="31" t="s">
        <v>36</v>
      </c>
      <c r="T1909" s="31" t="s">
        <v>95</v>
      </c>
      <c r="U1909" s="169">
        <v>45514</v>
      </c>
      <c r="V1909" s="150"/>
      <c r="W1909" s="141" t="str" cm="1">
        <f t="array" ref="W1909">IF(SUM(LEN(B1909:V1909))=0,"",IF(OR(OR(ISBLANK(F1909),SUM(LEN(C1909),LEN(D1909))=0),AND(NOT(E1909="Unknown"),ISBLANK(J1909)),AND(NOT(O1909="Unknown"),ISBLANK(R1909))),"Missing Information", INDEX(Table15[Entire Service Line Classification], MATCH(SUMIFS(Table15[Unique ID],Table15[System-Owned Portion],E1909,Table15[If Material Anything Other than "Lead" in Column E,Was Material Ever Previously Lead?],G1909,Table15[Customer-Owned Portion],O1909),Table15[Unique ID],0),0)))</f>
        <v>Non-lead</v>
      </c>
      <c r="X1909"/>
    </row>
    <row r="1910" spans="2:24" ht="30" x14ac:dyDescent="0.25">
      <c r="B1910" s="146">
        <v>26365568</v>
      </c>
      <c r="C1910" s="31" t="s">
        <v>2242</v>
      </c>
      <c r="D1910" s="31">
        <v>2081</v>
      </c>
      <c r="E1910" s="44" t="s">
        <v>43</v>
      </c>
      <c r="F1910" s="43" t="s">
        <v>34</v>
      </c>
      <c r="G1910" s="84" t="s">
        <v>34</v>
      </c>
      <c r="H1910" s="31" t="s">
        <v>3177</v>
      </c>
      <c r="I1910" s="31"/>
      <c r="J1910" s="84" t="s">
        <v>106</v>
      </c>
      <c r="K1910" s="31" t="s">
        <v>36</v>
      </c>
      <c r="L1910" s="31" t="s">
        <v>95</v>
      </c>
      <c r="M1910" s="169">
        <v>45514</v>
      </c>
      <c r="N1910" s="148"/>
      <c r="O1910" s="44" t="s">
        <v>43</v>
      </c>
      <c r="P1910" s="43" t="s">
        <v>3178</v>
      </c>
      <c r="Q1910" s="31"/>
      <c r="R1910" s="84" t="s">
        <v>106</v>
      </c>
      <c r="S1910" s="31" t="s">
        <v>36</v>
      </c>
      <c r="T1910" s="31" t="s">
        <v>95</v>
      </c>
      <c r="U1910" s="169">
        <v>45514</v>
      </c>
      <c r="V1910" s="150"/>
      <c r="W1910" s="141" t="str" cm="1">
        <f t="array" ref="W1910">IF(SUM(LEN(B1910:V1910))=0,"",IF(OR(OR(ISBLANK(F1910),SUM(LEN(C1910),LEN(D1910))=0),AND(NOT(E1910="Unknown"),ISBLANK(J1910)),AND(NOT(O1910="Unknown"),ISBLANK(R1910))),"Missing Information", INDEX(Table15[Entire Service Line Classification], MATCH(SUMIFS(Table15[Unique ID],Table15[System-Owned Portion],E1910,Table15[If Material Anything Other than "Lead" in Column E,Was Material Ever Previously Lead?],G1910,Table15[Customer-Owned Portion],O1910),Table15[Unique ID],0),0)))</f>
        <v>Non-lead</v>
      </c>
      <c r="X1910"/>
    </row>
    <row r="1911" spans="2:24" ht="30" x14ac:dyDescent="0.25">
      <c r="B1911" s="146">
        <v>26365957</v>
      </c>
      <c r="C1911" s="31" t="s">
        <v>2243</v>
      </c>
      <c r="D1911" s="31">
        <v>2082</v>
      </c>
      <c r="E1911" s="44" t="s">
        <v>43</v>
      </c>
      <c r="F1911" s="43" t="s">
        <v>34</v>
      </c>
      <c r="G1911" s="84" t="s">
        <v>34</v>
      </c>
      <c r="H1911" s="31" t="s">
        <v>3177</v>
      </c>
      <c r="I1911" s="31"/>
      <c r="J1911" s="84" t="s">
        <v>106</v>
      </c>
      <c r="K1911" s="31" t="s">
        <v>36</v>
      </c>
      <c r="L1911" s="31" t="s">
        <v>95</v>
      </c>
      <c r="M1911" s="169">
        <v>45514</v>
      </c>
      <c r="N1911" s="148"/>
      <c r="O1911" s="44" t="s">
        <v>35</v>
      </c>
      <c r="P1911" s="43" t="s">
        <v>3178</v>
      </c>
      <c r="Q1911" s="31"/>
      <c r="R1911" s="84" t="s">
        <v>106</v>
      </c>
      <c r="S1911" s="31" t="s">
        <v>36</v>
      </c>
      <c r="T1911" s="31" t="s">
        <v>95</v>
      </c>
      <c r="U1911" s="169">
        <v>45514</v>
      </c>
      <c r="V1911" s="150"/>
      <c r="W1911" s="141" t="str" cm="1">
        <f t="array" ref="W1911">IF(SUM(LEN(B1911:V1911))=0,"",IF(OR(OR(ISBLANK(F1911),SUM(LEN(C1911),LEN(D1911))=0),AND(NOT(E1911="Unknown"),ISBLANK(J1911)),AND(NOT(O1911="Unknown"),ISBLANK(R1911))),"Missing Information", INDEX(Table15[Entire Service Line Classification], MATCH(SUMIFS(Table15[Unique ID],Table15[System-Owned Portion],E1911,Table15[If Material Anything Other than "Lead" in Column E,Was Material Ever Previously Lead?],G1911,Table15[Customer-Owned Portion],O1911),Table15[Unique ID],0),0)))</f>
        <v>Non-lead</v>
      </c>
      <c r="X1911"/>
    </row>
    <row r="1912" spans="2:24" ht="30" x14ac:dyDescent="0.25">
      <c r="B1912" s="146">
        <v>26366654</v>
      </c>
      <c r="C1912" s="31" t="s">
        <v>2244</v>
      </c>
      <c r="D1912" s="31">
        <v>2083</v>
      </c>
      <c r="E1912" s="44" t="s">
        <v>43</v>
      </c>
      <c r="F1912" s="43" t="s">
        <v>34</v>
      </c>
      <c r="G1912" s="84" t="s">
        <v>34</v>
      </c>
      <c r="H1912" s="31" t="s">
        <v>3177</v>
      </c>
      <c r="I1912" s="31"/>
      <c r="J1912" s="84" t="s">
        <v>106</v>
      </c>
      <c r="K1912" s="31" t="s">
        <v>36</v>
      </c>
      <c r="L1912" s="31" t="s">
        <v>95</v>
      </c>
      <c r="M1912" s="169">
        <v>45514</v>
      </c>
      <c r="N1912" s="148"/>
      <c r="O1912" s="44" t="s">
        <v>35</v>
      </c>
      <c r="P1912" s="43" t="s">
        <v>3178</v>
      </c>
      <c r="Q1912" s="31"/>
      <c r="R1912" s="84" t="s">
        <v>106</v>
      </c>
      <c r="S1912" s="31" t="s">
        <v>36</v>
      </c>
      <c r="T1912" s="31" t="s">
        <v>95</v>
      </c>
      <c r="U1912" s="169">
        <v>45514</v>
      </c>
      <c r="V1912" s="150"/>
      <c r="W1912" s="141" t="str" cm="1">
        <f t="array" ref="W1912">IF(SUM(LEN(B1912:V1912))=0,"",IF(OR(OR(ISBLANK(F1912),SUM(LEN(C1912),LEN(D1912))=0),AND(NOT(E1912="Unknown"),ISBLANK(J1912)),AND(NOT(O1912="Unknown"),ISBLANK(R1912))),"Missing Information", INDEX(Table15[Entire Service Line Classification], MATCH(SUMIFS(Table15[Unique ID],Table15[System-Owned Portion],E1912,Table15[If Material Anything Other than "Lead" in Column E,Was Material Ever Previously Lead?],G1912,Table15[Customer-Owned Portion],O1912),Table15[Unique ID],0),0)))</f>
        <v>Non-lead</v>
      </c>
      <c r="X1912"/>
    </row>
    <row r="1913" spans="2:24" ht="30" x14ac:dyDescent="0.25">
      <c r="B1913" s="146">
        <v>26365478</v>
      </c>
      <c r="C1913" s="31" t="s">
        <v>2245</v>
      </c>
      <c r="D1913" s="31">
        <v>2084</v>
      </c>
      <c r="E1913" s="44" t="s">
        <v>43</v>
      </c>
      <c r="F1913" s="43" t="s">
        <v>34</v>
      </c>
      <c r="G1913" s="84" t="s">
        <v>34</v>
      </c>
      <c r="H1913" s="31" t="s">
        <v>3177</v>
      </c>
      <c r="I1913" s="31"/>
      <c r="J1913" s="84" t="s">
        <v>106</v>
      </c>
      <c r="K1913" s="31" t="s">
        <v>36</v>
      </c>
      <c r="L1913" s="31" t="s">
        <v>95</v>
      </c>
      <c r="M1913" s="169">
        <v>45514</v>
      </c>
      <c r="N1913" s="148"/>
      <c r="O1913" s="44" t="s">
        <v>43</v>
      </c>
      <c r="P1913" s="43" t="s">
        <v>3178</v>
      </c>
      <c r="Q1913" s="31"/>
      <c r="R1913" s="84" t="s">
        <v>106</v>
      </c>
      <c r="S1913" s="31" t="s">
        <v>36</v>
      </c>
      <c r="T1913" s="31" t="s">
        <v>95</v>
      </c>
      <c r="U1913" s="169">
        <v>45514</v>
      </c>
      <c r="V1913" s="150"/>
      <c r="W1913" s="141" t="str" cm="1">
        <f t="array" ref="W1913">IF(SUM(LEN(B1913:V1913))=0,"",IF(OR(OR(ISBLANK(F1913),SUM(LEN(C1913),LEN(D1913))=0),AND(NOT(E1913="Unknown"),ISBLANK(J1913)),AND(NOT(O1913="Unknown"),ISBLANK(R1913))),"Missing Information", INDEX(Table15[Entire Service Line Classification], MATCH(SUMIFS(Table15[Unique ID],Table15[System-Owned Portion],E1913,Table15[If Material Anything Other than "Lead" in Column E,Was Material Ever Previously Lead?],G1913,Table15[Customer-Owned Portion],O1913),Table15[Unique ID],0),0)))</f>
        <v>Non-lead</v>
      </c>
      <c r="X1913"/>
    </row>
    <row r="1914" spans="2:24" ht="30" x14ac:dyDescent="0.25">
      <c r="B1914" s="146">
        <v>26365961</v>
      </c>
      <c r="C1914" s="31" t="s">
        <v>2246</v>
      </c>
      <c r="D1914" s="31">
        <v>2085</v>
      </c>
      <c r="E1914" s="44" t="s">
        <v>43</v>
      </c>
      <c r="F1914" s="43" t="s">
        <v>34</v>
      </c>
      <c r="G1914" s="84" t="s">
        <v>34</v>
      </c>
      <c r="H1914" s="31" t="s">
        <v>3177</v>
      </c>
      <c r="I1914" s="31"/>
      <c r="J1914" s="84" t="s">
        <v>106</v>
      </c>
      <c r="K1914" s="31" t="s">
        <v>36</v>
      </c>
      <c r="L1914" s="31" t="s">
        <v>95</v>
      </c>
      <c r="M1914" s="169">
        <v>45514</v>
      </c>
      <c r="N1914" s="148"/>
      <c r="O1914" s="44" t="s">
        <v>42</v>
      </c>
      <c r="P1914" s="43" t="s">
        <v>3178</v>
      </c>
      <c r="Q1914" s="31"/>
      <c r="R1914" s="84" t="s">
        <v>106</v>
      </c>
      <c r="S1914" s="31" t="s">
        <v>36</v>
      </c>
      <c r="T1914" s="31" t="s">
        <v>95</v>
      </c>
      <c r="U1914" s="169">
        <v>45514</v>
      </c>
      <c r="V1914" s="150"/>
      <c r="W1914" s="141" t="str" cm="1">
        <f t="array" ref="W1914">IF(SUM(LEN(B1914:V1914))=0,"",IF(OR(OR(ISBLANK(F1914),SUM(LEN(C1914),LEN(D1914))=0),AND(NOT(E1914="Unknown"),ISBLANK(J1914)),AND(NOT(O1914="Unknown"),ISBLANK(R1914))),"Missing Information", INDEX(Table15[Entire Service Line Classification], MATCH(SUMIFS(Table15[Unique ID],Table15[System-Owned Portion],E1914,Table15[If Material Anything Other than "Lead" in Column E,Was Material Ever Previously Lead?],G1914,Table15[Customer-Owned Portion],O1914),Table15[Unique ID],0),0)))</f>
        <v>Non-lead</v>
      </c>
      <c r="X1914"/>
    </row>
    <row r="1915" spans="2:24" ht="30" x14ac:dyDescent="0.25">
      <c r="B1915" s="146">
        <v>26365482</v>
      </c>
      <c r="C1915" s="31" t="s">
        <v>2247</v>
      </c>
      <c r="D1915" s="31">
        <v>2086</v>
      </c>
      <c r="E1915" s="44" t="s">
        <v>43</v>
      </c>
      <c r="F1915" s="43" t="s">
        <v>34</v>
      </c>
      <c r="G1915" s="84" t="s">
        <v>34</v>
      </c>
      <c r="H1915" s="31" t="s">
        <v>3177</v>
      </c>
      <c r="I1915" s="31"/>
      <c r="J1915" s="84" t="s">
        <v>106</v>
      </c>
      <c r="K1915" s="31" t="s">
        <v>36</v>
      </c>
      <c r="L1915" s="31" t="s">
        <v>95</v>
      </c>
      <c r="M1915" s="169">
        <v>45514</v>
      </c>
      <c r="N1915" s="148"/>
      <c r="O1915" s="44" t="s">
        <v>35</v>
      </c>
      <c r="P1915" s="43" t="s">
        <v>3178</v>
      </c>
      <c r="Q1915" s="31"/>
      <c r="R1915" s="84" t="s">
        <v>106</v>
      </c>
      <c r="S1915" s="31" t="s">
        <v>36</v>
      </c>
      <c r="T1915" s="31" t="s">
        <v>95</v>
      </c>
      <c r="U1915" s="169">
        <v>45514</v>
      </c>
      <c r="V1915" s="150"/>
      <c r="W1915" s="141" t="str" cm="1">
        <f t="array" ref="W1915">IF(SUM(LEN(B1915:V1915))=0,"",IF(OR(OR(ISBLANK(F1915),SUM(LEN(C1915),LEN(D1915))=0),AND(NOT(E1915="Unknown"),ISBLANK(J1915)),AND(NOT(O1915="Unknown"),ISBLANK(R1915))),"Missing Information", INDEX(Table15[Entire Service Line Classification], MATCH(SUMIFS(Table15[Unique ID],Table15[System-Owned Portion],E1915,Table15[If Material Anything Other than "Lead" in Column E,Was Material Ever Previously Lead?],G1915,Table15[Customer-Owned Portion],O1915),Table15[Unique ID],0),0)))</f>
        <v>Non-lead</v>
      </c>
      <c r="X1915"/>
    </row>
    <row r="1916" spans="2:24" ht="30" x14ac:dyDescent="0.25">
      <c r="B1916" s="146">
        <v>26365964</v>
      </c>
      <c r="C1916" s="31" t="s">
        <v>2248</v>
      </c>
      <c r="D1916" s="31">
        <v>2087</v>
      </c>
      <c r="E1916" s="44" t="s">
        <v>43</v>
      </c>
      <c r="F1916" s="43" t="s">
        <v>34</v>
      </c>
      <c r="G1916" s="84" t="s">
        <v>34</v>
      </c>
      <c r="H1916" s="31" t="s">
        <v>3177</v>
      </c>
      <c r="I1916" s="31"/>
      <c r="J1916" s="84" t="s">
        <v>106</v>
      </c>
      <c r="K1916" s="31" t="s">
        <v>36</v>
      </c>
      <c r="L1916" s="31" t="s">
        <v>95</v>
      </c>
      <c r="M1916" s="169">
        <v>45514</v>
      </c>
      <c r="N1916" s="148"/>
      <c r="O1916" s="44" t="s">
        <v>43</v>
      </c>
      <c r="P1916" s="43" t="s">
        <v>3178</v>
      </c>
      <c r="Q1916" s="31"/>
      <c r="R1916" s="84" t="s">
        <v>106</v>
      </c>
      <c r="S1916" s="31" t="s">
        <v>36</v>
      </c>
      <c r="T1916" s="31" t="s">
        <v>95</v>
      </c>
      <c r="U1916" s="169">
        <v>45514</v>
      </c>
      <c r="V1916" s="150"/>
      <c r="W1916" s="141" t="str" cm="1">
        <f t="array" ref="W1916">IF(SUM(LEN(B1916:V1916))=0,"",IF(OR(OR(ISBLANK(F1916),SUM(LEN(C1916),LEN(D1916))=0),AND(NOT(E1916="Unknown"),ISBLANK(J1916)),AND(NOT(O1916="Unknown"),ISBLANK(R1916))),"Missing Information", INDEX(Table15[Entire Service Line Classification], MATCH(SUMIFS(Table15[Unique ID],Table15[System-Owned Portion],E1916,Table15[If Material Anything Other than "Lead" in Column E,Was Material Ever Previously Lead?],G1916,Table15[Customer-Owned Portion],O1916),Table15[Unique ID],0),0)))</f>
        <v>Non-lead</v>
      </c>
      <c r="X1916"/>
    </row>
    <row r="1917" spans="2:24" ht="30" x14ac:dyDescent="0.25">
      <c r="B1917" s="146">
        <v>26365480</v>
      </c>
      <c r="C1917" s="31" t="s">
        <v>2249</v>
      </c>
      <c r="D1917" s="31">
        <v>2088</v>
      </c>
      <c r="E1917" s="44" t="s">
        <v>43</v>
      </c>
      <c r="F1917" s="43" t="s">
        <v>34</v>
      </c>
      <c r="G1917" s="84" t="s">
        <v>34</v>
      </c>
      <c r="H1917" s="31" t="s">
        <v>3177</v>
      </c>
      <c r="I1917" s="31"/>
      <c r="J1917" s="84" t="s">
        <v>106</v>
      </c>
      <c r="K1917" s="31" t="s">
        <v>36</v>
      </c>
      <c r="L1917" s="31" t="s">
        <v>95</v>
      </c>
      <c r="M1917" s="169">
        <v>45514</v>
      </c>
      <c r="N1917" s="148"/>
      <c r="O1917" s="44" t="s">
        <v>43</v>
      </c>
      <c r="P1917" s="43" t="s">
        <v>3178</v>
      </c>
      <c r="Q1917" s="31"/>
      <c r="R1917" s="84" t="s">
        <v>106</v>
      </c>
      <c r="S1917" s="31" t="s">
        <v>36</v>
      </c>
      <c r="T1917" s="31" t="s">
        <v>95</v>
      </c>
      <c r="U1917" s="169">
        <v>45514</v>
      </c>
      <c r="V1917" s="150"/>
      <c r="W1917" s="141" t="str" cm="1">
        <f t="array" ref="W1917">IF(SUM(LEN(B1917:V1917))=0,"",IF(OR(OR(ISBLANK(F1917),SUM(LEN(C1917),LEN(D1917))=0),AND(NOT(E1917="Unknown"),ISBLANK(J1917)),AND(NOT(O1917="Unknown"),ISBLANK(R1917))),"Missing Information", INDEX(Table15[Entire Service Line Classification], MATCH(SUMIFS(Table15[Unique ID],Table15[System-Owned Portion],E1917,Table15[If Material Anything Other than "Lead" in Column E,Was Material Ever Previously Lead?],G1917,Table15[Customer-Owned Portion],O1917),Table15[Unique ID],0),0)))</f>
        <v>Non-lead</v>
      </c>
      <c r="X1917"/>
    </row>
    <row r="1918" spans="2:24" ht="30" x14ac:dyDescent="0.25">
      <c r="B1918" s="146">
        <v>26365962</v>
      </c>
      <c r="C1918" s="31" t="s">
        <v>2250</v>
      </c>
      <c r="D1918" s="31">
        <v>2089</v>
      </c>
      <c r="E1918" s="44" t="s">
        <v>43</v>
      </c>
      <c r="F1918" s="43" t="s">
        <v>34</v>
      </c>
      <c r="G1918" s="84" t="s">
        <v>34</v>
      </c>
      <c r="H1918" s="31" t="s">
        <v>3177</v>
      </c>
      <c r="I1918" s="31"/>
      <c r="J1918" s="84" t="s">
        <v>106</v>
      </c>
      <c r="K1918" s="31" t="s">
        <v>36</v>
      </c>
      <c r="L1918" s="31" t="s">
        <v>95</v>
      </c>
      <c r="M1918" s="169">
        <v>45514</v>
      </c>
      <c r="N1918" s="148"/>
      <c r="O1918" s="44" t="s">
        <v>42</v>
      </c>
      <c r="P1918" s="43" t="s">
        <v>3178</v>
      </c>
      <c r="Q1918" s="31"/>
      <c r="R1918" s="84" t="s">
        <v>106</v>
      </c>
      <c r="S1918" s="31" t="s">
        <v>36</v>
      </c>
      <c r="T1918" s="31" t="s">
        <v>95</v>
      </c>
      <c r="U1918" s="169">
        <v>45514</v>
      </c>
      <c r="V1918" s="150"/>
      <c r="W1918" s="141" t="str" cm="1">
        <f t="array" ref="W1918">IF(SUM(LEN(B1918:V1918))=0,"",IF(OR(OR(ISBLANK(F1918),SUM(LEN(C1918),LEN(D1918))=0),AND(NOT(E1918="Unknown"),ISBLANK(J1918)),AND(NOT(O1918="Unknown"),ISBLANK(R1918))),"Missing Information", INDEX(Table15[Entire Service Line Classification], MATCH(SUMIFS(Table15[Unique ID],Table15[System-Owned Portion],E1918,Table15[If Material Anything Other than "Lead" in Column E,Was Material Ever Previously Lead?],G1918,Table15[Customer-Owned Portion],O1918),Table15[Unique ID],0),0)))</f>
        <v>Non-lead</v>
      </c>
      <c r="X1918"/>
    </row>
    <row r="1919" spans="2:24" ht="30" x14ac:dyDescent="0.25">
      <c r="B1919" s="146">
        <v>26365963</v>
      </c>
      <c r="C1919" s="31" t="s">
        <v>2251</v>
      </c>
      <c r="D1919" s="31">
        <v>2090</v>
      </c>
      <c r="E1919" s="44" t="s">
        <v>43</v>
      </c>
      <c r="F1919" s="43" t="s">
        <v>34</v>
      </c>
      <c r="G1919" s="84" t="s">
        <v>34</v>
      </c>
      <c r="H1919" s="31" t="s">
        <v>3177</v>
      </c>
      <c r="I1919" s="31"/>
      <c r="J1919" s="84" t="s">
        <v>106</v>
      </c>
      <c r="K1919" s="31" t="s">
        <v>36</v>
      </c>
      <c r="L1919" s="31" t="s">
        <v>95</v>
      </c>
      <c r="M1919" s="169">
        <v>45514</v>
      </c>
      <c r="N1919" s="148"/>
      <c r="O1919" s="44" t="s">
        <v>43</v>
      </c>
      <c r="P1919" s="43" t="s">
        <v>3178</v>
      </c>
      <c r="Q1919" s="31"/>
      <c r="R1919" s="84" t="s">
        <v>106</v>
      </c>
      <c r="S1919" s="31" t="s">
        <v>36</v>
      </c>
      <c r="T1919" s="31" t="s">
        <v>95</v>
      </c>
      <c r="U1919" s="169">
        <v>45514</v>
      </c>
      <c r="V1919" s="150"/>
      <c r="W1919" s="141" t="str" cm="1">
        <f t="array" ref="W1919">IF(SUM(LEN(B1919:V1919))=0,"",IF(OR(OR(ISBLANK(F1919),SUM(LEN(C1919),LEN(D1919))=0),AND(NOT(E1919="Unknown"),ISBLANK(J1919)),AND(NOT(O1919="Unknown"),ISBLANK(R1919))),"Missing Information", INDEX(Table15[Entire Service Line Classification], MATCH(SUMIFS(Table15[Unique ID],Table15[System-Owned Portion],E1919,Table15[If Material Anything Other than "Lead" in Column E,Was Material Ever Previously Lead?],G1919,Table15[Customer-Owned Portion],O1919),Table15[Unique ID],0),0)))</f>
        <v>Non-lead</v>
      </c>
      <c r="X1919"/>
    </row>
    <row r="1920" spans="2:24" ht="30" x14ac:dyDescent="0.25">
      <c r="B1920" s="146">
        <v>26365481</v>
      </c>
      <c r="C1920" s="31" t="s">
        <v>2252</v>
      </c>
      <c r="D1920" s="31">
        <v>2091</v>
      </c>
      <c r="E1920" s="44" t="s">
        <v>43</v>
      </c>
      <c r="F1920" s="43" t="s">
        <v>34</v>
      </c>
      <c r="G1920" s="84" t="s">
        <v>34</v>
      </c>
      <c r="H1920" s="31" t="s">
        <v>3177</v>
      </c>
      <c r="I1920" s="31"/>
      <c r="J1920" s="84" t="s">
        <v>106</v>
      </c>
      <c r="K1920" s="31" t="s">
        <v>36</v>
      </c>
      <c r="L1920" s="31" t="s">
        <v>95</v>
      </c>
      <c r="M1920" s="169">
        <v>45514</v>
      </c>
      <c r="N1920" s="148"/>
      <c r="O1920" s="44" t="s">
        <v>43</v>
      </c>
      <c r="P1920" s="43" t="s">
        <v>3178</v>
      </c>
      <c r="Q1920" s="31"/>
      <c r="R1920" s="84" t="s">
        <v>106</v>
      </c>
      <c r="S1920" s="31" t="s">
        <v>36</v>
      </c>
      <c r="T1920" s="31" t="s">
        <v>95</v>
      </c>
      <c r="U1920" s="169">
        <v>45514</v>
      </c>
      <c r="V1920" s="150"/>
      <c r="W1920" s="141" t="str" cm="1">
        <f t="array" ref="W1920">IF(SUM(LEN(B1920:V1920))=0,"",IF(OR(OR(ISBLANK(F1920),SUM(LEN(C1920),LEN(D1920))=0),AND(NOT(E1920="Unknown"),ISBLANK(J1920)),AND(NOT(O1920="Unknown"),ISBLANK(R1920))),"Missing Information", INDEX(Table15[Entire Service Line Classification], MATCH(SUMIFS(Table15[Unique ID],Table15[System-Owned Portion],E1920,Table15[If Material Anything Other than "Lead" in Column E,Was Material Ever Previously Lead?],G1920,Table15[Customer-Owned Portion],O1920),Table15[Unique ID],0),0)))</f>
        <v>Non-lead</v>
      </c>
      <c r="X1920"/>
    </row>
    <row r="1921" spans="2:24" ht="30" x14ac:dyDescent="0.25">
      <c r="B1921" s="146">
        <v>26365542</v>
      </c>
      <c r="C1921" s="31" t="s">
        <v>2253</v>
      </c>
      <c r="D1921" s="31">
        <v>2092</v>
      </c>
      <c r="E1921" s="44" t="s">
        <v>43</v>
      </c>
      <c r="F1921" s="43" t="s">
        <v>34</v>
      </c>
      <c r="G1921" s="84" t="s">
        <v>34</v>
      </c>
      <c r="H1921" s="31" t="s">
        <v>3177</v>
      </c>
      <c r="I1921" s="31"/>
      <c r="J1921" s="84" t="s">
        <v>106</v>
      </c>
      <c r="K1921" s="31" t="s">
        <v>36</v>
      </c>
      <c r="L1921" s="31" t="s">
        <v>95</v>
      </c>
      <c r="M1921" s="169">
        <v>45514</v>
      </c>
      <c r="N1921" s="148"/>
      <c r="O1921" s="44" t="s">
        <v>43</v>
      </c>
      <c r="P1921" s="43" t="s">
        <v>3178</v>
      </c>
      <c r="Q1921" s="31"/>
      <c r="R1921" s="84" t="s">
        <v>106</v>
      </c>
      <c r="S1921" s="31" t="s">
        <v>36</v>
      </c>
      <c r="T1921" s="31" t="s">
        <v>95</v>
      </c>
      <c r="U1921" s="169">
        <v>45514</v>
      </c>
      <c r="V1921" s="150"/>
      <c r="W1921" s="141" t="str" cm="1">
        <f t="array" ref="W1921">IF(SUM(LEN(B1921:V1921))=0,"",IF(OR(OR(ISBLANK(F1921),SUM(LEN(C1921),LEN(D1921))=0),AND(NOT(E1921="Unknown"),ISBLANK(J1921)),AND(NOT(O1921="Unknown"),ISBLANK(R1921))),"Missing Information", INDEX(Table15[Entire Service Line Classification], MATCH(SUMIFS(Table15[Unique ID],Table15[System-Owned Portion],E1921,Table15[If Material Anything Other than "Lead" in Column E,Was Material Ever Previously Lead?],G1921,Table15[Customer-Owned Portion],O1921),Table15[Unique ID],0),0)))</f>
        <v>Non-lead</v>
      </c>
      <c r="X1921"/>
    </row>
    <row r="1922" spans="2:24" ht="30" x14ac:dyDescent="0.25">
      <c r="B1922" s="146">
        <v>26365960</v>
      </c>
      <c r="C1922" s="31" t="s">
        <v>2254</v>
      </c>
      <c r="D1922" s="31">
        <v>2093</v>
      </c>
      <c r="E1922" s="44" t="s">
        <v>43</v>
      </c>
      <c r="F1922" s="43" t="s">
        <v>34</v>
      </c>
      <c r="G1922" s="84" t="s">
        <v>34</v>
      </c>
      <c r="H1922" s="31" t="s">
        <v>3177</v>
      </c>
      <c r="I1922" s="31"/>
      <c r="J1922" s="84" t="s">
        <v>106</v>
      </c>
      <c r="K1922" s="31" t="s">
        <v>36</v>
      </c>
      <c r="L1922" s="31" t="s">
        <v>95</v>
      </c>
      <c r="M1922" s="169">
        <v>45514</v>
      </c>
      <c r="N1922" s="148"/>
      <c r="O1922" s="44" t="s">
        <v>42</v>
      </c>
      <c r="P1922" s="43" t="s">
        <v>3178</v>
      </c>
      <c r="Q1922" s="31"/>
      <c r="R1922" s="84" t="s">
        <v>106</v>
      </c>
      <c r="S1922" s="31" t="s">
        <v>36</v>
      </c>
      <c r="T1922" s="31" t="s">
        <v>95</v>
      </c>
      <c r="U1922" s="169">
        <v>45514</v>
      </c>
      <c r="V1922" s="150"/>
      <c r="W1922" s="141" t="str" cm="1">
        <f t="array" ref="W1922">IF(SUM(LEN(B1922:V1922))=0,"",IF(OR(OR(ISBLANK(F1922),SUM(LEN(C1922),LEN(D1922))=0),AND(NOT(E1922="Unknown"),ISBLANK(J1922)),AND(NOT(O1922="Unknown"),ISBLANK(R1922))),"Missing Information", INDEX(Table15[Entire Service Line Classification], MATCH(SUMIFS(Table15[Unique ID],Table15[System-Owned Portion],E1922,Table15[If Material Anything Other than "Lead" in Column E,Was Material Ever Previously Lead?],G1922,Table15[Customer-Owned Portion],O1922),Table15[Unique ID],0),0)))</f>
        <v>Non-lead</v>
      </c>
      <c r="X1922"/>
    </row>
    <row r="1923" spans="2:24" ht="30" x14ac:dyDescent="0.25">
      <c r="B1923" s="146">
        <v>26359207</v>
      </c>
      <c r="C1923" s="31" t="s">
        <v>2255</v>
      </c>
      <c r="D1923" s="31">
        <v>2094</v>
      </c>
      <c r="E1923" s="44" t="s">
        <v>43</v>
      </c>
      <c r="F1923" s="43" t="s">
        <v>34</v>
      </c>
      <c r="G1923" s="84" t="s">
        <v>34</v>
      </c>
      <c r="H1923" s="31" t="s">
        <v>3177</v>
      </c>
      <c r="I1923" s="31"/>
      <c r="J1923" s="84" t="s">
        <v>106</v>
      </c>
      <c r="K1923" s="31" t="s">
        <v>36</v>
      </c>
      <c r="L1923" s="31" t="s">
        <v>95</v>
      </c>
      <c r="M1923" s="169">
        <v>45514</v>
      </c>
      <c r="N1923" s="148"/>
      <c r="O1923" s="44" t="s">
        <v>43</v>
      </c>
      <c r="P1923" s="43" t="s">
        <v>3178</v>
      </c>
      <c r="Q1923" s="31"/>
      <c r="R1923" s="84" t="s">
        <v>106</v>
      </c>
      <c r="S1923" s="31" t="s">
        <v>36</v>
      </c>
      <c r="T1923" s="31" t="s">
        <v>95</v>
      </c>
      <c r="U1923" s="169">
        <v>45514</v>
      </c>
      <c r="V1923" s="150"/>
      <c r="W1923" s="141" t="str" cm="1">
        <f t="array" ref="W1923">IF(SUM(LEN(B1923:V1923))=0,"",IF(OR(OR(ISBLANK(F1923),SUM(LEN(C1923),LEN(D1923))=0),AND(NOT(E1923="Unknown"),ISBLANK(J1923)),AND(NOT(O1923="Unknown"),ISBLANK(R1923))),"Missing Information", INDEX(Table15[Entire Service Line Classification], MATCH(SUMIFS(Table15[Unique ID],Table15[System-Owned Portion],E1923,Table15[If Material Anything Other than "Lead" in Column E,Was Material Ever Previously Lead?],G1923,Table15[Customer-Owned Portion],O1923),Table15[Unique ID],0),0)))</f>
        <v>Non-lead</v>
      </c>
      <c r="X1923"/>
    </row>
    <row r="1924" spans="2:24" ht="30" x14ac:dyDescent="0.25">
      <c r="B1924" s="146">
        <v>26365959</v>
      </c>
      <c r="C1924" s="31" t="s">
        <v>2256</v>
      </c>
      <c r="D1924" s="31">
        <v>2095</v>
      </c>
      <c r="E1924" s="44" t="s">
        <v>43</v>
      </c>
      <c r="F1924" s="43" t="s">
        <v>34</v>
      </c>
      <c r="G1924" s="84" t="s">
        <v>34</v>
      </c>
      <c r="H1924" s="31" t="s">
        <v>3177</v>
      </c>
      <c r="I1924" s="31"/>
      <c r="J1924" s="84" t="s">
        <v>106</v>
      </c>
      <c r="K1924" s="31" t="s">
        <v>36</v>
      </c>
      <c r="L1924" s="31" t="s">
        <v>95</v>
      </c>
      <c r="M1924" s="169">
        <v>45514</v>
      </c>
      <c r="N1924" s="148"/>
      <c r="O1924" s="44" t="s">
        <v>43</v>
      </c>
      <c r="P1924" s="43" t="s">
        <v>3178</v>
      </c>
      <c r="Q1924" s="31"/>
      <c r="R1924" s="84" t="s">
        <v>106</v>
      </c>
      <c r="S1924" s="31" t="s">
        <v>36</v>
      </c>
      <c r="T1924" s="31" t="s">
        <v>95</v>
      </c>
      <c r="U1924" s="169">
        <v>45514</v>
      </c>
      <c r="V1924" s="150"/>
      <c r="W1924" s="141" t="str" cm="1">
        <f t="array" ref="W1924">IF(SUM(LEN(B1924:V1924))=0,"",IF(OR(OR(ISBLANK(F1924),SUM(LEN(C1924),LEN(D1924))=0),AND(NOT(E1924="Unknown"),ISBLANK(J1924)),AND(NOT(O1924="Unknown"),ISBLANK(R1924))),"Missing Information", INDEX(Table15[Entire Service Line Classification], MATCH(SUMIFS(Table15[Unique ID],Table15[System-Owned Portion],E1924,Table15[If Material Anything Other than "Lead" in Column E,Was Material Ever Previously Lead?],G1924,Table15[Customer-Owned Portion],O1924),Table15[Unique ID],0),0)))</f>
        <v>Non-lead</v>
      </c>
      <c r="X1924"/>
    </row>
    <row r="1925" spans="2:24" ht="30" x14ac:dyDescent="0.25">
      <c r="B1925" s="146">
        <v>26366661</v>
      </c>
      <c r="C1925" s="31" t="s">
        <v>2257</v>
      </c>
      <c r="D1925" s="31">
        <v>2096</v>
      </c>
      <c r="E1925" s="44" t="s">
        <v>43</v>
      </c>
      <c r="F1925" s="43" t="s">
        <v>34</v>
      </c>
      <c r="G1925" s="84" t="s">
        <v>34</v>
      </c>
      <c r="H1925" s="31" t="s">
        <v>3177</v>
      </c>
      <c r="I1925" s="31"/>
      <c r="J1925" s="84" t="s">
        <v>106</v>
      </c>
      <c r="K1925" s="31" t="s">
        <v>36</v>
      </c>
      <c r="L1925" s="31" t="s">
        <v>95</v>
      </c>
      <c r="M1925" s="169">
        <v>45514</v>
      </c>
      <c r="N1925" s="148"/>
      <c r="O1925" s="44" t="s">
        <v>43</v>
      </c>
      <c r="P1925" s="43" t="s">
        <v>3178</v>
      </c>
      <c r="Q1925" s="31"/>
      <c r="R1925" s="84" t="s">
        <v>106</v>
      </c>
      <c r="S1925" s="31" t="s">
        <v>36</v>
      </c>
      <c r="T1925" s="31" t="s">
        <v>95</v>
      </c>
      <c r="U1925" s="169">
        <v>45514</v>
      </c>
      <c r="V1925" s="150"/>
      <c r="W1925" s="141" t="str" cm="1">
        <f t="array" ref="W1925">IF(SUM(LEN(B1925:V1925))=0,"",IF(OR(OR(ISBLANK(F1925),SUM(LEN(C1925),LEN(D1925))=0),AND(NOT(E1925="Unknown"),ISBLANK(J1925)),AND(NOT(O1925="Unknown"),ISBLANK(R1925))),"Missing Information", INDEX(Table15[Entire Service Line Classification], MATCH(SUMIFS(Table15[Unique ID],Table15[System-Owned Portion],E1925,Table15[If Material Anything Other than "Lead" in Column E,Was Material Ever Previously Lead?],G1925,Table15[Customer-Owned Portion],O1925),Table15[Unique ID],0),0)))</f>
        <v>Non-lead</v>
      </c>
      <c r="X1925"/>
    </row>
    <row r="1926" spans="2:24" ht="30" x14ac:dyDescent="0.25">
      <c r="B1926" s="146">
        <v>26365560</v>
      </c>
      <c r="C1926" s="31" t="s">
        <v>2258</v>
      </c>
      <c r="D1926" s="31">
        <v>2097</v>
      </c>
      <c r="E1926" s="44" t="s">
        <v>43</v>
      </c>
      <c r="F1926" s="43" t="s">
        <v>34</v>
      </c>
      <c r="G1926" s="84" t="s">
        <v>34</v>
      </c>
      <c r="H1926" s="31" t="s">
        <v>3177</v>
      </c>
      <c r="I1926" s="31"/>
      <c r="J1926" s="84" t="s">
        <v>106</v>
      </c>
      <c r="K1926" s="31" t="s">
        <v>36</v>
      </c>
      <c r="L1926" s="31" t="s">
        <v>95</v>
      </c>
      <c r="M1926" s="169">
        <v>45514</v>
      </c>
      <c r="N1926" s="148"/>
      <c r="O1926" s="44" t="s">
        <v>42</v>
      </c>
      <c r="P1926" s="43" t="s">
        <v>3178</v>
      </c>
      <c r="Q1926" s="31"/>
      <c r="R1926" s="84" t="s">
        <v>106</v>
      </c>
      <c r="S1926" s="31" t="s">
        <v>36</v>
      </c>
      <c r="T1926" s="31" t="s">
        <v>95</v>
      </c>
      <c r="U1926" s="169">
        <v>45514</v>
      </c>
      <c r="V1926" s="150"/>
      <c r="W1926" s="141" t="str" cm="1">
        <f t="array" ref="W1926">IF(SUM(LEN(B1926:V1926))=0,"",IF(OR(OR(ISBLANK(F1926),SUM(LEN(C1926),LEN(D1926))=0),AND(NOT(E1926="Unknown"),ISBLANK(J1926)),AND(NOT(O1926="Unknown"),ISBLANK(R1926))),"Missing Information", INDEX(Table15[Entire Service Line Classification], MATCH(SUMIFS(Table15[Unique ID],Table15[System-Owned Portion],E1926,Table15[If Material Anything Other than "Lead" in Column E,Was Material Ever Previously Lead?],G1926,Table15[Customer-Owned Portion],O1926),Table15[Unique ID],0),0)))</f>
        <v>Non-lead</v>
      </c>
      <c r="X1926"/>
    </row>
    <row r="1927" spans="2:24" ht="30" x14ac:dyDescent="0.25">
      <c r="B1927" s="146">
        <v>26365548</v>
      </c>
      <c r="C1927" s="31" t="s">
        <v>2259</v>
      </c>
      <c r="D1927" s="31">
        <v>2098</v>
      </c>
      <c r="E1927" s="44" t="s">
        <v>43</v>
      </c>
      <c r="F1927" s="43" t="s">
        <v>34</v>
      </c>
      <c r="G1927" s="84" t="s">
        <v>34</v>
      </c>
      <c r="H1927" s="31" t="s">
        <v>3177</v>
      </c>
      <c r="I1927" s="31"/>
      <c r="J1927" s="84" t="s">
        <v>106</v>
      </c>
      <c r="K1927" s="31" t="s">
        <v>36</v>
      </c>
      <c r="L1927" s="31" t="s">
        <v>95</v>
      </c>
      <c r="M1927" s="169">
        <v>45514</v>
      </c>
      <c r="N1927" s="148"/>
      <c r="O1927" s="44" t="s">
        <v>43</v>
      </c>
      <c r="P1927" s="43" t="s">
        <v>3178</v>
      </c>
      <c r="Q1927" s="31"/>
      <c r="R1927" s="84" t="s">
        <v>106</v>
      </c>
      <c r="S1927" s="31" t="s">
        <v>36</v>
      </c>
      <c r="T1927" s="31" t="s">
        <v>95</v>
      </c>
      <c r="U1927" s="169">
        <v>45514</v>
      </c>
      <c r="V1927" s="150"/>
      <c r="W1927" s="141" t="str" cm="1">
        <f t="array" ref="W1927">IF(SUM(LEN(B1927:V1927))=0,"",IF(OR(OR(ISBLANK(F1927),SUM(LEN(C1927),LEN(D1927))=0),AND(NOT(E1927="Unknown"),ISBLANK(J1927)),AND(NOT(O1927="Unknown"),ISBLANK(R1927))),"Missing Information", INDEX(Table15[Entire Service Line Classification], MATCH(SUMIFS(Table15[Unique ID],Table15[System-Owned Portion],E1927,Table15[If Material Anything Other than "Lead" in Column E,Was Material Ever Previously Lead?],G1927,Table15[Customer-Owned Portion],O1927),Table15[Unique ID],0),0)))</f>
        <v>Non-lead</v>
      </c>
      <c r="X1927"/>
    </row>
    <row r="1928" spans="2:24" ht="30" x14ac:dyDescent="0.25">
      <c r="B1928" s="146">
        <v>26365590</v>
      </c>
      <c r="C1928" s="31" t="s">
        <v>2260</v>
      </c>
      <c r="D1928" s="31">
        <v>2099</v>
      </c>
      <c r="E1928" s="44" t="s">
        <v>43</v>
      </c>
      <c r="F1928" s="43" t="s">
        <v>34</v>
      </c>
      <c r="G1928" s="84" t="s">
        <v>34</v>
      </c>
      <c r="H1928" s="31" t="s">
        <v>3177</v>
      </c>
      <c r="I1928" s="31"/>
      <c r="J1928" s="84" t="s">
        <v>106</v>
      </c>
      <c r="K1928" s="31" t="s">
        <v>36</v>
      </c>
      <c r="L1928" s="31" t="s">
        <v>95</v>
      </c>
      <c r="M1928" s="169">
        <v>45514</v>
      </c>
      <c r="N1928" s="148"/>
      <c r="O1928" s="44" t="s">
        <v>43</v>
      </c>
      <c r="P1928" s="43" t="s">
        <v>3178</v>
      </c>
      <c r="Q1928" s="31"/>
      <c r="R1928" s="84" t="s">
        <v>106</v>
      </c>
      <c r="S1928" s="31" t="s">
        <v>36</v>
      </c>
      <c r="T1928" s="31" t="s">
        <v>95</v>
      </c>
      <c r="U1928" s="169">
        <v>45514</v>
      </c>
      <c r="V1928" s="150"/>
      <c r="W1928" s="141" t="str" cm="1">
        <f t="array" ref="W1928">IF(SUM(LEN(B1928:V1928))=0,"",IF(OR(OR(ISBLANK(F1928),SUM(LEN(C1928),LEN(D1928))=0),AND(NOT(E1928="Unknown"),ISBLANK(J1928)),AND(NOT(O1928="Unknown"),ISBLANK(R1928))),"Missing Information", INDEX(Table15[Entire Service Line Classification], MATCH(SUMIFS(Table15[Unique ID],Table15[System-Owned Portion],E1928,Table15[If Material Anything Other than "Lead" in Column E,Was Material Ever Previously Lead?],G1928,Table15[Customer-Owned Portion],O1928),Table15[Unique ID],0),0)))</f>
        <v>Non-lead</v>
      </c>
      <c r="X1928"/>
    </row>
    <row r="1929" spans="2:24" ht="30" x14ac:dyDescent="0.25">
      <c r="B1929" s="146">
        <v>26365958</v>
      </c>
      <c r="C1929" s="31" t="s">
        <v>2261</v>
      </c>
      <c r="D1929" s="31">
        <v>2100</v>
      </c>
      <c r="E1929" s="44" t="s">
        <v>43</v>
      </c>
      <c r="F1929" s="43" t="s">
        <v>34</v>
      </c>
      <c r="G1929" s="84" t="s">
        <v>34</v>
      </c>
      <c r="H1929" s="31" t="s">
        <v>3177</v>
      </c>
      <c r="I1929" s="31"/>
      <c r="J1929" s="84" t="s">
        <v>106</v>
      </c>
      <c r="K1929" s="31" t="s">
        <v>36</v>
      </c>
      <c r="L1929" s="31" t="s">
        <v>95</v>
      </c>
      <c r="M1929" s="169">
        <v>45514</v>
      </c>
      <c r="N1929" s="148"/>
      <c r="O1929" s="44" t="s">
        <v>43</v>
      </c>
      <c r="P1929" s="43" t="s">
        <v>3178</v>
      </c>
      <c r="Q1929" s="31"/>
      <c r="R1929" s="84" t="s">
        <v>106</v>
      </c>
      <c r="S1929" s="31" t="s">
        <v>36</v>
      </c>
      <c r="T1929" s="31" t="s">
        <v>95</v>
      </c>
      <c r="U1929" s="169">
        <v>45514</v>
      </c>
      <c r="V1929" s="150"/>
      <c r="W1929" s="141" t="str" cm="1">
        <f t="array" ref="W1929">IF(SUM(LEN(B1929:V1929))=0,"",IF(OR(OR(ISBLANK(F1929),SUM(LEN(C1929),LEN(D1929))=0),AND(NOT(E1929="Unknown"),ISBLANK(J1929)),AND(NOT(O1929="Unknown"),ISBLANK(R1929))),"Missing Information", INDEX(Table15[Entire Service Line Classification], MATCH(SUMIFS(Table15[Unique ID],Table15[System-Owned Portion],E1929,Table15[If Material Anything Other than "Lead" in Column E,Was Material Ever Previously Lead?],G1929,Table15[Customer-Owned Portion],O1929),Table15[Unique ID],0),0)))</f>
        <v>Non-lead</v>
      </c>
      <c r="X1929"/>
    </row>
    <row r="1930" spans="2:24" ht="30" x14ac:dyDescent="0.25">
      <c r="B1930" s="146">
        <v>26365547</v>
      </c>
      <c r="C1930" s="31" t="s">
        <v>2262</v>
      </c>
      <c r="D1930" s="31">
        <v>2101</v>
      </c>
      <c r="E1930" s="44" t="s">
        <v>43</v>
      </c>
      <c r="F1930" s="43" t="s">
        <v>34</v>
      </c>
      <c r="G1930" s="84" t="s">
        <v>34</v>
      </c>
      <c r="H1930" s="31" t="s">
        <v>3177</v>
      </c>
      <c r="I1930" s="31"/>
      <c r="J1930" s="84" t="s">
        <v>106</v>
      </c>
      <c r="K1930" s="31" t="s">
        <v>36</v>
      </c>
      <c r="L1930" s="31" t="s">
        <v>95</v>
      </c>
      <c r="M1930" s="169">
        <v>45514</v>
      </c>
      <c r="N1930" s="148"/>
      <c r="O1930" s="44" t="s">
        <v>43</v>
      </c>
      <c r="P1930" s="43" t="s">
        <v>3178</v>
      </c>
      <c r="Q1930" s="31"/>
      <c r="R1930" s="84" t="s">
        <v>106</v>
      </c>
      <c r="S1930" s="31" t="s">
        <v>36</v>
      </c>
      <c r="T1930" s="31" t="s">
        <v>95</v>
      </c>
      <c r="U1930" s="169">
        <v>45514</v>
      </c>
      <c r="V1930" s="150"/>
      <c r="W1930" s="141" t="str" cm="1">
        <f t="array" ref="W1930">IF(SUM(LEN(B1930:V1930))=0,"",IF(OR(OR(ISBLANK(F1930),SUM(LEN(C1930),LEN(D1930))=0),AND(NOT(E1930="Unknown"),ISBLANK(J1930)),AND(NOT(O1930="Unknown"),ISBLANK(R1930))),"Missing Information", INDEX(Table15[Entire Service Line Classification], MATCH(SUMIFS(Table15[Unique ID],Table15[System-Owned Portion],E1930,Table15[If Material Anything Other than "Lead" in Column E,Was Material Ever Previously Lead?],G1930,Table15[Customer-Owned Portion],O1930),Table15[Unique ID],0),0)))</f>
        <v>Non-lead</v>
      </c>
      <c r="X1930"/>
    </row>
    <row r="1931" spans="2:24" ht="30" x14ac:dyDescent="0.25">
      <c r="B1931" s="146">
        <v>26365589</v>
      </c>
      <c r="C1931" s="31" t="s">
        <v>2263</v>
      </c>
      <c r="D1931" s="31">
        <v>2102</v>
      </c>
      <c r="E1931" s="44" t="s">
        <v>43</v>
      </c>
      <c r="F1931" s="43" t="s">
        <v>34</v>
      </c>
      <c r="G1931" s="84" t="s">
        <v>34</v>
      </c>
      <c r="H1931" s="31" t="s">
        <v>3177</v>
      </c>
      <c r="I1931" s="31"/>
      <c r="J1931" s="84" t="s">
        <v>106</v>
      </c>
      <c r="K1931" s="31" t="s">
        <v>36</v>
      </c>
      <c r="L1931" s="31" t="s">
        <v>95</v>
      </c>
      <c r="M1931" s="169">
        <v>45514</v>
      </c>
      <c r="N1931" s="148"/>
      <c r="O1931" s="44" t="s">
        <v>43</v>
      </c>
      <c r="P1931" s="43" t="s">
        <v>3178</v>
      </c>
      <c r="Q1931" s="31"/>
      <c r="R1931" s="84" t="s">
        <v>106</v>
      </c>
      <c r="S1931" s="31" t="s">
        <v>36</v>
      </c>
      <c r="T1931" s="31" t="s">
        <v>95</v>
      </c>
      <c r="U1931" s="169">
        <v>45514</v>
      </c>
      <c r="V1931" s="150"/>
      <c r="W1931" s="141" t="str" cm="1">
        <f t="array" ref="W1931">IF(SUM(LEN(B1931:V1931))=0,"",IF(OR(OR(ISBLANK(F1931),SUM(LEN(C1931),LEN(D1931))=0),AND(NOT(E1931="Unknown"),ISBLANK(J1931)),AND(NOT(O1931="Unknown"),ISBLANK(R1931))),"Missing Information", INDEX(Table15[Entire Service Line Classification], MATCH(SUMIFS(Table15[Unique ID],Table15[System-Owned Portion],E1931,Table15[If Material Anything Other than "Lead" in Column E,Was Material Ever Previously Lead?],G1931,Table15[Customer-Owned Portion],O1931),Table15[Unique ID],0),0)))</f>
        <v>Non-lead</v>
      </c>
      <c r="X1931"/>
    </row>
    <row r="1932" spans="2:24" ht="30" x14ac:dyDescent="0.25">
      <c r="B1932" s="146">
        <v>26365921</v>
      </c>
      <c r="C1932" s="31" t="s">
        <v>2264</v>
      </c>
      <c r="D1932" s="31">
        <v>2105</v>
      </c>
      <c r="E1932" s="44" t="s">
        <v>43</v>
      </c>
      <c r="F1932" s="43" t="s">
        <v>34</v>
      </c>
      <c r="G1932" s="84" t="s">
        <v>34</v>
      </c>
      <c r="H1932" s="31" t="s">
        <v>3177</v>
      </c>
      <c r="I1932" s="31"/>
      <c r="J1932" s="84" t="s">
        <v>106</v>
      </c>
      <c r="K1932" s="31" t="s">
        <v>36</v>
      </c>
      <c r="L1932" s="31" t="s">
        <v>95</v>
      </c>
      <c r="M1932" s="169">
        <v>45514</v>
      </c>
      <c r="N1932" s="148"/>
      <c r="O1932" s="44" t="s">
        <v>43</v>
      </c>
      <c r="P1932" s="43" t="s">
        <v>3178</v>
      </c>
      <c r="Q1932" s="31"/>
      <c r="R1932" s="84" t="s">
        <v>106</v>
      </c>
      <c r="S1932" s="31" t="s">
        <v>36</v>
      </c>
      <c r="T1932" s="31" t="s">
        <v>95</v>
      </c>
      <c r="U1932" s="169">
        <v>45514</v>
      </c>
      <c r="V1932" s="150"/>
      <c r="W1932" s="141" t="str" cm="1">
        <f t="array" ref="W1932">IF(SUM(LEN(B1932:V1932))=0,"",IF(OR(OR(ISBLANK(F1932),SUM(LEN(C1932),LEN(D1932))=0),AND(NOT(E1932="Unknown"),ISBLANK(J1932)),AND(NOT(O1932="Unknown"),ISBLANK(R1932))),"Missing Information", INDEX(Table15[Entire Service Line Classification], MATCH(SUMIFS(Table15[Unique ID],Table15[System-Owned Portion],E1932,Table15[If Material Anything Other than "Lead" in Column E,Was Material Ever Previously Lead?],G1932,Table15[Customer-Owned Portion],O1932),Table15[Unique ID],0),0)))</f>
        <v>Non-lead</v>
      </c>
      <c r="X1932"/>
    </row>
    <row r="1933" spans="2:24" ht="30" x14ac:dyDescent="0.25">
      <c r="B1933" s="146">
        <v>26365510</v>
      </c>
      <c r="C1933" s="31" t="s">
        <v>2265</v>
      </c>
      <c r="D1933" s="31">
        <v>2106</v>
      </c>
      <c r="E1933" s="44" t="s">
        <v>43</v>
      </c>
      <c r="F1933" s="43" t="s">
        <v>34</v>
      </c>
      <c r="G1933" s="84" t="s">
        <v>34</v>
      </c>
      <c r="H1933" s="31" t="s">
        <v>3177</v>
      </c>
      <c r="I1933" s="31"/>
      <c r="J1933" s="84" t="s">
        <v>106</v>
      </c>
      <c r="K1933" s="31" t="s">
        <v>36</v>
      </c>
      <c r="L1933" s="31" t="s">
        <v>95</v>
      </c>
      <c r="M1933" s="169">
        <v>45514</v>
      </c>
      <c r="N1933" s="148"/>
      <c r="O1933" s="44" t="s">
        <v>42</v>
      </c>
      <c r="P1933" s="43" t="s">
        <v>3178</v>
      </c>
      <c r="Q1933" s="31"/>
      <c r="R1933" s="84" t="s">
        <v>106</v>
      </c>
      <c r="S1933" s="31" t="s">
        <v>36</v>
      </c>
      <c r="T1933" s="31" t="s">
        <v>95</v>
      </c>
      <c r="U1933" s="169">
        <v>45514</v>
      </c>
      <c r="V1933" s="150"/>
      <c r="W1933" s="141" t="str" cm="1">
        <f t="array" ref="W1933">IF(SUM(LEN(B1933:V1933))=0,"",IF(OR(OR(ISBLANK(F1933),SUM(LEN(C1933),LEN(D1933))=0),AND(NOT(E1933="Unknown"),ISBLANK(J1933)),AND(NOT(O1933="Unknown"),ISBLANK(R1933))),"Missing Information", INDEX(Table15[Entire Service Line Classification], MATCH(SUMIFS(Table15[Unique ID],Table15[System-Owned Portion],E1933,Table15[If Material Anything Other than "Lead" in Column E,Was Material Ever Previously Lead?],G1933,Table15[Customer-Owned Portion],O1933),Table15[Unique ID],0),0)))</f>
        <v>Non-lead</v>
      </c>
      <c r="X1933"/>
    </row>
    <row r="1934" spans="2:24" ht="30" x14ac:dyDescent="0.25">
      <c r="B1934" s="146">
        <v>26365512</v>
      </c>
      <c r="C1934" s="31" t="s">
        <v>2266</v>
      </c>
      <c r="D1934" s="31">
        <v>2107</v>
      </c>
      <c r="E1934" s="44" t="s">
        <v>43</v>
      </c>
      <c r="F1934" s="43" t="s">
        <v>34</v>
      </c>
      <c r="G1934" s="84" t="s">
        <v>34</v>
      </c>
      <c r="H1934" s="31" t="s">
        <v>3177</v>
      </c>
      <c r="I1934" s="31"/>
      <c r="J1934" s="84" t="s">
        <v>106</v>
      </c>
      <c r="K1934" s="31" t="s">
        <v>36</v>
      </c>
      <c r="L1934" s="31" t="s">
        <v>95</v>
      </c>
      <c r="M1934" s="169">
        <v>45514</v>
      </c>
      <c r="N1934" s="148"/>
      <c r="O1934" s="44" t="s">
        <v>43</v>
      </c>
      <c r="P1934" s="43" t="s">
        <v>3178</v>
      </c>
      <c r="Q1934" s="31"/>
      <c r="R1934" s="84" t="s">
        <v>106</v>
      </c>
      <c r="S1934" s="31" t="s">
        <v>36</v>
      </c>
      <c r="T1934" s="31" t="s">
        <v>95</v>
      </c>
      <c r="U1934" s="169">
        <v>45514</v>
      </c>
      <c r="V1934" s="150"/>
      <c r="W1934" s="141" t="str" cm="1">
        <f t="array" ref="W1934">IF(SUM(LEN(B1934:V1934))=0,"",IF(OR(OR(ISBLANK(F1934),SUM(LEN(C1934),LEN(D1934))=0),AND(NOT(E1934="Unknown"),ISBLANK(J1934)),AND(NOT(O1934="Unknown"),ISBLANK(R1934))),"Missing Information", INDEX(Table15[Entire Service Line Classification], MATCH(SUMIFS(Table15[Unique ID],Table15[System-Owned Portion],E1934,Table15[If Material Anything Other than "Lead" in Column E,Was Material Ever Previously Lead?],G1934,Table15[Customer-Owned Portion],O1934),Table15[Unique ID],0),0)))</f>
        <v>Non-lead</v>
      </c>
      <c r="X1934"/>
    </row>
    <row r="1935" spans="2:24" ht="30" x14ac:dyDescent="0.25">
      <c r="B1935" s="146">
        <v>26365514</v>
      </c>
      <c r="C1935" s="31" t="s">
        <v>2267</v>
      </c>
      <c r="D1935" s="31">
        <v>210701</v>
      </c>
      <c r="E1935" s="44" t="s">
        <v>43</v>
      </c>
      <c r="F1935" s="43" t="s">
        <v>34</v>
      </c>
      <c r="G1935" s="84" t="s">
        <v>34</v>
      </c>
      <c r="H1935" s="31" t="s">
        <v>3177</v>
      </c>
      <c r="I1935" s="31"/>
      <c r="J1935" s="84" t="s">
        <v>106</v>
      </c>
      <c r="K1935" s="31" t="s">
        <v>36</v>
      </c>
      <c r="L1935" s="31" t="s">
        <v>95</v>
      </c>
      <c r="M1935" s="169">
        <v>45514</v>
      </c>
      <c r="N1935" s="148"/>
      <c r="O1935" s="44" t="s">
        <v>43</v>
      </c>
      <c r="P1935" s="43" t="s">
        <v>3178</v>
      </c>
      <c r="Q1935" s="31"/>
      <c r="R1935" s="84" t="s">
        <v>106</v>
      </c>
      <c r="S1935" s="31" t="s">
        <v>36</v>
      </c>
      <c r="T1935" s="31" t="s">
        <v>95</v>
      </c>
      <c r="U1935" s="169">
        <v>45514</v>
      </c>
      <c r="V1935" s="150"/>
      <c r="W1935" s="141" t="str" cm="1">
        <f t="array" ref="W1935">IF(SUM(LEN(B1935:V1935))=0,"",IF(OR(OR(ISBLANK(F1935),SUM(LEN(C1935),LEN(D1935))=0),AND(NOT(E1935="Unknown"),ISBLANK(J1935)),AND(NOT(O1935="Unknown"),ISBLANK(R1935))),"Missing Information", INDEX(Table15[Entire Service Line Classification], MATCH(SUMIFS(Table15[Unique ID],Table15[System-Owned Portion],E1935,Table15[If Material Anything Other than "Lead" in Column E,Was Material Ever Previously Lead?],G1935,Table15[Customer-Owned Portion],O1935),Table15[Unique ID],0),0)))</f>
        <v>Non-lead</v>
      </c>
      <c r="X1935"/>
    </row>
    <row r="1936" spans="2:24" ht="30" x14ac:dyDescent="0.25">
      <c r="B1936" s="146">
        <v>26365525</v>
      </c>
      <c r="C1936" s="31" t="s">
        <v>2268</v>
      </c>
      <c r="D1936" s="31">
        <v>2108</v>
      </c>
      <c r="E1936" s="44" t="s">
        <v>43</v>
      </c>
      <c r="F1936" s="43" t="s">
        <v>34</v>
      </c>
      <c r="G1936" s="84" t="s">
        <v>34</v>
      </c>
      <c r="H1936" s="31" t="s">
        <v>3177</v>
      </c>
      <c r="I1936" s="31"/>
      <c r="J1936" s="84" t="s">
        <v>106</v>
      </c>
      <c r="K1936" s="31" t="s">
        <v>36</v>
      </c>
      <c r="L1936" s="31" t="s">
        <v>95</v>
      </c>
      <c r="M1936" s="169">
        <v>45514</v>
      </c>
      <c r="N1936" s="148"/>
      <c r="O1936" s="44" t="s">
        <v>43</v>
      </c>
      <c r="P1936" s="43" t="s">
        <v>3178</v>
      </c>
      <c r="Q1936" s="31"/>
      <c r="R1936" s="84" t="s">
        <v>106</v>
      </c>
      <c r="S1936" s="31" t="s">
        <v>36</v>
      </c>
      <c r="T1936" s="31" t="s">
        <v>95</v>
      </c>
      <c r="U1936" s="169">
        <v>45514</v>
      </c>
      <c r="V1936" s="150"/>
      <c r="W1936" s="141" t="str" cm="1">
        <f t="array" ref="W1936">IF(SUM(LEN(B1936:V1936))=0,"",IF(OR(OR(ISBLANK(F1936),SUM(LEN(C1936),LEN(D1936))=0),AND(NOT(E1936="Unknown"),ISBLANK(J1936)),AND(NOT(O1936="Unknown"),ISBLANK(R1936))),"Missing Information", INDEX(Table15[Entire Service Line Classification], MATCH(SUMIFS(Table15[Unique ID],Table15[System-Owned Portion],E1936,Table15[If Material Anything Other than "Lead" in Column E,Was Material Ever Previously Lead?],G1936,Table15[Customer-Owned Portion],O1936),Table15[Unique ID],0),0)))</f>
        <v>Non-lead</v>
      </c>
      <c r="X1936"/>
    </row>
    <row r="1937" spans="2:24" ht="30" x14ac:dyDescent="0.25">
      <c r="B1937" s="146">
        <v>26365924</v>
      </c>
      <c r="C1937" s="31" t="s">
        <v>2269</v>
      </c>
      <c r="D1937" s="31">
        <v>2109</v>
      </c>
      <c r="E1937" s="44" t="s">
        <v>43</v>
      </c>
      <c r="F1937" s="43" t="s">
        <v>34</v>
      </c>
      <c r="G1937" s="84" t="s">
        <v>34</v>
      </c>
      <c r="H1937" s="31" t="s">
        <v>3177</v>
      </c>
      <c r="I1937" s="31"/>
      <c r="J1937" s="84" t="s">
        <v>106</v>
      </c>
      <c r="K1937" s="31" t="s">
        <v>36</v>
      </c>
      <c r="L1937" s="31" t="s">
        <v>95</v>
      </c>
      <c r="M1937" s="169">
        <v>45514</v>
      </c>
      <c r="N1937" s="148"/>
      <c r="O1937" s="44" t="s">
        <v>43</v>
      </c>
      <c r="P1937" s="43" t="s">
        <v>3178</v>
      </c>
      <c r="Q1937" s="31"/>
      <c r="R1937" s="84" t="s">
        <v>106</v>
      </c>
      <c r="S1937" s="31" t="s">
        <v>36</v>
      </c>
      <c r="T1937" s="31" t="s">
        <v>95</v>
      </c>
      <c r="U1937" s="169">
        <v>45514</v>
      </c>
      <c r="V1937" s="150"/>
      <c r="W1937" s="141" t="str" cm="1">
        <f t="array" ref="W1937">IF(SUM(LEN(B1937:V1937))=0,"",IF(OR(OR(ISBLANK(F1937),SUM(LEN(C1937),LEN(D1937))=0),AND(NOT(E1937="Unknown"),ISBLANK(J1937)),AND(NOT(O1937="Unknown"),ISBLANK(R1937))),"Missing Information", INDEX(Table15[Entire Service Line Classification], MATCH(SUMIFS(Table15[Unique ID],Table15[System-Owned Portion],E1937,Table15[If Material Anything Other than "Lead" in Column E,Was Material Ever Previously Lead?],G1937,Table15[Customer-Owned Portion],O1937),Table15[Unique ID],0),0)))</f>
        <v>Non-lead</v>
      </c>
      <c r="X1937"/>
    </row>
    <row r="1938" spans="2:24" ht="30" x14ac:dyDescent="0.25">
      <c r="B1938" s="146">
        <v>26365509</v>
      </c>
      <c r="C1938" s="31" t="s">
        <v>2270</v>
      </c>
      <c r="D1938" s="31">
        <v>2111</v>
      </c>
      <c r="E1938" s="44" t="s">
        <v>43</v>
      </c>
      <c r="F1938" s="43" t="s">
        <v>34</v>
      </c>
      <c r="G1938" s="84" t="s">
        <v>34</v>
      </c>
      <c r="H1938" s="31" t="s">
        <v>3177</v>
      </c>
      <c r="I1938" s="31"/>
      <c r="J1938" s="84" t="s">
        <v>106</v>
      </c>
      <c r="K1938" s="31" t="s">
        <v>36</v>
      </c>
      <c r="L1938" s="31" t="s">
        <v>95</v>
      </c>
      <c r="M1938" s="169">
        <v>45514</v>
      </c>
      <c r="N1938" s="148"/>
      <c r="O1938" s="44" t="s">
        <v>43</v>
      </c>
      <c r="P1938" s="43" t="s">
        <v>3178</v>
      </c>
      <c r="Q1938" s="31"/>
      <c r="R1938" s="84" t="s">
        <v>106</v>
      </c>
      <c r="S1938" s="31" t="s">
        <v>36</v>
      </c>
      <c r="T1938" s="31" t="s">
        <v>95</v>
      </c>
      <c r="U1938" s="169">
        <v>45514</v>
      </c>
      <c r="V1938" s="150"/>
      <c r="W1938" s="141" t="str" cm="1">
        <f t="array" ref="W1938">IF(SUM(LEN(B1938:V1938))=0,"",IF(OR(OR(ISBLANK(F1938),SUM(LEN(C1938),LEN(D1938))=0),AND(NOT(E1938="Unknown"),ISBLANK(J1938)),AND(NOT(O1938="Unknown"),ISBLANK(R1938))),"Missing Information", INDEX(Table15[Entire Service Line Classification], MATCH(SUMIFS(Table15[Unique ID],Table15[System-Owned Portion],E1938,Table15[If Material Anything Other than "Lead" in Column E,Was Material Ever Previously Lead?],G1938,Table15[Customer-Owned Portion],O1938),Table15[Unique ID],0),0)))</f>
        <v>Non-lead</v>
      </c>
      <c r="X1938"/>
    </row>
    <row r="1939" spans="2:24" ht="30" x14ac:dyDescent="0.25">
      <c r="B1939" s="146">
        <v>26365922</v>
      </c>
      <c r="C1939" s="31" t="s">
        <v>2271</v>
      </c>
      <c r="D1939" s="31">
        <v>2112</v>
      </c>
      <c r="E1939" s="44" t="s">
        <v>43</v>
      </c>
      <c r="F1939" s="43" t="s">
        <v>34</v>
      </c>
      <c r="G1939" s="84" t="s">
        <v>34</v>
      </c>
      <c r="H1939" s="31" t="s">
        <v>3177</v>
      </c>
      <c r="I1939" s="31"/>
      <c r="J1939" s="84" t="s">
        <v>106</v>
      </c>
      <c r="K1939" s="31" t="s">
        <v>36</v>
      </c>
      <c r="L1939" s="31" t="s">
        <v>95</v>
      </c>
      <c r="M1939" s="169">
        <v>45514</v>
      </c>
      <c r="N1939" s="148"/>
      <c r="O1939" s="44" t="s">
        <v>43</v>
      </c>
      <c r="P1939" s="43" t="s">
        <v>3178</v>
      </c>
      <c r="Q1939" s="31"/>
      <c r="R1939" s="84" t="s">
        <v>106</v>
      </c>
      <c r="S1939" s="31" t="s">
        <v>36</v>
      </c>
      <c r="T1939" s="31" t="s">
        <v>95</v>
      </c>
      <c r="U1939" s="169">
        <v>45514</v>
      </c>
      <c r="V1939" s="150"/>
      <c r="W1939" s="141" t="str" cm="1">
        <f t="array" ref="W1939">IF(SUM(LEN(B1939:V1939))=0,"",IF(OR(OR(ISBLANK(F1939),SUM(LEN(C1939),LEN(D1939))=0),AND(NOT(E1939="Unknown"),ISBLANK(J1939)),AND(NOT(O1939="Unknown"),ISBLANK(R1939))),"Missing Information", INDEX(Table15[Entire Service Line Classification], MATCH(SUMIFS(Table15[Unique ID],Table15[System-Owned Portion],E1939,Table15[If Material Anything Other than "Lead" in Column E,Was Material Ever Previously Lead?],G1939,Table15[Customer-Owned Portion],O1939),Table15[Unique ID],0),0)))</f>
        <v>Non-lead</v>
      </c>
      <c r="X1939"/>
    </row>
    <row r="1940" spans="2:24" ht="30" x14ac:dyDescent="0.25">
      <c r="B1940" s="146">
        <v>26365516</v>
      </c>
      <c r="C1940" s="31" t="s">
        <v>2272</v>
      </c>
      <c r="D1940" s="31">
        <v>2113</v>
      </c>
      <c r="E1940" s="44" t="s">
        <v>43</v>
      </c>
      <c r="F1940" s="43" t="s">
        <v>34</v>
      </c>
      <c r="G1940" s="84" t="s">
        <v>34</v>
      </c>
      <c r="H1940" s="31" t="s">
        <v>3177</v>
      </c>
      <c r="I1940" s="31"/>
      <c r="J1940" s="84" t="s">
        <v>106</v>
      </c>
      <c r="K1940" s="31" t="s">
        <v>36</v>
      </c>
      <c r="L1940" s="31" t="s">
        <v>95</v>
      </c>
      <c r="M1940" s="169">
        <v>45514</v>
      </c>
      <c r="N1940" s="148"/>
      <c r="O1940" s="44" t="s">
        <v>42</v>
      </c>
      <c r="P1940" s="43" t="s">
        <v>3178</v>
      </c>
      <c r="Q1940" s="31"/>
      <c r="R1940" s="84" t="s">
        <v>106</v>
      </c>
      <c r="S1940" s="31" t="s">
        <v>36</v>
      </c>
      <c r="T1940" s="31" t="s">
        <v>95</v>
      </c>
      <c r="U1940" s="169">
        <v>45514</v>
      </c>
      <c r="V1940" s="150"/>
      <c r="W1940" s="141" t="str" cm="1">
        <f t="array" ref="W1940">IF(SUM(LEN(B1940:V1940))=0,"",IF(OR(OR(ISBLANK(F1940),SUM(LEN(C1940),LEN(D1940))=0),AND(NOT(E1940="Unknown"),ISBLANK(J1940)),AND(NOT(O1940="Unknown"),ISBLANK(R1940))),"Missing Information", INDEX(Table15[Entire Service Line Classification], MATCH(SUMIFS(Table15[Unique ID],Table15[System-Owned Portion],E1940,Table15[If Material Anything Other than "Lead" in Column E,Was Material Ever Previously Lead?],G1940,Table15[Customer-Owned Portion],O1940),Table15[Unique ID],0),0)))</f>
        <v>Non-lead</v>
      </c>
      <c r="X1940"/>
    </row>
    <row r="1941" spans="2:24" ht="30" x14ac:dyDescent="0.25">
      <c r="B1941" s="146">
        <v>26365526</v>
      </c>
      <c r="C1941" s="31" t="s">
        <v>2273</v>
      </c>
      <c r="D1941" s="31">
        <v>2114</v>
      </c>
      <c r="E1941" s="44" t="s">
        <v>43</v>
      </c>
      <c r="F1941" s="43" t="s">
        <v>34</v>
      </c>
      <c r="G1941" s="84" t="s">
        <v>34</v>
      </c>
      <c r="H1941" s="31" t="s">
        <v>3177</v>
      </c>
      <c r="I1941" s="31"/>
      <c r="J1941" s="84" t="s">
        <v>106</v>
      </c>
      <c r="K1941" s="31" t="s">
        <v>36</v>
      </c>
      <c r="L1941" s="31" t="s">
        <v>95</v>
      </c>
      <c r="M1941" s="169">
        <v>45514</v>
      </c>
      <c r="N1941" s="148"/>
      <c r="O1941" s="44" t="s">
        <v>43</v>
      </c>
      <c r="P1941" s="43" t="s">
        <v>3178</v>
      </c>
      <c r="Q1941" s="31"/>
      <c r="R1941" s="84" t="s">
        <v>106</v>
      </c>
      <c r="S1941" s="31" t="s">
        <v>36</v>
      </c>
      <c r="T1941" s="31" t="s">
        <v>95</v>
      </c>
      <c r="U1941" s="169">
        <v>45514</v>
      </c>
      <c r="V1941" s="150"/>
      <c r="W1941" s="141" t="str" cm="1">
        <f t="array" ref="W1941">IF(SUM(LEN(B1941:V1941))=0,"",IF(OR(OR(ISBLANK(F1941),SUM(LEN(C1941),LEN(D1941))=0),AND(NOT(E1941="Unknown"),ISBLANK(J1941)),AND(NOT(O1941="Unknown"),ISBLANK(R1941))),"Missing Information", INDEX(Table15[Entire Service Line Classification], MATCH(SUMIFS(Table15[Unique ID],Table15[System-Owned Portion],E1941,Table15[If Material Anything Other than "Lead" in Column E,Was Material Ever Previously Lead?],G1941,Table15[Customer-Owned Portion],O1941),Table15[Unique ID],0),0)))</f>
        <v>Non-lead</v>
      </c>
      <c r="X1941"/>
    </row>
    <row r="1942" spans="2:24" ht="30" x14ac:dyDescent="0.25">
      <c r="B1942" s="146">
        <v>26366147</v>
      </c>
      <c r="C1942" s="31" t="s">
        <v>2274</v>
      </c>
      <c r="D1942" s="31">
        <v>2115</v>
      </c>
      <c r="E1942" s="44" t="s">
        <v>43</v>
      </c>
      <c r="F1942" s="43" t="s">
        <v>34</v>
      </c>
      <c r="G1942" s="84" t="s">
        <v>34</v>
      </c>
      <c r="H1942" s="31" t="s">
        <v>3177</v>
      </c>
      <c r="I1942" s="31"/>
      <c r="J1942" s="84" t="s">
        <v>106</v>
      </c>
      <c r="K1942" s="31" t="s">
        <v>36</v>
      </c>
      <c r="L1942" s="31" t="s">
        <v>95</v>
      </c>
      <c r="M1942" s="169">
        <v>45514</v>
      </c>
      <c r="N1942" s="148"/>
      <c r="O1942" s="44" t="s">
        <v>43</v>
      </c>
      <c r="P1942" s="43" t="s">
        <v>3178</v>
      </c>
      <c r="Q1942" s="31"/>
      <c r="R1942" s="84" t="s">
        <v>106</v>
      </c>
      <c r="S1942" s="31" t="s">
        <v>36</v>
      </c>
      <c r="T1942" s="31" t="s">
        <v>95</v>
      </c>
      <c r="U1942" s="169">
        <v>45514</v>
      </c>
      <c r="V1942" s="150"/>
      <c r="W1942" s="141" t="str" cm="1">
        <f t="array" ref="W1942">IF(SUM(LEN(B1942:V1942))=0,"",IF(OR(OR(ISBLANK(F1942),SUM(LEN(C1942),LEN(D1942))=0),AND(NOT(E1942="Unknown"),ISBLANK(J1942)),AND(NOT(O1942="Unknown"),ISBLANK(R1942))),"Missing Information", INDEX(Table15[Entire Service Line Classification], MATCH(SUMIFS(Table15[Unique ID],Table15[System-Owned Portion],E1942,Table15[If Material Anything Other than "Lead" in Column E,Was Material Ever Previously Lead?],G1942,Table15[Customer-Owned Portion],O1942),Table15[Unique ID],0),0)))</f>
        <v>Non-lead</v>
      </c>
      <c r="X1942"/>
    </row>
    <row r="1943" spans="2:24" ht="30" x14ac:dyDescent="0.25">
      <c r="B1943" s="146">
        <v>77124497</v>
      </c>
      <c r="C1943" s="31" t="s">
        <v>2275</v>
      </c>
      <c r="D1943" s="31">
        <v>211501</v>
      </c>
      <c r="E1943" s="44" t="s">
        <v>43</v>
      </c>
      <c r="F1943" s="43" t="s">
        <v>34</v>
      </c>
      <c r="G1943" s="84" t="s">
        <v>34</v>
      </c>
      <c r="H1943" s="31" t="s">
        <v>3177</v>
      </c>
      <c r="I1943" s="31"/>
      <c r="J1943" s="84" t="s">
        <v>106</v>
      </c>
      <c r="K1943" s="31" t="s">
        <v>36</v>
      </c>
      <c r="L1943" s="31" t="s">
        <v>95</v>
      </c>
      <c r="M1943" s="169">
        <v>45514</v>
      </c>
      <c r="N1943" s="148"/>
      <c r="O1943" s="44" t="s">
        <v>43</v>
      </c>
      <c r="P1943" s="43" t="s">
        <v>3178</v>
      </c>
      <c r="Q1943" s="31"/>
      <c r="R1943" s="84" t="s">
        <v>106</v>
      </c>
      <c r="S1943" s="31" t="s">
        <v>36</v>
      </c>
      <c r="T1943" s="31" t="s">
        <v>95</v>
      </c>
      <c r="U1943" s="169">
        <v>45514</v>
      </c>
      <c r="V1943" s="150"/>
      <c r="W1943" s="141" t="str" cm="1">
        <f t="array" ref="W1943">IF(SUM(LEN(B1943:V1943))=0,"",IF(OR(OR(ISBLANK(F1943),SUM(LEN(C1943),LEN(D1943))=0),AND(NOT(E1943="Unknown"),ISBLANK(J1943)),AND(NOT(O1943="Unknown"),ISBLANK(R1943))),"Missing Information", INDEX(Table15[Entire Service Line Classification], MATCH(SUMIFS(Table15[Unique ID],Table15[System-Owned Portion],E1943,Table15[If Material Anything Other than "Lead" in Column E,Was Material Ever Previously Lead?],G1943,Table15[Customer-Owned Portion],O1943),Table15[Unique ID],0),0)))</f>
        <v>Non-lead</v>
      </c>
      <c r="X1943"/>
    </row>
    <row r="1944" spans="2:24" ht="30" x14ac:dyDescent="0.25">
      <c r="B1944" s="146">
        <v>26365918</v>
      </c>
      <c r="C1944" s="31" t="s">
        <v>2276</v>
      </c>
      <c r="D1944" s="31">
        <v>2116</v>
      </c>
      <c r="E1944" s="44" t="s">
        <v>43</v>
      </c>
      <c r="F1944" s="43" t="s">
        <v>34</v>
      </c>
      <c r="G1944" s="84" t="s">
        <v>34</v>
      </c>
      <c r="H1944" s="31" t="s">
        <v>3177</v>
      </c>
      <c r="I1944" s="31"/>
      <c r="J1944" s="84" t="s">
        <v>106</v>
      </c>
      <c r="K1944" s="31" t="s">
        <v>36</v>
      </c>
      <c r="L1944" s="31" t="s">
        <v>95</v>
      </c>
      <c r="M1944" s="169">
        <v>45514</v>
      </c>
      <c r="N1944" s="148"/>
      <c r="O1944" s="44" t="s">
        <v>43</v>
      </c>
      <c r="P1944" s="43" t="s">
        <v>3178</v>
      </c>
      <c r="Q1944" s="31"/>
      <c r="R1944" s="84" t="s">
        <v>106</v>
      </c>
      <c r="S1944" s="31" t="s">
        <v>36</v>
      </c>
      <c r="T1944" s="31" t="s">
        <v>95</v>
      </c>
      <c r="U1944" s="169">
        <v>45514</v>
      </c>
      <c r="V1944" s="150"/>
      <c r="W1944" s="141" t="str" cm="1">
        <f t="array" ref="W1944">IF(SUM(LEN(B1944:V1944))=0,"",IF(OR(OR(ISBLANK(F1944),SUM(LEN(C1944),LEN(D1944))=0),AND(NOT(E1944="Unknown"),ISBLANK(J1944)),AND(NOT(O1944="Unknown"),ISBLANK(R1944))),"Missing Information", INDEX(Table15[Entire Service Line Classification], MATCH(SUMIFS(Table15[Unique ID],Table15[System-Owned Portion],E1944,Table15[If Material Anything Other than "Lead" in Column E,Was Material Ever Previously Lead?],G1944,Table15[Customer-Owned Portion],O1944),Table15[Unique ID],0),0)))</f>
        <v>Non-lead</v>
      </c>
      <c r="X1944"/>
    </row>
    <row r="1945" spans="2:24" ht="30" x14ac:dyDescent="0.25">
      <c r="B1945" s="146">
        <v>26365530</v>
      </c>
      <c r="C1945" s="31" t="s">
        <v>2277</v>
      </c>
      <c r="D1945" s="31">
        <v>2117</v>
      </c>
      <c r="E1945" s="44" t="s">
        <v>43</v>
      </c>
      <c r="F1945" s="43" t="s">
        <v>34</v>
      </c>
      <c r="G1945" s="84" t="s">
        <v>34</v>
      </c>
      <c r="H1945" s="31" t="s">
        <v>3177</v>
      </c>
      <c r="I1945" s="31"/>
      <c r="J1945" s="84" t="s">
        <v>106</v>
      </c>
      <c r="K1945" s="31" t="s">
        <v>36</v>
      </c>
      <c r="L1945" s="31" t="s">
        <v>95</v>
      </c>
      <c r="M1945" s="169">
        <v>45514</v>
      </c>
      <c r="N1945" s="148"/>
      <c r="O1945" s="44" t="s">
        <v>43</v>
      </c>
      <c r="P1945" s="43" t="s">
        <v>3178</v>
      </c>
      <c r="Q1945" s="31"/>
      <c r="R1945" s="84" t="s">
        <v>106</v>
      </c>
      <c r="S1945" s="31" t="s">
        <v>36</v>
      </c>
      <c r="T1945" s="31" t="s">
        <v>95</v>
      </c>
      <c r="U1945" s="169">
        <v>45514</v>
      </c>
      <c r="V1945" s="150"/>
      <c r="W1945" s="141" t="str" cm="1">
        <f t="array" ref="W1945">IF(SUM(LEN(B1945:V1945))=0,"",IF(OR(OR(ISBLANK(F1945),SUM(LEN(C1945),LEN(D1945))=0),AND(NOT(E1945="Unknown"),ISBLANK(J1945)),AND(NOT(O1945="Unknown"),ISBLANK(R1945))),"Missing Information", INDEX(Table15[Entire Service Line Classification], MATCH(SUMIFS(Table15[Unique ID],Table15[System-Owned Portion],E1945,Table15[If Material Anything Other than "Lead" in Column E,Was Material Ever Previously Lead?],G1945,Table15[Customer-Owned Portion],O1945),Table15[Unique ID],0),0)))</f>
        <v>Non-lead</v>
      </c>
      <c r="X1945"/>
    </row>
    <row r="1946" spans="2:24" ht="30" x14ac:dyDescent="0.25">
      <c r="B1946" s="146">
        <v>26365529</v>
      </c>
      <c r="C1946" s="31" t="s">
        <v>2278</v>
      </c>
      <c r="D1946" s="31">
        <v>2118</v>
      </c>
      <c r="E1946" s="44" t="s">
        <v>43</v>
      </c>
      <c r="F1946" s="43" t="s">
        <v>34</v>
      </c>
      <c r="G1946" s="84" t="s">
        <v>34</v>
      </c>
      <c r="H1946" s="31" t="s">
        <v>3177</v>
      </c>
      <c r="I1946" s="31"/>
      <c r="J1946" s="84" t="s">
        <v>106</v>
      </c>
      <c r="K1946" s="31" t="s">
        <v>36</v>
      </c>
      <c r="L1946" s="31" t="s">
        <v>95</v>
      </c>
      <c r="M1946" s="169">
        <v>45514</v>
      </c>
      <c r="N1946" s="148"/>
      <c r="O1946" s="44" t="s">
        <v>43</v>
      </c>
      <c r="P1946" s="43" t="s">
        <v>3178</v>
      </c>
      <c r="Q1946" s="31"/>
      <c r="R1946" s="84" t="s">
        <v>106</v>
      </c>
      <c r="S1946" s="31" t="s">
        <v>36</v>
      </c>
      <c r="T1946" s="31" t="s">
        <v>95</v>
      </c>
      <c r="U1946" s="169">
        <v>45514</v>
      </c>
      <c r="V1946" s="150"/>
      <c r="W1946" s="141" t="str" cm="1">
        <f t="array" ref="W1946">IF(SUM(LEN(B1946:V1946))=0,"",IF(OR(OR(ISBLANK(F1946),SUM(LEN(C1946),LEN(D1946))=0),AND(NOT(E1946="Unknown"),ISBLANK(J1946)),AND(NOT(O1946="Unknown"),ISBLANK(R1946))),"Missing Information", INDEX(Table15[Entire Service Line Classification], MATCH(SUMIFS(Table15[Unique ID],Table15[System-Owned Portion],E1946,Table15[If Material Anything Other than "Lead" in Column E,Was Material Ever Previously Lead?],G1946,Table15[Customer-Owned Portion],O1946),Table15[Unique ID],0),0)))</f>
        <v>Non-lead</v>
      </c>
      <c r="X1946"/>
    </row>
    <row r="1947" spans="2:24" ht="30" x14ac:dyDescent="0.25">
      <c r="B1947" s="146">
        <v>26365917</v>
      </c>
      <c r="C1947" s="31" t="s">
        <v>2279</v>
      </c>
      <c r="D1947" s="31">
        <v>2119</v>
      </c>
      <c r="E1947" s="44" t="s">
        <v>43</v>
      </c>
      <c r="F1947" s="43" t="s">
        <v>34</v>
      </c>
      <c r="G1947" s="84" t="s">
        <v>34</v>
      </c>
      <c r="H1947" s="31" t="s">
        <v>3177</v>
      </c>
      <c r="I1947" s="31"/>
      <c r="J1947" s="84" t="s">
        <v>106</v>
      </c>
      <c r="K1947" s="31" t="s">
        <v>36</v>
      </c>
      <c r="L1947" s="31" t="s">
        <v>95</v>
      </c>
      <c r="M1947" s="169">
        <v>45514</v>
      </c>
      <c r="N1947" s="148"/>
      <c r="O1947" s="44" t="s">
        <v>43</v>
      </c>
      <c r="P1947" s="43" t="s">
        <v>3178</v>
      </c>
      <c r="Q1947" s="31"/>
      <c r="R1947" s="84" t="s">
        <v>106</v>
      </c>
      <c r="S1947" s="31" t="s">
        <v>36</v>
      </c>
      <c r="T1947" s="31" t="s">
        <v>95</v>
      </c>
      <c r="U1947" s="169">
        <v>45514</v>
      </c>
      <c r="V1947" s="150"/>
      <c r="W1947" s="141" t="str" cm="1">
        <f t="array" ref="W1947">IF(SUM(LEN(B1947:V1947))=0,"",IF(OR(OR(ISBLANK(F1947),SUM(LEN(C1947),LEN(D1947))=0),AND(NOT(E1947="Unknown"),ISBLANK(J1947)),AND(NOT(O1947="Unknown"),ISBLANK(R1947))),"Missing Information", INDEX(Table15[Entire Service Line Classification], MATCH(SUMIFS(Table15[Unique ID],Table15[System-Owned Portion],E1947,Table15[If Material Anything Other than "Lead" in Column E,Was Material Ever Previously Lead?],G1947,Table15[Customer-Owned Portion],O1947),Table15[Unique ID],0),0)))</f>
        <v>Non-lead</v>
      </c>
      <c r="X1947"/>
    </row>
    <row r="1948" spans="2:24" ht="30" x14ac:dyDescent="0.25">
      <c r="B1948" s="146">
        <v>26365532</v>
      </c>
      <c r="C1948" s="31" t="s">
        <v>2280</v>
      </c>
      <c r="D1948" s="31">
        <v>2120</v>
      </c>
      <c r="E1948" s="44" t="s">
        <v>43</v>
      </c>
      <c r="F1948" s="43" t="s">
        <v>34</v>
      </c>
      <c r="G1948" s="84" t="s">
        <v>34</v>
      </c>
      <c r="H1948" s="31" t="s">
        <v>3177</v>
      </c>
      <c r="I1948" s="31"/>
      <c r="J1948" s="84" t="s">
        <v>106</v>
      </c>
      <c r="K1948" s="31" t="s">
        <v>36</v>
      </c>
      <c r="L1948" s="31" t="s">
        <v>95</v>
      </c>
      <c r="M1948" s="169">
        <v>45514</v>
      </c>
      <c r="N1948" s="148"/>
      <c r="O1948" s="44" t="s">
        <v>43</v>
      </c>
      <c r="P1948" s="43" t="s">
        <v>3178</v>
      </c>
      <c r="Q1948" s="31"/>
      <c r="R1948" s="84" t="s">
        <v>106</v>
      </c>
      <c r="S1948" s="31" t="s">
        <v>36</v>
      </c>
      <c r="T1948" s="31" t="s">
        <v>95</v>
      </c>
      <c r="U1948" s="169">
        <v>45514</v>
      </c>
      <c r="V1948" s="150"/>
      <c r="W1948" s="141" t="str" cm="1">
        <f t="array" ref="W1948">IF(SUM(LEN(B1948:V1948))=0,"",IF(OR(OR(ISBLANK(F1948),SUM(LEN(C1948),LEN(D1948))=0),AND(NOT(E1948="Unknown"),ISBLANK(J1948)),AND(NOT(O1948="Unknown"),ISBLANK(R1948))),"Missing Information", INDEX(Table15[Entire Service Line Classification], MATCH(SUMIFS(Table15[Unique ID],Table15[System-Owned Portion],E1948,Table15[If Material Anything Other than "Lead" in Column E,Was Material Ever Previously Lead?],G1948,Table15[Customer-Owned Portion],O1948),Table15[Unique ID],0),0)))</f>
        <v>Non-lead</v>
      </c>
      <c r="X1948"/>
    </row>
    <row r="1949" spans="2:24" ht="30" x14ac:dyDescent="0.25">
      <c r="B1949" s="146">
        <v>26365578</v>
      </c>
      <c r="C1949" s="31" t="s">
        <v>2281</v>
      </c>
      <c r="D1949" s="31">
        <v>2121</v>
      </c>
      <c r="E1949" s="44" t="s">
        <v>43</v>
      </c>
      <c r="F1949" s="43" t="s">
        <v>34</v>
      </c>
      <c r="G1949" s="84" t="s">
        <v>34</v>
      </c>
      <c r="H1949" s="31" t="s">
        <v>3177</v>
      </c>
      <c r="I1949" s="31"/>
      <c r="J1949" s="84" t="s">
        <v>106</v>
      </c>
      <c r="K1949" s="31" t="s">
        <v>36</v>
      </c>
      <c r="L1949" s="31" t="s">
        <v>95</v>
      </c>
      <c r="M1949" s="169">
        <v>45514</v>
      </c>
      <c r="N1949" s="148"/>
      <c r="O1949" s="44" t="s">
        <v>43</v>
      </c>
      <c r="P1949" s="43" t="s">
        <v>3178</v>
      </c>
      <c r="Q1949" s="31"/>
      <c r="R1949" s="84" t="s">
        <v>106</v>
      </c>
      <c r="S1949" s="31" t="s">
        <v>36</v>
      </c>
      <c r="T1949" s="31" t="s">
        <v>95</v>
      </c>
      <c r="U1949" s="169">
        <v>45514</v>
      </c>
      <c r="V1949" s="150"/>
      <c r="W1949" s="141" t="str" cm="1">
        <f t="array" ref="W1949">IF(SUM(LEN(B1949:V1949))=0,"",IF(OR(OR(ISBLANK(F1949),SUM(LEN(C1949),LEN(D1949))=0),AND(NOT(E1949="Unknown"),ISBLANK(J1949)),AND(NOT(O1949="Unknown"),ISBLANK(R1949))),"Missing Information", INDEX(Table15[Entire Service Line Classification], MATCH(SUMIFS(Table15[Unique ID],Table15[System-Owned Portion],E1949,Table15[If Material Anything Other than "Lead" in Column E,Was Material Ever Previously Lead?],G1949,Table15[Customer-Owned Portion],O1949),Table15[Unique ID],0),0)))</f>
        <v>Non-lead</v>
      </c>
      <c r="X1949"/>
    </row>
    <row r="1950" spans="2:24" ht="30" x14ac:dyDescent="0.25">
      <c r="B1950" s="146">
        <v>26365571</v>
      </c>
      <c r="C1950" s="31" t="s">
        <v>2282</v>
      </c>
      <c r="D1950" s="31">
        <v>2122</v>
      </c>
      <c r="E1950" s="44" t="s">
        <v>43</v>
      </c>
      <c r="F1950" s="43" t="s">
        <v>34</v>
      </c>
      <c r="G1950" s="84" t="s">
        <v>34</v>
      </c>
      <c r="H1950" s="31" t="s">
        <v>3177</v>
      </c>
      <c r="I1950" s="31"/>
      <c r="J1950" s="84" t="s">
        <v>106</v>
      </c>
      <c r="K1950" s="31" t="s">
        <v>36</v>
      </c>
      <c r="L1950" s="31" t="s">
        <v>95</v>
      </c>
      <c r="M1950" s="169">
        <v>45514</v>
      </c>
      <c r="N1950" s="148"/>
      <c r="O1950" s="44" t="s">
        <v>42</v>
      </c>
      <c r="P1950" s="43" t="s">
        <v>3178</v>
      </c>
      <c r="Q1950" s="31"/>
      <c r="R1950" s="84" t="s">
        <v>106</v>
      </c>
      <c r="S1950" s="31" t="s">
        <v>36</v>
      </c>
      <c r="T1950" s="31" t="s">
        <v>95</v>
      </c>
      <c r="U1950" s="169">
        <v>45514</v>
      </c>
      <c r="V1950" s="150"/>
      <c r="W1950" s="141" t="str" cm="1">
        <f t="array" ref="W1950">IF(SUM(LEN(B1950:V1950))=0,"",IF(OR(OR(ISBLANK(F1950),SUM(LEN(C1950),LEN(D1950))=0),AND(NOT(E1950="Unknown"),ISBLANK(J1950)),AND(NOT(O1950="Unknown"),ISBLANK(R1950))),"Missing Information", INDEX(Table15[Entire Service Line Classification], MATCH(SUMIFS(Table15[Unique ID],Table15[System-Owned Portion],E1950,Table15[If Material Anything Other than "Lead" in Column E,Was Material Ever Previously Lead?],G1950,Table15[Customer-Owned Portion],O1950),Table15[Unique ID],0),0)))</f>
        <v>Non-lead</v>
      </c>
      <c r="X1950"/>
    </row>
    <row r="1951" spans="2:24" ht="30" x14ac:dyDescent="0.25">
      <c r="B1951" s="146">
        <v>26359196</v>
      </c>
      <c r="C1951" s="31" t="s">
        <v>2283</v>
      </c>
      <c r="D1951" s="31">
        <v>2123</v>
      </c>
      <c r="E1951" s="44" t="s">
        <v>43</v>
      </c>
      <c r="F1951" s="43" t="s">
        <v>34</v>
      </c>
      <c r="G1951" s="84" t="s">
        <v>34</v>
      </c>
      <c r="H1951" s="31" t="s">
        <v>3177</v>
      </c>
      <c r="I1951" s="31"/>
      <c r="J1951" s="84" t="s">
        <v>106</v>
      </c>
      <c r="K1951" s="31" t="s">
        <v>36</v>
      </c>
      <c r="L1951" s="31" t="s">
        <v>95</v>
      </c>
      <c r="M1951" s="169">
        <v>45514</v>
      </c>
      <c r="N1951" s="148"/>
      <c r="O1951" s="44" t="s">
        <v>42</v>
      </c>
      <c r="P1951" s="43" t="s">
        <v>3178</v>
      </c>
      <c r="Q1951" s="31"/>
      <c r="R1951" s="84" t="s">
        <v>106</v>
      </c>
      <c r="S1951" s="31" t="s">
        <v>36</v>
      </c>
      <c r="T1951" s="31" t="s">
        <v>95</v>
      </c>
      <c r="U1951" s="169">
        <v>45514</v>
      </c>
      <c r="V1951" s="150"/>
      <c r="W1951" s="141" t="str" cm="1">
        <f t="array" ref="W1951">IF(SUM(LEN(B1951:V1951))=0,"",IF(OR(OR(ISBLANK(F1951),SUM(LEN(C1951),LEN(D1951))=0),AND(NOT(E1951="Unknown"),ISBLANK(J1951)),AND(NOT(O1951="Unknown"),ISBLANK(R1951))),"Missing Information", INDEX(Table15[Entire Service Line Classification], MATCH(SUMIFS(Table15[Unique ID],Table15[System-Owned Portion],E1951,Table15[If Material Anything Other than "Lead" in Column E,Was Material Ever Previously Lead?],G1951,Table15[Customer-Owned Portion],O1951),Table15[Unique ID],0),0)))</f>
        <v>Non-lead</v>
      </c>
      <c r="X1951"/>
    </row>
    <row r="1952" spans="2:24" ht="30" x14ac:dyDescent="0.25">
      <c r="B1952" s="146">
        <v>26365572</v>
      </c>
      <c r="C1952" s="31" t="s">
        <v>2284</v>
      </c>
      <c r="D1952" s="31">
        <v>2124</v>
      </c>
      <c r="E1952" s="44" t="s">
        <v>43</v>
      </c>
      <c r="F1952" s="43" t="s">
        <v>34</v>
      </c>
      <c r="G1952" s="84" t="s">
        <v>34</v>
      </c>
      <c r="H1952" s="31" t="s">
        <v>3177</v>
      </c>
      <c r="I1952" s="31"/>
      <c r="J1952" s="84" t="s">
        <v>106</v>
      </c>
      <c r="K1952" s="31" t="s">
        <v>36</v>
      </c>
      <c r="L1952" s="31" t="s">
        <v>95</v>
      </c>
      <c r="M1952" s="169">
        <v>45514</v>
      </c>
      <c r="N1952" s="148"/>
      <c r="O1952" s="44" t="s">
        <v>43</v>
      </c>
      <c r="P1952" s="43" t="s">
        <v>3178</v>
      </c>
      <c r="Q1952" s="31"/>
      <c r="R1952" s="84" t="s">
        <v>106</v>
      </c>
      <c r="S1952" s="31" t="s">
        <v>36</v>
      </c>
      <c r="T1952" s="31" t="s">
        <v>95</v>
      </c>
      <c r="U1952" s="169">
        <v>45514</v>
      </c>
      <c r="V1952" s="150"/>
      <c r="W1952" s="141" t="str" cm="1">
        <f t="array" ref="W1952">IF(SUM(LEN(B1952:V1952))=0,"",IF(OR(OR(ISBLANK(F1952),SUM(LEN(C1952),LEN(D1952))=0),AND(NOT(E1952="Unknown"),ISBLANK(J1952)),AND(NOT(O1952="Unknown"),ISBLANK(R1952))),"Missing Information", INDEX(Table15[Entire Service Line Classification], MATCH(SUMIFS(Table15[Unique ID],Table15[System-Owned Portion],E1952,Table15[If Material Anything Other than "Lead" in Column E,Was Material Ever Previously Lead?],G1952,Table15[Customer-Owned Portion],O1952),Table15[Unique ID],0),0)))</f>
        <v>Non-lead</v>
      </c>
      <c r="X1952"/>
    </row>
    <row r="1953" spans="2:24" ht="30" x14ac:dyDescent="0.25">
      <c r="B1953" s="146">
        <v>26365569</v>
      </c>
      <c r="C1953" s="31" t="s">
        <v>2285</v>
      </c>
      <c r="D1953" s="31">
        <v>2125</v>
      </c>
      <c r="E1953" s="44" t="s">
        <v>43</v>
      </c>
      <c r="F1953" s="43" t="s">
        <v>34</v>
      </c>
      <c r="G1953" s="84" t="s">
        <v>34</v>
      </c>
      <c r="H1953" s="31" t="s">
        <v>3177</v>
      </c>
      <c r="I1953" s="31"/>
      <c r="J1953" s="84" t="s">
        <v>106</v>
      </c>
      <c r="K1953" s="31" t="s">
        <v>36</v>
      </c>
      <c r="L1953" s="31" t="s">
        <v>95</v>
      </c>
      <c r="M1953" s="169">
        <v>45514</v>
      </c>
      <c r="N1953" s="148"/>
      <c r="O1953" s="44" t="s">
        <v>42</v>
      </c>
      <c r="P1953" s="43" t="s">
        <v>3178</v>
      </c>
      <c r="Q1953" s="31"/>
      <c r="R1953" s="84" t="s">
        <v>106</v>
      </c>
      <c r="S1953" s="31" t="s">
        <v>36</v>
      </c>
      <c r="T1953" s="31" t="s">
        <v>95</v>
      </c>
      <c r="U1953" s="169">
        <v>45514</v>
      </c>
      <c r="V1953" s="150"/>
      <c r="W1953" s="141" t="str" cm="1">
        <f t="array" ref="W1953">IF(SUM(LEN(B1953:V1953))=0,"",IF(OR(OR(ISBLANK(F1953),SUM(LEN(C1953),LEN(D1953))=0),AND(NOT(E1953="Unknown"),ISBLANK(J1953)),AND(NOT(O1953="Unknown"),ISBLANK(R1953))),"Missing Information", INDEX(Table15[Entire Service Line Classification], MATCH(SUMIFS(Table15[Unique ID],Table15[System-Owned Portion],E1953,Table15[If Material Anything Other than "Lead" in Column E,Was Material Ever Previously Lead?],G1953,Table15[Customer-Owned Portion],O1953),Table15[Unique ID],0),0)))</f>
        <v>Non-lead</v>
      </c>
      <c r="X1953"/>
    </row>
    <row r="1954" spans="2:24" ht="30" x14ac:dyDescent="0.25">
      <c r="B1954" s="146">
        <v>26365570</v>
      </c>
      <c r="C1954" s="31" t="s">
        <v>2286</v>
      </c>
      <c r="D1954" s="31">
        <v>2126</v>
      </c>
      <c r="E1954" s="44" t="s">
        <v>43</v>
      </c>
      <c r="F1954" s="43" t="s">
        <v>34</v>
      </c>
      <c r="G1954" s="84" t="s">
        <v>34</v>
      </c>
      <c r="H1954" s="31" t="s">
        <v>3177</v>
      </c>
      <c r="I1954" s="31"/>
      <c r="J1954" s="84" t="s">
        <v>106</v>
      </c>
      <c r="K1954" s="31" t="s">
        <v>36</v>
      </c>
      <c r="L1954" s="31" t="s">
        <v>95</v>
      </c>
      <c r="M1954" s="169">
        <v>45514</v>
      </c>
      <c r="N1954" s="148"/>
      <c r="O1954" s="44" t="s">
        <v>43</v>
      </c>
      <c r="P1954" s="43" t="s">
        <v>3178</v>
      </c>
      <c r="Q1954" s="31"/>
      <c r="R1954" s="84" t="s">
        <v>106</v>
      </c>
      <c r="S1954" s="31" t="s">
        <v>36</v>
      </c>
      <c r="T1954" s="31" t="s">
        <v>95</v>
      </c>
      <c r="U1954" s="169">
        <v>45514</v>
      </c>
      <c r="V1954" s="150"/>
      <c r="W1954" s="141" t="str" cm="1">
        <f t="array" ref="W1954">IF(SUM(LEN(B1954:V1954))=0,"",IF(OR(OR(ISBLANK(F1954),SUM(LEN(C1954),LEN(D1954))=0),AND(NOT(E1954="Unknown"),ISBLANK(J1954)),AND(NOT(O1954="Unknown"),ISBLANK(R1954))),"Missing Information", INDEX(Table15[Entire Service Line Classification], MATCH(SUMIFS(Table15[Unique ID],Table15[System-Owned Portion],E1954,Table15[If Material Anything Other than "Lead" in Column E,Was Material Ever Previously Lead?],G1954,Table15[Customer-Owned Portion],O1954),Table15[Unique ID],0),0)))</f>
        <v>Non-lead</v>
      </c>
      <c r="X1954"/>
    </row>
    <row r="1955" spans="2:24" ht="30" x14ac:dyDescent="0.25">
      <c r="B1955" s="146">
        <v>26366744</v>
      </c>
      <c r="C1955" s="31" t="s">
        <v>2287</v>
      </c>
      <c r="D1955" s="31">
        <v>2127</v>
      </c>
      <c r="E1955" s="44" t="s">
        <v>43</v>
      </c>
      <c r="F1955" s="43" t="s">
        <v>34</v>
      </c>
      <c r="G1955" s="84" t="s">
        <v>34</v>
      </c>
      <c r="H1955" s="31" t="s">
        <v>3177</v>
      </c>
      <c r="I1955" s="31"/>
      <c r="J1955" s="84" t="s">
        <v>106</v>
      </c>
      <c r="K1955" s="31" t="s">
        <v>36</v>
      </c>
      <c r="L1955" s="31" t="s">
        <v>95</v>
      </c>
      <c r="M1955" s="169">
        <v>45514</v>
      </c>
      <c r="N1955" s="148"/>
      <c r="O1955" s="44" t="s">
        <v>43</v>
      </c>
      <c r="P1955" s="43" t="s">
        <v>3178</v>
      </c>
      <c r="Q1955" s="31"/>
      <c r="R1955" s="84" t="s">
        <v>106</v>
      </c>
      <c r="S1955" s="31" t="s">
        <v>36</v>
      </c>
      <c r="T1955" s="31" t="s">
        <v>95</v>
      </c>
      <c r="U1955" s="169">
        <v>45514</v>
      </c>
      <c r="V1955" s="150"/>
      <c r="W1955" s="141" t="str" cm="1">
        <f t="array" ref="W1955">IF(SUM(LEN(B1955:V1955))=0,"",IF(OR(OR(ISBLANK(F1955),SUM(LEN(C1955),LEN(D1955))=0),AND(NOT(E1955="Unknown"),ISBLANK(J1955)),AND(NOT(O1955="Unknown"),ISBLANK(R1955))),"Missing Information", INDEX(Table15[Entire Service Line Classification], MATCH(SUMIFS(Table15[Unique ID],Table15[System-Owned Portion],E1955,Table15[If Material Anything Other than "Lead" in Column E,Was Material Ever Previously Lead?],G1955,Table15[Customer-Owned Portion],O1955),Table15[Unique ID],0),0)))</f>
        <v>Non-lead</v>
      </c>
      <c r="X1955"/>
    </row>
    <row r="1956" spans="2:24" ht="30" x14ac:dyDescent="0.25">
      <c r="B1956" s="146">
        <v>26365579</v>
      </c>
      <c r="C1956" s="31" t="s">
        <v>2288</v>
      </c>
      <c r="D1956" s="31">
        <v>2128</v>
      </c>
      <c r="E1956" s="44" t="s">
        <v>43</v>
      </c>
      <c r="F1956" s="43" t="s">
        <v>34</v>
      </c>
      <c r="G1956" s="84" t="s">
        <v>34</v>
      </c>
      <c r="H1956" s="31" t="s">
        <v>3177</v>
      </c>
      <c r="I1956" s="31"/>
      <c r="J1956" s="84" t="s">
        <v>106</v>
      </c>
      <c r="K1956" s="31" t="s">
        <v>36</v>
      </c>
      <c r="L1956" s="31" t="s">
        <v>95</v>
      </c>
      <c r="M1956" s="169">
        <v>45514</v>
      </c>
      <c r="N1956" s="148"/>
      <c r="O1956" s="44" t="s">
        <v>43</v>
      </c>
      <c r="P1956" s="43" t="s">
        <v>3178</v>
      </c>
      <c r="Q1956" s="31"/>
      <c r="R1956" s="84" t="s">
        <v>106</v>
      </c>
      <c r="S1956" s="31" t="s">
        <v>36</v>
      </c>
      <c r="T1956" s="31" t="s">
        <v>95</v>
      </c>
      <c r="U1956" s="169">
        <v>45514</v>
      </c>
      <c r="V1956" s="150"/>
      <c r="W1956" s="141" t="str" cm="1">
        <f t="array" ref="W1956">IF(SUM(LEN(B1956:V1956))=0,"",IF(OR(OR(ISBLANK(F1956),SUM(LEN(C1956),LEN(D1956))=0),AND(NOT(E1956="Unknown"),ISBLANK(J1956)),AND(NOT(O1956="Unknown"),ISBLANK(R1956))),"Missing Information", INDEX(Table15[Entire Service Line Classification], MATCH(SUMIFS(Table15[Unique ID],Table15[System-Owned Portion],E1956,Table15[If Material Anything Other than "Lead" in Column E,Was Material Ever Previously Lead?],G1956,Table15[Customer-Owned Portion],O1956),Table15[Unique ID],0),0)))</f>
        <v>Non-lead</v>
      </c>
      <c r="X1956"/>
    </row>
    <row r="1957" spans="2:24" ht="30" x14ac:dyDescent="0.25">
      <c r="B1957" s="146">
        <v>26365573</v>
      </c>
      <c r="C1957" s="31" t="s">
        <v>2289</v>
      </c>
      <c r="D1957" s="31">
        <v>2129</v>
      </c>
      <c r="E1957" s="44" t="s">
        <v>43</v>
      </c>
      <c r="F1957" s="43" t="s">
        <v>34</v>
      </c>
      <c r="G1957" s="84" t="s">
        <v>34</v>
      </c>
      <c r="H1957" s="31" t="s">
        <v>3177</v>
      </c>
      <c r="I1957" s="31"/>
      <c r="J1957" s="84" t="s">
        <v>106</v>
      </c>
      <c r="K1957" s="31" t="s">
        <v>36</v>
      </c>
      <c r="L1957" s="31" t="s">
        <v>95</v>
      </c>
      <c r="M1957" s="169">
        <v>45514</v>
      </c>
      <c r="N1957" s="148"/>
      <c r="O1957" s="44" t="s">
        <v>43</v>
      </c>
      <c r="P1957" s="43" t="s">
        <v>3178</v>
      </c>
      <c r="Q1957" s="31"/>
      <c r="R1957" s="84" t="s">
        <v>106</v>
      </c>
      <c r="S1957" s="31" t="s">
        <v>36</v>
      </c>
      <c r="T1957" s="31" t="s">
        <v>95</v>
      </c>
      <c r="U1957" s="169">
        <v>45514</v>
      </c>
      <c r="V1957" s="150"/>
      <c r="W1957" s="141" t="str" cm="1">
        <f t="array" ref="W1957">IF(SUM(LEN(B1957:V1957))=0,"",IF(OR(OR(ISBLANK(F1957),SUM(LEN(C1957),LEN(D1957))=0),AND(NOT(E1957="Unknown"),ISBLANK(J1957)),AND(NOT(O1957="Unknown"),ISBLANK(R1957))),"Missing Information", INDEX(Table15[Entire Service Line Classification], MATCH(SUMIFS(Table15[Unique ID],Table15[System-Owned Portion],E1957,Table15[If Material Anything Other than "Lead" in Column E,Was Material Ever Previously Lead?],G1957,Table15[Customer-Owned Portion],O1957),Table15[Unique ID],0),0)))</f>
        <v>Non-lead</v>
      </c>
      <c r="X1957"/>
    </row>
    <row r="1958" spans="2:24" ht="30" x14ac:dyDescent="0.25">
      <c r="B1958" s="146">
        <v>26365955</v>
      </c>
      <c r="C1958" s="31" t="s">
        <v>2290</v>
      </c>
      <c r="D1958" s="31">
        <v>2130</v>
      </c>
      <c r="E1958" s="44" t="s">
        <v>43</v>
      </c>
      <c r="F1958" s="43" t="s">
        <v>34</v>
      </c>
      <c r="G1958" s="84" t="s">
        <v>34</v>
      </c>
      <c r="H1958" s="31" t="s">
        <v>3177</v>
      </c>
      <c r="I1958" s="31"/>
      <c r="J1958" s="84" t="s">
        <v>106</v>
      </c>
      <c r="K1958" s="31" t="s">
        <v>36</v>
      </c>
      <c r="L1958" s="31" t="s">
        <v>95</v>
      </c>
      <c r="M1958" s="169">
        <v>45514</v>
      </c>
      <c r="N1958" s="148"/>
      <c r="O1958" s="44" t="s">
        <v>43</v>
      </c>
      <c r="P1958" s="43" t="s">
        <v>3178</v>
      </c>
      <c r="Q1958" s="31"/>
      <c r="R1958" s="84" t="s">
        <v>106</v>
      </c>
      <c r="S1958" s="31" t="s">
        <v>36</v>
      </c>
      <c r="T1958" s="31" t="s">
        <v>95</v>
      </c>
      <c r="U1958" s="169">
        <v>45514</v>
      </c>
      <c r="V1958" s="150"/>
      <c r="W1958" s="141" t="str" cm="1">
        <f t="array" ref="W1958">IF(SUM(LEN(B1958:V1958))=0,"",IF(OR(OR(ISBLANK(F1958),SUM(LEN(C1958),LEN(D1958))=0),AND(NOT(E1958="Unknown"),ISBLANK(J1958)),AND(NOT(O1958="Unknown"),ISBLANK(R1958))),"Missing Information", INDEX(Table15[Entire Service Line Classification], MATCH(SUMIFS(Table15[Unique ID],Table15[System-Owned Portion],E1958,Table15[If Material Anything Other than "Lead" in Column E,Was Material Ever Previously Lead?],G1958,Table15[Customer-Owned Portion],O1958),Table15[Unique ID],0),0)))</f>
        <v>Non-lead</v>
      </c>
      <c r="X1958"/>
    </row>
    <row r="1959" spans="2:24" ht="30" x14ac:dyDescent="0.25">
      <c r="B1959" s="146">
        <v>26365956</v>
      </c>
      <c r="C1959" s="31" t="s">
        <v>2291</v>
      </c>
      <c r="D1959" s="31">
        <v>2131</v>
      </c>
      <c r="E1959" s="44" t="s">
        <v>43</v>
      </c>
      <c r="F1959" s="43" t="s">
        <v>34</v>
      </c>
      <c r="G1959" s="84" t="s">
        <v>34</v>
      </c>
      <c r="H1959" s="31" t="s">
        <v>3177</v>
      </c>
      <c r="I1959" s="31"/>
      <c r="J1959" s="84" t="s">
        <v>106</v>
      </c>
      <c r="K1959" s="31" t="s">
        <v>36</v>
      </c>
      <c r="L1959" s="31" t="s">
        <v>95</v>
      </c>
      <c r="M1959" s="169">
        <v>45514</v>
      </c>
      <c r="N1959" s="148"/>
      <c r="O1959" s="44" t="s">
        <v>42</v>
      </c>
      <c r="P1959" s="43" t="s">
        <v>3178</v>
      </c>
      <c r="Q1959" s="31"/>
      <c r="R1959" s="84" t="s">
        <v>106</v>
      </c>
      <c r="S1959" s="31" t="s">
        <v>36</v>
      </c>
      <c r="T1959" s="31" t="s">
        <v>95</v>
      </c>
      <c r="U1959" s="169">
        <v>45514</v>
      </c>
      <c r="V1959" s="150"/>
      <c r="W1959" s="141" t="str" cm="1">
        <f t="array" ref="W1959">IF(SUM(LEN(B1959:V1959))=0,"",IF(OR(OR(ISBLANK(F1959),SUM(LEN(C1959),LEN(D1959))=0),AND(NOT(E1959="Unknown"),ISBLANK(J1959)),AND(NOT(O1959="Unknown"),ISBLANK(R1959))),"Missing Information", INDEX(Table15[Entire Service Line Classification], MATCH(SUMIFS(Table15[Unique ID],Table15[System-Owned Portion],E1959,Table15[If Material Anything Other than "Lead" in Column E,Was Material Ever Previously Lead?],G1959,Table15[Customer-Owned Portion],O1959),Table15[Unique ID],0),0)))</f>
        <v>Non-lead</v>
      </c>
      <c r="X1959"/>
    </row>
    <row r="1960" spans="2:24" ht="30" x14ac:dyDescent="0.25">
      <c r="B1960" s="146">
        <v>26365952</v>
      </c>
      <c r="C1960" s="31" t="s">
        <v>2292</v>
      </c>
      <c r="D1960" s="31">
        <v>2132</v>
      </c>
      <c r="E1960" s="44" t="s">
        <v>43</v>
      </c>
      <c r="F1960" s="43" t="s">
        <v>34</v>
      </c>
      <c r="G1960" s="84" t="s">
        <v>34</v>
      </c>
      <c r="H1960" s="31" t="s">
        <v>3177</v>
      </c>
      <c r="I1960" s="31"/>
      <c r="J1960" s="84" t="s">
        <v>106</v>
      </c>
      <c r="K1960" s="31" t="s">
        <v>36</v>
      </c>
      <c r="L1960" s="31" t="s">
        <v>95</v>
      </c>
      <c r="M1960" s="169">
        <v>45514</v>
      </c>
      <c r="N1960" s="148"/>
      <c r="O1960" s="44" t="s">
        <v>42</v>
      </c>
      <c r="P1960" s="43" t="s">
        <v>3178</v>
      </c>
      <c r="Q1960" s="31"/>
      <c r="R1960" s="84" t="s">
        <v>106</v>
      </c>
      <c r="S1960" s="31" t="s">
        <v>36</v>
      </c>
      <c r="T1960" s="31" t="s">
        <v>95</v>
      </c>
      <c r="U1960" s="169">
        <v>45514</v>
      </c>
      <c r="V1960" s="150"/>
      <c r="W1960" s="141" t="str" cm="1">
        <f t="array" ref="W1960">IF(SUM(LEN(B1960:V1960))=0,"",IF(OR(OR(ISBLANK(F1960),SUM(LEN(C1960),LEN(D1960))=0),AND(NOT(E1960="Unknown"),ISBLANK(J1960)),AND(NOT(O1960="Unknown"),ISBLANK(R1960))),"Missing Information", INDEX(Table15[Entire Service Line Classification], MATCH(SUMIFS(Table15[Unique ID],Table15[System-Owned Portion],E1960,Table15[If Material Anything Other than "Lead" in Column E,Was Material Ever Previously Lead?],G1960,Table15[Customer-Owned Portion],O1960),Table15[Unique ID],0),0)))</f>
        <v>Non-lead</v>
      </c>
      <c r="X1960"/>
    </row>
    <row r="1961" spans="2:24" ht="30" x14ac:dyDescent="0.25">
      <c r="B1961" s="146">
        <v>26365950</v>
      </c>
      <c r="C1961" s="31" t="s">
        <v>2293</v>
      </c>
      <c r="D1961" s="31">
        <v>2133</v>
      </c>
      <c r="E1961" s="44" t="s">
        <v>43</v>
      </c>
      <c r="F1961" s="43" t="s">
        <v>34</v>
      </c>
      <c r="G1961" s="84" t="s">
        <v>34</v>
      </c>
      <c r="H1961" s="31" t="s">
        <v>3177</v>
      </c>
      <c r="I1961" s="31"/>
      <c r="J1961" s="84" t="s">
        <v>106</v>
      </c>
      <c r="K1961" s="31" t="s">
        <v>36</v>
      </c>
      <c r="L1961" s="31" t="s">
        <v>95</v>
      </c>
      <c r="M1961" s="169">
        <v>45514</v>
      </c>
      <c r="N1961" s="148"/>
      <c r="O1961" s="44" t="s">
        <v>43</v>
      </c>
      <c r="P1961" s="43" t="s">
        <v>3178</v>
      </c>
      <c r="Q1961" s="31"/>
      <c r="R1961" s="84" t="s">
        <v>106</v>
      </c>
      <c r="S1961" s="31" t="s">
        <v>36</v>
      </c>
      <c r="T1961" s="31" t="s">
        <v>95</v>
      </c>
      <c r="U1961" s="169">
        <v>45514</v>
      </c>
      <c r="V1961" s="150"/>
      <c r="W1961" s="141" t="str" cm="1">
        <f t="array" ref="W1961">IF(SUM(LEN(B1961:V1961))=0,"",IF(OR(OR(ISBLANK(F1961),SUM(LEN(C1961),LEN(D1961))=0),AND(NOT(E1961="Unknown"),ISBLANK(J1961)),AND(NOT(O1961="Unknown"),ISBLANK(R1961))),"Missing Information", INDEX(Table15[Entire Service Line Classification], MATCH(SUMIFS(Table15[Unique ID],Table15[System-Owned Portion],E1961,Table15[If Material Anything Other than "Lead" in Column E,Was Material Ever Previously Lead?],G1961,Table15[Customer-Owned Portion],O1961),Table15[Unique ID],0),0)))</f>
        <v>Non-lead</v>
      </c>
      <c r="X1961"/>
    </row>
    <row r="1962" spans="2:24" ht="30" x14ac:dyDescent="0.25">
      <c r="B1962" s="146">
        <v>26365580</v>
      </c>
      <c r="C1962" s="31" t="s">
        <v>2294</v>
      </c>
      <c r="D1962" s="31">
        <v>2134</v>
      </c>
      <c r="E1962" s="44" t="s">
        <v>43</v>
      </c>
      <c r="F1962" s="43" t="s">
        <v>34</v>
      </c>
      <c r="G1962" s="84" t="s">
        <v>34</v>
      </c>
      <c r="H1962" s="31" t="s">
        <v>3177</v>
      </c>
      <c r="I1962" s="31"/>
      <c r="J1962" s="84" t="s">
        <v>106</v>
      </c>
      <c r="K1962" s="31" t="s">
        <v>36</v>
      </c>
      <c r="L1962" s="31" t="s">
        <v>95</v>
      </c>
      <c r="M1962" s="169">
        <v>45514</v>
      </c>
      <c r="N1962" s="148"/>
      <c r="O1962" s="44" t="s">
        <v>42</v>
      </c>
      <c r="P1962" s="43" t="s">
        <v>3178</v>
      </c>
      <c r="Q1962" s="31"/>
      <c r="R1962" s="84" t="s">
        <v>106</v>
      </c>
      <c r="S1962" s="31" t="s">
        <v>36</v>
      </c>
      <c r="T1962" s="31" t="s">
        <v>95</v>
      </c>
      <c r="U1962" s="169">
        <v>45514</v>
      </c>
      <c r="V1962" s="150"/>
      <c r="W1962" s="141" t="str" cm="1">
        <f t="array" ref="W1962">IF(SUM(LEN(B1962:V1962))=0,"",IF(OR(OR(ISBLANK(F1962),SUM(LEN(C1962),LEN(D1962))=0),AND(NOT(E1962="Unknown"),ISBLANK(J1962)),AND(NOT(O1962="Unknown"),ISBLANK(R1962))),"Missing Information", INDEX(Table15[Entire Service Line Classification], MATCH(SUMIFS(Table15[Unique ID],Table15[System-Owned Portion],E1962,Table15[If Material Anything Other than "Lead" in Column E,Was Material Ever Previously Lead?],G1962,Table15[Customer-Owned Portion],O1962),Table15[Unique ID],0),0)))</f>
        <v>Non-lead</v>
      </c>
      <c r="X1962"/>
    </row>
    <row r="1963" spans="2:24" ht="30" x14ac:dyDescent="0.25">
      <c r="B1963" s="146">
        <v>26365949</v>
      </c>
      <c r="C1963" s="31" t="s">
        <v>2295</v>
      </c>
      <c r="D1963" s="31">
        <v>2135</v>
      </c>
      <c r="E1963" s="44" t="s">
        <v>43</v>
      </c>
      <c r="F1963" s="43" t="s">
        <v>34</v>
      </c>
      <c r="G1963" s="84" t="s">
        <v>34</v>
      </c>
      <c r="H1963" s="31" t="s">
        <v>3177</v>
      </c>
      <c r="I1963" s="31"/>
      <c r="J1963" s="84" t="s">
        <v>106</v>
      </c>
      <c r="K1963" s="31" t="s">
        <v>36</v>
      </c>
      <c r="L1963" s="31" t="s">
        <v>95</v>
      </c>
      <c r="M1963" s="169">
        <v>45514</v>
      </c>
      <c r="N1963" s="148"/>
      <c r="O1963" s="44" t="s">
        <v>43</v>
      </c>
      <c r="P1963" s="43" t="s">
        <v>3178</v>
      </c>
      <c r="Q1963" s="31"/>
      <c r="R1963" s="84" t="s">
        <v>106</v>
      </c>
      <c r="S1963" s="31" t="s">
        <v>36</v>
      </c>
      <c r="T1963" s="31" t="s">
        <v>95</v>
      </c>
      <c r="U1963" s="169">
        <v>45514</v>
      </c>
      <c r="V1963" s="150"/>
      <c r="W1963" s="141" t="str" cm="1">
        <f t="array" ref="W1963">IF(SUM(LEN(B1963:V1963))=0,"",IF(OR(OR(ISBLANK(F1963),SUM(LEN(C1963),LEN(D1963))=0),AND(NOT(E1963="Unknown"),ISBLANK(J1963)),AND(NOT(O1963="Unknown"),ISBLANK(R1963))),"Missing Information", INDEX(Table15[Entire Service Line Classification], MATCH(SUMIFS(Table15[Unique ID],Table15[System-Owned Portion],E1963,Table15[If Material Anything Other than "Lead" in Column E,Was Material Ever Previously Lead?],G1963,Table15[Customer-Owned Portion],O1963),Table15[Unique ID],0),0)))</f>
        <v>Non-lead</v>
      </c>
      <c r="X1963"/>
    </row>
    <row r="1964" spans="2:24" ht="30" x14ac:dyDescent="0.25">
      <c r="B1964" s="146">
        <v>26365953</v>
      </c>
      <c r="C1964" s="31" t="s">
        <v>2296</v>
      </c>
      <c r="D1964" s="31">
        <v>2136</v>
      </c>
      <c r="E1964" s="44" t="s">
        <v>43</v>
      </c>
      <c r="F1964" s="43" t="s">
        <v>34</v>
      </c>
      <c r="G1964" s="84" t="s">
        <v>34</v>
      </c>
      <c r="H1964" s="31" t="s">
        <v>3177</v>
      </c>
      <c r="I1964" s="31"/>
      <c r="J1964" s="84" t="s">
        <v>106</v>
      </c>
      <c r="K1964" s="31" t="s">
        <v>36</v>
      </c>
      <c r="L1964" s="31" t="s">
        <v>95</v>
      </c>
      <c r="M1964" s="169">
        <v>45514</v>
      </c>
      <c r="N1964" s="148"/>
      <c r="O1964" s="44" t="s">
        <v>43</v>
      </c>
      <c r="P1964" s="43" t="s">
        <v>3178</v>
      </c>
      <c r="Q1964" s="31"/>
      <c r="R1964" s="84" t="s">
        <v>106</v>
      </c>
      <c r="S1964" s="31" t="s">
        <v>36</v>
      </c>
      <c r="T1964" s="31" t="s">
        <v>95</v>
      </c>
      <c r="U1964" s="169">
        <v>45514</v>
      </c>
      <c r="V1964" s="150"/>
      <c r="W1964" s="141" t="str" cm="1">
        <f t="array" ref="W1964">IF(SUM(LEN(B1964:V1964))=0,"",IF(OR(OR(ISBLANK(F1964),SUM(LEN(C1964),LEN(D1964))=0),AND(NOT(E1964="Unknown"),ISBLANK(J1964)),AND(NOT(O1964="Unknown"),ISBLANK(R1964))),"Missing Information", INDEX(Table15[Entire Service Line Classification], MATCH(SUMIFS(Table15[Unique ID],Table15[System-Owned Portion],E1964,Table15[If Material Anything Other than "Lead" in Column E,Was Material Ever Previously Lead?],G1964,Table15[Customer-Owned Portion],O1964),Table15[Unique ID],0),0)))</f>
        <v>Non-lead</v>
      </c>
      <c r="X1964"/>
    </row>
    <row r="1965" spans="2:24" ht="30" x14ac:dyDescent="0.25">
      <c r="B1965" s="146">
        <v>26365574</v>
      </c>
      <c r="C1965" s="31" t="s">
        <v>2297</v>
      </c>
      <c r="D1965" s="31">
        <v>2137</v>
      </c>
      <c r="E1965" s="44" t="s">
        <v>43</v>
      </c>
      <c r="F1965" s="43" t="s">
        <v>34</v>
      </c>
      <c r="G1965" s="84" t="s">
        <v>34</v>
      </c>
      <c r="H1965" s="31" t="s">
        <v>3177</v>
      </c>
      <c r="I1965" s="31"/>
      <c r="J1965" s="84" t="s">
        <v>106</v>
      </c>
      <c r="K1965" s="31" t="s">
        <v>36</v>
      </c>
      <c r="L1965" s="31" t="s">
        <v>95</v>
      </c>
      <c r="M1965" s="169">
        <v>45514</v>
      </c>
      <c r="N1965" s="148"/>
      <c r="O1965" s="44" t="s">
        <v>43</v>
      </c>
      <c r="P1965" s="43" t="s">
        <v>3178</v>
      </c>
      <c r="Q1965" s="31"/>
      <c r="R1965" s="84" t="s">
        <v>106</v>
      </c>
      <c r="S1965" s="31" t="s">
        <v>36</v>
      </c>
      <c r="T1965" s="31" t="s">
        <v>95</v>
      </c>
      <c r="U1965" s="169">
        <v>45514</v>
      </c>
      <c r="V1965" s="150"/>
      <c r="W1965" s="141" t="str" cm="1">
        <f t="array" ref="W1965">IF(SUM(LEN(B1965:V1965))=0,"",IF(OR(OR(ISBLANK(F1965),SUM(LEN(C1965),LEN(D1965))=0),AND(NOT(E1965="Unknown"),ISBLANK(J1965)),AND(NOT(O1965="Unknown"),ISBLANK(R1965))),"Missing Information", INDEX(Table15[Entire Service Line Classification], MATCH(SUMIFS(Table15[Unique ID],Table15[System-Owned Portion],E1965,Table15[If Material Anything Other than "Lead" in Column E,Was Material Ever Previously Lead?],G1965,Table15[Customer-Owned Portion],O1965),Table15[Unique ID],0),0)))</f>
        <v>Non-lead</v>
      </c>
      <c r="X1965"/>
    </row>
    <row r="1966" spans="2:24" ht="30" x14ac:dyDescent="0.25">
      <c r="B1966" s="146">
        <v>26367184</v>
      </c>
      <c r="C1966" s="31" t="s">
        <v>2298</v>
      </c>
      <c r="D1966" s="31">
        <v>2138</v>
      </c>
      <c r="E1966" s="44" t="s">
        <v>43</v>
      </c>
      <c r="F1966" s="43" t="s">
        <v>34</v>
      </c>
      <c r="G1966" s="84" t="s">
        <v>34</v>
      </c>
      <c r="H1966" s="31" t="s">
        <v>3177</v>
      </c>
      <c r="I1966" s="31"/>
      <c r="J1966" s="84" t="s">
        <v>106</v>
      </c>
      <c r="K1966" s="31" t="s">
        <v>36</v>
      </c>
      <c r="L1966" s="31" t="s">
        <v>95</v>
      </c>
      <c r="M1966" s="169">
        <v>45514</v>
      </c>
      <c r="N1966" s="148"/>
      <c r="O1966" s="44" t="s">
        <v>43</v>
      </c>
      <c r="P1966" s="43" t="s">
        <v>3178</v>
      </c>
      <c r="Q1966" s="31"/>
      <c r="R1966" s="84" t="s">
        <v>106</v>
      </c>
      <c r="S1966" s="31" t="s">
        <v>36</v>
      </c>
      <c r="T1966" s="31" t="s">
        <v>95</v>
      </c>
      <c r="U1966" s="169">
        <v>45514</v>
      </c>
      <c r="V1966" s="150"/>
      <c r="W1966" s="141" t="str" cm="1">
        <f t="array" ref="W1966">IF(SUM(LEN(B1966:V1966))=0,"",IF(OR(OR(ISBLANK(F1966),SUM(LEN(C1966),LEN(D1966))=0),AND(NOT(E1966="Unknown"),ISBLANK(J1966)),AND(NOT(O1966="Unknown"),ISBLANK(R1966))),"Missing Information", INDEX(Table15[Entire Service Line Classification], MATCH(SUMIFS(Table15[Unique ID],Table15[System-Owned Portion],E1966,Table15[If Material Anything Other than "Lead" in Column E,Was Material Ever Previously Lead?],G1966,Table15[Customer-Owned Portion],O1966),Table15[Unique ID],0),0)))</f>
        <v>Non-lead</v>
      </c>
      <c r="X1966"/>
    </row>
    <row r="1967" spans="2:24" ht="30" x14ac:dyDescent="0.25">
      <c r="B1967" s="146">
        <v>26365954</v>
      </c>
      <c r="C1967" s="31" t="s">
        <v>2299</v>
      </c>
      <c r="D1967" s="31">
        <v>2139</v>
      </c>
      <c r="E1967" s="44" t="s">
        <v>43</v>
      </c>
      <c r="F1967" s="43" t="s">
        <v>34</v>
      </c>
      <c r="G1967" s="84" t="s">
        <v>34</v>
      </c>
      <c r="H1967" s="31" t="s">
        <v>3177</v>
      </c>
      <c r="I1967" s="31"/>
      <c r="J1967" s="84" t="s">
        <v>106</v>
      </c>
      <c r="K1967" s="31" t="s">
        <v>36</v>
      </c>
      <c r="L1967" s="31" t="s">
        <v>95</v>
      </c>
      <c r="M1967" s="169">
        <v>45514</v>
      </c>
      <c r="N1967" s="148"/>
      <c r="O1967" s="44" t="s">
        <v>42</v>
      </c>
      <c r="P1967" s="43" t="s">
        <v>3178</v>
      </c>
      <c r="Q1967" s="31"/>
      <c r="R1967" s="84" t="s">
        <v>106</v>
      </c>
      <c r="S1967" s="31" t="s">
        <v>36</v>
      </c>
      <c r="T1967" s="31" t="s">
        <v>95</v>
      </c>
      <c r="U1967" s="169">
        <v>45514</v>
      </c>
      <c r="V1967" s="150"/>
      <c r="W1967" s="141" t="str" cm="1">
        <f t="array" ref="W1967">IF(SUM(LEN(B1967:V1967))=0,"",IF(OR(OR(ISBLANK(F1967),SUM(LEN(C1967),LEN(D1967))=0),AND(NOT(E1967="Unknown"),ISBLANK(J1967)),AND(NOT(O1967="Unknown"),ISBLANK(R1967))),"Missing Information", INDEX(Table15[Entire Service Line Classification], MATCH(SUMIFS(Table15[Unique ID],Table15[System-Owned Portion],E1967,Table15[If Material Anything Other than "Lead" in Column E,Was Material Ever Previously Lead?],G1967,Table15[Customer-Owned Portion],O1967),Table15[Unique ID],0),0)))</f>
        <v>Non-lead</v>
      </c>
      <c r="X1967"/>
    </row>
    <row r="1968" spans="2:24" ht="30" x14ac:dyDescent="0.25">
      <c r="B1968" s="146">
        <v>26366665</v>
      </c>
      <c r="C1968" s="31" t="s">
        <v>2300</v>
      </c>
      <c r="D1968" s="31">
        <v>2140</v>
      </c>
      <c r="E1968" s="44" t="s">
        <v>43</v>
      </c>
      <c r="F1968" s="43" t="s">
        <v>34</v>
      </c>
      <c r="G1968" s="84" t="s">
        <v>34</v>
      </c>
      <c r="H1968" s="31" t="s">
        <v>3177</v>
      </c>
      <c r="I1968" s="31"/>
      <c r="J1968" s="84" t="s">
        <v>106</v>
      </c>
      <c r="K1968" s="31" t="s">
        <v>36</v>
      </c>
      <c r="L1968" s="31" t="s">
        <v>95</v>
      </c>
      <c r="M1968" s="169">
        <v>45514</v>
      </c>
      <c r="N1968" s="148"/>
      <c r="O1968" s="44" t="s">
        <v>43</v>
      </c>
      <c r="P1968" s="43" t="s">
        <v>3178</v>
      </c>
      <c r="Q1968" s="31"/>
      <c r="R1968" s="84" t="s">
        <v>106</v>
      </c>
      <c r="S1968" s="31" t="s">
        <v>36</v>
      </c>
      <c r="T1968" s="31" t="s">
        <v>95</v>
      </c>
      <c r="U1968" s="169">
        <v>45514</v>
      </c>
      <c r="V1968" s="150"/>
      <c r="W1968" s="141" t="str" cm="1">
        <f t="array" ref="W1968">IF(SUM(LEN(B1968:V1968))=0,"",IF(OR(OR(ISBLANK(F1968),SUM(LEN(C1968),LEN(D1968))=0),AND(NOT(E1968="Unknown"),ISBLANK(J1968)),AND(NOT(O1968="Unknown"),ISBLANK(R1968))),"Missing Information", INDEX(Table15[Entire Service Line Classification], MATCH(SUMIFS(Table15[Unique ID],Table15[System-Owned Portion],E1968,Table15[If Material Anything Other than "Lead" in Column E,Was Material Ever Previously Lead?],G1968,Table15[Customer-Owned Portion],O1968),Table15[Unique ID],0),0)))</f>
        <v>Non-lead</v>
      </c>
      <c r="X1968"/>
    </row>
    <row r="1969" spans="2:24" ht="30" x14ac:dyDescent="0.25">
      <c r="B1969" s="146">
        <v>26365951</v>
      </c>
      <c r="C1969" s="31" t="s">
        <v>2301</v>
      </c>
      <c r="D1969" s="31">
        <v>2141</v>
      </c>
      <c r="E1969" s="44" t="s">
        <v>43</v>
      </c>
      <c r="F1969" s="43" t="s">
        <v>34</v>
      </c>
      <c r="G1969" s="84" t="s">
        <v>34</v>
      </c>
      <c r="H1969" s="31" t="s">
        <v>3177</v>
      </c>
      <c r="I1969" s="31"/>
      <c r="J1969" s="84" t="s">
        <v>106</v>
      </c>
      <c r="K1969" s="31" t="s">
        <v>36</v>
      </c>
      <c r="L1969" s="31" t="s">
        <v>95</v>
      </c>
      <c r="M1969" s="169">
        <v>45514</v>
      </c>
      <c r="N1969" s="148"/>
      <c r="O1969" s="44" t="s">
        <v>43</v>
      </c>
      <c r="P1969" s="43" t="s">
        <v>3178</v>
      </c>
      <c r="Q1969" s="31"/>
      <c r="R1969" s="84" t="s">
        <v>106</v>
      </c>
      <c r="S1969" s="31" t="s">
        <v>36</v>
      </c>
      <c r="T1969" s="31" t="s">
        <v>95</v>
      </c>
      <c r="U1969" s="169">
        <v>45514</v>
      </c>
      <c r="V1969" s="150"/>
      <c r="W1969" s="141" t="str" cm="1">
        <f t="array" ref="W1969">IF(SUM(LEN(B1969:V1969))=0,"",IF(OR(OR(ISBLANK(F1969),SUM(LEN(C1969),LEN(D1969))=0),AND(NOT(E1969="Unknown"),ISBLANK(J1969)),AND(NOT(O1969="Unknown"),ISBLANK(R1969))),"Missing Information", INDEX(Table15[Entire Service Line Classification], MATCH(SUMIFS(Table15[Unique ID],Table15[System-Owned Portion],E1969,Table15[If Material Anything Other than "Lead" in Column E,Was Material Ever Previously Lead?],G1969,Table15[Customer-Owned Portion],O1969),Table15[Unique ID],0),0)))</f>
        <v>Non-lead</v>
      </c>
      <c r="X1969"/>
    </row>
    <row r="1970" spans="2:24" ht="30" x14ac:dyDescent="0.25">
      <c r="B1970" s="146">
        <v>26367185</v>
      </c>
      <c r="C1970" s="31" t="s">
        <v>2302</v>
      </c>
      <c r="D1970" s="31">
        <v>2142</v>
      </c>
      <c r="E1970" s="44" t="s">
        <v>43</v>
      </c>
      <c r="F1970" s="43" t="s">
        <v>34</v>
      </c>
      <c r="G1970" s="84" t="s">
        <v>34</v>
      </c>
      <c r="H1970" s="31" t="s">
        <v>3177</v>
      </c>
      <c r="I1970" s="31"/>
      <c r="J1970" s="84" t="s">
        <v>106</v>
      </c>
      <c r="K1970" s="31" t="s">
        <v>36</v>
      </c>
      <c r="L1970" s="31" t="s">
        <v>95</v>
      </c>
      <c r="M1970" s="169">
        <v>45514</v>
      </c>
      <c r="N1970" s="148"/>
      <c r="O1970" s="44" t="s">
        <v>43</v>
      </c>
      <c r="P1970" s="43" t="s">
        <v>3178</v>
      </c>
      <c r="Q1970" s="31"/>
      <c r="R1970" s="84" t="s">
        <v>106</v>
      </c>
      <c r="S1970" s="31" t="s">
        <v>36</v>
      </c>
      <c r="T1970" s="31" t="s">
        <v>95</v>
      </c>
      <c r="U1970" s="169">
        <v>45514</v>
      </c>
      <c r="V1970" s="150"/>
      <c r="W1970" s="141" t="str" cm="1">
        <f t="array" ref="W1970">IF(SUM(LEN(B1970:V1970))=0,"",IF(OR(OR(ISBLANK(F1970),SUM(LEN(C1970),LEN(D1970))=0),AND(NOT(E1970="Unknown"),ISBLANK(J1970)),AND(NOT(O1970="Unknown"),ISBLANK(R1970))),"Missing Information", INDEX(Table15[Entire Service Line Classification], MATCH(SUMIFS(Table15[Unique ID],Table15[System-Owned Portion],E1970,Table15[If Material Anything Other than "Lead" in Column E,Was Material Ever Previously Lead?],G1970,Table15[Customer-Owned Portion],O1970),Table15[Unique ID],0),0)))</f>
        <v>Non-lead</v>
      </c>
      <c r="X1970"/>
    </row>
    <row r="1971" spans="2:24" ht="30" x14ac:dyDescent="0.25">
      <c r="B1971" s="146">
        <v>26365903</v>
      </c>
      <c r="C1971" s="31" t="s">
        <v>2303</v>
      </c>
      <c r="D1971" s="31">
        <v>2143</v>
      </c>
      <c r="E1971" s="44" t="s">
        <v>43</v>
      </c>
      <c r="F1971" s="43" t="s">
        <v>34</v>
      </c>
      <c r="G1971" s="84" t="s">
        <v>34</v>
      </c>
      <c r="H1971" s="31" t="s">
        <v>3177</v>
      </c>
      <c r="I1971" s="31"/>
      <c r="J1971" s="84" t="s">
        <v>106</v>
      </c>
      <c r="K1971" s="31" t="s">
        <v>36</v>
      </c>
      <c r="L1971" s="31" t="s">
        <v>95</v>
      </c>
      <c r="M1971" s="169">
        <v>45514</v>
      </c>
      <c r="N1971" s="148"/>
      <c r="O1971" s="44" t="s">
        <v>43</v>
      </c>
      <c r="P1971" s="43" t="s">
        <v>3178</v>
      </c>
      <c r="Q1971" s="31"/>
      <c r="R1971" s="84" t="s">
        <v>106</v>
      </c>
      <c r="S1971" s="31" t="s">
        <v>36</v>
      </c>
      <c r="T1971" s="31" t="s">
        <v>95</v>
      </c>
      <c r="U1971" s="169">
        <v>45514</v>
      </c>
      <c r="V1971" s="150"/>
      <c r="W1971" s="141" t="str" cm="1">
        <f t="array" ref="W1971">IF(SUM(LEN(B1971:V1971))=0,"",IF(OR(OR(ISBLANK(F1971),SUM(LEN(C1971),LEN(D1971))=0),AND(NOT(E1971="Unknown"),ISBLANK(J1971)),AND(NOT(O1971="Unknown"),ISBLANK(R1971))),"Missing Information", INDEX(Table15[Entire Service Line Classification], MATCH(SUMIFS(Table15[Unique ID],Table15[System-Owned Portion],E1971,Table15[If Material Anything Other than "Lead" in Column E,Was Material Ever Previously Lead?],G1971,Table15[Customer-Owned Portion],O1971),Table15[Unique ID],0),0)))</f>
        <v>Non-lead</v>
      </c>
      <c r="X1971"/>
    </row>
    <row r="1972" spans="2:24" ht="30" x14ac:dyDescent="0.25">
      <c r="B1972" s="146">
        <v>26367183</v>
      </c>
      <c r="C1972" s="31" t="s">
        <v>2304</v>
      </c>
      <c r="D1972" s="31">
        <v>2144</v>
      </c>
      <c r="E1972" s="44" t="s">
        <v>43</v>
      </c>
      <c r="F1972" s="43" t="s">
        <v>34</v>
      </c>
      <c r="G1972" s="84" t="s">
        <v>34</v>
      </c>
      <c r="H1972" s="31" t="s">
        <v>3177</v>
      </c>
      <c r="I1972" s="31"/>
      <c r="J1972" s="84" t="s">
        <v>106</v>
      </c>
      <c r="K1972" s="31" t="s">
        <v>36</v>
      </c>
      <c r="L1972" s="31" t="s">
        <v>95</v>
      </c>
      <c r="M1972" s="169">
        <v>45514</v>
      </c>
      <c r="N1972" s="148"/>
      <c r="O1972" s="44" t="s">
        <v>43</v>
      </c>
      <c r="P1972" s="43" t="s">
        <v>3178</v>
      </c>
      <c r="Q1972" s="31"/>
      <c r="R1972" s="84" t="s">
        <v>106</v>
      </c>
      <c r="S1972" s="31" t="s">
        <v>36</v>
      </c>
      <c r="T1972" s="31" t="s">
        <v>95</v>
      </c>
      <c r="U1972" s="169">
        <v>45514</v>
      </c>
      <c r="V1972" s="150"/>
      <c r="W1972" s="141" t="str" cm="1">
        <f t="array" ref="W1972">IF(SUM(LEN(B1972:V1972))=0,"",IF(OR(OR(ISBLANK(F1972),SUM(LEN(C1972),LEN(D1972))=0),AND(NOT(E1972="Unknown"),ISBLANK(J1972)),AND(NOT(O1972="Unknown"),ISBLANK(R1972))),"Missing Information", INDEX(Table15[Entire Service Line Classification], MATCH(SUMIFS(Table15[Unique ID],Table15[System-Owned Portion],E1972,Table15[If Material Anything Other than "Lead" in Column E,Was Material Ever Previously Lead?],G1972,Table15[Customer-Owned Portion],O1972),Table15[Unique ID],0),0)))</f>
        <v>Non-lead</v>
      </c>
      <c r="X1972"/>
    </row>
    <row r="1973" spans="2:24" ht="30" x14ac:dyDescent="0.25">
      <c r="B1973" s="146">
        <v>26365902</v>
      </c>
      <c r="C1973" s="31" t="s">
        <v>2305</v>
      </c>
      <c r="D1973" s="31">
        <v>2145</v>
      </c>
      <c r="E1973" s="44" t="s">
        <v>43</v>
      </c>
      <c r="F1973" s="43" t="s">
        <v>34</v>
      </c>
      <c r="G1973" s="84" t="s">
        <v>34</v>
      </c>
      <c r="H1973" s="31" t="s">
        <v>3177</v>
      </c>
      <c r="I1973" s="31"/>
      <c r="J1973" s="84" t="s">
        <v>106</v>
      </c>
      <c r="K1973" s="31" t="s">
        <v>36</v>
      </c>
      <c r="L1973" s="31" t="s">
        <v>95</v>
      </c>
      <c r="M1973" s="169">
        <v>45514</v>
      </c>
      <c r="N1973" s="148"/>
      <c r="O1973" s="44" t="s">
        <v>43</v>
      </c>
      <c r="P1973" s="43" t="s">
        <v>3178</v>
      </c>
      <c r="Q1973" s="31"/>
      <c r="R1973" s="84" t="s">
        <v>106</v>
      </c>
      <c r="S1973" s="31" t="s">
        <v>36</v>
      </c>
      <c r="T1973" s="31" t="s">
        <v>95</v>
      </c>
      <c r="U1973" s="169">
        <v>45514</v>
      </c>
      <c r="V1973" s="150"/>
      <c r="W1973" s="141" t="str" cm="1">
        <f t="array" ref="W1973">IF(SUM(LEN(B1973:V1973))=0,"",IF(OR(OR(ISBLANK(F1973),SUM(LEN(C1973),LEN(D1973))=0),AND(NOT(E1973="Unknown"),ISBLANK(J1973)),AND(NOT(O1973="Unknown"),ISBLANK(R1973))),"Missing Information", INDEX(Table15[Entire Service Line Classification], MATCH(SUMIFS(Table15[Unique ID],Table15[System-Owned Portion],E1973,Table15[If Material Anything Other than "Lead" in Column E,Was Material Ever Previously Lead?],G1973,Table15[Customer-Owned Portion],O1973),Table15[Unique ID],0),0)))</f>
        <v>Non-lead</v>
      </c>
      <c r="X1973"/>
    </row>
    <row r="1974" spans="2:24" ht="30" x14ac:dyDescent="0.25">
      <c r="B1974" s="146">
        <v>26365576</v>
      </c>
      <c r="C1974" s="31" t="s">
        <v>2306</v>
      </c>
      <c r="D1974" s="31">
        <v>2146</v>
      </c>
      <c r="E1974" s="44" t="s">
        <v>43</v>
      </c>
      <c r="F1974" s="43" t="s">
        <v>34</v>
      </c>
      <c r="G1974" s="84" t="s">
        <v>34</v>
      </c>
      <c r="H1974" s="31" t="s">
        <v>3177</v>
      </c>
      <c r="I1974" s="31"/>
      <c r="J1974" s="84" t="s">
        <v>106</v>
      </c>
      <c r="K1974" s="31" t="s">
        <v>36</v>
      </c>
      <c r="L1974" s="31" t="s">
        <v>95</v>
      </c>
      <c r="M1974" s="169">
        <v>45514</v>
      </c>
      <c r="N1974" s="148"/>
      <c r="O1974" s="44" t="s">
        <v>42</v>
      </c>
      <c r="P1974" s="43" t="s">
        <v>3178</v>
      </c>
      <c r="Q1974" s="31"/>
      <c r="R1974" s="84" t="s">
        <v>106</v>
      </c>
      <c r="S1974" s="31" t="s">
        <v>36</v>
      </c>
      <c r="T1974" s="31" t="s">
        <v>95</v>
      </c>
      <c r="U1974" s="169">
        <v>45514</v>
      </c>
      <c r="V1974" s="150"/>
      <c r="W1974" s="141" t="str" cm="1">
        <f t="array" ref="W1974">IF(SUM(LEN(B1974:V1974))=0,"",IF(OR(OR(ISBLANK(F1974),SUM(LEN(C1974),LEN(D1974))=0),AND(NOT(E1974="Unknown"),ISBLANK(J1974)),AND(NOT(O1974="Unknown"),ISBLANK(R1974))),"Missing Information", INDEX(Table15[Entire Service Line Classification], MATCH(SUMIFS(Table15[Unique ID],Table15[System-Owned Portion],E1974,Table15[If Material Anything Other than "Lead" in Column E,Was Material Ever Previously Lead?],G1974,Table15[Customer-Owned Portion],O1974),Table15[Unique ID],0),0)))</f>
        <v>Non-lead</v>
      </c>
      <c r="X1974"/>
    </row>
    <row r="1975" spans="2:24" ht="30" x14ac:dyDescent="0.25">
      <c r="B1975" s="146">
        <v>26365904</v>
      </c>
      <c r="C1975" s="31" t="s">
        <v>2307</v>
      </c>
      <c r="D1975" s="31">
        <v>2147</v>
      </c>
      <c r="E1975" s="44" t="s">
        <v>43</v>
      </c>
      <c r="F1975" s="43" t="s">
        <v>34</v>
      </c>
      <c r="G1975" s="84" t="s">
        <v>34</v>
      </c>
      <c r="H1975" s="31" t="s">
        <v>3177</v>
      </c>
      <c r="I1975" s="31"/>
      <c r="J1975" s="84" t="s">
        <v>106</v>
      </c>
      <c r="K1975" s="31" t="s">
        <v>36</v>
      </c>
      <c r="L1975" s="31" t="s">
        <v>95</v>
      </c>
      <c r="M1975" s="169">
        <v>45514</v>
      </c>
      <c r="N1975" s="148"/>
      <c r="O1975" s="44" t="s">
        <v>35</v>
      </c>
      <c r="P1975" s="43" t="s">
        <v>3178</v>
      </c>
      <c r="Q1975" s="31"/>
      <c r="R1975" s="84" t="s">
        <v>106</v>
      </c>
      <c r="S1975" s="31" t="s">
        <v>36</v>
      </c>
      <c r="T1975" s="31" t="s">
        <v>95</v>
      </c>
      <c r="U1975" s="169">
        <v>45514</v>
      </c>
      <c r="V1975" s="150"/>
      <c r="W1975" s="141" t="str" cm="1">
        <f t="array" ref="W1975">IF(SUM(LEN(B1975:V1975))=0,"",IF(OR(OR(ISBLANK(F1975),SUM(LEN(C1975),LEN(D1975))=0),AND(NOT(E1975="Unknown"),ISBLANK(J1975)),AND(NOT(O1975="Unknown"),ISBLANK(R1975))),"Missing Information", INDEX(Table15[Entire Service Line Classification], MATCH(SUMIFS(Table15[Unique ID],Table15[System-Owned Portion],E1975,Table15[If Material Anything Other than "Lead" in Column E,Was Material Ever Previously Lead?],G1975,Table15[Customer-Owned Portion],O1975),Table15[Unique ID],0),0)))</f>
        <v>Non-lead</v>
      </c>
      <c r="X1975"/>
    </row>
    <row r="1976" spans="2:24" ht="30" x14ac:dyDescent="0.25">
      <c r="B1976" s="146">
        <v>26365575</v>
      </c>
      <c r="C1976" s="31" t="s">
        <v>2308</v>
      </c>
      <c r="D1976" s="31">
        <v>2148</v>
      </c>
      <c r="E1976" s="44" t="s">
        <v>43</v>
      </c>
      <c r="F1976" s="43" t="s">
        <v>34</v>
      </c>
      <c r="G1976" s="84" t="s">
        <v>34</v>
      </c>
      <c r="H1976" s="31" t="s">
        <v>3177</v>
      </c>
      <c r="I1976" s="31"/>
      <c r="J1976" s="84" t="s">
        <v>106</v>
      </c>
      <c r="K1976" s="31" t="s">
        <v>36</v>
      </c>
      <c r="L1976" s="31" t="s">
        <v>95</v>
      </c>
      <c r="M1976" s="169">
        <v>45514</v>
      </c>
      <c r="N1976" s="148"/>
      <c r="O1976" s="44" t="s">
        <v>43</v>
      </c>
      <c r="P1976" s="43" t="s">
        <v>3178</v>
      </c>
      <c r="Q1976" s="31"/>
      <c r="R1976" s="84" t="s">
        <v>106</v>
      </c>
      <c r="S1976" s="31" t="s">
        <v>36</v>
      </c>
      <c r="T1976" s="31" t="s">
        <v>95</v>
      </c>
      <c r="U1976" s="169">
        <v>45514</v>
      </c>
      <c r="V1976" s="150"/>
      <c r="W1976" s="141" t="str" cm="1">
        <f t="array" ref="W1976">IF(SUM(LEN(B1976:V1976))=0,"",IF(OR(OR(ISBLANK(F1976),SUM(LEN(C1976),LEN(D1976))=0),AND(NOT(E1976="Unknown"),ISBLANK(J1976)),AND(NOT(O1976="Unknown"),ISBLANK(R1976))),"Missing Information", INDEX(Table15[Entire Service Line Classification], MATCH(SUMIFS(Table15[Unique ID],Table15[System-Owned Portion],E1976,Table15[If Material Anything Other than "Lead" in Column E,Was Material Ever Previously Lead?],G1976,Table15[Customer-Owned Portion],O1976),Table15[Unique ID],0),0)))</f>
        <v>Non-lead</v>
      </c>
      <c r="X1976"/>
    </row>
    <row r="1977" spans="2:24" ht="30" x14ac:dyDescent="0.25">
      <c r="B1977" s="146">
        <v>26365901</v>
      </c>
      <c r="C1977" s="31" t="s">
        <v>2309</v>
      </c>
      <c r="D1977" s="31">
        <v>2149</v>
      </c>
      <c r="E1977" s="44" t="s">
        <v>43</v>
      </c>
      <c r="F1977" s="43" t="s">
        <v>34</v>
      </c>
      <c r="G1977" s="84" t="s">
        <v>34</v>
      </c>
      <c r="H1977" s="31" t="s">
        <v>3177</v>
      </c>
      <c r="I1977" s="31"/>
      <c r="J1977" s="84" t="s">
        <v>106</v>
      </c>
      <c r="K1977" s="31" t="s">
        <v>36</v>
      </c>
      <c r="L1977" s="31" t="s">
        <v>95</v>
      </c>
      <c r="M1977" s="169">
        <v>45514</v>
      </c>
      <c r="N1977" s="148"/>
      <c r="O1977" s="44" t="s">
        <v>43</v>
      </c>
      <c r="P1977" s="43" t="s">
        <v>3178</v>
      </c>
      <c r="Q1977" s="31"/>
      <c r="R1977" s="84" t="s">
        <v>106</v>
      </c>
      <c r="S1977" s="31" t="s">
        <v>36</v>
      </c>
      <c r="T1977" s="31" t="s">
        <v>95</v>
      </c>
      <c r="U1977" s="169">
        <v>45514</v>
      </c>
      <c r="V1977" s="150"/>
      <c r="W1977" s="141" t="str" cm="1">
        <f t="array" ref="W1977">IF(SUM(LEN(B1977:V1977))=0,"",IF(OR(OR(ISBLANK(F1977),SUM(LEN(C1977),LEN(D1977))=0),AND(NOT(E1977="Unknown"),ISBLANK(J1977)),AND(NOT(O1977="Unknown"),ISBLANK(R1977))),"Missing Information", INDEX(Table15[Entire Service Line Classification], MATCH(SUMIFS(Table15[Unique ID],Table15[System-Owned Portion],E1977,Table15[If Material Anything Other than "Lead" in Column E,Was Material Ever Previously Lead?],G1977,Table15[Customer-Owned Portion],O1977),Table15[Unique ID],0),0)))</f>
        <v>Non-lead</v>
      </c>
      <c r="X1977"/>
    </row>
    <row r="1978" spans="2:24" ht="30" x14ac:dyDescent="0.25">
      <c r="B1978" s="146">
        <v>26365577</v>
      </c>
      <c r="C1978" s="31" t="s">
        <v>2310</v>
      </c>
      <c r="D1978" s="31">
        <v>2150</v>
      </c>
      <c r="E1978" s="44" t="s">
        <v>43</v>
      </c>
      <c r="F1978" s="43" t="s">
        <v>34</v>
      </c>
      <c r="G1978" s="84" t="s">
        <v>34</v>
      </c>
      <c r="H1978" s="31" t="s">
        <v>3177</v>
      </c>
      <c r="I1978" s="31"/>
      <c r="J1978" s="84" t="s">
        <v>106</v>
      </c>
      <c r="K1978" s="31" t="s">
        <v>36</v>
      </c>
      <c r="L1978" s="31" t="s">
        <v>95</v>
      </c>
      <c r="M1978" s="169">
        <v>45514</v>
      </c>
      <c r="N1978" s="148"/>
      <c r="O1978" s="44" t="s">
        <v>43</v>
      </c>
      <c r="P1978" s="43" t="s">
        <v>3178</v>
      </c>
      <c r="Q1978" s="31"/>
      <c r="R1978" s="84" t="s">
        <v>106</v>
      </c>
      <c r="S1978" s="31" t="s">
        <v>36</v>
      </c>
      <c r="T1978" s="31" t="s">
        <v>95</v>
      </c>
      <c r="U1978" s="169">
        <v>45514</v>
      </c>
      <c r="V1978" s="150"/>
      <c r="W1978" s="141" t="str" cm="1">
        <f t="array" ref="W1978">IF(SUM(LEN(B1978:V1978))=0,"",IF(OR(OR(ISBLANK(F1978),SUM(LEN(C1978),LEN(D1978))=0),AND(NOT(E1978="Unknown"),ISBLANK(J1978)),AND(NOT(O1978="Unknown"),ISBLANK(R1978))),"Missing Information", INDEX(Table15[Entire Service Line Classification], MATCH(SUMIFS(Table15[Unique ID],Table15[System-Owned Portion],E1978,Table15[If Material Anything Other than "Lead" in Column E,Was Material Ever Previously Lead?],G1978,Table15[Customer-Owned Portion],O1978),Table15[Unique ID],0),0)))</f>
        <v>Non-lead</v>
      </c>
      <c r="X1978"/>
    </row>
    <row r="1979" spans="2:24" ht="30" x14ac:dyDescent="0.25">
      <c r="B1979" s="146">
        <v>26366698</v>
      </c>
      <c r="C1979" s="31" t="s">
        <v>2311</v>
      </c>
      <c r="D1979" s="31">
        <v>2151</v>
      </c>
      <c r="E1979" s="44" t="s">
        <v>43</v>
      </c>
      <c r="F1979" s="43" t="s">
        <v>34</v>
      </c>
      <c r="G1979" s="84" t="s">
        <v>34</v>
      </c>
      <c r="H1979" s="31" t="s">
        <v>3177</v>
      </c>
      <c r="I1979" s="31"/>
      <c r="J1979" s="84" t="s">
        <v>106</v>
      </c>
      <c r="K1979" s="31" t="s">
        <v>36</v>
      </c>
      <c r="L1979" s="31" t="s">
        <v>95</v>
      </c>
      <c r="M1979" s="169">
        <v>45514</v>
      </c>
      <c r="N1979" s="148"/>
      <c r="O1979" s="44" t="s">
        <v>43</v>
      </c>
      <c r="P1979" s="43" t="s">
        <v>3178</v>
      </c>
      <c r="Q1979" s="31"/>
      <c r="R1979" s="84" t="s">
        <v>106</v>
      </c>
      <c r="S1979" s="31" t="s">
        <v>36</v>
      </c>
      <c r="T1979" s="31" t="s">
        <v>95</v>
      </c>
      <c r="U1979" s="169">
        <v>45514</v>
      </c>
      <c r="V1979" s="150"/>
      <c r="W1979" s="141" t="str" cm="1">
        <f t="array" ref="W1979">IF(SUM(LEN(B1979:V1979))=0,"",IF(OR(OR(ISBLANK(F1979),SUM(LEN(C1979),LEN(D1979))=0),AND(NOT(E1979="Unknown"),ISBLANK(J1979)),AND(NOT(O1979="Unknown"),ISBLANK(R1979))),"Missing Information", INDEX(Table15[Entire Service Line Classification], MATCH(SUMIFS(Table15[Unique ID],Table15[System-Owned Portion],E1979,Table15[If Material Anything Other than "Lead" in Column E,Was Material Ever Previously Lead?],G1979,Table15[Customer-Owned Portion],O1979),Table15[Unique ID],0),0)))</f>
        <v>Non-lead</v>
      </c>
      <c r="X1979"/>
    </row>
    <row r="1980" spans="2:24" ht="30" x14ac:dyDescent="0.25">
      <c r="B1980" s="146">
        <v>26365906</v>
      </c>
      <c r="C1980" s="31" t="s">
        <v>2312</v>
      </c>
      <c r="D1980" s="31">
        <v>2152</v>
      </c>
      <c r="E1980" s="44" t="s">
        <v>43</v>
      </c>
      <c r="F1980" s="43" t="s">
        <v>34</v>
      </c>
      <c r="G1980" s="84" t="s">
        <v>34</v>
      </c>
      <c r="H1980" s="31" t="s">
        <v>3177</v>
      </c>
      <c r="I1980" s="31"/>
      <c r="J1980" s="84" t="s">
        <v>106</v>
      </c>
      <c r="K1980" s="31" t="s">
        <v>36</v>
      </c>
      <c r="L1980" s="31" t="s">
        <v>95</v>
      </c>
      <c r="M1980" s="169">
        <v>45514</v>
      </c>
      <c r="N1980" s="148"/>
      <c r="O1980" s="44" t="s">
        <v>43</v>
      </c>
      <c r="P1980" s="43" t="s">
        <v>3178</v>
      </c>
      <c r="Q1980" s="31"/>
      <c r="R1980" s="84" t="s">
        <v>106</v>
      </c>
      <c r="S1980" s="31" t="s">
        <v>36</v>
      </c>
      <c r="T1980" s="31" t="s">
        <v>95</v>
      </c>
      <c r="U1980" s="169">
        <v>45514</v>
      </c>
      <c r="V1980" s="150"/>
      <c r="W1980" s="141" t="str" cm="1">
        <f t="array" ref="W1980">IF(SUM(LEN(B1980:V1980))=0,"",IF(OR(OR(ISBLANK(F1980),SUM(LEN(C1980),LEN(D1980))=0),AND(NOT(E1980="Unknown"),ISBLANK(J1980)),AND(NOT(O1980="Unknown"),ISBLANK(R1980))),"Missing Information", INDEX(Table15[Entire Service Line Classification], MATCH(SUMIFS(Table15[Unique ID],Table15[System-Owned Portion],E1980,Table15[If Material Anything Other than "Lead" in Column E,Was Material Ever Previously Lead?],G1980,Table15[Customer-Owned Portion],O1980),Table15[Unique ID],0),0)))</f>
        <v>Non-lead</v>
      </c>
      <c r="X1980"/>
    </row>
    <row r="1981" spans="2:24" ht="30" x14ac:dyDescent="0.25">
      <c r="B1981" s="146">
        <v>26365908</v>
      </c>
      <c r="C1981" s="31" t="s">
        <v>2313</v>
      </c>
      <c r="D1981" s="31">
        <v>2153</v>
      </c>
      <c r="E1981" s="44" t="s">
        <v>43</v>
      </c>
      <c r="F1981" s="43" t="s">
        <v>34</v>
      </c>
      <c r="G1981" s="84" t="s">
        <v>34</v>
      </c>
      <c r="H1981" s="31" t="s">
        <v>3177</v>
      </c>
      <c r="I1981" s="31"/>
      <c r="J1981" s="84" t="s">
        <v>106</v>
      </c>
      <c r="K1981" s="31" t="s">
        <v>36</v>
      </c>
      <c r="L1981" s="31" t="s">
        <v>95</v>
      </c>
      <c r="M1981" s="169">
        <v>45514</v>
      </c>
      <c r="N1981" s="148"/>
      <c r="O1981" s="44" t="s">
        <v>43</v>
      </c>
      <c r="P1981" s="43" t="s">
        <v>3178</v>
      </c>
      <c r="Q1981" s="31"/>
      <c r="R1981" s="84" t="s">
        <v>106</v>
      </c>
      <c r="S1981" s="31" t="s">
        <v>36</v>
      </c>
      <c r="T1981" s="31" t="s">
        <v>95</v>
      </c>
      <c r="U1981" s="169">
        <v>45514</v>
      </c>
      <c r="V1981" s="150"/>
      <c r="W1981" s="141" t="str" cm="1">
        <f t="array" ref="W1981">IF(SUM(LEN(B1981:V1981))=0,"",IF(OR(OR(ISBLANK(F1981),SUM(LEN(C1981),LEN(D1981))=0),AND(NOT(E1981="Unknown"),ISBLANK(J1981)),AND(NOT(O1981="Unknown"),ISBLANK(R1981))),"Missing Information", INDEX(Table15[Entire Service Line Classification], MATCH(SUMIFS(Table15[Unique ID],Table15[System-Owned Portion],E1981,Table15[If Material Anything Other than "Lead" in Column E,Was Material Ever Previously Lead?],G1981,Table15[Customer-Owned Portion],O1981),Table15[Unique ID],0),0)))</f>
        <v>Non-lead</v>
      </c>
      <c r="X1981"/>
    </row>
    <row r="1982" spans="2:24" ht="30" x14ac:dyDescent="0.25">
      <c r="B1982" s="146">
        <v>26359212</v>
      </c>
      <c r="C1982" s="31" t="s">
        <v>2314</v>
      </c>
      <c r="D1982" s="31">
        <v>2154</v>
      </c>
      <c r="E1982" s="44" t="s">
        <v>43</v>
      </c>
      <c r="F1982" s="43" t="s">
        <v>34</v>
      </c>
      <c r="G1982" s="84" t="s">
        <v>34</v>
      </c>
      <c r="H1982" s="31" t="s">
        <v>3177</v>
      </c>
      <c r="I1982" s="31"/>
      <c r="J1982" s="84" t="s">
        <v>106</v>
      </c>
      <c r="K1982" s="31" t="s">
        <v>36</v>
      </c>
      <c r="L1982" s="31" t="s">
        <v>95</v>
      </c>
      <c r="M1982" s="169">
        <v>45514</v>
      </c>
      <c r="N1982" s="148"/>
      <c r="O1982" s="44" t="s">
        <v>42</v>
      </c>
      <c r="P1982" s="43" t="s">
        <v>3178</v>
      </c>
      <c r="Q1982" s="31"/>
      <c r="R1982" s="84" t="s">
        <v>106</v>
      </c>
      <c r="S1982" s="31" t="s">
        <v>36</v>
      </c>
      <c r="T1982" s="31" t="s">
        <v>95</v>
      </c>
      <c r="U1982" s="169">
        <v>45514</v>
      </c>
      <c r="V1982" s="150"/>
      <c r="W1982" s="141" t="str" cm="1">
        <f t="array" ref="W1982">IF(SUM(LEN(B1982:V1982))=0,"",IF(OR(OR(ISBLANK(F1982),SUM(LEN(C1982),LEN(D1982))=0),AND(NOT(E1982="Unknown"),ISBLANK(J1982)),AND(NOT(O1982="Unknown"),ISBLANK(R1982))),"Missing Information", INDEX(Table15[Entire Service Line Classification], MATCH(SUMIFS(Table15[Unique ID],Table15[System-Owned Portion],E1982,Table15[If Material Anything Other than "Lead" in Column E,Was Material Ever Previously Lead?],G1982,Table15[Customer-Owned Portion],O1982),Table15[Unique ID],0),0)))</f>
        <v>Non-lead</v>
      </c>
      <c r="X1982"/>
    </row>
    <row r="1983" spans="2:24" ht="30" x14ac:dyDescent="0.25">
      <c r="B1983" s="146">
        <v>26365905</v>
      </c>
      <c r="C1983" s="31" t="s">
        <v>2315</v>
      </c>
      <c r="D1983" s="31">
        <v>2155</v>
      </c>
      <c r="E1983" s="44" t="s">
        <v>43</v>
      </c>
      <c r="F1983" s="43" t="s">
        <v>34</v>
      </c>
      <c r="G1983" s="84" t="s">
        <v>34</v>
      </c>
      <c r="H1983" s="31" t="s">
        <v>3177</v>
      </c>
      <c r="I1983" s="31"/>
      <c r="J1983" s="84" t="s">
        <v>106</v>
      </c>
      <c r="K1983" s="31" t="s">
        <v>36</v>
      </c>
      <c r="L1983" s="31" t="s">
        <v>95</v>
      </c>
      <c r="M1983" s="169">
        <v>45514</v>
      </c>
      <c r="N1983" s="148"/>
      <c r="O1983" s="44" t="s">
        <v>43</v>
      </c>
      <c r="P1983" s="43" t="s">
        <v>3178</v>
      </c>
      <c r="Q1983" s="31"/>
      <c r="R1983" s="84" t="s">
        <v>106</v>
      </c>
      <c r="S1983" s="31" t="s">
        <v>36</v>
      </c>
      <c r="T1983" s="31" t="s">
        <v>95</v>
      </c>
      <c r="U1983" s="169">
        <v>45514</v>
      </c>
      <c r="V1983" s="150"/>
      <c r="W1983" s="141" t="str" cm="1">
        <f t="array" ref="W1983">IF(SUM(LEN(B1983:V1983))=0,"",IF(OR(OR(ISBLANK(F1983),SUM(LEN(C1983),LEN(D1983))=0),AND(NOT(E1983="Unknown"),ISBLANK(J1983)),AND(NOT(O1983="Unknown"),ISBLANK(R1983))),"Missing Information", INDEX(Table15[Entire Service Line Classification], MATCH(SUMIFS(Table15[Unique ID],Table15[System-Owned Portion],E1983,Table15[If Material Anything Other than "Lead" in Column E,Was Material Ever Previously Lead?],G1983,Table15[Customer-Owned Portion],O1983),Table15[Unique ID],0),0)))</f>
        <v>Non-lead</v>
      </c>
      <c r="X1983"/>
    </row>
    <row r="1984" spans="2:24" ht="30" x14ac:dyDescent="0.25">
      <c r="B1984" s="146">
        <v>26367186</v>
      </c>
      <c r="C1984" s="31" t="s">
        <v>2316</v>
      </c>
      <c r="D1984" s="31">
        <v>2156</v>
      </c>
      <c r="E1984" s="44" t="s">
        <v>43</v>
      </c>
      <c r="F1984" s="43" t="s">
        <v>34</v>
      </c>
      <c r="G1984" s="84" t="s">
        <v>34</v>
      </c>
      <c r="H1984" s="31" t="s">
        <v>3177</v>
      </c>
      <c r="I1984" s="31"/>
      <c r="J1984" s="84" t="s">
        <v>106</v>
      </c>
      <c r="K1984" s="31" t="s">
        <v>36</v>
      </c>
      <c r="L1984" s="31" t="s">
        <v>95</v>
      </c>
      <c r="M1984" s="169">
        <v>45514</v>
      </c>
      <c r="N1984" s="148"/>
      <c r="O1984" s="44" t="s">
        <v>43</v>
      </c>
      <c r="P1984" s="43" t="s">
        <v>3178</v>
      </c>
      <c r="Q1984" s="31"/>
      <c r="R1984" s="84" t="s">
        <v>106</v>
      </c>
      <c r="S1984" s="31" t="s">
        <v>36</v>
      </c>
      <c r="T1984" s="31" t="s">
        <v>95</v>
      </c>
      <c r="U1984" s="169">
        <v>45514</v>
      </c>
      <c r="V1984" s="150"/>
      <c r="W1984" s="141" t="str" cm="1">
        <f t="array" ref="W1984">IF(SUM(LEN(B1984:V1984))=0,"",IF(OR(OR(ISBLANK(F1984),SUM(LEN(C1984),LEN(D1984))=0),AND(NOT(E1984="Unknown"),ISBLANK(J1984)),AND(NOT(O1984="Unknown"),ISBLANK(R1984))),"Missing Information", INDEX(Table15[Entire Service Line Classification], MATCH(SUMIFS(Table15[Unique ID],Table15[System-Owned Portion],E1984,Table15[If Material Anything Other than "Lead" in Column E,Was Material Ever Previously Lead?],G1984,Table15[Customer-Owned Portion],O1984),Table15[Unique ID],0),0)))</f>
        <v>Non-lead</v>
      </c>
      <c r="X1984"/>
    </row>
    <row r="1985" spans="2:24" ht="30" x14ac:dyDescent="0.25">
      <c r="B1985" s="146">
        <v>26367188</v>
      </c>
      <c r="C1985" s="31" t="s">
        <v>2317</v>
      </c>
      <c r="D1985" s="31">
        <v>2157</v>
      </c>
      <c r="E1985" s="44" t="s">
        <v>43</v>
      </c>
      <c r="F1985" s="43" t="s">
        <v>34</v>
      </c>
      <c r="G1985" s="84" t="s">
        <v>34</v>
      </c>
      <c r="H1985" s="31" t="s">
        <v>3177</v>
      </c>
      <c r="I1985" s="31"/>
      <c r="J1985" s="84" t="s">
        <v>106</v>
      </c>
      <c r="K1985" s="31" t="s">
        <v>36</v>
      </c>
      <c r="L1985" s="31" t="s">
        <v>95</v>
      </c>
      <c r="M1985" s="169">
        <v>45514</v>
      </c>
      <c r="N1985" s="148"/>
      <c r="O1985" s="44" t="s">
        <v>43</v>
      </c>
      <c r="P1985" s="43" t="s">
        <v>3178</v>
      </c>
      <c r="Q1985" s="31"/>
      <c r="R1985" s="84" t="s">
        <v>106</v>
      </c>
      <c r="S1985" s="31" t="s">
        <v>36</v>
      </c>
      <c r="T1985" s="31" t="s">
        <v>95</v>
      </c>
      <c r="U1985" s="169">
        <v>45514</v>
      </c>
      <c r="V1985" s="150"/>
      <c r="W1985" s="141" t="str" cm="1">
        <f t="array" ref="W1985">IF(SUM(LEN(B1985:V1985))=0,"",IF(OR(OR(ISBLANK(F1985),SUM(LEN(C1985),LEN(D1985))=0),AND(NOT(E1985="Unknown"),ISBLANK(J1985)),AND(NOT(O1985="Unknown"),ISBLANK(R1985))),"Missing Information", INDEX(Table15[Entire Service Line Classification], MATCH(SUMIFS(Table15[Unique ID],Table15[System-Owned Portion],E1985,Table15[If Material Anything Other than "Lead" in Column E,Was Material Ever Previously Lead?],G1985,Table15[Customer-Owned Portion],O1985),Table15[Unique ID],0),0)))</f>
        <v>Non-lead</v>
      </c>
      <c r="X1985"/>
    </row>
    <row r="1986" spans="2:24" ht="30" x14ac:dyDescent="0.25">
      <c r="B1986" s="146">
        <v>26366743</v>
      </c>
      <c r="C1986" s="31" t="s">
        <v>2318</v>
      </c>
      <c r="D1986" s="31">
        <v>2158</v>
      </c>
      <c r="E1986" s="44" t="s">
        <v>43</v>
      </c>
      <c r="F1986" s="43" t="s">
        <v>34</v>
      </c>
      <c r="G1986" s="84" t="s">
        <v>34</v>
      </c>
      <c r="H1986" s="31" t="s">
        <v>3177</v>
      </c>
      <c r="I1986" s="31"/>
      <c r="J1986" s="84" t="s">
        <v>106</v>
      </c>
      <c r="K1986" s="31" t="s">
        <v>36</v>
      </c>
      <c r="L1986" s="31" t="s">
        <v>95</v>
      </c>
      <c r="M1986" s="169">
        <v>45514</v>
      </c>
      <c r="N1986" s="148"/>
      <c r="O1986" s="44" t="s">
        <v>43</v>
      </c>
      <c r="P1986" s="43" t="s">
        <v>3178</v>
      </c>
      <c r="Q1986" s="31"/>
      <c r="R1986" s="84" t="s">
        <v>106</v>
      </c>
      <c r="S1986" s="31" t="s">
        <v>36</v>
      </c>
      <c r="T1986" s="31" t="s">
        <v>95</v>
      </c>
      <c r="U1986" s="169">
        <v>45514</v>
      </c>
      <c r="V1986" s="150"/>
      <c r="W1986" s="141" t="str" cm="1">
        <f t="array" ref="W1986">IF(SUM(LEN(B1986:V1986))=0,"",IF(OR(OR(ISBLANK(F1986),SUM(LEN(C1986),LEN(D1986))=0),AND(NOT(E1986="Unknown"),ISBLANK(J1986)),AND(NOT(O1986="Unknown"),ISBLANK(R1986))),"Missing Information", INDEX(Table15[Entire Service Line Classification], MATCH(SUMIFS(Table15[Unique ID],Table15[System-Owned Portion],E1986,Table15[If Material Anything Other than "Lead" in Column E,Was Material Ever Previously Lead?],G1986,Table15[Customer-Owned Portion],O1986),Table15[Unique ID],0),0)))</f>
        <v>Non-lead</v>
      </c>
      <c r="X1986"/>
    </row>
    <row r="1987" spans="2:24" ht="30" x14ac:dyDescent="0.25">
      <c r="B1987" s="146">
        <v>26365973</v>
      </c>
      <c r="C1987" s="31" t="s">
        <v>2319</v>
      </c>
      <c r="D1987" s="31">
        <v>2159</v>
      </c>
      <c r="E1987" s="44" t="s">
        <v>43</v>
      </c>
      <c r="F1987" s="43" t="s">
        <v>34</v>
      </c>
      <c r="G1987" s="84" t="s">
        <v>34</v>
      </c>
      <c r="H1987" s="31" t="s">
        <v>3177</v>
      </c>
      <c r="I1987" s="31"/>
      <c r="J1987" s="84" t="s">
        <v>106</v>
      </c>
      <c r="K1987" s="31" t="s">
        <v>36</v>
      </c>
      <c r="L1987" s="31" t="s">
        <v>95</v>
      </c>
      <c r="M1987" s="169">
        <v>45514</v>
      </c>
      <c r="N1987" s="148"/>
      <c r="O1987" s="44" t="s">
        <v>43</v>
      </c>
      <c r="P1987" s="43" t="s">
        <v>3178</v>
      </c>
      <c r="Q1987" s="31"/>
      <c r="R1987" s="84" t="s">
        <v>106</v>
      </c>
      <c r="S1987" s="31" t="s">
        <v>36</v>
      </c>
      <c r="T1987" s="31" t="s">
        <v>95</v>
      </c>
      <c r="U1987" s="169">
        <v>45514</v>
      </c>
      <c r="V1987" s="150"/>
      <c r="W1987" s="141" t="str" cm="1">
        <f t="array" ref="W1987">IF(SUM(LEN(B1987:V1987))=0,"",IF(OR(OR(ISBLANK(F1987),SUM(LEN(C1987),LEN(D1987))=0),AND(NOT(E1987="Unknown"),ISBLANK(J1987)),AND(NOT(O1987="Unknown"),ISBLANK(R1987))),"Missing Information", INDEX(Table15[Entire Service Line Classification], MATCH(SUMIFS(Table15[Unique ID],Table15[System-Owned Portion],E1987,Table15[If Material Anything Other than "Lead" in Column E,Was Material Ever Previously Lead?],G1987,Table15[Customer-Owned Portion],O1987),Table15[Unique ID],0),0)))</f>
        <v>Non-lead</v>
      </c>
      <c r="X1987"/>
    </row>
    <row r="1988" spans="2:24" ht="30" x14ac:dyDescent="0.25">
      <c r="B1988" s="146">
        <v>26365517</v>
      </c>
      <c r="C1988" s="31" t="s">
        <v>2320</v>
      </c>
      <c r="D1988" s="31">
        <v>2160</v>
      </c>
      <c r="E1988" s="44" t="s">
        <v>43</v>
      </c>
      <c r="F1988" s="43" t="s">
        <v>34</v>
      </c>
      <c r="G1988" s="84" t="s">
        <v>34</v>
      </c>
      <c r="H1988" s="31" t="s">
        <v>3177</v>
      </c>
      <c r="I1988" s="31"/>
      <c r="J1988" s="84" t="s">
        <v>106</v>
      </c>
      <c r="K1988" s="31" t="s">
        <v>36</v>
      </c>
      <c r="L1988" s="31" t="s">
        <v>95</v>
      </c>
      <c r="M1988" s="169">
        <v>45514</v>
      </c>
      <c r="N1988" s="148"/>
      <c r="O1988" s="44" t="s">
        <v>42</v>
      </c>
      <c r="P1988" s="43" t="s">
        <v>3178</v>
      </c>
      <c r="Q1988" s="31"/>
      <c r="R1988" s="84" t="s">
        <v>106</v>
      </c>
      <c r="S1988" s="31" t="s">
        <v>36</v>
      </c>
      <c r="T1988" s="31" t="s">
        <v>95</v>
      </c>
      <c r="U1988" s="169">
        <v>45514</v>
      </c>
      <c r="V1988" s="150"/>
      <c r="W1988" s="141" t="str" cm="1">
        <f t="array" ref="W1988">IF(SUM(LEN(B1988:V1988))=0,"",IF(OR(OR(ISBLANK(F1988),SUM(LEN(C1988),LEN(D1988))=0),AND(NOT(E1988="Unknown"),ISBLANK(J1988)),AND(NOT(O1988="Unknown"),ISBLANK(R1988))),"Missing Information", INDEX(Table15[Entire Service Line Classification], MATCH(SUMIFS(Table15[Unique ID],Table15[System-Owned Portion],E1988,Table15[If Material Anything Other than "Lead" in Column E,Was Material Ever Previously Lead?],G1988,Table15[Customer-Owned Portion],O1988),Table15[Unique ID],0),0)))</f>
        <v>Non-lead</v>
      </c>
      <c r="X1988"/>
    </row>
    <row r="1989" spans="2:24" ht="30" x14ac:dyDescent="0.25">
      <c r="B1989" s="146">
        <v>26365974</v>
      </c>
      <c r="C1989" s="31" t="s">
        <v>2321</v>
      </c>
      <c r="D1989" s="31">
        <v>2161</v>
      </c>
      <c r="E1989" s="44" t="s">
        <v>43</v>
      </c>
      <c r="F1989" s="43" t="s">
        <v>34</v>
      </c>
      <c r="G1989" s="84" t="s">
        <v>34</v>
      </c>
      <c r="H1989" s="31" t="s">
        <v>3177</v>
      </c>
      <c r="I1989" s="31"/>
      <c r="J1989" s="84" t="s">
        <v>106</v>
      </c>
      <c r="K1989" s="31" t="s">
        <v>36</v>
      </c>
      <c r="L1989" s="31" t="s">
        <v>95</v>
      </c>
      <c r="M1989" s="169">
        <v>45514</v>
      </c>
      <c r="N1989" s="148"/>
      <c r="O1989" s="44" t="s">
        <v>43</v>
      </c>
      <c r="P1989" s="43" t="s">
        <v>3178</v>
      </c>
      <c r="Q1989" s="31"/>
      <c r="R1989" s="84" t="s">
        <v>106</v>
      </c>
      <c r="S1989" s="31" t="s">
        <v>36</v>
      </c>
      <c r="T1989" s="31" t="s">
        <v>95</v>
      </c>
      <c r="U1989" s="169">
        <v>45514</v>
      </c>
      <c r="V1989" s="150"/>
      <c r="W1989" s="141" t="str" cm="1">
        <f t="array" ref="W1989">IF(SUM(LEN(B1989:V1989))=0,"",IF(OR(OR(ISBLANK(F1989),SUM(LEN(C1989),LEN(D1989))=0),AND(NOT(E1989="Unknown"),ISBLANK(J1989)),AND(NOT(O1989="Unknown"),ISBLANK(R1989))),"Missing Information", INDEX(Table15[Entire Service Line Classification], MATCH(SUMIFS(Table15[Unique ID],Table15[System-Owned Portion],E1989,Table15[If Material Anything Other than "Lead" in Column E,Was Material Ever Previously Lead?],G1989,Table15[Customer-Owned Portion],O1989),Table15[Unique ID],0),0)))</f>
        <v>Non-lead</v>
      </c>
      <c r="X1989"/>
    </row>
    <row r="1990" spans="2:24" ht="30" x14ac:dyDescent="0.25">
      <c r="B1990" s="146">
        <v>26365907</v>
      </c>
      <c r="C1990" s="31" t="s">
        <v>2322</v>
      </c>
      <c r="D1990" s="31">
        <v>2162</v>
      </c>
      <c r="E1990" s="44" t="s">
        <v>43</v>
      </c>
      <c r="F1990" s="43" t="s">
        <v>34</v>
      </c>
      <c r="G1990" s="84" t="s">
        <v>34</v>
      </c>
      <c r="H1990" s="31" t="s">
        <v>3177</v>
      </c>
      <c r="I1990" s="31"/>
      <c r="J1990" s="84" t="s">
        <v>106</v>
      </c>
      <c r="K1990" s="31" t="s">
        <v>36</v>
      </c>
      <c r="L1990" s="31" t="s">
        <v>95</v>
      </c>
      <c r="M1990" s="169">
        <v>45514</v>
      </c>
      <c r="N1990" s="148"/>
      <c r="O1990" s="44" t="s">
        <v>42</v>
      </c>
      <c r="P1990" s="43" t="s">
        <v>3178</v>
      </c>
      <c r="Q1990" s="31"/>
      <c r="R1990" s="84" t="s">
        <v>106</v>
      </c>
      <c r="S1990" s="31" t="s">
        <v>36</v>
      </c>
      <c r="T1990" s="31" t="s">
        <v>95</v>
      </c>
      <c r="U1990" s="169">
        <v>45514</v>
      </c>
      <c r="V1990" s="150"/>
      <c r="W1990" s="141" t="str" cm="1">
        <f t="array" ref="W1990">IF(SUM(LEN(B1990:V1990))=0,"",IF(OR(OR(ISBLANK(F1990),SUM(LEN(C1990),LEN(D1990))=0),AND(NOT(E1990="Unknown"),ISBLANK(J1990)),AND(NOT(O1990="Unknown"),ISBLANK(R1990))),"Missing Information", INDEX(Table15[Entire Service Line Classification], MATCH(SUMIFS(Table15[Unique ID],Table15[System-Owned Portion],E1990,Table15[If Material Anything Other than "Lead" in Column E,Was Material Ever Previously Lead?],G1990,Table15[Customer-Owned Portion],O1990),Table15[Unique ID],0),0)))</f>
        <v>Non-lead</v>
      </c>
      <c r="X1990"/>
    </row>
    <row r="1991" spans="2:24" ht="30" x14ac:dyDescent="0.25">
      <c r="B1991" s="146">
        <v>26359204</v>
      </c>
      <c r="C1991" s="31" t="s">
        <v>2323</v>
      </c>
      <c r="D1991" s="31">
        <v>2163</v>
      </c>
      <c r="E1991" s="44" t="s">
        <v>43</v>
      </c>
      <c r="F1991" s="43" t="s">
        <v>34</v>
      </c>
      <c r="G1991" s="84" t="s">
        <v>34</v>
      </c>
      <c r="H1991" s="31" t="s">
        <v>3177</v>
      </c>
      <c r="I1991" s="31"/>
      <c r="J1991" s="84" t="s">
        <v>106</v>
      </c>
      <c r="K1991" s="31" t="s">
        <v>36</v>
      </c>
      <c r="L1991" s="31" t="s">
        <v>95</v>
      </c>
      <c r="M1991" s="169">
        <v>45514</v>
      </c>
      <c r="N1991" s="148"/>
      <c r="O1991" s="44" t="s">
        <v>42</v>
      </c>
      <c r="P1991" s="43" t="s">
        <v>3178</v>
      </c>
      <c r="Q1991" s="31"/>
      <c r="R1991" s="84" t="s">
        <v>106</v>
      </c>
      <c r="S1991" s="31" t="s">
        <v>36</v>
      </c>
      <c r="T1991" s="31" t="s">
        <v>95</v>
      </c>
      <c r="U1991" s="169">
        <v>45514</v>
      </c>
      <c r="V1991" s="150"/>
      <c r="W1991" s="141" t="str" cm="1">
        <f t="array" ref="W1991">IF(SUM(LEN(B1991:V1991))=0,"",IF(OR(OR(ISBLANK(F1991),SUM(LEN(C1991),LEN(D1991))=0),AND(NOT(E1991="Unknown"),ISBLANK(J1991)),AND(NOT(O1991="Unknown"),ISBLANK(R1991))),"Missing Information", INDEX(Table15[Entire Service Line Classification], MATCH(SUMIFS(Table15[Unique ID],Table15[System-Owned Portion],E1991,Table15[If Material Anything Other than "Lead" in Column E,Was Material Ever Previously Lead?],G1991,Table15[Customer-Owned Portion],O1991),Table15[Unique ID],0),0)))</f>
        <v>Non-lead</v>
      </c>
      <c r="X1991"/>
    </row>
    <row r="1992" spans="2:24" ht="30" x14ac:dyDescent="0.25">
      <c r="B1992" s="146">
        <v>26365980</v>
      </c>
      <c r="C1992" s="31" t="s">
        <v>2324</v>
      </c>
      <c r="D1992" s="31">
        <v>2164</v>
      </c>
      <c r="E1992" s="44" t="s">
        <v>43</v>
      </c>
      <c r="F1992" s="43" t="s">
        <v>34</v>
      </c>
      <c r="G1992" s="84" t="s">
        <v>34</v>
      </c>
      <c r="H1992" s="31" t="s">
        <v>3177</v>
      </c>
      <c r="I1992" s="31"/>
      <c r="J1992" s="84" t="s">
        <v>106</v>
      </c>
      <c r="K1992" s="31" t="s">
        <v>36</v>
      </c>
      <c r="L1992" s="31" t="s">
        <v>95</v>
      </c>
      <c r="M1992" s="169">
        <v>45514</v>
      </c>
      <c r="N1992" s="148"/>
      <c r="O1992" s="44" t="s">
        <v>43</v>
      </c>
      <c r="P1992" s="43" t="s">
        <v>3178</v>
      </c>
      <c r="Q1992" s="31"/>
      <c r="R1992" s="84" t="s">
        <v>106</v>
      </c>
      <c r="S1992" s="31" t="s">
        <v>36</v>
      </c>
      <c r="T1992" s="31" t="s">
        <v>95</v>
      </c>
      <c r="U1992" s="169">
        <v>45514</v>
      </c>
      <c r="V1992" s="150"/>
      <c r="W1992" s="141" t="str" cm="1">
        <f t="array" ref="W1992">IF(SUM(LEN(B1992:V1992))=0,"",IF(OR(OR(ISBLANK(F1992),SUM(LEN(C1992),LEN(D1992))=0),AND(NOT(E1992="Unknown"),ISBLANK(J1992)),AND(NOT(O1992="Unknown"),ISBLANK(R1992))),"Missing Information", INDEX(Table15[Entire Service Line Classification], MATCH(SUMIFS(Table15[Unique ID],Table15[System-Owned Portion],E1992,Table15[If Material Anything Other than "Lead" in Column E,Was Material Ever Previously Lead?],G1992,Table15[Customer-Owned Portion],O1992),Table15[Unique ID],0),0)))</f>
        <v>Non-lead</v>
      </c>
      <c r="X1992"/>
    </row>
    <row r="1993" spans="2:24" ht="30" x14ac:dyDescent="0.25">
      <c r="B1993" s="146">
        <v>26365518</v>
      </c>
      <c r="C1993" s="31" t="s">
        <v>2325</v>
      </c>
      <c r="D1993" s="31">
        <v>2165</v>
      </c>
      <c r="E1993" s="44" t="s">
        <v>43</v>
      </c>
      <c r="F1993" s="43" t="s">
        <v>34</v>
      </c>
      <c r="G1993" s="84" t="s">
        <v>34</v>
      </c>
      <c r="H1993" s="31" t="s">
        <v>3177</v>
      </c>
      <c r="I1993" s="31"/>
      <c r="J1993" s="84" t="s">
        <v>106</v>
      </c>
      <c r="K1993" s="31" t="s">
        <v>36</v>
      </c>
      <c r="L1993" s="31" t="s">
        <v>95</v>
      </c>
      <c r="M1993" s="169">
        <v>45514</v>
      </c>
      <c r="N1993" s="148"/>
      <c r="O1993" s="44" t="s">
        <v>43</v>
      </c>
      <c r="P1993" s="43" t="s">
        <v>3178</v>
      </c>
      <c r="Q1993" s="31"/>
      <c r="R1993" s="84" t="s">
        <v>106</v>
      </c>
      <c r="S1993" s="31" t="s">
        <v>36</v>
      </c>
      <c r="T1993" s="31" t="s">
        <v>95</v>
      </c>
      <c r="U1993" s="169">
        <v>45514</v>
      </c>
      <c r="V1993" s="150"/>
      <c r="W1993" s="141" t="str" cm="1">
        <f t="array" ref="W1993">IF(SUM(LEN(B1993:V1993))=0,"",IF(OR(OR(ISBLANK(F1993),SUM(LEN(C1993),LEN(D1993))=0),AND(NOT(E1993="Unknown"),ISBLANK(J1993)),AND(NOT(O1993="Unknown"),ISBLANK(R1993))),"Missing Information", INDEX(Table15[Entire Service Line Classification], MATCH(SUMIFS(Table15[Unique ID],Table15[System-Owned Portion],E1993,Table15[If Material Anything Other than "Lead" in Column E,Was Material Ever Previously Lead?],G1993,Table15[Customer-Owned Portion],O1993),Table15[Unique ID],0),0)))</f>
        <v>Non-lead</v>
      </c>
      <c r="X1993"/>
    </row>
    <row r="1994" spans="2:24" ht="30" x14ac:dyDescent="0.25">
      <c r="B1994" s="146">
        <v>26365522</v>
      </c>
      <c r="C1994" s="31" t="s">
        <v>2326</v>
      </c>
      <c r="D1994" s="31">
        <v>2166</v>
      </c>
      <c r="E1994" s="44" t="s">
        <v>43</v>
      </c>
      <c r="F1994" s="43" t="s">
        <v>34</v>
      </c>
      <c r="G1994" s="84" t="s">
        <v>34</v>
      </c>
      <c r="H1994" s="31" t="s">
        <v>3177</v>
      </c>
      <c r="I1994" s="31"/>
      <c r="J1994" s="84" t="s">
        <v>106</v>
      </c>
      <c r="K1994" s="31" t="s">
        <v>36</v>
      </c>
      <c r="L1994" s="31" t="s">
        <v>95</v>
      </c>
      <c r="M1994" s="169">
        <v>45514</v>
      </c>
      <c r="N1994" s="148"/>
      <c r="O1994" s="44" t="s">
        <v>43</v>
      </c>
      <c r="P1994" s="43" t="s">
        <v>3178</v>
      </c>
      <c r="Q1994" s="31"/>
      <c r="R1994" s="84" t="s">
        <v>106</v>
      </c>
      <c r="S1994" s="31" t="s">
        <v>36</v>
      </c>
      <c r="T1994" s="31" t="s">
        <v>95</v>
      </c>
      <c r="U1994" s="169">
        <v>45514</v>
      </c>
      <c r="V1994" s="150"/>
      <c r="W1994" s="141" t="str" cm="1">
        <f t="array" ref="W1994">IF(SUM(LEN(B1994:V1994))=0,"",IF(OR(OR(ISBLANK(F1994),SUM(LEN(C1994),LEN(D1994))=0),AND(NOT(E1994="Unknown"),ISBLANK(J1994)),AND(NOT(O1994="Unknown"),ISBLANK(R1994))),"Missing Information", INDEX(Table15[Entire Service Line Classification], MATCH(SUMIFS(Table15[Unique ID],Table15[System-Owned Portion],E1994,Table15[If Material Anything Other than "Lead" in Column E,Was Material Ever Previously Lead?],G1994,Table15[Customer-Owned Portion],O1994),Table15[Unique ID],0),0)))</f>
        <v>Non-lead</v>
      </c>
      <c r="X1994"/>
    </row>
    <row r="1995" spans="2:24" ht="30" x14ac:dyDescent="0.25">
      <c r="B1995" s="146">
        <v>26365976</v>
      </c>
      <c r="C1995" s="31" t="s">
        <v>2327</v>
      </c>
      <c r="D1995" s="31">
        <v>2167</v>
      </c>
      <c r="E1995" s="44" t="s">
        <v>43</v>
      </c>
      <c r="F1995" s="43" t="s">
        <v>34</v>
      </c>
      <c r="G1995" s="84" t="s">
        <v>34</v>
      </c>
      <c r="H1995" s="31" t="s">
        <v>3177</v>
      </c>
      <c r="I1995" s="31"/>
      <c r="J1995" s="84" t="s">
        <v>106</v>
      </c>
      <c r="K1995" s="31" t="s">
        <v>36</v>
      </c>
      <c r="L1995" s="31" t="s">
        <v>95</v>
      </c>
      <c r="M1995" s="169">
        <v>45514</v>
      </c>
      <c r="N1995" s="148"/>
      <c r="O1995" s="44" t="s">
        <v>43</v>
      </c>
      <c r="P1995" s="43" t="s">
        <v>3178</v>
      </c>
      <c r="Q1995" s="31"/>
      <c r="R1995" s="84" t="s">
        <v>106</v>
      </c>
      <c r="S1995" s="31" t="s">
        <v>36</v>
      </c>
      <c r="T1995" s="31" t="s">
        <v>95</v>
      </c>
      <c r="U1995" s="169">
        <v>45514</v>
      </c>
      <c r="V1995" s="150"/>
      <c r="W1995" s="141" t="str" cm="1">
        <f t="array" ref="W1995">IF(SUM(LEN(B1995:V1995))=0,"",IF(OR(OR(ISBLANK(F1995),SUM(LEN(C1995),LEN(D1995))=0),AND(NOT(E1995="Unknown"),ISBLANK(J1995)),AND(NOT(O1995="Unknown"),ISBLANK(R1995))),"Missing Information", INDEX(Table15[Entire Service Line Classification], MATCH(SUMIFS(Table15[Unique ID],Table15[System-Owned Portion],E1995,Table15[If Material Anything Other than "Lead" in Column E,Was Material Ever Previously Lead?],G1995,Table15[Customer-Owned Portion],O1995),Table15[Unique ID],0),0)))</f>
        <v>Non-lead</v>
      </c>
      <c r="X1995"/>
    </row>
    <row r="1996" spans="2:24" ht="30" x14ac:dyDescent="0.25">
      <c r="B1996" s="146">
        <v>26359201</v>
      </c>
      <c r="C1996" s="31" t="s">
        <v>2328</v>
      </c>
      <c r="D1996" s="31">
        <v>2168</v>
      </c>
      <c r="E1996" s="44" t="s">
        <v>43</v>
      </c>
      <c r="F1996" s="43" t="s">
        <v>34</v>
      </c>
      <c r="G1996" s="84" t="s">
        <v>34</v>
      </c>
      <c r="H1996" s="31" t="s">
        <v>3177</v>
      </c>
      <c r="I1996" s="31"/>
      <c r="J1996" s="84" t="s">
        <v>106</v>
      </c>
      <c r="K1996" s="31" t="s">
        <v>36</v>
      </c>
      <c r="L1996" s="31" t="s">
        <v>95</v>
      </c>
      <c r="M1996" s="169">
        <v>45514</v>
      </c>
      <c r="N1996" s="148"/>
      <c r="O1996" s="44" t="s">
        <v>43</v>
      </c>
      <c r="P1996" s="43" t="s">
        <v>3178</v>
      </c>
      <c r="Q1996" s="31"/>
      <c r="R1996" s="84" t="s">
        <v>106</v>
      </c>
      <c r="S1996" s="31" t="s">
        <v>36</v>
      </c>
      <c r="T1996" s="31" t="s">
        <v>95</v>
      </c>
      <c r="U1996" s="169">
        <v>45514</v>
      </c>
      <c r="V1996" s="150"/>
      <c r="W1996" s="141" t="str" cm="1">
        <f t="array" ref="W1996">IF(SUM(LEN(B1996:V1996))=0,"",IF(OR(OR(ISBLANK(F1996),SUM(LEN(C1996),LEN(D1996))=0),AND(NOT(E1996="Unknown"),ISBLANK(J1996)),AND(NOT(O1996="Unknown"),ISBLANK(R1996))),"Missing Information", INDEX(Table15[Entire Service Line Classification], MATCH(SUMIFS(Table15[Unique ID],Table15[System-Owned Portion],E1996,Table15[If Material Anything Other than "Lead" in Column E,Was Material Ever Previously Lead?],G1996,Table15[Customer-Owned Portion],O1996),Table15[Unique ID],0),0)))</f>
        <v>Non-lead</v>
      </c>
      <c r="X1996"/>
    </row>
    <row r="1997" spans="2:24" ht="30" x14ac:dyDescent="0.25">
      <c r="B1997" s="146">
        <v>26359211</v>
      </c>
      <c r="C1997" s="31" t="s">
        <v>2329</v>
      </c>
      <c r="D1997" s="31">
        <v>2169</v>
      </c>
      <c r="E1997" s="44" t="s">
        <v>43</v>
      </c>
      <c r="F1997" s="43" t="s">
        <v>34</v>
      </c>
      <c r="G1997" s="84" t="s">
        <v>34</v>
      </c>
      <c r="H1997" s="31" t="s">
        <v>3177</v>
      </c>
      <c r="I1997" s="31"/>
      <c r="J1997" s="84" t="s">
        <v>106</v>
      </c>
      <c r="K1997" s="31" t="s">
        <v>36</v>
      </c>
      <c r="L1997" s="31" t="s">
        <v>95</v>
      </c>
      <c r="M1997" s="169">
        <v>45514</v>
      </c>
      <c r="N1997" s="148"/>
      <c r="O1997" s="44" t="s">
        <v>43</v>
      </c>
      <c r="P1997" s="43" t="s">
        <v>3178</v>
      </c>
      <c r="Q1997" s="31"/>
      <c r="R1997" s="84" t="s">
        <v>106</v>
      </c>
      <c r="S1997" s="31" t="s">
        <v>36</v>
      </c>
      <c r="T1997" s="31" t="s">
        <v>95</v>
      </c>
      <c r="U1997" s="169">
        <v>45514</v>
      </c>
      <c r="V1997" s="150"/>
      <c r="W1997" s="141" t="str" cm="1">
        <f t="array" ref="W1997">IF(SUM(LEN(B1997:V1997))=0,"",IF(OR(OR(ISBLANK(F1997),SUM(LEN(C1997),LEN(D1997))=0),AND(NOT(E1997="Unknown"),ISBLANK(J1997)),AND(NOT(O1997="Unknown"),ISBLANK(R1997))),"Missing Information", INDEX(Table15[Entire Service Line Classification], MATCH(SUMIFS(Table15[Unique ID],Table15[System-Owned Portion],E1997,Table15[If Material Anything Other than "Lead" in Column E,Was Material Ever Previously Lead?],G1997,Table15[Customer-Owned Portion],O1997),Table15[Unique ID],0),0)))</f>
        <v>Non-lead</v>
      </c>
      <c r="X1997"/>
    </row>
    <row r="1998" spans="2:24" ht="30" x14ac:dyDescent="0.25">
      <c r="B1998" s="146">
        <v>26365889</v>
      </c>
      <c r="C1998" s="31" t="s">
        <v>2330</v>
      </c>
      <c r="D1998" s="31">
        <v>2171</v>
      </c>
      <c r="E1998" s="44" t="s">
        <v>43</v>
      </c>
      <c r="F1998" s="43" t="s">
        <v>34</v>
      </c>
      <c r="G1998" s="84" t="s">
        <v>34</v>
      </c>
      <c r="H1998" s="31" t="s">
        <v>3177</v>
      </c>
      <c r="I1998" s="31"/>
      <c r="J1998" s="84" t="s">
        <v>106</v>
      </c>
      <c r="K1998" s="31" t="s">
        <v>36</v>
      </c>
      <c r="L1998" s="31" t="s">
        <v>95</v>
      </c>
      <c r="M1998" s="169">
        <v>45514</v>
      </c>
      <c r="N1998" s="148"/>
      <c r="O1998" s="44" t="s">
        <v>43</v>
      </c>
      <c r="P1998" s="43" t="s">
        <v>3178</v>
      </c>
      <c r="Q1998" s="31"/>
      <c r="R1998" s="84" t="s">
        <v>106</v>
      </c>
      <c r="S1998" s="31" t="s">
        <v>36</v>
      </c>
      <c r="T1998" s="31" t="s">
        <v>95</v>
      </c>
      <c r="U1998" s="169">
        <v>45514</v>
      </c>
      <c r="V1998" s="150"/>
      <c r="W1998" s="141" t="str" cm="1">
        <f t="array" ref="W1998">IF(SUM(LEN(B1998:V1998))=0,"",IF(OR(OR(ISBLANK(F1998),SUM(LEN(C1998),LEN(D1998))=0),AND(NOT(E1998="Unknown"),ISBLANK(J1998)),AND(NOT(O1998="Unknown"),ISBLANK(R1998))),"Missing Information", INDEX(Table15[Entire Service Line Classification], MATCH(SUMIFS(Table15[Unique ID],Table15[System-Owned Portion],E1998,Table15[If Material Anything Other than "Lead" in Column E,Was Material Ever Previously Lead?],G1998,Table15[Customer-Owned Portion],O1998),Table15[Unique ID],0),0)))</f>
        <v>Non-lead</v>
      </c>
      <c r="X1998"/>
    </row>
    <row r="1999" spans="2:24" ht="30" x14ac:dyDescent="0.25">
      <c r="B1999" s="146">
        <v>26365524</v>
      </c>
      <c r="C1999" s="31" t="s">
        <v>2331</v>
      </c>
      <c r="D1999" s="31">
        <v>2172</v>
      </c>
      <c r="E1999" s="44" t="s">
        <v>43</v>
      </c>
      <c r="F1999" s="43" t="s">
        <v>34</v>
      </c>
      <c r="G1999" s="84" t="s">
        <v>34</v>
      </c>
      <c r="H1999" s="31" t="s">
        <v>3177</v>
      </c>
      <c r="I1999" s="31"/>
      <c r="J1999" s="84" t="s">
        <v>106</v>
      </c>
      <c r="K1999" s="31" t="s">
        <v>36</v>
      </c>
      <c r="L1999" s="31" t="s">
        <v>95</v>
      </c>
      <c r="M1999" s="169">
        <v>45514</v>
      </c>
      <c r="N1999" s="148"/>
      <c r="O1999" s="44" t="s">
        <v>43</v>
      </c>
      <c r="P1999" s="43" t="s">
        <v>3178</v>
      </c>
      <c r="Q1999" s="31"/>
      <c r="R1999" s="84" t="s">
        <v>106</v>
      </c>
      <c r="S1999" s="31" t="s">
        <v>36</v>
      </c>
      <c r="T1999" s="31" t="s">
        <v>95</v>
      </c>
      <c r="U1999" s="169">
        <v>45514</v>
      </c>
      <c r="V1999" s="150"/>
      <c r="W1999" s="141" t="str" cm="1">
        <f t="array" ref="W1999">IF(SUM(LEN(B1999:V1999))=0,"",IF(OR(OR(ISBLANK(F1999),SUM(LEN(C1999),LEN(D1999))=0),AND(NOT(E1999="Unknown"),ISBLANK(J1999)),AND(NOT(O1999="Unknown"),ISBLANK(R1999))),"Missing Information", INDEX(Table15[Entire Service Line Classification], MATCH(SUMIFS(Table15[Unique ID],Table15[System-Owned Portion],E1999,Table15[If Material Anything Other than "Lead" in Column E,Was Material Ever Previously Lead?],G1999,Table15[Customer-Owned Portion],O1999),Table15[Unique ID],0),0)))</f>
        <v>Non-lead</v>
      </c>
      <c r="X1999"/>
    </row>
    <row r="2000" spans="2:24" ht="30" x14ac:dyDescent="0.25">
      <c r="B2000" s="146">
        <v>26359203</v>
      </c>
      <c r="C2000" s="31" t="s">
        <v>2332</v>
      </c>
      <c r="D2000" s="31">
        <v>2173</v>
      </c>
      <c r="E2000" s="44" t="s">
        <v>43</v>
      </c>
      <c r="F2000" s="43" t="s">
        <v>34</v>
      </c>
      <c r="G2000" s="84" t="s">
        <v>34</v>
      </c>
      <c r="H2000" s="31" t="s">
        <v>3177</v>
      </c>
      <c r="I2000" s="31"/>
      <c r="J2000" s="84" t="s">
        <v>106</v>
      </c>
      <c r="K2000" s="31" t="s">
        <v>36</v>
      </c>
      <c r="L2000" s="31" t="s">
        <v>95</v>
      </c>
      <c r="M2000" s="169">
        <v>45514</v>
      </c>
      <c r="N2000" s="148"/>
      <c r="O2000" s="44" t="s">
        <v>43</v>
      </c>
      <c r="P2000" s="43" t="s">
        <v>3178</v>
      </c>
      <c r="Q2000" s="31"/>
      <c r="R2000" s="84" t="s">
        <v>106</v>
      </c>
      <c r="S2000" s="31" t="s">
        <v>36</v>
      </c>
      <c r="T2000" s="31" t="s">
        <v>95</v>
      </c>
      <c r="U2000" s="169">
        <v>45514</v>
      </c>
      <c r="V2000" s="150"/>
      <c r="W2000" s="141" t="str" cm="1">
        <f t="array" ref="W2000">IF(SUM(LEN(B2000:V2000))=0,"",IF(OR(OR(ISBLANK(F2000),SUM(LEN(C2000),LEN(D2000))=0),AND(NOT(E2000="Unknown"),ISBLANK(J2000)),AND(NOT(O2000="Unknown"),ISBLANK(R2000))),"Missing Information", INDEX(Table15[Entire Service Line Classification], MATCH(SUMIFS(Table15[Unique ID],Table15[System-Owned Portion],E2000,Table15[If Material Anything Other than "Lead" in Column E,Was Material Ever Previously Lead?],G2000,Table15[Customer-Owned Portion],O2000),Table15[Unique ID],0),0)))</f>
        <v>Non-lead</v>
      </c>
      <c r="X2000"/>
    </row>
    <row r="2001" spans="2:24" ht="30" x14ac:dyDescent="0.25">
      <c r="B2001" s="146" t="s">
        <v>307</v>
      </c>
      <c r="C2001" s="31" t="s">
        <v>2333</v>
      </c>
      <c r="D2001" s="31">
        <v>2175</v>
      </c>
      <c r="E2001" s="44" t="s">
        <v>43</v>
      </c>
      <c r="F2001" s="43" t="s">
        <v>34</v>
      </c>
      <c r="G2001" s="84" t="s">
        <v>34</v>
      </c>
      <c r="H2001" s="31" t="s">
        <v>3177</v>
      </c>
      <c r="I2001" s="31"/>
      <c r="J2001" s="84" t="s">
        <v>106</v>
      </c>
      <c r="K2001" s="31" t="s">
        <v>36</v>
      </c>
      <c r="L2001" s="31" t="s">
        <v>95</v>
      </c>
      <c r="M2001" s="169">
        <v>45514</v>
      </c>
      <c r="N2001" s="148"/>
      <c r="O2001" s="44" t="s">
        <v>42</v>
      </c>
      <c r="P2001" s="43" t="s">
        <v>3178</v>
      </c>
      <c r="Q2001" s="31"/>
      <c r="R2001" s="84" t="s">
        <v>106</v>
      </c>
      <c r="S2001" s="31" t="s">
        <v>36</v>
      </c>
      <c r="T2001" s="31" t="s">
        <v>95</v>
      </c>
      <c r="U2001" s="169">
        <v>45514</v>
      </c>
      <c r="V2001" s="150"/>
      <c r="W2001" s="141" t="str" cm="1">
        <f t="array" ref="W2001">IF(SUM(LEN(B2001:V2001))=0,"",IF(OR(OR(ISBLANK(F2001),SUM(LEN(C2001),LEN(D2001))=0),AND(NOT(E2001="Unknown"),ISBLANK(J2001)),AND(NOT(O2001="Unknown"),ISBLANK(R2001))),"Missing Information", INDEX(Table15[Entire Service Line Classification], MATCH(SUMIFS(Table15[Unique ID],Table15[System-Owned Portion],E2001,Table15[If Material Anything Other than "Lead" in Column E,Was Material Ever Previously Lead?],G2001,Table15[Customer-Owned Portion],O2001),Table15[Unique ID],0),0)))</f>
        <v>Non-lead</v>
      </c>
      <c r="X2001"/>
    </row>
    <row r="2002" spans="2:24" ht="30" x14ac:dyDescent="0.25">
      <c r="B2002" s="146" t="s">
        <v>308</v>
      </c>
      <c r="C2002" s="31" t="s">
        <v>2334</v>
      </c>
      <c r="D2002" s="31">
        <v>2176</v>
      </c>
      <c r="E2002" s="44" t="s">
        <v>43</v>
      </c>
      <c r="F2002" s="43" t="s">
        <v>34</v>
      </c>
      <c r="G2002" s="84" t="s">
        <v>34</v>
      </c>
      <c r="H2002" s="31" t="s">
        <v>3177</v>
      </c>
      <c r="I2002" s="31"/>
      <c r="J2002" s="84" t="s">
        <v>106</v>
      </c>
      <c r="K2002" s="31" t="s">
        <v>36</v>
      </c>
      <c r="L2002" s="31" t="s">
        <v>95</v>
      </c>
      <c r="M2002" s="169">
        <v>45514</v>
      </c>
      <c r="N2002" s="148"/>
      <c r="O2002" s="44" t="s">
        <v>43</v>
      </c>
      <c r="P2002" s="43" t="s">
        <v>3178</v>
      </c>
      <c r="Q2002" s="31"/>
      <c r="R2002" s="84" t="s">
        <v>106</v>
      </c>
      <c r="S2002" s="31" t="s">
        <v>36</v>
      </c>
      <c r="T2002" s="31" t="s">
        <v>95</v>
      </c>
      <c r="U2002" s="169">
        <v>45514</v>
      </c>
      <c r="V2002" s="150"/>
      <c r="W2002" s="141" t="str" cm="1">
        <f t="array" ref="W2002">IF(SUM(LEN(B2002:V2002))=0,"",IF(OR(OR(ISBLANK(F2002),SUM(LEN(C2002),LEN(D2002))=0),AND(NOT(E2002="Unknown"),ISBLANK(J2002)),AND(NOT(O2002="Unknown"),ISBLANK(R2002))),"Missing Information", INDEX(Table15[Entire Service Line Classification], MATCH(SUMIFS(Table15[Unique ID],Table15[System-Owned Portion],E2002,Table15[If Material Anything Other than "Lead" in Column E,Was Material Ever Previously Lead?],G2002,Table15[Customer-Owned Portion],O2002),Table15[Unique ID],0),0)))</f>
        <v>Non-lead</v>
      </c>
      <c r="X2002"/>
    </row>
    <row r="2003" spans="2:24" ht="30" x14ac:dyDescent="0.25">
      <c r="B2003" s="146" t="s">
        <v>309</v>
      </c>
      <c r="C2003" s="31" t="s">
        <v>2335</v>
      </c>
      <c r="D2003" s="31">
        <v>2177</v>
      </c>
      <c r="E2003" s="44" t="s">
        <v>43</v>
      </c>
      <c r="F2003" s="43" t="s">
        <v>34</v>
      </c>
      <c r="G2003" s="84" t="s">
        <v>34</v>
      </c>
      <c r="H2003" s="31" t="s">
        <v>3177</v>
      </c>
      <c r="I2003" s="31"/>
      <c r="J2003" s="84" t="s">
        <v>106</v>
      </c>
      <c r="K2003" s="31" t="s">
        <v>36</v>
      </c>
      <c r="L2003" s="31" t="s">
        <v>95</v>
      </c>
      <c r="M2003" s="169">
        <v>45514</v>
      </c>
      <c r="N2003" s="148"/>
      <c r="O2003" s="44" t="s">
        <v>43</v>
      </c>
      <c r="P2003" s="43" t="s">
        <v>3178</v>
      </c>
      <c r="Q2003" s="31"/>
      <c r="R2003" s="84" t="s">
        <v>106</v>
      </c>
      <c r="S2003" s="31" t="s">
        <v>36</v>
      </c>
      <c r="T2003" s="31" t="s">
        <v>95</v>
      </c>
      <c r="U2003" s="169">
        <v>45514</v>
      </c>
      <c r="V2003" s="150"/>
      <c r="W2003" s="141" t="str" cm="1">
        <f t="array" ref="W2003">IF(SUM(LEN(B2003:V2003))=0,"",IF(OR(OR(ISBLANK(F2003),SUM(LEN(C2003),LEN(D2003))=0),AND(NOT(E2003="Unknown"),ISBLANK(J2003)),AND(NOT(O2003="Unknown"),ISBLANK(R2003))),"Missing Information", INDEX(Table15[Entire Service Line Classification], MATCH(SUMIFS(Table15[Unique ID],Table15[System-Owned Portion],E2003,Table15[If Material Anything Other than "Lead" in Column E,Was Material Ever Previously Lead?],G2003,Table15[Customer-Owned Portion],O2003),Table15[Unique ID],0),0)))</f>
        <v>Non-lead</v>
      </c>
      <c r="X2003"/>
    </row>
    <row r="2004" spans="2:24" ht="30" x14ac:dyDescent="0.25">
      <c r="B2004" s="146">
        <v>26395097</v>
      </c>
      <c r="C2004" s="31" t="s">
        <v>2336</v>
      </c>
      <c r="D2004" s="31">
        <v>2178</v>
      </c>
      <c r="E2004" s="44" t="s">
        <v>43</v>
      </c>
      <c r="F2004" s="43" t="s">
        <v>34</v>
      </c>
      <c r="G2004" s="84" t="s">
        <v>34</v>
      </c>
      <c r="H2004" s="31" t="s">
        <v>3177</v>
      </c>
      <c r="I2004" s="31"/>
      <c r="J2004" s="84" t="s">
        <v>106</v>
      </c>
      <c r="K2004" s="31" t="s">
        <v>36</v>
      </c>
      <c r="L2004" s="31" t="s">
        <v>95</v>
      </c>
      <c r="M2004" s="169">
        <v>45514</v>
      </c>
      <c r="N2004" s="148"/>
      <c r="O2004" s="44" t="s">
        <v>42</v>
      </c>
      <c r="P2004" s="43" t="s">
        <v>3178</v>
      </c>
      <c r="Q2004" s="31"/>
      <c r="R2004" s="84" t="s">
        <v>106</v>
      </c>
      <c r="S2004" s="31" t="s">
        <v>36</v>
      </c>
      <c r="T2004" s="31" t="s">
        <v>95</v>
      </c>
      <c r="U2004" s="169">
        <v>45514</v>
      </c>
      <c r="V2004" s="150"/>
      <c r="W2004" s="141" t="str" cm="1">
        <f t="array" ref="W2004">IF(SUM(LEN(B2004:V2004))=0,"",IF(OR(OR(ISBLANK(F2004),SUM(LEN(C2004),LEN(D2004))=0),AND(NOT(E2004="Unknown"),ISBLANK(J2004)),AND(NOT(O2004="Unknown"),ISBLANK(R2004))),"Missing Information", INDEX(Table15[Entire Service Line Classification], MATCH(SUMIFS(Table15[Unique ID],Table15[System-Owned Portion],E2004,Table15[If Material Anything Other than "Lead" in Column E,Was Material Ever Previously Lead?],G2004,Table15[Customer-Owned Portion],O2004),Table15[Unique ID],0),0)))</f>
        <v>Non-lead</v>
      </c>
      <c r="X2004"/>
    </row>
    <row r="2005" spans="2:24" ht="30" x14ac:dyDescent="0.25">
      <c r="B2005" s="146">
        <v>26395090</v>
      </c>
      <c r="C2005" s="31" t="s">
        <v>2337</v>
      </c>
      <c r="D2005" s="31">
        <v>2179</v>
      </c>
      <c r="E2005" s="44" t="s">
        <v>43</v>
      </c>
      <c r="F2005" s="43" t="s">
        <v>34</v>
      </c>
      <c r="G2005" s="84" t="s">
        <v>34</v>
      </c>
      <c r="H2005" s="31" t="s">
        <v>3177</v>
      </c>
      <c r="I2005" s="31"/>
      <c r="J2005" s="84" t="s">
        <v>106</v>
      </c>
      <c r="K2005" s="31" t="s">
        <v>36</v>
      </c>
      <c r="L2005" s="31" t="s">
        <v>95</v>
      </c>
      <c r="M2005" s="169">
        <v>45514</v>
      </c>
      <c r="N2005" s="148"/>
      <c r="O2005" s="44" t="s">
        <v>42</v>
      </c>
      <c r="P2005" s="43" t="s">
        <v>3178</v>
      </c>
      <c r="Q2005" s="31"/>
      <c r="R2005" s="84" t="s">
        <v>106</v>
      </c>
      <c r="S2005" s="31" t="s">
        <v>36</v>
      </c>
      <c r="T2005" s="31" t="s">
        <v>95</v>
      </c>
      <c r="U2005" s="169">
        <v>45514</v>
      </c>
      <c r="V2005" s="150"/>
      <c r="W2005" s="141" t="str" cm="1">
        <f t="array" ref="W2005">IF(SUM(LEN(B2005:V2005))=0,"",IF(OR(OR(ISBLANK(F2005),SUM(LEN(C2005),LEN(D2005))=0),AND(NOT(E2005="Unknown"),ISBLANK(J2005)),AND(NOT(O2005="Unknown"),ISBLANK(R2005))),"Missing Information", INDEX(Table15[Entire Service Line Classification], MATCH(SUMIFS(Table15[Unique ID],Table15[System-Owned Portion],E2005,Table15[If Material Anything Other than "Lead" in Column E,Was Material Ever Previously Lead?],G2005,Table15[Customer-Owned Portion],O2005),Table15[Unique ID],0),0)))</f>
        <v>Non-lead</v>
      </c>
      <c r="X2005"/>
    </row>
    <row r="2006" spans="2:24" ht="30" x14ac:dyDescent="0.25">
      <c r="B2006" s="146" t="s">
        <v>310</v>
      </c>
      <c r="C2006" s="31" t="s">
        <v>2338</v>
      </c>
      <c r="D2006" s="31">
        <v>2181</v>
      </c>
      <c r="E2006" s="44" t="s">
        <v>43</v>
      </c>
      <c r="F2006" s="43" t="s">
        <v>34</v>
      </c>
      <c r="G2006" s="84" t="s">
        <v>34</v>
      </c>
      <c r="H2006" s="31" t="s">
        <v>3177</v>
      </c>
      <c r="I2006" s="31"/>
      <c r="J2006" s="84" t="s">
        <v>106</v>
      </c>
      <c r="K2006" s="31" t="s">
        <v>36</v>
      </c>
      <c r="L2006" s="31" t="s">
        <v>95</v>
      </c>
      <c r="M2006" s="169">
        <v>45514</v>
      </c>
      <c r="N2006" s="148"/>
      <c r="O2006" s="44" t="s">
        <v>42</v>
      </c>
      <c r="P2006" s="43" t="s">
        <v>3178</v>
      </c>
      <c r="Q2006" s="31"/>
      <c r="R2006" s="84" t="s">
        <v>106</v>
      </c>
      <c r="S2006" s="31" t="s">
        <v>36</v>
      </c>
      <c r="T2006" s="31" t="s">
        <v>95</v>
      </c>
      <c r="U2006" s="169">
        <v>45514</v>
      </c>
      <c r="V2006" s="150"/>
      <c r="W2006" s="141" t="str" cm="1">
        <f t="array" ref="W2006">IF(SUM(LEN(B2006:V2006))=0,"",IF(OR(OR(ISBLANK(F2006),SUM(LEN(C2006),LEN(D2006))=0),AND(NOT(E2006="Unknown"),ISBLANK(J2006)),AND(NOT(O2006="Unknown"),ISBLANK(R2006))),"Missing Information", INDEX(Table15[Entire Service Line Classification], MATCH(SUMIFS(Table15[Unique ID],Table15[System-Owned Portion],E2006,Table15[If Material Anything Other than "Lead" in Column E,Was Material Ever Previously Lead?],G2006,Table15[Customer-Owned Portion],O2006),Table15[Unique ID],0),0)))</f>
        <v>Non-lead</v>
      </c>
      <c r="X2006"/>
    </row>
    <row r="2007" spans="2:24" ht="30" x14ac:dyDescent="0.25">
      <c r="B2007" s="146">
        <v>26365979</v>
      </c>
      <c r="C2007" s="31" t="s">
        <v>2339</v>
      </c>
      <c r="D2007" s="31">
        <v>2182</v>
      </c>
      <c r="E2007" s="44" t="s">
        <v>43</v>
      </c>
      <c r="F2007" s="43" t="s">
        <v>34</v>
      </c>
      <c r="G2007" s="84" t="s">
        <v>34</v>
      </c>
      <c r="H2007" s="31" t="s">
        <v>3177</v>
      </c>
      <c r="I2007" s="31"/>
      <c r="J2007" s="84" t="s">
        <v>106</v>
      </c>
      <c r="K2007" s="31" t="s">
        <v>36</v>
      </c>
      <c r="L2007" s="31" t="s">
        <v>95</v>
      </c>
      <c r="M2007" s="169">
        <v>45514</v>
      </c>
      <c r="N2007" s="148"/>
      <c r="O2007" s="44" t="s">
        <v>43</v>
      </c>
      <c r="P2007" s="43" t="s">
        <v>3178</v>
      </c>
      <c r="Q2007" s="31"/>
      <c r="R2007" s="84" t="s">
        <v>106</v>
      </c>
      <c r="S2007" s="31" t="s">
        <v>36</v>
      </c>
      <c r="T2007" s="31" t="s">
        <v>95</v>
      </c>
      <c r="U2007" s="169">
        <v>45514</v>
      </c>
      <c r="V2007" s="150"/>
      <c r="W2007" s="141" t="str" cm="1">
        <f t="array" ref="W2007">IF(SUM(LEN(B2007:V2007))=0,"",IF(OR(OR(ISBLANK(F2007),SUM(LEN(C2007),LEN(D2007))=0),AND(NOT(E2007="Unknown"),ISBLANK(J2007)),AND(NOT(O2007="Unknown"),ISBLANK(R2007))),"Missing Information", INDEX(Table15[Entire Service Line Classification], MATCH(SUMIFS(Table15[Unique ID],Table15[System-Owned Portion],E2007,Table15[If Material Anything Other than "Lead" in Column E,Was Material Ever Previously Lead?],G2007,Table15[Customer-Owned Portion],O2007),Table15[Unique ID],0),0)))</f>
        <v>Non-lead</v>
      </c>
      <c r="X2007"/>
    </row>
    <row r="2008" spans="2:24" ht="30" x14ac:dyDescent="0.25">
      <c r="B2008" s="146">
        <v>26365937</v>
      </c>
      <c r="C2008" s="31" t="s">
        <v>2340</v>
      </c>
      <c r="D2008" s="31">
        <v>2183</v>
      </c>
      <c r="E2008" s="44" t="s">
        <v>43</v>
      </c>
      <c r="F2008" s="43" t="s">
        <v>34</v>
      </c>
      <c r="G2008" s="84" t="s">
        <v>34</v>
      </c>
      <c r="H2008" s="31" t="s">
        <v>3177</v>
      </c>
      <c r="I2008" s="31"/>
      <c r="J2008" s="84" t="s">
        <v>106</v>
      </c>
      <c r="K2008" s="31" t="s">
        <v>36</v>
      </c>
      <c r="L2008" s="31" t="s">
        <v>95</v>
      </c>
      <c r="M2008" s="169">
        <v>45514</v>
      </c>
      <c r="N2008" s="148"/>
      <c r="O2008" s="44" t="s">
        <v>43</v>
      </c>
      <c r="P2008" s="43" t="s">
        <v>3178</v>
      </c>
      <c r="Q2008" s="31"/>
      <c r="R2008" s="84" t="s">
        <v>106</v>
      </c>
      <c r="S2008" s="31" t="s">
        <v>36</v>
      </c>
      <c r="T2008" s="31" t="s">
        <v>95</v>
      </c>
      <c r="U2008" s="169">
        <v>45514</v>
      </c>
      <c r="V2008" s="150"/>
      <c r="W2008" s="141" t="str" cm="1">
        <f t="array" ref="W2008">IF(SUM(LEN(B2008:V2008))=0,"",IF(OR(OR(ISBLANK(F2008),SUM(LEN(C2008),LEN(D2008))=0),AND(NOT(E2008="Unknown"),ISBLANK(J2008)),AND(NOT(O2008="Unknown"),ISBLANK(R2008))),"Missing Information", INDEX(Table15[Entire Service Line Classification], MATCH(SUMIFS(Table15[Unique ID],Table15[System-Owned Portion],E2008,Table15[If Material Anything Other than "Lead" in Column E,Was Material Ever Previously Lead?],G2008,Table15[Customer-Owned Portion],O2008),Table15[Unique ID],0),0)))</f>
        <v>Non-lead</v>
      </c>
      <c r="X2008"/>
    </row>
    <row r="2009" spans="2:24" ht="30" x14ac:dyDescent="0.25">
      <c r="B2009" s="146">
        <v>26365582</v>
      </c>
      <c r="C2009" s="31" t="s">
        <v>2341</v>
      </c>
      <c r="D2009" s="31">
        <v>2184</v>
      </c>
      <c r="E2009" s="44" t="s">
        <v>43</v>
      </c>
      <c r="F2009" s="43" t="s">
        <v>34</v>
      </c>
      <c r="G2009" s="84" t="s">
        <v>34</v>
      </c>
      <c r="H2009" s="31" t="s">
        <v>3177</v>
      </c>
      <c r="I2009" s="31"/>
      <c r="J2009" s="84" t="s">
        <v>106</v>
      </c>
      <c r="K2009" s="31" t="s">
        <v>36</v>
      </c>
      <c r="L2009" s="31" t="s">
        <v>95</v>
      </c>
      <c r="M2009" s="169">
        <v>45514</v>
      </c>
      <c r="N2009" s="148"/>
      <c r="O2009" s="44" t="s">
        <v>43</v>
      </c>
      <c r="P2009" s="43" t="s">
        <v>3178</v>
      </c>
      <c r="Q2009" s="31"/>
      <c r="R2009" s="84" t="s">
        <v>106</v>
      </c>
      <c r="S2009" s="31" t="s">
        <v>36</v>
      </c>
      <c r="T2009" s="31" t="s">
        <v>95</v>
      </c>
      <c r="U2009" s="169">
        <v>45514</v>
      </c>
      <c r="V2009" s="150"/>
      <c r="W2009" s="141" t="str" cm="1">
        <f t="array" ref="W2009">IF(SUM(LEN(B2009:V2009))=0,"",IF(OR(OR(ISBLANK(F2009),SUM(LEN(C2009),LEN(D2009))=0),AND(NOT(E2009="Unknown"),ISBLANK(J2009)),AND(NOT(O2009="Unknown"),ISBLANK(R2009))),"Missing Information", INDEX(Table15[Entire Service Line Classification], MATCH(SUMIFS(Table15[Unique ID],Table15[System-Owned Portion],E2009,Table15[If Material Anything Other than "Lead" in Column E,Was Material Ever Previously Lead?],G2009,Table15[Customer-Owned Portion],O2009),Table15[Unique ID],0),0)))</f>
        <v>Non-lead</v>
      </c>
      <c r="X2009"/>
    </row>
    <row r="2010" spans="2:24" ht="30" x14ac:dyDescent="0.25">
      <c r="B2010" s="146">
        <v>26365975</v>
      </c>
      <c r="C2010" s="31" t="s">
        <v>2342</v>
      </c>
      <c r="D2010" s="31">
        <v>2185</v>
      </c>
      <c r="E2010" s="44" t="s">
        <v>43</v>
      </c>
      <c r="F2010" s="43" t="s">
        <v>34</v>
      </c>
      <c r="G2010" s="84" t="s">
        <v>34</v>
      </c>
      <c r="H2010" s="31" t="s">
        <v>3177</v>
      </c>
      <c r="I2010" s="31"/>
      <c r="J2010" s="84" t="s">
        <v>106</v>
      </c>
      <c r="K2010" s="31" t="s">
        <v>36</v>
      </c>
      <c r="L2010" s="31" t="s">
        <v>95</v>
      </c>
      <c r="M2010" s="169">
        <v>45514</v>
      </c>
      <c r="N2010" s="148"/>
      <c r="O2010" s="44" t="s">
        <v>42</v>
      </c>
      <c r="P2010" s="43" t="s">
        <v>3178</v>
      </c>
      <c r="Q2010" s="31"/>
      <c r="R2010" s="84" t="s">
        <v>106</v>
      </c>
      <c r="S2010" s="31" t="s">
        <v>36</v>
      </c>
      <c r="T2010" s="31" t="s">
        <v>95</v>
      </c>
      <c r="U2010" s="169">
        <v>45514</v>
      </c>
      <c r="V2010" s="150"/>
      <c r="W2010" s="141" t="str" cm="1">
        <f t="array" ref="W2010">IF(SUM(LEN(B2010:V2010))=0,"",IF(OR(OR(ISBLANK(F2010),SUM(LEN(C2010),LEN(D2010))=0),AND(NOT(E2010="Unknown"),ISBLANK(J2010)),AND(NOT(O2010="Unknown"),ISBLANK(R2010))),"Missing Information", INDEX(Table15[Entire Service Line Classification], MATCH(SUMIFS(Table15[Unique ID],Table15[System-Owned Portion],E2010,Table15[If Material Anything Other than "Lead" in Column E,Was Material Ever Previously Lead?],G2010,Table15[Customer-Owned Portion],O2010),Table15[Unique ID],0),0)))</f>
        <v>Non-lead</v>
      </c>
      <c r="X2010"/>
    </row>
    <row r="2011" spans="2:24" ht="30" x14ac:dyDescent="0.25">
      <c r="B2011" s="146">
        <v>26365581</v>
      </c>
      <c r="C2011" s="31" t="s">
        <v>2343</v>
      </c>
      <c r="D2011" s="31">
        <v>2186</v>
      </c>
      <c r="E2011" s="44" t="s">
        <v>43</v>
      </c>
      <c r="F2011" s="43" t="s">
        <v>34</v>
      </c>
      <c r="G2011" s="84" t="s">
        <v>34</v>
      </c>
      <c r="H2011" s="31" t="s">
        <v>3177</v>
      </c>
      <c r="I2011" s="31"/>
      <c r="J2011" s="84" t="s">
        <v>106</v>
      </c>
      <c r="K2011" s="31" t="s">
        <v>36</v>
      </c>
      <c r="L2011" s="31" t="s">
        <v>95</v>
      </c>
      <c r="M2011" s="169">
        <v>45514</v>
      </c>
      <c r="N2011" s="148"/>
      <c r="O2011" s="44" t="s">
        <v>43</v>
      </c>
      <c r="P2011" s="43" t="s">
        <v>3178</v>
      </c>
      <c r="Q2011" s="31"/>
      <c r="R2011" s="84" t="s">
        <v>106</v>
      </c>
      <c r="S2011" s="31" t="s">
        <v>36</v>
      </c>
      <c r="T2011" s="31" t="s">
        <v>95</v>
      </c>
      <c r="U2011" s="169">
        <v>45514</v>
      </c>
      <c r="V2011" s="150"/>
      <c r="W2011" s="141" t="str" cm="1">
        <f t="array" ref="W2011">IF(SUM(LEN(B2011:V2011))=0,"",IF(OR(OR(ISBLANK(F2011),SUM(LEN(C2011),LEN(D2011))=0),AND(NOT(E2011="Unknown"),ISBLANK(J2011)),AND(NOT(O2011="Unknown"),ISBLANK(R2011))),"Missing Information", INDEX(Table15[Entire Service Line Classification], MATCH(SUMIFS(Table15[Unique ID],Table15[System-Owned Portion],E2011,Table15[If Material Anything Other than "Lead" in Column E,Was Material Ever Previously Lead?],G2011,Table15[Customer-Owned Portion],O2011),Table15[Unique ID],0),0)))</f>
        <v>Non-lead</v>
      </c>
      <c r="X2011"/>
    </row>
    <row r="2012" spans="2:24" ht="30" x14ac:dyDescent="0.25">
      <c r="B2012" s="146">
        <v>26366121</v>
      </c>
      <c r="C2012" s="31" t="s">
        <v>2344</v>
      </c>
      <c r="D2012" s="31">
        <v>2188</v>
      </c>
      <c r="E2012" s="44" t="s">
        <v>43</v>
      </c>
      <c r="F2012" s="43" t="s">
        <v>34</v>
      </c>
      <c r="G2012" s="84" t="s">
        <v>34</v>
      </c>
      <c r="H2012" s="31" t="s">
        <v>3177</v>
      </c>
      <c r="I2012" s="31"/>
      <c r="J2012" s="84" t="s">
        <v>106</v>
      </c>
      <c r="K2012" s="31" t="s">
        <v>36</v>
      </c>
      <c r="L2012" s="31" t="s">
        <v>95</v>
      </c>
      <c r="M2012" s="169">
        <v>45514</v>
      </c>
      <c r="N2012" s="148"/>
      <c r="O2012" s="44" t="s">
        <v>43</v>
      </c>
      <c r="P2012" s="43" t="s">
        <v>3178</v>
      </c>
      <c r="Q2012" s="31"/>
      <c r="R2012" s="84" t="s">
        <v>106</v>
      </c>
      <c r="S2012" s="31" t="s">
        <v>36</v>
      </c>
      <c r="T2012" s="31" t="s">
        <v>95</v>
      </c>
      <c r="U2012" s="169">
        <v>45514</v>
      </c>
      <c r="V2012" s="150"/>
      <c r="W2012" s="141" t="str" cm="1">
        <f t="array" ref="W2012">IF(SUM(LEN(B2012:V2012))=0,"",IF(OR(OR(ISBLANK(F2012),SUM(LEN(C2012),LEN(D2012))=0),AND(NOT(E2012="Unknown"),ISBLANK(J2012)),AND(NOT(O2012="Unknown"),ISBLANK(R2012))),"Missing Information", INDEX(Table15[Entire Service Line Classification], MATCH(SUMIFS(Table15[Unique ID],Table15[System-Owned Portion],E2012,Table15[If Material Anything Other than "Lead" in Column E,Was Material Ever Previously Lead?],G2012,Table15[Customer-Owned Portion],O2012),Table15[Unique ID],0),0)))</f>
        <v>Non-lead</v>
      </c>
      <c r="X2012"/>
    </row>
    <row r="2013" spans="2:24" ht="30" x14ac:dyDescent="0.25">
      <c r="B2013" s="146">
        <v>26367187</v>
      </c>
      <c r="C2013" s="31" t="s">
        <v>2345</v>
      </c>
      <c r="D2013" s="31">
        <v>2189</v>
      </c>
      <c r="E2013" s="44" t="s">
        <v>43</v>
      </c>
      <c r="F2013" s="43" t="s">
        <v>34</v>
      </c>
      <c r="G2013" s="84" t="s">
        <v>34</v>
      </c>
      <c r="H2013" s="31" t="s">
        <v>3177</v>
      </c>
      <c r="I2013" s="31"/>
      <c r="J2013" s="84" t="s">
        <v>106</v>
      </c>
      <c r="K2013" s="31" t="s">
        <v>36</v>
      </c>
      <c r="L2013" s="31" t="s">
        <v>95</v>
      </c>
      <c r="M2013" s="169">
        <v>45514</v>
      </c>
      <c r="N2013" s="148"/>
      <c r="O2013" s="44" t="s">
        <v>42</v>
      </c>
      <c r="P2013" s="43" t="s">
        <v>3178</v>
      </c>
      <c r="Q2013" s="31"/>
      <c r="R2013" s="84" t="s">
        <v>106</v>
      </c>
      <c r="S2013" s="31" t="s">
        <v>36</v>
      </c>
      <c r="T2013" s="31" t="s">
        <v>95</v>
      </c>
      <c r="U2013" s="169">
        <v>45514</v>
      </c>
      <c r="V2013" s="150"/>
      <c r="W2013" s="141" t="str" cm="1">
        <f t="array" ref="W2013">IF(SUM(LEN(B2013:V2013))=0,"",IF(OR(OR(ISBLANK(F2013),SUM(LEN(C2013),LEN(D2013))=0),AND(NOT(E2013="Unknown"),ISBLANK(J2013)),AND(NOT(O2013="Unknown"),ISBLANK(R2013))),"Missing Information", INDEX(Table15[Entire Service Line Classification], MATCH(SUMIFS(Table15[Unique ID],Table15[System-Owned Portion],E2013,Table15[If Material Anything Other than "Lead" in Column E,Was Material Ever Previously Lead?],G2013,Table15[Customer-Owned Portion],O2013),Table15[Unique ID],0),0)))</f>
        <v>Non-lead</v>
      </c>
      <c r="X2013"/>
    </row>
    <row r="2014" spans="2:24" ht="30" x14ac:dyDescent="0.25">
      <c r="B2014" s="146">
        <v>26365892</v>
      </c>
      <c r="C2014" s="31" t="s">
        <v>2346</v>
      </c>
      <c r="D2014" s="31">
        <v>2190</v>
      </c>
      <c r="E2014" s="44" t="s">
        <v>43</v>
      </c>
      <c r="F2014" s="43" t="s">
        <v>34</v>
      </c>
      <c r="G2014" s="84" t="s">
        <v>34</v>
      </c>
      <c r="H2014" s="31" t="s">
        <v>3177</v>
      </c>
      <c r="I2014" s="31"/>
      <c r="J2014" s="84" t="s">
        <v>106</v>
      </c>
      <c r="K2014" s="31" t="s">
        <v>36</v>
      </c>
      <c r="L2014" s="31" t="s">
        <v>95</v>
      </c>
      <c r="M2014" s="169">
        <v>45514</v>
      </c>
      <c r="N2014" s="148"/>
      <c r="O2014" s="44" t="s">
        <v>43</v>
      </c>
      <c r="P2014" s="43" t="s">
        <v>3178</v>
      </c>
      <c r="Q2014" s="31"/>
      <c r="R2014" s="84" t="s">
        <v>106</v>
      </c>
      <c r="S2014" s="31" t="s">
        <v>36</v>
      </c>
      <c r="T2014" s="31" t="s">
        <v>95</v>
      </c>
      <c r="U2014" s="169">
        <v>45514</v>
      </c>
      <c r="V2014" s="150"/>
      <c r="W2014" s="141" t="str" cm="1">
        <f t="array" ref="W2014">IF(SUM(LEN(B2014:V2014))=0,"",IF(OR(OR(ISBLANK(F2014),SUM(LEN(C2014),LEN(D2014))=0),AND(NOT(E2014="Unknown"),ISBLANK(J2014)),AND(NOT(O2014="Unknown"),ISBLANK(R2014))),"Missing Information", INDEX(Table15[Entire Service Line Classification], MATCH(SUMIFS(Table15[Unique ID],Table15[System-Owned Portion],E2014,Table15[If Material Anything Other than "Lead" in Column E,Was Material Ever Previously Lead?],G2014,Table15[Customer-Owned Portion],O2014),Table15[Unique ID],0),0)))</f>
        <v>Non-lead</v>
      </c>
      <c r="X2014"/>
    </row>
    <row r="2015" spans="2:24" ht="30" x14ac:dyDescent="0.25">
      <c r="B2015" s="146">
        <v>26365585</v>
      </c>
      <c r="C2015" s="31" t="s">
        <v>2347</v>
      </c>
      <c r="D2015" s="31">
        <v>2191</v>
      </c>
      <c r="E2015" s="44" t="s">
        <v>43</v>
      </c>
      <c r="F2015" s="43" t="s">
        <v>34</v>
      </c>
      <c r="G2015" s="84" t="s">
        <v>34</v>
      </c>
      <c r="H2015" s="31" t="s">
        <v>3177</v>
      </c>
      <c r="I2015" s="31"/>
      <c r="J2015" s="84" t="s">
        <v>106</v>
      </c>
      <c r="K2015" s="31" t="s">
        <v>36</v>
      </c>
      <c r="L2015" s="31" t="s">
        <v>95</v>
      </c>
      <c r="M2015" s="169">
        <v>45514</v>
      </c>
      <c r="N2015" s="148"/>
      <c r="O2015" s="44" t="s">
        <v>35</v>
      </c>
      <c r="P2015" s="43" t="s">
        <v>3178</v>
      </c>
      <c r="Q2015" s="31"/>
      <c r="R2015" s="84" t="s">
        <v>106</v>
      </c>
      <c r="S2015" s="31" t="s">
        <v>36</v>
      </c>
      <c r="T2015" s="31" t="s">
        <v>95</v>
      </c>
      <c r="U2015" s="169">
        <v>45514</v>
      </c>
      <c r="V2015" s="150"/>
      <c r="W2015" s="141" t="str" cm="1">
        <f t="array" ref="W2015">IF(SUM(LEN(B2015:V2015))=0,"",IF(OR(OR(ISBLANK(F2015),SUM(LEN(C2015),LEN(D2015))=0),AND(NOT(E2015="Unknown"),ISBLANK(J2015)),AND(NOT(O2015="Unknown"),ISBLANK(R2015))),"Missing Information", INDEX(Table15[Entire Service Line Classification], MATCH(SUMIFS(Table15[Unique ID],Table15[System-Owned Portion],E2015,Table15[If Material Anything Other than "Lead" in Column E,Was Material Ever Previously Lead?],G2015,Table15[Customer-Owned Portion],O2015),Table15[Unique ID],0),0)))</f>
        <v>Non-lead</v>
      </c>
      <c r="X2015"/>
    </row>
    <row r="2016" spans="2:24" ht="30" x14ac:dyDescent="0.25">
      <c r="B2016" s="146">
        <v>26365978</v>
      </c>
      <c r="C2016" s="31" t="s">
        <v>2348</v>
      </c>
      <c r="D2016" s="31">
        <v>2192</v>
      </c>
      <c r="E2016" s="44" t="s">
        <v>43</v>
      </c>
      <c r="F2016" s="43" t="s">
        <v>34</v>
      </c>
      <c r="G2016" s="84" t="s">
        <v>34</v>
      </c>
      <c r="H2016" s="31" t="s">
        <v>3177</v>
      </c>
      <c r="I2016" s="31"/>
      <c r="J2016" s="84" t="s">
        <v>106</v>
      </c>
      <c r="K2016" s="31" t="s">
        <v>36</v>
      </c>
      <c r="L2016" s="31" t="s">
        <v>95</v>
      </c>
      <c r="M2016" s="169">
        <v>45514</v>
      </c>
      <c r="N2016" s="148"/>
      <c r="O2016" s="44" t="s">
        <v>42</v>
      </c>
      <c r="P2016" s="43" t="s">
        <v>3178</v>
      </c>
      <c r="Q2016" s="31"/>
      <c r="R2016" s="84" t="s">
        <v>106</v>
      </c>
      <c r="S2016" s="31" t="s">
        <v>36</v>
      </c>
      <c r="T2016" s="31" t="s">
        <v>95</v>
      </c>
      <c r="U2016" s="169">
        <v>45514</v>
      </c>
      <c r="V2016" s="150"/>
      <c r="W2016" s="141" t="str" cm="1">
        <f t="array" ref="W2016">IF(SUM(LEN(B2016:V2016))=0,"",IF(OR(OR(ISBLANK(F2016),SUM(LEN(C2016),LEN(D2016))=0),AND(NOT(E2016="Unknown"),ISBLANK(J2016)),AND(NOT(O2016="Unknown"),ISBLANK(R2016))),"Missing Information", INDEX(Table15[Entire Service Line Classification], MATCH(SUMIFS(Table15[Unique ID],Table15[System-Owned Portion],E2016,Table15[If Material Anything Other than "Lead" in Column E,Was Material Ever Previously Lead?],G2016,Table15[Customer-Owned Portion],O2016),Table15[Unique ID],0),0)))</f>
        <v>Non-lead</v>
      </c>
      <c r="X2016"/>
    </row>
    <row r="2017" spans="2:24" ht="30" x14ac:dyDescent="0.25">
      <c r="B2017" s="146">
        <v>26359208</v>
      </c>
      <c r="C2017" s="31" t="s">
        <v>2349</v>
      </c>
      <c r="D2017" s="31">
        <v>2193</v>
      </c>
      <c r="E2017" s="44" t="s">
        <v>43</v>
      </c>
      <c r="F2017" s="43" t="s">
        <v>34</v>
      </c>
      <c r="G2017" s="84" t="s">
        <v>34</v>
      </c>
      <c r="H2017" s="31" t="s">
        <v>3177</v>
      </c>
      <c r="I2017" s="31"/>
      <c r="J2017" s="84" t="s">
        <v>106</v>
      </c>
      <c r="K2017" s="31" t="s">
        <v>36</v>
      </c>
      <c r="L2017" s="31" t="s">
        <v>95</v>
      </c>
      <c r="M2017" s="169">
        <v>45514</v>
      </c>
      <c r="N2017" s="148"/>
      <c r="O2017" s="44" t="s">
        <v>35</v>
      </c>
      <c r="P2017" s="43" t="s">
        <v>3178</v>
      </c>
      <c r="Q2017" s="31"/>
      <c r="R2017" s="84" t="s">
        <v>106</v>
      </c>
      <c r="S2017" s="31" t="s">
        <v>36</v>
      </c>
      <c r="T2017" s="31" t="s">
        <v>95</v>
      </c>
      <c r="U2017" s="169">
        <v>45514</v>
      </c>
      <c r="V2017" s="150"/>
      <c r="W2017" s="141" t="str" cm="1">
        <f t="array" ref="W2017">IF(SUM(LEN(B2017:V2017))=0,"",IF(OR(OR(ISBLANK(F2017),SUM(LEN(C2017),LEN(D2017))=0),AND(NOT(E2017="Unknown"),ISBLANK(J2017)),AND(NOT(O2017="Unknown"),ISBLANK(R2017))),"Missing Information", INDEX(Table15[Entire Service Line Classification], MATCH(SUMIFS(Table15[Unique ID],Table15[System-Owned Portion],E2017,Table15[If Material Anything Other than "Lead" in Column E,Was Material Ever Previously Lead?],G2017,Table15[Customer-Owned Portion],O2017),Table15[Unique ID],0),0)))</f>
        <v>Non-lead</v>
      </c>
      <c r="X2017"/>
    </row>
    <row r="2018" spans="2:24" ht="30" x14ac:dyDescent="0.25">
      <c r="B2018" s="146">
        <v>26359205</v>
      </c>
      <c r="C2018" s="31" t="s">
        <v>2350</v>
      </c>
      <c r="D2018" s="31">
        <v>2195</v>
      </c>
      <c r="E2018" s="44" t="s">
        <v>43</v>
      </c>
      <c r="F2018" s="43" t="s">
        <v>34</v>
      </c>
      <c r="G2018" s="84" t="s">
        <v>34</v>
      </c>
      <c r="H2018" s="31" t="s">
        <v>3177</v>
      </c>
      <c r="I2018" s="31"/>
      <c r="J2018" s="84" t="s">
        <v>106</v>
      </c>
      <c r="K2018" s="31" t="s">
        <v>36</v>
      </c>
      <c r="L2018" s="31" t="s">
        <v>95</v>
      </c>
      <c r="M2018" s="169">
        <v>45514</v>
      </c>
      <c r="N2018" s="148"/>
      <c r="O2018" s="44" t="s">
        <v>42</v>
      </c>
      <c r="P2018" s="43" t="s">
        <v>3178</v>
      </c>
      <c r="Q2018" s="31"/>
      <c r="R2018" s="84" t="s">
        <v>106</v>
      </c>
      <c r="S2018" s="31" t="s">
        <v>36</v>
      </c>
      <c r="T2018" s="31" t="s">
        <v>95</v>
      </c>
      <c r="U2018" s="169">
        <v>45514</v>
      </c>
      <c r="V2018" s="150"/>
      <c r="W2018" s="141" t="str" cm="1">
        <f t="array" ref="W2018">IF(SUM(LEN(B2018:V2018))=0,"",IF(OR(OR(ISBLANK(F2018),SUM(LEN(C2018),LEN(D2018))=0),AND(NOT(E2018="Unknown"),ISBLANK(J2018)),AND(NOT(O2018="Unknown"),ISBLANK(R2018))),"Missing Information", INDEX(Table15[Entire Service Line Classification], MATCH(SUMIFS(Table15[Unique ID],Table15[System-Owned Portion],E2018,Table15[If Material Anything Other than "Lead" in Column E,Was Material Ever Previously Lead?],G2018,Table15[Customer-Owned Portion],O2018),Table15[Unique ID],0),0)))</f>
        <v>Non-lead</v>
      </c>
      <c r="X2018"/>
    </row>
    <row r="2019" spans="2:24" ht="30" x14ac:dyDescent="0.25">
      <c r="B2019" s="146">
        <v>98411598</v>
      </c>
      <c r="C2019" s="31" t="s">
        <v>2351</v>
      </c>
      <c r="D2019" s="31">
        <v>2197</v>
      </c>
      <c r="E2019" s="44" t="s">
        <v>43</v>
      </c>
      <c r="F2019" s="43" t="s">
        <v>34</v>
      </c>
      <c r="G2019" s="84" t="s">
        <v>34</v>
      </c>
      <c r="H2019" s="31" t="s">
        <v>3177</v>
      </c>
      <c r="I2019" s="31"/>
      <c r="J2019" s="84" t="s">
        <v>106</v>
      </c>
      <c r="K2019" s="31" t="s">
        <v>36</v>
      </c>
      <c r="L2019" s="31" t="s">
        <v>95</v>
      </c>
      <c r="M2019" s="169">
        <v>45514</v>
      </c>
      <c r="N2019" s="148"/>
      <c r="O2019" s="44" t="s">
        <v>43</v>
      </c>
      <c r="P2019" s="43" t="s">
        <v>3178</v>
      </c>
      <c r="Q2019" s="31"/>
      <c r="R2019" s="84" t="s">
        <v>106</v>
      </c>
      <c r="S2019" s="31" t="s">
        <v>36</v>
      </c>
      <c r="T2019" s="31" t="s">
        <v>95</v>
      </c>
      <c r="U2019" s="169">
        <v>45514</v>
      </c>
      <c r="V2019" s="150"/>
      <c r="W2019" s="141" t="str" cm="1">
        <f t="array" ref="W2019">IF(SUM(LEN(B2019:V2019))=0,"",IF(OR(OR(ISBLANK(F2019),SUM(LEN(C2019),LEN(D2019))=0),AND(NOT(E2019="Unknown"),ISBLANK(J2019)),AND(NOT(O2019="Unknown"),ISBLANK(R2019))),"Missing Information", INDEX(Table15[Entire Service Line Classification], MATCH(SUMIFS(Table15[Unique ID],Table15[System-Owned Portion],E2019,Table15[If Material Anything Other than "Lead" in Column E,Was Material Ever Previously Lead?],G2019,Table15[Customer-Owned Portion],O2019),Table15[Unique ID],0),0)))</f>
        <v>Non-lead</v>
      </c>
      <c r="X2019"/>
    </row>
    <row r="2020" spans="2:24" ht="30" x14ac:dyDescent="0.25">
      <c r="B2020" s="146">
        <v>26366118</v>
      </c>
      <c r="C2020" s="31" t="s">
        <v>2352</v>
      </c>
      <c r="D2020" s="31">
        <v>2198</v>
      </c>
      <c r="E2020" s="44" t="s">
        <v>43</v>
      </c>
      <c r="F2020" s="43" t="s">
        <v>34</v>
      </c>
      <c r="G2020" s="84" t="s">
        <v>34</v>
      </c>
      <c r="H2020" s="31" t="s">
        <v>3177</v>
      </c>
      <c r="I2020" s="31"/>
      <c r="J2020" s="84" t="s">
        <v>106</v>
      </c>
      <c r="K2020" s="31" t="s">
        <v>36</v>
      </c>
      <c r="L2020" s="31" t="s">
        <v>95</v>
      </c>
      <c r="M2020" s="169">
        <v>45514</v>
      </c>
      <c r="N2020" s="148"/>
      <c r="O2020" s="44" t="s">
        <v>43</v>
      </c>
      <c r="P2020" s="43" t="s">
        <v>3178</v>
      </c>
      <c r="Q2020" s="31"/>
      <c r="R2020" s="84" t="s">
        <v>106</v>
      </c>
      <c r="S2020" s="31" t="s">
        <v>36</v>
      </c>
      <c r="T2020" s="31" t="s">
        <v>95</v>
      </c>
      <c r="U2020" s="169">
        <v>45514</v>
      </c>
      <c r="V2020" s="150"/>
      <c r="W2020" s="141" t="str" cm="1">
        <f t="array" ref="W2020">IF(SUM(LEN(B2020:V2020))=0,"",IF(OR(OR(ISBLANK(F2020),SUM(LEN(C2020),LEN(D2020))=0),AND(NOT(E2020="Unknown"),ISBLANK(J2020)),AND(NOT(O2020="Unknown"),ISBLANK(R2020))),"Missing Information", INDEX(Table15[Entire Service Line Classification], MATCH(SUMIFS(Table15[Unique ID],Table15[System-Owned Portion],E2020,Table15[If Material Anything Other than "Lead" in Column E,Was Material Ever Previously Lead?],G2020,Table15[Customer-Owned Portion],O2020),Table15[Unique ID],0),0)))</f>
        <v>Non-lead</v>
      </c>
      <c r="X2020"/>
    </row>
    <row r="2021" spans="2:24" ht="30" x14ac:dyDescent="0.25">
      <c r="B2021" s="146">
        <v>26366120</v>
      </c>
      <c r="C2021" s="31" t="s">
        <v>2353</v>
      </c>
      <c r="D2021" s="31">
        <v>2199</v>
      </c>
      <c r="E2021" s="44" t="s">
        <v>43</v>
      </c>
      <c r="F2021" s="43" t="s">
        <v>34</v>
      </c>
      <c r="G2021" s="84" t="s">
        <v>34</v>
      </c>
      <c r="H2021" s="31" t="s">
        <v>3177</v>
      </c>
      <c r="I2021" s="31"/>
      <c r="J2021" s="84" t="s">
        <v>106</v>
      </c>
      <c r="K2021" s="31" t="s">
        <v>36</v>
      </c>
      <c r="L2021" s="31" t="s">
        <v>95</v>
      </c>
      <c r="M2021" s="169">
        <v>45514</v>
      </c>
      <c r="N2021" s="148"/>
      <c r="O2021" s="44" t="s">
        <v>43</v>
      </c>
      <c r="P2021" s="43" t="s">
        <v>3178</v>
      </c>
      <c r="Q2021" s="31"/>
      <c r="R2021" s="84" t="s">
        <v>106</v>
      </c>
      <c r="S2021" s="31" t="s">
        <v>36</v>
      </c>
      <c r="T2021" s="31" t="s">
        <v>95</v>
      </c>
      <c r="U2021" s="169">
        <v>45514</v>
      </c>
      <c r="V2021" s="150"/>
      <c r="W2021" s="141" t="str" cm="1">
        <f t="array" ref="W2021">IF(SUM(LEN(B2021:V2021))=0,"",IF(OR(OR(ISBLANK(F2021),SUM(LEN(C2021),LEN(D2021))=0),AND(NOT(E2021="Unknown"),ISBLANK(J2021)),AND(NOT(O2021="Unknown"),ISBLANK(R2021))),"Missing Information", INDEX(Table15[Entire Service Line Classification], MATCH(SUMIFS(Table15[Unique ID],Table15[System-Owned Portion],E2021,Table15[If Material Anything Other than "Lead" in Column E,Was Material Ever Previously Lead?],G2021,Table15[Customer-Owned Portion],O2021),Table15[Unique ID],0),0)))</f>
        <v>Non-lead</v>
      </c>
      <c r="X2021"/>
    </row>
    <row r="2022" spans="2:24" ht="30" x14ac:dyDescent="0.25">
      <c r="B2022" s="146">
        <v>26365891</v>
      </c>
      <c r="C2022" s="31" t="s">
        <v>2354</v>
      </c>
      <c r="D2022" s="31">
        <v>2200</v>
      </c>
      <c r="E2022" s="44" t="s">
        <v>43</v>
      </c>
      <c r="F2022" s="43" t="s">
        <v>34</v>
      </c>
      <c r="G2022" s="84" t="s">
        <v>34</v>
      </c>
      <c r="H2022" s="31" t="s">
        <v>3177</v>
      </c>
      <c r="I2022" s="31"/>
      <c r="J2022" s="84" t="s">
        <v>106</v>
      </c>
      <c r="K2022" s="31" t="s">
        <v>36</v>
      </c>
      <c r="L2022" s="31" t="s">
        <v>95</v>
      </c>
      <c r="M2022" s="169">
        <v>45514</v>
      </c>
      <c r="N2022" s="148"/>
      <c r="O2022" s="44" t="s">
        <v>42</v>
      </c>
      <c r="P2022" s="43" t="s">
        <v>3178</v>
      </c>
      <c r="Q2022" s="31"/>
      <c r="R2022" s="84" t="s">
        <v>106</v>
      </c>
      <c r="S2022" s="31" t="s">
        <v>36</v>
      </c>
      <c r="T2022" s="31" t="s">
        <v>95</v>
      </c>
      <c r="U2022" s="169">
        <v>45514</v>
      </c>
      <c r="V2022" s="150"/>
      <c r="W2022" s="141" t="str" cm="1">
        <f t="array" ref="W2022">IF(SUM(LEN(B2022:V2022))=0,"",IF(OR(OR(ISBLANK(F2022),SUM(LEN(C2022),LEN(D2022))=0),AND(NOT(E2022="Unknown"),ISBLANK(J2022)),AND(NOT(O2022="Unknown"),ISBLANK(R2022))),"Missing Information", INDEX(Table15[Entire Service Line Classification], MATCH(SUMIFS(Table15[Unique ID],Table15[System-Owned Portion],E2022,Table15[If Material Anything Other than "Lead" in Column E,Was Material Ever Previously Lead?],G2022,Table15[Customer-Owned Portion],O2022),Table15[Unique ID],0),0)))</f>
        <v>Non-lead</v>
      </c>
      <c r="X2022"/>
    </row>
    <row r="2023" spans="2:24" ht="30" x14ac:dyDescent="0.25">
      <c r="B2023" s="146">
        <v>26365588</v>
      </c>
      <c r="C2023" s="31" t="s">
        <v>2355</v>
      </c>
      <c r="D2023" s="31">
        <v>2201</v>
      </c>
      <c r="E2023" s="44" t="s">
        <v>43</v>
      </c>
      <c r="F2023" s="43" t="s">
        <v>34</v>
      </c>
      <c r="G2023" s="84" t="s">
        <v>34</v>
      </c>
      <c r="H2023" s="31" t="s">
        <v>3177</v>
      </c>
      <c r="I2023" s="31"/>
      <c r="J2023" s="84" t="s">
        <v>106</v>
      </c>
      <c r="K2023" s="31" t="s">
        <v>36</v>
      </c>
      <c r="L2023" s="31" t="s">
        <v>95</v>
      </c>
      <c r="M2023" s="169">
        <v>45514</v>
      </c>
      <c r="N2023" s="148"/>
      <c r="O2023" s="44" t="s">
        <v>43</v>
      </c>
      <c r="P2023" s="43" t="s">
        <v>3178</v>
      </c>
      <c r="Q2023" s="31"/>
      <c r="R2023" s="84" t="s">
        <v>106</v>
      </c>
      <c r="S2023" s="31" t="s">
        <v>36</v>
      </c>
      <c r="T2023" s="31" t="s">
        <v>95</v>
      </c>
      <c r="U2023" s="169">
        <v>45514</v>
      </c>
      <c r="V2023" s="150"/>
      <c r="W2023" s="141" t="str" cm="1">
        <f t="array" ref="W2023">IF(SUM(LEN(B2023:V2023))=0,"",IF(OR(OR(ISBLANK(F2023),SUM(LEN(C2023),LEN(D2023))=0),AND(NOT(E2023="Unknown"),ISBLANK(J2023)),AND(NOT(O2023="Unknown"),ISBLANK(R2023))),"Missing Information", INDEX(Table15[Entire Service Line Classification], MATCH(SUMIFS(Table15[Unique ID],Table15[System-Owned Portion],E2023,Table15[If Material Anything Other than "Lead" in Column E,Was Material Ever Previously Lead?],G2023,Table15[Customer-Owned Portion],O2023),Table15[Unique ID],0),0)))</f>
        <v>Non-lead</v>
      </c>
      <c r="X2023"/>
    </row>
    <row r="2024" spans="2:24" ht="30" x14ac:dyDescent="0.25">
      <c r="B2024" s="146">
        <v>26365523</v>
      </c>
      <c r="C2024" s="31" t="s">
        <v>2356</v>
      </c>
      <c r="D2024" s="31">
        <v>2202</v>
      </c>
      <c r="E2024" s="44" t="s">
        <v>43</v>
      </c>
      <c r="F2024" s="43" t="s">
        <v>34</v>
      </c>
      <c r="G2024" s="84" t="s">
        <v>34</v>
      </c>
      <c r="H2024" s="31" t="s">
        <v>3177</v>
      </c>
      <c r="I2024" s="31"/>
      <c r="J2024" s="84" t="s">
        <v>106</v>
      </c>
      <c r="K2024" s="31" t="s">
        <v>36</v>
      </c>
      <c r="L2024" s="31" t="s">
        <v>95</v>
      </c>
      <c r="M2024" s="169">
        <v>45514</v>
      </c>
      <c r="N2024" s="148"/>
      <c r="O2024" s="44" t="s">
        <v>42</v>
      </c>
      <c r="P2024" s="43" t="s">
        <v>3178</v>
      </c>
      <c r="Q2024" s="31"/>
      <c r="R2024" s="84" t="s">
        <v>106</v>
      </c>
      <c r="S2024" s="31" t="s">
        <v>36</v>
      </c>
      <c r="T2024" s="31" t="s">
        <v>95</v>
      </c>
      <c r="U2024" s="169">
        <v>45514</v>
      </c>
      <c r="V2024" s="150"/>
      <c r="W2024" s="141" t="str" cm="1">
        <f t="array" ref="W2024">IF(SUM(LEN(B2024:V2024))=0,"",IF(OR(OR(ISBLANK(F2024),SUM(LEN(C2024),LEN(D2024))=0),AND(NOT(E2024="Unknown"),ISBLANK(J2024)),AND(NOT(O2024="Unknown"),ISBLANK(R2024))),"Missing Information", INDEX(Table15[Entire Service Line Classification], MATCH(SUMIFS(Table15[Unique ID],Table15[System-Owned Portion],E2024,Table15[If Material Anything Other than "Lead" in Column E,Was Material Ever Previously Lead?],G2024,Table15[Customer-Owned Portion],O2024),Table15[Unique ID],0),0)))</f>
        <v>Non-lead</v>
      </c>
      <c r="X2024"/>
    </row>
    <row r="2025" spans="2:24" ht="30" x14ac:dyDescent="0.25">
      <c r="B2025" s="146">
        <v>26365587</v>
      </c>
      <c r="C2025" s="31" t="s">
        <v>2357</v>
      </c>
      <c r="D2025" s="31">
        <v>2203</v>
      </c>
      <c r="E2025" s="44" t="s">
        <v>43</v>
      </c>
      <c r="F2025" s="43" t="s">
        <v>34</v>
      </c>
      <c r="G2025" s="84" t="s">
        <v>34</v>
      </c>
      <c r="H2025" s="31" t="s">
        <v>3177</v>
      </c>
      <c r="I2025" s="31"/>
      <c r="J2025" s="84" t="s">
        <v>106</v>
      </c>
      <c r="K2025" s="31" t="s">
        <v>36</v>
      </c>
      <c r="L2025" s="31" t="s">
        <v>95</v>
      </c>
      <c r="M2025" s="169">
        <v>45514</v>
      </c>
      <c r="N2025" s="148"/>
      <c r="O2025" s="44" t="s">
        <v>42</v>
      </c>
      <c r="P2025" s="43" t="s">
        <v>3178</v>
      </c>
      <c r="Q2025" s="31"/>
      <c r="R2025" s="84" t="s">
        <v>106</v>
      </c>
      <c r="S2025" s="31" t="s">
        <v>36</v>
      </c>
      <c r="T2025" s="31" t="s">
        <v>95</v>
      </c>
      <c r="U2025" s="169">
        <v>45514</v>
      </c>
      <c r="V2025" s="150"/>
      <c r="W2025" s="141" t="str" cm="1">
        <f t="array" ref="W2025">IF(SUM(LEN(B2025:V2025))=0,"",IF(OR(OR(ISBLANK(F2025),SUM(LEN(C2025),LEN(D2025))=0),AND(NOT(E2025="Unknown"),ISBLANK(J2025)),AND(NOT(O2025="Unknown"),ISBLANK(R2025))),"Missing Information", INDEX(Table15[Entire Service Line Classification], MATCH(SUMIFS(Table15[Unique ID],Table15[System-Owned Portion],E2025,Table15[If Material Anything Other than "Lead" in Column E,Was Material Ever Previously Lead?],G2025,Table15[Customer-Owned Portion],O2025),Table15[Unique ID],0),0)))</f>
        <v>Non-lead</v>
      </c>
      <c r="X2025"/>
    </row>
    <row r="2026" spans="2:24" ht="30" x14ac:dyDescent="0.25">
      <c r="B2026" s="146">
        <v>26365586</v>
      </c>
      <c r="C2026" s="31" t="s">
        <v>2358</v>
      </c>
      <c r="D2026" s="31">
        <v>2204</v>
      </c>
      <c r="E2026" s="44" t="s">
        <v>43</v>
      </c>
      <c r="F2026" s="43" t="s">
        <v>34</v>
      </c>
      <c r="G2026" s="84" t="s">
        <v>34</v>
      </c>
      <c r="H2026" s="31" t="s">
        <v>3177</v>
      </c>
      <c r="I2026" s="31"/>
      <c r="J2026" s="84" t="s">
        <v>106</v>
      </c>
      <c r="K2026" s="31" t="s">
        <v>36</v>
      </c>
      <c r="L2026" s="31" t="s">
        <v>95</v>
      </c>
      <c r="M2026" s="169">
        <v>45514</v>
      </c>
      <c r="N2026" s="148"/>
      <c r="O2026" s="44" t="s">
        <v>43</v>
      </c>
      <c r="P2026" s="43" t="s">
        <v>3178</v>
      </c>
      <c r="Q2026" s="31"/>
      <c r="R2026" s="84" t="s">
        <v>106</v>
      </c>
      <c r="S2026" s="31" t="s">
        <v>36</v>
      </c>
      <c r="T2026" s="31" t="s">
        <v>95</v>
      </c>
      <c r="U2026" s="169">
        <v>45514</v>
      </c>
      <c r="V2026" s="150"/>
      <c r="W2026" s="141" t="str" cm="1">
        <f t="array" ref="W2026">IF(SUM(LEN(B2026:V2026))=0,"",IF(OR(OR(ISBLANK(F2026),SUM(LEN(C2026),LEN(D2026))=0),AND(NOT(E2026="Unknown"),ISBLANK(J2026)),AND(NOT(O2026="Unknown"),ISBLANK(R2026))),"Missing Information", INDEX(Table15[Entire Service Line Classification], MATCH(SUMIFS(Table15[Unique ID],Table15[System-Owned Portion],E2026,Table15[If Material Anything Other than "Lead" in Column E,Was Material Ever Previously Lead?],G2026,Table15[Customer-Owned Portion],O2026),Table15[Unique ID],0),0)))</f>
        <v>Non-lead</v>
      </c>
      <c r="X2026"/>
    </row>
    <row r="2027" spans="2:24" ht="30" x14ac:dyDescent="0.25">
      <c r="B2027" s="146">
        <v>26365928</v>
      </c>
      <c r="C2027" s="31" t="s">
        <v>2359</v>
      </c>
      <c r="D2027" s="31">
        <v>2205</v>
      </c>
      <c r="E2027" s="44" t="s">
        <v>43</v>
      </c>
      <c r="F2027" s="43" t="s">
        <v>34</v>
      </c>
      <c r="G2027" s="84" t="s">
        <v>34</v>
      </c>
      <c r="H2027" s="31" t="s">
        <v>3177</v>
      </c>
      <c r="I2027" s="31"/>
      <c r="J2027" s="84" t="s">
        <v>106</v>
      </c>
      <c r="K2027" s="31" t="s">
        <v>36</v>
      </c>
      <c r="L2027" s="31" t="s">
        <v>95</v>
      </c>
      <c r="M2027" s="169">
        <v>45514</v>
      </c>
      <c r="N2027" s="148"/>
      <c r="O2027" s="44" t="s">
        <v>43</v>
      </c>
      <c r="P2027" s="43" t="s">
        <v>3178</v>
      </c>
      <c r="Q2027" s="31"/>
      <c r="R2027" s="84" t="s">
        <v>106</v>
      </c>
      <c r="S2027" s="31" t="s">
        <v>36</v>
      </c>
      <c r="T2027" s="31" t="s">
        <v>95</v>
      </c>
      <c r="U2027" s="169">
        <v>45514</v>
      </c>
      <c r="V2027" s="150"/>
      <c r="W2027" s="141" t="str" cm="1">
        <f t="array" ref="W2027">IF(SUM(LEN(B2027:V2027))=0,"",IF(OR(OR(ISBLANK(F2027),SUM(LEN(C2027),LEN(D2027))=0),AND(NOT(E2027="Unknown"),ISBLANK(J2027)),AND(NOT(O2027="Unknown"),ISBLANK(R2027))),"Missing Information", INDEX(Table15[Entire Service Line Classification], MATCH(SUMIFS(Table15[Unique ID],Table15[System-Owned Portion],E2027,Table15[If Material Anything Other than "Lead" in Column E,Was Material Ever Previously Lead?],G2027,Table15[Customer-Owned Portion],O2027),Table15[Unique ID],0),0)))</f>
        <v>Non-lead</v>
      </c>
      <c r="X2027"/>
    </row>
    <row r="2028" spans="2:24" ht="30" x14ac:dyDescent="0.25">
      <c r="B2028" s="146">
        <v>26366382</v>
      </c>
      <c r="C2028" s="31" t="s">
        <v>2360</v>
      </c>
      <c r="D2028" s="31">
        <v>2206</v>
      </c>
      <c r="E2028" s="44" t="s">
        <v>43</v>
      </c>
      <c r="F2028" s="43" t="s">
        <v>34</v>
      </c>
      <c r="G2028" s="84" t="s">
        <v>34</v>
      </c>
      <c r="H2028" s="31" t="s">
        <v>3177</v>
      </c>
      <c r="I2028" s="31"/>
      <c r="J2028" s="84" t="s">
        <v>106</v>
      </c>
      <c r="K2028" s="31" t="s">
        <v>36</v>
      </c>
      <c r="L2028" s="31" t="s">
        <v>95</v>
      </c>
      <c r="M2028" s="169">
        <v>45514</v>
      </c>
      <c r="N2028" s="148"/>
      <c r="O2028" s="44" t="s">
        <v>42</v>
      </c>
      <c r="P2028" s="43" t="s">
        <v>3178</v>
      </c>
      <c r="Q2028" s="31"/>
      <c r="R2028" s="84" t="s">
        <v>106</v>
      </c>
      <c r="S2028" s="31" t="s">
        <v>36</v>
      </c>
      <c r="T2028" s="31" t="s">
        <v>95</v>
      </c>
      <c r="U2028" s="169">
        <v>45514</v>
      </c>
      <c r="V2028" s="150"/>
      <c r="W2028" s="141" t="str" cm="1">
        <f t="array" ref="W2028">IF(SUM(LEN(B2028:V2028))=0,"",IF(OR(OR(ISBLANK(F2028),SUM(LEN(C2028),LEN(D2028))=0),AND(NOT(E2028="Unknown"),ISBLANK(J2028)),AND(NOT(O2028="Unknown"),ISBLANK(R2028))),"Missing Information", INDEX(Table15[Entire Service Line Classification], MATCH(SUMIFS(Table15[Unique ID],Table15[System-Owned Portion],E2028,Table15[If Material Anything Other than "Lead" in Column E,Was Material Ever Previously Lead?],G2028,Table15[Customer-Owned Portion],O2028),Table15[Unique ID],0),0)))</f>
        <v>Non-lead</v>
      </c>
      <c r="X2028"/>
    </row>
    <row r="2029" spans="2:24" ht="30" x14ac:dyDescent="0.25">
      <c r="B2029" s="146">
        <v>26359194</v>
      </c>
      <c r="C2029" s="31" t="s">
        <v>2361</v>
      </c>
      <c r="D2029" s="31">
        <v>2207</v>
      </c>
      <c r="E2029" s="44" t="s">
        <v>43</v>
      </c>
      <c r="F2029" s="43" t="s">
        <v>34</v>
      </c>
      <c r="G2029" s="84" t="s">
        <v>34</v>
      </c>
      <c r="H2029" s="31" t="s">
        <v>3177</v>
      </c>
      <c r="I2029" s="31"/>
      <c r="J2029" s="84" t="s">
        <v>106</v>
      </c>
      <c r="K2029" s="31" t="s">
        <v>36</v>
      </c>
      <c r="L2029" s="31" t="s">
        <v>95</v>
      </c>
      <c r="M2029" s="169">
        <v>45514</v>
      </c>
      <c r="N2029" s="148"/>
      <c r="O2029" s="44" t="s">
        <v>42</v>
      </c>
      <c r="P2029" s="43" t="s">
        <v>3178</v>
      </c>
      <c r="Q2029" s="31"/>
      <c r="R2029" s="84" t="s">
        <v>106</v>
      </c>
      <c r="S2029" s="31" t="s">
        <v>36</v>
      </c>
      <c r="T2029" s="31" t="s">
        <v>95</v>
      </c>
      <c r="U2029" s="169">
        <v>45514</v>
      </c>
      <c r="V2029" s="150"/>
      <c r="W2029" s="141" t="str" cm="1">
        <f t="array" ref="W2029">IF(SUM(LEN(B2029:V2029))=0,"",IF(OR(OR(ISBLANK(F2029),SUM(LEN(C2029),LEN(D2029))=0),AND(NOT(E2029="Unknown"),ISBLANK(J2029)),AND(NOT(O2029="Unknown"),ISBLANK(R2029))),"Missing Information", INDEX(Table15[Entire Service Line Classification], MATCH(SUMIFS(Table15[Unique ID],Table15[System-Owned Portion],E2029,Table15[If Material Anything Other than "Lead" in Column E,Was Material Ever Previously Lead?],G2029,Table15[Customer-Owned Portion],O2029),Table15[Unique ID],0),0)))</f>
        <v>Non-lead</v>
      </c>
      <c r="X2029"/>
    </row>
    <row r="2030" spans="2:24" ht="30" x14ac:dyDescent="0.25">
      <c r="B2030" s="146">
        <v>26366443</v>
      </c>
      <c r="C2030" s="31" t="s">
        <v>2362</v>
      </c>
      <c r="D2030" s="31">
        <v>2208</v>
      </c>
      <c r="E2030" s="44" t="s">
        <v>43</v>
      </c>
      <c r="F2030" s="43" t="s">
        <v>34</v>
      </c>
      <c r="G2030" s="84" t="s">
        <v>34</v>
      </c>
      <c r="H2030" s="31" t="s">
        <v>3177</v>
      </c>
      <c r="I2030" s="31"/>
      <c r="J2030" s="84" t="s">
        <v>106</v>
      </c>
      <c r="K2030" s="31" t="s">
        <v>36</v>
      </c>
      <c r="L2030" s="31" t="s">
        <v>95</v>
      </c>
      <c r="M2030" s="169">
        <v>45514</v>
      </c>
      <c r="N2030" s="148"/>
      <c r="O2030" s="44" t="s">
        <v>42</v>
      </c>
      <c r="P2030" s="43" t="s">
        <v>3178</v>
      </c>
      <c r="Q2030" s="31"/>
      <c r="R2030" s="84" t="s">
        <v>106</v>
      </c>
      <c r="S2030" s="31" t="s">
        <v>36</v>
      </c>
      <c r="T2030" s="31" t="s">
        <v>95</v>
      </c>
      <c r="U2030" s="169">
        <v>45514</v>
      </c>
      <c r="V2030" s="150"/>
      <c r="W2030" s="141" t="str" cm="1">
        <f t="array" ref="W2030">IF(SUM(LEN(B2030:V2030))=0,"",IF(OR(OR(ISBLANK(F2030),SUM(LEN(C2030),LEN(D2030))=0),AND(NOT(E2030="Unknown"),ISBLANK(J2030)),AND(NOT(O2030="Unknown"),ISBLANK(R2030))),"Missing Information", INDEX(Table15[Entire Service Line Classification], MATCH(SUMIFS(Table15[Unique ID],Table15[System-Owned Portion],E2030,Table15[If Material Anything Other than "Lead" in Column E,Was Material Ever Previously Lead?],G2030,Table15[Customer-Owned Portion],O2030),Table15[Unique ID],0),0)))</f>
        <v>Non-lead</v>
      </c>
      <c r="X2030"/>
    </row>
    <row r="2031" spans="2:24" ht="30" x14ac:dyDescent="0.25">
      <c r="B2031" s="146">
        <v>26366384</v>
      </c>
      <c r="C2031" s="31" t="s">
        <v>2363</v>
      </c>
      <c r="D2031" s="31">
        <v>2209</v>
      </c>
      <c r="E2031" s="44" t="s">
        <v>43</v>
      </c>
      <c r="F2031" s="43" t="s">
        <v>34</v>
      </c>
      <c r="G2031" s="84" t="s">
        <v>34</v>
      </c>
      <c r="H2031" s="31" t="s">
        <v>3177</v>
      </c>
      <c r="I2031" s="31"/>
      <c r="J2031" s="84" t="s">
        <v>106</v>
      </c>
      <c r="K2031" s="31" t="s">
        <v>36</v>
      </c>
      <c r="L2031" s="31" t="s">
        <v>95</v>
      </c>
      <c r="M2031" s="169">
        <v>45514</v>
      </c>
      <c r="N2031" s="148"/>
      <c r="O2031" s="44" t="s">
        <v>43</v>
      </c>
      <c r="P2031" s="43" t="s">
        <v>3178</v>
      </c>
      <c r="Q2031" s="31"/>
      <c r="R2031" s="84" t="s">
        <v>106</v>
      </c>
      <c r="S2031" s="31" t="s">
        <v>36</v>
      </c>
      <c r="T2031" s="31" t="s">
        <v>95</v>
      </c>
      <c r="U2031" s="169">
        <v>45514</v>
      </c>
      <c r="V2031" s="150"/>
      <c r="W2031" s="141" t="str" cm="1">
        <f t="array" ref="W2031">IF(SUM(LEN(B2031:V2031))=0,"",IF(OR(OR(ISBLANK(F2031),SUM(LEN(C2031),LEN(D2031))=0),AND(NOT(E2031="Unknown"),ISBLANK(J2031)),AND(NOT(O2031="Unknown"),ISBLANK(R2031))),"Missing Information", INDEX(Table15[Entire Service Line Classification], MATCH(SUMIFS(Table15[Unique ID],Table15[System-Owned Portion],E2031,Table15[If Material Anything Other than "Lead" in Column E,Was Material Ever Previously Lead?],G2031,Table15[Customer-Owned Portion],O2031),Table15[Unique ID],0),0)))</f>
        <v>Non-lead</v>
      </c>
      <c r="X2031"/>
    </row>
    <row r="2032" spans="2:24" ht="30" x14ac:dyDescent="0.25">
      <c r="B2032" s="146">
        <v>26366383</v>
      </c>
      <c r="C2032" s="31" t="s">
        <v>2364</v>
      </c>
      <c r="D2032" s="31">
        <v>2210</v>
      </c>
      <c r="E2032" s="44" t="s">
        <v>43</v>
      </c>
      <c r="F2032" s="43" t="s">
        <v>34</v>
      </c>
      <c r="G2032" s="84" t="s">
        <v>34</v>
      </c>
      <c r="H2032" s="31" t="s">
        <v>3177</v>
      </c>
      <c r="I2032" s="31"/>
      <c r="J2032" s="84" t="s">
        <v>106</v>
      </c>
      <c r="K2032" s="31" t="s">
        <v>36</v>
      </c>
      <c r="L2032" s="31" t="s">
        <v>95</v>
      </c>
      <c r="M2032" s="169">
        <v>45514</v>
      </c>
      <c r="N2032" s="148"/>
      <c r="O2032" s="44" t="s">
        <v>43</v>
      </c>
      <c r="P2032" s="43" t="s">
        <v>3178</v>
      </c>
      <c r="Q2032" s="31"/>
      <c r="R2032" s="84" t="s">
        <v>106</v>
      </c>
      <c r="S2032" s="31" t="s">
        <v>36</v>
      </c>
      <c r="T2032" s="31" t="s">
        <v>95</v>
      </c>
      <c r="U2032" s="169">
        <v>45514</v>
      </c>
      <c r="V2032" s="150"/>
      <c r="W2032" s="141" t="str" cm="1">
        <f t="array" ref="W2032">IF(SUM(LEN(B2032:V2032))=0,"",IF(OR(OR(ISBLANK(F2032),SUM(LEN(C2032),LEN(D2032))=0),AND(NOT(E2032="Unknown"),ISBLANK(J2032)),AND(NOT(O2032="Unknown"),ISBLANK(R2032))),"Missing Information", INDEX(Table15[Entire Service Line Classification], MATCH(SUMIFS(Table15[Unique ID],Table15[System-Owned Portion],E2032,Table15[If Material Anything Other than "Lead" in Column E,Was Material Ever Previously Lead?],G2032,Table15[Customer-Owned Portion],O2032),Table15[Unique ID],0),0)))</f>
        <v>Non-lead</v>
      </c>
      <c r="X2032"/>
    </row>
    <row r="2033" spans="2:24" ht="30" x14ac:dyDescent="0.25">
      <c r="B2033" s="146">
        <v>26366444</v>
      </c>
      <c r="C2033" s="31" t="s">
        <v>2365</v>
      </c>
      <c r="D2033" s="31">
        <v>2211</v>
      </c>
      <c r="E2033" s="44" t="s">
        <v>43</v>
      </c>
      <c r="F2033" s="43" t="s">
        <v>34</v>
      </c>
      <c r="G2033" s="84" t="s">
        <v>34</v>
      </c>
      <c r="H2033" s="31" t="s">
        <v>3177</v>
      </c>
      <c r="I2033" s="31"/>
      <c r="J2033" s="84" t="s">
        <v>106</v>
      </c>
      <c r="K2033" s="31" t="s">
        <v>36</v>
      </c>
      <c r="L2033" s="31" t="s">
        <v>95</v>
      </c>
      <c r="M2033" s="169">
        <v>45514</v>
      </c>
      <c r="N2033" s="148"/>
      <c r="O2033" s="44" t="s">
        <v>43</v>
      </c>
      <c r="P2033" s="43" t="s">
        <v>3178</v>
      </c>
      <c r="Q2033" s="31"/>
      <c r="R2033" s="84" t="s">
        <v>106</v>
      </c>
      <c r="S2033" s="31" t="s">
        <v>36</v>
      </c>
      <c r="T2033" s="31" t="s">
        <v>95</v>
      </c>
      <c r="U2033" s="169">
        <v>45514</v>
      </c>
      <c r="V2033" s="150"/>
      <c r="W2033" s="141" t="str" cm="1">
        <f t="array" ref="W2033">IF(SUM(LEN(B2033:V2033))=0,"",IF(OR(OR(ISBLANK(F2033),SUM(LEN(C2033),LEN(D2033))=0),AND(NOT(E2033="Unknown"),ISBLANK(J2033)),AND(NOT(O2033="Unknown"),ISBLANK(R2033))),"Missing Information", INDEX(Table15[Entire Service Line Classification], MATCH(SUMIFS(Table15[Unique ID],Table15[System-Owned Portion],E2033,Table15[If Material Anything Other than "Lead" in Column E,Was Material Ever Previously Lead?],G2033,Table15[Customer-Owned Portion],O2033),Table15[Unique ID],0),0)))</f>
        <v>Non-lead</v>
      </c>
      <c r="X2033"/>
    </row>
    <row r="2034" spans="2:24" ht="30" x14ac:dyDescent="0.25">
      <c r="B2034" s="146">
        <v>26366386</v>
      </c>
      <c r="C2034" s="31" t="s">
        <v>2366</v>
      </c>
      <c r="D2034" s="31">
        <v>2212</v>
      </c>
      <c r="E2034" s="44" t="s">
        <v>43</v>
      </c>
      <c r="F2034" s="43" t="s">
        <v>34</v>
      </c>
      <c r="G2034" s="84" t="s">
        <v>34</v>
      </c>
      <c r="H2034" s="31" t="s">
        <v>3177</v>
      </c>
      <c r="I2034" s="31"/>
      <c r="J2034" s="84" t="s">
        <v>106</v>
      </c>
      <c r="K2034" s="31" t="s">
        <v>36</v>
      </c>
      <c r="L2034" s="31" t="s">
        <v>95</v>
      </c>
      <c r="M2034" s="169">
        <v>45514</v>
      </c>
      <c r="N2034" s="148"/>
      <c r="O2034" s="44" t="s">
        <v>43</v>
      </c>
      <c r="P2034" s="43" t="s">
        <v>3178</v>
      </c>
      <c r="Q2034" s="31"/>
      <c r="R2034" s="84" t="s">
        <v>106</v>
      </c>
      <c r="S2034" s="31" t="s">
        <v>36</v>
      </c>
      <c r="T2034" s="31" t="s">
        <v>95</v>
      </c>
      <c r="U2034" s="169">
        <v>45514</v>
      </c>
      <c r="V2034" s="150"/>
      <c r="W2034" s="141" t="str" cm="1">
        <f t="array" ref="W2034">IF(SUM(LEN(B2034:V2034))=0,"",IF(OR(OR(ISBLANK(F2034),SUM(LEN(C2034),LEN(D2034))=0),AND(NOT(E2034="Unknown"),ISBLANK(J2034)),AND(NOT(O2034="Unknown"),ISBLANK(R2034))),"Missing Information", INDEX(Table15[Entire Service Line Classification], MATCH(SUMIFS(Table15[Unique ID],Table15[System-Owned Portion],E2034,Table15[If Material Anything Other than "Lead" in Column E,Was Material Ever Previously Lead?],G2034,Table15[Customer-Owned Portion],O2034),Table15[Unique ID],0),0)))</f>
        <v>Non-lead</v>
      </c>
      <c r="X2034"/>
    </row>
    <row r="2035" spans="2:24" ht="30" x14ac:dyDescent="0.25">
      <c r="B2035" s="146">
        <v>26366438</v>
      </c>
      <c r="C2035" s="31" t="s">
        <v>2367</v>
      </c>
      <c r="D2035" s="31">
        <v>2213</v>
      </c>
      <c r="E2035" s="44" t="s">
        <v>43</v>
      </c>
      <c r="F2035" s="43" t="s">
        <v>34</v>
      </c>
      <c r="G2035" s="84" t="s">
        <v>34</v>
      </c>
      <c r="H2035" s="31" t="s">
        <v>3177</v>
      </c>
      <c r="I2035" s="31"/>
      <c r="J2035" s="84" t="s">
        <v>106</v>
      </c>
      <c r="K2035" s="31" t="s">
        <v>36</v>
      </c>
      <c r="L2035" s="31" t="s">
        <v>95</v>
      </c>
      <c r="M2035" s="169">
        <v>45514</v>
      </c>
      <c r="N2035" s="148"/>
      <c r="O2035" s="44" t="s">
        <v>43</v>
      </c>
      <c r="P2035" s="43" t="s">
        <v>3178</v>
      </c>
      <c r="Q2035" s="31"/>
      <c r="R2035" s="84" t="s">
        <v>106</v>
      </c>
      <c r="S2035" s="31" t="s">
        <v>36</v>
      </c>
      <c r="T2035" s="31" t="s">
        <v>95</v>
      </c>
      <c r="U2035" s="169">
        <v>45514</v>
      </c>
      <c r="V2035" s="150"/>
      <c r="W2035" s="141" t="str" cm="1">
        <f t="array" ref="W2035">IF(SUM(LEN(B2035:V2035))=0,"",IF(OR(OR(ISBLANK(F2035),SUM(LEN(C2035),LEN(D2035))=0),AND(NOT(E2035="Unknown"),ISBLANK(J2035)),AND(NOT(O2035="Unknown"),ISBLANK(R2035))),"Missing Information", INDEX(Table15[Entire Service Line Classification], MATCH(SUMIFS(Table15[Unique ID],Table15[System-Owned Portion],E2035,Table15[If Material Anything Other than "Lead" in Column E,Was Material Ever Previously Lead?],G2035,Table15[Customer-Owned Portion],O2035),Table15[Unique ID],0),0)))</f>
        <v>Non-lead</v>
      </c>
      <c r="X2035"/>
    </row>
    <row r="2036" spans="2:24" ht="30" x14ac:dyDescent="0.25">
      <c r="B2036" s="146">
        <v>26366385</v>
      </c>
      <c r="C2036" s="31" t="s">
        <v>2368</v>
      </c>
      <c r="D2036" s="31">
        <v>2214</v>
      </c>
      <c r="E2036" s="44" t="s">
        <v>43</v>
      </c>
      <c r="F2036" s="43" t="s">
        <v>34</v>
      </c>
      <c r="G2036" s="84" t="s">
        <v>34</v>
      </c>
      <c r="H2036" s="31" t="s">
        <v>3177</v>
      </c>
      <c r="I2036" s="31"/>
      <c r="J2036" s="84" t="s">
        <v>106</v>
      </c>
      <c r="K2036" s="31" t="s">
        <v>36</v>
      </c>
      <c r="L2036" s="31" t="s">
        <v>95</v>
      </c>
      <c r="M2036" s="169">
        <v>45514</v>
      </c>
      <c r="N2036" s="148"/>
      <c r="O2036" s="44" t="s">
        <v>43</v>
      </c>
      <c r="P2036" s="43" t="s">
        <v>3178</v>
      </c>
      <c r="Q2036" s="31"/>
      <c r="R2036" s="84" t="s">
        <v>106</v>
      </c>
      <c r="S2036" s="31" t="s">
        <v>36</v>
      </c>
      <c r="T2036" s="31" t="s">
        <v>95</v>
      </c>
      <c r="U2036" s="169">
        <v>45514</v>
      </c>
      <c r="V2036" s="150"/>
      <c r="W2036" s="141" t="str" cm="1">
        <f t="array" ref="W2036">IF(SUM(LEN(B2036:V2036))=0,"",IF(OR(OR(ISBLANK(F2036),SUM(LEN(C2036),LEN(D2036))=0),AND(NOT(E2036="Unknown"),ISBLANK(J2036)),AND(NOT(O2036="Unknown"),ISBLANK(R2036))),"Missing Information", INDEX(Table15[Entire Service Line Classification], MATCH(SUMIFS(Table15[Unique ID],Table15[System-Owned Portion],E2036,Table15[If Material Anything Other than "Lead" in Column E,Was Material Ever Previously Lead?],G2036,Table15[Customer-Owned Portion],O2036),Table15[Unique ID],0),0)))</f>
        <v>Non-lead</v>
      </c>
      <c r="X2036"/>
    </row>
    <row r="2037" spans="2:24" ht="30" x14ac:dyDescent="0.25">
      <c r="B2037" s="146">
        <v>26366442</v>
      </c>
      <c r="C2037" s="31" t="s">
        <v>2369</v>
      </c>
      <c r="D2037" s="31">
        <v>2215</v>
      </c>
      <c r="E2037" s="44" t="s">
        <v>43</v>
      </c>
      <c r="F2037" s="43" t="s">
        <v>34</v>
      </c>
      <c r="G2037" s="84" t="s">
        <v>34</v>
      </c>
      <c r="H2037" s="31" t="s">
        <v>3177</v>
      </c>
      <c r="I2037" s="31"/>
      <c r="J2037" s="84" t="s">
        <v>106</v>
      </c>
      <c r="K2037" s="31" t="s">
        <v>36</v>
      </c>
      <c r="L2037" s="31" t="s">
        <v>95</v>
      </c>
      <c r="M2037" s="169">
        <v>45514</v>
      </c>
      <c r="N2037" s="148"/>
      <c r="O2037" s="44" t="s">
        <v>42</v>
      </c>
      <c r="P2037" s="43" t="s">
        <v>3178</v>
      </c>
      <c r="Q2037" s="31"/>
      <c r="R2037" s="84" t="s">
        <v>106</v>
      </c>
      <c r="S2037" s="31" t="s">
        <v>36</v>
      </c>
      <c r="T2037" s="31" t="s">
        <v>95</v>
      </c>
      <c r="U2037" s="169">
        <v>45514</v>
      </c>
      <c r="V2037" s="150"/>
      <c r="W2037" s="141" t="str" cm="1">
        <f t="array" ref="W2037">IF(SUM(LEN(B2037:V2037))=0,"",IF(OR(OR(ISBLANK(F2037),SUM(LEN(C2037),LEN(D2037))=0),AND(NOT(E2037="Unknown"),ISBLANK(J2037)),AND(NOT(O2037="Unknown"),ISBLANK(R2037))),"Missing Information", INDEX(Table15[Entire Service Line Classification], MATCH(SUMIFS(Table15[Unique ID],Table15[System-Owned Portion],E2037,Table15[If Material Anything Other than "Lead" in Column E,Was Material Ever Previously Lead?],G2037,Table15[Customer-Owned Portion],O2037),Table15[Unique ID],0),0)))</f>
        <v>Non-lead</v>
      </c>
      <c r="X2037"/>
    </row>
    <row r="2038" spans="2:24" ht="30" x14ac:dyDescent="0.25">
      <c r="B2038" s="146">
        <v>26366441</v>
      </c>
      <c r="C2038" s="31" t="s">
        <v>2370</v>
      </c>
      <c r="D2038" s="31">
        <v>2216</v>
      </c>
      <c r="E2038" s="44" t="s">
        <v>43</v>
      </c>
      <c r="F2038" s="43" t="s">
        <v>34</v>
      </c>
      <c r="G2038" s="84" t="s">
        <v>34</v>
      </c>
      <c r="H2038" s="31" t="s">
        <v>3177</v>
      </c>
      <c r="I2038" s="31"/>
      <c r="J2038" s="84" t="s">
        <v>106</v>
      </c>
      <c r="K2038" s="31" t="s">
        <v>36</v>
      </c>
      <c r="L2038" s="31" t="s">
        <v>95</v>
      </c>
      <c r="M2038" s="169">
        <v>45514</v>
      </c>
      <c r="N2038" s="148"/>
      <c r="O2038" s="44" t="s">
        <v>43</v>
      </c>
      <c r="P2038" s="43" t="s">
        <v>3178</v>
      </c>
      <c r="Q2038" s="31"/>
      <c r="R2038" s="84" t="s">
        <v>106</v>
      </c>
      <c r="S2038" s="31" t="s">
        <v>36</v>
      </c>
      <c r="T2038" s="31" t="s">
        <v>95</v>
      </c>
      <c r="U2038" s="169">
        <v>45514</v>
      </c>
      <c r="V2038" s="150"/>
      <c r="W2038" s="141" t="str" cm="1">
        <f t="array" ref="W2038">IF(SUM(LEN(B2038:V2038))=0,"",IF(OR(OR(ISBLANK(F2038),SUM(LEN(C2038),LEN(D2038))=0),AND(NOT(E2038="Unknown"),ISBLANK(J2038)),AND(NOT(O2038="Unknown"),ISBLANK(R2038))),"Missing Information", INDEX(Table15[Entire Service Line Classification], MATCH(SUMIFS(Table15[Unique ID],Table15[System-Owned Portion],E2038,Table15[If Material Anything Other than "Lead" in Column E,Was Material Ever Previously Lead?],G2038,Table15[Customer-Owned Portion],O2038),Table15[Unique ID],0),0)))</f>
        <v>Non-lead</v>
      </c>
      <c r="X2038"/>
    </row>
    <row r="2039" spans="2:24" ht="30" x14ac:dyDescent="0.25">
      <c r="B2039" s="146">
        <v>26366388</v>
      </c>
      <c r="C2039" s="31" t="s">
        <v>2371</v>
      </c>
      <c r="D2039" s="31">
        <v>2217</v>
      </c>
      <c r="E2039" s="44" t="s">
        <v>43</v>
      </c>
      <c r="F2039" s="43" t="s">
        <v>34</v>
      </c>
      <c r="G2039" s="84" t="s">
        <v>34</v>
      </c>
      <c r="H2039" s="31" t="s">
        <v>3177</v>
      </c>
      <c r="I2039" s="31"/>
      <c r="J2039" s="84" t="s">
        <v>106</v>
      </c>
      <c r="K2039" s="31" t="s">
        <v>36</v>
      </c>
      <c r="L2039" s="31" t="s">
        <v>95</v>
      </c>
      <c r="M2039" s="169">
        <v>45514</v>
      </c>
      <c r="N2039" s="148"/>
      <c r="O2039" s="44" t="s">
        <v>43</v>
      </c>
      <c r="P2039" s="43" t="s">
        <v>3178</v>
      </c>
      <c r="Q2039" s="31"/>
      <c r="R2039" s="84" t="s">
        <v>106</v>
      </c>
      <c r="S2039" s="31" t="s">
        <v>36</v>
      </c>
      <c r="T2039" s="31" t="s">
        <v>95</v>
      </c>
      <c r="U2039" s="169">
        <v>45514</v>
      </c>
      <c r="V2039" s="150"/>
      <c r="W2039" s="141" t="str" cm="1">
        <f t="array" ref="W2039">IF(SUM(LEN(B2039:V2039))=0,"",IF(OR(OR(ISBLANK(F2039),SUM(LEN(C2039),LEN(D2039))=0),AND(NOT(E2039="Unknown"),ISBLANK(J2039)),AND(NOT(O2039="Unknown"),ISBLANK(R2039))),"Missing Information", INDEX(Table15[Entire Service Line Classification], MATCH(SUMIFS(Table15[Unique ID],Table15[System-Owned Portion],E2039,Table15[If Material Anything Other than "Lead" in Column E,Was Material Ever Previously Lead?],G2039,Table15[Customer-Owned Portion],O2039),Table15[Unique ID],0),0)))</f>
        <v>Non-lead</v>
      </c>
      <c r="X2039"/>
    </row>
    <row r="2040" spans="2:24" ht="30" x14ac:dyDescent="0.25">
      <c r="B2040" s="146">
        <v>26366105</v>
      </c>
      <c r="C2040" s="31" t="s">
        <v>2372</v>
      </c>
      <c r="D2040" s="31">
        <v>2218</v>
      </c>
      <c r="E2040" s="44" t="s">
        <v>43</v>
      </c>
      <c r="F2040" s="43" t="s">
        <v>34</v>
      </c>
      <c r="G2040" s="84" t="s">
        <v>34</v>
      </c>
      <c r="H2040" s="31" t="s">
        <v>3177</v>
      </c>
      <c r="I2040" s="31"/>
      <c r="J2040" s="84" t="s">
        <v>106</v>
      </c>
      <c r="K2040" s="31" t="s">
        <v>36</v>
      </c>
      <c r="L2040" s="31" t="s">
        <v>95</v>
      </c>
      <c r="M2040" s="169">
        <v>45514</v>
      </c>
      <c r="N2040" s="148"/>
      <c r="O2040" s="44" t="s">
        <v>43</v>
      </c>
      <c r="P2040" s="43" t="s">
        <v>3178</v>
      </c>
      <c r="Q2040" s="31"/>
      <c r="R2040" s="84" t="s">
        <v>106</v>
      </c>
      <c r="S2040" s="31" t="s">
        <v>36</v>
      </c>
      <c r="T2040" s="31" t="s">
        <v>95</v>
      </c>
      <c r="U2040" s="169">
        <v>45514</v>
      </c>
      <c r="V2040" s="150"/>
      <c r="W2040" s="141" t="str" cm="1">
        <f t="array" ref="W2040">IF(SUM(LEN(B2040:V2040))=0,"",IF(OR(OR(ISBLANK(F2040),SUM(LEN(C2040),LEN(D2040))=0),AND(NOT(E2040="Unknown"),ISBLANK(J2040)),AND(NOT(O2040="Unknown"),ISBLANK(R2040))),"Missing Information", INDEX(Table15[Entire Service Line Classification], MATCH(SUMIFS(Table15[Unique ID],Table15[System-Owned Portion],E2040,Table15[If Material Anything Other than "Lead" in Column E,Was Material Ever Previously Lead?],G2040,Table15[Customer-Owned Portion],O2040),Table15[Unique ID],0),0)))</f>
        <v>Non-lead</v>
      </c>
      <c r="X2040"/>
    </row>
    <row r="2041" spans="2:24" ht="30" x14ac:dyDescent="0.25">
      <c r="B2041" s="146">
        <v>26366387</v>
      </c>
      <c r="C2041" s="31" t="s">
        <v>2373</v>
      </c>
      <c r="D2041" s="31">
        <v>2219</v>
      </c>
      <c r="E2041" s="44" t="s">
        <v>43</v>
      </c>
      <c r="F2041" s="43" t="s">
        <v>34</v>
      </c>
      <c r="G2041" s="84" t="s">
        <v>34</v>
      </c>
      <c r="H2041" s="31" t="s">
        <v>3177</v>
      </c>
      <c r="I2041" s="31"/>
      <c r="J2041" s="84" t="s">
        <v>106</v>
      </c>
      <c r="K2041" s="31" t="s">
        <v>36</v>
      </c>
      <c r="L2041" s="31" t="s">
        <v>95</v>
      </c>
      <c r="M2041" s="169">
        <v>45514</v>
      </c>
      <c r="N2041" s="148"/>
      <c r="O2041" s="44" t="s">
        <v>43</v>
      </c>
      <c r="P2041" s="43" t="s">
        <v>3178</v>
      </c>
      <c r="Q2041" s="31"/>
      <c r="R2041" s="84" t="s">
        <v>106</v>
      </c>
      <c r="S2041" s="31" t="s">
        <v>36</v>
      </c>
      <c r="T2041" s="31" t="s">
        <v>95</v>
      </c>
      <c r="U2041" s="169">
        <v>45514</v>
      </c>
      <c r="V2041" s="150"/>
      <c r="W2041" s="141" t="str" cm="1">
        <f t="array" ref="W2041">IF(SUM(LEN(B2041:V2041))=0,"",IF(OR(OR(ISBLANK(F2041),SUM(LEN(C2041),LEN(D2041))=0),AND(NOT(E2041="Unknown"),ISBLANK(J2041)),AND(NOT(O2041="Unknown"),ISBLANK(R2041))),"Missing Information", INDEX(Table15[Entire Service Line Classification], MATCH(SUMIFS(Table15[Unique ID],Table15[System-Owned Portion],E2041,Table15[If Material Anything Other than "Lead" in Column E,Was Material Ever Previously Lead?],G2041,Table15[Customer-Owned Portion],O2041),Table15[Unique ID],0),0)))</f>
        <v>Non-lead</v>
      </c>
      <c r="X2041"/>
    </row>
    <row r="2042" spans="2:24" ht="30" x14ac:dyDescent="0.25">
      <c r="B2042" s="146">
        <v>26366381</v>
      </c>
      <c r="C2042" s="31" t="s">
        <v>2374</v>
      </c>
      <c r="D2042" s="31">
        <v>2220</v>
      </c>
      <c r="E2042" s="44" t="s">
        <v>43</v>
      </c>
      <c r="F2042" s="43" t="s">
        <v>34</v>
      </c>
      <c r="G2042" s="84" t="s">
        <v>34</v>
      </c>
      <c r="H2042" s="31" t="s">
        <v>3177</v>
      </c>
      <c r="I2042" s="31"/>
      <c r="J2042" s="84" t="s">
        <v>106</v>
      </c>
      <c r="K2042" s="31" t="s">
        <v>36</v>
      </c>
      <c r="L2042" s="31" t="s">
        <v>95</v>
      </c>
      <c r="M2042" s="169">
        <v>45514</v>
      </c>
      <c r="N2042" s="148"/>
      <c r="O2042" s="44" t="s">
        <v>43</v>
      </c>
      <c r="P2042" s="43" t="s">
        <v>3178</v>
      </c>
      <c r="Q2042" s="31"/>
      <c r="R2042" s="84" t="s">
        <v>106</v>
      </c>
      <c r="S2042" s="31" t="s">
        <v>36</v>
      </c>
      <c r="T2042" s="31" t="s">
        <v>95</v>
      </c>
      <c r="U2042" s="169">
        <v>45514</v>
      </c>
      <c r="V2042" s="150"/>
      <c r="W2042" s="141" t="str" cm="1">
        <f t="array" ref="W2042">IF(SUM(LEN(B2042:V2042))=0,"",IF(OR(OR(ISBLANK(F2042),SUM(LEN(C2042),LEN(D2042))=0),AND(NOT(E2042="Unknown"),ISBLANK(J2042)),AND(NOT(O2042="Unknown"),ISBLANK(R2042))),"Missing Information", INDEX(Table15[Entire Service Line Classification], MATCH(SUMIFS(Table15[Unique ID],Table15[System-Owned Portion],E2042,Table15[If Material Anything Other than "Lead" in Column E,Was Material Ever Previously Lead?],G2042,Table15[Customer-Owned Portion],O2042),Table15[Unique ID],0),0)))</f>
        <v>Non-lead</v>
      </c>
      <c r="X2042"/>
    </row>
    <row r="2043" spans="2:24" ht="30" x14ac:dyDescent="0.25">
      <c r="B2043" s="146">
        <v>26366367</v>
      </c>
      <c r="C2043" s="31" t="s">
        <v>2375</v>
      </c>
      <c r="D2043" s="31">
        <v>2221</v>
      </c>
      <c r="E2043" s="44" t="s">
        <v>43</v>
      </c>
      <c r="F2043" s="43" t="s">
        <v>34</v>
      </c>
      <c r="G2043" s="84" t="s">
        <v>34</v>
      </c>
      <c r="H2043" s="31" t="s">
        <v>3177</v>
      </c>
      <c r="I2043" s="31"/>
      <c r="J2043" s="84" t="s">
        <v>106</v>
      </c>
      <c r="K2043" s="31" t="s">
        <v>36</v>
      </c>
      <c r="L2043" s="31" t="s">
        <v>95</v>
      </c>
      <c r="M2043" s="169">
        <v>45514</v>
      </c>
      <c r="N2043" s="148"/>
      <c r="O2043" s="44" t="s">
        <v>43</v>
      </c>
      <c r="P2043" s="43" t="s">
        <v>3178</v>
      </c>
      <c r="Q2043" s="31"/>
      <c r="R2043" s="84" t="s">
        <v>106</v>
      </c>
      <c r="S2043" s="31" t="s">
        <v>36</v>
      </c>
      <c r="T2043" s="31" t="s">
        <v>95</v>
      </c>
      <c r="U2043" s="169">
        <v>45514</v>
      </c>
      <c r="V2043" s="150"/>
      <c r="W2043" s="141" t="str" cm="1">
        <f t="array" ref="W2043">IF(SUM(LEN(B2043:V2043))=0,"",IF(OR(OR(ISBLANK(F2043),SUM(LEN(C2043),LEN(D2043))=0),AND(NOT(E2043="Unknown"),ISBLANK(J2043)),AND(NOT(O2043="Unknown"),ISBLANK(R2043))),"Missing Information", INDEX(Table15[Entire Service Line Classification], MATCH(SUMIFS(Table15[Unique ID],Table15[System-Owned Portion],E2043,Table15[If Material Anything Other than "Lead" in Column E,Was Material Ever Previously Lead?],G2043,Table15[Customer-Owned Portion],O2043),Table15[Unique ID],0),0)))</f>
        <v>Non-lead</v>
      </c>
      <c r="X2043"/>
    </row>
    <row r="2044" spans="2:24" ht="30" x14ac:dyDescent="0.25">
      <c r="B2044" s="146">
        <v>26365913</v>
      </c>
      <c r="C2044" s="31" t="s">
        <v>2376</v>
      </c>
      <c r="D2044" s="31">
        <v>2222</v>
      </c>
      <c r="E2044" s="44" t="s">
        <v>43</v>
      </c>
      <c r="F2044" s="43" t="s">
        <v>34</v>
      </c>
      <c r="G2044" s="84" t="s">
        <v>34</v>
      </c>
      <c r="H2044" s="31" t="s">
        <v>3177</v>
      </c>
      <c r="I2044" s="31"/>
      <c r="J2044" s="84" t="s">
        <v>106</v>
      </c>
      <c r="K2044" s="31" t="s">
        <v>36</v>
      </c>
      <c r="L2044" s="31" t="s">
        <v>95</v>
      </c>
      <c r="M2044" s="169">
        <v>45514</v>
      </c>
      <c r="N2044" s="148"/>
      <c r="O2044" s="44" t="s">
        <v>42</v>
      </c>
      <c r="P2044" s="43" t="s">
        <v>3178</v>
      </c>
      <c r="Q2044" s="31"/>
      <c r="R2044" s="84" t="s">
        <v>106</v>
      </c>
      <c r="S2044" s="31" t="s">
        <v>36</v>
      </c>
      <c r="T2044" s="31" t="s">
        <v>95</v>
      </c>
      <c r="U2044" s="169">
        <v>45514</v>
      </c>
      <c r="V2044" s="150"/>
      <c r="W2044" s="141" t="str" cm="1">
        <f t="array" ref="W2044">IF(SUM(LEN(B2044:V2044))=0,"",IF(OR(OR(ISBLANK(F2044),SUM(LEN(C2044),LEN(D2044))=0),AND(NOT(E2044="Unknown"),ISBLANK(J2044)),AND(NOT(O2044="Unknown"),ISBLANK(R2044))),"Missing Information", INDEX(Table15[Entire Service Line Classification], MATCH(SUMIFS(Table15[Unique ID],Table15[System-Owned Portion],E2044,Table15[If Material Anything Other than "Lead" in Column E,Was Material Ever Previously Lead?],G2044,Table15[Customer-Owned Portion],O2044),Table15[Unique ID],0),0)))</f>
        <v>Non-lead</v>
      </c>
      <c r="X2044"/>
    </row>
    <row r="2045" spans="2:24" ht="30" x14ac:dyDescent="0.25">
      <c r="B2045" s="146">
        <v>26365915</v>
      </c>
      <c r="C2045" s="31" t="s">
        <v>2377</v>
      </c>
      <c r="D2045" s="31">
        <v>2223</v>
      </c>
      <c r="E2045" s="44" t="s">
        <v>43</v>
      </c>
      <c r="F2045" s="43" t="s">
        <v>34</v>
      </c>
      <c r="G2045" s="84" t="s">
        <v>34</v>
      </c>
      <c r="H2045" s="31" t="s">
        <v>3177</v>
      </c>
      <c r="I2045" s="31"/>
      <c r="J2045" s="84" t="s">
        <v>106</v>
      </c>
      <c r="K2045" s="31" t="s">
        <v>36</v>
      </c>
      <c r="L2045" s="31" t="s">
        <v>95</v>
      </c>
      <c r="M2045" s="169">
        <v>45514</v>
      </c>
      <c r="N2045" s="148"/>
      <c r="O2045" s="44" t="s">
        <v>42</v>
      </c>
      <c r="P2045" s="43" t="s">
        <v>3178</v>
      </c>
      <c r="Q2045" s="31"/>
      <c r="R2045" s="84" t="s">
        <v>106</v>
      </c>
      <c r="S2045" s="31" t="s">
        <v>36</v>
      </c>
      <c r="T2045" s="31" t="s">
        <v>95</v>
      </c>
      <c r="U2045" s="169">
        <v>45514</v>
      </c>
      <c r="V2045" s="150"/>
      <c r="W2045" s="141" t="str" cm="1">
        <f t="array" ref="W2045">IF(SUM(LEN(B2045:V2045))=0,"",IF(OR(OR(ISBLANK(F2045),SUM(LEN(C2045),LEN(D2045))=0),AND(NOT(E2045="Unknown"),ISBLANK(J2045)),AND(NOT(O2045="Unknown"),ISBLANK(R2045))),"Missing Information", INDEX(Table15[Entire Service Line Classification], MATCH(SUMIFS(Table15[Unique ID],Table15[System-Owned Portion],E2045,Table15[If Material Anything Other than "Lead" in Column E,Was Material Ever Previously Lead?],G2045,Table15[Customer-Owned Portion],O2045),Table15[Unique ID],0),0)))</f>
        <v>Non-lead</v>
      </c>
      <c r="X2045"/>
    </row>
    <row r="2046" spans="2:24" ht="30" x14ac:dyDescent="0.25">
      <c r="B2046" s="146">
        <v>26366440</v>
      </c>
      <c r="C2046" s="31" t="s">
        <v>2378</v>
      </c>
      <c r="D2046" s="31">
        <v>2224</v>
      </c>
      <c r="E2046" s="44" t="s">
        <v>43</v>
      </c>
      <c r="F2046" s="43" t="s">
        <v>34</v>
      </c>
      <c r="G2046" s="84" t="s">
        <v>34</v>
      </c>
      <c r="H2046" s="31" t="s">
        <v>3177</v>
      </c>
      <c r="I2046" s="31"/>
      <c r="J2046" s="84" t="s">
        <v>106</v>
      </c>
      <c r="K2046" s="31" t="s">
        <v>36</v>
      </c>
      <c r="L2046" s="31" t="s">
        <v>95</v>
      </c>
      <c r="M2046" s="169">
        <v>45514</v>
      </c>
      <c r="N2046" s="148"/>
      <c r="O2046" s="44" t="s">
        <v>42</v>
      </c>
      <c r="P2046" s="43" t="s">
        <v>3178</v>
      </c>
      <c r="Q2046" s="31"/>
      <c r="R2046" s="84" t="s">
        <v>106</v>
      </c>
      <c r="S2046" s="31" t="s">
        <v>36</v>
      </c>
      <c r="T2046" s="31" t="s">
        <v>95</v>
      </c>
      <c r="U2046" s="169">
        <v>45514</v>
      </c>
      <c r="V2046" s="150"/>
      <c r="W2046" s="141" t="str" cm="1">
        <f t="array" ref="W2046">IF(SUM(LEN(B2046:V2046))=0,"",IF(OR(OR(ISBLANK(F2046),SUM(LEN(C2046),LEN(D2046))=0),AND(NOT(E2046="Unknown"),ISBLANK(J2046)),AND(NOT(O2046="Unknown"),ISBLANK(R2046))),"Missing Information", INDEX(Table15[Entire Service Line Classification], MATCH(SUMIFS(Table15[Unique ID],Table15[System-Owned Portion],E2046,Table15[If Material Anything Other than "Lead" in Column E,Was Material Ever Previously Lead?],G2046,Table15[Customer-Owned Portion],O2046),Table15[Unique ID],0),0)))</f>
        <v>Non-lead</v>
      </c>
      <c r="X2046"/>
    </row>
    <row r="2047" spans="2:24" ht="30" x14ac:dyDescent="0.25">
      <c r="B2047" s="146">
        <v>26365930</v>
      </c>
      <c r="C2047" s="31" t="s">
        <v>2379</v>
      </c>
      <c r="D2047" s="31">
        <v>2225</v>
      </c>
      <c r="E2047" s="44" t="s">
        <v>43</v>
      </c>
      <c r="F2047" s="43" t="s">
        <v>34</v>
      </c>
      <c r="G2047" s="84" t="s">
        <v>34</v>
      </c>
      <c r="H2047" s="31" t="s">
        <v>3177</v>
      </c>
      <c r="I2047" s="31"/>
      <c r="J2047" s="84" t="s">
        <v>106</v>
      </c>
      <c r="K2047" s="31" t="s">
        <v>36</v>
      </c>
      <c r="L2047" s="31" t="s">
        <v>95</v>
      </c>
      <c r="M2047" s="169">
        <v>45514</v>
      </c>
      <c r="N2047" s="148"/>
      <c r="O2047" s="44" t="s">
        <v>43</v>
      </c>
      <c r="P2047" s="43" t="s">
        <v>3178</v>
      </c>
      <c r="Q2047" s="31"/>
      <c r="R2047" s="84" t="s">
        <v>106</v>
      </c>
      <c r="S2047" s="31" t="s">
        <v>36</v>
      </c>
      <c r="T2047" s="31" t="s">
        <v>95</v>
      </c>
      <c r="U2047" s="169">
        <v>45514</v>
      </c>
      <c r="V2047" s="150"/>
      <c r="W2047" s="141" t="str" cm="1">
        <f t="array" ref="W2047">IF(SUM(LEN(B2047:V2047))=0,"",IF(OR(OR(ISBLANK(F2047),SUM(LEN(C2047),LEN(D2047))=0),AND(NOT(E2047="Unknown"),ISBLANK(J2047)),AND(NOT(O2047="Unknown"),ISBLANK(R2047))),"Missing Information", INDEX(Table15[Entire Service Line Classification], MATCH(SUMIFS(Table15[Unique ID],Table15[System-Owned Portion],E2047,Table15[If Material Anything Other than "Lead" in Column E,Was Material Ever Previously Lead?],G2047,Table15[Customer-Owned Portion],O2047),Table15[Unique ID],0),0)))</f>
        <v>Non-lead</v>
      </c>
      <c r="X2047"/>
    </row>
    <row r="2048" spans="2:24" ht="30" x14ac:dyDescent="0.25">
      <c r="B2048" s="146">
        <v>26359318</v>
      </c>
      <c r="C2048" s="31" t="s">
        <v>2380</v>
      </c>
      <c r="D2048" s="31">
        <v>2226</v>
      </c>
      <c r="E2048" s="44" t="s">
        <v>43</v>
      </c>
      <c r="F2048" s="43" t="s">
        <v>34</v>
      </c>
      <c r="G2048" s="84" t="s">
        <v>34</v>
      </c>
      <c r="H2048" s="31" t="s">
        <v>3177</v>
      </c>
      <c r="I2048" s="31"/>
      <c r="J2048" s="84" t="s">
        <v>106</v>
      </c>
      <c r="K2048" s="31" t="s">
        <v>36</v>
      </c>
      <c r="L2048" s="31" t="s">
        <v>95</v>
      </c>
      <c r="M2048" s="169">
        <v>45514</v>
      </c>
      <c r="N2048" s="148"/>
      <c r="O2048" s="44" t="s">
        <v>43</v>
      </c>
      <c r="P2048" s="43" t="s">
        <v>3178</v>
      </c>
      <c r="Q2048" s="31"/>
      <c r="R2048" s="84" t="s">
        <v>106</v>
      </c>
      <c r="S2048" s="31" t="s">
        <v>36</v>
      </c>
      <c r="T2048" s="31" t="s">
        <v>95</v>
      </c>
      <c r="U2048" s="169">
        <v>45514</v>
      </c>
      <c r="V2048" s="150"/>
      <c r="W2048" s="141" t="str" cm="1">
        <f t="array" ref="W2048">IF(SUM(LEN(B2048:V2048))=0,"",IF(OR(OR(ISBLANK(F2048),SUM(LEN(C2048),LEN(D2048))=0),AND(NOT(E2048="Unknown"),ISBLANK(J2048)),AND(NOT(O2048="Unknown"),ISBLANK(R2048))),"Missing Information", INDEX(Table15[Entire Service Line Classification], MATCH(SUMIFS(Table15[Unique ID],Table15[System-Owned Portion],E2048,Table15[If Material Anything Other than "Lead" in Column E,Was Material Ever Previously Lead?],G2048,Table15[Customer-Owned Portion],O2048),Table15[Unique ID],0),0)))</f>
        <v>Non-lead</v>
      </c>
      <c r="X2048"/>
    </row>
    <row r="2049" spans="2:24" ht="30" x14ac:dyDescent="0.25">
      <c r="B2049" s="146" t="s">
        <v>311</v>
      </c>
      <c r="C2049" s="31" t="s">
        <v>2381</v>
      </c>
      <c r="D2049" s="31">
        <v>2232</v>
      </c>
      <c r="E2049" s="44" t="s">
        <v>43</v>
      </c>
      <c r="F2049" s="43" t="s">
        <v>34</v>
      </c>
      <c r="G2049" s="84" t="s">
        <v>34</v>
      </c>
      <c r="H2049" s="31" t="s">
        <v>3177</v>
      </c>
      <c r="I2049" s="31"/>
      <c r="J2049" s="84" t="s">
        <v>106</v>
      </c>
      <c r="K2049" s="31" t="s">
        <v>36</v>
      </c>
      <c r="L2049" s="31" t="s">
        <v>95</v>
      </c>
      <c r="M2049" s="169">
        <v>45514</v>
      </c>
      <c r="N2049" s="148"/>
      <c r="O2049" s="44" t="s">
        <v>43</v>
      </c>
      <c r="P2049" s="43" t="s">
        <v>3178</v>
      </c>
      <c r="Q2049" s="31"/>
      <c r="R2049" s="84" t="s">
        <v>106</v>
      </c>
      <c r="S2049" s="31" t="s">
        <v>36</v>
      </c>
      <c r="T2049" s="31" t="s">
        <v>95</v>
      </c>
      <c r="U2049" s="169">
        <v>45514</v>
      </c>
      <c r="V2049" s="150"/>
      <c r="W2049" s="141" t="str" cm="1">
        <f t="array" ref="W2049">IF(SUM(LEN(B2049:V2049))=0,"",IF(OR(OR(ISBLANK(F2049),SUM(LEN(C2049),LEN(D2049))=0),AND(NOT(E2049="Unknown"),ISBLANK(J2049)),AND(NOT(O2049="Unknown"),ISBLANK(R2049))),"Missing Information", INDEX(Table15[Entire Service Line Classification], MATCH(SUMIFS(Table15[Unique ID],Table15[System-Owned Portion],E2049,Table15[If Material Anything Other than "Lead" in Column E,Was Material Ever Previously Lead?],G2049,Table15[Customer-Owned Portion],O2049),Table15[Unique ID],0),0)))</f>
        <v>Non-lead</v>
      </c>
      <c r="X2049"/>
    </row>
    <row r="2050" spans="2:24" ht="30" x14ac:dyDescent="0.25">
      <c r="B2050" s="146">
        <v>26359200</v>
      </c>
      <c r="C2050" s="31" t="s">
        <v>2382</v>
      </c>
      <c r="D2050" s="31">
        <v>2235</v>
      </c>
      <c r="E2050" s="44" t="s">
        <v>43</v>
      </c>
      <c r="F2050" s="43" t="s">
        <v>34</v>
      </c>
      <c r="G2050" s="84" t="s">
        <v>34</v>
      </c>
      <c r="H2050" s="31" t="s">
        <v>3177</v>
      </c>
      <c r="I2050" s="31"/>
      <c r="J2050" s="84" t="s">
        <v>106</v>
      </c>
      <c r="K2050" s="31" t="s">
        <v>36</v>
      </c>
      <c r="L2050" s="31" t="s">
        <v>95</v>
      </c>
      <c r="M2050" s="169">
        <v>45514</v>
      </c>
      <c r="N2050" s="148"/>
      <c r="O2050" s="44" t="s">
        <v>43</v>
      </c>
      <c r="P2050" s="43" t="s">
        <v>3178</v>
      </c>
      <c r="Q2050" s="31"/>
      <c r="R2050" s="84" t="s">
        <v>106</v>
      </c>
      <c r="S2050" s="31" t="s">
        <v>36</v>
      </c>
      <c r="T2050" s="31" t="s">
        <v>95</v>
      </c>
      <c r="U2050" s="169">
        <v>45514</v>
      </c>
      <c r="V2050" s="150"/>
      <c r="W2050" s="141" t="str" cm="1">
        <f t="array" ref="W2050">IF(SUM(LEN(B2050:V2050))=0,"",IF(OR(OR(ISBLANK(F2050),SUM(LEN(C2050),LEN(D2050))=0),AND(NOT(E2050="Unknown"),ISBLANK(J2050)),AND(NOT(O2050="Unknown"),ISBLANK(R2050))),"Missing Information", INDEX(Table15[Entire Service Line Classification], MATCH(SUMIFS(Table15[Unique ID],Table15[System-Owned Portion],E2050,Table15[If Material Anything Other than "Lead" in Column E,Was Material Ever Previously Lead?],G2050,Table15[Customer-Owned Portion],O2050),Table15[Unique ID],0),0)))</f>
        <v>Non-lead</v>
      </c>
      <c r="X2050"/>
    </row>
    <row r="2051" spans="2:24" ht="30" x14ac:dyDescent="0.25">
      <c r="B2051" s="146">
        <v>26365933</v>
      </c>
      <c r="C2051" s="31" t="s">
        <v>2383</v>
      </c>
      <c r="D2051" s="31">
        <v>2236</v>
      </c>
      <c r="E2051" s="44" t="s">
        <v>43</v>
      </c>
      <c r="F2051" s="43" t="s">
        <v>34</v>
      </c>
      <c r="G2051" s="84" t="s">
        <v>34</v>
      </c>
      <c r="H2051" s="31" t="s">
        <v>3177</v>
      </c>
      <c r="I2051" s="31"/>
      <c r="J2051" s="84" t="s">
        <v>106</v>
      </c>
      <c r="K2051" s="31" t="s">
        <v>36</v>
      </c>
      <c r="L2051" s="31" t="s">
        <v>95</v>
      </c>
      <c r="M2051" s="169">
        <v>45514</v>
      </c>
      <c r="N2051" s="148"/>
      <c r="O2051" s="44" t="s">
        <v>43</v>
      </c>
      <c r="P2051" s="43" t="s">
        <v>3178</v>
      </c>
      <c r="Q2051" s="31"/>
      <c r="R2051" s="84" t="s">
        <v>106</v>
      </c>
      <c r="S2051" s="31" t="s">
        <v>36</v>
      </c>
      <c r="T2051" s="31" t="s">
        <v>95</v>
      </c>
      <c r="U2051" s="169">
        <v>45514</v>
      </c>
      <c r="V2051" s="150"/>
      <c r="W2051" s="141" t="str" cm="1">
        <f t="array" ref="W2051">IF(SUM(LEN(B2051:V2051))=0,"",IF(OR(OR(ISBLANK(F2051),SUM(LEN(C2051),LEN(D2051))=0),AND(NOT(E2051="Unknown"),ISBLANK(J2051)),AND(NOT(O2051="Unknown"),ISBLANK(R2051))),"Missing Information", INDEX(Table15[Entire Service Line Classification], MATCH(SUMIFS(Table15[Unique ID],Table15[System-Owned Portion],E2051,Table15[If Material Anything Other than "Lead" in Column E,Was Material Ever Previously Lead?],G2051,Table15[Customer-Owned Portion],O2051),Table15[Unique ID],0),0)))</f>
        <v>Non-lead</v>
      </c>
      <c r="X2051"/>
    </row>
    <row r="2052" spans="2:24" ht="30" x14ac:dyDescent="0.25">
      <c r="B2052" s="146">
        <v>26365896</v>
      </c>
      <c r="C2052" s="31" t="s">
        <v>2384</v>
      </c>
      <c r="D2052" s="31">
        <v>2237</v>
      </c>
      <c r="E2052" s="44" t="s">
        <v>43</v>
      </c>
      <c r="F2052" s="43" t="s">
        <v>34</v>
      </c>
      <c r="G2052" s="84" t="s">
        <v>34</v>
      </c>
      <c r="H2052" s="31" t="s">
        <v>3177</v>
      </c>
      <c r="I2052" s="31"/>
      <c r="J2052" s="84" t="s">
        <v>106</v>
      </c>
      <c r="K2052" s="31" t="s">
        <v>36</v>
      </c>
      <c r="L2052" s="31" t="s">
        <v>95</v>
      </c>
      <c r="M2052" s="169">
        <v>45514</v>
      </c>
      <c r="N2052" s="148"/>
      <c r="O2052" s="44" t="s">
        <v>43</v>
      </c>
      <c r="P2052" s="43" t="s">
        <v>3178</v>
      </c>
      <c r="Q2052" s="31"/>
      <c r="R2052" s="84" t="s">
        <v>106</v>
      </c>
      <c r="S2052" s="31" t="s">
        <v>36</v>
      </c>
      <c r="T2052" s="31" t="s">
        <v>95</v>
      </c>
      <c r="U2052" s="169">
        <v>45514</v>
      </c>
      <c r="V2052" s="150"/>
      <c r="W2052" s="141" t="str" cm="1">
        <f t="array" ref="W2052">IF(SUM(LEN(B2052:V2052))=0,"",IF(OR(OR(ISBLANK(F2052),SUM(LEN(C2052),LEN(D2052))=0),AND(NOT(E2052="Unknown"),ISBLANK(J2052)),AND(NOT(O2052="Unknown"),ISBLANK(R2052))),"Missing Information", INDEX(Table15[Entire Service Line Classification], MATCH(SUMIFS(Table15[Unique ID],Table15[System-Owned Portion],E2052,Table15[If Material Anything Other than "Lead" in Column E,Was Material Ever Previously Lead?],G2052,Table15[Customer-Owned Portion],O2052),Table15[Unique ID],0),0)))</f>
        <v>Non-lead</v>
      </c>
      <c r="X2052"/>
    </row>
    <row r="2053" spans="2:24" ht="30" x14ac:dyDescent="0.25">
      <c r="B2053" s="146">
        <v>26365894</v>
      </c>
      <c r="C2053" s="31" t="s">
        <v>2385</v>
      </c>
      <c r="D2053" s="31">
        <v>2238</v>
      </c>
      <c r="E2053" s="44" t="s">
        <v>43</v>
      </c>
      <c r="F2053" s="43" t="s">
        <v>34</v>
      </c>
      <c r="G2053" s="84" t="s">
        <v>34</v>
      </c>
      <c r="H2053" s="31" t="s">
        <v>3177</v>
      </c>
      <c r="I2053" s="31"/>
      <c r="J2053" s="84" t="s">
        <v>106</v>
      </c>
      <c r="K2053" s="31" t="s">
        <v>36</v>
      </c>
      <c r="L2053" s="31" t="s">
        <v>95</v>
      </c>
      <c r="M2053" s="169">
        <v>45514</v>
      </c>
      <c r="N2053" s="148"/>
      <c r="O2053" s="44" t="s">
        <v>43</v>
      </c>
      <c r="P2053" s="43" t="s">
        <v>3178</v>
      </c>
      <c r="Q2053" s="31"/>
      <c r="R2053" s="84" t="s">
        <v>106</v>
      </c>
      <c r="S2053" s="31" t="s">
        <v>36</v>
      </c>
      <c r="T2053" s="31" t="s">
        <v>95</v>
      </c>
      <c r="U2053" s="169">
        <v>45514</v>
      </c>
      <c r="V2053" s="150"/>
      <c r="W2053" s="141" t="str" cm="1">
        <f t="array" ref="W2053">IF(SUM(LEN(B2053:V2053))=0,"",IF(OR(OR(ISBLANK(F2053),SUM(LEN(C2053),LEN(D2053))=0),AND(NOT(E2053="Unknown"),ISBLANK(J2053)),AND(NOT(O2053="Unknown"),ISBLANK(R2053))),"Missing Information", INDEX(Table15[Entire Service Line Classification], MATCH(SUMIFS(Table15[Unique ID],Table15[System-Owned Portion],E2053,Table15[If Material Anything Other than "Lead" in Column E,Was Material Ever Previously Lead?],G2053,Table15[Customer-Owned Portion],O2053),Table15[Unique ID],0),0)))</f>
        <v>Non-lead</v>
      </c>
      <c r="X2053"/>
    </row>
    <row r="2054" spans="2:24" ht="30" x14ac:dyDescent="0.25">
      <c r="B2054" s="146">
        <v>26365898</v>
      </c>
      <c r="C2054" s="31" t="s">
        <v>2386</v>
      </c>
      <c r="D2054" s="31">
        <v>2239</v>
      </c>
      <c r="E2054" s="44" t="s">
        <v>43</v>
      </c>
      <c r="F2054" s="43" t="s">
        <v>34</v>
      </c>
      <c r="G2054" s="84" t="s">
        <v>34</v>
      </c>
      <c r="H2054" s="31" t="s">
        <v>3177</v>
      </c>
      <c r="I2054" s="31"/>
      <c r="J2054" s="84" t="s">
        <v>106</v>
      </c>
      <c r="K2054" s="31" t="s">
        <v>36</v>
      </c>
      <c r="L2054" s="31" t="s">
        <v>95</v>
      </c>
      <c r="M2054" s="169">
        <v>45514</v>
      </c>
      <c r="N2054" s="148"/>
      <c r="O2054" s="44" t="s">
        <v>43</v>
      </c>
      <c r="P2054" s="43" t="s">
        <v>3178</v>
      </c>
      <c r="Q2054" s="31"/>
      <c r="R2054" s="84" t="s">
        <v>106</v>
      </c>
      <c r="S2054" s="31" t="s">
        <v>36</v>
      </c>
      <c r="T2054" s="31" t="s">
        <v>95</v>
      </c>
      <c r="U2054" s="169">
        <v>45514</v>
      </c>
      <c r="V2054" s="150"/>
      <c r="W2054" s="141" t="str" cm="1">
        <f t="array" ref="W2054">IF(SUM(LEN(B2054:V2054))=0,"",IF(OR(OR(ISBLANK(F2054),SUM(LEN(C2054),LEN(D2054))=0),AND(NOT(E2054="Unknown"),ISBLANK(J2054)),AND(NOT(O2054="Unknown"),ISBLANK(R2054))),"Missing Information", INDEX(Table15[Entire Service Line Classification], MATCH(SUMIFS(Table15[Unique ID],Table15[System-Owned Portion],E2054,Table15[If Material Anything Other than "Lead" in Column E,Was Material Ever Previously Lead?],G2054,Table15[Customer-Owned Portion],O2054),Table15[Unique ID],0),0)))</f>
        <v>Non-lead</v>
      </c>
      <c r="X2054"/>
    </row>
    <row r="2055" spans="2:24" ht="30" x14ac:dyDescent="0.25">
      <c r="B2055" s="146">
        <v>26365900</v>
      </c>
      <c r="C2055" s="31" t="s">
        <v>2387</v>
      </c>
      <c r="D2055" s="31">
        <v>2240</v>
      </c>
      <c r="E2055" s="44" t="s">
        <v>43</v>
      </c>
      <c r="F2055" s="43" t="s">
        <v>34</v>
      </c>
      <c r="G2055" s="84" t="s">
        <v>34</v>
      </c>
      <c r="H2055" s="31" t="s">
        <v>3177</v>
      </c>
      <c r="I2055" s="31"/>
      <c r="J2055" s="84" t="s">
        <v>106</v>
      </c>
      <c r="K2055" s="31" t="s">
        <v>36</v>
      </c>
      <c r="L2055" s="31" t="s">
        <v>95</v>
      </c>
      <c r="M2055" s="169">
        <v>45514</v>
      </c>
      <c r="N2055" s="148"/>
      <c r="O2055" s="44" t="s">
        <v>43</v>
      </c>
      <c r="P2055" s="43" t="s">
        <v>3178</v>
      </c>
      <c r="Q2055" s="31"/>
      <c r="R2055" s="84" t="s">
        <v>106</v>
      </c>
      <c r="S2055" s="31" t="s">
        <v>36</v>
      </c>
      <c r="T2055" s="31" t="s">
        <v>95</v>
      </c>
      <c r="U2055" s="169">
        <v>45514</v>
      </c>
      <c r="V2055" s="150"/>
      <c r="W2055" s="141" t="str" cm="1">
        <f t="array" ref="W2055">IF(SUM(LEN(B2055:V2055))=0,"",IF(OR(OR(ISBLANK(F2055),SUM(LEN(C2055),LEN(D2055))=0),AND(NOT(E2055="Unknown"),ISBLANK(J2055)),AND(NOT(O2055="Unknown"),ISBLANK(R2055))),"Missing Information", INDEX(Table15[Entire Service Line Classification], MATCH(SUMIFS(Table15[Unique ID],Table15[System-Owned Portion],E2055,Table15[If Material Anything Other than "Lead" in Column E,Was Material Ever Previously Lead?],G2055,Table15[Customer-Owned Portion],O2055),Table15[Unique ID],0),0)))</f>
        <v>Non-lead</v>
      </c>
      <c r="X2055"/>
    </row>
    <row r="2056" spans="2:24" ht="30" x14ac:dyDescent="0.25">
      <c r="B2056" s="146">
        <v>26365972</v>
      </c>
      <c r="C2056" s="31" t="s">
        <v>2388</v>
      </c>
      <c r="D2056" s="31">
        <v>2241</v>
      </c>
      <c r="E2056" s="44" t="s">
        <v>43</v>
      </c>
      <c r="F2056" s="43" t="s">
        <v>34</v>
      </c>
      <c r="G2056" s="84" t="s">
        <v>34</v>
      </c>
      <c r="H2056" s="31" t="s">
        <v>3177</v>
      </c>
      <c r="I2056" s="31"/>
      <c r="J2056" s="84" t="s">
        <v>106</v>
      </c>
      <c r="K2056" s="31" t="s">
        <v>36</v>
      </c>
      <c r="L2056" s="31" t="s">
        <v>95</v>
      </c>
      <c r="M2056" s="169">
        <v>45514</v>
      </c>
      <c r="N2056" s="148"/>
      <c r="O2056" s="44" t="s">
        <v>43</v>
      </c>
      <c r="P2056" s="43" t="s">
        <v>3178</v>
      </c>
      <c r="Q2056" s="31"/>
      <c r="R2056" s="84" t="s">
        <v>106</v>
      </c>
      <c r="S2056" s="31" t="s">
        <v>36</v>
      </c>
      <c r="T2056" s="31" t="s">
        <v>95</v>
      </c>
      <c r="U2056" s="169">
        <v>45514</v>
      </c>
      <c r="V2056" s="150"/>
      <c r="W2056" s="141" t="str" cm="1">
        <f t="array" ref="W2056">IF(SUM(LEN(B2056:V2056))=0,"",IF(OR(OR(ISBLANK(F2056),SUM(LEN(C2056),LEN(D2056))=0),AND(NOT(E2056="Unknown"),ISBLANK(J2056)),AND(NOT(O2056="Unknown"),ISBLANK(R2056))),"Missing Information", INDEX(Table15[Entire Service Line Classification], MATCH(SUMIFS(Table15[Unique ID],Table15[System-Owned Portion],E2056,Table15[If Material Anything Other than "Lead" in Column E,Was Material Ever Previously Lead?],G2056,Table15[Customer-Owned Portion],O2056),Table15[Unique ID],0),0)))</f>
        <v>Non-lead</v>
      </c>
      <c r="X2056"/>
    </row>
    <row r="2057" spans="2:24" ht="30" x14ac:dyDescent="0.25">
      <c r="B2057" s="146">
        <v>26365971</v>
      </c>
      <c r="C2057" s="31" t="s">
        <v>2389</v>
      </c>
      <c r="D2057" s="31">
        <v>2242</v>
      </c>
      <c r="E2057" s="44" t="s">
        <v>43</v>
      </c>
      <c r="F2057" s="43" t="s">
        <v>34</v>
      </c>
      <c r="G2057" s="84" t="s">
        <v>34</v>
      </c>
      <c r="H2057" s="31" t="s">
        <v>3177</v>
      </c>
      <c r="I2057" s="31"/>
      <c r="J2057" s="84" t="s">
        <v>106</v>
      </c>
      <c r="K2057" s="31" t="s">
        <v>36</v>
      </c>
      <c r="L2057" s="31" t="s">
        <v>95</v>
      </c>
      <c r="M2057" s="169">
        <v>45514</v>
      </c>
      <c r="N2057" s="148"/>
      <c r="O2057" s="44" t="s">
        <v>42</v>
      </c>
      <c r="P2057" s="43" t="s">
        <v>3178</v>
      </c>
      <c r="Q2057" s="31"/>
      <c r="R2057" s="84" t="s">
        <v>106</v>
      </c>
      <c r="S2057" s="31" t="s">
        <v>36</v>
      </c>
      <c r="T2057" s="31" t="s">
        <v>95</v>
      </c>
      <c r="U2057" s="169">
        <v>45514</v>
      </c>
      <c r="V2057" s="150"/>
      <c r="W2057" s="141" t="str" cm="1">
        <f t="array" ref="W2057">IF(SUM(LEN(B2057:V2057))=0,"",IF(OR(OR(ISBLANK(F2057),SUM(LEN(C2057),LEN(D2057))=0),AND(NOT(E2057="Unknown"),ISBLANK(J2057)),AND(NOT(O2057="Unknown"),ISBLANK(R2057))),"Missing Information", INDEX(Table15[Entire Service Line Classification], MATCH(SUMIFS(Table15[Unique ID],Table15[System-Owned Portion],E2057,Table15[If Material Anything Other than "Lead" in Column E,Was Material Ever Previously Lead?],G2057,Table15[Customer-Owned Portion],O2057),Table15[Unique ID],0),0)))</f>
        <v>Non-lead</v>
      </c>
      <c r="X2057"/>
    </row>
    <row r="2058" spans="2:24" ht="30" x14ac:dyDescent="0.25">
      <c r="B2058" s="146">
        <v>26366422</v>
      </c>
      <c r="C2058" s="31" t="s">
        <v>2390</v>
      </c>
      <c r="D2058" s="31">
        <v>2243</v>
      </c>
      <c r="E2058" s="44" t="s">
        <v>43</v>
      </c>
      <c r="F2058" s="43" t="s">
        <v>34</v>
      </c>
      <c r="G2058" s="84" t="s">
        <v>34</v>
      </c>
      <c r="H2058" s="31" t="s">
        <v>3177</v>
      </c>
      <c r="I2058" s="31"/>
      <c r="J2058" s="84" t="s">
        <v>106</v>
      </c>
      <c r="K2058" s="31" t="s">
        <v>36</v>
      </c>
      <c r="L2058" s="31" t="s">
        <v>95</v>
      </c>
      <c r="M2058" s="169">
        <v>45514</v>
      </c>
      <c r="N2058" s="148"/>
      <c r="O2058" s="44" t="s">
        <v>43</v>
      </c>
      <c r="P2058" s="43" t="s">
        <v>3178</v>
      </c>
      <c r="Q2058" s="31"/>
      <c r="R2058" s="84" t="s">
        <v>106</v>
      </c>
      <c r="S2058" s="31" t="s">
        <v>36</v>
      </c>
      <c r="T2058" s="31" t="s">
        <v>95</v>
      </c>
      <c r="U2058" s="169">
        <v>45514</v>
      </c>
      <c r="V2058" s="150"/>
      <c r="W2058" s="141" t="str" cm="1">
        <f t="array" ref="W2058">IF(SUM(LEN(B2058:V2058))=0,"",IF(OR(OR(ISBLANK(F2058),SUM(LEN(C2058),LEN(D2058))=0),AND(NOT(E2058="Unknown"),ISBLANK(J2058)),AND(NOT(O2058="Unknown"),ISBLANK(R2058))),"Missing Information", INDEX(Table15[Entire Service Line Classification], MATCH(SUMIFS(Table15[Unique ID],Table15[System-Owned Portion],E2058,Table15[If Material Anything Other than "Lead" in Column E,Was Material Ever Previously Lead?],G2058,Table15[Customer-Owned Portion],O2058),Table15[Unique ID],0),0)))</f>
        <v>Non-lead</v>
      </c>
      <c r="X2058"/>
    </row>
    <row r="2059" spans="2:24" ht="30" x14ac:dyDescent="0.25">
      <c r="B2059" s="146">
        <v>26365899</v>
      </c>
      <c r="C2059" s="31" t="s">
        <v>2391</v>
      </c>
      <c r="D2059" s="31">
        <v>2244</v>
      </c>
      <c r="E2059" s="44" t="s">
        <v>43</v>
      </c>
      <c r="F2059" s="43" t="s">
        <v>34</v>
      </c>
      <c r="G2059" s="84" t="s">
        <v>34</v>
      </c>
      <c r="H2059" s="31" t="s">
        <v>3177</v>
      </c>
      <c r="I2059" s="31"/>
      <c r="J2059" s="84" t="s">
        <v>106</v>
      </c>
      <c r="K2059" s="31" t="s">
        <v>36</v>
      </c>
      <c r="L2059" s="31" t="s">
        <v>95</v>
      </c>
      <c r="M2059" s="169">
        <v>45514</v>
      </c>
      <c r="N2059" s="148"/>
      <c r="O2059" s="44" t="s">
        <v>43</v>
      </c>
      <c r="P2059" s="43" t="s">
        <v>3178</v>
      </c>
      <c r="Q2059" s="31"/>
      <c r="R2059" s="84" t="s">
        <v>106</v>
      </c>
      <c r="S2059" s="31" t="s">
        <v>36</v>
      </c>
      <c r="T2059" s="31" t="s">
        <v>95</v>
      </c>
      <c r="U2059" s="169">
        <v>45514</v>
      </c>
      <c r="V2059" s="150"/>
      <c r="W2059" s="141" t="str" cm="1">
        <f t="array" ref="W2059">IF(SUM(LEN(B2059:V2059))=0,"",IF(OR(OR(ISBLANK(F2059),SUM(LEN(C2059),LEN(D2059))=0),AND(NOT(E2059="Unknown"),ISBLANK(J2059)),AND(NOT(O2059="Unknown"),ISBLANK(R2059))),"Missing Information", INDEX(Table15[Entire Service Line Classification], MATCH(SUMIFS(Table15[Unique ID],Table15[System-Owned Portion],E2059,Table15[If Material Anything Other than "Lead" in Column E,Was Material Ever Previously Lead?],G2059,Table15[Customer-Owned Portion],O2059),Table15[Unique ID],0),0)))</f>
        <v>Non-lead</v>
      </c>
      <c r="X2059"/>
    </row>
    <row r="2060" spans="2:24" ht="30" x14ac:dyDescent="0.25">
      <c r="B2060" s="146">
        <v>26365966</v>
      </c>
      <c r="C2060" s="31" t="s">
        <v>2392</v>
      </c>
      <c r="D2060" s="31">
        <v>2245</v>
      </c>
      <c r="E2060" s="44" t="s">
        <v>43</v>
      </c>
      <c r="F2060" s="43" t="s">
        <v>34</v>
      </c>
      <c r="G2060" s="84" t="s">
        <v>34</v>
      </c>
      <c r="H2060" s="31" t="s">
        <v>3177</v>
      </c>
      <c r="I2060" s="31"/>
      <c r="J2060" s="84" t="s">
        <v>106</v>
      </c>
      <c r="K2060" s="31" t="s">
        <v>36</v>
      </c>
      <c r="L2060" s="31" t="s">
        <v>95</v>
      </c>
      <c r="M2060" s="169">
        <v>45514</v>
      </c>
      <c r="N2060" s="148"/>
      <c r="O2060" s="44" t="s">
        <v>43</v>
      </c>
      <c r="P2060" s="43" t="s">
        <v>3178</v>
      </c>
      <c r="Q2060" s="31"/>
      <c r="R2060" s="84" t="s">
        <v>106</v>
      </c>
      <c r="S2060" s="31" t="s">
        <v>36</v>
      </c>
      <c r="T2060" s="31" t="s">
        <v>95</v>
      </c>
      <c r="U2060" s="169">
        <v>45514</v>
      </c>
      <c r="V2060" s="150"/>
      <c r="W2060" s="141" t="str" cm="1">
        <f t="array" ref="W2060">IF(SUM(LEN(B2060:V2060))=0,"",IF(OR(OR(ISBLANK(F2060),SUM(LEN(C2060),LEN(D2060))=0),AND(NOT(E2060="Unknown"),ISBLANK(J2060)),AND(NOT(O2060="Unknown"),ISBLANK(R2060))),"Missing Information", INDEX(Table15[Entire Service Line Classification], MATCH(SUMIFS(Table15[Unique ID],Table15[System-Owned Portion],E2060,Table15[If Material Anything Other than "Lead" in Column E,Was Material Ever Previously Lead?],G2060,Table15[Customer-Owned Portion],O2060),Table15[Unique ID],0),0)))</f>
        <v>Non-lead</v>
      </c>
      <c r="X2060"/>
    </row>
    <row r="2061" spans="2:24" ht="30" x14ac:dyDescent="0.25">
      <c r="B2061" s="146">
        <v>26365965</v>
      </c>
      <c r="C2061" s="31" t="s">
        <v>2393</v>
      </c>
      <c r="D2061" s="31">
        <v>2246</v>
      </c>
      <c r="E2061" s="44" t="s">
        <v>43</v>
      </c>
      <c r="F2061" s="43" t="s">
        <v>34</v>
      </c>
      <c r="G2061" s="84" t="s">
        <v>34</v>
      </c>
      <c r="H2061" s="31" t="s">
        <v>3177</v>
      </c>
      <c r="I2061" s="31"/>
      <c r="J2061" s="84" t="s">
        <v>106</v>
      </c>
      <c r="K2061" s="31" t="s">
        <v>36</v>
      </c>
      <c r="L2061" s="31" t="s">
        <v>95</v>
      </c>
      <c r="M2061" s="169">
        <v>45514</v>
      </c>
      <c r="N2061" s="148"/>
      <c r="O2061" s="44" t="s">
        <v>43</v>
      </c>
      <c r="P2061" s="43" t="s">
        <v>3178</v>
      </c>
      <c r="Q2061" s="31"/>
      <c r="R2061" s="84" t="s">
        <v>106</v>
      </c>
      <c r="S2061" s="31" t="s">
        <v>36</v>
      </c>
      <c r="T2061" s="31" t="s">
        <v>95</v>
      </c>
      <c r="U2061" s="169">
        <v>45514</v>
      </c>
      <c r="V2061" s="150"/>
      <c r="W2061" s="141" t="str" cm="1">
        <f t="array" ref="W2061">IF(SUM(LEN(B2061:V2061))=0,"",IF(OR(OR(ISBLANK(F2061),SUM(LEN(C2061),LEN(D2061))=0),AND(NOT(E2061="Unknown"),ISBLANK(J2061)),AND(NOT(O2061="Unknown"),ISBLANK(R2061))),"Missing Information", INDEX(Table15[Entire Service Line Classification], MATCH(SUMIFS(Table15[Unique ID],Table15[System-Owned Portion],E2061,Table15[If Material Anything Other than "Lead" in Column E,Was Material Ever Previously Lead?],G2061,Table15[Customer-Owned Portion],O2061),Table15[Unique ID],0),0)))</f>
        <v>Non-lead</v>
      </c>
      <c r="X2061"/>
    </row>
    <row r="2062" spans="2:24" ht="30" x14ac:dyDescent="0.25">
      <c r="B2062" s="146">
        <v>26365967</v>
      </c>
      <c r="C2062" s="31" t="s">
        <v>2394</v>
      </c>
      <c r="D2062" s="31">
        <v>2247</v>
      </c>
      <c r="E2062" s="44" t="s">
        <v>43</v>
      </c>
      <c r="F2062" s="43" t="s">
        <v>34</v>
      </c>
      <c r="G2062" s="84" t="s">
        <v>34</v>
      </c>
      <c r="H2062" s="31" t="s">
        <v>3177</v>
      </c>
      <c r="I2062" s="31"/>
      <c r="J2062" s="84" t="s">
        <v>106</v>
      </c>
      <c r="K2062" s="31" t="s">
        <v>36</v>
      </c>
      <c r="L2062" s="31" t="s">
        <v>95</v>
      </c>
      <c r="M2062" s="169">
        <v>45514</v>
      </c>
      <c r="N2062" s="148"/>
      <c r="O2062" s="44" t="s">
        <v>42</v>
      </c>
      <c r="P2062" s="43" t="s">
        <v>3178</v>
      </c>
      <c r="Q2062" s="31"/>
      <c r="R2062" s="84" t="s">
        <v>106</v>
      </c>
      <c r="S2062" s="31" t="s">
        <v>36</v>
      </c>
      <c r="T2062" s="31" t="s">
        <v>95</v>
      </c>
      <c r="U2062" s="169">
        <v>45514</v>
      </c>
      <c r="V2062" s="150"/>
      <c r="W2062" s="141" t="str" cm="1">
        <f t="array" ref="W2062">IF(SUM(LEN(B2062:V2062))=0,"",IF(OR(OR(ISBLANK(F2062),SUM(LEN(C2062),LEN(D2062))=0),AND(NOT(E2062="Unknown"),ISBLANK(J2062)),AND(NOT(O2062="Unknown"),ISBLANK(R2062))),"Missing Information", INDEX(Table15[Entire Service Line Classification], MATCH(SUMIFS(Table15[Unique ID],Table15[System-Owned Portion],E2062,Table15[If Material Anything Other than "Lead" in Column E,Was Material Ever Previously Lead?],G2062,Table15[Customer-Owned Portion],O2062),Table15[Unique ID],0),0)))</f>
        <v>Non-lead</v>
      </c>
      <c r="X2062"/>
    </row>
    <row r="2063" spans="2:24" ht="30" x14ac:dyDescent="0.25">
      <c r="B2063" s="146">
        <v>26366421</v>
      </c>
      <c r="C2063" s="31" t="s">
        <v>2395</v>
      </c>
      <c r="D2063" s="31">
        <v>2248</v>
      </c>
      <c r="E2063" s="44" t="s">
        <v>43</v>
      </c>
      <c r="F2063" s="43" t="s">
        <v>34</v>
      </c>
      <c r="G2063" s="84" t="s">
        <v>34</v>
      </c>
      <c r="H2063" s="31" t="s">
        <v>3177</v>
      </c>
      <c r="I2063" s="31"/>
      <c r="J2063" s="84" t="s">
        <v>106</v>
      </c>
      <c r="K2063" s="31" t="s">
        <v>36</v>
      </c>
      <c r="L2063" s="31" t="s">
        <v>95</v>
      </c>
      <c r="M2063" s="169">
        <v>45514</v>
      </c>
      <c r="N2063" s="148"/>
      <c r="O2063" s="44" t="s">
        <v>43</v>
      </c>
      <c r="P2063" s="43" t="s">
        <v>3178</v>
      </c>
      <c r="Q2063" s="31"/>
      <c r="R2063" s="84" t="s">
        <v>106</v>
      </c>
      <c r="S2063" s="31" t="s">
        <v>36</v>
      </c>
      <c r="T2063" s="31" t="s">
        <v>95</v>
      </c>
      <c r="U2063" s="169">
        <v>45514</v>
      </c>
      <c r="V2063" s="150"/>
      <c r="W2063" s="141" t="str" cm="1">
        <f t="array" ref="W2063">IF(SUM(LEN(B2063:V2063))=0,"",IF(OR(OR(ISBLANK(F2063),SUM(LEN(C2063),LEN(D2063))=0),AND(NOT(E2063="Unknown"),ISBLANK(J2063)),AND(NOT(O2063="Unknown"),ISBLANK(R2063))),"Missing Information", INDEX(Table15[Entire Service Line Classification], MATCH(SUMIFS(Table15[Unique ID],Table15[System-Owned Portion],E2063,Table15[If Material Anything Other than "Lead" in Column E,Was Material Ever Previously Lead?],G2063,Table15[Customer-Owned Portion],O2063),Table15[Unique ID],0),0)))</f>
        <v>Non-lead</v>
      </c>
      <c r="X2063"/>
    </row>
    <row r="2064" spans="2:24" ht="30" x14ac:dyDescent="0.25">
      <c r="B2064" s="146">
        <v>26365969</v>
      </c>
      <c r="C2064" s="31" t="s">
        <v>2396</v>
      </c>
      <c r="D2064" s="31">
        <v>2249</v>
      </c>
      <c r="E2064" s="44" t="s">
        <v>43</v>
      </c>
      <c r="F2064" s="43" t="s">
        <v>34</v>
      </c>
      <c r="G2064" s="84" t="s">
        <v>34</v>
      </c>
      <c r="H2064" s="31" t="s">
        <v>3177</v>
      </c>
      <c r="I2064" s="31"/>
      <c r="J2064" s="84" t="s">
        <v>106</v>
      </c>
      <c r="K2064" s="31" t="s">
        <v>36</v>
      </c>
      <c r="L2064" s="31" t="s">
        <v>95</v>
      </c>
      <c r="M2064" s="169">
        <v>45514</v>
      </c>
      <c r="N2064" s="148"/>
      <c r="O2064" s="44" t="s">
        <v>43</v>
      </c>
      <c r="P2064" s="43" t="s">
        <v>3178</v>
      </c>
      <c r="Q2064" s="31"/>
      <c r="R2064" s="84" t="s">
        <v>106</v>
      </c>
      <c r="S2064" s="31" t="s">
        <v>36</v>
      </c>
      <c r="T2064" s="31" t="s">
        <v>95</v>
      </c>
      <c r="U2064" s="169">
        <v>45514</v>
      </c>
      <c r="V2064" s="150"/>
      <c r="W2064" s="141" t="str" cm="1">
        <f t="array" ref="W2064">IF(SUM(LEN(B2064:V2064))=0,"",IF(OR(OR(ISBLANK(F2064),SUM(LEN(C2064),LEN(D2064))=0),AND(NOT(E2064="Unknown"),ISBLANK(J2064)),AND(NOT(O2064="Unknown"),ISBLANK(R2064))),"Missing Information", INDEX(Table15[Entire Service Line Classification], MATCH(SUMIFS(Table15[Unique ID],Table15[System-Owned Portion],E2064,Table15[If Material Anything Other than "Lead" in Column E,Was Material Ever Previously Lead?],G2064,Table15[Customer-Owned Portion],O2064),Table15[Unique ID],0),0)))</f>
        <v>Non-lead</v>
      </c>
      <c r="X2064"/>
    </row>
    <row r="2065" spans="2:24" ht="30" x14ac:dyDescent="0.25">
      <c r="B2065" s="146">
        <v>26365968</v>
      </c>
      <c r="C2065" s="31" t="s">
        <v>2397</v>
      </c>
      <c r="D2065" s="31">
        <v>2250</v>
      </c>
      <c r="E2065" s="44" t="s">
        <v>43</v>
      </c>
      <c r="F2065" s="43" t="s">
        <v>34</v>
      </c>
      <c r="G2065" s="84" t="s">
        <v>34</v>
      </c>
      <c r="H2065" s="31" t="s">
        <v>3177</v>
      </c>
      <c r="I2065" s="31"/>
      <c r="J2065" s="84" t="s">
        <v>106</v>
      </c>
      <c r="K2065" s="31" t="s">
        <v>36</v>
      </c>
      <c r="L2065" s="31" t="s">
        <v>95</v>
      </c>
      <c r="M2065" s="169">
        <v>45514</v>
      </c>
      <c r="N2065" s="148"/>
      <c r="O2065" s="44" t="s">
        <v>42</v>
      </c>
      <c r="P2065" s="43" t="s">
        <v>3178</v>
      </c>
      <c r="Q2065" s="31"/>
      <c r="R2065" s="84" t="s">
        <v>106</v>
      </c>
      <c r="S2065" s="31" t="s">
        <v>36</v>
      </c>
      <c r="T2065" s="31" t="s">
        <v>95</v>
      </c>
      <c r="U2065" s="169">
        <v>45514</v>
      </c>
      <c r="V2065" s="150"/>
      <c r="W2065" s="141" t="str" cm="1">
        <f t="array" ref="W2065">IF(SUM(LEN(B2065:V2065))=0,"",IF(OR(OR(ISBLANK(F2065),SUM(LEN(C2065),LEN(D2065))=0),AND(NOT(E2065="Unknown"),ISBLANK(J2065)),AND(NOT(O2065="Unknown"),ISBLANK(R2065))),"Missing Information", INDEX(Table15[Entire Service Line Classification], MATCH(SUMIFS(Table15[Unique ID],Table15[System-Owned Portion],E2065,Table15[If Material Anything Other than "Lead" in Column E,Was Material Ever Previously Lead?],G2065,Table15[Customer-Owned Portion],O2065),Table15[Unique ID],0),0)))</f>
        <v>Non-lead</v>
      </c>
      <c r="X2065"/>
    </row>
    <row r="2066" spans="2:24" ht="30" x14ac:dyDescent="0.25">
      <c r="B2066" s="146">
        <v>26365970</v>
      </c>
      <c r="C2066" s="31" t="s">
        <v>2398</v>
      </c>
      <c r="D2066" s="31">
        <v>2251</v>
      </c>
      <c r="E2066" s="44" t="s">
        <v>43</v>
      </c>
      <c r="F2066" s="43" t="s">
        <v>34</v>
      </c>
      <c r="G2066" s="84" t="s">
        <v>34</v>
      </c>
      <c r="H2066" s="31" t="s">
        <v>3177</v>
      </c>
      <c r="I2066" s="31"/>
      <c r="J2066" s="84" t="s">
        <v>106</v>
      </c>
      <c r="K2066" s="31" t="s">
        <v>36</v>
      </c>
      <c r="L2066" s="31" t="s">
        <v>95</v>
      </c>
      <c r="M2066" s="169">
        <v>45514</v>
      </c>
      <c r="N2066" s="148"/>
      <c r="O2066" s="44" t="s">
        <v>43</v>
      </c>
      <c r="P2066" s="43" t="s">
        <v>3178</v>
      </c>
      <c r="Q2066" s="31"/>
      <c r="R2066" s="84" t="s">
        <v>106</v>
      </c>
      <c r="S2066" s="31" t="s">
        <v>36</v>
      </c>
      <c r="T2066" s="31" t="s">
        <v>95</v>
      </c>
      <c r="U2066" s="169">
        <v>45514</v>
      </c>
      <c r="V2066" s="150"/>
      <c r="W2066" s="141" t="str" cm="1">
        <f t="array" ref="W2066">IF(SUM(LEN(B2066:V2066))=0,"",IF(OR(OR(ISBLANK(F2066),SUM(LEN(C2066),LEN(D2066))=0),AND(NOT(E2066="Unknown"),ISBLANK(J2066)),AND(NOT(O2066="Unknown"),ISBLANK(R2066))),"Missing Information", INDEX(Table15[Entire Service Line Classification], MATCH(SUMIFS(Table15[Unique ID],Table15[System-Owned Portion],E2066,Table15[If Material Anything Other than "Lead" in Column E,Was Material Ever Previously Lead?],G2066,Table15[Customer-Owned Portion],O2066),Table15[Unique ID],0),0)))</f>
        <v>Non-lead</v>
      </c>
      <c r="X2066"/>
    </row>
    <row r="2067" spans="2:24" ht="30" x14ac:dyDescent="0.25">
      <c r="B2067" s="146">
        <v>26365897</v>
      </c>
      <c r="C2067" s="31" t="s">
        <v>2399</v>
      </c>
      <c r="D2067" s="31">
        <v>2252</v>
      </c>
      <c r="E2067" s="44" t="s">
        <v>43</v>
      </c>
      <c r="F2067" s="43" t="s">
        <v>34</v>
      </c>
      <c r="G2067" s="84" t="s">
        <v>34</v>
      </c>
      <c r="H2067" s="31" t="s">
        <v>3177</v>
      </c>
      <c r="I2067" s="31"/>
      <c r="J2067" s="84" t="s">
        <v>106</v>
      </c>
      <c r="K2067" s="31" t="s">
        <v>36</v>
      </c>
      <c r="L2067" s="31" t="s">
        <v>95</v>
      </c>
      <c r="M2067" s="169">
        <v>45514</v>
      </c>
      <c r="N2067" s="148"/>
      <c r="O2067" s="44" t="s">
        <v>43</v>
      </c>
      <c r="P2067" s="43" t="s">
        <v>3178</v>
      </c>
      <c r="Q2067" s="31"/>
      <c r="R2067" s="84" t="s">
        <v>106</v>
      </c>
      <c r="S2067" s="31" t="s">
        <v>36</v>
      </c>
      <c r="T2067" s="31" t="s">
        <v>95</v>
      </c>
      <c r="U2067" s="169">
        <v>45514</v>
      </c>
      <c r="V2067" s="150"/>
      <c r="W2067" s="141" t="str" cm="1">
        <f t="array" ref="W2067">IF(SUM(LEN(B2067:V2067))=0,"",IF(OR(OR(ISBLANK(F2067),SUM(LEN(C2067),LEN(D2067))=0),AND(NOT(E2067="Unknown"),ISBLANK(J2067)),AND(NOT(O2067="Unknown"),ISBLANK(R2067))),"Missing Information", INDEX(Table15[Entire Service Line Classification], MATCH(SUMIFS(Table15[Unique ID],Table15[System-Owned Portion],E2067,Table15[If Material Anything Other than "Lead" in Column E,Was Material Ever Previously Lead?],G2067,Table15[Customer-Owned Portion],O2067),Table15[Unique ID],0),0)))</f>
        <v>Non-lead</v>
      </c>
      <c r="X2067"/>
    </row>
    <row r="2068" spans="2:24" ht="30" x14ac:dyDescent="0.25">
      <c r="B2068" s="146">
        <v>26366426</v>
      </c>
      <c r="C2068" s="31" t="s">
        <v>2400</v>
      </c>
      <c r="D2068" s="31">
        <v>2253</v>
      </c>
      <c r="E2068" s="44" t="s">
        <v>43</v>
      </c>
      <c r="F2068" s="43" t="s">
        <v>34</v>
      </c>
      <c r="G2068" s="84" t="s">
        <v>34</v>
      </c>
      <c r="H2068" s="31" t="s">
        <v>3177</v>
      </c>
      <c r="I2068" s="31"/>
      <c r="J2068" s="84" t="s">
        <v>106</v>
      </c>
      <c r="K2068" s="31" t="s">
        <v>36</v>
      </c>
      <c r="L2068" s="31" t="s">
        <v>95</v>
      </c>
      <c r="M2068" s="169">
        <v>45516</v>
      </c>
      <c r="N2068" s="148"/>
      <c r="O2068" s="44" t="s">
        <v>42</v>
      </c>
      <c r="P2068" s="43" t="s">
        <v>3178</v>
      </c>
      <c r="Q2068" s="31"/>
      <c r="R2068" s="84" t="s">
        <v>106</v>
      </c>
      <c r="S2068" s="31" t="s">
        <v>36</v>
      </c>
      <c r="T2068" s="31" t="s">
        <v>95</v>
      </c>
      <c r="U2068" s="169">
        <v>45516</v>
      </c>
      <c r="V2068" s="150"/>
      <c r="W2068" s="141" t="str" cm="1">
        <f t="array" ref="W2068">IF(SUM(LEN(B2068:V2068))=0,"",IF(OR(OR(ISBLANK(F2068),SUM(LEN(C2068),LEN(D2068))=0),AND(NOT(E2068="Unknown"),ISBLANK(J2068)),AND(NOT(O2068="Unknown"),ISBLANK(R2068))),"Missing Information", INDEX(Table15[Entire Service Line Classification], MATCH(SUMIFS(Table15[Unique ID],Table15[System-Owned Portion],E2068,Table15[If Material Anything Other than "Lead" in Column E,Was Material Ever Previously Lead?],G2068,Table15[Customer-Owned Portion],O2068),Table15[Unique ID],0),0)))</f>
        <v>Non-lead</v>
      </c>
      <c r="X2068"/>
    </row>
    <row r="2069" spans="2:24" ht="30" x14ac:dyDescent="0.25">
      <c r="B2069" s="146">
        <v>26366423</v>
      </c>
      <c r="C2069" s="31" t="s">
        <v>2401</v>
      </c>
      <c r="D2069" s="31">
        <v>2254</v>
      </c>
      <c r="E2069" s="44" t="s">
        <v>43</v>
      </c>
      <c r="F2069" s="43" t="s">
        <v>34</v>
      </c>
      <c r="G2069" s="84" t="s">
        <v>34</v>
      </c>
      <c r="H2069" s="31" t="s">
        <v>3177</v>
      </c>
      <c r="I2069" s="31"/>
      <c r="J2069" s="84" t="s">
        <v>106</v>
      </c>
      <c r="K2069" s="31" t="s">
        <v>36</v>
      </c>
      <c r="L2069" s="31" t="s">
        <v>95</v>
      </c>
      <c r="M2069" s="169">
        <v>45516</v>
      </c>
      <c r="N2069" s="148"/>
      <c r="O2069" s="44" t="s">
        <v>42</v>
      </c>
      <c r="P2069" s="43" t="s">
        <v>3178</v>
      </c>
      <c r="Q2069" s="31"/>
      <c r="R2069" s="84" t="s">
        <v>106</v>
      </c>
      <c r="S2069" s="31" t="s">
        <v>36</v>
      </c>
      <c r="T2069" s="31" t="s">
        <v>95</v>
      </c>
      <c r="U2069" s="169">
        <v>45516</v>
      </c>
      <c r="V2069" s="150"/>
      <c r="W2069" s="141" t="str" cm="1">
        <f t="array" ref="W2069">IF(SUM(LEN(B2069:V2069))=0,"",IF(OR(OR(ISBLANK(F2069),SUM(LEN(C2069),LEN(D2069))=0),AND(NOT(E2069="Unknown"),ISBLANK(J2069)),AND(NOT(O2069="Unknown"),ISBLANK(R2069))),"Missing Information", INDEX(Table15[Entire Service Line Classification], MATCH(SUMIFS(Table15[Unique ID],Table15[System-Owned Portion],E2069,Table15[If Material Anything Other than "Lead" in Column E,Was Material Ever Previously Lead?],G2069,Table15[Customer-Owned Portion],O2069),Table15[Unique ID],0),0)))</f>
        <v>Non-lead</v>
      </c>
      <c r="X2069"/>
    </row>
    <row r="2070" spans="2:24" ht="30" x14ac:dyDescent="0.25">
      <c r="B2070" s="146">
        <v>26366424</v>
      </c>
      <c r="C2070" s="31" t="s">
        <v>2402</v>
      </c>
      <c r="D2070" s="31">
        <v>2255</v>
      </c>
      <c r="E2070" s="44" t="s">
        <v>43</v>
      </c>
      <c r="F2070" s="43" t="s">
        <v>34</v>
      </c>
      <c r="G2070" s="84" t="s">
        <v>34</v>
      </c>
      <c r="H2070" s="31" t="s">
        <v>3177</v>
      </c>
      <c r="I2070" s="31"/>
      <c r="J2070" s="84" t="s">
        <v>106</v>
      </c>
      <c r="K2070" s="31" t="s">
        <v>36</v>
      </c>
      <c r="L2070" s="31" t="s">
        <v>95</v>
      </c>
      <c r="M2070" s="169">
        <v>45516</v>
      </c>
      <c r="N2070" s="148"/>
      <c r="O2070" s="44" t="s">
        <v>43</v>
      </c>
      <c r="P2070" s="43" t="s">
        <v>3178</v>
      </c>
      <c r="Q2070" s="31"/>
      <c r="R2070" s="84" t="s">
        <v>106</v>
      </c>
      <c r="S2070" s="31" t="s">
        <v>36</v>
      </c>
      <c r="T2070" s="31" t="s">
        <v>95</v>
      </c>
      <c r="U2070" s="169">
        <v>45516</v>
      </c>
      <c r="V2070" s="150"/>
      <c r="W2070" s="141" t="str" cm="1">
        <f t="array" ref="W2070">IF(SUM(LEN(B2070:V2070))=0,"",IF(OR(OR(ISBLANK(F2070),SUM(LEN(C2070),LEN(D2070))=0),AND(NOT(E2070="Unknown"),ISBLANK(J2070)),AND(NOT(O2070="Unknown"),ISBLANK(R2070))),"Missing Information", INDEX(Table15[Entire Service Line Classification], MATCH(SUMIFS(Table15[Unique ID],Table15[System-Owned Portion],E2070,Table15[If Material Anything Other than "Lead" in Column E,Was Material Ever Previously Lead?],G2070,Table15[Customer-Owned Portion],O2070),Table15[Unique ID],0),0)))</f>
        <v>Non-lead</v>
      </c>
      <c r="X2070"/>
    </row>
    <row r="2071" spans="2:24" ht="30" x14ac:dyDescent="0.25">
      <c r="B2071" s="146">
        <v>26366435</v>
      </c>
      <c r="C2071" s="31" t="s">
        <v>2403</v>
      </c>
      <c r="D2071" s="31">
        <v>2257</v>
      </c>
      <c r="E2071" s="44" t="s">
        <v>43</v>
      </c>
      <c r="F2071" s="43" t="s">
        <v>34</v>
      </c>
      <c r="G2071" s="84" t="s">
        <v>34</v>
      </c>
      <c r="H2071" s="31" t="s">
        <v>3177</v>
      </c>
      <c r="I2071" s="31"/>
      <c r="J2071" s="84" t="s">
        <v>106</v>
      </c>
      <c r="K2071" s="31" t="s">
        <v>36</v>
      </c>
      <c r="L2071" s="31" t="s">
        <v>95</v>
      </c>
      <c r="M2071" s="169">
        <v>45516</v>
      </c>
      <c r="N2071" s="148"/>
      <c r="O2071" s="44" t="s">
        <v>43</v>
      </c>
      <c r="P2071" s="43" t="s">
        <v>3178</v>
      </c>
      <c r="Q2071" s="31"/>
      <c r="R2071" s="84" t="s">
        <v>106</v>
      </c>
      <c r="S2071" s="31" t="s">
        <v>36</v>
      </c>
      <c r="T2071" s="31" t="s">
        <v>95</v>
      </c>
      <c r="U2071" s="169">
        <v>45516</v>
      </c>
      <c r="V2071" s="150"/>
      <c r="W2071" s="141" t="str" cm="1">
        <f t="array" ref="W2071">IF(SUM(LEN(B2071:V2071))=0,"",IF(OR(OR(ISBLANK(F2071),SUM(LEN(C2071),LEN(D2071))=0),AND(NOT(E2071="Unknown"),ISBLANK(J2071)),AND(NOT(O2071="Unknown"),ISBLANK(R2071))),"Missing Information", INDEX(Table15[Entire Service Line Classification], MATCH(SUMIFS(Table15[Unique ID],Table15[System-Owned Portion],E2071,Table15[If Material Anything Other than "Lead" in Column E,Was Material Ever Previously Lead?],G2071,Table15[Customer-Owned Portion],O2071),Table15[Unique ID],0),0)))</f>
        <v>Non-lead</v>
      </c>
      <c r="X2071"/>
    </row>
    <row r="2072" spans="2:24" ht="30" x14ac:dyDescent="0.25">
      <c r="B2072" s="146">
        <v>26366427</v>
      </c>
      <c r="C2072" s="31" t="s">
        <v>2404</v>
      </c>
      <c r="D2072" s="31">
        <v>2258</v>
      </c>
      <c r="E2072" s="44" t="s">
        <v>43</v>
      </c>
      <c r="F2072" s="43" t="s">
        <v>34</v>
      </c>
      <c r="G2072" s="84" t="s">
        <v>34</v>
      </c>
      <c r="H2072" s="31" t="s">
        <v>3177</v>
      </c>
      <c r="I2072" s="31"/>
      <c r="J2072" s="84" t="s">
        <v>106</v>
      </c>
      <c r="K2072" s="31" t="s">
        <v>36</v>
      </c>
      <c r="L2072" s="31" t="s">
        <v>95</v>
      </c>
      <c r="M2072" s="169">
        <v>45516</v>
      </c>
      <c r="N2072" s="148"/>
      <c r="O2072" s="44" t="s">
        <v>43</v>
      </c>
      <c r="P2072" s="43" t="s">
        <v>3178</v>
      </c>
      <c r="Q2072" s="31"/>
      <c r="R2072" s="84" t="s">
        <v>106</v>
      </c>
      <c r="S2072" s="31" t="s">
        <v>36</v>
      </c>
      <c r="T2072" s="31" t="s">
        <v>95</v>
      </c>
      <c r="U2072" s="169">
        <v>45516</v>
      </c>
      <c r="V2072" s="150"/>
      <c r="W2072" s="141" t="str" cm="1">
        <f t="array" ref="W2072">IF(SUM(LEN(B2072:V2072))=0,"",IF(OR(OR(ISBLANK(F2072),SUM(LEN(C2072),LEN(D2072))=0),AND(NOT(E2072="Unknown"),ISBLANK(J2072)),AND(NOT(O2072="Unknown"),ISBLANK(R2072))),"Missing Information", INDEX(Table15[Entire Service Line Classification], MATCH(SUMIFS(Table15[Unique ID],Table15[System-Owned Portion],E2072,Table15[If Material Anything Other than "Lead" in Column E,Was Material Ever Previously Lead?],G2072,Table15[Customer-Owned Portion],O2072),Table15[Unique ID],0),0)))</f>
        <v>Non-lead</v>
      </c>
      <c r="X2072"/>
    </row>
    <row r="2073" spans="2:24" ht="30" x14ac:dyDescent="0.25">
      <c r="B2073" s="146">
        <v>26359179</v>
      </c>
      <c r="C2073" s="31" t="s">
        <v>2405</v>
      </c>
      <c r="D2073" s="31">
        <v>2259</v>
      </c>
      <c r="E2073" s="44" t="s">
        <v>43</v>
      </c>
      <c r="F2073" s="43" t="s">
        <v>34</v>
      </c>
      <c r="G2073" s="84" t="s">
        <v>34</v>
      </c>
      <c r="H2073" s="31" t="s">
        <v>3177</v>
      </c>
      <c r="I2073" s="31"/>
      <c r="J2073" s="84" t="s">
        <v>106</v>
      </c>
      <c r="K2073" s="31" t="s">
        <v>36</v>
      </c>
      <c r="L2073" s="31" t="s">
        <v>95</v>
      </c>
      <c r="M2073" s="169">
        <v>45516</v>
      </c>
      <c r="N2073" s="148"/>
      <c r="O2073" s="44" t="s">
        <v>43</v>
      </c>
      <c r="P2073" s="43" t="s">
        <v>3178</v>
      </c>
      <c r="Q2073" s="31"/>
      <c r="R2073" s="84" t="s">
        <v>106</v>
      </c>
      <c r="S2073" s="31" t="s">
        <v>36</v>
      </c>
      <c r="T2073" s="31" t="s">
        <v>95</v>
      </c>
      <c r="U2073" s="169">
        <v>45516</v>
      </c>
      <c r="V2073" s="150"/>
      <c r="W2073" s="141" t="str" cm="1">
        <f t="array" ref="W2073">IF(SUM(LEN(B2073:V2073))=0,"",IF(OR(OR(ISBLANK(F2073),SUM(LEN(C2073),LEN(D2073))=0),AND(NOT(E2073="Unknown"),ISBLANK(J2073)),AND(NOT(O2073="Unknown"),ISBLANK(R2073))),"Missing Information", INDEX(Table15[Entire Service Line Classification], MATCH(SUMIFS(Table15[Unique ID],Table15[System-Owned Portion],E2073,Table15[If Material Anything Other than "Lead" in Column E,Was Material Ever Previously Lead?],G2073,Table15[Customer-Owned Portion],O2073),Table15[Unique ID],0),0)))</f>
        <v>Non-lead</v>
      </c>
      <c r="X2073"/>
    </row>
    <row r="2074" spans="2:24" ht="30" x14ac:dyDescent="0.25">
      <c r="B2074" s="146">
        <v>26359178</v>
      </c>
      <c r="C2074" s="31" t="s">
        <v>2406</v>
      </c>
      <c r="D2074" s="31">
        <v>2260</v>
      </c>
      <c r="E2074" s="44" t="s">
        <v>43</v>
      </c>
      <c r="F2074" s="43" t="s">
        <v>34</v>
      </c>
      <c r="G2074" s="84" t="s">
        <v>34</v>
      </c>
      <c r="H2074" s="31" t="s">
        <v>3177</v>
      </c>
      <c r="I2074" s="31"/>
      <c r="J2074" s="84" t="s">
        <v>106</v>
      </c>
      <c r="K2074" s="31" t="s">
        <v>36</v>
      </c>
      <c r="L2074" s="31" t="s">
        <v>95</v>
      </c>
      <c r="M2074" s="169">
        <v>45516</v>
      </c>
      <c r="N2074" s="148"/>
      <c r="O2074" s="44" t="s">
        <v>42</v>
      </c>
      <c r="P2074" s="43" t="s">
        <v>3178</v>
      </c>
      <c r="Q2074" s="31"/>
      <c r="R2074" s="84" t="s">
        <v>106</v>
      </c>
      <c r="S2074" s="31" t="s">
        <v>36</v>
      </c>
      <c r="T2074" s="31" t="s">
        <v>95</v>
      </c>
      <c r="U2074" s="169">
        <v>45516</v>
      </c>
      <c r="V2074" s="150"/>
      <c r="W2074" s="141" t="str" cm="1">
        <f t="array" ref="W2074">IF(SUM(LEN(B2074:V2074))=0,"",IF(OR(OR(ISBLANK(F2074),SUM(LEN(C2074),LEN(D2074))=0),AND(NOT(E2074="Unknown"),ISBLANK(J2074)),AND(NOT(O2074="Unknown"),ISBLANK(R2074))),"Missing Information", INDEX(Table15[Entire Service Line Classification], MATCH(SUMIFS(Table15[Unique ID],Table15[System-Owned Portion],E2074,Table15[If Material Anything Other than "Lead" in Column E,Was Material Ever Previously Lead?],G2074,Table15[Customer-Owned Portion],O2074),Table15[Unique ID],0),0)))</f>
        <v>Non-lead</v>
      </c>
      <c r="X2074"/>
    </row>
    <row r="2075" spans="2:24" ht="30" x14ac:dyDescent="0.25">
      <c r="B2075" s="146">
        <v>26366425</v>
      </c>
      <c r="C2075" s="31" t="s">
        <v>2407</v>
      </c>
      <c r="D2075" s="31">
        <v>2261</v>
      </c>
      <c r="E2075" s="44" t="s">
        <v>43</v>
      </c>
      <c r="F2075" s="43" t="s">
        <v>34</v>
      </c>
      <c r="G2075" s="84" t="s">
        <v>34</v>
      </c>
      <c r="H2075" s="31" t="s">
        <v>3177</v>
      </c>
      <c r="I2075" s="31"/>
      <c r="J2075" s="84" t="s">
        <v>106</v>
      </c>
      <c r="K2075" s="31" t="s">
        <v>36</v>
      </c>
      <c r="L2075" s="31" t="s">
        <v>95</v>
      </c>
      <c r="M2075" s="169">
        <v>45516</v>
      </c>
      <c r="N2075" s="148"/>
      <c r="O2075" s="44" t="s">
        <v>43</v>
      </c>
      <c r="P2075" s="43" t="s">
        <v>3178</v>
      </c>
      <c r="Q2075" s="31"/>
      <c r="R2075" s="84" t="s">
        <v>106</v>
      </c>
      <c r="S2075" s="31" t="s">
        <v>36</v>
      </c>
      <c r="T2075" s="31" t="s">
        <v>95</v>
      </c>
      <c r="U2075" s="169">
        <v>45516</v>
      </c>
      <c r="V2075" s="150"/>
      <c r="W2075" s="141" t="str" cm="1">
        <f t="array" ref="W2075">IF(SUM(LEN(B2075:V2075))=0,"",IF(OR(OR(ISBLANK(F2075),SUM(LEN(C2075),LEN(D2075))=0),AND(NOT(E2075="Unknown"),ISBLANK(J2075)),AND(NOT(O2075="Unknown"),ISBLANK(R2075))),"Missing Information", INDEX(Table15[Entire Service Line Classification], MATCH(SUMIFS(Table15[Unique ID],Table15[System-Owned Portion],E2075,Table15[If Material Anything Other than "Lead" in Column E,Was Material Ever Previously Lead?],G2075,Table15[Customer-Owned Portion],O2075),Table15[Unique ID],0),0)))</f>
        <v>Non-lead</v>
      </c>
      <c r="X2075"/>
    </row>
    <row r="2076" spans="2:24" ht="30" x14ac:dyDescent="0.25">
      <c r="B2076" s="146">
        <v>26366687</v>
      </c>
      <c r="C2076" s="31" t="s">
        <v>2408</v>
      </c>
      <c r="D2076" s="31">
        <v>2262</v>
      </c>
      <c r="E2076" s="44" t="s">
        <v>43</v>
      </c>
      <c r="F2076" s="43" t="s">
        <v>34</v>
      </c>
      <c r="G2076" s="84" t="s">
        <v>34</v>
      </c>
      <c r="H2076" s="31" t="s">
        <v>3177</v>
      </c>
      <c r="I2076" s="31"/>
      <c r="J2076" s="84" t="s">
        <v>106</v>
      </c>
      <c r="K2076" s="31" t="s">
        <v>36</v>
      </c>
      <c r="L2076" s="31" t="s">
        <v>95</v>
      </c>
      <c r="M2076" s="169">
        <v>45516</v>
      </c>
      <c r="N2076" s="148"/>
      <c r="O2076" s="44" t="s">
        <v>43</v>
      </c>
      <c r="P2076" s="43" t="s">
        <v>3178</v>
      </c>
      <c r="Q2076" s="31"/>
      <c r="R2076" s="84" t="s">
        <v>106</v>
      </c>
      <c r="S2076" s="31" t="s">
        <v>36</v>
      </c>
      <c r="T2076" s="31" t="s">
        <v>95</v>
      </c>
      <c r="U2076" s="169">
        <v>45516</v>
      </c>
      <c r="V2076" s="150"/>
      <c r="W2076" s="141" t="str" cm="1">
        <f t="array" ref="W2076">IF(SUM(LEN(B2076:V2076))=0,"",IF(OR(OR(ISBLANK(F2076),SUM(LEN(C2076),LEN(D2076))=0),AND(NOT(E2076="Unknown"),ISBLANK(J2076)),AND(NOT(O2076="Unknown"),ISBLANK(R2076))),"Missing Information", INDEX(Table15[Entire Service Line Classification], MATCH(SUMIFS(Table15[Unique ID],Table15[System-Owned Portion],E2076,Table15[If Material Anything Other than "Lead" in Column E,Was Material Ever Previously Lead?],G2076,Table15[Customer-Owned Portion],O2076),Table15[Unique ID],0),0)))</f>
        <v>Non-lead</v>
      </c>
      <c r="X2076"/>
    </row>
    <row r="2077" spans="2:24" ht="30" x14ac:dyDescent="0.25">
      <c r="B2077" s="146" t="s">
        <v>312</v>
      </c>
      <c r="C2077" s="31" t="s">
        <v>2409</v>
      </c>
      <c r="D2077" s="31">
        <v>2264</v>
      </c>
      <c r="E2077" s="44" t="s">
        <v>43</v>
      </c>
      <c r="F2077" s="43" t="s">
        <v>34</v>
      </c>
      <c r="G2077" s="84" t="s">
        <v>34</v>
      </c>
      <c r="H2077" s="31" t="s">
        <v>3177</v>
      </c>
      <c r="I2077" s="31"/>
      <c r="J2077" s="84" t="s">
        <v>106</v>
      </c>
      <c r="K2077" s="31" t="s">
        <v>36</v>
      </c>
      <c r="L2077" s="31" t="s">
        <v>95</v>
      </c>
      <c r="M2077" s="169">
        <v>45516</v>
      </c>
      <c r="N2077" s="148"/>
      <c r="O2077" s="44" t="s">
        <v>42</v>
      </c>
      <c r="P2077" s="43" t="s">
        <v>3178</v>
      </c>
      <c r="Q2077" s="31"/>
      <c r="R2077" s="84" t="s">
        <v>106</v>
      </c>
      <c r="S2077" s="31" t="s">
        <v>36</v>
      </c>
      <c r="T2077" s="31" t="s">
        <v>95</v>
      </c>
      <c r="U2077" s="169">
        <v>45516</v>
      </c>
      <c r="V2077" s="150"/>
      <c r="W2077" s="141" t="str" cm="1">
        <f t="array" ref="W2077">IF(SUM(LEN(B2077:V2077))=0,"",IF(OR(OR(ISBLANK(F2077),SUM(LEN(C2077),LEN(D2077))=0),AND(NOT(E2077="Unknown"),ISBLANK(J2077)),AND(NOT(O2077="Unknown"),ISBLANK(R2077))),"Missing Information", INDEX(Table15[Entire Service Line Classification], MATCH(SUMIFS(Table15[Unique ID],Table15[System-Owned Portion],E2077,Table15[If Material Anything Other than "Lead" in Column E,Was Material Ever Previously Lead?],G2077,Table15[Customer-Owned Portion],O2077),Table15[Unique ID],0),0)))</f>
        <v>Non-lead</v>
      </c>
      <c r="X2077"/>
    </row>
    <row r="2078" spans="2:24" ht="30" x14ac:dyDescent="0.25">
      <c r="B2078" s="146" t="s">
        <v>313</v>
      </c>
      <c r="C2078" s="31" t="s">
        <v>2410</v>
      </c>
      <c r="D2078" s="31">
        <v>226404</v>
      </c>
      <c r="E2078" s="44" t="s">
        <v>43</v>
      </c>
      <c r="F2078" s="43" t="s">
        <v>34</v>
      </c>
      <c r="G2078" s="84" t="s">
        <v>34</v>
      </c>
      <c r="H2078" s="31" t="s">
        <v>3177</v>
      </c>
      <c r="I2078" s="31"/>
      <c r="J2078" s="84" t="s">
        <v>106</v>
      </c>
      <c r="K2078" s="31" t="s">
        <v>36</v>
      </c>
      <c r="L2078" s="31" t="s">
        <v>95</v>
      </c>
      <c r="M2078" s="169">
        <v>45516</v>
      </c>
      <c r="N2078" s="148"/>
      <c r="O2078" s="44" t="s">
        <v>43</v>
      </c>
      <c r="P2078" s="43" t="s">
        <v>3178</v>
      </c>
      <c r="Q2078" s="31"/>
      <c r="R2078" s="84" t="s">
        <v>106</v>
      </c>
      <c r="S2078" s="31" t="s">
        <v>36</v>
      </c>
      <c r="T2078" s="31" t="s">
        <v>95</v>
      </c>
      <c r="U2078" s="169">
        <v>45516</v>
      </c>
      <c r="V2078" s="150"/>
      <c r="W2078" s="141" t="str" cm="1">
        <f t="array" ref="W2078">IF(SUM(LEN(B2078:V2078))=0,"",IF(OR(OR(ISBLANK(F2078),SUM(LEN(C2078),LEN(D2078))=0),AND(NOT(E2078="Unknown"),ISBLANK(J2078)),AND(NOT(O2078="Unknown"),ISBLANK(R2078))),"Missing Information", INDEX(Table15[Entire Service Line Classification], MATCH(SUMIFS(Table15[Unique ID],Table15[System-Owned Portion],E2078,Table15[If Material Anything Other than "Lead" in Column E,Was Material Ever Previously Lead?],G2078,Table15[Customer-Owned Portion],O2078),Table15[Unique ID],0),0)))</f>
        <v>Non-lead</v>
      </c>
      <c r="X2078"/>
    </row>
    <row r="2079" spans="2:24" ht="30" x14ac:dyDescent="0.25">
      <c r="B2079" s="146" t="s">
        <v>314</v>
      </c>
      <c r="C2079" s="31" t="s">
        <v>2411</v>
      </c>
      <c r="D2079" s="31">
        <v>2267</v>
      </c>
      <c r="E2079" s="44" t="s">
        <v>43</v>
      </c>
      <c r="F2079" s="43" t="s">
        <v>34</v>
      </c>
      <c r="G2079" s="84" t="s">
        <v>34</v>
      </c>
      <c r="H2079" s="31" t="s">
        <v>3177</v>
      </c>
      <c r="I2079" s="31"/>
      <c r="J2079" s="84" t="s">
        <v>106</v>
      </c>
      <c r="K2079" s="31" t="s">
        <v>36</v>
      </c>
      <c r="L2079" s="31" t="s">
        <v>95</v>
      </c>
      <c r="M2079" s="169">
        <v>45516</v>
      </c>
      <c r="N2079" s="148"/>
      <c r="O2079" s="44" t="s">
        <v>42</v>
      </c>
      <c r="P2079" s="43" t="s">
        <v>3178</v>
      </c>
      <c r="Q2079" s="31"/>
      <c r="R2079" s="84" t="s">
        <v>106</v>
      </c>
      <c r="S2079" s="31" t="s">
        <v>36</v>
      </c>
      <c r="T2079" s="31" t="s">
        <v>95</v>
      </c>
      <c r="U2079" s="169">
        <v>45516</v>
      </c>
      <c r="V2079" s="150"/>
      <c r="W2079" s="141" t="str" cm="1">
        <f t="array" ref="W2079">IF(SUM(LEN(B2079:V2079))=0,"",IF(OR(OR(ISBLANK(F2079),SUM(LEN(C2079),LEN(D2079))=0),AND(NOT(E2079="Unknown"),ISBLANK(J2079)),AND(NOT(O2079="Unknown"),ISBLANK(R2079))),"Missing Information", INDEX(Table15[Entire Service Line Classification], MATCH(SUMIFS(Table15[Unique ID],Table15[System-Owned Portion],E2079,Table15[If Material Anything Other than "Lead" in Column E,Was Material Ever Previously Lead?],G2079,Table15[Customer-Owned Portion],O2079),Table15[Unique ID],0),0)))</f>
        <v>Non-lead</v>
      </c>
      <c r="X2079"/>
    </row>
    <row r="2080" spans="2:24" ht="30" x14ac:dyDescent="0.25">
      <c r="B2080" s="146">
        <v>26366393</v>
      </c>
      <c r="C2080" s="31" t="s">
        <v>2412</v>
      </c>
      <c r="D2080" s="31">
        <v>2269</v>
      </c>
      <c r="E2080" s="44" t="s">
        <v>43</v>
      </c>
      <c r="F2080" s="43" t="s">
        <v>34</v>
      </c>
      <c r="G2080" s="84" t="s">
        <v>34</v>
      </c>
      <c r="H2080" s="31" t="s">
        <v>3177</v>
      </c>
      <c r="I2080" s="31"/>
      <c r="J2080" s="84" t="s">
        <v>106</v>
      </c>
      <c r="K2080" s="31" t="s">
        <v>36</v>
      </c>
      <c r="L2080" s="31" t="s">
        <v>95</v>
      </c>
      <c r="M2080" s="169">
        <v>45516</v>
      </c>
      <c r="N2080" s="148"/>
      <c r="O2080" s="44" t="s">
        <v>43</v>
      </c>
      <c r="P2080" s="43" t="s">
        <v>3178</v>
      </c>
      <c r="Q2080" s="31"/>
      <c r="R2080" s="84" t="s">
        <v>106</v>
      </c>
      <c r="S2080" s="31" t="s">
        <v>36</v>
      </c>
      <c r="T2080" s="31" t="s">
        <v>95</v>
      </c>
      <c r="U2080" s="169">
        <v>45516</v>
      </c>
      <c r="V2080" s="150"/>
      <c r="W2080" s="141" t="str" cm="1">
        <f t="array" ref="W2080">IF(SUM(LEN(B2080:V2080))=0,"",IF(OR(OR(ISBLANK(F2080),SUM(LEN(C2080),LEN(D2080))=0),AND(NOT(E2080="Unknown"),ISBLANK(J2080)),AND(NOT(O2080="Unknown"),ISBLANK(R2080))),"Missing Information", INDEX(Table15[Entire Service Line Classification], MATCH(SUMIFS(Table15[Unique ID],Table15[System-Owned Portion],E2080,Table15[If Material Anything Other than "Lead" in Column E,Was Material Ever Previously Lead?],G2080,Table15[Customer-Owned Portion],O2080),Table15[Unique ID],0),0)))</f>
        <v>Non-lead</v>
      </c>
      <c r="X2080"/>
    </row>
    <row r="2081" spans="2:24" ht="30" x14ac:dyDescent="0.25">
      <c r="B2081" s="146">
        <v>26366460</v>
      </c>
      <c r="C2081" s="31" t="s">
        <v>2413</v>
      </c>
      <c r="D2081" s="31">
        <v>2271</v>
      </c>
      <c r="E2081" s="44" t="s">
        <v>43</v>
      </c>
      <c r="F2081" s="43" t="s">
        <v>34</v>
      </c>
      <c r="G2081" s="84" t="s">
        <v>34</v>
      </c>
      <c r="H2081" s="31" t="s">
        <v>3177</v>
      </c>
      <c r="I2081" s="31"/>
      <c r="J2081" s="84" t="s">
        <v>106</v>
      </c>
      <c r="K2081" s="31" t="s">
        <v>36</v>
      </c>
      <c r="L2081" s="31" t="s">
        <v>95</v>
      </c>
      <c r="M2081" s="169">
        <v>45516</v>
      </c>
      <c r="N2081" s="148"/>
      <c r="O2081" s="44" t="s">
        <v>43</v>
      </c>
      <c r="P2081" s="43" t="s">
        <v>3178</v>
      </c>
      <c r="Q2081" s="31"/>
      <c r="R2081" s="84" t="s">
        <v>106</v>
      </c>
      <c r="S2081" s="31" t="s">
        <v>36</v>
      </c>
      <c r="T2081" s="31" t="s">
        <v>95</v>
      </c>
      <c r="U2081" s="169">
        <v>45516</v>
      </c>
      <c r="V2081" s="150"/>
      <c r="W2081" s="141" t="str" cm="1">
        <f t="array" ref="W2081">IF(SUM(LEN(B2081:V2081))=0,"",IF(OR(OR(ISBLANK(F2081),SUM(LEN(C2081),LEN(D2081))=0),AND(NOT(E2081="Unknown"),ISBLANK(J2081)),AND(NOT(O2081="Unknown"),ISBLANK(R2081))),"Missing Information", INDEX(Table15[Entire Service Line Classification], MATCH(SUMIFS(Table15[Unique ID],Table15[System-Owned Portion],E2081,Table15[If Material Anything Other than "Lead" in Column E,Was Material Ever Previously Lead?],G2081,Table15[Customer-Owned Portion],O2081),Table15[Unique ID],0),0)))</f>
        <v>Non-lead</v>
      </c>
      <c r="X2081"/>
    </row>
    <row r="2082" spans="2:24" ht="30" x14ac:dyDescent="0.25">
      <c r="B2082" s="146">
        <v>26366428</v>
      </c>
      <c r="C2082" s="31" t="s">
        <v>2414</v>
      </c>
      <c r="D2082" s="31">
        <v>2273</v>
      </c>
      <c r="E2082" s="44" t="s">
        <v>43</v>
      </c>
      <c r="F2082" s="43" t="s">
        <v>34</v>
      </c>
      <c r="G2082" s="84" t="s">
        <v>34</v>
      </c>
      <c r="H2082" s="31" t="s">
        <v>3177</v>
      </c>
      <c r="I2082" s="31"/>
      <c r="J2082" s="84" t="s">
        <v>106</v>
      </c>
      <c r="K2082" s="31" t="s">
        <v>36</v>
      </c>
      <c r="L2082" s="31" t="s">
        <v>95</v>
      </c>
      <c r="M2082" s="169">
        <v>45516</v>
      </c>
      <c r="N2082" s="148"/>
      <c r="O2082" s="44" t="s">
        <v>43</v>
      </c>
      <c r="P2082" s="43" t="s">
        <v>3178</v>
      </c>
      <c r="Q2082" s="31"/>
      <c r="R2082" s="84" t="s">
        <v>106</v>
      </c>
      <c r="S2082" s="31" t="s">
        <v>36</v>
      </c>
      <c r="T2082" s="31" t="s">
        <v>95</v>
      </c>
      <c r="U2082" s="169">
        <v>45516</v>
      </c>
      <c r="V2082" s="150"/>
      <c r="W2082" s="141" t="str" cm="1">
        <f t="array" ref="W2082">IF(SUM(LEN(B2082:V2082))=0,"",IF(OR(OR(ISBLANK(F2082),SUM(LEN(C2082),LEN(D2082))=0),AND(NOT(E2082="Unknown"),ISBLANK(J2082)),AND(NOT(O2082="Unknown"),ISBLANK(R2082))),"Missing Information", INDEX(Table15[Entire Service Line Classification], MATCH(SUMIFS(Table15[Unique ID],Table15[System-Owned Portion],E2082,Table15[If Material Anything Other than "Lead" in Column E,Was Material Ever Previously Lead?],G2082,Table15[Customer-Owned Portion],O2082),Table15[Unique ID],0),0)))</f>
        <v>Non-lead</v>
      </c>
      <c r="X2082"/>
    </row>
    <row r="2083" spans="2:24" ht="30" x14ac:dyDescent="0.25">
      <c r="B2083" s="146">
        <v>26359320</v>
      </c>
      <c r="C2083" s="31" t="s">
        <v>2415</v>
      </c>
      <c r="D2083" s="31">
        <v>2275</v>
      </c>
      <c r="E2083" s="44" t="s">
        <v>43</v>
      </c>
      <c r="F2083" s="43" t="s">
        <v>34</v>
      </c>
      <c r="G2083" s="84" t="s">
        <v>34</v>
      </c>
      <c r="H2083" s="31" t="s">
        <v>3177</v>
      </c>
      <c r="I2083" s="31"/>
      <c r="J2083" s="84" t="s">
        <v>106</v>
      </c>
      <c r="K2083" s="31" t="s">
        <v>36</v>
      </c>
      <c r="L2083" s="31" t="s">
        <v>95</v>
      </c>
      <c r="M2083" s="169">
        <v>45516</v>
      </c>
      <c r="N2083" s="148"/>
      <c r="O2083" s="44" t="s">
        <v>43</v>
      </c>
      <c r="P2083" s="43" t="s">
        <v>3178</v>
      </c>
      <c r="Q2083" s="31"/>
      <c r="R2083" s="84" t="s">
        <v>106</v>
      </c>
      <c r="S2083" s="31" t="s">
        <v>36</v>
      </c>
      <c r="T2083" s="31" t="s">
        <v>95</v>
      </c>
      <c r="U2083" s="169">
        <v>45516</v>
      </c>
      <c r="V2083" s="150"/>
      <c r="W2083" s="141" t="str" cm="1">
        <f t="array" ref="W2083">IF(SUM(LEN(B2083:V2083))=0,"",IF(OR(OR(ISBLANK(F2083),SUM(LEN(C2083),LEN(D2083))=0),AND(NOT(E2083="Unknown"),ISBLANK(J2083)),AND(NOT(O2083="Unknown"),ISBLANK(R2083))),"Missing Information", INDEX(Table15[Entire Service Line Classification], MATCH(SUMIFS(Table15[Unique ID],Table15[System-Owned Portion],E2083,Table15[If Material Anything Other than "Lead" in Column E,Was Material Ever Previously Lead?],G2083,Table15[Customer-Owned Portion],O2083),Table15[Unique ID],0),0)))</f>
        <v>Non-lead</v>
      </c>
      <c r="X2083"/>
    </row>
    <row r="2084" spans="2:24" ht="30" x14ac:dyDescent="0.25">
      <c r="B2084" s="146">
        <v>26366459</v>
      </c>
      <c r="C2084" s="31" t="s">
        <v>2416</v>
      </c>
      <c r="D2084" s="31">
        <v>2276</v>
      </c>
      <c r="E2084" s="44" t="s">
        <v>43</v>
      </c>
      <c r="F2084" s="43" t="s">
        <v>34</v>
      </c>
      <c r="G2084" s="84" t="s">
        <v>34</v>
      </c>
      <c r="H2084" s="31" t="s">
        <v>3177</v>
      </c>
      <c r="I2084" s="31"/>
      <c r="J2084" s="84" t="s">
        <v>106</v>
      </c>
      <c r="K2084" s="31" t="s">
        <v>36</v>
      </c>
      <c r="L2084" s="31" t="s">
        <v>95</v>
      </c>
      <c r="M2084" s="169">
        <v>45516</v>
      </c>
      <c r="N2084" s="148"/>
      <c r="O2084" s="44" t="s">
        <v>35</v>
      </c>
      <c r="P2084" s="43" t="s">
        <v>3178</v>
      </c>
      <c r="Q2084" s="31"/>
      <c r="R2084" s="84" t="s">
        <v>106</v>
      </c>
      <c r="S2084" s="31" t="s">
        <v>36</v>
      </c>
      <c r="T2084" s="31" t="s">
        <v>95</v>
      </c>
      <c r="U2084" s="169">
        <v>45516</v>
      </c>
      <c r="V2084" s="150"/>
      <c r="W2084" s="141" t="str" cm="1">
        <f t="array" ref="W2084">IF(SUM(LEN(B2084:V2084))=0,"",IF(OR(OR(ISBLANK(F2084),SUM(LEN(C2084),LEN(D2084))=0),AND(NOT(E2084="Unknown"),ISBLANK(J2084)),AND(NOT(O2084="Unknown"),ISBLANK(R2084))),"Missing Information", INDEX(Table15[Entire Service Line Classification], MATCH(SUMIFS(Table15[Unique ID],Table15[System-Owned Portion],E2084,Table15[If Material Anything Other than "Lead" in Column E,Was Material Ever Previously Lead?],G2084,Table15[Customer-Owned Portion],O2084),Table15[Unique ID],0),0)))</f>
        <v>Non-lead</v>
      </c>
      <c r="X2084"/>
    </row>
    <row r="2085" spans="2:24" ht="30" x14ac:dyDescent="0.25">
      <c r="B2085" s="146">
        <v>26366409</v>
      </c>
      <c r="C2085" s="31" t="s">
        <v>2417</v>
      </c>
      <c r="D2085" s="31">
        <v>2278</v>
      </c>
      <c r="E2085" s="44" t="s">
        <v>43</v>
      </c>
      <c r="F2085" s="43" t="s">
        <v>34</v>
      </c>
      <c r="G2085" s="84" t="s">
        <v>34</v>
      </c>
      <c r="H2085" s="31" t="s">
        <v>3177</v>
      </c>
      <c r="I2085" s="31"/>
      <c r="J2085" s="84" t="s">
        <v>106</v>
      </c>
      <c r="K2085" s="31" t="s">
        <v>36</v>
      </c>
      <c r="L2085" s="31" t="s">
        <v>95</v>
      </c>
      <c r="M2085" s="169">
        <v>45516</v>
      </c>
      <c r="N2085" s="148"/>
      <c r="O2085" s="44" t="s">
        <v>42</v>
      </c>
      <c r="P2085" s="43" t="s">
        <v>3178</v>
      </c>
      <c r="Q2085" s="31"/>
      <c r="R2085" s="84" t="s">
        <v>106</v>
      </c>
      <c r="S2085" s="31" t="s">
        <v>36</v>
      </c>
      <c r="T2085" s="31" t="s">
        <v>95</v>
      </c>
      <c r="U2085" s="169">
        <v>45516</v>
      </c>
      <c r="V2085" s="150"/>
      <c r="W2085" s="141" t="str" cm="1">
        <f t="array" ref="W2085">IF(SUM(LEN(B2085:V2085))=0,"",IF(OR(OR(ISBLANK(F2085),SUM(LEN(C2085),LEN(D2085))=0),AND(NOT(E2085="Unknown"),ISBLANK(J2085)),AND(NOT(O2085="Unknown"),ISBLANK(R2085))),"Missing Information", INDEX(Table15[Entire Service Line Classification], MATCH(SUMIFS(Table15[Unique ID],Table15[System-Owned Portion],E2085,Table15[If Material Anything Other than "Lead" in Column E,Was Material Ever Previously Lead?],G2085,Table15[Customer-Owned Portion],O2085),Table15[Unique ID],0),0)))</f>
        <v>Non-lead</v>
      </c>
      <c r="X2085"/>
    </row>
    <row r="2086" spans="2:24" ht="30" x14ac:dyDescent="0.25">
      <c r="B2086" s="146">
        <v>26366408</v>
      </c>
      <c r="C2086" s="31" t="s">
        <v>2418</v>
      </c>
      <c r="D2086" s="31">
        <v>2280</v>
      </c>
      <c r="E2086" s="44" t="s">
        <v>43</v>
      </c>
      <c r="F2086" s="43" t="s">
        <v>34</v>
      </c>
      <c r="G2086" s="84" t="s">
        <v>34</v>
      </c>
      <c r="H2086" s="31" t="s">
        <v>3177</v>
      </c>
      <c r="I2086" s="31"/>
      <c r="J2086" s="84" t="s">
        <v>106</v>
      </c>
      <c r="K2086" s="31" t="s">
        <v>36</v>
      </c>
      <c r="L2086" s="31" t="s">
        <v>95</v>
      </c>
      <c r="M2086" s="169">
        <v>45516</v>
      </c>
      <c r="N2086" s="148"/>
      <c r="O2086" s="44" t="s">
        <v>43</v>
      </c>
      <c r="P2086" s="43" t="s">
        <v>3178</v>
      </c>
      <c r="Q2086" s="31"/>
      <c r="R2086" s="84" t="s">
        <v>106</v>
      </c>
      <c r="S2086" s="31" t="s">
        <v>36</v>
      </c>
      <c r="T2086" s="31" t="s">
        <v>95</v>
      </c>
      <c r="U2086" s="169">
        <v>45516</v>
      </c>
      <c r="V2086" s="150"/>
      <c r="W2086" s="141" t="str" cm="1">
        <f t="array" ref="W2086">IF(SUM(LEN(B2086:V2086))=0,"",IF(OR(OR(ISBLANK(F2086),SUM(LEN(C2086),LEN(D2086))=0),AND(NOT(E2086="Unknown"),ISBLANK(J2086)),AND(NOT(O2086="Unknown"),ISBLANK(R2086))),"Missing Information", INDEX(Table15[Entire Service Line Classification], MATCH(SUMIFS(Table15[Unique ID],Table15[System-Owned Portion],E2086,Table15[If Material Anything Other than "Lead" in Column E,Was Material Ever Previously Lead?],G2086,Table15[Customer-Owned Portion],O2086),Table15[Unique ID],0),0)))</f>
        <v>Non-lead</v>
      </c>
      <c r="X2086"/>
    </row>
    <row r="2087" spans="2:24" ht="30" x14ac:dyDescent="0.25">
      <c r="B2087" s="146">
        <v>26366659</v>
      </c>
      <c r="C2087" s="31" t="s">
        <v>2419</v>
      </c>
      <c r="D2087" s="31">
        <v>2281</v>
      </c>
      <c r="E2087" s="44" t="s">
        <v>43</v>
      </c>
      <c r="F2087" s="43" t="s">
        <v>34</v>
      </c>
      <c r="G2087" s="84" t="s">
        <v>34</v>
      </c>
      <c r="H2087" s="31" t="s">
        <v>3177</v>
      </c>
      <c r="I2087" s="31"/>
      <c r="J2087" s="84" t="s">
        <v>106</v>
      </c>
      <c r="K2087" s="31" t="s">
        <v>36</v>
      </c>
      <c r="L2087" s="31" t="s">
        <v>95</v>
      </c>
      <c r="M2087" s="169">
        <v>45516</v>
      </c>
      <c r="N2087" s="148"/>
      <c r="O2087" s="44" t="s">
        <v>35</v>
      </c>
      <c r="P2087" s="43" t="s">
        <v>3178</v>
      </c>
      <c r="Q2087" s="31"/>
      <c r="R2087" s="84" t="s">
        <v>106</v>
      </c>
      <c r="S2087" s="31" t="s">
        <v>36</v>
      </c>
      <c r="T2087" s="31" t="s">
        <v>95</v>
      </c>
      <c r="U2087" s="169">
        <v>45516</v>
      </c>
      <c r="V2087" s="150"/>
      <c r="W2087" s="141" t="str" cm="1">
        <f t="array" ref="W2087">IF(SUM(LEN(B2087:V2087))=0,"",IF(OR(OR(ISBLANK(F2087),SUM(LEN(C2087),LEN(D2087))=0),AND(NOT(E2087="Unknown"),ISBLANK(J2087)),AND(NOT(O2087="Unknown"),ISBLANK(R2087))),"Missing Information", INDEX(Table15[Entire Service Line Classification], MATCH(SUMIFS(Table15[Unique ID],Table15[System-Owned Portion],E2087,Table15[If Material Anything Other than "Lead" in Column E,Was Material Ever Previously Lead?],G2087,Table15[Customer-Owned Portion],O2087),Table15[Unique ID],0),0)))</f>
        <v>Non-lead</v>
      </c>
      <c r="X2087"/>
    </row>
    <row r="2088" spans="2:24" ht="30" x14ac:dyDescent="0.25">
      <c r="B2088" s="146" t="s">
        <v>315</v>
      </c>
      <c r="C2088" s="31" t="s">
        <v>2420</v>
      </c>
      <c r="D2088" s="31">
        <v>2282</v>
      </c>
      <c r="E2088" s="44" t="s">
        <v>43</v>
      </c>
      <c r="F2088" s="43" t="s">
        <v>34</v>
      </c>
      <c r="G2088" s="84" t="s">
        <v>34</v>
      </c>
      <c r="H2088" s="31" t="s">
        <v>3177</v>
      </c>
      <c r="I2088" s="31"/>
      <c r="J2088" s="84" t="s">
        <v>106</v>
      </c>
      <c r="K2088" s="31" t="s">
        <v>36</v>
      </c>
      <c r="L2088" s="31" t="s">
        <v>95</v>
      </c>
      <c r="M2088" s="169">
        <v>45516</v>
      </c>
      <c r="N2088" s="148"/>
      <c r="O2088" s="44" t="s">
        <v>35</v>
      </c>
      <c r="P2088" s="43" t="s">
        <v>3178</v>
      </c>
      <c r="Q2088" s="31"/>
      <c r="R2088" s="84" t="s">
        <v>106</v>
      </c>
      <c r="S2088" s="31" t="s">
        <v>36</v>
      </c>
      <c r="T2088" s="31" t="s">
        <v>95</v>
      </c>
      <c r="U2088" s="169">
        <v>45516</v>
      </c>
      <c r="V2088" s="150"/>
      <c r="W2088" s="141" t="str" cm="1">
        <f t="array" ref="W2088">IF(SUM(LEN(B2088:V2088))=0,"",IF(OR(OR(ISBLANK(F2088),SUM(LEN(C2088),LEN(D2088))=0),AND(NOT(E2088="Unknown"),ISBLANK(J2088)),AND(NOT(O2088="Unknown"),ISBLANK(R2088))),"Missing Information", INDEX(Table15[Entire Service Line Classification], MATCH(SUMIFS(Table15[Unique ID],Table15[System-Owned Portion],E2088,Table15[If Material Anything Other than "Lead" in Column E,Was Material Ever Previously Lead?],G2088,Table15[Customer-Owned Portion],O2088),Table15[Unique ID],0),0)))</f>
        <v>Non-lead</v>
      </c>
      <c r="X2088"/>
    </row>
    <row r="2089" spans="2:24" ht="30" x14ac:dyDescent="0.25">
      <c r="B2089" s="146" t="s">
        <v>316</v>
      </c>
      <c r="C2089" s="31" t="s">
        <v>2421</v>
      </c>
      <c r="D2089" s="31">
        <v>2283</v>
      </c>
      <c r="E2089" s="44" t="s">
        <v>43</v>
      </c>
      <c r="F2089" s="43" t="s">
        <v>34</v>
      </c>
      <c r="G2089" s="84" t="s">
        <v>34</v>
      </c>
      <c r="H2089" s="31" t="s">
        <v>3177</v>
      </c>
      <c r="I2089" s="31"/>
      <c r="J2089" s="84" t="s">
        <v>106</v>
      </c>
      <c r="K2089" s="31" t="s">
        <v>36</v>
      </c>
      <c r="L2089" s="31" t="s">
        <v>95</v>
      </c>
      <c r="M2089" s="169">
        <v>45516</v>
      </c>
      <c r="N2089" s="148"/>
      <c r="O2089" s="44" t="s">
        <v>35</v>
      </c>
      <c r="P2089" s="43" t="s">
        <v>3178</v>
      </c>
      <c r="Q2089" s="31"/>
      <c r="R2089" s="84" t="s">
        <v>106</v>
      </c>
      <c r="S2089" s="31" t="s">
        <v>36</v>
      </c>
      <c r="T2089" s="31" t="s">
        <v>95</v>
      </c>
      <c r="U2089" s="169">
        <v>45516</v>
      </c>
      <c r="V2089" s="150"/>
      <c r="W2089" s="141" t="str" cm="1">
        <f t="array" ref="W2089">IF(SUM(LEN(B2089:V2089))=0,"",IF(OR(OR(ISBLANK(F2089),SUM(LEN(C2089),LEN(D2089))=0),AND(NOT(E2089="Unknown"),ISBLANK(J2089)),AND(NOT(O2089="Unknown"),ISBLANK(R2089))),"Missing Information", INDEX(Table15[Entire Service Line Classification], MATCH(SUMIFS(Table15[Unique ID],Table15[System-Owned Portion],E2089,Table15[If Material Anything Other than "Lead" in Column E,Was Material Ever Previously Lead?],G2089,Table15[Customer-Owned Portion],O2089),Table15[Unique ID],0),0)))</f>
        <v>Non-lead</v>
      </c>
      <c r="X2089"/>
    </row>
    <row r="2090" spans="2:24" ht="30" x14ac:dyDescent="0.25">
      <c r="B2090" s="146">
        <v>26366398</v>
      </c>
      <c r="C2090" s="31" t="s">
        <v>2422</v>
      </c>
      <c r="D2090" s="31">
        <v>2286</v>
      </c>
      <c r="E2090" s="44" t="s">
        <v>43</v>
      </c>
      <c r="F2090" s="43" t="s">
        <v>34</v>
      </c>
      <c r="G2090" s="84" t="s">
        <v>34</v>
      </c>
      <c r="H2090" s="31" t="s">
        <v>3177</v>
      </c>
      <c r="I2090" s="31"/>
      <c r="J2090" s="84" t="s">
        <v>106</v>
      </c>
      <c r="K2090" s="31" t="s">
        <v>36</v>
      </c>
      <c r="L2090" s="31" t="s">
        <v>95</v>
      </c>
      <c r="M2090" s="169">
        <v>45516</v>
      </c>
      <c r="N2090" s="148"/>
      <c r="O2090" s="44" t="s">
        <v>43</v>
      </c>
      <c r="P2090" s="43" t="s">
        <v>3178</v>
      </c>
      <c r="Q2090" s="31"/>
      <c r="R2090" s="84" t="s">
        <v>106</v>
      </c>
      <c r="S2090" s="31" t="s">
        <v>36</v>
      </c>
      <c r="T2090" s="31" t="s">
        <v>95</v>
      </c>
      <c r="U2090" s="169">
        <v>45516</v>
      </c>
      <c r="V2090" s="150"/>
      <c r="W2090" s="141" t="str" cm="1">
        <f t="array" ref="W2090">IF(SUM(LEN(B2090:V2090))=0,"",IF(OR(OR(ISBLANK(F2090),SUM(LEN(C2090),LEN(D2090))=0),AND(NOT(E2090="Unknown"),ISBLANK(J2090)),AND(NOT(O2090="Unknown"),ISBLANK(R2090))),"Missing Information", INDEX(Table15[Entire Service Line Classification], MATCH(SUMIFS(Table15[Unique ID],Table15[System-Owned Portion],E2090,Table15[If Material Anything Other than "Lead" in Column E,Was Material Ever Previously Lead?],G2090,Table15[Customer-Owned Portion],O2090),Table15[Unique ID],0),0)))</f>
        <v>Non-lead</v>
      </c>
      <c r="X2090"/>
    </row>
    <row r="2091" spans="2:24" ht="30" x14ac:dyDescent="0.25">
      <c r="B2091" s="146" t="s">
        <v>317</v>
      </c>
      <c r="C2091" s="31" t="s">
        <v>2423</v>
      </c>
      <c r="D2091" s="31">
        <v>2287</v>
      </c>
      <c r="E2091" s="44" t="s">
        <v>43</v>
      </c>
      <c r="F2091" s="43" t="s">
        <v>34</v>
      </c>
      <c r="G2091" s="84" t="s">
        <v>34</v>
      </c>
      <c r="H2091" s="31" t="s">
        <v>3177</v>
      </c>
      <c r="I2091" s="31"/>
      <c r="J2091" s="84" t="s">
        <v>106</v>
      </c>
      <c r="K2091" s="31" t="s">
        <v>36</v>
      </c>
      <c r="L2091" s="31" t="s">
        <v>95</v>
      </c>
      <c r="M2091" s="169">
        <v>45516</v>
      </c>
      <c r="N2091" s="148"/>
      <c r="O2091" s="44" t="s">
        <v>43</v>
      </c>
      <c r="P2091" s="43" t="s">
        <v>3178</v>
      </c>
      <c r="Q2091" s="31"/>
      <c r="R2091" s="84" t="s">
        <v>106</v>
      </c>
      <c r="S2091" s="31" t="s">
        <v>36</v>
      </c>
      <c r="T2091" s="31" t="s">
        <v>95</v>
      </c>
      <c r="U2091" s="169">
        <v>45516</v>
      </c>
      <c r="V2091" s="150"/>
      <c r="W2091" s="141" t="str" cm="1">
        <f t="array" ref="W2091">IF(SUM(LEN(B2091:V2091))=0,"",IF(OR(OR(ISBLANK(F2091),SUM(LEN(C2091),LEN(D2091))=0),AND(NOT(E2091="Unknown"),ISBLANK(J2091)),AND(NOT(O2091="Unknown"),ISBLANK(R2091))),"Missing Information", INDEX(Table15[Entire Service Line Classification], MATCH(SUMIFS(Table15[Unique ID],Table15[System-Owned Portion],E2091,Table15[If Material Anything Other than "Lead" in Column E,Was Material Ever Previously Lead?],G2091,Table15[Customer-Owned Portion],O2091),Table15[Unique ID],0),0)))</f>
        <v>Non-lead</v>
      </c>
      <c r="X2091"/>
    </row>
    <row r="2092" spans="2:24" ht="30" x14ac:dyDescent="0.25">
      <c r="B2092" s="146">
        <v>66287180</v>
      </c>
      <c r="C2092" s="31" t="s">
        <v>2424</v>
      </c>
      <c r="D2092" s="31">
        <v>228702</v>
      </c>
      <c r="E2092" s="44" t="s">
        <v>43</v>
      </c>
      <c r="F2092" s="43" t="s">
        <v>34</v>
      </c>
      <c r="G2092" s="84" t="s">
        <v>34</v>
      </c>
      <c r="H2092" s="31" t="s">
        <v>3177</v>
      </c>
      <c r="I2092" s="31"/>
      <c r="J2092" s="84" t="s">
        <v>106</v>
      </c>
      <c r="K2092" s="31" t="s">
        <v>36</v>
      </c>
      <c r="L2092" s="31" t="s">
        <v>95</v>
      </c>
      <c r="M2092" s="169">
        <v>45516</v>
      </c>
      <c r="N2092" s="148"/>
      <c r="O2092" s="44" t="s">
        <v>43</v>
      </c>
      <c r="P2092" s="43" t="s">
        <v>3178</v>
      </c>
      <c r="Q2092" s="31"/>
      <c r="R2092" s="84" t="s">
        <v>106</v>
      </c>
      <c r="S2092" s="31" t="s">
        <v>36</v>
      </c>
      <c r="T2092" s="31" t="s">
        <v>95</v>
      </c>
      <c r="U2092" s="169">
        <v>45516</v>
      </c>
      <c r="V2092" s="150"/>
      <c r="W2092" s="141" t="str" cm="1">
        <f t="array" ref="W2092">IF(SUM(LEN(B2092:V2092))=0,"",IF(OR(OR(ISBLANK(F2092),SUM(LEN(C2092),LEN(D2092))=0),AND(NOT(E2092="Unknown"),ISBLANK(J2092)),AND(NOT(O2092="Unknown"),ISBLANK(R2092))),"Missing Information", INDEX(Table15[Entire Service Line Classification], MATCH(SUMIFS(Table15[Unique ID],Table15[System-Owned Portion],E2092,Table15[If Material Anything Other than "Lead" in Column E,Was Material Ever Previously Lead?],G2092,Table15[Customer-Owned Portion],O2092),Table15[Unique ID],0),0)))</f>
        <v>Non-lead</v>
      </c>
      <c r="X2092"/>
    </row>
    <row r="2093" spans="2:24" ht="30" x14ac:dyDescent="0.25">
      <c r="B2093" s="146">
        <v>66287182</v>
      </c>
      <c r="C2093" s="31" t="s">
        <v>2425</v>
      </c>
      <c r="D2093" s="31">
        <v>228703</v>
      </c>
      <c r="E2093" s="44" t="s">
        <v>43</v>
      </c>
      <c r="F2093" s="43" t="s">
        <v>34</v>
      </c>
      <c r="G2093" s="84" t="s">
        <v>34</v>
      </c>
      <c r="H2093" s="31" t="s">
        <v>3177</v>
      </c>
      <c r="I2093" s="31"/>
      <c r="J2093" s="84" t="s">
        <v>106</v>
      </c>
      <c r="K2093" s="31" t="s">
        <v>36</v>
      </c>
      <c r="L2093" s="31" t="s">
        <v>95</v>
      </c>
      <c r="M2093" s="169">
        <v>45516</v>
      </c>
      <c r="N2093" s="148"/>
      <c r="O2093" s="44" t="s">
        <v>43</v>
      </c>
      <c r="P2093" s="43" t="s">
        <v>3178</v>
      </c>
      <c r="Q2093" s="31"/>
      <c r="R2093" s="84" t="s">
        <v>106</v>
      </c>
      <c r="S2093" s="31" t="s">
        <v>36</v>
      </c>
      <c r="T2093" s="31" t="s">
        <v>95</v>
      </c>
      <c r="U2093" s="169">
        <v>45516</v>
      </c>
      <c r="V2093" s="150"/>
      <c r="W2093" s="141" t="str" cm="1">
        <f t="array" ref="W2093">IF(SUM(LEN(B2093:V2093))=0,"",IF(OR(OR(ISBLANK(F2093),SUM(LEN(C2093),LEN(D2093))=0),AND(NOT(E2093="Unknown"),ISBLANK(J2093)),AND(NOT(O2093="Unknown"),ISBLANK(R2093))),"Missing Information", INDEX(Table15[Entire Service Line Classification], MATCH(SUMIFS(Table15[Unique ID],Table15[System-Owned Portion],E2093,Table15[If Material Anything Other than "Lead" in Column E,Was Material Ever Previously Lead?],G2093,Table15[Customer-Owned Portion],O2093),Table15[Unique ID],0),0)))</f>
        <v>Non-lead</v>
      </c>
      <c r="X2093"/>
    </row>
    <row r="2094" spans="2:24" ht="30" x14ac:dyDescent="0.25">
      <c r="B2094" s="146" t="s">
        <v>318</v>
      </c>
      <c r="C2094" s="31" t="s">
        <v>2426</v>
      </c>
      <c r="D2094" s="31">
        <v>2288</v>
      </c>
      <c r="E2094" s="44" t="s">
        <v>43</v>
      </c>
      <c r="F2094" s="43" t="s">
        <v>34</v>
      </c>
      <c r="G2094" s="84" t="s">
        <v>34</v>
      </c>
      <c r="H2094" s="31" t="s">
        <v>3177</v>
      </c>
      <c r="I2094" s="31"/>
      <c r="J2094" s="84" t="s">
        <v>106</v>
      </c>
      <c r="K2094" s="31" t="s">
        <v>36</v>
      </c>
      <c r="L2094" s="31" t="s">
        <v>95</v>
      </c>
      <c r="M2094" s="169">
        <v>45516</v>
      </c>
      <c r="N2094" s="148"/>
      <c r="O2094" s="44" t="s">
        <v>43</v>
      </c>
      <c r="P2094" s="43" t="s">
        <v>3178</v>
      </c>
      <c r="Q2094" s="31"/>
      <c r="R2094" s="84" t="s">
        <v>106</v>
      </c>
      <c r="S2094" s="31" t="s">
        <v>36</v>
      </c>
      <c r="T2094" s="31" t="s">
        <v>95</v>
      </c>
      <c r="U2094" s="169">
        <v>45516</v>
      </c>
      <c r="V2094" s="150"/>
      <c r="W2094" s="141" t="str" cm="1">
        <f t="array" ref="W2094">IF(SUM(LEN(B2094:V2094))=0,"",IF(OR(OR(ISBLANK(F2094),SUM(LEN(C2094),LEN(D2094))=0),AND(NOT(E2094="Unknown"),ISBLANK(J2094)),AND(NOT(O2094="Unknown"),ISBLANK(R2094))),"Missing Information", INDEX(Table15[Entire Service Line Classification], MATCH(SUMIFS(Table15[Unique ID],Table15[System-Owned Portion],E2094,Table15[If Material Anything Other than "Lead" in Column E,Was Material Ever Previously Lead?],G2094,Table15[Customer-Owned Portion],O2094),Table15[Unique ID],0),0)))</f>
        <v>Non-lead</v>
      </c>
      <c r="X2094"/>
    </row>
    <row r="2095" spans="2:24" ht="30" x14ac:dyDescent="0.25">
      <c r="B2095" s="146" t="s">
        <v>319</v>
      </c>
      <c r="C2095" s="31" t="s">
        <v>2427</v>
      </c>
      <c r="D2095" s="31">
        <v>2289</v>
      </c>
      <c r="E2095" s="44" t="s">
        <v>43</v>
      </c>
      <c r="F2095" s="43" t="s">
        <v>34</v>
      </c>
      <c r="G2095" s="84" t="s">
        <v>34</v>
      </c>
      <c r="H2095" s="31" t="s">
        <v>3177</v>
      </c>
      <c r="I2095" s="31"/>
      <c r="J2095" s="84" t="s">
        <v>106</v>
      </c>
      <c r="K2095" s="31" t="s">
        <v>36</v>
      </c>
      <c r="L2095" s="31" t="s">
        <v>95</v>
      </c>
      <c r="M2095" s="169">
        <v>45516</v>
      </c>
      <c r="N2095" s="148"/>
      <c r="O2095" s="44" t="s">
        <v>43</v>
      </c>
      <c r="P2095" s="43" t="s">
        <v>3178</v>
      </c>
      <c r="Q2095" s="31"/>
      <c r="R2095" s="84" t="s">
        <v>106</v>
      </c>
      <c r="S2095" s="31" t="s">
        <v>36</v>
      </c>
      <c r="T2095" s="31" t="s">
        <v>95</v>
      </c>
      <c r="U2095" s="169">
        <v>45516</v>
      </c>
      <c r="V2095" s="150"/>
      <c r="W2095" s="141" t="str" cm="1">
        <f t="array" ref="W2095">IF(SUM(LEN(B2095:V2095))=0,"",IF(OR(OR(ISBLANK(F2095),SUM(LEN(C2095),LEN(D2095))=0),AND(NOT(E2095="Unknown"),ISBLANK(J2095)),AND(NOT(O2095="Unknown"),ISBLANK(R2095))),"Missing Information", INDEX(Table15[Entire Service Line Classification], MATCH(SUMIFS(Table15[Unique ID],Table15[System-Owned Portion],E2095,Table15[If Material Anything Other than "Lead" in Column E,Was Material Ever Previously Lead?],G2095,Table15[Customer-Owned Portion],O2095),Table15[Unique ID],0),0)))</f>
        <v>Non-lead</v>
      </c>
      <c r="X2095"/>
    </row>
    <row r="2096" spans="2:24" ht="30" x14ac:dyDescent="0.25">
      <c r="B2096" s="146">
        <v>26366400</v>
      </c>
      <c r="C2096" s="31" t="s">
        <v>2428</v>
      </c>
      <c r="D2096" s="31">
        <v>2291</v>
      </c>
      <c r="E2096" s="44" t="s">
        <v>43</v>
      </c>
      <c r="F2096" s="43" t="s">
        <v>34</v>
      </c>
      <c r="G2096" s="84" t="s">
        <v>34</v>
      </c>
      <c r="H2096" s="31" t="s">
        <v>3177</v>
      </c>
      <c r="I2096" s="31"/>
      <c r="J2096" s="84" t="s">
        <v>106</v>
      </c>
      <c r="K2096" s="31" t="s">
        <v>36</v>
      </c>
      <c r="L2096" s="31" t="s">
        <v>95</v>
      </c>
      <c r="M2096" s="169">
        <v>45516</v>
      </c>
      <c r="N2096" s="148"/>
      <c r="O2096" s="44" t="s">
        <v>43</v>
      </c>
      <c r="P2096" s="43" t="s">
        <v>3178</v>
      </c>
      <c r="Q2096" s="31"/>
      <c r="R2096" s="84" t="s">
        <v>106</v>
      </c>
      <c r="S2096" s="31" t="s">
        <v>36</v>
      </c>
      <c r="T2096" s="31" t="s">
        <v>95</v>
      </c>
      <c r="U2096" s="169">
        <v>45516</v>
      </c>
      <c r="V2096" s="150"/>
      <c r="W2096" s="141" t="str" cm="1">
        <f t="array" ref="W2096">IF(SUM(LEN(B2096:V2096))=0,"",IF(OR(OR(ISBLANK(F2096),SUM(LEN(C2096),LEN(D2096))=0),AND(NOT(E2096="Unknown"),ISBLANK(J2096)),AND(NOT(O2096="Unknown"),ISBLANK(R2096))),"Missing Information", INDEX(Table15[Entire Service Line Classification], MATCH(SUMIFS(Table15[Unique ID],Table15[System-Owned Portion],E2096,Table15[If Material Anything Other than "Lead" in Column E,Was Material Ever Previously Lead?],G2096,Table15[Customer-Owned Portion],O2096),Table15[Unique ID],0),0)))</f>
        <v>Non-lead</v>
      </c>
      <c r="X2096"/>
    </row>
    <row r="2097" spans="2:24" ht="30" x14ac:dyDescent="0.25">
      <c r="B2097" s="146">
        <v>26366401</v>
      </c>
      <c r="C2097" s="31" t="s">
        <v>2429</v>
      </c>
      <c r="D2097" s="31">
        <v>2292</v>
      </c>
      <c r="E2097" s="44" t="s">
        <v>43</v>
      </c>
      <c r="F2097" s="43" t="s">
        <v>34</v>
      </c>
      <c r="G2097" s="84" t="s">
        <v>34</v>
      </c>
      <c r="H2097" s="31" t="s">
        <v>3177</v>
      </c>
      <c r="I2097" s="31"/>
      <c r="J2097" s="84" t="s">
        <v>106</v>
      </c>
      <c r="K2097" s="31" t="s">
        <v>36</v>
      </c>
      <c r="L2097" s="31" t="s">
        <v>95</v>
      </c>
      <c r="M2097" s="169">
        <v>45516</v>
      </c>
      <c r="N2097" s="148"/>
      <c r="O2097" s="44" t="s">
        <v>42</v>
      </c>
      <c r="P2097" s="43" t="s">
        <v>3178</v>
      </c>
      <c r="Q2097" s="31"/>
      <c r="R2097" s="84" t="s">
        <v>106</v>
      </c>
      <c r="S2097" s="31" t="s">
        <v>36</v>
      </c>
      <c r="T2097" s="31" t="s">
        <v>95</v>
      </c>
      <c r="U2097" s="169">
        <v>45516</v>
      </c>
      <c r="V2097" s="150"/>
      <c r="W2097" s="141" t="str" cm="1">
        <f t="array" ref="W2097">IF(SUM(LEN(B2097:V2097))=0,"",IF(OR(OR(ISBLANK(F2097),SUM(LEN(C2097),LEN(D2097))=0),AND(NOT(E2097="Unknown"),ISBLANK(J2097)),AND(NOT(O2097="Unknown"),ISBLANK(R2097))),"Missing Information", INDEX(Table15[Entire Service Line Classification], MATCH(SUMIFS(Table15[Unique ID],Table15[System-Owned Portion],E2097,Table15[If Material Anything Other than "Lead" in Column E,Was Material Ever Previously Lead?],G2097,Table15[Customer-Owned Portion],O2097),Table15[Unique ID],0),0)))</f>
        <v>Non-lead</v>
      </c>
      <c r="X2097"/>
    </row>
    <row r="2098" spans="2:24" ht="30" x14ac:dyDescent="0.25">
      <c r="B2098" s="146">
        <v>26366411</v>
      </c>
      <c r="C2098" s="31" t="s">
        <v>2430</v>
      </c>
      <c r="D2098" s="31">
        <v>2293</v>
      </c>
      <c r="E2098" s="44" t="s">
        <v>43</v>
      </c>
      <c r="F2098" s="43" t="s">
        <v>34</v>
      </c>
      <c r="G2098" s="84" t="s">
        <v>34</v>
      </c>
      <c r="H2098" s="31" t="s">
        <v>3177</v>
      </c>
      <c r="I2098" s="31"/>
      <c r="J2098" s="84" t="s">
        <v>106</v>
      </c>
      <c r="K2098" s="31" t="s">
        <v>36</v>
      </c>
      <c r="L2098" s="31" t="s">
        <v>95</v>
      </c>
      <c r="M2098" s="169">
        <v>45516</v>
      </c>
      <c r="N2098" s="148"/>
      <c r="O2098" s="44" t="s">
        <v>42</v>
      </c>
      <c r="P2098" s="43" t="s">
        <v>3178</v>
      </c>
      <c r="Q2098" s="31"/>
      <c r="R2098" s="84" t="s">
        <v>106</v>
      </c>
      <c r="S2098" s="31" t="s">
        <v>36</v>
      </c>
      <c r="T2098" s="31" t="s">
        <v>95</v>
      </c>
      <c r="U2098" s="169">
        <v>45516</v>
      </c>
      <c r="V2098" s="150"/>
      <c r="W2098" s="141" t="str" cm="1">
        <f t="array" ref="W2098">IF(SUM(LEN(B2098:V2098))=0,"",IF(OR(OR(ISBLANK(F2098),SUM(LEN(C2098),LEN(D2098))=0),AND(NOT(E2098="Unknown"),ISBLANK(J2098)),AND(NOT(O2098="Unknown"),ISBLANK(R2098))),"Missing Information", INDEX(Table15[Entire Service Line Classification], MATCH(SUMIFS(Table15[Unique ID],Table15[System-Owned Portion],E2098,Table15[If Material Anything Other than "Lead" in Column E,Was Material Ever Previously Lead?],G2098,Table15[Customer-Owned Portion],O2098),Table15[Unique ID],0),0)))</f>
        <v>Non-lead</v>
      </c>
      <c r="X2098"/>
    </row>
    <row r="2099" spans="2:24" ht="30" x14ac:dyDescent="0.25">
      <c r="B2099" s="146">
        <v>26366477</v>
      </c>
      <c r="C2099" s="31" t="s">
        <v>2431</v>
      </c>
      <c r="D2099" s="31">
        <v>2294</v>
      </c>
      <c r="E2099" s="44" t="s">
        <v>43</v>
      </c>
      <c r="F2099" s="43" t="s">
        <v>34</v>
      </c>
      <c r="G2099" s="84" t="s">
        <v>34</v>
      </c>
      <c r="H2099" s="31" t="s">
        <v>3177</v>
      </c>
      <c r="I2099" s="31"/>
      <c r="J2099" s="84" t="s">
        <v>106</v>
      </c>
      <c r="K2099" s="31" t="s">
        <v>36</v>
      </c>
      <c r="L2099" s="31" t="s">
        <v>95</v>
      </c>
      <c r="M2099" s="169">
        <v>45516</v>
      </c>
      <c r="N2099" s="148"/>
      <c r="O2099" s="44" t="s">
        <v>43</v>
      </c>
      <c r="P2099" s="43" t="s">
        <v>3178</v>
      </c>
      <c r="Q2099" s="31"/>
      <c r="R2099" s="84" t="s">
        <v>106</v>
      </c>
      <c r="S2099" s="31" t="s">
        <v>36</v>
      </c>
      <c r="T2099" s="31" t="s">
        <v>95</v>
      </c>
      <c r="U2099" s="169">
        <v>45516</v>
      </c>
      <c r="V2099" s="150"/>
      <c r="W2099" s="141" t="str" cm="1">
        <f t="array" ref="W2099">IF(SUM(LEN(B2099:V2099))=0,"",IF(OR(OR(ISBLANK(F2099),SUM(LEN(C2099),LEN(D2099))=0),AND(NOT(E2099="Unknown"),ISBLANK(J2099)),AND(NOT(O2099="Unknown"),ISBLANK(R2099))),"Missing Information", INDEX(Table15[Entire Service Line Classification], MATCH(SUMIFS(Table15[Unique ID],Table15[System-Owned Portion],E2099,Table15[If Material Anything Other than "Lead" in Column E,Was Material Ever Previously Lead?],G2099,Table15[Customer-Owned Portion],O2099),Table15[Unique ID],0),0)))</f>
        <v>Non-lead</v>
      </c>
      <c r="X2099"/>
    </row>
    <row r="2100" spans="2:24" ht="30" x14ac:dyDescent="0.25">
      <c r="B2100" s="146">
        <v>26366405</v>
      </c>
      <c r="C2100" s="31" t="s">
        <v>2432</v>
      </c>
      <c r="D2100" s="31">
        <v>2295</v>
      </c>
      <c r="E2100" s="44" t="s">
        <v>43</v>
      </c>
      <c r="F2100" s="43" t="s">
        <v>34</v>
      </c>
      <c r="G2100" s="84" t="s">
        <v>34</v>
      </c>
      <c r="H2100" s="31" t="s">
        <v>3177</v>
      </c>
      <c r="I2100" s="31"/>
      <c r="J2100" s="84" t="s">
        <v>106</v>
      </c>
      <c r="K2100" s="31" t="s">
        <v>36</v>
      </c>
      <c r="L2100" s="31" t="s">
        <v>95</v>
      </c>
      <c r="M2100" s="169">
        <v>45516</v>
      </c>
      <c r="N2100" s="148"/>
      <c r="O2100" s="44" t="s">
        <v>43</v>
      </c>
      <c r="P2100" s="43" t="s">
        <v>3178</v>
      </c>
      <c r="Q2100" s="31"/>
      <c r="R2100" s="84" t="s">
        <v>106</v>
      </c>
      <c r="S2100" s="31" t="s">
        <v>36</v>
      </c>
      <c r="T2100" s="31" t="s">
        <v>95</v>
      </c>
      <c r="U2100" s="169">
        <v>45516</v>
      </c>
      <c r="V2100" s="150"/>
      <c r="W2100" s="141" t="str" cm="1">
        <f t="array" ref="W2100">IF(SUM(LEN(B2100:V2100))=0,"",IF(OR(OR(ISBLANK(F2100),SUM(LEN(C2100),LEN(D2100))=0),AND(NOT(E2100="Unknown"),ISBLANK(J2100)),AND(NOT(O2100="Unknown"),ISBLANK(R2100))),"Missing Information", INDEX(Table15[Entire Service Line Classification], MATCH(SUMIFS(Table15[Unique ID],Table15[System-Owned Portion],E2100,Table15[If Material Anything Other than "Lead" in Column E,Was Material Ever Previously Lead?],G2100,Table15[Customer-Owned Portion],O2100),Table15[Unique ID],0),0)))</f>
        <v>Non-lead</v>
      </c>
      <c r="X2100"/>
    </row>
    <row r="2101" spans="2:24" ht="30" x14ac:dyDescent="0.25">
      <c r="B2101" s="146">
        <v>26359187</v>
      </c>
      <c r="C2101" s="31" t="s">
        <v>2433</v>
      </c>
      <c r="D2101" s="31">
        <v>2296</v>
      </c>
      <c r="E2101" s="44" t="s">
        <v>43</v>
      </c>
      <c r="F2101" s="43" t="s">
        <v>34</v>
      </c>
      <c r="G2101" s="84" t="s">
        <v>34</v>
      </c>
      <c r="H2101" s="31" t="s">
        <v>3177</v>
      </c>
      <c r="I2101" s="31"/>
      <c r="J2101" s="84" t="s">
        <v>106</v>
      </c>
      <c r="K2101" s="31" t="s">
        <v>36</v>
      </c>
      <c r="L2101" s="31" t="s">
        <v>95</v>
      </c>
      <c r="M2101" s="169">
        <v>45516</v>
      </c>
      <c r="N2101" s="148"/>
      <c r="O2101" s="44" t="s">
        <v>42</v>
      </c>
      <c r="P2101" s="43" t="s">
        <v>3178</v>
      </c>
      <c r="Q2101" s="31"/>
      <c r="R2101" s="84" t="s">
        <v>106</v>
      </c>
      <c r="S2101" s="31" t="s">
        <v>36</v>
      </c>
      <c r="T2101" s="31" t="s">
        <v>95</v>
      </c>
      <c r="U2101" s="169">
        <v>45516</v>
      </c>
      <c r="V2101" s="150"/>
      <c r="W2101" s="141" t="str" cm="1">
        <f t="array" ref="W2101">IF(SUM(LEN(B2101:V2101))=0,"",IF(OR(OR(ISBLANK(F2101),SUM(LEN(C2101),LEN(D2101))=0),AND(NOT(E2101="Unknown"),ISBLANK(J2101)),AND(NOT(O2101="Unknown"),ISBLANK(R2101))),"Missing Information", INDEX(Table15[Entire Service Line Classification], MATCH(SUMIFS(Table15[Unique ID],Table15[System-Owned Portion],E2101,Table15[If Material Anything Other than "Lead" in Column E,Was Material Ever Previously Lead?],G2101,Table15[Customer-Owned Portion],O2101),Table15[Unique ID],0),0)))</f>
        <v>Non-lead</v>
      </c>
      <c r="X2101"/>
    </row>
    <row r="2102" spans="2:24" ht="30" x14ac:dyDescent="0.25">
      <c r="B2102" s="146">
        <v>26366479</v>
      </c>
      <c r="C2102" s="31" t="s">
        <v>2434</v>
      </c>
      <c r="D2102" s="31">
        <v>2297</v>
      </c>
      <c r="E2102" s="44" t="s">
        <v>43</v>
      </c>
      <c r="F2102" s="43" t="s">
        <v>34</v>
      </c>
      <c r="G2102" s="84" t="s">
        <v>34</v>
      </c>
      <c r="H2102" s="31" t="s">
        <v>3177</v>
      </c>
      <c r="I2102" s="31"/>
      <c r="J2102" s="84" t="s">
        <v>106</v>
      </c>
      <c r="K2102" s="31" t="s">
        <v>36</v>
      </c>
      <c r="L2102" s="31" t="s">
        <v>95</v>
      </c>
      <c r="M2102" s="169">
        <v>45516</v>
      </c>
      <c r="N2102" s="148"/>
      <c r="O2102" s="44" t="s">
        <v>43</v>
      </c>
      <c r="P2102" s="43" t="s">
        <v>3178</v>
      </c>
      <c r="Q2102" s="31"/>
      <c r="R2102" s="84" t="s">
        <v>106</v>
      </c>
      <c r="S2102" s="31" t="s">
        <v>36</v>
      </c>
      <c r="T2102" s="31" t="s">
        <v>95</v>
      </c>
      <c r="U2102" s="169">
        <v>45516</v>
      </c>
      <c r="V2102" s="150"/>
      <c r="W2102" s="141" t="str" cm="1">
        <f t="array" ref="W2102">IF(SUM(LEN(B2102:V2102))=0,"",IF(OR(OR(ISBLANK(F2102),SUM(LEN(C2102),LEN(D2102))=0),AND(NOT(E2102="Unknown"),ISBLANK(J2102)),AND(NOT(O2102="Unknown"),ISBLANK(R2102))),"Missing Information", INDEX(Table15[Entire Service Line Classification], MATCH(SUMIFS(Table15[Unique ID],Table15[System-Owned Portion],E2102,Table15[If Material Anything Other than "Lead" in Column E,Was Material Ever Previously Lead?],G2102,Table15[Customer-Owned Portion],O2102),Table15[Unique ID],0),0)))</f>
        <v>Non-lead</v>
      </c>
      <c r="X2102"/>
    </row>
    <row r="2103" spans="2:24" ht="30" x14ac:dyDescent="0.25">
      <c r="B2103" s="146">
        <v>26366403</v>
      </c>
      <c r="C2103" s="31" t="s">
        <v>2435</v>
      </c>
      <c r="D2103" s="31">
        <v>2299</v>
      </c>
      <c r="E2103" s="44" t="s">
        <v>43</v>
      </c>
      <c r="F2103" s="43" t="s">
        <v>34</v>
      </c>
      <c r="G2103" s="84" t="s">
        <v>34</v>
      </c>
      <c r="H2103" s="31" t="s">
        <v>3177</v>
      </c>
      <c r="I2103" s="31"/>
      <c r="J2103" s="84" t="s">
        <v>106</v>
      </c>
      <c r="K2103" s="31" t="s">
        <v>36</v>
      </c>
      <c r="L2103" s="31" t="s">
        <v>95</v>
      </c>
      <c r="M2103" s="169">
        <v>45516</v>
      </c>
      <c r="N2103" s="148"/>
      <c r="O2103" s="44" t="s">
        <v>43</v>
      </c>
      <c r="P2103" s="43" t="s">
        <v>3178</v>
      </c>
      <c r="Q2103" s="31"/>
      <c r="R2103" s="84" t="s">
        <v>106</v>
      </c>
      <c r="S2103" s="31" t="s">
        <v>36</v>
      </c>
      <c r="T2103" s="31" t="s">
        <v>95</v>
      </c>
      <c r="U2103" s="169">
        <v>45516</v>
      </c>
      <c r="V2103" s="150"/>
      <c r="W2103" s="141" t="str" cm="1">
        <f t="array" ref="W2103">IF(SUM(LEN(B2103:V2103))=0,"",IF(OR(OR(ISBLANK(F2103),SUM(LEN(C2103),LEN(D2103))=0),AND(NOT(E2103="Unknown"),ISBLANK(J2103)),AND(NOT(O2103="Unknown"),ISBLANK(R2103))),"Missing Information", INDEX(Table15[Entire Service Line Classification], MATCH(SUMIFS(Table15[Unique ID],Table15[System-Owned Portion],E2103,Table15[If Material Anything Other than "Lead" in Column E,Was Material Ever Previously Lead?],G2103,Table15[Customer-Owned Portion],O2103),Table15[Unique ID],0),0)))</f>
        <v>Non-lead</v>
      </c>
      <c r="X2103"/>
    </row>
    <row r="2104" spans="2:24" ht="30" x14ac:dyDescent="0.25">
      <c r="B2104" s="146">
        <v>26366420</v>
      </c>
      <c r="C2104" s="31" t="s">
        <v>2436</v>
      </c>
      <c r="D2104" s="31">
        <v>2300</v>
      </c>
      <c r="E2104" s="44" t="s">
        <v>43</v>
      </c>
      <c r="F2104" s="43" t="s">
        <v>34</v>
      </c>
      <c r="G2104" s="84" t="s">
        <v>34</v>
      </c>
      <c r="H2104" s="31" t="s">
        <v>3177</v>
      </c>
      <c r="I2104" s="31"/>
      <c r="J2104" s="84" t="s">
        <v>106</v>
      </c>
      <c r="K2104" s="31" t="s">
        <v>36</v>
      </c>
      <c r="L2104" s="31" t="s">
        <v>95</v>
      </c>
      <c r="M2104" s="169">
        <v>45516</v>
      </c>
      <c r="N2104" s="148"/>
      <c r="O2104" s="44" t="s">
        <v>42</v>
      </c>
      <c r="P2104" s="43" t="s">
        <v>3178</v>
      </c>
      <c r="Q2104" s="31"/>
      <c r="R2104" s="84" t="s">
        <v>106</v>
      </c>
      <c r="S2104" s="31" t="s">
        <v>36</v>
      </c>
      <c r="T2104" s="31" t="s">
        <v>95</v>
      </c>
      <c r="U2104" s="169">
        <v>45516</v>
      </c>
      <c r="V2104" s="150"/>
      <c r="W2104" s="141" t="str" cm="1">
        <f t="array" ref="W2104">IF(SUM(LEN(B2104:V2104))=0,"",IF(OR(OR(ISBLANK(F2104),SUM(LEN(C2104),LEN(D2104))=0),AND(NOT(E2104="Unknown"),ISBLANK(J2104)),AND(NOT(O2104="Unknown"),ISBLANK(R2104))),"Missing Information", INDEX(Table15[Entire Service Line Classification], MATCH(SUMIFS(Table15[Unique ID],Table15[System-Owned Portion],E2104,Table15[If Material Anything Other than "Lead" in Column E,Was Material Ever Previously Lead?],G2104,Table15[Customer-Owned Portion],O2104),Table15[Unique ID],0),0)))</f>
        <v>Non-lead</v>
      </c>
      <c r="X2104"/>
    </row>
    <row r="2105" spans="2:24" ht="30" x14ac:dyDescent="0.25">
      <c r="B2105" s="146">
        <v>26366397</v>
      </c>
      <c r="C2105" s="31" t="s">
        <v>2437</v>
      </c>
      <c r="D2105" s="31">
        <v>2301</v>
      </c>
      <c r="E2105" s="44" t="s">
        <v>43</v>
      </c>
      <c r="F2105" s="43" t="s">
        <v>34</v>
      </c>
      <c r="G2105" s="84" t="s">
        <v>34</v>
      </c>
      <c r="H2105" s="31" t="s">
        <v>3177</v>
      </c>
      <c r="I2105" s="31"/>
      <c r="J2105" s="84" t="s">
        <v>106</v>
      </c>
      <c r="K2105" s="31" t="s">
        <v>36</v>
      </c>
      <c r="L2105" s="31" t="s">
        <v>95</v>
      </c>
      <c r="M2105" s="169">
        <v>45516</v>
      </c>
      <c r="N2105" s="148"/>
      <c r="O2105" s="44" t="s">
        <v>43</v>
      </c>
      <c r="P2105" s="43" t="s">
        <v>3178</v>
      </c>
      <c r="Q2105" s="31"/>
      <c r="R2105" s="84" t="s">
        <v>106</v>
      </c>
      <c r="S2105" s="31" t="s">
        <v>36</v>
      </c>
      <c r="T2105" s="31" t="s">
        <v>95</v>
      </c>
      <c r="U2105" s="169">
        <v>45516</v>
      </c>
      <c r="V2105" s="150"/>
      <c r="W2105" s="141" t="str" cm="1">
        <f t="array" ref="W2105">IF(SUM(LEN(B2105:V2105))=0,"",IF(OR(OR(ISBLANK(F2105),SUM(LEN(C2105),LEN(D2105))=0),AND(NOT(E2105="Unknown"),ISBLANK(J2105)),AND(NOT(O2105="Unknown"),ISBLANK(R2105))),"Missing Information", INDEX(Table15[Entire Service Line Classification], MATCH(SUMIFS(Table15[Unique ID],Table15[System-Owned Portion],E2105,Table15[If Material Anything Other than "Lead" in Column E,Was Material Ever Previously Lead?],G2105,Table15[Customer-Owned Portion],O2105),Table15[Unique ID],0),0)))</f>
        <v>Non-lead</v>
      </c>
      <c r="X2105"/>
    </row>
    <row r="2106" spans="2:24" ht="30" x14ac:dyDescent="0.25">
      <c r="B2106" s="146">
        <v>26366497</v>
      </c>
      <c r="C2106" s="31" t="s">
        <v>2438</v>
      </c>
      <c r="D2106" s="31">
        <v>2303</v>
      </c>
      <c r="E2106" s="44" t="s">
        <v>43</v>
      </c>
      <c r="F2106" s="43" t="s">
        <v>34</v>
      </c>
      <c r="G2106" s="84" t="s">
        <v>34</v>
      </c>
      <c r="H2106" s="31" t="s">
        <v>3177</v>
      </c>
      <c r="I2106" s="31"/>
      <c r="J2106" s="84" t="s">
        <v>106</v>
      </c>
      <c r="K2106" s="31" t="s">
        <v>36</v>
      </c>
      <c r="L2106" s="31" t="s">
        <v>95</v>
      </c>
      <c r="M2106" s="169">
        <v>45516</v>
      </c>
      <c r="N2106" s="148"/>
      <c r="O2106" s="44" t="s">
        <v>43</v>
      </c>
      <c r="P2106" s="43" t="s">
        <v>3178</v>
      </c>
      <c r="Q2106" s="31"/>
      <c r="R2106" s="84" t="s">
        <v>106</v>
      </c>
      <c r="S2106" s="31" t="s">
        <v>36</v>
      </c>
      <c r="T2106" s="31" t="s">
        <v>95</v>
      </c>
      <c r="U2106" s="169">
        <v>45516</v>
      </c>
      <c r="V2106" s="150"/>
      <c r="W2106" s="141" t="str" cm="1">
        <f t="array" ref="W2106">IF(SUM(LEN(B2106:V2106))=0,"",IF(OR(OR(ISBLANK(F2106),SUM(LEN(C2106),LEN(D2106))=0),AND(NOT(E2106="Unknown"),ISBLANK(J2106)),AND(NOT(O2106="Unknown"),ISBLANK(R2106))),"Missing Information", INDEX(Table15[Entire Service Line Classification], MATCH(SUMIFS(Table15[Unique ID],Table15[System-Owned Portion],E2106,Table15[If Material Anything Other than "Lead" in Column E,Was Material Ever Previously Lead?],G2106,Table15[Customer-Owned Portion],O2106),Table15[Unique ID],0),0)))</f>
        <v>Non-lead</v>
      </c>
      <c r="X2106"/>
    </row>
    <row r="2107" spans="2:24" ht="30" x14ac:dyDescent="0.25">
      <c r="B2107" s="146">
        <v>26366404</v>
      </c>
      <c r="C2107" s="31" t="s">
        <v>2439</v>
      </c>
      <c r="D2107" s="31">
        <v>2304</v>
      </c>
      <c r="E2107" s="44" t="s">
        <v>43</v>
      </c>
      <c r="F2107" s="43" t="s">
        <v>34</v>
      </c>
      <c r="G2107" s="84" t="s">
        <v>34</v>
      </c>
      <c r="H2107" s="31" t="s">
        <v>3177</v>
      </c>
      <c r="I2107" s="31"/>
      <c r="J2107" s="84" t="s">
        <v>106</v>
      </c>
      <c r="K2107" s="31" t="s">
        <v>36</v>
      </c>
      <c r="L2107" s="31" t="s">
        <v>95</v>
      </c>
      <c r="M2107" s="169">
        <v>45516</v>
      </c>
      <c r="N2107" s="148"/>
      <c r="O2107" s="44" t="s">
        <v>42</v>
      </c>
      <c r="P2107" s="43" t="s">
        <v>3178</v>
      </c>
      <c r="Q2107" s="31"/>
      <c r="R2107" s="84" t="s">
        <v>106</v>
      </c>
      <c r="S2107" s="31" t="s">
        <v>36</v>
      </c>
      <c r="T2107" s="31" t="s">
        <v>95</v>
      </c>
      <c r="U2107" s="169">
        <v>45516</v>
      </c>
      <c r="V2107" s="150"/>
      <c r="W2107" s="141" t="str" cm="1">
        <f t="array" ref="W2107">IF(SUM(LEN(B2107:V2107))=0,"",IF(OR(OR(ISBLANK(F2107),SUM(LEN(C2107),LEN(D2107))=0),AND(NOT(E2107="Unknown"),ISBLANK(J2107)),AND(NOT(O2107="Unknown"),ISBLANK(R2107))),"Missing Information", INDEX(Table15[Entire Service Line Classification], MATCH(SUMIFS(Table15[Unique ID],Table15[System-Owned Portion],E2107,Table15[If Material Anything Other than "Lead" in Column E,Was Material Ever Previously Lead?],G2107,Table15[Customer-Owned Portion],O2107),Table15[Unique ID],0),0)))</f>
        <v>Non-lead</v>
      </c>
      <c r="X2107"/>
    </row>
    <row r="2108" spans="2:24" ht="30" x14ac:dyDescent="0.25">
      <c r="B2108" s="146">
        <v>26366399</v>
      </c>
      <c r="C2108" s="31" t="s">
        <v>2440</v>
      </c>
      <c r="D2108" s="31">
        <v>2305</v>
      </c>
      <c r="E2108" s="44" t="s">
        <v>43</v>
      </c>
      <c r="F2108" s="43" t="s">
        <v>34</v>
      </c>
      <c r="G2108" s="84" t="s">
        <v>34</v>
      </c>
      <c r="H2108" s="31" t="s">
        <v>3177</v>
      </c>
      <c r="I2108" s="31"/>
      <c r="J2108" s="84" t="s">
        <v>106</v>
      </c>
      <c r="K2108" s="31" t="s">
        <v>36</v>
      </c>
      <c r="L2108" s="31" t="s">
        <v>95</v>
      </c>
      <c r="M2108" s="169">
        <v>45516</v>
      </c>
      <c r="N2108" s="148"/>
      <c r="O2108" s="44" t="s">
        <v>42</v>
      </c>
      <c r="P2108" s="43" t="s">
        <v>3178</v>
      </c>
      <c r="Q2108" s="31"/>
      <c r="R2108" s="84" t="s">
        <v>106</v>
      </c>
      <c r="S2108" s="31" t="s">
        <v>36</v>
      </c>
      <c r="T2108" s="31" t="s">
        <v>95</v>
      </c>
      <c r="U2108" s="169">
        <v>45516</v>
      </c>
      <c r="V2108" s="150"/>
      <c r="W2108" s="141" t="str" cm="1">
        <f t="array" ref="W2108">IF(SUM(LEN(B2108:V2108))=0,"",IF(OR(OR(ISBLANK(F2108),SUM(LEN(C2108),LEN(D2108))=0),AND(NOT(E2108="Unknown"),ISBLANK(J2108)),AND(NOT(O2108="Unknown"),ISBLANK(R2108))),"Missing Information", INDEX(Table15[Entire Service Line Classification], MATCH(SUMIFS(Table15[Unique ID],Table15[System-Owned Portion],E2108,Table15[If Material Anything Other than "Lead" in Column E,Was Material Ever Previously Lead?],G2108,Table15[Customer-Owned Portion],O2108),Table15[Unique ID],0),0)))</f>
        <v>Non-lead</v>
      </c>
      <c r="X2108"/>
    </row>
    <row r="2109" spans="2:24" ht="30" x14ac:dyDescent="0.25">
      <c r="B2109" s="146">
        <v>26366402</v>
      </c>
      <c r="C2109" s="31" t="s">
        <v>2441</v>
      </c>
      <c r="D2109" s="31">
        <v>2306</v>
      </c>
      <c r="E2109" s="44" t="s">
        <v>43</v>
      </c>
      <c r="F2109" s="43" t="s">
        <v>34</v>
      </c>
      <c r="G2109" s="84" t="s">
        <v>34</v>
      </c>
      <c r="H2109" s="31" t="s">
        <v>3177</v>
      </c>
      <c r="I2109" s="31"/>
      <c r="J2109" s="84" t="s">
        <v>106</v>
      </c>
      <c r="K2109" s="31" t="s">
        <v>36</v>
      </c>
      <c r="L2109" s="31" t="s">
        <v>95</v>
      </c>
      <c r="M2109" s="169">
        <v>45516</v>
      </c>
      <c r="N2109" s="148"/>
      <c r="O2109" s="44" t="s">
        <v>42</v>
      </c>
      <c r="P2109" s="43" t="s">
        <v>3178</v>
      </c>
      <c r="Q2109" s="31"/>
      <c r="R2109" s="84" t="s">
        <v>106</v>
      </c>
      <c r="S2109" s="31" t="s">
        <v>36</v>
      </c>
      <c r="T2109" s="31" t="s">
        <v>95</v>
      </c>
      <c r="U2109" s="169">
        <v>45516</v>
      </c>
      <c r="V2109" s="150"/>
      <c r="W2109" s="141" t="str" cm="1">
        <f t="array" ref="W2109">IF(SUM(LEN(B2109:V2109))=0,"",IF(OR(OR(ISBLANK(F2109),SUM(LEN(C2109),LEN(D2109))=0),AND(NOT(E2109="Unknown"),ISBLANK(J2109)),AND(NOT(O2109="Unknown"),ISBLANK(R2109))),"Missing Information", INDEX(Table15[Entire Service Line Classification], MATCH(SUMIFS(Table15[Unique ID],Table15[System-Owned Portion],E2109,Table15[If Material Anything Other than "Lead" in Column E,Was Material Ever Previously Lead?],G2109,Table15[Customer-Owned Portion],O2109),Table15[Unique ID],0),0)))</f>
        <v>Non-lead</v>
      </c>
      <c r="X2109"/>
    </row>
    <row r="2110" spans="2:24" ht="30" x14ac:dyDescent="0.25">
      <c r="B2110" s="146">
        <v>26366478</v>
      </c>
      <c r="C2110" s="31" t="s">
        <v>2442</v>
      </c>
      <c r="D2110" s="31">
        <v>2307</v>
      </c>
      <c r="E2110" s="44" t="s">
        <v>43</v>
      </c>
      <c r="F2110" s="43" t="s">
        <v>34</v>
      </c>
      <c r="G2110" s="84" t="s">
        <v>34</v>
      </c>
      <c r="H2110" s="31" t="s">
        <v>3177</v>
      </c>
      <c r="I2110" s="31"/>
      <c r="J2110" s="84" t="s">
        <v>106</v>
      </c>
      <c r="K2110" s="31" t="s">
        <v>36</v>
      </c>
      <c r="L2110" s="31" t="s">
        <v>95</v>
      </c>
      <c r="M2110" s="169">
        <v>45516</v>
      </c>
      <c r="N2110" s="148"/>
      <c r="O2110" s="44" t="s">
        <v>42</v>
      </c>
      <c r="P2110" s="43" t="s">
        <v>3178</v>
      </c>
      <c r="Q2110" s="31"/>
      <c r="R2110" s="84" t="s">
        <v>106</v>
      </c>
      <c r="S2110" s="31" t="s">
        <v>36</v>
      </c>
      <c r="T2110" s="31" t="s">
        <v>95</v>
      </c>
      <c r="U2110" s="169">
        <v>45516</v>
      </c>
      <c r="V2110" s="150"/>
      <c r="W2110" s="141" t="str" cm="1">
        <f t="array" ref="W2110">IF(SUM(LEN(B2110:V2110))=0,"",IF(OR(OR(ISBLANK(F2110),SUM(LEN(C2110),LEN(D2110))=0),AND(NOT(E2110="Unknown"),ISBLANK(J2110)),AND(NOT(O2110="Unknown"),ISBLANK(R2110))),"Missing Information", INDEX(Table15[Entire Service Line Classification], MATCH(SUMIFS(Table15[Unique ID],Table15[System-Owned Portion],E2110,Table15[If Material Anything Other than "Lead" in Column E,Was Material Ever Previously Lead?],G2110,Table15[Customer-Owned Portion],O2110),Table15[Unique ID],0),0)))</f>
        <v>Non-lead</v>
      </c>
      <c r="X2110"/>
    </row>
    <row r="2111" spans="2:24" ht="30" x14ac:dyDescent="0.25">
      <c r="B2111" s="146">
        <v>26366484</v>
      </c>
      <c r="C2111" s="31" t="s">
        <v>2443</v>
      </c>
      <c r="D2111" s="31">
        <v>2308</v>
      </c>
      <c r="E2111" s="44" t="s">
        <v>43</v>
      </c>
      <c r="F2111" s="43" t="s">
        <v>34</v>
      </c>
      <c r="G2111" s="84" t="s">
        <v>34</v>
      </c>
      <c r="H2111" s="31" t="s">
        <v>3177</v>
      </c>
      <c r="I2111" s="31"/>
      <c r="J2111" s="84" t="s">
        <v>106</v>
      </c>
      <c r="K2111" s="31" t="s">
        <v>36</v>
      </c>
      <c r="L2111" s="31" t="s">
        <v>95</v>
      </c>
      <c r="M2111" s="169">
        <v>45516</v>
      </c>
      <c r="N2111" s="148"/>
      <c r="O2111" s="44" t="s">
        <v>43</v>
      </c>
      <c r="P2111" s="43" t="s">
        <v>3178</v>
      </c>
      <c r="Q2111" s="31"/>
      <c r="R2111" s="84" t="s">
        <v>106</v>
      </c>
      <c r="S2111" s="31" t="s">
        <v>36</v>
      </c>
      <c r="T2111" s="31" t="s">
        <v>95</v>
      </c>
      <c r="U2111" s="169">
        <v>45516</v>
      </c>
      <c r="V2111" s="150"/>
      <c r="W2111" s="141" t="str" cm="1">
        <f t="array" ref="W2111">IF(SUM(LEN(B2111:V2111))=0,"",IF(OR(OR(ISBLANK(F2111),SUM(LEN(C2111),LEN(D2111))=0),AND(NOT(E2111="Unknown"),ISBLANK(J2111)),AND(NOT(O2111="Unknown"),ISBLANK(R2111))),"Missing Information", INDEX(Table15[Entire Service Line Classification], MATCH(SUMIFS(Table15[Unique ID],Table15[System-Owned Portion],E2111,Table15[If Material Anything Other than "Lead" in Column E,Was Material Ever Previously Lead?],G2111,Table15[Customer-Owned Portion],O2111),Table15[Unique ID],0),0)))</f>
        <v>Non-lead</v>
      </c>
      <c r="X2111"/>
    </row>
    <row r="2112" spans="2:24" ht="30" x14ac:dyDescent="0.25">
      <c r="B2112" s="146">
        <v>26366417</v>
      </c>
      <c r="C2112" s="31" t="s">
        <v>2444</v>
      </c>
      <c r="D2112" s="31">
        <v>2309</v>
      </c>
      <c r="E2112" s="44" t="s">
        <v>43</v>
      </c>
      <c r="F2112" s="43" t="s">
        <v>34</v>
      </c>
      <c r="G2112" s="84" t="s">
        <v>34</v>
      </c>
      <c r="H2112" s="31" t="s">
        <v>3177</v>
      </c>
      <c r="I2112" s="31"/>
      <c r="J2112" s="84" t="s">
        <v>106</v>
      </c>
      <c r="K2112" s="31" t="s">
        <v>36</v>
      </c>
      <c r="L2112" s="31" t="s">
        <v>95</v>
      </c>
      <c r="M2112" s="169">
        <v>45516</v>
      </c>
      <c r="N2112" s="148"/>
      <c r="O2112" s="44" t="s">
        <v>43</v>
      </c>
      <c r="P2112" s="43" t="s">
        <v>3178</v>
      </c>
      <c r="Q2112" s="31"/>
      <c r="R2112" s="84" t="s">
        <v>106</v>
      </c>
      <c r="S2112" s="31" t="s">
        <v>36</v>
      </c>
      <c r="T2112" s="31" t="s">
        <v>95</v>
      </c>
      <c r="U2112" s="169">
        <v>45516</v>
      </c>
      <c r="V2112" s="150"/>
      <c r="W2112" s="141" t="str" cm="1">
        <f t="array" ref="W2112">IF(SUM(LEN(B2112:V2112))=0,"",IF(OR(OR(ISBLANK(F2112),SUM(LEN(C2112),LEN(D2112))=0),AND(NOT(E2112="Unknown"),ISBLANK(J2112)),AND(NOT(O2112="Unknown"),ISBLANK(R2112))),"Missing Information", INDEX(Table15[Entire Service Line Classification], MATCH(SUMIFS(Table15[Unique ID],Table15[System-Owned Portion],E2112,Table15[If Material Anything Other than "Lead" in Column E,Was Material Ever Previously Lead?],G2112,Table15[Customer-Owned Portion],O2112),Table15[Unique ID],0),0)))</f>
        <v>Non-lead</v>
      </c>
      <c r="X2112"/>
    </row>
    <row r="2113" spans="2:24" ht="30" x14ac:dyDescent="0.25">
      <c r="B2113" s="146">
        <v>26366482</v>
      </c>
      <c r="C2113" s="31" t="s">
        <v>2445</v>
      </c>
      <c r="D2113" s="31">
        <v>2310</v>
      </c>
      <c r="E2113" s="44" t="s">
        <v>43</v>
      </c>
      <c r="F2113" s="43" t="s">
        <v>34</v>
      </c>
      <c r="G2113" s="84" t="s">
        <v>34</v>
      </c>
      <c r="H2113" s="31" t="s">
        <v>3177</v>
      </c>
      <c r="I2113" s="31"/>
      <c r="J2113" s="84" t="s">
        <v>106</v>
      </c>
      <c r="K2113" s="31" t="s">
        <v>36</v>
      </c>
      <c r="L2113" s="31" t="s">
        <v>95</v>
      </c>
      <c r="M2113" s="169">
        <v>45516</v>
      </c>
      <c r="N2113" s="148"/>
      <c r="O2113" s="44" t="s">
        <v>42</v>
      </c>
      <c r="P2113" s="43" t="s">
        <v>3178</v>
      </c>
      <c r="Q2113" s="31"/>
      <c r="R2113" s="84" t="s">
        <v>106</v>
      </c>
      <c r="S2113" s="31" t="s">
        <v>36</v>
      </c>
      <c r="T2113" s="31" t="s">
        <v>95</v>
      </c>
      <c r="U2113" s="169">
        <v>45516</v>
      </c>
      <c r="V2113" s="150"/>
      <c r="W2113" s="141" t="str" cm="1">
        <f t="array" ref="W2113">IF(SUM(LEN(B2113:V2113))=0,"",IF(OR(OR(ISBLANK(F2113),SUM(LEN(C2113),LEN(D2113))=0),AND(NOT(E2113="Unknown"),ISBLANK(J2113)),AND(NOT(O2113="Unknown"),ISBLANK(R2113))),"Missing Information", INDEX(Table15[Entire Service Line Classification], MATCH(SUMIFS(Table15[Unique ID],Table15[System-Owned Portion],E2113,Table15[If Material Anything Other than "Lead" in Column E,Was Material Ever Previously Lead?],G2113,Table15[Customer-Owned Portion],O2113),Table15[Unique ID],0),0)))</f>
        <v>Non-lead</v>
      </c>
      <c r="X2113"/>
    </row>
    <row r="2114" spans="2:24" ht="30" x14ac:dyDescent="0.25">
      <c r="B2114" s="146">
        <v>26366416</v>
      </c>
      <c r="C2114" s="31" t="s">
        <v>2446</v>
      </c>
      <c r="D2114" s="31">
        <v>2311</v>
      </c>
      <c r="E2114" s="44" t="s">
        <v>43</v>
      </c>
      <c r="F2114" s="43" t="s">
        <v>34</v>
      </c>
      <c r="G2114" s="84" t="s">
        <v>34</v>
      </c>
      <c r="H2114" s="31" t="s">
        <v>3177</v>
      </c>
      <c r="I2114" s="31"/>
      <c r="J2114" s="84" t="s">
        <v>106</v>
      </c>
      <c r="K2114" s="31" t="s">
        <v>36</v>
      </c>
      <c r="L2114" s="31" t="s">
        <v>95</v>
      </c>
      <c r="M2114" s="169">
        <v>45516</v>
      </c>
      <c r="N2114" s="148"/>
      <c r="O2114" s="44" t="s">
        <v>43</v>
      </c>
      <c r="P2114" s="43" t="s">
        <v>3178</v>
      </c>
      <c r="Q2114" s="31"/>
      <c r="R2114" s="84" t="s">
        <v>106</v>
      </c>
      <c r="S2114" s="31" t="s">
        <v>36</v>
      </c>
      <c r="T2114" s="31" t="s">
        <v>95</v>
      </c>
      <c r="U2114" s="169">
        <v>45516</v>
      </c>
      <c r="V2114" s="150"/>
      <c r="W2114" s="141" t="str" cm="1">
        <f t="array" ref="W2114">IF(SUM(LEN(B2114:V2114))=0,"",IF(OR(OR(ISBLANK(F2114),SUM(LEN(C2114),LEN(D2114))=0),AND(NOT(E2114="Unknown"),ISBLANK(J2114)),AND(NOT(O2114="Unknown"),ISBLANK(R2114))),"Missing Information", INDEX(Table15[Entire Service Line Classification], MATCH(SUMIFS(Table15[Unique ID],Table15[System-Owned Portion],E2114,Table15[If Material Anything Other than "Lead" in Column E,Was Material Ever Previously Lead?],G2114,Table15[Customer-Owned Portion],O2114),Table15[Unique ID],0),0)))</f>
        <v>Non-lead</v>
      </c>
      <c r="X2114"/>
    </row>
    <row r="2115" spans="2:24" ht="30" x14ac:dyDescent="0.25">
      <c r="B2115" s="146">
        <v>26359193</v>
      </c>
      <c r="C2115" s="31" t="s">
        <v>2447</v>
      </c>
      <c r="D2115" s="31">
        <v>2312</v>
      </c>
      <c r="E2115" s="44" t="s">
        <v>43</v>
      </c>
      <c r="F2115" s="43" t="s">
        <v>34</v>
      </c>
      <c r="G2115" s="84" t="s">
        <v>34</v>
      </c>
      <c r="H2115" s="31" t="s">
        <v>3177</v>
      </c>
      <c r="I2115" s="31"/>
      <c r="J2115" s="84" t="s">
        <v>106</v>
      </c>
      <c r="K2115" s="31" t="s">
        <v>36</v>
      </c>
      <c r="L2115" s="31" t="s">
        <v>95</v>
      </c>
      <c r="M2115" s="169">
        <v>45516</v>
      </c>
      <c r="N2115" s="148"/>
      <c r="O2115" s="44" t="s">
        <v>43</v>
      </c>
      <c r="P2115" s="43" t="s">
        <v>3178</v>
      </c>
      <c r="Q2115" s="31"/>
      <c r="R2115" s="84" t="s">
        <v>106</v>
      </c>
      <c r="S2115" s="31" t="s">
        <v>36</v>
      </c>
      <c r="T2115" s="31" t="s">
        <v>95</v>
      </c>
      <c r="U2115" s="169">
        <v>45516</v>
      </c>
      <c r="V2115" s="150"/>
      <c r="W2115" s="141" t="str" cm="1">
        <f t="array" ref="W2115">IF(SUM(LEN(B2115:V2115))=0,"",IF(OR(OR(ISBLANK(F2115),SUM(LEN(C2115),LEN(D2115))=0),AND(NOT(E2115="Unknown"),ISBLANK(J2115)),AND(NOT(O2115="Unknown"),ISBLANK(R2115))),"Missing Information", INDEX(Table15[Entire Service Line Classification], MATCH(SUMIFS(Table15[Unique ID],Table15[System-Owned Portion],E2115,Table15[If Material Anything Other than "Lead" in Column E,Was Material Ever Previously Lead?],G2115,Table15[Customer-Owned Portion],O2115),Table15[Unique ID],0),0)))</f>
        <v>Non-lead</v>
      </c>
      <c r="X2115"/>
    </row>
    <row r="2116" spans="2:24" ht="30" x14ac:dyDescent="0.25">
      <c r="B2116" s="146">
        <v>26366480</v>
      </c>
      <c r="C2116" s="31" t="s">
        <v>2448</v>
      </c>
      <c r="D2116" s="31">
        <v>2313</v>
      </c>
      <c r="E2116" s="44" t="s">
        <v>43</v>
      </c>
      <c r="F2116" s="43" t="s">
        <v>34</v>
      </c>
      <c r="G2116" s="84" t="s">
        <v>34</v>
      </c>
      <c r="H2116" s="31" t="s">
        <v>3177</v>
      </c>
      <c r="I2116" s="31"/>
      <c r="J2116" s="84" t="s">
        <v>106</v>
      </c>
      <c r="K2116" s="31" t="s">
        <v>36</v>
      </c>
      <c r="L2116" s="31" t="s">
        <v>95</v>
      </c>
      <c r="M2116" s="169">
        <v>45516</v>
      </c>
      <c r="N2116" s="148"/>
      <c r="O2116" s="44" t="s">
        <v>42</v>
      </c>
      <c r="P2116" s="43" t="s">
        <v>3178</v>
      </c>
      <c r="Q2116" s="31"/>
      <c r="R2116" s="84" t="s">
        <v>106</v>
      </c>
      <c r="S2116" s="31" t="s">
        <v>36</v>
      </c>
      <c r="T2116" s="31" t="s">
        <v>95</v>
      </c>
      <c r="U2116" s="169">
        <v>45516</v>
      </c>
      <c r="V2116" s="150"/>
      <c r="W2116" s="141" t="str" cm="1">
        <f t="array" ref="W2116">IF(SUM(LEN(B2116:V2116))=0,"",IF(OR(OR(ISBLANK(F2116),SUM(LEN(C2116),LEN(D2116))=0),AND(NOT(E2116="Unknown"),ISBLANK(J2116)),AND(NOT(O2116="Unknown"),ISBLANK(R2116))),"Missing Information", INDEX(Table15[Entire Service Line Classification], MATCH(SUMIFS(Table15[Unique ID],Table15[System-Owned Portion],E2116,Table15[If Material Anything Other than "Lead" in Column E,Was Material Ever Previously Lead?],G2116,Table15[Customer-Owned Portion],O2116),Table15[Unique ID],0),0)))</f>
        <v>Non-lead</v>
      </c>
      <c r="X2116"/>
    </row>
    <row r="2117" spans="2:24" ht="30" x14ac:dyDescent="0.25">
      <c r="B2117" s="146">
        <v>26366413</v>
      </c>
      <c r="C2117" s="31" t="s">
        <v>2449</v>
      </c>
      <c r="D2117" s="31">
        <v>2314</v>
      </c>
      <c r="E2117" s="44" t="s">
        <v>43</v>
      </c>
      <c r="F2117" s="43" t="s">
        <v>34</v>
      </c>
      <c r="G2117" s="84" t="s">
        <v>34</v>
      </c>
      <c r="H2117" s="31" t="s">
        <v>3177</v>
      </c>
      <c r="I2117" s="31"/>
      <c r="J2117" s="84" t="s">
        <v>106</v>
      </c>
      <c r="K2117" s="31" t="s">
        <v>36</v>
      </c>
      <c r="L2117" s="31" t="s">
        <v>95</v>
      </c>
      <c r="M2117" s="169">
        <v>45516</v>
      </c>
      <c r="N2117" s="148"/>
      <c r="O2117" s="44" t="s">
        <v>43</v>
      </c>
      <c r="P2117" s="43" t="s">
        <v>3178</v>
      </c>
      <c r="Q2117" s="31"/>
      <c r="R2117" s="84" t="s">
        <v>106</v>
      </c>
      <c r="S2117" s="31" t="s">
        <v>36</v>
      </c>
      <c r="T2117" s="31" t="s">
        <v>95</v>
      </c>
      <c r="U2117" s="169">
        <v>45516</v>
      </c>
      <c r="V2117" s="150"/>
      <c r="W2117" s="141" t="str" cm="1">
        <f t="array" ref="W2117">IF(SUM(LEN(B2117:V2117))=0,"",IF(OR(OR(ISBLANK(F2117),SUM(LEN(C2117),LEN(D2117))=0),AND(NOT(E2117="Unknown"),ISBLANK(J2117)),AND(NOT(O2117="Unknown"),ISBLANK(R2117))),"Missing Information", INDEX(Table15[Entire Service Line Classification], MATCH(SUMIFS(Table15[Unique ID],Table15[System-Owned Portion],E2117,Table15[If Material Anything Other than "Lead" in Column E,Was Material Ever Previously Lead?],G2117,Table15[Customer-Owned Portion],O2117),Table15[Unique ID],0),0)))</f>
        <v>Non-lead</v>
      </c>
      <c r="X2117"/>
    </row>
    <row r="2118" spans="2:24" ht="30" x14ac:dyDescent="0.25">
      <c r="B2118" s="146">
        <v>26366419</v>
      </c>
      <c r="C2118" s="31" t="s">
        <v>2450</v>
      </c>
      <c r="D2118" s="31">
        <v>2315</v>
      </c>
      <c r="E2118" s="44" t="s">
        <v>43</v>
      </c>
      <c r="F2118" s="43" t="s">
        <v>34</v>
      </c>
      <c r="G2118" s="84" t="s">
        <v>34</v>
      </c>
      <c r="H2118" s="31" t="s">
        <v>3177</v>
      </c>
      <c r="I2118" s="31"/>
      <c r="J2118" s="84" t="s">
        <v>106</v>
      </c>
      <c r="K2118" s="31" t="s">
        <v>36</v>
      </c>
      <c r="L2118" s="31" t="s">
        <v>95</v>
      </c>
      <c r="M2118" s="169">
        <v>45516</v>
      </c>
      <c r="N2118" s="148"/>
      <c r="O2118" s="44" t="s">
        <v>43</v>
      </c>
      <c r="P2118" s="43" t="s">
        <v>3178</v>
      </c>
      <c r="Q2118" s="31"/>
      <c r="R2118" s="84" t="s">
        <v>106</v>
      </c>
      <c r="S2118" s="31" t="s">
        <v>36</v>
      </c>
      <c r="T2118" s="31" t="s">
        <v>95</v>
      </c>
      <c r="U2118" s="169">
        <v>45516</v>
      </c>
      <c r="V2118" s="150"/>
      <c r="W2118" s="141" t="str" cm="1">
        <f t="array" ref="W2118">IF(SUM(LEN(B2118:V2118))=0,"",IF(OR(OR(ISBLANK(F2118),SUM(LEN(C2118),LEN(D2118))=0),AND(NOT(E2118="Unknown"),ISBLANK(J2118)),AND(NOT(O2118="Unknown"),ISBLANK(R2118))),"Missing Information", INDEX(Table15[Entire Service Line Classification], MATCH(SUMIFS(Table15[Unique ID],Table15[System-Owned Portion],E2118,Table15[If Material Anything Other than "Lead" in Column E,Was Material Ever Previously Lead?],G2118,Table15[Customer-Owned Portion],O2118),Table15[Unique ID],0),0)))</f>
        <v>Non-lead</v>
      </c>
      <c r="X2118"/>
    </row>
    <row r="2119" spans="2:24" ht="30" x14ac:dyDescent="0.25">
      <c r="B2119" s="146">
        <v>26366407</v>
      </c>
      <c r="C2119" s="31" t="s">
        <v>2451</v>
      </c>
      <c r="D2119" s="31">
        <v>2316</v>
      </c>
      <c r="E2119" s="44" t="s">
        <v>43</v>
      </c>
      <c r="F2119" s="43" t="s">
        <v>34</v>
      </c>
      <c r="G2119" s="84" t="s">
        <v>34</v>
      </c>
      <c r="H2119" s="31" t="s">
        <v>3177</v>
      </c>
      <c r="I2119" s="31"/>
      <c r="J2119" s="84" t="s">
        <v>106</v>
      </c>
      <c r="K2119" s="31" t="s">
        <v>36</v>
      </c>
      <c r="L2119" s="31" t="s">
        <v>95</v>
      </c>
      <c r="M2119" s="169">
        <v>45516</v>
      </c>
      <c r="N2119" s="148"/>
      <c r="O2119" s="44" t="s">
        <v>42</v>
      </c>
      <c r="P2119" s="43" t="s">
        <v>3178</v>
      </c>
      <c r="Q2119" s="31"/>
      <c r="R2119" s="84" t="s">
        <v>106</v>
      </c>
      <c r="S2119" s="31" t="s">
        <v>36</v>
      </c>
      <c r="T2119" s="31" t="s">
        <v>95</v>
      </c>
      <c r="U2119" s="169">
        <v>45516</v>
      </c>
      <c r="V2119" s="150"/>
      <c r="W2119" s="141" t="str" cm="1">
        <f t="array" ref="W2119">IF(SUM(LEN(B2119:V2119))=0,"",IF(OR(OR(ISBLANK(F2119),SUM(LEN(C2119),LEN(D2119))=0),AND(NOT(E2119="Unknown"),ISBLANK(J2119)),AND(NOT(O2119="Unknown"),ISBLANK(R2119))),"Missing Information", INDEX(Table15[Entire Service Line Classification], MATCH(SUMIFS(Table15[Unique ID],Table15[System-Owned Portion],E2119,Table15[If Material Anything Other than "Lead" in Column E,Was Material Ever Previously Lead?],G2119,Table15[Customer-Owned Portion],O2119),Table15[Unique ID],0),0)))</f>
        <v>Non-lead</v>
      </c>
      <c r="X2119"/>
    </row>
    <row r="2120" spans="2:24" ht="30" x14ac:dyDescent="0.25">
      <c r="B2120" s="146">
        <v>26366177</v>
      </c>
      <c r="C2120" s="31" t="s">
        <v>2452</v>
      </c>
      <c r="D2120" s="31">
        <v>2317</v>
      </c>
      <c r="E2120" s="44" t="s">
        <v>43</v>
      </c>
      <c r="F2120" s="43" t="s">
        <v>34</v>
      </c>
      <c r="G2120" s="84" t="s">
        <v>34</v>
      </c>
      <c r="H2120" s="31" t="s">
        <v>3177</v>
      </c>
      <c r="I2120" s="31"/>
      <c r="J2120" s="84" t="s">
        <v>106</v>
      </c>
      <c r="K2120" s="31" t="s">
        <v>36</v>
      </c>
      <c r="L2120" s="31" t="s">
        <v>95</v>
      </c>
      <c r="M2120" s="169">
        <v>45516</v>
      </c>
      <c r="N2120" s="148"/>
      <c r="O2120" s="44" t="s">
        <v>43</v>
      </c>
      <c r="P2120" s="43" t="s">
        <v>3178</v>
      </c>
      <c r="Q2120" s="31"/>
      <c r="R2120" s="84" t="s">
        <v>106</v>
      </c>
      <c r="S2120" s="31" t="s">
        <v>36</v>
      </c>
      <c r="T2120" s="31" t="s">
        <v>95</v>
      </c>
      <c r="U2120" s="169">
        <v>45516</v>
      </c>
      <c r="V2120" s="150"/>
      <c r="W2120" s="141" t="str" cm="1">
        <f t="array" ref="W2120">IF(SUM(LEN(B2120:V2120))=0,"",IF(OR(OR(ISBLANK(F2120),SUM(LEN(C2120),LEN(D2120))=0),AND(NOT(E2120="Unknown"),ISBLANK(J2120)),AND(NOT(O2120="Unknown"),ISBLANK(R2120))),"Missing Information", INDEX(Table15[Entire Service Line Classification], MATCH(SUMIFS(Table15[Unique ID],Table15[System-Owned Portion],E2120,Table15[If Material Anything Other than "Lead" in Column E,Was Material Ever Previously Lead?],G2120,Table15[Customer-Owned Portion],O2120),Table15[Unique ID],0),0)))</f>
        <v>Non-lead</v>
      </c>
      <c r="X2120"/>
    </row>
    <row r="2121" spans="2:24" ht="30" x14ac:dyDescent="0.25">
      <c r="B2121" s="146">
        <v>26366179</v>
      </c>
      <c r="C2121" s="31" t="s">
        <v>2453</v>
      </c>
      <c r="D2121" s="31">
        <v>2318</v>
      </c>
      <c r="E2121" s="44" t="s">
        <v>43</v>
      </c>
      <c r="F2121" s="43" t="s">
        <v>34</v>
      </c>
      <c r="G2121" s="84" t="s">
        <v>34</v>
      </c>
      <c r="H2121" s="31" t="s">
        <v>3177</v>
      </c>
      <c r="I2121" s="31"/>
      <c r="J2121" s="84" t="s">
        <v>106</v>
      </c>
      <c r="K2121" s="31" t="s">
        <v>36</v>
      </c>
      <c r="L2121" s="31" t="s">
        <v>95</v>
      </c>
      <c r="M2121" s="169">
        <v>45516</v>
      </c>
      <c r="N2121" s="148"/>
      <c r="O2121" s="44" t="s">
        <v>42</v>
      </c>
      <c r="P2121" s="43" t="s">
        <v>3178</v>
      </c>
      <c r="Q2121" s="31"/>
      <c r="R2121" s="84" t="s">
        <v>106</v>
      </c>
      <c r="S2121" s="31" t="s">
        <v>36</v>
      </c>
      <c r="T2121" s="31" t="s">
        <v>95</v>
      </c>
      <c r="U2121" s="169">
        <v>45516</v>
      </c>
      <c r="V2121" s="150"/>
      <c r="W2121" s="141" t="str" cm="1">
        <f t="array" ref="W2121">IF(SUM(LEN(B2121:V2121))=0,"",IF(OR(OR(ISBLANK(F2121),SUM(LEN(C2121),LEN(D2121))=0),AND(NOT(E2121="Unknown"),ISBLANK(J2121)),AND(NOT(O2121="Unknown"),ISBLANK(R2121))),"Missing Information", INDEX(Table15[Entire Service Line Classification], MATCH(SUMIFS(Table15[Unique ID],Table15[System-Owned Portion],E2121,Table15[If Material Anything Other than "Lead" in Column E,Was Material Ever Previously Lead?],G2121,Table15[Customer-Owned Portion],O2121),Table15[Unique ID],0),0)))</f>
        <v>Non-lead</v>
      </c>
      <c r="X2121"/>
    </row>
    <row r="2122" spans="2:24" ht="30" x14ac:dyDescent="0.25">
      <c r="B2122" s="146">
        <v>26366178</v>
      </c>
      <c r="C2122" s="31" t="s">
        <v>2454</v>
      </c>
      <c r="D2122" s="31">
        <v>2319</v>
      </c>
      <c r="E2122" s="44" t="s">
        <v>43</v>
      </c>
      <c r="F2122" s="43" t="s">
        <v>34</v>
      </c>
      <c r="G2122" s="84" t="s">
        <v>34</v>
      </c>
      <c r="H2122" s="31" t="s">
        <v>3177</v>
      </c>
      <c r="I2122" s="31"/>
      <c r="J2122" s="84" t="s">
        <v>106</v>
      </c>
      <c r="K2122" s="31" t="s">
        <v>36</v>
      </c>
      <c r="L2122" s="31" t="s">
        <v>95</v>
      </c>
      <c r="M2122" s="169">
        <v>45516</v>
      </c>
      <c r="N2122" s="148"/>
      <c r="O2122" s="44" t="s">
        <v>43</v>
      </c>
      <c r="P2122" s="43" t="s">
        <v>3178</v>
      </c>
      <c r="Q2122" s="31"/>
      <c r="R2122" s="84" t="s">
        <v>106</v>
      </c>
      <c r="S2122" s="31" t="s">
        <v>36</v>
      </c>
      <c r="T2122" s="31" t="s">
        <v>95</v>
      </c>
      <c r="U2122" s="169">
        <v>45516</v>
      </c>
      <c r="V2122" s="150"/>
      <c r="W2122" s="141" t="str" cm="1">
        <f t="array" ref="W2122">IF(SUM(LEN(B2122:V2122))=0,"",IF(OR(OR(ISBLANK(F2122),SUM(LEN(C2122),LEN(D2122))=0),AND(NOT(E2122="Unknown"),ISBLANK(J2122)),AND(NOT(O2122="Unknown"),ISBLANK(R2122))),"Missing Information", INDEX(Table15[Entire Service Line Classification], MATCH(SUMIFS(Table15[Unique ID],Table15[System-Owned Portion],E2122,Table15[If Material Anything Other than "Lead" in Column E,Was Material Ever Previously Lead?],G2122,Table15[Customer-Owned Portion],O2122),Table15[Unique ID],0),0)))</f>
        <v>Non-lead</v>
      </c>
      <c r="X2122"/>
    </row>
    <row r="2123" spans="2:24" ht="30" x14ac:dyDescent="0.25">
      <c r="B2123" s="146">
        <v>26366378</v>
      </c>
      <c r="C2123" s="31" t="s">
        <v>2455</v>
      </c>
      <c r="D2123" s="31">
        <v>2320</v>
      </c>
      <c r="E2123" s="44" t="s">
        <v>43</v>
      </c>
      <c r="F2123" s="43" t="s">
        <v>34</v>
      </c>
      <c r="G2123" s="84" t="s">
        <v>34</v>
      </c>
      <c r="H2123" s="31" t="s">
        <v>3177</v>
      </c>
      <c r="I2123" s="31"/>
      <c r="J2123" s="84" t="s">
        <v>106</v>
      </c>
      <c r="K2123" s="31" t="s">
        <v>36</v>
      </c>
      <c r="L2123" s="31" t="s">
        <v>95</v>
      </c>
      <c r="M2123" s="169">
        <v>45516</v>
      </c>
      <c r="N2123" s="148"/>
      <c r="O2123" s="44" t="s">
        <v>43</v>
      </c>
      <c r="P2123" s="43" t="s">
        <v>3178</v>
      </c>
      <c r="Q2123" s="31"/>
      <c r="R2123" s="84" t="s">
        <v>106</v>
      </c>
      <c r="S2123" s="31" t="s">
        <v>36</v>
      </c>
      <c r="T2123" s="31" t="s">
        <v>95</v>
      </c>
      <c r="U2123" s="169">
        <v>45516</v>
      </c>
      <c r="V2123" s="150"/>
      <c r="W2123" s="141" t="str" cm="1">
        <f t="array" ref="W2123">IF(SUM(LEN(B2123:V2123))=0,"",IF(OR(OR(ISBLANK(F2123),SUM(LEN(C2123),LEN(D2123))=0),AND(NOT(E2123="Unknown"),ISBLANK(J2123)),AND(NOT(O2123="Unknown"),ISBLANK(R2123))),"Missing Information", INDEX(Table15[Entire Service Line Classification], MATCH(SUMIFS(Table15[Unique ID],Table15[System-Owned Portion],E2123,Table15[If Material Anything Other than "Lead" in Column E,Was Material Ever Previously Lead?],G2123,Table15[Customer-Owned Portion],O2123),Table15[Unique ID],0),0)))</f>
        <v>Non-lead</v>
      </c>
      <c r="X2123"/>
    </row>
    <row r="2124" spans="2:24" ht="30" x14ac:dyDescent="0.25">
      <c r="B2124" s="146">
        <v>26366380</v>
      </c>
      <c r="C2124" s="31" t="s">
        <v>2456</v>
      </c>
      <c r="D2124" s="31">
        <v>2321</v>
      </c>
      <c r="E2124" s="44" t="s">
        <v>43</v>
      </c>
      <c r="F2124" s="43" t="s">
        <v>34</v>
      </c>
      <c r="G2124" s="84" t="s">
        <v>34</v>
      </c>
      <c r="H2124" s="31" t="s">
        <v>3177</v>
      </c>
      <c r="I2124" s="31"/>
      <c r="J2124" s="84" t="s">
        <v>106</v>
      </c>
      <c r="K2124" s="31" t="s">
        <v>36</v>
      </c>
      <c r="L2124" s="31" t="s">
        <v>95</v>
      </c>
      <c r="M2124" s="169">
        <v>45516</v>
      </c>
      <c r="N2124" s="148"/>
      <c r="O2124" s="44" t="s">
        <v>42</v>
      </c>
      <c r="P2124" s="43" t="s">
        <v>3178</v>
      </c>
      <c r="Q2124" s="31"/>
      <c r="R2124" s="84" t="s">
        <v>106</v>
      </c>
      <c r="S2124" s="31" t="s">
        <v>36</v>
      </c>
      <c r="T2124" s="31" t="s">
        <v>95</v>
      </c>
      <c r="U2124" s="169">
        <v>45516</v>
      </c>
      <c r="V2124" s="150"/>
      <c r="W2124" s="141" t="str" cm="1">
        <f t="array" ref="W2124">IF(SUM(LEN(B2124:V2124))=0,"",IF(OR(OR(ISBLANK(F2124),SUM(LEN(C2124),LEN(D2124))=0),AND(NOT(E2124="Unknown"),ISBLANK(J2124)),AND(NOT(O2124="Unknown"),ISBLANK(R2124))),"Missing Information", INDEX(Table15[Entire Service Line Classification], MATCH(SUMIFS(Table15[Unique ID],Table15[System-Owned Portion],E2124,Table15[If Material Anything Other than "Lead" in Column E,Was Material Ever Previously Lead?],G2124,Table15[Customer-Owned Portion],O2124),Table15[Unique ID],0),0)))</f>
        <v>Non-lead</v>
      </c>
      <c r="X2124"/>
    </row>
    <row r="2125" spans="2:24" ht="30" x14ac:dyDescent="0.25">
      <c r="B2125" s="146">
        <v>26366376</v>
      </c>
      <c r="C2125" s="31" t="s">
        <v>2457</v>
      </c>
      <c r="D2125" s="31">
        <v>2322</v>
      </c>
      <c r="E2125" s="44" t="s">
        <v>43</v>
      </c>
      <c r="F2125" s="43" t="s">
        <v>34</v>
      </c>
      <c r="G2125" s="84" t="s">
        <v>34</v>
      </c>
      <c r="H2125" s="31" t="s">
        <v>3177</v>
      </c>
      <c r="I2125" s="31"/>
      <c r="J2125" s="84" t="s">
        <v>106</v>
      </c>
      <c r="K2125" s="31" t="s">
        <v>36</v>
      </c>
      <c r="L2125" s="31" t="s">
        <v>95</v>
      </c>
      <c r="M2125" s="169">
        <v>45516</v>
      </c>
      <c r="N2125" s="148"/>
      <c r="O2125" s="44" t="s">
        <v>43</v>
      </c>
      <c r="P2125" s="43" t="s">
        <v>3178</v>
      </c>
      <c r="Q2125" s="31"/>
      <c r="R2125" s="84" t="s">
        <v>106</v>
      </c>
      <c r="S2125" s="31" t="s">
        <v>36</v>
      </c>
      <c r="T2125" s="31" t="s">
        <v>95</v>
      </c>
      <c r="U2125" s="169">
        <v>45516</v>
      </c>
      <c r="V2125" s="150"/>
      <c r="W2125" s="141" t="str" cm="1">
        <f t="array" ref="W2125">IF(SUM(LEN(B2125:V2125))=0,"",IF(OR(OR(ISBLANK(F2125),SUM(LEN(C2125),LEN(D2125))=0),AND(NOT(E2125="Unknown"),ISBLANK(J2125)),AND(NOT(O2125="Unknown"),ISBLANK(R2125))),"Missing Information", INDEX(Table15[Entire Service Line Classification], MATCH(SUMIFS(Table15[Unique ID],Table15[System-Owned Portion],E2125,Table15[If Material Anything Other than "Lead" in Column E,Was Material Ever Previously Lead?],G2125,Table15[Customer-Owned Portion],O2125),Table15[Unique ID],0),0)))</f>
        <v>Non-lead</v>
      </c>
      <c r="X2125"/>
    </row>
    <row r="2126" spans="2:24" ht="30" x14ac:dyDescent="0.25">
      <c r="B2126" s="146">
        <v>26359190</v>
      </c>
      <c r="C2126" s="31" t="s">
        <v>2458</v>
      </c>
      <c r="D2126" s="31">
        <v>2323</v>
      </c>
      <c r="E2126" s="44" t="s">
        <v>43</v>
      </c>
      <c r="F2126" s="43" t="s">
        <v>34</v>
      </c>
      <c r="G2126" s="84" t="s">
        <v>34</v>
      </c>
      <c r="H2126" s="31" t="s">
        <v>3177</v>
      </c>
      <c r="I2126" s="31"/>
      <c r="J2126" s="84" t="s">
        <v>106</v>
      </c>
      <c r="K2126" s="31" t="s">
        <v>36</v>
      </c>
      <c r="L2126" s="31" t="s">
        <v>95</v>
      </c>
      <c r="M2126" s="169">
        <v>45516</v>
      </c>
      <c r="N2126" s="148"/>
      <c r="O2126" s="44" t="s">
        <v>42</v>
      </c>
      <c r="P2126" s="43" t="s">
        <v>3178</v>
      </c>
      <c r="Q2126" s="31"/>
      <c r="R2126" s="84" t="s">
        <v>106</v>
      </c>
      <c r="S2126" s="31" t="s">
        <v>36</v>
      </c>
      <c r="T2126" s="31" t="s">
        <v>95</v>
      </c>
      <c r="U2126" s="169">
        <v>45516</v>
      </c>
      <c r="V2126" s="150"/>
      <c r="W2126" s="141" t="str" cm="1">
        <f t="array" ref="W2126">IF(SUM(LEN(B2126:V2126))=0,"",IF(OR(OR(ISBLANK(F2126),SUM(LEN(C2126),LEN(D2126))=0),AND(NOT(E2126="Unknown"),ISBLANK(J2126)),AND(NOT(O2126="Unknown"),ISBLANK(R2126))),"Missing Information", INDEX(Table15[Entire Service Line Classification], MATCH(SUMIFS(Table15[Unique ID],Table15[System-Owned Portion],E2126,Table15[If Material Anything Other than "Lead" in Column E,Was Material Ever Previously Lead?],G2126,Table15[Customer-Owned Portion],O2126),Table15[Unique ID],0),0)))</f>
        <v>Non-lead</v>
      </c>
      <c r="X2126"/>
    </row>
    <row r="2127" spans="2:24" ht="30" x14ac:dyDescent="0.25">
      <c r="B2127" s="146">
        <v>26366180</v>
      </c>
      <c r="C2127" s="31" t="s">
        <v>2459</v>
      </c>
      <c r="D2127" s="31">
        <v>2324</v>
      </c>
      <c r="E2127" s="44" t="s">
        <v>43</v>
      </c>
      <c r="F2127" s="43" t="s">
        <v>34</v>
      </c>
      <c r="G2127" s="84" t="s">
        <v>34</v>
      </c>
      <c r="H2127" s="31" t="s">
        <v>3177</v>
      </c>
      <c r="I2127" s="31"/>
      <c r="J2127" s="84" t="s">
        <v>106</v>
      </c>
      <c r="K2127" s="31" t="s">
        <v>36</v>
      </c>
      <c r="L2127" s="31" t="s">
        <v>95</v>
      </c>
      <c r="M2127" s="169">
        <v>45516</v>
      </c>
      <c r="N2127" s="148"/>
      <c r="O2127" s="44" t="s">
        <v>42</v>
      </c>
      <c r="P2127" s="43" t="s">
        <v>3178</v>
      </c>
      <c r="Q2127" s="31"/>
      <c r="R2127" s="84" t="s">
        <v>106</v>
      </c>
      <c r="S2127" s="31" t="s">
        <v>36</v>
      </c>
      <c r="T2127" s="31" t="s">
        <v>95</v>
      </c>
      <c r="U2127" s="169">
        <v>45516</v>
      </c>
      <c r="V2127" s="150"/>
      <c r="W2127" s="141" t="str" cm="1">
        <f t="array" ref="W2127">IF(SUM(LEN(B2127:V2127))=0,"",IF(OR(OR(ISBLANK(F2127),SUM(LEN(C2127),LEN(D2127))=0),AND(NOT(E2127="Unknown"),ISBLANK(J2127)),AND(NOT(O2127="Unknown"),ISBLANK(R2127))),"Missing Information", INDEX(Table15[Entire Service Line Classification], MATCH(SUMIFS(Table15[Unique ID],Table15[System-Owned Portion],E2127,Table15[If Material Anything Other than "Lead" in Column E,Was Material Ever Previously Lead?],G2127,Table15[Customer-Owned Portion],O2127),Table15[Unique ID],0),0)))</f>
        <v>Non-lead</v>
      </c>
      <c r="X2127"/>
    </row>
    <row r="2128" spans="2:24" ht="30" x14ac:dyDescent="0.25">
      <c r="B2128" s="146">
        <v>26366412</v>
      </c>
      <c r="C2128" s="31" t="s">
        <v>2460</v>
      </c>
      <c r="D2128" s="31">
        <v>2325</v>
      </c>
      <c r="E2128" s="44" t="s">
        <v>43</v>
      </c>
      <c r="F2128" s="43" t="s">
        <v>34</v>
      </c>
      <c r="G2128" s="84" t="s">
        <v>34</v>
      </c>
      <c r="H2128" s="31" t="s">
        <v>3177</v>
      </c>
      <c r="I2128" s="31"/>
      <c r="J2128" s="84" t="s">
        <v>106</v>
      </c>
      <c r="K2128" s="31" t="s">
        <v>36</v>
      </c>
      <c r="L2128" s="31" t="s">
        <v>95</v>
      </c>
      <c r="M2128" s="169">
        <v>45516</v>
      </c>
      <c r="N2128" s="148"/>
      <c r="O2128" s="44" t="s">
        <v>42</v>
      </c>
      <c r="P2128" s="43" t="s">
        <v>3178</v>
      </c>
      <c r="Q2128" s="31"/>
      <c r="R2128" s="84" t="s">
        <v>106</v>
      </c>
      <c r="S2128" s="31" t="s">
        <v>36</v>
      </c>
      <c r="T2128" s="31" t="s">
        <v>95</v>
      </c>
      <c r="U2128" s="169">
        <v>45516</v>
      </c>
      <c r="V2128" s="150"/>
      <c r="W2128" s="141" t="str" cm="1">
        <f t="array" ref="W2128">IF(SUM(LEN(B2128:V2128))=0,"",IF(OR(OR(ISBLANK(F2128),SUM(LEN(C2128),LEN(D2128))=0),AND(NOT(E2128="Unknown"),ISBLANK(J2128)),AND(NOT(O2128="Unknown"),ISBLANK(R2128))),"Missing Information", INDEX(Table15[Entire Service Line Classification], MATCH(SUMIFS(Table15[Unique ID],Table15[System-Owned Portion],E2128,Table15[If Material Anything Other than "Lead" in Column E,Was Material Ever Previously Lead?],G2128,Table15[Customer-Owned Portion],O2128),Table15[Unique ID],0),0)))</f>
        <v>Non-lead</v>
      </c>
      <c r="X2128"/>
    </row>
    <row r="2129" spans="2:24" ht="30" x14ac:dyDescent="0.25">
      <c r="B2129" s="146">
        <v>26366410</v>
      </c>
      <c r="C2129" s="31" t="s">
        <v>2461</v>
      </c>
      <c r="D2129" s="31">
        <v>2326</v>
      </c>
      <c r="E2129" s="44" t="s">
        <v>43</v>
      </c>
      <c r="F2129" s="43" t="s">
        <v>34</v>
      </c>
      <c r="G2129" s="84" t="s">
        <v>34</v>
      </c>
      <c r="H2129" s="31" t="s">
        <v>3177</v>
      </c>
      <c r="I2129" s="31"/>
      <c r="J2129" s="84" t="s">
        <v>106</v>
      </c>
      <c r="K2129" s="31" t="s">
        <v>36</v>
      </c>
      <c r="L2129" s="31" t="s">
        <v>95</v>
      </c>
      <c r="M2129" s="169">
        <v>45516</v>
      </c>
      <c r="N2129" s="148"/>
      <c r="O2129" s="44" t="s">
        <v>43</v>
      </c>
      <c r="P2129" s="43" t="s">
        <v>3178</v>
      </c>
      <c r="Q2129" s="31"/>
      <c r="R2129" s="84" t="s">
        <v>106</v>
      </c>
      <c r="S2129" s="31" t="s">
        <v>36</v>
      </c>
      <c r="T2129" s="31" t="s">
        <v>95</v>
      </c>
      <c r="U2129" s="169">
        <v>45516</v>
      </c>
      <c r="V2129" s="150"/>
      <c r="W2129" s="141" t="str" cm="1">
        <f t="array" ref="W2129">IF(SUM(LEN(B2129:V2129))=0,"",IF(OR(OR(ISBLANK(F2129),SUM(LEN(C2129),LEN(D2129))=0),AND(NOT(E2129="Unknown"),ISBLANK(J2129)),AND(NOT(O2129="Unknown"),ISBLANK(R2129))),"Missing Information", INDEX(Table15[Entire Service Line Classification], MATCH(SUMIFS(Table15[Unique ID],Table15[System-Owned Portion],E2129,Table15[If Material Anything Other than "Lead" in Column E,Was Material Ever Previously Lead?],G2129,Table15[Customer-Owned Portion],O2129),Table15[Unique ID],0),0)))</f>
        <v>Non-lead</v>
      </c>
      <c r="X2129"/>
    </row>
    <row r="2130" spans="2:24" ht="30" x14ac:dyDescent="0.25">
      <c r="B2130" s="146">
        <v>26366375</v>
      </c>
      <c r="C2130" s="31" t="s">
        <v>2462</v>
      </c>
      <c r="D2130" s="31">
        <v>2327</v>
      </c>
      <c r="E2130" s="44" t="s">
        <v>43</v>
      </c>
      <c r="F2130" s="43" t="s">
        <v>34</v>
      </c>
      <c r="G2130" s="84" t="s">
        <v>34</v>
      </c>
      <c r="H2130" s="31" t="s">
        <v>3177</v>
      </c>
      <c r="I2130" s="31"/>
      <c r="J2130" s="84" t="s">
        <v>106</v>
      </c>
      <c r="K2130" s="31" t="s">
        <v>36</v>
      </c>
      <c r="L2130" s="31" t="s">
        <v>95</v>
      </c>
      <c r="M2130" s="169">
        <v>45516</v>
      </c>
      <c r="N2130" s="148"/>
      <c r="O2130" s="44" t="s">
        <v>42</v>
      </c>
      <c r="P2130" s="43" t="s">
        <v>3178</v>
      </c>
      <c r="Q2130" s="31"/>
      <c r="R2130" s="84" t="s">
        <v>106</v>
      </c>
      <c r="S2130" s="31" t="s">
        <v>36</v>
      </c>
      <c r="T2130" s="31" t="s">
        <v>95</v>
      </c>
      <c r="U2130" s="169">
        <v>45516</v>
      </c>
      <c r="V2130" s="150"/>
      <c r="W2130" s="141" t="str" cm="1">
        <f t="array" ref="W2130">IF(SUM(LEN(B2130:V2130))=0,"",IF(OR(OR(ISBLANK(F2130),SUM(LEN(C2130),LEN(D2130))=0),AND(NOT(E2130="Unknown"),ISBLANK(J2130)),AND(NOT(O2130="Unknown"),ISBLANK(R2130))),"Missing Information", INDEX(Table15[Entire Service Line Classification], MATCH(SUMIFS(Table15[Unique ID],Table15[System-Owned Portion],E2130,Table15[If Material Anything Other than "Lead" in Column E,Was Material Ever Previously Lead?],G2130,Table15[Customer-Owned Portion],O2130),Table15[Unique ID],0),0)))</f>
        <v>Non-lead</v>
      </c>
      <c r="X2130"/>
    </row>
    <row r="2131" spans="2:24" ht="30" x14ac:dyDescent="0.25">
      <c r="B2131" s="146">
        <v>26366726</v>
      </c>
      <c r="C2131" s="31" t="s">
        <v>2463</v>
      </c>
      <c r="D2131" s="31">
        <v>2328</v>
      </c>
      <c r="E2131" s="44" t="s">
        <v>43</v>
      </c>
      <c r="F2131" s="43" t="s">
        <v>34</v>
      </c>
      <c r="G2131" s="84" t="s">
        <v>34</v>
      </c>
      <c r="H2131" s="31" t="s">
        <v>3177</v>
      </c>
      <c r="I2131" s="31"/>
      <c r="J2131" s="84" t="s">
        <v>106</v>
      </c>
      <c r="K2131" s="31" t="s">
        <v>36</v>
      </c>
      <c r="L2131" s="31" t="s">
        <v>95</v>
      </c>
      <c r="M2131" s="169">
        <v>45516</v>
      </c>
      <c r="N2131" s="148"/>
      <c r="O2131" s="44" t="s">
        <v>35</v>
      </c>
      <c r="P2131" s="43" t="s">
        <v>3178</v>
      </c>
      <c r="Q2131" s="31"/>
      <c r="R2131" s="84" t="s">
        <v>106</v>
      </c>
      <c r="S2131" s="31" t="s">
        <v>36</v>
      </c>
      <c r="T2131" s="31" t="s">
        <v>95</v>
      </c>
      <c r="U2131" s="169">
        <v>45516</v>
      </c>
      <c r="V2131" s="150"/>
      <c r="W2131" s="141" t="str" cm="1">
        <f t="array" ref="W2131">IF(SUM(LEN(B2131:V2131))=0,"",IF(OR(OR(ISBLANK(F2131),SUM(LEN(C2131),LEN(D2131))=0),AND(NOT(E2131="Unknown"),ISBLANK(J2131)),AND(NOT(O2131="Unknown"),ISBLANK(R2131))),"Missing Information", INDEX(Table15[Entire Service Line Classification], MATCH(SUMIFS(Table15[Unique ID],Table15[System-Owned Portion],E2131,Table15[If Material Anything Other than "Lead" in Column E,Was Material Ever Previously Lead?],G2131,Table15[Customer-Owned Portion],O2131),Table15[Unique ID],0),0)))</f>
        <v>Non-lead</v>
      </c>
      <c r="X2131"/>
    </row>
    <row r="2132" spans="2:24" ht="30" x14ac:dyDescent="0.25">
      <c r="B2132" s="146">
        <v>26366481</v>
      </c>
      <c r="C2132" s="31" t="s">
        <v>2464</v>
      </c>
      <c r="D2132" s="31">
        <v>2329</v>
      </c>
      <c r="E2132" s="44" t="s">
        <v>43</v>
      </c>
      <c r="F2132" s="43" t="s">
        <v>34</v>
      </c>
      <c r="G2132" s="84" t="s">
        <v>34</v>
      </c>
      <c r="H2132" s="31" t="s">
        <v>3177</v>
      </c>
      <c r="I2132" s="31"/>
      <c r="J2132" s="84" t="s">
        <v>106</v>
      </c>
      <c r="K2132" s="31" t="s">
        <v>36</v>
      </c>
      <c r="L2132" s="31" t="s">
        <v>95</v>
      </c>
      <c r="M2132" s="169">
        <v>45516</v>
      </c>
      <c r="N2132" s="148"/>
      <c r="O2132" s="44" t="s">
        <v>42</v>
      </c>
      <c r="P2132" s="43" t="s">
        <v>3178</v>
      </c>
      <c r="Q2132" s="31"/>
      <c r="R2132" s="84" t="s">
        <v>106</v>
      </c>
      <c r="S2132" s="31" t="s">
        <v>36</v>
      </c>
      <c r="T2132" s="31" t="s">
        <v>95</v>
      </c>
      <c r="U2132" s="169">
        <v>45516</v>
      </c>
      <c r="V2132" s="150"/>
      <c r="W2132" s="141" t="str" cm="1">
        <f t="array" ref="W2132">IF(SUM(LEN(B2132:V2132))=0,"",IF(OR(OR(ISBLANK(F2132),SUM(LEN(C2132),LEN(D2132))=0),AND(NOT(E2132="Unknown"),ISBLANK(J2132)),AND(NOT(O2132="Unknown"),ISBLANK(R2132))),"Missing Information", INDEX(Table15[Entire Service Line Classification], MATCH(SUMIFS(Table15[Unique ID],Table15[System-Owned Portion],E2132,Table15[If Material Anything Other than "Lead" in Column E,Was Material Ever Previously Lead?],G2132,Table15[Customer-Owned Portion],O2132),Table15[Unique ID],0),0)))</f>
        <v>Non-lead</v>
      </c>
      <c r="X2132"/>
    </row>
    <row r="2133" spans="2:24" ht="30" x14ac:dyDescent="0.25">
      <c r="B2133" s="146">
        <v>26366406</v>
      </c>
      <c r="C2133" s="31" t="s">
        <v>2465</v>
      </c>
      <c r="D2133" s="31">
        <v>2330</v>
      </c>
      <c r="E2133" s="44" t="s">
        <v>43</v>
      </c>
      <c r="F2133" s="43" t="s">
        <v>34</v>
      </c>
      <c r="G2133" s="84" t="s">
        <v>34</v>
      </c>
      <c r="H2133" s="31" t="s">
        <v>3177</v>
      </c>
      <c r="I2133" s="31"/>
      <c r="J2133" s="84" t="s">
        <v>106</v>
      </c>
      <c r="K2133" s="31" t="s">
        <v>36</v>
      </c>
      <c r="L2133" s="31" t="s">
        <v>95</v>
      </c>
      <c r="M2133" s="169">
        <v>45516</v>
      </c>
      <c r="N2133" s="148"/>
      <c r="O2133" s="44" t="s">
        <v>42</v>
      </c>
      <c r="P2133" s="43" t="s">
        <v>3178</v>
      </c>
      <c r="Q2133" s="31"/>
      <c r="R2133" s="84" t="s">
        <v>106</v>
      </c>
      <c r="S2133" s="31" t="s">
        <v>36</v>
      </c>
      <c r="T2133" s="31" t="s">
        <v>95</v>
      </c>
      <c r="U2133" s="169">
        <v>45516</v>
      </c>
      <c r="V2133" s="150"/>
      <c r="W2133" s="141" t="str" cm="1">
        <f t="array" ref="W2133">IF(SUM(LEN(B2133:V2133))=0,"",IF(OR(OR(ISBLANK(F2133),SUM(LEN(C2133),LEN(D2133))=0),AND(NOT(E2133="Unknown"),ISBLANK(J2133)),AND(NOT(O2133="Unknown"),ISBLANK(R2133))),"Missing Information", INDEX(Table15[Entire Service Line Classification], MATCH(SUMIFS(Table15[Unique ID],Table15[System-Owned Portion],E2133,Table15[If Material Anything Other than "Lead" in Column E,Was Material Ever Previously Lead?],G2133,Table15[Customer-Owned Portion],O2133),Table15[Unique ID],0),0)))</f>
        <v>Non-lead</v>
      </c>
      <c r="X2133"/>
    </row>
    <row r="2134" spans="2:24" ht="30" x14ac:dyDescent="0.25">
      <c r="B2134" s="146">
        <v>26366483</v>
      </c>
      <c r="C2134" s="31" t="s">
        <v>2466</v>
      </c>
      <c r="D2134" s="31">
        <v>2331</v>
      </c>
      <c r="E2134" s="44" t="s">
        <v>43</v>
      </c>
      <c r="F2134" s="43" t="s">
        <v>34</v>
      </c>
      <c r="G2134" s="84" t="s">
        <v>34</v>
      </c>
      <c r="H2134" s="31" t="s">
        <v>3177</v>
      </c>
      <c r="I2134" s="31"/>
      <c r="J2134" s="84" t="s">
        <v>106</v>
      </c>
      <c r="K2134" s="31" t="s">
        <v>36</v>
      </c>
      <c r="L2134" s="31" t="s">
        <v>95</v>
      </c>
      <c r="M2134" s="169">
        <v>45516</v>
      </c>
      <c r="N2134" s="148"/>
      <c r="O2134" s="44" t="s">
        <v>43</v>
      </c>
      <c r="P2134" s="43" t="s">
        <v>3178</v>
      </c>
      <c r="Q2134" s="31"/>
      <c r="R2134" s="84" t="s">
        <v>106</v>
      </c>
      <c r="S2134" s="31" t="s">
        <v>36</v>
      </c>
      <c r="T2134" s="31" t="s">
        <v>95</v>
      </c>
      <c r="U2134" s="169">
        <v>45516</v>
      </c>
      <c r="V2134" s="150"/>
      <c r="W2134" s="141" t="str" cm="1">
        <f t="array" ref="W2134">IF(SUM(LEN(B2134:V2134))=0,"",IF(OR(OR(ISBLANK(F2134),SUM(LEN(C2134),LEN(D2134))=0),AND(NOT(E2134="Unknown"),ISBLANK(J2134)),AND(NOT(O2134="Unknown"),ISBLANK(R2134))),"Missing Information", INDEX(Table15[Entire Service Line Classification], MATCH(SUMIFS(Table15[Unique ID],Table15[System-Owned Portion],E2134,Table15[If Material Anything Other than "Lead" in Column E,Was Material Ever Previously Lead?],G2134,Table15[Customer-Owned Portion],O2134),Table15[Unique ID],0),0)))</f>
        <v>Non-lead</v>
      </c>
      <c r="X2134"/>
    </row>
    <row r="2135" spans="2:24" ht="30" x14ac:dyDescent="0.25">
      <c r="B2135" s="146">
        <v>26366379</v>
      </c>
      <c r="C2135" s="31" t="s">
        <v>2467</v>
      </c>
      <c r="D2135" s="31">
        <v>2332</v>
      </c>
      <c r="E2135" s="44" t="s">
        <v>43</v>
      </c>
      <c r="F2135" s="43" t="s">
        <v>34</v>
      </c>
      <c r="G2135" s="84" t="s">
        <v>34</v>
      </c>
      <c r="H2135" s="31" t="s">
        <v>3177</v>
      </c>
      <c r="I2135" s="31"/>
      <c r="J2135" s="84" t="s">
        <v>106</v>
      </c>
      <c r="K2135" s="31" t="s">
        <v>36</v>
      </c>
      <c r="L2135" s="31" t="s">
        <v>95</v>
      </c>
      <c r="M2135" s="169">
        <v>45516</v>
      </c>
      <c r="N2135" s="148"/>
      <c r="O2135" s="44" t="s">
        <v>42</v>
      </c>
      <c r="P2135" s="43" t="s">
        <v>3178</v>
      </c>
      <c r="Q2135" s="31"/>
      <c r="R2135" s="84" t="s">
        <v>106</v>
      </c>
      <c r="S2135" s="31" t="s">
        <v>36</v>
      </c>
      <c r="T2135" s="31" t="s">
        <v>95</v>
      </c>
      <c r="U2135" s="169">
        <v>45516</v>
      </c>
      <c r="V2135" s="150"/>
      <c r="W2135" s="141" t="str" cm="1">
        <f t="array" ref="W2135">IF(SUM(LEN(B2135:V2135))=0,"",IF(OR(OR(ISBLANK(F2135),SUM(LEN(C2135),LEN(D2135))=0),AND(NOT(E2135="Unknown"),ISBLANK(J2135)),AND(NOT(O2135="Unknown"),ISBLANK(R2135))),"Missing Information", INDEX(Table15[Entire Service Line Classification], MATCH(SUMIFS(Table15[Unique ID],Table15[System-Owned Portion],E2135,Table15[If Material Anything Other than "Lead" in Column E,Was Material Ever Previously Lead?],G2135,Table15[Customer-Owned Portion],O2135),Table15[Unique ID],0),0)))</f>
        <v>Non-lead</v>
      </c>
      <c r="X2135"/>
    </row>
    <row r="2136" spans="2:24" ht="30" x14ac:dyDescent="0.25">
      <c r="B2136" s="146">
        <v>26366374</v>
      </c>
      <c r="C2136" s="31" t="s">
        <v>2468</v>
      </c>
      <c r="D2136" s="31">
        <v>2333</v>
      </c>
      <c r="E2136" s="44" t="s">
        <v>43</v>
      </c>
      <c r="F2136" s="43" t="s">
        <v>34</v>
      </c>
      <c r="G2136" s="84" t="s">
        <v>34</v>
      </c>
      <c r="H2136" s="31" t="s">
        <v>3177</v>
      </c>
      <c r="I2136" s="31"/>
      <c r="J2136" s="84" t="s">
        <v>106</v>
      </c>
      <c r="K2136" s="31" t="s">
        <v>36</v>
      </c>
      <c r="L2136" s="31" t="s">
        <v>95</v>
      </c>
      <c r="M2136" s="169">
        <v>45516</v>
      </c>
      <c r="N2136" s="148"/>
      <c r="O2136" s="44" t="s">
        <v>43</v>
      </c>
      <c r="P2136" s="43" t="s">
        <v>3178</v>
      </c>
      <c r="Q2136" s="31"/>
      <c r="R2136" s="84" t="s">
        <v>106</v>
      </c>
      <c r="S2136" s="31" t="s">
        <v>36</v>
      </c>
      <c r="T2136" s="31" t="s">
        <v>95</v>
      </c>
      <c r="U2136" s="169">
        <v>45516</v>
      </c>
      <c r="V2136" s="150"/>
      <c r="W2136" s="141" t="str" cm="1">
        <f t="array" ref="W2136">IF(SUM(LEN(B2136:V2136))=0,"",IF(OR(OR(ISBLANK(F2136),SUM(LEN(C2136),LEN(D2136))=0),AND(NOT(E2136="Unknown"),ISBLANK(J2136)),AND(NOT(O2136="Unknown"),ISBLANK(R2136))),"Missing Information", INDEX(Table15[Entire Service Line Classification], MATCH(SUMIFS(Table15[Unique ID],Table15[System-Owned Portion],E2136,Table15[If Material Anything Other than "Lead" in Column E,Was Material Ever Previously Lead?],G2136,Table15[Customer-Owned Portion],O2136),Table15[Unique ID],0),0)))</f>
        <v>Non-lead</v>
      </c>
      <c r="X2136"/>
    </row>
    <row r="2137" spans="2:24" ht="30" x14ac:dyDescent="0.25">
      <c r="B2137" s="146">
        <v>26366373</v>
      </c>
      <c r="C2137" s="31" t="s">
        <v>2469</v>
      </c>
      <c r="D2137" s="31">
        <v>2334</v>
      </c>
      <c r="E2137" s="44" t="s">
        <v>43</v>
      </c>
      <c r="F2137" s="43" t="s">
        <v>34</v>
      </c>
      <c r="G2137" s="84" t="s">
        <v>34</v>
      </c>
      <c r="H2137" s="31" t="s">
        <v>3177</v>
      </c>
      <c r="I2137" s="31"/>
      <c r="J2137" s="84" t="s">
        <v>106</v>
      </c>
      <c r="K2137" s="31" t="s">
        <v>36</v>
      </c>
      <c r="L2137" s="31" t="s">
        <v>95</v>
      </c>
      <c r="M2137" s="169">
        <v>45516</v>
      </c>
      <c r="N2137" s="148"/>
      <c r="O2137" s="44" t="s">
        <v>42</v>
      </c>
      <c r="P2137" s="43" t="s">
        <v>3178</v>
      </c>
      <c r="Q2137" s="31"/>
      <c r="R2137" s="84" t="s">
        <v>106</v>
      </c>
      <c r="S2137" s="31" t="s">
        <v>36</v>
      </c>
      <c r="T2137" s="31" t="s">
        <v>95</v>
      </c>
      <c r="U2137" s="169">
        <v>45516</v>
      </c>
      <c r="V2137" s="150"/>
      <c r="W2137" s="141" t="str" cm="1">
        <f t="array" ref="W2137">IF(SUM(LEN(B2137:V2137))=0,"",IF(OR(OR(ISBLANK(F2137),SUM(LEN(C2137),LEN(D2137))=0),AND(NOT(E2137="Unknown"),ISBLANK(J2137)),AND(NOT(O2137="Unknown"),ISBLANK(R2137))),"Missing Information", INDEX(Table15[Entire Service Line Classification], MATCH(SUMIFS(Table15[Unique ID],Table15[System-Owned Portion],E2137,Table15[If Material Anything Other than "Lead" in Column E,Was Material Ever Previously Lead?],G2137,Table15[Customer-Owned Portion],O2137),Table15[Unique ID],0),0)))</f>
        <v>Non-lead</v>
      </c>
      <c r="X2137"/>
    </row>
    <row r="2138" spans="2:24" ht="30" x14ac:dyDescent="0.25">
      <c r="B2138" s="146">
        <v>26366377</v>
      </c>
      <c r="C2138" s="31" t="s">
        <v>2470</v>
      </c>
      <c r="D2138" s="31">
        <v>2335</v>
      </c>
      <c r="E2138" s="44" t="s">
        <v>43</v>
      </c>
      <c r="F2138" s="43" t="s">
        <v>34</v>
      </c>
      <c r="G2138" s="84" t="s">
        <v>34</v>
      </c>
      <c r="H2138" s="31" t="s">
        <v>3177</v>
      </c>
      <c r="I2138" s="31"/>
      <c r="J2138" s="84" t="s">
        <v>106</v>
      </c>
      <c r="K2138" s="31" t="s">
        <v>36</v>
      </c>
      <c r="L2138" s="31" t="s">
        <v>95</v>
      </c>
      <c r="M2138" s="169">
        <v>45516</v>
      </c>
      <c r="N2138" s="148"/>
      <c r="O2138" s="44" t="s">
        <v>43</v>
      </c>
      <c r="P2138" s="43" t="s">
        <v>3178</v>
      </c>
      <c r="Q2138" s="31"/>
      <c r="R2138" s="84" t="s">
        <v>106</v>
      </c>
      <c r="S2138" s="31" t="s">
        <v>36</v>
      </c>
      <c r="T2138" s="31" t="s">
        <v>95</v>
      </c>
      <c r="U2138" s="169">
        <v>45516</v>
      </c>
      <c r="V2138" s="150"/>
      <c r="W2138" s="141" t="str" cm="1">
        <f t="array" ref="W2138">IF(SUM(LEN(B2138:V2138))=0,"",IF(OR(OR(ISBLANK(F2138),SUM(LEN(C2138),LEN(D2138))=0),AND(NOT(E2138="Unknown"),ISBLANK(J2138)),AND(NOT(O2138="Unknown"),ISBLANK(R2138))),"Missing Information", INDEX(Table15[Entire Service Line Classification], MATCH(SUMIFS(Table15[Unique ID],Table15[System-Owned Portion],E2138,Table15[If Material Anything Other than "Lead" in Column E,Was Material Ever Previously Lead?],G2138,Table15[Customer-Owned Portion],O2138),Table15[Unique ID],0),0)))</f>
        <v>Non-lead</v>
      </c>
      <c r="X2138"/>
    </row>
    <row r="2139" spans="2:24" ht="30" x14ac:dyDescent="0.25">
      <c r="B2139" s="146">
        <v>26366173</v>
      </c>
      <c r="C2139" s="31" t="s">
        <v>2471</v>
      </c>
      <c r="D2139" s="31">
        <v>2336</v>
      </c>
      <c r="E2139" s="44" t="s">
        <v>43</v>
      </c>
      <c r="F2139" s="43" t="s">
        <v>34</v>
      </c>
      <c r="G2139" s="84" t="s">
        <v>34</v>
      </c>
      <c r="H2139" s="31" t="s">
        <v>3177</v>
      </c>
      <c r="I2139" s="31"/>
      <c r="J2139" s="84" t="s">
        <v>106</v>
      </c>
      <c r="K2139" s="31" t="s">
        <v>36</v>
      </c>
      <c r="L2139" s="31" t="s">
        <v>95</v>
      </c>
      <c r="M2139" s="169">
        <v>45516</v>
      </c>
      <c r="N2139" s="148"/>
      <c r="O2139" s="44" t="s">
        <v>43</v>
      </c>
      <c r="P2139" s="43" t="s">
        <v>3178</v>
      </c>
      <c r="Q2139" s="31"/>
      <c r="R2139" s="84" t="s">
        <v>106</v>
      </c>
      <c r="S2139" s="31" t="s">
        <v>36</v>
      </c>
      <c r="T2139" s="31" t="s">
        <v>95</v>
      </c>
      <c r="U2139" s="169">
        <v>45516</v>
      </c>
      <c r="V2139" s="150"/>
      <c r="W2139" s="141" t="str" cm="1">
        <f t="array" ref="W2139">IF(SUM(LEN(B2139:V2139))=0,"",IF(OR(OR(ISBLANK(F2139),SUM(LEN(C2139),LEN(D2139))=0),AND(NOT(E2139="Unknown"),ISBLANK(J2139)),AND(NOT(O2139="Unknown"),ISBLANK(R2139))),"Missing Information", INDEX(Table15[Entire Service Line Classification], MATCH(SUMIFS(Table15[Unique ID],Table15[System-Owned Portion],E2139,Table15[If Material Anything Other than "Lead" in Column E,Was Material Ever Previously Lead?],G2139,Table15[Customer-Owned Portion],O2139),Table15[Unique ID],0),0)))</f>
        <v>Non-lead</v>
      </c>
      <c r="X2139"/>
    </row>
    <row r="2140" spans="2:24" ht="30" x14ac:dyDescent="0.25">
      <c r="B2140" s="146">
        <v>26366174</v>
      </c>
      <c r="C2140" s="31" t="s">
        <v>2472</v>
      </c>
      <c r="D2140" s="31">
        <v>2337</v>
      </c>
      <c r="E2140" s="44" t="s">
        <v>43</v>
      </c>
      <c r="F2140" s="43" t="s">
        <v>34</v>
      </c>
      <c r="G2140" s="84" t="s">
        <v>34</v>
      </c>
      <c r="H2140" s="31" t="s">
        <v>3177</v>
      </c>
      <c r="I2140" s="31"/>
      <c r="J2140" s="84" t="s">
        <v>106</v>
      </c>
      <c r="K2140" s="31" t="s">
        <v>36</v>
      </c>
      <c r="L2140" s="31" t="s">
        <v>95</v>
      </c>
      <c r="M2140" s="169">
        <v>45516</v>
      </c>
      <c r="N2140" s="148"/>
      <c r="O2140" s="44" t="s">
        <v>43</v>
      </c>
      <c r="P2140" s="43" t="s">
        <v>3178</v>
      </c>
      <c r="Q2140" s="31"/>
      <c r="R2140" s="84" t="s">
        <v>106</v>
      </c>
      <c r="S2140" s="31" t="s">
        <v>36</v>
      </c>
      <c r="T2140" s="31" t="s">
        <v>95</v>
      </c>
      <c r="U2140" s="169">
        <v>45516</v>
      </c>
      <c r="V2140" s="150"/>
      <c r="W2140" s="141" t="str" cm="1">
        <f t="array" ref="W2140">IF(SUM(LEN(B2140:V2140))=0,"",IF(OR(OR(ISBLANK(F2140),SUM(LEN(C2140),LEN(D2140))=0),AND(NOT(E2140="Unknown"),ISBLANK(J2140)),AND(NOT(O2140="Unknown"),ISBLANK(R2140))),"Missing Information", INDEX(Table15[Entire Service Line Classification], MATCH(SUMIFS(Table15[Unique ID],Table15[System-Owned Portion],E2140,Table15[If Material Anything Other than "Lead" in Column E,Was Material Ever Previously Lead?],G2140,Table15[Customer-Owned Portion],O2140),Table15[Unique ID],0),0)))</f>
        <v>Non-lead</v>
      </c>
      <c r="X2140"/>
    </row>
    <row r="2141" spans="2:24" ht="30" x14ac:dyDescent="0.25">
      <c r="B2141" s="146">
        <v>26366175</v>
      </c>
      <c r="C2141" s="31" t="s">
        <v>2473</v>
      </c>
      <c r="D2141" s="31">
        <v>2338</v>
      </c>
      <c r="E2141" s="44" t="s">
        <v>43</v>
      </c>
      <c r="F2141" s="43" t="s">
        <v>34</v>
      </c>
      <c r="G2141" s="84" t="s">
        <v>34</v>
      </c>
      <c r="H2141" s="31" t="s">
        <v>3177</v>
      </c>
      <c r="I2141" s="31"/>
      <c r="J2141" s="84" t="s">
        <v>106</v>
      </c>
      <c r="K2141" s="31" t="s">
        <v>36</v>
      </c>
      <c r="L2141" s="31" t="s">
        <v>95</v>
      </c>
      <c r="M2141" s="169">
        <v>45516</v>
      </c>
      <c r="N2141" s="148"/>
      <c r="O2141" s="44" t="s">
        <v>42</v>
      </c>
      <c r="P2141" s="43" t="s">
        <v>3178</v>
      </c>
      <c r="Q2141" s="31"/>
      <c r="R2141" s="84" t="s">
        <v>106</v>
      </c>
      <c r="S2141" s="31" t="s">
        <v>36</v>
      </c>
      <c r="T2141" s="31" t="s">
        <v>95</v>
      </c>
      <c r="U2141" s="169">
        <v>45516</v>
      </c>
      <c r="V2141" s="150"/>
      <c r="W2141" s="141" t="str" cm="1">
        <f t="array" ref="W2141">IF(SUM(LEN(B2141:V2141))=0,"",IF(OR(OR(ISBLANK(F2141),SUM(LEN(C2141),LEN(D2141))=0),AND(NOT(E2141="Unknown"),ISBLANK(J2141)),AND(NOT(O2141="Unknown"),ISBLANK(R2141))),"Missing Information", INDEX(Table15[Entire Service Line Classification], MATCH(SUMIFS(Table15[Unique ID],Table15[System-Owned Portion],E2141,Table15[If Material Anything Other than "Lead" in Column E,Was Material Ever Previously Lead?],G2141,Table15[Customer-Owned Portion],O2141),Table15[Unique ID],0),0)))</f>
        <v>Non-lead</v>
      </c>
      <c r="X2141"/>
    </row>
    <row r="2142" spans="2:24" ht="30" x14ac:dyDescent="0.25">
      <c r="B2142" s="146">
        <v>26366176</v>
      </c>
      <c r="C2142" s="31" t="s">
        <v>2474</v>
      </c>
      <c r="D2142" s="31">
        <v>2339</v>
      </c>
      <c r="E2142" s="44" t="s">
        <v>43</v>
      </c>
      <c r="F2142" s="43" t="s">
        <v>34</v>
      </c>
      <c r="G2142" s="84" t="s">
        <v>34</v>
      </c>
      <c r="H2142" s="31" t="s">
        <v>3177</v>
      </c>
      <c r="I2142" s="31"/>
      <c r="J2142" s="84" t="s">
        <v>106</v>
      </c>
      <c r="K2142" s="31" t="s">
        <v>36</v>
      </c>
      <c r="L2142" s="31" t="s">
        <v>95</v>
      </c>
      <c r="M2142" s="169">
        <v>45516</v>
      </c>
      <c r="N2142" s="148"/>
      <c r="O2142" s="44" t="s">
        <v>43</v>
      </c>
      <c r="P2142" s="43" t="s">
        <v>3178</v>
      </c>
      <c r="Q2142" s="31"/>
      <c r="R2142" s="84" t="s">
        <v>106</v>
      </c>
      <c r="S2142" s="31" t="s">
        <v>36</v>
      </c>
      <c r="T2142" s="31" t="s">
        <v>95</v>
      </c>
      <c r="U2142" s="169">
        <v>45516</v>
      </c>
      <c r="V2142" s="150"/>
      <c r="W2142" s="141" t="str" cm="1">
        <f t="array" ref="W2142">IF(SUM(LEN(B2142:V2142))=0,"",IF(OR(OR(ISBLANK(F2142),SUM(LEN(C2142),LEN(D2142))=0),AND(NOT(E2142="Unknown"),ISBLANK(J2142)),AND(NOT(O2142="Unknown"),ISBLANK(R2142))),"Missing Information", INDEX(Table15[Entire Service Line Classification], MATCH(SUMIFS(Table15[Unique ID],Table15[System-Owned Portion],E2142,Table15[If Material Anything Other than "Lead" in Column E,Was Material Ever Previously Lead?],G2142,Table15[Customer-Owned Portion],O2142),Table15[Unique ID],0),0)))</f>
        <v>Non-lead</v>
      </c>
      <c r="X2142"/>
    </row>
    <row r="2143" spans="2:24" ht="30" x14ac:dyDescent="0.25">
      <c r="B2143" s="146">
        <v>26366243</v>
      </c>
      <c r="C2143" s="31" t="s">
        <v>2475</v>
      </c>
      <c r="D2143" s="31">
        <v>2340</v>
      </c>
      <c r="E2143" s="44" t="s">
        <v>43</v>
      </c>
      <c r="F2143" s="43" t="s">
        <v>34</v>
      </c>
      <c r="G2143" s="84" t="s">
        <v>34</v>
      </c>
      <c r="H2143" s="31" t="s">
        <v>3177</v>
      </c>
      <c r="I2143" s="31"/>
      <c r="J2143" s="84" t="s">
        <v>106</v>
      </c>
      <c r="K2143" s="31" t="s">
        <v>36</v>
      </c>
      <c r="L2143" s="31" t="s">
        <v>95</v>
      </c>
      <c r="M2143" s="169">
        <v>45516</v>
      </c>
      <c r="N2143" s="148"/>
      <c r="O2143" s="44" t="s">
        <v>43</v>
      </c>
      <c r="P2143" s="43" t="s">
        <v>3178</v>
      </c>
      <c r="Q2143" s="31"/>
      <c r="R2143" s="84" t="s">
        <v>106</v>
      </c>
      <c r="S2143" s="31" t="s">
        <v>36</v>
      </c>
      <c r="T2143" s="31" t="s">
        <v>95</v>
      </c>
      <c r="U2143" s="169">
        <v>45516</v>
      </c>
      <c r="V2143" s="150"/>
      <c r="W2143" s="141" t="str" cm="1">
        <f t="array" ref="W2143">IF(SUM(LEN(B2143:V2143))=0,"",IF(OR(OR(ISBLANK(F2143),SUM(LEN(C2143),LEN(D2143))=0),AND(NOT(E2143="Unknown"),ISBLANK(J2143)),AND(NOT(O2143="Unknown"),ISBLANK(R2143))),"Missing Information", INDEX(Table15[Entire Service Line Classification], MATCH(SUMIFS(Table15[Unique ID],Table15[System-Owned Portion],E2143,Table15[If Material Anything Other than "Lead" in Column E,Was Material Ever Previously Lead?],G2143,Table15[Customer-Owned Portion],O2143),Table15[Unique ID],0),0)))</f>
        <v>Non-lead</v>
      </c>
      <c r="X2143"/>
    </row>
    <row r="2144" spans="2:24" ht="30" x14ac:dyDescent="0.25">
      <c r="B2144" s="146">
        <v>26366309</v>
      </c>
      <c r="C2144" s="31" t="s">
        <v>2476</v>
      </c>
      <c r="D2144" s="31">
        <v>2341</v>
      </c>
      <c r="E2144" s="44" t="s">
        <v>43</v>
      </c>
      <c r="F2144" s="43" t="s">
        <v>34</v>
      </c>
      <c r="G2144" s="84" t="s">
        <v>34</v>
      </c>
      <c r="H2144" s="31" t="s">
        <v>3177</v>
      </c>
      <c r="I2144" s="31"/>
      <c r="J2144" s="84" t="s">
        <v>106</v>
      </c>
      <c r="K2144" s="31" t="s">
        <v>36</v>
      </c>
      <c r="L2144" s="31" t="s">
        <v>95</v>
      </c>
      <c r="M2144" s="169">
        <v>45516</v>
      </c>
      <c r="N2144" s="148"/>
      <c r="O2144" s="44" t="s">
        <v>43</v>
      </c>
      <c r="P2144" s="43" t="s">
        <v>3178</v>
      </c>
      <c r="Q2144" s="31"/>
      <c r="R2144" s="84" t="s">
        <v>106</v>
      </c>
      <c r="S2144" s="31" t="s">
        <v>36</v>
      </c>
      <c r="T2144" s="31" t="s">
        <v>95</v>
      </c>
      <c r="U2144" s="169">
        <v>45516</v>
      </c>
      <c r="V2144" s="150"/>
      <c r="W2144" s="141" t="str" cm="1">
        <f t="array" ref="W2144">IF(SUM(LEN(B2144:V2144))=0,"",IF(OR(OR(ISBLANK(F2144),SUM(LEN(C2144),LEN(D2144))=0),AND(NOT(E2144="Unknown"),ISBLANK(J2144)),AND(NOT(O2144="Unknown"),ISBLANK(R2144))),"Missing Information", INDEX(Table15[Entire Service Line Classification], MATCH(SUMIFS(Table15[Unique ID],Table15[System-Owned Portion],E2144,Table15[If Material Anything Other than "Lead" in Column E,Was Material Ever Previously Lead?],G2144,Table15[Customer-Owned Portion],O2144),Table15[Unique ID],0),0)))</f>
        <v>Non-lead</v>
      </c>
      <c r="X2144"/>
    </row>
    <row r="2145" spans="2:24" ht="30" x14ac:dyDescent="0.25">
      <c r="B2145" s="146">
        <v>26366314</v>
      </c>
      <c r="C2145" s="31" t="s">
        <v>2477</v>
      </c>
      <c r="D2145" s="31">
        <v>2342</v>
      </c>
      <c r="E2145" s="44" t="s">
        <v>43</v>
      </c>
      <c r="F2145" s="43" t="s">
        <v>34</v>
      </c>
      <c r="G2145" s="84" t="s">
        <v>34</v>
      </c>
      <c r="H2145" s="31" t="s">
        <v>3177</v>
      </c>
      <c r="I2145" s="31"/>
      <c r="J2145" s="84" t="s">
        <v>106</v>
      </c>
      <c r="K2145" s="31" t="s">
        <v>36</v>
      </c>
      <c r="L2145" s="31" t="s">
        <v>95</v>
      </c>
      <c r="M2145" s="169">
        <v>45516</v>
      </c>
      <c r="N2145" s="148"/>
      <c r="O2145" s="44" t="s">
        <v>43</v>
      </c>
      <c r="P2145" s="43" t="s">
        <v>3178</v>
      </c>
      <c r="Q2145" s="31"/>
      <c r="R2145" s="84" t="s">
        <v>106</v>
      </c>
      <c r="S2145" s="31" t="s">
        <v>36</v>
      </c>
      <c r="T2145" s="31" t="s">
        <v>95</v>
      </c>
      <c r="U2145" s="169">
        <v>45516</v>
      </c>
      <c r="V2145" s="150"/>
      <c r="W2145" s="141" t="str" cm="1">
        <f t="array" ref="W2145">IF(SUM(LEN(B2145:V2145))=0,"",IF(OR(OR(ISBLANK(F2145),SUM(LEN(C2145),LEN(D2145))=0),AND(NOT(E2145="Unknown"),ISBLANK(J2145)),AND(NOT(O2145="Unknown"),ISBLANK(R2145))),"Missing Information", INDEX(Table15[Entire Service Line Classification], MATCH(SUMIFS(Table15[Unique ID],Table15[System-Owned Portion],E2145,Table15[If Material Anything Other than "Lead" in Column E,Was Material Ever Previously Lead?],G2145,Table15[Customer-Owned Portion],O2145),Table15[Unique ID],0),0)))</f>
        <v>Non-lead</v>
      </c>
      <c r="X2145"/>
    </row>
    <row r="2146" spans="2:24" ht="30" x14ac:dyDescent="0.25">
      <c r="B2146" s="146">
        <v>26366310</v>
      </c>
      <c r="C2146" s="31" t="s">
        <v>2478</v>
      </c>
      <c r="D2146" s="31">
        <v>2343</v>
      </c>
      <c r="E2146" s="44" t="s">
        <v>43</v>
      </c>
      <c r="F2146" s="43" t="s">
        <v>34</v>
      </c>
      <c r="G2146" s="84" t="s">
        <v>34</v>
      </c>
      <c r="H2146" s="31" t="s">
        <v>3177</v>
      </c>
      <c r="I2146" s="31"/>
      <c r="J2146" s="84" t="s">
        <v>106</v>
      </c>
      <c r="K2146" s="31" t="s">
        <v>36</v>
      </c>
      <c r="L2146" s="31" t="s">
        <v>95</v>
      </c>
      <c r="M2146" s="169">
        <v>45516</v>
      </c>
      <c r="N2146" s="148"/>
      <c r="O2146" s="44" t="s">
        <v>43</v>
      </c>
      <c r="P2146" s="43" t="s">
        <v>3178</v>
      </c>
      <c r="Q2146" s="31"/>
      <c r="R2146" s="84" t="s">
        <v>106</v>
      </c>
      <c r="S2146" s="31" t="s">
        <v>36</v>
      </c>
      <c r="T2146" s="31" t="s">
        <v>95</v>
      </c>
      <c r="U2146" s="169">
        <v>45516</v>
      </c>
      <c r="V2146" s="150"/>
      <c r="W2146" s="141" t="str" cm="1">
        <f t="array" ref="W2146">IF(SUM(LEN(B2146:V2146))=0,"",IF(OR(OR(ISBLANK(F2146),SUM(LEN(C2146),LEN(D2146))=0),AND(NOT(E2146="Unknown"),ISBLANK(J2146)),AND(NOT(O2146="Unknown"),ISBLANK(R2146))),"Missing Information", INDEX(Table15[Entire Service Line Classification], MATCH(SUMIFS(Table15[Unique ID],Table15[System-Owned Portion],E2146,Table15[If Material Anything Other than "Lead" in Column E,Was Material Ever Previously Lead?],G2146,Table15[Customer-Owned Portion],O2146),Table15[Unique ID],0),0)))</f>
        <v>Non-lead</v>
      </c>
      <c r="X2146"/>
    </row>
    <row r="2147" spans="2:24" ht="30" x14ac:dyDescent="0.25">
      <c r="B2147" s="146">
        <v>26366312</v>
      </c>
      <c r="C2147" s="31" t="s">
        <v>2479</v>
      </c>
      <c r="D2147" s="31">
        <v>2344</v>
      </c>
      <c r="E2147" s="44" t="s">
        <v>43</v>
      </c>
      <c r="F2147" s="43" t="s">
        <v>34</v>
      </c>
      <c r="G2147" s="84" t="s">
        <v>34</v>
      </c>
      <c r="H2147" s="31" t="s">
        <v>3177</v>
      </c>
      <c r="I2147" s="31"/>
      <c r="J2147" s="84" t="s">
        <v>106</v>
      </c>
      <c r="K2147" s="31" t="s">
        <v>36</v>
      </c>
      <c r="L2147" s="31" t="s">
        <v>95</v>
      </c>
      <c r="M2147" s="169">
        <v>45516</v>
      </c>
      <c r="N2147" s="148"/>
      <c r="O2147" s="44" t="s">
        <v>43</v>
      </c>
      <c r="P2147" s="43" t="s">
        <v>3178</v>
      </c>
      <c r="Q2147" s="31"/>
      <c r="R2147" s="84" t="s">
        <v>106</v>
      </c>
      <c r="S2147" s="31" t="s">
        <v>36</v>
      </c>
      <c r="T2147" s="31" t="s">
        <v>95</v>
      </c>
      <c r="U2147" s="169">
        <v>45516</v>
      </c>
      <c r="V2147" s="150"/>
      <c r="W2147" s="141" t="str" cm="1">
        <f t="array" ref="W2147">IF(SUM(LEN(B2147:V2147))=0,"",IF(OR(OR(ISBLANK(F2147),SUM(LEN(C2147),LEN(D2147))=0),AND(NOT(E2147="Unknown"),ISBLANK(J2147)),AND(NOT(O2147="Unknown"),ISBLANK(R2147))),"Missing Information", INDEX(Table15[Entire Service Line Classification], MATCH(SUMIFS(Table15[Unique ID],Table15[System-Owned Portion],E2147,Table15[If Material Anything Other than "Lead" in Column E,Was Material Ever Previously Lead?],G2147,Table15[Customer-Owned Portion],O2147),Table15[Unique ID],0),0)))</f>
        <v>Non-lead</v>
      </c>
      <c r="X2147"/>
    </row>
    <row r="2148" spans="2:24" ht="30" x14ac:dyDescent="0.25">
      <c r="B2148" s="146">
        <v>26366311</v>
      </c>
      <c r="C2148" s="31" t="s">
        <v>2480</v>
      </c>
      <c r="D2148" s="31">
        <v>2345</v>
      </c>
      <c r="E2148" s="44" t="s">
        <v>43</v>
      </c>
      <c r="F2148" s="43" t="s">
        <v>34</v>
      </c>
      <c r="G2148" s="84" t="s">
        <v>34</v>
      </c>
      <c r="H2148" s="31" t="s">
        <v>3177</v>
      </c>
      <c r="I2148" s="31"/>
      <c r="J2148" s="84" t="s">
        <v>106</v>
      </c>
      <c r="K2148" s="31" t="s">
        <v>36</v>
      </c>
      <c r="L2148" s="31" t="s">
        <v>95</v>
      </c>
      <c r="M2148" s="169">
        <v>45516</v>
      </c>
      <c r="N2148" s="148"/>
      <c r="O2148" s="44" t="s">
        <v>43</v>
      </c>
      <c r="P2148" s="43" t="s">
        <v>3178</v>
      </c>
      <c r="Q2148" s="31"/>
      <c r="R2148" s="84" t="s">
        <v>106</v>
      </c>
      <c r="S2148" s="31" t="s">
        <v>36</v>
      </c>
      <c r="T2148" s="31" t="s">
        <v>95</v>
      </c>
      <c r="U2148" s="169">
        <v>45516</v>
      </c>
      <c r="V2148" s="150"/>
      <c r="W2148" s="141" t="str" cm="1">
        <f t="array" ref="W2148">IF(SUM(LEN(B2148:V2148))=0,"",IF(OR(OR(ISBLANK(F2148),SUM(LEN(C2148),LEN(D2148))=0),AND(NOT(E2148="Unknown"),ISBLANK(J2148)),AND(NOT(O2148="Unknown"),ISBLANK(R2148))),"Missing Information", INDEX(Table15[Entire Service Line Classification], MATCH(SUMIFS(Table15[Unique ID],Table15[System-Owned Portion],E2148,Table15[If Material Anything Other than "Lead" in Column E,Was Material Ever Previously Lead?],G2148,Table15[Customer-Owned Portion],O2148),Table15[Unique ID],0),0)))</f>
        <v>Non-lead</v>
      </c>
      <c r="X2148"/>
    </row>
    <row r="2149" spans="2:24" ht="30" x14ac:dyDescent="0.25">
      <c r="B2149" s="146">
        <v>26366316</v>
      </c>
      <c r="C2149" s="31" t="s">
        <v>2481</v>
      </c>
      <c r="D2149" s="31">
        <v>2346</v>
      </c>
      <c r="E2149" s="44" t="s">
        <v>43</v>
      </c>
      <c r="F2149" s="43" t="s">
        <v>34</v>
      </c>
      <c r="G2149" s="84" t="s">
        <v>34</v>
      </c>
      <c r="H2149" s="31" t="s">
        <v>3177</v>
      </c>
      <c r="I2149" s="31"/>
      <c r="J2149" s="84" t="s">
        <v>106</v>
      </c>
      <c r="K2149" s="31" t="s">
        <v>36</v>
      </c>
      <c r="L2149" s="31" t="s">
        <v>95</v>
      </c>
      <c r="M2149" s="169">
        <v>45516</v>
      </c>
      <c r="N2149" s="148"/>
      <c r="O2149" s="44" t="s">
        <v>43</v>
      </c>
      <c r="P2149" s="43" t="s">
        <v>3178</v>
      </c>
      <c r="Q2149" s="31"/>
      <c r="R2149" s="84" t="s">
        <v>106</v>
      </c>
      <c r="S2149" s="31" t="s">
        <v>36</v>
      </c>
      <c r="T2149" s="31" t="s">
        <v>95</v>
      </c>
      <c r="U2149" s="169">
        <v>45516</v>
      </c>
      <c r="V2149" s="150"/>
      <c r="W2149" s="141" t="str" cm="1">
        <f t="array" ref="W2149">IF(SUM(LEN(B2149:V2149))=0,"",IF(OR(OR(ISBLANK(F2149),SUM(LEN(C2149),LEN(D2149))=0),AND(NOT(E2149="Unknown"),ISBLANK(J2149)),AND(NOT(O2149="Unknown"),ISBLANK(R2149))),"Missing Information", INDEX(Table15[Entire Service Line Classification], MATCH(SUMIFS(Table15[Unique ID],Table15[System-Owned Portion],E2149,Table15[If Material Anything Other than "Lead" in Column E,Was Material Ever Previously Lead?],G2149,Table15[Customer-Owned Portion],O2149),Table15[Unique ID],0),0)))</f>
        <v>Non-lead</v>
      </c>
      <c r="X2149"/>
    </row>
    <row r="2150" spans="2:24" ht="30" x14ac:dyDescent="0.25">
      <c r="B2150" s="146">
        <v>26366313</v>
      </c>
      <c r="C2150" s="31" t="s">
        <v>2482</v>
      </c>
      <c r="D2150" s="31">
        <v>2347</v>
      </c>
      <c r="E2150" s="44" t="s">
        <v>43</v>
      </c>
      <c r="F2150" s="43" t="s">
        <v>34</v>
      </c>
      <c r="G2150" s="84" t="s">
        <v>34</v>
      </c>
      <c r="H2150" s="31" t="s">
        <v>3177</v>
      </c>
      <c r="I2150" s="31"/>
      <c r="J2150" s="84" t="s">
        <v>106</v>
      </c>
      <c r="K2150" s="31" t="s">
        <v>36</v>
      </c>
      <c r="L2150" s="31" t="s">
        <v>95</v>
      </c>
      <c r="M2150" s="169">
        <v>45516</v>
      </c>
      <c r="N2150" s="148"/>
      <c r="O2150" s="44" t="s">
        <v>42</v>
      </c>
      <c r="P2150" s="43" t="s">
        <v>3178</v>
      </c>
      <c r="Q2150" s="31"/>
      <c r="R2150" s="84" t="s">
        <v>106</v>
      </c>
      <c r="S2150" s="31" t="s">
        <v>36</v>
      </c>
      <c r="T2150" s="31" t="s">
        <v>95</v>
      </c>
      <c r="U2150" s="169">
        <v>45516</v>
      </c>
      <c r="V2150" s="150"/>
      <c r="W2150" s="141" t="str" cm="1">
        <f t="array" ref="W2150">IF(SUM(LEN(B2150:V2150))=0,"",IF(OR(OR(ISBLANK(F2150),SUM(LEN(C2150),LEN(D2150))=0),AND(NOT(E2150="Unknown"),ISBLANK(J2150)),AND(NOT(O2150="Unknown"),ISBLANK(R2150))),"Missing Information", INDEX(Table15[Entire Service Line Classification], MATCH(SUMIFS(Table15[Unique ID],Table15[System-Owned Portion],E2150,Table15[If Material Anything Other than "Lead" in Column E,Was Material Ever Previously Lead?],G2150,Table15[Customer-Owned Portion],O2150),Table15[Unique ID],0),0)))</f>
        <v>Non-lead</v>
      </c>
      <c r="X2150"/>
    </row>
    <row r="2151" spans="2:24" ht="30" x14ac:dyDescent="0.25">
      <c r="B2151" s="146">
        <v>26366215</v>
      </c>
      <c r="C2151" s="31" t="s">
        <v>2483</v>
      </c>
      <c r="D2151" s="31">
        <v>2348</v>
      </c>
      <c r="E2151" s="44" t="s">
        <v>43</v>
      </c>
      <c r="F2151" s="43" t="s">
        <v>34</v>
      </c>
      <c r="G2151" s="84" t="s">
        <v>34</v>
      </c>
      <c r="H2151" s="31" t="s">
        <v>3177</v>
      </c>
      <c r="I2151" s="31"/>
      <c r="J2151" s="84" t="s">
        <v>106</v>
      </c>
      <c r="K2151" s="31" t="s">
        <v>36</v>
      </c>
      <c r="L2151" s="31" t="s">
        <v>95</v>
      </c>
      <c r="M2151" s="169">
        <v>45516</v>
      </c>
      <c r="N2151" s="148"/>
      <c r="O2151" s="44" t="s">
        <v>43</v>
      </c>
      <c r="P2151" s="43" t="s">
        <v>3178</v>
      </c>
      <c r="Q2151" s="31"/>
      <c r="R2151" s="84" t="s">
        <v>106</v>
      </c>
      <c r="S2151" s="31" t="s">
        <v>36</v>
      </c>
      <c r="T2151" s="31" t="s">
        <v>95</v>
      </c>
      <c r="U2151" s="169">
        <v>45516</v>
      </c>
      <c r="V2151" s="150"/>
      <c r="W2151" s="141" t="str" cm="1">
        <f t="array" ref="W2151">IF(SUM(LEN(B2151:V2151))=0,"",IF(OR(OR(ISBLANK(F2151),SUM(LEN(C2151),LEN(D2151))=0),AND(NOT(E2151="Unknown"),ISBLANK(J2151)),AND(NOT(O2151="Unknown"),ISBLANK(R2151))),"Missing Information", INDEX(Table15[Entire Service Line Classification], MATCH(SUMIFS(Table15[Unique ID],Table15[System-Owned Portion],E2151,Table15[If Material Anything Other than "Lead" in Column E,Was Material Ever Previously Lead?],G2151,Table15[Customer-Owned Portion],O2151),Table15[Unique ID],0),0)))</f>
        <v>Non-lead</v>
      </c>
      <c r="X2151"/>
    </row>
    <row r="2152" spans="2:24" ht="30" x14ac:dyDescent="0.25">
      <c r="B2152" s="146">
        <v>26366315</v>
      </c>
      <c r="C2152" s="31" t="s">
        <v>2484</v>
      </c>
      <c r="D2152" s="31">
        <v>2349</v>
      </c>
      <c r="E2152" s="44" t="s">
        <v>43</v>
      </c>
      <c r="F2152" s="43" t="s">
        <v>34</v>
      </c>
      <c r="G2152" s="84" t="s">
        <v>34</v>
      </c>
      <c r="H2152" s="31" t="s">
        <v>3177</v>
      </c>
      <c r="I2152" s="31"/>
      <c r="J2152" s="84" t="s">
        <v>106</v>
      </c>
      <c r="K2152" s="31" t="s">
        <v>36</v>
      </c>
      <c r="L2152" s="31" t="s">
        <v>95</v>
      </c>
      <c r="M2152" s="169">
        <v>45516</v>
      </c>
      <c r="N2152" s="148"/>
      <c r="O2152" s="44" t="s">
        <v>43</v>
      </c>
      <c r="P2152" s="43" t="s">
        <v>3178</v>
      </c>
      <c r="Q2152" s="31"/>
      <c r="R2152" s="84" t="s">
        <v>106</v>
      </c>
      <c r="S2152" s="31" t="s">
        <v>36</v>
      </c>
      <c r="T2152" s="31" t="s">
        <v>95</v>
      </c>
      <c r="U2152" s="169">
        <v>45516</v>
      </c>
      <c r="V2152" s="150"/>
      <c r="W2152" s="141" t="str" cm="1">
        <f t="array" ref="W2152">IF(SUM(LEN(B2152:V2152))=0,"",IF(OR(OR(ISBLANK(F2152),SUM(LEN(C2152),LEN(D2152))=0),AND(NOT(E2152="Unknown"),ISBLANK(J2152)),AND(NOT(O2152="Unknown"),ISBLANK(R2152))),"Missing Information", INDEX(Table15[Entire Service Line Classification], MATCH(SUMIFS(Table15[Unique ID],Table15[System-Owned Portion],E2152,Table15[If Material Anything Other than "Lead" in Column E,Was Material Ever Previously Lead?],G2152,Table15[Customer-Owned Portion],O2152),Table15[Unique ID],0),0)))</f>
        <v>Non-lead</v>
      </c>
      <c r="X2152"/>
    </row>
    <row r="2153" spans="2:24" ht="30" x14ac:dyDescent="0.25">
      <c r="B2153" s="146">
        <v>26366217</v>
      </c>
      <c r="C2153" s="31" t="s">
        <v>2485</v>
      </c>
      <c r="D2153" s="31">
        <v>2350</v>
      </c>
      <c r="E2153" s="44" t="s">
        <v>43</v>
      </c>
      <c r="F2153" s="43" t="s">
        <v>34</v>
      </c>
      <c r="G2153" s="84" t="s">
        <v>34</v>
      </c>
      <c r="H2153" s="31" t="s">
        <v>3177</v>
      </c>
      <c r="I2153" s="31"/>
      <c r="J2153" s="84" t="s">
        <v>106</v>
      </c>
      <c r="K2153" s="31" t="s">
        <v>36</v>
      </c>
      <c r="L2153" s="31" t="s">
        <v>95</v>
      </c>
      <c r="M2153" s="169">
        <v>45516</v>
      </c>
      <c r="N2153" s="148"/>
      <c r="O2153" s="44" t="s">
        <v>43</v>
      </c>
      <c r="P2153" s="43" t="s">
        <v>3178</v>
      </c>
      <c r="Q2153" s="31"/>
      <c r="R2153" s="84" t="s">
        <v>106</v>
      </c>
      <c r="S2153" s="31" t="s">
        <v>36</v>
      </c>
      <c r="T2153" s="31" t="s">
        <v>95</v>
      </c>
      <c r="U2153" s="169">
        <v>45516</v>
      </c>
      <c r="V2153" s="150"/>
      <c r="W2153" s="141" t="str" cm="1">
        <f t="array" ref="W2153">IF(SUM(LEN(B2153:V2153))=0,"",IF(OR(OR(ISBLANK(F2153),SUM(LEN(C2153),LEN(D2153))=0),AND(NOT(E2153="Unknown"),ISBLANK(J2153)),AND(NOT(O2153="Unknown"),ISBLANK(R2153))),"Missing Information", INDEX(Table15[Entire Service Line Classification], MATCH(SUMIFS(Table15[Unique ID],Table15[System-Owned Portion],E2153,Table15[If Material Anything Other than "Lead" in Column E,Was Material Ever Previously Lead?],G2153,Table15[Customer-Owned Portion],O2153),Table15[Unique ID],0),0)))</f>
        <v>Non-lead</v>
      </c>
      <c r="X2153"/>
    </row>
    <row r="2154" spans="2:24" ht="30" x14ac:dyDescent="0.25">
      <c r="B2154" s="146">
        <v>26366221</v>
      </c>
      <c r="C2154" s="31" t="s">
        <v>2486</v>
      </c>
      <c r="D2154" s="31">
        <v>2351</v>
      </c>
      <c r="E2154" s="44" t="s">
        <v>43</v>
      </c>
      <c r="F2154" s="43" t="s">
        <v>34</v>
      </c>
      <c r="G2154" s="84" t="s">
        <v>34</v>
      </c>
      <c r="H2154" s="31" t="s">
        <v>3177</v>
      </c>
      <c r="I2154" s="31"/>
      <c r="J2154" s="84" t="s">
        <v>106</v>
      </c>
      <c r="K2154" s="31" t="s">
        <v>36</v>
      </c>
      <c r="L2154" s="31" t="s">
        <v>95</v>
      </c>
      <c r="M2154" s="169">
        <v>45516</v>
      </c>
      <c r="N2154" s="148"/>
      <c r="O2154" s="44" t="s">
        <v>42</v>
      </c>
      <c r="P2154" s="43" t="s">
        <v>3178</v>
      </c>
      <c r="Q2154" s="31"/>
      <c r="R2154" s="84" t="s">
        <v>106</v>
      </c>
      <c r="S2154" s="31" t="s">
        <v>36</v>
      </c>
      <c r="T2154" s="31" t="s">
        <v>95</v>
      </c>
      <c r="U2154" s="169">
        <v>45516</v>
      </c>
      <c r="V2154" s="150"/>
      <c r="W2154" s="141" t="str" cm="1">
        <f t="array" ref="W2154">IF(SUM(LEN(B2154:V2154))=0,"",IF(OR(OR(ISBLANK(F2154),SUM(LEN(C2154),LEN(D2154))=0),AND(NOT(E2154="Unknown"),ISBLANK(J2154)),AND(NOT(O2154="Unknown"),ISBLANK(R2154))),"Missing Information", INDEX(Table15[Entire Service Line Classification], MATCH(SUMIFS(Table15[Unique ID],Table15[System-Owned Portion],E2154,Table15[If Material Anything Other than "Lead" in Column E,Was Material Ever Previously Lead?],G2154,Table15[Customer-Owned Portion],O2154),Table15[Unique ID],0),0)))</f>
        <v>Non-lead</v>
      </c>
      <c r="X2154"/>
    </row>
    <row r="2155" spans="2:24" ht="30" x14ac:dyDescent="0.25">
      <c r="B2155" s="146">
        <v>26366218</v>
      </c>
      <c r="C2155" s="31" t="s">
        <v>2487</v>
      </c>
      <c r="D2155" s="31">
        <v>2353</v>
      </c>
      <c r="E2155" s="44" t="s">
        <v>43</v>
      </c>
      <c r="F2155" s="43" t="s">
        <v>34</v>
      </c>
      <c r="G2155" s="84" t="s">
        <v>34</v>
      </c>
      <c r="H2155" s="31" t="s">
        <v>3177</v>
      </c>
      <c r="I2155" s="31"/>
      <c r="J2155" s="84" t="s">
        <v>106</v>
      </c>
      <c r="K2155" s="31" t="s">
        <v>36</v>
      </c>
      <c r="L2155" s="31" t="s">
        <v>95</v>
      </c>
      <c r="M2155" s="169">
        <v>45516</v>
      </c>
      <c r="N2155" s="148"/>
      <c r="O2155" s="44" t="s">
        <v>43</v>
      </c>
      <c r="P2155" s="43" t="s">
        <v>3178</v>
      </c>
      <c r="Q2155" s="31"/>
      <c r="R2155" s="84" t="s">
        <v>106</v>
      </c>
      <c r="S2155" s="31" t="s">
        <v>36</v>
      </c>
      <c r="T2155" s="31" t="s">
        <v>95</v>
      </c>
      <c r="U2155" s="169">
        <v>45516</v>
      </c>
      <c r="V2155" s="150"/>
      <c r="W2155" s="141" t="str" cm="1">
        <f t="array" ref="W2155">IF(SUM(LEN(B2155:V2155))=0,"",IF(OR(OR(ISBLANK(F2155),SUM(LEN(C2155),LEN(D2155))=0),AND(NOT(E2155="Unknown"),ISBLANK(J2155)),AND(NOT(O2155="Unknown"),ISBLANK(R2155))),"Missing Information", INDEX(Table15[Entire Service Line Classification], MATCH(SUMIFS(Table15[Unique ID],Table15[System-Owned Portion],E2155,Table15[If Material Anything Other than "Lead" in Column E,Was Material Ever Previously Lead?],G2155,Table15[Customer-Owned Portion],O2155),Table15[Unique ID],0),0)))</f>
        <v>Non-lead</v>
      </c>
      <c r="X2155"/>
    </row>
    <row r="2156" spans="2:24" ht="30" x14ac:dyDescent="0.25">
      <c r="B2156" s="146">
        <v>26366227</v>
      </c>
      <c r="C2156" s="31" t="s">
        <v>2488</v>
      </c>
      <c r="D2156" s="31">
        <v>2354</v>
      </c>
      <c r="E2156" s="44" t="s">
        <v>43</v>
      </c>
      <c r="F2156" s="43" t="s">
        <v>34</v>
      </c>
      <c r="G2156" s="84" t="s">
        <v>34</v>
      </c>
      <c r="H2156" s="31" t="s">
        <v>3177</v>
      </c>
      <c r="I2156" s="31"/>
      <c r="J2156" s="84" t="s">
        <v>106</v>
      </c>
      <c r="K2156" s="31" t="s">
        <v>36</v>
      </c>
      <c r="L2156" s="31" t="s">
        <v>95</v>
      </c>
      <c r="M2156" s="169">
        <v>45516</v>
      </c>
      <c r="N2156" s="148"/>
      <c r="O2156" s="44" t="s">
        <v>43</v>
      </c>
      <c r="P2156" s="43" t="s">
        <v>3178</v>
      </c>
      <c r="Q2156" s="31"/>
      <c r="R2156" s="84" t="s">
        <v>106</v>
      </c>
      <c r="S2156" s="31" t="s">
        <v>36</v>
      </c>
      <c r="T2156" s="31" t="s">
        <v>95</v>
      </c>
      <c r="U2156" s="169">
        <v>45516</v>
      </c>
      <c r="V2156" s="150"/>
      <c r="W2156" s="141" t="str" cm="1">
        <f t="array" ref="W2156">IF(SUM(LEN(B2156:V2156))=0,"",IF(OR(OR(ISBLANK(F2156),SUM(LEN(C2156),LEN(D2156))=0),AND(NOT(E2156="Unknown"),ISBLANK(J2156)),AND(NOT(O2156="Unknown"),ISBLANK(R2156))),"Missing Information", INDEX(Table15[Entire Service Line Classification], MATCH(SUMIFS(Table15[Unique ID],Table15[System-Owned Portion],E2156,Table15[If Material Anything Other than "Lead" in Column E,Was Material Ever Previously Lead?],G2156,Table15[Customer-Owned Portion],O2156),Table15[Unique ID],0),0)))</f>
        <v>Non-lead</v>
      </c>
      <c r="X2156"/>
    </row>
    <row r="2157" spans="2:24" ht="30" x14ac:dyDescent="0.25">
      <c r="B2157" s="146">
        <v>26366216</v>
      </c>
      <c r="C2157" s="31" t="s">
        <v>2489</v>
      </c>
      <c r="D2157" s="31">
        <v>2355</v>
      </c>
      <c r="E2157" s="44" t="s">
        <v>43</v>
      </c>
      <c r="F2157" s="43" t="s">
        <v>34</v>
      </c>
      <c r="G2157" s="84" t="s">
        <v>34</v>
      </c>
      <c r="H2157" s="31" t="s">
        <v>3177</v>
      </c>
      <c r="I2157" s="31"/>
      <c r="J2157" s="84" t="s">
        <v>106</v>
      </c>
      <c r="K2157" s="31" t="s">
        <v>36</v>
      </c>
      <c r="L2157" s="31" t="s">
        <v>95</v>
      </c>
      <c r="M2157" s="169">
        <v>45516</v>
      </c>
      <c r="N2157" s="148"/>
      <c r="O2157" s="44" t="s">
        <v>43</v>
      </c>
      <c r="P2157" s="43" t="s">
        <v>3178</v>
      </c>
      <c r="Q2157" s="31"/>
      <c r="R2157" s="84" t="s">
        <v>106</v>
      </c>
      <c r="S2157" s="31" t="s">
        <v>36</v>
      </c>
      <c r="T2157" s="31" t="s">
        <v>95</v>
      </c>
      <c r="U2157" s="169">
        <v>45516</v>
      </c>
      <c r="V2157" s="150"/>
      <c r="W2157" s="141" t="str" cm="1">
        <f t="array" ref="W2157">IF(SUM(LEN(B2157:V2157))=0,"",IF(OR(OR(ISBLANK(F2157),SUM(LEN(C2157),LEN(D2157))=0),AND(NOT(E2157="Unknown"),ISBLANK(J2157)),AND(NOT(O2157="Unknown"),ISBLANK(R2157))),"Missing Information", INDEX(Table15[Entire Service Line Classification], MATCH(SUMIFS(Table15[Unique ID],Table15[System-Owned Portion],E2157,Table15[If Material Anything Other than "Lead" in Column E,Was Material Ever Previously Lead?],G2157,Table15[Customer-Owned Portion],O2157),Table15[Unique ID],0),0)))</f>
        <v>Non-lead</v>
      </c>
      <c r="X2157"/>
    </row>
    <row r="2158" spans="2:24" ht="30" x14ac:dyDescent="0.25">
      <c r="B2158" s="146">
        <v>55223653</v>
      </c>
      <c r="C2158" s="31" t="s">
        <v>2490</v>
      </c>
      <c r="D2158" s="31">
        <v>2358</v>
      </c>
      <c r="E2158" s="44" t="s">
        <v>43</v>
      </c>
      <c r="F2158" s="43" t="s">
        <v>34</v>
      </c>
      <c r="G2158" s="84" t="s">
        <v>34</v>
      </c>
      <c r="H2158" s="31" t="s">
        <v>3177</v>
      </c>
      <c r="I2158" s="31"/>
      <c r="J2158" s="84" t="s">
        <v>106</v>
      </c>
      <c r="K2158" s="31" t="s">
        <v>36</v>
      </c>
      <c r="L2158" s="31" t="s">
        <v>95</v>
      </c>
      <c r="M2158" s="169">
        <v>45516</v>
      </c>
      <c r="N2158" s="148"/>
      <c r="O2158" s="44" t="s">
        <v>42</v>
      </c>
      <c r="P2158" s="43" t="s">
        <v>3178</v>
      </c>
      <c r="Q2158" s="31"/>
      <c r="R2158" s="84" t="s">
        <v>106</v>
      </c>
      <c r="S2158" s="31" t="s">
        <v>36</v>
      </c>
      <c r="T2158" s="31" t="s">
        <v>95</v>
      </c>
      <c r="U2158" s="169">
        <v>45516</v>
      </c>
      <c r="V2158" s="150"/>
      <c r="W2158" s="141" t="str" cm="1">
        <f t="array" ref="W2158">IF(SUM(LEN(B2158:V2158))=0,"",IF(OR(OR(ISBLANK(F2158),SUM(LEN(C2158),LEN(D2158))=0),AND(NOT(E2158="Unknown"),ISBLANK(J2158)),AND(NOT(O2158="Unknown"),ISBLANK(R2158))),"Missing Information", INDEX(Table15[Entire Service Line Classification], MATCH(SUMIFS(Table15[Unique ID],Table15[System-Owned Portion],E2158,Table15[If Material Anything Other than "Lead" in Column E,Was Material Ever Previously Lead?],G2158,Table15[Customer-Owned Portion],O2158),Table15[Unique ID],0),0)))</f>
        <v>Non-lead</v>
      </c>
      <c r="X2158"/>
    </row>
    <row r="2159" spans="2:24" ht="30" x14ac:dyDescent="0.25">
      <c r="B2159" s="146">
        <v>26366248</v>
      </c>
      <c r="C2159" s="31" t="s">
        <v>2491</v>
      </c>
      <c r="D2159" s="31">
        <v>2364</v>
      </c>
      <c r="E2159" s="44" t="s">
        <v>43</v>
      </c>
      <c r="F2159" s="43" t="s">
        <v>34</v>
      </c>
      <c r="G2159" s="84" t="s">
        <v>34</v>
      </c>
      <c r="H2159" s="31" t="s">
        <v>3177</v>
      </c>
      <c r="I2159" s="31"/>
      <c r="J2159" s="84" t="s">
        <v>106</v>
      </c>
      <c r="K2159" s="31" t="s">
        <v>36</v>
      </c>
      <c r="L2159" s="31" t="s">
        <v>95</v>
      </c>
      <c r="M2159" s="169">
        <v>45516</v>
      </c>
      <c r="N2159" s="148"/>
      <c r="O2159" s="44" t="s">
        <v>43</v>
      </c>
      <c r="P2159" s="43" t="s">
        <v>3178</v>
      </c>
      <c r="Q2159" s="31"/>
      <c r="R2159" s="84" t="s">
        <v>106</v>
      </c>
      <c r="S2159" s="31" t="s">
        <v>36</v>
      </c>
      <c r="T2159" s="31" t="s">
        <v>95</v>
      </c>
      <c r="U2159" s="169">
        <v>45516</v>
      </c>
      <c r="V2159" s="150"/>
      <c r="W2159" s="141" t="str" cm="1">
        <f t="array" ref="W2159">IF(SUM(LEN(B2159:V2159))=0,"",IF(OR(OR(ISBLANK(F2159),SUM(LEN(C2159),LEN(D2159))=0),AND(NOT(E2159="Unknown"),ISBLANK(J2159)),AND(NOT(O2159="Unknown"),ISBLANK(R2159))),"Missing Information", INDEX(Table15[Entire Service Line Classification], MATCH(SUMIFS(Table15[Unique ID],Table15[System-Owned Portion],E2159,Table15[If Material Anything Other than "Lead" in Column E,Was Material Ever Previously Lead?],G2159,Table15[Customer-Owned Portion],O2159),Table15[Unique ID],0),0)))</f>
        <v>Non-lead</v>
      </c>
      <c r="X2159"/>
    </row>
    <row r="2160" spans="2:24" ht="30" x14ac:dyDescent="0.25">
      <c r="B2160" s="146">
        <v>26366238</v>
      </c>
      <c r="C2160" s="31" t="s">
        <v>2492</v>
      </c>
      <c r="D2160" s="31">
        <v>2365</v>
      </c>
      <c r="E2160" s="44" t="s">
        <v>43</v>
      </c>
      <c r="F2160" s="43" t="s">
        <v>34</v>
      </c>
      <c r="G2160" s="84" t="s">
        <v>34</v>
      </c>
      <c r="H2160" s="31" t="s">
        <v>3177</v>
      </c>
      <c r="I2160" s="31"/>
      <c r="J2160" s="84" t="s">
        <v>106</v>
      </c>
      <c r="K2160" s="31" t="s">
        <v>36</v>
      </c>
      <c r="L2160" s="31" t="s">
        <v>95</v>
      </c>
      <c r="M2160" s="169">
        <v>45516</v>
      </c>
      <c r="N2160" s="148"/>
      <c r="O2160" s="44" t="s">
        <v>43</v>
      </c>
      <c r="P2160" s="43" t="s">
        <v>3178</v>
      </c>
      <c r="Q2160" s="31"/>
      <c r="R2160" s="84" t="s">
        <v>106</v>
      </c>
      <c r="S2160" s="31" t="s">
        <v>36</v>
      </c>
      <c r="T2160" s="31" t="s">
        <v>95</v>
      </c>
      <c r="U2160" s="169">
        <v>45516</v>
      </c>
      <c r="V2160" s="150"/>
      <c r="W2160" s="141" t="str" cm="1">
        <f t="array" ref="W2160">IF(SUM(LEN(B2160:V2160))=0,"",IF(OR(OR(ISBLANK(F2160),SUM(LEN(C2160),LEN(D2160))=0),AND(NOT(E2160="Unknown"),ISBLANK(J2160)),AND(NOT(O2160="Unknown"),ISBLANK(R2160))),"Missing Information", INDEX(Table15[Entire Service Line Classification], MATCH(SUMIFS(Table15[Unique ID],Table15[System-Owned Portion],E2160,Table15[If Material Anything Other than "Lead" in Column E,Was Material Ever Previously Lead?],G2160,Table15[Customer-Owned Portion],O2160),Table15[Unique ID],0),0)))</f>
        <v>Non-lead</v>
      </c>
      <c r="X2160"/>
    </row>
    <row r="2161" spans="2:24" ht="30" x14ac:dyDescent="0.25">
      <c r="B2161" s="146">
        <v>26366203</v>
      </c>
      <c r="C2161" s="31" t="s">
        <v>2493</v>
      </c>
      <c r="D2161" s="31">
        <v>2366</v>
      </c>
      <c r="E2161" s="44" t="s">
        <v>43</v>
      </c>
      <c r="F2161" s="43" t="s">
        <v>34</v>
      </c>
      <c r="G2161" s="84" t="s">
        <v>34</v>
      </c>
      <c r="H2161" s="31" t="s">
        <v>3177</v>
      </c>
      <c r="I2161" s="31"/>
      <c r="J2161" s="84" t="s">
        <v>106</v>
      </c>
      <c r="K2161" s="31" t="s">
        <v>36</v>
      </c>
      <c r="L2161" s="31" t="s">
        <v>95</v>
      </c>
      <c r="M2161" s="169">
        <v>45516</v>
      </c>
      <c r="N2161" s="148"/>
      <c r="O2161" s="44" t="s">
        <v>42</v>
      </c>
      <c r="P2161" s="43" t="s">
        <v>3178</v>
      </c>
      <c r="Q2161" s="31"/>
      <c r="R2161" s="84" t="s">
        <v>106</v>
      </c>
      <c r="S2161" s="31" t="s">
        <v>36</v>
      </c>
      <c r="T2161" s="31" t="s">
        <v>95</v>
      </c>
      <c r="U2161" s="169">
        <v>45516</v>
      </c>
      <c r="V2161" s="150"/>
      <c r="W2161" s="141" t="str" cm="1">
        <f t="array" ref="W2161">IF(SUM(LEN(B2161:V2161))=0,"",IF(OR(OR(ISBLANK(F2161),SUM(LEN(C2161),LEN(D2161))=0),AND(NOT(E2161="Unknown"),ISBLANK(J2161)),AND(NOT(O2161="Unknown"),ISBLANK(R2161))),"Missing Information", INDEX(Table15[Entire Service Line Classification], MATCH(SUMIFS(Table15[Unique ID],Table15[System-Owned Portion],E2161,Table15[If Material Anything Other than "Lead" in Column E,Was Material Ever Previously Lead?],G2161,Table15[Customer-Owned Portion],O2161),Table15[Unique ID],0),0)))</f>
        <v>Non-lead</v>
      </c>
      <c r="X2161"/>
    </row>
    <row r="2162" spans="2:24" ht="30" x14ac:dyDescent="0.25">
      <c r="B2162" s="146">
        <v>26366202</v>
      </c>
      <c r="C2162" s="31" t="s">
        <v>2494</v>
      </c>
      <c r="D2162" s="31">
        <v>2367</v>
      </c>
      <c r="E2162" s="44" t="s">
        <v>43</v>
      </c>
      <c r="F2162" s="43" t="s">
        <v>34</v>
      </c>
      <c r="G2162" s="84" t="s">
        <v>34</v>
      </c>
      <c r="H2162" s="31" t="s">
        <v>3177</v>
      </c>
      <c r="I2162" s="31"/>
      <c r="J2162" s="84" t="s">
        <v>106</v>
      </c>
      <c r="K2162" s="31" t="s">
        <v>36</v>
      </c>
      <c r="L2162" s="31" t="s">
        <v>95</v>
      </c>
      <c r="M2162" s="169">
        <v>45516</v>
      </c>
      <c r="N2162" s="148"/>
      <c r="O2162" s="44" t="s">
        <v>42</v>
      </c>
      <c r="P2162" s="43" t="s">
        <v>3178</v>
      </c>
      <c r="Q2162" s="31"/>
      <c r="R2162" s="84" t="s">
        <v>106</v>
      </c>
      <c r="S2162" s="31" t="s">
        <v>36</v>
      </c>
      <c r="T2162" s="31" t="s">
        <v>95</v>
      </c>
      <c r="U2162" s="169">
        <v>45516</v>
      </c>
      <c r="V2162" s="150"/>
      <c r="W2162" s="141" t="str" cm="1">
        <f t="array" ref="W2162">IF(SUM(LEN(B2162:V2162))=0,"",IF(OR(OR(ISBLANK(F2162),SUM(LEN(C2162),LEN(D2162))=0),AND(NOT(E2162="Unknown"),ISBLANK(J2162)),AND(NOT(O2162="Unknown"),ISBLANK(R2162))),"Missing Information", INDEX(Table15[Entire Service Line Classification], MATCH(SUMIFS(Table15[Unique ID],Table15[System-Owned Portion],E2162,Table15[If Material Anything Other than "Lead" in Column E,Was Material Ever Previously Lead?],G2162,Table15[Customer-Owned Portion],O2162),Table15[Unique ID],0),0)))</f>
        <v>Non-lead</v>
      </c>
      <c r="X2162"/>
    </row>
    <row r="2163" spans="2:24" ht="30" x14ac:dyDescent="0.25">
      <c r="B2163" s="146">
        <v>26366197</v>
      </c>
      <c r="C2163" s="31" t="s">
        <v>2495</v>
      </c>
      <c r="D2163" s="31">
        <v>2368</v>
      </c>
      <c r="E2163" s="44" t="s">
        <v>43</v>
      </c>
      <c r="F2163" s="43" t="s">
        <v>34</v>
      </c>
      <c r="G2163" s="84" t="s">
        <v>34</v>
      </c>
      <c r="H2163" s="31" t="s">
        <v>3177</v>
      </c>
      <c r="I2163" s="31"/>
      <c r="J2163" s="84" t="s">
        <v>106</v>
      </c>
      <c r="K2163" s="31" t="s">
        <v>36</v>
      </c>
      <c r="L2163" s="31" t="s">
        <v>95</v>
      </c>
      <c r="M2163" s="169">
        <v>45516</v>
      </c>
      <c r="N2163" s="148"/>
      <c r="O2163" s="44" t="s">
        <v>43</v>
      </c>
      <c r="P2163" s="43" t="s">
        <v>3178</v>
      </c>
      <c r="Q2163" s="31"/>
      <c r="R2163" s="84" t="s">
        <v>106</v>
      </c>
      <c r="S2163" s="31" t="s">
        <v>36</v>
      </c>
      <c r="T2163" s="31" t="s">
        <v>95</v>
      </c>
      <c r="U2163" s="169">
        <v>45516</v>
      </c>
      <c r="V2163" s="150"/>
      <c r="W2163" s="141" t="str" cm="1">
        <f t="array" ref="W2163">IF(SUM(LEN(B2163:V2163))=0,"",IF(OR(OR(ISBLANK(F2163),SUM(LEN(C2163),LEN(D2163))=0),AND(NOT(E2163="Unknown"),ISBLANK(J2163)),AND(NOT(O2163="Unknown"),ISBLANK(R2163))),"Missing Information", INDEX(Table15[Entire Service Line Classification], MATCH(SUMIFS(Table15[Unique ID],Table15[System-Owned Portion],E2163,Table15[If Material Anything Other than "Lead" in Column E,Was Material Ever Previously Lead?],G2163,Table15[Customer-Owned Portion],O2163),Table15[Unique ID],0),0)))</f>
        <v>Non-lead</v>
      </c>
      <c r="X2163"/>
    </row>
    <row r="2164" spans="2:24" ht="30" x14ac:dyDescent="0.25">
      <c r="B2164" s="146">
        <v>26366246</v>
      </c>
      <c r="C2164" s="31" t="s">
        <v>2496</v>
      </c>
      <c r="D2164" s="31">
        <v>2369</v>
      </c>
      <c r="E2164" s="44" t="s">
        <v>43</v>
      </c>
      <c r="F2164" s="43" t="s">
        <v>34</v>
      </c>
      <c r="G2164" s="84" t="s">
        <v>34</v>
      </c>
      <c r="H2164" s="31" t="s">
        <v>3177</v>
      </c>
      <c r="I2164" s="31"/>
      <c r="J2164" s="84" t="s">
        <v>106</v>
      </c>
      <c r="K2164" s="31" t="s">
        <v>36</v>
      </c>
      <c r="L2164" s="31" t="s">
        <v>95</v>
      </c>
      <c r="M2164" s="169">
        <v>45516</v>
      </c>
      <c r="N2164" s="148"/>
      <c r="O2164" s="44" t="s">
        <v>42</v>
      </c>
      <c r="P2164" s="43" t="s">
        <v>3178</v>
      </c>
      <c r="Q2164" s="31"/>
      <c r="R2164" s="84" t="s">
        <v>106</v>
      </c>
      <c r="S2164" s="31" t="s">
        <v>36</v>
      </c>
      <c r="T2164" s="31" t="s">
        <v>95</v>
      </c>
      <c r="U2164" s="169">
        <v>45516</v>
      </c>
      <c r="V2164" s="150"/>
      <c r="W2164" s="141" t="str" cm="1">
        <f t="array" ref="W2164">IF(SUM(LEN(B2164:V2164))=0,"",IF(OR(OR(ISBLANK(F2164),SUM(LEN(C2164),LEN(D2164))=0),AND(NOT(E2164="Unknown"),ISBLANK(J2164)),AND(NOT(O2164="Unknown"),ISBLANK(R2164))),"Missing Information", INDEX(Table15[Entire Service Line Classification], MATCH(SUMIFS(Table15[Unique ID],Table15[System-Owned Portion],E2164,Table15[If Material Anything Other than "Lead" in Column E,Was Material Ever Previously Lead?],G2164,Table15[Customer-Owned Portion],O2164),Table15[Unique ID],0),0)))</f>
        <v>Non-lead</v>
      </c>
      <c r="X2164"/>
    </row>
    <row r="2165" spans="2:24" ht="30" x14ac:dyDescent="0.25">
      <c r="B2165" s="146">
        <v>26366198</v>
      </c>
      <c r="C2165" s="31" t="s">
        <v>2497</v>
      </c>
      <c r="D2165" s="31">
        <v>2370</v>
      </c>
      <c r="E2165" s="44" t="s">
        <v>43</v>
      </c>
      <c r="F2165" s="43" t="s">
        <v>34</v>
      </c>
      <c r="G2165" s="84" t="s">
        <v>34</v>
      </c>
      <c r="H2165" s="31" t="s">
        <v>3177</v>
      </c>
      <c r="I2165" s="31"/>
      <c r="J2165" s="84" t="s">
        <v>106</v>
      </c>
      <c r="K2165" s="31" t="s">
        <v>36</v>
      </c>
      <c r="L2165" s="31" t="s">
        <v>95</v>
      </c>
      <c r="M2165" s="169">
        <v>45516</v>
      </c>
      <c r="N2165" s="148"/>
      <c r="O2165" s="44" t="s">
        <v>43</v>
      </c>
      <c r="P2165" s="43" t="s">
        <v>3178</v>
      </c>
      <c r="Q2165" s="31"/>
      <c r="R2165" s="84" t="s">
        <v>106</v>
      </c>
      <c r="S2165" s="31" t="s">
        <v>36</v>
      </c>
      <c r="T2165" s="31" t="s">
        <v>95</v>
      </c>
      <c r="U2165" s="169">
        <v>45516</v>
      </c>
      <c r="V2165" s="150"/>
      <c r="W2165" s="141" t="str" cm="1">
        <f t="array" ref="W2165">IF(SUM(LEN(B2165:V2165))=0,"",IF(OR(OR(ISBLANK(F2165),SUM(LEN(C2165),LEN(D2165))=0),AND(NOT(E2165="Unknown"),ISBLANK(J2165)),AND(NOT(O2165="Unknown"),ISBLANK(R2165))),"Missing Information", INDEX(Table15[Entire Service Line Classification], MATCH(SUMIFS(Table15[Unique ID],Table15[System-Owned Portion],E2165,Table15[If Material Anything Other than "Lead" in Column E,Was Material Ever Previously Lead?],G2165,Table15[Customer-Owned Portion],O2165),Table15[Unique ID],0),0)))</f>
        <v>Non-lead</v>
      </c>
      <c r="X2165"/>
    </row>
    <row r="2166" spans="2:24" ht="30" x14ac:dyDescent="0.25">
      <c r="B2166" s="146">
        <v>26366201</v>
      </c>
      <c r="C2166" s="31" t="s">
        <v>2498</v>
      </c>
      <c r="D2166" s="31">
        <v>2371</v>
      </c>
      <c r="E2166" s="44" t="s">
        <v>43</v>
      </c>
      <c r="F2166" s="43" t="s">
        <v>34</v>
      </c>
      <c r="G2166" s="84" t="s">
        <v>34</v>
      </c>
      <c r="H2166" s="31" t="s">
        <v>3177</v>
      </c>
      <c r="I2166" s="31"/>
      <c r="J2166" s="84" t="s">
        <v>106</v>
      </c>
      <c r="K2166" s="31" t="s">
        <v>36</v>
      </c>
      <c r="L2166" s="31" t="s">
        <v>95</v>
      </c>
      <c r="M2166" s="169">
        <v>45516</v>
      </c>
      <c r="N2166" s="148"/>
      <c r="O2166" s="44" t="s">
        <v>43</v>
      </c>
      <c r="P2166" s="43" t="s">
        <v>3178</v>
      </c>
      <c r="Q2166" s="31"/>
      <c r="R2166" s="84" t="s">
        <v>106</v>
      </c>
      <c r="S2166" s="31" t="s">
        <v>36</v>
      </c>
      <c r="T2166" s="31" t="s">
        <v>95</v>
      </c>
      <c r="U2166" s="169">
        <v>45516</v>
      </c>
      <c r="V2166" s="150"/>
      <c r="W2166" s="141" t="str" cm="1">
        <f t="array" ref="W2166">IF(SUM(LEN(B2166:V2166))=0,"",IF(OR(OR(ISBLANK(F2166),SUM(LEN(C2166),LEN(D2166))=0),AND(NOT(E2166="Unknown"),ISBLANK(J2166)),AND(NOT(O2166="Unknown"),ISBLANK(R2166))),"Missing Information", INDEX(Table15[Entire Service Line Classification], MATCH(SUMIFS(Table15[Unique ID],Table15[System-Owned Portion],E2166,Table15[If Material Anything Other than "Lead" in Column E,Was Material Ever Previously Lead?],G2166,Table15[Customer-Owned Portion],O2166),Table15[Unique ID],0),0)))</f>
        <v>Non-lead</v>
      </c>
      <c r="X2166"/>
    </row>
    <row r="2167" spans="2:24" ht="30" x14ac:dyDescent="0.25">
      <c r="B2167" s="146">
        <v>26366200</v>
      </c>
      <c r="C2167" s="31" t="s">
        <v>2499</v>
      </c>
      <c r="D2167" s="31">
        <v>2372</v>
      </c>
      <c r="E2167" s="44" t="s">
        <v>43</v>
      </c>
      <c r="F2167" s="43" t="s">
        <v>34</v>
      </c>
      <c r="G2167" s="84" t="s">
        <v>34</v>
      </c>
      <c r="H2167" s="31" t="s">
        <v>3177</v>
      </c>
      <c r="I2167" s="31"/>
      <c r="J2167" s="84" t="s">
        <v>106</v>
      </c>
      <c r="K2167" s="31" t="s">
        <v>36</v>
      </c>
      <c r="L2167" s="31" t="s">
        <v>95</v>
      </c>
      <c r="M2167" s="169">
        <v>45516</v>
      </c>
      <c r="N2167" s="148"/>
      <c r="O2167" s="44" t="s">
        <v>43</v>
      </c>
      <c r="P2167" s="43" t="s">
        <v>3178</v>
      </c>
      <c r="Q2167" s="31"/>
      <c r="R2167" s="84" t="s">
        <v>106</v>
      </c>
      <c r="S2167" s="31" t="s">
        <v>36</v>
      </c>
      <c r="T2167" s="31" t="s">
        <v>95</v>
      </c>
      <c r="U2167" s="169">
        <v>45516</v>
      </c>
      <c r="V2167" s="150"/>
      <c r="W2167" s="141" t="str" cm="1">
        <f t="array" ref="W2167">IF(SUM(LEN(B2167:V2167))=0,"",IF(OR(OR(ISBLANK(F2167),SUM(LEN(C2167),LEN(D2167))=0),AND(NOT(E2167="Unknown"),ISBLANK(J2167)),AND(NOT(O2167="Unknown"),ISBLANK(R2167))),"Missing Information", INDEX(Table15[Entire Service Line Classification], MATCH(SUMIFS(Table15[Unique ID],Table15[System-Owned Portion],E2167,Table15[If Material Anything Other than "Lead" in Column E,Was Material Ever Previously Lead?],G2167,Table15[Customer-Owned Portion],O2167),Table15[Unique ID],0),0)))</f>
        <v>Non-lead</v>
      </c>
      <c r="X2167"/>
    </row>
    <row r="2168" spans="2:24" ht="30" x14ac:dyDescent="0.25">
      <c r="B2168" s="146">
        <v>26366204</v>
      </c>
      <c r="C2168" s="31" t="s">
        <v>2500</v>
      </c>
      <c r="D2168" s="31">
        <v>2373</v>
      </c>
      <c r="E2168" s="44" t="s">
        <v>43</v>
      </c>
      <c r="F2168" s="43" t="s">
        <v>34</v>
      </c>
      <c r="G2168" s="84" t="s">
        <v>34</v>
      </c>
      <c r="H2168" s="31" t="s">
        <v>3177</v>
      </c>
      <c r="I2168" s="31"/>
      <c r="J2168" s="84" t="s">
        <v>106</v>
      </c>
      <c r="K2168" s="31" t="s">
        <v>36</v>
      </c>
      <c r="L2168" s="31" t="s">
        <v>95</v>
      </c>
      <c r="M2168" s="169">
        <v>45516</v>
      </c>
      <c r="N2168" s="148"/>
      <c r="O2168" s="44" t="s">
        <v>43</v>
      </c>
      <c r="P2168" s="43" t="s">
        <v>3178</v>
      </c>
      <c r="Q2168" s="31"/>
      <c r="R2168" s="84" t="s">
        <v>106</v>
      </c>
      <c r="S2168" s="31" t="s">
        <v>36</v>
      </c>
      <c r="T2168" s="31" t="s">
        <v>95</v>
      </c>
      <c r="U2168" s="169">
        <v>45516</v>
      </c>
      <c r="V2168" s="150"/>
      <c r="W2168" s="141" t="str" cm="1">
        <f t="array" ref="W2168">IF(SUM(LEN(B2168:V2168))=0,"",IF(OR(OR(ISBLANK(F2168),SUM(LEN(C2168),LEN(D2168))=0),AND(NOT(E2168="Unknown"),ISBLANK(J2168)),AND(NOT(O2168="Unknown"),ISBLANK(R2168))),"Missing Information", INDEX(Table15[Entire Service Line Classification], MATCH(SUMIFS(Table15[Unique ID],Table15[System-Owned Portion],E2168,Table15[If Material Anything Other than "Lead" in Column E,Was Material Ever Previously Lead?],G2168,Table15[Customer-Owned Portion],O2168),Table15[Unique ID],0),0)))</f>
        <v>Non-lead</v>
      </c>
      <c r="X2168"/>
    </row>
    <row r="2169" spans="2:24" ht="30" x14ac:dyDescent="0.25">
      <c r="B2169" s="146">
        <v>26366199</v>
      </c>
      <c r="C2169" s="31" t="s">
        <v>2501</v>
      </c>
      <c r="D2169" s="31">
        <v>2374</v>
      </c>
      <c r="E2169" s="44" t="s">
        <v>43</v>
      </c>
      <c r="F2169" s="43" t="s">
        <v>34</v>
      </c>
      <c r="G2169" s="84" t="s">
        <v>34</v>
      </c>
      <c r="H2169" s="31" t="s">
        <v>3177</v>
      </c>
      <c r="I2169" s="31"/>
      <c r="J2169" s="84" t="s">
        <v>106</v>
      </c>
      <c r="K2169" s="31" t="s">
        <v>36</v>
      </c>
      <c r="L2169" s="31" t="s">
        <v>95</v>
      </c>
      <c r="M2169" s="169">
        <v>45516</v>
      </c>
      <c r="N2169" s="148"/>
      <c r="O2169" s="44" t="s">
        <v>43</v>
      </c>
      <c r="P2169" s="43" t="s">
        <v>3178</v>
      </c>
      <c r="Q2169" s="31"/>
      <c r="R2169" s="84" t="s">
        <v>106</v>
      </c>
      <c r="S2169" s="31" t="s">
        <v>36</v>
      </c>
      <c r="T2169" s="31" t="s">
        <v>95</v>
      </c>
      <c r="U2169" s="169">
        <v>45516</v>
      </c>
      <c r="V2169" s="150"/>
      <c r="W2169" s="141" t="str" cm="1">
        <f t="array" ref="W2169">IF(SUM(LEN(B2169:V2169))=0,"",IF(OR(OR(ISBLANK(F2169),SUM(LEN(C2169),LEN(D2169))=0),AND(NOT(E2169="Unknown"),ISBLANK(J2169)),AND(NOT(O2169="Unknown"),ISBLANK(R2169))),"Missing Information", INDEX(Table15[Entire Service Line Classification], MATCH(SUMIFS(Table15[Unique ID],Table15[System-Owned Portion],E2169,Table15[If Material Anything Other than "Lead" in Column E,Was Material Ever Previously Lead?],G2169,Table15[Customer-Owned Portion],O2169),Table15[Unique ID],0),0)))</f>
        <v>Non-lead</v>
      </c>
      <c r="X2169"/>
    </row>
    <row r="2170" spans="2:24" ht="30" x14ac:dyDescent="0.25">
      <c r="B2170" s="146">
        <v>26366242</v>
      </c>
      <c r="C2170" s="31" t="s">
        <v>2502</v>
      </c>
      <c r="D2170" s="31">
        <v>2375</v>
      </c>
      <c r="E2170" s="44" t="s">
        <v>43</v>
      </c>
      <c r="F2170" s="43" t="s">
        <v>34</v>
      </c>
      <c r="G2170" s="84" t="s">
        <v>34</v>
      </c>
      <c r="H2170" s="31" t="s">
        <v>3177</v>
      </c>
      <c r="I2170" s="31"/>
      <c r="J2170" s="84" t="s">
        <v>106</v>
      </c>
      <c r="K2170" s="31" t="s">
        <v>36</v>
      </c>
      <c r="L2170" s="31" t="s">
        <v>95</v>
      </c>
      <c r="M2170" s="169">
        <v>45516</v>
      </c>
      <c r="N2170" s="148"/>
      <c r="O2170" s="44" t="s">
        <v>42</v>
      </c>
      <c r="P2170" s="43" t="s">
        <v>3178</v>
      </c>
      <c r="Q2170" s="31"/>
      <c r="R2170" s="84" t="s">
        <v>106</v>
      </c>
      <c r="S2170" s="31" t="s">
        <v>36</v>
      </c>
      <c r="T2170" s="31" t="s">
        <v>95</v>
      </c>
      <c r="U2170" s="169">
        <v>45516</v>
      </c>
      <c r="V2170" s="150"/>
      <c r="W2170" s="141" t="str" cm="1">
        <f t="array" ref="W2170">IF(SUM(LEN(B2170:V2170))=0,"",IF(OR(OR(ISBLANK(F2170),SUM(LEN(C2170),LEN(D2170))=0),AND(NOT(E2170="Unknown"),ISBLANK(J2170)),AND(NOT(O2170="Unknown"),ISBLANK(R2170))),"Missing Information", INDEX(Table15[Entire Service Line Classification], MATCH(SUMIFS(Table15[Unique ID],Table15[System-Owned Portion],E2170,Table15[If Material Anything Other than "Lead" in Column E,Was Material Ever Previously Lead?],G2170,Table15[Customer-Owned Portion],O2170),Table15[Unique ID],0),0)))</f>
        <v>Non-lead</v>
      </c>
      <c r="X2170"/>
    </row>
    <row r="2171" spans="2:24" ht="30" x14ac:dyDescent="0.25">
      <c r="B2171" s="146">
        <v>26366244</v>
      </c>
      <c r="C2171" s="31" t="s">
        <v>2503</v>
      </c>
      <c r="D2171" s="31">
        <v>2376</v>
      </c>
      <c r="E2171" s="44" t="s">
        <v>43</v>
      </c>
      <c r="F2171" s="43" t="s">
        <v>34</v>
      </c>
      <c r="G2171" s="84" t="s">
        <v>34</v>
      </c>
      <c r="H2171" s="31" t="s">
        <v>3177</v>
      </c>
      <c r="I2171" s="31"/>
      <c r="J2171" s="84" t="s">
        <v>106</v>
      </c>
      <c r="K2171" s="31" t="s">
        <v>36</v>
      </c>
      <c r="L2171" s="31" t="s">
        <v>95</v>
      </c>
      <c r="M2171" s="169">
        <v>45516</v>
      </c>
      <c r="N2171" s="148"/>
      <c r="O2171" s="44" t="s">
        <v>42</v>
      </c>
      <c r="P2171" s="43" t="s">
        <v>3178</v>
      </c>
      <c r="Q2171" s="31"/>
      <c r="R2171" s="84" t="s">
        <v>106</v>
      </c>
      <c r="S2171" s="31" t="s">
        <v>36</v>
      </c>
      <c r="T2171" s="31" t="s">
        <v>95</v>
      </c>
      <c r="U2171" s="169">
        <v>45516</v>
      </c>
      <c r="V2171" s="150"/>
      <c r="W2171" s="141" t="str" cm="1">
        <f t="array" ref="W2171">IF(SUM(LEN(B2171:V2171))=0,"",IF(OR(OR(ISBLANK(F2171),SUM(LEN(C2171),LEN(D2171))=0),AND(NOT(E2171="Unknown"),ISBLANK(J2171)),AND(NOT(O2171="Unknown"),ISBLANK(R2171))),"Missing Information", INDEX(Table15[Entire Service Line Classification], MATCH(SUMIFS(Table15[Unique ID],Table15[System-Owned Portion],E2171,Table15[If Material Anything Other than "Lead" in Column E,Was Material Ever Previously Lead?],G2171,Table15[Customer-Owned Portion],O2171),Table15[Unique ID],0),0)))</f>
        <v>Non-lead</v>
      </c>
      <c r="X2171"/>
    </row>
    <row r="2172" spans="2:24" ht="30" x14ac:dyDescent="0.25">
      <c r="B2172" s="146">
        <v>26366241</v>
      </c>
      <c r="C2172" s="31" t="s">
        <v>2504</v>
      </c>
      <c r="D2172" s="31">
        <v>2377</v>
      </c>
      <c r="E2172" s="44" t="s">
        <v>43</v>
      </c>
      <c r="F2172" s="43" t="s">
        <v>34</v>
      </c>
      <c r="G2172" s="84" t="s">
        <v>34</v>
      </c>
      <c r="H2172" s="31" t="s">
        <v>3177</v>
      </c>
      <c r="I2172" s="31"/>
      <c r="J2172" s="84" t="s">
        <v>106</v>
      </c>
      <c r="K2172" s="31" t="s">
        <v>36</v>
      </c>
      <c r="L2172" s="31" t="s">
        <v>95</v>
      </c>
      <c r="M2172" s="169">
        <v>45516</v>
      </c>
      <c r="N2172" s="148"/>
      <c r="O2172" s="44" t="s">
        <v>42</v>
      </c>
      <c r="P2172" s="43" t="s">
        <v>3178</v>
      </c>
      <c r="Q2172" s="31"/>
      <c r="R2172" s="84" t="s">
        <v>106</v>
      </c>
      <c r="S2172" s="31" t="s">
        <v>36</v>
      </c>
      <c r="T2172" s="31" t="s">
        <v>95</v>
      </c>
      <c r="U2172" s="169">
        <v>45516</v>
      </c>
      <c r="V2172" s="150"/>
      <c r="W2172" s="141" t="str" cm="1">
        <f t="array" ref="W2172">IF(SUM(LEN(B2172:V2172))=0,"",IF(OR(OR(ISBLANK(F2172),SUM(LEN(C2172),LEN(D2172))=0),AND(NOT(E2172="Unknown"),ISBLANK(J2172)),AND(NOT(O2172="Unknown"),ISBLANK(R2172))),"Missing Information", INDEX(Table15[Entire Service Line Classification], MATCH(SUMIFS(Table15[Unique ID],Table15[System-Owned Portion],E2172,Table15[If Material Anything Other than "Lead" in Column E,Was Material Ever Previously Lead?],G2172,Table15[Customer-Owned Portion],O2172),Table15[Unique ID],0),0)))</f>
        <v>Non-lead</v>
      </c>
      <c r="X2172"/>
    </row>
    <row r="2173" spans="2:24" ht="30" x14ac:dyDescent="0.25">
      <c r="B2173" s="146">
        <v>26366455</v>
      </c>
      <c r="C2173" s="31" t="s">
        <v>2505</v>
      </c>
      <c r="D2173" s="31">
        <v>2378</v>
      </c>
      <c r="E2173" s="44" t="s">
        <v>43</v>
      </c>
      <c r="F2173" s="43" t="s">
        <v>34</v>
      </c>
      <c r="G2173" s="84" t="s">
        <v>34</v>
      </c>
      <c r="H2173" s="31" t="s">
        <v>3177</v>
      </c>
      <c r="I2173" s="31"/>
      <c r="J2173" s="84" t="s">
        <v>106</v>
      </c>
      <c r="K2173" s="31" t="s">
        <v>36</v>
      </c>
      <c r="L2173" s="31" t="s">
        <v>95</v>
      </c>
      <c r="M2173" s="169">
        <v>45516</v>
      </c>
      <c r="N2173" s="148"/>
      <c r="O2173" s="44" t="s">
        <v>43</v>
      </c>
      <c r="P2173" s="43" t="s">
        <v>3178</v>
      </c>
      <c r="Q2173" s="31"/>
      <c r="R2173" s="84" t="s">
        <v>106</v>
      </c>
      <c r="S2173" s="31" t="s">
        <v>36</v>
      </c>
      <c r="T2173" s="31" t="s">
        <v>95</v>
      </c>
      <c r="U2173" s="169">
        <v>45516</v>
      </c>
      <c r="V2173" s="150"/>
      <c r="W2173" s="141" t="str" cm="1">
        <f t="array" ref="W2173">IF(SUM(LEN(B2173:V2173))=0,"",IF(OR(OR(ISBLANK(F2173),SUM(LEN(C2173),LEN(D2173))=0),AND(NOT(E2173="Unknown"),ISBLANK(J2173)),AND(NOT(O2173="Unknown"),ISBLANK(R2173))),"Missing Information", INDEX(Table15[Entire Service Line Classification], MATCH(SUMIFS(Table15[Unique ID],Table15[System-Owned Portion],E2173,Table15[If Material Anything Other than "Lead" in Column E,Was Material Ever Previously Lead?],G2173,Table15[Customer-Owned Portion],O2173),Table15[Unique ID],0),0)))</f>
        <v>Non-lead</v>
      </c>
      <c r="X2173"/>
    </row>
    <row r="2174" spans="2:24" ht="30" x14ac:dyDescent="0.25">
      <c r="B2174" s="146">
        <v>26366457</v>
      </c>
      <c r="C2174" s="31" t="s">
        <v>2506</v>
      </c>
      <c r="D2174" s="31">
        <v>2379</v>
      </c>
      <c r="E2174" s="44" t="s">
        <v>43</v>
      </c>
      <c r="F2174" s="43" t="s">
        <v>34</v>
      </c>
      <c r="G2174" s="84" t="s">
        <v>34</v>
      </c>
      <c r="H2174" s="31" t="s">
        <v>3177</v>
      </c>
      <c r="I2174" s="31"/>
      <c r="J2174" s="84" t="s">
        <v>106</v>
      </c>
      <c r="K2174" s="31" t="s">
        <v>36</v>
      </c>
      <c r="L2174" s="31" t="s">
        <v>95</v>
      </c>
      <c r="M2174" s="169">
        <v>45516</v>
      </c>
      <c r="N2174" s="148"/>
      <c r="O2174" s="44" t="s">
        <v>42</v>
      </c>
      <c r="P2174" s="43" t="s">
        <v>3178</v>
      </c>
      <c r="Q2174" s="31"/>
      <c r="R2174" s="84" t="s">
        <v>106</v>
      </c>
      <c r="S2174" s="31" t="s">
        <v>36</v>
      </c>
      <c r="T2174" s="31" t="s">
        <v>95</v>
      </c>
      <c r="U2174" s="169">
        <v>45516</v>
      </c>
      <c r="V2174" s="150"/>
      <c r="W2174" s="141" t="str" cm="1">
        <f t="array" ref="W2174">IF(SUM(LEN(B2174:V2174))=0,"",IF(OR(OR(ISBLANK(F2174),SUM(LEN(C2174),LEN(D2174))=0),AND(NOT(E2174="Unknown"),ISBLANK(J2174)),AND(NOT(O2174="Unknown"),ISBLANK(R2174))),"Missing Information", INDEX(Table15[Entire Service Line Classification], MATCH(SUMIFS(Table15[Unique ID],Table15[System-Owned Portion],E2174,Table15[If Material Anything Other than "Lead" in Column E,Was Material Ever Previously Lead?],G2174,Table15[Customer-Owned Portion],O2174),Table15[Unique ID],0),0)))</f>
        <v>Non-lead</v>
      </c>
      <c r="X2174"/>
    </row>
    <row r="2175" spans="2:24" ht="30" x14ac:dyDescent="0.25">
      <c r="B2175" s="146">
        <v>26366551</v>
      </c>
      <c r="C2175" s="31" t="s">
        <v>2507</v>
      </c>
      <c r="D2175" s="31">
        <v>2380</v>
      </c>
      <c r="E2175" s="44" t="s">
        <v>43</v>
      </c>
      <c r="F2175" s="43" t="s">
        <v>34</v>
      </c>
      <c r="G2175" s="84" t="s">
        <v>34</v>
      </c>
      <c r="H2175" s="31" t="s">
        <v>3177</v>
      </c>
      <c r="I2175" s="31"/>
      <c r="J2175" s="84" t="s">
        <v>106</v>
      </c>
      <c r="K2175" s="31" t="s">
        <v>36</v>
      </c>
      <c r="L2175" s="31" t="s">
        <v>95</v>
      </c>
      <c r="M2175" s="169">
        <v>45516</v>
      </c>
      <c r="N2175" s="148"/>
      <c r="O2175" s="44" t="s">
        <v>43</v>
      </c>
      <c r="P2175" s="43" t="s">
        <v>3178</v>
      </c>
      <c r="Q2175" s="31"/>
      <c r="R2175" s="84" t="s">
        <v>106</v>
      </c>
      <c r="S2175" s="31" t="s">
        <v>36</v>
      </c>
      <c r="T2175" s="31" t="s">
        <v>95</v>
      </c>
      <c r="U2175" s="169">
        <v>45516</v>
      </c>
      <c r="V2175" s="150"/>
      <c r="W2175" s="141" t="str" cm="1">
        <f t="array" ref="W2175">IF(SUM(LEN(B2175:V2175))=0,"",IF(OR(OR(ISBLANK(F2175),SUM(LEN(C2175),LEN(D2175))=0),AND(NOT(E2175="Unknown"),ISBLANK(J2175)),AND(NOT(O2175="Unknown"),ISBLANK(R2175))),"Missing Information", INDEX(Table15[Entire Service Line Classification], MATCH(SUMIFS(Table15[Unique ID],Table15[System-Owned Portion],E2175,Table15[If Material Anything Other than "Lead" in Column E,Was Material Ever Previously Lead?],G2175,Table15[Customer-Owned Portion],O2175),Table15[Unique ID],0),0)))</f>
        <v>Non-lead</v>
      </c>
      <c r="X2175"/>
    </row>
    <row r="2176" spans="2:24" ht="30" x14ac:dyDescent="0.25">
      <c r="B2176" s="146">
        <v>26359189</v>
      </c>
      <c r="C2176" s="31" t="s">
        <v>2508</v>
      </c>
      <c r="D2176" s="31">
        <v>2381</v>
      </c>
      <c r="E2176" s="44" t="s">
        <v>43</v>
      </c>
      <c r="F2176" s="43" t="s">
        <v>34</v>
      </c>
      <c r="G2176" s="84" t="s">
        <v>34</v>
      </c>
      <c r="H2176" s="31" t="s">
        <v>3177</v>
      </c>
      <c r="I2176" s="31"/>
      <c r="J2176" s="84" t="s">
        <v>106</v>
      </c>
      <c r="K2176" s="31" t="s">
        <v>36</v>
      </c>
      <c r="L2176" s="31" t="s">
        <v>95</v>
      </c>
      <c r="M2176" s="169">
        <v>45516</v>
      </c>
      <c r="N2176" s="148"/>
      <c r="O2176" s="44" t="s">
        <v>42</v>
      </c>
      <c r="P2176" s="43" t="s">
        <v>3178</v>
      </c>
      <c r="Q2176" s="31"/>
      <c r="R2176" s="84" t="s">
        <v>106</v>
      </c>
      <c r="S2176" s="31" t="s">
        <v>36</v>
      </c>
      <c r="T2176" s="31" t="s">
        <v>95</v>
      </c>
      <c r="U2176" s="169">
        <v>45516</v>
      </c>
      <c r="V2176" s="150"/>
      <c r="W2176" s="141" t="str" cm="1">
        <f t="array" ref="W2176">IF(SUM(LEN(B2176:V2176))=0,"",IF(OR(OR(ISBLANK(F2176),SUM(LEN(C2176),LEN(D2176))=0),AND(NOT(E2176="Unknown"),ISBLANK(J2176)),AND(NOT(O2176="Unknown"),ISBLANK(R2176))),"Missing Information", INDEX(Table15[Entire Service Line Classification], MATCH(SUMIFS(Table15[Unique ID],Table15[System-Owned Portion],E2176,Table15[If Material Anything Other than "Lead" in Column E,Was Material Ever Previously Lead?],G2176,Table15[Customer-Owned Portion],O2176),Table15[Unique ID],0),0)))</f>
        <v>Non-lead</v>
      </c>
      <c r="X2176"/>
    </row>
    <row r="2177" spans="2:24" ht="30" x14ac:dyDescent="0.25">
      <c r="B2177" s="146">
        <v>26366186</v>
      </c>
      <c r="C2177" s="31" t="s">
        <v>2509</v>
      </c>
      <c r="D2177" s="31">
        <v>2382</v>
      </c>
      <c r="E2177" s="44" t="s">
        <v>43</v>
      </c>
      <c r="F2177" s="43" t="s">
        <v>34</v>
      </c>
      <c r="G2177" s="84" t="s">
        <v>34</v>
      </c>
      <c r="H2177" s="31" t="s">
        <v>3177</v>
      </c>
      <c r="I2177" s="31"/>
      <c r="J2177" s="84" t="s">
        <v>106</v>
      </c>
      <c r="K2177" s="31" t="s">
        <v>36</v>
      </c>
      <c r="L2177" s="31" t="s">
        <v>95</v>
      </c>
      <c r="M2177" s="169">
        <v>45516</v>
      </c>
      <c r="N2177" s="148"/>
      <c r="O2177" s="44" t="s">
        <v>43</v>
      </c>
      <c r="P2177" s="43" t="s">
        <v>3178</v>
      </c>
      <c r="Q2177" s="31"/>
      <c r="R2177" s="84" t="s">
        <v>106</v>
      </c>
      <c r="S2177" s="31" t="s">
        <v>36</v>
      </c>
      <c r="T2177" s="31" t="s">
        <v>95</v>
      </c>
      <c r="U2177" s="169">
        <v>45516</v>
      </c>
      <c r="V2177" s="150"/>
      <c r="W2177" s="141" t="str" cm="1">
        <f t="array" ref="W2177">IF(SUM(LEN(B2177:V2177))=0,"",IF(OR(OR(ISBLANK(F2177),SUM(LEN(C2177),LEN(D2177))=0),AND(NOT(E2177="Unknown"),ISBLANK(J2177)),AND(NOT(O2177="Unknown"),ISBLANK(R2177))),"Missing Information", INDEX(Table15[Entire Service Line Classification], MATCH(SUMIFS(Table15[Unique ID],Table15[System-Owned Portion],E2177,Table15[If Material Anything Other than "Lead" in Column E,Was Material Ever Previously Lead?],G2177,Table15[Customer-Owned Portion],O2177),Table15[Unique ID],0),0)))</f>
        <v>Non-lead</v>
      </c>
      <c r="X2177"/>
    </row>
    <row r="2178" spans="2:24" ht="30" x14ac:dyDescent="0.25">
      <c r="B2178" s="146">
        <v>26366512</v>
      </c>
      <c r="C2178" s="31" t="s">
        <v>2510</v>
      </c>
      <c r="D2178" s="31">
        <v>2383</v>
      </c>
      <c r="E2178" s="44" t="s">
        <v>43</v>
      </c>
      <c r="F2178" s="43" t="s">
        <v>34</v>
      </c>
      <c r="G2178" s="84" t="s">
        <v>34</v>
      </c>
      <c r="H2178" s="31" t="s">
        <v>3177</v>
      </c>
      <c r="I2178" s="31"/>
      <c r="J2178" s="84" t="s">
        <v>106</v>
      </c>
      <c r="K2178" s="31" t="s">
        <v>36</v>
      </c>
      <c r="L2178" s="31" t="s">
        <v>95</v>
      </c>
      <c r="M2178" s="169">
        <v>45516</v>
      </c>
      <c r="N2178" s="148"/>
      <c r="O2178" s="44" t="s">
        <v>43</v>
      </c>
      <c r="P2178" s="43" t="s">
        <v>3178</v>
      </c>
      <c r="Q2178" s="31"/>
      <c r="R2178" s="84" t="s">
        <v>106</v>
      </c>
      <c r="S2178" s="31" t="s">
        <v>36</v>
      </c>
      <c r="T2178" s="31" t="s">
        <v>95</v>
      </c>
      <c r="U2178" s="169">
        <v>45516</v>
      </c>
      <c r="V2178" s="150"/>
      <c r="W2178" s="141" t="str" cm="1">
        <f t="array" ref="W2178">IF(SUM(LEN(B2178:V2178))=0,"",IF(OR(OR(ISBLANK(F2178),SUM(LEN(C2178),LEN(D2178))=0),AND(NOT(E2178="Unknown"),ISBLANK(J2178)),AND(NOT(O2178="Unknown"),ISBLANK(R2178))),"Missing Information", INDEX(Table15[Entire Service Line Classification], MATCH(SUMIFS(Table15[Unique ID],Table15[System-Owned Portion],E2178,Table15[If Material Anything Other than "Lead" in Column E,Was Material Ever Previously Lead?],G2178,Table15[Customer-Owned Portion],O2178),Table15[Unique ID],0),0)))</f>
        <v>Non-lead</v>
      </c>
      <c r="X2178"/>
    </row>
    <row r="2179" spans="2:24" ht="30" x14ac:dyDescent="0.25">
      <c r="B2179" s="146">
        <v>26366510</v>
      </c>
      <c r="C2179" s="31" t="s">
        <v>2511</v>
      </c>
      <c r="D2179" s="31">
        <v>2384</v>
      </c>
      <c r="E2179" s="44" t="s">
        <v>43</v>
      </c>
      <c r="F2179" s="43" t="s">
        <v>34</v>
      </c>
      <c r="G2179" s="84" t="s">
        <v>34</v>
      </c>
      <c r="H2179" s="31" t="s">
        <v>3177</v>
      </c>
      <c r="I2179" s="31"/>
      <c r="J2179" s="84" t="s">
        <v>106</v>
      </c>
      <c r="K2179" s="31" t="s">
        <v>36</v>
      </c>
      <c r="L2179" s="31" t="s">
        <v>95</v>
      </c>
      <c r="M2179" s="169">
        <v>45516</v>
      </c>
      <c r="N2179" s="148"/>
      <c r="O2179" s="44" t="s">
        <v>43</v>
      </c>
      <c r="P2179" s="43" t="s">
        <v>3178</v>
      </c>
      <c r="Q2179" s="31"/>
      <c r="R2179" s="84" t="s">
        <v>106</v>
      </c>
      <c r="S2179" s="31" t="s">
        <v>36</v>
      </c>
      <c r="T2179" s="31" t="s">
        <v>95</v>
      </c>
      <c r="U2179" s="169">
        <v>45516</v>
      </c>
      <c r="V2179" s="150"/>
      <c r="W2179" s="141" t="str" cm="1">
        <f t="array" ref="W2179">IF(SUM(LEN(B2179:V2179))=0,"",IF(OR(OR(ISBLANK(F2179),SUM(LEN(C2179),LEN(D2179))=0),AND(NOT(E2179="Unknown"),ISBLANK(J2179)),AND(NOT(O2179="Unknown"),ISBLANK(R2179))),"Missing Information", INDEX(Table15[Entire Service Line Classification], MATCH(SUMIFS(Table15[Unique ID],Table15[System-Owned Portion],E2179,Table15[If Material Anything Other than "Lead" in Column E,Was Material Ever Previously Lead?],G2179,Table15[Customer-Owned Portion],O2179),Table15[Unique ID],0),0)))</f>
        <v>Non-lead</v>
      </c>
      <c r="X2179"/>
    </row>
    <row r="2180" spans="2:24" ht="30" x14ac:dyDescent="0.25">
      <c r="B2180" s="146">
        <v>26366458</v>
      </c>
      <c r="C2180" s="31" t="s">
        <v>2512</v>
      </c>
      <c r="D2180" s="31">
        <v>2385</v>
      </c>
      <c r="E2180" s="44" t="s">
        <v>43</v>
      </c>
      <c r="F2180" s="43" t="s">
        <v>34</v>
      </c>
      <c r="G2180" s="84" t="s">
        <v>34</v>
      </c>
      <c r="H2180" s="31" t="s">
        <v>3177</v>
      </c>
      <c r="I2180" s="31"/>
      <c r="J2180" s="84" t="s">
        <v>106</v>
      </c>
      <c r="K2180" s="31" t="s">
        <v>36</v>
      </c>
      <c r="L2180" s="31" t="s">
        <v>95</v>
      </c>
      <c r="M2180" s="169">
        <v>45516</v>
      </c>
      <c r="N2180" s="148"/>
      <c r="O2180" s="44" t="s">
        <v>43</v>
      </c>
      <c r="P2180" s="43" t="s">
        <v>3178</v>
      </c>
      <c r="Q2180" s="31"/>
      <c r="R2180" s="84" t="s">
        <v>106</v>
      </c>
      <c r="S2180" s="31" t="s">
        <v>36</v>
      </c>
      <c r="T2180" s="31" t="s">
        <v>95</v>
      </c>
      <c r="U2180" s="169">
        <v>45516</v>
      </c>
      <c r="V2180" s="150"/>
      <c r="W2180" s="141" t="str" cm="1">
        <f t="array" ref="W2180">IF(SUM(LEN(B2180:V2180))=0,"",IF(OR(OR(ISBLANK(F2180),SUM(LEN(C2180),LEN(D2180))=0),AND(NOT(E2180="Unknown"),ISBLANK(J2180)),AND(NOT(O2180="Unknown"),ISBLANK(R2180))),"Missing Information", INDEX(Table15[Entire Service Line Classification], MATCH(SUMIFS(Table15[Unique ID],Table15[System-Owned Portion],E2180,Table15[If Material Anything Other than "Lead" in Column E,Was Material Ever Previously Lead?],G2180,Table15[Customer-Owned Portion],O2180),Table15[Unique ID],0),0)))</f>
        <v>Non-lead</v>
      </c>
      <c r="X2180"/>
    </row>
    <row r="2181" spans="2:24" ht="30" x14ac:dyDescent="0.25">
      <c r="B2181" s="146">
        <v>26366239</v>
      </c>
      <c r="C2181" s="31" t="s">
        <v>2513</v>
      </c>
      <c r="D2181" s="31">
        <v>2386</v>
      </c>
      <c r="E2181" s="44" t="s">
        <v>43</v>
      </c>
      <c r="F2181" s="43" t="s">
        <v>34</v>
      </c>
      <c r="G2181" s="84" t="s">
        <v>34</v>
      </c>
      <c r="H2181" s="31" t="s">
        <v>3177</v>
      </c>
      <c r="I2181" s="31"/>
      <c r="J2181" s="84" t="s">
        <v>106</v>
      </c>
      <c r="K2181" s="31" t="s">
        <v>36</v>
      </c>
      <c r="L2181" s="31" t="s">
        <v>95</v>
      </c>
      <c r="M2181" s="169">
        <v>45516</v>
      </c>
      <c r="N2181" s="148"/>
      <c r="O2181" s="44" t="s">
        <v>43</v>
      </c>
      <c r="P2181" s="43" t="s">
        <v>3178</v>
      </c>
      <c r="Q2181" s="31"/>
      <c r="R2181" s="84" t="s">
        <v>106</v>
      </c>
      <c r="S2181" s="31" t="s">
        <v>36</v>
      </c>
      <c r="T2181" s="31" t="s">
        <v>95</v>
      </c>
      <c r="U2181" s="169">
        <v>45516</v>
      </c>
      <c r="V2181" s="150"/>
      <c r="W2181" s="141" t="str" cm="1">
        <f t="array" ref="W2181">IF(SUM(LEN(B2181:V2181))=0,"",IF(OR(OR(ISBLANK(F2181),SUM(LEN(C2181),LEN(D2181))=0),AND(NOT(E2181="Unknown"),ISBLANK(J2181)),AND(NOT(O2181="Unknown"),ISBLANK(R2181))),"Missing Information", INDEX(Table15[Entire Service Line Classification], MATCH(SUMIFS(Table15[Unique ID],Table15[System-Owned Portion],E2181,Table15[If Material Anything Other than "Lead" in Column E,Was Material Ever Previously Lead?],G2181,Table15[Customer-Owned Portion],O2181),Table15[Unique ID],0),0)))</f>
        <v>Non-lead</v>
      </c>
      <c r="X2181"/>
    </row>
    <row r="2182" spans="2:24" ht="30" x14ac:dyDescent="0.25">
      <c r="B2182" s="146">
        <v>26366187</v>
      </c>
      <c r="C2182" s="31" t="s">
        <v>2514</v>
      </c>
      <c r="D2182" s="31">
        <v>2387</v>
      </c>
      <c r="E2182" s="44" t="s">
        <v>43</v>
      </c>
      <c r="F2182" s="43" t="s">
        <v>34</v>
      </c>
      <c r="G2182" s="84" t="s">
        <v>34</v>
      </c>
      <c r="H2182" s="31" t="s">
        <v>3177</v>
      </c>
      <c r="I2182" s="31"/>
      <c r="J2182" s="84" t="s">
        <v>106</v>
      </c>
      <c r="K2182" s="31" t="s">
        <v>36</v>
      </c>
      <c r="L2182" s="31" t="s">
        <v>95</v>
      </c>
      <c r="M2182" s="169">
        <v>45516</v>
      </c>
      <c r="N2182" s="148"/>
      <c r="O2182" s="44" t="s">
        <v>42</v>
      </c>
      <c r="P2182" s="43" t="s">
        <v>3178</v>
      </c>
      <c r="Q2182" s="31"/>
      <c r="R2182" s="84" t="s">
        <v>106</v>
      </c>
      <c r="S2182" s="31" t="s">
        <v>36</v>
      </c>
      <c r="T2182" s="31" t="s">
        <v>95</v>
      </c>
      <c r="U2182" s="169">
        <v>45516</v>
      </c>
      <c r="V2182" s="150"/>
      <c r="W2182" s="141" t="str" cm="1">
        <f t="array" ref="W2182">IF(SUM(LEN(B2182:V2182))=0,"",IF(OR(OR(ISBLANK(F2182),SUM(LEN(C2182),LEN(D2182))=0),AND(NOT(E2182="Unknown"),ISBLANK(J2182)),AND(NOT(O2182="Unknown"),ISBLANK(R2182))),"Missing Information", INDEX(Table15[Entire Service Line Classification], MATCH(SUMIFS(Table15[Unique ID],Table15[System-Owned Portion],E2182,Table15[If Material Anything Other than "Lead" in Column E,Was Material Ever Previously Lead?],G2182,Table15[Customer-Owned Portion],O2182),Table15[Unique ID],0),0)))</f>
        <v>Non-lead</v>
      </c>
      <c r="X2182"/>
    </row>
    <row r="2183" spans="2:24" ht="30" x14ac:dyDescent="0.25">
      <c r="B2183" s="146">
        <v>26366188</v>
      </c>
      <c r="C2183" s="31" t="s">
        <v>2515</v>
      </c>
      <c r="D2183" s="31">
        <v>2388</v>
      </c>
      <c r="E2183" s="44" t="s">
        <v>43</v>
      </c>
      <c r="F2183" s="43" t="s">
        <v>34</v>
      </c>
      <c r="G2183" s="84" t="s">
        <v>34</v>
      </c>
      <c r="H2183" s="31" t="s">
        <v>3177</v>
      </c>
      <c r="I2183" s="31"/>
      <c r="J2183" s="84" t="s">
        <v>106</v>
      </c>
      <c r="K2183" s="31" t="s">
        <v>36</v>
      </c>
      <c r="L2183" s="31" t="s">
        <v>95</v>
      </c>
      <c r="M2183" s="169">
        <v>45516</v>
      </c>
      <c r="N2183" s="148"/>
      <c r="O2183" s="44" t="s">
        <v>43</v>
      </c>
      <c r="P2183" s="43" t="s">
        <v>3178</v>
      </c>
      <c r="Q2183" s="31"/>
      <c r="R2183" s="84" t="s">
        <v>106</v>
      </c>
      <c r="S2183" s="31" t="s">
        <v>36</v>
      </c>
      <c r="T2183" s="31" t="s">
        <v>95</v>
      </c>
      <c r="U2183" s="169">
        <v>45516</v>
      </c>
      <c r="V2183" s="150"/>
      <c r="W2183" s="141" t="str" cm="1">
        <f t="array" ref="W2183">IF(SUM(LEN(B2183:V2183))=0,"",IF(OR(OR(ISBLANK(F2183),SUM(LEN(C2183),LEN(D2183))=0),AND(NOT(E2183="Unknown"),ISBLANK(J2183)),AND(NOT(O2183="Unknown"),ISBLANK(R2183))),"Missing Information", INDEX(Table15[Entire Service Line Classification], MATCH(SUMIFS(Table15[Unique ID],Table15[System-Owned Portion],E2183,Table15[If Material Anything Other than "Lead" in Column E,Was Material Ever Previously Lead?],G2183,Table15[Customer-Owned Portion],O2183),Table15[Unique ID],0),0)))</f>
        <v>Non-lead</v>
      </c>
      <c r="X2183"/>
    </row>
    <row r="2184" spans="2:24" ht="30" x14ac:dyDescent="0.25">
      <c r="B2184" s="146">
        <v>26366554</v>
      </c>
      <c r="C2184" s="31" t="s">
        <v>2516</v>
      </c>
      <c r="D2184" s="31">
        <v>2389</v>
      </c>
      <c r="E2184" s="44" t="s">
        <v>43</v>
      </c>
      <c r="F2184" s="43" t="s">
        <v>34</v>
      </c>
      <c r="G2184" s="84" t="s">
        <v>34</v>
      </c>
      <c r="H2184" s="31" t="s">
        <v>3177</v>
      </c>
      <c r="I2184" s="31"/>
      <c r="J2184" s="84" t="s">
        <v>106</v>
      </c>
      <c r="K2184" s="31" t="s">
        <v>36</v>
      </c>
      <c r="L2184" s="31" t="s">
        <v>95</v>
      </c>
      <c r="M2184" s="169">
        <v>45516</v>
      </c>
      <c r="N2184" s="148"/>
      <c r="O2184" s="44" t="s">
        <v>43</v>
      </c>
      <c r="P2184" s="43" t="s">
        <v>3178</v>
      </c>
      <c r="Q2184" s="31"/>
      <c r="R2184" s="84" t="s">
        <v>106</v>
      </c>
      <c r="S2184" s="31" t="s">
        <v>36</v>
      </c>
      <c r="T2184" s="31" t="s">
        <v>95</v>
      </c>
      <c r="U2184" s="169">
        <v>45516</v>
      </c>
      <c r="V2184" s="150"/>
      <c r="W2184" s="141" t="str" cm="1">
        <f t="array" ref="W2184">IF(SUM(LEN(B2184:V2184))=0,"",IF(OR(OR(ISBLANK(F2184),SUM(LEN(C2184),LEN(D2184))=0),AND(NOT(E2184="Unknown"),ISBLANK(J2184)),AND(NOT(O2184="Unknown"),ISBLANK(R2184))),"Missing Information", INDEX(Table15[Entire Service Line Classification], MATCH(SUMIFS(Table15[Unique ID],Table15[System-Owned Portion],E2184,Table15[If Material Anything Other than "Lead" in Column E,Was Material Ever Previously Lead?],G2184,Table15[Customer-Owned Portion],O2184),Table15[Unique ID],0),0)))</f>
        <v>Non-lead</v>
      </c>
      <c r="X2184"/>
    </row>
    <row r="2185" spans="2:24" ht="30" x14ac:dyDescent="0.25">
      <c r="B2185" s="146">
        <v>26366456</v>
      </c>
      <c r="C2185" s="31" t="s">
        <v>2517</v>
      </c>
      <c r="D2185" s="31">
        <v>2390</v>
      </c>
      <c r="E2185" s="44" t="s">
        <v>43</v>
      </c>
      <c r="F2185" s="43" t="s">
        <v>34</v>
      </c>
      <c r="G2185" s="84" t="s">
        <v>34</v>
      </c>
      <c r="H2185" s="31" t="s">
        <v>3177</v>
      </c>
      <c r="I2185" s="31"/>
      <c r="J2185" s="84" t="s">
        <v>106</v>
      </c>
      <c r="K2185" s="31" t="s">
        <v>36</v>
      </c>
      <c r="L2185" s="31" t="s">
        <v>95</v>
      </c>
      <c r="M2185" s="169">
        <v>45516</v>
      </c>
      <c r="N2185" s="148"/>
      <c r="O2185" s="44" t="s">
        <v>43</v>
      </c>
      <c r="P2185" s="43" t="s">
        <v>3178</v>
      </c>
      <c r="Q2185" s="31"/>
      <c r="R2185" s="84" t="s">
        <v>106</v>
      </c>
      <c r="S2185" s="31" t="s">
        <v>36</v>
      </c>
      <c r="T2185" s="31" t="s">
        <v>95</v>
      </c>
      <c r="U2185" s="169">
        <v>45516</v>
      </c>
      <c r="V2185" s="150"/>
      <c r="W2185" s="141" t="str" cm="1">
        <f t="array" ref="W2185">IF(SUM(LEN(B2185:V2185))=0,"",IF(OR(OR(ISBLANK(F2185),SUM(LEN(C2185),LEN(D2185))=0),AND(NOT(E2185="Unknown"),ISBLANK(J2185)),AND(NOT(O2185="Unknown"),ISBLANK(R2185))),"Missing Information", INDEX(Table15[Entire Service Line Classification], MATCH(SUMIFS(Table15[Unique ID],Table15[System-Owned Portion],E2185,Table15[If Material Anything Other than "Lead" in Column E,Was Material Ever Previously Lead?],G2185,Table15[Customer-Owned Portion],O2185),Table15[Unique ID],0),0)))</f>
        <v>Non-lead</v>
      </c>
      <c r="X2185"/>
    </row>
    <row r="2186" spans="2:24" ht="30" x14ac:dyDescent="0.25">
      <c r="B2186" s="146">
        <v>26366185</v>
      </c>
      <c r="C2186" s="31" t="s">
        <v>2518</v>
      </c>
      <c r="D2186" s="31">
        <v>2391</v>
      </c>
      <c r="E2186" s="44" t="s">
        <v>43</v>
      </c>
      <c r="F2186" s="43" t="s">
        <v>34</v>
      </c>
      <c r="G2186" s="84" t="s">
        <v>34</v>
      </c>
      <c r="H2186" s="31" t="s">
        <v>3177</v>
      </c>
      <c r="I2186" s="31"/>
      <c r="J2186" s="84" t="s">
        <v>106</v>
      </c>
      <c r="K2186" s="31" t="s">
        <v>36</v>
      </c>
      <c r="L2186" s="31" t="s">
        <v>95</v>
      </c>
      <c r="M2186" s="169">
        <v>45516</v>
      </c>
      <c r="N2186" s="148"/>
      <c r="O2186" s="44" t="s">
        <v>43</v>
      </c>
      <c r="P2186" s="43" t="s">
        <v>3178</v>
      </c>
      <c r="Q2186" s="31"/>
      <c r="R2186" s="84" t="s">
        <v>106</v>
      </c>
      <c r="S2186" s="31" t="s">
        <v>36</v>
      </c>
      <c r="T2186" s="31" t="s">
        <v>95</v>
      </c>
      <c r="U2186" s="169">
        <v>45516</v>
      </c>
      <c r="V2186" s="150"/>
      <c r="W2186" s="141" t="str" cm="1">
        <f t="array" ref="W2186">IF(SUM(LEN(B2186:V2186))=0,"",IF(OR(OR(ISBLANK(F2186),SUM(LEN(C2186),LEN(D2186))=0),AND(NOT(E2186="Unknown"),ISBLANK(J2186)),AND(NOT(O2186="Unknown"),ISBLANK(R2186))),"Missing Information", INDEX(Table15[Entire Service Line Classification], MATCH(SUMIFS(Table15[Unique ID],Table15[System-Owned Portion],E2186,Table15[If Material Anything Other than "Lead" in Column E,Was Material Ever Previously Lead?],G2186,Table15[Customer-Owned Portion],O2186),Table15[Unique ID],0),0)))</f>
        <v>Non-lead</v>
      </c>
      <c r="X2186"/>
    </row>
    <row r="2187" spans="2:24" ht="30" x14ac:dyDescent="0.25">
      <c r="B2187" s="146">
        <v>26366184</v>
      </c>
      <c r="C2187" s="31" t="s">
        <v>2519</v>
      </c>
      <c r="D2187" s="31">
        <v>2392</v>
      </c>
      <c r="E2187" s="44" t="s">
        <v>43</v>
      </c>
      <c r="F2187" s="43" t="s">
        <v>34</v>
      </c>
      <c r="G2187" s="84" t="s">
        <v>34</v>
      </c>
      <c r="H2187" s="31" t="s">
        <v>3177</v>
      </c>
      <c r="I2187" s="31"/>
      <c r="J2187" s="84" t="s">
        <v>106</v>
      </c>
      <c r="K2187" s="31" t="s">
        <v>36</v>
      </c>
      <c r="L2187" s="31" t="s">
        <v>95</v>
      </c>
      <c r="M2187" s="169">
        <v>45516</v>
      </c>
      <c r="N2187" s="148"/>
      <c r="O2187" s="44" t="s">
        <v>42</v>
      </c>
      <c r="P2187" s="43" t="s">
        <v>3178</v>
      </c>
      <c r="Q2187" s="31"/>
      <c r="R2187" s="84" t="s">
        <v>106</v>
      </c>
      <c r="S2187" s="31" t="s">
        <v>36</v>
      </c>
      <c r="T2187" s="31" t="s">
        <v>95</v>
      </c>
      <c r="U2187" s="169">
        <v>45516</v>
      </c>
      <c r="V2187" s="150"/>
      <c r="W2187" s="141" t="str" cm="1">
        <f t="array" ref="W2187">IF(SUM(LEN(B2187:V2187))=0,"",IF(OR(OR(ISBLANK(F2187),SUM(LEN(C2187),LEN(D2187))=0),AND(NOT(E2187="Unknown"),ISBLANK(J2187)),AND(NOT(O2187="Unknown"),ISBLANK(R2187))),"Missing Information", INDEX(Table15[Entire Service Line Classification], MATCH(SUMIFS(Table15[Unique ID],Table15[System-Owned Portion],E2187,Table15[If Material Anything Other than "Lead" in Column E,Was Material Ever Previously Lead?],G2187,Table15[Customer-Owned Portion],O2187),Table15[Unique ID],0),0)))</f>
        <v>Non-lead</v>
      </c>
      <c r="X2187"/>
    </row>
    <row r="2188" spans="2:24" ht="30" x14ac:dyDescent="0.25">
      <c r="B2188" s="146">
        <v>26366182</v>
      </c>
      <c r="C2188" s="31" t="s">
        <v>2520</v>
      </c>
      <c r="D2188" s="31">
        <v>2393</v>
      </c>
      <c r="E2188" s="44" t="s">
        <v>43</v>
      </c>
      <c r="F2188" s="43" t="s">
        <v>34</v>
      </c>
      <c r="G2188" s="84" t="s">
        <v>34</v>
      </c>
      <c r="H2188" s="31" t="s">
        <v>3177</v>
      </c>
      <c r="I2188" s="31"/>
      <c r="J2188" s="84" t="s">
        <v>106</v>
      </c>
      <c r="K2188" s="31" t="s">
        <v>36</v>
      </c>
      <c r="L2188" s="31" t="s">
        <v>95</v>
      </c>
      <c r="M2188" s="169">
        <v>45516</v>
      </c>
      <c r="N2188" s="148"/>
      <c r="O2188" s="44" t="s">
        <v>43</v>
      </c>
      <c r="P2188" s="43" t="s">
        <v>3178</v>
      </c>
      <c r="Q2188" s="31"/>
      <c r="R2188" s="84" t="s">
        <v>106</v>
      </c>
      <c r="S2188" s="31" t="s">
        <v>36</v>
      </c>
      <c r="T2188" s="31" t="s">
        <v>95</v>
      </c>
      <c r="U2188" s="169">
        <v>45516</v>
      </c>
      <c r="V2188" s="150"/>
      <c r="W2188" s="141" t="str" cm="1">
        <f t="array" ref="W2188">IF(SUM(LEN(B2188:V2188))=0,"",IF(OR(OR(ISBLANK(F2188),SUM(LEN(C2188),LEN(D2188))=0),AND(NOT(E2188="Unknown"),ISBLANK(J2188)),AND(NOT(O2188="Unknown"),ISBLANK(R2188))),"Missing Information", INDEX(Table15[Entire Service Line Classification], MATCH(SUMIFS(Table15[Unique ID],Table15[System-Owned Portion],E2188,Table15[If Material Anything Other than "Lead" in Column E,Was Material Ever Previously Lead?],G2188,Table15[Customer-Owned Portion],O2188),Table15[Unique ID],0),0)))</f>
        <v>Non-lead</v>
      </c>
      <c r="X2188"/>
    </row>
    <row r="2189" spans="2:24" ht="30" x14ac:dyDescent="0.25">
      <c r="B2189" s="146">
        <v>26366183</v>
      </c>
      <c r="C2189" s="31" t="s">
        <v>2521</v>
      </c>
      <c r="D2189" s="31">
        <v>2394</v>
      </c>
      <c r="E2189" s="44" t="s">
        <v>43</v>
      </c>
      <c r="F2189" s="43" t="s">
        <v>34</v>
      </c>
      <c r="G2189" s="84" t="s">
        <v>34</v>
      </c>
      <c r="H2189" s="31" t="s">
        <v>3177</v>
      </c>
      <c r="I2189" s="31"/>
      <c r="J2189" s="84" t="s">
        <v>106</v>
      </c>
      <c r="K2189" s="31" t="s">
        <v>36</v>
      </c>
      <c r="L2189" s="31" t="s">
        <v>95</v>
      </c>
      <c r="M2189" s="169">
        <v>45516</v>
      </c>
      <c r="N2189" s="148"/>
      <c r="O2189" s="44" t="s">
        <v>43</v>
      </c>
      <c r="P2189" s="43" t="s">
        <v>3178</v>
      </c>
      <c r="Q2189" s="31"/>
      <c r="R2189" s="84" t="s">
        <v>106</v>
      </c>
      <c r="S2189" s="31" t="s">
        <v>36</v>
      </c>
      <c r="T2189" s="31" t="s">
        <v>95</v>
      </c>
      <c r="U2189" s="169">
        <v>45516</v>
      </c>
      <c r="V2189" s="150"/>
      <c r="W2189" s="141" t="str" cm="1">
        <f t="array" ref="W2189">IF(SUM(LEN(B2189:V2189))=0,"",IF(OR(OR(ISBLANK(F2189),SUM(LEN(C2189),LEN(D2189))=0),AND(NOT(E2189="Unknown"),ISBLANK(J2189)),AND(NOT(O2189="Unknown"),ISBLANK(R2189))),"Missing Information", INDEX(Table15[Entire Service Line Classification], MATCH(SUMIFS(Table15[Unique ID],Table15[System-Owned Portion],E2189,Table15[If Material Anything Other than "Lead" in Column E,Was Material Ever Previously Lead?],G2189,Table15[Customer-Owned Portion],O2189),Table15[Unique ID],0),0)))</f>
        <v>Non-lead</v>
      </c>
      <c r="X2189"/>
    </row>
    <row r="2190" spans="2:24" ht="30" x14ac:dyDescent="0.25">
      <c r="B2190" s="146">
        <v>26366509</v>
      </c>
      <c r="C2190" s="31" t="s">
        <v>2522</v>
      </c>
      <c r="D2190" s="31">
        <v>2395</v>
      </c>
      <c r="E2190" s="44" t="s">
        <v>43</v>
      </c>
      <c r="F2190" s="43" t="s">
        <v>34</v>
      </c>
      <c r="G2190" s="84" t="s">
        <v>34</v>
      </c>
      <c r="H2190" s="31" t="s">
        <v>3177</v>
      </c>
      <c r="I2190" s="31"/>
      <c r="J2190" s="84" t="s">
        <v>106</v>
      </c>
      <c r="K2190" s="31" t="s">
        <v>36</v>
      </c>
      <c r="L2190" s="31" t="s">
        <v>95</v>
      </c>
      <c r="M2190" s="169">
        <v>45516</v>
      </c>
      <c r="N2190" s="148"/>
      <c r="O2190" s="44" t="s">
        <v>42</v>
      </c>
      <c r="P2190" s="43" t="s">
        <v>3178</v>
      </c>
      <c r="Q2190" s="31"/>
      <c r="R2190" s="84" t="s">
        <v>106</v>
      </c>
      <c r="S2190" s="31" t="s">
        <v>36</v>
      </c>
      <c r="T2190" s="31" t="s">
        <v>95</v>
      </c>
      <c r="U2190" s="169">
        <v>45516</v>
      </c>
      <c r="V2190" s="150"/>
      <c r="W2190" s="141" t="str" cm="1">
        <f t="array" ref="W2190">IF(SUM(LEN(B2190:V2190))=0,"",IF(OR(OR(ISBLANK(F2190),SUM(LEN(C2190),LEN(D2190))=0),AND(NOT(E2190="Unknown"),ISBLANK(J2190)),AND(NOT(O2190="Unknown"),ISBLANK(R2190))),"Missing Information", INDEX(Table15[Entire Service Line Classification], MATCH(SUMIFS(Table15[Unique ID],Table15[System-Owned Portion],E2190,Table15[If Material Anything Other than "Lead" in Column E,Was Material Ever Previously Lead?],G2190,Table15[Customer-Owned Portion],O2190),Table15[Unique ID],0),0)))</f>
        <v>Non-lead</v>
      </c>
      <c r="X2190"/>
    </row>
    <row r="2191" spans="2:24" ht="30" x14ac:dyDescent="0.25">
      <c r="B2191" s="146">
        <v>26366181</v>
      </c>
      <c r="C2191" s="31" t="s">
        <v>2523</v>
      </c>
      <c r="D2191" s="31">
        <v>2396</v>
      </c>
      <c r="E2191" s="44" t="s">
        <v>43</v>
      </c>
      <c r="F2191" s="43" t="s">
        <v>34</v>
      </c>
      <c r="G2191" s="84" t="s">
        <v>34</v>
      </c>
      <c r="H2191" s="31" t="s">
        <v>3177</v>
      </c>
      <c r="I2191" s="31"/>
      <c r="J2191" s="84" t="s">
        <v>106</v>
      </c>
      <c r="K2191" s="31" t="s">
        <v>36</v>
      </c>
      <c r="L2191" s="31" t="s">
        <v>95</v>
      </c>
      <c r="M2191" s="169">
        <v>45516</v>
      </c>
      <c r="N2191" s="148"/>
      <c r="O2191" s="44" t="s">
        <v>43</v>
      </c>
      <c r="P2191" s="43" t="s">
        <v>3178</v>
      </c>
      <c r="Q2191" s="31"/>
      <c r="R2191" s="84" t="s">
        <v>106</v>
      </c>
      <c r="S2191" s="31" t="s">
        <v>36</v>
      </c>
      <c r="T2191" s="31" t="s">
        <v>95</v>
      </c>
      <c r="U2191" s="169">
        <v>45516</v>
      </c>
      <c r="V2191" s="150"/>
      <c r="W2191" s="141" t="str" cm="1">
        <f t="array" ref="W2191">IF(SUM(LEN(B2191:V2191))=0,"",IF(OR(OR(ISBLANK(F2191),SUM(LEN(C2191),LEN(D2191))=0),AND(NOT(E2191="Unknown"),ISBLANK(J2191)),AND(NOT(O2191="Unknown"),ISBLANK(R2191))),"Missing Information", INDEX(Table15[Entire Service Line Classification], MATCH(SUMIFS(Table15[Unique ID],Table15[System-Owned Portion],E2191,Table15[If Material Anything Other than "Lead" in Column E,Was Material Ever Previously Lead?],G2191,Table15[Customer-Owned Portion],O2191),Table15[Unique ID],0),0)))</f>
        <v>Non-lead</v>
      </c>
      <c r="X2191"/>
    </row>
    <row r="2192" spans="2:24" ht="30" x14ac:dyDescent="0.25">
      <c r="B2192" s="146">
        <v>26366511</v>
      </c>
      <c r="C2192" s="31" t="s">
        <v>2524</v>
      </c>
      <c r="D2192" s="31">
        <v>2397</v>
      </c>
      <c r="E2192" s="44" t="s">
        <v>43</v>
      </c>
      <c r="F2192" s="43" t="s">
        <v>34</v>
      </c>
      <c r="G2192" s="84" t="s">
        <v>34</v>
      </c>
      <c r="H2192" s="31" t="s">
        <v>3177</v>
      </c>
      <c r="I2192" s="31"/>
      <c r="J2192" s="84" t="s">
        <v>106</v>
      </c>
      <c r="K2192" s="31" t="s">
        <v>36</v>
      </c>
      <c r="L2192" s="31" t="s">
        <v>95</v>
      </c>
      <c r="M2192" s="169">
        <v>45516</v>
      </c>
      <c r="N2192" s="148"/>
      <c r="O2192" s="44" t="s">
        <v>43</v>
      </c>
      <c r="P2192" s="43" t="s">
        <v>3178</v>
      </c>
      <c r="Q2192" s="31"/>
      <c r="R2192" s="84" t="s">
        <v>106</v>
      </c>
      <c r="S2192" s="31" t="s">
        <v>36</v>
      </c>
      <c r="T2192" s="31" t="s">
        <v>95</v>
      </c>
      <c r="U2192" s="169">
        <v>45516</v>
      </c>
      <c r="V2192" s="150"/>
      <c r="W2192" s="141" t="str" cm="1">
        <f t="array" ref="W2192">IF(SUM(LEN(B2192:V2192))=0,"",IF(OR(OR(ISBLANK(F2192),SUM(LEN(C2192),LEN(D2192))=0),AND(NOT(E2192="Unknown"),ISBLANK(J2192)),AND(NOT(O2192="Unknown"),ISBLANK(R2192))),"Missing Information", INDEX(Table15[Entire Service Line Classification], MATCH(SUMIFS(Table15[Unique ID],Table15[System-Owned Portion],E2192,Table15[If Material Anything Other than "Lead" in Column E,Was Material Ever Previously Lead?],G2192,Table15[Customer-Owned Portion],O2192),Table15[Unique ID],0),0)))</f>
        <v>Non-lead</v>
      </c>
      <c r="X2192"/>
    </row>
    <row r="2193" spans="2:24" ht="30" x14ac:dyDescent="0.25">
      <c r="B2193" s="146">
        <v>26366516</v>
      </c>
      <c r="C2193" s="31" t="s">
        <v>2525</v>
      </c>
      <c r="D2193" s="31">
        <v>2398</v>
      </c>
      <c r="E2193" s="44" t="s">
        <v>43</v>
      </c>
      <c r="F2193" s="43" t="s">
        <v>34</v>
      </c>
      <c r="G2193" s="84" t="s">
        <v>34</v>
      </c>
      <c r="H2193" s="31" t="s">
        <v>3177</v>
      </c>
      <c r="I2193" s="31"/>
      <c r="J2193" s="84" t="s">
        <v>106</v>
      </c>
      <c r="K2193" s="31" t="s">
        <v>36</v>
      </c>
      <c r="L2193" s="31" t="s">
        <v>95</v>
      </c>
      <c r="M2193" s="169">
        <v>45516</v>
      </c>
      <c r="N2193" s="148"/>
      <c r="O2193" s="44" t="s">
        <v>43</v>
      </c>
      <c r="P2193" s="43" t="s">
        <v>3178</v>
      </c>
      <c r="Q2193" s="31"/>
      <c r="R2193" s="84" t="s">
        <v>106</v>
      </c>
      <c r="S2193" s="31" t="s">
        <v>36</v>
      </c>
      <c r="T2193" s="31" t="s">
        <v>95</v>
      </c>
      <c r="U2193" s="169">
        <v>45516</v>
      </c>
      <c r="V2193" s="150"/>
      <c r="W2193" s="141" t="str" cm="1">
        <f t="array" ref="W2193">IF(SUM(LEN(B2193:V2193))=0,"",IF(OR(OR(ISBLANK(F2193),SUM(LEN(C2193),LEN(D2193))=0),AND(NOT(E2193="Unknown"),ISBLANK(J2193)),AND(NOT(O2193="Unknown"),ISBLANK(R2193))),"Missing Information", INDEX(Table15[Entire Service Line Classification], MATCH(SUMIFS(Table15[Unique ID],Table15[System-Owned Portion],E2193,Table15[If Material Anything Other than "Lead" in Column E,Was Material Ever Previously Lead?],G2193,Table15[Customer-Owned Portion],O2193),Table15[Unique ID],0),0)))</f>
        <v>Non-lead</v>
      </c>
      <c r="X2193"/>
    </row>
    <row r="2194" spans="2:24" ht="30" x14ac:dyDescent="0.25">
      <c r="B2194" s="146">
        <v>26366515</v>
      </c>
      <c r="C2194" s="31" t="s">
        <v>2526</v>
      </c>
      <c r="D2194" s="31">
        <v>2399</v>
      </c>
      <c r="E2194" s="44" t="s">
        <v>43</v>
      </c>
      <c r="F2194" s="43" t="s">
        <v>34</v>
      </c>
      <c r="G2194" s="84" t="s">
        <v>34</v>
      </c>
      <c r="H2194" s="31" t="s">
        <v>3177</v>
      </c>
      <c r="I2194" s="31"/>
      <c r="J2194" s="84" t="s">
        <v>106</v>
      </c>
      <c r="K2194" s="31" t="s">
        <v>36</v>
      </c>
      <c r="L2194" s="31" t="s">
        <v>95</v>
      </c>
      <c r="M2194" s="169">
        <v>45516</v>
      </c>
      <c r="N2194" s="148"/>
      <c r="O2194" s="44" t="s">
        <v>35</v>
      </c>
      <c r="P2194" s="43" t="s">
        <v>3178</v>
      </c>
      <c r="Q2194" s="31"/>
      <c r="R2194" s="84" t="s">
        <v>106</v>
      </c>
      <c r="S2194" s="31" t="s">
        <v>36</v>
      </c>
      <c r="T2194" s="31" t="s">
        <v>95</v>
      </c>
      <c r="U2194" s="169">
        <v>45516</v>
      </c>
      <c r="V2194" s="150"/>
      <c r="W2194" s="141" t="str" cm="1">
        <f t="array" ref="W2194">IF(SUM(LEN(B2194:V2194))=0,"",IF(OR(OR(ISBLANK(F2194),SUM(LEN(C2194),LEN(D2194))=0),AND(NOT(E2194="Unknown"),ISBLANK(J2194)),AND(NOT(O2194="Unknown"),ISBLANK(R2194))),"Missing Information", INDEX(Table15[Entire Service Line Classification], MATCH(SUMIFS(Table15[Unique ID],Table15[System-Owned Portion],E2194,Table15[If Material Anything Other than "Lead" in Column E,Was Material Ever Previously Lead?],G2194,Table15[Customer-Owned Portion],O2194),Table15[Unique ID],0),0)))</f>
        <v>Non-lead</v>
      </c>
      <c r="X2194"/>
    </row>
    <row r="2195" spans="2:24" ht="30" x14ac:dyDescent="0.25">
      <c r="B2195" s="146">
        <v>26366513</v>
      </c>
      <c r="C2195" s="31" t="s">
        <v>2527</v>
      </c>
      <c r="D2195" s="31">
        <v>2400</v>
      </c>
      <c r="E2195" s="44" t="s">
        <v>43</v>
      </c>
      <c r="F2195" s="43" t="s">
        <v>34</v>
      </c>
      <c r="G2195" s="84" t="s">
        <v>34</v>
      </c>
      <c r="H2195" s="31" t="s">
        <v>3177</v>
      </c>
      <c r="I2195" s="31"/>
      <c r="J2195" s="84" t="s">
        <v>106</v>
      </c>
      <c r="K2195" s="31" t="s">
        <v>36</v>
      </c>
      <c r="L2195" s="31" t="s">
        <v>95</v>
      </c>
      <c r="M2195" s="169">
        <v>45516</v>
      </c>
      <c r="N2195" s="148"/>
      <c r="O2195" s="44" t="s">
        <v>43</v>
      </c>
      <c r="P2195" s="43" t="s">
        <v>3178</v>
      </c>
      <c r="Q2195" s="31"/>
      <c r="R2195" s="84" t="s">
        <v>106</v>
      </c>
      <c r="S2195" s="31" t="s">
        <v>36</v>
      </c>
      <c r="T2195" s="31" t="s">
        <v>95</v>
      </c>
      <c r="U2195" s="169">
        <v>45516</v>
      </c>
      <c r="V2195" s="150"/>
      <c r="W2195" s="141" t="str" cm="1">
        <f t="array" ref="W2195">IF(SUM(LEN(B2195:V2195))=0,"",IF(OR(OR(ISBLANK(F2195),SUM(LEN(C2195),LEN(D2195))=0),AND(NOT(E2195="Unknown"),ISBLANK(J2195)),AND(NOT(O2195="Unknown"),ISBLANK(R2195))),"Missing Information", INDEX(Table15[Entire Service Line Classification], MATCH(SUMIFS(Table15[Unique ID],Table15[System-Owned Portion],E2195,Table15[If Material Anything Other than "Lead" in Column E,Was Material Ever Previously Lead?],G2195,Table15[Customer-Owned Portion],O2195),Table15[Unique ID],0),0)))</f>
        <v>Non-lead</v>
      </c>
      <c r="X2195"/>
    </row>
    <row r="2196" spans="2:24" ht="30" x14ac:dyDescent="0.25">
      <c r="B2196" s="146">
        <v>26366514</v>
      </c>
      <c r="C2196" s="31" t="s">
        <v>2528</v>
      </c>
      <c r="D2196" s="31">
        <v>2401</v>
      </c>
      <c r="E2196" s="44" t="s">
        <v>43</v>
      </c>
      <c r="F2196" s="43" t="s">
        <v>34</v>
      </c>
      <c r="G2196" s="84" t="s">
        <v>34</v>
      </c>
      <c r="H2196" s="31" t="s">
        <v>3177</v>
      </c>
      <c r="I2196" s="31"/>
      <c r="J2196" s="84" t="s">
        <v>106</v>
      </c>
      <c r="K2196" s="31" t="s">
        <v>36</v>
      </c>
      <c r="L2196" s="31" t="s">
        <v>95</v>
      </c>
      <c r="M2196" s="169">
        <v>45516</v>
      </c>
      <c r="N2196" s="148"/>
      <c r="O2196" s="44" t="s">
        <v>43</v>
      </c>
      <c r="P2196" s="43" t="s">
        <v>3178</v>
      </c>
      <c r="Q2196" s="31"/>
      <c r="R2196" s="84" t="s">
        <v>106</v>
      </c>
      <c r="S2196" s="31" t="s">
        <v>36</v>
      </c>
      <c r="T2196" s="31" t="s">
        <v>95</v>
      </c>
      <c r="U2196" s="169">
        <v>45516</v>
      </c>
      <c r="V2196" s="150"/>
      <c r="W2196" s="141" t="str" cm="1">
        <f t="array" ref="W2196">IF(SUM(LEN(B2196:V2196))=0,"",IF(OR(OR(ISBLANK(F2196),SUM(LEN(C2196),LEN(D2196))=0),AND(NOT(E2196="Unknown"),ISBLANK(J2196)),AND(NOT(O2196="Unknown"),ISBLANK(R2196))),"Missing Information", INDEX(Table15[Entire Service Line Classification], MATCH(SUMIFS(Table15[Unique ID],Table15[System-Owned Portion],E2196,Table15[If Material Anything Other than "Lead" in Column E,Was Material Ever Previously Lead?],G2196,Table15[Customer-Owned Portion],O2196),Table15[Unique ID],0),0)))</f>
        <v>Non-lead</v>
      </c>
      <c r="X2196"/>
    </row>
    <row r="2197" spans="2:24" ht="30" x14ac:dyDescent="0.25">
      <c r="B2197" s="146">
        <v>26366553</v>
      </c>
      <c r="C2197" s="31" t="s">
        <v>2529</v>
      </c>
      <c r="D2197" s="31">
        <v>2402</v>
      </c>
      <c r="E2197" s="44" t="s">
        <v>43</v>
      </c>
      <c r="F2197" s="43" t="s">
        <v>34</v>
      </c>
      <c r="G2197" s="84" t="s">
        <v>34</v>
      </c>
      <c r="H2197" s="31" t="s">
        <v>3177</v>
      </c>
      <c r="I2197" s="31"/>
      <c r="J2197" s="84" t="s">
        <v>106</v>
      </c>
      <c r="K2197" s="31" t="s">
        <v>36</v>
      </c>
      <c r="L2197" s="31" t="s">
        <v>95</v>
      </c>
      <c r="M2197" s="169">
        <v>45516</v>
      </c>
      <c r="N2197" s="148"/>
      <c r="O2197" s="44" t="s">
        <v>42</v>
      </c>
      <c r="P2197" s="43" t="s">
        <v>3178</v>
      </c>
      <c r="Q2197" s="31"/>
      <c r="R2197" s="84" t="s">
        <v>106</v>
      </c>
      <c r="S2197" s="31" t="s">
        <v>36</v>
      </c>
      <c r="T2197" s="31" t="s">
        <v>95</v>
      </c>
      <c r="U2197" s="169">
        <v>45516</v>
      </c>
      <c r="V2197" s="150"/>
      <c r="W2197" s="141" t="str" cm="1">
        <f t="array" ref="W2197">IF(SUM(LEN(B2197:V2197))=0,"",IF(OR(OR(ISBLANK(F2197),SUM(LEN(C2197),LEN(D2197))=0),AND(NOT(E2197="Unknown"),ISBLANK(J2197)),AND(NOT(O2197="Unknown"),ISBLANK(R2197))),"Missing Information", INDEX(Table15[Entire Service Line Classification], MATCH(SUMIFS(Table15[Unique ID],Table15[System-Owned Portion],E2197,Table15[If Material Anything Other than "Lead" in Column E,Was Material Ever Previously Lead?],G2197,Table15[Customer-Owned Portion],O2197),Table15[Unique ID],0),0)))</f>
        <v>Non-lead</v>
      </c>
      <c r="X2197"/>
    </row>
    <row r="2198" spans="2:24" ht="30" x14ac:dyDescent="0.25">
      <c r="B2198" s="146">
        <v>26366473</v>
      </c>
      <c r="C2198" s="31" t="s">
        <v>2530</v>
      </c>
      <c r="D2198" s="31">
        <v>2403</v>
      </c>
      <c r="E2198" s="44" t="s">
        <v>43</v>
      </c>
      <c r="F2198" s="43" t="s">
        <v>34</v>
      </c>
      <c r="G2198" s="84" t="s">
        <v>34</v>
      </c>
      <c r="H2198" s="31" t="s">
        <v>3177</v>
      </c>
      <c r="I2198" s="31"/>
      <c r="J2198" s="84" t="s">
        <v>106</v>
      </c>
      <c r="K2198" s="31" t="s">
        <v>36</v>
      </c>
      <c r="L2198" s="31" t="s">
        <v>95</v>
      </c>
      <c r="M2198" s="169">
        <v>45516</v>
      </c>
      <c r="N2198" s="148"/>
      <c r="O2198" s="44" t="s">
        <v>43</v>
      </c>
      <c r="P2198" s="43" t="s">
        <v>3178</v>
      </c>
      <c r="Q2198" s="31"/>
      <c r="R2198" s="84" t="s">
        <v>106</v>
      </c>
      <c r="S2198" s="31" t="s">
        <v>36</v>
      </c>
      <c r="T2198" s="31" t="s">
        <v>95</v>
      </c>
      <c r="U2198" s="169">
        <v>45516</v>
      </c>
      <c r="V2198" s="150"/>
      <c r="W2198" s="141" t="str" cm="1">
        <f t="array" ref="W2198">IF(SUM(LEN(B2198:V2198))=0,"",IF(OR(OR(ISBLANK(F2198),SUM(LEN(C2198),LEN(D2198))=0),AND(NOT(E2198="Unknown"),ISBLANK(J2198)),AND(NOT(O2198="Unknown"),ISBLANK(R2198))),"Missing Information", INDEX(Table15[Entire Service Line Classification], MATCH(SUMIFS(Table15[Unique ID],Table15[System-Owned Portion],E2198,Table15[If Material Anything Other than "Lead" in Column E,Was Material Ever Previously Lead?],G2198,Table15[Customer-Owned Portion],O2198),Table15[Unique ID],0),0)))</f>
        <v>Non-lead</v>
      </c>
      <c r="X2198"/>
    </row>
    <row r="2199" spans="2:24" ht="30" x14ac:dyDescent="0.25">
      <c r="B2199" s="146">
        <v>26366469</v>
      </c>
      <c r="C2199" s="31" t="s">
        <v>2531</v>
      </c>
      <c r="D2199" s="31">
        <v>2404</v>
      </c>
      <c r="E2199" s="44" t="s">
        <v>43</v>
      </c>
      <c r="F2199" s="43" t="s">
        <v>34</v>
      </c>
      <c r="G2199" s="84" t="s">
        <v>34</v>
      </c>
      <c r="H2199" s="31" t="s">
        <v>3177</v>
      </c>
      <c r="I2199" s="31"/>
      <c r="J2199" s="84" t="s">
        <v>106</v>
      </c>
      <c r="K2199" s="31" t="s">
        <v>36</v>
      </c>
      <c r="L2199" s="31" t="s">
        <v>95</v>
      </c>
      <c r="M2199" s="169">
        <v>45516</v>
      </c>
      <c r="N2199" s="148"/>
      <c r="O2199" s="44" t="s">
        <v>42</v>
      </c>
      <c r="P2199" s="43" t="s">
        <v>3178</v>
      </c>
      <c r="Q2199" s="31"/>
      <c r="R2199" s="84" t="s">
        <v>106</v>
      </c>
      <c r="S2199" s="31" t="s">
        <v>36</v>
      </c>
      <c r="T2199" s="31" t="s">
        <v>95</v>
      </c>
      <c r="U2199" s="169">
        <v>45516</v>
      </c>
      <c r="V2199" s="150"/>
      <c r="W2199" s="141" t="str" cm="1">
        <f t="array" ref="W2199">IF(SUM(LEN(B2199:V2199))=0,"",IF(OR(OR(ISBLANK(F2199),SUM(LEN(C2199),LEN(D2199))=0),AND(NOT(E2199="Unknown"),ISBLANK(J2199)),AND(NOT(O2199="Unknown"),ISBLANK(R2199))),"Missing Information", INDEX(Table15[Entire Service Line Classification], MATCH(SUMIFS(Table15[Unique ID],Table15[System-Owned Portion],E2199,Table15[If Material Anything Other than "Lead" in Column E,Was Material Ever Previously Lead?],G2199,Table15[Customer-Owned Portion],O2199),Table15[Unique ID],0),0)))</f>
        <v>Non-lead</v>
      </c>
      <c r="X2199"/>
    </row>
    <row r="2200" spans="2:24" ht="30" x14ac:dyDescent="0.25">
      <c r="B2200" s="146">
        <v>26366549</v>
      </c>
      <c r="C2200" s="31" t="s">
        <v>2532</v>
      </c>
      <c r="D2200" s="31">
        <v>2406</v>
      </c>
      <c r="E2200" s="44" t="s">
        <v>43</v>
      </c>
      <c r="F2200" s="43" t="s">
        <v>34</v>
      </c>
      <c r="G2200" s="84" t="s">
        <v>34</v>
      </c>
      <c r="H2200" s="31" t="s">
        <v>3177</v>
      </c>
      <c r="I2200" s="31"/>
      <c r="J2200" s="84" t="s">
        <v>106</v>
      </c>
      <c r="K2200" s="31" t="s">
        <v>36</v>
      </c>
      <c r="L2200" s="31" t="s">
        <v>95</v>
      </c>
      <c r="M2200" s="169">
        <v>45516</v>
      </c>
      <c r="N2200" s="148"/>
      <c r="O2200" s="44" t="s">
        <v>43</v>
      </c>
      <c r="P2200" s="43" t="s">
        <v>3178</v>
      </c>
      <c r="Q2200" s="31"/>
      <c r="R2200" s="84" t="s">
        <v>106</v>
      </c>
      <c r="S2200" s="31" t="s">
        <v>36</v>
      </c>
      <c r="T2200" s="31" t="s">
        <v>95</v>
      </c>
      <c r="U2200" s="169">
        <v>45516</v>
      </c>
      <c r="V2200" s="150"/>
      <c r="W2200" s="141" t="str" cm="1">
        <f t="array" ref="W2200">IF(SUM(LEN(B2200:V2200))=0,"",IF(OR(OR(ISBLANK(F2200),SUM(LEN(C2200),LEN(D2200))=0),AND(NOT(E2200="Unknown"),ISBLANK(J2200)),AND(NOT(O2200="Unknown"),ISBLANK(R2200))),"Missing Information", INDEX(Table15[Entire Service Line Classification], MATCH(SUMIFS(Table15[Unique ID],Table15[System-Owned Portion],E2200,Table15[If Material Anything Other than "Lead" in Column E,Was Material Ever Previously Lead?],G2200,Table15[Customer-Owned Portion],O2200),Table15[Unique ID],0),0)))</f>
        <v>Non-lead</v>
      </c>
      <c r="X2200"/>
    </row>
    <row r="2201" spans="2:24" ht="30" x14ac:dyDescent="0.25">
      <c r="B2201" s="146">
        <v>26359188</v>
      </c>
      <c r="C2201" s="31" t="s">
        <v>2533</v>
      </c>
      <c r="D2201" s="31">
        <v>240601</v>
      </c>
      <c r="E2201" s="44" t="s">
        <v>43</v>
      </c>
      <c r="F2201" s="43" t="s">
        <v>34</v>
      </c>
      <c r="G2201" s="84" t="s">
        <v>34</v>
      </c>
      <c r="H2201" s="31" t="s">
        <v>3177</v>
      </c>
      <c r="I2201" s="31"/>
      <c r="J2201" s="84" t="s">
        <v>106</v>
      </c>
      <c r="K2201" s="31" t="s">
        <v>36</v>
      </c>
      <c r="L2201" s="31" t="s">
        <v>95</v>
      </c>
      <c r="M2201" s="169">
        <v>45516</v>
      </c>
      <c r="N2201" s="148"/>
      <c r="O2201" s="44" t="s">
        <v>43</v>
      </c>
      <c r="P2201" s="43" t="s">
        <v>3178</v>
      </c>
      <c r="Q2201" s="31"/>
      <c r="R2201" s="84" t="s">
        <v>106</v>
      </c>
      <c r="S2201" s="31" t="s">
        <v>36</v>
      </c>
      <c r="T2201" s="31" t="s">
        <v>95</v>
      </c>
      <c r="U2201" s="169">
        <v>45516</v>
      </c>
      <c r="V2201" s="150"/>
      <c r="W2201" s="141" t="str" cm="1">
        <f t="array" ref="W2201">IF(SUM(LEN(B2201:V2201))=0,"",IF(OR(OR(ISBLANK(F2201),SUM(LEN(C2201),LEN(D2201))=0),AND(NOT(E2201="Unknown"),ISBLANK(J2201)),AND(NOT(O2201="Unknown"),ISBLANK(R2201))),"Missing Information", INDEX(Table15[Entire Service Line Classification], MATCH(SUMIFS(Table15[Unique ID],Table15[System-Owned Portion],E2201,Table15[If Material Anything Other than "Lead" in Column E,Was Material Ever Previously Lead?],G2201,Table15[Customer-Owned Portion],O2201),Table15[Unique ID],0),0)))</f>
        <v>Non-lead</v>
      </c>
      <c r="X2201"/>
    </row>
    <row r="2202" spans="2:24" ht="30" x14ac:dyDescent="0.25">
      <c r="B2202" s="146">
        <v>26366556</v>
      </c>
      <c r="C2202" s="31" t="s">
        <v>2534</v>
      </c>
      <c r="D2202" s="31">
        <v>2407</v>
      </c>
      <c r="E2202" s="44" t="s">
        <v>43</v>
      </c>
      <c r="F2202" s="43" t="s">
        <v>34</v>
      </c>
      <c r="G2202" s="84" t="s">
        <v>34</v>
      </c>
      <c r="H2202" s="31" t="s">
        <v>3177</v>
      </c>
      <c r="I2202" s="31"/>
      <c r="J2202" s="84" t="s">
        <v>106</v>
      </c>
      <c r="K2202" s="31" t="s">
        <v>36</v>
      </c>
      <c r="L2202" s="31" t="s">
        <v>95</v>
      </c>
      <c r="M2202" s="169">
        <v>45516</v>
      </c>
      <c r="N2202" s="148"/>
      <c r="O2202" s="44" t="s">
        <v>43</v>
      </c>
      <c r="P2202" s="43" t="s">
        <v>3178</v>
      </c>
      <c r="Q2202" s="31"/>
      <c r="R2202" s="84" t="s">
        <v>106</v>
      </c>
      <c r="S2202" s="31" t="s">
        <v>36</v>
      </c>
      <c r="T2202" s="31" t="s">
        <v>95</v>
      </c>
      <c r="U2202" s="169">
        <v>45516</v>
      </c>
      <c r="V2202" s="150"/>
      <c r="W2202" s="141" t="str" cm="1">
        <f t="array" ref="W2202">IF(SUM(LEN(B2202:V2202))=0,"",IF(OR(OR(ISBLANK(F2202),SUM(LEN(C2202),LEN(D2202))=0),AND(NOT(E2202="Unknown"),ISBLANK(J2202)),AND(NOT(O2202="Unknown"),ISBLANK(R2202))),"Missing Information", INDEX(Table15[Entire Service Line Classification], MATCH(SUMIFS(Table15[Unique ID],Table15[System-Owned Portion],E2202,Table15[If Material Anything Other than "Lead" in Column E,Was Material Ever Previously Lead?],G2202,Table15[Customer-Owned Portion],O2202),Table15[Unique ID],0),0)))</f>
        <v>Non-lead</v>
      </c>
      <c r="X2202"/>
    </row>
    <row r="2203" spans="2:24" ht="30" x14ac:dyDescent="0.25">
      <c r="B2203" s="146">
        <v>26366555</v>
      </c>
      <c r="C2203" s="31" t="s">
        <v>2535</v>
      </c>
      <c r="D2203" s="31">
        <v>2408</v>
      </c>
      <c r="E2203" s="44" t="s">
        <v>43</v>
      </c>
      <c r="F2203" s="43" t="s">
        <v>34</v>
      </c>
      <c r="G2203" s="84" t="s">
        <v>34</v>
      </c>
      <c r="H2203" s="31" t="s">
        <v>3177</v>
      </c>
      <c r="I2203" s="31"/>
      <c r="J2203" s="84" t="s">
        <v>106</v>
      </c>
      <c r="K2203" s="31" t="s">
        <v>36</v>
      </c>
      <c r="L2203" s="31" t="s">
        <v>95</v>
      </c>
      <c r="M2203" s="169">
        <v>45516</v>
      </c>
      <c r="N2203" s="148"/>
      <c r="O2203" s="44" t="s">
        <v>42</v>
      </c>
      <c r="P2203" s="43" t="s">
        <v>3178</v>
      </c>
      <c r="Q2203" s="31"/>
      <c r="R2203" s="84" t="s">
        <v>106</v>
      </c>
      <c r="S2203" s="31" t="s">
        <v>36</v>
      </c>
      <c r="T2203" s="31" t="s">
        <v>95</v>
      </c>
      <c r="U2203" s="169">
        <v>45516</v>
      </c>
      <c r="V2203" s="150"/>
      <c r="W2203" s="141" t="str" cm="1">
        <f t="array" ref="W2203">IF(SUM(LEN(B2203:V2203))=0,"",IF(OR(OR(ISBLANK(F2203),SUM(LEN(C2203),LEN(D2203))=0),AND(NOT(E2203="Unknown"),ISBLANK(J2203)),AND(NOT(O2203="Unknown"),ISBLANK(R2203))),"Missing Information", INDEX(Table15[Entire Service Line Classification], MATCH(SUMIFS(Table15[Unique ID],Table15[System-Owned Portion],E2203,Table15[If Material Anything Other than "Lead" in Column E,Was Material Ever Previously Lead?],G2203,Table15[Customer-Owned Portion],O2203),Table15[Unique ID],0),0)))</f>
        <v>Non-lead</v>
      </c>
      <c r="X2203"/>
    </row>
    <row r="2204" spans="2:24" ht="30" x14ac:dyDescent="0.25">
      <c r="B2204" s="146">
        <v>26366471</v>
      </c>
      <c r="C2204" s="31" t="s">
        <v>2536</v>
      </c>
      <c r="D2204" s="31">
        <v>2409</v>
      </c>
      <c r="E2204" s="44" t="s">
        <v>43</v>
      </c>
      <c r="F2204" s="43" t="s">
        <v>34</v>
      </c>
      <c r="G2204" s="84" t="s">
        <v>34</v>
      </c>
      <c r="H2204" s="31" t="s">
        <v>3177</v>
      </c>
      <c r="I2204" s="31"/>
      <c r="J2204" s="84" t="s">
        <v>106</v>
      </c>
      <c r="K2204" s="31" t="s">
        <v>36</v>
      </c>
      <c r="L2204" s="31" t="s">
        <v>95</v>
      </c>
      <c r="M2204" s="169">
        <v>45516</v>
      </c>
      <c r="N2204" s="148"/>
      <c r="O2204" s="44" t="s">
        <v>43</v>
      </c>
      <c r="P2204" s="43" t="s">
        <v>3178</v>
      </c>
      <c r="Q2204" s="31"/>
      <c r="R2204" s="84" t="s">
        <v>106</v>
      </c>
      <c r="S2204" s="31" t="s">
        <v>36</v>
      </c>
      <c r="T2204" s="31" t="s">
        <v>95</v>
      </c>
      <c r="U2204" s="169">
        <v>45516</v>
      </c>
      <c r="V2204" s="150"/>
      <c r="W2204" s="141" t="str" cm="1">
        <f t="array" ref="W2204">IF(SUM(LEN(B2204:V2204))=0,"",IF(OR(OR(ISBLANK(F2204),SUM(LEN(C2204),LEN(D2204))=0),AND(NOT(E2204="Unknown"),ISBLANK(J2204)),AND(NOT(O2204="Unknown"),ISBLANK(R2204))),"Missing Information", INDEX(Table15[Entire Service Line Classification], MATCH(SUMIFS(Table15[Unique ID],Table15[System-Owned Portion],E2204,Table15[If Material Anything Other than "Lead" in Column E,Was Material Ever Previously Lead?],G2204,Table15[Customer-Owned Portion],O2204),Table15[Unique ID],0),0)))</f>
        <v>Non-lead</v>
      </c>
      <c r="X2204"/>
    </row>
    <row r="2205" spans="2:24" ht="30" x14ac:dyDescent="0.25">
      <c r="B2205" s="146">
        <v>26366550</v>
      </c>
      <c r="C2205" s="31" t="s">
        <v>2537</v>
      </c>
      <c r="D2205" s="31">
        <v>2410</v>
      </c>
      <c r="E2205" s="44" t="s">
        <v>43</v>
      </c>
      <c r="F2205" s="43" t="s">
        <v>34</v>
      </c>
      <c r="G2205" s="84" t="s">
        <v>34</v>
      </c>
      <c r="H2205" s="31" t="s">
        <v>3177</v>
      </c>
      <c r="I2205" s="31"/>
      <c r="J2205" s="84" t="s">
        <v>106</v>
      </c>
      <c r="K2205" s="31" t="s">
        <v>36</v>
      </c>
      <c r="L2205" s="31" t="s">
        <v>95</v>
      </c>
      <c r="M2205" s="169">
        <v>45516</v>
      </c>
      <c r="N2205" s="148"/>
      <c r="O2205" s="44" t="s">
        <v>43</v>
      </c>
      <c r="P2205" s="43" t="s">
        <v>3178</v>
      </c>
      <c r="Q2205" s="31"/>
      <c r="R2205" s="84" t="s">
        <v>106</v>
      </c>
      <c r="S2205" s="31" t="s">
        <v>36</v>
      </c>
      <c r="T2205" s="31" t="s">
        <v>95</v>
      </c>
      <c r="U2205" s="169">
        <v>45516</v>
      </c>
      <c r="V2205" s="150"/>
      <c r="W2205" s="141" t="str" cm="1">
        <f t="array" ref="W2205">IF(SUM(LEN(B2205:V2205))=0,"",IF(OR(OR(ISBLANK(F2205),SUM(LEN(C2205),LEN(D2205))=0),AND(NOT(E2205="Unknown"),ISBLANK(J2205)),AND(NOT(O2205="Unknown"),ISBLANK(R2205))),"Missing Information", INDEX(Table15[Entire Service Line Classification], MATCH(SUMIFS(Table15[Unique ID],Table15[System-Owned Portion],E2205,Table15[If Material Anything Other than "Lead" in Column E,Was Material Ever Previously Lead?],G2205,Table15[Customer-Owned Portion],O2205),Table15[Unique ID],0),0)))</f>
        <v>Non-lead</v>
      </c>
      <c r="X2205"/>
    </row>
    <row r="2206" spans="2:24" ht="30" x14ac:dyDescent="0.25">
      <c r="B2206" s="146">
        <v>26366498</v>
      </c>
      <c r="C2206" s="31" t="s">
        <v>2538</v>
      </c>
      <c r="D2206" s="31">
        <v>2411</v>
      </c>
      <c r="E2206" s="44" t="s">
        <v>43</v>
      </c>
      <c r="F2206" s="43" t="s">
        <v>34</v>
      </c>
      <c r="G2206" s="84" t="s">
        <v>34</v>
      </c>
      <c r="H2206" s="31" t="s">
        <v>3177</v>
      </c>
      <c r="I2206" s="31"/>
      <c r="J2206" s="84" t="s">
        <v>106</v>
      </c>
      <c r="K2206" s="31" t="s">
        <v>36</v>
      </c>
      <c r="L2206" s="31" t="s">
        <v>95</v>
      </c>
      <c r="M2206" s="169">
        <v>45516</v>
      </c>
      <c r="N2206" s="148"/>
      <c r="O2206" s="44" t="s">
        <v>43</v>
      </c>
      <c r="P2206" s="43" t="s">
        <v>3178</v>
      </c>
      <c r="Q2206" s="31"/>
      <c r="R2206" s="84" t="s">
        <v>106</v>
      </c>
      <c r="S2206" s="31" t="s">
        <v>36</v>
      </c>
      <c r="T2206" s="31" t="s">
        <v>95</v>
      </c>
      <c r="U2206" s="169">
        <v>45516</v>
      </c>
      <c r="V2206" s="150"/>
      <c r="W2206" s="141" t="str" cm="1">
        <f t="array" ref="W2206">IF(SUM(LEN(B2206:V2206))=0,"",IF(OR(OR(ISBLANK(F2206),SUM(LEN(C2206),LEN(D2206))=0),AND(NOT(E2206="Unknown"),ISBLANK(J2206)),AND(NOT(O2206="Unknown"),ISBLANK(R2206))),"Missing Information", INDEX(Table15[Entire Service Line Classification], MATCH(SUMIFS(Table15[Unique ID],Table15[System-Owned Portion],E2206,Table15[If Material Anything Other than "Lead" in Column E,Was Material Ever Previously Lead?],G2206,Table15[Customer-Owned Portion],O2206),Table15[Unique ID],0),0)))</f>
        <v>Non-lead</v>
      </c>
      <c r="X2206"/>
    </row>
    <row r="2207" spans="2:24" ht="30" x14ac:dyDescent="0.25">
      <c r="B2207" s="146">
        <v>26366476</v>
      </c>
      <c r="C2207" s="31" t="s">
        <v>2539</v>
      </c>
      <c r="D2207" s="31">
        <v>2412</v>
      </c>
      <c r="E2207" s="44" t="s">
        <v>43</v>
      </c>
      <c r="F2207" s="43" t="s">
        <v>34</v>
      </c>
      <c r="G2207" s="84" t="s">
        <v>34</v>
      </c>
      <c r="H2207" s="31" t="s">
        <v>3177</v>
      </c>
      <c r="I2207" s="31"/>
      <c r="J2207" s="84" t="s">
        <v>106</v>
      </c>
      <c r="K2207" s="31" t="s">
        <v>36</v>
      </c>
      <c r="L2207" s="31" t="s">
        <v>95</v>
      </c>
      <c r="M2207" s="169">
        <v>45516</v>
      </c>
      <c r="N2207" s="148"/>
      <c r="O2207" s="44" t="s">
        <v>43</v>
      </c>
      <c r="P2207" s="43" t="s">
        <v>3178</v>
      </c>
      <c r="Q2207" s="31"/>
      <c r="R2207" s="84" t="s">
        <v>106</v>
      </c>
      <c r="S2207" s="31" t="s">
        <v>36</v>
      </c>
      <c r="T2207" s="31" t="s">
        <v>95</v>
      </c>
      <c r="U2207" s="169">
        <v>45516</v>
      </c>
      <c r="V2207" s="150"/>
      <c r="W2207" s="141" t="str" cm="1">
        <f t="array" ref="W2207">IF(SUM(LEN(B2207:V2207))=0,"",IF(OR(OR(ISBLANK(F2207),SUM(LEN(C2207),LEN(D2207))=0),AND(NOT(E2207="Unknown"),ISBLANK(J2207)),AND(NOT(O2207="Unknown"),ISBLANK(R2207))),"Missing Information", INDEX(Table15[Entire Service Line Classification], MATCH(SUMIFS(Table15[Unique ID],Table15[System-Owned Portion],E2207,Table15[If Material Anything Other than "Lead" in Column E,Was Material Ever Previously Lead?],G2207,Table15[Customer-Owned Portion],O2207),Table15[Unique ID],0),0)))</f>
        <v>Non-lead</v>
      </c>
      <c r="X2207"/>
    </row>
    <row r="2208" spans="2:24" ht="30" x14ac:dyDescent="0.25">
      <c r="B2208" s="146">
        <v>26366414</v>
      </c>
      <c r="C2208" s="31" t="s">
        <v>2540</v>
      </c>
      <c r="D2208" s="31">
        <v>2413</v>
      </c>
      <c r="E2208" s="44" t="s">
        <v>43</v>
      </c>
      <c r="F2208" s="43" t="s">
        <v>34</v>
      </c>
      <c r="G2208" s="84" t="s">
        <v>34</v>
      </c>
      <c r="H2208" s="31" t="s">
        <v>3177</v>
      </c>
      <c r="I2208" s="31"/>
      <c r="J2208" s="84" t="s">
        <v>106</v>
      </c>
      <c r="K2208" s="31" t="s">
        <v>36</v>
      </c>
      <c r="L2208" s="31" t="s">
        <v>95</v>
      </c>
      <c r="M2208" s="169">
        <v>45516</v>
      </c>
      <c r="N2208" s="148"/>
      <c r="O2208" s="44" t="s">
        <v>43</v>
      </c>
      <c r="P2208" s="43" t="s">
        <v>3178</v>
      </c>
      <c r="Q2208" s="31"/>
      <c r="R2208" s="84" t="s">
        <v>106</v>
      </c>
      <c r="S2208" s="31" t="s">
        <v>36</v>
      </c>
      <c r="T2208" s="31" t="s">
        <v>95</v>
      </c>
      <c r="U2208" s="169">
        <v>45516</v>
      </c>
      <c r="V2208" s="150"/>
      <c r="W2208" s="141" t="str" cm="1">
        <f t="array" ref="W2208">IF(SUM(LEN(B2208:V2208))=0,"",IF(OR(OR(ISBLANK(F2208),SUM(LEN(C2208),LEN(D2208))=0),AND(NOT(E2208="Unknown"),ISBLANK(J2208)),AND(NOT(O2208="Unknown"),ISBLANK(R2208))),"Missing Information", INDEX(Table15[Entire Service Line Classification], MATCH(SUMIFS(Table15[Unique ID],Table15[System-Owned Portion],E2208,Table15[If Material Anything Other than "Lead" in Column E,Was Material Ever Previously Lead?],G2208,Table15[Customer-Owned Portion],O2208),Table15[Unique ID],0),0)))</f>
        <v>Non-lead</v>
      </c>
      <c r="X2208"/>
    </row>
    <row r="2209" spans="2:24" ht="30" x14ac:dyDescent="0.25">
      <c r="B2209" s="146">
        <v>26366474</v>
      </c>
      <c r="C2209" s="31" t="s">
        <v>2541</v>
      </c>
      <c r="D2209" s="31">
        <v>2414</v>
      </c>
      <c r="E2209" s="44" t="s">
        <v>43</v>
      </c>
      <c r="F2209" s="43" t="s">
        <v>34</v>
      </c>
      <c r="G2209" s="84" t="s">
        <v>34</v>
      </c>
      <c r="H2209" s="31" t="s">
        <v>3177</v>
      </c>
      <c r="I2209" s="31"/>
      <c r="J2209" s="84" t="s">
        <v>106</v>
      </c>
      <c r="K2209" s="31" t="s">
        <v>36</v>
      </c>
      <c r="L2209" s="31" t="s">
        <v>95</v>
      </c>
      <c r="M2209" s="169">
        <v>45516</v>
      </c>
      <c r="N2209" s="148"/>
      <c r="O2209" s="44" t="s">
        <v>43</v>
      </c>
      <c r="P2209" s="43" t="s">
        <v>3178</v>
      </c>
      <c r="Q2209" s="31"/>
      <c r="R2209" s="84" t="s">
        <v>106</v>
      </c>
      <c r="S2209" s="31" t="s">
        <v>36</v>
      </c>
      <c r="T2209" s="31" t="s">
        <v>95</v>
      </c>
      <c r="U2209" s="169">
        <v>45516</v>
      </c>
      <c r="V2209" s="150"/>
      <c r="W2209" s="141" t="str" cm="1">
        <f t="array" ref="W2209">IF(SUM(LEN(B2209:V2209))=0,"",IF(OR(OR(ISBLANK(F2209),SUM(LEN(C2209),LEN(D2209))=0),AND(NOT(E2209="Unknown"),ISBLANK(J2209)),AND(NOT(O2209="Unknown"),ISBLANK(R2209))),"Missing Information", INDEX(Table15[Entire Service Line Classification], MATCH(SUMIFS(Table15[Unique ID],Table15[System-Owned Portion],E2209,Table15[If Material Anything Other than "Lead" in Column E,Was Material Ever Previously Lead?],G2209,Table15[Customer-Owned Portion],O2209),Table15[Unique ID],0),0)))</f>
        <v>Non-lead</v>
      </c>
      <c r="X2209"/>
    </row>
    <row r="2210" spans="2:24" ht="30" x14ac:dyDescent="0.25">
      <c r="B2210" s="146">
        <v>26366418</v>
      </c>
      <c r="C2210" s="31" t="s">
        <v>2542</v>
      </c>
      <c r="D2210" s="31">
        <v>2415</v>
      </c>
      <c r="E2210" s="44" t="s">
        <v>43</v>
      </c>
      <c r="F2210" s="43" t="s">
        <v>34</v>
      </c>
      <c r="G2210" s="84" t="s">
        <v>34</v>
      </c>
      <c r="H2210" s="31" t="s">
        <v>3177</v>
      </c>
      <c r="I2210" s="31"/>
      <c r="J2210" s="84" t="s">
        <v>106</v>
      </c>
      <c r="K2210" s="31" t="s">
        <v>36</v>
      </c>
      <c r="L2210" s="31" t="s">
        <v>95</v>
      </c>
      <c r="M2210" s="169">
        <v>45516</v>
      </c>
      <c r="N2210" s="148"/>
      <c r="O2210" s="44" t="s">
        <v>43</v>
      </c>
      <c r="P2210" s="43" t="s">
        <v>3178</v>
      </c>
      <c r="Q2210" s="31"/>
      <c r="R2210" s="84" t="s">
        <v>106</v>
      </c>
      <c r="S2210" s="31" t="s">
        <v>36</v>
      </c>
      <c r="T2210" s="31" t="s">
        <v>95</v>
      </c>
      <c r="U2210" s="169">
        <v>45516</v>
      </c>
      <c r="V2210" s="150"/>
      <c r="W2210" s="141" t="str" cm="1">
        <f t="array" ref="W2210">IF(SUM(LEN(B2210:V2210))=0,"",IF(OR(OR(ISBLANK(F2210),SUM(LEN(C2210),LEN(D2210))=0),AND(NOT(E2210="Unknown"),ISBLANK(J2210)),AND(NOT(O2210="Unknown"),ISBLANK(R2210))),"Missing Information", INDEX(Table15[Entire Service Line Classification], MATCH(SUMIFS(Table15[Unique ID],Table15[System-Owned Portion],E2210,Table15[If Material Anything Other than "Lead" in Column E,Was Material Ever Previously Lead?],G2210,Table15[Customer-Owned Portion],O2210),Table15[Unique ID],0),0)))</f>
        <v>Non-lead</v>
      </c>
      <c r="X2210"/>
    </row>
    <row r="2211" spans="2:24" ht="30" x14ac:dyDescent="0.25">
      <c r="B2211" s="146">
        <v>26359171</v>
      </c>
      <c r="C2211" s="31" t="s">
        <v>2543</v>
      </c>
      <c r="D2211" s="31">
        <v>2416</v>
      </c>
      <c r="E2211" s="44" t="s">
        <v>43</v>
      </c>
      <c r="F2211" s="43" t="s">
        <v>34</v>
      </c>
      <c r="G2211" s="84" t="s">
        <v>34</v>
      </c>
      <c r="H2211" s="31" t="s">
        <v>3177</v>
      </c>
      <c r="I2211" s="31"/>
      <c r="J2211" s="84" t="s">
        <v>106</v>
      </c>
      <c r="K2211" s="31" t="s">
        <v>36</v>
      </c>
      <c r="L2211" s="31" t="s">
        <v>95</v>
      </c>
      <c r="M2211" s="169">
        <v>45516</v>
      </c>
      <c r="N2211" s="148"/>
      <c r="O2211" s="44" t="s">
        <v>42</v>
      </c>
      <c r="P2211" s="43" t="s">
        <v>3178</v>
      </c>
      <c r="Q2211" s="31"/>
      <c r="R2211" s="84" t="s">
        <v>106</v>
      </c>
      <c r="S2211" s="31" t="s">
        <v>36</v>
      </c>
      <c r="T2211" s="31" t="s">
        <v>95</v>
      </c>
      <c r="U2211" s="169">
        <v>45516</v>
      </c>
      <c r="V2211" s="150"/>
      <c r="W2211" s="141" t="str" cm="1">
        <f t="array" ref="W2211">IF(SUM(LEN(B2211:V2211))=0,"",IF(OR(OR(ISBLANK(F2211),SUM(LEN(C2211),LEN(D2211))=0),AND(NOT(E2211="Unknown"),ISBLANK(J2211)),AND(NOT(O2211="Unknown"),ISBLANK(R2211))),"Missing Information", INDEX(Table15[Entire Service Line Classification], MATCH(SUMIFS(Table15[Unique ID],Table15[System-Owned Portion],E2211,Table15[If Material Anything Other than "Lead" in Column E,Was Material Ever Previously Lead?],G2211,Table15[Customer-Owned Portion],O2211),Table15[Unique ID],0),0)))</f>
        <v>Non-lead</v>
      </c>
      <c r="X2211"/>
    </row>
    <row r="2212" spans="2:24" ht="30" x14ac:dyDescent="0.25">
      <c r="B2212" s="146">
        <v>26366500</v>
      </c>
      <c r="C2212" s="31" t="s">
        <v>2544</v>
      </c>
      <c r="D2212" s="31">
        <v>2417</v>
      </c>
      <c r="E2212" s="44" t="s">
        <v>43</v>
      </c>
      <c r="F2212" s="43" t="s">
        <v>34</v>
      </c>
      <c r="G2212" s="84" t="s">
        <v>34</v>
      </c>
      <c r="H2212" s="31" t="s">
        <v>3177</v>
      </c>
      <c r="I2212" s="31"/>
      <c r="J2212" s="84" t="s">
        <v>106</v>
      </c>
      <c r="K2212" s="31" t="s">
        <v>36</v>
      </c>
      <c r="L2212" s="31" t="s">
        <v>95</v>
      </c>
      <c r="M2212" s="169">
        <v>45516</v>
      </c>
      <c r="N2212" s="148"/>
      <c r="O2212" s="44" t="s">
        <v>42</v>
      </c>
      <c r="P2212" s="43" t="s">
        <v>3178</v>
      </c>
      <c r="Q2212" s="31"/>
      <c r="R2212" s="84" t="s">
        <v>106</v>
      </c>
      <c r="S2212" s="31" t="s">
        <v>36</v>
      </c>
      <c r="T2212" s="31" t="s">
        <v>95</v>
      </c>
      <c r="U2212" s="169">
        <v>45516</v>
      </c>
      <c r="V2212" s="150"/>
      <c r="W2212" s="141" t="str" cm="1">
        <f t="array" ref="W2212">IF(SUM(LEN(B2212:V2212))=0,"",IF(OR(OR(ISBLANK(F2212),SUM(LEN(C2212),LEN(D2212))=0),AND(NOT(E2212="Unknown"),ISBLANK(J2212)),AND(NOT(O2212="Unknown"),ISBLANK(R2212))),"Missing Information", INDEX(Table15[Entire Service Line Classification], MATCH(SUMIFS(Table15[Unique ID],Table15[System-Owned Portion],E2212,Table15[If Material Anything Other than "Lead" in Column E,Was Material Ever Previously Lead?],G2212,Table15[Customer-Owned Portion],O2212),Table15[Unique ID],0),0)))</f>
        <v>Non-lead</v>
      </c>
      <c r="X2212"/>
    </row>
    <row r="2213" spans="2:24" ht="30" x14ac:dyDescent="0.25">
      <c r="B2213" s="146">
        <v>77124517</v>
      </c>
      <c r="C2213" s="31" t="s">
        <v>2545</v>
      </c>
      <c r="D2213" s="31">
        <v>2418</v>
      </c>
      <c r="E2213" s="44" t="s">
        <v>43</v>
      </c>
      <c r="F2213" s="43" t="s">
        <v>34</v>
      </c>
      <c r="G2213" s="84" t="s">
        <v>34</v>
      </c>
      <c r="H2213" s="31" t="s">
        <v>3177</v>
      </c>
      <c r="I2213" s="31"/>
      <c r="J2213" s="84" t="s">
        <v>106</v>
      </c>
      <c r="K2213" s="31" t="s">
        <v>36</v>
      </c>
      <c r="L2213" s="31" t="s">
        <v>95</v>
      </c>
      <c r="M2213" s="169">
        <v>45516</v>
      </c>
      <c r="N2213" s="148"/>
      <c r="O2213" s="44" t="s">
        <v>35</v>
      </c>
      <c r="P2213" s="43" t="s">
        <v>3178</v>
      </c>
      <c r="Q2213" s="31"/>
      <c r="R2213" s="84" t="s">
        <v>106</v>
      </c>
      <c r="S2213" s="31" t="s">
        <v>36</v>
      </c>
      <c r="T2213" s="31" t="s">
        <v>95</v>
      </c>
      <c r="U2213" s="169">
        <v>45516</v>
      </c>
      <c r="V2213" s="150"/>
      <c r="W2213" s="141" t="str" cm="1">
        <f t="array" ref="W2213">IF(SUM(LEN(B2213:V2213))=0,"",IF(OR(OR(ISBLANK(F2213),SUM(LEN(C2213),LEN(D2213))=0),AND(NOT(E2213="Unknown"),ISBLANK(J2213)),AND(NOT(O2213="Unknown"),ISBLANK(R2213))),"Missing Information", INDEX(Table15[Entire Service Line Classification], MATCH(SUMIFS(Table15[Unique ID],Table15[System-Owned Portion],E2213,Table15[If Material Anything Other than "Lead" in Column E,Was Material Ever Previously Lead?],G2213,Table15[Customer-Owned Portion],O2213),Table15[Unique ID],0),0)))</f>
        <v>Non-lead</v>
      </c>
      <c r="X2213"/>
    </row>
    <row r="2214" spans="2:24" ht="30" x14ac:dyDescent="0.25">
      <c r="B2214" s="146">
        <v>77124518</v>
      </c>
      <c r="C2214" s="31" t="s">
        <v>2546</v>
      </c>
      <c r="D2214" s="31">
        <v>241801</v>
      </c>
      <c r="E2214" s="44" t="s">
        <v>43</v>
      </c>
      <c r="F2214" s="43" t="s">
        <v>34</v>
      </c>
      <c r="G2214" s="84" t="s">
        <v>34</v>
      </c>
      <c r="H2214" s="31" t="s">
        <v>3177</v>
      </c>
      <c r="I2214" s="31"/>
      <c r="J2214" s="84" t="s">
        <v>106</v>
      </c>
      <c r="K2214" s="31" t="s">
        <v>36</v>
      </c>
      <c r="L2214" s="31" t="s">
        <v>95</v>
      </c>
      <c r="M2214" s="169">
        <v>45516</v>
      </c>
      <c r="N2214" s="148"/>
      <c r="O2214" s="44" t="s">
        <v>43</v>
      </c>
      <c r="P2214" s="43" t="s">
        <v>3178</v>
      </c>
      <c r="Q2214" s="31"/>
      <c r="R2214" s="84" t="s">
        <v>106</v>
      </c>
      <c r="S2214" s="31" t="s">
        <v>36</v>
      </c>
      <c r="T2214" s="31" t="s">
        <v>95</v>
      </c>
      <c r="U2214" s="169">
        <v>45516</v>
      </c>
      <c r="V2214" s="150"/>
      <c r="W2214" s="141" t="str" cm="1">
        <f t="array" ref="W2214">IF(SUM(LEN(B2214:V2214))=0,"",IF(OR(OR(ISBLANK(F2214),SUM(LEN(C2214),LEN(D2214))=0),AND(NOT(E2214="Unknown"),ISBLANK(J2214)),AND(NOT(O2214="Unknown"),ISBLANK(R2214))),"Missing Information", INDEX(Table15[Entire Service Line Classification], MATCH(SUMIFS(Table15[Unique ID],Table15[System-Owned Portion],E2214,Table15[If Material Anything Other than "Lead" in Column E,Was Material Ever Previously Lead?],G2214,Table15[Customer-Owned Portion],O2214),Table15[Unique ID],0),0)))</f>
        <v>Non-lead</v>
      </c>
      <c r="X2214"/>
    </row>
    <row r="2215" spans="2:24" ht="30" x14ac:dyDescent="0.25">
      <c r="B2215" s="146">
        <v>26395083</v>
      </c>
      <c r="C2215" s="31" t="s">
        <v>2547</v>
      </c>
      <c r="D2215" s="31">
        <v>241802</v>
      </c>
      <c r="E2215" s="44" t="s">
        <v>43</v>
      </c>
      <c r="F2215" s="43" t="s">
        <v>34</v>
      </c>
      <c r="G2215" s="84" t="s">
        <v>34</v>
      </c>
      <c r="H2215" s="31" t="s">
        <v>3177</v>
      </c>
      <c r="I2215" s="31"/>
      <c r="J2215" s="84" t="s">
        <v>106</v>
      </c>
      <c r="K2215" s="31" t="s">
        <v>36</v>
      </c>
      <c r="L2215" s="31" t="s">
        <v>95</v>
      </c>
      <c r="M2215" s="169">
        <v>45516</v>
      </c>
      <c r="N2215" s="148"/>
      <c r="O2215" s="44" t="s">
        <v>43</v>
      </c>
      <c r="P2215" s="43" t="s">
        <v>3178</v>
      </c>
      <c r="Q2215" s="31"/>
      <c r="R2215" s="84" t="s">
        <v>106</v>
      </c>
      <c r="S2215" s="31" t="s">
        <v>36</v>
      </c>
      <c r="T2215" s="31" t="s">
        <v>95</v>
      </c>
      <c r="U2215" s="169">
        <v>45516</v>
      </c>
      <c r="V2215" s="150"/>
      <c r="W2215" s="141" t="str" cm="1">
        <f t="array" ref="W2215">IF(SUM(LEN(B2215:V2215))=0,"",IF(OR(OR(ISBLANK(F2215),SUM(LEN(C2215),LEN(D2215))=0),AND(NOT(E2215="Unknown"),ISBLANK(J2215)),AND(NOT(O2215="Unknown"),ISBLANK(R2215))),"Missing Information", INDEX(Table15[Entire Service Line Classification], MATCH(SUMIFS(Table15[Unique ID],Table15[System-Owned Portion],E2215,Table15[If Material Anything Other than "Lead" in Column E,Was Material Ever Previously Lead?],G2215,Table15[Customer-Owned Portion],O2215),Table15[Unique ID],0),0)))</f>
        <v>Non-lead</v>
      </c>
      <c r="X2215"/>
    </row>
    <row r="2216" spans="2:24" ht="30" x14ac:dyDescent="0.25">
      <c r="B2216" s="146">
        <v>77124516</v>
      </c>
      <c r="C2216" s="31" t="s">
        <v>2548</v>
      </c>
      <c r="D2216" s="31">
        <v>241803</v>
      </c>
      <c r="E2216" s="44" t="s">
        <v>43</v>
      </c>
      <c r="F2216" s="43" t="s">
        <v>34</v>
      </c>
      <c r="G2216" s="84" t="s">
        <v>34</v>
      </c>
      <c r="H2216" s="31" t="s">
        <v>3177</v>
      </c>
      <c r="I2216" s="31"/>
      <c r="J2216" s="84" t="s">
        <v>106</v>
      </c>
      <c r="K2216" s="31" t="s">
        <v>36</v>
      </c>
      <c r="L2216" s="31" t="s">
        <v>95</v>
      </c>
      <c r="M2216" s="169">
        <v>45516</v>
      </c>
      <c r="N2216" s="148"/>
      <c r="O2216" s="44" t="s">
        <v>43</v>
      </c>
      <c r="P2216" s="43" t="s">
        <v>3178</v>
      </c>
      <c r="Q2216" s="31"/>
      <c r="R2216" s="84" t="s">
        <v>106</v>
      </c>
      <c r="S2216" s="31" t="s">
        <v>36</v>
      </c>
      <c r="T2216" s="31" t="s">
        <v>95</v>
      </c>
      <c r="U2216" s="169">
        <v>45516</v>
      </c>
      <c r="V2216" s="150"/>
      <c r="W2216" s="141" t="str" cm="1">
        <f t="array" ref="W2216">IF(SUM(LEN(B2216:V2216))=0,"",IF(OR(OR(ISBLANK(F2216),SUM(LEN(C2216),LEN(D2216))=0),AND(NOT(E2216="Unknown"),ISBLANK(J2216)),AND(NOT(O2216="Unknown"),ISBLANK(R2216))),"Missing Information", INDEX(Table15[Entire Service Line Classification], MATCH(SUMIFS(Table15[Unique ID],Table15[System-Owned Portion],E2216,Table15[If Material Anything Other than "Lead" in Column E,Was Material Ever Previously Lead?],G2216,Table15[Customer-Owned Portion],O2216),Table15[Unique ID],0),0)))</f>
        <v>Non-lead</v>
      </c>
      <c r="X2216"/>
    </row>
    <row r="2217" spans="2:24" ht="30" x14ac:dyDescent="0.25">
      <c r="B2217" s="146">
        <v>77124513</v>
      </c>
      <c r="C2217" s="31" t="s">
        <v>2549</v>
      </c>
      <c r="D2217" s="31">
        <v>241804</v>
      </c>
      <c r="E2217" s="44" t="s">
        <v>43</v>
      </c>
      <c r="F2217" s="43" t="s">
        <v>34</v>
      </c>
      <c r="G2217" s="84" t="s">
        <v>34</v>
      </c>
      <c r="H2217" s="31" t="s">
        <v>3177</v>
      </c>
      <c r="I2217" s="31"/>
      <c r="J2217" s="84" t="s">
        <v>106</v>
      </c>
      <c r="K2217" s="31" t="s">
        <v>36</v>
      </c>
      <c r="L2217" s="31" t="s">
        <v>95</v>
      </c>
      <c r="M2217" s="169">
        <v>45516</v>
      </c>
      <c r="N2217" s="148"/>
      <c r="O2217" s="44" t="s">
        <v>43</v>
      </c>
      <c r="P2217" s="43" t="s">
        <v>3178</v>
      </c>
      <c r="Q2217" s="31"/>
      <c r="R2217" s="84" t="s">
        <v>106</v>
      </c>
      <c r="S2217" s="31" t="s">
        <v>36</v>
      </c>
      <c r="T2217" s="31" t="s">
        <v>95</v>
      </c>
      <c r="U2217" s="169">
        <v>45516</v>
      </c>
      <c r="V2217" s="150"/>
      <c r="W2217" s="141" t="str" cm="1">
        <f t="array" ref="W2217">IF(SUM(LEN(B2217:V2217))=0,"",IF(OR(OR(ISBLANK(F2217),SUM(LEN(C2217),LEN(D2217))=0),AND(NOT(E2217="Unknown"),ISBLANK(J2217)),AND(NOT(O2217="Unknown"),ISBLANK(R2217))),"Missing Information", INDEX(Table15[Entire Service Line Classification], MATCH(SUMIFS(Table15[Unique ID],Table15[System-Owned Portion],E2217,Table15[If Material Anything Other than "Lead" in Column E,Was Material Ever Previously Lead?],G2217,Table15[Customer-Owned Portion],O2217),Table15[Unique ID],0),0)))</f>
        <v>Non-lead</v>
      </c>
      <c r="X2217"/>
    </row>
    <row r="2218" spans="2:24" ht="30" x14ac:dyDescent="0.25">
      <c r="B2218" s="146">
        <v>77124514</v>
      </c>
      <c r="C2218" s="31" t="s">
        <v>2550</v>
      </c>
      <c r="D2218" s="31">
        <v>241805</v>
      </c>
      <c r="E2218" s="44" t="s">
        <v>43</v>
      </c>
      <c r="F2218" s="43" t="s">
        <v>34</v>
      </c>
      <c r="G2218" s="84" t="s">
        <v>34</v>
      </c>
      <c r="H2218" s="31" t="s">
        <v>3177</v>
      </c>
      <c r="I2218" s="31"/>
      <c r="J2218" s="84" t="s">
        <v>106</v>
      </c>
      <c r="K2218" s="31" t="s">
        <v>36</v>
      </c>
      <c r="L2218" s="31" t="s">
        <v>95</v>
      </c>
      <c r="M2218" s="169">
        <v>45516</v>
      </c>
      <c r="N2218" s="148"/>
      <c r="O2218" s="106" t="s">
        <v>42</v>
      </c>
      <c r="P2218" s="43" t="s">
        <v>3178</v>
      </c>
      <c r="Q2218" s="31"/>
      <c r="R2218" s="84" t="s">
        <v>106</v>
      </c>
      <c r="S2218" s="31" t="s">
        <v>36</v>
      </c>
      <c r="T2218" s="31" t="s">
        <v>95</v>
      </c>
      <c r="U2218" s="169">
        <v>45516</v>
      </c>
      <c r="V2218" s="150"/>
      <c r="W2218" s="141" t="str" cm="1">
        <f t="array" ref="W2218">IF(SUM(LEN(B2218:V2218))=0,"",IF(OR(OR(ISBLANK(F2218),SUM(LEN(C2218),LEN(D2218))=0),AND(NOT(E2218="Unknown"),ISBLANK(J2218)),AND(NOT(O2218="Unknown"),ISBLANK(R2218))),"Missing Information", INDEX(Table15[Entire Service Line Classification], MATCH(SUMIFS(Table15[Unique ID],Table15[System-Owned Portion],E2218,Table15[If Material Anything Other than "Lead" in Column E,Was Material Ever Previously Lead?],G2218,Table15[Customer-Owned Portion],O2218),Table15[Unique ID],0),0)))</f>
        <v>Non-lead</v>
      </c>
      <c r="X2218"/>
    </row>
    <row r="2219" spans="2:24" ht="30" x14ac:dyDescent="0.25">
      <c r="B2219" s="146">
        <v>26366472</v>
      </c>
      <c r="C2219" s="31" t="s">
        <v>2551</v>
      </c>
      <c r="D2219" s="31">
        <v>2420</v>
      </c>
      <c r="E2219" s="44" t="s">
        <v>43</v>
      </c>
      <c r="F2219" s="43" t="s">
        <v>34</v>
      </c>
      <c r="G2219" s="84" t="s">
        <v>34</v>
      </c>
      <c r="H2219" s="31" t="s">
        <v>3177</v>
      </c>
      <c r="I2219" s="31"/>
      <c r="J2219" s="84" t="s">
        <v>106</v>
      </c>
      <c r="K2219" s="31" t="s">
        <v>36</v>
      </c>
      <c r="L2219" s="31" t="s">
        <v>95</v>
      </c>
      <c r="M2219" s="169">
        <v>45516</v>
      </c>
      <c r="N2219" s="148"/>
      <c r="O2219" s="106" t="s">
        <v>43</v>
      </c>
      <c r="P2219" s="43" t="s">
        <v>3178</v>
      </c>
      <c r="Q2219" s="31"/>
      <c r="R2219" s="84" t="s">
        <v>106</v>
      </c>
      <c r="S2219" s="31" t="s">
        <v>36</v>
      </c>
      <c r="T2219" s="31" t="s">
        <v>95</v>
      </c>
      <c r="U2219" s="169">
        <v>45516</v>
      </c>
      <c r="V2219" s="150"/>
      <c r="W2219" s="141" t="str" cm="1">
        <f t="array" ref="W2219">IF(SUM(LEN(B2219:V2219))=0,"",IF(OR(OR(ISBLANK(F2219),SUM(LEN(C2219),LEN(D2219))=0),AND(NOT(E2219="Unknown"),ISBLANK(J2219)),AND(NOT(O2219="Unknown"),ISBLANK(R2219))),"Missing Information", INDEX(Table15[Entire Service Line Classification], MATCH(SUMIFS(Table15[Unique ID],Table15[System-Owned Portion],E2219,Table15[If Material Anything Other than "Lead" in Column E,Was Material Ever Previously Lead?],G2219,Table15[Customer-Owned Portion],O2219),Table15[Unique ID],0),0)))</f>
        <v>Non-lead</v>
      </c>
      <c r="X2219"/>
    </row>
    <row r="2220" spans="2:24" ht="30" x14ac:dyDescent="0.25">
      <c r="B2220" s="146">
        <v>26359183</v>
      </c>
      <c r="C2220" s="31" t="s">
        <v>2552</v>
      </c>
      <c r="D2220" s="31">
        <v>2421</v>
      </c>
      <c r="E2220" s="44" t="s">
        <v>43</v>
      </c>
      <c r="F2220" s="43" t="s">
        <v>34</v>
      </c>
      <c r="G2220" s="84" t="s">
        <v>34</v>
      </c>
      <c r="H2220" s="31" t="s">
        <v>3177</v>
      </c>
      <c r="I2220" s="31"/>
      <c r="J2220" s="84" t="s">
        <v>106</v>
      </c>
      <c r="K2220" s="31" t="s">
        <v>36</v>
      </c>
      <c r="L2220" s="31" t="s">
        <v>95</v>
      </c>
      <c r="M2220" s="169">
        <v>45516</v>
      </c>
      <c r="N2220" s="148"/>
      <c r="O2220" s="106" t="s">
        <v>42</v>
      </c>
      <c r="P2220" s="43" t="s">
        <v>3178</v>
      </c>
      <c r="Q2220" s="31"/>
      <c r="R2220" s="84" t="s">
        <v>106</v>
      </c>
      <c r="S2220" s="31" t="s">
        <v>36</v>
      </c>
      <c r="T2220" s="31" t="s">
        <v>95</v>
      </c>
      <c r="U2220" s="169">
        <v>45516</v>
      </c>
      <c r="V2220" s="150"/>
      <c r="W2220" s="141" t="str" cm="1">
        <f t="array" ref="W2220">IF(SUM(LEN(B2220:V2220))=0,"",IF(OR(OR(ISBLANK(F2220),SUM(LEN(C2220),LEN(D2220))=0),AND(NOT(E2220="Unknown"),ISBLANK(J2220)),AND(NOT(O2220="Unknown"),ISBLANK(R2220))),"Missing Information", INDEX(Table15[Entire Service Line Classification], MATCH(SUMIFS(Table15[Unique ID],Table15[System-Owned Portion],E2220,Table15[If Material Anything Other than "Lead" in Column E,Was Material Ever Previously Lead?],G2220,Table15[Customer-Owned Portion],O2220),Table15[Unique ID],0),0)))</f>
        <v>Non-lead</v>
      </c>
      <c r="X2220"/>
    </row>
    <row r="2221" spans="2:24" ht="30" x14ac:dyDescent="0.25">
      <c r="B2221" s="146">
        <v>26366552</v>
      </c>
      <c r="C2221" s="31" t="s">
        <v>2553</v>
      </c>
      <c r="D2221" s="31">
        <v>2422</v>
      </c>
      <c r="E2221" s="44" t="s">
        <v>43</v>
      </c>
      <c r="F2221" s="43" t="s">
        <v>34</v>
      </c>
      <c r="G2221" s="84" t="s">
        <v>34</v>
      </c>
      <c r="H2221" s="31" t="s">
        <v>3177</v>
      </c>
      <c r="I2221" s="31"/>
      <c r="J2221" s="84" t="s">
        <v>106</v>
      </c>
      <c r="K2221" s="31" t="s">
        <v>36</v>
      </c>
      <c r="L2221" s="31" t="s">
        <v>95</v>
      </c>
      <c r="M2221" s="169">
        <v>45516</v>
      </c>
      <c r="N2221" s="148"/>
      <c r="O2221" s="106" t="s">
        <v>43</v>
      </c>
      <c r="P2221" s="43" t="s">
        <v>3178</v>
      </c>
      <c r="Q2221" s="31"/>
      <c r="R2221" s="84" t="s">
        <v>106</v>
      </c>
      <c r="S2221" s="31" t="s">
        <v>36</v>
      </c>
      <c r="T2221" s="31" t="s">
        <v>95</v>
      </c>
      <c r="U2221" s="169">
        <v>45516</v>
      </c>
      <c r="V2221" s="150"/>
      <c r="W2221" s="141" t="str" cm="1">
        <f t="array" ref="W2221">IF(SUM(LEN(B2221:V2221))=0,"",IF(OR(OR(ISBLANK(F2221),SUM(LEN(C2221),LEN(D2221))=0),AND(NOT(E2221="Unknown"),ISBLANK(J2221)),AND(NOT(O2221="Unknown"),ISBLANK(R2221))),"Missing Information", INDEX(Table15[Entire Service Line Classification], MATCH(SUMIFS(Table15[Unique ID],Table15[System-Owned Portion],E2221,Table15[If Material Anything Other than "Lead" in Column E,Was Material Ever Previously Lead?],G2221,Table15[Customer-Owned Portion],O2221),Table15[Unique ID],0),0)))</f>
        <v>Non-lead</v>
      </c>
      <c r="X2221"/>
    </row>
    <row r="2222" spans="2:24" ht="30" x14ac:dyDescent="0.25">
      <c r="B2222" s="146">
        <v>26366495</v>
      </c>
      <c r="C2222" s="31" t="s">
        <v>2554</v>
      </c>
      <c r="D2222" s="31">
        <v>2423</v>
      </c>
      <c r="E2222" s="44" t="s">
        <v>43</v>
      </c>
      <c r="F2222" s="43" t="s">
        <v>34</v>
      </c>
      <c r="G2222" s="84" t="s">
        <v>34</v>
      </c>
      <c r="H2222" s="31" t="s">
        <v>3177</v>
      </c>
      <c r="I2222" s="31"/>
      <c r="J2222" s="84" t="s">
        <v>106</v>
      </c>
      <c r="K2222" s="31" t="s">
        <v>36</v>
      </c>
      <c r="L2222" s="31" t="s">
        <v>95</v>
      </c>
      <c r="M2222" s="169">
        <v>45516</v>
      </c>
      <c r="N2222" s="148"/>
      <c r="O2222" s="106" t="s">
        <v>43</v>
      </c>
      <c r="P2222" s="43" t="s">
        <v>3178</v>
      </c>
      <c r="Q2222" s="31"/>
      <c r="R2222" s="84" t="s">
        <v>106</v>
      </c>
      <c r="S2222" s="31" t="s">
        <v>36</v>
      </c>
      <c r="T2222" s="31" t="s">
        <v>95</v>
      </c>
      <c r="U2222" s="169">
        <v>45516</v>
      </c>
      <c r="V2222" s="150"/>
      <c r="W2222" s="141" t="str" cm="1">
        <f t="array" ref="W2222">IF(SUM(LEN(B2222:V2222))=0,"",IF(OR(OR(ISBLANK(F2222),SUM(LEN(C2222),LEN(D2222))=0),AND(NOT(E2222="Unknown"),ISBLANK(J2222)),AND(NOT(O2222="Unknown"),ISBLANK(R2222))),"Missing Information", INDEX(Table15[Entire Service Line Classification], MATCH(SUMIFS(Table15[Unique ID],Table15[System-Owned Portion],E2222,Table15[If Material Anything Other than "Lead" in Column E,Was Material Ever Previously Lead?],G2222,Table15[Customer-Owned Portion],O2222),Table15[Unique ID],0),0)))</f>
        <v>Non-lead</v>
      </c>
      <c r="X2222"/>
    </row>
    <row r="2223" spans="2:24" ht="30" x14ac:dyDescent="0.25">
      <c r="B2223" s="146">
        <v>26366415</v>
      </c>
      <c r="C2223" s="31" t="s">
        <v>2555</v>
      </c>
      <c r="D2223" s="31">
        <v>2424</v>
      </c>
      <c r="E2223" s="44" t="s">
        <v>43</v>
      </c>
      <c r="F2223" s="43" t="s">
        <v>34</v>
      </c>
      <c r="G2223" s="84" t="s">
        <v>34</v>
      </c>
      <c r="H2223" s="31" t="s">
        <v>3177</v>
      </c>
      <c r="I2223" s="31"/>
      <c r="J2223" s="84" t="s">
        <v>106</v>
      </c>
      <c r="K2223" s="31" t="s">
        <v>36</v>
      </c>
      <c r="L2223" s="31" t="s">
        <v>95</v>
      </c>
      <c r="M2223" s="169">
        <v>45516</v>
      </c>
      <c r="N2223" s="148"/>
      <c r="O2223" s="106" t="s">
        <v>43</v>
      </c>
      <c r="P2223" s="43" t="s">
        <v>3178</v>
      </c>
      <c r="Q2223" s="31"/>
      <c r="R2223" s="84" t="s">
        <v>106</v>
      </c>
      <c r="S2223" s="31" t="s">
        <v>36</v>
      </c>
      <c r="T2223" s="31" t="s">
        <v>95</v>
      </c>
      <c r="U2223" s="169">
        <v>45516</v>
      </c>
      <c r="V2223" s="150"/>
      <c r="W2223" s="141" t="str" cm="1">
        <f t="array" ref="W2223">IF(SUM(LEN(B2223:V2223))=0,"",IF(OR(OR(ISBLANK(F2223),SUM(LEN(C2223),LEN(D2223))=0),AND(NOT(E2223="Unknown"),ISBLANK(J2223)),AND(NOT(O2223="Unknown"),ISBLANK(R2223))),"Missing Information", INDEX(Table15[Entire Service Line Classification], MATCH(SUMIFS(Table15[Unique ID],Table15[System-Owned Portion],E2223,Table15[If Material Anything Other than "Lead" in Column E,Was Material Ever Previously Lead?],G2223,Table15[Customer-Owned Portion],O2223),Table15[Unique ID],0),0)))</f>
        <v>Non-lead</v>
      </c>
      <c r="X2223"/>
    </row>
    <row r="2224" spans="2:24" ht="30" x14ac:dyDescent="0.25">
      <c r="B2224" s="146">
        <v>26366470</v>
      </c>
      <c r="C2224" s="31" t="s">
        <v>2556</v>
      </c>
      <c r="D2224" s="31">
        <v>2425</v>
      </c>
      <c r="E2224" s="44" t="s">
        <v>43</v>
      </c>
      <c r="F2224" s="43" t="s">
        <v>34</v>
      </c>
      <c r="G2224" s="84" t="s">
        <v>34</v>
      </c>
      <c r="H2224" s="31" t="s">
        <v>3177</v>
      </c>
      <c r="I2224" s="31"/>
      <c r="J2224" s="84" t="s">
        <v>106</v>
      </c>
      <c r="K2224" s="31" t="s">
        <v>36</v>
      </c>
      <c r="L2224" s="31" t="s">
        <v>95</v>
      </c>
      <c r="M2224" s="169">
        <v>45516</v>
      </c>
      <c r="N2224" s="148"/>
      <c r="O2224" s="106" t="s">
        <v>42</v>
      </c>
      <c r="P2224" s="43" t="s">
        <v>3178</v>
      </c>
      <c r="Q2224" s="31"/>
      <c r="R2224" s="84" t="s">
        <v>106</v>
      </c>
      <c r="S2224" s="31" t="s">
        <v>36</v>
      </c>
      <c r="T2224" s="31" t="s">
        <v>95</v>
      </c>
      <c r="U2224" s="169">
        <v>45516</v>
      </c>
      <c r="V2224" s="150"/>
      <c r="W2224" s="141" t="str" cm="1">
        <f t="array" ref="W2224">IF(SUM(LEN(B2224:V2224))=0,"",IF(OR(OR(ISBLANK(F2224),SUM(LEN(C2224),LEN(D2224))=0),AND(NOT(E2224="Unknown"),ISBLANK(J2224)),AND(NOT(O2224="Unknown"),ISBLANK(R2224))),"Missing Information", INDEX(Table15[Entire Service Line Classification], MATCH(SUMIFS(Table15[Unique ID],Table15[System-Owned Portion],E2224,Table15[If Material Anything Other than "Lead" in Column E,Was Material Ever Previously Lead?],G2224,Table15[Customer-Owned Portion],O2224),Table15[Unique ID],0),0)))</f>
        <v>Non-lead</v>
      </c>
      <c r="X2224"/>
    </row>
    <row r="2225" spans="2:24" ht="30" x14ac:dyDescent="0.25">
      <c r="B2225" s="146">
        <v>26366494</v>
      </c>
      <c r="C2225" s="31" t="s">
        <v>2557</v>
      </c>
      <c r="D2225" s="31">
        <v>2426</v>
      </c>
      <c r="E2225" s="44" t="s">
        <v>43</v>
      </c>
      <c r="F2225" s="43" t="s">
        <v>34</v>
      </c>
      <c r="G2225" s="84" t="s">
        <v>34</v>
      </c>
      <c r="H2225" s="31" t="s">
        <v>3177</v>
      </c>
      <c r="I2225" s="31"/>
      <c r="J2225" s="84" t="s">
        <v>106</v>
      </c>
      <c r="K2225" s="31" t="s">
        <v>36</v>
      </c>
      <c r="L2225" s="31" t="s">
        <v>95</v>
      </c>
      <c r="M2225" s="169">
        <v>45516</v>
      </c>
      <c r="N2225" s="148"/>
      <c r="O2225" s="106" t="s">
        <v>43</v>
      </c>
      <c r="P2225" s="43" t="s">
        <v>3178</v>
      </c>
      <c r="Q2225" s="31"/>
      <c r="R2225" s="84" t="s">
        <v>106</v>
      </c>
      <c r="S2225" s="31" t="s">
        <v>36</v>
      </c>
      <c r="T2225" s="31" t="s">
        <v>95</v>
      </c>
      <c r="U2225" s="169">
        <v>45516</v>
      </c>
      <c r="V2225" s="150"/>
      <c r="W2225" s="141" t="str" cm="1">
        <f t="array" ref="W2225">IF(SUM(LEN(B2225:V2225))=0,"",IF(OR(OR(ISBLANK(F2225),SUM(LEN(C2225),LEN(D2225))=0),AND(NOT(E2225="Unknown"),ISBLANK(J2225)),AND(NOT(O2225="Unknown"),ISBLANK(R2225))),"Missing Information", INDEX(Table15[Entire Service Line Classification], MATCH(SUMIFS(Table15[Unique ID],Table15[System-Owned Portion],E2225,Table15[If Material Anything Other than "Lead" in Column E,Was Material Ever Previously Lead?],G2225,Table15[Customer-Owned Portion],O2225),Table15[Unique ID],0),0)))</f>
        <v>Non-lead</v>
      </c>
      <c r="X2225"/>
    </row>
    <row r="2226" spans="2:24" ht="30" x14ac:dyDescent="0.25">
      <c r="B2226" s="146">
        <v>26366496</v>
      </c>
      <c r="C2226" s="31" t="s">
        <v>2558</v>
      </c>
      <c r="D2226" s="31">
        <v>2428</v>
      </c>
      <c r="E2226" s="44" t="s">
        <v>43</v>
      </c>
      <c r="F2226" s="43" t="s">
        <v>34</v>
      </c>
      <c r="G2226" s="84" t="s">
        <v>34</v>
      </c>
      <c r="H2226" s="31" t="s">
        <v>3177</v>
      </c>
      <c r="I2226" s="31"/>
      <c r="J2226" s="84" t="s">
        <v>106</v>
      </c>
      <c r="K2226" s="31" t="s">
        <v>36</v>
      </c>
      <c r="L2226" s="31" t="s">
        <v>95</v>
      </c>
      <c r="M2226" s="169">
        <v>45516</v>
      </c>
      <c r="N2226" s="148"/>
      <c r="O2226" s="106" t="s">
        <v>42</v>
      </c>
      <c r="P2226" s="43" t="s">
        <v>3178</v>
      </c>
      <c r="Q2226" s="31"/>
      <c r="R2226" s="84" t="s">
        <v>106</v>
      </c>
      <c r="S2226" s="31" t="s">
        <v>36</v>
      </c>
      <c r="T2226" s="31" t="s">
        <v>95</v>
      </c>
      <c r="U2226" s="169">
        <v>45516</v>
      </c>
      <c r="V2226" s="150"/>
      <c r="W2226" s="141" t="str" cm="1">
        <f t="array" ref="W2226">IF(SUM(LEN(B2226:V2226))=0,"",IF(OR(OR(ISBLANK(F2226),SUM(LEN(C2226),LEN(D2226))=0),AND(NOT(E2226="Unknown"),ISBLANK(J2226)),AND(NOT(O2226="Unknown"),ISBLANK(R2226))),"Missing Information", INDEX(Table15[Entire Service Line Classification], MATCH(SUMIFS(Table15[Unique ID],Table15[System-Owned Portion],E2226,Table15[If Material Anything Other than "Lead" in Column E,Was Material Ever Previously Lead?],G2226,Table15[Customer-Owned Portion],O2226),Table15[Unique ID],0),0)))</f>
        <v>Non-lead</v>
      </c>
      <c r="X2226"/>
    </row>
    <row r="2227" spans="2:24" ht="30" x14ac:dyDescent="0.25">
      <c r="B2227" s="146">
        <v>26366493</v>
      </c>
      <c r="C2227" s="31" t="s">
        <v>2559</v>
      </c>
      <c r="D2227" s="31">
        <v>2429</v>
      </c>
      <c r="E2227" s="44" t="s">
        <v>43</v>
      </c>
      <c r="F2227" s="43" t="s">
        <v>34</v>
      </c>
      <c r="G2227" s="84" t="s">
        <v>34</v>
      </c>
      <c r="H2227" s="31" t="s">
        <v>3177</v>
      </c>
      <c r="I2227" s="31"/>
      <c r="J2227" s="84" t="s">
        <v>106</v>
      </c>
      <c r="K2227" s="31" t="s">
        <v>36</v>
      </c>
      <c r="L2227" s="31" t="s">
        <v>95</v>
      </c>
      <c r="M2227" s="169">
        <v>45516</v>
      </c>
      <c r="N2227" s="148"/>
      <c r="O2227" s="106" t="s">
        <v>43</v>
      </c>
      <c r="P2227" s="43" t="s">
        <v>3178</v>
      </c>
      <c r="Q2227" s="31"/>
      <c r="R2227" s="84" t="s">
        <v>106</v>
      </c>
      <c r="S2227" s="31" t="s">
        <v>36</v>
      </c>
      <c r="T2227" s="31" t="s">
        <v>95</v>
      </c>
      <c r="U2227" s="169">
        <v>45516</v>
      </c>
      <c r="V2227" s="150"/>
      <c r="W2227" s="141" t="str" cm="1">
        <f t="array" ref="W2227">IF(SUM(LEN(B2227:V2227))=0,"",IF(OR(OR(ISBLANK(F2227),SUM(LEN(C2227),LEN(D2227))=0),AND(NOT(E2227="Unknown"),ISBLANK(J2227)),AND(NOT(O2227="Unknown"),ISBLANK(R2227))),"Missing Information", INDEX(Table15[Entire Service Line Classification], MATCH(SUMIFS(Table15[Unique ID],Table15[System-Owned Portion],E2227,Table15[If Material Anything Other than "Lead" in Column E,Was Material Ever Previously Lead?],G2227,Table15[Customer-Owned Portion],O2227),Table15[Unique ID],0),0)))</f>
        <v>Non-lead</v>
      </c>
      <c r="X2227"/>
    </row>
    <row r="2228" spans="2:24" ht="30" x14ac:dyDescent="0.25">
      <c r="B2228" s="146" t="s">
        <v>320</v>
      </c>
      <c r="C2228" s="31" t="s">
        <v>2560</v>
      </c>
      <c r="D2228" s="31">
        <v>2432</v>
      </c>
      <c r="E2228" s="44" t="s">
        <v>43</v>
      </c>
      <c r="F2228" s="43" t="s">
        <v>34</v>
      </c>
      <c r="G2228" s="84" t="s">
        <v>34</v>
      </c>
      <c r="H2228" s="31" t="s">
        <v>3177</v>
      </c>
      <c r="I2228" s="31"/>
      <c r="J2228" s="84" t="s">
        <v>106</v>
      </c>
      <c r="K2228" s="31" t="s">
        <v>36</v>
      </c>
      <c r="L2228" s="31" t="s">
        <v>95</v>
      </c>
      <c r="M2228" s="169">
        <v>45516</v>
      </c>
      <c r="N2228" s="148"/>
      <c r="O2228" s="106" t="s">
        <v>43</v>
      </c>
      <c r="P2228" s="43" t="s">
        <v>3178</v>
      </c>
      <c r="Q2228" s="31"/>
      <c r="R2228" s="84" t="s">
        <v>106</v>
      </c>
      <c r="S2228" s="31" t="s">
        <v>36</v>
      </c>
      <c r="T2228" s="31" t="s">
        <v>95</v>
      </c>
      <c r="U2228" s="169">
        <v>45516</v>
      </c>
      <c r="V2228" s="150"/>
      <c r="W2228" s="141" t="str" cm="1">
        <f t="array" ref="W2228">IF(SUM(LEN(B2228:V2228))=0,"",IF(OR(OR(ISBLANK(F2228),SUM(LEN(C2228),LEN(D2228))=0),AND(NOT(E2228="Unknown"),ISBLANK(J2228)),AND(NOT(O2228="Unknown"),ISBLANK(R2228))),"Missing Information", INDEX(Table15[Entire Service Line Classification], MATCH(SUMIFS(Table15[Unique ID],Table15[System-Owned Portion],E2228,Table15[If Material Anything Other than "Lead" in Column E,Was Material Ever Previously Lead?],G2228,Table15[Customer-Owned Portion],O2228),Table15[Unique ID],0),0)))</f>
        <v>Non-lead</v>
      </c>
      <c r="X2228"/>
    </row>
    <row r="2229" spans="2:24" ht="30" x14ac:dyDescent="0.25">
      <c r="B2229" s="146" t="s">
        <v>321</v>
      </c>
      <c r="C2229" s="31" t="s">
        <v>2561</v>
      </c>
      <c r="D2229" s="31">
        <v>2433</v>
      </c>
      <c r="E2229" s="44" t="s">
        <v>43</v>
      </c>
      <c r="F2229" s="43" t="s">
        <v>34</v>
      </c>
      <c r="G2229" s="84" t="s">
        <v>34</v>
      </c>
      <c r="H2229" s="31" t="s">
        <v>3177</v>
      </c>
      <c r="I2229" s="31"/>
      <c r="J2229" s="84" t="s">
        <v>106</v>
      </c>
      <c r="K2229" s="31" t="s">
        <v>36</v>
      </c>
      <c r="L2229" s="31" t="s">
        <v>95</v>
      </c>
      <c r="M2229" s="169">
        <v>45516</v>
      </c>
      <c r="N2229" s="148"/>
      <c r="O2229" s="106" t="s">
        <v>43</v>
      </c>
      <c r="P2229" s="43" t="s">
        <v>3178</v>
      </c>
      <c r="Q2229" s="31"/>
      <c r="R2229" s="84" t="s">
        <v>106</v>
      </c>
      <c r="S2229" s="31" t="s">
        <v>36</v>
      </c>
      <c r="T2229" s="31" t="s">
        <v>95</v>
      </c>
      <c r="U2229" s="169">
        <v>45516</v>
      </c>
      <c r="V2229" s="150"/>
      <c r="W2229" s="141" t="str" cm="1">
        <f t="array" ref="W2229">IF(SUM(LEN(B2229:V2229))=0,"",IF(OR(OR(ISBLANK(F2229),SUM(LEN(C2229),LEN(D2229))=0),AND(NOT(E2229="Unknown"),ISBLANK(J2229)),AND(NOT(O2229="Unknown"),ISBLANK(R2229))),"Missing Information", INDEX(Table15[Entire Service Line Classification], MATCH(SUMIFS(Table15[Unique ID],Table15[System-Owned Portion],E2229,Table15[If Material Anything Other than "Lead" in Column E,Was Material Ever Previously Lead?],G2229,Table15[Customer-Owned Portion],O2229),Table15[Unique ID],0),0)))</f>
        <v>Non-lead</v>
      </c>
      <c r="X2229"/>
    </row>
    <row r="2230" spans="2:24" ht="30" x14ac:dyDescent="0.25">
      <c r="B2230" s="146">
        <v>58253730</v>
      </c>
      <c r="C2230" s="31" t="s">
        <v>2562</v>
      </c>
      <c r="D2230" s="31">
        <v>2434</v>
      </c>
      <c r="E2230" s="44" t="s">
        <v>43</v>
      </c>
      <c r="F2230" s="43" t="s">
        <v>34</v>
      </c>
      <c r="G2230" s="84" t="s">
        <v>34</v>
      </c>
      <c r="H2230" s="31" t="s">
        <v>3177</v>
      </c>
      <c r="I2230" s="31"/>
      <c r="J2230" s="84" t="s">
        <v>106</v>
      </c>
      <c r="K2230" s="31" t="s">
        <v>36</v>
      </c>
      <c r="L2230" s="31" t="s">
        <v>95</v>
      </c>
      <c r="M2230" s="169">
        <v>45516</v>
      </c>
      <c r="N2230" s="148"/>
      <c r="O2230" s="106" t="s">
        <v>43</v>
      </c>
      <c r="P2230" s="43" t="s">
        <v>3178</v>
      </c>
      <c r="Q2230" s="31"/>
      <c r="R2230" s="84" t="s">
        <v>106</v>
      </c>
      <c r="S2230" s="31" t="s">
        <v>36</v>
      </c>
      <c r="T2230" s="31" t="s">
        <v>95</v>
      </c>
      <c r="U2230" s="169">
        <v>45516</v>
      </c>
      <c r="V2230" s="150"/>
      <c r="W2230" s="141" t="str" cm="1">
        <f t="array" ref="W2230">IF(SUM(LEN(B2230:V2230))=0,"",IF(OR(OR(ISBLANK(F2230),SUM(LEN(C2230),LEN(D2230))=0),AND(NOT(E2230="Unknown"),ISBLANK(J2230)),AND(NOT(O2230="Unknown"),ISBLANK(R2230))),"Missing Information", INDEX(Table15[Entire Service Line Classification], MATCH(SUMIFS(Table15[Unique ID],Table15[System-Owned Portion],E2230,Table15[If Material Anything Other than "Lead" in Column E,Was Material Ever Previously Lead?],G2230,Table15[Customer-Owned Portion],O2230),Table15[Unique ID],0),0)))</f>
        <v>Non-lead</v>
      </c>
      <c r="X2230"/>
    </row>
    <row r="2231" spans="2:24" ht="30" x14ac:dyDescent="0.25">
      <c r="B2231" s="146">
        <v>26359182</v>
      </c>
      <c r="C2231" s="31" t="s">
        <v>2563</v>
      </c>
      <c r="D2231" s="31">
        <v>243401</v>
      </c>
      <c r="E2231" s="44" t="s">
        <v>43</v>
      </c>
      <c r="F2231" s="43" t="s">
        <v>34</v>
      </c>
      <c r="G2231" s="84" t="s">
        <v>34</v>
      </c>
      <c r="H2231" s="31" t="s">
        <v>3177</v>
      </c>
      <c r="I2231" s="31"/>
      <c r="J2231" s="84" t="s">
        <v>106</v>
      </c>
      <c r="K2231" s="31" t="s">
        <v>36</v>
      </c>
      <c r="L2231" s="31" t="s">
        <v>95</v>
      </c>
      <c r="M2231" s="169">
        <v>45516</v>
      </c>
      <c r="N2231" s="148"/>
      <c r="O2231" s="106" t="s">
        <v>43</v>
      </c>
      <c r="P2231" s="43" t="s">
        <v>3178</v>
      </c>
      <c r="Q2231" s="31"/>
      <c r="R2231" s="84" t="s">
        <v>106</v>
      </c>
      <c r="S2231" s="31" t="s">
        <v>36</v>
      </c>
      <c r="T2231" s="31" t="s">
        <v>95</v>
      </c>
      <c r="U2231" s="169">
        <v>45516</v>
      </c>
      <c r="V2231" s="150"/>
      <c r="W2231" s="141" t="str" cm="1">
        <f t="array" ref="W2231">IF(SUM(LEN(B2231:V2231))=0,"",IF(OR(OR(ISBLANK(F2231),SUM(LEN(C2231),LEN(D2231))=0),AND(NOT(E2231="Unknown"),ISBLANK(J2231)),AND(NOT(O2231="Unknown"),ISBLANK(R2231))),"Missing Information", INDEX(Table15[Entire Service Line Classification], MATCH(SUMIFS(Table15[Unique ID],Table15[System-Owned Portion],E2231,Table15[If Material Anything Other than "Lead" in Column E,Was Material Ever Previously Lead?],G2231,Table15[Customer-Owned Portion],O2231),Table15[Unique ID],0),0)))</f>
        <v>Non-lead</v>
      </c>
      <c r="X2231"/>
    </row>
    <row r="2232" spans="2:24" ht="30" x14ac:dyDescent="0.25">
      <c r="B2232" s="146" t="s">
        <v>322</v>
      </c>
      <c r="C2232" s="31" t="s">
        <v>2564</v>
      </c>
      <c r="D2232" s="31">
        <v>2435</v>
      </c>
      <c r="E2232" s="44" t="s">
        <v>43</v>
      </c>
      <c r="F2232" s="43" t="s">
        <v>34</v>
      </c>
      <c r="G2232" s="84" t="s">
        <v>34</v>
      </c>
      <c r="H2232" s="31" t="s">
        <v>3177</v>
      </c>
      <c r="I2232" s="31"/>
      <c r="J2232" s="84" t="s">
        <v>106</v>
      </c>
      <c r="K2232" s="31" t="s">
        <v>36</v>
      </c>
      <c r="L2232" s="31" t="s">
        <v>95</v>
      </c>
      <c r="M2232" s="169">
        <v>45516</v>
      </c>
      <c r="N2232" s="148"/>
      <c r="O2232" s="106" t="s">
        <v>42</v>
      </c>
      <c r="P2232" s="43" t="s">
        <v>3178</v>
      </c>
      <c r="Q2232" s="31"/>
      <c r="R2232" s="84" t="s">
        <v>106</v>
      </c>
      <c r="S2232" s="31" t="s">
        <v>36</v>
      </c>
      <c r="T2232" s="31" t="s">
        <v>95</v>
      </c>
      <c r="U2232" s="169">
        <v>45516</v>
      </c>
      <c r="V2232" s="150"/>
      <c r="W2232" s="141" t="str" cm="1">
        <f t="array" ref="W2232">IF(SUM(LEN(B2232:V2232))=0,"",IF(OR(OR(ISBLANK(F2232),SUM(LEN(C2232),LEN(D2232))=0),AND(NOT(E2232="Unknown"),ISBLANK(J2232)),AND(NOT(O2232="Unknown"),ISBLANK(R2232))),"Missing Information", INDEX(Table15[Entire Service Line Classification], MATCH(SUMIFS(Table15[Unique ID],Table15[System-Owned Portion],E2232,Table15[If Material Anything Other than "Lead" in Column E,Was Material Ever Previously Lead?],G2232,Table15[Customer-Owned Portion],O2232),Table15[Unique ID],0),0)))</f>
        <v>Non-lead</v>
      </c>
      <c r="X2232"/>
    </row>
    <row r="2233" spans="2:24" ht="30" x14ac:dyDescent="0.25">
      <c r="B2233" s="146" t="s">
        <v>323</v>
      </c>
      <c r="C2233" s="31" t="s">
        <v>2565</v>
      </c>
      <c r="D2233" s="31">
        <v>243501</v>
      </c>
      <c r="E2233" s="44" t="s">
        <v>43</v>
      </c>
      <c r="F2233" s="43" t="s">
        <v>34</v>
      </c>
      <c r="G2233" s="84" t="s">
        <v>34</v>
      </c>
      <c r="H2233" s="31" t="s">
        <v>3177</v>
      </c>
      <c r="I2233" s="31"/>
      <c r="J2233" s="84" t="s">
        <v>106</v>
      </c>
      <c r="K2233" s="31" t="s">
        <v>36</v>
      </c>
      <c r="L2233" s="31" t="s">
        <v>95</v>
      </c>
      <c r="M2233" s="169">
        <v>45516</v>
      </c>
      <c r="N2233" s="148"/>
      <c r="O2233" s="106" t="s">
        <v>43</v>
      </c>
      <c r="P2233" s="43" t="s">
        <v>3178</v>
      </c>
      <c r="Q2233" s="31"/>
      <c r="R2233" s="84" t="s">
        <v>106</v>
      </c>
      <c r="S2233" s="31" t="s">
        <v>36</v>
      </c>
      <c r="T2233" s="31" t="s">
        <v>95</v>
      </c>
      <c r="U2233" s="169">
        <v>45516</v>
      </c>
      <c r="V2233" s="150"/>
      <c r="W2233" s="141" t="str" cm="1">
        <f t="array" ref="W2233">IF(SUM(LEN(B2233:V2233))=0,"",IF(OR(OR(ISBLANK(F2233),SUM(LEN(C2233),LEN(D2233))=0),AND(NOT(E2233="Unknown"),ISBLANK(J2233)),AND(NOT(O2233="Unknown"),ISBLANK(R2233))),"Missing Information", INDEX(Table15[Entire Service Line Classification], MATCH(SUMIFS(Table15[Unique ID],Table15[System-Owned Portion],E2233,Table15[If Material Anything Other than "Lead" in Column E,Was Material Ever Previously Lead?],G2233,Table15[Customer-Owned Portion],O2233),Table15[Unique ID],0),0)))</f>
        <v>Non-lead</v>
      </c>
      <c r="X2233"/>
    </row>
    <row r="2234" spans="2:24" ht="30" x14ac:dyDescent="0.25">
      <c r="B2234" s="146" t="s">
        <v>323</v>
      </c>
      <c r="C2234" s="31" t="s">
        <v>2565</v>
      </c>
      <c r="D2234" s="31">
        <v>243501.01</v>
      </c>
      <c r="E2234" s="44" t="s">
        <v>43</v>
      </c>
      <c r="F2234" s="43" t="s">
        <v>34</v>
      </c>
      <c r="G2234" s="84" t="s">
        <v>34</v>
      </c>
      <c r="H2234" s="31" t="s">
        <v>3177</v>
      </c>
      <c r="I2234" s="31"/>
      <c r="J2234" s="84" t="s">
        <v>106</v>
      </c>
      <c r="K2234" s="31" t="s">
        <v>36</v>
      </c>
      <c r="L2234" s="31" t="s">
        <v>95</v>
      </c>
      <c r="M2234" s="169">
        <v>45516</v>
      </c>
      <c r="N2234" s="148"/>
      <c r="O2234" s="106" t="s">
        <v>42</v>
      </c>
      <c r="P2234" s="43" t="s">
        <v>3178</v>
      </c>
      <c r="Q2234" s="31"/>
      <c r="R2234" s="84" t="s">
        <v>106</v>
      </c>
      <c r="S2234" s="31" t="s">
        <v>36</v>
      </c>
      <c r="T2234" s="31" t="s">
        <v>95</v>
      </c>
      <c r="U2234" s="169">
        <v>45516</v>
      </c>
      <c r="V2234" s="150"/>
      <c r="W2234" s="141" t="str" cm="1">
        <f t="array" ref="W2234">IF(SUM(LEN(B2234:V2234))=0,"",IF(OR(OR(ISBLANK(F2234),SUM(LEN(C2234),LEN(D2234))=0),AND(NOT(E2234="Unknown"),ISBLANK(J2234)),AND(NOT(O2234="Unknown"),ISBLANK(R2234))),"Missing Information", INDEX(Table15[Entire Service Line Classification], MATCH(SUMIFS(Table15[Unique ID],Table15[System-Owned Portion],E2234,Table15[If Material Anything Other than "Lead" in Column E,Was Material Ever Previously Lead?],G2234,Table15[Customer-Owned Portion],O2234),Table15[Unique ID],0),0)))</f>
        <v>Non-lead</v>
      </c>
      <c r="X2234"/>
    </row>
    <row r="2235" spans="2:24" ht="30" x14ac:dyDescent="0.25">
      <c r="B2235" s="146">
        <v>26359181</v>
      </c>
      <c r="C2235" s="31" t="s">
        <v>2566</v>
      </c>
      <c r="D2235" s="31">
        <v>2439</v>
      </c>
      <c r="E2235" s="44" t="s">
        <v>43</v>
      </c>
      <c r="F2235" s="43" t="s">
        <v>34</v>
      </c>
      <c r="G2235" s="84" t="s">
        <v>34</v>
      </c>
      <c r="H2235" s="31" t="s">
        <v>3177</v>
      </c>
      <c r="I2235" s="31"/>
      <c r="J2235" s="84" t="s">
        <v>106</v>
      </c>
      <c r="K2235" s="31" t="s">
        <v>36</v>
      </c>
      <c r="L2235" s="31" t="s">
        <v>95</v>
      </c>
      <c r="M2235" s="169">
        <v>45516</v>
      </c>
      <c r="N2235" s="148"/>
      <c r="O2235" s="106" t="s">
        <v>43</v>
      </c>
      <c r="P2235" s="43" t="s">
        <v>3178</v>
      </c>
      <c r="Q2235" s="31"/>
      <c r="R2235" s="84" t="s">
        <v>106</v>
      </c>
      <c r="S2235" s="31" t="s">
        <v>36</v>
      </c>
      <c r="T2235" s="31" t="s">
        <v>95</v>
      </c>
      <c r="U2235" s="169">
        <v>45516</v>
      </c>
      <c r="V2235" s="150"/>
      <c r="W2235" s="141" t="str" cm="1">
        <f t="array" ref="W2235">IF(SUM(LEN(B2235:V2235))=0,"",IF(OR(OR(ISBLANK(F2235),SUM(LEN(C2235),LEN(D2235))=0),AND(NOT(E2235="Unknown"),ISBLANK(J2235)),AND(NOT(O2235="Unknown"),ISBLANK(R2235))),"Missing Information", INDEX(Table15[Entire Service Line Classification], MATCH(SUMIFS(Table15[Unique ID],Table15[System-Owned Portion],E2235,Table15[If Material Anything Other than "Lead" in Column E,Was Material Ever Previously Lead?],G2235,Table15[Customer-Owned Portion],O2235),Table15[Unique ID],0),0)))</f>
        <v>Non-lead</v>
      </c>
      <c r="X2235"/>
    </row>
    <row r="2236" spans="2:24" ht="30" x14ac:dyDescent="0.25">
      <c r="B2236" s="146">
        <v>26366119</v>
      </c>
      <c r="C2236" s="31" t="s">
        <v>2567</v>
      </c>
      <c r="D2236" s="31">
        <v>2440</v>
      </c>
      <c r="E2236" s="44" t="s">
        <v>43</v>
      </c>
      <c r="F2236" s="43" t="s">
        <v>34</v>
      </c>
      <c r="G2236" s="84" t="s">
        <v>34</v>
      </c>
      <c r="H2236" s="31" t="s">
        <v>3177</v>
      </c>
      <c r="I2236" s="31"/>
      <c r="J2236" s="84" t="s">
        <v>106</v>
      </c>
      <c r="K2236" s="31" t="s">
        <v>36</v>
      </c>
      <c r="L2236" s="31" t="s">
        <v>95</v>
      </c>
      <c r="M2236" s="169">
        <v>45516</v>
      </c>
      <c r="N2236" s="148"/>
      <c r="O2236" s="106" t="s">
        <v>43</v>
      </c>
      <c r="P2236" s="43" t="s">
        <v>3178</v>
      </c>
      <c r="Q2236" s="31"/>
      <c r="R2236" s="84" t="s">
        <v>106</v>
      </c>
      <c r="S2236" s="31" t="s">
        <v>36</v>
      </c>
      <c r="T2236" s="31" t="s">
        <v>95</v>
      </c>
      <c r="U2236" s="169">
        <v>45516</v>
      </c>
      <c r="V2236" s="150"/>
      <c r="W2236" s="141" t="str" cm="1">
        <f t="array" ref="W2236">IF(SUM(LEN(B2236:V2236))=0,"",IF(OR(OR(ISBLANK(F2236),SUM(LEN(C2236),LEN(D2236))=0),AND(NOT(E2236="Unknown"),ISBLANK(J2236)),AND(NOT(O2236="Unknown"),ISBLANK(R2236))),"Missing Information", INDEX(Table15[Entire Service Line Classification], MATCH(SUMIFS(Table15[Unique ID],Table15[System-Owned Portion],E2236,Table15[If Material Anything Other than "Lead" in Column E,Was Material Ever Previously Lead?],G2236,Table15[Customer-Owned Portion],O2236),Table15[Unique ID],0),0)))</f>
        <v>Non-lead</v>
      </c>
      <c r="X2236"/>
    </row>
    <row r="2237" spans="2:24" ht="30" x14ac:dyDescent="0.25">
      <c r="B2237" s="146">
        <v>26366475</v>
      </c>
      <c r="C2237" s="31" t="s">
        <v>2568</v>
      </c>
      <c r="D2237" s="31">
        <v>2441</v>
      </c>
      <c r="E2237" s="44" t="s">
        <v>43</v>
      </c>
      <c r="F2237" s="43" t="s">
        <v>34</v>
      </c>
      <c r="G2237" s="84" t="s">
        <v>34</v>
      </c>
      <c r="H2237" s="31" t="s">
        <v>3177</v>
      </c>
      <c r="I2237" s="31"/>
      <c r="J2237" s="84" t="s">
        <v>106</v>
      </c>
      <c r="K2237" s="31" t="s">
        <v>36</v>
      </c>
      <c r="L2237" s="31" t="s">
        <v>95</v>
      </c>
      <c r="M2237" s="169">
        <v>45516</v>
      </c>
      <c r="N2237" s="148"/>
      <c r="O2237" s="106" t="s">
        <v>43</v>
      </c>
      <c r="P2237" s="43" t="s">
        <v>3178</v>
      </c>
      <c r="Q2237" s="31"/>
      <c r="R2237" s="84" t="s">
        <v>106</v>
      </c>
      <c r="S2237" s="31" t="s">
        <v>36</v>
      </c>
      <c r="T2237" s="31" t="s">
        <v>95</v>
      </c>
      <c r="U2237" s="169">
        <v>45516</v>
      </c>
      <c r="V2237" s="150"/>
      <c r="W2237" s="141" t="str" cm="1">
        <f t="array" ref="W2237">IF(SUM(LEN(B2237:V2237))=0,"",IF(OR(OR(ISBLANK(F2237),SUM(LEN(C2237),LEN(D2237))=0),AND(NOT(E2237="Unknown"),ISBLANK(J2237)),AND(NOT(O2237="Unknown"),ISBLANK(R2237))),"Missing Information", INDEX(Table15[Entire Service Line Classification], MATCH(SUMIFS(Table15[Unique ID],Table15[System-Owned Portion],E2237,Table15[If Material Anything Other than "Lead" in Column E,Was Material Ever Previously Lead?],G2237,Table15[Customer-Owned Portion],O2237),Table15[Unique ID],0),0)))</f>
        <v>Non-lead</v>
      </c>
      <c r="X2237"/>
    </row>
    <row r="2238" spans="2:24" ht="30" x14ac:dyDescent="0.25">
      <c r="B2238" s="146">
        <v>26366499</v>
      </c>
      <c r="C2238" s="31" t="s">
        <v>2569</v>
      </c>
      <c r="D2238" s="31">
        <v>2442</v>
      </c>
      <c r="E2238" s="44" t="s">
        <v>43</v>
      </c>
      <c r="F2238" s="43" t="s">
        <v>34</v>
      </c>
      <c r="G2238" s="84" t="s">
        <v>34</v>
      </c>
      <c r="H2238" s="31" t="s">
        <v>3177</v>
      </c>
      <c r="I2238" s="31"/>
      <c r="J2238" s="84" t="s">
        <v>106</v>
      </c>
      <c r="K2238" s="31" t="s">
        <v>36</v>
      </c>
      <c r="L2238" s="31" t="s">
        <v>95</v>
      </c>
      <c r="M2238" s="169">
        <v>45516</v>
      </c>
      <c r="N2238" s="148"/>
      <c r="O2238" s="106" t="s">
        <v>43</v>
      </c>
      <c r="P2238" s="43" t="s">
        <v>3178</v>
      </c>
      <c r="Q2238" s="31"/>
      <c r="R2238" s="84" t="s">
        <v>106</v>
      </c>
      <c r="S2238" s="31" t="s">
        <v>36</v>
      </c>
      <c r="T2238" s="31" t="s">
        <v>95</v>
      </c>
      <c r="U2238" s="169">
        <v>45516</v>
      </c>
      <c r="V2238" s="150"/>
      <c r="W2238" s="141" t="str" cm="1">
        <f t="array" ref="W2238">IF(SUM(LEN(B2238:V2238))=0,"",IF(OR(OR(ISBLANK(F2238),SUM(LEN(C2238),LEN(D2238))=0),AND(NOT(E2238="Unknown"),ISBLANK(J2238)),AND(NOT(O2238="Unknown"),ISBLANK(R2238))),"Missing Information", INDEX(Table15[Entire Service Line Classification], MATCH(SUMIFS(Table15[Unique ID],Table15[System-Owned Portion],E2238,Table15[If Material Anything Other than "Lead" in Column E,Was Material Ever Previously Lead?],G2238,Table15[Customer-Owned Portion],O2238),Table15[Unique ID],0),0)))</f>
        <v>Non-lead</v>
      </c>
      <c r="X2238"/>
    </row>
    <row r="2239" spans="2:24" ht="30" x14ac:dyDescent="0.25">
      <c r="B2239" s="146">
        <v>26366436</v>
      </c>
      <c r="C2239" s="31" t="s">
        <v>2570</v>
      </c>
      <c r="D2239" s="31">
        <v>2443</v>
      </c>
      <c r="E2239" s="44" t="s">
        <v>43</v>
      </c>
      <c r="F2239" s="43" t="s">
        <v>34</v>
      </c>
      <c r="G2239" s="84" t="s">
        <v>34</v>
      </c>
      <c r="H2239" s="31" t="s">
        <v>3177</v>
      </c>
      <c r="I2239" s="31"/>
      <c r="J2239" s="84" t="s">
        <v>106</v>
      </c>
      <c r="K2239" s="31" t="s">
        <v>36</v>
      </c>
      <c r="L2239" s="31" t="s">
        <v>95</v>
      </c>
      <c r="M2239" s="169">
        <v>45516</v>
      </c>
      <c r="N2239" s="148"/>
      <c r="O2239" s="106" t="s">
        <v>43</v>
      </c>
      <c r="P2239" s="43" t="s">
        <v>3178</v>
      </c>
      <c r="Q2239" s="31"/>
      <c r="R2239" s="84" t="s">
        <v>106</v>
      </c>
      <c r="S2239" s="31" t="s">
        <v>36</v>
      </c>
      <c r="T2239" s="31" t="s">
        <v>95</v>
      </c>
      <c r="U2239" s="169">
        <v>45516</v>
      </c>
      <c r="V2239" s="150"/>
      <c r="W2239" s="141" t="str" cm="1">
        <f t="array" ref="W2239">IF(SUM(LEN(B2239:V2239))=0,"",IF(OR(OR(ISBLANK(F2239),SUM(LEN(C2239),LEN(D2239))=0),AND(NOT(E2239="Unknown"),ISBLANK(J2239)),AND(NOT(O2239="Unknown"),ISBLANK(R2239))),"Missing Information", INDEX(Table15[Entire Service Line Classification], MATCH(SUMIFS(Table15[Unique ID],Table15[System-Owned Portion],E2239,Table15[If Material Anything Other than "Lead" in Column E,Was Material Ever Previously Lead?],G2239,Table15[Customer-Owned Portion],O2239),Table15[Unique ID],0),0)))</f>
        <v>Non-lead</v>
      </c>
      <c r="X2239"/>
    </row>
    <row r="2240" spans="2:24" ht="30" x14ac:dyDescent="0.25">
      <c r="B2240" s="146">
        <v>26359206</v>
      </c>
      <c r="C2240" s="31" t="s">
        <v>2571</v>
      </c>
      <c r="D2240" s="31">
        <v>2445</v>
      </c>
      <c r="E2240" s="44" t="s">
        <v>43</v>
      </c>
      <c r="F2240" s="43" t="s">
        <v>34</v>
      </c>
      <c r="G2240" s="84" t="s">
        <v>34</v>
      </c>
      <c r="H2240" s="31" t="s">
        <v>3177</v>
      </c>
      <c r="I2240" s="31"/>
      <c r="J2240" s="84" t="s">
        <v>106</v>
      </c>
      <c r="K2240" s="31" t="s">
        <v>36</v>
      </c>
      <c r="L2240" s="31" t="s">
        <v>95</v>
      </c>
      <c r="M2240" s="169">
        <v>45516</v>
      </c>
      <c r="N2240" s="148"/>
      <c r="O2240" s="106" t="s">
        <v>35</v>
      </c>
      <c r="P2240" s="43" t="s">
        <v>3178</v>
      </c>
      <c r="Q2240" s="31"/>
      <c r="R2240" s="84" t="s">
        <v>106</v>
      </c>
      <c r="S2240" s="31" t="s">
        <v>36</v>
      </c>
      <c r="T2240" s="31" t="s">
        <v>95</v>
      </c>
      <c r="U2240" s="169">
        <v>45516</v>
      </c>
      <c r="V2240" s="150"/>
      <c r="W2240" s="141" t="str" cm="1">
        <f t="array" ref="W2240">IF(SUM(LEN(B2240:V2240))=0,"",IF(OR(OR(ISBLANK(F2240),SUM(LEN(C2240),LEN(D2240))=0),AND(NOT(E2240="Unknown"),ISBLANK(J2240)),AND(NOT(O2240="Unknown"),ISBLANK(R2240))),"Missing Information", INDEX(Table15[Entire Service Line Classification], MATCH(SUMIFS(Table15[Unique ID],Table15[System-Owned Portion],E2240,Table15[If Material Anything Other than "Lead" in Column E,Was Material Ever Previously Lead?],G2240,Table15[Customer-Owned Portion],O2240),Table15[Unique ID],0),0)))</f>
        <v>Non-lead</v>
      </c>
      <c r="X2240"/>
    </row>
    <row r="2241" spans="2:24" ht="30" x14ac:dyDescent="0.25">
      <c r="B2241" s="146">
        <v>26366434</v>
      </c>
      <c r="C2241" s="31" t="s">
        <v>2572</v>
      </c>
      <c r="D2241" s="31">
        <v>2446</v>
      </c>
      <c r="E2241" s="44" t="s">
        <v>43</v>
      </c>
      <c r="F2241" s="43" t="s">
        <v>34</v>
      </c>
      <c r="G2241" s="84" t="s">
        <v>34</v>
      </c>
      <c r="H2241" s="31" t="s">
        <v>3177</v>
      </c>
      <c r="I2241" s="31"/>
      <c r="J2241" s="84" t="s">
        <v>106</v>
      </c>
      <c r="K2241" s="31" t="s">
        <v>36</v>
      </c>
      <c r="L2241" s="31" t="s">
        <v>95</v>
      </c>
      <c r="M2241" s="169">
        <v>45516</v>
      </c>
      <c r="N2241" s="148"/>
      <c r="O2241" s="106" t="s">
        <v>42</v>
      </c>
      <c r="P2241" s="43" t="s">
        <v>3178</v>
      </c>
      <c r="Q2241" s="31"/>
      <c r="R2241" s="84" t="s">
        <v>106</v>
      </c>
      <c r="S2241" s="31" t="s">
        <v>36</v>
      </c>
      <c r="T2241" s="31" t="s">
        <v>95</v>
      </c>
      <c r="U2241" s="169">
        <v>45516</v>
      </c>
      <c r="V2241" s="150"/>
      <c r="W2241" s="141" t="str" cm="1">
        <f t="array" ref="W2241">IF(SUM(LEN(B2241:V2241))=0,"",IF(OR(OR(ISBLANK(F2241),SUM(LEN(C2241),LEN(D2241))=0),AND(NOT(E2241="Unknown"),ISBLANK(J2241)),AND(NOT(O2241="Unknown"),ISBLANK(R2241))),"Missing Information", INDEX(Table15[Entire Service Line Classification], MATCH(SUMIFS(Table15[Unique ID],Table15[System-Owned Portion],E2241,Table15[If Material Anything Other than "Lead" in Column E,Was Material Ever Previously Lead?],G2241,Table15[Customer-Owned Portion],O2241),Table15[Unique ID],0),0)))</f>
        <v>Non-lead</v>
      </c>
      <c r="X2241"/>
    </row>
    <row r="2242" spans="2:24" ht="30" x14ac:dyDescent="0.25">
      <c r="B2242" s="146">
        <v>26366433</v>
      </c>
      <c r="C2242" s="31" t="s">
        <v>2573</v>
      </c>
      <c r="D2242" s="31">
        <v>2447</v>
      </c>
      <c r="E2242" s="44" t="s">
        <v>43</v>
      </c>
      <c r="F2242" s="43" t="s">
        <v>34</v>
      </c>
      <c r="G2242" s="84" t="s">
        <v>34</v>
      </c>
      <c r="H2242" s="31" t="s">
        <v>3177</v>
      </c>
      <c r="I2242" s="31"/>
      <c r="J2242" s="84" t="s">
        <v>106</v>
      </c>
      <c r="K2242" s="31" t="s">
        <v>36</v>
      </c>
      <c r="L2242" s="31" t="s">
        <v>95</v>
      </c>
      <c r="M2242" s="169">
        <v>45516</v>
      </c>
      <c r="N2242" s="148"/>
      <c r="O2242" s="106" t="s">
        <v>35</v>
      </c>
      <c r="P2242" s="43" t="s">
        <v>3178</v>
      </c>
      <c r="Q2242" s="31"/>
      <c r="R2242" s="84" t="s">
        <v>106</v>
      </c>
      <c r="S2242" s="31" t="s">
        <v>36</v>
      </c>
      <c r="T2242" s="31" t="s">
        <v>95</v>
      </c>
      <c r="U2242" s="169">
        <v>45516</v>
      </c>
      <c r="V2242" s="150"/>
      <c r="W2242" s="141" t="str" cm="1">
        <f t="array" ref="W2242">IF(SUM(LEN(B2242:V2242))=0,"",IF(OR(OR(ISBLANK(F2242),SUM(LEN(C2242),LEN(D2242))=0),AND(NOT(E2242="Unknown"),ISBLANK(J2242)),AND(NOT(O2242="Unknown"),ISBLANK(R2242))),"Missing Information", INDEX(Table15[Entire Service Line Classification], MATCH(SUMIFS(Table15[Unique ID],Table15[System-Owned Portion],E2242,Table15[If Material Anything Other than "Lead" in Column E,Was Material Ever Previously Lead?],G2242,Table15[Customer-Owned Portion],O2242),Table15[Unique ID],0),0)))</f>
        <v>Non-lead</v>
      </c>
      <c r="X2242"/>
    </row>
    <row r="2243" spans="2:24" ht="30" x14ac:dyDescent="0.25">
      <c r="B2243" s="146">
        <v>26366429</v>
      </c>
      <c r="C2243" s="31" t="s">
        <v>2574</v>
      </c>
      <c r="D2243" s="31">
        <v>2448</v>
      </c>
      <c r="E2243" s="44" t="s">
        <v>43</v>
      </c>
      <c r="F2243" s="43" t="s">
        <v>34</v>
      </c>
      <c r="G2243" s="84" t="s">
        <v>34</v>
      </c>
      <c r="H2243" s="31" t="s">
        <v>3177</v>
      </c>
      <c r="I2243" s="31"/>
      <c r="J2243" s="84" t="s">
        <v>106</v>
      </c>
      <c r="K2243" s="31" t="s">
        <v>36</v>
      </c>
      <c r="L2243" s="31" t="s">
        <v>95</v>
      </c>
      <c r="M2243" s="169">
        <v>45516</v>
      </c>
      <c r="N2243" s="148"/>
      <c r="O2243" s="106" t="s">
        <v>43</v>
      </c>
      <c r="P2243" s="43" t="s">
        <v>3178</v>
      </c>
      <c r="Q2243" s="31"/>
      <c r="R2243" s="84" t="s">
        <v>106</v>
      </c>
      <c r="S2243" s="31" t="s">
        <v>36</v>
      </c>
      <c r="T2243" s="31" t="s">
        <v>95</v>
      </c>
      <c r="U2243" s="169">
        <v>45516</v>
      </c>
      <c r="V2243" s="150"/>
      <c r="W2243" s="141" t="str" cm="1">
        <f t="array" ref="W2243">IF(SUM(LEN(B2243:V2243))=0,"",IF(OR(OR(ISBLANK(F2243),SUM(LEN(C2243),LEN(D2243))=0),AND(NOT(E2243="Unknown"),ISBLANK(J2243)),AND(NOT(O2243="Unknown"),ISBLANK(R2243))),"Missing Information", INDEX(Table15[Entire Service Line Classification], MATCH(SUMIFS(Table15[Unique ID],Table15[System-Owned Portion],E2243,Table15[If Material Anything Other than "Lead" in Column E,Was Material Ever Previously Lead?],G2243,Table15[Customer-Owned Portion],O2243),Table15[Unique ID],0),0)))</f>
        <v>Non-lead</v>
      </c>
      <c r="X2243"/>
    </row>
    <row r="2244" spans="2:24" ht="30" x14ac:dyDescent="0.25">
      <c r="B2244" s="146" t="s">
        <v>324</v>
      </c>
      <c r="C2244" s="31" t="s">
        <v>2575</v>
      </c>
      <c r="D2244" s="31">
        <v>2449</v>
      </c>
      <c r="E2244" s="44" t="s">
        <v>43</v>
      </c>
      <c r="F2244" s="43" t="s">
        <v>34</v>
      </c>
      <c r="G2244" s="84" t="s">
        <v>34</v>
      </c>
      <c r="H2244" s="31" t="s">
        <v>3177</v>
      </c>
      <c r="I2244" s="31"/>
      <c r="J2244" s="84" t="s">
        <v>106</v>
      </c>
      <c r="K2244" s="31" t="s">
        <v>36</v>
      </c>
      <c r="L2244" s="31" t="s">
        <v>95</v>
      </c>
      <c r="M2244" s="169">
        <v>45516</v>
      </c>
      <c r="N2244" s="148"/>
      <c r="O2244" s="106" t="s">
        <v>43</v>
      </c>
      <c r="P2244" s="43" t="s">
        <v>3178</v>
      </c>
      <c r="Q2244" s="31"/>
      <c r="R2244" s="84" t="s">
        <v>106</v>
      </c>
      <c r="S2244" s="31" t="s">
        <v>36</v>
      </c>
      <c r="T2244" s="31" t="s">
        <v>95</v>
      </c>
      <c r="U2244" s="169">
        <v>45516</v>
      </c>
      <c r="V2244" s="150"/>
      <c r="W2244" s="141" t="str" cm="1">
        <f t="array" ref="W2244">IF(SUM(LEN(B2244:V2244))=0,"",IF(OR(OR(ISBLANK(F2244),SUM(LEN(C2244),LEN(D2244))=0),AND(NOT(E2244="Unknown"),ISBLANK(J2244)),AND(NOT(O2244="Unknown"),ISBLANK(R2244))),"Missing Information", INDEX(Table15[Entire Service Line Classification], MATCH(SUMIFS(Table15[Unique ID],Table15[System-Owned Portion],E2244,Table15[If Material Anything Other than "Lead" in Column E,Was Material Ever Previously Lead?],G2244,Table15[Customer-Owned Portion],O2244),Table15[Unique ID],0),0)))</f>
        <v>Non-lead</v>
      </c>
      <c r="X2244"/>
    </row>
    <row r="2245" spans="2:24" ht="30" x14ac:dyDescent="0.25">
      <c r="B2245" s="146" t="s">
        <v>325</v>
      </c>
      <c r="C2245" s="31" t="s">
        <v>2576</v>
      </c>
      <c r="D2245" s="31">
        <v>2452</v>
      </c>
      <c r="E2245" s="44" t="s">
        <v>43</v>
      </c>
      <c r="F2245" s="43" t="s">
        <v>34</v>
      </c>
      <c r="G2245" s="84" t="s">
        <v>34</v>
      </c>
      <c r="H2245" s="31" t="s">
        <v>3177</v>
      </c>
      <c r="I2245" s="31"/>
      <c r="J2245" s="84" t="s">
        <v>106</v>
      </c>
      <c r="K2245" s="31" t="s">
        <v>36</v>
      </c>
      <c r="L2245" s="31" t="s">
        <v>95</v>
      </c>
      <c r="M2245" s="169">
        <v>45516</v>
      </c>
      <c r="N2245" s="148"/>
      <c r="O2245" s="106" t="s">
        <v>43</v>
      </c>
      <c r="P2245" s="43" t="s">
        <v>3178</v>
      </c>
      <c r="Q2245" s="31"/>
      <c r="R2245" s="84" t="s">
        <v>106</v>
      </c>
      <c r="S2245" s="31" t="s">
        <v>36</v>
      </c>
      <c r="T2245" s="31" t="s">
        <v>95</v>
      </c>
      <c r="U2245" s="169">
        <v>45516</v>
      </c>
      <c r="V2245" s="150"/>
      <c r="W2245" s="141" t="str" cm="1">
        <f t="array" ref="W2245">IF(SUM(LEN(B2245:V2245))=0,"",IF(OR(OR(ISBLANK(F2245),SUM(LEN(C2245),LEN(D2245))=0),AND(NOT(E2245="Unknown"),ISBLANK(J2245)),AND(NOT(O2245="Unknown"),ISBLANK(R2245))),"Missing Information", INDEX(Table15[Entire Service Line Classification], MATCH(SUMIFS(Table15[Unique ID],Table15[System-Owned Portion],E2245,Table15[If Material Anything Other than "Lead" in Column E,Was Material Ever Previously Lead?],G2245,Table15[Customer-Owned Portion],O2245),Table15[Unique ID],0),0)))</f>
        <v>Non-lead</v>
      </c>
      <c r="X2245"/>
    </row>
    <row r="2246" spans="2:24" ht="30" x14ac:dyDescent="0.25">
      <c r="B2246" s="146">
        <v>91122115</v>
      </c>
      <c r="C2246" s="31" t="s">
        <v>2576</v>
      </c>
      <c r="D2246" s="31">
        <v>245201</v>
      </c>
      <c r="E2246" s="44" t="s">
        <v>43</v>
      </c>
      <c r="F2246" s="43" t="s">
        <v>34</v>
      </c>
      <c r="G2246" s="84" t="s">
        <v>34</v>
      </c>
      <c r="H2246" s="31" t="s">
        <v>3177</v>
      </c>
      <c r="I2246" s="31"/>
      <c r="J2246" s="84" t="s">
        <v>106</v>
      </c>
      <c r="K2246" s="31" t="s">
        <v>36</v>
      </c>
      <c r="L2246" s="31" t="s">
        <v>95</v>
      </c>
      <c r="M2246" s="169">
        <v>45516</v>
      </c>
      <c r="N2246" s="148"/>
      <c r="O2246" s="106" t="s">
        <v>43</v>
      </c>
      <c r="P2246" s="43" t="s">
        <v>3178</v>
      </c>
      <c r="Q2246" s="31"/>
      <c r="R2246" s="84" t="s">
        <v>106</v>
      </c>
      <c r="S2246" s="31" t="s">
        <v>36</v>
      </c>
      <c r="T2246" s="31" t="s">
        <v>95</v>
      </c>
      <c r="U2246" s="169">
        <v>45516</v>
      </c>
      <c r="V2246" s="150"/>
      <c r="W2246" s="141" t="str" cm="1">
        <f t="array" ref="W2246">IF(SUM(LEN(B2246:V2246))=0,"",IF(OR(OR(ISBLANK(F2246),SUM(LEN(C2246),LEN(D2246))=0),AND(NOT(E2246="Unknown"),ISBLANK(J2246)),AND(NOT(O2246="Unknown"),ISBLANK(R2246))),"Missing Information", INDEX(Table15[Entire Service Line Classification], MATCH(SUMIFS(Table15[Unique ID],Table15[System-Owned Portion],E2246,Table15[If Material Anything Other than "Lead" in Column E,Was Material Ever Previously Lead?],G2246,Table15[Customer-Owned Portion],O2246),Table15[Unique ID],0),0)))</f>
        <v>Non-lead</v>
      </c>
      <c r="X2246"/>
    </row>
    <row r="2247" spans="2:24" ht="30" x14ac:dyDescent="0.25">
      <c r="B2247" s="146">
        <v>51502694</v>
      </c>
      <c r="C2247" s="31" t="s">
        <v>2577</v>
      </c>
      <c r="D2247" s="31">
        <v>2453</v>
      </c>
      <c r="E2247" s="44" t="s">
        <v>43</v>
      </c>
      <c r="F2247" s="43" t="s">
        <v>34</v>
      </c>
      <c r="G2247" s="84" t="s">
        <v>34</v>
      </c>
      <c r="H2247" s="31" t="s">
        <v>3177</v>
      </c>
      <c r="I2247" s="31"/>
      <c r="J2247" s="84" t="s">
        <v>106</v>
      </c>
      <c r="K2247" s="31" t="s">
        <v>36</v>
      </c>
      <c r="L2247" s="31" t="s">
        <v>95</v>
      </c>
      <c r="M2247" s="169">
        <v>45516</v>
      </c>
      <c r="N2247" s="148"/>
      <c r="O2247" s="106" t="s">
        <v>43</v>
      </c>
      <c r="P2247" s="43" t="s">
        <v>3178</v>
      </c>
      <c r="Q2247" s="31"/>
      <c r="R2247" s="84" t="s">
        <v>106</v>
      </c>
      <c r="S2247" s="31" t="s">
        <v>36</v>
      </c>
      <c r="T2247" s="31" t="s">
        <v>95</v>
      </c>
      <c r="U2247" s="169">
        <v>45516</v>
      </c>
      <c r="V2247" s="150"/>
      <c r="W2247" s="141" t="str" cm="1">
        <f t="array" ref="W2247">IF(SUM(LEN(B2247:V2247))=0,"",IF(OR(OR(ISBLANK(F2247),SUM(LEN(C2247),LEN(D2247))=0),AND(NOT(E2247="Unknown"),ISBLANK(J2247)),AND(NOT(O2247="Unknown"),ISBLANK(R2247))),"Missing Information", INDEX(Table15[Entire Service Line Classification], MATCH(SUMIFS(Table15[Unique ID],Table15[System-Owned Portion],E2247,Table15[If Material Anything Other than "Lead" in Column E,Was Material Ever Previously Lead?],G2247,Table15[Customer-Owned Portion],O2247),Table15[Unique ID],0),0)))</f>
        <v>Non-lead</v>
      </c>
      <c r="X2247"/>
    </row>
    <row r="2248" spans="2:24" ht="30" x14ac:dyDescent="0.25">
      <c r="B2248" s="146">
        <v>26366431</v>
      </c>
      <c r="C2248" s="31" t="s">
        <v>2578</v>
      </c>
      <c r="D2248" s="31">
        <v>2455</v>
      </c>
      <c r="E2248" s="44" t="s">
        <v>43</v>
      </c>
      <c r="F2248" s="43" t="s">
        <v>34</v>
      </c>
      <c r="G2248" s="84" t="s">
        <v>34</v>
      </c>
      <c r="H2248" s="31" t="s">
        <v>3177</v>
      </c>
      <c r="I2248" s="31"/>
      <c r="J2248" s="84" t="s">
        <v>106</v>
      </c>
      <c r="K2248" s="31" t="s">
        <v>36</v>
      </c>
      <c r="L2248" s="31" t="s">
        <v>95</v>
      </c>
      <c r="M2248" s="169">
        <v>45516</v>
      </c>
      <c r="N2248" s="148"/>
      <c r="O2248" s="106" t="s">
        <v>42</v>
      </c>
      <c r="P2248" s="43" t="s">
        <v>3178</v>
      </c>
      <c r="Q2248" s="31"/>
      <c r="R2248" s="84" t="s">
        <v>106</v>
      </c>
      <c r="S2248" s="31" t="s">
        <v>36</v>
      </c>
      <c r="T2248" s="31" t="s">
        <v>95</v>
      </c>
      <c r="U2248" s="169">
        <v>45516</v>
      </c>
      <c r="V2248" s="150"/>
      <c r="W2248" s="141" t="str" cm="1">
        <f t="array" ref="W2248">IF(SUM(LEN(B2248:V2248))=0,"",IF(OR(OR(ISBLANK(F2248),SUM(LEN(C2248),LEN(D2248))=0),AND(NOT(E2248="Unknown"),ISBLANK(J2248)),AND(NOT(O2248="Unknown"),ISBLANK(R2248))),"Missing Information", INDEX(Table15[Entire Service Line Classification], MATCH(SUMIFS(Table15[Unique ID],Table15[System-Owned Portion],E2248,Table15[If Material Anything Other than "Lead" in Column E,Was Material Ever Previously Lead?],G2248,Table15[Customer-Owned Portion],O2248),Table15[Unique ID],0),0)))</f>
        <v>Non-lead</v>
      </c>
      <c r="X2248"/>
    </row>
    <row r="2249" spans="2:24" ht="30" x14ac:dyDescent="0.25">
      <c r="B2249" s="146">
        <v>26366453</v>
      </c>
      <c r="C2249" s="31" t="s">
        <v>2579</v>
      </c>
      <c r="D2249" s="31">
        <v>2457</v>
      </c>
      <c r="E2249" s="44" t="s">
        <v>43</v>
      </c>
      <c r="F2249" s="43" t="s">
        <v>34</v>
      </c>
      <c r="G2249" s="84" t="s">
        <v>34</v>
      </c>
      <c r="H2249" s="31" t="s">
        <v>3177</v>
      </c>
      <c r="I2249" s="31"/>
      <c r="J2249" s="84" t="s">
        <v>106</v>
      </c>
      <c r="K2249" s="31" t="s">
        <v>36</v>
      </c>
      <c r="L2249" s="31" t="s">
        <v>95</v>
      </c>
      <c r="M2249" s="169">
        <v>45516</v>
      </c>
      <c r="N2249" s="148"/>
      <c r="O2249" s="106" t="s">
        <v>43</v>
      </c>
      <c r="P2249" s="43" t="s">
        <v>3178</v>
      </c>
      <c r="Q2249" s="31"/>
      <c r="R2249" s="84" t="s">
        <v>106</v>
      </c>
      <c r="S2249" s="31" t="s">
        <v>36</v>
      </c>
      <c r="T2249" s="31" t="s">
        <v>95</v>
      </c>
      <c r="U2249" s="169">
        <v>45516</v>
      </c>
      <c r="V2249" s="150"/>
      <c r="W2249" s="141" t="str" cm="1">
        <f t="array" ref="W2249">IF(SUM(LEN(B2249:V2249))=0,"",IF(OR(OR(ISBLANK(F2249),SUM(LEN(C2249),LEN(D2249))=0),AND(NOT(E2249="Unknown"),ISBLANK(J2249)),AND(NOT(O2249="Unknown"),ISBLANK(R2249))),"Missing Information", INDEX(Table15[Entire Service Line Classification], MATCH(SUMIFS(Table15[Unique ID],Table15[System-Owned Portion],E2249,Table15[If Material Anything Other than "Lead" in Column E,Was Material Ever Previously Lead?],G2249,Table15[Customer-Owned Portion],O2249),Table15[Unique ID],0),0)))</f>
        <v>Non-lead</v>
      </c>
      <c r="X2249"/>
    </row>
    <row r="2250" spans="2:24" ht="30" x14ac:dyDescent="0.25">
      <c r="B2250" s="146">
        <v>26366445</v>
      </c>
      <c r="C2250" s="31" t="s">
        <v>2580</v>
      </c>
      <c r="D2250" s="31">
        <v>2459</v>
      </c>
      <c r="E2250" s="44" t="s">
        <v>43</v>
      </c>
      <c r="F2250" s="43" t="s">
        <v>34</v>
      </c>
      <c r="G2250" s="84" t="s">
        <v>34</v>
      </c>
      <c r="H2250" s="31" t="s">
        <v>3177</v>
      </c>
      <c r="I2250" s="31"/>
      <c r="J2250" s="84" t="s">
        <v>106</v>
      </c>
      <c r="K2250" s="31" t="s">
        <v>36</v>
      </c>
      <c r="L2250" s="31" t="s">
        <v>95</v>
      </c>
      <c r="M2250" s="169">
        <v>45516</v>
      </c>
      <c r="N2250" s="148"/>
      <c r="O2250" s="106" t="s">
        <v>43</v>
      </c>
      <c r="P2250" s="43" t="s">
        <v>3178</v>
      </c>
      <c r="Q2250" s="31"/>
      <c r="R2250" s="84" t="s">
        <v>106</v>
      </c>
      <c r="S2250" s="31" t="s">
        <v>36</v>
      </c>
      <c r="T2250" s="31" t="s">
        <v>95</v>
      </c>
      <c r="U2250" s="169">
        <v>45516</v>
      </c>
      <c r="V2250" s="150"/>
      <c r="W2250" s="141" t="str" cm="1">
        <f t="array" ref="W2250">IF(SUM(LEN(B2250:V2250))=0,"",IF(OR(OR(ISBLANK(F2250),SUM(LEN(C2250),LEN(D2250))=0),AND(NOT(E2250="Unknown"),ISBLANK(J2250)),AND(NOT(O2250="Unknown"),ISBLANK(R2250))),"Missing Information", INDEX(Table15[Entire Service Line Classification], MATCH(SUMIFS(Table15[Unique ID],Table15[System-Owned Portion],E2250,Table15[If Material Anything Other than "Lead" in Column E,Was Material Ever Previously Lead?],G2250,Table15[Customer-Owned Portion],O2250),Table15[Unique ID],0),0)))</f>
        <v>Non-lead</v>
      </c>
      <c r="X2250"/>
    </row>
    <row r="2251" spans="2:24" ht="30" x14ac:dyDescent="0.25">
      <c r="B2251" s="146">
        <v>26366396</v>
      </c>
      <c r="C2251" s="31" t="s">
        <v>2581</v>
      </c>
      <c r="D2251" s="31">
        <v>2461</v>
      </c>
      <c r="E2251" s="44" t="s">
        <v>43</v>
      </c>
      <c r="F2251" s="43" t="s">
        <v>34</v>
      </c>
      <c r="G2251" s="84" t="s">
        <v>34</v>
      </c>
      <c r="H2251" s="31" t="s">
        <v>3177</v>
      </c>
      <c r="I2251" s="31"/>
      <c r="J2251" s="84" t="s">
        <v>106</v>
      </c>
      <c r="K2251" s="31" t="s">
        <v>36</v>
      </c>
      <c r="L2251" s="31" t="s">
        <v>95</v>
      </c>
      <c r="M2251" s="169">
        <v>45516</v>
      </c>
      <c r="N2251" s="148"/>
      <c r="O2251" s="106" t="s">
        <v>43</v>
      </c>
      <c r="P2251" s="43" t="s">
        <v>3178</v>
      </c>
      <c r="Q2251" s="31"/>
      <c r="R2251" s="84" t="s">
        <v>106</v>
      </c>
      <c r="S2251" s="31" t="s">
        <v>36</v>
      </c>
      <c r="T2251" s="31" t="s">
        <v>95</v>
      </c>
      <c r="U2251" s="169">
        <v>45516</v>
      </c>
      <c r="V2251" s="150"/>
      <c r="W2251" s="141" t="str" cm="1">
        <f t="array" ref="W2251">IF(SUM(LEN(B2251:V2251))=0,"",IF(OR(OR(ISBLANK(F2251),SUM(LEN(C2251),LEN(D2251))=0),AND(NOT(E2251="Unknown"),ISBLANK(J2251)),AND(NOT(O2251="Unknown"),ISBLANK(R2251))),"Missing Information", INDEX(Table15[Entire Service Line Classification], MATCH(SUMIFS(Table15[Unique ID],Table15[System-Owned Portion],E2251,Table15[If Material Anything Other than "Lead" in Column E,Was Material Ever Previously Lead?],G2251,Table15[Customer-Owned Portion],O2251),Table15[Unique ID],0),0)))</f>
        <v>Non-lead</v>
      </c>
      <c r="X2251"/>
    </row>
    <row r="2252" spans="2:24" ht="30" x14ac:dyDescent="0.25">
      <c r="B2252" s="146">
        <v>26366432</v>
      </c>
      <c r="C2252" s="31" t="s">
        <v>2582</v>
      </c>
      <c r="D2252" s="31">
        <v>2462</v>
      </c>
      <c r="E2252" s="44" t="s">
        <v>43</v>
      </c>
      <c r="F2252" s="43" t="s">
        <v>34</v>
      </c>
      <c r="G2252" s="84" t="s">
        <v>34</v>
      </c>
      <c r="H2252" s="31" t="s">
        <v>3177</v>
      </c>
      <c r="I2252" s="31"/>
      <c r="J2252" s="84" t="s">
        <v>106</v>
      </c>
      <c r="K2252" s="31" t="s">
        <v>36</v>
      </c>
      <c r="L2252" s="31" t="s">
        <v>95</v>
      </c>
      <c r="M2252" s="169">
        <v>45516</v>
      </c>
      <c r="N2252" s="148"/>
      <c r="O2252" s="106" t="s">
        <v>43</v>
      </c>
      <c r="P2252" s="43" t="s">
        <v>3178</v>
      </c>
      <c r="Q2252" s="31"/>
      <c r="R2252" s="84" t="s">
        <v>106</v>
      </c>
      <c r="S2252" s="31" t="s">
        <v>36</v>
      </c>
      <c r="T2252" s="31" t="s">
        <v>95</v>
      </c>
      <c r="U2252" s="169">
        <v>45516</v>
      </c>
      <c r="V2252" s="150"/>
      <c r="W2252" s="141" t="str" cm="1">
        <f t="array" ref="W2252">IF(SUM(LEN(B2252:V2252))=0,"",IF(OR(OR(ISBLANK(F2252),SUM(LEN(C2252),LEN(D2252))=0),AND(NOT(E2252="Unknown"),ISBLANK(J2252)),AND(NOT(O2252="Unknown"),ISBLANK(R2252))),"Missing Information", INDEX(Table15[Entire Service Line Classification], MATCH(SUMIFS(Table15[Unique ID],Table15[System-Owned Portion],E2252,Table15[If Material Anything Other than "Lead" in Column E,Was Material Ever Previously Lead?],G2252,Table15[Customer-Owned Portion],O2252),Table15[Unique ID],0),0)))</f>
        <v>Non-lead</v>
      </c>
      <c r="X2252"/>
    </row>
    <row r="2253" spans="2:24" ht="30" x14ac:dyDescent="0.25">
      <c r="B2253" s="146">
        <v>26366454</v>
      </c>
      <c r="C2253" s="31" t="s">
        <v>2583</v>
      </c>
      <c r="D2253" s="31">
        <v>2463</v>
      </c>
      <c r="E2253" s="44" t="s">
        <v>43</v>
      </c>
      <c r="F2253" s="43" t="s">
        <v>34</v>
      </c>
      <c r="G2253" s="84" t="s">
        <v>34</v>
      </c>
      <c r="H2253" s="31" t="s">
        <v>3177</v>
      </c>
      <c r="I2253" s="31"/>
      <c r="J2253" s="84" t="s">
        <v>106</v>
      </c>
      <c r="K2253" s="31" t="s">
        <v>36</v>
      </c>
      <c r="L2253" s="31" t="s">
        <v>95</v>
      </c>
      <c r="M2253" s="169">
        <v>45516</v>
      </c>
      <c r="N2253" s="148"/>
      <c r="O2253" s="106" t="s">
        <v>42</v>
      </c>
      <c r="P2253" s="43" t="s">
        <v>3178</v>
      </c>
      <c r="Q2253" s="31"/>
      <c r="R2253" s="84" t="s">
        <v>106</v>
      </c>
      <c r="S2253" s="31" t="s">
        <v>36</v>
      </c>
      <c r="T2253" s="31" t="s">
        <v>95</v>
      </c>
      <c r="U2253" s="169">
        <v>45516</v>
      </c>
      <c r="V2253" s="150"/>
      <c r="W2253" s="141" t="str" cm="1">
        <f t="array" ref="W2253">IF(SUM(LEN(B2253:V2253))=0,"",IF(OR(OR(ISBLANK(F2253),SUM(LEN(C2253),LEN(D2253))=0),AND(NOT(E2253="Unknown"),ISBLANK(J2253)),AND(NOT(O2253="Unknown"),ISBLANK(R2253))),"Missing Information", INDEX(Table15[Entire Service Line Classification], MATCH(SUMIFS(Table15[Unique ID],Table15[System-Owned Portion],E2253,Table15[If Material Anything Other than "Lead" in Column E,Was Material Ever Previously Lead?],G2253,Table15[Customer-Owned Portion],O2253),Table15[Unique ID],0),0)))</f>
        <v>Non-lead</v>
      </c>
      <c r="X2253"/>
    </row>
    <row r="2254" spans="2:24" ht="30" x14ac:dyDescent="0.25">
      <c r="B2254" s="146">
        <v>26366391</v>
      </c>
      <c r="C2254" s="31" t="s">
        <v>2584</v>
      </c>
      <c r="D2254" s="31">
        <v>2464</v>
      </c>
      <c r="E2254" s="44" t="s">
        <v>43</v>
      </c>
      <c r="F2254" s="43" t="s">
        <v>34</v>
      </c>
      <c r="G2254" s="84" t="s">
        <v>34</v>
      </c>
      <c r="H2254" s="31" t="s">
        <v>3177</v>
      </c>
      <c r="I2254" s="31"/>
      <c r="J2254" s="84" t="s">
        <v>106</v>
      </c>
      <c r="K2254" s="31" t="s">
        <v>36</v>
      </c>
      <c r="L2254" s="31" t="s">
        <v>95</v>
      </c>
      <c r="M2254" s="169">
        <v>45516</v>
      </c>
      <c r="N2254" s="148"/>
      <c r="O2254" s="106" t="s">
        <v>43</v>
      </c>
      <c r="P2254" s="43" t="s">
        <v>3178</v>
      </c>
      <c r="Q2254" s="31"/>
      <c r="R2254" s="84" t="s">
        <v>106</v>
      </c>
      <c r="S2254" s="31" t="s">
        <v>36</v>
      </c>
      <c r="T2254" s="31" t="s">
        <v>95</v>
      </c>
      <c r="U2254" s="169">
        <v>45516</v>
      </c>
      <c r="V2254" s="150"/>
      <c r="W2254" s="141" t="str" cm="1">
        <f t="array" ref="W2254">IF(SUM(LEN(B2254:V2254))=0,"",IF(OR(OR(ISBLANK(F2254),SUM(LEN(C2254),LEN(D2254))=0),AND(NOT(E2254="Unknown"),ISBLANK(J2254)),AND(NOT(O2254="Unknown"),ISBLANK(R2254))),"Missing Information", INDEX(Table15[Entire Service Line Classification], MATCH(SUMIFS(Table15[Unique ID],Table15[System-Owned Portion],E2254,Table15[If Material Anything Other than "Lead" in Column E,Was Material Ever Previously Lead?],G2254,Table15[Customer-Owned Portion],O2254),Table15[Unique ID],0),0)))</f>
        <v>Non-lead</v>
      </c>
      <c r="X2254"/>
    </row>
    <row r="2255" spans="2:24" ht="30" x14ac:dyDescent="0.25">
      <c r="B2255" s="146">
        <v>26366448</v>
      </c>
      <c r="C2255" s="31" t="s">
        <v>2585</v>
      </c>
      <c r="D2255" s="31">
        <v>2465</v>
      </c>
      <c r="E2255" s="44" t="s">
        <v>43</v>
      </c>
      <c r="F2255" s="43" t="s">
        <v>34</v>
      </c>
      <c r="G2255" s="84" t="s">
        <v>34</v>
      </c>
      <c r="H2255" s="31" t="s">
        <v>3177</v>
      </c>
      <c r="I2255" s="31"/>
      <c r="J2255" s="84" t="s">
        <v>106</v>
      </c>
      <c r="K2255" s="31" t="s">
        <v>36</v>
      </c>
      <c r="L2255" s="31" t="s">
        <v>95</v>
      </c>
      <c r="M2255" s="169">
        <v>45516</v>
      </c>
      <c r="N2255" s="148"/>
      <c r="O2255" s="106" t="s">
        <v>43</v>
      </c>
      <c r="P2255" s="43" t="s">
        <v>3178</v>
      </c>
      <c r="Q2255" s="31"/>
      <c r="R2255" s="84" t="s">
        <v>106</v>
      </c>
      <c r="S2255" s="31" t="s">
        <v>36</v>
      </c>
      <c r="T2255" s="31" t="s">
        <v>95</v>
      </c>
      <c r="U2255" s="169">
        <v>45516</v>
      </c>
      <c r="V2255" s="150"/>
      <c r="W2255" s="141" t="str" cm="1">
        <f t="array" ref="W2255">IF(SUM(LEN(B2255:V2255))=0,"",IF(OR(OR(ISBLANK(F2255),SUM(LEN(C2255),LEN(D2255))=0),AND(NOT(E2255="Unknown"),ISBLANK(J2255)),AND(NOT(O2255="Unknown"),ISBLANK(R2255))),"Missing Information", INDEX(Table15[Entire Service Line Classification], MATCH(SUMIFS(Table15[Unique ID],Table15[System-Owned Portion],E2255,Table15[If Material Anything Other than "Lead" in Column E,Was Material Ever Previously Lead?],G2255,Table15[Customer-Owned Portion],O2255),Table15[Unique ID],0),0)))</f>
        <v>Non-lead</v>
      </c>
      <c r="X2255"/>
    </row>
    <row r="2256" spans="2:24" ht="30" x14ac:dyDescent="0.25">
      <c r="B2256" s="146">
        <v>26366450</v>
      </c>
      <c r="C2256" s="31" t="s">
        <v>2586</v>
      </c>
      <c r="D2256" s="31">
        <v>2467</v>
      </c>
      <c r="E2256" s="44" t="s">
        <v>43</v>
      </c>
      <c r="F2256" s="43" t="s">
        <v>34</v>
      </c>
      <c r="G2256" s="84" t="s">
        <v>34</v>
      </c>
      <c r="H2256" s="31" t="s">
        <v>3177</v>
      </c>
      <c r="I2256" s="31"/>
      <c r="J2256" s="84" t="s">
        <v>106</v>
      </c>
      <c r="K2256" s="31" t="s">
        <v>36</v>
      </c>
      <c r="L2256" s="31" t="s">
        <v>95</v>
      </c>
      <c r="M2256" s="169">
        <v>45516</v>
      </c>
      <c r="N2256" s="148"/>
      <c r="O2256" s="106" t="s">
        <v>43</v>
      </c>
      <c r="P2256" s="43" t="s">
        <v>3178</v>
      </c>
      <c r="Q2256" s="31"/>
      <c r="R2256" s="84" t="s">
        <v>106</v>
      </c>
      <c r="S2256" s="31" t="s">
        <v>36</v>
      </c>
      <c r="T2256" s="31" t="s">
        <v>95</v>
      </c>
      <c r="U2256" s="169">
        <v>45516</v>
      </c>
      <c r="V2256" s="150"/>
      <c r="W2256" s="141" t="str" cm="1">
        <f t="array" ref="W2256">IF(SUM(LEN(B2256:V2256))=0,"",IF(OR(OR(ISBLANK(F2256),SUM(LEN(C2256),LEN(D2256))=0),AND(NOT(E2256="Unknown"),ISBLANK(J2256)),AND(NOT(O2256="Unknown"),ISBLANK(R2256))),"Missing Information", INDEX(Table15[Entire Service Line Classification], MATCH(SUMIFS(Table15[Unique ID],Table15[System-Owned Portion],E2256,Table15[If Material Anything Other than "Lead" in Column E,Was Material Ever Previously Lead?],G2256,Table15[Customer-Owned Portion],O2256),Table15[Unique ID],0),0)))</f>
        <v>Non-lead</v>
      </c>
      <c r="X2256"/>
    </row>
    <row r="2257" spans="2:24" ht="30" x14ac:dyDescent="0.25">
      <c r="B2257" s="146">
        <v>26366451</v>
      </c>
      <c r="C2257" s="31" t="s">
        <v>2587</v>
      </c>
      <c r="D2257" s="31">
        <v>2468</v>
      </c>
      <c r="E2257" s="44" t="s">
        <v>43</v>
      </c>
      <c r="F2257" s="43" t="s">
        <v>34</v>
      </c>
      <c r="G2257" s="84" t="s">
        <v>34</v>
      </c>
      <c r="H2257" s="31" t="s">
        <v>3177</v>
      </c>
      <c r="I2257" s="31"/>
      <c r="J2257" s="84" t="s">
        <v>106</v>
      </c>
      <c r="K2257" s="31" t="s">
        <v>36</v>
      </c>
      <c r="L2257" s="31" t="s">
        <v>95</v>
      </c>
      <c r="M2257" s="169">
        <v>45516</v>
      </c>
      <c r="N2257" s="148"/>
      <c r="O2257" s="106" t="s">
        <v>43</v>
      </c>
      <c r="P2257" s="43" t="s">
        <v>3178</v>
      </c>
      <c r="Q2257" s="31"/>
      <c r="R2257" s="84" t="s">
        <v>106</v>
      </c>
      <c r="S2257" s="31" t="s">
        <v>36</v>
      </c>
      <c r="T2257" s="31" t="s">
        <v>95</v>
      </c>
      <c r="U2257" s="169">
        <v>45516</v>
      </c>
      <c r="V2257" s="150"/>
      <c r="W2257" s="141" t="str" cm="1">
        <f t="array" ref="W2257">IF(SUM(LEN(B2257:V2257))=0,"",IF(OR(OR(ISBLANK(F2257),SUM(LEN(C2257),LEN(D2257))=0),AND(NOT(E2257="Unknown"),ISBLANK(J2257)),AND(NOT(O2257="Unknown"),ISBLANK(R2257))),"Missing Information", INDEX(Table15[Entire Service Line Classification], MATCH(SUMIFS(Table15[Unique ID],Table15[System-Owned Portion],E2257,Table15[If Material Anything Other than "Lead" in Column E,Was Material Ever Previously Lead?],G2257,Table15[Customer-Owned Portion],O2257),Table15[Unique ID],0),0)))</f>
        <v>Non-lead</v>
      </c>
      <c r="X2257"/>
    </row>
    <row r="2258" spans="2:24" ht="30" x14ac:dyDescent="0.25">
      <c r="B2258" s="146">
        <v>26366727</v>
      </c>
      <c r="C2258" s="31" t="s">
        <v>2588</v>
      </c>
      <c r="D2258" s="31">
        <v>2469</v>
      </c>
      <c r="E2258" s="44" t="s">
        <v>43</v>
      </c>
      <c r="F2258" s="43" t="s">
        <v>34</v>
      </c>
      <c r="G2258" s="84" t="s">
        <v>34</v>
      </c>
      <c r="H2258" s="31" t="s">
        <v>3177</v>
      </c>
      <c r="I2258" s="31"/>
      <c r="J2258" s="84" t="s">
        <v>106</v>
      </c>
      <c r="K2258" s="31" t="s">
        <v>36</v>
      </c>
      <c r="L2258" s="31" t="s">
        <v>95</v>
      </c>
      <c r="M2258" s="169">
        <v>45516</v>
      </c>
      <c r="N2258" s="148"/>
      <c r="O2258" s="106" t="s">
        <v>35</v>
      </c>
      <c r="P2258" s="43" t="s">
        <v>3178</v>
      </c>
      <c r="Q2258" s="31"/>
      <c r="R2258" s="84" t="s">
        <v>106</v>
      </c>
      <c r="S2258" s="31" t="s">
        <v>36</v>
      </c>
      <c r="T2258" s="31" t="s">
        <v>95</v>
      </c>
      <c r="U2258" s="169">
        <v>45516</v>
      </c>
      <c r="V2258" s="150"/>
      <c r="W2258" s="141" t="str" cm="1">
        <f t="array" ref="W2258">IF(SUM(LEN(B2258:V2258))=0,"",IF(OR(OR(ISBLANK(F2258),SUM(LEN(C2258),LEN(D2258))=0),AND(NOT(E2258="Unknown"),ISBLANK(J2258)),AND(NOT(O2258="Unknown"),ISBLANK(R2258))),"Missing Information", INDEX(Table15[Entire Service Line Classification], MATCH(SUMIFS(Table15[Unique ID],Table15[System-Owned Portion],E2258,Table15[If Material Anything Other than "Lead" in Column E,Was Material Ever Previously Lead?],G2258,Table15[Customer-Owned Portion],O2258),Table15[Unique ID],0),0)))</f>
        <v>Non-lead</v>
      </c>
      <c r="X2258"/>
    </row>
    <row r="2259" spans="2:24" ht="30" x14ac:dyDescent="0.25">
      <c r="B2259" s="146">
        <v>26366430</v>
      </c>
      <c r="C2259" s="31" t="s">
        <v>2589</v>
      </c>
      <c r="D2259" s="31">
        <v>2470</v>
      </c>
      <c r="E2259" s="44" t="s">
        <v>43</v>
      </c>
      <c r="F2259" s="43" t="s">
        <v>34</v>
      </c>
      <c r="G2259" s="84" t="s">
        <v>34</v>
      </c>
      <c r="H2259" s="31" t="s">
        <v>3177</v>
      </c>
      <c r="I2259" s="31"/>
      <c r="J2259" s="84" t="s">
        <v>106</v>
      </c>
      <c r="K2259" s="31" t="s">
        <v>36</v>
      </c>
      <c r="L2259" s="31" t="s">
        <v>95</v>
      </c>
      <c r="M2259" s="169">
        <v>45516</v>
      </c>
      <c r="N2259" s="148"/>
      <c r="O2259" s="106" t="s">
        <v>35</v>
      </c>
      <c r="P2259" s="43" t="s">
        <v>3178</v>
      </c>
      <c r="Q2259" s="31"/>
      <c r="R2259" s="84" t="s">
        <v>106</v>
      </c>
      <c r="S2259" s="31" t="s">
        <v>36</v>
      </c>
      <c r="T2259" s="31" t="s">
        <v>95</v>
      </c>
      <c r="U2259" s="169">
        <v>45516</v>
      </c>
      <c r="V2259" s="150"/>
      <c r="W2259" s="141" t="str" cm="1">
        <f t="array" ref="W2259">IF(SUM(LEN(B2259:V2259))=0,"",IF(OR(OR(ISBLANK(F2259),SUM(LEN(C2259),LEN(D2259))=0),AND(NOT(E2259="Unknown"),ISBLANK(J2259)),AND(NOT(O2259="Unknown"),ISBLANK(R2259))),"Missing Information", INDEX(Table15[Entire Service Line Classification], MATCH(SUMIFS(Table15[Unique ID],Table15[System-Owned Portion],E2259,Table15[If Material Anything Other than "Lead" in Column E,Was Material Ever Previously Lead?],G2259,Table15[Customer-Owned Portion],O2259),Table15[Unique ID],0),0)))</f>
        <v>Non-lead</v>
      </c>
      <c r="X2259"/>
    </row>
    <row r="2260" spans="2:24" ht="30" x14ac:dyDescent="0.25">
      <c r="B2260" s="146">
        <v>26366390</v>
      </c>
      <c r="C2260" s="31" t="s">
        <v>2590</v>
      </c>
      <c r="D2260" s="31">
        <v>2471</v>
      </c>
      <c r="E2260" s="44" t="s">
        <v>43</v>
      </c>
      <c r="F2260" s="43" t="s">
        <v>34</v>
      </c>
      <c r="G2260" s="84" t="s">
        <v>34</v>
      </c>
      <c r="H2260" s="31" t="s">
        <v>3177</v>
      </c>
      <c r="I2260" s="31"/>
      <c r="J2260" s="84" t="s">
        <v>106</v>
      </c>
      <c r="K2260" s="31" t="s">
        <v>36</v>
      </c>
      <c r="L2260" s="31" t="s">
        <v>95</v>
      </c>
      <c r="M2260" s="169">
        <v>45516</v>
      </c>
      <c r="N2260" s="148"/>
      <c r="O2260" s="106" t="s">
        <v>42</v>
      </c>
      <c r="P2260" s="43" t="s">
        <v>3178</v>
      </c>
      <c r="Q2260" s="31"/>
      <c r="R2260" s="84" t="s">
        <v>106</v>
      </c>
      <c r="S2260" s="31" t="s">
        <v>36</v>
      </c>
      <c r="T2260" s="31" t="s">
        <v>95</v>
      </c>
      <c r="U2260" s="169">
        <v>45516</v>
      </c>
      <c r="V2260" s="150"/>
      <c r="W2260" s="141" t="str" cm="1">
        <f t="array" ref="W2260">IF(SUM(LEN(B2260:V2260))=0,"",IF(OR(OR(ISBLANK(F2260),SUM(LEN(C2260),LEN(D2260))=0),AND(NOT(E2260="Unknown"),ISBLANK(J2260)),AND(NOT(O2260="Unknown"),ISBLANK(R2260))),"Missing Information", INDEX(Table15[Entire Service Line Classification], MATCH(SUMIFS(Table15[Unique ID],Table15[System-Owned Portion],E2260,Table15[If Material Anything Other than "Lead" in Column E,Was Material Ever Previously Lead?],G2260,Table15[Customer-Owned Portion],O2260),Table15[Unique ID],0),0)))</f>
        <v>Non-lead</v>
      </c>
      <c r="X2260"/>
    </row>
    <row r="2261" spans="2:24" ht="30" x14ac:dyDescent="0.25">
      <c r="B2261" s="146">
        <v>26366394</v>
      </c>
      <c r="C2261" s="31" t="s">
        <v>2591</v>
      </c>
      <c r="D2261" s="31">
        <v>2472</v>
      </c>
      <c r="E2261" s="44" t="s">
        <v>43</v>
      </c>
      <c r="F2261" s="43" t="s">
        <v>34</v>
      </c>
      <c r="G2261" s="84" t="s">
        <v>34</v>
      </c>
      <c r="H2261" s="31" t="s">
        <v>3177</v>
      </c>
      <c r="I2261" s="31"/>
      <c r="J2261" s="84" t="s">
        <v>106</v>
      </c>
      <c r="K2261" s="31" t="s">
        <v>36</v>
      </c>
      <c r="L2261" s="31" t="s">
        <v>95</v>
      </c>
      <c r="M2261" s="169">
        <v>45516</v>
      </c>
      <c r="N2261" s="148"/>
      <c r="O2261" s="106" t="s">
        <v>43</v>
      </c>
      <c r="P2261" s="43" t="s">
        <v>3178</v>
      </c>
      <c r="Q2261" s="31"/>
      <c r="R2261" s="84" t="s">
        <v>106</v>
      </c>
      <c r="S2261" s="31" t="s">
        <v>36</v>
      </c>
      <c r="T2261" s="31" t="s">
        <v>95</v>
      </c>
      <c r="U2261" s="169">
        <v>45516</v>
      </c>
      <c r="V2261" s="150"/>
      <c r="W2261" s="141" t="str" cm="1">
        <f t="array" ref="W2261">IF(SUM(LEN(B2261:V2261))=0,"",IF(OR(OR(ISBLANK(F2261),SUM(LEN(C2261),LEN(D2261))=0),AND(NOT(E2261="Unknown"),ISBLANK(J2261)),AND(NOT(O2261="Unknown"),ISBLANK(R2261))),"Missing Information", INDEX(Table15[Entire Service Line Classification], MATCH(SUMIFS(Table15[Unique ID],Table15[System-Owned Portion],E2261,Table15[If Material Anything Other than "Lead" in Column E,Was Material Ever Previously Lead?],G2261,Table15[Customer-Owned Portion],O2261),Table15[Unique ID],0),0)))</f>
        <v>Non-lead</v>
      </c>
      <c r="X2261"/>
    </row>
    <row r="2262" spans="2:24" ht="30" x14ac:dyDescent="0.25">
      <c r="B2262" s="146">
        <v>26366392</v>
      </c>
      <c r="C2262" s="31" t="s">
        <v>2592</v>
      </c>
      <c r="D2262" s="31">
        <v>2473</v>
      </c>
      <c r="E2262" s="44" t="s">
        <v>43</v>
      </c>
      <c r="F2262" s="43" t="s">
        <v>34</v>
      </c>
      <c r="G2262" s="84" t="s">
        <v>34</v>
      </c>
      <c r="H2262" s="31" t="s">
        <v>3177</v>
      </c>
      <c r="I2262" s="31"/>
      <c r="J2262" s="84" t="s">
        <v>106</v>
      </c>
      <c r="K2262" s="31" t="s">
        <v>36</v>
      </c>
      <c r="L2262" s="31" t="s">
        <v>95</v>
      </c>
      <c r="M2262" s="169">
        <v>45516</v>
      </c>
      <c r="N2262" s="148"/>
      <c r="O2262" s="106" t="s">
        <v>42</v>
      </c>
      <c r="P2262" s="43" t="s">
        <v>3178</v>
      </c>
      <c r="Q2262" s="31"/>
      <c r="R2262" s="84" t="s">
        <v>106</v>
      </c>
      <c r="S2262" s="31" t="s">
        <v>36</v>
      </c>
      <c r="T2262" s="31" t="s">
        <v>95</v>
      </c>
      <c r="U2262" s="169">
        <v>45516</v>
      </c>
      <c r="V2262" s="150"/>
      <c r="W2262" s="141" t="str" cm="1">
        <f t="array" ref="W2262">IF(SUM(LEN(B2262:V2262))=0,"",IF(OR(OR(ISBLANK(F2262),SUM(LEN(C2262),LEN(D2262))=0),AND(NOT(E2262="Unknown"),ISBLANK(J2262)),AND(NOT(O2262="Unknown"),ISBLANK(R2262))),"Missing Information", INDEX(Table15[Entire Service Line Classification], MATCH(SUMIFS(Table15[Unique ID],Table15[System-Owned Portion],E2262,Table15[If Material Anything Other than "Lead" in Column E,Was Material Ever Previously Lead?],G2262,Table15[Customer-Owned Portion],O2262),Table15[Unique ID],0),0)))</f>
        <v>Non-lead</v>
      </c>
      <c r="X2262"/>
    </row>
    <row r="2263" spans="2:24" ht="30" x14ac:dyDescent="0.25">
      <c r="B2263" s="146">
        <v>26366446</v>
      </c>
      <c r="C2263" s="31" t="s">
        <v>2593</v>
      </c>
      <c r="D2263" s="31">
        <v>2474</v>
      </c>
      <c r="E2263" s="44" t="s">
        <v>43</v>
      </c>
      <c r="F2263" s="43" t="s">
        <v>34</v>
      </c>
      <c r="G2263" s="84" t="s">
        <v>34</v>
      </c>
      <c r="H2263" s="31" t="s">
        <v>3177</v>
      </c>
      <c r="I2263" s="31"/>
      <c r="J2263" s="84" t="s">
        <v>106</v>
      </c>
      <c r="K2263" s="31" t="s">
        <v>36</v>
      </c>
      <c r="L2263" s="31" t="s">
        <v>95</v>
      </c>
      <c r="M2263" s="169">
        <v>45516</v>
      </c>
      <c r="N2263" s="148"/>
      <c r="O2263" s="106" t="s">
        <v>42</v>
      </c>
      <c r="P2263" s="43" t="s">
        <v>3178</v>
      </c>
      <c r="Q2263" s="31"/>
      <c r="R2263" s="84" t="s">
        <v>106</v>
      </c>
      <c r="S2263" s="31" t="s">
        <v>36</v>
      </c>
      <c r="T2263" s="31" t="s">
        <v>95</v>
      </c>
      <c r="U2263" s="169">
        <v>45516</v>
      </c>
      <c r="V2263" s="150"/>
      <c r="W2263" s="141" t="str" cm="1">
        <f t="array" ref="W2263">IF(SUM(LEN(B2263:V2263))=0,"",IF(OR(OR(ISBLANK(F2263),SUM(LEN(C2263),LEN(D2263))=0),AND(NOT(E2263="Unknown"),ISBLANK(J2263)),AND(NOT(O2263="Unknown"),ISBLANK(R2263))),"Missing Information", INDEX(Table15[Entire Service Line Classification], MATCH(SUMIFS(Table15[Unique ID],Table15[System-Owned Portion],E2263,Table15[If Material Anything Other than "Lead" in Column E,Was Material Ever Previously Lead?],G2263,Table15[Customer-Owned Portion],O2263),Table15[Unique ID],0),0)))</f>
        <v>Non-lead</v>
      </c>
      <c r="X2263"/>
    </row>
    <row r="2264" spans="2:24" ht="30" x14ac:dyDescent="0.25">
      <c r="B2264" s="146">
        <v>26366449</v>
      </c>
      <c r="C2264" s="31" t="s">
        <v>2594</v>
      </c>
      <c r="D2264" s="31">
        <v>2475</v>
      </c>
      <c r="E2264" s="44" t="s">
        <v>43</v>
      </c>
      <c r="F2264" s="43" t="s">
        <v>34</v>
      </c>
      <c r="G2264" s="84" t="s">
        <v>34</v>
      </c>
      <c r="H2264" s="31" t="s">
        <v>3177</v>
      </c>
      <c r="I2264" s="31"/>
      <c r="J2264" s="84" t="s">
        <v>106</v>
      </c>
      <c r="K2264" s="31" t="s">
        <v>36</v>
      </c>
      <c r="L2264" s="31" t="s">
        <v>95</v>
      </c>
      <c r="M2264" s="169">
        <v>45516</v>
      </c>
      <c r="N2264" s="148"/>
      <c r="O2264" s="106" t="s">
        <v>43</v>
      </c>
      <c r="P2264" s="43" t="s">
        <v>3178</v>
      </c>
      <c r="Q2264" s="31"/>
      <c r="R2264" s="84" t="s">
        <v>106</v>
      </c>
      <c r="S2264" s="31" t="s">
        <v>36</v>
      </c>
      <c r="T2264" s="31" t="s">
        <v>95</v>
      </c>
      <c r="U2264" s="169">
        <v>45516</v>
      </c>
      <c r="V2264" s="150"/>
      <c r="W2264" s="141" t="str" cm="1">
        <f t="array" ref="W2264">IF(SUM(LEN(B2264:V2264))=0,"",IF(OR(OR(ISBLANK(F2264),SUM(LEN(C2264),LEN(D2264))=0),AND(NOT(E2264="Unknown"),ISBLANK(J2264)),AND(NOT(O2264="Unknown"),ISBLANK(R2264))),"Missing Information", INDEX(Table15[Entire Service Line Classification], MATCH(SUMIFS(Table15[Unique ID],Table15[System-Owned Portion],E2264,Table15[If Material Anything Other than "Lead" in Column E,Was Material Ever Previously Lead?],G2264,Table15[Customer-Owned Portion],O2264),Table15[Unique ID],0),0)))</f>
        <v>Non-lead</v>
      </c>
      <c r="X2264"/>
    </row>
    <row r="2265" spans="2:24" ht="30" x14ac:dyDescent="0.25">
      <c r="B2265" s="146">
        <v>26359186</v>
      </c>
      <c r="C2265" s="31" t="s">
        <v>2595</v>
      </c>
      <c r="D2265" s="31">
        <v>2476</v>
      </c>
      <c r="E2265" s="44" t="s">
        <v>43</v>
      </c>
      <c r="F2265" s="43" t="s">
        <v>34</v>
      </c>
      <c r="G2265" s="84" t="s">
        <v>34</v>
      </c>
      <c r="H2265" s="31" t="s">
        <v>3177</v>
      </c>
      <c r="I2265" s="31"/>
      <c r="J2265" s="84" t="s">
        <v>106</v>
      </c>
      <c r="K2265" s="31" t="s">
        <v>36</v>
      </c>
      <c r="L2265" s="31" t="s">
        <v>95</v>
      </c>
      <c r="M2265" s="169">
        <v>45516</v>
      </c>
      <c r="N2265" s="148"/>
      <c r="O2265" s="106" t="s">
        <v>43</v>
      </c>
      <c r="P2265" s="43" t="s">
        <v>3178</v>
      </c>
      <c r="Q2265" s="31"/>
      <c r="R2265" s="84" t="s">
        <v>106</v>
      </c>
      <c r="S2265" s="31" t="s">
        <v>36</v>
      </c>
      <c r="T2265" s="31" t="s">
        <v>95</v>
      </c>
      <c r="U2265" s="169">
        <v>45516</v>
      </c>
      <c r="V2265" s="150"/>
      <c r="W2265" s="141" t="str" cm="1">
        <f t="array" ref="W2265">IF(SUM(LEN(B2265:V2265))=0,"",IF(OR(OR(ISBLANK(F2265),SUM(LEN(C2265),LEN(D2265))=0),AND(NOT(E2265="Unknown"),ISBLANK(J2265)),AND(NOT(O2265="Unknown"),ISBLANK(R2265))),"Missing Information", INDEX(Table15[Entire Service Line Classification], MATCH(SUMIFS(Table15[Unique ID],Table15[System-Owned Portion],E2265,Table15[If Material Anything Other than "Lead" in Column E,Was Material Ever Previously Lead?],G2265,Table15[Customer-Owned Portion],O2265),Table15[Unique ID],0),0)))</f>
        <v>Non-lead</v>
      </c>
      <c r="X2265"/>
    </row>
    <row r="2266" spans="2:24" ht="30" x14ac:dyDescent="0.25">
      <c r="B2266" s="146">
        <v>26366452</v>
      </c>
      <c r="C2266" s="31" t="s">
        <v>2596</v>
      </c>
      <c r="D2266" s="31">
        <v>2477</v>
      </c>
      <c r="E2266" s="44" t="s">
        <v>43</v>
      </c>
      <c r="F2266" s="43" t="s">
        <v>34</v>
      </c>
      <c r="G2266" s="84" t="s">
        <v>34</v>
      </c>
      <c r="H2266" s="31" t="s">
        <v>3177</v>
      </c>
      <c r="I2266" s="31"/>
      <c r="J2266" s="84" t="s">
        <v>106</v>
      </c>
      <c r="K2266" s="31" t="s">
        <v>36</v>
      </c>
      <c r="L2266" s="31" t="s">
        <v>95</v>
      </c>
      <c r="M2266" s="169">
        <v>45516</v>
      </c>
      <c r="N2266" s="148"/>
      <c r="O2266" s="106" t="s">
        <v>43</v>
      </c>
      <c r="P2266" s="43" t="s">
        <v>3178</v>
      </c>
      <c r="Q2266" s="31"/>
      <c r="R2266" s="84" t="s">
        <v>106</v>
      </c>
      <c r="S2266" s="31" t="s">
        <v>36</v>
      </c>
      <c r="T2266" s="31" t="s">
        <v>95</v>
      </c>
      <c r="U2266" s="169">
        <v>45516</v>
      </c>
      <c r="V2266" s="150"/>
      <c r="W2266" s="141" t="str" cm="1">
        <f t="array" ref="W2266">IF(SUM(LEN(B2266:V2266))=0,"",IF(OR(OR(ISBLANK(F2266),SUM(LEN(C2266),LEN(D2266))=0),AND(NOT(E2266="Unknown"),ISBLANK(J2266)),AND(NOT(O2266="Unknown"),ISBLANK(R2266))),"Missing Information", INDEX(Table15[Entire Service Line Classification], MATCH(SUMIFS(Table15[Unique ID],Table15[System-Owned Portion],E2266,Table15[If Material Anything Other than "Lead" in Column E,Was Material Ever Previously Lead?],G2266,Table15[Customer-Owned Portion],O2266),Table15[Unique ID],0),0)))</f>
        <v>Non-lead</v>
      </c>
      <c r="X2266"/>
    </row>
    <row r="2267" spans="2:24" ht="30" x14ac:dyDescent="0.25">
      <c r="B2267" s="146">
        <v>26366389</v>
      </c>
      <c r="C2267" s="31" t="s">
        <v>2597</v>
      </c>
      <c r="D2267" s="31">
        <v>2478</v>
      </c>
      <c r="E2267" s="44" t="s">
        <v>43</v>
      </c>
      <c r="F2267" s="43" t="s">
        <v>34</v>
      </c>
      <c r="G2267" s="84" t="s">
        <v>34</v>
      </c>
      <c r="H2267" s="31" t="s">
        <v>3177</v>
      </c>
      <c r="I2267" s="31"/>
      <c r="J2267" s="84" t="s">
        <v>106</v>
      </c>
      <c r="K2267" s="31" t="s">
        <v>36</v>
      </c>
      <c r="L2267" s="31" t="s">
        <v>95</v>
      </c>
      <c r="M2267" s="169">
        <v>45516</v>
      </c>
      <c r="N2267" s="148"/>
      <c r="O2267" s="106" t="s">
        <v>42</v>
      </c>
      <c r="P2267" s="43" t="s">
        <v>3178</v>
      </c>
      <c r="Q2267" s="31"/>
      <c r="R2267" s="84" t="s">
        <v>106</v>
      </c>
      <c r="S2267" s="31" t="s">
        <v>36</v>
      </c>
      <c r="T2267" s="31" t="s">
        <v>95</v>
      </c>
      <c r="U2267" s="169">
        <v>45516</v>
      </c>
      <c r="V2267" s="150"/>
      <c r="W2267" s="141" t="str" cm="1">
        <f t="array" ref="W2267">IF(SUM(LEN(B2267:V2267))=0,"",IF(OR(OR(ISBLANK(F2267),SUM(LEN(C2267),LEN(D2267))=0),AND(NOT(E2267="Unknown"),ISBLANK(J2267)),AND(NOT(O2267="Unknown"),ISBLANK(R2267))),"Missing Information", INDEX(Table15[Entire Service Line Classification], MATCH(SUMIFS(Table15[Unique ID],Table15[System-Owned Portion],E2267,Table15[If Material Anything Other than "Lead" in Column E,Was Material Ever Previously Lead?],G2267,Table15[Customer-Owned Portion],O2267),Table15[Unique ID],0),0)))</f>
        <v>Non-lead</v>
      </c>
      <c r="X2267"/>
    </row>
    <row r="2268" spans="2:24" ht="30" x14ac:dyDescent="0.25">
      <c r="B2268" s="146">
        <v>26366447</v>
      </c>
      <c r="C2268" s="31" t="s">
        <v>2598</v>
      </c>
      <c r="D2268" s="31">
        <v>2479</v>
      </c>
      <c r="E2268" s="44" t="s">
        <v>43</v>
      </c>
      <c r="F2268" s="43" t="s">
        <v>34</v>
      </c>
      <c r="G2268" s="84" t="s">
        <v>34</v>
      </c>
      <c r="H2268" s="31" t="s">
        <v>3177</v>
      </c>
      <c r="I2268" s="31"/>
      <c r="J2268" s="84" t="s">
        <v>106</v>
      </c>
      <c r="K2268" s="31" t="s">
        <v>36</v>
      </c>
      <c r="L2268" s="31" t="s">
        <v>95</v>
      </c>
      <c r="M2268" s="169">
        <v>45516</v>
      </c>
      <c r="N2268" s="148"/>
      <c r="O2268" s="106" t="s">
        <v>43</v>
      </c>
      <c r="P2268" s="43" t="s">
        <v>3178</v>
      </c>
      <c r="Q2268" s="31"/>
      <c r="R2268" s="84" t="s">
        <v>106</v>
      </c>
      <c r="S2268" s="31" t="s">
        <v>36</v>
      </c>
      <c r="T2268" s="31" t="s">
        <v>95</v>
      </c>
      <c r="U2268" s="169">
        <v>45516</v>
      </c>
      <c r="V2268" s="150"/>
      <c r="W2268" s="141" t="str" cm="1">
        <f t="array" ref="W2268">IF(SUM(LEN(B2268:V2268))=0,"",IF(OR(OR(ISBLANK(F2268),SUM(LEN(C2268),LEN(D2268))=0),AND(NOT(E2268="Unknown"),ISBLANK(J2268)),AND(NOT(O2268="Unknown"),ISBLANK(R2268))),"Missing Information", INDEX(Table15[Entire Service Line Classification], MATCH(SUMIFS(Table15[Unique ID],Table15[System-Owned Portion],E2268,Table15[If Material Anything Other than "Lead" in Column E,Was Material Ever Previously Lead?],G2268,Table15[Customer-Owned Portion],O2268),Table15[Unique ID],0),0)))</f>
        <v>Non-lead</v>
      </c>
      <c r="X2268"/>
    </row>
    <row r="2269" spans="2:24" ht="30" x14ac:dyDescent="0.25">
      <c r="B2269" s="146">
        <v>26366395</v>
      </c>
      <c r="C2269" s="31" t="s">
        <v>2599</v>
      </c>
      <c r="D2269" s="31">
        <v>2480</v>
      </c>
      <c r="E2269" s="44" t="s">
        <v>43</v>
      </c>
      <c r="F2269" s="43" t="s">
        <v>34</v>
      </c>
      <c r="G2269" s="84" t="s">
        <v>34</v>
      </c>
      <c r="H2269" s="31" t="s">
        <v>3177</v>
      </c>
      <c r="I2269" s="31"/>
      <c r="J2269" s="84" t="s">
        <v>106</v>
      </c>
      <c r="K2269" s="31" t="s">
        <v>36</v>
      </c>
      <c r="L2269" s="31" t="s">
        <v>95</v>
      </c>
      <c r="M2269" s="169">
        <v>45516</v>
      </c>
      <c r="N2269" s="148"/>
      <c r="O2269" s="106" t="s">
        <v>43</v>
      </c>
      <c r="P2269" s="43" t="s">
        <v>3178</v>
      </c>
      <c r="Q2269" s="31"/>
      <c r="R2269" s="84" t="s">
        <v>106</v>
      </c>
      <c r="S2269" s="31" t="s">
        <v>36</v>
      </c>
      <c r="T2269" s="31" t="s">
        <v>95</v>
      </c>
      <c r="U2269" s="169">
        <v>45516</v>
      </c>
      <c r="V2269" s="150"/>
      <c r="W2269" s="141" t="str" cm="1">
        <f t="array" ref="W2269">IF(SUM(LEN(B2269:V2269))=0,"",IF(OR(OR(ISBLANK(F2269),SUM(LEN(C2269),LEN(D2269))=0),AND(NOT(E2269="Unknown"),ISBLANK(J2269)),AND(NOT(O2269="Unknown"),ISBLANK(R2269))),"Missing Information", INDEX(Table15[Entire Service Line Classification], MATCH(SUMIFS(Table15[Unique ID],Table15[System-Owned Portion],E2269,Table15[If Material Anything Other than "Lead" in Column E,Was Material Ever Previously Lead?],G2269,Table15[Customer-Owned Portion],O2269),Table15[Unique ID],0),0)))</f>
        <v>Non-lead</v>
      </c>
      <c r="X2269"/>
    </row>
    <row r="2270" spans="2:24" ht="30" x14ac:dyDescent="0.25">
      <c r="B2270" s="146">
        <v>26365895</v>
      </c>
      <c r="C2270" s="31" t="s">
        <v>2600</v>
      </c>
      <c r="D2270" s="31">
        <v>2481</v>
      </c>
      <c r="E2270" s="44" t="s">
        <v>43</v>
      </c>
      <c r="F2270" s="43" t="s">
        <v>34</v>
      </c>
      <c r="G2270" s="84" t="s">
        <v>34</v>
      </c>
      <c r="H2270" s="31" t="s">
        <v>3177</v>
      </c>
      <c r="I2270" s="31"/>
      <c r="J2270" s="84" t="s">
        <v>106</v>
      </c>
      <c r="K2270" s="31" t="s">
        <v>36</v>
      </c>
      <c r="L2270" s="31" t="s">
        <v>95</v>
      </c>
      <c r="M2270" s="169">
        <v>45516</v>
      </c>
      <c r="N2270" s="148"/>
      <c r="O2270" s="106" t="s">
        <v>42</v>
      </c>
      <c r="P2270" s="43" t="s">
        <v>3178</v>
      </c>
      <c r="Q2270" s="31"/>
      <c r="R2270" s="84" t="s">
        <v>106</v>
      </c>
      <c r="S2270" s="31" t="s">
        <v>36</v>
      </c>
      <c r="T2270" s="31" t="s">
        <v>95</v>
      </c>
      <c r="U2270" s="169">
        <v>45516</v>
      </c>
      <c r="V2270" s="150"/>
      <c r="W2270" s="141" t="str" cm="1">
        <f t="array" ref="W2270">IF(SUM(LEN(B2270:V2270))=0,"",IF(OR(OR(ISBLANK(F2270),SUM(LEN(C2270),LEN(D2270))=0),AND(NOT(E2270="Unknown"),ISBLANK(J2270)),AND(NOT(O2270="Unknown"),ISBLANK(R2270))),"Missing Information", INDEX(Table15[Entire Service Line Classification], MATCH(SUMIFS(Table15[Unique ID],Table15[System-Owned Portion],E2270,Table15[If Material Anything Other than "Lead" in Column E,Was Material Ever Previously Lead?],G2270,Table15[Customer-Owned Portion],O2270),Table15[Unique ID],0),0)))</f>
        <v>Non-lead</v>
      </c>
      <c r="X2270"/>
    </row>
    <row r="2271" spans="2:24" ht="30" x14ac:dyDescent="0.25">
      <c r="B2271" s="146">
        <v>26366738</v>
      </c>
      <c r="C2271" s="31" t="s">
        <v>2601</v>
      </c>
      <c r="D2271" s="31">
        <v>2482</v>
      </c>
      <c r="E2271" s="44" t="s">
        <v>43</v>
      </c>
      <c r="F2271" s="43" t="s">
        <v>34</v>
      </c>
      <c r="G2271" s="84" t="s">
        <v>34</v>
      </c>
      <c r="H2271" s="31" t="s">
        <v>3177</v>
      </c>
      <c r="I2271" s="31"/>
      <c r="J2271" s="84" t="s">
        <v>106</v>
      </c>
      <c r="K2271" s="31" t="s">
        <v>36</v>
      </c>
      <c r="L2271" s="31" t="s">
        <v>95</v>
      </c>
      <c r="M2271" s="169">
        <v>45516</v>
      </c>
      <c r="N2271" s="148"/>
      <c r="O2271" s="106" t="s">
        <v>43</v>
      </c>
      <c r="P2271" s="43" t="s">
        <v>3178</v>
      </c>
      <c r="Q2271" s="31"/>
      <c r="R2271" s="84" t="s">
        <v>106</v>
      </c>
      <c r="S2271" s="31" t="s">
        <v>36</v>
      </c>
      <c r="T2271" s="31" t="s">
        <v>95</v>
      </c>
      <c r="U2271" s="169">
        <v>45516</v>
      </c>
      <c r="V2271" s="150"/>
      <c r="W2271" s="141" t="str" cm="1">
        <f t="array" ref="W2271">IF(SUM(LEN(B2271:V2271))=0,"",IF(OR(OR(ISBLANK(F2271),SUM(LEN(C2271),LEN(D2271))=0),AND(NOT(E2271="Unknown"),ISBLANK(J2271)),AND(NOT(O2271="Unknown"),ISBLANK(R2271))),"Missing Information", INDEX(Table15[Entire Service Line Classification], MATCH(SUMIFS(Table15[Unique ID],Table15[System-Owned Portion],E2271,Table15[If Material Anything Other than "Lead" in Column E,Was Material Ever Previously Lead?],G2271,Table15[Customer-Owned Portion],O2271),Table15[Unique ID],0),0)))</f>
        <v>Non-lead</v>
      </c>
      <c r="X2271"/>
    </row>
    <row r="2272" spans="2:24" ht="30" x14ac:dyDescent="0.25">
      <c r="B2272" s="146">
        <v>26365927</v>
      </c>
      <c r="C2272" s="31" t="s">
        <v>2602</v>
      </c>
      <c r="D2272" s="31">
        <v>2483</v>
      </c>
      <c r="E2272" s="44" t="s">
        <v>43</v>
      </c>
      <c r="F2272" s="43" t="s">
        <v>34</v>
      </c>
      <c r="G2272" s="84" t="s">
        <v>34</v>
      </c>
      <c r="H2272" s="31" t="s">
        <v>3177</v>
      </c>
      <c r="I2272" s="31"/>
      <c r="J2272" s="84" t="s">
        <v>106</v>
      </c>
      <c r="K2272" s="31" t="s">
        <v>36</v>
      </c>
      <c r="L2272" s="31" t="s">
        <v>95</v>
      </c>
      <c r="M2272" s="169">
        <v>45516</v>
      </c>
      <c r="N2272" s="148"/>
      <c r="O2272" s="106" t="s">
        <v>43</v>
      </c>
      <c r="P2272" s="43" t="s">
        <v>3178</v>
      </c>
      <c r="Q2272" s="31"/>
      <c r="R2272" s="84" t="s">
        <v>106</v>
      </c>
      <c r="S2272" s="31" t="s">
        <v>36</v>
      </c>
      <c r="T2272" s="31" t="s">
        <v>95</v>
      </c>
      <c r="U2272" s="169">
        <v>45516</v>
      </c>
      <c r="V2272" s="150"/>
      <c r="W2272" s="141" t="str" cm="1">
        <f t="array" ref="W2272">IF(SUM(LEN(B2272:V2272))=0,"",IF(OR(OR(ISBLANK(F2272),SUM(LEN(C2272),LEN(D2272))=0),AND(NOT(E2272="Unknown"),ISBLANK(J2272)),AND(NOT(O2272="Unknown"),ISBLANK(R2272))),"Missing Information", INDEX(Table15[Entire Service Line Classification], MATCH(SUMIFS(Table15[Unique ID],Table15[System-Owned Portion],E2272,Table15[If Material Anything Other than "Lead" in Column E,Was Material Ever Previously Lead?],G2272,Table15[Customer-Owned Portion],O2272),Table15[Unique ID],0),0)))</f>
        <v>Non-lead</v>
      </c>
      <c r="X2272"/>
    </row>
    <row r="2273" spans="2:24" ht="30" x14ac:dyDescent="0.25">
      <c r="B2273" s="146">
        <v>26366437</v>
      </c>
      <c r="C2273" s="31" t="s">
        <v>2603</v>
      </c>
      <c r="D2273" s="31">
        <v>2484</v>
      </c>
      <c r="E2273" s="44" t="s">
        <v>43</v>
      </c>
      <c r="F2273" s="43" t="s">
        <v>34</v>
      </c>
      <c r="G2273" s="84" t="s">
        <v>34</v>
      </c>
      <c r="H2273" s="31" t="s">
        <v>3177</v>
      </c>
      <c r="I2273" s="31"/>
      <c r="J2273" s="84" t="s">
        <v>106</v>
      </c>
      <c r="K2273" s="31" t="s">
        <v>36</v>
      </c>
      <c r="L2273" s="31" t="s">
        <v>95</v>
      </c>
      <c r="M2273" s="169">
        <v>45516</v>
      </c>
      <c r="N2273" s="148"/>
      <c r="O2273" s="106" t="s">
        <v>43</v>
      </c>
      <c r="P2273" s="43" t="s">
        <v>3178</v>
      </c>
      <c r="Q2273" s="31"/>
      <c r="R2273" s="84" t="s">
        <v>106</v>
      </c>
      <c r="S2273" s="31" t="s">
        <v>36</v>
      </c>
      <c r="T2273" s="31" t="s">
        <v>95</v>
      </c>
      <c r="U2273" s="169">
        <v>45516</v>
      </c>
      <c r="V2273" s="150"/>
      <c r="W2273" s="141" t="str" cm="1">
        <f t="array" ref="W2273">IF(SUM(LEN(B2273:V2273))=0,"",IF(OR(OR(ISBLANK(F2273),SUM(LEN(C2273),LEN(D2273))=0),AND(NOT(E2273="Unknown"),ISBLANK(J2273)),AND(NOT(O2273="Unknown"),ISBLANK(R2273))),"Missing Information", INDEX(Table15[Entire Service Line Classification], MATCH(SUMIFS(Table15[Unique ID],Table15[System-Owned Portion],E2273,Table15[If Material Anything Other than "Lead" in Column E,Was Material Ever Previously Lead?],G2273,Table15[Customer-Owned Portion],O2273),Table15[Unique ID],0),0)))</f>
        <v>Non-lead</v>
      </c>
      <c r="X2273"/>
    </row>
    <row r="2274" spans="2:24" ht="30" x14ac:dyDescent="0.25">
      <c r="B2274" s="146">
        <v>26366439</v>
      </c>
      <c r="C2274" s="31" t="s">
        <v>2604</v>
      </c>
      <c r="D2274" s="31">
        <v>2485</v>
      </c>
      <c r="E2274" s="44" t="s">
        <v>43</v>
      </c>
      <c r="F2274" s="43" t="s">
        <v>34</v>
      </c>
      <c r="G2274" s="84" t="s">
        <v>34</v>
      </c>
      <c r="H2274" s="31" t="s">
        <v>3177</v>
      </c>
      <c r="I2274" s="31"/>
      <c r="J2274" s="84" t="s">
        <v>106</v>
      </c>
      <c r="K2274" s="31" t="s">
        <v>36</v>
      </c>
      <c r="L2274" s="31" t="s">
        <v>95</v>
      </c>
      <c r="M2274" s="169">
        <v>45516</v>
      </c>
      <c r="N2274" s="148"/>
      <c r="O2274" s="106" t="s">
        <v>42</v>
      </c>
      <c r="P2274" s="43" t="s">
        <v>3178</v>
      </c>
      <c r="Q2274" s="31"/>
      <c r="R2274" s="84" t="s">
        <v>106</v>
      </c>
      <c r="S2274" s="31" t="s">
        <v>36</v>
      </c>
      <c r="T2274" s="31" t="s">
        <v>95</v>
      </c>
      <c r="U2274" s="169">
        <v>45516</v>
      </c>
      <c r="V2274" s="150"/>
      <c r="W2274" s="141" t="str" cm="1">
        <f t="array" ref="W2274">IF(SUM(LEN(B2274:V2274))=0,"",IF(OR(OR(ISBLANK(F2274),SUM(LEN(C2274),LEN(D2274))=0),AND(NOT(E2274="Unknown"),ISBLANK(J2274)),AND(NOT(O2274="Unknown"),ISBLANK(R2274))),"Missing Information", INDEX(Table15[Entire Service Line Classification], MATCH(SUMIFS(Table15[Unique ID],Table15[System-Owned Portion],E2274,Table15[If Material Anything Other than "Lead" in Column E,Was Material Ever Previously Lead?],G2274,Table15[Customer-Owned Portion],O2274),Table15[Unique ID],0),0)))</f>
        <v>Non-lead</v>
      </c>
      <c r="X2274"/>
    </row>
    <row r="2275" spans="2:24" ht="30" x14ac:dyDescent="0.25">
      <c r="B2275" s="146" t="s">
        <v>326</v>
      </c>
      <c r="C2275" s="31" t="s">
        <v>2605</v>
      </c>
      <c r="D2275" s="31">
        <v>2486</v>
      </c>
      <c r="E2275" s="44" t="s">
        <v>43</v>
      </c>
      <c r="F2275" s="43" t="s">
        <v>34</v>
      </c>
      <c r="G2275" s="84" t="s">
        <v>34</v>
      </c>
      <c r="H2275" s="31" t="s">
        <v>3177</v>
      </c>
      <c r="I2275" s="31"/>
      <c r="J2275" s="84" t="s">
        <v>106</v>
      </c>
      <c r="K2275" s="31" t="s">
        <v>36</v>
      </c>
      <c r="L2275" s="31" t="s">
        <v>95</v>
      </c>
      <c r="M2275" s="169">
        <v>45516</v>
      </c>
      <c r="N2275" s="148"/>
      <c r="O2275" s="106" t="s">
        <v>42</v>
      </c>
      <c r="P2275" s="43" t="s">
        <v>3178</v>
      </c>
      <c r="Q2275" s="31"/>
      <c r="R2275" s="84" t="s">
        <v>106</v>
      </c>
      <c r="S2275" s="31" t="s">
        <v>36</v>
      </c>
      <c r="T2275" s="31" t="s">
        <v>95</v>
      </c>
      <c r="U2275" s="169">
        <v>45516</v>
      </c>
      <c r="V2275" s="150"/>
      <c r="W2275" s="141" t="str" cm="1">
        <f t="array" ref="W2275">IF(SUM(LEN(B2275:V2275))=0,"",IF(OR(OR(ISBLANK(F2275),SUM(LEN(C2275),LEN(D2275))=0),AND(NOT(E2275="Unknown"),ISBLANK(J2275)),AND(NOT(O2275="Unknown"),ISBLANK(R2275))),"Missing Information", INDEX(Table15[Entire Service Line Classification], MATCH(SUMIFS(Table15[Unique ID],Table15[System-Owned Portion],E2275,Table15[If Material Anything Other than "Lead" in Column E,Was Material Ever Previously Lead?],G2275,Table15[Customer-Owned Portion],O2275),Table15[Unique ID],0),0)))</f>
        <v>Non-lead</v>
      </c>
      <c r="X2275"/>
    </row>
    <row r="2276" spans="2:24" ht="30" x14ac:dyDescent="0.25">
      <c r="B2276" s="146">
        <v>26366213</v>
      </c>
      <c r="C2276" s="31" t="s">
        <v>2606</v>
      </c>
      <c r="D2276" s="31">
        <v>2488</v>
      </c>
      <c r="E2276" s="44" t="s">
        <v>43</v>
      </c>
      <c r="F2276" s="43" t="s">
        <v>34</v>
      </c>
      <c r="G2276" s="84" t="s">
        <v>34</v>
      </c>
      <c r="H2276" s="31" t="s">
        <v>3177</v>
      </c>
      <c r="I2276" s="31"/>
      <c r="J2276" s="84" t="s">
        <v>106</v>
      </c>
      <c r="K2276" s="31" t="s">
        <v>36</v>
      </c>
      <c r="L2276" s="31" t="s">
        <v>95</v>
      </c>
      <c r="M2276" s="169">
        <v>45516</v>
      </c>
      <c r="N2276" s="148"/>
      <c r="O2276" s="106" t="s">
        <v>42</v>
      </c>
      <c r="P2276" s="43" t="s">
        <v>3178</v>
      </c>
      <c r="Q2276" s="31"/>
      <c r="R2276" s="84" t="s">
        <v>106</v>
      </c>
      <c r="S2276" s="31" t="s">
        <v>36</v>
      </c>
      <c r="T2276" s="31" t="s">
        <v>95</v>
      </c>
      <c r="U2276" s="169">
        <v>45516</v>
      </c>
      <c r="V2276" s="150"/>
      <c r="W2276" s="141" t="str" cm="1">
        <f t="array" ref="W2276">IF(SUM(LEN(B2276:V2276))=0,"",IF(OR(OR(ISBLANK(F2276),SUM(LEN(C2276),LEN(D2276))=0),AND(NOT(E2276="Unknown"),ISBLANK(J2276)),AND(NOT(O2276="Unknown"),ISBLANK(R2276))),"Missing Information", INDEX(Table15[Entire Service Line Classification], MATCH(SUMIFS(Table15[Unique ID],Table15[System-Owned Portion],E2276,Table15[If Material Anything Other than "Lead" in Column E,Was Material Ever Previously Lead?],G2276,Table15[Customer-Owned Portion],O2276),Table15[Unique ID],0),0)))</f>
        <v>Non-lead</v>
      </c>
      <c r="X2276"/>
    </row>
    <row r="2277" spans="2:24" ht="30" x14ac:dyDescent="0.25">
      <c r="B2277" s="146">
        <v>26366228</v>
      </c>
      <c r="C2277" s="31" t="s">
        <v>2607</v>
      </c>
      <c r="D2277" s="31">
        <v>2489</v>
      </c>
      <c r="E2277" s="44" t="s">
        <v>43</v>
      </c>
      <c r="F2277" s="43" t="s">
        <v>34</v>
      </c>
      <c r="G2277" s="84" t="s">
        <v>34</v>
      </c>
      <c r="H2277" s="31" t="s">
        <v>3177</v>
      </c>
      <c r="I2277" s="31"/>
      <c r="J2277" s="84" t="s">
        <v>106</v>
      </c>
      <c r="K2277" s="31" t="s">
        <v>36</v>
      </c>
      <c r="L2277" s="31" t="s">
        <v>95</v>
      </c>
      <c r="M2277" s="169">
        <v>45516</v>
      </c>
      <c r="N2277" s="148"/>
      <c r="O2277" s="106" t="s">
        <v>43</v>
      </c>
      <c r="P2277" s="43" t="s">
        <v>3178</v>
      </c>
      <c r="Q2277" s="31"/>
      <c r="R2277" s="84" t="s">
        <v>106</v>
      </c>
      <c r="S2277" s="31" t="s">
        <v>36</v>
      </c>
      <c r="T2277" s="31" t="s">
        <v>95</v>
      </c>
      <c r="U2277" s="169">
        <v>45516</v>
      </c>
      <c r="V2277" s="150"/>
      <c r="W2277" s="141" t="str" cm="1">
        <f t="array" ref="W2277">IF(SUM(LEN(B2277:V2277))=0,"",IF(OR(OR(ISBLANK(F2277),SUM(LEN(C2277),LEN(D2277))=0),AND(NOT(E2277="Unknown"),ISBLANK(J2277)),AND(NOT(O2277="Unknown"),ISBLANK(R2277))),"Missing Information", INDEX(Table15[Entire Service Line Classification], MATCH(SUMIFS(Table15[Unique ID],Table15[System-Owned Portion],E2277,Table15[If Material Anything Other than "Lead" in Column E,Was Material Ever Previously Lead?],G2277,Table15[Customer-Owned Portion],O2277),Table15[Unique ID],0),0)))</f>
        <v>Non-lead</v>
      </c>
      <c r="X2277"/>
    </row>
    <row r="2278" spans="2:24" ht="30" x14ac:dyDescent="0.25">
      <c r="B2278" s="146">
        <v>26366226</v>
      </c>
      <c r="C2278" s="31" t="s">
        <v>2608</v>
      </c>
      <c r="D2278" s="31">
        <v>2490</v>
      </c>
      <c r="E2278" s="44" t="s">
        <v>43</v>
      </c>
      <c r="F2278" s="43" t="s">
        <v>34</v>
      </c>
      <c r="G2278" s="84" t="s">
        <v>34</v>
      </c>
      <c r="H2278" s="31" t="s">
        <v>3177</v>
      </c>
      <c r="I2278" s="31"/>
      <c r="J2278" s="84" t="s">
        <v>106</v>
      </c>
      <c r="K2278" s="31" t="s">
        <v>36</v>
      </c>
      <c r="L2278" s="31" t="s">
        <v>95</v>
      </c>
      <c r="M2278" s="169">
        <v>45516</v>
      </c>
      <c r="N2278" s="148"/>
      <c r="O2278" s="106" t="s">
        <v>42</v>
      </c>
      <c r="P2278" s="43" t="s">
        <v>3178</v>
      </c>
      <c r="Q2278" s="31"/>
      <c r="R2278" s="84" t="s">
        <v>106</v>
      </c>
      <c r="S2278" s="31" t="s">
        <v>36</v>
      </c>
      <c r="T2278" s="31" t="s">
        <v>95</v>
      </c>
      <c r="U2278" s="169">
        <v>45516</v>
      </c>
      <c r="V2278" s="150"/>
      <c r="W2278" s="141" t="str" cm="1">
        <f t="array" ref="W2278">IF(SUM(LEN(B2278:V2278))=0,"",IF(OR(OR(ISBLANK(F2278),SUM(LEN(C2278),LEN(D2278))=0),AND(NOT(E2278="Unknown"),ISBLANK(J2278)),AND(NOT(O2278="Unknown"),ISBLANK(R2278))),"Missing Information", INDEX(Table15[Entire Service Line Classification], MATCH(SUMIFS(Table15[Unique ID],Table15[System-Owned Portion],E2278,Table15[If Material Anything Other than "Lead" in Column E,Was Material Ever Previously Lead?],G2278,Table15[Customer-Owned Portion],O2278),Table15[Unique ID],0),0)))</f>
        <v>Non-lead</v>
      </c>
      <c r="X2278"/>
    </row>
    <row r="2279" spans="2:24" ht="30" x14ac:dyDescent="0.25">
      <c r="B2279" s="146">
        <v>26366251</v>
      </c>
      <c r="C2279" s="31" t="s">
        <v>2609</v>
      </c>
      <c r="D2279" s="31">
        <v>2491</v>
      </c>
      <c r="E2279" s="44" t="s">
        <v>43</v>
      </c>
      <c r="F2279" s="43" t="s">
        <v>34</v>
      </c>
      <c r="G2279" s="84" t="s">
        <v>34</v>
      </c>
      <c r="H2279" s="31" t="s">
        <v>3177</v>
      </c>
      <c r="I2279" s="31"/>
      <c r="J2279" s="84" t="s">
        <v>106</v>
      </c>
      <c r="K2279" s="31" t="s">
        <v>36</v>
      </c>
      <c r="L2279" s="31" t="s">
        <v>95</v>
      </c>
      <c r="M2279" s="169">
        <v>45516</v>
      </c>
      <c r="N2279" s="148"/>
      <c r="O2279" s="106" t="s">
        <v>42</v>
      </c>
      <c r="P2279" s="43" t="s">
        <v>3178</v>
      </c>
      <c r="Q2279" s="31"/>
      <c r="R2279" s="84" t="s">
        <v>106</v>
      </c>
      <c r="S2279" s="31" t="s">
        <v>36</v>
      </c>
      <c r="T2279" s="31" t="s">
        <v>95</v>
      </c>
      <c r="U2279" s="169">
        <v>45516</v>
      </c>
      <c r="V2279" s="150"/>
      <c r="W2279" s="141" t="str" cm="1">
        <f t="array" ref="W2279">IF(SUM(LEN(B2279:V2279))=0,"",IF(OR(OR(ISBLANK(F2279),SUM(LEN(C2279),LEN(D2279))=0),AND(NOT(E2279="Unknown"),ISBLANK(J2279)),AND(NOT(O2279="Unknown"),ISBLANK(R2279))),"Missing Information", INDEX(Table15[Entire Service Line Classification], MATCH(SUMIFS(Table15[Unique ID],Table15[System-Owned Portion],E2279,Table15[If Material Anything Other than "Lead" in Column E,Was Material Ever Previously Lead?],G2279,Table15[Customer-Owned Portion],O2279),Table15[Unique ID],0),0)))</f>
        <v>Non-lead</v>
      </c>
      <c r="X2279"/>
    </row>
    <row r="2280" spans="2:24" ht="30" x14ac:dyDescent="0.25">
      <c r="B2280" s="146">
        <v>26366240</v>
      </c>
      <c r="C2280" s="31" t="s">
        <v>2610</v>
      </c>
      <c r="D2280" s="31">
        <v>2492</v>
      </c>
      <c r="E2280" s="44" t="s">
        <v>43</v>
      </c>
      <c r="F2280" s="43" t="s">
        <v>34</v>
      </c>
      <c r="G2280" s="84" t="s">
        <v>34</v>
      </c>
      <c r="H2280" s="31" t="s">
        <v>3177</v>
      </c>
      <c r="I2280" s="31"/>
      <c r="J2280" s="84" t="s">
        <v>106</v>
      </c>
      <c r="K2280" s="31" t="s">
        <v>36</v>
      </c>
      <c r="L2280" s="31" t="s">
        <v>95</v>
      </c>
      <c r="M2280" s="169">
        <v>45516</v>
      </c>
      <c r="N2280" s="148"/>
      <c r="O2280" s="106" t="s">
        <v>43</v>
      </c>
      <c r="P2280" s="43" t="s">
        <v>3178</v>
      </c>
      <c r="Q2280" s="31"/>
      <c r="R2280" s="84" t="s">
        <v>106</v>
      </c>
      <c r="S2280" s="31" t="s">
        <v>36</v>
      </c>
      <c r="T2280" s="31" t="s">
        <v>95</v>
      </c>
      <c r="U2280" s="169">
        <v>45516</v>
      </c>
      <c r="V2280" s="150"/>
      <c r="W2280" s="141" t="str" cm="1">
        <f t="array" ref="W2280">IF(SUM(LEN(B2280:V2280))=0,"",IF(OR(OR(ISBLANK(F2280),SUM(LEN(C2280),LEN(D2280))=0),AND(NOT(E2280="Unknown"),ISBLANK(J2280)),AND(NOT(O2280="Unknown"),ISBLANK(R2280))),"Missing Information", INDEX(Table15[Entire Service Line Classification], MATCH(SUMIFS(Table15[Unique ID],Table15[System-Owned Portion],E2280,Table15[If Material Anything Other than "Lead" in Column E,Was Material Ever Previously Lead?],G2280,Table15[Customer-Owned Portion],O2280),Table15[Unique ID],0),0)))</f>
        <v>Non-lead</v>
      </c>
      <c r="X2280"/>
    </row>
    <row r="2281" spans="2:24" ht="30" x14ac:dyDescent="0.25">
      <c r="B2281" s="146">
        <v>26366214</v>
      </c>
      <c r="C2281" s="31" t="s">
        <v>2611</v>
      </c>
      <c r="D2281" s="31">
        <v>2493</v>
      </c>
      <c r="E2281" s="44" t="s">
        <v>43</v>
      </c>
      <c r="F2281" s="43" t="s">
        <v>34</v>
      </c>
      <c r="G2281" s="84" t="s">
        <v>34</v>
      </c>
      <c r="H2281" s="31" t="s">
        <v>3177</v>
      </c>
      <c r="I2281" s="31"/>
      <c r="J2281" s="84" t="s">
        <v>106</v>
      </c>
      <c r="K2281" s="31" t="s">
        <v>36</v>
      </c>
      <c r="L2281" s="31" t="s">
        <v>95</v>
      </c>
      <c r="M2281" s="169">
        <v>45516</v>
      </c>
      <c r="N2281" s="148"/>
      <c r="O2281" s="106" t="s">
        <v>43</v>
      </c>
      <c r="P2281" s="43" t="s">
        <v>3178</v>
      </c>
      <c r="Q2281" s="31"/>
      <c r="R2281" s="84" t="s">
        <v>106</v>
      </c>
      <c r="S2281" s="31" t="s">
        <v>36</v>
      </c>
      <c r="T2281" s="31" t="s">
        <v>95</v>
      </c>
      <c r="U2281" s="169">
        <v>45516</v>
      </c>
      <c r="V2281" s="150"/>
      <c r="W2281" s="141" t="str" cm="1">
        <f t="array" ref="W2281">IF(SUM(LEN(B2281:V2281))=0,"",IF(OR(OR(ISBLANK(F2281),SUM(LEN(C2281),LEN(D2281))=0),AND(NOT(E2281="Unknown"),ISBLANK(J2281)),AND(NOT(O2281="Unknown"),ISBLANK(R2281))),"Missing Information", INDEX(Table15[Entire Service Line Classification], MATCH(SUMIFS(Table15[Unique ID],Table15[System-Owned Portion],E2281,Table15[If Material Anything Other than "Lead" in Column E,Was Material Ever Previously Lead?],G2281,Table15[Customer-Owned Portion],O2281),Table15[Unique ID],0),0)))</f>
        <v>Non-lead</v>
      </c>
      <c r="X2281"/>
    </row>
    <row r="2282" spans="2:24" ht="30" x14ac:dyDescent="0.25">
      <c r="B2282" s="146">
        <v>26366254</v>
      </c>
      <c r="C2282" s="31" t="s">
        <v>2612</v>
      </c>
      <c r="D2282" s="31">
        <v>2494</v>
      </c>
      <c r="E2282" s="44" t="s">
        <v>43</v>
      </c>
      <c r="F2282" s="43" t="s">
        <v>34</v>
      </c>
      <c r="G2282" s="84" t="s">
        <v>34</v>
      </c>
      <c r="H2282" s="31" t="s">
        <v>3177</v>
      </c>
      <c r="I2282" s="31"/>
      <c r="J2282" s="84" t="s">
        <v>106</v>
      </c>
      <c r="K2282" s="31" t="s">
        <v>36</v>
      </c>
      <c r="L2282" s="31" t="s">
        <v>95</v>
      </c>
      <c r="M2282" s="169">
        <v>45516</v>
      </c>
      <c r="N2282" s="148"/>
      <c r="O2282" s="106" t="s">
        <v>42</v>
      </c>
      <c r="P2282" s="43" t="s">
        <v>3178</v>
      </c>
      <c r="Q2282" s="31"/>
      <c r="R2282" s="84" t="s">
        <v>106</v>
      </c>
      <c r="S2282" s="31" t="s">
        <v>36</v>
      </c>
      <c r="T2282" s="31" t="s">
        <v>95</v>
      </c>
      <c r="U2282" s="169">
        <v>45516</v>
      </c>
      <c r="V2282" s="150"/>
      <c r="W2282" s="141" t="str" cm="1">
        <f t="array" ref="W2282">IF(SUM(LEN(B2282:V2282))=0,"",IF(OR(OR(ISBLANK(F2282),SUM(LEN(C2282),LEN(D2282))=0),AND(NOT(E2282="Unknown"),ISBLANK(J2282)),AND(NOT(O2282="Unknown"),ISBLANK(R2282))),"Missing Information", INDEX(Table15[Entire Service Line Classification], MATCH(SUMIFS(Table15[Unique ID],Table15[System-Owned Portion],E2282,Table15[If Material Anything Other than "Lead" in Column E,Was Material Ever Previously Lead?],G2282,Table15[Customer-Owned Portion],O2282),Table15[Unique ID],0),0)))</f>
        <v>Non-lead</v>
      </c>
      <c r="X2282"/>
    </row>
    <row r="2283" spans="2:24" ht="30" x14ac:dyDescent="0.25">
      <c r="B2283" s="146">
        <v>26366220</v>
      </c>
      <c r="C2283" s="31" t="s">
        <v>2613</v>
      </c>
      <c r="D2283" s="31">
        <v>2495</v>
      </c>
      <c r="E2283" s="44" t="s">
        <v>43</v>
      </c>
      <c r="F2283" s="43" t="s">
        <v>34</v>
      </c>
      <c r="G2283" s="84" t="s">
        <v>34</v>
      </c>
      <c r="H2283" s="31" t="s">
        <v>3177</v>
      </c>
      <c r="I2283" s="31"/>
      <c r="J2283" s="84" t="s">
        <v>106</v>
      </c>
      <c r="K2283" s="31" t="s">
        <v>36</v>
      </c>
      <c r="L2283" s="31" t="s">
        <v>95</v>
      </c>
      <c r="M2283" s="169">
        <v>45516</v>
      </c>
      <c r="N2283" s="148"/>
      <c r="O2283" s="106" t="s">
        <v>43</v>
      </c>
      <c r="P2283" s="43" t="s">
        <v>3178</v>
      </c>
      <c r="Q2283" s="31"/>
      <c r="R2283" s="84" t="s">
        <v>106</v>
      </c>
      <c r="S2283" s="31" t="s">
        <v>36</v>
      </c>
      <c r="T2283" s="31" t="s">
        <v>95</v>
      </c>
      <c r="U2283" s="169">
        <v>45516</v>
      </c>
      <c r="V2283" s="150"/>
      <c r="W2283" s="141" t="str" cm="1">
        <f t="array" ref="W2283">IF(SUM(LEN(B2283:V2283))=0,"",IF(OR(OR(ISBLANK(F2283),SUM(LEN(C2283),LEN(D2283))=0),AND(NOT(E2283="Unknown"),ISBLANK(J2283)),AND(NOT(O2283="Unknown"),ISBLANK(R2283))),"Missing Information", INDEX(Table15[Entire Service Line Classification], MATCH(SUMIFS(Table15[Unique ID],Table15[System-Owned Portion],E2283,Table15[If Material Anything Other than "Lead" in Column E,Was Material Ever Previously Lead?],G2283,Table15[Customer-Owned Portion],O2283),Table15[Unique ID],0),0)))</f>
        <v>Non-lead</v>
      </c>
      <c r="X2283"/>
    </row>
    <row r="2284" spans="2:24" ht="30" x14ac:dyDescent="0.25">
      <c r="B2284" s="146">
        <v>26366249</v>
      </c>
      <c r="C2284" s="31" t="s">
        <v>2614</v>
      </c>
      <c r="D2284" s="31">
        <v>2496</v>
      </c>
      <c r="E2284" s="44" t="s">
        <v>43</v>
      </c>
      <c r="F2284" s="43" t="s">
        <v>34</v>
      </c>
      <c r="G2284" s="84" t="s">
        <v>34</v>
      </c>
      <c r="H2284" s="31" t="s">
        <v>3177</v>
      </c>
      <c r="I2284" s="31"/>
      <c r="J2284" s="84" t="s">
        <v>106</v>
      </c>
      <c r="K2284" s="31" t="s">
        <v>36</v>
      </c>
      <c r="L2284" s="31" t="s">
        <v>95</v>
      </c>
      <c r="M2284" s="169">
        <v>45516</v>
      </c>
      <c r="N2284" s="148"/>
      <c r="O2284" s="106" t="s">
        <v>43</v>
      </c>
      <c r="P2284" s="43" t="s">
        <v>3178</v>
      </c>
      <c r="Q2284" s="31"/>
      <c r="R2284" s="84" t="s">
        <v>106</v>
      </c>
      <c r="S2284" s="31" t="s">
        <v>36</v>
      </c>
      <c r="T2284" s="31" t="s">
        <v>95</v>
      </c>
      <c r="U2284" s="169">
        <v>45516</v>
      </c>
      <c r="V2284" s="150"/>
      <c r="W2284" s="141" t="str" cm="1">
        <f t="array" ref="W2284">IF(SUM(LEN(B2284:V2284))=0,"",IF(OR(OR(ISBLANK(F2284),SUM(LEN(C2284),LEN(D2284))=0),AND(NOT(E2284="Unknown"),ISBLANK(J2284)),AND(NOT(O2284="Unknown"),ISBLANK(R2284))),"Missing Information", INDEX(Table15[Entire Service Line Classification], MATCH(SUMIFS(Table15[Unique ID],Table15[System-Owned Portion],E2284,Table15[If Material Anything Other than "Lead" in Column E,Was Material Ever Previously Lead?],G2284,Table15[Customer-Owned Portion],O2284),Table15[Unique ID],0),0)))</f>
        <v>Non-lead</v>
      </c>
      <c r="X2284"/>
    </row>
    <row r="2285" spans="2:24" ht="30" x14ac:dyDescent="0.25">
      <c r="B2285" s="146">
        <v>26366219</v>
      </c>
      <c r="C2285" s="31" t="s">
        <v>2615</v>
      </c>
      <c r="D2285" s="31">
        <v>2497</v>
      </c>
      <c r="E2285" s="44" t="s">
        <v>43</v>
      </c>
      <c r="F2285" s="43" t="s">
        <v>34</v>
      </c>
      <c r="G2285" s="84" t="s">
        <v>34</v>
      </c>
      <c r="H2285" s="31" t="s">
        <v>3177</v>
      </c>
      <c r="I2285" s="31"/>
      <c r="J2285" s="84" t="s">
        <v>106</v>
      </c>
      <c r="K2285" s="31" t="s">
        <v>36</v>
      </c>
      <c r="L2285" s="31" t="s">
        <v>95</v>
      </c>
      <c r="M2285" s="169">
        <v>45516</v>
      </c>
      <c r="N2285" s="148"/>
      <c r="O2285" s="106" t="s">
        <v>43</v>
      </c>
      <c r="P2285" s="43" t="s">
        <v>3178</v>
      </c>
      <c r="Q2285" s="31"/>
      <c r="R2285" s="84" t="s">
        <v>106</v>
      </c>
      <c r="S2285" s="31" t="s">
        <v>36</v>
      </c>
      <c r="T2285" s="31" t="s">
        <v>95</v>
      </c>
      <c r="U2285" s="169">
        <v>45516</v>
      </c>
      <c r="V2285" s="150"/>
      <c r="W2285" s="141" t="str" cm="1">
        <f t="array" ref="W2285">IF(SUM(LEN(B2285:V2285))=0,"",IF(OR(OR(ISBLANK(F2285),SUM(LEN(C2285),LEN(D2285))=0),AND(NOT(E2285="Unknown"),ISBLANK(J2285)),AND(NOT(O2285="Unknown"),ISBLANK(R2285))),"Missing Information", INDEX(Table15[Entire Service Line Classification], MATCH(SUMIFS(Table15[Unique ID],Table15[System-Owned Portion],E2285,Table15[If Material Anything Other than "Lead" in Column E,Was Material Ever Previously Lead?],G2285,Table15[Customer-Owned Portion],O2285),Table15[Unique ID],0),0)))</f>
        <v>Non-lead</v>
      </c>
      <c r="X2285"/>
    </row>
    <row r="2286" spans="2:24" ht="30" x14ac:dyDescent="0.25">
      <c r="B2286" s="146">
        <v>26366224</v>
      </c>
      <c r="C2286" s="31" t="s">
        <v>2616</v>
      </c>
      <c r="D2286" s="31">
        <v>2498</v>
      </c>
      <c r="E2286" s="44" t="s">
        <v>43</v>
      </c>
      <c r="F2286" s="43" t="s">
        <v>34</v>
      </c>
      <c r="G2286" s="84" t="s">
        <v>34</v>
      </c>
      <c r="H2286" s="31" t="s">
        <v>3177</v>
      </c>
      <c r="I2286" s="31"/>
      <c r="J2286" s="84" t="s">
        <v>106</v>
      </c>
      <c r="K2286" s="31" t="s">
        <v>36</v>
      </c>
      <c r="L2286" s="31" t="s">
        <v>95</v>
      </c>
      <c r="M2286" s="169">
        <v>45516</v>
      </c>
      <c r="N2286" s="148"/>
      <c r="O2286" s="106" t="s">
        <v>43</v>
      </c>
      <c r="P2286" s="43" t="s">
        <v>3178</v>
      </c>
      <c r="Q2286" s="31"/>
      <c r="R2286" s="84" t="s">
        <v>106</v>
      </c>
      <c r="S2286" s="31" t="s">
        <v>36</v>
      </c>
      <c r="T2286" s="31" t="s">
        <v>95</v>
      </c>
      <c r="U2286" s="169">
        <v>45516</v>
      </c>
      <c r="V2286" s="150"/>
      <c r="W2286" s="141" t="str" cm="1">
        <f t="array" ref="W2286">IF(SUM(LEN(B2286:V2286))=0,"",IF(OR(OR(ISBLANK(F2286),SUM(LEN(C2286),LEN(D2286))=0),AND(NOT(E2286="Unknown"),ISBLANK(J2286)),AND(NOT(O2286="Unknown"),ISBLANK(R2286))),"Missing Information", INDEX(Table15[Entire Service Line Classification], MATCH(SUMIFS(Table15[Unique ID],Table15[System-Owned Portion],E2286,Table15[If Material Anything Other than "Lead" in Column E,Was Material Ever Previously Lead?],G2286,Table15[Customer-Owned Portion],O2286),Table15[Unique ID],0),0)))</f>
        <v>Non-lead</v>
      </c>
      <c r="X2286"/>
    </row>
    <row r="2287" spans="2:24" ht="30" x14ac:dyDescent="0.25">
      <c r="B2287" s="146">
        <v>26366223</v>
      </c>
      <c r="C2287" s="31" t="s">
        <v>2617</v>
      </c>
      <c r="D2287" s="31">
        <v>2499</v>
      </c>
      <c r="E2287" s="44" t="s">
        <v>43</v>
      </c>
      <c r="F2287" s="43" t="s">
        <v>34</v>
      </c>
      <c r="G2287" s="84" t="s">
        <v>34</v>
      </c>
      <c r="H2287" s="31" t="s">
        <v>3177</v>
      </c>
      <c r="I2287" s="31"/>
      <c r="J2287" s="84" t="s">
        <v>106</v>
      </c>
      <c r="K2287" s="31" t="s">
        <v>36</v>
      </c>
      <c r="L2287" s="31" t="s">
        <v>95</v>
      </c>
      <c r="M2287" s="169">
        <v>45516</v>
      </c>
      <c r="N2287" s="148"/>
      <c r="O2287" s="106" t="s">
        <v>42</v>
      </c>
      <c r="P2287" s="43" t="s">
        <v>3178</v>
      </c>
      <c r="Q2287" s="31"/>
      <c r="R2287" s="84" t="s">
        <v>106</v>
      </c>
      <c r="S2287" s="31" t="s">
        <v>36</v>
      </c>
      <c r="T2287" s="31" t="s">
        <v>95</v>
      </c>
      <c r="U2287" s="169">
        <v>45516</v>
      </c>
      <c r="V2287" s="150"/>
      <c r="W2287" s="141" t="str" cm="1">
        <f t="array" ref="W2287">IF(SUM(LEN(B2287:V2287))=0,"",IF(OR(OR(ISBLANK(F2287),SUM(LEN(C2287),LEN(D2287))=0),AND(NOT(E2287="Unknown"),ISBLANK(J2287)),AND(NOT(O2287="Unknown"),ISBLANK(R2287))),"Missing Information", INDEX(Table15[Entire Service Line Classification], MATCH(SUMIFS(Table15[Unique ID],Table15[System-Owned Portion],E2287,Table15[If Material Anything Other than "Lead" in Column E,Was Material Ever Previously Lead?],G2287,Table15[Customer-Owned Portion],O2287),Table15[Unique ID],0),0)))</f>
        <v>Non-lead</v>
      </c>
      <c r="X2287"/>
    </row>
    <row r="2288" spans="2:24" ht="30" x14ac:dyDescent="0.25">
      <c r="B2288" s="146">
        <v>26359184</v>
      </c>
      <c r="C2288" s="31" t="s">
        <v>2618</v>
      </c>
      <c r="D2288" s="31">
        <v>2500</v>
      </c>
      <c r="E2288" s="44" t="s">
        <v>43</v>
      </c>
      <c r="F2288" s="43" t="s">
        <v>34</v>
      </c>
      <c r="G2288" s="84" t="s">
        <v>34</v>
      </c>
      <c r="H2288" s="31" t="s">
        <v>3177</v>
      </c>
      <c r="I2288" s="31"/>
      <c r="J2288" s="84" t="s">
        <v>106</v>
      </c>
      <c r="K2288" s="31" t="s">
        <v>36</v>
      </c>
      <c r="L2288" s="31" t="s">
        <v>95</v>
      </c>
      <c r="M2288" s="169">
        <v>45516</v>
      </c>
      <c r="N2288" s="148"/>
      <c r="O2288" s="106" t="s">
        <v>43</v>
      </c>
      <c r="P2288" s="43" t="s">
        <v>3178</v>
      </c>
      <c r="Q2288" s="31"/>
      <c r="R2288" s="84" t="s">
        <v>106</v>
      </c>
      <c r="S2288" s="31" t="s">
        <v>36</v>
      </c>
      <c r="T2288" s="31" t="s">
        <v>95</v>
      </c>
      <c r="U2288" s="169">
        <v>45516</v>
      </c>
      <c r="V2288" s="150"/>
      <c r="W2288" s="141" t="str" cm="1">
        <f t="array" ref="W2288">IF(SUM(LEN(B2288:V2288))=0,"",IF(OR(OR(ISBLANK(F2288),SUM(LEN(C2288),LEN(D2288))=0),AND(NOT(E2288="Unknown"),ISBLANK(J2288)),AND(NOT(O2288="Unknown"),ISBLANK(R2288))),"Missing Information", INDEX(Table15[Entire Service Line Classification], MATCH(SUMIFS(Table15[Unique ID],Table15[System-Owned Portion],E2288,Table15[If Material Anything Other than "Lead" in Column E,Was Material Ever Previously Lead?],G2288,Table15[Customer-Owned Portion],O2288),Table15[Unique ID],0),0)))</f>
        <v>Non-lead</v>
      </c>
      <c r="X2288"/>
    </row>
    <row r="2289" spans="2:24" ht="30" x14ac:dyDescent="0.25">
      <c r="B2289" s="146">
        <v>26366225</v>
      </c>
      <c r="C2289" s="31" t="s">
        <v>2619</v>
      </c>
      <c r="D2289" s="31">
        <v>2501</v>
      </c>
      <c r="E2289" s="44" t="s">
        <v>43</v>
      </c>
      <c r="F2289" s="43" t="s">
        <v>34</v>
      </c>
      <c r="G2289" s="84" t="s">
        <v>34</v>
      </c>
      <c r="H2289" s="31" t="s">
        <v>3177</v>
      </c>
      <c r="I2289" s="31"/>
      <c r="J2289" s="84" t="s">
        <v>106</v>
      </c>
      <c r="K2289" s="31" t="s">
        <v>36</v>
      </c>
      <c r="L2289" s="31" t="s">
        <v>95</v>
      </c>
      <c r="M2289" s="169">
        <v>45516</v>
      </c>
      <c r="N2289" s="148"/>
      <c r="O2289" s="106" t="s">
        <v>43</v>
      </c>
      <c r="P2289" s="43" t="s">
        <v>3178</v>
      </c>
      <c r="Q2289" s="31"/>
      <c r="R2289" s="84" t="s">
        <v>106</v>
      </c>
      <c r="S2289" s="31" t="s">
        <v>36</v>
      </c>
      <c r="T2289" s="31" t="s">
        <v>95</v>
      </c>
      <c r="U2289" s="169">
        <v>45516</v>
      </c>
      <c r="V2289" s="150"/>
      <c r="W2289" s="141" t="str" cm="1">
        <f t="array" ref="W2289">IF(SUM(LEN(B2289:V2289))=0,"",IF(OR(OR(ISBLANK(F2289),SUM(LEN(C2289),LEN(D2289))=0),AND(NOT(E2289="Unknown"),ISBLANK(J2289)),AND(NOT(O2289="Unknown"),ISBLANK(R2289))),"Missing Information", INDEX(Table15[Entire Service Line Classification], MATCH(SUMIFS(Table15[Unique ID],Table15[System-Owned Portion],E2289,Table15[If Material Anything Other than "Lead" in Column E,Was Material Ever Previously Lead?],G2289,Table15[Customer-Owned Portion],O2289),Table15[Unique ID],0),0)))</f>
        <v>Non-lead</v>
      </c>
      <c r="X2289"/>
    </row>
    <row r="2290" spans="2:24" ht="30" x14ac:dyDescent="0.25">
      <c r="B2290" s="146">
        <v>26366222</v>
      </c>
      <c r="C2290" s="31" t="s">
        <v>2620</v>
      </c>
      <c r="D2290" s="31">
        <v>2502</v>
      </c>
      <c r="E2290" s="44" t="s">
        <v>43</v>
      </c>
      <c r="F2290" s="43" t="s">
        <v>34</v>
      </c>
      <c r="G2290" s="84" t="s">
        <v>34</v>
      </c>
      <c r="H2290" s="31" t="s">
        <v>3177</v>
      </c>
      <c r="I2290" s="31"/>
      <c r="J2290" s="84" t="s">
        <v>106</v>
      </c>
      <c r="K2290" s="31" t="s">
        <v>36</v>
      </c>
      <c r="L2290" s="31" t="s">
        <v>95</v>
      </c>
      <c r="M2290" s="169">
        <v>45516</v>
      </c>
      <c r="N2290" s="148"/>
      <c r="O2290" s="106" t="s">
        <v>43</v>
      </c>
      <c r="P2290" s="43" t="s">
        <v>3178</v>
      </c>
      <c r="Q2290" s="31"/>
      <c r="R2290" s="84" t="s">
        <v>106</v>
      </c>
      <c r="S2290" s="31" t="s">
        <v>36</v>
      </c>
      <c r="T2290" s="31" t="s">
        <v>95</v>
      </c>
      <c r="U2290" s="169">
        <v>45516</v>
      </c>
      <c r="V2290" s="150"/>
      <c r="W2290" s="141" t="str" cm="1">
        <f t="array" ref="W2290">IF(SUM(LEN(B2290:V2290))=0,"",IF(OR(OR(ISBLANK(F2290),SUM(LEN(C2290),LEN(D2290))=0),AND(NOT(E2290="Unknown"),ISBLANK(J2290)),AND(NOT(O2290="Unknown"),ISBLANK(R2290))),"Missing Information", INDEX(Table15[Entire Service Line Classification], MATCH(SUMIFS(Table15[Unique ID],Table15[System-Owned Portion],E2290,Table15[If Material Anything Other than "Lead" in Column E,Was Material Ever Previously Lead?],G2290,Table15[Customer-Owned Portion],O2290),Table15[Unique ID],0),0)))</f>
        <v>Non-lead</v>
      </c>
      <c r="X2290"/>
    </row>
    <row r="2291" spans="2:24" ht="30" x14ac:dyDescent="0.25">
      <c r="B2291" s="146">
        <v>26359175</v>
      </c>
      <c r="C2291" s="31" t="s">
        <v>2621</v>
      </c>
      <c r="D2291" s="31">
        <v>2503</v>
      </c>
      <c r="E2291" s="44" t="s">
        <v>43</v>
      </c>
      <c r="F2291" s="43" t="s">
        <v>34</v>
      </c>
      <c r="G2291" s="84" t="s">
        <v>34</v>
      </c>
      <c r="H2291" s="31" t="s">
        <v>3177</v>
      </c>
      <c r="I2291" s="31"/>
      <c r="J2291" s="84" t="s">
        <v>106</v>
      </c>
      <c r="K2291" s="31" t="s">
        <v>36</v>
      </c>
      <c r="L2291" s="31" t="s">
        <v>95</v>
      </c>
      <c r="M2291" s="169">
        <v>45516</v>
      </c>
      <c r="N2291" s="148"/>
      <c r="O2291" s="106" t="s">
        <v>43</v>
      </c>
      <c r="P2291" s="43" t="s">
        <v>3178</v>
      </c>
      <c r="Q2291" s="31"/>
      <c r="R2291" s="84" t="s">
        <v>106</v>
      </c>
      <c r="S2291" s="31" t="s">
        <v>36</v>
      </c>
      <c r="T2291" s="31" t="s">
        <v>95</v>
      </c>
      <c r="U2291" s="169">
        <v>45516</v>
      </c>
      <c r="V2291" s="150"/>
      <c r="W2291" s="141" t="str" cm="1">
        <f t="array" ref="W2291">IF(SUM(LEN(B2291:V2291))=0,"",IF(OR(OR(ISBLANK(F2291),SUM(LEN(C2291),LEN(D2291))=0),AND(NOT(E2291="Unknown"),ISBLANK(J2291)),AND(NOT(O2291="Unknown"),ISBLANK(R2291))),"Missing Information", INDEX(Table15[Entire Service Line Classification], MATCH(SUMIFS(Table15[Unique ID],Table15[System-Owned Portion],E2291,Table15[If Material Anything Other than "Lead" in Column E,Was Material Ever Previously Lead?],G2291,Table15[Customer-Owned Portion],O2291),Table15[Unique ID],0),0)))</f>
        <v>Non-lead</v>
      </c>
      <c r="X2291"/>
    </row>
    <row r="2292" spans="2:24" ht="30" x14ac:dyDescent="0.25">
      <c r="B2292" s="146">
        <v>26366284</v>
      </c>
      <c r="C2292" s="31" t="s">
        <v>2622</v>
      </c>
      <c r="D2292" s="31">
        <v>2504</v>
      </c>
      <c r="E2292" s="44" t="s">
        <v>43</v>
      </c>
      <c r="F2292" s="43" t="s">
        <v>34</v>
      </c>
      <c r="G2292" s="84" t="s">
        <v>34</v>
      </c>
      <c r="H2292" s="31" t="s">
        <v>3177</v>
      </c>
      <c r="I2292" s="31"/>
      <c r="J2292" s="84" t="s">
        <v>106</v>
      </c>
      <c r="K2292" s="31" t="s">
        <v>36</v>
      </c>
      <c r="L2292" s="31" t="s">
        <v>95</v>
      </c>
      <c r="M2292" s="169">
        <v>45516</v>
      </c>
      <c r="N2292" s="148"/>
      <c r="O2292" s="106" t="s">
        <v>43</v>
      </c>
      <c r="P2292" s="43" t="s">
        <v>3178</v>
      </c>
      <c r="Q2292" s="31"/>
      <c r="R2292" s="84" t="s">
        <v>106</v>
      </c>
      <c r="S2292" s="31" t="s">
        <v>36</v>
      </c>
      <c r="T2292" s="31" t="s">
        <v>95</v>
      </c>
      <c r="U2292" s="169">
        <v>45516</v>
      </c>
      <c r="V2292" s="150"/>
      <c r="W2292" s="141" t="str" cm="1">
        <f t="array" ref="W2292">IF(SUM(LEN(B2292:V2292))=0,"",IF(OR(OR(ISBLANK(F2292),SUM(LEN(C2292),LEN(D2292))=0),AND(NOT(E2292="Unknown"),ISBLANK(J2292)),AND(NOT(O2292="Unknown"),ISBLANK(R2292))),"Missing Information", INDEX(Table15[Entire Service Line Classification], MATCH(SUMIFS(Table15[Unique ID],Table15[System-Owned Portion],E2292,Table15[If Material Anything Other than "Lead" in Column E,Was Material Ever Previously Lead?],G2292,Table15[Customer-Owned Portion],O2292),Table15[Unique ID],0),0)))</f>
        <v>Non-lead</v>
      </c>
      <c r="X2292"/>
    </row>
    <row r="2293" spans="2:24" ht="30" x14ac:dyDescent="0.25">
      <c r="B2293" s="146">
        <v>26366318</v>
      </c>
      <c r="C2293" s="31" t="s">
        <v>2623</v>
      </c>
      <c r="D2293" s="31">
        <v>2505</v>
      </c>
      <c r="E2293" s="44" t="s">
        <v>43</v>
      </c>
      <c r="F2293" s="43" t="s">
        <v>34</v>
      </c>
      <c r="G2293" s="84" t="s">
        <v>34</v>
      </c>
      <c r="H2293" s="31" t="s">
        <v>3177</v>
      </c>
      <c r="I2293" s="31"/>
      <c r="J2293" s="84" t="s">
        <v>106</v>
      </c>
      <c r="K2293" s="31" t="s">
        <v>36</v>
      </c>
      <c r="L2293" s="31" t="s">
        <v>95</v>
      </c>
      <c r="M2293" s="169">
        <v>45516</v>
      </c>
      <c r="N2293" s="148"/>
      <c r="O2293" s="106" t="s">
        <v>43</v>
      </c>
      <c r="P2293" s="43" t="s">
        <v>3178</v>
      </c>
      <c r="Q2293" s="31"/>
      <c r="R2293" s="84" t="s">
        <v>106</v>
      </c>
      <c r="S2293" s="31" t="s">
        <v>36</v>
      </c>
      <c r="T2293" s="31" t="s">
        <v>95</v>
      </c>
      <c r="U2293" s="169">
        <v>45516</v>
      </c>
      <c r="V2293" s="150"/>
      <c r="W2293" s="141" t="str" cm="1">
        <f t="array" ref="W2293">IF(SUM(LEN(B2293:V2293))=0,"",IF(OR(OR(ISBLANK(F2293),SUM(LEN(C2293),LEN(D2293))=0),AND(NOT(E2293="Unknown"),ISBLANK(J2293)),AND(NOT(O2293="Unknown"),ISBLANK(R2293))),"Missing Information", INDEX(Table15[Entire Service Line Classification], MATCH(SUMIFS(Table15[Unique ID],Table15[System-Owned Portion],E2293,Table15[If Material Anything Other than "Lead" in Column E,Was Material Ever Previously Lead?],G2293,Table15[Customer-Owned Portion],O2293),Table15[Unique ID],0),0)))</f>
        <v>Non-lead</v>
      </c>
      <c r="X2293"/>
    </row>
    <row r="2294" spans="2:24" ht="30" x14ac:dyDescent="0.25">
      <c r="B2294" s="146">
        <v>26366324</v>
      </c>
      <c r="C2294" s="31" t="s">
        <v>2624</v>
      </c>
      <c r="D2294" s="31">
        <v>2506</v>
      </c>
      <c r="E2294" s="44" t="s">
        <v>43</v>
      </c>
      <c r="F2294" s="43" t="s">
        <v>34</v>
      </c>
      <c r="G2294" s="84" t="s">
        <v>34</v>
      </c>
      <c r="H2294" s="31" t="s">
        <v>3177</v>
      </c>
      <c r="I2294" s="31"/>
      <c r="J2294" s="84" t="s">
        <v>106</v>
      </c>
      <c r="K2294" s="31" t="s">
        <v>36</v>
      </c>
      <c r="L2294" s="31" t="s">
        <v>95</v>
      </c>
      <c r="M2294" s="169">
        <v>45516</v>
      </c>
      <c r="N2294" s="148"/>
      <c r="O2294" s="106" t="s">
        <v>43</v>
      </c>
      <c r="P2294" s="43" t="s">
        <v>3178</v>
      </c>
      <c r="Q2294" s="31"/>
      <c r="R2294" s="84" t="s">
        <v>106</v>
      </c>
      <c r="S2294" s="31" t="s">
        <v>36</v>
      </c>
      <c r="T2294" s="31" t="s">
        <v>95</v>
      </c>
      <c r="U2294" s="169">
        <v>45516</v>
      </c>
      <c r="V2294" s="150"/>
      <c r="W2294" s="141" t="str" cm="1">
        <f t="array" ref="W2294">IF(SUM(LEN(B2294:V2294))=0,"",IF(OR(OR(ISBLANK(F2294),SUM(LEN(C2294),LEN(D2294))=0),AND(NOT(E2294="Unknown"),ISBLANK(J2294)),AND(NOT(O2294="Unknown"),ISBLANK(R2294))),"Missing Information", INDEX(Table15[Entire Service Line Classification], MATCH(SUMIFS(Table15[Unique ID],Table15[System-Owned Portion],E2294,Table15[If Material Anything Other than "Lead" in Column E,Was Material Ever Previously Lead?],G2294,Table15[Customer-Owned Portion],O2294),Table15[Unique ID],0),0)))</f>
        <v>Non-lead</v>
      </c>
      <c r="X2294"/>
    </row>
    <row r="2295" spans="2:24" ht="30" x14ac:dyDescent="0.25">
      <c r="B2295" s="146">
        <v>26366281</v>
      </c>
      <c r="C2295" s="31" t="s">
        <v>2625</v>
      </c>
      <c r="D2295" s="31">
        <v>2507</v>
      </c>
      <c r="E2295" s="44" t="s">
        <v>43</v>
      </c>
      <c r="F2295" s="43" t="s">
        <v>34</v>
      </c>
      <c r="G2295" s="84" t="s">
        <v>34</v>
      </c>
      <c r="H2295" s="31" t="s">
        <v>3177</v>
      </c>
      <c r="I2295" s="31"/>
      <c r="J2295" s="84" t="s">
        <v>106</v>
      </c>
      <c r="K2295" s="31" t="s">
        <v>36</v>
      </c>
      <c r="L2295" s="31" t="s">
        <v>95</v>
      </c>
      <c r="M2295" s="169">
        <v>45516</v>
      </c>
      <c r="N2295" s="148"/>
      <c r="O2295" s="106" t="s">
        <v>43</v>
      </c>
      <c r="P2295" s="43" t="s">
        <v>3178</v>
      </c>
      <c r="Q2295" s="31"/>
      <c r="R2295" s="84" t="s">
        <v>106</v>
      </c>
      <c r="S2295" s="31" t="s">
        <v>36</v>
      </c>
      <c r="T2295" s="31" t="s">
        <v>95</v>
      </c>
      <c r="U2295" s="169">
        <v>45516</v>
      </c>
      <c r="V2295" s="150"/>
      <c r="W2295" s="141" t="str" cm="1">
        <f t="array" ref="W2295">IF(SUM(LEN(B2295:V2295))=0,"",IF(OR(OR(ISBLANK(F2295),SUM(LEN(C2295),LEN(D2295))=0),AND(NOT(E2295="Unknown"),ISBLANK(J2295)),AND(NOT(O2295="Unknown"),ISBLANK(R2295))),"Missing Information", INDEX(Table15[Entire Service Line Classification], MATCH(SUMIFS(Table15[Unique ID],Table15[System-Owned Portion],E2295,Table15[If Material Anything Other than "Lead" in Column E,Was Material Ever Previously Lead?],G2295,Table15[Customer-Owned Portion],O2295),Table15[Unique ID],0),0)))</f>
        <v>Non-lead</v>
      </c>
      <c r="X2295"/>
    </row>
    <row r="2296" spans="2:24" ht="30" x14ac:dyDescent="0.25">
      <c r="B2296" s="146">
        <v>26366317</v>
      </c>
      <c r="C2296" s="31" t="s">
        <v>2626</v>
      </c>
      <c r="D2296" s="31">
        <v>2508</v>
      </c>
      <c r="E2296" s="44" t="s">
        <v>43</v>
      </c>
      <c r="F2296" s="43" t="s">
        <v>34</v>
      </c>
      <c r="G2296" s="84" t="s">
        <v>34</v>
      </c>
      <c r="H2296" s="31" t="s">
        <v>3177</v>
      </c>
      <c r="I2296" s="31"/>
      <c r="J2296" s="84" t="s">
        <v>106</v>
      </c>
      <c r="K2296" s="31" t="s">
        <v>36</v>
      </c>
      <c r="L2296" s="31" t="s">
        <v>95</v>
      </c>
      <c r="M2296" s="169">
        <v>45516</v>
      </c>
      <c r="N2296" s="148"/>
      <c r="O2296" s="106" t="s">
        <v>43</v>
      </c>
      <c r="P2296" s="43" t="s">
        <v>3178</v>
      </c>
      <c r="Q2296" s="31"/>
      <c r="R2296" s="84" t="s">
        <v>106</v>
      </c>
      <c r="S2296" s="31" t="s">
        <v>36</v>
      </c>
      <c r="T2296" s="31" t="s">
        <v>95</v>
      </c>
      <c r="U2296" s="169">
        <v>45516</v>
      </c>
      <c r="V2296" s="150"/>
      <c r="W2296" s="141" t="str" cm="1">
        <f t="array" ref="W2296">IF(SUM(LEN(B2296:V2296))=0,"",IF(OR(OR(ISBLANK(F2296),SUM(LEN(C2296),LEN(D2296))=0),AND(NOT(E2296="Unknown"),ISBLANK(J2296)),AND(NOT(O2296="Unknown"),ISBLANK(R2296))),"Missing Information", INDEX(Table15[Entire Service Line Classification], MATCH(SUMIFS(Table15[Unique ID],Table15[System-Owned Portion],E2296,Table15[If Material Anything Other than "Lead" in Column E,Was Material Ever Previously Lead?],G2296,Table15[Customer-Owned Portion],O2296),Table15[Unique ID],0),0)))</f>
        <v>Non-lead</v>
      </c>
      <c r="X2296"/>
    </row>
    <row r="2297" spans="2:24" ht="30" x14ac:dyDescent="0.25">
      <c r="B2297" s="146">
        <v>26366280</v>
      </c>
      <c r="C2297" s="31" t="s">
        <v>2627</v>
      </c>
      <c r="D2297" s="31">
        <v>2509</v>
      </c>
      <c r="E2297" s="44" t="s">
        <v>43</v>
      </c>
      <c r="F2297" s="43" t="s">
        <v>34</v>
      </c>
      <c r="G2297" s="84" t="s">
        <v>34</v>
      </c>
      <c r="H2297" s="31" t="s">
        <v>3177</v>
      </c>
      <c r="I2297" s="31"/>
      <c r="J2297" s="84" t="s">
        <v>106</v>
      </c>
      <c r="K2297" s="31" t="s">
        <v>36</v>
      </c>
      <c r="L2297" s="31" t="s">
        <v>95</v>
      </c>
      <c r="M2297" s="169">
        <v>45516</v>
      </c>
      <c r="N2297" s="148"/>
      <c r="O2297" s="106" t="s">
        <v>42</v>
      </c>
      <c r="P2297" s="43" t="s">
        <v>3178</v>
      </c>
      <c r="Q2297" s="31"/>
      <c r="R2297" s="84" t="s">
        <v>106</v>
      </c>
      <c r="S2297" s="31" t="s">
        <v>36</v>
      </c>
      <c r="T2297" s="31" t="s">
        <v>95</v>
      </c>
      <c r="U2297" s="169">
        <v>45516</v>
      </c>
      <c r="V2297" s="150"/>
      <c r="W2297" s="141" t="str" cm="1">
        <f t="array" ref="W2297">IF(SUM(LEN(B2297:V2297))=0,"",IF(OR(OR(ISBLANK(F2297),SUM(LEN(C2297),LEN(D2297))=0),AND(NOT(E2297="Unknown"),ISBLANK(J2297)),AND(NOT(O2297="Unknown"),ISBLANK(R2297))),"Missing Information", INDEX(Table15[Entire Service Line Classification], MATCH(SUMIFS(Table15[Unique ID],Table15[System-Owned Portion],E2297,Table15[If Material Anything Other than "Lead" in Column E,Was Material Ever Previously Lead?],G2297,Table15[Customer-Owned Portion],O2297),Table15[Unique ID],0),0)))</f>
        <v>Non-lead</v>
      </c>
      <c r="X2297"/>
    </row>
    <row r="2298" spans="2:24" ht="30" x14ac:dyDescent="0.25">
      <c r="B2298" s="146">
        <v>26366362</v>
      </c>
      <c r="C2298" s="31" t="s">
        <v>2628</v>
      </c>
      <c r="D2298" s="31">
        <v>2510</v>
      </c>
      <c r="E2298" s="44" t="s">
        <v>43</v>
      </c>
      <c r="F2298" s="43" t="s">
        <v>34</v>
      </c>
      <c r="G2298" s="84" t="s">
        <v>34</v>
      </c>
      <c r="H2298" s="31" t="s">
        <v>3177</v>
      </c>
      <c r="I2298" s="31"/>
      <c r="J2298" s="84" t="s">
        <v>106</v>
      </c>
      <c r="K2298" s="31" t="s">
        <v>36</v>
      </c>
      <c r="L2298" s="31" t="s">
        <v>95</v>
      </c>
      <c r="M2298" s="169">
        <v>45516</v>
      </c>
      <c r="N2298" s="148"/>
      <c r="O2298" s="106" t="s">
        <v>43</v>
      </c>
      <c r="P2298" s="43" t="s">
        <v>3178</v>
      </c>
      <c r="Q2298" s="31"/>
      <c r="R2298" s="84" t="s">
        <v>106</v>
      </c>
      <c r="S2298" s="31" t="s">
        <v>36</v>
      </c>
      <c r="T2298" s="31" t="s">
        <v>95</v>
      </c>
      <c r="U2298" s="169">
        <v>45516</v>
      </c>
      <c r="V2298" s="150"/>
      <c r="W2298" s="141" t="str" cm="1">
        <f t="array" ref="W2298">IF(SUM(LEN(B2298:V2298))=0,"",IF(OR(OR(ISBLANK(F2298),SUM(LEN(C2298),LEN(D2298))=0),AND(NOT(E2298="Unknown"),ISBLANK(J2298)),AND(NOT(O2298="Unknown"),ISBLANK(R2298))),"Missing Information", INDEX(Table15[Entire Service Line Classification], MATCH(SUMIFS(Table15[Unique ID],Table15[System-Owned Portion],E2298,Table15[If Material Anything Other than "Lead" in Column E,Was Material Ever Previously Lead?],G2298,Table15[Customer-Owned Portion],O2298),Table15[Unique ID],0),0)))</f>
        <v>Non-lead</v>
      </c>
      <c r="X2298"/>
    </row>
    <row r="2299" spans="2:24" ht="30" x14ac:dyDescent="0.25">
      <c r="B2299" s="146">
        <v>26366282</v>
      </c>
      <c r="C2299" s="31" t="s">
        <v>2629</v>
      </c>
      <c r="D2299" s="31">
        <v>2511</v>
      </c>
      <c r="E2299" s="44" t="s">
        <v>43</v>
      </c>
      <c r="F2299" s="43" t="s">
        <v>34</v>
      </c>
      <c r="G2299" s="84" t="s">
        <v>34</v>
      </c>
      <c r="H2299" s="31" t="s">
        <v>3177</v>
      </c>
      <c r="I2299" s="31"/>
      <c r="J2299" s="84" t="s">
        <v>106</v>
      </c>
      <c r="K2299" s="31" t="s">
        <v>36</v>
      </c>
      <c r="L2299" s="31" t="s">
        <v>95</v>
      </c>
      <c r="M2299" s="169">
        <v>45516</v>
      </c>
      <c r="N2299" s="148"/>
      <c r="O2299" s="106" t="s">
        <v>42</v>
      </c>
      <c r="P2299" s="43" t="s">
        <v>3178</v>
      </c>
      <c r="Q2299" s="31"/>
      <c r="R2299" s="84" t="s">
        <v>106</v>
      </c>
      <c r="S2299" s="31" t="s">
        <v>36</v>
      </c>
      <c r="T2299" s="31" t="s">
        <v>95</v>
      </c>
      <c r="U2299" s="169">
        <v>45516</v>
      </c>
      <c r="V2299" s="150"/>
      <c r="W2299" s="141" t="str" cm="1">
        <f t="array" ref="W2299">IF(SUM(LEN(B2299:V2299))=0,"",IF(OR(OR(ISBLANK(F2299),SUM(LEN(C2299),LEN(D2299))=0),AND(NOT(E2299="Unknown"),ISBLANK(J2299)),AND(NOT(O2299="Unknown"),ISBLANK(R2299))),"Missing Information", INDEX(Table15[Entire Service Line Classification], MATCH(SUMIFS(Table15[Unique ID],Table15[System-Owned Portion],E2299,Table15[If Material Anything Other than "Lead" in Column E,Was Material Ever Previously Lead?],G2299,Table15[Customer-Owned Portion],O2299),Table15[Unique ID],0),0)))</f>
        <v>Non-lead</v>
      </c>
      <c r="X2299"/>
    </row>
    <row r="2300" spans="2:24" ht="30" x14ac:dyDescent="0.25">
      <c r="B2300" s="146">
        <v>26366237</v>
      </c>
      <c r="C2300" s="31" t="s">
        <v>2630</v>
      </c>
      <c r="D2300" s="31">
        <v>2512</v>
      </c>
      <c r="E2300" s="44" t="s">
        <v>43</v>
      </c>
      <c r="F2300" s="43" t="s">
        <v>34</v>
      </c>
      <c r="G2300" s="84" t="s">
        <v>34</v>
      </c>
      <c r="H2300" s="31" t="s">
        <v>3177</v>
      </c>
      <c r="I2300" s="31"/>
      <c r="J2300" s="84" t="s">
        <v>106</v>
      </c>
      <c r="K2300" s="31" t="s">
        <v>36</v>
      </c>
      <c r="L2300" s="31" t="s">
        <v>95</v>
      </c>
      <c r="M2300" s="169">
        <v>45516</v>
      </c>
      <c r="N2300" s="148"/>
      <c r="O2300" s="106" t="s">
        <v>43</v>
      </c>
      <c r="P2300" s="43" t="s">
        <v>3178</v>
      </c>
      <c r="Q2300" s="31"/>
      <c r="R2300" s="84" t="s">
        <v>106</v>
      </c>
      <c r="S2300" s="31" t="s">
        <v>36</v>
      </c>
      <c r="T2300" s="31" t="s">
        <v>95</v>
      </c>
      <c r="U2300" s="169">
        <v>45516</v>
      </c>
      <c r="V2300" s="150"/>
      <c r="W2300" s="141" t="str" cm="1">
        <f t="array" ref="W2300">IF(SUM(LEN(B2300:V2300))=0,"",IF(OR(OR(ISBLANK(F2300),SUM(LEN(C2300),LEN(D2300))=0),AND(NOT(E2300="Unknown"),ISBLANK(J2300)),AND(NOT(O2300="Unknown"),ISBLANK(R2300))),"Missing Information", INDEX(Table15[Entire Service Line Classification], MATCH(SUMIFS(Table15[Unique ID],Table15[System-Owned Portion],E2300,Table15[If Material Anything Other than "Lead" in Column E,Was Material Ever Previously Lead?],G2300,Table15[Customer-Owned Portion],O2300),Table15[Unique ID],0),0)))</f>
        <v>Non-lead</v>
      </c>
      <c r="X2300"/>
    </row>
    <row r="2301" spans="2:24" ht="30" x14ac:dyDescent="0.25">
      <c r="B2301" s="146">
        <v>26366299</v>
      </c>
      <c r="C2301" s="31" t="s">
        <v>2631</v>
      </c>
      <c r="D2301" s="31">
        <v>2513</v>
      </c>
      <c r="E2301" s="44" t="s">
        <v>43</v>
      </c>
      <c r="F2301" s="43" t="s">
        <v>34</v>
      </c>
      <c r="G2301" s="84" t="s">
        <v>34</v>
      </c>
      <c r="H2301" s="31" t="s">
        <v>3177</v>
      </c>
      <c r="I2301" s="31"/>
      <c r="J2301" s="84" t="s">
        <v>106</v>
      </c>
      <c r="K2301" s="31" t="s">
        <v>36</v>
      </c>
      <c r="L2301" s="31" t="s">
        <v>95</v>
      </c>
      <c r="M2301" s="169">
        <v>45516</v>
      </c>
      <c r="N2301" s="148"/>
      <c r="O2301" s="106" t="s">
        <v>42</v>
      </c>
      <c r="P2301" s="43" t="s">
        <v>3178</v>
      </c>
      <c r="Q2301" s="31"/>
      <c r="R2301" s="84" t="s">
        <v>106</v>
      </c>
      <c r="S2301" s="31" t="s">
        <v>36</v>
      </c>
      <c r="T2301" s="31" t="s">
        <v>95</v>
      </c>
      <c r="U2301" s="169">
        <v>45516</v>
      </c>
      <c r="V2301" s="150"/>
      <c r="W2301" s="141" t="str" cm="1">
        <f t="array" ref="W2301">IF(SUM(LEN(B2301:V2301))=0,"",IF(OR(OR(ISBLANK(F2301),SUM(LEN(C2301),LEN(D2301))=0),AND(NOT(E2301="Unknown"),ISBLANK(J2301)),AND(NOT(O2301="Unknown"),ISBLANK(R2301))),"Missing Information", INDEX(Table15[Entire Service Line Classification], MATCH(SUMIFS(Table15[Unique ID],Table15[System-Owned Portion],E2301,Table15[If Material Anything Other than "Lead" in Column E,Was Material Ever Previously Lead?],G2301,Table15[Customer-Owned Portion],O2301),Table15[Unique ID],0),0)))</f>
        <v>Non-lead</v>
      </c>
      <c r="X2301"/>
    </row>
    <row r="2302" spans="2:24" ht="30" x14ac:dyDescent="0.25">
      <c r="B2302" s="146">
        <v>26366278</v>
      </c>
      <c r="C2302" s="31" t="s">
        <v>2632</v>
      </c>
      <c r="D2302" s="31">
        <v>2514</v>
      </c>
      <c r="E2302" s="44" t="s">
        <v>43</v>
      </c>
      <c r="F2302" s="43" t="s">
        <v>34</v>
      </c>
      <c r="G2302" s="84" t="s">
        <v>34</v>
      </c>
      <c r="H2302" s="31" t="s">
        <v>3177</v>
      </c>
      <c r="I2302" s="31"/>
      <c r="J2302" s="84" t="s">
        <v>106</v>
      </c>
      <c r="K2302" s="31" t="s">
        <v>36</v>
      </c>
      <c r="L2302" s="31" t="s">
        <v>95</v>
      </c>
      <c r="M2302" s="169">
        <v>45516</v>
      </c>
      <c r="N2302" s="148"/>
      <c r="O2302" s="106" t="s">
        <v>43</v>
      </c>
      <c r="P2302" s="43" t="s">
        <v>3178</v>
      </c>
      <c r="Q2302" s="31"/>
      <c r="R2302" s="84" t="s">
        <v>106</v>
      </c>
      <c r="S2302" s="31" t="s">
        <v>36</v>
      </c>
      <c r="T2302" s="31" t="s">
        <v>95</v>
      </c>
      <c r="U2302" s="169">
        <v>45516</v>
      </c>
      <c r="V2302" s="150"/>
      <c r="W2302" s="141" t="str" cm="1">
        <f t="array" ref="W2302">IF(SUM(LEN(B2302:V2302))=0,"",IF(OR(OR(ISBLANK(F2302),SUM(LEN(C2302),LEN(D2302))=0),AND(NOT(E2302="Unknown"),ISBLANK(J2302)),AND(NOT(O2302="Unknown"),ISBLANK(R2302))),"Missing Information", INDEX(Table15[Entire Service Line Classification], MATCH(SUMIFS(Table15[Unique ID],Table15[System-Owned Portion],E2302,Table15[If Material Anything Other than "Lead" in Column E,Was Material Ever Previously Lead?],G2302,Table15[Customer-Owned Portion],O2302),Table15[Unique ID],0),0)))</f>
        <v>Non-lead</v>
      </c>
      <c r="X2302"/>
    </row>
    <row r="2303" spans="2:24" ht="30" x14ac:dyDescent="0.25">
      <c r="B2303" s="146">
        <v>26366323</v>
      </c>
      <c r="C2303" s="31" t="s">
        <v>2633</v>
      </c>
      <c r="D2303" s="31">
        <v>2515</v>
      </c>
      <c r="E2303" s="44" t="s">
        <v>43</v>
      </c>
      <c r="F2303" s="43" t="s">
        <v>34</v>
      </c>
      <c r="G2303" s="84" t="s">
        <v>34</v>
      </c>
      <c r="H2303" s="31" t="s">
        <v>3177</v>
      </c>
      <c r="I2303" s="31"/>
      <c r="J2303" s="84" t="s">
        <v>106</v>
      </c>
      <c r="K2303" s="31" t="s">
        <v>36</v>
      </c>
      <c r="L2303" s="31" t="s">
        <v>95</v>
      </c>
      <c r="M2303" s="169">
        <v>45516</v>
      </c>
      <c r="N2303" s="148"/>
      <c r="O2303" s="106" t="s">
        <v>43</v>
      </c>
      <c r="P2303" s="43" t="s">
        <v>3178</v>
      </c>
      <c r="Q2303" s="31"/>
      <c r="R2303" s="84" t="s">
        <v>106</v>
      </c>
      <c r="S2303" s="31" t="s">
        <v>36</v>
      </c>
      <c r="T2303" s="31" t="s">
        <v>95</v>
      </c>
      <c r="U2303" s="169">
        <v>45516</v>
      </c>
      <c r="V2303" s="150"/>
      <c r="W2303" s="141" t="str" cm="1">
        <f t="array" ref="W2303">IF(SUM(LEN(B2303:V2303))=0,"",IF(OR(OR(ISBLANK(F2303),SUM(LEN(C2303),LEN(D2303))=0),AND(NOT(E2303="Unknown"),ISBLANK(J2303)),AND(NOT(O2303="Unknown"),ISBLANK(R2303))),"Missing Information", INDEX(Table15[Entire Service Line Classification], MATCH(SUMIFS(Table15[Unique ID],Table15[System-Owned Portion],E2303,Table15[If Material Anything Other than "Lead" in Column E,Was Material Ever Previously Lead?],G2303,Table15[Customer-Owned Portion],O2303),Table15[Unique ID],0),0)))</f>
        <v>Non-lead</v>
      </c>
      <c r="X2303"/>
    </row>
    <row r="2304" spans="2:24" ht="30" x14ac:dyDescent="0.25">
      <c r="B2304" s="146">
        <v>26366363</v>
      </c>
      <c r="C2304" s="31" t="s">
        <v>2634</v>
      </c>
      <c r="D2304" s="31">
        <v>2516</v>
      </c>
      <c r="E2304" s="44" t="s">
        <v>43</v>
      </c>
      <c r="F2304" s="43" t="s">
        <v>34</v>
      </c>
      <c r="G2304" s="84" t="s">
        <v>34</v>
      </c>
      <c r="H2304" s="31" t="s">
        <v>3177</v>
      </c>
      <c r="I2304" s="31"/>
      <c r="J2304" s="84" t="s">
        <v>106</v>
      </c>
      <c r="K2304" s="31" t="s">
        <v>36</v>
      </c>
      <c r="L2304" s="31" t="s">
        <v>95</v>
      </c>
      <c r="M2304" s="169">
        <v>45516</v>
      </c>
      <c r="N2304" s="148"/>
      <c r="O2304" s="106" t="s">
        <v>42</v>
      </c>
      <c r="P2304" s="43" t="s">
        <v>3178</v>
      </c>
      <c r="Q2304" s="31"/>
      <c r="R2304" s="84" t="s">
        <v>106</v>
      </c>
      <c r="S2304" s="31" t="s">
        <v>36</v>
      </c>
      <c r="T2304" s="31" t="s">
        <v>95</v>
      </c>
      <c r="U2304" s="169">
        <v>45516</v>
      </c>
      <c r="V2304" s="150"/>
      <c r="W2304" s="141" t="str" cm="1">
        <f t="array" ref="W2304">IF(SUM(LEN(B2304:V2304))=0,"",IF(OR(OR(ISBLANK(F2304),SUM(LEN(C2304),LEN(D2304))=0),AND(NOT(E2304="Unknown"),ISBLANK(J2304)),AND(NOT(O2304="Unknown"),ISBLANK(R2304))),"Missing Information", INDEX(Table15[Entire Service Line Classification], MATCH(SUMIFS(Table15[Unique ID],Table15[System-Owned Portion],E2304,Table15[If Material Anything Other than "Lead" in Column E,Was Material Ever Previously Lead?],G2304,Table15[Customer-Owned Portion],O2304),Table15[Unique ID],0),0)))</f>
        <v>Non-lead</v>
      </c>
      <c r="X2304"/>
    </row>
    <row r="2305" spans="2:24" ht="30" x14ac:dyDescent="0.25">
      <c r="B2305" s="146">
        <v>26366297</v>
      </c>
      <c r="C2305" s="31" t="s">
        <v>2635</v>
      </c>
      <c r="D2305" s="31">
        <v>2517</v>
      </c>
      <c r="E2305" s="44" t="s">
        <v>43</v>
      </c>
      <c r="F2305" s="43" t="s">
        <v>34</v>
      </c>
      <c r="G2305" s="84" t="s">
        <v>34</v>
      </c>
      <c r="H2305" s="31" t="s">
        <v>3177</v>
      </c>
      <c r="I2305" s="31"/>
      <c r="J2305" s="84" t="s">
        <v>106</v>
      </c>
      <c r="K2305" s="31" t="s">
        <v>36</v>
      </c>
      <c r="L2305" s="31" t="s">
        <v>95</v>
      </c>
      <c r="M2305" s="169">
        <v>45516</v>
      </c>
      <c r="N2305" s="148"/>
      <c r="O2305" s="106" t="s">
        <v>43</v>
      </c>
      <c r="P2305" s="43" t="s">
        <v>3178</v>
      </c>
      <c r="Q2305" s="31"/>
      <c r="R2305" s="84" t="s">
        <v>106</v>
      </c>
      <c r="S2305" s="31" t="s">
        <v>36</v>
      </c>
      <c r="T2305" s="31" t="s">
        <v>95</v>
      </c>
      <c r="U2305" s="169">
        <v>45516</v>
      </c>
      <c r="V2305" s="150"/>
      <c r="W2305" s="141" t="str" cm="1">
        <f t="array" ref="W2305">IF(SUM(LEN(B2305:V2305))=0,"",IF(OR(OR(ISBLANK(F2305),SUM(LEN(C2305),LEN(D2305))=0),AND(NOT(E2305="Unknown"),ISBLANK(J2305)),AND(NOT(O2305="Unknown"),ISBLANK(R2305))),"Missing Information", INDEX(Table15[Entire Service Line Classification], MATCH(SUMIFS(Table15[Unique ID],Table15[System-Owned Portion],E2305,Table15[If Material Anything Other than "Lead" in Column E,Was Material Ever Previously Lead?],G2305,Table15[Customer-Owned Portion],O2305),Table15[Unique ID],0),0)))</f>
        <v>Non-lead</v>
      </c>
      <c r="X2305"/>
    </row>
    <row r="2306" spans="2:24" ht="30" x14ac:dyDescent="0.25">
      <c r="B2306" s="146">
        <v>26366247</v>
      </c>
      <c r="C2306" s="31" t="s">
        <v>2636</v>
      </c>
      <c r="D2306" s="31">
        <v>2518</v>
      </c>
      <c r="E2306" s="44" t="s">
        <v>43</v>
      </c>
      <c r="F2306" s="43" t="s">
        <v>34</v>
      </c>
      <c r="G2306" s="84" t="s">
        <v>34</v>
      </c>
      <c r="H2306" s="31" t="s">
        <v>3177</v>
      </c>
      <c r="I2306" s="31"/>
      <c r="J2306" s="84" t="s">
        <v>106</v>
      </c>
      <c r="K2306" s="31" t="s">
        <v>36</v>
      </c>
      <c r="L2306" s="31" t="s">
        <v>95</v>
      </c>
      <c r="M2306" s="169">
        <v>45516</v>
      </c>
      <c r="N2306" s="148"/>
      <c r="O2306" s="106" t="s">
        <v>43</v>
      </c>
      <c r="P2306" s="43" t="s">
        <v>3178</v>
      </c>
      <c r="Q2306" s="31"/>
      <c r="R2306" s="84" t="s">
        <v>106</v>
      </c>
      <c r="S2306" s="31" t="s">
        <v>36</v>
      </c>
      <c r="T2306" s="31" t="s">
        <v>95</v>
      </c>
      <c r="U2306" s="169">
        <v>45516</v>
      </c>
      <c r="V2306" s="150"/>
      <c r="W2306" s="141" t="str" cm="1">
        <f t="array" ref="W2306">IF(SUM(LEN(B2306:V2306))=0,"",IF(OR(OR(ISBLANK(F2306),SUM(LEN(C2306),LEN(D2306))=0),AND(NOT(E2306="Unknown"),ISBLANK(J2306)),AND(NOT(O2306="Unknown"),ISBLANK(R2306))),"Missing Information", INDEX(Table15[Entire Service Line Classification], MATCH(SUMIFS(Table15[Unique ID],Table15[System-Owned Portion],E2306,Table15[If Material Anything Other than "Lead" in Column E,Was Material Ever Previously Lead?],G2306,Table15[Customer-Owned Portion],O2306),Table15[Unique ID],0),0)))</f>
        <v>Non-lead</v>
      </c>
      <c r="X2306"/>
    </row>
    <row r="2307" spans="2:24" ht="30" x14ac:dyDescent="0.25">
      <c r="B2307" s="146">
        <v>26366291</v>
      </c>
      <c r="C2307" s="31" t="s">
        <v>2637</v>
      </c>
      <c r="D2307" s="31">
        <v>2519</v>
      </c>
      <c r="E2307" s="44" t="s">
        <v>43</v>
      </c>
      <c r="F2307" s="43" t="s">
        <v>34</v>
      </c>
      <c r="G2307" s="84" t="s">
        <v>34</v>
      </c>
      <c r="H2307" s="31" t="s">
        <v>3177</v>
      </c>
      <c r="I2307" s="31"/>
      <c r="J2307" s="84" t="s">
        <v>106</v>
      </c>
      <c r="K2307" s="31" t="s">
        <v>36</v>
      </c>
      <c r="L2307" s="31" t="s">
        <v>95</v>
      </c>
      <c r="M2307" s="169">
        <v>45516</v>
      </c>
      <c r="N2307" s="148"/>
      <c r="O2307" s="106" t="s">
        <v>43</v>
      </c>
      <c r="P2307" s="43" t="s">
        <v>3178</v>
      </c>
      <c r="Q2307" s="31"/>
      <c r="R2307" s="84" t="s">
        <v>106</v>
      </c>
      <c r="S2307" s="31" t="s">
        <v>36</v>
      </c>
      <c r="T2307" s="31" t="s">
        <v>95</v>
      </c>
      <c r="U2307" s="169">
        <v>45516</v>
      </c>
      <c r="V2307" s="150"/>
      <c r="W2307" s="141" t="str" cm="1">
        <f t="array" ref="W2307">IF(SUM(LEN(B2307:V2307))=0,"",IF(OR(OR(ISBLANK(F2307),SUM(LEN(C2307),LEN(D2307))=0),AND(NOT(E2307="Unknown"),ISBLANK(J2307)),AND(NOT(O2307="Unknown"),ISBLANK(R2307))),"Missing Information", INDEX(Table15[Entire Service Line Classification], MATCH(SUMIFS(Table15[Unique ID],Table15[System-Owned Portion],E2307,Table15[If Material Anything Other than "Lead" in Column E,Was Material Ever Previously Lead?],G2307,Table15[Customer-Owned Portion],O2307),Table15[Unique ID],0),0)))</f>
        <v>Non-lead</v>
      </c>
      <c r="X2307"/>
    </row>
    <row r="2308" spans="2:24" ht="30" x14ac:dyDescent="0.25">
      <c r="B2308" s="146">
        <v>26366082</v>
      </c>
      <c r="C2308" s="31" t="s">
        <v>2638</v>
      </c>
      <c r="D2308" s="31">
        <v>2520</v>
      </c>
      <c r="E2308" s="44" t="s">
        <v>43</v>
      </c>
      <c r="F2308" s="43" t="s">
        <v>34</v>
      </c>
      <c r="G2308" s="84" t="s">
        <v>34</v>
      </c>
      <c r="H2308" s="31" t="s">
        <v>3177</v>
      </c>
      <c r="I2308" s="31"/>
      <c r="J2308" s="84" t="s">
        <v>106</v>
      </c>
      <c r="K2308" s="31" t="s">
        <v>36</v>
      </c>
      <c r="L2308" s="31" t="s">
        <v>95</v>
      </c>
      <c r="M2308" s="169">
        <v>45516</v>
      </c>
      <c r="N2308" s="148"/>
      <c r="O2308" s="106" t="s">
        <v>43</v>
      </c>
      <c r="P2308" s="43" t="s">
        <v>3178</v>
      </c>
      <c r="Q2308" s="31"/>
      <c r="R2308" s="84" t="s">
        <v>106</v>
      </c>
      <c r="S2308" s="31" t="s">
        <v>36</v>
      </c>
      <c r="T2308" s="31" t="s">
        <v>95</v>
      </c>
      <c r="U2308" s="169">
        <v>45516</v>
      </c>
      <c r="V2308" s="150"/>
      <c r="W2308" s="141" t="str" cm="1">
        <f t="array" ref="W2308">IF(SUM(LEN(B2308:V2308))=0,"",IF(OR(OR(ISBLANK(F2308),SUM(LEN(C2308),LEN(D2308))=0),AND(NOT(E2308="Unknown"),ISBLANK(J2308)),AND(NOT(O2308="Unknown"),ISBLANK(R2308))),"Missing Information", INDEX(Table15[Entire Service Line Classification], MATCH(SUMIFS(Table15[Unique ID],Table15[System-Owned Portion],E2308,Table15[If Material Anything Other than "Lead" in Column E,Was Material Ever Previously Lead?],G2308,Table15[Customer-Owned Portion],O2308),Table15[Unique ID],0),0)))</f>
        <v>Non-lead</v>
      </c>
      <c r="X2308"/>
    </row>
    <row r="2309" spans="2:24" ht="30" x14ac:dyDescent="0.25">
      <c r="B2309" s="146">
        <v>26366295</v>
      </c>
      <c r="C2309" s="31" t="s">
        <v>2639</v>
      </c>
      <c r="D2309" s="31">
        <v>2521</v>
      </c>
      <c r="E2309" s="44" t="s">
        <v>43</v>
      </c>
      <c r="F2309" s="43" t="s">
        <v>34</v>
      </c>
      <c r="G2309" s="84" t="s">
        <v>34</v>
      </c>
      <c r="H2309" s="31" t="s">
        <v>3177</v>
      </c>
      <c r="I2309" s="31"/>
      <c r="J2309" s="84" t="s">
        <v>106</v>
      </c>
      <c r="K2309" s="31" t="s">
        <v>36</v>
      </c>
      <c r="L2309" s="31" t="s">
        <v>95</v>
      </c>
      <c r="M2309" s="169">
        <v>45516</v>
      </c>
      <c r="N2309" s="148"/>
      <c r="O2309" s="106" t="s">
        <v>42</v>
      </c>
      <c r="P2309" s="43" t="s">
        <v>3178</v>
      </c>
      <c r="Q2309" s="31"/>
      <c r="R2309" s="84" t="s">
        <v>106</v>
      </c>
      <c r="S2309" s="31" t="s">
        <v>36</v>
      </c>
      <c r="T2309" s="31" t="s">
        <v>95</v>
      </c>
      <c r="U2309" s="169">
        <v>45516</v>
      </c>
      <c r="V2309" s="150"/>
      <c r="W2309" s="141" t="str" cm="1">
        <f t="array" ref="W2309">IF(SUM(LEN(B2309:V2309))=0,"",IF(OR(OR(ISBLANK(F2309),SUM(LEN(C2309),LEN(D2309))=0),AND(NOT(E2309="Unknown"),ISBLANK(J2309)),AND(NOT(O2309="Unknown"),ISBLANK(R2309))),"Missing Information", INDEX(Table15[Entire Service Line Classification], MATCH(SUMIFS(Table15[Unique ID],Table15[System-Owned Portion],E2309,Table15[If Material Anything Other than "Lead" in Column E,Was Material Ever Previously Lead?],G2309,Table15[Customer-Owned Portion],O2309),Table15[Unique ID],0),0)))</f>
        <v>Non-lead</v>
      </c>
      <c r="X2309"/>
    </row>
    <row r="2310" spans="2:24" ht="30" x14ac:dyDescent="0.25">
      <c r="B2310" s="146">
        <v>26366250</v>
      </c>
      <c r="C2310" s="31" t="s">
        <v>2640</v>
      </c>
      <c r="D2310" s="31">
        <v>2522</v>
      </c>
      <c r="E2310" s="44" t="s">
        <v>43</v>
      </c>
      <c r="F2310" s="43" t="s">
        <v>34</v>
      </c>
      <c r="G2310" s="84" t="s">
        <v>34</v>
      </c>
      <c r="H2310" s="31" t="s">
        <v>3177</v>
      </c>
      <c r="I2310" s="31"/>
      <c r="J2310" s="84" t="s">
        <v>106</v>
      </c>
      <c r="K2310" s="31" t="s">
        <v>36</v>
      </c>
      <c r="L2310" s="31" t="s">
        <v>95</v>
      </c>
      <c r="M2310" s="169">
        <v>45516</v>
      </c>
      <c r="N2310" s="148"/>
      <c r="O2310" s="106" t="s">
        <v>43</v>
      </c>
      <c r="P2310" s="43" t="s">
        <v>3178</v>
      </c>
      <c r="Q2310" s="31"/>
      <c r="R2310" s="84" t="s">
        <v>106</v>
      </c>
      <c r="S2310" s="31" t="s">
        <v>36</v>
      </c>
      <c r="T2310" s="31" t="s">
        <v>95</v>
      </c>
      <c r="U2310" s="169">
        <v>45516</v>
      </c>
      <c r="V2310" s="150"/>
      <c r="W2310" s="141" t="str" cm="1">
        <f t="array" ref="W2310">IF(SUM(LEN(B2310:V2310))=0,"",IF(OR(OR(ISBLANK(F2310),SUM(LEN(C2310),LEN(D2310))=0),AND(NOT(E2310="Unknown"),ISBLANK(J2310)),AND(NOT(O2310="Unknown"),ISBLANK(R2310))),"Missing Information", INDEX(Table15[Entire Service Line Classification], MATCH(SUMIFS(Table15[Unique ID],Table15[System-Owned Portion],E2310,Table15[If Material Anything Other than "Lead" in Column E,Was Material Ever Previously Lead?],G2310,Table15[Customer-Owned Portion],O2310),Table15[Unique ID],0),0)))</f>
        <v>Non-lead</v>
      </c>
      <c r="X2310"/>
    </row>
    <row r="2311" spans="2:24" ht="30" x14ac:dyDescent="0.25">
      <c r="B2311" s="146">
        <v>26366359</v>
      </c>
      <c r="C2311" s="31" t="s">
        <v>2641</v>
      </c>
      <c r="D2311" s="31">
        <v>2523</v>
      </c>
      <c r="E2311" s="44" t="s">
        <v>43</v>
      </c>
      <c r="F2311" s="43" t="s">
        <v>34</v>
      </c>
      <c r="G2311" s="84" t="s">
        <v>34</v>
      </c>
      <c r="H2311" s="31" t="s">
        <v>3177</v>
      </c>
      <c r="I2311" s="31"/>
      <c r="J2311" s="84" t="s">
        <v>106</v>
      </c>
      <c r="K2311" s="31" t="s">
        <v>36</v>
      </c>
      <c r="L2311" s="31" t="s">
        <v>95</v>
      </c>
      <c r="M2311" s="169">
        <v>45516</v>
      </c>
      <c r="N2311" s="148"/>
      <c r="O2311" s="106" t="s">
        <v>43</v>
      </c>
      <c r="P2311" s="43" t="s">
        <v>3178</v>
      </c>
      <c r="Q2311" s="31"/>
      <c r="R2311" s="84" t="s">
        <v>106</v>
      </c>
      <c r="S2311" s="31" t="s">
        <v>36</v>
      </c>
      <c r="T2311" s="31" t="s">
        <v>95</v>
      </c>
      <c r="U2311" s="169">
        <v>45516</v>
      </c>
      <c r="V2311" s="150"/>
      <c r="W2311" s="141" t="str" cm="1">
        <f t="array" ref="W2311">IF(SUM(LEN(B2311:V2311))=0,"",IF(OR(OR(ISBLANK(F2311),SUM(LEN(C2311),LEN(D2311))=0),AND(NOT(E2311="Unknown"),ISBLANK(J2311)),AND(NOT(O2311="Unknown"),ISBLANK(R2311))),"Missing Information", INDEX(Table15[Entire Service Line Classification], MATCH(SUMIFS(Table15[Unique ID],Table15[System-Owned Portion],E2311,Table15[If Material Anything Other than "Lead" in Column E,Was Material Ever Previously Lead?],G2311,Table15[Customer-Owned Portion],O2311),Table15[Unique ID],0),0)))</f>
        <v>Non-lead</v>
      </c>
      <c r="X2311"/>
    </row>
    <row r="2312" spans="2:24" ht="30" x14ac:dyDescent="0.25">
      <c r="B2312" s="146">
        <v>26366292</v>
      </c>
      <c r="C2312" s="31" t="s">
        <v>2642</v>
      </c>
      <c r="D2312" s="31">
        <v>2524</v>
      </c>
      <c r="E2312" s="44" t="s">
        <v>43</v>
      </c>
      <c r="F2312" s="43" t="s">
        <v>34</v>
      </c>
      <c r="G2312" s="84" t="s">
        <v>34</v>
      </c>
      <c r="H2312" s="31" t="s">
        <v>3177</v>
      </c>
      <c r="I2312" s="31"/>
      <c r="J2312" s="84" t="s">
        <v>106</v>
      </c>
      <c r="K2312" s="31" t="s">
        <v>36</v>
      </c>
      <c r="L2312" s="31" t="s">
        <v>95</v>
      </c>
      <c r="M2312" s="169">
        <v>45516</v>
      </c>
      <c r="N2312" s="148"/>
      <c r="O2312" s="106" t="s">
        <v>43</v>
      </c>
      <c r="P2312" s="43" t="s">
        <v>3178</v>
      </c>
      <c r="Q2312" s="31"/>
      <c r="R2312" s="84" t="s">
        <v>106</v>
      </c>
      <c r="S2312" s="31" t="s">
        <v>36</v>
      </c>
      <c r="T2312" s="31" t="s">
        <v>95</v>
      </c>
      <c r="U2312" s="169">
        <v>45516</v>
      </c>
      <c r="V2312" s="150"/>
      <c r="W2312" s="141" t="str" cm="1">
        <f t="array" ref="W2312">IF(SUM(LEN(B2312:V2312))=0,"",IF(OR(OR(ISBLANK(F2312),SUM(LEN(C2312),LEN(D2312))=0),AND(NOT(E2312="Unknown"),ISBLANK(J2312)),AND(NOT(O2312="Unknown"),ISBLANK(R2312))),"Missing Information", INDEX(Table15[Entire Service Line Classification], MATCH(SUMIFS(Table15[Unique ID],Table15[System-Owned Portion],E2312,Table15[If Material Anything Other than "Lead" in Column E,Was Material Ever Previously Lead?],G2312,Table15[Customer-Owned Portion],O2312),Table15[Unique ID],0),0)))</f>
        <v>Non-lead</v>
      </c>
      <c r="X2312"/>
    </row>
    <row r="2313" spans="2:24" ht="30" x14ac:dyDescent="0.25">
      <c r="B2313" s="146">
        <v>26366283</v>
      </c>
      <c r="C2313" s="31" t="s">
        <v>2643</v>
      </c>
      <c r="D2313" s="31">
        <v>2525</v>
      </c>
      <c r="E2313" s="44" t="s">
        <v>43</v>
      </c>
      <c r="F2313" s="43" t="s">
        <v>34</v>
      </c>
      <c r="G2313" s="84" t="s">
        <v>34</v>
      </c>
      <c r="H2313" s="31" t="s">
        <v>3177</v>
      </c>
      <c r="I2313" s="31"/>
      <c r="J2313" s="84" t="s">
        <v>106</v>
      </c>
      <c r="K2313" s="31" t="s">
        <v>36</v>
      </c>
      <c r="L2313" s="31" t="s">
        <v>95</v>
      </c>
      <c r="M2313" s="169">
        <v>45516</v>
      </c>
      <c r="N2313" s="148"/>
      <c r="O2313" s="106" t="s">
        <v>43</v>
      </c>
      <c r="P2313" s="43" t="s">
        <v>3178</v>
      </c>
      <c r="Q2313" s="31"/>
      <c r="R2313" s="84" t="s">
        <v>106</v>
      </c>
      <c r="S2313" s="31" t="s">
        <v>36</v>
      </c>
      <c r="T2313" s="31" t="s">
        <v>95</v>
      </c>
      <c r="U2313" s="169">
        <v>45516</v>
      </c>
      <c r="V2313" s="150"/>
      <c r="W2313" s="141" t="str" cm="1">
        <f t="array" ref="W2313">IF(SUM(LEN(B2313:V2313))=0,"",IF(OR(OR(ISBLANK(F2313),SUM(LEN(C2313),LEN(D2313))=0),AND(NOT(E2313="Unknown"),ISBLANK(J2313)),AND(NOT(O2313="Unknown"),ISBLANK(R2313))),"Missing Information", INDEX(Table15[Entire Service Line Classification], MATCH(SUMIFS(Table15[Unique ID],Table15[System-Owned Portion],E2313,Table15[If Material Anything Other than "Lead" in Column E,Was Material Ever Previously Lead?],G2313,Table15[Customer-Owned Portion],O2313),Table15[Unique ID],0),0)))</f>
        <v>Non-lead</v>
      </c>
      <c r="X2313"/>
    </row>
    <row r="2314" spans="2:24" ht="30" x14ac:dyDescent="0.25">
      <c r="B2314" s="146">
        <v>26359356</v>
      </c>
      <c r="C2314" s="31" t="s">
        <v>2644</v>
      </c>
      <c r="D2314" s="31">
        <v>2526</v>
      </c>
      <c r="E2314" s="44" t="s">
        <v>43</v>
      </c>
      <c r="F2314" s="43" t="s">
        <v>34</v>
      </c>
      <c r="G2314" s="84" t="s">
        <v>34</v>
      </c>
      <c r="H2314" s="31" t="s">
        <v>3177</v>
      </c>
      <c r="I2314" s="31"/>
      <c r="J2314" s="84" t="s">
        <v>106</v>
      </c>
      <c r="K2314" s="31" t="s">
        <v>36</v>
      </c>
      <c r="L2314" s="31" t="s">
        <v>95</v>
      </c>
      <c r="M2314" s="169">
        <v>45516</v>
      </c>
      <c r="N2314" s="148"/>
      <c r="O2314" s="106" t="s">
        <v>42</v>
      </c>
      <c r="P2314" s="43" t="s">
        <v>3178</v>
      </c>
      <c r="Q2314" s="31"/>
      <c r="R2314" s="84" t="s">
        <v>106</v>
      </c>
      <c r="S2314" s="31" t="s">
        <v>36</v>
      </c>
      <c r="T2314" s="31" t="s">
        <v>95</v>
      </c>
      <c r="U2314" s="169">
        <v>45516</v>
      </c>
      <c r="V2314" s="150"/>
      <c r="W2314" s="141" t="str" cm="1">
        <f t="array" ref="W2314">IF(SUM(LEN(B2314:V2314))=0,"",IF(OR(OR(ISBLANK(F2314),SUM(LEN(C2314),LEN(D2314))=0),AND(NOT(E2314="Unknown"),ISBLANK(J2314)),AND(NOT(O2314="Unknown"),ISBLANK(R2314))),"Missing Information", INDEX(Table15[Entire Service Line Classification], MATCH(SUMIFS(Table15[Unique ID],Table15[System-Owned Portion],E2314,Table15[If Material Anything Other than "Lead" in Column E,Was Material Ever Previously Lead?],G2314,Table15[Customer-Owned Portion],O2314),Table15[Unique ID],0),0)))</f>
        <v>Non-lead</v>
      </c>
      <c r="X2314"/>
    </row>
    <row r="2315" spans="2:24" ht="30" x14ac:dyDescent="0.25">
      <c r="B2315" s="146">
        <v>26395093</v>
      </c>
      <c r="C2315" s="31" t="s">
        <v>2645</v>
      </c>
      <c r="D2315" s="31">
        <v>2527</v>
      </c>
      <c r="E2315" s="44" t="s">
        <v>43</v>
      </c>
      <c r="F2315" s="43" t="s">
        <v>34</v>
      </c>
      <c r="G2315" s="84" t="s">
        <v>34</v>
      </c>
      <c r="H2315" s="31" t="s">
        <v>3177</v>
      </c>
      <c r="I2315" s="31"/>
      <c r="J2315" s="84" t="s">
        <v>106</v>
      </c>
      <c r="K2315" s="31" t="s">
        <v>36</v>
      </c>
      <c r="L2315" s="31" t="s">
        <v>95</v>
      </c>
      <c r="M2315" s="169">
        <v>45516</v>
      </c>
      <c r="N2315" s="148"/>
      <c r="O2315" s="106" t="s">
        <v>42</v>
      </c>
      <c r="P2315" s="43" t="s">
        <v>3178</v>
      </c>
      <c r="Q2315" s="31"/>
      <c r="R2315" s="84" t="s">
        <v>106</v>
      </c>
      <c r="S2315" s="31" t="s">
        <v>36</v>
      </c>
      <c r="T2315" s="31" t="s">
        <v>95</v>
      </c>
      <c r="U2315" s="169">
        <v>45516</v>
      </c>
      <c r="V2315" s="150"/>
      <c r="W2315" s="141" t="str" cm="1">
        <f t="array" ref="W2315">IF(SUM(LEN(B2315:V2315))=0,"",IF(OR(OR(ISBLANK(F2315),SUM(LEN(C2315),LEN(D2315))=0),AND(NOT(E2315="Unknown"),ISBLANK(J2315)),AND(NOT(O2315="Unknown"),ISBLANK(R2315))),"Missing Information", INDEX(Table15[Entire Service Line Classification], MATCH(SUMIFS(Table15[Unique ID],Table15[System-Owned Portion],E2315,Table15[If Material Anything Other than "Lead" in Column E,Was Material Ever Previously Lead?],G2315,Table15[Customer-Owned Portion],O2315),Table15[Unique ID],0),0)))</f>
        <v>Non-lead</v>
      </c>
      <c r="X2315"/>
    </row>
    <row r="2316" spans="2:24" ht="30" x14ac:dyDescent="0.25">
      <c r="B2316" s="146">
        <v>26366364</v>
      </c>
      <c r="C2316" s="31" t="s">
        <v>2646</v>
      </c>
      <c r="D2316" s="31">
        <v>2528</v>
      </c>
      <c r="E2316" s="44" t="s">
        <v>43</v>
      </c>
      <c r="F2316" s="43" t="s">
        <v>34</v>
      </c>
      <c r="G2316" s="84" t="s">
        <v>34</v>
      </c>
      <c r="H2316" s="31" t="s">
        <v>3177</v>
      </c>
      <c r="I2316" s="31"/>
      <c r="J2316" s="84" t="s">
        <v>106</v>
      </c>
      <c r="K2316" s="31" t="s">
        <v>36</v>
      </c>
      <c r="L2316" s="31" t="s">
        <v>95</v>
      </c>
      <c r="M2316" s="169">
        <v>45516</v>
      </c>
      <c r="N2316" s="148"/>
      <c r="O2316" s="106" t="s">
        <v>43</v>
      </c>
      <c r="P2316" s="43" t="s">
        <v>3178</v>
      </c>
      <c r="Q2316" s="31"/>
      <c r="R2316" s="84" t="s">
        <v>106</v>
      </c>
      <c r="S2316" s="31" t="s">
        <v>36</v>
      </c>
      <c r="T2316" s="31" t="s">
        <v>95</v>
      </c>
      <c r="U2316" s="169">
        <v>45516</v>
      </c>
      <c r="V2316" s="150"/>
      <c r="W2316" s="141" t="str" cm="1">
        <f t="array" ref="W2316">IF(SUM(LEN(B2316:V2316))=0,"",IF(OR(OR(ISBLANK(F2316),SUM(LEN(C2316),LEN(D2316))=0),AND(NOT(E2316="Unknown"),ISBLANK(J2316)),AND(NOT(O2316="Unknown"),ISBLANK(R2316))),"Missing Information", INDEX(Table15[Entire Service Line Classification], MATCH(SUMIFS(Table15[Unique ID],Table15[System-Owned Portion],E2316,Table15[If Material Anything Other than "Lead" in Column E,Was Material Ever Previously Lead?],G2316,Table15[Customer-Owned Portion],O2316),Table15[Unique ID],0),0)))</f>
        <v>Non-lead</v>
      </c>
      <c r="X2316"/>
    </row>
    <row r="2317" spans="2:24" ht="30" x14ac:dyDescent="0.25">
      <c r="B2317" s="146">
        <v>26366296</v>
      </c>
      <c r="C2317" s="31" t="s">
        <v>2647</v>
      </c>
      <c r="D2317" s="31">
        <v>2529</v>
      </c>
      <c r="E2317" s="44" t="s">
        <v>43</v>
      </c>
      <c r="F2317" s="43" t="s">
        <v>34</v>
      </c>
      <c r="G2317" s="84" t="s">
        <v>34</v>
      </c>
      <c r="H2317" s="31" t="s">
        <v>3177</v>
      </c>
      <c r="I2317" s="31"/>
      <c r="J2317" s="84" t="s">
        <v>106</v>
      </c>
      <c r="K2317" s="31" t="s">
        <v>36</v>
      </c>
      <c r="L2317" s="31" t="s">
        <v>95</v>
      </c>
      <c r="M2317" s="169">
        <v>45516</v>
      </c>
      <c r="N2317" s="148"/>
      <c r="O2317" s="106" t="s">
        <v>43</v>
      </c>
      <c r="P2317" s="43" t="s">
        <v>3178</v>
      </c>
      <c r="Q2317" s="31"/>
      <c r="R2317" s="84" t="s">
        <v>106</v>
      </c>
      <c r="S2317" s="31" t="s">
        <v>36</v>
      </c>
      <c r="T2317" s="31" t="s">
        <v>95</v>
      </c>
      <c r="U2317" s="169">
        <v>45516</v>
      </c>
      <c r="V2317" s="150"/>
      <c r="W2317" s="141" t="str" cm="1">
        <f t="array" ref="W2317">IF(SUM(LEN(B2317:V2317))=0,"",IF(OR(OR(ISBLANK(F2317),SUM(LEN(C2317),LEN(D2317))=0),AND(NOT(E2317="Unknown"),ISBLANK(J2317)),AND(NOT(O2317="Unknown"),ISBLANK(R2317))),"Missing Information", INDEX(Table15[Entire Service Line Classification], MATCH(SUMIFS(Table15[Unique ID],Table15[System-Owned Portion],E2317,Table15[If Material Anything Other than "Lead" in Column E,Was Material Ever Previously Lead?],G2317,Table15[Customer-Owned Portion],O2317),Table15[Unique ID],0),0)))</f>
        <v>Non-lead</v>
      </c>
      <c r="X2317"/>
    </row>
    <row r="2318" spans="2:24" ht="30" x14ac:dyDescent="0.25">
      <c r="B2318" s="146">
        <v>26366300</v>
      </c>
      <c r="C2318" s="31" t="s">
        <v>2648</v>
      </c>
      <c r="D2318" s="31">
        <v>2530</v>
      </c>
      <c r="E2318" s="44" t="s">
        <v>43</v>
      </c>
      <c r="F2318" s="43" t="s">
        <v>34</v>
      </c>
      <c r="G2318" s="84" t="s">
        <v>34</v>
      </c>
      <c r="H2318" s="31" t="s">
        <v>3177</v>
      </c>
      <c r="I2318" s="31"/>
      <c r="J2318" s="84" t="s">
        <v>106</v>
      </c>
      <c r="K2318" s="31" t="s">
        <v>36</v>
      </c>
      <c r="L2318" s="31" t="s">
        <v>95</v>
      </c>
      <c r="M2318" s="169">
        <v>45516</v>
      </c>
      <c r="N2318" s="148"/>
      <c r="O2318" s="106" t="s">
        <v>43</v>
      </c>
      <c r="P2318" s="43" t="s">
        <v>3178</v>
      </c>
      <c r="Q2318" s="31"/>
      <c r="R2318" s="84" t="s">
        <v>106</v>
      </c>
      <c r="S2318" s="31" t="s">
        <v>36</v>
      </c>
      <c r="T2318" s="31" t="s">
        <v>95</v>
      </c>
      <c r="U2318" s="169">
        <v>45516</v>
      </c>
      <c r="V2318" s="150"/>
      <c r="W2318" s="141" t="str" cm="1">
        <f t="array" ref="W2318">IF(SUM(LEN(B2318:V2318))=0,"",IF(OR(OR(ISBLANK(F2318),SUM(LEN(C2318),LEN(D2318))=0),AND(NOT(E2318="Unknown"),ISBLANK(J2318)),AND(NOT(O2318="Unknown"),ISBLANK(R2318))),"Missing Information", INDEX(Table15[Entire Service Line Classification], MATCH(SUMIFS(Table15[Unique ID],Table15[System-Owned Portion],E2318,Table15[If Material Anything Other than "Lead" in Column E,Was Material Ever Previously Lead?],G2318,Table15[Customer-Owned Portion],O2318),Table15[Unique ID],0),0)))</f>
        <v>Non-lead</v>
      </c>
      <c r="X2318"/>
    </row>
    <row r="2319" spans="2:24" ht="30" x14ac:dyDescent="0.25">
      <c r="B2319" s="146">
        <v>26359224</v>
      </c>
      <c r="C2319" s="31" t="s">
        <v>2649</v>
      </c>
      <c r="D2319" s="31">
        <v>2531</v>
      </c>
      <c r="E2319" s="44" t="s">
        <v>43</v>
      </c>
      <c r="F2319" s="43" t="s">
        <v>34</v>
      </c>
      <c r="G2319" s="84" t="s">
        <v>34</v>
      </c>
      <c r="H2319" s="31" t="s">
        <v>3177</v>
      </c>
      <c r="I2319" s="31"/>
      <c r="J2319" s="84" t="s">
        <v>106</v>
      </c>
      <c r="K2319" s="31" t="s">
        <v>36</v>
      </c>
      <c r="L2319" s="31" t="s">
        <v>95</v>
      </c>
      <c r="M2319" s="169">
        <v>45516</v>
      </c>
      <c r="N2319" s="148"/>
      <c r="O2319" s="106" t="s">
        <v>42</v>
      </c>
      <c r="P2319" s="43" t="s">
        <v>3178</v>
      </c>
      <c r="Q2319" s="31"/>
      <c r="R2319" s="84" t="s">
        <v>106</v>
      </c>
      <c r="S2319" s="31" t="s">
        <v>36</v>
      </c>
      <c r="T2319" s="31" t="s">
        <v>95</v>
      </c>
      <c r="U2319" s="169">
        <v>45516</v>
      </c>
      <c r="V2319" s="150"/>
      <c r="W2319" s="141" t="str" cm="1">
        <f t="array" ref="W2319">IF(SUM(LEN(B2319:V2319))=0,"",IF(OR(OR(ISBLANK(F2319),SUM(LEN(C2319),LEN(D2319))=0),AND(NOT(E2319="Unknown"),ISBLANK(J2319)),AND(NOT(O2319="Unknown"),ISBLANK(R2319))),"Missing Information", INDEX(Table15[Entire Service Line Classification], MATCH(SUMIFS(Table15[Unique ID],Table15[System-Owned Portion],E2319,Table15[If Material Anything Other than "Lead" in Column E,Was Material Ever Previously Lead?],G2319,Table15[Customer-Owned Portion],O2319),Table15[Unique ID],0),0)))</f>
        <v>Non-lead</v>
      </c>
      <c r="X2319"/>
    </row>
    <row r="2320" spans="2:24" ht="30" x14ac:dyDescent="0.25">
      <c r="B2320" s="146">
        <v>26359352</v>
      </c>
      <c r="C2320" s="31" t="s">
        <v>2650</v>
      </c>
      <c r="D2320" s="31">
        <v>2532</v>
      </c>
      <c r="E2320" s="44" t="s">
        <v>43</v>
      </c>
      <c r="F2320" s="43" t="s">
        <v>34</v>
      </c>
      <c r="G2320" s="84" t="s">
        <v>34</v>
      </c>
      <c r="H2320" s="31" t="s">
        <v>3177</v>
      </c>
      <c r="I2320" s="31"/>
      <c r="J2320" s="84" t="s">
        <v>106</v>
      </c>
      <c r="K2320" s="31" t="s">
        <v>36</v>
      </c>
      <c r="L2320" s="31" t="s">
        <v>95</v>
      </c>
      <c r="M2320" s="169">
        <v>45516</v>
      </c>
      <c r="N2320" s="148"/>
      <c r="O2320" s="106" t="s">
        <v>42</v>
      </c>
      <c r="P2320" s="43" t="s">
        <v>3178</v>
      </c>
      <c r="Q2320" s="31"/>
      <c r="R2320" s="84" t="s">
        <v>106</v>
      </c>
      <c r="S2320" s="31" t="s">
        <v>36</v>
      </c>
      <c r="T2320" s="31" t="s">
        <v>95</v>
      </c>
      <c r="U2320" s="169">
        <v>45516</v>
      </c>
      <c r="V2320" s="150"/>
      <c r="W2320" s="141" t="str" cm="1">
        <f t="array" ref="W2320">IF(SUM(LEN(B2320:V2320))=0,"",IF(OR(OR(ISBLANK(F2320),SUM(LEN(C2320),LEN(D2320))=0),AND(NOT(E2320="Unknown"),ISBLANK(J2320)),AND(NOT(O2320="Unknown"),ISBLANK(R2320))),"Missing Information", INDEX(Table15[Entire Service Line Classification], MATCH(SUMIFS(Table15[Unique ID],Table15[System-Owned Portion],E2320,Table15[If Material Anything Other than "Lead" in Column E,Was Material Ever Previously Lead?],G2320,Table15[Customer-Owned Portion],O2320),Table15[Unique ID],0),0)))</f>
        <v>Non-lead</v>
      </c>
      <c r="X2320"/>
    </row>
    <row r="2321" spans="2:24" ht="30" x14ac:dyDescent="0.25">
      <c r="B2321" s="146">
        <v>26359357</v>
      </c>
      <c r="C2321" s="31" t="s">
        <v>2651</v>
      </c>
      <c r="D2321" s="31">
        <v>2533</v>
      </c>
      <c r="E2321" s="44" t="s">
        <v>43</v>
      </c>
      <c r="F2321" s="43" t="s">
        <v>34</v>
      </c>
      <c r="G2321" s="84" t="s">
        <v>34</v>
      </c>
      <c r="H2321" s="31" t="s">
        <v>3177</v>
      </c>
      <c r="I2321" s="31"/>
      <c r="J2321" s="84" t="s">
        <v>106</v>
      </c>
      <c r="K2321" s="31" t="s">
        <v>36</v>
      </c>
      <c r="L2321" s="31" t="s">
        <v>95</v>
      </c>
      <c r="M2321" s="169">
        <v>45516</v>
      </c>
      <c r="N2321" s="148"/>
      <c r="O2321" s="106" t="s">
        <v>42</v>
      </c>
      <c r="P2321" s="43" t="s">
        <v>3178</v>
      </c>
      <c r="Q2321" s="31"/>
      <c r="R2321" s="84" t="s">
        <v>106</v>
      </c>
      <c r="S2321" s="31" t="s">
        <v>36</v>
      </c>
      <c r="T2321" s="31" t="s">
        <v>95</v>
      </c>
      <c r="U2321" s="169">
        <v>45516</v>
      </c>
      <c r="V2321" s="150"/>
      <c r="W2321" s="141" t="str" cm="1">
        <f t="array" ref="W2321">IF(SUM(LEN(B2321:V2321))=0,"",IF(OR(OR(ISBLANK(F2321),SUM(LEN(C2321),LEN(D2321))=0),AND(NOT(E2321="Unknown"),ISBLANK(J2321)),AND(NOT(O2321="Unknown"),ISBLANK(R2321))),"Missing Information", INDEX(Table15[Entire Service Line Classification], MATCH(SUMIFS(Table15[Unique ID],Table15[System-Owned Portion],E2321,Table15[If Material Anything Other than "Lead" in Column E,Was Material Ever Previously Lead?],G2321,Table15[Customer-Owned Portion],O2321),Table15[Unique ID],0),0)))</f>
        <v>Non-lead</v>
      </c>
      <c r="X2321"/>
    </row>
    <row r="2322" spans="2:24" ht="30" x14ac:dyDescent="0.25">
      <c r="B2322" s="146">
        <v>26366745</v>
      </c>
      <c r="C2322" s="31" t="s">
        <v>2652</v>
      </c>
      <c r="D2322" s="31">
        <v>2534</v>
      </c>
      <c r="E2322" s="44" t="s">
        <v>43</v>
      </c>
      <c r="F2322" s="43" t="s">
        <v>34</v>
      </c>
      <c r="G2322" s="84" t="s">
        <v>34</v>
      </c>
      <c r="H2322" s="31" t="s">
        <v>3177</v>
      </c>
      <c r="I2322" s="31"/>
      <c r="J2322" s="84" t="s">
        <v>106</v>
      </c>
      <c r="K2322" s="31" t="s">
        <v>36</v>
      </c>
      <c r="L2322" s="31" t="s">
        <v>95</v>
      </c>
      <c r="M2322" s="169">
        <v>45516</v>
      </c>
      <c r="N2322" s="148"/>
      <c r="O2322" s="106" t="s">
        <v>43</v>
      </c>
      <c r="P2322" s="43" t="s">
        <v>3178</v>
      </c>
      <c r="Q2322" s="31"/>
      <c r="R2322" s="84" t="s">
        <v>106</v>
      </c>
      <c r="S2322" s="31" t="s">
        <v>36</v>
      </c>
      <c r="T2322" s="31" t="s">
        <v>95</v>
      </c>
      <c r="U2322" s="169">
        <v>45516</v>
      </c>
      <c r="V2322" s="150"/>
      <c r="W2322" s="141" t="str" cm="1">
        <f t="array" ref="W2322">IF(SUM(LEN(B2322:V2322))=0,"",IF(OR(OR(ISBLANK(F2322),SUM(LEN(C2322),LEN(D2322))=0),AND(NOT(E2322="Unknown"),ISBLANK(J2322)),AND(NOT(O2322="Unknown"),ISBLANK(R2322))),"Missing Information", INDEX(Table15[Entire Service Line Classification], MATCH(SUMIFS(Table15[Unique ID],Table15[System-Owned Portion],E2322,Table15[If Material Anything Other than "Lead" in Column E,Was Material Ever Previously Lead?],G2322,Table15[Customer-Owned Portion],O2322),Table15[Unique ID],0),0)))</f>
        <v>Non-lead</v>
      </c>
      <c r="X2322"/>
    </row>
    <row r="2323" spans="2:24" ht="30" x14ac:dyDescent="0.25">
      <c r="B2323" s="146">
        <v>26359232</v>
      </c>
      <c r="C2323" s="31" t="s">
        <v>2653</v>
      </c>
      <c r="D2323" s="31">
        <v>2535</v>
      </c>
      <c r="E2323" s="44" t="s">
        <v>43</v>
      </c>
      <c r="F2323" s="43" t="s">
        <v>34</v>
      </c>
      <c r="G2323" s="84" t="s">
        <v>34</v>
      </c>
      <c r="H2323" s="31" t="s">
        <v>3177</v>
      </c>
      <c r="I2323" s="31"/>
      <c r="J2323" s="84" t="s">
        <v>106</v>
      </c>
      <c r="K2323" s="31" t="s">
        <v>36</v>
      </c>
      <c r="L2323" s="31" t="s">
        <v>95</v>
      </c>
      <c r="M2323" s="169">
        <v>45516</v>
      </c>
      <c r="N2323" s="148"/>
      <c r="O2323" s="106" t="s">
        <v>43</v>
      </c>
      <c r="P2323" s="43" t="s">
        <v>3178</v>
      </c>
      <c r="Q2323" s="31"/>
      <c r="R2323" s="84" t="s">
        <v>106</v>
      </c>
      <c r="S2323" s="31" t="s">
        <v>36</v>
      </c>
      <c r="T2323" s="31" t="s">
        <v>95</v>
      </c>
      <c r="U2323" s="169">
        <v>45516</v>
      </c>
      <c r="V2323" s="150"/>
      <c r="W2323" s="141" t="str" cm="1">
        <f t="array" ref="W2323">IF(SUM(LEN(B2323:V2323))=0,"",IF(OR(OR(ISBLANK(F2323),SUM(LEN(C2323),LEN(D2323))=0),AND(NOT(E2323="Unknown"),ISBLANK(J2323)),AND(NOT(O2323="Unknown"),ISBLANK(R2323))),"Missing Information", INDEX(Table15[Entire Service Line Classification], MATCH(SUMIFS(Table15[Unique ID],Table15[System-Owned Portion],E2323,Table15[If Material Anything Other than "Lead" in Column E,Was Material Ever Previously Lead?],G2323,Table15[Customer-Owned Portion],O2323),Table15[Unique ID],0),0)))</f>
        <v>Non-lead</v>
      </c>
      <c r="X2323"/>
    </row>
    <row r="2324" spans="2:24" ht="30" x14ac:dyDescent="0.25">
      <c r="B2324" s="146">
        <v>26366293</v>
      </c>
      <c r="C2324" s="31" t="s">
        <v>2654</v>
      </c>
      <c r="D2324" s="31">
        <v>2536</v>
      </c>
      <c r="E2324" s="44" t="s">
        <v>43</v>
      </c>
      <c r="F2324" s="43" t="s">
        <v>34</v>
      </c>
      <c r="G2324" s="84" t="s">
        <v>34</v>
      </c>
      <c r="H2324" s="31" t="s">
        <v>3177</v>
      </c>
      <c r="I2324" s="31"/>
      <c r="J2324" s="84" t="s">
        <v>106</v>
      </c>
      <c r="K2324" s="31" t="s">
        <v>36</v>
      </c>
      <c r="L2324" s="31" t="s">
        <v>95</v>
      </c>
      <c r="M2324" s="169">
        <v>45516</v>
      </c>
      <c r="N2324" s="148"/>
      <c r="O2324" s="106" t="s">
        <v>43</v>
      </c>
      <c r="P2324" s="43" t="s">
        <v>3178</v>
      </c>
      <c r="Q2324" s="31"/>
      <c r="R2324" s="84" t="s">
        <v>106</v>
      </c>
      <c r="S2324" s="31" t="s">
        <v>36</v>
      </c>
      <c r="T2324" s="31" t="s">
        <v>95</v>
      </c>
      <c r="U2324" s="169">
        <v>45516</v>
      </c>
      <c r="V2324" s="150"/>
      <c r="W2324" s="141" t="str" cm="1">
        <f t="array" ref="W2324">IF(SUM(LEN(B2324:V2324))=0,"",IF(OR(OR(ISBLANK(F2324),SUM(LEN(C2324),LEN(D2324))=0),AND(NOT(E2324="Unknown"),ISBLANK(J2324)),AND(NOT(O2324="Unknown"),ISBLANK(R2324))),"Missing Information", INDEX(Table15[Entire Service Line Classification], MATCH(SUMIFS(Table15[Unique ID],Table15[System-Owned Portion],E2324,Table15[If Material Anything Other than "Lead" in Column E,Was Material Ever Previously Lead?],G2324,Table15[Customer-Owned Portion],O2324),Table15[Unique ID],0),0)))</f>
        <v>Non-lead</v>
      </c>
      <c r="X2324"/>
    </row>
    <row r="2325" spans="2:24" ht="30" x14ac:dyDescent="0.25">
      <c r="B2325" s="146">
        <v>26366361</v>
      </c>
      <c r="C2325" s="31" t="s">
        <v>2655</v>
      </c>
      <c r="D2325" s="31">
        <v>2537</v>
      </c>
      <c r="E2325" s="44" t="s">
        <v>43</v>
      </c>
      <c r="F2325" s="43" t="s">
        <v>34</v>
      </c>
      <c r="G2325" s="84" t="s">
        <v>34</v>
      </c>
      <c r="H2325" s="31" t="s">
        <v>3177</v>
      </c>
      <c r="I2325" s="31"/>
      <c r="J2325" s="84" t="s">
        <v>106</v>
      </c>
      <c r="K2325" s="31" t="s">
        <v>36</v>
      </c>
      <c r="L2325" s="31" t="s">
        <v>95</v>
      </c>
      <c r="M2325" s="169">
        <v>45516</v>
      </c>
      <c r="N2325" s="148"/>
      <c r="O2325" s="106" t="s">
        <v>43</v>
      </c>
      <c r="P2325" s="43" t="s">
        <v>3178</v>
      </c>
      <c r="Q2325" s="31"/>
      <c r="R2325" s="84" t="s">
        <v>106</v>
      </c>
      <c r="S2325" s="31" t="s">
        <v>36</v>
      </c>
      <c r="T2325" s="31" t="s">
        <v>95</v>
      </c>
      <c r="U2325" s="169">
        <v>45516</v>
      </c>
      <c r="V2325" s="150"/>
      <c r="W2325" s="141" t="str" cm="1">
        <f t="array" ref="W2325">IF(SUM(LEN(B2325:V2325))=0,"",IF(OR(OR(ISBLANK(F2325),SUM(LEN(C2325),LEN(D2325))=0),AND(NOT(E2325="Unknown"),ISBLANK(J2325)),AND(NOT(O2325="Unknown"),ISBLANK(R2325))),"Missing Information", INDEX(Table15[Entire Service Line Classification], MATCH(SUMIFS(Table15[Unique ID],Table15[System-Owned Portion],E2325,Table15[If Material Anything Other than "Lead" in Column E,Was Material Ever Previously Lead?],G2325,Table15[Customer-Owned Portion],O2325),Table15[Unique ID],0),0)))</f>
        <v>Non-lead</v>
      </c>
      <c r="X2325"/>
    </row>
    <row r="2326" spans="2:24" ht="30" x14ac:dyDescent="0.25">
      <c r="B2326" s="146">
        <v>26366360</v>
      </c>
      <c r="C2326" s="31" t="s">
        <v>2656</v>
      </c>
      <c r="D2326" s="31">
        <v>2538</v>
      </c>
      <c r="E2326" s="44" t="s">
        <v>43</v>
      </c>
      <c r="F2326" s="43" t="s">
        <v>34</v>
      </c>
      <c r="G2326" s="84" t="s">
        <v>34</v>
      </c>
      <c r="H2326" s="31" t="s">
        <v>3177</v>
      </c>
      <c r="I2326" s="31"/>
      <c r="J2326" s="84" t="s">
        <v>106</v>
      </c>
      <c r="K2326" s="31" t="s">
        <v>36</v>
      </c>
      <c r="L2326" s="31" t="s">
        <v>95</v>
      </c>
      <c r="M2326" s="169">
        <v>45516</v>
      </c>
      <c r="N2326" s="148"/>
      <c r="O2326" s="106" t="s">
        <v>43</v>
      </c>
      <c r="P2326" s="43" t="s">
        <v>3178</v>
      </c>
      <c r="Q2326" s="31"/>
      <c r="R2326" s="84" t="s">
        <v>106</v>
      </c>
      <c r="S2326" s="31" t="s">
        <v>36</v>
      </c>
      <c r="T2326" s="31" t="s">
        <v>95</v>
      </c>
      <c r="U2326" s="169">
        <v>45516</v>
      </c>
      <c r="V2326" s="150"/>
      <c r="W2326" s="141" t="str" cm="1">
        <f t="array" ref="W2326">IF(SUM(LEN(B2326:V2326))=0,"",IF(OR(OR(ISBLANK(F2326),SUM(LEN(C2326),LEN(D2326))=0),AND(NOT(E2326="Unknown"),ISBLANK(J2326)),AND(NOT(O2326="Unknown"),ISBLANK(R2326))),"Missing Information", INDEX(Table15[Entire Service Line Classification], MATCH(SUMIFS(Table15[Unique ID],Table15[System-Owned Portion],E2326,Table15[If Material Anything Other than "Lead" in Column E,Was Material Ever Previously Lead?],G2326,Table15[Customer-Owned Portion],O2326),Table15[Unique ID],0),0)))</f>
        <v>Non-lead</v>
      </c>
      <c r="X2326"/>
    </row>
    <row r="2327" spans="2:24" ht="30" x14ac:dyDescent="0.25">
      <c r="B2327" s="146">
        <v>26366357</v>
      </c>
      <c r="C2327" s="31" t="s">
        <v>2657</v>
      </c>
      <c r="D2327" s="31">
        <v>2539</v>
      </c>
      <c r="E2327" s="44" t="s">
        <v>43</v>
      </c>
      <c r="F2327" s="43" t="s">
        <v>34</v>
      </c>
      <c r="G2327" s="84" t="s">
        <v>34</v>
      </c>
      <c r="H2327" s="31" t="s">
        <v>3177</v>
      </c>
      <c r="I2327" s="31"/>
      <c r="J2327" s="84" t="s">
        <v>106</v>
      </c>
      <c r="K2327" s="31" t="s">
        <v>36</v>
      </c>
      <c r="L2327" s="31" t="s">
        <v>95</v>
      </c>
      <c r="M2327" s="169">
        <v>45516</v>
      </c>
      <c r="N2327" s="148"/>
      <c r="O2327" s="106" t="s">
        <v>43</v>
      </c>
      <c r="P2327" s="43" t="s">
        <v>3178</v>
      </c>
      <c r="Q2327" s="31"/>
      <c r="R2327" s="84" t="s">
        <v>106</v>
      </c>
      <c r="S2327" s="31" t="s">
        <v>36</v>
      </c>
      <c r="T2327" s="31" t="s">
        <v>95</v>
      </c>
      <c r="U2327" s="169">
        <v>45516</v>
      </c>
      <c r="V2327" s="150"/>
      <c r="W2327" s="141" t="str" cm="1">
        <f t="array" ref="W2327">IF(SUM(LEN(B2327:V2327))=0,"",IF(OR(OR(ISBLANK(F2327),SUM(LEN(C2327),LEN(D2327))=0),AND(NOT(E2327="Unknown"),ISBLANK(J2327)),AND(NOT(O2327="Unknown"),ISBLANK(R2327))),"Missing Information", INDEX(Table15[Entire Service Line Classification], MATCH(SUMIFS(Table15[Unique ID],Table15[System-Owned Portion],E2327,Table15[If Material Anything Other than "Lead" in Column E,Was Material Ever Previously Lead?],G2327,Table15[Customer-Owned Portion],O2327),Table15[Unique ID],0),0)))</f>
        <v>Non-lead</v>
      </c>
      <c r="X2327"/>
    </row>
    <row r="2328" spans="2:24" ht="30" x14ac:dyDescent="0.25">
      <c r="B2328" s="146">
        <v>26366298</v>
      </c>
      <c r="C2328" s="31" t="s">
        <v>2658</v>
      </c>
      <c r="D2328" s="31">
        <v>2540</v>
      </c>
      <c r="E2328" s="44" t="s">
        <v>43</v>
      </c>
      <c r="F2328" s="43" t="s">
        <v>34</v>
      </c>
      <c r="G2328" s="84" t="s">
        <v>34</v>
      </c>
      <c r="H2328" s="31" t="s">
        <v>3177</v>
      </c>
      <c r="I2328" s="31"/>
      <c r="J2328" s="84" t="s">
        <v>106</v>
      </c>
      <c r="K2328" s="31" t="s">
        <v>36</v>
      </c>
      <c r="L2328" s="31" t="s">
        <v>95</v>
      </c>
      <c r="M2328" s="169">
        <v>45516</v>
      </c>
      <c r="N2328" s="148"/>
      <c r="O2328" s="106" t="s">
        <v>43</v>
      </c>
      <c r="P2328" s="43" t="s">
        <v>3178</v>
      </c>
      <c r="Q2328" s="31"/>
      <c r="R2328" s="84" t="s">
        <v>106</v>
      </c>
      <c r="S2328" s="31" t="s">
        <v>36</v>
      </c>
      <c r="T2328" s="31" t="s">
        <v>95</v>
      </c>
      <c r="U2328" s="169">
        <v>45516</v>
      </c>
      <c r="V2328" s="150"/>
      <c r="W2328" s="141" t="str" cm="1">
        <f t="array" ref="W2328">IF(SUM(LEN(B2328:V2328))=0,"",IF(OR(OR(ISBLANK(F2328),SUM(LEN(C2328),LEN(D2328))=0),AND(NOT(E2328="Unknown"),ISBLANK(J2328)),AND(NOT(O2328="Unknown"),ISBLANK(R2328))),"Missing Information", INDEX(Table15[Entire Service Line Classification], MATCH(SUMIFS(Table15[Unique ID],Table15[System-Owned Portion],E2328,Table15[If Material Anything Other than "Lead" in Column E,Was Material Ever Previously Lead?],G2328,Table15[Customer-Owned Portion],O2328),Table15[Unique ID],0),0)))</f>
        <v>Non-lead</v>
      </c>
      <c r="X2328"/>
    </row>
    <row r="2329" spans="2:24" ht="30" x14ac:dyDescent="0.25">
      <c r="B2329" s="146">
        <v>26359176</v>
      </c>
      <c r="C2329" s="31" t="s">
        <v>2659</v>
      </c>
      <c r="D2329" s="31">
        <v>2541</v>
      </c>
      <c r="E2329" s="44" t="s">
        <v>43</v>
      </c>
      <c r="F2329" s="43" t="s">
        <v>34</v>
      </c>
      <c r="G2329" s="84" t="s">
        <v>34</v>
      </c>
      <c r="H2329" s="31" t="s">
        <v>3177</v>
      </c>
      <c r="I2329" s="31"/>
      <c r="J2329" s="84" t="s">
        <v>106</v>
      </c>
      <c r="K2329" s="31" t="s">
        <v>36</v>
      </c>
      <c r="L2329" s="31" t="s">
        <v>95</v>
      </c>
      <c r="M2329" s="169">
        <v>45516</v>
      </c>
      <c r="N2329" s="148"/>
      <c r="O2329" s="106" t="s">
        <v>42</v>
      </c>
      <c r="P2329" s="43" t="s">
        <v>3178</v>
      </c>
      <c r="Q2329" s="31"/>
      <c r="R2329" s="84" t="s">
        <v>106</v>
      </c>
      <c r="S2329" s="31" t="s">
        <v>36</v>
      </c>
      <c r="T2329" s="31" t="s">
        <v>95</v>
      </c>
      <c r="U2329" s="169">
        <v>45516</v>
      </c>
      <c r="V2329" s="150"/>
      <c r="W2329" s="141" t="str" cm="1">
        <f t="array" ref="W2329">IF(SUM(LEN(B2329:V2329))=0,"",IF(OR(OR(ISBLANK(F2329),SUM(LEN(C2329),LEN(D2329))=0),AND(NOT(E2329="Unknown"),ISBLANK(J2329)),AND(NOT(O2329="Unknown"),ISBLANK(R2329))),"Missing Information", INDEX(Table15[Entire Service Line Classification], MATCH(SUMIFS(Table15[Unique ID],Table15[System-Owned Portion],E2329,Table15[If Material Anything Other than "Lead" in Column E,Was Material Ever Previously Lead?],G2329,Table15[Customer-Owned Portion],O2329),Table15[Unique ID],0),0)))</f>
        <v>Non-lead</v>
      </c>
      <c r="X2329"/>
    </row>
    <row r="2330" spans="2:24" ht="30" x14ac:dyDescent="0.25">
      <c r="B2330" s="146">
        <v>26366358</v>
      </c>
      <c r="C2330" s="31" t="s">
        <v>2660</v>
      </c>
      <c r="D2330" s="31">
        <v>2542</v>
      </c>
      <c r="E2330" s="44" t="s">
        <v>43</v>
      </c>
      <c r="F2330" s="43" t="s">
        <v>34</v>
      </c>
      <c r="G2330" s="84" t="s">
        <v>34</v>
      </c>
      <c r="H2330" s="31" t="s">
        <v>3177</v>
      </c>
      <c r="I2330" s="31"/>
      <c r="J2330" s="84" t="s">
        <v>106</v>
      </c>
      <c r="K2330" s="31" t="s">
        <v>36</v>
      </c>
      <c r="L2330" s="31" t="s">
        <v>95</v>
      </c>
      <c r="M2330" s="169">
        <v>45516</v>
      </c>
      <c r="N2330" s="148"/>
      <c r="O2330" s="106" t="s">
        <v>43</v>
      </c>
      <c r="P2330" s="43" t="s">
        <v>3178</v>
      </c>
      <c r="Q2330" s="31"/>
      <c r="R2330" s="84" t="s">
        <v>106</v>
      </c>
      <c r="S2330" s="31" t="s">
        <v>36</v>
      </c>
      <c r="T2330" s="31" t="s">
        <v>95</v>
      </c>
      <c r="U2330" s="169">
        <v>45516</v>
      </c>
      <c r="V2330" s="150"/>
      <c r="W2330" s="141" t="str" cm="1">
        <f t="array" ref="W2330">IF(SUM(LEN(B2330:V2330))=0,"",IF(OR(OR(ISBLANK(F2330),SUM(LEN(C2330),LEN(D2330))=0),AND(NOT(E2330="Unknown"),ISBLANK(J2330)),AND(NOT(O2330="Unknown"),ISBLANK(R2330))),"Missing Information", INDEX(Table15[Entire Service Line Classification], MATCH(SUMIFS(Table15[Unique ID],Table15[System-Owned Portion],E2330,Table15[If Material Anything Other than "Lead" in Column E,Was Material Ever Previously Lead?],G2330,Table15[Customer-Owned Portion],O2330),Table15[Unique ID],0),0)))</f>
        <v>Non-lead</v>
      </c>
      <c r="X2330"/>
    </row>
    <row r="2331" spans="2:24" ht="30" x14ac:dyDescent="0.25">
      <c r="B2331" s="146">
        <v>26366245</v>
      </c>
      <c r="C2331" s="31" t="s">
        <v>2661</v>
      </c>
      <c r="D2331" s="31">
        <v>2543</v>
      </c>
      <c r="E2331" s="44" t="s">
        <v>43</v>
      </c>
      <c r="F2331" s="43" t="s">
        <v>34</v>
      </c>
      <c r="G2331" s="84" t="s">
        <v>34</v>
      </c>
      <c r="H2331" s="31" t="s">
        <v>3177</v>
      </c>
      <c r="I2331" s="31"/>
      <c r="J2331" s="84" t="s">
        <v>106</v>
      </c>
      <c r="K2331" s="31" t="s">
        <v>36</v>
      </c>
      <c r="L2331" s="31" t="s">
        <v>95</v>
      </c>
      <c r="M2331" s="169">
        <v>45516</v>
      </c>
      <c r="N2331" s="148"/>
      <c r="O2331" s="106" t="s">
        <v>43</v>
      </c>
      <c r="P2331" s="43" t="s">
        <v>3178</v>
      </c>
      <c r="Q2331" s="31"/>
      <c r="R2331" s="84" t="s">
        <v>106</v>
      </c>
      <c r="S2331" s="31" t="s">
        <v>36</v>
      </c>
      <c r="T2331" s="31" t="s">
        <v>95</v>
      </c>
      <c r="U2331" s="169">
        <v>45516</v>
      </c>
      <c r="V2331" s="150"/>
      <c r="W2331" s="141" t="str" cm="1">
        <f t="array" ref="W2331">IF(SUM(LEN(B2331:V2331))=0,"",IF(OR(OR(ISBLANK(F2331),SUM(LEN(C2331),LEN(D2331))=0),AND(NOT(E2331="Unknown"),ISBLANK(J2331)),AND(NOT(O2331="Unknown"),ISBLANK(R2331))),"Missing Information", INDEX(Table15[Entire Service Line Classification], MATCH(SUMIFS(Table15[Unique ID],Table15[System-Owned Portion],E2331,Table15[If Material Anything Other than "Lead" in Column E,Was Material Ever Previously Lead?],G2331,Table15[Customer-Owned Portion],O2331),Table15[Unique ID],0),0)))</f>
        <v>Non-lead</v>
      </c>
      <c r="X2331"/>
    </row>
    <row r="2332" spans="2:24" ht="30" x14ac:dyDescent="0.25">
      <c r="B2332" s="146">
        <v>26366277</v>
      </c>
      <c r="C2332" s="31" t="s">
        <v>2662</v>
      </c>
      <c r="D2332" s="31">
        <v>2544</v>
      </c>
      <c r="E2332" s="44" t="s">
        <v>43</v>
      </c>
      <c r="F2332" s="43" t="s">
        <v>34</v>
      </c>
      <c r="G2332" s="84" t="s">
        <v>34</v>
      </c>
      <c r="H2332" s="31" t="s">
        <v>3177</v>
      </c>
      <c r="I2332" s="31"/>
      <c r="J2332" s="84" t="s">
        <v>106</v>
      </c>
      <c r="K2332" s="31" t="s">
        <v>36</v>
      </c>
      <c r="L2332" s="31" t="s">
        <v>95</v>
      </c>
      <c r="M2332" s="169">
        <v>45516</v>
      </c>
      <c r="N2332" s="148"/>
      <c r="O2332" s="106" t="s">
        <v>43</v>
      </c>
      <c r="P2332" s="43" t="s">
        <v>3178</v>
      </c>
      <c r="Q2332" s="31"/>
      <c r="R2332" s="84" t="s">
        <v>106</v>
      </c>
      <c r="S2332" s="31" t="s">
        <v>36</v>
      </c>
      <c r="T2332" s="31" t="s">
        <v>95</v>
      </c>
      <c r="U2332" s="169">
        <v>45516</v>
      </c>
      <c r="V2332" s="150"/>
      <c r="W2332" s="141" t="str" cm="1">
        <f t="array" ref="W2332">IF(SUM(LEN(B2332:V2332))=0,"",IF(OR(OR(ISBLANK(F2332),SUM(LEN(C2332),LEN(D2332))=0),AND(NOT(E2332="Unknown"),ISBLANK(J2332)),AND(NOT(O2332="Unknown"),ISBLANK(R2332))),"Missing Information", INDEX(Table15[Entire Service Line Classification], MATCH(SUMIFS(Table15[Unique ID],Table15[System-Owned Portion],E2332,Table15[If Material Anything Other than "Lead" in Column E,Was Material Ever Previously Lead?],G2332,Table15[Customer-Owned Portion],O2332),Table15[Unique ID],0),0)))</f>
        <v>Non-lead</v>
      </c>
      <c r="X2332"/>
    </row>
    <row r="2333" spans="2:24" ht="30" x14ac:dyDescent="0.25">
      <c r="B2333" s="146">
        <v>26366279</v>
      </c>
      <c r="C2333" s="31" t="s">
        <v>2663</v>
      </c>
      <c r="D2333" s="31">
        <v>2545</v>
      </c>
      <c r="E2333" s="44" t="s">
        <v>43</v>
      </c>
      <c r="F2333" s="43" t="s">
        <v>34</v>
      </c>
      <c r="G2333" s="84" t="s">
        <v>34</v>
      </c>
      <c r="H2333" s="31" t="s">
        <v>3177</v>
      </c>
      <c r="I2333" s="31"/>
      <c r="J2333" s="84" t="s">
        <v>106</v>
      </c>
      <c r="K2333" s="31" t="s">
        <v>36</v>
      </c>
      <c r="L2333" s="31" t="s">
        <v>95</v>
      </c>
      <c r="M2333" s="169">
        <v>45516</v>
      </c>
      <c r="N2333" s="148"/>
      <c r="O2333" s="106" t="s">
        <v>42</v>
      </c>
      <c r="P2333" s="43" t="s">
        <v>3178</v>
      </c>
      <c r="Q2333" s="31"/>
      <c r="R2333" s="84" t="s">
        <v>106</v>
      </c>
      <c r="S2333" s="31" t="s">
        <v>36</v>
      </c>
      <c r="T2333" s="31" t="s">
        <v>95</v>
      </c>
      <c r="U2333" s="169">
        <v>45516</v>
      </c>
      <c r="V2333" s="150"/>
      <c r="W2333" s="141" t="str" cm="1">
        <f t="array" ref="W2333">IF(SUM(LEN(B2333:V2333))=0,"",IF(OR(OR(ISBLANK(F2333),SUM(LEN(C2333),LEN(D2333))=0),AND(NOT(E2333="Unknown"),ISBLANK(J2333)),AND(NOT(O2333="Unknown"),ISBLANK(R2333))),"Missing Information", INDEX(Table15[Entire Service Line Classification], MATCH(SUMIFS(Table15[Unique ID],Table15[System-Owned Portion],E2333,Table15[If Material Anything Other than "Lead" in Column E,Was Material Ever Previously Lead?],G2333,Table15[Customer-Owned Portion],O2333),Table15[Unique ID],0),0)))</f>
        <v>Non-lead</v>
      </c>
      <c r="X2333"/>
    </row>
    <row r="2334" spans="2:24" ht="30" x14ac:dyDescent="0.25">
      <c r="B2334" s="146">
        <v>26366287</v>
      </c>
      <c r="C2334" s="31" t="s">
        <v>2664</v>
      </c>
      <c r="D2334" s="31">
        <v>2546</v>
      </c>
      <c r="E2334" s="44" t="s">
        <v>43</v>
      </c>
      <c r="F2334" s="43" t="s">
        <v>34</v>
      </c>
      <c r="G2334" s="84" t="s">
        <v>34</v>
      </c>
      <c r="H2334" s="31" t="s">
        <v>3177</v>
      </c>
      <c r="I2334" s="31"/>
      <c r="J2334" s="84" t="s">
        <v>106</v>
      </c>
      <c r="K2334" s="31" t="s">
        <v>36</v>
      </c>
      <c r="L2334" s="31" t="s">
        <v>95</v>
      </c>
      <c r="M2334" s="169">
        <v>45516</v>
      </c>
      <c r="N2334" s="148"/>
      <c r="O2334" s="106" t="s">
        <v>43</v>
      </c>
      <c r="P2334" s="43" t="s">
        <v>3178</v>
      </c>
      <c r="Q2334" s="31"/>
      <c r="R2334" s="84" t="s">
        <v>106</v>
      </c>
      <c r="S2334" s="31" t="s">
        <v>36</v>
      </c>
      <c r="T2334" s="31" t="s">
        <v>95</v>
      </c>
      <c r="U2334" s="169">
        <v>45516</v>
      </c>
      <c r="V2334" s="150"/>
      <c r="W2334" s="141" t="str" cm="1">
        <f t="array" ref="W2334">IF(SUM(LEN(B2334:V2334))=0,"",IF(OR(OR(ISBLANK(F2334),SUM(LEN(C2334),LEN(D2334))=0),AND(NOT(E2334="Unknown"),ISBLANK(J2334)),AND(NOT(O2334="Unknown"),ISBLANK(R2334))),"Missing Information", INDEX(Table15[Entire Service Line Classification], MATCH(SUMIFS(Table15[Unique ID],Table15[System-Owned Portion],E2334,Table15[If Material Anything Other than "Lead" in Column E,Was Material Ever Previously Lead?],G2334,Table15[Customer-Owned Portion],O2334),Table15[Unique ID],0),0)))</f>
        <v>Non-lead</v>
      </c>
      <c r="X2334"/>
    </row>
    <row r="2335" spans="2:24" ht="30" x14ac:dyDescent="0.25">
      <c r="B2335" s="146">
        <v>26366319</v>
      </c>
      <c r="C2335" s="31" t="s">
        <v>2665</v>
      </c>
      <c r="D2335" s="31">
        <v>2547</v>
      </c>
      <c r="E2335" s="44" t="s">
        <v>43</v>
      </c>
      <c r="F2335" s="43" t="s">
        <v>34</v>
      </c>
      <c r="G2335" s="84" t="s">
        <v>34</v>
      </c>
      <c r="H2335" s="31" t="s">
        <v>3177</v>
      </c>
      <c r="I2335" s="31"/>
      <c r="J2335" s="84" t="s">
        <v>106</v>
      </c>
      <c r="K2335" s="31" t="s">
        <v>36</v>
      </c>
      <c r="L2335" s="31" t="s">
        <v>95</v>
      </c>
      <c r="M2335" s="169">
        <v>45516</v>
      </c>
      <c r="N2335" s="148"/>
      <c r="O2335" s="106" t="s">
        <v>42</v>
      </c>
      <c r="P2335" s="43" t="s">
        <v>3178</v>
      </c>
      <c r="Q2335" s="31"/>
      <c r="R2335" s="84" t="s">
        <v>106</v>
      </c>
      <c r="S2335" s="31" t="s">
        <v>36</v>
      </c>
      <c r="T2335" s="31" t="s">
        <v>95</v>
      </c>
      <c r="U2335" s="169">
        <v>45516</v>
      </c>
      <c r="V2335" s="150"/>
      <c r="W2335" s="141" t="str" cm="1">
        <f t="array" ref="W2335">IF(SUM(LEN(B2335:V2335))=0,"",IF(OR(OR(ISBLANK(F2335),SUM(LEN(C2335),LEN(D2335))=0),AND(NOT(E2335="Unknown"),ISBLANK(J2335)),AND(NOT(O2335="Unknown"),ISBLANK(R2335))),"Missing Information", INDEX(Table15[Entire Service Line Classification], MATCH(SUMIFS(Table15[Unique ID],Table15[System-Owned Portion],E2335,Table15[If Material Anything Other than "Lead" in Column E,Was Material Ever Previously Lead?],G2335,Table15[Customer-Owned Portion],O2335),Table15[Unique ID],0),0)))</f>
        <v>Non-lead</v>
      </c>
      <c r="X2335"/>
    </row>
    <row r="2336" spans="2:24" ht="30" x14ac:dyDescent="0.25">
      <c r="B2336" s="146">
        <v>26366294</v>
      </c>
      <c r="C2336" s="31" t="s">
        <v>2666</v>
      </c>
      <c r="D2336" s="31">
        <v>2548</v>
      </c>
      <c r="E2336" s="44" t="s">
        <v>43</v>
      </c>
      <c r="F2336" s="43" t="s">
        <v>34</v>
      </c>
      <c r="G2336" s="84" t="s">
        <v>34</v>
      </c>
      <c r="H2336" s="31" t="s">
        <v>3177</v>
      </c>
      <c r="I2336" s="31"/>
      <c r="J2336" s="84" t="s">
        <v>106</v>
      </c>
      <c r="K2336" s="31" t="s">
        <v>36</v>
      </c>
      <c r="L2336" s="31" t="s">
        <v>95</v>
      </c>
      <c r="M2336" s="169">
        <v>45516</v>
      </c>
      <c r="N2336" s="148"/>
      <c r="O2336" s="106" t="s">
        <v>43</v>
      </c>
      <c r="P2336" s="43" t="s">
        <v>3178</v>
      </c>
      <c r="Q2336" s="31"/>
      <c r="R2336" s="84" t="s">
        <v>106</v>
      </c>
      <c r="S2336" s="31" t="s">
        <v>36</v>
      </c>
      <c r="T2336" s="31" t="s">
        <v>95</v>
      </c>
      <c r="U2336" s="169">
        <v>45516</v>
      </c>
      <c r="V2336" s="150"/>
      <c r="W2336" s="141" t="str" cm="1">
        <f t="array" ref="W2336">IF(SUM(LEN(B2336:V2336))=0,"",IF(OR(OR(ISBLANK(F2336),SUM(LEN(C2336),LEN(D2336))=0),AND(NOT(E2336="Unknown"),ISBLANK(J2336)),AND(NOT(O2336="Unknown"),ISBLANK(R2336))),"Missing Information", INDEX(Table15[Entire Service Line Classification], MATCH(SUMIFS(Table15[Unique ID],Table15[System-Owned Portion],E2336,Table15[If Material Anything Other than "Lead" in Column E,Was Material Ever Previously Lead?],G2336,Table15[Customer-Owned Portion],O2336),Table15[Unique ID],0),0)))</f>
        <v>Non-lead</v>
      </c>
      <c r="X2336"/>
    </row>
    <row r="2337" spans="2:24" ht="30" x14ac:dyDescent="0.25">
      <c r="B2337" s="146">
        <v>26366286</v>
      </c>
      <c r="C2337" s="31" t="s">
        <v>2667</v>
      </c>
      <c r="D2337" s="31">
        <v>2549</v>
      </c>
      <c r="E2337" s="44" t="s">
        <v>43</v>
      </c>
      <c r="F2337" s="43" t="s">
        <v>34</v>
      </c>
      <c r="G2337" s="84" t="s">
        <v>34</v>
      </c>
      <c r="H2337" s="31" t="s">
        <v>3177</v>
      </c>
      <c r="I2337" s="31"/>
      <c r="J2337" s="84" t="s">
        <v>106</v>
      </c>
      <c r="K2337" s="31" t="s">
        <v>36</v>
      </c>
      <c r="L2337" s="31" t="s">
        <v>95</v>
      </c>
      <c r="M2337" s="169">
        <v>45516</v>
      </c>
      <c r="N2337" s="148"/>
      <c r="O2337" s="106" t="s">
        <v>42</v>
      </c>
      <c r="P2337" s="43" t="s">
        <v>3178</v>
      </c>
      <c r="Q2337" s="31"/>
      <c r="R2337" s="84" t="s">
        <v>106</v>
      </c>
      <c r="S2337" s="31" t="s">
        <v>36</v>
      </c>
      <c r="T2337" s="31" t="s">
        <v>95</v>
      </c>
      <c r="U2337" s="169">
        <v>45516</v>
      </c>
      <c r="V2337" s="150"/>
      <c r="W2337" s="141" t="str" cm="1">
        <f t="array" ref="W2337">IF(SUM(LEN(B2337:V2337))=0,"",IF(OR(OR(ISBLANK(F2337),SUM(LEN(C2337),LEN(D2337))=0),AND(NOT(E2337="Unknown"),ISBLANK(J2337)),AND(NOT(O2337="Unknown"),ISBLANK(R2337))),"Missing Information", INDEX(Table15[Entire Service Line Classification], MATCH(SUMIFS(Table15[Unique ID],Table15[System-Owned Portion],E2337,Table15[If Material Anything Other than "Lead" in Column E,Was Material Ever Previously Lead?],G2337,Table15[Customer-Owned Portion],O2337),Table15[Unique ID],0),0)))</f>
        <v>Non-lead</v>
      </c>
      <c r="X2337"/>
    </row>
    <row r="2338" spans="2:24" ht="30" x14ac:dyDescent="0.25">
      <c r="B2338" s="146">
        <v>26366285</v>
      </c>
      <c r="C2338" s="31" t="s">
        <v>2668</v>
      </c>
      <c r="D2338" s="31">
        <v>2550</v>
      </c>
      <c r="E2338" s="44" t="s">
        <v>43</v>
      </c>
      <c r="F2338" s="43" t="s">
        <v>34</v>
      </c>
      <c r="G2338" s="84" t="s">
        <v>34</v>
      </c>
      <c r="H2338" s="31" t="s">
        <v>3177</v>
      </c>
      <c r="I2338" s="31"/>
      <c r="J2338" s="84" t="s">
        <v>106</v>
      </c>
      <c r="K2338" s="31" t="s">
        <v>36</v>
      </c>
      <c r="L2338" s="31" t="s">
        <v>95</v>
      </c>
      <c r="M2338" s="169">
        <v>45516</v>
      </c>
      <c r="N2338" s="148"/>
      <c r="O2338" s="106" t="s">
        <v>42</v>
      </c>
      <c r="P2338" s="43" t="s">
        <v>3178</v>
      </c>
      <c r="Q2338" s="31"/>
      <c r="R2338" s="84" t="s">
        <v>106</v>
      </c>
      <c r="S2338" s="31" t="s">
        <v>36</v>
      </c>
      <c r="T2338" s="31" t="s">
        <v>95</v>
      </c>
      <c r="U2338" s="169">
        <v>45516</v>
      </c>
      <c r="V2338" s="150"/>
      <c r="W2338" s="141" t="str" cm="1">
        <f t="array" ref="W2338">IF(SUM(LEN(B2338:V2338))=0,"",IF(OR(OR(ISBLANK(F2338),SUM(LEN(C2338),LEN(D2338))=0),AND(NOT(E2338="Unknown"),ISBLANK(J2338)),AND(NOT(O2338="Unknown"),ISBLANK(R2338))),"Missing Information", INDEX(Table15[Entire Service Line Classification], MATCH(SUMIFS(Table15[Unique ID],Table15[System-Owned Portion],E2338,Table15[If Material Anything Other than "Lead" in Column E,Was Material Ever Previously Lead?],G2338,Table15[Customer-Owned Portion],O2338),Table15[Unique ID],0),0)))</f>
        <v>Non-lead</v>
      </c>
      <c r="X2338"/>
    </row>
    <row r="2339" spans="2:24" ht="30" x14ac:dyDescent="0.25">
      <c r="B2339" s="146" t="s">
        <v>327</v>
      </c>
      <c r="C2339" s="31" t="s">
        <v>2669</v>
      </c>
      <c r="D2339" s="31">
        <v>2552</v>
      </c>
      <c r="E2339" s="44" t="s">
        <v>43</v>
      </c>
      <c r="F2339" s="43" t="s">
        <v>34</v>
      </c>
      <c r="G2339" s="84" t="s">
        <v>34</v>
      </c>
      <c r="H2339" s="31" t="s">
        <v>3177</v>
      </c>
      <c r="I2339" s="31"/>
      <c r="J2339" s="84" t="s">
        <v>106</v>
      </c>
      <c r="K2339" s="31" t="s">
        <v>36</v>
      </c>
      <c r="L2339" s="31" t="s">
        <v>95</v>
      </c>
      <c r="M2339" s="169">
        <v>45516</v>
      </c>
      <c r="N2339" s="148"/>
      <c r="O2339" s="106" t="s">
        <v>43</v>
      </c>
      <c r="P2339" s="43" t="s">
        <v>3178</v>
      </c>
      <c r="Q2339" s="31"/>
      <c r="R2339" s="84" t="s">
        <v>106</v>
      </c>
      <c r="S2339" s="31" t="s">
        <v>36</v>
      </c>
      <c r="T2339" s="31" t="s">
        <v>95</v>
      </c>
      <c r="U2339" s="169">
        <v>45516</v>
      </c>
      <c r="V2339" s="150"/>
      <c r="W2339" s="141" t="str" cm="1">
        <f t="array" ref="W2339">IF(SUM(LEN(B2339:V2339))=0,"",IF(OR(OR(ISBLANK(F2339),SUM(LEN(C2339),LEN(D2339))=0),AND(NOT(E2339="Unknown"),ISBLANK(J2339)),AND(NOT(O2339="Unknown"),ISBLANK(R2339))),"Missing Information", INDEX(Table15[Entire Service Line Classification], MATCH(SUMIFS(Table15[Unique ID],Table15[System-Owned Portion],E2339,Table15[If Material Anything Other than "Lead" in Column E,Was Material Ever Previously Lead?],G2339,Table15[Customer-Owned Portion],O2339),Table15[Unique ID],0),0)))</f>
        <v>Non-lead</v>
      </c>
      <c r="X2339"/>
    </row>
    <row r="2340" spans="2:24" ht="30" x14ac:dyDescent="0.25">
      <c r="B2340" s="146" t="s">
        <v>328</v>
      </c>
      <c r="C2340" s="31" t="s">
        <v>2670</v>
      </c>
      <c r="D2340" s="31">
        <v>2553</v>
      </c>
      <c r="E2340" s="44" t="s">
        <v>43</v>
      </c>
      <c r="F2340" s="43" t="s">
        <v>34</v>
      </c>
      <c r="G2340" s="84" t="s">
        <v>34</v>
      </c>
      <c r="H2340" s="31" t="s">
        <v>3177</v>
      </c>
      <c r="I2340" s="31"/>
      <c r="J2340" s="84" t="s">
        <v>106</v>
      </c>
      <c r="K2340" s="31" t="s">
        <v>36</v>
      </c>
      <c r="L2340" s="31" t="s">
        <v>95</v>
      </c>
      <c r="M2340" s="169">
        <v>45516</v>
      </c>
      <c r="N2340" s="148"/>
      <c r="O2340" s="106" t="s">
        <v>43</v>
      </c>
      <c r="P2340" s="43" t="s">
        <v>3178</v>
      </c>
      <c r="Q2340" s="31"/>
      <c r="R2340" s="84" t="s">
        <v>106</v>
      </c>
      <c r="S2340" s="31" t="s">
        <v>36</v>
      </c>
      <c r="T2340" s="31" t="s">
        <v>95</v>
      </c>
      <c r="U2340" s="169">
        <v>45516</v>
      </c>
      <c r="V2340" s="150"/>
      <c r="W2340" s="141" t="str" cm="1">
        <f t="array" ref="W2340">IF(SUM(LEN(B2340:V2340))=0,"",IF(OR(OR(ISBLANK(F2340),SUM(LEN(C2340),LEN(D2340))=0),AND(NOT(E2340="Unknown"),ISBLANK(J2340)),AND(NOT(O2340="Unknown"),ISBLANK(R2340))),"Missing Information", INDEX(Table15[Entire Service Line Classification], MATCH(SUMIFS(Table15[Unique ID],Table15[System-Owned Portion],E2340,Table15[If Material Anything Other than "Lead" in Column E,Was Material Ever Previously Lead?],G2340,Table15[Customer-Owned Portion],O2340),Table15[Unique ID],0),0)))</f>
        <v>Non-lead</v>
      </c>
      <c r="X2340"/>
    </row>
    <row r="2341" spans="2:24" ht="30" x14ac:dyDescent="0.25">
      <c r="B2341" s="146" t="s">
        <v>329</v>
      </c>
      <c r="C2341" s="31" t="s">
        <v>2671</v>
      </c>
      <c r="D2341" s="31">
        <v>2554</v>
      </c>
      <c r="E2341" s="44" t="s">
        <v>43</v>
      </c>
      <c r="F2341" s="43" t="s">
        <v>34</v>
      </c>
      <c r="G2341" s="84" t="s">
        <v>34</v>
      </c>
      <c r="H2341" s="31" t="s">
        <v>3177</v>
      </c>
      <c r="I2341" s="31"/>
      <c r="J2341" s="84" t="s">
        <v>106</v>
      </c>
      <c r="K2341" s="31" t="s">
        <v>36</v>
      </c>
      <c r="L2341" s="31" t="s">
        <v>95</v>
      </c>
      <c r="M2341" s="169">
        <v>45516</v>
      </c>
      <c r="N2341" s="148"/>
      <c r="O2341" s="106" t="s">
        <v>42</v>
      </c>
      <c r="P2341" s="43" t="s">
        <v>3178</v>
      </c>
      <c r="Q2341" s="31"/>
      <c r="R2341" s="84" t="s">
        <v>106</v>
      </c>
      <c r="S2341" s="31" t="s">
        <v>36</v>
      </c>
      <c r="T2341" s="31" t="s">
        <v>95</v>
      </c>
      <c r="U2341" s="169">
        <v>45516</v>
      </c>
      <c r="V2341" s="150"/>
      <c r="W2341" s="141" t="str" cm="1">
        <f t="array" ref="W2341">IF(SUM(LEN(B2341:V2341))=0,"",IF(OR(OR(ISBLANK(F2341),SUM(LEN(C2341),LEN(D2341))=0),AND(NOT(E2341="Unknown"),ISBLANK(J2341)),AND(NOT(O2341="Unknown"),ISBLANK(R2341))),"Missing Information", INDEX(Table15[Entire Service Line Classification], MATCH(SUMIFS(Table15[Unique ID],Table15[System-Owned Portion],E2341,Table15[If Material Anything Other than "Lead" in Column E,Was Material Ever Previously Lead?],G2341,Table15[Customer-Owned Portion],O2341),Table15[Unique ID],0),0)))</f>
        <v>Non-lead</v>
      </c>
      <c r="X2341"/>
    </row>
    <row r="2342" spans="2:24" ht="30" x14ac:dyDescent="0.25">
      <c r="B2342" s="146" t="s">
        <v>330</v>
      </c>
      <c r="C2342" s="31" t="s">
        <v>2672</v>
      </c>
      <c r="D2342" s="31">
        <v>255401</v>
      </c>
      <c r="E2342" s="44" t="s">
        <v>43</v>
      </c>
      <c r="F2342" s="43" t="s">
        <v>34</v>
      </c>
      <c r="G2342" s="84" t="s">
        <v>34</v>
      </c>
      <c r="H2342" s="31" t="s">
        <v>3177</v>
      </c>
      <c r="I2342" s="31"/>
      <c r="J2342" s="84" t="s">
        <v>106</v>
      </c>
      <c r="K2342" s="31" t="s">
        <v>36</v>
      </c>
      <c r="L2342" s="31" t="s">
        <v>95</v>
      </c>
      <c r="M2342" s="169">
        <v>45516</v>
      </c>
      <c r="N2342" s="148"/>
      <c r="O2342" s="106" t="s">
        <v>42</v>
      </c>
      <c r="P2342" s="43" t="s">
        <v>3178</v>
      </c>
      <c r="Q2342" s="31"/>
      <c r="R2342" s="84" t="s">
        <v>106</v>
      </c>
      <c r="S2342" s="31" t="s">
        <v>36</v>
      </c>
      <c r="T2342" s="31" t="s">
        <v>95</v>
      </c>
      <c r="U2342" s="169">
        <v>45516</v>
      </c>
      <c r="V2342" s="150"/>
      <c r="W2342" s="141" t="str" cm="1">
        <f t="array" ref="W2342">IF(SUM(LEN(B2342:V2342))=0,"",IF(OR(OR(ISBLANK(F2342),SUM(LEN(C2342),LEN(D2342))=0),AND(NOT(E2342="Unknown"),ISBLANK(J2342)),AND(NOT(O2342="Unknown"),ISBLANK(R2342))),"Missing Information", INDEX(Table15[Entire Service Line Classification], MATCH(SUMIFS(Table15[Unique ID],Table15[System-Owned Portion],E2342,Table15[If Material Anything Other than "Lead" in Column E,Was Material Ever Previously Lead?],G2342,Table15[Customer-Owned Portion],O2342),Table15[Unique ID],0),0)))</f>
        <v>Non-lead</v>
      </c>
      <c r="X2342"/>
    </row>
    <row r="2343" spans="2:24" ht="30" x14ac:dyDescent="0.25">
      <c r="B2343" s="146" t="s">
        <v>331</v>
      </c>
      <c r="C2343" s="31" t="s">
        <v>2673</v>
      </c>
      <c r="D2343" s="31">
        <v>2555</v>
      </c>
      <c r="E2343" s="44" t="s">
        <v>43</v>
      </c>
      <c r="F2343" s="43" t="s">
        <v>34</v>
      </c>
      <c r="G2343" s="84" t="s">
        <v>34</v>
      </c>
      <c r="H2343" s="31" t="s">
        <v>3177</v>
      </c>
      <c r="I2343" s="31"/>
      <c r="J2343" s="84" t="s">
        <v>106</v>
      </c>
      <c r="K2343" s="31" t="s">
        <v>36</v>
      </c>
      <c r="L2343" s="31" t="s">
        <v>95</v>
      </c>
      <c r="M2343" s="169">
        <v>45516</v>
      </c>
      <c r="N2343" s="148"/>
      <c r="O2343" s="106" t="s">
        <v>43</v>
      </c>
      <c r="P2343" s="43" t="s">
        <v>3178</v>
      </c>
      <c r="Q2343" s="31"/>
      <c r="R2343" s="84" t="s">
        <v>106</v>
      </c>
      <c r="S2343" s="31" t="s">
        <v>36</v>
      </c>
      <c r="T2343" s="31" t="s">
        <v>95</v>
      </c>
      <c r="U2343" s="169">
        <v>45516</v>
      </c>
      <c r="V2343" s="150"/>
      <c r="W2343" s="141" t="str" cm="1">
        <f t="array" ref="W2343">IF(SUM(LEN(B2343:V2343))=0,"",IF(OR(OR(ISBLANK(F2343),SUM(LEN(C2343),LEN(D2343))=0),AND(NOT(E2343="Unknown"),ISBLANK(J2343)),AND(NOT(O2343="Unknown"),ISBLANK(R2343))),"Missing Information", INDEX(Table15[Entire Service Line Classification], MATCH(SUMIFS(Table15[Unique ID],Table15[System-Owned Portion],E2343,Table15[If Material Anything Other than "Lead" in Column E,Was Material Ever Previously Lead?],G2343,Table15[Customer-Owned Portion],O2343),Table15[Unique ID],0),0)))</f>
        <v>Non-lead</v>
      </c>
      <c r="X2343"/>
    </row>
    <row r="2344" spans="2:24" ht="30" x14ac:dyDescent="0.25">
      <c r="B2344" s="146">
        <v>26366735</v>
      </c>
      <c r="C2344" s="31" t="s">
        <v>2674</v>
      </c>
      <c r="D2344" s="31">
        <v>2556</v>
      </c>
      <c r="E2344" s="44" t="s">
        <v>43</v>
      </c>
      <c r="F2344" s="43" t="s">
        <v>34</v>
      </c>
      <c r="G2344" s="84" t="s">
        <v>34</v>
      </c>
      <c r="H2344" s="31" t="s">
        <v>3177</v>
      </c>
      <c r="I2344" s="31"/>
      <c r="J2344" s="84" t="s">
        <v>106</v>
      </c>
      <c r="K2344" s="31" t="s">
        <v>36</v>
      </c>
      <c r="L2344" s="31" t="s">
        <v>95</v>
      </c>
      <c r="M2344" s="169">
        <v>45516</v>
      </c>
      <c r="N2344" s="148"/>
      <c r="O2344" s="106" t="s">
        <v>43</v>
      </c>
      <c r="P2344" s="43" t="s">
        <v>3178</v>
      </c>
      <c r="Q2344" s="31"/>
      <c r="R2344" s="84" t="s">
        <v>106</v>
      </c>
      <c r="S2344" s="31" t="s">
        <v>36</v>
      </c>
      <c r="T2344" s="31" t="s">
        <v>95</v>
      </c>
      <c r="U2344" s="169">
        <v>45516</v>
      </c>
      <c r="V2344" s="150"/>
      <c r="W2344" s="141" t="str" cm="1">
        <f t="array" ref="W2344">IF(SUM(LEN(B2344:V2344))=0,"",IF(OR(OR(ISBLANK(F2344),SUM(LEN(C2344),LEN(D2344))=0),AND(NOT(E2344="Unknown"),ISBLANK(J2344)),AND(NOT(O2344="Unknown"),ISBLANK(R2344))),"Missing Information", INDEX(Table15[Entire Service Line Classification], MATCH(SUMIFS(Table15[Unique ID],Table15[System-Owned Portion],E2344,Table15[If Material Anything Other than "Lead" in Column E,Was Material Ever Previously Lead?],G2344,Table15[Customer-Owned Portion],O2344),Table15[Unique ID],0),0)))</f>
        <v>Non-lead</v>
      </c>
      <c r="X2344"/>
    </row>
    <row r="2345" spans="2:24" ht="30" x14ac:dyDescent="0.25">
      <c r="B2345" s="146">
        <v>26366321</v>
      </c>
      <c r="C2345" s="31" t="s">
        <v>2675</v>
      </c>
      <c r="D2345" s="31">
        <v>2575</v>
      </c>
      <c r="E2345" s="44" t="s">
        <v>43</v>
      </c>
      <c r="F2345" s="43" t="s">
        <v>34</v>
      </c>
      <c r="G2345" s="84" t="s">
        <v>34</v>
      </c>
      <c r="H2345" s="31" t="s">
        <v>3177</v>
      </c>
      <c r="I2345" s="31"/>
      <c r="J2345" s="84" t="s">
        <v>106</v>
      </c>
      <c r="K2345" s="31" t="s">
        <v>36</v>
      </c>
      <c r="L2345" s="31" t="s">
        <v>95</v>
      </c>
      <c r="M2345" s="169">
        <v>45516</v>
      </c>
      <c r="N2345" s="148"/>
      <c r="O2345" s="106" t="s">
        <v>43</v>
      </c>
      <c r="P2345" s="43" t="s">
        <v>3178</v>
      </c>
      <c r="Q2345" s="31"/>
      <c r="R2345" s="84" t="s">
        <v>106</v>
      </c>
      <c r="S2345" s="31" t="s">
        <v>36</v>
      </c>
      <c r="T2345" s="31" t="s">
        <v>95</v>
      </c>
      <c r="U2345" s="169">
        <v>45516</v>
      </c>
      <c r="V2345" s="150"/>
      <c r="W2345" s="141" t="str" cm="1">
        <f t="array" ref="W2345">IF(SUM(LEN(B2345:V2345))=0,"",IF(OR(OR(ISBLANK(F2345),SUM(LEN(C2345),LEN(D2345))=0),AND(NOT(E2345="Unknown"),ISBLANK(J2345)),AND(NOT(O2345="Unknown"),ISBLANK(R2345))),"Missing Information", INDEX(Table15[Entire Service Line Classification], MATCH(SUMIFS(Table15[Unique ID],Table15[System-Owned Portion],E2345,Table15[If Material Anything Other than "Lead" in Column E,Was Material Ever Previously Lead?],G2345,Table15[Customer-Owned Portion],O2345),Table15[Unique ID],0),0)))</f>
        <v>Non-lead</v>
      </c>
      <c r="X2345"/>
    </row>
    <row r="2346" spans="2:24" ht="30" x14ac:dyDescent="0.25">
      <c r="B2346" s="146">
        <v>26366289</v>
      </c>
      <c r="C2346" s="31" t="s">
        <v>2676</v>
      </c>
      <c r="D2346" s="31">
        <v>2576</v>
      </c>
      <c r="E2346" s="44" t="s">
        <v>43</v>
      </c>
      <c r="F2346" s="43" t="s">
        <v>34</v>
      </c>
      <c r="G2346" s="84" t="s">
        <v>34</v>
      </c>
      <c r="H2346" s="31" t="s">
        <v>3177</v>
      </c>
      <c r="I2346" s="31"/>
      <c r="J2346" s="84" t="s">
        <v>106</v>
      </c>
      <c r="K2346" s="31" t="s">
        <v>36</v>
      </c>
      <c r="L2346" s="31" t="s">
        <v>95</v>
      </c>
      <c r="M2346" s="169">
        <v>45516</v>
      </c>
      <c r="N2346" s="148"/>
      <c r="O2346" s="106" t="s">
        <v>43</v>
      </c>
      <c r="P2346" s="43" t="s">
        <v>3178</v>
      </c>
      <c r="Q2346" s="31"/>
      <c r="R2346" s="84" t="s">
        <v>106</v>
      </c>
      <c r="S2346" s="31" t="s">
        <v>36</v>
      </c>
      <c r="T2346" s="31" t="s">
        <v>95</v>
      </c>
      <c r="U2346" s="169">
        <v>45516</v>
      </c>
      <c r="V2346" s="150"/>
      <c r="W2346" s="141" t="str" cm="1">
        <f t="array" ref="W2346">IF(SUM(LEN(B2346:V2346))=0,"",IF(OR(OR(ISBLANK(F2346),SUM(LEN(C2346),LEN(D2346))=0),AND(NOT(E2346="Unknown"),ISBLANK(J2346)),AND(NOT(O2346="Unknown"),ISBLANK(R2346))),"Missing Information", INDEX(Table15[Entire Service Line Classification], MATCH(SUMIFS(Table15[Unique ID],Table15[System-Owned Portion],E2346,Table15[If Material Anything Other than "Lead" in Column E,Was Material Ever Previously Lead?],G2346,Table15[Customer-Owned Portion],O2346),Table15[Unique ID],0),0)))</f>
        <v>Non-lead</v>
      </c>
      <c r="X2346"/>
    </row>
    <row r="2347" spans="2:24" ht="30" x14ac:dyDescent="0.25">
      <c r="B2347" s="146">
        <v>26366288</v>
      </c>
      <c r="C2347" s="31" t="s">
        <v>2677</v>
      </c>
      <c r="D2347" s="31">
        <v>2577</v>
      </c>
      <c r="E2347" s="44" t="s">
        <v>43</v>
      </c>
      <c r="F2347" s="43" t="s">
        <v>34</v>
      </c>
      <c r="G2347" s="84" t="s">
        <v>34</v>
      </c>
      <c r="H2347" s="31" t="s">
        <v>3177</v>
      </c>
      <c r="I2347" s="31"/>
      <c r="J2347" s="84" t="s">
        <v>106</v>
      </c>
      <c r="K2347" s="31" t="s">
        <v>36</v>
      </c>
      <c r="L2347" s="31" t="s">
        <v>95</v>
      </c>
      <c r="M2347" s="169">
        <v>45516</v>
      </c>
      <c r="N2347" s="148"/>
      <c r="O2347" s="106" t="s">
        <v>42</v>
      </c>
      <c r="P2347" s="43" t="s">
        <v>3178</v>
      </c>
      <c r="Q2347" s="31"/>
      <c r="R2347" s="84" t="s">
        <v>106</v>
      </c>
      <c r="S2347" s="31" t="s">
        <v>36</v>
      </c>
      <c r="T2347" s="31" t="s">
        <v>95</v>
      </c>
      <c r="U2347" s="169">
        <v>45516</v>
      </c>
      <c r="V2347" s="150"/>
      <c r="W2347" s="141" t="str" cm="1">
        <f t="array" ref="W2347">IF(SUM(LEN(B2347:V2347))=0,"",IF(OR(OR(ISBLANK(F2347),SUM(LEN(C2347),LEN(D2347))=0),AND(NOT(E2347="Unknown"),ISBLANK(J2347)),AND(NOT(O2347="Unknown"),ISBLANK(R2347))),"Missing Information", INDEX(Table15[Entire Service Line Classification], MATCH(SUMIFS(Table15[Unique ID],Table15[System-Owned Portion],E2347,Table15[If Material Anything Other than "Lead" in Column E,Was Material Ever Previously Lead?],G2347,Table15[Customer-Owned Portion],O2347),Table15[Unique ID],0),0)))</f>
        <v>Non-lead</v>
      </c>
      <c r="X2347"/>
    </row>
    <row r="2348" spans="2:24" ht="30" x14ac:dyDescent="0.25">
      <c r="B2348" s="146">
        <v>26366322</v>
      </c>
      <c r="C2348" s="31" t="s">
        <v>2678</v>
      </c>
      <c r="D2348" s="31">
        <v>2578</v>
      </c>
      <c r="E2348" s="44" t="s">
        <v>43</v>
      </c>
      <c r="F2348" s="43" t="s">
        <v>34</v>
      </c>
      <c r="G2348" s="84" t="s">
        <v>34</v>
      </c>
      <c r="H2348" s="31" t="s">
        <v>3177</v>
      </c>
      <c r="I2348" s="31"/>
      <c r="J2348" s="84" t="s">
        <v>106</v>
      </c>
      <c r="K2348" s="31" t="s">
        <v>36</v>
      </c>
      <c r="L2348" s="31" t="s">
        <v>95</v>
      </c>
      <c r="M2348" s="169">
        <v>45516</v>
      </c>
      <c r="N2348" s="148"/>
      <c r="O2348" s="106" t="s">
        <v>43</v>
      </c>
      <c r="P2348" s="43" t="s">
        <v>3178</v>
      </c>
      <c r="Q2348" s="31"/>
      <c r="R2348" s="84" t="s">
        <v>106</v>
      </c>
      <c r="S2348" s="31" t="s">
        <v>36</v>
      </c>
      <c r="T2348" s="31" t="s">
        <v>95</v>
      </c>
      <c r="U2348" s="169">
        <v>45516</v>
      </c>
      <c r="V2348" s="150"/>
      <c r="W2348" s="141" t="str" cm="1">
        <f t="array" ref="W2348">IF(SUM(LEN(B2348:V2348))=0,"",IF(OR(OR(ISBLANK(F2348),SUM(LEN(C2348),LEN(D2348))=0),AND(NOT(E2348="Unknown"),ISBLANK(J2348)),AND(NOT(O2348="Unknown"),ISBLANK(R2348))),"Missing Information", INDEX(Table15[Entire Service Line Classification], MATCH(SUMIFS(Table15[Unique ID],Table15[System-Owned Portion],E2348,Table15[If Material Anything Other than "Lead" in Column E,Was Material Ever Previously Lead?],G2348,Table15[Customer-Owned Portion],O2348),Table15[Unique ID],0),0)))</f>
        <v>Non-lead</v>
      </c>
      <c r="X2348"/>
    </row>
    <row r="2349" spans="2:24" ht="30" x14ac:dyDescent="0.25">
      <c r="B2349" s="146">
        <v>26366320</v>
      </c>
      <c r="C2349" s="31" t="s">
        <v>2679</v>
      </c>
      <c r="D2349" s="31">
        <v>2579</v>
      </c>
      <c r="E2349" s="44" t="s">
        <v>43</v>
      </c>
      <c r="F2349" s="43" t="s">
        <v>34</v>
      </c>
      <c r="G2349" s="84" t="s">
        <v>34</v>
      </c>
      <c r="H2349" s="31" t="s">
        <v>3177</v>
      </c>
      <c r="I2349" s="31"/>
      <c r="J2349" s="84" t="s">
        <v>106</v>
      </c>
      <c r="K2349" s="31" t="s">
        <v>36</v>
      </c>
      <c r="L2349" s="31" t="s">
        <v>95</v>
      </c>
      <c r="M2349" s="169">
        <v>45516</v>
      </c>
      <c r="N2349" s="148"/>
      <c r="O2349" s="106" t="s">
        <v>43</v>
      </c>
      <c r="P2349" s="43" t="s">
        <v>3178</v>
      </c>
      <c r="Q2349" s="31"/>
      <c r="R2349" s="84" t="s">
        <v>106</v>
      </c>
      <c r="S2349" s="31" t="s">
        <v>36</v>
      </c>
      <c r="T2349" s="31" t="s">
        <v>95</v>
      </c>
      <c r="U2349" s="169">
        <v>45516</v>
      </c>
      <c r="V2349" s="150"/>
      <c r="W2349" s="141" t="str" cm="1">
        <f t="array" ref="W2349">IF(SUM(LEN(B2349:V2349))=0,"",IF(OR(OR(ISBLANK(F2349),SUM(LEN(C2349),LEN(D2349))=0),AND(NOT(E2349="Unknown"),ISBLANK(J2349)),AND(NOT(O2349="Unknown"),ISBLANK(R2349))),"Missing Information", INDEX(Table15[Entire Service Line Classification], MATCH(SUMIFS(Table15[Unique ID],Table15[System-Owned Portion],E2349,Table15[If Material Anything Other than "Lead" in Column E,Was Material Ever Previously Lead?],G2349,Table15[Customer-Owned Portion],O2349),Table15[Unique ID],0),0)))</f>
        <v>Non-lead</v>
      </c>
      <c r="X2349"/>
    </row>
    <row r="2350" spans="2:24" ht="30" x14ac:dyDescent="0.25">
      <c r="B2350" s="146">
        <v>26366290</v>
      </c>
      <c r="C2350" s="31" t="s">
        <v>2680</v>
      </c>
      <c r="D2350" s="31">
        <v>2580</v>
      </c>
      <c r="E2350" s="44" t="s">
        <v>43</v>
      </c>
      <c r="F2350" s="43" t="s">
        <v>34</v>
      </c>
      <c r="G2350" s="84" t="s">
        <v>34</v>
      </c>
      <c r="H2350" s="31" t="s">
        <v>3177</v>
      </c>
      <c r="I2350" s="31"/>
      <c r="J2350" s="84" t="s">
        <v>106</v>
      </c>
      <c r="K2350" s="31" t="s">
        <v>36</v>
      </c>
      <c r="L2350" s="31" t="s">
        <v>95</v>
      </c>
      <c r="M2350" s="169">
        <v>45516</v>
      </c>
      <c r="N2350" s="148"/>
      <c r="O2350" s="106" t="s">
        <v>42</v>
      </c>
      <c r="P2350" s="43" t="s">
        <v>3178</v>
      </c>
      <c r="Q2350" s="31"/>
      <c r="R2350" s="84" t="s">
        <v>106</v>
      </c>
      <c r="S2350" s="31" t="s">
        <v>36</v>
      </c>
      <c r="T2350" s="31" t="s">
        <v>95</v>
      </c>
      <c r="U2350" s="169">
        <v>45516</v>
      </c>
      <c r="V2350" s="150"/>
      <c r="W2350" s="141" t="str" cm="1">
        <f t="array" ref="W2350">IF(SUM(LEN(B2350:V2350))=0,"",IF(OR(OR(ISBLANK(F2350),SUM(LEN(C2350),LEN(D2350))=0),AND(NOT(E2350="Unknown"),ISBLANK(J2350)),AND(NOT(O2350="Unknown"),ISBLANK(R2350))),"Missing Information", INDEX(Table15[Entire Service Line Classification], MATCH(SUMIFS(Table15[Unique ID],Table15[System-Owned Portion],E2350,Table15[If Material Anything Other than "Lead" in Column E,Was Material Ever Previously Lead?],G2350,Table15[Customer-Owned Portion],O2350),Table15[Unique ID],0),0)))</f>
        <v>Non-lead</v>
      </c>
      <c r="X2350"/>
    </row>
    <row r="2351" spans="2:24" ht="30" x14ac:dyDescent="0.25">
      <c r="B2351" s="146">
        <v>26366346</v>
      </c>
      <c r="C2351" s="31" t="s">
        <v>2681</v>
      </c>
      <c r="D2351" s="31">
        <v>2581</v>
      </c>
      <c r="E2351" s="44" t="s">
        <v>43</v>
      </c>
      <c r="F2351" s="43" t="s">
        <v>34</v>
      </c>
      <c r="G2351" s="84" t="s">
        <v>34</v>
      </c>
      <c r="H2351" s="31" t="s">
        <v>3177</v>
      </c>
      <c r="I2351" s="31"/>
      <c r="J2351" s="84" t="s">
        <v>106</v>
      </c>
      <c r="K2351" s="31" t="s">
        <v>36</v>
      </c>
      <c r="L2351" s="31" t="s">
        <v>95</v>
      </c>
      <c r="M2351" s="169">
        <v>45516</v>
      </c>
      <c r="N2351" s="148"/>
      <c r="O2351" s="106" t="s">
        <v>42</v>
      </c>
      <c r="P2351" s="43" t="s">
        <v>3178</v>
      </c>
      <c r="Q2351" s="31"/>
      <c r="R2351" s="84" t="s">
        <v>106</v>
      </c>
      <c r="S2351" s="31" t="s">
        <v>36</v>
      </c>
      <c r="T2351" s="31" t="s">
        <v>95</v>
      </c>
      <c r="U2351" s="169">
        <v>45516</v>
      </c>
      <c r="V2351" s="150"/>
      <c r="W2351" s="141" t="str" cm="1">
        <f t="array" ref="W2351">IF(SUM(LEN(B2351:V2351))=0,"",IF(OR(OR(ISBLANK(F2351),SUM(LEN(C2351),LEN(D2351))=0),AND(NOT(E2351="Unknown"),ISBLANK(J2351)),AND(NOT(O2351="Unknown"),ISBLANK(R2351))),"Missing Information", INDEX(Table15[Entire Service Line Classification], MATCH(SUMIFS(Table15[Unique ID],Table15[System-Owned Portion],E2351,Table15[If Material Anything Other than "Lead" in Column E,Was Material Ever Previously Lead?],G2351,Table15[Customer-Owned Portion],O2351),Table15[Unique ID],0),0)))</f>
        <v>Non-lead</v>
      </c>
      <c r="X2351"/>
    </row>
    <row r="2352" spans="2:24" ht="30" x14ac:dyDescent="0.25">
      <c r="B2352" s="146">
        <v>26359170</v>
      </c>
      <c r="C2352" s="31" t="s">
        <v>2682</v>
      </c>
      <c r="D2352" s="31">
        <v>2582</v>
      </c>
      <c r="E2352" s="44" t="s">
        <v>43</v>
      </c>
      <c r="F2352" s="43" t="s">
        <v>34</v>
      </c>
      <c r="G2352" s="84" t="s">
        <v>34</v>
      </c>
      <c r="H2352" s="31" t="s">
        <v>3177</v>
      </c>
      <c r="I2352" s="31"/>
      <c r="J2352" s="84" t="s">
        <v>106</v>
      </c>
      <c r="K2352" s="31" t="s">
        <v>36</v>
      </c>
      <c r="L2352" s="31" t="s">
        <v>95</v>
      </c>
      <c r="M2352" s="169">
        <v>45516</v>
      </c>
      <c r="N2352" s="148"/>
      <c r="O2352" s="106" t="s">
        <v>42</v>
      </c>
      <c r="P2352" s="43" t="s">
        <v>3178</v>
      </c>
      <c r="Q2352" s="31"/>
      <c r="R2352" s="84" t="s">
        <v>106</v>
      </c>
      <c r="S2352" s="31" t="s">
        <v>36</v>
      </c>
      <c r="T2352" s="31" t="s">
        <v>95</v>
      </c>
      <c r="U2352" s="169">
        <v>45516</v>
      </c>
      <c r="V2352" s="150"/>
      <c r="W2352" s="141" t="str" cm="1">
        <f t="array" ref="W2352">IF(SUM(LEN(B2352:V2352))=0,"",IF(OR(OR(ISBLANK(F2352),SUM(LEN(C2352),LEN(D2352))=0),AND(NOT(E2352="Unknown"),ISBLANK(J2352)),AND(NOT(O2352="Unknown"),ISBLANK(R2352))),"Missing Information", INDEX(Table15[Entire Service Line Classification], MATCH(SUMIFS(Table15[Unique ID],Table15[System-Owned Portion],E2352,Table15[If Material Anything Other than "Lead" in Column E,Was Material Ever Previously Lead?],G2352,Table15[Customer-Owned Portion],O2352),Table15[Unique ID],0),0)))</f>
        <v>Non-lead</v>
      </c>
      <c r="X2352"/>
    </row>
    <row r="2353" spans="2:24" ht="30" x14ac:dyDescent="0.25">
      <c r="B2353" s="146">
        <v>26366342</v>
      </c>
      <c r="C2353" s="31" t="s">
        <v>2683</v>
      </c>
      <c r="D2353" s="31">
        <v>2583</v>
      </c>
      <c r="E2353" s="44" t="s">
        <v>43</v>
      </c>
      <c r="F2353" s="43" t="s">
        <v>34</v>
      </c>
      <c r="G2353" s="84" t="s">
        <v>34</v>
      </c>
      <c r="H2353" s="31" t="s">
        <v>3177</v>
      </c>
      <c r="I2353" s="31"/>
      <c r="J2353" s="84" t="s">
        <v>106</v>
      </c>
      <c r="K2353" s="31" t="s">
        <v>36</v>
      </c>
      <c r="L2353" s="31" t="s">
        <v>95</v>
      </c>
      <c r="M2353" s="169">
        <v>45516</v>
      </c>
      <c r="N2353" s="148"/>
      <c r="O2353" s="106" t="s">
        <v>43</v>
      </c>
      <c r="P2353" s="43" t="s">
        <v>3178</v>
      </c>
      <c r="Q2353" s="31"/>
      <c r="R2353" s="84" t="s">
        <v>106</v>
      </c>
      <c r="S2353" s="31" t="s">
        <v>36</v>
      </c>
      <c r="T2353" s="31" t="s">
        <v>95</v>
      </c>
      <c r="U2353" s="169">
        <v>45516</v>
      </c>
      <c r="V2353" s="150"/>
      <c r="W2353" s="141" t="str" cm="1">
        <f t="array" ref="W2353">IF(SUM(LEN(B2353:V2353))=0,"",IF(OR(OR(ISBLANK(F2353),SUM(LEN(C2353),LEN(D2353))=0),AND(NOT(E2353="Unknown"),ISBLANK(J2353)),AND(NOT(O2353="Unknown"),ISBLANK(R2353))),"Missing Information", INDEX(Table15[Entire Service Line Classification], MATCH(SUMIFS(Table15[Unique ID],Table15[System-Owned Portion],E2353,Table15[If Material Anything Other than "Lead" in Column E,Was Material Ever Previously Lead?],G2353,Table15[Customer-Owned Portion],O2353),Table15[Unique ID],0),0)))</f>
        <v>Non-lead</v>
      </c>
      <c r="X2353"/>
    </row>
    <row r="2354" spans="2:24" ht="30" x14ac:dyDescent="0.25">
      <c r="B2354" s="146">
        <v>26366343</v>
      </c>
      <c r="C2354" s="31" t="s">
        <v>2684</v>
      </c>
      <c r="D2354" s="31">
        <v>2584</v>
      </c>
      <c r="E2354" s="44" t="s">
        <v>43</v>
      </c>
      <c r="F2354" s="43" t="s">
        <v>34</v>
      </c>
      <c r="G2354" s="84" t="s">
        <v>34</v>
      </c>
      <c r="H2354" s="31" t="s">
        <v>3177</v>
      </c>
      <c r="I2354" s="31"/>
      <c r="J2354" s="84" t="s">
        <v>106</v>
      </c>
      <c r="K2354" s="31" t="s">
        <v>36</v>
      </c>
      <c r="L2354" s="31" t="s">
        <v>95</v>
      </c>
      <c r="M2354" s="169">
        <v>45516</v>
      </c>
      <c r="N2354" s="148"/>
      <c r="O2354" s="106" t="s">
        <v>43</v>
      </c>
      <c r="P2354" s="43" t="s">
        <v>3178</v>
      </c>
      <c r="Q2354" s="31"/>
      <c r="R2354" s="84" t="s">
        <v>106</v>
      </c>
      <c r="S2354" s="31" t="s">
        <v>36</v>
      </c>
      <c r="T2354" s="31" t="s">
        <v>95</v>
      </c>
      <c r="U2354" s="169">
        <v>45516</v>
      </c>
      <c r="V2354" s="150"/>
      <c r="W2354" s="141" t="str" cm="1">
        <f t="array" ref="W2354">IF(SUM(LEN(B2354:V2354))=0,"",IF(OR(OR(ISBLANK(F2354),SUM(LEN(C2354),LEN(D2354))=0),AND(NOT(E2354="Unknown"),ISBLANK(J2354)),AND(NOT(O2354="Unknown"),ISBLANK(R2354))),"Missing Information", INDEX(Table15[Entire Service Line Classification], MATCH(SUMIFS(Table15[Unique ID],Table15[System-Owned Portion],E2354,Table15[If Material Anything Other than "Lead" in Column E,Was Material Ever Previously Lead?],G2354,Table15[Customer-Owned Portion],O2354),Table15[Unique ID],0),0)))</f>
        <v>Non-lead</v>
      </c>
      <c r="X2354"/>
    </row>
    <row r="2355" spans="2:24" ht="30" x14ac:dyDescent="0.25">
      <c r="B2355" s="146">
        <v>26366344</v>
      </c>
      <c r="C2355" s="31" t="s">
        <v>2685</v>
      </c>
      <c r="D2355" s="31">
        <v>2585</v>
      </c>
      <c r="E2355" s="44" t="s">
        <v>43</v>
      </c>
      <c r="F2355" s="43" t="s">
        <v>34</v>
      </c>
      <c r="G2355" s="84" t="s">
        <v>34</v>
      </c>
      <c r="H2355" s="31" t="s">
        <v>3177</v>
      </c>
      <c r="I2355" s="31"/>
      <c r="J2355" s="84" t="s">
        <v>106</v>
      </c>
      <c r="K2355" s="31" t="s">
        <v>36</v>
      </c>
      <c r="L2355" s="31" t="s">
        <v>95</v>
      </c>
      <c r="M2355" s="169">
        <v>45516</v>
      </c>
      <c r="N2355" s="148"/>
      <c r="O2355" s="106" t="s">
        <v>43</v>
      </c>
      <c r="P2355" s="43" t="s">
        <v>3178</v>
      </c>
      <c r="Q2355" s="31"/>
      <c r="R2355" s="84" t="s">
        <v>106</v>
      </c>
      <c r="S2355" s="31" t="s">
        <v>36</v>
      </c>
      <c r="T2355" s="31" t="s">
        <v>95</v>
      </c>
      <c r="U2355" s="169">
        <v>45516</v>
      </c>
      <c r="V2355" s="150"/>
      <c r="W2355" s="141" t="str" cm="1">
        <f t="array" ref="W2355">IF(SUM(LEN(B2355:V2355))=0,"",IF(OR(OR(ISBLANK(F2355),SUM(LEN(C2355),LEN(D2355))=0),AND(NOT(E2355="Unknown"),ISBLANK(J2355)),AND(NOT(O2355="Unknown"),ISBLANK(R2355))),"Missing Information", INDEX(Table15[Entire Service Line Classification], MATCH(SUMIFS(Table15[Unique ID],Table15[System-Owned Portion],E2355,Table15[If Material Anything Other than "Lead" in Column E,Was Material Ever Previously Lead?],G2355,Table15[Customer-Owned Portion],O2355),Table15[Unique ID],0),0)))</f>
        <v>Non-lead</v>
      </c>
      <c r="X2355"/>
    </row>
    <row r="2356" spans="2:24" ht="30" x14ac:dyDescent="0.25">
      <c r="B2356" s="146">
        <v>26366347</v>
      </c>
      <c r="C2356" s="31" t="s">
        <v>2686</v>
      </c>
      <c r="D2356" s="31">
        <v>2586</v>
      </c>
      <c r="E2356" s="44" t="s">
        <v>43</v>
      </c>
      <c r="F2356" s="43" t="s">
        <v>34</v>
      </c>
      <c r="G2356" s="84" t="s">
        <v>34</v>
      </c>
      <c r="H2356" s="31" t="s">
        <v>3177</v>
      </c>
      <c r="I2356" s="31"/>
      <c r="J2356" s="84" t="s">
        <v>106</v>
      </c>
      <c r="K2356" s="31" t="s">
        <v>36</v>
      </c>
      <c r="L2356" s="31" t="s">
        <v>95</v>
      </c>
      <c r="M2356" s="169">
        <v>45516</v>
      </c>
      <c r="N2356" s="148"/>
      <c r="O2356" s="106" t="s">
        <v>43</v>
      </c>
      <c r="P2356" s="43" t="s">
        <v>3178</v>
      </c>
      <c r="Q2356" s="31"/>
      <c r="R2356" s="84" t="s">
        <v>106</v>
      </c>
      <c r="S2356" s="31" t="s">
        <v>36</v>
      </c>
      <c r="T2356" s="31" t="s">
        <v>95</v>
      </c>
      <c r="U2356" s="169">
        <v>45516</v>
      </c>
      <c r="V2356" s="150"/>
      <c r="W2356" s="141" t="str" cm="1">
        <f t="array" ref="W2356">IF(SUM(LEN(B2356:V2356))=0,"",IF(OR(OR(ISBLANK(F2356),SUM(LEN(C2356),LEN(D2356))=0),AND(NOT(E2356="Unknown"),ISBLANK(J2356)),AND(NOT(O2356="Unknown"),ISBLANK(R2356))),"Missing Information", INDEX(Table15[Entire Service Line Classification], MATCH(SUMIFS(Table15[Unique ID],Table15[System-Owned Portion],E2356,Table15[If Material Anything Other than "Lead" in Column E,Was Material Ever Previously Lead?],G2356,Table15[Customer-Owned Portion],O2356),Table15[Unique ID],0),0)))</f>
        <v>Non-lead</v>
      </c>
      <c r="X2356"/>
    </row>
    <row r="2357" spans="2:24" ht="30" x14ac:dyDescent="0.25">
      <c r="B2357" s="146">
        <v>26366345</v>
      </c>
      <c r="C2357" s="31" t="s">
        <v>2687</v>
      </c>
      <c r="D2357" s="31">
        <v>2587</v>
      </c>
      <c r="E2357" s="44" t="s">
        <v>43</v>
      </c>
      <c r="F2357" s="43" t="s">
        <v>34</v>
      </c>
      <c r="G2357" s="84" t="s">
        <v>34</v>
      </c>
      <c r="H2357" s="31" t="s">
        <v>3177</v>
      </c>
      <c r="I2357" s="31"/>
      <c r="J2357" s="84" t="s">
        <v>106</v>
      </c>
      <c r="K2357" s="31" t="s">
        <v>36</v>
      </c>
      <c r="L2357" s="31" t="s">
        <v>95</v>
      </c>
      <c r="M2357" s="169">
        <v>45516</v>
      </c>
      <c r="N2357" s="148"/>
      <c r="O2357" s="106" t="s">
        <v>43</v>
      </c>
      <c r="P2357" s="43" t="s">
        <v>3178</v>
      </c>
      <c r="Q2357" s="31"/>
      <c r="R2357" s="84" t="s">
        <v>106</v>
      </c>
      <c r="S2357" s="31" t="s">
        <v>36</v>
      </c>
      <c r="T2357" s="31" t="s">
        <v>95</v>
      </c>
      <c r="U2357" s="169">
        <v>45516</v>
      </c>
      <c r="V2357" s="150"/>
      <c r="W2357" s="141" t="str" cm="1">
        <f t="array" ref="W2357">IF(SUM(LEN(B2357:V2357))=0,"",IF(OR(OR(ISBLANK(F2357),SUM(LEN(C2357),LEN(D2357))=0),AND(NOT(E2357="Unknown"),ISBLANK(J2357)),AND(NOT(O2357="Unknown"),ISBLANK(R2357))),"Missing Information", INDEX(Table15[Entire Service Line Classification], MATCH(SUMIFS(Table15[Unique ID],Table15[System-Owned Portion],E2357,Table15[If Material Anything Other than "Lead" in Column E,Was Material Ever Previously Lead?],G2357,Table15[Customer-Owned Portion],O2357),Table15[Unique ID],0),0)))</f>
        <v>Non-lead</v>
      </c>
      <c r="X2357"/>
    </row>
    <row r="2358" spans="2:24" ht="30" x14ac:dyDescent="0.25">
      <c r="B2358" s="146">
        <v>26366341</v>
      </c>
      <c r="C2358" s="31" t="s">
        <v>2688</v>
      </c>
      <c r="D2358" s="31">
        <v>2588</v>
      </c>
      <c r="E2358" s="44" t="s">
        <v>43</v>
      </c>
      <c r="F2358" s="43" t="s">
        <v>34</v>
      </c>
      <c r="G2358" s="84" t="s">
        <v>34</v>
      </c>
      <c r="H2358" s="31" t="s">
        <v>3177</v>
      </c>
      <c r="I2358" s="31"/>
      <c r="J2358" s="84" t="s">
        <v>106</v>
      </c>
      <c r="K2358" s="31" t="s">
        <v>36</v>
      </c>
      <c r="L2358" s="31" t="s">
        <v>95</v>
      </c>
      <c r="M2358" s="169">
        <v>45516</v>
      </c>
      <c r="N2358" s="148"/>
      <c r="O2358" s="106" t="s">
        <v>43</v>
      </c>
      <c r="P2358" s="43" t="s">
        <v>3178</v>
      </c>
      <c r="Q2358" s="31"/>
      <c r="R2358" s="84" t="s">
        <v>106</v>
      </c>
      <c r="S2358" s="31" t="s">
        <v>36</v>
      </c>
      <c r="T2358" s="31" t="s">
        <v>95</v>
      </c>
      <c r="U2358" s="169">
        <v>45516</v>
      </c>
      <c r="V2358" s="150"/>
      <c r="W2358" s="141" t="str" cm="1">
        <f t="array" ref="W2358">IF(SUM(LEN(B2358:V2358))=0,"",IF(OR(OR(ISBLANK(F2358),SUM(LEN(C2358),LEN(D2358))=0),AND(NOT(E2358="Unknown"),ISBLANK(J2358)),AND(NOT(O2358="Unknown"),ISBLANK(R2358))),"Missing Information", INDEX(Table15[Entire Service Line Classification], MATCH(SUMIFS(Table15[Unique ID],Table15[System-Owned Portion],E2358,Table15[If Material Anything Other than "Lead" in Column E,Was Material Ever Previously Lead?],G2358,Table15[Customer-Owned Portion],O2358),Table15[Unique ID],0),0)))</f>
        <v>Non-lead</v>
      </c>
      <c r="X2358"/>
    </row>
    <row r="2359" spans="2:24" ht="30" x14ac:dyDescent="0.25">
      <c r="B2359" s="146">
        <v>26366348</v>
      </c>
      <c r="C2359" s="31" t="s">
        <v>2689</v>
      </c>
      <c r="D2359" s="31">
        <v>2589</v>
      </c>
      <c r="E2359" s="44" t="s">
        <v>43</v>
      </c>
      <c r="F2359" s="43" t="s">
        <v>34</v>
      </c>
      <c r="G2359" s="84" t="s">
        <v>34</v>
      </c>
      <c r="H2359" s="31" t="s">
        <v>3177</v>
      </c>
      <c r="I2359" s="31"/>
      <c r="J2359" s="84" t="s">
        <v>106</v>
      </c>
      <c r="K2359" s="31" t="s">
        <v>36</v>
      </c>
      <c r="L2359" s="31" t="s">
        <v>95</v>
      </c>
      <c r="M2359" s="169">
        <v>45516</v>
      </c>
      <c r="N2359" s="148"/>
      <c r="O2359" s="106" t="s">
        <v>43</v>
      </c>
      <c r="P2359" s="43" t="s">
        <v>3178</v>
      </c>
      <c r="Q2359" s="31"/>
      <c r="R2359" s="84" t="s">
        <v>106</v>
      </c>
      <c r="S2359" s="31" t="s">
        <v>36</v>
      </c>
      <c r="T2359" s="31" t="s">
        <v>95</v>
      </c>
      <c r="U2359" s="169">
        <v>45516</v>
      </c>
      <c r="V2359" s="150"/>
      <c r="W2359" s="141" t="str" cm="1">
        <f t="array" ref="W2359">IF(SUM(LEN(B2359:V2359))=0,"",IF(OR(OR(ISBLANK(F2359),SUM(LEN(C2359),LEN(D2359))=0),AND(NOT(E2359="Unknown"),ISBLANK(J2359)),AND(NOT(O2359="Unknown"),ISBLANK(R2359))),"Missing Information", INDEX(Table15[Entire Service Line Classification], MATCH(SUMIFS(Table15[Unique ID],Table15[System-Owned Portion],E2359,Table15[If Material Anything Other than "Lead" in Column E,Was Material Ever Previously Lead?],G2359,Table15[Customer-Owned Portion],O2359),Table15[Unique ID],0),0)))</f>
        <v>Non-lead</v>
      </c>
      <c r="X2359"/>
    </row>
    <row r="2360" spans="2:24" ht="30" x14ac:dyDescent="0.25">
      <c r="B2360" s="146">
        <v>26366327</v>
      </c>
      <c r="C2360" s="31" t="s">
        <v>2690</v>
      </c>
      <c r="D2360" s="31">
        <v>2590</v>
      </c>
      <c r="E2360" s="44" t="s">
        <v>43</v>
      </c>
      <c r="F2360" s="43" t="s">
        <v>34</v>
      </c>
      <c r="G2360" s="84" t="s">
        <v>34</v>
      </c>
      <c r="H2360" s="31" t="s">
        <v>3177</v>
      </c>
      <c r="I2360" s="31"/>
      <c r="J2360" s="84" t="s">
        <v>106</v>
      </c>
      <c r="K2360" s="31" t="s">
        <v>36</v>
      </c>
      <c r="L2360" s="31" t="s">
        <v>95</v>
      </c>
      <c r="M2360" s="169">
        <v>45516</v>
      </c>
      <c r="N2360" s="148"/>
      <c r="O2360" s="106" t="s">
        <v>43</v>
      </c>
      <c r="P2360" s="43" t="s">
        <v>3178</v>
      </c>
      <c r="Q2360" s="31"/>
      <c r="R2360" s="84" t="s">
        <v>106</v>
      </c>
      <c r="S2360" s="31" t="s">
        <v>36</v>
      </c>
      <c r="T2360" s="31" t="s">
        <v>95</v>
      </c>
      <c r="U2360" s="169">
        <v>45516</v>
      </c>
      <c r="V2360" s="150"/>
      <c r="W2360" s="141" t="str" cm="1">
        <f t="array" ref="W2360">IF(SUM(LEN(B2360:V2360))=0,"",IF(OR(OR(ISBLANK(F2360),SUM(LEN(C2360),LEN(D2360))=0),AND(NOT(E2360="Unknown"),ISBLANK(J2360)),AND(NOT(O2360="Unknown"),ISBLANK(R2360))),"Missing Information", INDEX(Table15[Entire Service Line Classification], MATCH(SUMIFS(Table15[Unique ID],Table15[System-Owned Portion],E2360,Table15[If Material Anything Other than "Lead" in Column E,Was Material Ever Previously Lead?],G2360,Table15[Customer-Owned Portion],O2360),Table15[Unique ID],0),0)))</f>
        <v>Non-lead</v>
      </c>
      <c r="X2360"/>
    </row>
    <row r="2361" spans="2:24" ht="30" x14ac:dyDescent="0.25">
      <c r="B2361" s="146">
        <v>26366463</v>
      </c>
      <c r="C2361" s="31" t="s">
        <v>2691</v>
      </c>
      <c r="D2361" s="31">
        <v>2591</v>
      </c>
      <c r="E2361" s="44" t="s">
        <v>43</v>
      </c>
      <c r="F2361" s="43" t="s">
        <v>34</v>
      </c>
      <c r="G2361" s="84" t="s">
        <v>34</v>
      </c>
      <c r="H2361" s="31" t="s">
        <v>3177</v>
      </c>
      <c r="I2361" s="31"/>
      <c r="J2361" s="84" t="s">
        <v>106</v>
      </c>
      <c r="K2361" s="31" t="s">
        <v>36</v>
      </c>
      <c r="L2361" s="31" t="s">
        <v>95</v>
      </c>
      <c r="M2361" s="169">
        <v>45516</v>
      </c>
      <c r="N2361" s="148"/>
      <c r="O2361" s="106" t="s">
        <v>42</v>
      </c>
      <c r="P2361" s="43" t="s">
        <v>3178</v>
      </c>
      <c r="Q2361" s="31"/>
      <c r="R2361" s="84" t="s">
        <v>106</v>
      </c>
      <c r="S2361" s="31" t="s">
        <v>36</v>
      </c>
      <c r="T2361" s="31" t="s">
        <v>95</v>
      </c>
      <c r="U2361" s="169">
        <v>45516</v>
      </c>
      <c r="V2361" s="150"/>
      <c r="W2361" s="141" t="str" cm="1">
        <f t="array" ref="W2361">IF(SUM(LEN(B2361:V2361))=0,"",IF(OR(OR(ISBLANK(F2361),SUM(LEN(C2361),LEN(D2361))=0),AND(NOT(E2361="Unknown"),ISBLANK(J2361)),AND(NOT(O2361="Unknown"),ISBLANK(R2361))),"Missing Information", INDEX(Table15[Entire Service Line Classification], MATCH(SUMIFS(Table15[Unique ID],Table15[System-Owned Portion],E2361,Table15[If Material Anything Other than "Lead" in Column E,Was Material Ever Previously Lead?],G2361,Table15[Customer-Owned Portion],O2361),Table15[Unique ID],0),0)))</f>
        <v>Non-lead</v>
      </c>
      <c r="X2361"/>
    </row>
    <row r="2362" spans="2:24" ht="30" x14ac:dyDescent="0.25">
      <c r="B2362" s="146">
        <v>26366528</v>
      </c>
      <c r="C2362" s="31" t="s">
        <v>2692</v>
      </c>
      <c r="D2362" s="31">
        <v>2592</v>
      </c>
      <c r="E2362" s="44" t="s">
        <v>43</v>
      </c>
      <c r="F2362" s="43" t="s">
        <v>34</v>
      </c>
      <c r="G2362" s="84" t="s">
        <v>34</v>
      </c>
      <c r="H2362" s="31" t="s">
        <v>3177</v>
      </c>
      <c r="I2362" s="31"/>
      <c r="J2362" s="84" t="s">
        <v>106</v>
      </c>
      <c r="K2362" s="31" t="s">
        <v>36</v>
      </c>
      <c r="L2362" s="31" t="s">
        <v>95</v>
      </c>
      <c r="M2362" s="169">
        <v>45516</v>
      </c>
      <c r="N2362" s="148"/>
      <c r="O2362" s="106" t="s">
        <v>43</v>
      </c>
      <c r="P2362" s="43" t="s">
        <v>3178</v>
      </c>
      <c r="Q2362" s="31"/>
      <c r="R2362" s="84" t="s">
        <v>106</v>
      </c>
      <c r="S2362" s="31" t="s">
        <v>36</v>
      </c>
      <c r="T2362" s="31" t="s">
        <v>95</v>
      </c>
      <c r="U2362" s="169">
        <v>45516</v>
      </c>
      <c r="V2362" s="150"/>
      <c r="W2362" s="141" t="str" cm="1">
        <f t="array" ref="W2362">IF(SUM(LEN(B2362:V2362))=0,"",IF(OR(OR(ISBLANK(F2362),SUM(LEN(C2362),LEN(D2362))=0),AND(NOT(E2362="Unknown"),ISBLANK(J2362)),AND(NOT(O2362="Unknown"),ISBLANK(R2362))),"Missing Information", INDEX(Table15[Entire Service Line Classification], MATCH(SUMIFS(Table15[Unique ID],Table15[System-Owned Portion],E2362,Table15[If Material Anything Other than "Lead" in Column E,Was Material Ever Previously Lead?],G2362,Table15[Customer-Owned Portion],O2362),Table15[Unique ID],0),0)))</f>
        <v>Non-lead</v>
      </c>
      <c r="X2362"/>
    </row>
    <row r="2363" spans="2:24" ht="30" x14ac:dyDescent="0.25">
      <c r="B2363" s="146">
        <v>26366464</v>
      </c>
      <c r="C2363" s="31" t="s">
        <v>2693</v>
      </c>
      <c r="D2363" s="31">
        <v>2593</v>
      </c>
      <c r="E2363" s="44" t="s">
        <v>43</v>
      </c>
      <c r="F2363" s="43" t="s">
        <v>34</v>
      </c>
      <c r="G2363" s="84" t="s">
        <v>34</v>
      </c>
      <c r="H2363" s="31" t="s">
        <v>3177</v>
      </c>
      <c r="I2363" s="31"/>
      <c r="J2363" s="84" t="s">
        <v>106</v>
      </c>
      <c r="K2363" s="31" t="s">
        <v>36</v>
      </c>
      <c r="L2363" s="31" t="s">
        <v>95</v>
      </c>
      <c r="M2363" s="169">
        <v>45516</v>
      </c>
      <c r="N2363" s="148"/>
      <c r="O2363" s="106" t="s">
        <v>43</v>
      </c>
      <c r="P2363" s="43" t="s">
        <v>3178</v>
      </c>
      <c r="Q2363" s="31"/>
      <c r="R2363" s="84" t="s">
        <v>106</v>
      </c>
      <c r="S2363" s="31" t="s">
        <v>36</v>
      </c>
      <c r="T2363" s="31" t="s">
        <v>95</v>
      </c>
      <c r="U2363" s="169">
        <v>45516</v>
      </c>
      <c r="V2363" s="150"/>
      <c r="W2363" s="141" t="str" cm="1">
        <f t="array" ref="W2363">IF(SUM(LEN(B2363:V2363))=0,"",IF(OR(OR(ISBLANK(F2363),SUM(LEN(C2363),LEN(D2363))=0),AND(NOT(E2363="Unknown"),ISBLANK(J2363)),AND(NOT(O2363="Unknown"),ISBLANK(R2363))),"Missing Information", INDEX(Table15[Entire Service Line Classification], MATCH(SUMIFS(Table15[Unique ID],Table15[System-Owned Portion],E2363,Table15[If Material Anything Other than "Lead" in Column E,Was Material Ever Previously Lead?],G2363,Table15[Customer-Owned Portion],O2363),Table15[Unique ID],0),0)))</f>
        <v>Non-lead</v>
      </c>
      <c r="X2363"/>
    </row>
    <row r="2364" spans="2:24" ht="30" x14ac:dyDescent="0.25">
      <c r="B2364" s="146">
        <v>26366462</v>
      </c>
      <c r="C2364" s="31" t="s">
        <v>2694</v>
      </c>
      <c r="D2364" s="31">
        <v>2594</v>
      </c>
      <c r="E2364" s="44" t="s">
        <v>43</v>
      </c>
      <c r="F2364" s="43" t="s">
        <v>34</v>
      </c>
      <c r="G2364" s="84" t="s">
        <v>34</v>
      </c>
      <c r="H2364" s="31" t="s">
        <v>3177</v>
      </c>
      <c r="I2364" s="31"/>
      <c r="J2364" s="84" t="s">
        <v>106</v>
      </c>
      <c r="K2364" s="31" t="s">
        <v>36</v>
      </c>
      <c r="L2364" s="31" t="s">
        <v>95</v>
      </c>
      <c r="M2364" s="169">
        <v>45516</v>
      </c>
      <c r="N2364" s="148"/>
      <c r="O2364" s="106" t="s">
        <v>43</v>
      </c>
      <c r="P2364" s="43" t="s">
        <v>3178</v>
      </c>
      <c r="Q2364" s="31"/>
      <c r="R2364" s="84" t="s">
        <v>106</v>
      </c>
      <c r="S2364" s="31" t="s">
        <v>36</v>
      </c>
      <c r="T2364" s="31" t="s">
        <v>95</v>
      </c>
      <c r="U2364" s="169">
        <v>45516</v>
      </c>
      <c r="V2364" s="150"/>
      <c r="W2364" s="141" t="str" cm="1">
        <f t="array" ref="W2364">IF(SUM(LEN(B2364:V2364))=0,"",IF(OR(OR(ISBLANK(F2364),SUM(LEN(C2364),LEN(D2364))=0),AND(NOT(E2364="Unknown"),ISBLANK(J2364)),AND(NOT(O2364="Unknown"),ISBLANK(R2364))),"Missing Information", INDEX(Table15[Entire Service Line Classification], MATCH(SUMIFS(Table15[Unique ID],Table15[System-Owned Portion],E2364,Table15[If Material Anything Other than "Lead" in Column E,Was Material Ever Previously Lead?],G2364,Table15[Customer-Owned Portion],O2364),Table15[Unique ID],0),0)))</f>
        <v>Non-lead</v>
      </c>
      <c r="X2364"/>
    </row>
    <row r="2365" spans="2:24" ht="30" x14ac:dyDescent="0.25">
      <c r="B2365" s="146">
        <v>26366527</v>
      </c>
      <c r="C2365" s="31" t="s">
        <v>2695</v>
      </c>
      <c r="D2365" s="31">
        <v>2595</v>
      </c>
      <c r="E2365" s="44" t="s">
        <v>43</v>
      </c>
      <c r="F2365" s="43" t="s">
        <v>34</v>
      </c>
      <c r="G2365" s="84" t="s">
        <v>34</v>
      </c>
      <c r="H2365" s="31" t="s">
        <v>3177</v>
      </c>
      <c r="I2365" s="31"/>
      <c r="J2365" s="84" t="s">
        <v>106</v>
      </c>
      <c r="K2365" s="31" t="s">
        <v>36</v>
      </c>
      <c r="L2365" s="31" t="s">
        <v>95</v>
      </c>
      <c r="M2365" s="169">
        <v>45516</v>
      </c>
      <c r="N2365" s="148"/>
      <c r="O2365" s="106" t="s">
        <v>42</v>
      </c>
      <c r="P2365" s="43" t="s">
        <v>3178</v>
      </c>
      <c r="Q2365" s="31"/>
      <c r="R2365" s="84" t="s">
        <v>106</v>
      </c>
      <c r="S2365" s="31" t="s">
        <v>36</v>
      </c>
      <c r="T2365" s="31" t="s">
        <v>95</v>
      </c>
      <c r="U2365" s="169">
        <v>45516</v>
      </c>
      <c r="V2365" s="150"/>
      <c r="W2365" s="141" t="str" cm="1">
        <f t="array" ref="W2365">IF(SUM(LEN(B2365:V2365))=0,"",IF(OR(OR(ISBLANK(F2365),SUM(LEN(C2365),LEN(D2365))=0),AND(NOT(E2365="Unknown"),ISBLANK(J2365)),AND(NOT(O2365="Unknown"),ISBLANK(R2365))),"Missing Information", INDEX(Table15[Entire Service Line Classification], MATCH(SUMIFS(Table15[Unique ID],Table15[System-Owned Portion],E2365,Table15[If Material Anything Other than "Lead" in Column E,Was Material Ever Previously Lead?],G2365,Table15[Customer-Owned Portion],O2365),Table15[Unique ID],0),0)))</f>
        <v>Non-lead</v>
      </c>
      <c r="X2365"/>
    </row>
    <row r="2366" spans="2:24" ht="30" x14ac:dyDescent="0.25">
      <c r="B2366" s="146">
        <v>26366336</v>
      </c>
      <c r="C2366" s="31" t="s">
        <v>2696</v>
      </c>
      <c r="D2366" s="31">
        <v>2596</v>
      </c>
      <c r="E2366" s="44" t="s">
        <v>43</v>
      </c>
      <c r="F2366" s="43" t="s">
        <v>34</v>
      </c>
      <c r="G2366" s="84" t="s">
        <v>34</v>
      </c>
      <c r="H2366" s="31" t="s">
        <v>3177</v>
      </c>
      <c r="I2366" s="31"/>
      <c r="J2366" s="84" t="s">
        <v>106</v>
      </c>
      <c r="K2366" s="31" t="s">
        <v>36</v>
      </c>
      <c r="L2366" s="31" t="s">
        <v>95</v>
      </c>
      <c r="M2366" s="169">
        <v>45516</v>
      </c>
      <c r="N2366" s="148"/>
      <c r="O2366" s="106" t="s">
        <v>42</v>
      </c>
      <c r="P2366" s="43" t="s">
        <v>3178</v>
      </c>
      <c r="Q2366" s="31"/>
      <c r="R2366" s="84" t="s">
        <v>106</v>
      </c>
      <c r="S2366" s="31" t="s">
        <v>36</v>
      </c>
      <c r="T2366" s="31" t="s">
        <v>95</v>
      </c>
      <c r="U2366" s="169">
        <v>45516</v>
      </c>
      <c r="V2366" s="150"/>
      <c r="W2366" s="141" t="str" cm="1">
        <f t="array" ref="W2366">IF(SUM(LEN(B2366:V2366))=0,"",IF(OR(OR(ISBLANK(F2366),SUM(LEN(C2366),LEN(D2366))=0),AND(NOT(E2366="Unknown"),ISBLANK(J2366)),AND(NOT(O2366="Unknown"),ISBLANK(R2366))),"Missing Information", INDEX(Table15[Entire Service Line Classification], MATCH(SUMIFS(Table15[Unique ID],Table15[System-Owned Portion],E2366,Table15[If Material Anything Other than "Lead" in Column E,Was Material Ever Previously Lead?],G2366,Table15[Customer-Owned Portion],O2366),Table15[Unique ID],0),0)))</f>
        <v>Non-lead</v>
      </c>
      <c r="X2366"/>
    </row>
    <row r="2367" spans="2:24" ht="30" x14ac:dyDescent="0.25">
      <c r="B2367" s="146">
        <v>26366338</v>
      </c>
      <c r="C2367" s="31" t="s">
        <v>2697</v>
      </c>
      <c r="D2367" s="31">
        <v>2597</v>
      </c>
      <c r="E2367" s="44" t="s">
        <v>43</v>
      </c>
      <c r="F2367" s="43" t="s">
        <v>34</v>
      </c>
      <c r="G2367" s="84" t="s">
        <v>34</v>
      </c>
      <c r="H2367" s="31" t="s">
        <v>3177</v>
      </c>
      <c r="I2367" s="31"/>
      <c r="J2367" s="84" t="s">
        <v>106</v>
      </c>
      <c r="K2367" s="31" t="s">
        <v>36</v>
      </c>
      <c r="L2367" s="31" t="s">
        <v>95</v>
      </c>
      <c r="M2367" s="169">
        <v>45516</v>
      </c>
      <c r="N2367" s="148"/>
      <c r="O2367" s="106" t="s">
        <v>42</v>
      </c>
      <c r="P2367" s="43" t="s">
        <v>3178</v>
      </c>
      <c r="Q2367" s="31"/>
      <c r="R2367" s="84" t="s">
        <v>106</v>
      </c>
      <c r="S2367" s="31" t="s">
        <v>36</v>
      </c>
      <c r="T2367" s="31" t="s">
        <v>95</v>
      </c>
      <c r="U2367" s="169">
        <v>45516</v>
      </c>
      <c r="V2367" s="150"/>
      <c r="W2367" s="141" t="str" cm="1">
        <f t="array" ref="W2367">IF(SUM(LEN(B2367:V2367))=0,"",IF(OR(OR(ISBLANK(F2367),SUM(LEN(C2367),LEN(D2367))=0),AND(NOT(E2367="Unknown"),ISBLANK(J2367)),AND(NOT(O2367="Unknown"),ISBLANK(R2367))),"Missing Information", INDEX(Table15[Entire Service Line Classification], MATCH(SUMIFS(Table15[Unique ID],Table15[System-Owned Portion],E2367,Table15[If Material Anything Other than "Lead" in Column E,Was Material Ever Previously Lead?],G2367,Table15[Customer-Owned Portion],O2367),Table15[Unique ID],0),0)))</f>
        <v>Non-lead</v>
      </c>
      <c r="X2367"/>
    </row>
    <row r="2368" spans="2:24" ht="30" x14ac:dyDescent="0.25">
      <c r="B2368" s="146">
        <v>26366335</v>
      </c>
      <c r="C2368" s="31" t="s">
        <v>2698</v>
      </c>
      <c r="D2368" s="31">
        <v>2598</v>
      </c>
      <c r="E2368" s="44" t="s">
        <v>43</v>
      </c>
      <c r="F2368" s="43" t="s">
        <v>34</v>
      </c>
      <c r="G2368" s="84" t="s">
        <v>34</v>
      </c>
      <c r="H2368" s="31" t="s">
        <v>3177</v>
      </c>
      <c r="I2368" s="31"/>
      <c r="J2368" s="84" t="s">
        <v>106</v>
      </c>
      <c r="K2368" s="31" t="s">
        <v>36</v>
      </c>
      <c r="L2368" s="31" t="s">
        <v>95</v>
      </c>
      <c r="M2368" s="169">
        <v>45516</v>
      </c>
      <c r="N2368" s="148"/>
      <c r="O2368" s="106" t="s">
        <v>43</v>
      </c>
      <c r="P2368" s="43" t="s">
        <v>3178</v>
      </c>
      <c r="Q2368" s="31"/>
      <c r="R2368" s="84" t="s">
        <v>106</v>
      </c>
      <c r="S2368" s="31" t="s">
        <v>36</v>
      </c>
      <c r="T2368" s="31" t="s">
        <v>95</v>
      </c>
      <c r="U2368" s="169">
        <v>45516</v>
      </c>
      <c r="V2368" s="150"/>
      <c r="W2368" s="141" t="str" cm="1">
        <f t="array" ref="W2368">IF(SUM(LEN(B2368:V2368))=0,"",IF(OR(OR(ISBLANK(F2368),SUM(LEN(C2368),LEN(D2368))=0),AND(NOT(E2368="Unknown"),ISBLANK(J2368)),AND(NOT(O2368="Unknown"),ISBLANK(R2368))),"Missing Information", INDEX(Table15[Entire Service Line Classification], MATCH(SUMIFS(Table15[Unique ID],Table15[System-Owned Portion],E2368,Table15[If Material Anything Other than "Lead" in Column E,Was Material Ever Previously Lead?],G2368,Table15[Customer-Owned Portion],O2368),Table15[Unique ID],0),0)))</f>
        <v>Non-lead</v>
      </c>
      <c r="X2368"/>
    </row>
    <row r="2369" spans="2:24" ht="30" x14ac:dyDescent="0.25">
      <c r="B2369" s="146">
        <v>26366337</v>
      </c>
      <c r="C2369" s="31" t="s">
        <v>2699</v>
      </c>
      <c r="D2369" s="31">
        <v>2599</v>
      </c>
      <c r="E2369" s="44" t="s">
        <v>43</v>
      </c>
      <c r="F2369" s="43" t="s">
        <v>34</v>
      </c>
      <c r="G2369" s="84" t="s">
        <v>34</v>
      </c>
      <c r="H2369" s="31" t="s">
        <v>3177</v>
      </c>
      <c r="I2369" s="31"/>
      <c r="J2369" s="84" t="s">
        <v>106</v>
      </c>
      <c r="K2369" s="31" t="s">
        <v>36</v>
      </c>
      <c r="L2369" s="31" t="s">
        <v>95</v>
      </c>
      <c r="M2369" s="169">
        <v>45516</v>
      </c>
      <c r="N2369" s="148"/>
      <c r="O2369" s="106" t="s">
        <v>42</v>
      </c>
      <c r="P2369" s="43" t="s">
        <v>3178</v>
      </c>
      <c r="Q2369" s="31"/>
      <c r="R2369" s="84" t="s">
        <v>106</v>
      </c>
      <c r="S2369" s="31" t="s">
        <v>36</v>
      </c>
      <c r="T2369" s="31" t="s">
        <v>95</v>
      </c>
      <c r="U2369" s="169">
        <v>45516</v>
      </c>
      <c r="V2369" s="150"/>
      <c r="W2369" s="141" t="str" cm="1">
        <f t="array" ref="W2369">IF(SUM(LEN(B2369:V2369))=0,"",IF(OR(OR(ISBLANK(F2369),SUM(LEN(C2369),LEN(D2369))=0),AND(NOT(E2369="Unknown"),ISBLANK(J2369)),AND(NOT(O2369="Unknown"),ISBLANK(R2369))),"Missing Information", INDEX(Table15[Entire Service Line Classification], MATCH(SUMIFS(Table15[Unique ID],Table15[System-Owned Portion],E2369,Table15[If Material Anything Other than "Lead" in Column E,Was Material Ever Previously Lead?],G2369,Table15[Customer-Owned Portion],O2369),Table15[Unique ID],0),0)))</f>
        <v>Non-lead</v>
      </c>
      <c r="X2369"/>
    </row>
    <row r="2370" spans="2:24" ht="30" x14ac:dyDescent="0.25">
      <c r="B2370" s="146">
        <v>26366334</v>
      </c>
      <c r="C2370" s="31" t="s">
        <v>2700</v>
      </c>
      <c r="D2370" s="31">
        <v>2600</v>
      </c>
      <c r="E2370" s="44" t="s">
        <v>43</v>
      </c>
      <c r="F2370" s="43" t="s">
        <v>34</v>
      </c>
      <c r="G2370" s="84" t="s">
        <v>34</v>
      </c>
      <c r="H2370" s="31" t="s">
        <v>3177</v>
      </c>
      <c r="I2370" s="31"/>
      <c r="J2370" s="84" t="s">
        <v>106</v>
      </c>
      <c r="K2370" s="31" t="s">
        <v>36</v>
      </c>
      <c r="L2370" s="31" t="s">
        <v>95</v>
      </c>
      <c r="M2370" s="169">
        <v>45516</v>
      </c>
      <c r="N2370" s="148"/>
      <c r="O2370" s="106" t="s">
        <v>43</v>
      </c>
      <c r="P2370" s="43" t="s">
        <v>3178</v>
      </c>
      <c r="Q2370" s="31"/>
      <c r="R2370" s="84" t="s">
        <v>106</v>
      </c>
      <c r="S2370" s="31" t="s">
        <v>36</v>
      </c>
      <c r="T2370" s="31" t="s">
        <v>95</v>
      </c>
      <c r="U2370" s="169">
        <v>45516</v>
      </c>
      <c r="V2370" s="150"/>
      <c r="W2370" s="141" t="str" cm="1">
        <f t="array" ref="W2370">IF(SUM(LEN(B2370:V2370))=0,"",IF(OR(OR(ISBLANK(F2370),SUM(LEN(C2370),LEN(D2370))=0),AND(NOT(E2370="Unknown"),ISBLANK(J2370)),AND(NOT(O2370="Unknown"),ISBLANK(R2370))),"Missing Information", INDEX(Table15[Entire Service Line Classification], MATCH(SUMIFS(Table15[Unique ID],Table15[System-Owned Portion],E2370,Table15[If Material Anything Other than "Lead" in Column E,Was Material Ever Previously Lead?],G2370,Table15[Customer-Owned Portion],O2370),Table15[Unique ID],0),0)))</f>
        <v>Non-lead</v>
      </c>
      <c r="X2370"/>
    </row>
    <row r="2371" spans="2:24" ht="30" x14ac:dyDescent="0.25">
      <c r="B2371" s="146">
        <v>26366340</v>
      </c>
      <c r="C2371" s="31" t="s">
        <v>2701</v>
      </c>
      <c r="D2371" s="31">
        <v>2601</v>
      </c>
      <c r="E2371" s="44" t="s">
        <v>43</v>
      </c>
      <c r="F2371" s="43" t="s">
        <v>34</v>
      </c>
      <c r="G2371" s="84" t="s">
        <v>34</v>
      </c>
      <c r="H2371" s="31" t="s">
        <v>3177</v>
      </c>
      <c r="I2371" s="31"/>
      <c r="J2371" s="84" t="s">
        <v>106</v>
      </c>
      <c r="K2371" s="31" t="s">
        <v>36</v>
      </c>
      <c r="L2371" s="31" t="s">
        <v>95</v>
      </c>
      <c r="M2371" s="169">
        <v>45516</v>
      </c>
      <c r="N2371" s="148"/>
      <c r="O2371" s="106" t="s">
        <v>43</v>
      </c>
      <c r="P2371" s="43" t="s">
        <v>3178</v>
      </c>
      <c r="Q2371" s="31"/>
      <c r="R2371" s="84" t="s">
        <v>106</v>
      </c>
      <c r="S2371" s="31" t="s">
        <v>36</v>
      </c>
      <c r="T2371" s="31" t="s">
        <v>95</v>
      </c>
      <c r="U2371" s="169">
        <v>45516</v>
      </c>
      <c r="V2371" s="150"/>
      <c r="W2371" s="141" t="str" cm="1">
        <f t="array" ref="W2371">IF(SUM(LEN(B2371:V2371))=0,"",IF(OR(OR(ISBLANK(F2371),SUM(LEN(C2371),LEN(D2371))=0),AND(NOT(E2371="Unknown"),ISBLANK(J2371)),AND(NOT(O2371="Unknown"),ISBLANK(R2371))),"Missing Information", INDEX(Table15[Entire Service Line Classification], MATCH(SUMIFS(Table15[Unique ID],Table15[System-Owned Portion],E2371,Table15[If Material Anything Other than "Lead" in Column E,Was Material Ever Previously Lead?],G2371,Table15[Customer-Owned Portion],O2371),Table15[Unique ID],0),0)))</f>
        <v>Non-lead</v>
      </c>
      <c r="X2371"/>
    </row>
    <row r="2372" spans="2:24" ht="30" x14ac:dyDescent="0.25">
      <c r="B2372" s="146">
        <v>26366333</v>
      </c>
      <c r="C2372" s="31" t="s">
        <v>2702</v>
      </c>
      <c r="D2372" s="31">
        <v>2602</v>
      </c>
      <c r="E2372" s="44" t="s">
        <v>43</v>
      </c>
      <c r="F2372" s="43" t="s">
        <v>34</v>
      </c>
      <c r="G2372" s="84" t="s">
        <v>34</v>
      </c>
      <c r="H2372" s="31" t="s">
        <v>3177</v>
      </c>
      <c r="I2372" s="31"/>
      <c r="J2372" s="84" t="s">
        <v>106</v>
      </c>
      <c r="K2372" s="31" t="s">
        <v>36</v>
      </c>
      <c r="L2372" s="31" t="s">
        <v>95</v>
      </c>
      <c r="M2372" s="169">
        <v>45516</v>
      </c>
      <c r="N2372" s="148"/>
      <c r="O2372" s="106" t="s">
        <v>43</v>
      </c>
      <c r="P2372" s="43" t="s">
        <v>3178</v>
      </c>
      <c r="Q2372" s="31"/>
      <c r="R2372" s="84" t="s">
        <v>106</v>
      </c>
      <c r="S2372" s="31" t="s">
        <v>36</v>
      </c>
      <c r="T2372" s="31" t="s">
        <v>95</v>
      </c>
      <c r="U2372" s="169">
        <v>45516</v>
      </c>
      <c r="V2372" s="150"/>
      <c r="W2372" s="141" t="str" cm="1">
        <f t="array" ref="W2372">IF(SUM(LEN(B2372:V2372))=0,"",IF(OR(OR(ISBLANK(F2372),SUM(LEN(C2372),LEN(D2372))=0),AND(NOT(E2372="Unknown"),ISBLANK(J2372)),AND(NOT(O2372="Unknown"),ISBLANK(R2372))),"Missing Information", INDEX(Table15[Entire Service Line Classification], MATCH(SUMIFS(Table15[Unique ID],Table15[System-Owned Portion],E2372,Table15[If Material Anything Other than "Lead" in Column E,Was Material Ever Previously Lead?],G2372,Table15[Customer-Owned Portion],O2372),Table15[Unique ID],0),0)))</f>
        <v>Non-lead</v>
      </c>
      <c r="X2372"/>
    </row>
    <row r="2373" spans="2:24" ht="30" x14ac:dyDescent="0.25">
      <c r="B2373" s="146">
        <v>26366339</v>
      </c>
      <c r="C2373" s="31" t="s">
        <v>2703</v>
      </c>
      <c r="D2373" s="31">
        <v>2603</v>
      </c>
      <c r="E2373" s="44" t="s">
        <v>43</v>
      </c>
      <c r="F2373" s="43" t="s">
        <v>34</v>
      </c>
      <c r="G2373" s="84" t="s">
        <v>34</v>
      </c>
      <c r="H2373" s="31" t="s">
        <v>3177</v>
      </c>
      <c r="I2373" s="31"/>
      <c r="J2373" s="84" t="s">
        <v>106</v>
      </c>
      <c r="K2373" s="31" t="s">
        <v>36</v>
      </c>
      <c r="L2373" s="31" t="s">
        <v>95</v>
      </c>
      <c r="M2373" s="169">
        <v>45516</v>
      </c>
      <c r="N2373" s="148"/>
      <c r="O2373" s="106" t="s">
        <v>43</v>
      </c>
      <c r="P2373" s="43" t="s">
        <v>3178</v>
      </c>
      <c r="Q2373" s="31"/>
      <c r="R2373" s="84" t="s">
        <v>106</v>
      </c>
      <c r="S2373" s="31" t="s">
        <v>36</v>
      </c>
      <c r="T2373" s="31" t="s">
        <v>95</v>
      </c>
      <c r="U2373" s="169">
        <v>45516</v>
      </c>
      <c r="V2373" s="150"/>
      <c r="W2373" s="141" t="str" cm="1">
        <f t="array" ref="W2373">IF(SUM(LEN(B2373:V2373))=0,"",IF(OR(OR(ISBLANK(F2373),SUM(LEN(C2373),LEN(D2373))=0),AND(NOT(E2373="Unknown"),ISBLANK(J2373)),AND(NOT(O2373="Unknown"),ISBLANK(R2373))),"Missing Information", INDEX(Table15[Entire Service Line Classification], MATCH(SUMIFS(Table15[Unique ID],Table15[System-Owned Portion],E2373,Table15[If Material Anything Other than "Lead" in Column E,Was Material Ever Previously Lead?],G2373,Table15[Customer-Owned Portion],O2373),Table15[Unique ID],0),0)))</f>
        <v>Non-lead</v>
      </c>
      <c r="X2373"/>
    </row>
    <row r="2374" spans="2:24" ht="30" x14ac:dyDescent="0.25">
      <c r="B2374" s="146">
        <v>26366307</v>
      </c>
      <c r="C2374" s="31" t="s">
        <v>2704</v>
      </c>
      <c r="D2374" s="31">
        <v>2604</v>
      </c>
      <c r="E2374" s="44" t="s">
        <v>43</v>
      </c>
      <c r="F2374" s="43" t="s">
        <v>34</v>
      </c>
      <c r="G2374" s="84" t="s">
        <v>34</v>
      </c>
      <c r="H2374" s="31" t="s">
        <v>3177</v>
      </c>
      <c r="I2374" s="31"/>
      <c r="J2374" s="84" t="s">
        <v>106</v>
      </c>
      <c r="K2374" s="31" t="s">
        <v>36</v>
      </c>
      <c r="L2374" s="31" t="s">
        <v>95</v>
      </c>
      <c r="M2374" s="169">
        <v>45516</v>
      </c>
      <c r="N2374" s="148"/>
      <c r="O2374" s="106" t="s">
        <v>42</v>
      </c>
      <c r="P2374" s="43" t="s">
        <v>3178</v>
      </c>
      <c r="Q2374" s="31"/>
      <c r="R2374" s="84" t="s">
        <v>106</v>
      </c>
      <c r="S2374" s="31" t="s">
        <v>36</v>
      </c>
      <c r="T2374" s="31" t="s">
        <v>95</v>
      </c>
      <c r="U2374" s="169">
        <v>45516</v>
      </c>
      <c r="V2374" s="150"/>
      <c r="W2374" s="141" t="str" cm="1">
        <f t="array" ref="W2374">IF(SUM(LEN(B2374:V2374))=0,"",IF(OR(OR(ISBLANK(F2374),SUM(LEN(C2374),LEN(D2374))=0),AND(NOT(E2374="Unknown"),ISBLANK(J2374)),AND(NOT(O2374="Unknown"),ISBLANK(R2374))),"Missing Information", INDEX(Table15[Entire Service Line Classification], MATCH(SUMIFS(Table15[Unique ID],Table15[System-Owned Portion],E2374,Table15[If Material Anything Other than "Lead" in Column E,Was Material Ever Previously Lead?],G2374,Table15[Customer-Owned Portion],O2374),Table15[Unique ID],0),0)))</f>
        <v>Non-lead</v>
      </c>
      <c r="X2374"/>
    </row>
    <row r="2375" spans="2:24" ht="30" x14ac:dyDescent="0.25">
      <c r="B2375" s="146">
        <v>26366675</v>
      </c>
      <c r="C2375" s="31" t="s">
        <v>2705</v>
      </c>
      <c r="D2375" s="31">
        <v>2605</v>
      </c>
      <c r="E2375" s="44" t="s">
        <v>43</v>
      </c>
      <c r="F2375" s="43" t="s">
        <v>34</v>
      </c>
      <c r="G2375" s="84" t="s">
        <v>34</v>
      </c>
      <c r="H2375" s="31" t="s">
        <v>3177</v>
      </c>
      <c r="I2375" s="31"/>
      <c r="J2375" s="84" t="s">
        <v>106</v>
      </c>
      <c r="K2375" s="31" t="s">
        <v>36</v>
      </c>
      <c r="L2375" s="31" t="s">
        <v>95</v>
      </c>
      <c r="M2375" s="169">
        <v>45516</v>
      </c>
      <c r="N2375" s="148"/>
      <c r="O2375" s="106" t="s">
        <v>43</v>
      </c>
      <c r="P2375" s="43" t="s">
        <v>3178</v>
      </c>
      <c r="Q2375" s="31"/>
      <c r="R2375" s="84" t="s">
        <v>106</v>
      </c>
      <c r="S2375" s="31" t="s">
        <v>36</v>
      </c>
      <c r="T2375" s="31" t="s">
        <v>95</v>
      </c>
      <c r="U2375" s="169">
        <v>45516</v>
      </c>
      <c r="V2375" s="150"/>
      <c r="W2375" s="141" t="str" cm="1">
        <f t="array" ref="W2375">IF(SUM(LEN(B2375:V2375))=0,"",IF(OR(OR(ISBLANK(F2375),SUM(LEN(C2375),LEN(D2375))=0),AND(NOT(E2375="Unknown"),ISBLANK(J2375)),AND(NOT(O2375="Unknown"),ISBLANK(R2375))),"Missing Information", INDEX(Table15[Entire Service Line Classification], MATCH(SUMIFS(Table15[Unique ID],Table15[System-Owned Portion],E2375,Table15[If Material Anything Other than "Lead" in Column E,Was Material Ever Previously Lead?],G2375,Table15[Customer-Owned Portion],O2375),Table15[Unique ID],0),0)))</f>
        <v>Non-lead</v>
      </c>
      <c r="X2375"/>
    </row>
    <row r="2376" spans="2:24" ht="30" x14ac:dyDescent="0.25">
      <c r="B2376" s="146">
        <v>26359177</v>
      </c>
      <c r="C2376" s="31" t="s">
        <v>2706</v>
      </c>
      <c r="D2376" s="31">
        <v>2606</v>
      </c>
      <c r="E2376" s="44" t="s">
        <v>43</v>
      </c>
      <c r="F2376" s="43" t="s">
        <v>34</v>
      </c>
      <c r="G2376" s="84" t="s">
        <v>34</v>
      </c>
      <c r="H2376" s="31" t="s">
        <v>3177</v>
      </c>
      <c r="I2376" s="31"/>
      <c r="J2376" s="84" t="s">
        <v>106</v>
      </c>
      <c r="K2376" s="31" t="s">
        <v>36</v>
      </c>
      <c r="L2376" s="31" t="s">
        <v>95</v>
      </c>
      <c r="M2376" s="169">
        <v>45516</v>
      </c>
      <c r="N2376" s="148"/>
      <c r="O2376" s="106" t="s">
        <v>42</v>
      </c>
      <c r="P2376" s="43" t="s">
        <v>3178</v>
      </c>
      <c r="Q2376" s="31"/>
      <c r="R2376" s="84" t="s">
        <v>106</v>
      </c>
      <c r="S2376" s="31" t="s">
        <v>36</v>
      </c>
      <c r="T2376" s="31" t="s">
        <v>95</v>
      </c>
      <c r="U2376" s="169">
        <v>45516</v>
      </c>
      <c r="V2376" s="150"/>
      <c r="W2376" s="141" t="str" cm="1">
        <f t="array" ref="W2376">IF(SUM(LEN(B2376:V2376))=0,"",IF(OR(OR(ISBLANK(F2376),SUM(LEN(C2376),LEN(D2376))=0),AND(NOT(E2376="Unknown"),ISBLANK(J2376)),AND(NOT(O2376="Unknown"),ISBLANK(R2376))),"Missing Information", INDEX(Table15[Entire Service Line Classification], MATCH(SUMIFS(Table15[Unique ID],Table15[System-Owned Portion],E2376,Table15[If Material Anything Other than "Lead" in Column E,Was Material Ever Previously Lead?],G2376,Table15[Customer-Owned Portion],O2376),Table15[Unique ID],0),0)))</f>
        <v>Non-lead</v>
      </c>
      <c r="X2376"/>
    </row>
    <row r="2377" spans="2:24" ht="30" x14ac:dyDescent="0.25">
      <c r="B2377" s="146">
        <v>26366093</v>
      </c>
      <c r="C2377" s="31" t="s">
        <v>2707</v>
      </c>
      <c r="D2377" s="31">
        <v>2607</v>
      </c>
      <c r="E2377" s="44" t="s">
        <v>43</v>
      </c>
      <c r="F2377" s="43" t="s">
        <v>34</v>
      </c>
      <c r="G2377" s="84" t="s">
        <v>34</v>
      </c>
      <c r="H2377" s="31" t="s">
        <v>3177</v>
      </c>
      <c r="I2377" s="31"/>
      <c r="J2377" s="84" t="s">
        <v>106</v>
      </c>
      <c r="K2377" s="31" t="s">
        <v>36</v>
      </c>
      <c r="L2377" s="31" t="s">
        <v>95</v>
      </c>
      <c r="M2377" s="169">
        <v>45516</v>
      </c>
      <c r="N2377" s="148"/>
      <c r="O2377" s="106" t="s">
        <v>42</v>
      </c>
      <c r="P2377" s="43" t="s">
        <v>3178</v>
      </c>
      <c r="Q2377" s="31"/>
      <c r="R2377" s="84" t="s">
        <v>106</v>
      </c>
      <c r="S2377" s="31" t="s">
        <v>36</v>
      </c>
      <c r="T2377" s="31" t="s">
        <v>95</v>
      </c>
      <c r="U2377" s="169">
        <v>45516</v>
      </c>
      <c r="V2377" s="150"/>
      <c r="W2377" s="141" t="str" cm="1">
        <f t="array" ref="W2377">IF(SUM(LEN(B2377:V2377))=0,"",IF(OR(OR(ISBLANK(F2377),SUM(LEN(C2377),LEN(D2377))=0),AND(NOT(E2377="Unknown"),ISBLANK(J2377)),AND(NOT(O2377="Unknown"),ISBLANK(R2377))),"Missing Information", INDEX(Table15[Entire Service Line Classification], MATCH(SUMIFS(Table15[Unique ID],Table15[System-Owned Portion],E2377,Table15[If Material Anything Other than "Lead" in Column E,Was Material Ever Previously Lead?],G2377,Table15[Customer-Owned Portion],O2377),Table15[Unique ID],0),0)))</f>
        <v>Non-lead</v>
      </c>
      <c r="X2377"/>
    </row>
    <row r="2378" spans="2:24" ht="30" x14ac:dyDescent="0.25">
      <c r="B2378" s="146">
        <v>26366467</v>
      </c>
      <c r="C2378" s="31" t="s">
        <v>2708</v>
      </c>
      <c r="D2378" s="31">
        <v>2608</v>
      </c>
      <c r="E2378" s="44" t="s">
        <v>43</v>
      </c>
      <c r="F2378" s="43" t="s">
        <v>34</v>
      </c>
      <c r="G2378" s="84" t="s">
        <v>34</v>
      </c>
      <c r="H2378" s="31" t="s">
        <v>3177</v>
      </c>
      <c r="I2378" s="31"/>
      <c r="J2378" s="84" t="s">
        <v>106</v>
      </c>
      <c r="K2378" s="31" t="s">
        <v>36</v>
      </c>
      <c r="L2378" s="31" t="s">
        <v>95</v>
      </c>
      <c r="M2378" s="169">
        <v>45516</v>
      </c>
      <c r="N2378" s="148"/>
      <c r="O2378" s="106" t="s">
        <v>43</v>
      </c>
      <c r="P2378" s="43" t="s">
        <v>3178</v>
      </c>
      <c r="Q2378" s="31"/>
      <c r="R2378" s="84" t="s">
        <v>106</v>
      </c>
      <c r="S2378" s="31" t="s">
        <v>36</v>
      </c>
      <c r="T2378" s="31" t="s">
        <v>95</v>
      </c>
      <c r="U2378" s="169">
        <v>45516</v>
      </c>
      <c r="V2378" s="150"/>
      <c r="W2378" s="141" t="str" cm="1">
        <f t="array" ref="W2378">IF(SUM(LEN(B2378:V2378))=0,"",IF(OR(OR(ISBLANK(F2378),SUM(LEN(C2378),LEN(D2378))=0),AND(NOT(E2378="Unknown"),ISBLANK(J2378)),AND(NOT(O2378="Unknown"),ISBLANK(R2378))),"Missing Information", INDEX(Table15[Entire Service Line Classification], MATCH(SUMIFS(Table15[Unique ID],Table15[System-Owned Portion],E2378,Table15[If Material Anything Other than "Lead" in Column E,Was Material Ever Previously Lead?],G2378,Table15[Customer-Owned Portion],O2378),Table15[Unique ID],0),0)))</f>
        <v>Non-lead</v>
      </c>
      <c r="X2378"/>
    </row>
    <row r="2379" spans="2:24" ht="30" x14ac:dyDescent="0.25">
      <c r="B2379" s="146">
        <v>26366301</v>
      </c>
      <c r="C2379" s="31" t="s">
        <v>2709</v>
      </c>
      <c r="D2379" s="31">
        <v>2609</v>
      </c>
      <c r="E2379" s="44" t="s">
        <v>43</v>
      </c>
      <c r="F2379" s="43" t="s">
        <v>34</v>
      </c>
      <c r="G2379" s="84" t="s">
        <v>34</v>
      </c>
      <c r="H2379" s="31" t="s">
        <v>3177</v>
      </c>
      <c r="I2379" s="31"/>
      <c r="J2379" s="84" t="s">
        <v>106</v>
      </c>
      <c r="K2379" s="31" t="s">
        <v>36</v>
      </c>
      <c r="L2379" s="31" t="s">
        <v>95</v>
      </c>
      <c r="M2379" s="169">
        <v>45516</v>
      </c>
      <c r="N2379" s="148"/>
      <c r="O2379" s="106" t="s">
        <v>43</v>
      </c>
      <c r="P2379" s="43" t="s">
        <v>3178</v>
      </c>
      <c r="Q2379" s="31"/>
      <c r="R2379" s="84" t="s">
        <v>106</v>
      </c>
      <c r="S2379" s="31" t="s">
        <v>36</v>
      </c>
      <c r="T2379" s="31" t="s">
        <v>95</v>
      </c>
      <c r="U2379" s="169">
        <v>45516</v>
      </c>
      <c r="V2379" s="150"/>
      <c r="W2379" s="141" t="str" cm="1">
        <f t="array" ref="W2379">IF(SUM(LEN(B2379:V2379))=0,"",IF(OR(OR(ISBLANK(F2379),SUM(LEN(C2379),LEN(D2379))=0),AND(NOT(E2379="Unknown"),ISBLANK(J2379)),AND(NOT(O2379="Unknown"),ISBLANK(R2379))),"Missing Information", INDEX(Table15[Entire Service Line Classification], MATCH(SUMIFS(Table15[Unique ID],Table15[System-Owned Portion],E2379,Table15[If Material Anything Other than "Lead" in Column E,Was Material Ever Previously Lead?],G2379,Table15[Customer-Owned Portion],O2379),Table15[Unique ID],0),0)))</f>
        <v>Non-lead</v>
      </c>
      <c r="X2379"/>
    </row>
    <row r="2380" spans="2:24" ht="30" x14ac:dyDescent="0.25">
      <c r="B2380" s="146">
        <v>26366529</v>
      </c>
      <c r="C2380" s="31" t="s">
        <v>2710</v>
      </c>
      <c r="D2380" s="31">
        <v>2610</v>
      </c>
      <c r="E2380" s="44" t="s">
        <v>43</v>
      </c>
      <c r="F2380" s="43" t="s">
        <v>34</v>
      </c>
      <c r="G2380" s="84" t="s">
        <v>34</v>
      </c>
      <c r="H2380" s="31" t="s">
        <v>3177</v>
      </c>
      <c r="I2380" s="31"/>
      <c r="J2380" s="84" t="s">
        <v>106</v>
      </c>
      <c r="K2380" s="31" t="s">
        <v>36</v>
      </c>
      <c r="L2380" s="31" t="s">
        <v>95</v>
      </c>
      <c r="M2380" s="169">
        <v>45516</v>
      </c>
      <c r="N2380" s="148"/>
      <c r="O2380" s="106" t="s">
        <v>43</v>
      </c>
      <c r="P2380" s="43" t="s">
        <v>3178</v>
      </c>
      <c r="Q2380" s="31"/>
      <c r="R2380" s="84" t="s">
        <v>106</v>
      </c>
      <c r="S2380" s="31" t="s">
        <v>36</v>
      </c>
      <c r="T2380" s="31" t="s">
        <v>95</v>
      </c>
      <c r="U2380" s="169">
        <v>45516</v>
      </c>
      <c r="V2380" s="150"/>
      <c r="W2380" s="141" t="str" cm="1">
        <f t="array" ref="W2380">IF(SUM(LEN(B2380:V2380))=0,"",IF(OR(OR(ISBLANK(F2380),SUM(LEN(C2380),LEN(D2380))=0),AND(NOT(E2380="Unknown"),ISBLANK(J2380)),AND(NOT(O2380="Unknown"),ISBLANK(R2380))),"Missing Information", INDEX(Table15[Entire Service Line Classification], MATCH(SUMIFS(Table15[Unique ID],Table15[System-Owned Portion],E2380,Table15[If Material Anything Other than "Lead" in Column E,Was Material Ever Previously Lead?],G2380,Table15[Customer-Owned Portion],O2380),Table15[Unique ID],0),0)))</f>
        <v>Non-lead</v>
      </c>
      <c r="X2380"/>
    </row>
    <row r="2381" spans="2:24" ht="30" x14ac:dyDescent="0.25">
      <c r="B2381" s="146">
        <v>26366351</v>
      </c>
      <c r="C2381" s="31" t="s">
        <v>2711</v>
      </c>
      <c r="D2381" s="31">
        <v>2611</v>
      </c>
      <c r="E2381" s="44" t="s">
        <v>43</v>
      </c>
      <c r="F2381" s="43" t="s">
        <v>34</v>
      </c>
      <c r="G2381" s="84" t="s">
        <v>34</v>
      </c>
      <c r="H2381" s="31" t="s">
        <v>3177</v>
      </c>
      <c r="I2381" s="31"/>
      <c r="J2381" s="84" t="s">
        <v>106</v>
      </c>
      <c r="K2381" s="31" t="s">
        <v>36</v>
      </c>
      <c r="L2381" s="31" t="s">
        <v>95</v>
      </c>
      <c r="M2381" s="169">
        <v>45516</v>
      </c>
      <c r="N2381" s="148"/>
      <c r="O2381" s="106" t="s">
        <v>43</v>
      </c>
      <c r="P2381" s="43" t="s">
        <v>3178</v>
      </c>
      <c r="Q2381" s="31"/>
      <c r="R2381" s="84" t="s">
        <v>106</v>
      </c>
      <c r="S2381" s="31" t="s">
        <v>36</v>
      </c>
      <c r="T2381" s="31" t="s">
        <v>95</v>
      </c>
      <c r="U2381" s="169">
        <v>45516</v>
      </c>
      <c r="V2381" s="150"/>
      <c r="W2381" s="141" t="str" cm="1">
        <f t="array" ref="W2381">IF(SUM(LEN(B2381:V2381))=0,"",IF(OR(OR(ISBLANK(F2381),SUM(LEN(C2381),LEN(D2381))=0),AND(NOT(E2381="Unknown"),ISBLANK(J2381)),AND(NOT(O2381="Unknown"),ISBLANK(R2381))),"Missing Information", INDEX(Table15[Entire Service Line Classification], MATCH(SUMIFS(Table15[Unique ID],Table15[System-Owned Portion],E2381,Table15[If Material Anything Other than "Lead" in Column E,Was Material Ever Previously Lead?],G2381,Table15[Customer-Owned Portion],O2381),Table15[Unique ID],0),0)))</f>
        <v>Non-lead</v>
      </c>
      <c r="X2381"/>
    </row>
    <row r="2382" spans="2:24" ht="30" x14ac:dyDescent="0.25">
      <c r="B2382" s="146">
        <v>26366530</v>
      </c>
      <c r="C2382" s="31" t="s">
        <v>2712</v>
      </c>
      <c r="D2382" s="31">
        <v>2612</v>
      </c>
      <c r="E2382" s="44" t="s">
        <v>43</v>
      </c>
      <c r="F2382" s="43" t="s">
        <v>34</v>
      </c>
      <c r="G2382" s="84" t="s">
        <v>34</v>
      </c>
      <c r="H2382" s="31" t="s">
        <v>3177</v>
      </c>
      <c r="I2382" s="31"/>
      <c r="J2382" s="84" t="s">
        <v>106</v>
      </c>
      <c r="K2382" s="31" t="s">
        <v>36</v>
      </c>
      <c r="L2382" s="31" t="s">
        <v>95</v>
      </c>
      <c r="M2382" s="169">
        <v>45516</v>
      </c>
      <c r="N2382" s="148"/>
      <c r="O2382" s="106" t="s">
        <v>43</v>
      </c>
      <c r="P2382" s="43" t="s">
        <v>3178</v>
      </c>
      <c r="Q2382" s="31"/>
      <c r="R2382" s="84" t="s">
        <v>106</v>
      </c>
      <c r="S2382" s="31" t="s">
        <v>36</v>
      </c>
      <c r="T2382" s="31" t="s">
        <v>95</v>
      </c>
      <c r="U2382" s="169">
        <v>45516</v>
      </c>
      <c r="V2382" s="150"/>
      <c r="W2382" s="141" t="str" cm="1">
        <f t="array" ref="W2382">IF(SUM(LEN(B2382:V2382))=0,"",IF(OR(OR(ISBLANK(F2382),SUM(LEN(C2382),LEN(D2382))=0),AND(NOT(E2382="Unknown"),ISBLANK(J2382)),AND(NOT(O2382="Unknown"),ISBLANK(R2382))),"Missing Information", INDEX(Table15[Entire Service Line Classification], MATCH(SUMIFS(Table15[Unique ID],Table15[System-Owned Portion],E2382,Table15[If Material Anything Other than "Lead" in Column E,Was Material Ever Previously Lead?],G2382,Table15[Customer-Owned Portion],O2382),Table15[Unique ID],0),0)))</f>
        <v>Non-lead</v>
      </c>
      <c r="X2382"/>
    </row>
    <row r="2383" spans="2:24" ht="30" x14ac:dyDescent="0.25">
      <c r="B2383" s="146">
        <v>26366148</v>
      </c>
      <c r="C2383" s="31" t="s">
        <v>2713</v>
      </c>
      <c r="D2383" s="31">
        <v>2613</v>
      </c>
      <c r="E2383" s="44" t="s">
        <v>43</v>
      </c>
      <c r="F2383" s="43" t="s">
        <v>34</v>
      </c>
      <c r="G2383" s="84" t="s">
        <v>34</v>
      </c>
      <c r="H2383" s="31" t="s">
        <v>3177</v>
      </c>
      <c r="I2383" s="31"/>
      <c r="J2383" s="84" t="s">
        <v>106</v>
      </c>
      <c r="K2383" s="31" t="s">
        <v>36</v>
      </c>
      <c r="L2383" s="31" t="s">
        <v>95</v>
      </c>
      <c r="M2383" s="169">
        <v>45516</v>
      </c>
      <c r="N2383" s="148"/>
      <c r="O2383" s="106" t="s">
        <v>43</v>
      </c>
      <c r="P2383" s="43" t="s">
        <v>3178</v>
      </c>
      <c r="Q2383" s="31"/>
      <c r="R2383" s="84" t="s">
        <v>106</v>
      </c>
      <c r="S2383" s="31" t="s">
        <v>36</v>
      </c>
      <c r="T2383" s="31" t="s">
        <v>95</v>
      </c>
      <c r="U2383" s="169">
        <v>45516</v>
      </c>
      <c r="V2383" s="150"/>
      <c r="W2383" s="141" t="str" cm="1">
        <f t="array" ref="W2383">IF(SUM(LEN(B2383:V2383))=0,"",IF(OR(OR(ISBLANK(F2383),SUM(LEN(C2383),LEN(D2383))=0),AND(NOT(E2383="Unknown"),ISBLANK(J2383)),AND(NOT(O2383="Unknown"),ISBLANK(R2383))),"Missing Information", INDEX(Table15[Entire Service Line Classification], MATCH(SUMIFS(Table15[Unique ID],Table15[System-Owned Portion],E2383,Table15[If Material Anything Other than "Lead" in Column E,Was Material Ever Previously Lead?],G2383,Table15[Customer-Owned Portion],O2383),Table15[Unique ID],0),0)))</f>
        <v>Non-lead</v>
      </c>
      <c r="X2383"/>
    </row>
    <row r="2384" spans="2:24" ht="30" x14ac:dyDescent="0.25">
      <c r="B2384" s="146">
        <v>26366103</v>
      </c>
      <c r="C2384" s="31" t="s">
        <v>2714</v>
      </c>
      <c r="D2384" s="31">
        <v>2614</v>
      </c>
      <c r="E2384" s="44" t="s">
        <v>43</v>
      </c>
      <c r="F2384" s="43" t="s">
        <v>34</v>
      </c>
      <c r="G2384" s="84" t="s">
        <v>34</v>
      </c>
      <c r="H2384" s="31" t="s">
        <v>3177</v>
      </c>
      <c r="I2384" s="31"/>
      <c r="J2384" s="84" t="s">
        <v>106</v>
      </c>
      <c r="K2384" s="31" t="s">
        <v>36</v>
      </c>
      <c r="L2384" s="31" t="s">
        <v>95</v>
      </c>
      <c r="M2384" s="169">
        <v>45516</v>
      </c>
      <c r="N2384" s="148"/>
      <c r="O2384" s="106" t="s">
        <v>43</v>
      </c>
      <c r="P2384" s="43" t="s">
        <v>3178</v>
      </c>
      <c r="Q2384" s="31"/>
      <c r="R2384" s="84" t="s">
        <v>106</v>
      </c>
      <c r="S2384" s="31" t="s">
        <v>36</v>
      </c>
      <c r="T2384" s="31" t="s">
        <v>95</v>
      </c>
      <c r="U2384" s="169">
        <v>45516</v>
      </c>
      <c r="V2384" s="150"/>
      <c r="W2384" s="141" t="str" cm="1">
        <f t="array" ref="W2384">IF(SUM(LEN(B2384:V2384))=0,"",IF(OR(OR(ISBLANK(F2384),SUM(LEN(C2384),LEN(D2384))=0),AND(NOT(E2384="Unknown"),ISBLANK(J2384)),AND(NOT(O2384="Unknown"),ISBLANK(R2384))),"Missing Information", INDEX(Table15[Entire Service Line Classification], MATCH(SUMIFS(Table15[Unique ID],Table15[System-Owned Portion],E2384,Table15[If Material Anything Other than "Lead" in Column E,Was Material Ever Previously Lead?],G2384,Table15[Customer-Owned Portion],O2384),Table15[Unique ID],0),0)))</f>
        <v>Non-lead</v>
      </c>
      <c r="X2384"/>
    </row>
    <row r="2385" spans="2:24" ht="30" x14ac:dyDescent="0.25">
      <c r="B2385" s="146">
        <v>26366355</v>
      </c>
      <c r="C2385" s="31" t="s">
        <v>2715</v>
      </c>
      <c r="D2385" s="31">
        <v>2615</v>
      </c>
      <c r="E2385" s="44" t="s">
        <v>43</v>
      </c>
      <c r="F2385" s="43" t="s">
        <v>34</v>
      </c>
      <c r="G2385" s="84" t="s">
        <v>34</v>
      </c>
      <c r="H2385" s="31" t="s">
        <v>3177</v>
      </c>
      <c r="I2385" s="31"/>
      <c r="J2385" s="84" t="s">
        <v>106</v>
      </c>
      <c r="K2385" s="31" t="s">
        <v>36</v>
      </c>
      <c r="L2385" s="31" t="s">
        <v>95</v>
      </c>
      <c r="M2385" s="169">
        <v>45516</v>
      </c>
      <c r="N2385" s="148"/>
      <c r="O2385" s="106" t="s">
        <v>43</v>
      </c>
      <c r="P2385" s="43" t="s">
        <v>3178</v>
      </c>
      <c r="Q2385" s="31"/>
      <c r="R2385" s="84" t="s">
        <v>106</v>
      </c>
      <c r="S2385" s="31" t="s">
        <v>36</v>
      </c>
      <c r="T2385" s="31" t="s">
        <v>95</v>
      </c>
      <c r="U2385" s="169">
        <v>45516</v>
      </c>
      <c r="V2385" s="150"/>
      <c r="W2385" s="141" t="str" cm="1">
        <f t="array" ref="W2385">IF(SUM(LEN(B2385:V2385))=0,"",IF(OR(OR(ISBLANK(F2385),SUM(LEN(C2385),LEN(D2385))=0),AND(NOT(E2385="Unknown"),ISBLANK(J2385)),AND(NOT(O2385="Unknown"),ISBLANK(R2385))),"Missing Information", INDEX(Table15[Entire Service Line Classification], MATCH(SUMIFS(Table15[Unique ID],Table15[System-Owned Portion],E2385,Table15[If Material Anything Other than "Lead" in Column E,Was Material Ever Previously Lead?],G2385,Table15[Customer-Owned Portion],O2385),Table15[Unique ID],0),0)))</f>
        <v>Non-lead</v>
      </c>
      <c r="X2385"/>
    </row>
    <row r="2386" spans="2:24" ht="30" x14ac:dyDescent="0.25">
      <c r="B2386" s="146">
        <v>26366349</v>
      </c>
      <c r="C2386" s="31" t="s">
        <v>2716</v>
      </c>
      <c r="D2386" s="31">
        <v>2616</v>
      </c>
      <c r="E2386" s="44" t="s">
        <v>43</v>
      </c>
      <c r="F2386" s="43" t="s">
        <v>34</v>
      </c>
      <c r="G2386" s="84" t="s">
        <v>34</v>
      </c>
      <c r="H2386" s="31" t="s">
        <v>3177</v>
      </c>
      <c r="I2386" s="31"/>
      <c r="J2386" s="84" t="s">
        <v>106</v>
      </c>
      <c r="K2386" s="31" t="s">
        <v>36</v>
      </c>
      <c r="L2386" s="31" t="s">
        <v>95</v>
      </c>
      <c r="M2386" s="169">
        <v>45516</v>
      </c>
      <c r="N2386" s="148"/>
      <c r="O2386" s="106" t="s">
        <v>42</v>
      </c>
      <c r="P2386" s="43" t="s">
        <v>3178</v>
      </c>
      <c r="Q2386" s="31"/>
      <c r="R2386" s="84" t="s">
        <v>106</v>
      </c>
      <c r="S2386" s="31" t="s">
        <v>36</v>
      </c>
      <c r="T2386" s="31" t="s">
        <v>95</v>
      </c>
      <c r="U2386" s="169">
        <v>45516</v>
      </c>
      <c r="V2386" s="150"/>
      <c r="W2386" s="141" t="str" cm="1">
        <f t="array" ref="W2386">IF(SUM(LEN(B2386:V2386))=0,"",IF(OR(OR(ISBLANK(F2386),SUM(LEN(C2386),LEN(D2386))=0),AND(NOT(E2386="Unknown"),ISBLANK(J2386)),AND(NOT(O2386="Unknown"),ISBLANK(R2386))),"Missing Information", INDEX(Table15[Entire Service Line Classification], MATCH(SUMIFS(Table15[Unique ID],Table15[System-Owned Portion],E2386,Table15[If Material Anything Other than "Lead" in Column E,Was Material Ever Previously Lead?],G2386,Table15[Customer-Owned Portion],O2386),Table15[Unique ID],0),0)))</f>
        <v>Non-lead</v>
      </c>
      <c r="X2386"/>
    </row>
    <row r="2387" spans="2:24" ht="30" x14ac:dyDescent="0.25">
      <c r="B2387" s="146">
        <v>26366350</v>
      </c>
      <c r="C2387" s="31" t="s">
        <v>2717</v>
      </c>
      <c r="D2387" s="31">
        <v>2617</v>
      </c>
      <c r="E2387" s="44" t="s">
        <v>43</v>
      </c>
      <c r="F2387" s="43" t="s">
        <v>34</v>
      </c>
      <c r="G2387" s="84" t="s">
        <v>34</v>
      </c>
      <c r="H2387" s="31" t="s">
        <v>3177</v>
      </c>
      <c r="I2387" s="31"/>
      <c r="J2387" s="84" t="s">
        <v>106</v>
      </c>
      <c r="K2387" s="31" t="s">
        <v>36</v>
      </c>
      <c r="L2387" s="31" t="s">
        <v>95</v>
      </c>
      <c r="M2387" s="169">
        <v>45516</v>
      </c>
      <c r="N2387" s="148"/>
      <c r="O2387" s="106" t="s">
        <v>42</v>
      </c>
      <c r="P2387" s="43" t="s">
        <v>3178</v>
      </c>
      <c r="Q2387" s="31"/>
      <c r="R2387" s="84" t="s">
        <v>106</v>
      </c>
      <c r="S2387" s="31" t="s">
        <v>36</v>
      </c>
      <c r="T2387" s="31" t="s">
        <v>95</v>
      </c>
      <c r="U2387" s="169">
        <v>45516</v>
      </c>
      <c r="V2387" s="150"/>
      <c r="W2387" s="141" t="str" cm="1">
        <f t="array" ref="W2387">IF(SUM(LEN(B2387:V2387))=0,"",IF(OR(OR(ISBLANK(F2387),SUM(LEN(C2387),LEN(D2387))=0),AND(NOT(E2387="Unknown"),ISBLANK(J2387)),AND(NOT(O2387="Unknown"),ISBLANK(R2387))),"Missing Information", INDEX(Table15[Entire Service Line Classification], MATCH(SUMIFS(Table15[Unique ID],Table15[System-Owned Portion],E2387,Table15[If Material Anything Other than "Lead" in Column E,Was Material Ever Previously Lead?],G2387,Table15[Customer-Owned Portion],O2387),Table15[Unique ID],0),0)))</f>
        <v>Non-lead</v>
      </c>
      <c r="X2387"/>
    </row>
    <row r="2388" spans="2:24" ht="30" x14ac:dyDescent="0.25">
      <c r="B2388" s="146">
        <v>26359231</v>
      </c>
      <c r="C2388" s="31" t="s">
        <v>2718</v>
      </c>
      <c r="D2388" s="31">
        <v>2618</v>
      </c>
      <c r="E2388" s="44" t="s">
        <v>43</v>
      </c>
      <c r="F2388" s="43" t="s">
        <v>34</v>
      </c>
      <c r="G2388" s="84" t="s">
        <v>34</v>
      </c>
      <c r="H2388" s="31" t="s">
        <v>3177</v>
      </c>
      <c r="I2388" s="31"/>
      <c r="J2388" s="84" t="s">
        <v>106</v>
      </c>
      <c r="K2388" s="31" t="s">
        <v>36</v>
      </c>
      <c r="L2388" s="31" t="s">
        <v>95</v>
      </c>
      <c r="M2388" s="169">
        <v>45516</v>
      </c>
      <c r="N2388" s="148"/>
      <c r="O2388" s="106" t="s">
        <v>42</v>
      </c>
      <c r="P2388" s="43" t="s">
        <v>3178</v>
      </c>
      <c r="Q2388" s="31"/>
      <c r="R2388" s="84" t="s">
        <v>106</v>
      </c>
      <c r="S2388" s="31" t="s">
        <v>36</v>
      </c>
      <c r="T2388" s="31" t="s">
        <v>95</v>
      </c>
      <c r="U2388" s="169">
        <v>45516</v>
      </c>
      <c r="V2388" s="150"/>
      <c r="W2388" s="141" t="str" cm="1">
        <f t="array" ref="W2388">IF(SUM(LEN(B2388:V2388))=0,"",IF(OR(OR(ISBLANK(F2388),SUM(LEN(C2388),LEN(D2388))=0),AND(NOT(E2388="Unknown"),ISBLANK(J2388)),AND(NOT(O2388="Unknown"),ISBLANK(R2388))),"Missing Information", INDEX(Table15[Entire Service Line Classification], MATCH(SUMIFS(Table15[Unique ID],Table15[System-Owned Portion],E2388,Table15[If Material Anything Other than "Lead" in Column E,Was Material Ever Previously Lead?],G2388,Table15[Customer-Owned Portion],O2388),Table15[Unique ID],0),0)))</f>
        <v>Non-lead</v>
      </c>
      <c r="X2388"/>
    </row>
    <row r="2389" spans="2:24" ht="30" x14ac:dyDescent="0.25">
      <c r="B2389" s="146">
        <v>26366461</v>
      </c>
      <c r="C2389" s="31" t="s">
        <v>2719</v>
      </c>
      <c r="D2389" s="31">
        <v>2619</v>
      </c>
      <c r="E2389" s="44" t="s">
        <v>43</v>
      </c>
      <c r="F2389" s="43" t="s">
        <v>34</v>
      </c>
      <c r="G2389" s="84" t="s">
        <v>34</v>
      </c>
      <c r="H2389" s="31" t="s">
        <v>3177</v>
      </c>
      <c r="I2389" s="31"/>
      <c r="J2389" s="84" t="s">
        <v>106</v>
      </c>
      <c r="K2389" s="31" t="s">
        <v>36</v>
      </c>
      <c r="L2389" s="31" t="s">
        <v>95</v>
      </c>
      <c r="M2389" s="169">
        <v>45516</v>
      </c>
      <c r="N2389" s="148"/>
      <c r="O2389" s="106" t="s">
        <v>42</v>
      </c>
      <c r="P2389" s="43" t="s">
        <v>3178</v>
      </c>
      <c r="Q2389" s="31"/>
      <c r="R2389" s="84" t="s">
        <v>106</v>
      </c>
      <c r="S2389" s="31" t="s">
        <v>36</v>
      </c>
      <c r="T2389" s="31" t="s">
        <v>95</v>
      </c>
      <c r="U2389" s="169">
        <v>45516</v>
      </c>
      <c r="V2389" s="150"/>
      <c r="W2389" s="141" t="str" cm="1">
        <f t="array" ref="W2389">IF(SUM(LEN(B2389:V2389))=0,"",IF(OR(OR(ISBLANK(F2389),SUM(LEN(C2389),LEN(D2389))=0),AND(NOT(E2389="Unknown"),ISBLANK(J2389)),AND(NOT(O2389="Unknown"),ISBLANK(R2389))),"Missing Information", INDEX(Table15[Entire Service Line Classification], MATCH(SUMIFS(Table15[Unique ID],Table15[System-Owned Portion],E2389,Table15[If Material Anything Other than "Lead" in Column E,Was Material Ever Previously Lead?],G2389,Table15[Customer-Owned Portion],O2389),Table15[Unique ID],0),0)))</f>
        <v>Non-lead</v>
      </c>
      <c r="X2389"/>
    </row>
    <row r="2390" spans="2:24" ht="30" x14ac:dyDescent="0.25">
      <c r="B2390" s="146">
        <v>26366356</v>
      </c>
      <c r="C2390" s="31" t="s">
        <v>2720</v>
      </c>
      <c r="D2390" s="31">
        <v>2620</v>
      </c>
      <c r="E2390" s="44" t="s">
        <v>43</v>
      </c>
      <c r="F2390" s="43" t="s">
        <v>34</v>
      </c>
      <c r="G2390" s="84" t="s">
        <v>34</v>
      </c>
      <c r="H2390" s="31" t="s">
        <v>3177</v>
      </c>
      <c r="I2390" s="31"/>
      <c r="J2390" s="84" t="s">
        <v>106</v>
      </c>
      <c r="K2390" s="31" t="s">
        <v>36</v>
      </c>
      <c r="L2390" s="31" t="s">
        <v>95</v>
      </c>
      <c r="M2390" s="169">
        <v>45516</v>
      </c>
      <c r="N2390" s="148"/>
      <c r="O2390" s="106" t="s">
        <v>43</v>
      </c>
      <c r="P2390" s="43" t="s">
        <v>3178</v>
      </c>
      <c r="Q2390" s="31"/>
      <c r="R2390" s="84" t="s">
        <v>106</v>
      </c>
      <c r="S2390" s="31" t="s">
        <v>36</v>
      </c>
      <c r="T2390" s="31" t="s">
        <v>95</v>
      </c>
      <c r="U2390" s="169">
        <v>45516</v>
      </c>
      <c r="V2390" s="150"/>
      <c r="W2390" s="141" t="str" cm="1">
        <f t="array" ref="W2390">IF(SUM(LEN(B2390:V2390))=0,"",IF(OR(OR(ISBLANK(F2390),SUM(LEN(C2390),LEN(D2390))=0),AND(NOT(E2390="Unknown"),ISBLANK(J2390)),AND(NOT(O2390="Unknown"),ISBLANK(R2390))),"Missing Information", INDEX(Table15[Entire Service Line Classification], MATCH(SUMIFS(Table15[Unique ID],Table15[System-Owned Portion],E2390,Table15[If Material Anything Other than "Lead" in Column E,Was Material Ever Previously Lead?],G2390,Table15[Customer-Owned Portion],O2390),Table15[Unique ID],0),0)))</f>
        <v>Non-lead</v>
      </c>
      <c r="X2390"/>
    </row>
    <row r="2391" spans="2:24" ht="30" x14ac:dyDescent="0.25">
      <c r="B2391" s="146">
        <v>26366330</v>
      </c>
      <c r="C2391" s="31" t="s">
        <v>2721</v>
      </c>
      <c r="D2391" s="31">
        <v>2621</v>
      </c>
      <c r="E2391" s="44" t="s">
        <v>43</v>
      </c>
      <c r="F2391" s="43" t="s">
        <v>34</v>
      </c>
      <c r="G2391" s="84" t="s">
        <v>34</v>
      </c>
      <c r="H2391" s="31" t="s">
        <v>3177</v>
      </c>
      <c r="I2391" s="31"/>
      <c r="J2391" s="84" t="s">
        <v>106</v>
      </c>
      <c r="K2391" s="31" t="s">
        <v>36</v>
      </c>
      <c r="L2391" s="31" t="s">
        <v>95</v>
      </c>
      <c r="M2391" s="169">
        <v>45516</v>
      </c>
      <c r="N2391" s="148"/>
      <c r="O2391" s="106" t="s">
        <v>43</v>
      </c>
      <c r="P2391" s="43" t="s">
        <v>3178</v>
      </c>
      <c r="Q2391" s="31"/>
      <c r="R2391" s="84" t="s">
        <v>106</v>
      </c>
      <c r="S2391" s="31" t="s">
        <v>36</v>
      </c>
      <c r="T2391" s="31" t="s">
        <v>95</v>
      </c>
      <c r="U2391" s="169">
        <v>45516</v>
      </c>
      <c r="V2391" s="150"/>
      <c r="W2391" s="141" t="str" cm="1">
        <f t="array" ref="W2391">IF(SUM(LEN(B2391:V2391))=0,"",IF(OR(OR(ISBLANK(F2391),SUM(LEN(C2391),LEN(D2391))=0),AND(NOT(E2391="Unknown"),ISBLANK(J2391)),AND(NOT(O2391="Unknown"),ISBLANK(R2391))),"Missing Information", INDEX(Table15[Entire Service Line Classification], MATCH(SUMIFS(Table15[Unique ID],Table15[System-Owned Portion],E2391,Table15[If Material Anything Other than "Lead" in Column E,Was Material Ever Previously Lead?],G2391,Table15[Customer-Owned Portion],O2391),Table15[Unique ID],0),0)))</f>
        <v>Non-lead</v>
      </c>
      <c r="X2391"/>
    </row>
    <row r="2392" spans="2:24" ht="30" x14ac:dyDescent="0.25">
      <c r="B2392" s="146">
        <v>26366532</v>
      </c>
      <c r="C2392" s="31" t="s">
        <v>2722</v>
      </c>
      <c r="D2392" s="31">
        <v>2622</v>
      </c>
      <c r="E2392" s="44" t="s">
        <v>43</v>
      </c>
      <c r="F2392" s="43" t="s">
        <v>34</v>
      </c>
      <c r="G2392" s="84" t="s">
        <v>34</v>
      </c>
      <c r="H2392" s="31" t="s">
        <v>3177</v>
      </c>
      <c r="I2392" s="31"/>
      <c r="J2392" s="84" t="s">
        <v>106</v>
      </c>
      <c r="K2392" s="31" t="s">
        <v>36</v>
      </c>
      <c r="L2392" s="31" t="s">
        <v>95</v>
      </c>
      <c r="M2392" s="169">
        <v>45516</v>
      </c>
      <c r="N2392" s="148"/>
      <c r="O2392" s="106" t="s">
        <v>43</v>
      </c>
      <c r="P2392" s="43" t="s">
        <v>3178</v>
      </c>
      <c r="Q2392" s="31"/>
      <c r="R2392" s="84" t="s">
        <v>106</v>
      </c>
      <c r="S2392" s="31" t="s">
        <v>36</v>
      </c>
      <c r="T2392" s="31" t="s">
        <v>95</v>
      </c>
      <c r="U2392" s="169">
        <v>45516</v>
      </c>
      <c r="V2392" s="150"/>
      <c r="W2392" s="141" t="str" cm="1">
        <f t="array" ref="W2392">IF(SUM(LEN(B2392:V2392))=0,"",IF(OR(OR(ISBLANK(F2392),SUM(LEN(C2392),LEN(D2392))=0),AND(NOT(E2392="Unknown"),ISBLANK(J2392)),AND(NOT(O2392="Unknown"),ISBLANK(R2392))),"Missing Information", INDEX(Table15[Entire Service Line Classification], MATCH(SUMIFS(Table15[Unique ID],Table15[System-Owned Portion],E2392,Table15[If Material Anything Other than "Lead" in Column E,Was Material Ever Previously Lead?],G2392,Table15[Customer-Owned Portion],O2392),Table15[Unique ID],0),0)))</f>
        <v>Non-lead</v>
      </c>
      <c r="X2392"/>
    </row>
    <row r="2393" spans="2:24" ht="30" x14ac:dyDescent="0.25">
      <c r="B2393" s="146">
        <v>26366353</v>
      </c>
      <c r="C2393" s="31" t="s">
        <v>2723</v>
      </c>
      <c r="D2393" s="31">
        <v>2623</v>
      </c>
      <c r="E2393" s="44" t="s">
        <v>43</v>
      </c>
      <c r="F2393" s="43" t="s">
        <v>34</v>
      </c>
      <c r="G2393" s="84" t="s">
        <v>34</v>
      </c>
      <c r="H2393" s="31" t="s">
        <v>3177</v>
      </c>
      <c r="I2393" s="31"/>
      <c r="J2393" s="84" t="s">
        <v>106</v>
      </c>
      <c r="K2393" s="31" t="s">
        <v>36</v>
      </c>
      <c r="L2393" s="31" t="s">
        <v>95</v>
      </c>
      <c r="M2393" s="169">
        <v>45516</v>
      </c>
      <c r="N2393" s="148"/>
      <c r="O2393" s="106" t="s">
        <v>42</v>
      </c>
      <c r="P2393" s="43" t="s">
        <v>3178</v>
      </c>
      <c r="Q2393" s="31"/>
      <c r="R2393" s="84" t="s">
        <v>106</v>
      </c>
      <c r="S2393" s="31" t="s">
        <v>36</v>
      </c>
      <c r="T2393" s="31" t="s">
        <v>95</v>
      </c>
      <c r="U2393" s="169">
        <v>45516</v>
      </c>
      <c r="V2393" s="150"/>
      <c r="W2393" s="141" t="str" cm="1">
        <f t="array" ref="W2393">IF(SUM(LEN(B2393:V2393))=0,"",IF(OR(OR(ISBLANK(F2393),SUM(LEN(C2393),LEN(D2393))=0),AND(NOT(E2393="Unknown"),ISBLANK(J2393)),AND(NOT(O2393="Unknown"),ISBLANK(R2393))),"Missing Information", INDEX(Table15[Entire Service Line Classification], MATCH(SUMIFS(Table15[Unique ID],Table15[System-Owned Portion],E2393,Table15[If Material Anything Other than "Lead" in Column E,Was Material Ever Previously Lead?],G2393,Table15[Customer-Owned Portion],O2393),Table15[Unique ID],0),0)))</f>
        <v>Non-lead</v>
      </c>
      <c r="X2393"/>
    </row>
    <row r="2394" spans="2:24" ht="30" x14ac:dyDescent="0.25">
      <c r="B2394" s="146">
        <v>26366354</v>
      </c>
      <c r="C2394" s="31" t="s">
        <v>2724</v>
      </c>
      <c r="D2394" s="31">
        <v>2624</v>
      </c>
      <c r="E2394" s="44" t="s">
        <v>43</v>
      </c>
      <c r="F2394" s="43" t="s">
        <v>34</v>
      </c>
      <c r="G2394" s="84" t="s">
        <v>34</v>
      </c>
      <c r="H2394" s="31" t="s">
        <v>3177</v>
      </c>
      <c r="I2394" s="31"/>
      <c r="J2394" s="84" t="s">
        <v>106</v>
      </c>
      <c r="K2394" s="31" t="s">
        <v>36</v>
      </c>
      <c r="L2394" s="31" t="s">
        <v>95</v>
      </c>
      <c r="M2394" s="169">
        <v>45516</v>
      </c>
      <c r="N2394" s="148"/>
      <c r="O2394" s="106" t="s">
        <v>43</v>
      </c>
      <c r="P2394" s="43" t="s">
        <v>3178</v>
      </c>
      <c r="Q2394" s="31"/>
      <c r="R2394" s="84" t="s">
        <v>106</v>
      </c>
      <c r="S2394" s="31" t="s">
        <v>36</v>
      </c>
      <c r="T2394" s="31" t="s">
        <v>95</v>
      </c>
      <c r="U2394" s="169">
        <v>45516</v>
      </c>
      <c r="V2394" s="150"/>
      <c r="W2394" s="141" t="str" cm="1">
        <f t="array" ref="W2394">IF(SUM(LEN(B2394:V2394))=0,"",IF(OR(OR(ISBLANK(F2394),SUM(LEN(C2394),LEN(D2394))=0),AND(NOT(E2394="Unknown"),ISBLANK(J2394)),AND(NOT(O2394="Unknown"),ISBLANK(R2394))),"Missing Information", INDEX(Table15[Entire Service Line Classification], MATCH(SUMIFS(Table15[Unique ID],Table15[System-Owned Portion],E2394,Table15[If Material Anything Other than "Lead" in Column E,Was Material Ever Previously Lead?],G2394,Table15[Customer-Owned Portion],O2394),Table15[Unique ID],0),0)))</f>
        <v>Non-lead</v>
      </c>
      <c r="X2394"/>
    </row>
    <row r="2395" spans="2:24" ht="30" x14ac:dyDescent="0.25">
      <c r="B2395" s="146">
        <v>26366526</v>
      </c>
      <c r="C2395" s="31" t="s">
        <v>2725</v>
      </c>
      <c r="D2395" s="31">
        <v>2625</v>
      </c>
      <c r="E2395" s="44" t="s">
        <v>43</v>
      </c>
      <c r="F2395" s="43" t="s">
        <v>34</v>
      </c>
      <c r="G2395" s="84" t="s">
        <v>34</v>
      </c>
      <c r="H2395" s="31" t="s">
        <v>3177</v>
      </c>
      <c r="I2395" s="31"/>
      <c r="J2395" s="84" t="s">
        <v>106</v>
      </c>
      <c r="K2395" s="31" t="s">
        <v>36</v>
      </c>
      <c r="L2395" s="31" t="s">
        <v>95</v>
      </c>
      <c r="M2395" s="169">
        <v>45516</v>
      </c>
      <c r="N2395" s="148"/>
      <c r="O2395" s="106" t="s">
        <v>42</v>
      </c>
      <c r="P2395" s="43" t="s">
        <v>3178</v>
      </c>
      <c r="Q2395" s="31"/>
      <c r="R2395" s="84" t="s">
        <v>106</v>
      </c>
      <c r="S2395" s="31" t="s">
        <v>36</v>
      </c>
      <c r="T2395" s="31" t="s">
        <v>95</v>
      </c>
      <c r="U2395" s="169">
        <v>45516</v>
      </c>
      <c r="V2395" s="150"/>
      <c r="W2395" s="141" t="str" cm="1">
        <f t="array" ref="W2395">IF(SUM(LEN(B2395:V2395))=0,"",IF(OR(OR(ISBLANK(F2395),SUM(LEN(C2395),LEN(D2395))=0),AND(NOT(E2395="Unknown"),ISBLANK(J2395)),AND(NOT(O2395="Unknown"),ISBLANK(R2395))),"Missing Information", INDEX(Table15[Entire Service Line Classification], MATCH(SUMIFS(Table15[Unique ID],Table15[System-Owned Portion],E2395,Table15[If Material Anything Other than "Lead" in Column E,Was Material Ever Previously Lead?],G2395,Table15[Customer-Owned Portion],O2395),Table15[Unique ID],0),0)))</f>
        <v>Non-lead</v>
      </c>
      <c r="X2395"/>
    </row>
    <row r="2396" spans="2:24" ht="30" x14ac:dyDescent="0.25">
      <c r="B2396" s="146">
        <v>26366326</v>
      </c>
      <c r="C2396" s="31" t="s">
        <v>2726</v>
      </c>
      <c r="D2396" s="31">
        <v>2626</v>
      </c>
      <c r="E2396" s="44" t="s">
        <v>43</v>
      </c>
      <c r="F2396" s="43" t="s">
        <v>34</v>
      </c>
      <c r="G2396" s="84" t="s">
        <v>34</v>
      </c>
      <c r="H2396" s="31" t="s">
        <v>3177</v>
      </c>
      <c r="I2396" s="31"/>
      <c r="J2396" s="84" t="s">
        <v>106</v>
      </c>
      <c r="K2396" s="31" t="s">
        <v>36</v>
      </c>
      <c r="L2396" s="31" t="s">
        <v>95</v>
      </c>
      <c r="M2396" s="169">
        <v>45516</v>
      </c>
      <c r="N2396" s="148"/>
      <c r="O2396" s="106" t="s">
        <v>43</v>
      </c>
      <c r="P2396" s="43" t="s">
        <v>3178</v>
      </c>
      <c r="Q2396" s="31"/>
      <c r="R2396" s="84" t="s">
        <v>106</v>
      </c>
      <c r="S2396" s="31" t="s">
        <v>36</v>
      </c>
      <c r="T2396" s="31" t="s">
        <v>95</v>
      </c>
      <c r="U2396" s="169">
        <v>45516</v>
      </c>
      <c r="V2396" s="150"/>
      <c r="W2396" s="141" t="str" cm="1">
        <f t="array" ref="W2396">IF(SUM(LEN(B2396:V2396))=0,"",IF(OR(OR(ISBLANK(F2396),SUM(LEN(C2396),LEN(D2396))=0),AND(NOT(E2396="Unknown"),ISBLANK(J2396)),AND(NOT(O2396="Unknown"),ISBLANK(R2396))),"Missing Information", INDEX(Table15[Entire Service Line Classification], MATCH(SUMIFS(Table15[Unique ID],Table15[System-Owned Portion],E2396,Table15[If Material Anything Other than "Lead" in Column E,Was Material Ever Previously Lead?],G2396,Table15[Customer-Owned Portion],O2396),Table15[Unique ID],0),0)))</f>
        <v>Non-lead</v>
      </c>
      <c r="X2396"/>
    </row>
    <row r="2397" spans="2:24" ht="30" x14ac:dyDescent="0.25">
      <c r="B2397" s="146">
        <v>26366331</v>
      </c>
      <c r="C2397" s="31" t="s">
        <v>2727</v>
      </c>
      <c r="D2397" s="31">
        <v>2627</v>
      </c>
      <c r="E2397" s="44" t="s">
        <v>43</v>
      </c>
      <c r="F2397" s="43" t="s">
        <v>34</v>
      </c>
      <c r="G2397" s="84" t="s">
        <v>34</v>
      </c>
      <c r="H2397" s="31" t="s">
        <v>3177</v>
      </c>
      <c r="I2397" s="31"/>
      <c r="J2397" s="84" t="s">
        <v>106</v>
      </c>
      <c r="K2397" s="31" t="s">
        <v>36</v>
      </c>
      <c r="L2397" s="31" t="s">
        <v>95</v>
      </c>
      <c r="M2397" s="169">
        <v>45516</v>
      </c>
      <c r="N2397" s="148"/>
      <c r="O2397" s="106" t="s">
        <v>42</v>
      </c>
      <c r="P2397" s="43" t="s">
        <v>3178</v>
      </c>
      <c r="Q2397" s="31"/>
      <c r="R2397" s="84" t="s">
        <v>106</v>
      </c>
      <c r="S2397" s="31" t="s">
        <v>36</v>
      </c>
      <c r="T2397" s="31" t="s">
        <v>95</v>
      </c>
      <c r="U2397" s="169">
        <v>45516</v>
      </c>
      <c r="V2397" s="150"/>
      <c r="W2397" s="141" t="str" cm="1">
        <f t="array" ref="W2397">IF(SUM(LEN(B2397:V2397))=0,"",IF(OR(OR(ISBLANK(F2397),SUM(LEN(C2397),LEN(D2397))=0),AND(NOT(E2397="Unknown"),ISBLANK(J2397)),AND(NOT(O2397="Unknown"),ISBLANK(R2397))),"Missing Information", INDEX(Table15[Entire Service Line Classification], MATCH(SUMIFS(Table15[Unique ID],Table15[System-Owned Portion],E2397,Table15[If Material Anything Other than "Lead" in Column E,Was Material Ever Previously Lead?],G2397,Table15[Customer-Owned Portion],O2397),Table15[Unique ID],0),0)))</f>
        <v>Non-lead</v>
      </c>
      <c r="X2397"/>
    </row>
    <row r="2398" spans="2:24" ht="30" x14ac:dyDescent="0.25">
      <c r="B2398" s="146">
        <v>26366329</v>
      </c>
      <c r="C2398" s="31" t="s">
        <v>2728</v>
      </c>
      <c r="D2398" s="31">
        <v>2628</v>
      </c>
      <c r="E2398" s="44" t="s">
        <v>43</v>
      </c>
      <c r="F2398" s="43" t="s">
        <v>34</v>
      </c>
      <c r="G2398" s="84" t="s">
        <v>34</v>
      </c>
      <c r="H2398" s="31" t="s">
        <v>3177</v>
      </c>
      <c r="I2398" s="31"/>
      <c r="J2398" s="84" t="s">
        <v>106</v>
      </c>
      <c r="K2398" s="31" t="s">
        <v>36</v>
      </c>
      <c r="L2398" s="31" t="s">
        <v>95</v>
      </c>
      <c r="M2398" s="169">
        <v>45516</v>
      </c>
      <c r="N2398" s="148"/>
      <c r="O2398" s="106" t="s">
        <v>42</v>
      </c>
      <c r="P2398" s="43" t="s">
        <v>3178</v>
      </c>
      <c r="Q2398" s="31"/>
      <c r="R2398" s="84" t="s">
        <v>106</v>
      </c>
      <c r="S2398" s="31" t="s">
        <v>36</v>
      </c>
      <c r="T2398" s="31" t="s">
        <v>95</v>
      </c>
      <c r="U2398" s="169">
        <v>45516</v>
      </c>
      <c r="V2398" s="150"/>
      <c r="W2398" s="141" t="str" cm="1">
        <f t="array" ref="W2398">IF(SUM(LEN(B2398:V2398))=0,"",IF(OR(OR(ISBLANK(F2398),SUM(LEN(C2398),LEN(D2398))=0),AND(NOT(E2398="Unknown"),ISBLANK(J2398)),AND(NOT(O2398="Unknown"),ISBLANK(R2398))),"Missing Information", INDEX(Table15[Entire Service Line Classification], MATCH(SUMIFS(Table15[Unique ID],Table15[System-Owned Portion],E2398,Table15[If Material Anything Other than "Lead" in Column E,Was Material Ever Previously Lead?],G2398,Table15[Customer-Owned Portion],O2398),Table15[Unique ID],0),0)))</f>
        <v>Non-lead</v>
      </c>
      <c r="X2398"/>
    </row>
    <row r="2399" spans="2:24" ht="30" x14ac:dyDescent="0.25">
      <c r="B2399" s="146">
        <v>26366325</v>
      </c>
      <c r="C2399" s="31" t="s">
        <v>2729</v>
      </c>
      <c r="D2399" s="31">
        <v>2629</v>
      </c>
      <c r="E2399" s="44" t="s">
        <v>43</v>
      </c>
      <c r="F2399" s="43" t="s">
        <v>34</v>
      </c>
      <c r="G2399" s="84" t="s">
        <v>34</v>
      </c>
      <c r="H2399" s="31" t="s">
        <v>3177</v>
      </c>
      <c r="I2399" s="31"/>
      <c r="J2399" s="84" t="s">
        <v>106</v>
      </c>
      <c r="K2399" s="31" t="s">
        <v>36</v>
      </c>
      <c r="L2399" s="31" t="s">
        <v>95</v>
      </c>
      <c r="M2399" s="169">
        <v>45516</v>
      </c>
      <c r="N2399" s="148"/>
      <c r="O2399" s="106" t="s">
        <v>43</v>
      </c>
      <c r="P2399" s="43" t="s">
        <v>3178</v>
      </c>
      <c r="Q2399" s="31"/>
      <c r="R2399" s="84" t="s">
        <v>106</v>
      </c>
      <c r="S2399" s="31" t="s">
        <v>36</v>
      </c>
      <c r="T2399" s="31" t="s">
        <v>95</v>
      </c>
      <c r="U2399" s="169">
        <v>45516</v>
      </c>
      <c r="V2399" s="150"/>
      <c r="W2399" s="141" t="str" cm="1">
        <f t="array" ref="W2399">IF(SUM(LEN(B2399:V2399))=0,"",IF(OR(OR(ISBLANK(F2399),SUM(LEN(C2399),LEN(D2399))=0),AND(NOT(E2399="Unknown"),ISBLANK(J2399)),AND(NOT(O2399="Unknown"),ISBLANK(R2399))),"Missing Information", INDEX(Table15[Entire Service Line Classification], MATCH(SUMIFS(Table15[Unique ID],Table15[System-Owned Portion],E2399,Table15[If Material Anything Other than "Lead" in Column E,Was Material Ever Previously Lead?],G2399,Table15[Customer-Owned Portion],O2399),Table15[Unique ID],0),0)))</f>
        <v>Non-lead</v>
      </c>
      <c r="X2399"/>
    </row>
    <row r="2400" spans="2:24" ht="30" x14ac:dyDescent="0.25">
      <c r="B2400" s="146">
        <v>26366272</v>
      </c>
      <c r="C2400" s="31" t="s">
        <v>2730</v>
      </c>
      <c r="D2400" s="31">
        <v>2630</v>
      </c>
      <c r="E2400" s="44" t="s">
        <v>43</v>
      </c>
      <c r="F2400" s="43" t="s">
        <v>34</v>
      </c>
      <c r="G2400" s="84" t="s">
        <v>34</v>
      </c>
      <c r="H2400" s="31" t="s">
        <v>3177</v>
      </c>
      <c r="I2400" s="31"/>
      <c r="J2400" s="84" t="s">
        <v>106</v>
      </c>
      <c r="K2400" s="31" t="s">
        <v>36</v>
      </c>
      <c r="L2400" s="31" t="s">
        <v>95</v>
      </c>
      <c r="M2400" s="169">
        <v>45516</v>
      </c>
      <c r="N2400" s="148"/>
      <c r="O2400" s="106" t="s">
        <v>42</v>
      </c>
      <c r="P2400" s="43" t="s">
        <v>3178</v>
      </c>
      <c r="Q2400" s="31"/>
      <c r="R2400" s="84" t="s">
        <v>106</v>
      </c>
      <c r="S2400" s="31" t="s">
        <v>36</v>
      </c>
      <c r="T2400" s="31" t="s">
        <v>95</v>
      </c>
      <c r="U2400" s="169">
        <v>45516</v>
      </c>
      <c r="V2400" s="150"/>
      <c r="W2400" s="141" t="str" cm="1">
        <f t="array" ref="W2400">IF(SUM(LEN(B2400:V2400))=0,"",IF(OR(OR(ISBLANK(F2400),SUM(LEN(C2400),LEN(D2400))=0),AND(NOT(E2400="Unknown"),ISBLANK(J2400)),AND(NOT(O2400="Unknown"),ISBLANK(R2400))),"Missing Information", INDEX(Table15[Entire Service Line Classification], MATCH(SUMIFS(Table15[Unique ID],Table15[System-Owned Portion],E2400,Table15[If Material Anything Other than "Lead" in Column E,Was Material Ever Previously Lead?],G2400,Table15[Customer-Owned Portion],O2400),Table15[Unique ID],0),0)))</f>
        <v>Non-lead</v>
      </c>
      <c r="X2400"/>
    </row>
    <row r="2401" spans="2:24" ht="30" x14ac:dyDescent="0.25">
      <c r="B2401" s="146">
        <v>26366271</v>
      </c>
      <c r="C2401" s="31" t="s">
        <v>2731</v>
      </c>
      <c r="D2401" s="31">
        <v>2631</v>
      </c>
      <c r="E2401" s="44" t="s">
        <v>43</v>
      </c>
      <c r="F2401" s="43" t="s">
        <v>34</v>
      </c>
      <c r="G2401" s="84" t="s">
        <v>34</v>
      </c>
      <c r="H2401" s="31" t="s">
        <v>3177</v>
      </c>
      <c r="I2401" s="31"/>
      <c r="J2401" s="84" t="s">
        <v>106</v>
      </c>
      <c r="K2401" s="31" t="s">
        <v>36</v>
      </c>
      <c r="L2401" s="31" t="s">
        <v>95</v>
      </c>
      <c r="M2401" s="169">
        <v>45516</v>
      </c>
      <c r="N2401" s="148"/>
      <c r="O2401" s="106" t="s">
        <v>42</v>
      </c>
      <c r="P2401" s="43" t="s">
        <v>3178</v>
      </c>
      <c r="Q2401" s="31"/>
      <c r="R2401" s="84" t="s">
        <v>106</v>
      </c>
      <c r="S2401" s="31" t="s">
        <v>36</v>
      </c>
      <c r="T2401" s="31" t="s">
        <v>95</v>
      </c>
      <c r="U2401" s="169">
        <v>45516</v>
      </c>
      <c r="V2401" s="150"/>
      <c r="W2401" s="141" t="str" cm="1">
        <f t="array" ref="W2401">IF(SUM(LEN(B2401:V2401))=0,"",IF(OR(OR(ISBLANK(F2401),SUM(LEN(C2401),LEN(D2401))=0),AND(NOT(E2401="Unknown"),ISBLANK(J2401)),AND(NOT(O2401="Unknown"),ISBLANK(R2401))),"Missing Information", INDEX(Table15[Entire Service Line Classification], MATCH(SUMIFS(Table15[Unique ID],Table15[System-Owned Portion],E2401,Table15[If Material Anything Other than "Lead" in Column E,Was Material Ever Previously Lead?],G2401,Table15[Customer-Owned Portion],O2401),Table15[Unique ID],0),0)))</f>
        <v>Non-lead</v>
      </c>
      <c r="X2401"/>
    </row>
    <row r="2402" spans="2:24" ht="30" x14ac:dyDescent="0.25">
      <c r="B2402" s="146">
        <v>26366273</v>
      </c>
      <c r="C2402" s="31" t="s">
        <v>2732</v>
      </c>
      <c r="D2402" s="31">
        <v>2632</v>
      </c>
      <c r="E2402" s="44" t="s">
        <v>43</v>
      </c>
      <c r="F2402" s="43" t="s">
        <v>34</v>
      </c>
      <c r="G2402" s="84" t="s">
        <v>34</v>
      </c>
      <c r="H2402" s="31" t="s">
        <v>3177</v>
      </c>
      <c r="I2402" s="31"/>
      <c r="J2402" s="84" t="s">
        <v>106</v>
      </c>
      <c r="K2402" s="31" t="s">
        <v>36</v>
      </c>
      <c r="L2402" s="31" t="s">
        <v>95</v>
      </c>
      <c r="M2402" s="169">
        <v>45516</v>
      </c>
      <c r="N2402" s="148"/>
      <c r="O2402" s="106" t="s">
        <v>43</v>
      </c>
      <c r="P2402" s="43" t="s">
        <v>3178</v>
      </c>
      <c r="Q2402" s="31"/>
      <c r="R2402" s="84" t="s">
        <v>106</v>
      </c>
      <c r="S2402" s="31" t="s">
        <v>36</v>
      </c>
      <c r="T2402" s="31" t="s">
        <v>95</v>
      </c>
      <c r="U2402" s="169">
        <v>45516</v>
      </c>
      <c r="V2402" s="150"/>
      <c r="W2402" s="141" t="str" cm="1">
        <f t="array" ref="W2402">IF(SUM(LEN(B2402:V2402))=0,"",IF(OR(OR(ISBLANK(F2402),SUM(LEN(C2402),LEN(D2402))=0),AND(NOT(E2402="Unknown"),ISBLANK(J2402)),AND(NOT(O2402="Unknown"),ISBLANK(R2402))),"Missing Information", INDEX(Table15[Entire Service Line Classification], MATCH(SUMIFS(Table15[Unique ID],Table15[System-Owned Portion],E2402,Table15[If Material Anything Other than "Lead" in Column E,Was Material Ever Previously Lead?],G2402,Table15[Customer-Owned Portion],O2402),Table15[Unique ID],0),0)))</f>
        <v>Non-lead</v>
      </c>
      <c r="X2402"/>
    </row>
    <row r="2403" spans="2:24" ht="30" x14ac:dyDescent="0.25">
      <c r="B2403" s="146">
        <v>26366276</v>
      </c>
      <c r="C2403" s="31" t="s">
        <v>2733</v>
      </c>
      <c r="D2403" s="31">
        <v>2633</v>
      </c>
      <c r="E2403" s="44" t="s">
        <v>43</v>
      </c>
      <c r="F2403" s="43" t="s">
        <v>34</v>
      </c>
      <c r="G2403" s="84" t="s">
        <v>34</v>
      </c>
      <c r="H2403" s="31" t="s">
        <v>3177</v>
      </c>
      <c r="I2403" s="31"/>
      <c r="J2403" s="84" t="s">
        <v>106</v>
      </c>
      <c r="K2403" s="31" t="s">
        <v>36</v>
      </c>
      <c r="L2403" s="31" t="s">
        <v>95</v>
      </c>
      <c r="M2403" s="169">
        <v>45516</v>
      </c>
      <c r="N2403" s="148"/>
      <c r="O2403" s="106" t="s">
        <v>43</v>
      </c>
      <c r="P2403" s="43" t="s">
        <v>3178</v>
      </c>
      <c r="Q2403" s="31"/>
      <c r="R2403" s="84" t="s">
        <v>106</v>
      </c>
      <c r="S2403" s="31" t="s">
        <v>36</v>
      </c>
      <c r="T2403" s="31" t="s">
        <v>95</v>
      </c>
      <c r="U2403" s="169">
        <v>45516</v>
      </c>
      <c r="V2403" s="150"/>
      <c r="W2403" s="141" t="str" cm="1">
        <f t="array" ref="W2403">IF(SUM(LEN(B2403:V2403))=0,"",IF(OR(OR(ISBLANK(F2403),SUM(LEN(C2403),LEN(D2403))=0),AND(NOT(E2403="Unknown"),ISBLANK(J2403)),AND(NOT(O2403="Unknown"),ISBLANK(R2403))),"Missing Information", INDEX(Table15[Entire Service Line Classification], MATCH(SUMIFS(Table15[Unique ID],Table15[System-Owned Portion],E2403,Table15[If Material Anything Other than "Lead" in Column E,Was Material Ever Previously Lead?],G2403,Table15[Customer-Owned Portion],O2403),Table15[Unique ID],0),0)))</f>
        <v>Non-lead</v>
      </c>
      <c r="X2403"/>
    </row>
    <row r="2404" spans="2:24" ht="30" x14ac:dyDescent="0.25">
      <c r="B2404" s="146">
        <v>26366270</v>
      </c>
      <c r="C2404" s="31" t="s">
        <v>2734</v>
      </c>
      <c r="D2404" s="31">
        <v>2634</v>
      </c>
      <c r="E2404" s="44" t="s">
        <v>43</v>
      </c>
      <c r="F2404" s="43" t="s">
        <v>34</v>
      </c>
      <c r="G2404" s="84" t="s">
        <v>34</v>
      </c>
      <c r="H2404" s="31" t="s">
        <v>3177</v>
      </c>
      <c r="I2404" s="31"/>
      <c r="J2404" s="84" t="s">
        <v>106</v>
      </c>
      <c r="K2404" s="31" t="s">
        <v>36</v>
      </c>
      <c r="L2404" s="31" t="s">
        <v>95</v>
      </c>
      <c r="M2404" s="169">
        <v>45516</v>
      </c>
      <c r="N2404" s="148"/>
      <c r="O2404" s="106" t="s">
        <v>42</v>
      </c>
      <c r="P2404" s="43" t="s">
        <v>3178</v>
      </c>
      <c r="Q2404" s="31"/>
      <c r="R2404" s="84" t="s">
        <v>106</v>
      </c>
      <c r="S2404" s="31" t="s">
        <v>36</v>
      </c>
      <c r="T2404" s="31" t="s">
        <v>95</v>
      </c>
      <c r="U2404" s="169">
        <v>45516</v>
      </c>
      <c r="V2404" s="150"/>
      <c r="W2404" s="141" t="str" cm="1">
        <f t="array" ref="W2404">IF(SUM(LEN(B2404:V2404))=0,"",IF(OR(OR(ISBLANK(F2404),SUM(LEN(C2404),LEN(D2404))=0),AND(NOT(E2404="Unknown"),ISBLANK(J2404)),AND(NOT(O2404="Unknown"),ISBLANK(R2404))),"Missing Information", INDEX(Table15[Entire Service Line Classification], MATCH(SUMIFS(Table15[Unique ID],Table15[System-Owned Portion],E2404,Table15[If Material Anything Other than "Lead" in Column E,Was Material Ever Previously Lead?],G2404,Table15[Customer-Owned Portion],O2404),Table15[Unique ID],0),0)))</f>
        <v>Non-lead</v>
      </c>
      <c r="X2404"/>
    </row>
    <row r="2405" spans="2:24" ht="30" x14ac:dyDescent="0.25">
      <c r="B2405" s="146">
        <v>26366269</v>
      </c>
      <c r="C2405" s="31" t="s">
        <v>2735</v>
      </c>
      <c r="D2405" s="31">
        <v>2635</v>
      </c>
      <c r="E2405" s="44" t="s">
        <v>43</v>
      </c>
      <c r="F2405" s="43" t="s">
        <v>34</v>
      </c>
      <c r="G2405" s="84" t="s">
        <v>34</v>
      </c>
      <c r="H2405" s="31" t="s">
        <v>3177</v>
      </c>
      <c r="I2405" s="31"/>
      <c r="J2405" s="84" t="s">
        <v>106</v>
      </c>
      <c r="K2405" s="31" t="s">
        <v>36</v>
      </c>
      <c r="L2405" s="31" t="s">
        <v>95</v>
      </c>
      <c r="M2405" s="169">
        <v>45516</v>
      </c>
      <c r="N2405" s="148"/>
      <c r="O2405" s="106" t="s">
        <v>42</v>
      </c>
      <c r="P2405" s="43" t="s">
        <v>3178</v>
      </c>
      <c r="Q2405" s="31"/>
      <c r="R2405" s="84" t="s">
        <v>106</v>
      </c>
      <c r="S2405" s="31" t="s">
        <v>36</v>
      </c>
      <c r="T2405" s="31" t="s">
        <v>95</v>
      </c>
      <c r="U2405" s="169">
        <v>45516</v>
      </c>
      <c r="V2405" s="150"/>
      <c r="W2405" s="141" t="str" cm="1">
        <f t="array" ref="W2405">IF(SUM(LEN(B2405:V2405))=0,"",IF(OR(OR(ISBLANK(F2405),SUM(LEN(C2405),LEN(D2405))=0),AND(NOT(E2405="Unknown"),ISBLANK(J2405)),AND(NOT(O2405="Unknown"),ISBLANK(R2405))),"Missing Information", INDEX(Table15[Entire Service Line Classification], MATCH(SUMIFS(Table15[Unique ID],Table15[System-Owned Portion],E2405,Table15[If Material Anything Other than "Lead" in Column E,Was Material Ever Previously Lead?],G2405,Table15[Customer-Owned Portion],O2405),Table15[Unique ID],0),0)))</f>
        <v>Non-lead</v>
      </c>
      <c r="X2405"/>
    </row>
    <row r="2406" spans="2:24" ht="30" x14ac:dyDescent="0.25">
      <c r="B2406" s="146">
        <v>26366275</v>
      </c>
      <c r="C2406" s="31" t="s">
        <v>2736</v>
      </c>
      <c r="D2406" s="31">
        <v>2636</v>
      </c>
      <c r="E2406" s="44" t="s">
        <v>43</v>
      </c>
      <c r="F2406" s="43" t="s">
        <v>34</v>
      </c>
      <c r="G2406" s="84" t="s">
        <v>34</v>
      </c>
      <c r="H2406" s="31" t="s">
        <v>3177</v>
      </c>
      <c r="I2406" s="31"/>
      <c r="J2406" s="84" t="s">
        <v>106</v>
      </c>
      <c r="K2406" s="31" t="s">
        <v>36</v>
      </c>
      <c r="L2406" s="31" t="s">
        <v>95</v>
      </c>
      <c r="M2406" s="169">
        <v>45516</v>
      </c>
      <c r="N2406" s="148"/>
      <c r="O2406" s="106" t="s">
        <v>42</v>
      </c>
      <c r="P2406" s="43" t="s">
        <v>3178</v>
      </c>
      <c r="Q2406" s="31"/>
      <c r="R2406" s="84" t="s">
        <v>106</v>
      </c>
      <c r="S2406" s="31" t="s">
        <v>36</v>
      </c>
      <c r="T2406" s="31" t="s">
        <v>95</v>
      </c>
      <c r="U2406" s="169">
        <v>45516</v>
      </c>
      <c r="V2406" s="150"/>
      <c r="W2406" s="141" t="str" cm="1">
        <f t="array" ref="W2406">IF(SUM(LEN(B2406:V2406))=0,"",IF(OR(OR(ISBLANK(F2406),SUM(LEN(C2406),LEN(D2406))=0),AND(NOT(E2406="Unknown"),ISBLANK(J2406)),AND(NOT(O2406="Unknown"),ISBLANK(R2406))),"Missing Information", INDEX(Table15[Entire Service Line Classification], MATCH(SUMIFS(Table15[Unique ID],Table15[System-Owned Portion],E2406,Table15[If Material Anything Other than "Lead" in Column E,Was Material Ever Previously Lead?],G2406,Table15[Customer-Owned Portion],O2406),Table15[Unique ID],0),0)))</f>
        <v>Non-lead</v>
      </c>
      <c r="X2406"/>
    </row>
    <row r="2407" spans="2:24" ht="30" x14ac:dyDescent="0.25">
      <c r="B2407" s="146">
        <v>26366274</v>
      </c>
      <c r="C2407" s="31" t="s">
        <v>2737</v>
      </c>
      <c r="D2407" s="31">
        <v>2637</v>
      </c>
      <c r="E2407" s="44" t="s">
        <v>43</v>
      </c>
      <c r="F2407" s="43" t="s">
        <v>34</v>
      </c>
      <c r="G2407" s="84" t="s">
        <v>34</v>
      </c>
      <c r="H2407" s="31" t="s">
        <v>3177</v>
      </c>
      <c r="I2407" s="31"/>
      <c r="J2407" s="84" t="s">
        <v>106</v>
      </c>
      <c r="K2407" s="31" t="s">
        <v>36</v>
      </c>
      <c r="L2407" s="31" t="s">
        <v>95</v>
      </c>
      <c r="M2407" s="169">
        <v>45516</v>
      </c>
      <c r="N2407" s="148"/>
      <c r="O2407" s="106" t="s">
        <v>42</v>
      </c>
      <c r="P2407" s="43" t="s">
        <v>3178</v>
      </c>
      <c r="Q2407" s="31"/>
      <c r="R2407" s="84" t="s">
        <v>106</v>
      </c>
      <c r="S2407" s="31" t="s">
        <v>36</v>
      </c>
      <c r="T2407" s="31" t="s">
        <v>95</v>
      </c>
      <c r="U2407" s="169">
        <v>45516</v>
      </c>
      <c r="V2407" s="150"/>
      <c r="W2407" s="141" t="str" cm="1">
        <f t="array" ref="W2407">IF(SUM(LEN(B2407:V2407))=0,"",IF(OR(OR(ISBLANK(F2407),SUM(LEN(C2407),LEN(D2407))=0),AND(NOT(E2407="Unknown"),ISBLANK(J2407)),AND(NOT(O2407="Unknown"),ISBLANK(R2407))),"Missing Information", INDEX(Table15[Entire Service Line Classification], MATCH(SUMIFS(Table15[Unique ID],Table15[System-Owned Portion],E2407,Table15[If Material Anything Other than "Lead" in Column E,Was Material Ever Previously Lead?],G2407,Table15[Customer-Owned Portion],O2407),Table15[Unique ID],0),0)))</f>
        <v>Non-lead</v>
      </c>
      <c r="X2407"/>
    </row>
    <row r="2408" spans="2:24" ht="30" x14ac:dyDescent="0.25">
      <c r="B2408" s="146" t="s">
        <v>332</v>
      </c>
      <c r="C2408" s="31" t="s">
        <v>2738</v>
      </c>
      <c r="D2408" s="31">
        <v>2638</v>
      </c>
      <c r="E2408" s="44" t="s">
        <v>43</v>
      </c>
      <c r="F2408" s="43" t="s">
        <v>34</v>
      </c>
      <c r="G2408" s="84" t="s">
        <v>34</v>
      </c>
      <c r="H2408" s="31" t="s">
        <v>3177</v>
      </c>
      <c r="I2408" s="31"/>
      <c r="J2408" s="84" t="s">
        <v>106</v>
      </c>
      <c r="K2408" s="31" t="s">
        <v>36</v>
      </c>
      <c r="L2408" s="31" t="s">
        <v>95</v>
      </c>
      <c r="M2408" s="169">
        <v>45516</v>
      </c>
      <c r="N2408" s="148"/>
      <c r="O2408" s="106" t="s">
        <v>43</v>
      </c>
      <c r="P2408" s="43" t="s">
        <v>3178</v>
      </c>
      <c r="Q2408" s="31"/>
      <c r="R2408" s="84" t="s">
        <v>106</v>
      </c>
      <c r="S2408" s="31" t="s">
        <v>36</v>
      </c>
      <c r="T2408" s="31" t="s">
        <v>95</v>
      </c>
      <c r="U2408" s="169">
        <v>45516</v>
      </c>
      <c r="V2408" s="150"/>
      <c r="W2408" s="141" t="str" cm="1">
        <f t="array" ref="W2408">IF(SUM(LEN(B2408:V2408))=0,"",IF(OR(OR(ISBLANK(F2408),SUM(LEN(C2408),LEN(D2408))=0),AND(NOT(E2408="Unknown"),ISBLANK(J2408)),AND(NOT(O2408="Unknown"),ISBLANK(R2408))),"Missing Information", INDEX(Table15[Entire Service Line Classification], MATCH(SUMIFS(Table15[Unique ID],Table15[System-Owned Portion],E2408,Table15[If Material Anything Other than "Lead" in Column E,Was Material Ever Previously Lead?],G2408,Table15[Customer-Owned Portion],O2408),Table15[Unique ID],0),0)))</f>
        <v>Non-lead</v>
      </c>
      <c r="X2408"/>
    </row>
    <row r="2409" spans="2:24" ht="30" x14ac:dyDescent="0.25">
      <c r="B2409" s="146" t="s">
        <v>333</v>
      </c>
      <c r="C2409" s="31" t="s">
        <v>2739</v>
      </c>
      <c r="D2409" s="31">
        <v>2646</v>
      </c>
      <c r="E2409" s="44" t="s">
        <v>43</v>
      </c>
      <c r="F2409" s="43" t="s">
        <v>34</v>
      </c>
      <c r="G2409" s="84" t="s">
        <v>34</v>
      </c>
      <c r="H2409" s="31" t="s">
        <v>3177</v>
      </c>
      <c r="I2409" s="31"/>
      <c r="J2409" s="84" t="s">
        <v>106</v>
      </c>
      <c r="K2409" s="31" t="s">
        <v>36</v>
      </c>
      <c r="L2409" s="31" t="s">
        <v>95</v>
      </c>
      <c r="M2409" s="169">
        <v>45516</v>
      </c>
      <c r="N2409" s="148"/>
      <c r="O2409" s="106" t="s">
        <v>43</v>
      </c>
      <c r="P2409" s="43" t="s">
        <v>3178</v>
      </c>
      <c r="Q2409" s="31"/>
      <c r="R2409" s="84" t="s">
        <v>106</v>
      </c>
      <c r="S2409" s="31" t="s">
        <v>36</v>
      </c>
      <c r="T2409" s="31" t="s">
        <v>95</v>
      </c>
      <c r="U2409" s="169">
        <v>45516</v>
      </c>
      <c r="V2409" s="150"/>
      <c r="W2409" s="141" t="str" cm="1">
        <f t="array" ref="W2409">IF(SUM(LEN(B2409:V2409))=0,"",IF(OR(OR(ISBLANK(F2409),SUM(LEN(C2409),LEN(D2409))=0),AND(NOT(E2409="Unknown"),ISBLANK(J2409)),AND(NOT(O2409="Unknown"),ISBLANK(R2409))),"Missing Information", INDEX(Table15[Entire Service Line Classification], MATCH(SUMIFS(Table15[Unique ID],Table15[System-Owned Portion],E2409,Table15[If Material Anything Other than "Lead" in Column E,Was Material Ever Previously Lead?],G2409,Table15[Customer-Owned Portion],O2409),Table15[Unique ID],0),0)))</f>
        <v>Non-lead</v>
      </c>
      <c r="X2409"/>
    </row>
    <row r="2410" spans="2:24" ht="30" x14ac:dyDescent="0.25">
      <c r="B2410" s="146">
        <v>17124359</v>
      </c>
      <c r="C2410" s="31" t="s">
        <v>2740</v>
      </c>
      <c r="D2410" s="31">
        <v>264601</v>
      </c>
      <c r="E2410" s="44" t="s">
        <v>43</v>
      </c>
      <c r="F2410" s="43" t="s">
        <v>34</v>
      </c>
      <c r="G2410" s="84" t="s">
        <v>34</v>
      </c>
      <c r="H2410" s="31" t="s">
        <v>3177</v>
      </c>
      <c r="I2410" s="31"/>
      <c r="J2410" s="84" t="s">
        <v>106</v>
      </c>
      <c r="K2410" s="31" t="s">
        <v>36</v>
      </c>
      <c r="L2410" s="31" t="s">
        <v>95</v>
      </c>
      <c r="M2410" s="169">
        <v>45516</v>
      </c>
      <c r="N2410" s="148"/>
      <c r="O2410" s="106" t="s">
        <v>43</v>
      </c>
      <c r="P2410" s="43" t="s">
        <v>3178</v>
      </c>
      <c r="Q2410" s="31"/>
      <c r="R2410" s="84" t="s">
        <v>106</v>
      </c>
      <c r="S2410" s="31" t="s">
        <v>36</v>
      </c>
      <c r="T2410" s="31" t="s">
        <v>95</v>
      </c>
      <c r="U2410" s="169">
        <v>45516</v>
      </c>
      <c r="V2410" s="150"/>
      <c r="W2410" s="141" t="str" cm="1">
        <f t="array" ref="W2410">IF(SUM(LEN(B2410:V2410))=0,"",IF(OR(OR(ISBLANK(F2410),SUM(LEN(C2410),LEN(D2410))=0),AND(NOT(E2410="Unknown"),ISBLANK(J2410)),AND(NOT(O2410="Unknown"),ISBLANK(R2410))),"Missing Information", INDEX(Table15[Entire Service Line Classification], MATCH(SUMIFS(Table15[Unique ID],Table15[System-Owned Portion],E2410,Table15[If Material Anything Other than "Lead" in Column E,Was Material Ever Previously Lead?],G2410,Table15[Customer-Owned Portion],O2410),Table15[Unique ID],0),0)))</f>
        <v>Non-lead</v>
      </c>
      <c r="X2410"/>
    </row>
    <row r="2411" spans="2:24" ht="30" x14ac:dyDescent="0.25">
      <c r="B2411" s="146">
        <v>26366492</v>
      </c>
      <c r="C2411" s="31" t="s">
        <v>2741</v>
      </c>
      <c r="D2411" s="31">
        <v>264602</v>
      </c>
      <c r="E2411" s="44" t="s">
        <v>43</v>
      </c>
      <c r="F2411" s="43" t="s">
        <v>34</v>
      </c>
      <c r="G2411" s="84" t="s">
        <v>34</v>
      </c>
      <c r="H2411" s="31" t="s">
        <v>3177</v>
      </c>
      <c r="I2411" s="31"/>
      <c r="J2411" s="84" t="s">
        <v>106</v>
      </c>
      <c r="K2411" s="31" t="s">
        <v>36</v>
      </c>
      <c r="L2411" s="31" t="s">
        <v>95</v>
      </c>
      <c r="M2411" s="169">
        <v>45516</v>
      </c>
      <c r="N2411" s="148"/>
      <c r="O2411" s="106" t="s">
        <v>42</v>
      </c>
      <c r="P2411" s="43" t="s">
        <v>3178</v>
      </c>
      <c r="Q2411" s="31"/>
      <c r="R2411" s="84" t="s">
        <v>106</v>
      </c>
      <c r="S2411" s="31" t="s">
        <v>36</v>
      </c>
      <c r="T2411" s="31" t="s">
        <v>95</v>
      </c>
      <c r="U2411" s="169">
        <v>45516</v>
      </c>
      <c r="V2411" s="150"/>
      <c r="W2411" s="141" t="str" cm="1">
        <f t="array" ref="W2411">IF(SUM(LEN(B2411:V2411))=0,"",IF(OR(OR(ISBLANK(F2411),SUM(LEN(C2411),LEN(D2411))=0),AND(NOT(E2411="Unknown"),ISBLANK(J2411)),AND(NOT(O2411="Unknown"),ISBLANK(R2411))),"Missing Information", INDEX(Table15[Entire Service Line Classification], MATCH(SUMIFS(Table15[Unique ID],Table15[System-Owned Portion],E2411,Table15[If Material Anything Other than "Lead" in Column E,Was Material Ever Previously Lead?],G2411,Table15[Customer-Owned Portion],O2411),Table15[Unique ID],0),0)))</f>
        <v>Non-lead</v>
      </c>
      <c r="X2411"/>
    </row>
    <row r="2412" spans="2:24" ht="30" x14ac:dyDescent="0.25">
      <c r="B2412" s="146">
        <v>26366027</v>
      </c>
      <c r="C2412" s="31" t="s">
        <v>2742</v>
      </c>
      <c r="D2412" s="31">
        <v>264603</v>
      </c>
      <c r="E2412" s="44" t="s">
        <v>43</v>
      </c>
      <c r="F2412" s="43" t="s">
        <v>34</v>
      </c>
      <c r="G2412" s="84" t="s">
        <v>34</v>
      </c>
      <c r="H2412" s="31" t="s">
        <v>3177</v>
      </c>
      <c r="I2412" s="31"/>
      <c r="J2412" s="84" t="s">
        <v>106</v>
      </c>
      <c r="K2412" s="31" t="s">
        <v>36</v>
      </c>
      <c r="L2412" s="31" t="s">
        <v>95</v>
      </c>
      <c r="M2412" s="169">
        <v>45516</v>
      </c>
      <c r="N2412" s="148"/>
      <c r="O2412" s="106" t="s">
        <v>43</v>
      </c>
      <c r="P2412" s="43" t="s">
        <v>3178</v>
      </c>
      <c r="Q2412" s="31"/>
      <c r="R2412" s="84" t="s">
        <v>106</v>
      </c>
      <c r="S2412" s="31" t="s">
        <v>36</v>
      </c>
      <c r="T2412" s="31" t="s">
        <v>95</v>
      </c>
      <c r="U2412" s="169">
        <v>45516</v>
      </c>
      <c r="V2412" s="150"/>
      <c r="W2412" s="141" t="str" cm="1">
        <f t="array" ref="W2412">IF(SUM(LEN(B2412:V2412))=0,"",IF(OR(OR(ISBLANK(F2412),SUM(LEN(C2412),LEN(D2412))=0),AND(NOT(E2412="Unknown"),ISBLANK(J2412)),AND(NOT(O2412="Unknown"),ISBLANK(R2412))),"Missing Information", INDEX(Table15[Entire Service Line Classification], MATCH(SUMIFS(Table15[Unique ID],Table15[System-Owned Portion],E2412,Table15[If Material Anything Other than "Lead" in Column E,Was Material Ever Previously Lead?],G2412,Table15[Customer-Owned Portion],O2412),Table15[Unique ID],0),0)))</f>
        <v>Non-lead</v>
      </c>
      <c r="X2412"/>
    </row>
    <row r="2413" spans="2:24" ht="30" x14ac:dyDescent="0.25">
      <c r="B2413" s="146">
        <v>26366039</v>
      </c>
      <c r="C2413" s="31" t="s">
        <v>2743</v>
      </c>
      <c r="D2413" s="31">
        <v>2647</v>
      </c>
      <c r="E2413" s="44" t="s">
        <v>43</v>
      </c>
      <c r="F2413" s="43" t="s">
        <v>34</v>
      </c>
      <c r="G2413" s="84" t="s">
        <v>34</v>
      </c>
      <c r="H2413" s="31" t="s">
        <v>3177</v>
      </c>
      <c r="I2413" s="31"/>
      <c r="J2413" s="84" t="s">
        <v>106</v>
      </c>
      <c r="K2413" s="31" t="s">
        <v>36</v>
      </c>
      <c r="L2413" s="31" t="s">
        <v>95</v>
      </c>
      <c r="M2413" s="169">
        <v>45516</v>
      </c>
      <c r="N2413" s="148"/>
      <c r="O2413" s="106" t="s">
        <v>43</v>
      </c>
      <c r="P2413" s="43" t="s">
        <v>3178</v>
      </c>
      <c r="Q2413" s="31"/>
      <c r="R2413" s="84" t="s">
        <v>106</v>
      </c>
      <c r="S2413" s="31" t="s">
        <v>36</v>
      </c>
      <c r="T2413" s="31" t="s">
        <v>95</v>
      </c>
      <c r="U2413" s="169">
        <v>45516</v>
      </c>
      <c r="V2413" s="150"/>
      <c r="W2413" s="141" t="str" cm="1">
        <f t="array" ref="W2413">IF(SUM(LEN(B2413:V2413))=0,"",IF(OR(OR(ISBLANK(F2413),SUM(LEN(C2413),LEN(D2413))=0),AND(NOT(E2413="Unknown"),ISBLANK(J2413)),AND(NOT(O2413="Unknown"),ISBLANK(R2413))),"Missing Information", INDEX(Table15[Entire Service Line Classification], MATCH(SUMIFS(Table15[Unique ID],Table15[System-Owned Portion],E2413,Table15[If Material Anything Other than "Lead" in Column E,Was Material Ever Previously Lead?],G2413,Table15[Customer-Owned Portion],O2413),Table15[Unique ID],0),0)))</f>
        <v>Non-lead</v>
      </c>
      <c r="X2413"/>
    </row>
    <row r="2414" spans="2:24" ht="30" x14ac:dyDescent="0.25">
      <c r="B2414" s="146">
        <v>26366546</v>
      </c>
      <c r="C2414" s="31" t="s">
        <v>2744</v>
      </c>
      <c r="D2414" s="31">
        <v>2648</v>
      </c>
      <c r="E2414" s="44" t="s">
        <v>43</v>
      </c>
      <c r="F2414" s="43" t="s">
        <v>34</v>
      </c>
      <c r="G2414" s="84" t="s">
        <v>34</v>
      </c>
      <c r="H2414" s="31" t="s">
        <v>3177</v>
      </c>
      <c r="I2414" s="31"/>
      <c r="J2414" s="84" t="s">
        <v>106</v>
      </c>
      <c r="K2414" s="31" t="s">
        <v>36</v>
      </c>
      <c r="L2414" s="31" t="s">
        <v>95</v>
      </c>
      <c r="M2414" s="169">
        <v>45516</v>
      </c>
      <c r="N2414" s="148"/>
      <c r="O2414" s="106" t="s">
        <v>35</v>
      </c>
      <c r="P2414" s="43" t="s">
        <v>3178</v>
      </c>
      <c r="Q2414" s="31"/>
      <c r="R2414" s="84" t="s">
        <v>106</v>
      </c>
      <c r="S2414" s="31" t="s">
        <v>36</v>
      </c>
      <c r="T2414" s="31" t="s">
        <v>95</v>
      </c>
      <c r="U2414" s="169">
        <v>45516</v>
      </c>
      <c r="V2414" s="150"/>
      <c r="W2414" s="141" t="str" cm="1">
        <f t="array" ref="W2414">IF(SUM(LEN(B2414:V2414))=0,"",IF(OR(OR(ISBLANK(F2414),SUM(LEN(C2414),LEN(D2414))=0),AND(NOT(E2414="Unknown"),ISBLANK(J2414)),AND(NOT(O2414="Unknown"),ISBLANK(R2414))),"Missing Information", INDEX(Table15[Entire Service Line Classification], MATCH(SUMIFS(Table15[Unique ID],Table15[System-Owned Portion],E2414,Table15[If Material Anything Other than "Lead" in Column E,Was Material Ever Previously Lead?],G2414,Table15[Customer-Owned Portion],O2414),Table15[Unique ID],0),0)))</f>
        <v>Non-lead</v>
      </c>
      <c r="X2414"/>
    </row>
    <row r="2415" spans="2:24" ht="30" x14ac:dyDescent="0.25">
      <c r="B2415" s="146">
        <v>26366041</v>
      </c>
      <c r="C2415" s="31" t="s">
        <v>2745</v>
      </c>
      <c r="D2415" s="31">
        <v>2649</v>
      </c>
      <c r="E2415" s="44" t="s">
        <v>43</v>
      </c>
      <c r="F2415" s="43" t="s">
        <v>34</v>
      </c>
      <c r="G2415" s="84" t="s">
        <v>34</v>
      </c>
      <c r="H2415" s="31" t="s">
        <v>3177</v>
      </c>
      <c r="I2415" s="31"/>
      <c r="J2415" s="84" t="s">
        <v>106</v>
      </c>
      <c r="K2415" s="31" t="s">
        <v>36</v>
      </c>
      <c r="L2415" s="31" t="s">
        <v>95</v>
      </c>
      <c r="M2415" s="169">
        <v>45516</v>
      </c>
      <c r="N2415" s="148"/>
      <c r="O2415" s="106" t="s">
        <v>43</v>
      </c>
      <c r="P2415" s="43" t="s">
        <v>3178</v>
      </c>
      <c r="Q2415" s="31"/>
      <c r="R2415" s="84" t="s">
        <v>106</v>
      </c>
      <c r="S2415" s="31" t="s">
        <v>36</v>
      </c>
      <c r="T2415" s="31" t="s">
        <v>95</v>
      </c>
      <c r="U2415" s="169">
        <v>45516</v>
      </c>
      <c r="V2415" s="150"/>
      <c r="W2415" s="141" t="str" cm="1">
        <f t="array" ref="W2415">IF(SUM(LEN(B2415:V2415))=0,"",IF(OR(OR(ISBLANK(F2415),SUM(LEN(C2415),LEN(D2415))=0),AND(NOT(E2415="Unknown"),ISBLANK(J2415)),AND(NOT(O2415="Unknown"),ISBLANK(R2415))),"Missing Information", INDEX(Table15[Entire Service Line Classification], MATCH(SUMIFS(Table15[Unique ID],Table15[System-Owned Portion],E2415,Table15[If Material Anything Other than "Lead" in Column E,Was Material Ever Previously Lead?],G2415,Table15[Customer-Owned Portion],O2415),Table15[Unique ID],0),0)))</f>
        <v>Non-lead</v>
      </c>
      <c r="X2415"/>
    </row>
    <row r="2416" spans="2:24" ht="30" x14ac:dyDescent="0.25">
      <c r="B2416" s="146">
        <v>26366044</v>
      </c>
      <c r="C2416" s="31" t="s">
        <v>2746</v>
      </c>
      <c r="D2416" s="31">
        <v>2650</v>
      </c>
      <c r="E2416" s="44" t="s">
        <v>43</v>
      </c>
      <c r="F2416" s="43" t="s">
        <v>34</v>
      </c>
      <c r="G2416" s="84" t="s">
        <v>34</v>
      </c>
      <c r="H2416" s="31" t="s">
        <v>3177</v>
      </c>
      <c r="I2416" s="31"/>
      <c r="J2416" s="84" t="s">
        <v>106</v>
      </c>
      <c r="K2416" s="31" t="s">
        <v>36</v>
      </c>
      <c r="L2416" s="31" t="s">
        <v>95</v>
      </c>
      <c r="M2416" s="169">
        <v>45516</v>
      </c>
      <c r="N2416" s="148"/>
      <c r="O2416" s="106" t="s">
        <v>42</v>
      </c>
      <c r="P2416" s="43" t="s">
        <v>3178</v>
      </c>
      <c r="Q2416" s="31"/>
      <c r="R2416" s="84" t="s">
        <v>106</v>
      </c>
      <c r="S2416" s="31" t="s">
        <v>36</v>
      </c>
      <c r="T2416" s="31" t="s">
        <v>95</v>
      </c>
      <c r="U2416" s="169">
        <v>45516</v>
      </c>
      <c r="V2416" s="150"/>
      <c r="W2416" s="141" t="str" cm="1">
        <f t="array" ref="W2416">IF(SUM(LEN(B2416:V2416))=0,"",IF(OR(OR(ISBLANK(F2416),SUM(LEN(C2416),LEN(D2416))=0),AND(NOT(E2416="Unknown"),ISBLANK(J2416)),AND(NOT(O2416="Unknown"),ISBLANK(R2416))),"Missing Information", INDEX(Table15[Entire Service Line Classification], MATCH(SUMIFS(Table15[Unique ID],Table15[System-Owned Portion],E2416,Table15[If Material Anything Other than "Lead" in Column E,Was Material Ever Previously Lead?],G2416,Table15[Customer-Owned Portion],O2416),Table15[Unique ID],0),0)))</f>
        <v>Non-lead</v>
      </c>
      <c r="X2416"/>
    </row>
    <row r="2417" spans="2:24" ht="30" x14ac:dyDescent="0.25">
      <c r="B2417" s="146">
        <v>26366043</v>
      </c>
      <c r="C2417" s="31" t="s">
        <v>2747</v>
      </c>
      <c r="D2417" s="31">
        <v>2651</v>
      </c>
      <c r="E2417" s="44" t="s">
        <v>43</v>
      </c>
      <c r="F2417" s="43" t="s">
        <v>34</v>
      </c>
      <c r="G2417" s="84" t="s">
        <v>34</v>
      </c>
      <c r="H2417" s="31" t="s">
        <v>3177</v>
      </c>
      <c r="I2417" s="31"/>
      <c r="J2417" s="84" t="s">
        <v>106</v>
      </c>
      <c r="K2417" s="31" t="s">
        <v>36</v>
      </c>
      <c r="L2417" s="31" t="s">
        <v>95</v>
      </c>
      <c r="M2417" s="169">
        <v>45516</v>
      </c>
      <c r="N2417" s="148"/>
      <c r="O2417" s="106" t="s">
        <v>43</v>
      </c>
      <c r="P2417" s="43" t="s">
        <v>3178</v>
      </c>
      <c r="Q2417" s="31"/>
      <c r="R2417" s="84" t="s">
        <v>106</v>
      </c>
      <c r="S2417" s="31" t="s">
        <v>36</v>
      </c>
      <c r="T2417" s="31" t="s">
        <v>95</v>
      </c>
      <c r="U2417" s="169">
        <v>45516</v>
      </c>
      <c r="V2417" s="150"/>
      <c r="W2417" s="141" t="str" cm="1">
        <f t="array" ref="W2417">IF(SUM(LEN(B2417:V2417))=0,"",IF(OR(OR(ISBLANK(F2417),SUM(LEN(C2417),LEN(D2417))=0),AND(NOT(E2417="Unknown"),ISBLANK(J2417)),AND(NOT(O2417="Unknown"),ISBLANK(R2417))),"Missing Information", INDEX(Table15[Entire Service Line Classification], MATCH(SUMIFS(Table15[Unique ID],Table15[System-Owned Portion],E2417,Table15[If Material Anything Other than "Lead" in Column E,Was Material Ever Previously Lead?],G2417,Table15[Customer-Owned Portion],O2417),Table15[Unique ID],0),0)))</f>
        <v>Non-lead</v>
      </c>
      <c r="X2417"/>
    </row>
    <row r="2418" spans="2:24" ht="30" x14ac:dyDescent="0.25">
      <c r="B2418" s="146">
        <v>26366038</v>
      </c>
      <c r="C2418" s="31" t="s">
        <v>2748</v>
      </c>
      <c r="D2418" s="31">
        <v>2652</v>
      </c>
      <c r="E2418" s="44" t="s">
        <v>43</v>
      </c>
      <c r="F2418" s="43" t="s">
        <v>34</v>
      </c>
      <c r="G2418" s="84" t="s">
        <v>34</v>
      </c>
      <c r="H2418" s="31" t="s">
        <v>3177</v>
      </c>
      <c r="I2418" s="31"/>
      <c r="J2418" s="84" t="s">
        <v>106</v>
      </c>
      <c r="K2418" s="31" t="s">
        <v>36</v>
      </c>
      <c r="L2418" s="31" t="s">
        <v>95</v>
      </c>
      <c r="M2418" s="169">
        <v>45516</v>
      </c>
      <c r="N2418" s="148"/>
      <c r="O2418" s="106" t="s">
        <v>43</v>
      </c>
      <c r="P2418" s="43" t="s">
        <v>3178</v>
      </c>
      <c r="Q2418" s="31"/>
      <c r="R2418" s="84" t="s">
        <v>106</v>
      </c>
      <c r="S2418" s="31" t="s">
        <v>36</v>
      </c>
      <c r="T2418" s="31" t="s">
        <v>95</v>
      </c>
      <c r="U2418" s="169">
        <v>45516</v>
      </c>
      <c r="V2418" s="150"/>
      <c r="W2418" s="141" t="str" cm="1">
        <f t="array" ref="W2418">IF(SUM(LEN(B2418:V2418))=0,"",IF(OR(OR(ISBLANK(F2418),SUM(LEN(C2418),LEN(D2418))=0),AND(NOT(E2418="Unknown"),ISBLANK(J2418)),AND(NOT(O2418="Unknown"),ISBLANK(R2418))),"Missing Information", INDEX(Table15[Entire Service Line Classification], MATCH(SUMIFS(Table15[Unique ID],Table15[System-Owned Portion],E2418,Table15[If Material Anything Other than "Lead" in Column E,Was Material Ever Previously Lead?],G2418,Table15[Customer-Owned Portion],O2418),Table15[Unique ID],0),0)))</f>
        <v>Non-lead</v>
      </c>
      <c r="X2418"/>
    </row>
    <row r="2419" spans="2:24" ht="30" x14ac:dyDescent="0.25">
      <c r="B2419" s="146">
        <v>26366502</v>
      </c>
      <c r="C2419" s="31" t="s">
        <v>2749</v>
      </c>
      <c r="D2419" s="31">
        <v>2653</v>
      </c>
      <c r="E2419" s="44" t="s">
        <v>43</v>
      </c>
      <c r="F2419" s="43" t="s">
        <v>34</v>
      </c>
      <c r="G2419" s="84" t="s">
        <v>34</v>
      </c>
      <c r="H2419" s="31" t="s">
        <v>3177</v>
      </c>
      <c r="I2419" s="31"/>
      <c r="J2419" s="84" t="s">
        <v>106</v>
      </c>
      <c r="K2419" s="31" t="s">
        <v>36</v>
      </c>
      <c r="L2419" s="31" t="s">
        <v>95</v>
      </c>
      <c r="M2419" s="169">
        <v>45516</v>
      </c>
      <c r="N2419" s="148"/>
      <c r="O2419" s="106" t="s">
        <v>43</v>
      </c>
      <c r="P2419" s="43" t="s">
        <v>3178</v>
      </c>
      <c r="Q2419" s="31"/>
      <c r="R2419" s="84" t="s">
        <v>106</v>
      </c>
      <c r="S2419" s="31" t="s">
        <v>36</v>
      </c>
      <c r="T2419" s="31" t="s">
        <v>95</v>
      </c>
      <c r="U2419" s="169">
        <v>45516</v>
      </c>
      <c r="V2419" s="150"/>
      <c r="W2419" s="141" t="str" cm="1">
        <f t="array" ref="W2419">IF(SUM(LEN(B2419:V2419))=0,"",IF(OR(OR(ISBLANK(F2419),SUM(LEN(C2419),LEN(D2419))=0),AND(NOT(E2419="Unknown"),ISBLANK(J2419)),AND(NOT(O2419="Unknown"),ISBLANK(R2419))),"Missing Information", INDEX(Table15[Entire Service Line Classification], MATCH(SUMIFS(Table15[Unique ID],Table15[System-Owned Portion],E2419,Table15[If Material Anything Other than "Lead" in Column E,Was Material Ever Previously Lead?],G2419,Table15[Customer-Owned Portion],O2419),Table15[Unique ID],0),0)))</f>
        <v>Non-lead</v>
      </c>
      <c r="X2419"/>
    </row>
    <row r="2420" spans="2:24" ht="30" x14ac:dyDescent="0.25">
      <c r="B2420" s="146">
        <v>26366676</v>
      </c>
      <c r="C2420" s="31" t="s">
        <v>2750</v>
      </c>
      <c r="D2420" s="31">
        <v>2654</v>
      </c>
      <c r="E2420" s="44" t="s">
        <v>43</v>
      </c>
      <c r="F2420" s="43" t="s">
        <v>34</v>
      </c>
      <c r="G2420" s="84" t="s">
        <v>34</v>
      </c>
      <c r="H2420" s="31" t="s">
        <v>3177</v>
      </c>
      <c r="I2420" s="31"/>
      <c r="J2420" s="84" t="s">
        <v>106</v>
      </c>
      <c r="K2420" s="31" t="s">
        <v>36</v>
      </c>
      <c r="L2420" s="31" t="s">
        <v>95</v>
      </c>
      <c r="M2420" s="169">
        <v>45516</v>
      </c>
      <c r="N2420" s="148"/>
      <c r="O2420" s="106" t="s">
        <v>43</v>
      </c>
      <c r="P2420" s="43" t="s">
        <v>3178</v>
      </c>
      <c r="Q2420" s="31"/>
      <c r="R2420" s="84" t="s">
        <v>106</v>
      </c>
      <c r="S2420" s="31" t="s">
        <v>36</v>
      </c>
      <c r="T2420" s="31" t="s">
        <v>95</v>
      </c>
      <c r="U2420" s="169">
        <v>45516</v>
      </c>
      <c r="V2420" s="150"/>
      <c r="W2420" s="141" t="str" cm="1">
        <f t="array" ref="W2420">IF(SUM(LEN(B2420:V2420))=0,"",IF(OR(OR(ISBLANK(F2420),SUM(LEN(C2420),LEN(D2420))=0),AND(NOT(E2420="Unknown"),ISBLANK(J2420)),AND(NOT(O2420="Unknown"),ISBLANK(R2420))),"Missing Information", INDEX(Table15[Entire Service Line Classification], MATCH(SUMIFS(Table15[Unique ID],Table15[System-Owned Portion],E2420,Table15[If Material Anything Other than "Lead" in Column E,Was Material Ever Previously Lead?],G2420,Table15[Customer-Owned Portion],O2420),Table15[Unique ID],0),0)))</f>
        <v>Non-lead</v>
      </c>
      <c r="X2420"/>
    </row>
    <row r="2421" spans="2:24" ht="30" x14ac:dyDescent="0.25">
      <c r="B2421" s="146">
        <v>26366507</v>
      </c>
      <c r="C2421" s="31" t="s">
        <v>2751</v>
      </c>
      <c r="D2421" s="31">
        <v>2655</v>
      </c>
      <c r="E2421" s="44" t="s">
        <v>43</v>
      </c>
      <c r="F2421" s="43" t="s">
        <v>34</v>
      </c>
      <c r="G2421" s="84" t="s">
        <v>34</v>
      </c>
      <c r="H2421" s="31" t="s">
        <v>3177</v>
      </c>
      <c r="I2421" s="31"/>
      <c r="J2421" s="84" t="s">
        <v>106</v>
      </c>
      <c r="K2421" s="31" t="s">
        <v>36</v>
      </c>
      <c r="L2421" s="31" t="s">
        <v>95</v>
      </c>
      <c r="M2421" s="169">
        <v>45516</v>
      </c>
      <c r="N2421" s="148"/>
      <c r="O2421" s="106" t="s">
        <v>42</v>
      </c>
      <c r="P2421" s="43" t="s">
        <v>3178</v>
      </c>
      <c r="Q2421" s="31"/>
      <c r="R2421" s="84" t="s">
        <v>106</v>
      </c>
      <c r="S2421" s="31" t="s">
        <v>36</v>
      </c>
      <c r="T2421" s="31" t="s">
        <v>95</v>
      </c>
      <c r="U2421" s="169">
        <v>45516</v>
      </c>
      <c r="V2421" s="150"/>
      <c r="W2421" s="141" t="str" cm="1">
        <f t="array" ref="W2421">IF(SUM(LEN(B2421:V2421))=0,"",IF(OR(OR(ISBLANK(F2421),SUM(LEN(C2421),LEN(D2421))=0),AND(NOT(E2421="Unknown"),ISBLANK(J2421)),AND(NOT(O2421="Unknown"),ISBLANK(R2421))),"Missing Information", INDEX(Table15[Entire Service Line Classification], MATCH(SUMIFS(Table15[Unique ID],Table15[System-Owned Portion],E2421,Table15[If Material Anything Other than "Lead" in Column E,Was Material Ever Previously Lead?],G2421,Table15[Customer-Owned Portion],O2421),Table15[Unique ID],0),0)))</f>
        <v>Non-lead</v>
      </c>
      <c r="X2421"/>
    </row>
    <row r="2422" spans="2:24" ht="30" x14ac:dyDescent="0.25">
      <c r="B2422" s="146">
        <v>26366518</v>
      </c>
      <c r="C2422" s="31" t="s">
        <v>2752</v>
      </c>
      <c r="D2422" s="31">
        <v>2656</v>
      </c>
      <c r="E2422" s="44" t="s">
        <v>43</v>
      </c>
      <c r="F2422" s="43" t="s">
        <v>34</v>
      </c>
      <c r="G2422" s="84" t="s">
        <v>34</v>
      </c>
      <c r="H2422" s="31" t="s">
        <v>3177</v>
      </c>
      <c r="I2422" s="31"/>
      <c r="J2422" s="84" t="s">
        <v>106</v>
      </c>
      <c r="K2422" s="31" t="s">
        <v>36</v>
      </c>
      <c r="L2422" s="31" t="s">
        <v>95</v>
      </c>
      <c r="M2422" s="169">
        <v>45516</v>
      </c>
      <c r="N2422" s="148"/>
      <c r="O2422" s="106" t="s">
        <v>43</v>
      </c>
      <c r="P2422" s="43" t="s">
        <v>3178</v>
      </c>
      <c r="Q2422" s="31"/>
      <c r="R2422" s="84" t="s">
        <v>106</v>
      </c>
      <c r="S2422" s="31" t="s">
        <v>36</v>
      </c>
      <c r="T2422" s="31" t="s">
        <v>95</v>
      </c>
      <c r="U2422" s="169">
        <v>45516</v>
      </c>
      <c r="V2422" s="150"/>
      <c r="W2422" s="141" t="str" cm="1">
        <f t="array" ref="W2422">IF(SUM(LEN(B2422:V2422))=0,"",IF(OR(OR(ISBLANK(F2422),SUM(LEN(C2422),LEN(D2422))=0),AND(NOT(E2422="Unknown"),ISBLANK(J2422)),AND(NOT(O2422="Unknown"),ISBLANK(R2422))),"Missing Information", INDEX(Table15[Entire Service Line Classification], MATCH(SUMIFS(Table15[Unique ID],Table15[System-Owned Portion],E2422,Table15[If Material Anything Other than "Lead" in Column E,Was Material Ever Previously Lead?],G2422,Table15[Customer-Owned Portion],O2422),Table15[Unique ID],0),0)))</f>
        <v>Non-lead</v>
      </c>
      <c r="X2422"/>
    </row>
    <row r="2423" spans="2:24" ht="30" x14ac:dyDescent="0.25">
      <c r="B2423" s="146">
        <v>26366517</v>
      </c>
      <c r="C2423" s="31" t="s">
        <v>2753</v>
      </c>
      <c r="D2423" s="31">
        <v>2657</v>
      </c>
      <c r="E2423" s="44" t="s">
        <v>43</v>
      </c>
      <c r="F2423" s="43" t="s">
        <v>34</v>
      </c>
      <c r="G2423" s="84" t="s">
        <v>34</v>
      </c>
      <c r="H2423" s="31" t="s">
        <v>3177</v>
      </c>
      <c r="I2423" s="31"/>
      <c r="J2423" s="84" t="s">
        <v>106</v>
      </c>
      <c r="K2423" s="31" t="s">
        <v>36</v>
      </c>
      <c r="L2423" s="31" t="s">
        <v>95</v>
      </c>
      <c r="M2423" s="169">
        <v>45516</v>
      </c>
      <c r="N2423" s="148"/>
      <c r="O2423" s="106" t="s">
        <v>43</v>
      </c>
      <c r="P2423" s="43" t="s">
        <v>3178</v>
      </c>
      <c r="Q2423" s="31"/>
      <c r="R2423" s="84" t="s">
        <v>106</v>
      </c>
      <c r="S2423" s="31" t="s">
        <v>36</v>
      </c>
      <c r="T2423" s="31" t="s">
        <v>95</v>
      </c>
      <c r="U2423" s="169">
        <v>45516</v>
      </c>
      <c r="V2423" s="150"/>
      <c r="W2423" s="141" t="str" cm="1">
        <f t="array" ref="W2423">IF(SUM(LEN(B2423:V2423))=0,"",IF(OR(OR(ISBLANK(F2423),SUM(LEN(C2423),LEN(D2423))=0),AND(NOT(E2423="Unknown"),ISBLANK(J2423)),AND(NOT(O2423="Unknown"),ISBLANK(R2423))),"Missing Information", INDEX(Table15[Entire Service Line Classification], MATCH(SUMIFS(Table15[Unique ID],Table15[System-Owned Portion],E2423,Table15[If Material Anything Other than "Lead" in Column E,Was Material Ever Previously Lead?],G2423,Table15[Customer-Owned Portion],O2423),Table15[Unique ID],0),0)))</f>
        <v>Non-lead</v>
      </c>
      <c r="X2423"/>
    </row>
    <row r="2424" spans="2:24" ht="30" x14ac:dyDescent="0.25">
      <c r="B2424" s="146">
        <v>26366692</v>
      </c>
      <c r="C2424" s="31" t="s">
        <v>2754</v>
      </c>
      <c r="D2424" s="31">
        <v>2658</v>
      </c>
      <c r="E2424" s="44" t="s">
        <v>43</v>
      </c>
      <c r="F2424" s="43" t="s">
        <v>34</v>
      </c>
      <c r="G2424" s="84" t="s">
        <v>34</v>
      </c>
      <c r="H2424" s="31" t="s">
        <v>3177</v>
      </c>
      <c r="I2424" s="31"/>
      <c r="J2424" s="84" t="s">
        <v>106</v>
      </c>
      <c r="K2424" s="31" t="s">
        <v>36</v>
      </c>
      <c r="L2424" s="31" t="s">
        <v>95</v>
      </c>
      <c r="M2424" s="169">
        <v>45516</v>
      </c>
      <c r="N2424" s="148"/>
      <c r="O2424" s="106" t="s">
        <v>35</v>
      </c>
      <c r="P2424" s="43" t="s">
        <v>3178</v>
      </c>
      <c r="Q2424" s="31"/>
      <c r="R2424" s="84" t="s">
        <v>106</v>
      </c>
      <c r="S2424" s="31" t="s">
        <v>36</v>
      </c>
      <c r="T2424" s="31" t="s">
        <v>95</v>
      </c>
      <c r="U2424" s="169">
        <v>45516</v>
      </c>
      <c r="V2424" s="150"/>
      <c r="W2424" s="141" t="str" cm="1">
        <f t="array" ref="W2424">IF(SUM(LEN(B2424:V2424))=0,"",IF(OR(OR(ISBLANK(F2424),SUM(LEN(C2424),LEN(D2424))=0),AND(NOT(E2424="Unknown"),ISBLANK(J2424)),AND(NOT(O2424="Unknown"),ISBLANK(R2424))),"Missing Information", INDEX(Table15[Entire Service Line Classification], MATCH(SUMIFS(Table15[Unique ID],Table15[System-Owned Portion],E2424,Table15[If Material Anything Other than "Lead" in Column E,Was Material Ever Previously Lead?],G2424,Table15[Customer-Owned Portion],O2424),Table15[Unique ID],0),0)))</f>
        <v>Non-lead</v>
      </c>
      <c r="X2424"/>
    </row>
    <row r="2425" spans="2:24" ht="30" x14ac:dyDescent="0.25">
      <c r="B2425" s="146">
        <v>26366485</v>
      </c>
      <c r="C2425" s="31" t="s">
        <v>2755</v>
      </c>
      <c r="D2425" s="31">
        <v>2659</v>
      </c>
      <c r="E2425" s="44" t="s">
        <v>43</v>
      </c>
      <c r="F2425" s="43" t="s">
        <v>34</v>
      </c>
      <c r="G2425" s="84" t="s">
        <v>34</v>
      </c>
      <c r="H2425" s="31" t="s">
        <v>3177</v>
      </c>
      <c r="I2425" s="31"/>
      <c r="J2425" s="84" t="s">
        <v>106</v>
      </c>
      <c r="K2425" s="31" t="s">
        <v>36</v>
      </c>
      <c r="L2425" s="31" t="s">
        <v>95</v>
      </c>
      <c r="M2425" s="169">
        <v>45516</v>
      </c>
      <c r="N2425" s="148"/>
      <c r="O2425" s="106" t="s">
        <v>43</v>
      </c>
      <c r="P2425" s="43" t="s">
        <v>3178</v>
      </c>
      <c r="Q2425" s="31"/>
      <c r="R2425" s="84" t="s">
        <v>106</v>
      </c>
      <c r="S2425" s="31" t="s">
        <v>36</v>
      </c>
      <c r="T2425" s="31" t="s">
        <v>95</v>
      </c>
      <c r="U2425" s="169">
        <v>45516</v>
      </c>
      <c r="V2425" s="150"/>
      <c r="W2425" s="141" t="str" cm="1">
        <f t="array" ref="W2425">IF(SUM(LEN(B2425:V2425))=0,"",IF(OR(OR(ISBLANK(F2425),SUM(LEN(C2425),LEN(D2425))=0),AND(NOT(E2425="Unknown"),ISBLANK(J2425)),AND(NOT(O2425="Unknown"),ISBLANK(R2425))),"Missing Information", INDEX(Table15[Entire Service Line Classification], MATCH(SUMIFS(Table15[Unique ID],Table15[System-Owned Portion],E2425,Table15[If Material Anything Other than "Lead" in Column E,Was Material Ever Previously Lead?],G2425,Table15[Customer-Owned Portion],O2425),Table15[Unique ID],0),0)))</f>
        <v>Non-lead</v>
      </c>
      <c r="X2425"/>
    </row>
    <row r="2426" spans="2:24" ht="30" x14ac:dyDescent="0.25">
      <c r="B2426" s="146">
        <v>26366306</v>
      </c>
      <c r="C2426" s="31" t="s">
        <v>2756</v>
      </c>
      <c r="D2426" s="31">
        <v>2660</v>
      </c>
      <c r="E2426" s="44" t="s">
        <v>43</v>
      </c>
      <c r="F2426" s="43" t="s">
        <v>34</v>
      </c>
      <c r="G2426" s="84" t="s">
        <v>34</v>
      </c>
      <c r="H2426" s="31" t="s">
        <v>3177</v>
      </c>
      <c r="I2426" s="31"/>
      <c r="J2426" s="84" t="s">
        <v>106</v>
      </c>
      <c r="K2426" s="31" t="s">
        <v>36</v>
      </c>
      <c r="L2426" s="31" t="s">
        <v>95</v>
      </c>
      <c r="M2426" s="169">
        <v>45516</v>
      </c>
      <c r="N2426" s="148"/>
      <c r="O2426" s="106" t="s">
        <v>43</v>
      </c>
      <c r="P2426" s="43" t="s">
        <v>3178</v>
      </c>
      <c r="Q2426" s="31"/>
      <c r="R2426" s="84" t="s">
        <v>106</v>
      </c>
      <c r="S2426" s="31" t="s">
        <v>36</v>
      </c>
      <c r="T2426" s="31" t="s">
        <v>95</v>
      </c>
      <c r="U2426" s="169">
        <v>45516</v>
      </c>
      <c r="V2426" s="150"/>
      <c r="W2426" s="141" t="str" cm="1">
        <f t="array" ref="W2426">IF(SUM(LEN(B2426:V2426))=0,"",IF(OR(OR(ISBLANK(F2426),SUM(LEN(C2426),LEN(D2426))=0),AND(NOT(E2426="Unknown"),ISBLANK(J2426)),AND(NOT(O2426="Unknown"),ISBLANK(R2426))),"Missing Information", INDEX(Table15[Entire Service Line Classification], MATCH(SUMIFS(Table15[Unique ID],Table15[System-Owned Portion],E2426,Table15[If Material Anything Other than "Lead" in Column E,Was Material Ever Previously Lead?],G2426,Table15[Customer-Owned Portion],O2426),Table15[Unique ID],0),0)))</f>
        <v>Non-lead</v>
      </c>
      <c r="X2426"/>
    </row>
    <row r="2427" spans="2:24" ht="30" x14ac:dyDescent="0.25">
      <c r="B2427" s="146">
        <v>26366520</v>
      </c>
      <c r="C2427" s="31" t="s">
        <v>2757</v>
      </c>
      <c r="D2427" s="31">
        <v>2661</v>
      </c>
      <c r="E2427" s="44" t="s">
        <v>43</v>
      </c>
      <c r="F2427" s="43" t="s">
        <v>34</v>
      </c>
      <c r="G2427" s="84" t="s">
        <v>34</v>
      </c>
      <c r="H2427" s="31" t="s">
        <v>3177</v>
      </c>
      <c r="I2427" s="31"/>
      <c r="J2427" s="84" t="s">
        <v>106</v>
      </c>
      <c r="K2427" s="31" t="s">
        <v>36</v>
      </c>
      <c r="L2427" s="31" t="s">
        <v>95</v>
      </c>
      <c r="M2427" s="169">
        <v>45516</v>
      </c>
      <c r="N2427" s="148"/>
      <c r="O2427" s="106" t="s">
        <v>42</v>
      </c>
      <c r="P2427" s="43" t="s">
        <v>3178</v>
      </c>
      <c r="Q2427" s="31"/>
      <c r="R2427" s="84" t="s">
        <v>106</v>
      </c>
      <c r="S2427" s="31" t="s">
        <v>36</v>
      </c>
      <c r="T2427" s="31" t="s">
        <v>95</v>
      </c>
      <c r="U2427" s="169">
        <v>45516</v>
      </c>
      <c r="V2427" s="150"/>
      <c r="W2427" s="141" t="str" cm="1">
        <f t="array" ref="W2427">IF(SUM(LEN(B2427:V2427))=0,"",IF(OR(OR(ISBLANK(F2427),SUM(LEN(C2427),LEN(D2427))=0),AND(NOT(E2427="Unknown"),ISBLANK(J2427)),AND(NOT(O2427="Unknown"),ISBLANK(R2427))),"Missing Information", INDEX(Table15[Entire Service Line Classification], MATCH(SUMIFS(Table15[Unique ID],Table15[System-Owned Portion],E2427,Table15[If Material Anything Other than "Lead" in Column E,Was Material Ever Previously Lead?],G2427,Table15[Customer-Owned Portion],O2427),Table15[Unique ID],0),0)))</f>
        <v>Non-lead</v>
      </c>
      <c r="X2427"/>
    </row>
    <row r="2428" spans="2:24" ht="30" x14ac:dyDescent="0.25">
      <c r="B2428" s="146">
        <v>26366487</v>
      </c>
      <c r="C2428" s="31" t="s">
        <v>2758</v>
      </c>
      <c r="D2428" s="31">
        <v>2662</v>
      </c>
      <c r="E2428" s="44" t="s">
        <v>43</v>
      </c>
      <c r="F2428" s="43" t="s">
        <v>34</v>
      </c>
      <c r="G2428" s="84" t="s">
        <v>34</v>
      </c>
      <c r="H2428" s="31" t="s">
        <v>3177</v>
      </c>
      <c r="I2428" s="31"/>
      <c r="J2428" s="84" t="s">
        <v>106</v>
      </c>
      <c r="K2428" s="31" t="s">
        <v>36</v>
      </c>
      <c r="L2428" s="31" t="s">
        <v>95</v>
      </c>
      <c r="M2428" s="169">
        <v>45516</v>
      </c>
      <c r="N2428" s="148"/>
      <c r="O2428" s="106" t="s">
        <v>43</v>
      </c>
      <c r="P2428" s="43" t="s">
        <v>3178</v>
      </c>
      <c r="Q2428" s="31"/>
      <c r="R2428" s="84" t="s">
        <v>106</v>
      </c>
      <c r="S2428" s="31" t="s">
        <v>36</v>
      </c>
      <c r="T2428" s="31" t="s">
        <v>95</v>
      </c>
      <c r="U2428" s="169">
        <v>45516</v>
      </c>
      <c r="V2428" s="150"/>
      <c r="W2428" s="141" t="str" cm="1">
        <f t="array" ref="W2428">IF(SUM(LEN(B2428:V2428))=0,"",IF(OR(OR(ISBLANK(F2428),SUM(LEN(C2428),LEN(D2428))=0),AND(NOT(E2428="Unknown"),ISBLANK(J2428)),AND(NOT(O2428="Unknown"),ISBLANK(R2428))),"Missing Information", INDEX(Table15[Entire Service Line Classification], MATCH(SUMIFS(Table15[Unique ID],Table15[System-Owned Portion],E2428,Table15[If Material Anything Other than "Lead" in Column E,Was Material Ever Previously Lead?],G2428,Table15[Customer-Owned Portion],O2428),Table15[Unique ID],0),0)))</f>
        <v>Non-lead</v>
      </c>
      <c r="X2428"/>
    </row>
    <row r="2429" spans="2:24" ht="30" x14ac:dyDescent="0.25">
      <c r="B2429" s="146">
        <v>26366015</v>
      </c>
      <c r="C2429" s="31" t="s">
        <v>2759</v>
      </c>
      <c r="D2429" s="31">
        <v>2663</v>
      </c>
      <c r="E2429" s="44" t="s">
        <v>43</v>
      </c>
      <c r="F2429" s="43" t="s">
        <v>34</v>
      </c>
      <c r="G2429" s="84" t="s">
        <v>34</v>
      </c>
      <c r="H2429" s="31" t="s">
        <v>3177</v>
      </c>
      <c r="I2429" s="31"/>
      <c r="J2429" s="84" t="s">
        <v>106</v>
      </c>
      <c r="K2429" s="31" t="s">
        <v>36</v>
      </c>
      <c r="L2429" s="31" t="s">
        <v>95</v>
      </c>
      <c r="M2429" s="169">
        <v>45516</v>
      </c>
      <c r="N2429" s="148"/>
      <c r="O2429" s="106" t="s">
        <v>42</v>
      </c>
      <c r="P2429" s="43" t="s">
        <v>3178</v>
      </c>
      <c r="Q2429" s="31"/>
      <c r="R2429" s="84" t="s">
        <v>106</v>
      </c>
      <c r="S2429" s="31" t="s">
        <v>36</v>
      </c>
      <c r="T2429" s="31" t="s">
        <v>95</v>
      </c>
      <c r="U2429" s="169">
        <v>45516</v>
      </c>
      <c r="V2429" s="150"/>
      <c r="W2429" s="141" t="str" cm="1">
        <f t="array" ref="W2429">IF(SUM(LEN(B2429:V2429))=0,"",IF(OR(OR(ISBLANK(F2429),SUM(LEN(C2429),LEN(D2429))=0),AND(NOT(E2429="Unknown"),ISBLANK(J2429)),AND(NOT(O2429="Unknown"),ISBLANK(R2429))),"Missing Information", INDEX(Table15[Entire Service Line Classification], MATCH(SUMIFS(Table15[Unique ID],Table15[System-Owned Portion],E2429,Table15[If Material Anything Other than "Lead" in Column E,Was Material Ever Previously Lead?],G2429,Table15[Customer-Owned Portion],O2429),Table15[Unique ID],0),0)))</f>
        <v>Non-lead</v>
      </c>
      <c r="X2429"/>
    </row>
    <row r="2430" spans="2:24" ht="30" x14ac:dyDescent="0.25">
      <c r="B2430" s="146">
        <v>26366506</v>
      </c>
      <c r="C2430" s="31" t="s">
        <v>2760</v>
      </c>
      <c r="D2430" s="31">
        <v>2664</v>
      </c>
      <c r="E2430" s="44" t="s">
        <v>43</v>
      </c>
      <c r="F2430" s="43" t="s">
        <v>34</v>
      </c>
      <c r="G2430" s="84" t="s">
        <v>34</v>
      </c>
      <c r="H2430" s="31" t="s">
        <v>3177</v>
      </c>
      <c r="I2430" s="31"/>
      <c r="J2430" s="84" t="s">
        <v>106</v>
      </c>
      <c r="K2430" s="31" t="s">
        <v>36</v>
      </c>
      <c r="L2430" s="31" t="s">
        <v>95</v>
      </c>
      <c r="M2430" s="169">
        <v>45516</v>
      </c>
      <c r="N2430" s="148"/>
      <c r="O2430" s="106" t="s">
        <v>43</v>
      </c>
      <c r="P2430" s="43" t="s">
        <v>3178</v>
      </c>
      <c r="Q2430" s="31"/>
      <c r="R2430" s="84" t="s">
        <v>106</v>
      </c>
      <c r="S2430" s="31" t="s">
        <v>36</v>
      </c>
      <c r="T2430" s="31" t="s">
        <v>95</v>
      </c>
      <c r="U2430" s="169">
        <v>45516</v>
      </c>
      <c r="V2430" s="150"/>
      <c r="W2430" s="141" t="str" cm="1">
        <f t="array" ref="W2430">IF(SUM(LEN(B2430:V2430))=0,"",IF(OR(OR(ISBLANK(F2430),SUM(LEN(C2430),LEN(D2430))=0),AND(NOT(E2430="Unknown"),ISBLANK(J2430)),AND(NOT(O2430="Unknown"),ISBLANK(R2430))),"Missing Information", INDEX(Table15[Entire Service Line Classification], MATCH(SUMIFS(Table15[Unique ID],Table15[System-Owned Portion],E2430,Table15[If Material Anything Other than "Lead" in Column E,Was Material Ever Previously Lead?],G2430,Table15[Customer-Owned Portion],O2430),Table15[Unique ID],0),0)))</f>
        <v>Non-lead</v>
      </c>
      <c r="X2430"/>
    </row>
    <row r="2431" spans="2:24" ht="30" x14ac:dyDescent="0.25">
      <c r="B2431" s="146">
        <v>26366491</v>
      </c>
      <c r="C2431" s="31" t="s">
        <v>2761</v>
      </c>
      <c r="D2431" s="31">
        <v>2665</v>
      </c>
      <c r="E2431" s="44" t="s">
        <v>43</v>
      </c>
      <c r="F2431" s="43" t="s">
        <v>34</v>
      </c>
      <c r="G2431" s="84" t="s">
        <v>34</v>
      </c>
      <c r="H2431" s="31" t="s">
        <v>3177</v>
      </c>
      <c r="I2431" s="31"/>
      <c r="J2431" s="84" t="s">
        <v>106</v>
      </c>
      <c r="K2431" s="31" t="s">
        <v>36</v>
      </c>
      <c r="L2431" s="31" t="s">
        <v>95</v>
      </c>
      <c r="M2431" s="169">
        <v>45516</v>
      </c>
      <c r="N2431" s="148"/>
      <c r="O2431" s="106" t="s">
        <v>42</v>
      </c>
      <c r="P2431" s="43" t="s">
        <v>3178</v>
      </c>
      <c r="Q2431" s="31"/>
      <c r="R2431" s="84" t="s">
        <v>106</v>
      </c>
      <c r="S2431" s="31" t="s">
        <v>36</v>
      </c>
      <c r="T2431" s="31" t="s">
        <v>95</v>
      </c>
      <c r="U2431" s="169">
        <v>45516</v>
      </c>
      <c r="V2431" s="150"/>
      <c r="W2431" s="141" t="str" cm="1">
        <f t="array" ref="W2431">IF(SUM(LEN(B2431:V2431))=0,"",IF(OR(OR(ISBLANK(F2431),SUM(LEN(C2431),LEN(D2431))=0),AND(NOT(E2431="Unknown"),ISBLANK(J2431)),AND(NOT(O2431="Unknown"),ISBLANK(R2431))),"Missing Information", INDEX(Table15[Entire Service Line Classification], MATCH(SUMIFS(Table15[Unique ID],Table15[System-Owned Portion],E2431,Table15[If Material Anything Other than "Lead" in Column E,Was Material Ever Previously Lead?],G2431,Table15[Customer-Owned Portion],O2431),Table15[Unique ID],0),0)))</f>
        <v>Non-lead</v>
      </c>
      <c r="X2431"/>
    </row>
    <row r="2432" spans="2:24" ht="30" x14ac:dyDescent="0.25">
      <c r="B2432" s="146">
        <v>26366013</v>
      </c>
      <c r="C2432" s="31" t="s">
        <v>2762</v>
      </c>
      <c r="D2432" s="31">
        <v>2666</v>
      </c>
      <c r="E2432" s="44" t="s">
        <v>43</v>
      </c>
      <c r="F2432" s="43" t="s">
        <v>34</v>
      </c>
      <c r="G2432" s="84" t="s">
        <v>34</v>
      </c>
      <c r="H2432" s="31" t="s">
        <v>3177</v>
      </c>
      <c r="I2432" s="31"/>
      <c r="J2432" s="84" t="s">
        <v>106</v>
      </c>
      <c r="K2432" s="31" t="s">
        <v>36</v>
      </c>
      <c r="L2432" s="31" t="s">
        <v>95</v>
      </c>
      <c r="M2432" s="169">
        <v>45516</v>
      </c>
      <c r="N2432" s="148"/>
      <c r="O2432" s="106" t="s">
        <v>43</v>
      </c>
      <c r="P2432" s="43" t="s">
        <v>3178</v>
      </c>
      <c r="Q2432" s="31"/>
      <c r="R2432" s="84" t="s">
        <v>106</v>
      </c>
      <c r="S2432" s="31" t="s">
        <v>36</v>
      </c>
      <c r="T2432" s="31" t="s">
        <v>95</v>
      </c>
      <c r="U2432" s="169">
        <v>45516</v>
      </c>
      <c r="V2432" s="150"/>
      <c r="W2432" s="141" t="str" cm="1">
        <f t="array" ref="W2432">IF(SUM(LEN(B2432:V2432))=0,"",IF(OR(OR(ISBLANK(F2432),SUM(LEN(C2432),LEN(D2432))=0),AND(NOT(E2432="Unknown"),ISBLANK(J2432)),AND(NOT(O2432="Unknown"),ISBLANK(R2432))),"Missing Information", INDEX(Table15[Entire Service Line Classification], MATCH(SUMIFS(Table15[Unique ID],Table15[System-Owned Portion],E2432,Table15[If Material Anything Other than "Lead" in Column E,Was Material Ever Previously Lead?],G2432,Table15[Customer-Owned Portion],O2432),Table15[Unique ID],0),0)))</f>
        <v>Non-lead</v>
      </c>
      <c r="X2432"/>
    </row>
    <row r="2433" spans="2:24" ht="30" x14ac:dyDescent="0.25">
      <c r="B2433" s="146">
        <v>26359192</v>
      </c>
      <c r="C2433" s="31" t="s">
        <v>2763</v>
      </c>
      <c r="D2433" s="31">
        <v>2667</v>
      </c>
      <c r="E2433" s="44" t="s">
        <v>43</v>
      </c>
      <c r="F2433" s="43" t="s">
        <v>34</v>
      </c>
      <c r="G2433" s="84" t="s">
        <v>34</v>
      </c>
      <c r="H2433" s="31" t="s">
        <v>3177</v>
      </c>
      <c r="I2433" s="31"/>
      <c r="J2433" s="84" t="s">
        <v>106</v>
      </c>
      <c r="K2433" s="31" t="s">
        <v>36</v>
      </c>
      <c r="L2433" s="31" t="s">
        <v>95</v>
      </c>
      <c r="M2433" s="169">
        <v>45516</v>
      </c>
      <c r="N2433" s="148"/>
      <c r="O2433" s="106" t="s">
        <v>43</v>
      </c>
      <c r="P2433" s="43" t="s">
        <v>3178</v>
      </c>
      <c r="Q2433" s="31"/>
      <c r="R2433" s="84" t="s">
        <v>106</v>
      </c>
      <c r="S2433" s="31" t="s">
        <v>36</v>
      </c>
      <c r="T2433" s="31" t="s">
        <v>95</v>
      </c>
      <c r="U2433" s="169">
        <v>45516</v>
      </c>
      <c r="V2433" s="150"/>
      <c r="W2433" s="141" t="str" cm="1">
        <f t="array" ref="W2433">IF(SUM(LEN(B2433:V2433))=0,"",IF(OR(OR(ISBLANK(F2433),SUM(LEN(C2433),LEN(D2433))=0),AND(NOT(E2433="Unknown"),ISBLANK(J2433)),AND(NOT(O2433="Unknown"),ISBLANK(R2433))),"Missing Information", INDEX(Table15[Entire Service Line Classification], MATCH(SUMIFS(Table15[Unique ID],Table15[System-Owned Portion],E2433,Table15[If Material Anything Other than "Lead" in Column E,Was Material Ever Previously Lead?],G2433,Table15[Customer-Owned Portion],O2433),Table15[Unique ID],0),0)))</f>
        <v>Non-lead</v>
      </c>
      <c r="X2433"/>
    </row>
    <row r="2434" spans="2:24" ht="30" x14ac:dyDescent="0.25">
      <c r="B2434" s="146">
        <v>26359199</v>
      </c>
      <c r="C2434" s="31" t="s">
        <v>2764</v>
      </c>
      <c r="D2434" s="31">
        <v>2668</v>
      </c>
      <c r="E2434" s="44" t="s">
        <v>43</v>
      </c>
      <c r="F2434" s="43" t="s">
        <v>34</v>
      </c>
      <c r="G2434" s="84" t="s">
        <v>34</v>
      </c>
      <c r="H2434" s="31" t="s">
        <v>3177</v>
      </c>
      <c r="I2434" s="31"/>
      <c r="J2434" s="84" t="s">
        <v>106</v>
      </c>
      <c r="K2434" s="31" t="s">
        <v>36</v>
      </c>
      <c r="L2434" s="31" t="s">
        <v>95</v>
      </c>
      <c r="M2434" s="169">
        <v>45516</v>
      </c>
      <c r="N2434" s="148"/>
      <c r="O2434" s="106" t="s">
        <v>43</v>
      </c>
      <c r="P2434" s="43" t="s">
        <v>3178</v>
      </c>
      <c r="Q2434" s="31"/>
      <c r="R2434" s="84" t="s">
        <v>106</v>
      </c>
      <c r="S2434" s="31" t="s">
        <v>36</v>
      </c>
      <c r="T2434" s="31" t="s">
        <v>95</v>
      </c>
      <c r="U2434" s="169">
        <v>45516</v>
      </c>
      <c r="V2434" s="150"/>
      <c r="W2434" s="141" t="str" cm="1">
        <f t="array" ref="W2434">IF(SUM(LEN(B2434:V2434))=0,"",IF(OR(OR(ISBLANK(F2434),SUM(LEN(C2434),LEN(D2434))=0),AND(NOT(E2434="Unknown"),ISBLANK(J2434)),AND(NOT(O2434="Unknown"),ISBLANK(R2434))),"Missing Information", INDEX(Table15[Entire Service Line Classification], MATCH(SUMIFS(Table15[Unique ID],Table15[System-Owned Portion],E2434,Table15[If Material Anything Other than "Lead" in Column E,Was Material Ever Previously Lead?],G2434,Table15[Customer-Owned Portion],O2434),Table15[Unique ID],0),0)))</f>
        <v>Non-lead</v>
      </c>
      <c r="X2434"/>
    </row>
    <row r="2435" spans="2:24" ht="30" x14ac:dyDescent="0.25">
      <c r="B2435" s="146">
        <v>26359213</v>
      </c>
      <c r="C2435" s="31" t="s">
        <v>2765</v>
      </c>
      <c r="D2435" s="31">
        <v>2669</v>
      </c>
      <c r="E2435" s="44" t="s">
        <v>43</v>
      </c>
      <c r="F2435" s="43" t="s">
        <v>34</v>
      </c>
      <c r="G2435" s="84" t="s">
        <v>34</v>
      </c>
      <c r="H2435" s="31" t="s">
        <v>3177</v>
      </c>
      <c r="I2435" s="31"/>
      <c r="J2435" s="84" t="s">
        <v>106</v>
      </c>
      <c r="K2435" s="31" t="s">
        <v>36</v>
      </c>
      <c r="L2435" s="31" t="s">
        <v>95</v>
      </c>
      <c r="M2435" s="169">
        <v>45516</v>
      </c>
      <c r="N2435" s="148"/>
      <c r="O2435" s="106" t="s">
        <v>43</v>
      </c>
      <c r="P2435" s="43" t="s">
        <v>3178</v>
      </c>
      <c r="Q2435" s="31"/>
      <c r="R2435" s="84" t="s">
        <v>106</v>
      </c>
      <c r="S2435" s="31" t="s">
        <v>36</v>
      </c>
      <c r="T2435" s="31" t="s">
        <v>95</v>
      </c>
      <c r="U2435" s="169">
        <v>45516</v>
      </c>
      <c r="V2435" s="150"/>
      <c r="W2435" s="141" t="str" cm="1">
        <f t="array" ref="W2435">IF(SUM(LEN(B2435:V2435))=0,"",IF(OR(OR(ISBLANK(F2435),SUM(LEN(C2435),LEN(D2435))=0),AND(NOT(E2435="Unknown"),ISBLANK(J2435)),AND(NOT(O2435="Unknown"),ISBLANK(R2435))),"Missing Information", INDEX(Table15[Entire Service Line Classification], MATCH(SUMIFS(Table15[Unique ID],Table15[System-Owned Portion],E2435,Table15[If Material Anything Other than "Lead" in Column E,Was Material Ever Previously Lead?],G2435,Table15[Customer-Owned Portion],O2435),Table15[Unique ID],0),0)))</f>
        <v>Non-lead</v>
      </c>
      <c r="X2435"/>
    </row>
    <row r="2436" spans="2:24" ht="30" x14ac:dyDescent="0.25">
      <c r="B2436" s="146">
        <v>26366308</v>
      </c>
      <c r="C2436" s="31" t="s">
        <v>2766</v>
      </c>
      <c r="D2436" s="31">
        <v>2670</v>
      </c>
      <c r="E2436" s="44" t="s">
        <v>43</v>
      </c>
      <c r="F2436" s="43" t="s">
        <v>34</v>
      </c>
      <c r="G2436" s="84" t="s">
        <v>34</v>
      </c>
      <c r="H2436" s="31" t="s">
        <v>3177</v>
      </c>
      <c r="I2436" s="31"/>
      <c r="J2436" s="84" t="s">
        <v>106</v>
      </c>
      <c r="K2436" s="31" t="s">
        <v>36</v>
      </c>
      <c r="L2436" s="31" t="s">
        <v>95</v>
      </c>
      <c r="M2436" s="169">
        <v>45516</v>
      </c>
      <c r="N2436" s="148"/>
      <c r="O2436" s="106" t="s">
        <v>43</v>
      </c>
      <c r="P2436" s="43" t="s">
        <v>3178</v>
      </c>
      <c r="Q2436" s="31"/>
      <c r="R2436" s="84" t="s">
        <v>106</v>
      </c>
      <c r="S2436" s="31" t="s">
        <v>36</v>
      </c>
      <c r="T2436" s="31" t="s">
        <v>95</v>
      </c>
      <c r="U2436" s="169">
        <v>45516</v>
      </c>
      <c r="V2436" s="150"/>
      <c r="W2436" s="141" t="str" cm="1">
        <f t="array" ref="W2436">IF(SUM(LEN(B2436:V2436))=0,"",IF(OR(OR(ISBLANK(F2436),SUM(LEN(C2436),LEN(D2436))=0),AND(NOT(E2436="Unknown"),ISBLANK(J2436)),AND(NOT(O2436="Unknown"),ISBLANK(R2436))),"Missing Information", INDEX(Table15[Entire Service Line Classification], MATCH(SUMIFS(Table15[Unique ID],Table15[System-Owned Portion],E2436,Table15[If Material Anything Other than "Lead" in Column E,Was Material Ever Previously Lead?],G2436,Table15[Customer-Owned Portion],O2436),Table15[Unique ID],0),0)))</f>
        <v>Non-lead</v>
      </c>
      <c r="X2436"/>
    </row>
    <row r="2437" spans="2:24" ht="30" x14ac:dyDescent="0.25">
      <c r="B2437" s="146">
        <v>26366508</v>
      </c>
      <c r="C2437" s="31" t="s">
        <v>2767</v>
      </c>
      <c r="D2437" s="31">
        <v>2671</v>
      </c>
      <c r="E2437" s="44" t="s">
        <v>43</v>
      </c>
      <c r="F2437" s="43" t="s">
        <v>34</v>
      </c>
      <c r="G2437" s="84" t="s">
        <v>34</v>
      </c>
      <c r="H2437" s="31" t="s">
        <v>3177</v>
      </c>
      <c r="I2437" s="31"/>
      <c r="J2437" s="84" t="s">
        <v>106</v>
      </c>
      <c r="K2437" s="31" t="s">
        <v>36</v>
      </c>
      <c r="L2437" s="31" t="s">
        <v>95</v>
      </c>
      <c r="M2437" s="169">
        <v>45516</v>
      </c>
      <c r="N2437" s="148"/>
      <c r="O2437" s="106" t="s">
        <v>42</v>
      </c>
      <c r="P2437" s="43" t="s">
        <v>3178</v>
      </c>
      <c r="Q2437" s="31"/>
      <c r="R2437" s="84" t="s">
        <v>106</v>
      </c>
      <c r="S2437" s="31" t="s">
        <v>36</v>
      </c>
      <c r="T2437" s="31" t="s">
        <v>95</v>
      </c>
      <c r="U2437" s="169">
        <v>45516</v>
      </c>
      <c r="V2437" s="150"/>
      <c r="W2437" s="141" t="str" cm="1">
        <f t="array" ref="W2437">IF(SUM(LEN(B2437:V2437))=0,"",IF(OR(OR(ISBLANK(F2437),SUM(LEN(C2437),LEN(D2437))=0),AND(NOT(E2437="Unknown"),ISBLANK(J2437)),AND(NOT(O2437="Unknown"),ISBLANK(R2437))),"Missing Information", INDEX(Table15[Entire Service Line Classification], MATCH(SUMIFS(Table15[Unique ID],Table15[System-Owned Portion],E2437,Table15[If Material Anything Other than "Lead" in Column E,Was Material Ever Previously Lead?],G2437,Table15[Customer-Owned Portion],O2437),Table15[Unique ID],0),0)))</f>
        <v>Non-lead</v>
      </c>
      <c r="X2437"/>
    </row>
    <row r="2438" spans="2:24" ht="30" x14ac:dyDescent="0.25">
      <c r="B2438" s="146">
        <v>26366488</v>
      </c>
      <c r="C2438" s="31" t="s">
        <v>2768</v>
      </c>
      <c r="D2438" s="31">
        <v>2672</v>
      </c>
      <c r="E2438" s="44" t="s">
        <v>43</v>
      </c>
      <c r="F2438" s="43" t="s">
        <v>34</v>
      </c>
      <c r="G2438" s="84" t="s">
        <v>34</v>
      </c>
      <c r="H2438" s="31" t="s">
        <v>3177</v>
      </c>
      <c r="I2438" s="31"/>
      <c r="J2438" s="84" t="s">
        <v>106</v>
      </c>
      <c r="K2438" s="31" t="s">
        <v>36</v>
      </c>
      <c r="L2438" s="31" t="s">
        <v>95</v>
      </c>
      <c r="M2438" s="169">
        <v>45516</v>
      </c>
      <c r="N2438" s="148"/>
      <c r="O2438" s="106" t="s">
        <v>43</v>
      </c>
      <c r="P2438" s="43" t="s">
        <v>3178</v>
      </c>
      <c r="Q2438" s="31"/>
      <c r="R2438" s="84" t="s">
        <v>106</v>
      </c>
      <c r="S2438" s="31" t="s">
        <v>36</v>
      </c>
      <c r="T2438" s="31" t="s">
        <v>95</v>
      </c>
      <c r="U2438" s="169">
        <v>45516</v>
      </c>
      <c r="V2438" s="150"/>
      <c r="W2438" s="141" t="str" cm="1">
        <f t="array" ref="W2438">IF(SUM(LEN(B2438:V2438))=0,"",IF(OR(OR(ISBLANK(F2438),SUM(LEN(C2438),LEN(D2438))=0),AND(NOT(E2438="Unknown"),ISBLANK(J2438)),AND(NOT(O2438="Unknown"),ISBLANK(R2438))),"Missing Information", INDEX(Table15[Entire Service Line Classification], MATCH(SUMIFS(Table15[Unique ID],Table15[System-Owned Portion],E2438,Table15[If Material Anything Other than "Lead" in Column E,Was Material Ever Previously Lead?],G2438,Table15[Customer-Owned Portion],O2438),Table15[Unique ID],0),0)))</f>
        <v>Non-lead</v>
      </c>
      <c r="X2438"/>
    </row>
    <row r="2439" spans="2:24" ht="30" x14ac:dyDescent="0.25">
      <c r="B2439" s="146">
        <v>26366305</v>
      </c>
      <c r="C2439" s="31" t="s">
        <v>2769</v>
      </c>
      <c r="D2439" s="31">
        <v>2673</v>
      </c>
      <c r="E2439" s="44" t="s">
        <v>43</v>
      </c>
      <c r="F2439" s="43" t="s">
        <v>34</v>
      </c>
      <c r="G2439" s="84" t="s">
        <v>34</v>
      </c>
      <c r="H2439" s="31" t="s">
        <v>3177</v>
      </c>
      <c r="I2439" s="31"/>
      <c r="J2439" s="84" t="s">
        <v>106</v>
      </c>
      <c r="K2439" s="31" t="s">
        <v>36</v>
      </c>
      <c r="L2439" s="31" t="s">
        <v>95</v>
      </c>
      <c r="M2439" s="169">
        <v>45516</v>
      </c>
      <c r="N2439" s="148"/>
      <c r="O2439" s="106" t="s">
        <v>42</v>
      </c>
      <c r="P2439" s="43" t="s">
        <v>3178</v>
      </c>
      <c r="Q2439" s="31"/>
      <c r="R2439" s="84" t="s">
        <v>106</v>
      </c>
      <c r="S2439" s="31" t="s">
        <v>36</v>
      </c>
      <c r="T2439" s="31" t="s">
        <v>95</v>
      </c>
      <c r="U2439" s="169">
        <v>45516</v>
      </c>
      <c r="V2439" s="150"/>
      <c r="W2439" s="141" t="str" cm="1">
        <f t="array" ref="W2439">IF(SUM(LEN(B2439:V2439))=0,"",IF(OR(OR(ISBLANK(F2439),SUM(LEN(C2439),LEN(D2439))=0),AND(NOT(E2439="Unknown"),ISBLANK(J2439)),AND(NOT(O2439="Unknown"),ISBLANK(R2439))),"Missing Information", INDEX(Table15[Entire Service Line Classification], MATCH(SUMIFS(Table15[Unique ID],Table15[System-Owned Portion],E2439,Table15[If Material Anything Other than "Lead" in Column E,Was Material Ever Previously Lead?],G2439,Table15[Customer-Owned Portion],O2439),Table15[Unique ID],0),0)))</f>
        <v>Non-lead</v>
      </c>
      <c r="X2439"/>
    </row>
    <row r="2440" spans="2:24" ht="30" x14ac:dyDescent="0.25">
      <c r="B2440" s="146">
        <v>26366303</v>
      </c>
      <c r="C2440" s="31" t="s">
        <v>2770</v>
      </c>
      <c r="D2440" s="31">
        <v>2674</v>
      </c>
      <c r="E2440" s="44" t="s">
        <v>43</v>
      </c>
      <c r="F2440" s="43" t="s">
        <v>34</v>
      </c>
      <c r="G2440" s="84" t="s">
        <v>34</v>
      </c>
      <c r="H2440" s="31" t="s">
        <v>3177</v>
      </c>
      <c r="I2440" s="31"/>
      <c r="J2440" s="84" t="s">
        <v>106</v>
      </c>
      <c r="K2440" s="31" t="s">
        <v>36</v>
      </c>
      <c r="L2440" s="31" t="s">
        <v>95</v>
      </c>
      <c r="M2440" s="169">
        <v>45516</v>
      </c>
      <c r="N2440" s="148"/>
      <c r="O2440" s="106" t="s">
        <v>42</v>
      </c>
      <c r="P2440" s="43" t="s">
        <v>3178</v>
      </c>
      <c r="Q2440" s="31"/>
      <c r="R2440" s="84" t="s">
        <v>106</v>
      </c>
      <c r="S2440" s="31" t="s">
        <v>36</v>
      </c>
      <c r="T2440" s="31" t="s">
        <v>95</v>
      </c>
      <c r="U2440" s="169">
        <v>45516</v>
      </c>
      <c r="V2440" s="150"/>
      <c r="W2440" s="141" t="str" cm="1">
        <f t="array" ref="W2440">IF(SUM(LEN(B2440:V2440))=0,"",IF(OR(OR(ISBLANK(F2440),SUM(LEN(C2440),LEN(D2440))=0),AND(NOT(E2440="Unknown"),ISBLANK(J2440)),AND(NOT(O2440="Unknown"),ISBLANK(R2440))),"Missing Information", INDEX(Table15[Entire Service Line Classification], MATCH(SUMIFS(Table15[Unique ID],Table15[System-Owned Portion],E2440,Table15[If Material Anything Other than "Lead" in Column E,Was Material Ever Previously Lead?],G2440,Table15[Customer-Owned Portion],O2440),Table15[Unique ID],0),0)))</f>
        <v>Non-lead</v>
      </c>
      <c r="X2440"/>
    </row>
    <row r="2441" spans="2:24" ht="30" x14ac:dyDescent="0.25">
      <c r="B2441" s="146">
        <v>26366017</v>
      </c>
      <c r="C2441" s="31" t="s">
        <v>2771</v>
      </c>
      <c r="D2441" s="31">
        <v>2675</v>
      </c>
      <c r="E2441" s="44" t="s">
        <v>43</v>
      </c>
      <c r="F2441" s="43" t="s">
        <v>34</v>
      </c>
      <c r="G2441" s="84" t="s">
        <v>34</v>
      </c>
      <c r="H2441" s="31" t="s">
        <v>3177</v>
      </c>
      <c r="I2441" s="31"/>
      <c r="J2441" s="84" t="s">
        <v>106</v>
      </c>
      <c r="K2441" s="31" t="s">
        <v>36</v>
      </c>
      <c r="L2441" s="31" t="s">
        <v>95</v>
      </c>
      <c r="M2441" s="169">
        <v>45516</v>
      </c>
      <c r="N2441" s="148"/>
      <c r="O2441" s="106" t="s">
        <v>43</v>
      </c>
      <c r="P2441" s="43" t="s">
        <v>3178</v>
      </c>
      <c r="Q2441" s="31"/>
      <c r="R2441" s="84" t="s">
        <v>106</v>
      </c>
      <c r="S2441" s="31" t="s">
        <v>36</v>
      </c>
      <c r="T2441" s="31" t="s">
        <v>95</v>
      </c>
      <c r="U2441" s="169">
        <v>45516</v>
      </c>
      <c r="V2441" s="150"/>
      <c r="W2441" s="141" t="str" cm="1">
        <f t="array" ref="W2441">IF(SUM(LEN(B2441:V2441))=0,"",IF(OR(OR(ISBLANK(F2441),SUM(LEN(C2441),LEN(D2441))=0),AND(NOT(E2441="Unknown"),ISBLANK(J2441)),AND(NOT(O2441="Unknown"),ISBLANK(R2441))),"Missing Information", INDEX(Table15[Entire Service Line Classification], MATCH(SUMIFS(Table15[Unique ID],Table15[System-Owned Portion],E2441,Table15[If Material Anything Other than "Lead" in Column E,Was Material Ever Previously Lead?],G2441,Table15[Customer-Owned Portion],O2441),Table15[Unique ID],0),0)))</f>
        <v>Non-lead</v>
      </c>
      <c r="X2441"/>
    </row>
    <row r="2442" spans="2:24" ht="30" x14ac:dyDescent="0.25">
      <c r="B2442" s="146">
        <v>26366302</v>
      </c>
      <c r="C2442" s="31" t="s">
        <v>2772</v>
      </c>
      <c r="D2442" s="31">
        <v>2676</v>
      </c>
      <c r="E2442" s="44" t="s">
        <v>43</v>
      </c>
      <c r="F2442" s="43" t="s">
        <v>34</v>
      </c>
      <c r="G2442" s="84" t="s">
        <v>34</v>
      </c>
      <c r="H2442" s="31" t="s">
        <v>3177</v>
      </c>
      <c r="I2442" s="31"/>
      <c r="J2442" s="84" t="s">
        <v>106</v>
      </c>
      <c r="K2442" s="31" t="s">
        <v>36</v>
      </c>
      <c r="L2442" s="31" t="s">
        <v>95</v>
      </c>
      <c r="M2442" s="169">
        <v>45516</v>
      </c>
      <c r="N2442" s="148"/>
      <c r="O2442" s="106" t="s">
        <v>42</v>
      </c>
      <c r="P2442" s="43" t="s">
        <v>3178</v>
      </c>
      <c r="Q2442" s="31"/>
      <c r="R2442" s="84" t="s">
        <v>106</v>
      </c>
      <c r="S2442" s="31" t="s">
        <v>36</v>
      </c>
      <c r="T2442" s="31" t="s">
        <v>95</v>
      </c>
      <c r="U2442" s="169">
        <v>45516</v>
      </c>
      <c r="V2442" s="150"/>
      <c r="W2442" s="141" t="str" cm="1">
        <f t="array" ref="W2442">IF(SUM(LEN(B2442:V2442))=0,"",IF(OR(OR(ISBLANK(F2442),SUM(LEN(C2442),LEN(D2442))=0),AND(NOT(E2442="Unknown"),ISBLANK(J2442)),AND(NOT(O2442="Unknown"),ISBLANK(R2442))),"Missing Information", INDEX(Table15[Entire Service Line Classification], MATCH(SUMIFS(Table15[Unique ID],Table15[System-Owned Portion],E2442,Table15[If Material Anything Other than "Lead" in Column E,Was Material Ever Previously Lead?],G2442,Table15[Customer-Owned Portion],O2442),Table15[Unique ID],0),0)))</f>
        <v>Non-lead</v>
      </c>
      <c r="X2442"/>
    </row>
    <row r="2443" spans="2:24" ht="30" x14ac:dyDescent="0.25">
      <c r="B2443" s="146">
        <v>26359229</v>
      </c>
      <c r="C2443" s="31" t="s">
        <v>2773</v>
      </c>
      <c r="D2443" s="31">
        <v>2677</v>
      </c>
      <c r="E2443" s="44" t="s">
        <v>43</v>
      </c>
      <c r="F2443" s="43" t="s">
        <v>34</v>
      </c>
      <c r="G2443" s="84" t="s">
        <v>34</v>
      </c>
      <c r="H2443" s="31" t="s">
        <v>3177</v>
      </c>
      <c r="I2443" s="31"/>
      <c r="J2443" s="84" t="s">
        <v>106</v>
      </c>
      <c r="K2443" s="31" t="s">
        <v>36</v>
      </c>
      <c r="L2443" s="31" t="s">
        <v>95</v>
      </c>
      <c r="M2443" s="169">
        <v>45516</v>
      </c>
      <c r="N2443" s="148"/>
      <c r="O2443" s="106" t="s">
        <v>43</v>
      </c>
      <c r="P2443" s="43" t="s">
        <v>3178</v>
      </c>
      <c r="Q2443" s="31"/>
      <c r="R2443" s="84" t="s">
        <v>106</v>
      </c>
      <c r="S2443" s="31" t="s">
        <v>36</v>
      </c>
      <c r="T2443" s="31" t="s">
        <v>95</v>
      </c>
      <c r="U2443" s="169">
        <v>45516</v>
      </c>
      <c r="V2443" s="150"/>
      <c r="W2443" s="141" t="str" cm="1">
        <f t="array" ref="W2443">IF(SUM(LEN(B2443:V2443))=0,"",IF(OR(OR(ISBLANK(F2443),SUM(LEN(C2443),LEN(D2443))=0),AND(NOT(E2443="Unknown"),ISBLANK(J2443)),AND(NOT(O2443="Unknown"),ISBLANK(R2443))),"Missing Information", INDEX(Table15[Entire Service Line Classification], MATCH(SUMIFS(Table15[Unique ID],Table15[System-Owned Portion],E2443,Table15[If Material Anything Other than "Lead" in Column E,Was Material Ever Previously Lead?],G2443,Table15[Customer-Owned Portion],O2443),Table15[Unique ID],0),0)))</f>
        <v>Non-lead</v>
      </c>
      <c r="X2443"/>
    </row>
    <row r="2444" spans="2:24" ht="30" x14ac:dyDescent="0.25">
      <c r="B2444" s="146">
        <v>26359185</v>
      </c>
      <c r="C2444" s="31" t="s">
        <v>2774</v>
      </c>
      <c r="D2444" s="31">
        <v>2678</v>
      </c>
      <c r="E2444" s="44" t="s">
        <v>43</v>
      </c>
      <c r="F2444" s="43" t="s">
        <v>34</v>
      </c>
      <c r="G2444" s="84" t="s">
        <v>34</v>
      </c>
      <c r="H2444" s="31" t="s">
        <v>3177</v>
      </c>
      <c r="I2444" s="31"/>
      <c r="J2444" s="84" t="s">
        <v>106</v>
      </c>
      <c r="K2444" s="31" t="s">
        <v>36</v>
      </c>
      <c r="L2444" s="31" t="s">
        <v>95</v>
      </c>
      <c r="M2444" s="169">
        <v>45516</v>
      </c>
      <c r="N2444" s="148"/>
      <c r="O2444" s="106" t="s">
        <v>43</v>
      </c>
      <c r="P2444" s="43" t="s">
        <v>3178</v>
      </c>
      <c r="Q2444" s="31"/>
      <c r="R2444" s="84" t="s">
        <v>106</v>
      </c>
      <c r="S2444" s="31" t="s">
        <v>36</v>
      </c>
      <c r="T2444" s="31" t="s">
        <v>95</v>
      </c>
      <c r="U2444" s="169">
        <v>45516</v>
      </c>
      <c r="V2444" s="150"/>
      <c r="W2444" s="141" t="str" cm="1">
        <f t="array" ref="W2444">IF(SUM(LEN(B2444:V2444))=0,"",IF(OR(OR(ISBLANK(F2444),SUM(LEN(C2444),LEN(D2444))=0),AND(NOT(E2444="Unknown"),ISBLANK(J2444)),AND(NOT(O2444="Unknown"),ISBLANK(R2444))),"Missing Information", INDEX(Table15[Entire Service Line Classification], MATCH(SUMIFS(Table15[Unique ID],Table15[System-Owned Portion],E2444,Table15[If Material Anything Other than "Lead" in Column E,Was Material Ever Previously Lead?],G2444,Table15[Customer-Owned Portion],O2444),Table15[Unique ID],0),0)))</f>
        <v>Non-lead</v>
      </c>
      <c r="X2444"/>
    </row>
    <row r="2445" spans="2:24" ht="30" x14ac:dyDescent="0.25">
      <c r="B2445" s="146">
        <v>26359214</v>
      </c>
      <c r="C2445" s="31" t="s">
        <v>2775</v>
      </c>
      <c r="D2445" s="31">
        <v>2679</v>
      </c>
      <c r="E2445" s="44" t="s">
        <v>43</v>
      </c>
      <c r="F2445" s="43" t="s">
        <v>34</v>
      </c>
      <c r="G2445" s="84" t="s">
        <v>34</v>
      </c>
      <c r="H2445" s="31" t="s">
        <v>3177</v>
      </c>
      <c r="I2445" s="31"/>
      <c r="J2445" s="84" t="s">
        <v>106</v>
      </c>
      <c r="K2445" s="31" t="s">
        <v>36</v>
      </c>
      <c r="L2445" s="31" t="s">
        <v>95</v>
      </c>
      <c r="M2445" s="169">
        <v>45516</v>
      </c>
      <c r="N2445" s="148"/>
      <c r="O2445" s="106" t="s">
        <v>43</v>
      </c>
      <c r="P2445" s="43" t="s">
        <v>3178</v>
      </c>
      <c r="Q2445" s="31"/>
      <c r="R2445" s="84" t="s">
        <v>106</v>
      </c>
      <c r="S2445" s="31" t="s">
        <v>36</v>
      </c>
      <c r="T2445" s="31" t="s">
        <v>95</v>
      </c>
      <c r="U2445" s="169">
        <v>45516</v>
      </c>
      <c r="V2445" s="150"/>
      <c r="W2445" s="141" t="str" cm="1">
        <f t="array" ref="W2445">IF(SUM(LEN(B2445:V2445))=0,"",IF(OR(OR(ISBLANK(F2445),SUM(LEN(C2445),LEN(D2445))=0),AND(NOT(E2445="Unknown"),ISBLANK(J2445)),AND(NOT(O2445="Unknown"),ISBLANK(R2445))),"Missing Information", INDEX(Table15[Entire Service Line Classification], MATCH(SUMIFS(Table15[Unique ID],Table15[System-Owned Portion],E2445,Table15[If Material Anything Other than "Lead" in Column E,Was Material Ever Previously Lead?],G2445,Table15[Customer-Owned Portion],O2445),Table15[Unique ID],0),0)))</f>
        <v>Non-lead</v>
      </c>
      <c r="X2445"/>
    </row>
    <row r="2446" spans="2:24" ht="30" x14ac:dyDescent="0.25">
      <c r="B2446" s="146">
        <v>26366504</v>
      </c>
      <c r="C2446" s="31" t="s">
        <v>2776</v>
      </c>
      <c r="D2446" s="31">
        <v>2680</v>
      </c>
      <c r="E2446" s="44" t="s">
        <v>43</v>
      </c>
      <c r="F2446" s="43" t="s">
        <v>34</v>
      </c>
      <c r="G2446" s="84" t="s">
        <v>34</v>
      </c>
      <c r="H2446" s="31" t="s">
        <v>3177</v>
      </c>
      <c r="I2446" s="31"/>
      <c r="J2446" s="84" t="s">
        <v>106</v>
      </c>
      <c r="K2446" s="31" t="s">
        <v>36</v>
      </c>
      <c r="L2446" s="31" t="s">
        <v>95</v>
      </c>
      <c r="M2446" s="169">
        <v>45516</v>
      </c>
      <c r="N2446" s="148"/>
      <c r="O2446" s="106" t="s">
        <v>43</v>
      </c>
      <c r="P2446" s="43" t="s">
        <v>3178</v>
      </c>
      <c r="Q2446" s="31"/>
      <c r="R2446" s="84" t="s">
        <v>106</v>
      </c>
      <c r="S2446" s="31" t="s">
        <v>36</v>
      </c>
      <c r="T2446" s="31" t="s">
        <v>95</v>
      </c>
      <c r="U2446" s="169">
        <v>45516</v>
      </c>
      <c r="V2446" s="150"/>
      <c r="W2446" s="141" t="str" cm="1">
        <f t="array" ref="W2446">IF(SUM(LEN(B2446:V2446))=0,"",IF(OR(OR(ISBLANK(F2446),SUM(LEN(C2446),LEN(D2446))=0),AND(NOT(E2446="Unknown"),ISBLANK(J2446)),AND(NOT(O2446="Unknown"),ISBLANK(R2446))),"Missing Information", INDEX(Table15[Entire Service Line Classification], MATCH(SUMIFS(Table15[Unique ID],Table15[System-Owned Portion],E2446,Table15[If Material Anything Other than "Lead" in Column E,Was Material Ever Previously Lead?],G2446,Table15[Customer-Owned Portion],O2446),Table15[Unique ID],0),0)))</f>
        <v>Non-lead</v>
      </c>
      <c r="X2446"/>
    </row>
    <row r="2447" spans="2:24" ht="30" x14ac:dyDescent="0.25">
      <c r="B2447" s="146">
        <v>26366503</v>
      </c>
      <c r="C2447" s="31" t="s">
        <v>2777</v>
      </c>
      <c r="D2447" s="31">
        <v>2681</v>
      </c>
      <c r="E2447" s="44" t="s">
        <v>43</v>
      </c>
      <c r="F2447" s="43" t="s">
        <v>34</v>
      </c>
      <c r="G2447" s="84" t="s">
        <v>34</v>
      </c>
      <c r="H2447" s="31" t="s">
        <v>3177</v>
      </c>
      <c r="I2447" s="31"/>
      <c r="J2447" s="84" t="s">
        <v>106</v>
      </c>
      <c r="K2447" s="31" t="s">
        <v>36</v>
      </c>
      <c r="L2447" s="31" t="s">
        <v>95</v>
      </c>
      <c r="M2447" s="169">
        <v>45516</v>
      </c>
      <c r="N2447" s="148"/>
      <c r="O2447" s="106" t="s">
        <v>43</v>
      </c>
      <c r="P2447" s="43" t="s">
        <v>3178</v>
      </c>
      <c r="Q2447" s="31"/>
      <c r="R2447" s="84" t="s">
        <v>106</v>
      </c>
      <c r="S2447" s="31" t="s">
        <v>36</v>
      </c>
      <c r="T2447" s="31" t="s">
        <v>95</v>
      </c>
      <c r="U2447" s="169">
        <v>45516</v>
      </c>
      <c r="V2447" s="150"/>
      <c r="W2447" s="141" t="str" cm="1">
        <f t="array" ref="W2447">IF(SUM(LEN(B2447:V2447))=0,"",IF(OR(OR(ISBLANK(F2447),SUM(LEN(C2447),LEN(D2447))=0),AND(NOT(E2447="Unknown"),ISBLANK(J2447)),AND(NOT(O2447="Unknown"),ISBLANK(R2447))),"Missing Information", INDEX(Table15[Entire Service Line Classification], MATCH(SUMIFS(Table15[Unique ID],Table15[System-Owned Portion],E2447,Table15[If Material Anything Other than "Lead" in Column E,Was Material Ever Previously Lead?],G2447,Table15[Customer-Owned Portion],O2447),Table15[Unique ID],0),0)))</f>
        <v>Non-lead</v>
      </c>
      <c r="X2447"/>
    </row>
    <row r="2448" spans="2:24" ht="30" x14ac:dyDescent="0.25">
      <c r="B2448" s="146">
        <v>26366505</v>
      </c>
      <c r="C2448" s="31" t="s">
        <v>2778</v>
      </c>
      <c r="D2448" s="31">
        <v>2682</v>
      </c>
      <c r="E2448" s="44" t="s">
        <v>43</v>
      </c>
      <c r="F2448" s="43" t="s">
        <v>34</v>
      </c>
      <c r="G2448" s="84" t="s">
        <v>34</v>
      </c>
      <c r="H2448" s="31" t="s">
        <v>3177</v>
      </c>
      <c r="I2448" s="31"/>
      <c r="J2448" s="84" t="s">
        <v>106</v>
      </c>
      <c r="K2448" s="31" t="s">
        <v>36</v>
      </c>
      <c r="L2448" s="31" t="s">
        <v>95</v>
      </c>
      <c r="M2448" s="169">
        <v>45516</v>
      </c>
      <c r="N2448" s="148"/>
      <c r="O2448" s="106" t="s">
        <v>43</v>
      </c>
      <c r="P2448" s="43" t="s">
        <v>3178</v>
      </c>
      <c r="Q2448" s="31"/>
      <c r="R2448" s="84" t="s">
        <v>106</v>
      </c>
      <c r="S2448" s="31" t="s">
        <v>36</v>
      </c>
      <c r="T2448" s="31" t="s">
        <v>95</v>
      </c>
      <c r="U2448" s="169">
        <v>45516</v>
      </c>
      <c r="V2448" s="150"/>
      <c r="W2448" s="141" t="str" cm="1">
        <f t="array" ref="W2448">IF(SUM(LEN(B2448:V2448))=0,"",IF(OR(OR(ISBLANK(F2448),SUM(LEN(C2448),LEN(D2448))=0),AND(NOT(E2448="Unknown"),ISBLANK(J2448)),AND(NOT(O2448="Unknown"),ISBLANK(R2448))),"Missing Information", INDEX(Table15[Entire Service Line Classification], MATCH(SUMIFS(Table15[Unique ID],Table15[System-Owned Portion],E2448,Table15[If Material Anything Other than "Lead" in Column E,Was Material Ever Previously Lead?],G2448,Table15[Customer-Owned Portion],O2448),Table15[Unique ID],0),0)))</f>
        <v>Non-lead</v>
      </c>
      <c r="X2448"/>
    </row>
    <row r="2449" spans="2:24" ht="30" x14ac:dyDescent="0.25">
      <c r="B2449" s="146">
        <v>26366501</v>
      </c>
      <c r="C2449" s="31" t="s">
        <v>2779</v>
      </c>
      <c r="D2449" s="31">
        <v>2683</v>
      </c>
      <c r="E2449" s="44" t="s">
        <v>43</v>
      </c>
      <c r="F2449" s="43" t="s">
        <v>34</v>
      </c>
      <c r="G2449" s="84" t="s">
        <v>34</v>
      </c>
      <c r="H2449" s="31" t="s">
        <v>3177</v>
      </c>
      <c r="I2449" s="31"/>
      <c r="J2449" s="84" t="s">
        <v>106</v>
      </c>
      <c r="K2449" s="31" t="s">
        <v>36</v>
      </c>
      <c r="L2449" s="31" t="s">
        <v>95</v>
      </c>
      <c r="M2449" s="169">
        <v>45516</v>
      </c>
      <c r="N2449" s="148"/>
      <c r="O2449" s="106" t="s">
        <v>43</v>
      </c>
      <c r="P2449" s="43" t="s">
        <v>3178</v>
      </c>
      <c r="Q2449" s="31"/>
      <c r="R2449" s="84" t="s">
        <v>106</v>
      </c>
      <c r="S2449" s="31" t="s">
        <v>36</v>
      </c>
      <c r="T2449" s="31" t="s">
        <v>95</v>
      </c>
      <c r="U2449" s="169">
        <v>45516</v>
      </c>
      <c r="V2449" s="150"/>
      <c r="W2449" s="141" t="str" cm="1">
        <f t="array" ref="W2449">IF(SUM(LEN(B2449:V2449))=0,"",IF(OR(OR(ISBLANK(F2449),SUM(LEN(C2449),LEN(D2449))=0),AND(NOT(E2449="Unknown"),ISBLANK(J2449)),AND(NOT(O2449="Unknown"),ISBLANK(R2449))),"Missing Information", INDEX(Table15[Entire Service Line Classification], MATCH(SUMIFS(Table15[Unique ID],Table15[System-Owned Portion],E2449,Table15[If Material Anything Other than "Lead" in Column E,Was Material Ever Previously Lead?],G2449,Table15[Customer-Owned Portion],O2449),Table15[Unique ID],0),0)))</f>
        <v>Non-lead</v>
      </c>
      <c r="X2449"/>
    </row>
    <row r="2450" spans="2:24" ht="30" x14ac:dyDescent="0.25">
      <c r="B2450" s="146">
        <v>26366535</v>
      </c>
      <c r="C2450" s="31" t="s">
        <v>2780</v>
      </c>
      <c r="D2450" s="31">
        <v>2684</v>
      </c>
      <c r="E2450" s="44" t="s">
        <v>43</v>
      </c>
      <c r="F2450" s="43" t="s">
        <v>34</v>
      </c>
      <c r="G2450" s="84" t="s">
        <v>34</v>
      </c>
      <c r="H2450" s="31" t="s">
        <v>3177</v>
      </c>
      <c r="I2450" s="31"/>
      <c r="J2450" s="84" t="s">
        <v>106</v>
      </c>
      <c r="K2450" s="31" t="s">
        <v>36</v>
      </c>
      <c r="L2450" s="31" t="s">
        <v>95</v>
      </c>
      <c r="M2450" s="169">
        <v>45516</v>
      </c>
      <c r="N2450" s="148"/>
      <c r="O2450" s="106" t="s">
        <v>43</v>
      </c>
      <c r="P2450" s="43" t="s">
        <v>3178</v>
      </c>
      <c r="Q2450" s="31"/>
      <c r="R2450" s="84" t="s">
        <v>106</v>
      </c>
      <c r="S2450" s="31" t="s">
        <v>36</v>
      </c>
      <c r="T2450" s="31" t="s">
        <v>95</v>
      </c>
      <c r="U2450" s="169">
        <v>45516</v>
      </c>
      <c r="V2450" s="150"/>
      <c r="W2450" s="141" t="str" cm="1">
        <f t="array" ref="W2450">IF(SUM(LEN(B2450:V2450))=0,"",IF(OR(OR(ISBLANK(F2450),SUM(LEN(C2450),LEN(D2450))=0),AND(NOT(E2450="Unknown"),ISBLANK(J2450)),AND(NOT(O2450="Unknown"),ISBLANK(R2450))),"Missing Information", INDEX(Table15[Entire Service Line Classification], MATCH(SUMIFS(Table15[Unique ID],Table15[System-Owned Portion],E2450,Table15[If Material Anything Other than "Lead" in Column E,Was Material Ever Previously Lead?],G2450,Table15[Customer-Owned Portion],O2450),Table15[Unique ID],0),0)))</f>
        <v>Non-lead</v>
      </c>
      <c r="X2450"/>
    </row>
    <row r="2451" spans="2:24" ht="30" x14ac:dyDescent="0.25">
      <c r="B2451" s="146">
        <v>26366540</v>
      </c>
      <c r="C2451" s="31" t="s">
        <v>2781</v>
      </c>
      <c r="D2451" s="31">
        <v>2685</v>
      </c>
      <c r="E2451" s="44" t="s">
        <v>43</v>
      </c>
      <c r="F2451" s="43" t="s">
        <v>34</v>
      </c>
      <c r="G2451" s="84" t="s">
        <v>34</v>
      </c>
      <c r="H2451" s="31" t="s">
        <v>3177</v>
      </c>
      <c r="I2451" s="31"/>
      <c r="J2451" s="84" t="s">
        <v>106</v>
      </c>
      <c r="K2451" s="31" t="s">
        <v>36</v>
      </c>
      <c r="L2451" s="31" t="s">
        <v>95</v>
      </c>
      <c r="M2451" s="169">
        <v>45516</v>
      </c>
      <c r="N2451" s="148"/>
      <c r="O2451" s="106" t="s">
        <v>43</v>
      </c>
      <c r="P2451" s="43" t="s">
        <v>3178</v>
      </c>
      <c r="Q2451" s="31"/>
      <c r="R2451" s="84" t="s">
        <v>106</v>
      </c>
      <c r="S2451" s="31" t="s">
        <v>36</v>
      </c>
      <c r="T2451" s="31" t="s">
        <v>95</v>
      </c>
      <c r="U2451" s="169">
        <v>45516</v>
      </c>
      <c r="V2451" s="150"/>
      <c r="W2451" s="141" t="str" cm="1">
        <f t="array" ref="W2451">IF(SUM(LEN(B2451:V2451))=0,"",IF(OR(OR(ISBLANK(F2451),SUM(LEN(C2451),LEN(D2451))=0),AND(NOT(E2451="Unknown"),ISBLANK(J2451)),AND(NOT(O2451="Unknown"),ISBLANK(R2451))),"Missing Information", INDEX(Table15[Entire Service Line Classification], MATCH(SUMIFS(Table15[Unique ID],Table15[System-Owned Portion],E2451,Table15[If Material Anything Other than "Lead" in Column E,Was Material Ever Previously Lead?],G2451,Table15[Customer-Owned Portion],O2451),Table15[Unique ID],0),0)))</f>
        <v>Non-lead</v>
      </c>
      <c r="X2451"/>
    </row>
    <row r="2452" spans="2:24" ht="30" x14ac:dyDescent="0.25">
      <c r="B2452" s="146">
        <v>26366547</v>
      </c>
      <c r="C2452" s="31" t="s">
        <v>2782</v>
      </c>
      <c r="D2452" s="31">
        <v>2686</v>
      </c>
      <c r="E2452" s="44" t="s">
        <v>43</v>
      </c>
      <c r="F2452" s="43" t="s">
        <v>34</v>
      </c>
      <c r="G2452" s="84" t="s">
        <v>34</v>
      </c>
      <c r="H2452" s="31" t="s">
        <v>3177</v>
      </c>
      <c r="I2452" s="31"/>
      <c r="J2452" s="84" t="s">
        <v>106</v>
      </c>
      <c r="K2452" s="31" t="s">
        <v>36</v>
      </c>
      <c r="L2452" s="31" t="s">
        <v>95</v>
      </c>
      <c r="M2452" s="169">
        <v>45516</v>
      </c>
      <c r="N2452" s="148"/>
      <c r="O2452" s="106" t="s">
        <v>43</v>
      </c>
      <c r="P2452" s="43" t="s">
        <v>3178</v>
      </c>
      <c r="Q2452" s="31"/>
      <c r="R2452" s="84" t="s">
        <v>106</v>
      </c>
      <c r="S2452" s="31" t="s">
        <v>36</v>
      </c>
      <c r="T2452" s="31" t="s">
        <v>95</v>
      </c>
      <c r="U2452" s="169">
        <v>45516</v>
      </c>
      <c r="V2452" s="150"/>
      <c r="W2452" s="141" t="str" cm="1">
        <f t="array" ref="W2452">IF(SUM(LEN(B2452:V2452))=0,"",IF(OR(OR(ISBLANK(F2452),SUM(LEN(C2452),LEN(D2452))=0),AND(NOT(E2452="Unknown"),ISBLANK(J2452)),AND(NOT(O2452="Unknown"),ISBLANK(R2452))),"Missing Information", INDEX(Table15[Entire Service Line Classification], MATCH(SUMIFS(Table15[Unique ID],Table15[System-Owned Portion],E2452,Table15[If Material Anything Other than "Lead" in Column E,Was Material Ever Previously Lead?],G2452,Table15[Customer-Owned Portion],O2452),Table15[Unique ID],0),0)))</f>
        <v>Non-lead</v>
      </c>
      <c r="X2452"/>
    </row>
    <row r="2453" spans="2:24" ht="30" x14ac:dyDescent="0.25">
      <c r="B2453" s="146">
        <v>26366544</v>
      </c>
      <c r="C2453" s="31" t="s">
        <v>2783</v>
      </c>
      <c r="D2453" s="31">
        <v>2687</v>
      </c>
      <c r="E2453" s="44" t="s">
        <v>43</v>
      </c>
      <c r="F2453" s="43" t="s">
        <v>34</v>
      </c>
      <c r="G2453" s="84" t="s">
        <v>34</v>
      </c>
      <c r="H2453" s="31" t="s">
        <v>3177</v>
      </c>
      <c r="I2453" s="31"/>
      <c r="J2453" s="84" t="s">
        <v>106</v>
      </c>
      <c r="K2453" s="31" t="s">
        <v>36</v>
      </c>
      <c r="L2453" s="31" t="s">
        <v>95</v>
      </c>
      <c r="M2453" s="169">
        <v>45516</v>
      </c>
      <c r="N2453" s="148"/>
      <c r="O2453" s="106" t="s">
        <v>42</v>
      </c>
      <c r="P2453" s="43" t="s">
        <v>3178</v>
      </c>
      <c r="Q2453" s="31"/>
      <c r="R2453" s="84" t="s">
        <v>106</v>
      </c>
      <c r="S2453" s="31" t="s">
        <v>36</v>
      </c>
      <c r="T2453" s="31" t="s">
        <v>95</v>
      </c>
      <c r="U2453" s="169">
        <v>45516</v>
      </c>
      <c r="V2453" s="150"/>
      <c r="W2453" s="141" t="str" cm="1">
        <f t="array" ref="W2453">IF(SUM(LEN(B2453:V2453))=0,"",IF(OR(OR(ISBLANK(F2453),SUM(LEN(C2453),LEN(D2453))=0),AND(NOT(E2453="Unknown"),ISBLANK(J2453)),AND(NOT(O2453="Unknown"),ISBLANK(R2453))),"Missing Information", INDEX(Table15[Entire Service Line Classification], MATCH(SUMIFS(Table15[Unique ID],Table15[System-Owned Portion],E2453,Table15[If Material Anything Other than "Lead" in Column E,Was Material Ever Previously Lead?],G2453,Table15[Customer-Owned Portion],O2453),Table15[Unique ID],0),0)))</f>
        <v>Non-lead</v>
      </c>
      <c r="X2453"/>
    </row>
    <row r="2454" spans="2:24" ht="30" x14ac:dyDescent="0.25">
      <c r="B2454" s="146">
        <v>26366548</v>
      </c>
      <c r="C2454" s="31" t="s">
        <v>2784</v>
      </c>
      <c r="D2454" s="31">
        <v>2688</v>
      </c>
      <c r="E2454" s="44" t="s">
        <v>43</v>
      </c>
      <c r="F2454" s="43" t="s">
        <v>34</v>
      </c>
      <c r="G2454" s="84" t="s">
        <v>34</v>
      </c>
      <c r="H2454" s="31" t="s">
        <v>3177</v>
      </c>
      <c r="I2454" s="31"/>
      <c r="J2454" s="84" t="s">
        <v>106</v>
      </c>
      <c r="K2454" s="31" t="s">
        <v>36</v>
      </c>
      <c r="L2454" s="31" t="s">
        <v>95</v>
      </c>
      <c r="M2454" s="169">
        <v>45516</v>
      </c>
      <c r="N2454" s="148"/>
      <c r="O2454" s="106" t="s">
        <v>43</v>
      </c>
      <c r="P2454" s="43" t="s">
        <v>3178</v>
      </c>
      <c r="Q2454" s="31"/>
      <c r="R2454" s="84" t="s">
        <v>106</v>
      </c>
      <c r="S2454" s="31" t="s">
        <v>36</v>
      </c>
      <c r="T2454" s="31" t="s">
        <v>95</v>
      </c>
      <c r="U2454" s="169">
        <v>45516</v>
      </c>
      <c r="V2454" s="150"/>
      <c r="W2454" s="141" t="str" cm="1">
        <f t="array" ref="W2454">IF(SUM(LEN(B2454:V2454))=0,"",IF(OR(OR(ISBLANK(F2454),SUM(LEN(C2454),LEN(D2454))=0),AND(NOT(E2454="Unknown"),ISBLANK(J2454)),AND(NOT(O2454="Unknown"),ISBLANK(R2454))),"Missing Information", INDEX(Table15[Entire Service Line Classification], MATCH(SUMIFS(Table15[Unique ID],Table15[System-Owned Portion],E2454,Table15[If Material Anything Other than "Lead" in Column E,Was Material Ever Previously Lead?],G2454,Table15[Customer-Owned Portion],O2454),Table15[Unique ID],0),0)))</f>
        <v>Non-lead</v>
      </c>
      <c r="X2454"/>
    </row>
    <row r="2455" spans="2:24" ht="30" x14ac:dyDescent="0.25">
      <c r="B2455" s="146">
        <v>26366545</v>
      </c>
      <c r="C2455" s="31" t="s">
        <v>2785</v>
      </c>
      <c r="D2455" s="31">
        <v>2689</v>
      </c>
      <c r="E2455" s="44" t="s">
        <v>43</v>
      </c>
      <c r="F2455" s="43" t="s">
        <v>34</v>
      </c>
      <c r="G2455" s="84" t="s">
        <v>34</v>
      </c>
      <c r="H2455" s="31" t="s">
        <v>3177</v>
      </c>
      <c r="I2455" s="31"/>
      <c r="J2455" s="84" t="s">
        <v>106</v>
      </c>
      <c r="K2455" s="31" t="s">
        <v>36</v>
      </c>
      <c r="L2455" s="31" t="s">
        <v>95</v>
      </c>
      <c r="M2455" s="169">
        <v>45516</v>
      </c>
      <c r="N2455" s="148"/>
      <c r="O2455" s="106" t="s">
        <v>43</v>
      </c>
      <c r="P2455" s="43" t="s">
        <v>3178</v>
      </c>
      <c r="Q2455" s="31"/>
      <c r="R2455" s="84" t="s">
        <v>106</v>
      </c>
      <c r="S2455" s="31" t="s">
        <v>36</v>
      </c>
      <c r="T2455" s="31" t="s">
        <v>95</v>
      </c>
      <c r="U2455" s="169">
        <v>45516</v>
      </c>
      <c r="V2455" s="150"/>
      <c r="W2455" s="141" t="str" cm="1">
        <f t="array" ref="W2455">IF(SUM(LEN(B2455:V2455))=0,"",IF(OR(OR(ISBLANK(F2455),SUM(LEN(C2455),LEN(D2455))=0),AND(NOT(E2455="Unknown"),ISBLANK(J2455)),AND(NOT(O2455="Unknown"),ISBLANK(R2455))),"Missing Information", INDEX(Table15[Entire Service Line Classification], MATCH(SUMIFS(Table15[Unique ID],Table15[System-Owned Portion],E2455,Table15[If Material Anything Other than "Lead" in Column E,Was Material Ever Previously Lead?],G2455,Table15[Customer-Owned Portion],O2455),Table15[Unique ID],0),0)))</f>
        <v>Non-lead</v>
      </c>
      <c r="X2455"/>
    </row>
    <row r="2456" spans="2:24" ht="30" x14ac:dyDescent="0.25">
      <c r="B2456" s="146">
        <v>26366538</v>
      </c>
      <c r="C2456" s="31" t="s">
        <v>2786</v>
      </c>
      <c r="D2456" s="31">
        <v>2690</v>
      </c>
      <c r="E2456" s="44" t="s">
        <v>43</v>
      </c>
      <c r="F2456" s="43" t="s">
        <v>34</v>
      </c>
      <c r="G2456" s="84" t="s">
        <v>34</v>
      </c>
      <c r="H2456" s="31" t="s">
        <v>3177</v>
      </c>
      <c r="I2456" s="31"/>
      <c r="J2456" s="84" t="s">
        <v>106</v>
      </c>
      <c r="K2456" s="31" t="s">
        <v>36</v>
      </c>
      <c r="L2456" s="31" t="s">
        <v>95</v>
      </c>
      <c r="M2456" s="169">
        <v>45516</v>
      </c>
      <c r="N2456" s="148"/>
      <c r="O2456" s="106" t="s">
        <v>43</v>
      </c>
      <c r="P2456" s="43" t="s">
        <v>3178</v>
      </c>
      <c r="Q2456" s="31"/>
      <c r="R2456" s="84" t="s">
        <v>106</v>
      </c>
      <c r="S2456" s="31" t="s">
        <v>36</v>
      </c>
      <c r="T2456" s="31" t="s">
        <v>95</v>
      </c>
      <c r="U2456" s="169">
        <v>45516</v>
      </c>
      <c r="V2456" s="150"/>
      <c r="W2456" s="141" t="str" cm="1">
        <f t="array" ref="W2456">IF(SUM(LEN(B2456:V2456))=0,"",IF(OR(OR(ISBLANK(F2456),SUM(LEN(C2456),LEN(D2456))=0),AND(NOT(E2456="Unknown"),ISBLANK(J2456)),AND(NOT(O2456="Unknown"),ISBLANK(R2456))),"Missing Information", INDEX(Table15[Entire Service Line Classification], MATCH(SUMIFS(Table15[Unique ID],Table15[System-Owned Portion],E2456,Table15[If Material Anything Other than "Lead" in Column E,Was Material Ever Previously Lead?],G2456,Table15[Customer-Owned Portion],O2456),Table15[Unique ID],0),0)))</f>
        <v>Non-lead</v>
      </c>
      <c r="X2456"/>
    </row>
    <row r="2457" spans="2:24" ht="30" x14ac:dyDescent="0.25">
      <c r="B2457" s="146">
        <v>26366539</v>
      </c>
      <c r="C2457" s="31" t="s">
        <v>2787</v>
      </c>
      <c r="D2457" s="31">
        <v>2691</v>
      </c>
      <c r="E2457" s="44" t="s">
        <v>43</v>
      </c>
      <c r="F2457" s="43" t="s">
        <v>34</v>
      </c>
      <c r="G2457" s="84" t="s">
        <v>34</v>
      </c>
      <c r="H2457" s="31" t="s">
        <v>3177</v>
      </c>
      <c r="I2457" s="31"/>
      <c r="J2457" s="84" t="s">
        <v>106</v>
      </c>
      <c r="K2457" s="31" t="s">
        <v>36</v>
      </c>
      <c r="L2457" s="31" t="s">
        <v>95</v>
      </c>
      <c r="M2457" s="169">
        <v>45516</v>
      </c>
      <c r="N2457" s="148"/>
      <c r="O2457" s="106" t="s">
        <v>43</v>
      </c>
      <c r="P2457" s="43" t="s">
        <v>3178</v>
      </c>
      <c r="Q2457" s="31"/>
      <c r="R2457" s="84" t="s">
        <v>106</v>
      </c>
      <c r="S2457" s="31" t="s">
        <v>36</v>
      </c>
      <c r="T2457" s="31" t="s">
        <v>95</v>
      </c>
      <c r="U2457" s="169">
        <v>45516</v>
      </c>
      <c r="V2457" s="150"/>
      <c r="W2457" s="141" t="str" cm="1">
        <f t="array" ref="W2457">IF(SUM(LEN(B2457:V2457))=0,"",IF(OR(OR(ISBLANK(F2457),SUM(LEN(C2457),LEN(D2457))=0),AND(NOT(E2457="Unknown"),ISBLANK(J2457)),AND(NOT(O2457="Unknown"),ISBLANK(R2457))),"Missing Information", INDEX(Table15[Entire Service Line Classification], MATCH(SUMIFS(Table15[Unique ID],Table15[System-Owned Portion],E2457,Table15[If Material Anything Other than "Lead" in Column E,Was Material Ever Previously Lead?],G2457,Table15[Customer-Owned Portion],O2457),Table15[Unique ID],0),0)))</f>
        <v>Non-lead</v>
      </c>
      <c r="X2457"/>
    </row>
    <row r="2458" spans="2:24" ht="30" x14ac:dyDescent="0.25">
      <c r="B2458" s="146">
        <v>26366534</v>
      </c>
      <c r="C2458" s="31" t="s">
        <v>2788</v>
      </c>
      <c r="D2458" s="31">
        <v>2692</v>
      </c>
      <c r="E2458" s="44" t="s">
        <v>43</v>
      </c>
      <c r="F2458" s="43" t="s">
        <v>34</v>
      </c>
      <c r="G2458" s="84" t="s">
        <v>34</v>
      </c>
      <c r="H2458" s="31" t="s">
        <v>3177</v>
      </c>
      <c r="I2458" s="31"/>
      <c r="J2458" s="84" t="s">
        <v>106</v>
      </c>
      <c r="K2458" s="31" t="s">
        <v>36</v>
      </c>
      <c r="L2458" s="31" t="s">
        <v>95</v>
      </c>
      <c r="M2458" s="169">
        <v>45516</v>
      </c>
      <c r="N2458" s="148"/>
      <c r="O2458" s="106" t="s">
        <v>35</v>
      </c>
      <c r="P2458" s="43" t="s">
        <v>3178</v>
      </c>
      <c r="Q2458" s="31"/>
      <c r="R2458" s="84" t="s">
        <v>106</v>
      </c>
      <c r="S2458" s="31" t="s">
        <v>36</v>
      </c>
      <c r="T2458" s="31" t="s">
        <v>95</v>
      </c>
      <c r="U2458" s="169">
        <v>45516</v>
      </c>
      <c r="V2458" s="150"/>
      <c r="W2458" s="141" t="str" cm="1">
        <f t="array" ref="W2458">IF(SUM(LEN(B2458:V2458))=0,"",IF(OR(OR(ISBLANK(F2458),SUM(LEN(C2458),LEN(D2458))=0),AND(NOT(E2458="Unknown"),ISBLANK(J2458)),AND(NOT(O2458="Unknown"),ISBLANK(R2458))),"Missing Information", INDEX(Table15[Entire Service Line Classification], MATCH(SUMIFS(Table15[Unique ID],Table15[System-Owned Portion],E2458,Table15[If Material Anything Other than "Lead" in Column E,Was Material Ever Previously Lead?],G2458,Table15[Customer-Owned Portion],O2458),Table15[Unique ID],0),0)))</f>
        <v>Non-lead</v>
      </c>
      <c r="X2458"/>
    </row>
    <row r="2459" spans="2:24" ht="30" x14ac:dyDescent="0.25">
      <c r="B2459" s="146">
        <v>26366016</v>
      </c>
      <c r="C2459" s="31" t="s">
        <v>2789</v>
      </c>
      <c r="D2459" s="31">
        <v>2693</v>
      </c>
      <c r="E2459" s="44" t="s">
        <v>43</v>
      </c>
      <c r="F2459" s="43" t="s">
        <v>34</v>
      </c>
      <c r="G2459" s="84" t="s">
        <v>34</v>
      </c>
      <c r="H2459" s="31" t="s">
        <v>3177</v>
      </c>
      <c r="I2459" s="31"/>
      <c r="J2459" s="84" t="s">
        <v>106</v>
      </c>
      <c r="K2459" s="31" t="s">
        <v>36</v>
      </c>
      <c r="L2459" s="31" t="s">
        <v>95</v>
      </c>
      <c r="M2459" s="169">
        <v>45516</v>
      </c>
      <c r="N2459" s="148"/>
      <c r="O2459" s="106" t="s">
        <v>42</v>
      </c>
      <c r="P2459" s="43" t="s">
        <v>3178</v>
      </c>
      <c r="Q2459" s="31"/>
      <c r="R2459" s="84" t="s">
        <v>106</v>
      </c>
      <c r="S2459" s="31" t="s">
        <v>36</v>
      </c>
      <c r="T2459" s="31" t="s">
        <v>95</v>
      </c>
      <c r="U2459" s="169">
        <v>45516</v>
      </c>
      <c r="V2459" s="150"/>
      <c r="W2459" s="141" t="str" cm="1">
        <f t="array" ref="W2459">IF(SUM(LEN(B2459:V2459))=0,"",IF(OR(OR(ISBLANK(F2459),SUM(LEN(C2459),LEN(D2459))=0),AND(NOT(E2459="Unknown"),ISBLANK(J2459)),AND(NOT(O2459="Unknown"),ISBLANK(R2459))),"Missing Information", INDEX(Table15[Entire Service Line Classification], MATCH(SUMIFS(Table15[Unique ID],Table15[System-Owned Portion],E2459,Table15[If Material Anything Other than "Lead" in Column E,Was Material Ever Previously Lead?],G2459,Table15[Customer-Owned Portion],O2459),Table15[Unique ID],0),0)))</f>
        <v>Non-lead</v>
      </c>
      <c r="X2459"/>
    </row>
    <row r="2460" spans="2:24" ht="30" x14ac:dyDescent="0.25">
      <c r="B2460" s="146">
        <v>26366533</v>
      </c>
      <c r="C2460" s="31" t="s">
        <v>2790</v>
      </c>
      <c r="D2460" s="31">
        <v>2694</v>
      </c>
      <c r="E2460" s="44" t="s">
        <v>43</v>
      </c>
      <c r="F2460" s="43" t="s">
        <v>34</v>
      </c>
      <c r="G2460" s="84" t="s">
        <v>34</v>
      </c>
      <c r="H2460" s="31" t="s">
        <v>3177</v>
      </c>
      <c r="I2460" s="31"/>
      <c r="J2460" s="84" t="s">
        <v>106</v>
      </c>
      <c r="K2460" s="31" t="s">
        <v>36</v>
      </c>
      <c r="L2460" s="31" t="s">
        <v>95</v>
      </c>
      <c r="M2460" s="169">
        <v>45516</v>
      </c>
      <c r="N2460" s="148"/>
      <c r="O2460" s="106" t="s">
        <v>43</v>
      </c>
      <c r="P2460" s="43" t="s">
        <v>3178</v>
      </c>
      <c r="Q2460" s="31"/>
      <c r="R2460" s="84" t="s">
        <v>106</v>
      </c>
      <c r="S2460" s="31" t="s">
        <v>36</v>
      </c>
      <c r="T2460" s="31" t="s">
        <v>95</v>
      </c>
      <c r="U2460" s="169">
        <v>45516</v>
      </c>
      <c r="V2460" s="150"/>
      <c r="W2460" s="141" t="str" cm="1">
        <f t="array" ref="W2460">IF(SUM(LEN(B2460:V2460))=0,"",IF(OR(OR(ISBLANK(F2460),SUM(LEN(C2460),LEN(D2460))=0),AND(NOT(E2460="Unknown"),ISBLANK(J2460)),AND(NOT(O2460="Unknown"),ISBLANK(R2460))),"Missing Information", INDEX(Table15[Entire Service Line Classification], MATCH(SUMIFS(Table15[Unique ID],Table15[System-Owned Portion],E2460,Table15[If Material Anything Other than "Lead" in Column E,Was Material Ever Previously Lead?],G2460,Table15[Customer-Owned Portion],O2460),Table15[Unique ID],0),0)))</f>
        <v>Non-lead</v>
      </c>
      <c r="X2460"/>
    </row>
    <row r="2461" spans="2:24" ht="30" x14ac:dyDescent="0.25">
      <c r="B2461" s="146">
        <v>26366020</v>
      </c>
      <c r="C2461" s="31" t="s">
        <v>2791</v>
      </c>
      <c r="D2461" s="31">
        <v>2695</v>
      </c>
      <c r="E2461" s="44" t="s">
        <v>43</v>
      </c>
      <c r="F2461" s="43" t="s">
        <v>34</v>
      </c>
      <c r="G2461" s="84" t="s">
        <v>34</v>
      </c>
      <c r="H2461" s="31" t="s">
        <v>3177</v>
      </c>
      <c r="I2461" s="31"/>
      <c r="J2461" s="84" t="s">
        <v>106</v>
      </c>
      <c r="K2461" s="31" t="s">
        <v>36</v>
      </c>
      <c r="L2461" s="31" t="s">
        <v>95</v>
      </c>
      <c r="M2461" s="169">
        <v>45516</v>
      </c>
      <c r="N2461" s="148"/>
      <c r="O2461" s="106" t="s">
        <v>43</v>
      </c>
      <c r="P2461" s="43" t="s">
        <v>3178</v>
      </c>
      <c r="Q2461" s="31"/>
      <c r="R2461" s="84" t="s">
        <v>106</v>
      </c>
      <c r="S2461" s="31" t="s">
        <v>36</v>
      </c>
      <c r="T2461" s="31" t="s">
        <v>95</v>
      </c>
      <c r="U2461" s="169">
        <v>45516</v>
      </c>
      <c r="V2461" s="150"/>
      <c r="W2461" s="141" t="str" cm="1">
        <f t="array" ref="W2461">IF(SUM(LEN(B2461:V2461))=0,"",IF(OR(OR(ISBLANK(F2461),SUM(LEN(C2461),LEN(D2461))=0),AND(NOT(E2461="Unknown"),ISBLANK(J2461)),AND(NOT(O2461="Unknown"),ISBLANK(R2461))),"Missing Information", INDEX(Table15[Entire Service Line Classification], MATCH(SUMIFS(Table15[Unique ID],Table15[System-Owned Portion],E2461,Table15[If Material Anything Other than "Lead" in Column E,Was Material Ever Previously Lead?],G2461,Table15[Customer-Owned Portion],O2461),Table15[Unique ID],0),0)))</f>
        <v>Non-lead</v>
      </c>
      <c r="X2461"/>
    </row>
    <row r="2462" spans="2:24" ht="30" x14ac:dyDescent="0.25">
      <c r="B2462" s="146">
        <v>26366537</v>
      </c>
      <c r="C2462" s="31" t="s">
        <v>2792</v>
      </c>
      <c r="D2462" s="31">
        <v>2696</v>
      </c>
      <c r="E2462" s="44" t="s">
        <v>43</v>
      </c>
      <c r="F2462" s="43" t="s">
        <v>34</v>
      </c>
      <c r="G2462" s="84" t="s">
        <v>34</v>
      </c>
      <c r="H2462" s="31" t="s">
        <v>3177</v>
      </c>
      <c r="I2462" s="31"/>
      <c r="J2462" s="84" t="s">
        <v>106</v>
      </c>
      <c r="K2462" s="31" t="s">
        <v>36</v>
      </c>
      <c r="L2462" s="31" t="s">
        <v>95</v>
      </c>
      <c r="M2462" s="169">
        <v>45516</v>
      </c>
      <c r="N2462" s="148"/>
      <c r="O2462" s="106" t="s">
        <v>43</v>
      </c>
      <c r="P2462" s="43" t="s">
        <v>3178</v>
      </c>
      <c r="Q2462" s="31"/>
      <c r="R2462" s="84" t="s">
        <v>106</v>
      </c>
      <c r="S2462" s="31" t="s">
        <v>36</v>
      </c>
      <c r="T2462" s="31" t="s">
        <v>95</v>
      </c>
      <c r="U2462" s="169">
        <v>45516</v>
      </c>
      <c r="V2462" s="150"/>
      <c r="W2462" s="141" t="str" cm="1">
        <f t="array" ref="W2462">IF(SUM(LEN(B2462:V2462))=0,"",IF(OR(OR(ISBLANK(F2462),SUM(LEN(C2462),LEN(D2462))=0),AND(NOT(E2462="Unknown"),ISBLANK(J2462)),AND(NOT(O2462="Unknown"),ISBLANK(R2462))),"Missing Information", INDEX(Table15[Entire Service Line Classification], MATCH(SUMIFS(Table15[Unique ID],Table15[System-Owned Portion],E2462,Table15[If Material Anything Other than "Lead" in Column E,Was Material Ever Previously Lead?],G2462,Table15[Customer-Owned Portion],O2462),Table15[Unique ID],0),0)))</f>
        <v>Non-lead</v>
      </c>
      <c r="X2462"/>
    </row>
    <row r="2463" spans="2:24" ht="30" x14ac:dyDescent="0.25">
      <c r="B2463" s="146">
        <v>26366019</v>
      </c>
      <c r="C2463" s="31" t="s">
        <v>2793</v>
      </c>
      <c r="D2463" s="31">
        <v>2697</v>
      </c>
      <c r="E2463" s="44" t="s">
        <v>43</v>
      </c>
      <c r="F2463" s="43" t="s">
        <v>34</v>
      </c>
      <c r="G2463" s="84" t="s">
        <v>34</v>
      </c>
      <c r="H2463" s="31" t="s">
        <v>3177</v>
      </c>
      <c r="I2463" s="31"/>
      <c r="J2463" s="84" t="s">
        <v>106</v>
      </c>
      <c r="K2463" s="31" t="s">
        <v>36</v>
      </c>
      <c r="L2463" s="31" t="s">
        <v>95</v>
      </c>
      <c r="M2463" s="169">
        <v>45516</v>
      </c>
      <c r="N2463" s="148"/>
      <c r="O2463" s="106" t="s">
        <v>43</v>
      </c>
      <c r="P2463" s="43" t="s">
        <v>3178</v>
      </c>
      <c r="Q2463" s="31"/>
      <c r="R2463" s="84" t="s">
        <v>106</v>
      </c>
      <c r="S2463" s="31" t="s">
        <v>36</v>
      </c>
      <c r="T2463" s="31" t="s">
        <v>95</v>
      </c>
      <c r="U2463" s="169">
        <v>45516</v>
      </c>
      <c r="V2463" s="150"/>
      <c r="W2463" s="141" t="str" cm="1">
        <f t="array" ref="W2463">IF(SUM(LEN(B2463:V2463))=0,"",IF(OR(OR(ISBLANK(F2463),SUM(LEN(C2463),LEN(D2463))=0),AND(NOT(E2463="Unknown"),ISBLANK(J2463)),AND(NOT(O2463="Unknown"),ISBLANK(R2463))),"Missing Information", INDEX(Table15[Entire Service Line Classification], MATCH(SUMIFS(Table15[Unique ID],Table15[System-Owned Portion],E2463,Table15[If Material Anything Other than "Lead" in Column E,Was Material Ever Previously Lead?],G2463,Table15[Customer-Owned Portion],O2463),Table15[Unique ID],0),0)))</f>
        <v>Non-lead</v>
      </c>
      <c r="X2463"/>
    </row>
    <row r="2464" spans="2:24" ht="30" x14ac:dyDescent="0.25">
      <c r="B2464" s="146">
        <v>26366536</v>
      </c>
      <c r="C2464" s="31" t="s">
        <v>2794</v>
      </c>
      <c r="D2464" s="31">
        <v>2698</v>
      </c>
      <c r="E2464" s="44" t="s">
        <v>43</v>
      </c>
      <c r="F2464" s="43" t="s">
        <v>34</v>
      </c>
      <c r="G2464" s="84" t="s">
        <v>34</v>
      </c>
      <c r="H2464" s="31" t="s">
        <v>3177</v>
      </c>
      <c r="I2464" s="31"/>
      <c r="J2464" s="84" t="s">
        <v>106</v>
      </c>
      <c r="K2464" s="31" t="s">
        <v>36</v>
      </c>
      <c r="L2464" s="31" t="s">
        <v>95</v>
      </c>
      <c r="M2464" s="169">
        <v>45516</v>
      </c>
      <c r="N2464" s="148"/>
      <c r="O2464" s="106" t="s">
        <v>43</v>
      </c>
      <c r="P2464" s="43" t="s">
        <v>3178</v>
      </c>
      <c r="Q2464" s="31"/>
      <c r="R2464" s="84" t="s">
        <v>106</v>
      </c>
      <c r="S2464" s="31" t="s">
        <v>36</v>
      </c>
      <c r="T2464" s="31" t="s">
        <v>95</v>
      </c>
      <c r="U2464" s="169">
        <v>45516</v>
      </c>
      <c r="V2464" s="150"/>
      <c r="W2464" s="141" t="str" cm="1">
        <f t="array" ref="W2464">IF(SUM(LEN(B2464:V2464))=0,"",IF(OR(OR(ISBLANK(F2464),SUM(LEN(C2464),LEN(D2464))=0),AND(NOT(E2464="Unknown"),ISBLANK(J2464)),AND(NOT(O2464="Unknown"),ISBLANK(R2464))),"Missing Information", INDEX(Table15[Entire Service Line Classification], MATCH(SUMIFS(Table15[Unique ID],Table15[System-Owned Portion],E2464,Table15[If Material Anything Other than "Lead" in Column E,Was Material Ever Previously Lead?],G2464,Table15[Customer-Owned Portion],O2464),Table15[Unique ID],0),0)))</f>
        <v>Non-lead</v>
      </c>
      <c r="X2464"/>
    </row>
    <row r="2465" spans="2:24" ht="30" x14ac:dyDescent="0.25">
      <c r="B2465" s="146">
        <v>26366328</v>
      </c>
      <c r="C2465" s="31" t="s">
        <v>2795</v>
      </c>
      <c r="D2465" s="31">
        <v>2699</v>
      </c>
      <c r="E2465" s="44" t="s">
        <v>43</v>
      </c>
      <c r="F2465" s="43" t="s">
        <v>34</v>
      </c>
      <c r="G2465" s="84" t="s">
        <v>34</v>
      </c>
      <c r="H2465" s="31" t="s">
        <v>3177</v>
      </c>
      <c r="I2465" s="31"/>
      <c r="J2465" s="84" t="s">
        <v>106</v>
      </c>
      <c r="K2465" s="31" t="s">
        <v>36</v>
      </c>
      <c r="L2465" s="31" t="s">
        <v>95</v>
      </c>
      <c r="M2465" s="169">
        <v>45516</v>
      </c>
      <c r="N2465" s="148"/>
      <c r="O2465" s="106" t="s">
        <v>43</v>
      </c>
      <c r="P2465" s="43" t="s">
        <v>3178</v>
      </c>
      <c r="Q2465" s="31"/>
      <c r="R2465" s="84" t="s">
        <v>106</v>
      </c>
      <c r="S2465" s="31" t="s">
        <v>36</v>
      </c>
      <c r="T2465" s="31" t="s">
        <v>95</v>
      </c>
      <c r="U2465" s="169">
        <v>45516</v>
      </c>
      <c r="V2465" s="150"/>
      <c r="W2465" s="141" t="str" cm="1">
        <f t="array" ref="W2465">IF(SUM(LEN(B2465:V2465))=0,"",IF(OR(OR(ISBLANK(F2465),SUM(LEN(C2465),LEN(D2465))=0),AND(NOT(E2465="Unknown"),ISBLANK(J2465)),AND(NOT(O2465="Unknown"),ISBLANK(R2465))),"Missing Information", INDEX(Table15[Entire Service Line Classification], MATCH(SUMIFS(Table15[Unique ID],Table15[System-Owned Portion],E2465,Table15[If Material Anything Other than "Lead" in Column E,Was Material Ever Previously Lead?],G2465,Table15[Customer-Owned Portion],O2465),Table15[Unique ID],0),0)))</f>
        <v>Non-lead</v>
      </c>
      <c r="X2465"/>
    </row>
    <row r="2466" spans="2:24" ht="30" x14ac:dyDescent="0.25">
      <c r="B2466" s="146">
        <v>26366304</v>
      </c>
      <c r="C2466" s="31" t="s">
        <v>2796</v>
      </c>
      <c r="D2466" s="31">
        <v>2700</v>
      </c>
      <c r="E2466" s="44" t="s">
        <v>43</v>
      </c>
      <c r="F2466" s="43" t="s">
        <v>34</v>
      </c>
      <c r="G2466" s="84" t="s">
        <v>34</v>
      </c>
      <c r="H2466" s="31" t="s">
        <v>3177</v>
      </c>
      <c r="I2466" s="31"/>
      <c r="J2466" s="84" t="s">
        <v>106</v>
      </c>
      <c r="K2466" s="31" t="s">
        <v>36</v>
      </c>
      <c r="L2466" s="31" t="s">
        <v>95</v>
      </c>
      <c r="M2466" s="169">
        <v>45516</v>
      </c>
      <c r="N2466" s="148"/>
      <c r="O2466" s="106" t="s">
        <v>43</v>
      </c>
      <c r="P2466" s="43" t="s">
        <v>3178</v>
      </c>
      <c r="Q2466" s="31"/>
      <c r="R2466" s="84" t="s">
        <v>106</v>
      </c>
      <c r="S2466" s="31" t="s">
        <v>36</v>
      </c>
      <c r="T2466" s="31" t="s">
        <v>95</v>
      </c>
      <c r="U2466" s="169">
        <v>45516</v>
      </c>
      <c r="V2466" s="150"/>
      <c r="W2466" s="141" t="str" cm="1">
        <f t="array" ref="W2466">IF(SUM(LEN(B2466:V2466))=0,"",IF(OR(OR(ISBLANK(F2466),SUM(LEN(C2466),LEN(D2466))=0),AND(NOT(E2466="Unknown"),ISBLANK(J2466)),AND(NOT(O2466="Unknown"),ISBLANK(R2466))),"Missing Information", INDEX(Table15[Entire Service Line Classification], MATCH(SUMIFS(Table15[Unique ID],Table15[System-Owned Portion],E2466,Table15[If Material Anything Other than "Lead" in Column E,Was Material Ever Previously Lead?],G2466,Table15[Customer-Owned Portion],O2466),Table15[Unique ID],0),0)))</f>
        <v>Non-lead</v>
      </c>
      <c r="X2466"/>
    </row>
    <row r="2467" spans="2:24" ht="30" x14ac:dyDescent="0.25">
      <c r="B2467" s="146">
        <v>26366541</v>
      </c>
      <c r="C2467" s="31" t="s">
        <v>2797</v>
      </c>
      <c r="D2467" s="31">
        <v>2701</v>
      </c>
      <c r="E2467" s="44" t="s">
        <v>43</v>
      </c>
      <c r="F2467" s="43" t="s">
        <v>34</v>
      </c>
      <c r="G2467" s="84" t="s">
        <v>34</v>
      </c>
      <c r="H2467" s="31" t="s">
        <v>3177</v>
      </c>
      <c r="I2467" s="31"/>
      <c r="J2467" s="84" t="s">
        <v>106</v>
      </c>
      <c r="K2467" s="31" t="s">
        <v>36</v>
      </c>
      <c r="L2467" s="31" t="s">
        <v>95</v>
      </c>
      <c r="M2467" s="169">
        <v>45516</v>
      </c>
      <c r="N2467" s="148"/>
      <c r="O2467" s="106" t="s">
        <v>43</v>
      </c>
      <c r="P2467" s="43" t="s">
        <v>3178</v>
      </c>
      <c r="Q2467" s="31"/>
      <c r="R2467" s="84" t="s">
        <v>106</v>
      </c>
      <c r="S2467" s="31" t="s">
        <v>36</v>
      </c>
      <c r="T2467" s="31" t="s">
        <v>95</v>
      </c>
      <c r="U2467" s="169">
        <v>45516</v>
      </c>
      <c r="V2467" s="150"/>
      <c r="W2467" s="141" t="str" cm="1">
        <f t="array" ref="W2467">IF(SUM(LEN(B2467:V2467))=0,"",IF(OR(OR(ISBLANK(F2467),SUM(LEN(C2467),LEN(D2467))=0),AND(NOT(E2467="Unknown"),ISBLANK(J2467)),AND(NOT(O2467="Unknown"),ISBLANK(R2467))),"Missing Information", INDEX(Table15[Entire Service Line Classification], MATCH(SUMIFS(Table15[Unique ID],Table15[System-Owned Portion],E2467,Table15[If Material Anything Other than "Lead" in Column E,Was Material Ever Previously Lead?],G2467,Table15[Customer-Owned Portion],O2467),Table15[Unique ID],0),0)))</f>
        <v>Non-lead</v>
      </c>
      <c r="X2467"/>
    </row>
    <row r="2468" spans="2:24" ht="30" x14ac:dyDescent="0.25">
      <c r="B2468" s="146">
        <v>26366542</v>
      </c>
      <c r="C2468" s="31" t="s">
        <v>2798</v>
      </c>
      <c r="D2468" s="31">
        <v>2702</v>
      </c>
      <c r="E2468" s="44" t="s">
        <v>43</v>
      </c>
      <c r="F2468" s="43" t="s">
        <v>34</v>
      </c>
      <c r="G2468" s="84" t="s">
        <v>34</v>
      </c>
      <c r="H2468" s="31" t="s">
        <v>3177</v>
      </c>
      <c r="I2468" s="31"/>
      <c r="J2468" s="84" t="s">
        <v>106</v>
      </c>
      <c r="K2468" s="31" t="s">
        <v>36</v>
      </c>
      <c r="L2468" s="31" t="s">
        <v>95</v>
      </c>
      <c r="M2468" s="169">
        <v>45516</v>
      </c>
      <c r="N2468" s="148"/>
      <c r="O2468" s="106" t="s">
        <v>43</v>
      </c>
      <c r="P2468" s="43" t="s">
        <v>3178</v>
      </c>
      <c r="Q2468" s="31"/>
      <c r="R2468" s="84" t="s">
        <v>106</v>
      </c>
      <c r="S2468" s="31" t="s">
        <v>36</v>
      </c>
      <c r="T2468" s="31" t="s">
        <v>95</v>
      </c>
      <c r="U2468" s="169">
        <v>45516</v>
      </c>
      <c r="V2468" s="150"/>
      <c r="W2468" s="141" t="str" cm="1">
        <f t="array" ref="W2468">IF(SUM(LEN(B2468:V2468))=0,"",IF(OR(OR(ISBLANK(F2468),SUM(LEN(C2468),LEN(D2468))=0),AND(NOT(E2468="Unknown"),ISBLANK(J2468)),AND(NOT(O2468="Unknown"),ISBLANK(R2468))),"Missing Information", INDEX(Table15[Entire Service Line Classification], MATCH(SUMIFS(Table15[Unique ID],Table15[System-Owned Portion],E2468,Table15[If Material Anything Other than "Lead" in Column E,Was Material Ever Previously Lead?],G2468,Table15[Customer-Owned Portion],O2468),Table15[Unique ID],0),0)))</f>
        <v>Non-lead</v>
      </c>
      <c r="X2468"/>
    </row>
    <row r="2469" spans="2:24" ht="30" x14ac:dyDescent="0.25">
      <c r="B2469" s="146">
        <v>26366101</v>
      </c>
      <c r="C2469" s="31" t="s">
        <v>2799</v>
      </c>
      <c r="D2469" s="31">
        <v>2703</v>
      </c>
      <c r="E2469" s="44" t="s">
        <v>43</v>
      </c>
      <c r="F2469" s="43" t="s">
        <v>34</v>
      </c>
      <c r="G2469" s="84" t="s">
        <v>34</v>
      </c>
      <c r="H2469" s="31" t="s">
        <v>3177</v>
      </c>
      <c r="I2469" s="31"/>
      <c r="J2469" s="84" t="s">
        <v>106</v>
      </c>
      <c r="K2469" s="31" t="s">
        <v>36</v>
      </c>
      <c r="L2469" s="31" t="s">
        <v>95</v>
      </c>
      <c r="M2469" s="169">
        <v>45516</v>
      </c>
      <c r="N2469" s="148"/>
      <c r="O2469" s="106" t="s">
        <v>42</v>
      </c>
      <c r="P2469" s="43" t="s">
        <v>3178</v>
      </c>
      <c r="Q2469" s="31"/>
      <c r="R2469" s="84" t="s">
        <v>106</v>
      </c>
      <c r="S2469" s="31" t="s">
        <v>36</v>
      </c>
      <c r="T2469" s="31" t="s">
        <v>95</v>
      </c>
      <c r="U2469" s="169">
        <v>45516</v>
      </c>
      <c r="V2469" s="150"/>
      <c r="W2469" s="141" t="str" cm="1">
        <f t="array" ref="W2469">IF(SUM(LEN(B2469:V2469))=0,"",IF(OR(OR(ISBLANK(F2469),SUM(LEN(C2469),LEN(D2469))=0),AND(NOT(E2469="Unknown"),ISBLANK(J2469)),AND(NOT(O2469="Unknown"),ISBLANK(R2469))),"Missing Information", INDEX(Table15[Entire Service Line Classification], MATCH(SUMIFS(Table15[Unique ID],Table15[System-Owned Portion],E2469,Table15[If Material Anything Other than "Lead" in Column E,Was Material Ever Previously Lead?],G2469,Table15[Customer-Owned Portion],O2469),Table15[Unique ID],0),0)))</f>
        <v>Non-lead</v>
      </c>
      <c r="X2469"/>
    </row>
    <row r="2470" spans="2:24" ht="30" x14ac:dyDescent="0.25">
      <c r="B2470" s="146">
        <v>26366014</v>
      </c>
      <c r="C2470" s="31" t="s">
        <v>2800</v>
      </c>
      <c r="D2470" s="31">
        <v>2704</v>
      </c>
      <c r="E2470" s="44" t="s">
        <v>43</v>
      </c>
      <c r="F2470" s="43" t="s">
        <v>34</v>
      </c>
      <c r="G2470" s="84" t="s">
        <v>34</v>
      </c>
      <c r="H2470" s="31" t="s">
        <v>3177</v>
      </c>
      <c r="I2470" s="31"/>
      <c r="J2470" s="84" t="s">
        <v>106</v>
      </c>
      <c r="K2470" s="31" t="s">
        <v>36</v>
      </c>
      <c r="L2470" s="31" t="s">
        <v>95</v>
      </c>
      <c r="M2470" s="169">
        <v>45516</v>
      </c>
      <c r="N2470" s="148"/>
      <c r="O2470" s="106" t="s">
        <v>35</v>
      </c>
      <c r="P2470" s="43" t="s">
        <v>3178</v>
      </c>
      <c r="Q2470" s="31"/>
      <c r="R2470" s="84" t="s">
        <v>106</v>
      </c>
      <c r="S2470" s="31" t="s">
        <v>36</v>
      </c>
      <c r="T2470" s="31" t="s">
        <v>95</v>
      </c>
      <c r="U2470" s="169">
        <v>45516</v>
      </c>
      <c r="V2470" s="150"/>
      <c r="W2470" s="141" t="str" cm="1">
        <f t="array" ref="W2470">IF(SUM(LEN(B2470:V2470))=0,"",IF(OR(OR(ISBLANK(F2470),SUM(LEN(C2470),LEN(D2470))=0),AND(NOT(E2470="Unknown"),ISBLANK(J2470)),AND(NOT(O2470="Unknown"),ISBLANK(R2470))),"Missing Information", INDEX(Table15[Entire Service Line Classification], MATCH(SUMIFS(Table15[Unique ID],Table15[System-Owned Portion],E2470,Table15[If Material Anything Other than "Lead" in Column E,Was Material Ever Previously Lead?],G2470,Table15[Customer-Owned Portion],O2470),Table15[Unique ID],0),0)))</f>
        <v>Non-lead</v>
      </c>
      <c r="X2470"/>
    </row>
    <row r="2471" spans="2:24" ht="30" x14ac:dyDescent="0.25">
      <c r="B2471" s="146">
        <v>26366028</v>
      </c>
      <c r="C2471" s="31" t="s">
        <v>2801</v>
      </c>
      <c r="D2471" s="31">
        <v>2705</v>
      </c>
      <c r="E2471" s="44" t="s">
        <v>43</v>
      </c>
      <c r="F2471" s="43" t="s">
        <v>34</v>
      </c>
      <c r="G2471" s="84" t="s">
        <v>34</v>
      </c>
      <c r="H2471" s="31" t="s">
        <v>3177</v>
      </c>
      <c r="I2471" s="31"/>
      <c r="J2471" s="84" t="s">
        <v>106</v>
      </c>
      <c r="K2471" s="31" t="s">
        <v>36</v>
      </c>
      <c r="L2471" s="31" t="s">
        <v>95</v>
      </c>
      <c r="M2471" s="169">
        <v>45516</v>
      </c>
      <c r="N2471" s="148"/>
      <c r="O2471" s="106" t="s">
        <v>43</v>
      </c>
      <c r="P2471" s="43" t="s">
        <v>3178</v>
      </c>
      <c r="Q2471" s="31"/>
      <c r="R2471" s="84" t="s">
        <v>106</v>
      </c>
      <c r="S2471" s="31" t="s">
        <v>36</v>
      </c>
      <c r="T2471" s="31" t="s">
        <v>95</v>
      </c>
      <c r="U2471" s="169">
        <v>45516</v>
      </c>
      <c r="V2471" s="150"/>
      <c r="W2471" s="141" t="str" cm="1">
        <f t="array" ref="W2471">IF(SUM(LEN(B2471:V2471))=0,"",IF(OR(OR(ISBLANK(F2471),SUM(LEN(C2471),LEN(D2471))=0),AND(NOT(E2471="Unknown"),ISBLANK(J2471)),AND(NOT(O2471="Unknown"),ISBLANK(R2471))),"Missing Information", INDEX(Table15[Entire Service Line Classification], MATCH(SUMIFS(Table15[Unique ID],Table15[System-Owned Portion],E2471,Table15[If Material Anything Other than "Lead" in Column E,Was Material Ever Previously Lead?],G2471,Table15[Customer-Owned Portion],O2471),Table15[Unique ID],0),0)))</f>
        <v>Non-lead</v>
      </c>
      <c r="X2471"/>
    </row>
    <row r="2472" spans="2:24" ht="30" x14ac:dyDescent="0.25">
      <c r="B2472" s="146">
        <v>26366521</v>
      </c>
      <c r="C2472" s="31" t="s">
        <v>2802</v>
      </c>
      <c r="D2472" s="31">
        <v>2706</v>
      </c>
      <c r="E2472" s="44" t="s">
        <v>43</v>
      </c>
      <c r="F2472" s="43" t="s">
        <v>34</v>
      </c>
      <c r="G2472" s="84" t="s">
        <v>34</v>
      </c>
      <c r="H2472" s="31" t="s">
        <v>3177</v>
      </c>
      <c r="I2472" s="31"/>
      <c r="J2472" s="84" t="s">
        <v>106</v>
      </c>
      <c r="K2472" s="31" t="s">
        <v>36</v>
      </c>
      <c r="L2472" s="31" t="s">
        <v>95</v>
      </c>
      <c r="M2472" s="169">
        <v>45516</v>
      </c>
      <c r="N2472" s="148"/>
      <c r="O2472" s="106" t="s">
        <v>43</v>
      </c>
      <c r="P2472" s="43" t="s">
        <v>3178</v>
      </c>
      <c r="Q2472" s="31"/>
      <c r="R2472" s="84" t="s">
        <v>106</v>
      </c>
      <c r="S2472" s="31" t="s">
        <v>36</v>
      </c>
      <c r="T2472" s="31" t="s">
        <v>95</v>
      </c>
      <c r="U2472" s="169">
        <v>45516</v>
      </c>
      <c r="V2472" s="150"/>
      <c r="W2472" s="141" t="str" cm="1">
        <f t="array" ref="W2472">IF(SUM(LEN(B2472:V2472))=0,"",IF(OR(OR(ISBLANK(F2472),SUM(LEN(C2472),LEN(D2472))=0),AND(NOT(E2472="Unknown"),ISBLANK(J2472)),AND(NOT(O2472="Unknown"),ISBLANK(R2472))),"Missing Information", INDEX(Table15[Entire Service Line Classification], MATCH(SUMIFS(Table15[Unique ID],Table15[System-Owned Portion],E2472,Table15[If Material Anything Other than "Lead" in Column E,Was Material Ever Previously Lead?],G2472,Table15[Customer-Owned Portion],O2472),Table15[Unique ID],0),0)))</f>
        <v>Non-lead</v>
      </c>
      <c r="X2472"/>
    </row>
    <row r="2473" spans="2:24" ht="30" x14ac:dyDescent="0.25">
      <c r="B2473" s="146">
        <v>26366023</v>
      </c>
      <c r="C2473" s="31" t="s">
        <v>2803</v>
      </c>
      <c r="D2473" s="31">
        <v>2707</v>
      </c>
      <c r="E2473" s="44" t="s">
        <v>43</v>
      </c>
      <c r="F2473" s="43" t="s">
        <v>34</v>
      </c>
      <c r="G2473" s="84" t="s">
        <v>34</v>
      </c>
      <c r="H2473" s="31" t="s">
        <v>3177</v>
      </c>
      <c r="I2473" s="31"/>
      <c r="J2473" s="84" t="s">
        <v>106</v>
      </c>
      <c r="K2473" s="31" t="s">
        <v>36</v>
      </c>
      <c r="L2473" s="31" t="s">
        <v>95</v>
      </c>
      <c r="M2473" s="169">
        <v>45516</v>
      </c>
      <c r="N2473" s="148"/>
      <c r="O2473" s="106" t="s">
        <v>43</v>
      </c>
      <c r="P2473" s="43" t="s">
        <v>3178</v>
      </c>
      <c r="Q2473" s="31"/>
      <c r="R2473" s="84" t="s">
        <v>106</v>
      </c>
      <c r="S2473" s="31" t="s">
        <v>36</v>
      </c>
      <c r="T2473" s="31" t="s">
        <v>95</v>
      </c>
      <c r="U2473" s="169">
        <v>45516</v>
      </c>
      <c r="V2473" s="150"/>
      <c r="W2473" s="141" t="str" cm="1">
        <f t="array" ref="W2473">IF(SUM(LEN(B2473:V2473))=0,"",IF(OR(OR(ISBLANK(F2473),SUM(LEN(C2473),LEN(D2473))=0),AND(NOT(E2473="Unknown"),ISBLANK(J2473)),AND(NOT(O2473="Unknown"),ISBLANK(R2473))),"Missing Information", INDEX(Table15[Entire Service Line Classification], MATCH(SUMIFS(Table15[Unique ID],Table15[System-Owned Portion],E2473,Table15[If Material Anything Other than "Lead" in Column E,Was Material Ever Previously Lead?],G2473,Table15[Customer-Owned Portion],O2473),Table15[Unique ID],0),0)))</f>
        <v>Non-lead</v>
      </c>
      <c r="X2473"/>
    </row>
    <row r="2474" spans="2:24" ht="30" x14ac:dyDescent="0.25">
      <c r="B2474" s="146">
        <v>26366490</v>
      </c>
      <c r="C2474" s="31" t="s">
        <v>2804</v>
      </c>
      <c r="D2474" s="31">
        <v>2708</v>
      </c>
      <c r="E2474" s="44" t="s">
        <v>43</v>
      </c>
      <c r="F2474" s="43" t="s">
        <v>34</v>
      </c>
      <c r="G2474" s="84" t="s">
        <v>34</v>
      </c>
      <c r="H2474" s="31" t="s">
        <v>3177</v>
      </c>
      <c r="I2474" s="31"/>
      <c r="J2474" s="84" t="s">
        <v>106</v>
      </c>
      <c r="K2474" s="31" t="s">
        <v>36</v>
      </c>
      <c r="L2474" s="31" t="s">
        <v>95</v>
      </c>
      <c r="M2474" s="169">
        <v>45516</v>
      </c>
      <c r="N2474" s="148"/>
      <c r="O2474" s="106" t="s">
        <v>43</v>
      </c>
      <c r="P2474" s="43" t="s">
        <v>3178</v>
      </c>
      <c r="Q2474" s="31"/>
      <c r="R2474" s="84" t="s">
        <v>106</v>
      </c>
      <c r="S2474" s="31" t="s">
        <v>36</v>
      </c>
      <c r="T2474" s="31" t="s">
        <v>95</v>
      </c>
      <c r="U2474" s="169">
        <v>45516</v>
      </c>
      <c r="V2474" s="150"/>
      <c r="W2474" s="141" t="str" cm="1">
        <f t="array" ref="W2474">IF(SUM(LEN(B2474:V2474))=0,"",IF(OR(OR(ISBLANK(F2474),SUM(LEN(C2474),LEN(D2474))=0),AND(NOT(E2474="Unknown"),ISBLANK(J2474)),AND(NOT(O2474="Unknown"),ISBLANK(R2474))),"Missing Information", INDEX(Table15[Entire Service Line Classification], MATCH(SUMIFS(Table15[Unique ID],Table15[System-Owned Portion],E2474,Table15[If Material Anything Other than "Lead" in Column E,Was Material Ever Previously Lead?],G2474,Table15[Customer-Owned Portion],O2474),Table15[Unique ID],0),0)))</f>
        <v>Non-lead</v>
      </c>
      <c r="X2474"/>
    </row>
    <row r="2475" spans="2:24" ht="30" x14ac:dyDescent="0.25">
      <c r="B2475" s="146">
        <v>26366519</v>
      </c>
      <c r="C2475" s="31" t="s">
        <v>2805</v>
      </c>
      <c r="D2475" s="31">
        <v>2709</v>
      </c>
      <c r="E2475" s="44" t="s">
        <v>43</v>
      </c>
      <c r="F2475" s="43" t="s">
        <v>34</v>
      </c>
      <c r="G2475" s="84" t="s">
        <v>34</v>
      </c>
      <c r="H2475" s="31" t="s">
        <v>3177</v>
      </c>
      <c r="I2475" s="31"/>
      <c r="J2475" s="84" t="s">
        <v>106</v>
      </c>
      <c r="K2475" s="31" t="s">
        <v>36</v>
      </c>
      <c r="L2475" s="31" t="s">
        <v>95</v>
      </c>
      <c r="M2475" s="169">
        <v>45516</v>
      </c>
      <c r="N2475" s="148"/>
      <c r="O2475" s="106" t="s">
        <v>43</v>
      </c>
      <c r="P2475" s="43" t="s">
        <v>3178</v>
      </c>
      <c r="Q2475" s="31"/>
      <c r="R2475" s="84" t="s">
        <v>106</v>
      </c>
      <c r="S2475" s="31" t="s">
        <v>36</v>
      </c>
      <c r="T2475" s="31" t="s">
        <v>95</v>
      </c>
      <c r="U2475" s="169">
        <v>45516</v>
      </c>
      <c r="V2475" s="150"/>
      <c r="W2475" s="141" t="str" cm="1">
        <f t="array" ref="W2475">IF(SUM(LEN(B2475:V2475))=0,"",IF(OR(OR(ISBLANK(F2475),SUM(LEN(C2475),LEN(D2475))=0),AND(NOT(E2475="Unknown"),ISBLANK(J2475)),AND(NOT(O2475="Unknown"),ISBLANK(R2475))),"Missing Information", INDEX(Table15[Entire Service Line Classification], MATCH(SUMIFS(Table15[Unique ID],Table15[System-Owned Portion],E2475,Table15[If Material Anything Other than "Lead" in Column E,Was Material Ever Previously Lead?],G2475,Table15[Customer-Owned Portion],O2475),Table15[Unique ID],0),0)))</f>
        <v>Non-lead</v>
      </c>
      <c r="X2475"/>
    </row>
    <row r="2476" spans="2:24" ht="30" x14ac:dyDescent="0.25">
      <c r="B2476" s="146">
        <v>26359174</v>
      </c>
      <c r="C2476" s="31" t="s">
        <v>2806</v>
      </c>
      <c r="D2476" s="31">
        <v>2710</v>
      </c>
      <c r="E2476" s="44" t="s">
        <v>43</v>
      </c>
      <c r="F2476" s="43" t="s">
        <v>34</v>
      </c>
      <c r="G2476" s="84" t="s">
        <v>34</v>
      </c>
      <c r="H2476" s="31" t="s">
        <v>3177</v>
      </c>
      <c r="I2476" s="31"/>
      <c r="J2476" s="84" t="s">
        <v>106</v>
      </c>
      <c r="K2476" s="31" t="s">
        <v>36</v>
      </c>
      <c r="L2476" s="31" t="s">
        <v>95</v>
      </c>
      <c r="M2476" s="169">
        <v>45516</v>
      </c>
      <c r="N2476" s="148"/>
      <c r="O2476" s="106" t="s">
        <v>43</v>
      </c>
      <c r="P2476" s="43" t="s">
        <v>3178</v>
      </c>
      <c r="Q2476" s="31"/>
      <c r="R2476" s="84" t="s">
        <v>106</v>
      </c>
      <c r="S2476" s="31" t="s">
        <v>36</v>
      </c>
      <c r="T2476" s="31" t="s">
        <v>95</v>
      </c>
      <c r="U2476" s="169">
        <v>45516</v>
      </c>
      <c r="V2476" s="150"/>
      <c r="W2476" s="141" t="str" cm="1">
        <f t="array" ref="W2476">IF(SUM(LEN(B2476:V2476))=0,"",IF(OR(OR(ISBLANK(F2476),SUM(LEN(C2476),LEN(D2476))=0),AND(NOT(E2476="Unknown"),ISBLANK(J2476)),AND(NOT(O2476="Unknown"),ISBLANK(R2476))),"Missing Information", INDEX(Table15[Entire Service Line Classification], MATCH(SUMIFS(Table15[Unique ID],Table15[System-Owned Portion],E2476,Table15[If Material Anything Other than "Lead" in Column E,Was Material Ever Previously Lead?],G2476,Table15[Customer-Owned Portion],O2476),Table15[Unique ID],0),0)))</f>
        <v>Non-lead</v>
      </c>
      <c r="X2476"/>
    </row>
    <row r="2477" spans="2:24" ht="30" x14ac:dyDescent="0.25">
      <c r="B2477" s="146">
        <v>26366018</v>
      </c>
      <c r="C2477" s="31" t="s">
        <v>2807</v>
      </c>
      <c r="D2477" s="31">
        <v>2711</v>
      </c>
      <c r="E2477" s="44" t="s">
        <v>43</v>
      </c>
      <c r="F2477" s="43" t="s">
        <v>34</v>
      </c>
      <c r="G2477" s="84" t="s">
        <v>34</v>
      </c>
      <c r="H2477" s="31" t="s">
        <v>3177</v>
      </c>
      <c r="I2477" s="31"/>
      <c r="J2477" s="84" t="s">
        <v>106</v>
      </c>
      <c r="K2477" s="31" t="s">
        <v>36</v>
      </c>
      <c r="L2477" s="31" t="s">
        <v>95</v>
      </c>
      <c r="M2477" s="169">
        <v>45516</v>
      </c>
      <c r="N2477" s="148"/>
      <c r="O2477" s="106" t="s">
        <v>43</v>
      </c>
      <c r="P2477" s="43" t="s">
        <v>3178</v>
      </c>
      <c r="Q2477" s="31"/>
      <c r="R2477" s="84" t="s">
        <v>106</v>
      </c>
      <c r="S2477" s="31" t="s">
        <v>36</v>
      </c>
      <c r="T2477" s="31" t="s">
        <v>95</v>
      </c>
      <c r="U2477" s="169">
        <v>45516</v>
      </c>
      <c r="V2477" s="150"/>
      <c r="W2477" s="141" t="str" cm="1">
        <f t="array" ref="W2477">IF(SUM(LEN(B2477:V2477))=0,"",IF(OR(OR(ISBLANK(F2477),SUM(LEN(C2477),LEN(D2477))=0),AND(NOT(E2477="Unknown"),ISBLANK(J2477)),AND(NOT(O2477="Unknown"),ISBLANK(R2477))),"Missing Information", INDEX(Table15[Entire Service Line Classification], MATCH(SUMIFS(Table15[Unique ID],Table15[System-Owned Portion],E2477,Table15[If Material Anything Other than "Lead" in Column E,Was Material Ever Previously Lead?],G2477,Table15[Customer-Owned Portion],O2477),Table15[Unique ID],0),0)))</f>
        <v>Non-lead</v>
      </c>
      <c r="X2477"/>
    </row>
    <row r="2478" spans="2:24" ht="30" x14ac:dyDescent="0.25">
      <c r="B2478" s="146">
        <v>26366531</v>
      </c>
      <c r="C2478" s="31" t="s">
        <v>2808</v>
      </c>
      <c r="D2478" s="31">
        <v>271101</v>
      </c>
      <c r="E2478" s="44" t="s">
        <v>43</v>
      </c>
      <c r="F2478" s="43" t="s">
        <v>34</v>
      </c>
      <c r="G2478" s="84" t="s">
        <v>34</v>
      </c>
      <c r="H2478" s="31" t="s">
        <v>3177</v>
      </c>
      <c r="I2478" s="31"/>
      <c r="J2478" s="84" t="s">
        <v>106</v>
      </c>
      <c r="K2478" s="31" t="s">
        <v>36</v>
      </c>
      <c r="L2478" s="31" t="s">
        <v>95</v>
      </c>
      <c r="M2478" s="169">
        <v>45516</v>
      </c>
      <c r="N2478" s="148"/>
      <c r="O2478" s="106" t="s">
        <v>43</v>
      </c>
      <c r="P2478" s="43" t="s">
        <v>3178</v>
      </c>
      <c r="Q2478" s="31"/>
      <c r="R2478" s="84" t="s">
        <v>106</v>
      </c>
      <c r="S2478" s="31" t="s">
        <v>36</v>
      </c>
      <c r="T2478" s="31" t="s">
        <v>95</v>
      </c>
      <c r="U2478" s="169">
        <v>45516</v>
      </c>
      <c r="V2478" s="150"/>
      <c r="W2478" s="141" t="str" cm="1">
        <f t="array" ref="W2478">IF(SUM(LEN(B2478:V2478))=0,"",IF(OR(OR(ISBLANK(F2478),SUM(LEN(C2478),LEN(D2478))=0),AND(NOT(E2478="Unknown"),ISBLANK(J2478)),AND(NOT(O2478="Unknown"),ISBLANK(R2478))),"Missing Information", INDEX(Table15[Entire Service Line Classification], MATCH(SUMIFS(Table15[Unique ID],Table15[System-Owned Portion],E2478,Table15[If Material Anything Other than "Lead" in Column E,Was Material Ever Previously Lead?],G2478,Table15[Customer-Owned Portion],O2478),Table15[Unique ID],0),0)))</f>
        <v>Non-lead</v>
      </c>
      <c r="X2478"/>
    </row>
    <row r="2479" spans="2:24" ht="30" x14ac:dyDescent="0.25">
      <c r="B2479" s="146">
        <v>26366465</v>
      </c>
      <c r="C2479" s="31" t="s">
        <v>2809</v>
      </c>
      <c r="D2479" s="31">
        <v>2712</v>
      </c>
      <c r="E2479" s="44" t="s">
        <v>43</v>
      </c>
      <c r="F2479" s="43" t="s">
        <v>34</v>
      </c>
      <c r="G2479" s="84" t="s">
        <v>34</v>
      </c>
      <c r="H2479" s="31" t="s">
        <v>3177</v>
      </c>
      <c r="I2479" s="31"/>
      <c r="J2479" s="84" t="s">
        <v>106</v>
      </c>
      <c r="K2479" s="31" t="s">
        <v>36</v>
      </c>
      <c r="L2479" s="31" t="s">
        <v>95</v>
      </c>
      <c r="M2479" s="169">
        <v>45516</v>
      </c>
      <c r="N2479" s="148"/>
      <c r="O2479" s="106" t="s">
        <v>42</v>
      </c>
      <c r="P2479" s="43" t="s">
        <v>3178</v>
      </c>
      <c r="Q2479" s="31"/>
      <c r="R2479" s="84" t="s">
        <v>106</v>
      </c>
      <c r="S2479" s="31" t="s">
        <v>36</v>
      </c>
      <c r="T2479" s="31" t="s">
        <v>95</v>
      </c>
      <c r="U2479" s="169">
        <v>45516</v>
      </c>
      <c r="V2479" s="150"/>
      <c r="W2479" s="141" t="str" cm="1">
        <f t="array" ref="W2479">IF(SUM(LEN(B2479:V2479))=0,"",IF(OR(OR(ISBLANK(F2479),SUM(LEN(C2479),LEN(D2479))=0),AND(NOT(E2479="Unknown"),ISBLANK(J2479)),AND(NOT(O2479="Unknown"),ISBLANK(R2479))),"Missing Information", INDEX(Table15[Entire Service Line Classification], MATCH(SUMIFS(Table15[Unique ID],Table15[System-Owned Portion],E2479,Table15[If Material Anything Other than "Lead" in Column E,Was Material Ever Previously Lead?],G2479,Table15[Customer-Owned Portion],O2479),Table15[Unique ID],0),0)))</f>
        <v>Non-lead</v>
      </c>
      <c r="X2479"/>
    </row>
    <row r="2480" spans="2:24" ht="30" x14ac:dyDescent="0.25">
      <c r="B2480" s="146">
        <v>26366332</v>
      </c>
      <c r="C2480" s="31" t="s">
        <v>2810</v>
      </c>
      <c r="D2480" s="31">
        <v>2713</v>
      </c>
      <c r="E2480" s="44" t="s">
        <v>43</v>
      </c>
      <c r="F2480" s="43" t="s">
        <v>34</v>
      </c>
      <c r="G2480" s="84" t="s">
        <v>34</v>
      </c>
      <c r="H2480" s="31" t="s">
        <v>3177</v>
      </c>
      <c r="I2480" s="31"/>
      <c r="J2480" s="84" t="s">
        <v>106</v>
      </c>
      <c r="K2480" s="31" t="s">
        <v>36</v>
      </c>
      <c r="L2480" s="31" t="s">
        <v>95</v>
      </c>
      <c r="M2480" s="169">
        <v>45516</v>
      </c>
      <c r="N2480" s="148"/>
      <c r="O2480" s="106" t="s">
        <v>43</v>
      </c>
      <c r="P2480" s="43" t="s">
        <v>3178</v>
      </c>
      <c r="Q2480" s="31"/>
      <c r="R2480" s="84" t="s">
        <v>106</v>
      </c>
      <c r="S2480" s="31" t="s">
        <v>36</v>
      </c>
      <c r="T2480" s="31" t="s">
        <v>95</v>
      </c>
      <c r="U2480" s="169">
        <v>45516</v>
      </c>
      <c r="V2480" s="150"/>
      <c r="W2480" s="141" t="str" cm="1">
        <f t="array" ref="W2480">IF(SUM(LEN(B2480:V2480))=0,"",IF(OR(OR(ISBLANK(F2480),SUM(LEN(C2480),LEN(D2480))=0),AND(NOT(E2480="Unknown"),ISBLANK(J2480)),AND(NOT(O2480="Unknown"),ISBLANK(R2480))),"Missing Information", INDEX(Table15[Entire Service Line Classification], MATCH(SUMIFS(Table15[Unique ID],Table15[System-Owned Portion],E2480,Table15[If Material Anything Other than "Lead" in Column E,Was Material Ever Previously Lead?],G2480,Table15[Customer-Owned Portion],O2480),Table15[Unique ID],0),0)))</f>
        <v>Non-lead</v>
      </c>
      <c r="X2480"/>
    </row>
    <row r="2481" spans="2:24" ht="30" x14ac:dyDescent="0.25">
      <c r="B2481" s="146">
        <v>26366042</v>
      </c>
      <c r="C2481" s="31" t="s">
        <v>2811</v>
      </c>
      <c r="D2481" s="31">
        <v>2714</v>
      </c>
      <c r="E2481" s="44" t="s">
        <v>43</v>
      </c>
      <c r="F2481" s="43" t="s">
        <v>34</v>
      </c>
      <c r="G2481" s="84" t="s">
        <v>34</v>
      </c>
      <c r="H2481" s="31" t="s">
        <v>3177</v>
      </c>
      <c r="I2481" s="31"/>
      <c r="J2481" s="84" t="s">
        <v>106</v>
      </c>
      <c r="K2481" s="31" t="s">
        <v>36</v>
      </c>
      <c r="L2481" s="31" t="s">
        <v>95</v>
      </c>
      <c r="M2481" s="169">
        <v>45516</v>
      </c>
      <c r="N2481" s="148"/>
      <c r="O2481" s="106" t="s">
        <v>42</v>
      </c>
      <c r="P2481" s="43" t="s">
        <v>3178</v>
      </c>
      <c r="Q2481" s="31"/>
      <c r="R2481" s="84" t="s">
        <v>106</v>
      </c>
      <c r="S2481" s="31" t="s">
        <v>36</v>
      </c>
      <c r="T2481" s="31" t="s">
        <v>95</v>
      </c>
      <c r="U2481" s="169">
        <v>45516</v>
      </c>
      <c r="V2481" s="150"/>
      <c r="W2481" s="141" t="str" cm="1">
        <f t="array" ref="W2481">IF(SUM(LEN(B2481:V2481))=0,"",IF(OR(OR(ISBLANK(F2481),SUM(LEN(C2481),LEN(D2481))=0),AND(NOT(E2481="Unknown"),ISBLANK(J2481)),AND(NOT(O2481="Unknown"),ISBLANK(R2481))),"Missing Information", INDEX(Table15[Entire Service Line Classification], MATCH(SUMIFS(Table15[Unique ID],Table15[System-Owned Portion],E2481,Table15[If Material Anything Other than "Lead" in Column E,Was Material Ever Previously Lead?],G2481,Table15[Customer-Owned Portion],O2481),Table15[Unique ID],0),0)))</f>
        <v>Non-lead</v>
      </c>
      <c r="X2481"/>
    </row>
    <row r="2482" spans="2:24" ht="30" x14ac:dyDescent="0.25">
      <c r="B2482" s="146">
        <v>26366466</v>
      </c>
      <c r="C2482" s="31" t="s">
        <v>2812</v>
      </c>
      <c r="D2482" s="31">
        <v>2715</v>
      </c>
      <c r="E2482" s="44" t="s">
        <v>43</v>
      </c>
      <c r="F2482" s="43" t="s">
        <v>34</v>
      </c>
      <c r="G2482" s="84" t="s">
        <v>34</v>
      </c>
      <c r="H2482" s="31" t="s">
        <v>3177</v>
      </c>
      <c r="I2482" s="31"/>
      <c r="J2482" s="84" t="s">
        <v>106</v>
      </c>
      <c r="K2482" s="31" t="s">
        <v>36</v>
      </c>
      <c r="L2482" s="31" t="s">
        <v>95</v>
      </c>
      <c r="M2482" s="169">
        <v>45516</v>
      </c>
      <c r="N2482" s="148"/>
      <c r="O2482" s="106" t="s">
        <v>43</v>
      </c>
      <c r="P2482" s="43" t="s">
        <v>3178</v>
      </c>
      <c r="Q2482" s="31"/>
      <c r="R2482" s="84" t="s">
        <v>106</v>
      </c>
      <c r="S2482" s="31" t="s">
        <v>36</v>
      </c>
      <c r="T2482" s="31" t="s">
        <v>95</v>
      </c>
      <c r="U2482" s="169">
        <v>45516</v>
      </c>
      <c r="V2482" s="150"/>
      <c r="W2482" s="141" t="str" cm="1">
        <f t="array" ref="W2482">IF(SUM(LEN(B2482:V2482))=0,"",IF(OR(OR(ISBLANK(F2482),SUM(LEN(C2482),LEN(D2482))=0),AND(NOT(E2482="Unknown"),ISBLANK(J2482)),AND(NOT(O2482="Unknown"),ISBLANK(R2482))),"Missing Information", INDEX(Table15[Entire Service Line Classification], MATCH(SUMIFS(Table15[Unique ID],Table15[System-Owned Portion],E2482,Table15[If Material Anything Other than "Lead" in Column E,Was Material Ever Previously Lead?],G2482,Table15[Customer-Owned Portion],O2482),Table15[Unique ID],0),0)))</f>
        <v>Non-lead</v>
      </c>
      <c r="X2482"/>
    </row>
    <row r="2483" spans="2:24" ht="30" x14ac:dyDescent="0.25">
      <c r="B2483" s="146">
        <v>26366543</v>
      </c>
      <c r="C2483" s="31" t="s">
        <v>2813</v>
      </c>
      <c r="D2483" s="31">
        <v>2716</v>
      </c>
      <c r="E2483" s="44" t="s">
        <v>43</v>
      </c>
      <c r="F2483" s="43" t="s">
        <v>34</v>
      </c>
      <c r="G2483" s="84" t="s">
        <v>34</v>
      </c>
      <c r="H2483" s="31" t="s">
        <v>3177</v>
      </c>
      <c r="I2483" s="31"/>
      <c r="J2483" s="84" t="s">
        <v>106</v>
      </c>
      <c r="K2483" s="31" t="s">
        <v>36</v>
      </c>
      <c r="L2483" s="31" t="s">
        <v>95</v>
      </c>
      <c r="M2483" s="169">
        <v>45516</v>
      </c>
      <c r="N2483" s="148"/>
      <c r="O2483" s="106" t="s">
        <v>42</v>
      </c>
      <c r="P2483" s="43" t="s">
        <v>3178</v>
      </c>
      <c r="Q2483" s="31"/>
      <c r="R2483" s="84" t="s">
        <v>106</v>
      </c>
      <c r="S2483" s="31" t="s">
        <v>36</v>
      </c>
      <c r="T2483" s="31" t="s">
        <v>95</v>
      </c>
      <c r="U2483" s="169">
        <v>45516</v>
      </c>
      <c r="V2483" s="150"/>
      <c r="W2483" s="141" t="str" cm="1">
        <f t="array" ref="W2483">IF(SUM(LEN(B2483:V2483))=0,"",IF(OR(OR(ISBLANK(F2483),SUM(LEN(C2483),LEN(D2483))=0),AND(NOT(E2483="Unknown"),ISBLANK(J2483)),AND(NOT(O2483="Unknown"),ISBLANK(R2483))),"Missing Information", INDEX(Table15[Entire Service Line Classification], MATCH(SUMIFS(Table15[Unique ID],Table15[System-Owned Portion],E2483,Table15[If Material Anything Other than "Lead" in Column E,Was Material Ever Previously Lead?],G2483,Table15[Customer-Owned Portion],O2483),Table15[Unique ID],0),0)))</f>
        <v>Non-lead</v>
      </c>
      <c r="X2483"/>
    </row>
    <row r="2484" spans="2:24" ht="30" x14ac:dyDescent="0.25">
      <c r="B2484" s="146">
        <v>26366525</v>
      </c>
      <c r="C2484" s="31" t="s">
        <v>2814</v>
      </c>
      <c r="D2484" s="31">
        <v>2717</v>
      </c>
      <c r="E2484" s="44" t="s">
        <v>43</v>
      </c>
      <c r="F2484" s="43" t="s">
        <v>34</v>
      </c>
      <c r="G2484" s="84" t="s">
        <v>34</v>
      </c>
      <c r="H2484" s="31" t="s">
        <v>3177</v>
      </c>
      <c r="I2484" s="31"/>
      <c r="J2484" s="84" t="s">
        <v>106</v>
      </c>
      <c r="K2484" s="31" t="s">
        <v>36</v>
      </c>
      <c r="L2484" s="31" t="s">
        <v>95</v>
      </c>
      <c r="M2484" s="169">
        <v>45516</v>
      </c>
      <c r="N2484" s="148"/>
      <c r="O2484" s="106" t="s">
        <v>43</v>
      </c>
      <c r="P2484" s="43" t="s">
        <v>3178</v>
      </c>
      <c r="Q2484" s="31"/>
      <c r="R2484" s="84" t="s">
        <v>106</v>
      </c>
      <c r="S2484" s="31" t="s">
        <v>36</v>
      </c>
      <c r="T2484" s="31" t="s">
        <v>95</v>
      </c>
      <c r="U2484" s="169">
        <v>45516</v>
      </c>
      <c r="V2484" s="150"/>
      <c r="W2484" s="141" t="str" cm="1">
        <f t="array" ref="W2484">IF(SUM(LEN(B2484:V2484))=0,"",IF(OR(OR(ISBLANK(F2484),SUM(LEN(C2484),LEN(D2484))=0),AND(NOT(E2484="Unknown"),ISBLANK(J2484)),AND(NOT(O2484="Unknown"),ISBLANK(R2484))),"Missing Information", INDEX(Table15[Entire Service Line Classification], MATCH(SUMIFS(Table15[Unique ID],Table15[System-Owned Portion],E2484,Table15[If Material Anything Other than "Lead" in Column E,Was Material Ever Previously Lead?],G2484,Table15[Customer-Owned Portion],O2484),Table15[Unique ID],0),0)))</f>
        <v>Non-lead</v>
      </c>
      <c r="X2484"/>
    </row>
    <row r="2485" spans="2:24" ht="30" x14ac:dyDescent="0.25">
      <c r="B2485" s="146">
        <v>26366668</v>
      </c>
      <c r="C2485" s="31" t="s">
        <v>2815</v>
      </c>
      <c r="D2485" s="31">
        <v>2718</v>
      </c>
      <c r="E2485" s="44" t="s">
        <v>43</v>
      </c>
      <c r="F2485" s="43" t="s">
        <v>34</v>
      </c>
      <c r="G2485" s="84" t="s">
        <v>34</v>
      </c>
      <c r="H2485" s="31" t="s">
        <v>3177</v>
      </c>
      <c r="I2485" s="31"/>
      <c r="J2485" s="84" t="s">
        <v>106</v>
      </c>
      <c r="K2485" s="31" t="s">
        <v>36</v>
      </c>
      <c r="L2485" s="31" t="s">
        <v>95</v>
      </c>
      <c r="M2485" s="169">
        <v>45516</v>
      </c>
      <c r="N2485" s="148"/>
      <c r="O2485" s="106" t="s">
        <v>43</v>
      </c>
      <c r="P2485" s="43" t="s">
        <v>3178</v>
      </c>
      <c r="Q2485" s="31"/>
      <c r="R2485" s="84" t="s">
        <v>106</v>
      </c>
      <c r="S2485" s="31" t="s">
        <v>36</v>
      </c>
      <c r="T2485" s="31" t="s">
        <v>95</v>
      </c>
      <c r="U2485" s="169">
        <v>45516</v>
      </c>
      <c r="V2485" s="150"/>
      <c r="W2485" s="141" t="str" cm="1">
        <f t="array" ref="W2485">IF(SUM(LEN(B2485:V2485))=0,"",IF(OR(OR(ISBLANK(F2485),SUM(LEN(C2485),LEN(D2485))=0),AND(NOT(E2485="Unknown"),ISBLANK(J2485)),AND(NOT(O2485="Unknown"),ISBLANK(R2485))),"Missing Information", INDEX(Table15[Entire Service Line Classification], MATCH(SUMIFS(Table15[Unique ID],Table15[System-Owned Portion],E2485,Table15[If Material Anything Other than "Lead" in Column E,Was Material Ever Previously Lead?],G2485,Table15[Customer-Owned Portion],O2485),Table15[Unique ID],0),0)))</f>
        <v>Non-lead</v>
      </c>
      <c r="X2485"/>
    </row>
    <row r="2486" spans="2:24" ht="30" x14ac:dyDescent="0.25">
      <c r="B2486" s="146">
        <v>26366352</v>
      </c>
      <c r="C2486" s="31" t="s">
        <v>2816</v>
      </c>
      <c r="D2486" s="31">
        <v>2719</v>
      </c>
      <c r="E2486" s="44" t="s">
        <v>43</v>
      </c>
      <c r="F2486" s="43" t="s">
        <v>34</v>
      </c>
      <c r="G2486" s="84" t="s">
        <v>34</v>
      </c>
      <c r="H2486" s="31" t="s">
        <v>3177</v>
      </c>
      <c r="I2486" s="31"/>
      <c r="J2486" s="84" t="s">
        <v>106</v>
      </c>
      <c r="K2486" s="31" t="s">
        <v>36</v>
      </c>
      <c r="L2486" s="31" t="s">
        <v>95</v>
      </c>
      <c r="M2486" s="169">
        <v>45516</v>
      </c>
      <c r="N2486" s="148"/>
      <c r="O2486" s="106" t="s">
        <v>43</v>
      </c>
      <c r="P2486" s="43" t="s">
        <v>3178</v>
      </c>
      <c r="Q2486" s="31"/>
      <c r="R2486" s="84" t="s">
        <v>106</v>
      </c>
      <c r="S2486" s="31" t="s">
        <v>36</v>
      </c>
      <c r="T2486" s="31" t="s">
        <v>95</v>
      </c>
      <c r="U2486" s="169">
        <v>45516</v>
      </c>
      <c r="V2486" s="150"/>
      <c r="W2486" s="141" t="str" cm="1">
        <f t="array" ref="W2486">IF(SUM(LEN(B2486:V2486))=0,"",IF(OR(OR(ISBLANK(F2486),SUM(LEN(C2486),LEN(D2486))=0),AND(NOT(E2486="Unknown"),ISBLANK(J2486)),AND(NOT(O2486="Unknown"),ISBLANK(R2486))),"Missing Information", INDEX(Table15[Entire Service Line Classification], MATCH(SUMIFS(Table15[Unique ID],Table15[System-Owned Portion],E2486,Table15[If Material Anything Other than "Lead" in Column E,Was Material Ever Previously Lead?],G2486,Table15[Customer-Owned Portion],O2486),Table15[Unique ID],0),0)))</f>
        <v>Non-lead</v>
      </c>
      <c r="X2486"/>
    </row>
    <row r="2487" spans="2:24" ht="30" x14ac:dyDescent="0.25">
      <c r="B2487" s="146">
        <v>26366037</v>
      </c>
      <c r="C2487" s="31" t="s">
        <v>2817</v>
      </c>
      <c r="D2487" s="31">
        <v>2720</v>
      </c>
      <c r="E2487" s="44" t="s">
        <v>43</v>
      </c>
      <c r="F2487" s="43" t="s">
        <v>34</v>
      </c>
      <c r="G2487" s="84" t="s">
        <v>34</v>
      </c>
      <c r="H2487" s="31" t="s">
        <v>3177</v>
      </c>
      <c r="I2487" s="31"/>
      <c r="J2487" s="84" t="s">
        <v>106</v>
      </c>
      <c r="K2487" s="31" t="s">
        <v>36</v>
      </c>
      <c r="L2487" s="31" t="s">
        <v>95</v>
      </c>
      <c r="M2487" s="169">
        <v>45516</v>
      </c>
      <c r="N2487" s="148"/>
      <c r="O2487" s="106" t="s">
        <v>43</v>
      </c>
      <c r="P2487" s="43" t="s">
        <v>3178</v>
      </c>
      <c r="Q2487" s="31"/>
      <c r="R2487" s="84" t="s">
        <v>106</v>
      </c>
      <c r="S2487" s="31" t="s">
        <v>36</v>
      </c>
      <c r="T2487" s="31" t="s">
        <v>95</v>
      </c>
      <c r="U2487" s="169">
        <v>45516</v>
      </c>
      <c r="V2487" s="150"/>
      <c r="W2487" s="141" t="str" cm="1">
        <f t="array" ref="W2487">IF(SUM(LEN(B2487:V2487))=0,"",IF(OR(OR(ISBLANK(F2487),SUM(LEN(C2487),LEN(D2487))=0),AND(NOT(E2487="Unknown"),ISBLANK(J2487)),AND(NOT(O2487="Unknown"),ISBLANK(R2487))),"Missing Information", INDEX(Table15[Entire Service Line Classification], MATCH(SUMIFS(Table15[Unique ID],Table15[System-Owned Portion],E2487,Table15[If Material Anything Other than "Lead" in Column E,Was Material Ever Previously Lead?],G2487,Table15[Customer-Owned Portion],O2487),Table15[Unique ID],0),0)))</f>
        <v>Non-lead</v>
      </c>
      <c r="X2487"/>
    </row>
    <row r="2488" spans="2:24" ht="30" x14ac:dyDescent="0.25">
      <c r="B2488" s="146">
        <v>26359223</v>
      </c>
      <c r="C2488" s="31" t="s">
        <v>2818</v>
      </c>
      <c r="D2488" s="31">
        <v>2721</v>
      </c>
      <c r="E2488" s="44" t="s">
        <v>43</v>
      </c>
      <c r="F2488" s="43" t="s">
        <v>34</v>
      </c>
      <c r="G2488" s="84" t="s">
        <v>34</v>
      </c>
      <c r="H2488" s="31" t="s">
        <v>3177</v>
      </c>
      <c r="I2488" s="31"/>
      <c r="J2488" s="84" t="s">
        <v>106</v>
      </c>
      <c r="K2488" s="31" t="s">
        <v>36</v>
      </c>
      <c r="L2488" s="31" t="s">
        <v>95</v>
      </c>
      <c r="M2488" s="169">
        <v>45516</v>
      </c>
      <c r="N2488" s="148"/>
      <c r="O2488" s="106" t="s">
        <v>42</v>
      </c>
      <c r="P2488" s="43" t="s">
        <v>3178</v>
      </c>
      <c r="Q2488" s="31"/>
      <c r="R2488" s="84" t="s">
        <v>106</v>
      </c>
      <c r="S2488" s="31" t="s">
        <v>36</v>
      </c>
      <c r="T2488" s="31" t="s">
        <v>95</v>
      </c>
      <c r="U2488" s="169">
        <v>45516</v>
      </c>
      <c r="V2488" s="150"/>
      <c r="W2488" s="141" t="str" cm="1">
        <f t="array" ref="W2488">IF(SUM(LEN(B2488:V2488))=0,"",IF(OR(OR(ISBLANK(F2488),SUM(LEN(C2488),LEN(D2488))=0),AND(NOT(E2488="Unknown"),ISBLANK(J2488)),AND(NOT(O2488="Unknown"),ISBLANK(R2488))),"Missing Information", INDEX(Table15[Entire Service Line Classification], MATCH(SUMIFS(Table15[Unique ID],Table15[System-Owned Portion],E2488,Table15[If Material Anything Other than "Lead" in Column E,Was Material Ever Previously Lead?],G2488,Table15[Customer-Owned Portion],O2488),Table15[Unique ID],0),0)))</f>
        <v>Non-lead</v>
      </c>
      <c r="X2488"/>
    </row>
    <row r="2489" spans="2:24" ht="30" x14ac:dyDescent="0.25">
      <c r="B2489" s="146">
        <v>26366468</v>
      </c>
      <c r="C2489" s="31" t="s">
        <v>2819</v>
      </c>
      <c r="D2489" s="31">
        <v>2722</v>
      </c>
      <c r="E2489" s="44" t="s">
        <v>43</v>
      </c>
      <c r="F2489" s="43" t="s">
        <v>34</v>
      </c>
      <c r="G2489" s="84" t="s">
        <v>34</v>
      </c>
      <c r="H2489" s="31" t="s">
        <v>3177</v>
      </c>
      <c r="I2489" s="31"/>
      <c r="J2489" s="84" t="s">
        <v>106</v>
      </c>
      <c r="K2489" s="31" t="s">
        <v>36</v>
      </c>
      <c r="L2489" s="31" t="s">
        <v>95</v>
      </c>
      <c r="M2489" s="169">
        <v>45516</v>
      </c>
      <c r="N2489" s="148"/>
      <c r="O2489" s="106" t="s">
        <v>43</v>
      </c>
      <c r="P2489" s="43" t="s">
        <v>3178</v>
      </c>
      <c r="Q2489" s="31"/>
      <c r="R2489" s="84" t="s">
        <v>106</v>
      </c>
      <c r="S2489" s="31" t="s">
        <v>36</v>
      </c>
      <c r="T2489" s="31" t="s">
        <v>95</v>
      </c>
      <c r="U2489" s="169">
        <v>45516</v>
      </c>
      <c r="V2489" s="150"/>
      <c r="W2489" s="141" t="str" cm="1">
        <f t="array" ref="W2489">IF(SUM(LEN(B2489:V2489))=0,"",IF(OR(OR(ISBLANK(F2489),SUM(LEN(C2489),LEN(D2489))=0),AND(NOT(E2489="Unknown"),ISBLANK(J2489)),AND(NOT(O2489="Unknown"),ISBLANK(R2489))),"Missing Information", INDEX(Table15[Entire Service Line Classification], MATCH(SUMIFS(Table15[Unique ID],Table15[System-Owned Portion],E2489,Table15[If Material Anything Other than "Lead" in Column E,Was Material Ever Previously Lead?],G2489,Table15[Customer-Owned Portion],O2489),Table15[Unique ID],0),0)))</f>
        <v>Non-lead</v>
      </c>
      <c r="X2489"/>
    </row>
    <row r="2490" spans="2:24" ht="30" x14ac:dyDescent="0.25">
      <c r="B2490" s="146">
        <v>26359221</v>
      </c>
      <c r="C2490" s="31" t="s">
        <v>2820</v>
      </c>
      <c r="D2490" s="31">
        <v>2723</v>
      </c>
      <c r="E2490" s="44" t="s">
        <v>43</v>
      </c>
      <c r="F2490" s="43" t="s">
        <v>34</v>
      </c>
      <c r="G2490" s="84" t="s">
        <v>34</v>
      </c>
      <c r="H2490" s="31" t="s">
        <v>3177</v>
      </c>
      <c r="I2490" s="31"/>
      <c r="J2490" s="84" t="s">
        <v>106</v>
      </c>
      <c r="K2490" s="31" t="s">
        <v>36</v>
      </c>
      <c r="L2490" s="31" t="s">
        <v>95</v>
      </c>
      <c r="M2490" s="169">
        <v>45516</v>
      </c>
      <c r="N2490" s="148"/>
      <c r="O2490" s="106" t="s">
        <v>43</v>
      </c>
      <c r="P2490" s="43" t="s">
        <v>3178</v>
      </c>
      <c r="Q2490" s="31"/>
      <c r="R2490" s="84" t="s">
        <v>106</v>
      </c>
      <c r="S2490" s="31" t="s">
        <v>36</v>
      </c>
      <c r="T2490" s="31" t="s">
        <v>95</v>
      </c>
      <c r="U2490" s="169">
        <v>45516</v>
      </c>
      <c r="V2490" s="150"/>
      <c r="W2490" s="141" t="str" cm="1">
        <f t="array" ref="W2490">IF(SUM(LEN(B2490:V2490))=0,"",IF(OR(OR(ISBLANK(F2490),SUM(LEN(C2490),LEN(D2490))=0),AND(NOT(E2490="Unknown"),ISBLANK(J2490)),AND(NOT(O2490="Unknown"),ISBLANK(R2490))),"Missing Information", INDEX(Table15[Entire Service Line Classification], MATCH(SUMIFS(Table15[Unique ID],Table15[System-Owned Portion],E2490,Table15[If Material Anything Other than "Lead" in Column E,Was Material Ever Previously Lead?],G2490,Table15[Customer-Owned Portion],O2490),Table15[Unique ID],0),0)))</f>
        <v>Non-lead</v>
      </c>
      <c r="X2490"/>
    </row>
    <row r="2491" spans="2:24" ht="30" x14ac:dyDescent="0.25">
      <c r="B2491" s="146">
        <v>26366067</v>
      </c>
      <c r="C2491" s="31" t="s">
        <v>2821</v>
      </c>
      <c r="D2491" s="31">
        <v>2724</v>
      </c>
      <c r="E2491" s="44" t="s">
        <v>43</v>
      </c>
      <c r="F2491" s="43" t="s">
        <v>34</v>
      </c>
      <c r="G2491" s="84" t="s">
        <v>34</v>
      </c>
      <c r="H2491" s="31" t="s">
        <v>3177</v>
      </c>
      <c r="I2491" s="31"/>
      <c r="J2491" s="84" t="s">
        <v>106</v>
      </c>
      <c r="K2491" s="31" t="s">
        <v>36</v>
      </c>
      <c r="L2491" s="31" t="s">
        <v>95</v>
      </c>
      <c r="M2491" s="169">
        <v>45516</v>
      </c>
      <c r="N2491" s="148"/>
      <c r="O2491" s="106" t="s">
        <v>42</v>
      </c>
      <c r="P2491" s="43" t="s">
        <v>3178</v>
      </c>
      <c r="Q2491" s="31"/>
      <c r="R2491" s="84" t="s">
        <v>106</v>
      </c>
      <c r="S2491" s="31" t="s">
        <v>36</v>
      </c>
      <c r="T2491" s="31" t="s">
        <v>95</v>
      </c>
      <c r="U2491" s="169">
        <v>45516</v>
      </c>
      <c r="V2491" s="150"/>
      <c r="W2491" s="141" t="str" cm="1">
        <f t="array" ref="W2491">IF(SUM(LEN(B2491:V2491))=0,"",IF(OR(OR(ISBLANK(F2491),SUM(LEN(C2491),LEN(D2491))=0),AND(NOT(E2491="Unknown"),ISBLANK(J2491)),AND(NOT(O2491="Unknown"),ISBLANK(R2491))),"Missing Information", INDEX(Table15[Entire Service Line Classification], MATCH(SUMIFS(Table15[Unique ID],Table15[System-Owned Portion],E2491,Table15[If Material Anything Other than "Lead" in Column E,Was Material Ever Previously Lead?],G2491,Table15[Customer-Owned Portion],O2491),Table15[Unique ID],0),0)))</f>
        <v>Non-lead</v>
      </c>
      <c r="X2491"/>
    </row>
    <row r="2492" spans="2:24" ht="30" x14ac:dyDescent="0.25">
      <c r="B2492" s="146">
        <v>26365998</v>
      </c>
      <c r="C2492" s="31" t="s">
        <v>2822</v>
      </c>
      <c r="D2492" s="31">
        <v>2725</v>
      </c>
      <c r="E2492" s="44" t="s">
        <v>43</v>
      </c>
      <c r="F2492" s="43" t="s">
        <v>34</v>
      </c>
      <c r="G2492" s="84" t="s">
        <v>34</v>
      </c>
      <c r="H2492" s="31" t="s">
        <v>3177</v>
      </c>
      <c r="I2492" s="31"/>
      <c r="J2492" s="84" t="s">
        <v>106</v>
      </c>
      <c r="K2492" s="31" t="s">
        <v>36</v>
      </c>
      <c r="L2492" s="31" t="s">
        <v>95</v>
      </c>
      <c r="M2492" s="169">
        <v>45516</v>
      </c>
      <c r="N2492" s="148"/>
      <c r="O2492" s="106" t="s">
        <v>42</v>
      </c>
      <c r="P2492" s="43" t="s">
        <v>3178</v>
      </c>
      <c r="Q2492" s="31"/>
      <c r="R2492" s="84" t="s">
        <v>106</v>
      </c>
      <c r="S2492" s="31" t="s">
        <v>36</v>
      </c>
      <c r="T2492" s="31" t="s">
        <v>95</v>
      </c>
      <c r="U2492" s="169">
        <v>45516</v>
      </c>
      <c r="V2492" s="150"/>
      <c r="W2492" s="141" t="str" cm="1">
        <f t="array" ref="W2492">IF(SUM(LEN(B2492:V2492))=0,"",IF(OR(OR(ISBLANK(F2492),SUM(LEN(C2492),LEN(D2492))=0),AND(NOT(E2492="Unknown"),ISBLANK(J2492)),AND(NOT(O2492="Unknown"),ISBLANK(R2492))),"Missing Information", INDEX(Table15[Entire Service Line Classification], MATCH(SUMIFS(Table15[Unique ID],Table15[System-Owned Portion],E2492,Table15[If Material Anything Other than "Lead" in Column E,Was Material Ever Previously Lead?],G2492,Table15[Customer-Owned Portion],O2492),Table15[Unique ID],0),0)))</f>
        <v>Non-lead</v>
      </c>
      <c r="X2492"/>
    </row>
    <row r="2493" spans="2:24" ht="30" x14ac:dyDescent="0.25">
      <c r="B2493" s="146">
        <v>26366052</v>
      </c>
      <c r="C2493" s="31" t="s">
        <v>2823</v>
      </c>
      <c r="D2493" s="31">
        <v>2726</v>
      </c>
      <c r="E2493" s="44" t="s">
        <v>43</v>
      </c>
      <c r="F2493" s="43" t="s">
        <v>34</v>
      </c>
      <c r="G2493" s="84" t="s">
        <v>34</v>
      </c>
      <c r="H2493" s="31" t="s">
        <v>3177</v>
      </c>
      <c r="I2493" s="31"/>
      <c r="J2493" s="84" t="s">
        <v>106</v>
      </c>
      <c r="K2493" s="31" t="s">
        <v>36</v>
      </c>
      <c r="L2493" s="31" t="s">
        <v>95</v>
      </c>
      <c r="M2493" s="169">
        <v>45516</v>
      </c>
      <c r="N2493" s="148"/>
      <c r="O2493" s="106" t="s">
        <v>43</v>
      </c>
      <c r="P2493" s="43" t="s">
        <v>3178</v>
      </c>
      <c r="Q2493" s="31"/>
      <c r="R2493" s="84" t="s">
        <v>106</v>
      </c>
      <c r="S2493" s="31" t="s">
        <v>36</v>
      </c>
      <c r="T2493" s="31" t="s">
        <v>95</v>
      </c>
      <c r="U2493" s="169">
        <v>45516</v>
      </c>
      <c r="V2493" s="150"/>
      <c r="W2493" s="141" t="str" cm="1">
        <f t="array" ref="W2493">IF(SUM(LEN(B2493:V2493))=0,"",IF(OR(OR(ISBLANK(F2493),SUM(LEN(C2493),LEN(D2493))=0),AND(NOT(E2493="Unknown"),ISBLANK(J2493)),AND(NOT(O2493="Unknown"),ISBLANK(R2493))),"Missing Information", INDEX(Table15[Entire Service Line Classification], MATCH(SUMIFS(Table15[Unique ID],Table15[System-Owned Portion],E2493,Table15[If Material Anything Other than "Lead" in Column E,Was Material Ever Previously Lead?],G2493,Table15[Customer-Owned Portion],O2493),Table15[Unique ID],0),0)))</f>
        <v>Non-lead</v>
      </c>
      <c r="X2493"/>
    </row>
    <row r="2494" spans="2:24" ht="30" x14ac:dyDescent="0.25">
      <c r="B2494" s="146">
        <v>26366048</v>
      </c>
      <c r="C2494" s="31" t="s">
        <v>2824</v>
      </c>
      <c r="D2494" s="31">
        <v>2727</v>
      </c>
      <c r="E2494" s="44" t="s">
        <v>43</v>
      </c>
      <c r="F2494" s="43" t="s">
        <v>34</v>
      </c>
      <c r="G2494" s="84" t="s">
        <v>34</v>
      </c>
      <c r="H2494" s="31" t="s">
        <v>3177</v>
      </c>
      <c r="I2494" s="31"/>
      <c r="J2494" s="84" t="s">
        <v>106</v>
      </c>
      <c r="K2494" s="31" t="s">
        <v>36</v>
      </c>
      <c r="L2494" s="31" t="s">
        <v>95</v>
      </c>
      <c r="M2494" s="169">
        <v>45516</v>
      </c>
      <c r="N2494" s="148"/>
      <c r="O2494" s="106" t="s">
        <v>43</v>
      </c>
      <c r="P2494" s="43" t="s">
        <v>3178</v>
      </c>
      <c r="Q2494" s="31"/>
      <c r="R2494" s="84" t="s">
        <v>106</v>
      </c>
      <c r="S2494" s="31" t="s">
        <v>36</v>
      </c>
      <c r="T2494" s="31" t="s">
        <v>95</v>
      </c>
      <c r="U2494" s="169">
        <v>45516</v>
      </c>
      <c r="V2494" s="150"/>
      <c r="W2494" s="141" t="str" cm="1">
        <f t="array" ref="W2494">IF(SUM(LEN(B2494:V2494))=0,"",IF(OR(OR(ISBLANK(F2494),SUM(LEN(C2494),LEN(D2494))=0),AND(NOT(E2494="Unknown"),ISBLANK(J2494)),AND(NOT(O2494="Unknown"),ISBLANK(R2494))),"Missing Information", INDEX(Table15[Entire Service Line Classification], MATCH(SUMIFS(Table15[Unique ID],Table15[System-Owned Portion],E2494,Table15[If Material Anything Other than "Lead" in Column E,Was Material Ever Previously Lead?],G2494,Table15[Customer-Owned Portion],O2494),Table15[Unique ID],0),0)))</f>
        <v>Non-lead</v>
      </c>
      <c r="X2494"/>
    </row>
    <row r="2495" spans="2:24" ht="30" x14ac:dyDescent="0.25">
      <c r="B2495" s="146">
        <v>26365997</v>
      </c>
      <c r="C2495" s="31" t="s">
        <v>2825</v>
      </c>
      <c r="D2495" s="31">
        <v>2728</v>
      </c>
      <c r="E2495" s="44" t="s">
        <v>43</v>
      </c>
      <c r="F2495" s="43" t="s">
        <v>34</v>
      </c>
      <c r="G2495" s="84" t="s">
        <v>34</v>
      </c>
      <c r="H2495" s="31" t="s">
        <v>3177</v>
      </c>
      <c r="I2495" s="31"/>
      <c r="J2495" s="84" t="s">
        <v>106</v>
      </c>
      <c r="K2495" s="31" t="s">
        <v>36</v>
      </c>
      <c r="L2495" s="31" t="s">
        <v>95</v>
      </c>
      <c r="M2495" s="169">
        <v>45516</v>
      </c>
      <c r="N2495" s="148"/>
      <c r="O2495" s="106" t="s">
        <v>43</v>
      </c>
      <c r="P2495" s="43" t="s">
        <v>3178</v>
      </c>
      <c r="Q2495" s="31"/>
      <c r="R2495" s="84" t="s">
        <v>106</v>
      </c>
      <c r="S2495" s="31" t="s">
        <v>36</v>
      </c>
      <c r="T2495" s="31" t="s">
        <v>95</v>
      </c>
      <c r="U2495" s="169">
        <v>45516</v>
      </c>
      <c r="V2495" s="150"/>
      <c r="W2495" s="141" t="str" cm="1">
        <f t="array" ref="W2495">IF(SUM(LEN(B2495:V2495))=0,"",IF(OR(OR(ISBLANK(F2495),SUM(LEN(C2495),LEN(D2495))=0),AND(NOT(E2495="Unknown"),ISBLANK(J2495)),AND(NOT(O2495="Unknown"),ISBLANK(R2495))),"Missing Information", INDEX(Table15[Entire Service Line Classification], MATCH(SUMIFS(Table15[Unique ID],Table15[System-Owned Portion],E2495,Table15[If Material Anything Other than "Lead" in Column E,Was Material Ever Previously Lead?],G2495,Table15[Customer-Owned Portion],O2495),Table15[Unique ID],0),0)))</f>
        <v>Non-lead</v>
      </c>
      <c r="X2495"/>
    </row>
    <row r="2496" spans="2:24" ht="30" x14ac:dyDescent="0.25">
      <c r="B2496" s="146">
        <v>26366045</v>
      </c>
      <c r="C2496" s="31" t="s">
        <v>2826</v>
      </c>
      <c r="D2496" s="31">
        <v>2729</v>
      </c>
      <c r="E2496" s="44" t="s">
        <v>43</v>
      </c>
      <c r="F2496" s="43" t="s">
        <v>34</v>
      </c>
      <c r="G2496" s="84" t="s">
        <v>34</v>
      </c>
      <c r="H2496" s="31" t="s">
        <v>3177</v>
      </c>
      <c r="I2496" s="31"/>
      <c r="J2496" s="84" t="s">
        <v>106</v>
      </c>
      <c r="K2496" s="31" t="s">
        <v>36</v>
      </c>
      <c r="L2496" s="31" t="s">
        <v>95</v>
      </c>
      <c r="M2496" s="169">
        <v>45516</v>
      </c>
      <c r="N2496" s="148"/>
      <c r="O2496" s="106" t="s">
        <v>43</v>
      </c>
      <c r="P2496" s="43" t="s">
        <v>3178</v>
      </c>
      <c r="Q2496" s="31"/>
      <c r="R2496" s="84" t="s">
        <v>106</v>
      </c>
      <c r="S2496" s="31" t="s">
        <v>36</v>
      </c>
      <c r="T2496" s="31" t="s">
        <v>95</v>
      </c>
      <c r="U2496" s="169">
        <v>45516</v>
      </c>
      <c r="V2496" s="150"/>
      <c r="W2496" s="141" t="str" cm="1">
        <f t="array" ref="W2496">IF(SUM(LEN(B2496:V2496))=0,"",IF(OR(OR(ISBLANK(F2496),SUM(LEN(C2496),LEN(D2496))=0),AND(NOT(E2496="Unknown"),ISBLANK(J2496)),AND(NOT(O2496="Unknown"),ISBLANK(R2496))),"Missing Information", INDEX(Table15[Entire Service Line Classification], MATCH(SUMIFS(Table15[Unique ID],Table15[System-Owned Portion],E2496,Table15[If Material Anything Other than "Lead" in Column E,Was Material Ever Previously Lead?],G2496,Table15[Customer-Owned Portion],O2496),Table15[Unique ID],0),0)))</f>
        <v>Non-lead</v>
      </c>
      <c r="X2496"/>
    </row>
    <row r="2497" spans="2:24" ht="30" x14ac:dyDescent="0.25">
      <c r="B2497" s="146">
        <v>26366001</v>
      </c>
      <c r="C2497" s="31" t="s">
        <v>2827</v>
      </c>
      <c r="D2497" s="31">
        <v>2730</v>
      </c>
      <c r="E2497" s="44" t="s">
        <v>43</v>
      </c>
      <c r="F2497" s="43" t="s">
        <v>34</v>
      </c>
      <c r="G2497" s="84" t="s">
        <v>34</v>
      </c>
      <c r="H2497" s="31" t="s">
        <v>3177</v>
      </c>
      <c r="I2497" s="31"/>
      <c r="J2497" s="84" t="s">
        <v>106</v>
      </c>
      <c r="K2497" s="31" t="s">
        <v>36</v>
      </c>
      <c r="L2497" s="31" t="s">
        <v>95</v>
      </c>
      <c r="M2497" s="169">
        <v>45516</v>
      </c>
      <c r="N2497" s="148"/>
      <c r="O2497" s="106" t="s">
        <v>43</v>
      </c>
      <c r="P2497" s="43" t="s">
        <v>3178</v>
      </c>
      <c r="Q2497" s="31"/>
      <c r="R2497" s="84" t="s">
        <v>106</v>
      </c>
      <c r="S2497" s="31" t="s">
        <v>36</v>
      </c>
      <c r="T2497" s="31" t="s">
        <v>95</v>
      </c>
      <c r="U2497" s="169">
        <v>45516</v>
      </c>
      <c r="V2497" s="150"/>
      <c r="W2497" s="141" t="str" cm="1">
        <f t="array" ref="W2497">IF(SUM(LEN(B2497:V2497))=0,"",IF(OR(OR(ISBLANK(F2497),SUM(LEN(C2497),LEN(D2497))=0),AND(NOT(E2497="Unknown"),ISBLANK(J2497)),AND(NOT(O2497="Unknown"),ISBLANK(R2497))),"Missing Information", INDEX(Table15[Entire Service Line Classification], MATCH(SUMIFS(Table15[Unique ID],Table15[System-Owned Portion],E2497,Table15[If Material Anything Other than "Lead" in Column E,Was Material Ever Previously Lead?],G2497,Table15[Customer-Owned Portion],O2497),Table15[Unique ID],0),0)))</f>
        <v>Non-lead</v>
      </c>
      <c r="X2497"/>
    </row>
    <row r="2498" spans="2:24" ht="30" x14ac:dyDescent="0.25">
      <c r="B2498" s="146">
        <v>26366068</v>
      </c>
      <c r="C2498" s="31" t="s">
        <v>2828</v>
      </c>
      <c r="D2498" s="31">
        <v>2731</v>
      </c>
      <c r="E2498" s="44" t="s">
        <v>43</v>
      </c>
      <c r="F2498" s="43" t="s">
        <v>34</v>
      </c>
      <c r="G2498" s="84" t="s">
        <v>34</v>
      </c>
      <c r="H2498" s="31" t="s">
        <v>3177</v>
      </c>
      <c r="I2498" s="31"/>
      <c r="J2498" s="84" t="s">
        <v>106</v>
      </c>
      <c r="K2498" s="31" t="s">
        <v>36</v>
      </c>
      <c r="L2498" s="31" t="s">
        <v>95</v>
      </c>
      <c r="M2498" s="169">
        <v>45516</v>
      </c>
      <c r="N2498" s="148"/>
      <c r="O2498" s="106" t="s">
        <v>43</v>
      </c>
      <c r="P2498" s="43" t="s">
        <v>3178</v>
      </c>
      <c r="Q2498" s="31"/>
      <c r="R2498" s="84" t="s">
        <v>106</v>
      </c>
      <c r="S2498" s="31" t="s">
        <v>36</v>
      </c>
      <c r="T2498" s="31" t="s">
        <v>95</v>
      </c>
      <c r="U2498" s="169">
        <v>45516</v>
      </c>
      <c r="V2498" s="150"/>
      <c r="W2498" s="141" t="str" cm="1">
        <f t="array" ref="W2498">IF(SUM(LEN(B2498:V2498))=0,"",IF(OR(OR(ISBLANK(F2498),SUM(LEN(C2498),LEN(D2498))=0),AND(NOT(E2498="Unknown"),ISBLANK(J2498)),AND(NOT(O2498="Unknown"),ISBLANK(R2498))),"Missing Information", INDEX(Table15[Entire Service Line Classification], MATCH(SUMIFS(Table15[Unique ID],Table15[System-Owned Portion],E2498,Table15[If Material Anything Other than "Lead" in Column E,Was Material Ever Previously Lead?],G2498,Table15[Customer-Owned Portion],O2498),Table15[Unique ID],0),0)))</f>
        <v>Non-lead</v>
      </c>
      <c r="X2498"/>
    </row>
    <row r="2499" spans="2:24" ht="30" x14ac:dyDescent="0.25">
      <c r="B2499" s="146">
        <v>26365999</v>
      </c>
      <c r="C2499" s="31" t="s">
        <v>2829</v>
      </c>
      <c r="D2499" s="31">
        <v>2732</v>
      </c>
      <c r="E2499" s="44" t="s">
        <v>43</v>
      </c>
      <c r="F2499" s="43" t="s">
        <v>34</v>
      </c>
      <c r="G2499" s="84" t="s">
        <v>34</v>
      </c>
      <c r="H2499" s="31" t="s">
        <v>3177</v>
      </c>
      <c r="I2499" s="31"/>
      <c r="J2499" s="84" t="s">
        <v>106</v>
      </c>
      <c r="K2499" s="31" t="s">
        <v>36</v>
      </c>
      <c r="L2499" s="31" t="s">
        <v>95</v>
      </c>
      <c r="M2499" s="169">
        <v>45516</v>
      </c>
      <c r="N2499" s="148"/>
      <c r="O2499" s="106" t="s">
        <v>43</v>
      </c>
      <c r="P2499" s="43" t="s">
        <v>3178</v>
      </c>
      <c r="Q2499" s="31"/>
      <c r="R2499" s="84" t="s">
        <v>106</v>
      </c>
      <c r="S2499" s="31" t="s">
        <v>36</v>
      </c>
      <c r="T2499" s="31" t="s">
        <v>95</v>
      </c>
      <c r="U2499" s="169">
        <v>45516</v>
      </c>
      <c r="V2499" s="150"/>
      <c r="W2499" s="141" t="str" cm="1">
        <f t="array" ref="W2499">IF(SUM(LEN(B2499:V2499))=0,"",IF(OR(OR(ISBLANK(F2499),SUM(LEN(C2499),LEN(D2499))=0),AND(NOT(E2499="Unknown"),ISBLANK(J2499)),AND(NOT(O2499="Unknown"),ISBLANK(R2499))),"Missing Information", INDEX(Table15[Entire Service Line Classification], MATCH(SUMIFS(Table15[Unique ID],Table15[System-Owned Portion],E2499,Table15[If Material Anything Other than "Lead" in Column E,Was Material Ever Previously Lead?],G2499,Table15[Customer-Owned Portion],O2499),Table15[Unique ID],0),0)))</f>
        <v>Non-lead</v>
      </c>
      <c r="X2499"/>
    </row>
    <row r="2500" spans="2:24" ht="30" x14ac:dyDescent="0.25">
      <c r="B2500" s="146">
        <v>26366065</v>
      </c>
      <c r="C2500" s="31" t="s">
        <v>2830</v>
      </c>
      <c r="D2500" s="31">
        <v>2733</v>
      </c>
      <c r="E2500" s="44" t="s">
        <v>43</v>
      </c>
      <c r="F2500" s="43" t="s">
        <v>34</v>
      </c>
      <c r="G2500" s="84" t="s">
        <v>34</v>
      </c>
      <c r="H2500" s="31" t="s">
        <v>3177</v>
      </c>
      <c r="I2500" s="31"/>
      <c r="J2500" s="84" t="s">
        <v>106</v>
      </c>
      <c r="K2500" s="31" t="s">
        <v>36</v>
      </c>
      <c r="L2500" s="31" t="s">
        <v>95</v>
      </c>
      <c r="M2500" s="169">
        <v>45516</v>
      </c>
      <c r="N2500" s="148"/>
      <c r="O2500" s="106" t="s">
        <v>43</v>
      </c>
      <c r="P2500" s="43" t="s">
        <v>3178</v>
      </c>
      <c r="Q2500" s="31"/>
      <c r="R2500" s="84" t="s">
        <v>106</v>
      </c>
      <c r="S2500" s="31" t="s">
        <v>36</v>
      </c>
      <c r="T2500" s="31" t="s">
        <v>95</v>
      </c>
      <c r="U2500" s="169">
        <v>45516</v>
      </c>
      <c r="V2500" s="150"/>
      <c r="W2500" s="141" t="str" cm="1">
        <f t="array" ref="W2500">IF(SUM(LEN(B2500:V2500))=0,"",IF(OR(OR(ISBLANK(F2500),SUM(LEN(C2500),LEN(D2500))=0),AND(NOT(E2500="Unknown"),ISBLANK(J2500)),AND(NOT(O2500="Unknown"),ISBLANK(R2500))),"Missing Information", INDEX(Table15[Entire Service Line Classification], MATCH(SUMIFS(Table15[Unique ID],Table15[System-Owned Portion],E2500,Table15[If Material Anything Other than "Lead" in Column E,Was Material Ever Previously Lead?],G2500,Table15[Customer-Owned Portion],O2500),Table15[Unique ID],0),0)))</f>
        <v>Non-lead</v>
      </c>
      <c r="X2500"/>
    </row>
    <row r="2501" spans="2:24" ht="30" x14ac:dyDescent="0.25">
      <c r="B2501" s="146">
        <v>26366000</v>
      </c>
      <c r="C2501" s="31" t="s">
        <v>2831</v>
      </c>
      <c r="D2501" s="31">
        <v>2734</v>
      </c>
      <c r="E2501" s="44" t="s">
        <v>43</v>
      </c>
      <c r="F2501" s="43" t="s">
        <v>34</v>
      </c>
      <c r="G2501" s="84" t="s">
        <v>34</v>
      </c>
      <c r="H2501" s="31" t="s">
        <v>3177</v>
      </c>
      <c r="I2501" s="31"/>
      <c r="J2501" s="84" t="s">
        <v>106</v>
      </c>
      <c r="K2501" s="31" t="s">
        <v>36</v>
      </c>
      <c r="L2501" s="31" t="s">
        <v>95</v>
      </c>
      <c r="M2501" s="169">
        <v>45516</v>
      </c>
      <c r="N2501" s="148"/>
      <c r="O2501" s="106" t="s">
        <v>43</v>
      </c>
      <c r="P2501" s="43" t="s">
        <v>3178</v>
      </c>
      <c r="Q2501" s="31"/>
      <c r="R2501" s="84" t="s">
        <v>106</v>
      </c>
      <c r="S2501" s="31" t="s">
        <v>36</v>
      </c>
      <c r="T2501" s="31" t="s">
        <v>95</v>
      </c>
      <c r="U2501" s="169">
        <v>45516</v>
      </c>
      <c r="V2501" s="150"/>
      <c r="W2501" s="141" t="str" cm="1">
        <f t="array" ref="W2501">IF(SUM(LEN(B2501:V2501))=0,"",IF(OR(OR(ISBLANK(F2501),SUM(LEN(C2501),LEN(D2501))=0),AND(NOT(E2501="Unknown"),ISBLANK(J2501)),AND(NOT(O2501="Unknown"),ISBLANK(R2501))),"Missing Information", INDEX(Table15[Entire Service Line Classification], MATCH(SUMIFS(Table15[Unique ID],Table15[System-Owned Portion],E2501,Table15[If Material Anything Other than "Lead" in Column E,Was Material Ever Previously Lead?],G2501,Table15[Customer-Owned Portion],O2501),Table15[Unique ID],0),0)))</f>
        <v>Non-lead</v>
      </c>
      <c r="X2501"/>
    </row>
    <row r="2502" spans="2:24" ht="30" x14ac:dyDescent="0.25">
      <c r="B2502" s="146">
        <v>26366066</v>
      </c>
      <c r="C2502" s="31" t="s">
        <v>2832</v>
      </c>
      <c r="D2502" s="31">
        <v>2735</v>
      </c>
      <c r="E2502" s="44" t="s">
        <v>43</v>
      </c>
      <c r="F2502" s="43" t="s">
        <v>34</v>
      </c>
      <c r="G2502" s="84" t="s">
        <v>34</v>
      </c>
      <c r="H2502" s="31" t="s">
        <v>3177</v>
      </c>
      <c r="I2502" s="31"/>
      <c r="J2502" s="84" t="s">
        <v>106</v>
      </c>
      <c r="K2502" s="31" t="s">
        <v>36</v>
      </c>
      <c r="L2502" s="31" t="s">
        <v>95</v>
      </c>
      <c r="M2502" s="169">
        <v>45516</v>
      </c>
      <c r="N2502" s="148"/>
      <c r="O2502" s="106" t="s">
        <v>43</v>
      </c>
      <c r="P2502" s="43" t="s">
        <v>3178</v>
      </c>
      <c r="Q2502" s="31"/>
      <c r="R2502" s="84" t="s">
        <v>106</v>
      </c>
      <c r="S2502" s="31" t="s">
        <v>36</v>
      </c>
      <c r="T2502" s="31" t="s">
        <v>95</v>
      </c>
      <c r="U2502" s="169">
        <v>45516</v>
      </c>
      <c r="V2502" s="150"/>
      <c r="W2502" s="141" t="str" cm="1">
        <f t="array" ref="W2502">IF(SUM(LEN(B2502:V2502))=0,"",IF(OR(OR(ISBLANK(F2502),SUM(LEN(C2502),LEN(D2502))=0),AND(NOT(E2502="Unknown"),ISBLANK(J2502)),AND(NOT(O2502="Unknown"),ISBLANK(R2502))),"Missing Information", INDEX(Table15[Entire Service Line Classification], MATCH(SUMIFS(Table15[Unique ID],Table15[System-Owned Portion],E2502,Table15[If Material Anything Other than "Lead" in Column E,Was Material Ever Previously Lead?],G2502,Table15[Customer-Owned Portion],O2502),Table15[Unique ID],0),0)))</f>
        <v>Non-lead</v>
      </c>
      <c r="X2502"/>
    </row>
    <row r="2503" spans="2:24" ht="30" x14ac:dyDescent="0.25">
      <c r="B2503" s="146">
        <v>26366051</v>
      </c>
      <c r="C2503" s="31" t="s">
        <v>2833</v>
      </c>
      <c r="D2503" s="31">
        <v>2736</v>
      </c>
      <c r="E2503" s="44" t="s">
        <v>43</v>
      </c>
      <c r="F2503" s="43" t="s">
        <v>34</v>
      </c>
      <c r="G2503" s="84" t="s">
        <v>34</v>
      </c>
      <c r="H2503" s="31" t="s">
        <v>3177</v>
      </c>
      <c r="I2503" s="31"/>
      <c r="J2503" s="84" t="s">
        <v>106</v>
      </c>
      <c r="K2503" s="31" t="s">
        <v>36</v>
      </c>
      <c r="L2503" s="31" t="s">
        <v>95</v>
      </c>
      <c r="M2503" s="169">
        <v>45516</v>
      </c>
      <c r="N2503" s="148"/>
      <c r="O2503" s="106" t="s">
        <v>42</v>
      </c>
      <c r="P2503" s="43" t="s">
        <v>3178</v>
      </c>
      <c r="Q2503" s="31"/>
      <c r="R2503" s="84" t="s">
        <v>106</v>
      </c>
      <c r="S2503" s="31" t="s">
        <v>36</v>
      </c>
      <c r="T2503" s="31" t="s">
        <v>95</v>
      </c>
      <c r="U2503" s="169">
        <v>45516</v>
      </c>
      <c r="V2503" s="150"/>
      <c r="W2503" s="141" t="str" cm="1">
        <f t="array" ref="W2503">IF(SUM(LEN(B2503:V2503))=0,"",IF(OR(OR(ISBLANK(F2503),SUM(LEN(C2503),LEN(D2503))=0),AND(NOT(E2503="Unknown"),ISBLANK(J2503)),AND(NOT(O2503="Unknown"),ISBLANK(R2503))),"Missing Information", INDEX(Table15[Entire Service Line Classification], MATCH(SUMIFS(Table15[Unique ID],Table15[System-Owned Portion],E2503,Table15[If Material Anything Other than "Lead" in Column E,Was Material Ever Previously Lead?],G2503,Table15[Customer-Owned Portion],O2503),Table15[Unique ID],0),0)))</f>
        <v>Non-lead</v>
      </c>
      <c r="X2503"/>
    </row>
    <row r="2504" spans="2:24" ht="30" x14ac:dyDescent="0.25">
      <c r="B2504" s="146">
        <v>26366004</v>
      </c>
      <c r="C2504" s="31" t="s">
        <v>2834</v>
      </c>
      <c r="D2504" s="31">
        <v>2737</v>
      </c>
      <c r="E2504" s="44" t="s">
        <v>43</v>
      </c>
      <c r="F2504" s="43" t="s">
        <v>34</v>
      </c>
      <c r="G2504" s="84" t="s">
        <v>34</v>
      </c>
      <c r="H2504" s="31" t="s">
        <v>3177</v>
      </c>
      <c r="I2504" s="31"/>
      <c r="J2504" s="84" t="s">
        <v>106</v>
      </c>
      <c r="K2504" s="31" t="s">
        <v>36</v>
      </c>
      <c r="L2504" s="31" t="s">
        <v>95</v>
      </c>
      <c r="M2504" s="169">
        <v>45516</v>
      </c>
      <c r="N2504" s="148"/>
      <c r="O2504" s="106" t="s">
        <v>43</v>
      </c>
      <c r="P2504" s="43" t="s">
        <v>3178</v>
      </c>
      <c r="Q2504" s="31"/>
      <c r="R2504" s="84" t="s">
        <v>106</v>
      </c>
      <c r="S2504" s="31" t="s">
        <v>36</v>
      </c>
      <c r="T2504" s="31" t="s">
        <v>95</v>
      </c>
      <c r="U2504" s="169">
        <v>45516</v>
      </c>
      <c r="V2504" s="150"/>
      <c r="W2504" s="141" t="str" cm="1">
        <f t="array" ref="W2504">IF(SUM(LEN(B2504:V2504))=0,"",IF(OR(OR(ISBLANK(F2504),SUM(LEN(C2504),LEN(D2504))=0),AND(NOT(E2504="Unknown"),ISBLANK(J2504)),AND(NOT(O2504="Unknown"),ISBLANK(R2504))),"Missing Information", INDEX(Table15[Entire Service Line Classification], MATCH(SUMIFS(Table15[Unique ID],Table15[System-Owned Portion],E2504,Table15[If Material Anything Other than "Lead" in Column E,Was Material Ever Previously Lead?],G2504,Table15[Customer-Owned Portion],O2504),Table15[Unique ID],0),0)))</f>
        <v>Non-lead</v>
      </c>
      <c r="X2504"/>
    </row>
    <row r="2505" spans="2:24" ht="30" x14ac:dyDescent="0.25">
      <c r="B2505" s="146">
        <v>26366046</v>
      </c>
      <c r="C2505" s="31" t="s">
        <v>2835</v>
      </c>
      <c r="D2505" s="31">
        <v>2738</v>
      </c>
      <c r="E2505" s="44" t="s">
        <v>43</v>
      </c>
      <c r="F2505" s="43" t="s">
        <v>34</v>
      </c>
      <c r="G2505" s="84" t="s">
        <v>34</v>
      </c>
      <c r="H2505" s="31" t="s">
        <v>3177</v>
      </c>
      <c r="I2505" s="31"/>
      <c r="J2505" s="84" t="s">
        <v>106</v>
      </c>
      <c r="K2505" s="31" t="s">
        <v>36</v>
      </c>
      <c r="L2505" s="31" t="s">
        <v>95</v>
      </c>
      <c r="M2505" s="169">
        <v>45516</v>
      </c>
      <c r="N2505" s="148"/>
      <c r="O2505" s="106" t="s">
        <v>43</v>
      </c>
      <c r="P2505" s="43" t="s">
        <v>3178</v>
      </c>
      <c r="Q2505" s="31"/>
      <c r="R2505" s="84" t="s">
        <v>106</v>
      </c>
      <c r="S2505" s="31" t="s">
        <v>36</v>
      </c>
      <c r="T2505" s="31" t="s">
        <v>95</v>
      </c>
      <c r="U2505" s="169">
        <v>45516</v>
      </c>
      <c r="V2505" s="150"/>
      <c r="W2505" s="141" t="str" cm="1">
        <f t="array" ref="W2505">IF(SUM(LEN(B2505:V2505))=0,"",IF(OR(OR(ISBLANK(F2505),SUM(LEN(C2505),LEN(D2505))=0),AND(NOT(E2505="Unknown"),ISBLANK(J2505)),AND(NOT(O2505="Unknown"),ISBLANK(R2505))),"Missing Information", INDEX(Table15[Entire Service Line Classification], MATCH(SUMIFS(Table15[Unique ID],Table15[System-Owned Portion],E2505,Table15[If Material Anything Other than "Lead" in Column E,Was Material Ever Previously Lead?],G2505,Table15[Customer-Owned Portion],O2505),Table15[Unique ID],0),0)))</f>
        <v>Non-lead</v>
      </c>
      <c r="X2505"/>
    </row>
    <row r="2506" spans="2:24" ht="30" x14ac:dyDescent="0.25">
      <c r="B2506" s="146">
        <v>26366062</v>
      </c>
      <c r="C2506" s="31" t="s">
        <v>2836</v>
      </c>
      <c r="D2506" s="31">
        <v>2739</v>
      </c>
      <c r="E2506" s="44" t="s">
        <v>43</v>
      </c>
      <c r="F2506" s="43" t="s">
        <v>34</v>
      </c>
      <c r="G2506" s="84" t="s">
        <v>34</v>
      </c>
      <c r="H2506" s="31" t="s">
        <v>3177</v>
      </c>
      <c r="I2506" s="31"/>
      <c r="J2506" s="84" t="s">
        <v>106</v>
      </c>
      <c r="K2506" s="31" t="s">
        <v>36</v>
      </c>
      <c r="L2506" s="31" t="s">
        <v>95</v>
      </c>
      <c r="M2506" s="169">
        <v>45516</v>
      </c>
      <c r="N2506" s="148"/>
      <c r="O2506" s="106" t="s">
        <v>43</v>
      </c>
      <c r="P2506" s="43" t="s">
        <v>3178</v>
      </c>
      <c r="Q2506" s="31"/>
      <c r="R2506" s="84" t="s">
        <v>106</v>
      </c>
      <c r="S2506" s="31" t="s">
        <v>36</v>
      </c>
      <c r="T2506" s="31" t="s">
        <v>95</v>
      </c>
      <c r="U2506" s="169">
        <v>45516</v>
      </c>
      <c r="V2506" s="150"/>
      <c r="W2506" s="141" t="str" cm="1">
        <f t="array" ref="W2506">IF(SUM(LEN(B2506:V2506))=0,"",IF(OR(OR(ISBLANK(F2506),SUM(LEN(C2506),LEN(D2506))=0),AND(NOT(E2506="Unknown"),ISBLANK(J2506)),AND(NOT(O2506="Unknown"),ISBLANK(R2506))),"Missing Information", INDEX(Table15[Entire Service Line Classification], MATCH(SUMIFS(Table15[Unique ID],Table15[System-Owned Portion],E2506,Table15[If Material Anything Other than "Lead" in Column E,Was Material Ever Previously Lead?],G2506,Table15[Customer-Owned Portion],O2506),Table15[Unique ID],0),0)))</f>
        <v>Non-lead</v>
      </c>
      <c r="X2506"/>
    </row>
    <row r="2507" spans="2:24" ht="30" x14ac:dyDescent="0.25">
      <c r="B2507" s="146">
        <v>26366049</v>
      </c>
      <c r="C2507" s="31" t="s">
        <v>2837</v>
      </c>
      <c r="D2507" s="31">
        <v>2740</v>
      </c>
      <c r="E2507" s="44" t="s">
        <v>43</v>
      </c>
      <c r="F2507" s="43" t="s">
        <v>34</v>
      </c>
      <c r="G2507" s="84" t="s">
        <v>34</v>
      </c>
      <c r="H2507" s="31" t="s">
        <v>3177</v>
      </c>
      <c r="I2507" s="31"/>
      <c r="J2507" s="84" t="s">
        <v>106</v>
      </c>
      <c r="K2507" s="31" t="s">
        <v>36</v>
      </c>
      <c r="L2507" s="31" t="s">
        <v>95</v>
      </c>
      <c r="M2507" s="169">
        <v>45516</v>
      </c>
      <c r="N2507" s="148"/>
      <c r="O2507" s="106" t="s">
        <v>43</v>
      </c>
      <c r="P2507" s="43" t="s">
        <v>3178</v>
      </c>
      <c r="Q2507" s="31"/>
      <c r="R2507" s="84" t="s">
        <v>106</v>
      </c>
      <c r="S2507" s="31" t="s">
        <v>36</v>
      </c>
      <c r="T2507" s="31" t="s">
        <v>95</v>
      </c>
      <c r="U2507" s="169">
        <v>45516</v>
      </c>
      <c r="V2507" s="150"/>
      <c r="W2507" s="141" t="str" cm="1">
        <f t="array" ref="W2507">IF(SUM(LEN(B2507:V2507))=0,"",IF(OR(OR(ISBLANK(F2507),SUM(LEN(C2507),LEN(D2507))=0),AND(NOT(E2507="Unknown"),ISBLANK(J2507)),AND(NOT(O2507="Unknown"),ISBLANK(R2507))),"Missing Information", INDEX(Table15[Entire Service Line Classification], MATCH(SUMIFS(Table15[Unique ID],Table15[System-Owned Portion],E2507,Table15[If Material Anything Other than "Lead" in Column E,Was Material Ever Previously Lead?],G2507,Table15[Customer-Owned Portion],O2507),Table15[Unique ID],0),0)))</f>
        <v>Non-lead</v>
      </c>
      <c r="X2507"/>
    </row>
    <row r="2508" spans="2:24" ht="30" x14ac:dyDescent="0.25">
      <c r="B2508" s="146">
        <v>26366002</v>
      </c>
      <c r="C2508" s="31" t="s">
        <v>2838</v>
      </c>
      <c r="D2508" s="31">
        <v>2741</v>
      </c>
      <c r="E2508" s="44" t="s">
        <v>43</v>
      </c>
      <c r="F2508" s="43" t="s">
        <v>34</v>
      </c>
      <c r="G2508" s="84" t="s">
        <v>34</v>
      </c>
      <c r="H2508" s="31" t="s">
        <v>3177</v>
      </c>
      <c r="I2508" s="31"/>
      <c r="J2508" s="84" t="s">
        <v>106</v>
      </c>
      <c r="K2508" s="31" t="s">
        <v>36</v>
      </c>
      <c r="L2508" s="31" t="s">
        <v>95</v>
      </c>
      <c r="M2508" s="169">
        <v>45516</v>
      </c>
      <c r="N2508" s="148"/>
      <c r="O2508" s="106" t="s">
        <v>43</v>
      </c>
      <c r="P2508" s="43" t="s">
        <v>3178</v>
      </c>
      <c r="Q2508" s="31"/>
      <c r="R2508" s="84" t="s">
        <v>106</v>
      </c>
      <c r="S2508" s="31" t="s">
        <v>36</v>
      </c>
      <c r="T2508" s="31" t="s">
        <v>95</v>
      </c>
      <c r="U2508" s="169">
        <v>45516</v>
      </c>
      <c r="V2508" s="150"/>
      <c r="W2508" s="141" t="str" cm="1">
        <f t="array" ref="W2508">IF(SUM(LEN(B2508:V2508))=0,"",IF(OR(OR(ISBLANK(F2508),SUM(LEN(C2508),LEN(D2508))=0),AND(NOT(E2508="Unknown"),ISBLANK(J2508)),AND(NOT(O2508="Unknown"),ISBLANK(R2508))),"Missing Information", INDEX(Table15[Entire Service Line Classification], MATCH(SUMIFS(Table15[Unique ID],Table15[System-Owned Portion],E2508,Table15[If Material Anything Other than "Lead" in Column E,Was Material Ever Previously Lead?],G2508,Table15[Customer-Owned Portion],O2508),Table15[Unique ID],0),0)))</f>
        <v>Non-lead</v>
      </c>
      <c r="X2508"/>
    </row>
    <row r="2509" spans="2:24" ht="30" x14ac:dyDescent="0.25">
      <c r="B2509" s="146">
        <v>26359216</v>
      </c>
      <c r="C2509" s="31" t="s">
        <v>2839</v>
      </c>
      <c r="D2509" s="31">
        <v>2743</v>
      </c>
      <c r="E2509" s="44" t="s">
        <v>43</v>
      </c>
      <c r="F2509" s="43" t="s">
        <v>34</v>
      </c>
      <c r="G2509" s="84" t="s">
        <v>34</v>
      </c>
      <c r="H2509" s="31" t="s">
        <v>3177</v>
      </c>
      <c r="I2509" s="31"/>
      <c r="J2509" s="84" t="s">
        <v>106</v>
      </c>
      <c r="K2509" s="31" t="s">
        <v>36</v>
      </c>
      <c r="L2509" s="31" t="s">
        <v>95</v>
      </c>
      <c r="M2509" s="169">
        <v>45516</v>
      </c>
      <c r="N2509" s="148"/>
      <c r="O2509" s="106" t="s">
        <v>42</v>
      </c>
      <c r="P2509" s="43" t="s">
        <v>3178</v>
      </c>
      <c r="Q2509" s="31"/>
      <c r="R2509" s="84" t="s">
        <v>106</v>
      </c>
      <c r="S2509" s="31" t="s">
        <v>36</v>
      </c>
      <c r="T2509" s="31" t="s">
        <v>95</v>
      </c>
      <c r="U2509" s="169">
        <v>45516</v>
      </c>
      <c r="V2509" s="150"/>
      <c r="W2509" s="141" t="str" cm="1">
        <f t="array" ref="W2509">IF(SUM(LEN(B2509:V2509))=0,"",IF(OR(OR(ISBLANK(F2509),SUM(LEN(C2509),LEN(D2509))=0),AND(NOT(E2509="Unknown"),ISBLANK(J2509)),AND(NOT(O2509="Unknown"),ISBLANK(R2509))),"Missing Information", INDEX(Table15[Entire Service Line Classification], MATCH(SUMIFS(Table15[Unique ID],Table15[System-Owned Portion],E2509,Table15[If Material Anything Other than "Lead" in Column E,Was Material Ever Previously Lead?],G2509,Table15[Customer-Owned Portion],O2509),Table15[Unique ID],0),0)))</f>
        <v>Non-lead</v>
      </c>
      <c r="X2509"/>
    </row>
    <row r="2510" spans="2:24" ht="30" x14ac:dyDescent="0.25">
      <c r="B2510" s="146">
        <v>26366064</v>
      </c>
      <c r="C2510" s="31" t="s">
        <v>2840</v>
      </c>
      <c r="D2510" s="31">
        <v>2744</v>
      </c>
      <c r="E2510" s="44" t="s">
        <v>43</v>
      </c>
      <c r="F2510" s="43" t="s">
        <v>34</v>
      </c>
      <c r="G2510" s="84" t="s">
        <v>34</v>
      </c>
      <c r="H2510" s="31" t="s">
        <v>3177</v>
      </c>
      <c r="I2510" s="31"/>
      <c r="J2510" s="84" t="s">
        <v>106</v>
      </c>
      <c r="K2510" s="31" t="s">
        <v>36</v>
      </c>
      <c r="L2510" s="31" t="s">
        <v>95</v>
      </c>
      <c r="M2510" s="169">
        <v>45516</v>
      </c>
      <c r="N2510" s="148"/>
      <c r="O2510" s="106" t="s">
        <v>43</v>
      </c>
      <c r="P2510" s="43" t="s">
        <v>3178</v>
      </c>
      <c r="Q2510" s="31"/>
      <c r="R2510" s="84" t="s">
        <v>106</v>
      </c>
      <c r="S2510" s="31" t="s">
        <v>36</v>
      </c>
      <c r="T2510" s="31" t="s">
        <v>95</v>
      </c>
      <c r="U2510" s="169">
        <v>45516</v>
      </c>
      <c r="V2510" s="150"/>
      <c r="W2510" s="141" t="str" cm="1">
        <f t="array" ref="W2510">IF(SUM(LEN(B2510:V2510))=0,"",IF(OR(OR(ISBLANK(F2510),SUM(LEN(C2510),LEN(D2510))=0),AND(NOT(E2510="Unknown"),ISBLANK(J2510)),AND(NOT(O2510="Unknown"),ISBLANK(R2510))),"Missing Information", INDEX(Table15[Entire Service Line Classification], MATCH(SUMIFS(Table15[Unique ID],Table15[System-Owned Portion],E2510,Table15[If Material Anything Other than "Lead" in Column E,Was Material Ever Previously Lead?],G2510,Table15[Customer-Owned Portion],O2510),Table15[Unique ID],0),0)))</f>
        <v>Non-lead</v>
      </c>
      <c r="X2510"/>
    </row>
    <row r="2511" spans="2:24" ht="30" x14ac:dyDescent="0.25">
      <c r="B2511" s="146">
        <v>26366107</v>
      </c>
      <c r="C2511" s="31" t="s">
        <v>2841</v>
      </c>
      <c r="D2511" s="31">
        <v>2745</v>
      </c>
      <c r="E2511" s="44" t="s">
        <v>43</v>
      </c>
      <c r="F2511" s="43" t="s">
        <v>34</v>
      </c>
      <c r="G2511" s="84" t="s">
        <v>34</v>
      </c>
      <c r="H2511" s="31" t="s">
        <v>3177</v>
      </c>
      <c r="I2511" s="31"/>
      <c r="J2511" s="84" t="s">
        <v>106</v>
      </c>
      <c r="K2511" s="31" t="s">
        <v>36</v>
      </c>
      <c r="L2511" s="31" t="s">
        <v>95</v>
      </c>
      <c r="M2511" s="169">
        <v>45516</v>
      </c>
      <c r="N2511" s="148"/>
      <c r="O2511" s="106" t="s">
        <v>35</v>
      </c>
      <c r="P2511" s="43" t="s">
        <v>3178</v>
      </c>
      <c r="Q2511" s="31"/>
      <c r="R2511" s="84" t="s">
        <v>106</v>
      </c>
      <c r="S2511" s="31" t="s">
        <v>36</v>
      </c>
      <c r="T2511" s="31" t="s">
        <v>95</v>
      </c>
      <c r="U2511" s="169">
        <v>45516</v>
      </c>
      <c r="V2511" s="150"/>
      <c r="W2511" s="141" t="str" cm="1">
        <f t="array" ref="W2511">IF(SUM(LEN(B2511:V2511))=0,"",IF(OR(OR(ISBLANK(F2511),SUM(LEN(C2511),LEN(D2511))=0),AND(NOT(E2511="Unknown"),ISBLANK(J2511)),AND(NOT(O2511="Unknown"),ISBLANK(R2511))),"Missing Information", INDEX(Table15[Entire Service Line Classification], MATCH(SUMIFS(Table15[Unique ID],Table15[System-Owned Portion],E2511,Table15[If Material Anything Other than "Lead" in Column E,Was Material Ever Previously Lead?],G2511,Table15[Customer-Owned Portion],O2511),Table15[Unique ID],0),0)))</f>
        <v>Non-lead</v>
      </c>
      <c r="X2511"/>
    </row>
    <row r="2512" spans="2:24" ht="30" x14ac:dyDescent="0.25">
      <c r="B2512" s="146">
        <v>26366074</v>
      </c>
      <c r="C2512" s="31" t="s">
        <v>2842</v>
      </c>
      <c r="D2512" s="31">
        <v>2746</v>
      </c>
      <c r="E2512" s="44" t="s">
        <v>43</v>
      </c>
      <c r="F2512" s="43" t="s">
        <v>34</v>
      </c>
      <c r="G2512" s="84" t="s">
        <v>34</v>
      </c>
      <c r="H2512" s="31" t="s">
        <v>3177</v>
      </c>
      <c r="I2512" s="31"/>
      <c r="J2512" s="84" t="s">
        <v>106</v>
      </c>
      <c r="K2512" s="31" t="s">
        <v>36</v>
      </c>
      <c r="L2512" s="31" t="s">
        <v>95</v>
      </c>
      <c r="M2512" s="169">
        <v>45516</v>
      </c>
      <c r="N2512" s="148"/>
      <c r="O2512" s="106" t="s">
        <v>42</v>
      </c>
      <c r="P2512" s="43" t="s">
        <v>3178</v>
      </c>
      <c r="Q2512" s="31"/>
      <c r="R2512" s="84" t="s">
        <v>106</v>
      </c>
      <c r="S2512" s="31" t="s">
        <v>36</v>
      </c>
      <c r="T2512" s="31" t="s">
        <v>95</v>
      </c>
      <c r="U2512" s="169">
        <v>45516</v>
      </c>
      <c r="V2512" s="150"/>
      <c r="W2512" s="141" t="str" cm="1">
        <f t="array" ref="W2512">IF(SUM(LEN(B2512:V2512))=0,"",IF(OR(OR(ISBLANK(F2512),SUM(LEN(C2512),LEN(D2512))=0),AND(NOT(E2512="Unknown"),ISBLANK(J2512)),AND(NOT(O2512="Unknown"),ISBLANK(R2512))),"Missing Information", INDEX(Table15[Entire Service Line Classification], MATCH(SUMIFS(Table15[Unique ID],Table15[System-Owned Portion],E2512,Table15[If Material Anything Other than "Lead" in Column E,Was Material Ever Previously Lead?],G2512,Table15[Customer-Owned Portion],O2512),Table15[Unique ID],0),0)))</f>
        <v>Non-lead</v>
      </c>
      <c r="X2512"/>
    </row>
    <row r="2513" spans="2:24" ht="30" x14ac:dyDescent="0.25">
      <c r="B2513" s="146">
        <v>26365983</v>
      </c>
      <c r="C2513" s="31" t="s">
        <v>2843</v>
      </c>
      <c r="D2513" s="31">
        <v>2747</v>
      </c>
      <c r="E2513" s="44" t="s">
        <v>43</v>
      </c>
      <c r="F2513" s="43" t="s">
        <v>34</v>
      </c>
      <c r="G2513" s="84" t="s">
        <v>34</v>
      </c>
      <c r="H2513" s="31" t="s">
        <v>3177</v>
      </c>
      <c r="I2513" s="31"/>
      <c r="J2513" s="84" t="s">
        <v>106</v>
      </c>
      <c r="K2513" s="31" t="s">
        <v>36</v>
      </c>
      <c r="L2513" s="31" t="s">
        <v>95</v>
      </c>
      <c r="M2513" s="169">
        <v>45516</v>
      </c>
      <c r="N2513" s="148"/>
      <c r="O2513" s="106" t="s">
        <v>42</v>
      </c>
      <c r="P2513" s="43" t="s">
        <v>3178</v>
      </c>
      <c r="Q2513" s="31"/>
      <c r="R2513" s="84" t="s">
        <v>106</v>
      </c>
      <c r="S2513" s="31" t="s">
        <v>36</v>
      </c>
      <c r="T2513" s="31" t="s">
        <v>95</v>
      </c>
      <c r="U2513" s="169">
        <v>45516</v>
      </c>
      <c r="V2513" s="150"/>
      <c r="W2513" s="141" t="str" cm="1">
        <f t="array" ref="W2513">IF(SUM(LEN(B2513:V2513))=0,"",IF(OR(OR(ISBLANK(F2513),SUM(LEN(C2513),LEN(D2513))=0),AND(NOT(E2513="Unknown"),ISBLANK(J2513)),AND(NOT(O2513="Unknown"),ISBLANK(R2513))),"Missing Information", INDEX(Table15[Entire Service Line Classification], MATCH(SUMIFS(Table15[Unique ID],Table15[System-Owned Portion],E2513,Table15[If Material Anything Other than "Lead" in Column E,Was Material Ever Previously Lead?],G2513,Table15[Customer-Owned Portion],O2513),Table15[Unique ID],0),0)))</f>
        <v>Non-lead</v>
      </c>
      <c r="X2513"/>
    </row>
    <row r="2514" spans="2:24" ht="30" x14ac:dyDescent="0.25">
      <c r="B2514" s="146">
        <v>26366011</v>
      </c>
      <c r="C2514" s="31" t="s">
        <v>2844</v>
      </c>
      <c r="D2514" s="31">
        <v>2748</v>
      </c>
      <c r="E2514" s="44" t="s">
        <v>43</v>
      </c>
      <c r="F2514" s="43" t="s">
        <v>34</v>
      </c>
      <c r="G2514" s="84" t="s">
        <v>34</v>
      </c>
      <c r="H2514" s="31" t="s">
        <v>3177</v>
      </c>
      <c r="I2514" s="31"/>
      <c r="J2514" s="84" t="s">
        <v>106</v>
      </c>
      <c r="K2514" s="31" t="s">
        <v>36</v>
      </c>
      <c r="L2514" s="31" t="s">
        <v>95</v>
      </c>
      <c r="M2514" s="169">
        <v>45516</v>
      </c>
      <c r="N2514" s="148"/>
      <c r="O2514" s="106" t="s">
        <v>43</v>
      </c>
      <c r="P2514" s="43" t="s">
        <v>3178</v>
      </c>
      <c r="Q2514" s="31"/>
      <c r="R2514" s="84" t="s">
        <v>106</v>
      </c>
      <c r="S2514" s="31" t="s">
        <v>36</v>
      </c>
      <c r="T2514" s="31" t="s">
        <v>95</v>
      </c>
      <c r="U2514" s="169">
        <v>45516</v>
      </c>
      <c r="V2514" s="150"/>
      <c r="W2514" s="141" t="str" cm="1">
        <f t="array" ref="W2514">IF(SUM(LEN(B2514:V2514))=0,"",IF(OR(OR(ISBLANK(F2514),SUM(LEN(C2514),LEN(D2514))=0),AND(NOT(E2514="Unknown"),ISBLANK(J2514)),AND(NOT(O2514="Unknown"),ISBLANK(R2514))),"Missing Information", INDEX(Table15[Entire Service Line Classification], MATCH(SUMIFS(Table15[Unique ID],Table15[System-Owned Portion],E2514,Table15[If Material Anything Other than "Lead" in Column E,Was Material Ever Previously Lead?],G2514,Table15[Customer-Owned Portion],O2514),Table15[Unique ID],0),0)))</f>
        <v>Non-lead</v>
      </c>
      <c r="X2514"/>
    </row>
    <row r="2515" spans="2:24" ht="30" x14ac:dyDescent="0.25">
      <c r="B2515" s="146">
        <v>26366070</v>
      </c>
      <c r="C2515" s="31" t="s">
        <v>2845</v>
      </c>
      <c r="D2515" s="31">
        <v>2749</v>
      </c>
      <c r="E2515" s="44" t="s">
        <v>43</v>
      </c>
      <c r="F2515" s="43" t="s">
        <v>34</v>
      </c>
      <c r="G2515" s="84" t="s">
        <v>34</v>
      </c>
      <c r="H2515" s="31" t="s">
        <v>3177</v>
      </c>
      <c r="I2515" s="31"/>
      <c r="J2515" s="84" t="s">
        <v>106</v>
      </c>
      <c r="K2515" s="31" t="s">
        <v>36</v>
      </c>
      <c r="L2515" s="31" t="s">
        <v>95</v>
      </c>
      <c r="M2515" s="169">
        <v>45516</v>
      </c>
      <c r="N2515" s="148"/>
      <c r="O2515" s="106" t="s">
        <v>43</v>
      </c>
      <c r="P2515" s="43" t="s">
        <v>3178</v>
      </c>
      <c r="Q2515" s="31"/>
      <c r="R2515" s="84" t="s">
        <v>106</v>
      </c>
      <c r="S2515" s="31" t="s">
        <v>36</v>
      </c>
      <c r="T2515" s="31" t="s">
        <v>95</v>
      </c>
      <c r="U2515" s="169">
        <v>45516</v>
      </c>
      <c r="V2515" s="150"/>
      <c r="W2515" s="141" t="str" cm="1">
        <f t="array" ref="W2515">IF(SUM(LEN(B2515:V2515))=0,"",IF(OR(OR(ISBLANK(F2515),SUM(LEN(C2515),LEN(D2515))=0),AND(NOT(E2515="Unknown"),ISBLANK(J2515)),AND(NOT(O2515="Unknown"),ISBLANK(R2515))),"Missing Information", INDEX(Table15[Entire Service Line Classification], MATCH(SUMIFS(Table15[Unique ID],Table15[System-Owned Portion],E2515,Table15[If Material Anything Other than "Lead" in Column E,Was Material Ever Previously Lead?],G2515,Table15[Customer-Owned Portion],O2515),Table15[Unique ID],0),0)))</f>
        <v>Non-lead</v>
      </c>
      <c r="X2515"/>
    </row>
    <row r="2516" spans="2:24" ht="30" x14ac:dyDescent="0.25">
      <c r="B2516" s="146">
        <v>26366007</v>
      </c>
      <c r="C2516" s="31" t="s">
        <v>2846</v>
      </c>
      <c r="D2516" s="31">
        <v>2750</v>
      </c>
      <c r="E2516" s="44" t="s">
        <v>43</v>
      </c>
      <c r="F2516" s="43" t="s">
        <v>34</v>
      </c>
      <c r="G2516" s="84" t="s">
        <v>34</v>
      </c>
      <c r="H2516" s="31" t="s">
        <v>3177</v>
      </c>
      <c r="I2516" s="31"/>
      <c r="J2516" s="84" t="s">
        <v>106</v>
      </c>
      <c r="K2516" s="31" t="s">
        <v>36</v>
      </c>
      <c r="L2516" s="31" t="s">
        <v>95</v>
      </c>
      <c r="M2516" s="169">
        <v>45516</v>
      </c>
      <c r="N2516" s="148"/>
      <c r="O2516" s="106" t="s">
        <v>43</v>
      </c>
      <c r="P2516" s="43" t="s">
        <v>3178</v>
      </c>
      <c r="Q2516" s="31"/>
      <c r="R2516" s="84" t="s">
        <v>106</v>
      </c>
      <c r="S2516" s="31" t="s">
        <v>36</v>
      </c>
      <c r="T2516" s="31" t="s">
        <v>95</v>
      </c>
      <c r="U2516" s="169">
        <v>45516</v>
      </c>
      <c r="V2516" s="150"/>
      <c r="W2516" s="141" t="str" cm="1">
        <f t="array" ref="W2516">IF(SUM(LEN(B2516:V2516))=0,"",IF(OR(OR(ISBLANK(F2516),SUM(LEN(C2516),LEN(D2516))=0),AND(NOT(E2516="Unknown"),ISBLANK(J2516)),AND(NOT(O2516="Unknown"),ISBLANK(R2516))),"Missing Information", INDEX(Table15[Entire Service Line Classification], MATCH(SUMIFS(Table15[Unique ID],Table15[System-Owned Portion],E2516,Table15[If Material Anything Other than "Lead" in Column E,Was Material Ever Previously Lead?],G2516,Table15[Customer-Owned Portion],O2516),Table15[Unique ID],0),0)))</f>
        <v>Non-lead</v>
      </c>
      <c r="X2516"/>
    </row>
    <row r="2517" spans="2:24" ht="30" x14ac:dyDescent="0.25">
      <c r="B2517" s="146">
        <v>26366008</v>
      </c>
      <c r="C2517" s="31" t="s">
        <v>2847</v>
      </c>
      <c r="D2517" s="31">
        <v>2751</v>
      </c>
      <c r="E2517" s="44" t="s">
        <v>43</v>
      </c>
      <c r="F2517" s="43" t="s">
        <v>34</v>
      </c>
      <c r="G2517" s="84" t="s">
        <v>34</v>
      </c>
      <c r="H2517" s="31" t="s">
        <v>3177</v>
      </c>
      <c r="I2517" s="31"/>
      <c r="J2517" s="84" t="s">
        <v>106</v>
      </c>
      <c r="K2517" s="31" t="s">
        <v>36</v>
      </c>
      <c r="L2517" s="31" t="s">
        <v>95</v>
      </c>
      <c r="M2517" s="169">
        <v>45516</v>
      </c>
      <c r="N2517" s="148"/>
      <c r="O2517" s="106" t="s">
        <v>43</v>
      </c>
      <c r="P2517" s="43" t="s">
        <v>3178</v>
      </c>
      <c r="Q2517" s="31"/>
      <c r="R2517" s="84" t="s">
        <v>106</v>
      </c>
      <c r="S2517" s="31" t="s">
        <v>36</v>
      </c>
      <c r="T2517" s="31" t="s">
        <v>95</v>
      </c>
      <c r="U2517" s="169">
        <v>45516</v>
      </c>
      <c r="V2517" s="150"/>
      <c r="W2517" s="141" t="str" cm="1">
        <f t="array" ref="W2517">IF(SUM(LEN(B2517:V2517))=0,"",IF(OR(OR(ISBLANK(F2517),SUM(LEN(C2517),LEN(D2517))=0),AND(NOT(E2517="Unknown"),ISBLANK(J2517)),AND(NOT(O2517="Unknown"),ISBLANK(R2517))),"Missing Information", INDEX(Table15[Entire Service Line Classification], MATCH(SUMIFS(Table15[Unique ID],Table15[System-Owned Portion],E2517,Table15[If Material Anything Other than "Lead" in Column E,Was Material Ever Previously Lead?],G2517,Table15[Customer-Owned Portion],O2517),Table15[Unique ID],0),0)))</f>
        <v>Non-lead</v>
      </c>
      <c r="X2517"/>
    </row>
    <row r="2518" spans="2:24" ht="30" x14ac:dyDescent="0.25">
      <c r="B2518" s="146">
        <v>26366012</v>
      </c>
      <c r="C2518" s="31" t="s">
        <v>2848</v>
      </c>
      <c r="D2518" s="31">
        <v>2752</v>
      </c>
      <c r="E2518" s="44" t="s">
        <v>43</v>
      </c>
      <c r="F2518" s="43" t="s">
        <v>34</v>
      </c>
      <c r="G2518" s="84" t="s">
        <v>34</v>
      </c>
      <c r="H2518" s="31" t="s">
        <v>3177</v>
      </c>
      <c r="I2518" s="31"/>
      <c r="J2518" s="84" t="s">
        <v>106</v>
      </c>
      <c r="K2518" s="31" t="s">
        <v>36</v>
      </c>
      <c r="L2518" s="31" t="s">
        <v>95</v>
      </c>
      <c r="M2518" s="169">
        <v>45516</v>
      </c>
      <c r="N2518" s="148"/>
      <c r="O2518" s="106" t="s">
        <v>42</v>
      </c>
      <c r="P2518" s="43" t="s">
        <v>3178</v>
      </c>
      <c r="Q2518" s="31"/>
      <c r="R2518" s="84" t="s">
        <v>106</v>
      </c>
      <c r="S2518" s="31" t="s">
        <v>36</v>
      </c>
      <c r="T2518" s="31" t="s">
        <v>95</v>
      </c>
      <c r="U2518" s="169">
        <v>45516</v>
      </c>
      <c r="V2518" s="150"/>
      <c r="W2518" s="141" t="str" cm="1">
        <f t="array" ref="W2518">IF(SUM(LEN(B2518:V2518))=0,"",IF(OR(OR(ISBLANK(F2518),SUM(LEN(C2518),LEN(D2518))=0),AND(NOT(E2518="Unknown"),ISBLANK(J2518)),AND(NOT(O2518="Unknown"),ISBLANK(R2518))),"Missing Information", INDEX(Table15[Entire Service Line Classification], MATCH(SUMIFS(Table15[Unique ID],Table15[System-Owned Portion],E2518,Table15[If Material Anything Other than "Lead" in Column E,Was Material Ever Previously Lead?],G2518,Table15[Customer-Owned Portion],O2518),Table15[Unique ID],0),0)))</f>
        <v>Non-lead</v>
      </c>
      <c r="X2518"/>
    </row>
    <row r="2519" spans="2:24" ht="30" x14ac:dyDescent="0.25">
      <c r="B2519" s="146">
        <v>26366005</v>
      </c>
      <c r="C2519" s="31" t="s">
        <v>2849</v>
      </c>
      <c r="D2519" s="31">
        <v>2753</v>
      </c>
      <c r="E2519" s="44" t="s">
        <v>43</v>
      </c>
      <c r="F2519" s="43" t="s">
        <v>34</v>
      </c>
      <c r="G2519" s="84" t="s">
        <v>34</v>
      </c>
      <c r="H2519" s="31" t="s">
        <v>3177</v>
      </c>
      <c r="I2519" s="31"/>
      <c r="J2519" s="84" t="s">
        <v>106</v>
      </c>
      <c r="K2519" s="31" t="s">
        <v>36</v>
      </c>
      <c r="L2519" s="31" t="s">
        <v>95</v>
      </c>
      <c r="M2519" s="169">
        <v>45516</v>
      </c>
      <c r="N2519" s="148"/>
      <c r="O2519" s="106" t="s">
        <v>42</v>
      </c>
      <c r="P2519" s="43" t="s">
        <v>3178</v>
      </c>
      <c r="Q2519" s="31"/>
      <c r="R2519" s="84" t="s">
        <v>106</v>
      </c>
      <c r="S2519" s="31" t="s">
        <v>36</v>
      </c>
      <c r="T2519" s="31" t="s">
        <v>95</v>
      </c>
      <c r="U2519" s="169">
        <v>45516</v>
      </c>
      <c r="V2519" s="150"/>
      <c r="W2519" s="141" t="str" cm="1">
        <f t="array" ref="W2519">IF(SUM(LEN(B2519:V2519))=0,"",IF(OR(OR(ISBLANK(F2519),SUM(LEN(C2519),LEN(D2519))=0),AND(NOT(E2519="Unknown"),ISBLANK(J2519)),AND(NOT(O2519="Unknown"),ISBLANK(R2519))),"Missing Information", INDEX(Table15[Entire Service Line Classification], MATCH(SUMIFS(Table15[Unique ID],Table15[System-Owned Portion],E2519,Table15[If Material Anything Other than "Lead" in Column E,Was Material Ever Previously Lead?],G2519,Table15[Customer-Owned Portion],O2519),Table15[Unique ID],0),0)))</f>
        <v>Non-lead</v>
      </c>
      <c r="X2519"/>
    </row>
    <row r="2520" spans="2:24" ht="30" x14ac:dyDescent="0.25">
      <c r="B2520" s="146">
        <v>26366006</v>
      </c>
      <c r="C2520" s="31" t="s">
        <v>2850</v>
      </c>
      <c r="D2520" s="31">
        <v>2754</v>
      </c>
      <c r="E2520" s="44" t="s">
        <v>43</v>
      </c>
      <c r="F2520" s="43" t="s">
        <v>34</v>
      </c>
      <c r="G2520" s="84" t="s">
        <v>34</v>
      </c>
      <c r="H2520" s="31" t="s">
        <v>3177</v>
      </c>
      <c r="I2520" s="31"/>
      <c r="J2520" s="84" t="s">
        <v>106</v>
      </c>
      <c r="K2520" s="31" t="s">
        <v>36</v>
      </c>
      <c r="L2520" s="31" t="s">
        <v>95</v>
      </c>
      <c r="M2520" s="169">
        <v>45516</v>
      </c>
      <c r="N2520" s="148"/>
      <c r="O2520" s="106" t="s">
        <v>43</v>
      </c>
      <c r="P2520" s="43" t="s">
        <v>3178</v>
      </c>
      <c r="Q2520" s="31"/>
      <c r="R2520" s="84" t="s">
        <v>106</v>
      </c>
      <c r="S2520" s="31" t="s">
        <v>36</v>
      </c>
      <c r="T2520" s="31" t="s">
        <v>95</v>
      </c>
      <c r="U2520" s="169">
        <v>45516</v>
      </c>
      <c r="V2520" s="150"/>
      <c r="W2520" s="141" t="str" cm="1">
        <f t="array" ref="W2520">IF(SUM(LEN(B2520:V2520))=0,"",IF(OR(OR(ISBLANK(F2520),SUM(LEN(C2520),LEN(D2520))=0),AND(NOT(E2520="Unknown"),ISBLANK(J2520)),AND(NOT(O2520="Unknown"),ISBLANK(R2520))),"Missing Information", INDEX(Table15[Entire Service Line Classification], MATCH(SUMIFS(Table15[Unique ID],Table15[System-Owned Portion],E2520,Table15[If Material Anything Other than "Lead" in Column E,Was Material Ever Previously Lead?],G2520,Table15[Customer-Owned Portion],O2520),Table15[Unique ID],0),0)))</f>
        <v>Non-lead</v>
      </c>
      <c r="X2520"/>
    </row>
    <row r="2521" spans="2:24" ht="30" x14ac:dyDescent="0.25">
      <c r="B2521" s="146">
        <v>26366075</v>
      </c>
      <c r="C2521" s="31" t="s">
        <v>2851</v>
      </c>
      <c r="D2521" s="31">
        <v>2755</v>
      </c>
      <c r="E2521" s="44" t="s">
        <v>43</v>
      </c>
      <c r="F2521" s="43" t="s">
        <v>34</v>
      </c>
      <c r="G2521" s="84" t="s">
        <v>34</v>
      </c>
      <c r="H2521" s="31" t="s">
        <v>3177</v>
      </c>
      <c r="I2521" s="31"/>
      <c r="J2521" s="84" t="s">
        <v>106</v>
      </c>
      <c r="K2521" s="31" t="s">
        <v>36</v>
      </c>
      <c r="L2521" s="31" t="s">
        <v>95</v>
      </c>
      <c r="M2521" s="169">
        <v>45516</v>
      </c>
      <c r="N2521" s="148"/>
      <c r="O2521" s="106" t="s">
        <v>43</v>
      </c>
      <c r="P2521" s="43" t="s">
        <v>3178</v>
      </c>
      <c r="Q2521" s="31"/>
      <c r="R2521" s="84" t="s">
        <v>106</v>
      </c>
      <c r="S2521" s="31" t="s">
        <v>36</v>
      </c>
      <c r="T2521" s="31" t="s">
        <v>95</v>
      </c>
      <c r="U2521" s="169">
        <v>45516</v>
      </c>
      <c r="V2521" s="150"/>
      <c r="W2521" s="141" t="str" cm="1">
        <f t="array" ref="W2521">IF(SUM(LEN(B2521:V2521))=0,"",IF(OR(OR(ISBLANK(F2521),SUM(LEN(C2521),LEN(D2521))=0),AND(NOT(E2521="Unknown"),ISBLANK(J2521)),AND(NOT(O2521="Unknown"),ISBLANK(R2521))),"Missing Information", INDEX(Table15[Entire Service Line Classification], MATCH(SUMIFS(Table15[Unique ID],Table15[System-Owned Portion],E2521,Table15[If Material Anything Other than "Lead" in Column E,Was Material Ever Previously Lead?],G2521,Table15[Customer-Owned Portion],O2521),Table15[Unique ID],0),0)))</f>
        <v>Non-lead</v>
      </c>
      <c r="X2521"/>
    </row>
    <row r="2522" spans="2:24" ht="30" x14ac:dyDescent="0.25">
      <c r="B2522" s="146">
        <v>26366009</v>
      </c>
      <c r="C2522" s="31" t="s">
        <v>2852</v>
      </c>
      <c r="D2522" s="31">
        <v>2756</v>
      </c>
      <c r="E2522" s="44" t="s">
        <v>43</v>
      </c>
      <c r="F2522" s="43" t="s">
        <v>34</v>
      </c>
      <c r="G2522" s="84" t="s">
        <v>34</v>
      </c>
      <c r="H2522" s="31" t="s">
        <v>3177</v>
      </c>
      <c r="I2522" s="31"/>
      <c r="J2522" s="84" t="s">
        <v>106</v>
      </c>
      <c r="K2522" s="31" t="s">
        <v>36</v>
      </c>
      <c r="L2522" s="31" t="s">
        <v>95</v>
      </c>
      <c r="M2522" s="169">
        <v>45516</v>
      </c>
      <c r="N2522" s="148"/>
      <c r="O2522" s="106" t="s">
        <v>43</v>
      </c>
      <c r="P2522" s="43" t="s">
        <v>3178</v>
      </c>
      <c r="Q2522" s="31"/>
      <c r="R2522" s="84" t="s">
        <v>106</v>
      </c>
      <c r="S2522" s="31" t="s">
        <v>36</v>
      </c>
      <c r="T2522" s="31" t="s">
        <v>95</v>
      </c>
      <c r="U2522" s="169">
        <v>45516</v>
      </c>
      <c r="V2522" s="150"/>
      <c r="W2522" s="141" t="str" cm="1">
        <f t="array" ref="W2522">IF(SUM(LEN(B2522:V2522))=0,"",IF(OR(OR(ISBLANK(F2522),SUM(LEN(C2522),LEN(D2522))=0),AND(NOT(E2522="Unknown"),ISBLANK(J2522)),AND(NOT(O2522="Unknown"),ISBLANK(R2522))),"Missing Information", INDEX(Table15[Entire Service Line Classification], MATCH(SUMIFS(Table15[Unique ID],Table15[System-Owned Portion],E2522,Table15[If Material Anything Other than "Lead" in Column E,Was Material Ever Previously Lead?],G2522,Table15[Customer-Owned Portion],O2522),Table15[Unique ID],0),0)))</f>
        <v>Non-lead</v>
      </c>
      <c r="X2522"/>
    </row>
    <row r="2523" spans="2:24" ht="30" x14ac:dyDescent="0.25">
      <c r="B2523" s="146">
        <v>26366069</v>
      </c>
      <c r="C2523" s="31" t="s">
        <v>2853</v>
      </c>
      <c r="D2523" s="31">
        <v>2757</v>
      </c>
      <c r="E2523" s="44" t="s">
        <v>43</v>
      </c>
      <c r="F2523" s="43" t="s">
        <v>34</v>
      </c>
      <c r="G2523" s="84" t="s">
        <v>34</v>
      </c>
      <c r="H2523" s="31" t="s">
        <v>3177</v>
      </c>
      <c r="I2523" s="31"/>
      <c r="J2523" s="84" t="s">
        <v>106</v>
      </c>
      <c r="K2523" s="31" t="s">
        <v>36</v>
      </c>
      <c r="L2523" s="31" t="s">
        <v>95</v>
      </c>
      <c r="M2523" s="169">
        <v>45516</v>
      </c>
      <c r="N2523" s="148"/>
      <c r="O2523" s="106" t="s">
        <v>35</v>
      </c>
      <c r="P2523" s="43" t="s">
        <v>3178</v>
      </c>
      <c r="Q2523" s="31"/>
      <c r="R2523" s="84" t="s">
        <v>106</v>
      </c>
      <c r="S2523" s="31" t="s">
        <v>36</v>
      </c>
      <c r="T2523" s="31" t="s">
        <v>95</v>
      </c>
      <c r="U2523" s="169">
        <v>45516</v>
      </c>
      <c r="V2523" s="150"/>
      <c r="W2523" s="141" t="str" cm="1">
        <f t="array" ref="W2523">IF(SUM(LEN(B2523:V2523))=0,"",IF(OR(OR(ISBLANK(F2523),SUM(LEN(C2523),LEN(D2523))=0),AND(NOT(E2523="Unknown"),ISBLANK(J2523)),AND(NOT(O2523="Unknown"),ISBLANK(R2523))),"Missing Information", INDEX(Table15[Entire Service Line Classification], MATCH(SUMIFS(Table15[Unique ID],Table15[System-Owned Portion],E2523,Table15[If Material Anything Other than "Lead" in Column E,Was Material Ever Previously Lead?],G2523,Table15[Customer-Owned Portion],O2523),Table15[Unique ID],0),0)))</f>
        <v>Non-lead</v>
      </c>
      <c r="X2523"/>
    </row>
    <row r="2524" spans="2:24" ht="30" x14ac:dyDescent="0.25">
      <c r="B2524" s="146">
        <v>26366010</v>
      </c>
      <c r="C2524" s="31" t="s">
        <v>2854</v>
      </c>
      <c r="D2524" s="31">
        <v>2758</v>
      </c>
      <c r="E2524" s="44" t="s">
        <v>43</v>
      </c>
      <c r="F2524" s="43" t="s">
        <v>34</v>
      </c>
      <c r="G2524" s="84" t="s">
        <v>34</v>
      </c>
      <c r="H2524" s="31" t="s">
        <v>3177</v>
      </c>
      <c r="I2524" s="31"/>
      <c r="J2524" s="84" t="s">
        <v>106</v>
      </c>
      <c r="K2524" s="31" t="s">
        <v>36</v>
      </c>
      <c r="L2524" s="31" t="s">
        <v>95</v>
      </c>
      <c r="M2524" s="169">
        <v>45516</v>
      </c>
      <c r="N2524" s="148"/>
      <c r="O2524" s="106" t="s">
        <v>42</v>
      </c>
      <c r="P2524" s="43" t="s">
        <v>3178</v>
      </c>
      <c r="Q2524" s="31"/>
      <c r="R2524" s="84" t="s">
        <v>106</v>
      </c>
      <c r="S2524" s="31" t="s">
        <v>36</v>
      </c>
      <c r="T2524" s="31" t="s">
        <v>95</v>
      </c>
      <c r="U2524" s="169">
        <v>45516</v>
      </c>
      <c r="V2524" s="150"/>
      <c r="W2524" s="141" t="str" cm="1">
        <f t="array" ref="W2524">IF(SUM(LEN(B2524:V2524))=0,"",IF(OR(OR(ISBLANK(F2524),SUM(LEN(C2524),LEN(D2524))=0),AND(NOT(E2524="Unknown"),ISBLANK(J2524)),AND(NOT(O2524="Unknown"),ISBLANK(R2524))),"Missing Information", INDEX(Table15[Entire Service Line Classification], MATCH(SUMIFS(Table15[Unique ID],Table15[System-Owned Portion],E2524,Table15[If Material Anything Other than "Lead" in Column E,Was Material Ever Previously Lead?],G2524,Table15[Customer-Owned Portion],O2524),Table15[Unique ID],0),0)))</f>
        <v>Non-lead</v>
      </c>
      <c r="X2524"/>
    </row>
    <row r="2525" spans="2:24" ht="30" x14ac:dyDescent="0.25">
      <c r="B2525" s="146">
        <v>26366073</v>
      </c>
      <c r="C2525" s="31" t="s">
        <v>2855</v>
      </c>
      <c r="D2525" s="31">
        <v>2759</v>
      </c>
      <c r="E2525" s="44" t="s">
        <v>43</v>
      </c>
      <c r="F2525" s="43" t="s">
        <v>34</v>
      </c>
      <c r="G2525" s="84" t="s">
        <v>34</v>
      </c>
      <c r="H2525" s="31" t="s">
        <v>3177</v>
      </c>
      <c r="I2525" s="31"/>
      <c r="J2525" s="84" t="s">
        <v>106</v>
      </c>
      <c r="K2525" s="31" t="s">
        <v>36</v>
      </c>
      <c r="L2525" s="31" t="s">
        <v>95</v>
      </c>
      <c r="M2525" s="169">
        <v>45516</v>
      </c>
      <c r="N2525" s="148"/>
      <c r="O2525" s="106" t="s">
        <v>42</v>
      </c>
      <c r="P2525" s="43" t="s">
        <v>3178</v>
      </c>
      <c r="Q2525" s="31"/>
      <c r="R2525" s="84" t="s">
        <v>106</v>
      </c>
      <c r="S2525" s="31" t="s">
        <v>36</v>
      </c>
      <c r="T2525" s="31" t="s">
        <v>95</v>
      </c>
      <c r="U2525" s="169">
        <v>45516</v>
      </c>
      <c r="V2525" s="150"/>
      <c r="W2525" s="141" t="str" cm="1">
        <f t="array" ref="W2525">IF(SUM(LEN(B2525:V2525))=0,"",IF(OR(OR(ISBLANK(F2525),SUM(LEN(C2525),LEN(D2525))=0),AND(NOT(E2525="Unknown"),ISBLANK(J2525)),AND(NOT(O2525="Unknown"),ISBLANK(R2525))),"Missing Information", INDEX(Table15[Entire Service Line Classification], MATCH(SUMIFS(Table15[Unique ID],Table15[System-Owned Portion],E2525,Table15[If Material Anything Other than "Lead" in Column E,Was Material Ever Previously Lead?],G2525,Table15[Customer-Owned Portion],O2525),Table15[Unique ID],0),0)))</f>
        <v>Non-lead</v>
      </c>
      <c r="X2525"/>
    </row>
    <row r="2526" spans="2:24" ht="30" x14ac:dyDescent="0.25">
      <c r="B2526" s="146">
        <v>26366076</v>
      </c>
      <c r="C2526" s="31" t="s">
        <v>2856</v>
      </c>
      <c r="D2526" s="31">
        <v>2760</v>
      </c>
      <c r="E2526" s="44" t="s">
        <v>43</v>
      </c>
      <c r="F2526" s="43" t="s">
        <v>34</v>
      </c>
      <c r="G2526" s="84" t="s">
        <v>34</v>
      </c>
      <c r="H2526" s="31" t="s">
        <v>3177</v>
      </c>
      <c r="I2526" s="31"/>
      <c r="J2526" s="84" t="s">
        <v>106</v>
      </c>
      <c r="K2526" s="31" t="s">
        <v>36</v>
      </c>
      <c r="L2526" s="31" t="s">
        <v>95</v>
      </c>
      <c r="M2526" s="169">
        <v>45516</v>
      </c>
      <c r="N2526" s="148"/>
      <c r="O2526" s="106" t="s">
        <v>43</v>
      </c>
      <c r="P2526" s="43" t="s">
        <v>3178</v>
      </c>
      <c r="Q2526" s="31"/>
      <c r="R2526" s="84" t="s">
        <v>106</v>
      </c>
      <c r="S2526" s="31" t="s">
        <v>36</v>
      </c>
      <c r="T2526" s="31" t="s">
        <v>95</v>
      </c>
      <c r="U2526" s="169">
        <v>45516</v>
      </c>
      <c r="V2526" s="150"/>
      <c r="W2526" s="141" t="str" cm="1">
        <f t="array" ref="W2526">IF(SUM(LEN(B2526:V2526))=0,"",IF(OR(OR(ISBLANK(F2526),SUM(LEN(C2526),LEN(D2526))=0),AND(NOT(E2526="Unknown"),ISBLANK(J2526)),AND(NOT(O2526="Unknown"),ISBLANK(R2526))),"Missing Information", INDEX(Table15[Entire Service Line Classification], MATCH(SUMIFS(Table15[Unique ID],Table15[System-Owned Portion],E2526,Table15[If Material Anything Other than "Lead" in Column E,Was Material Ever Previously Lead?],G2526,Table15[Customer-Owned Portion],O2526),Table15[Unique ID],0),0)))</f>
        <v>Non-lead</v>
      </c>
      <c r="X2526"/>
    </row>
    <row r="2527" spans="2:24" ht="30" x14ac:dyDescent="0.25">
      <c r="B2527" s="146">
        <v>26365988</v>
      </c>
      <c r="C2527" s="31" t="s">
        <v>2857</v>
      </c>
      <c r="D2527" s="31">
        <v>2761</v>
      </c>
      <c r="E2527" s="44" t="s">
        <v>43</v>
      </c>
      <c r="F2527" s="43" t="s">
        <v>34</v>
      </c>
      <c r="G2527" s="84" t="s">
        <v>34</v>
      </c>
      <c r="H2527" s="31" t="s">
        <v>3177</v>
      </c>
      <c r="I2527" s="31"/>
      <c r="J2527" s="84" t="s">
        <v>106</v>
      </c>
      <c r="K2527" s="31" t="s">
        <v>36</v>
      </c>
      <c r="L2527" s="31" t="s">
        <v>95</v>
      </c>
      <c r="M2527" s="169">
        <v>45516</v>
      </c>
      <c r="N2527" s="148"/>
      <c r="O2527" s="106" t="s">
        <v>42</v>
      </c>
      <c r="P2527" s="43" t="s">
        <v>3178</v>
      </c>
      <c r="Q2527" s="31"/>
      <c r="R2527" s="84" t="s">
        <v>106</v>
      </c>
      <c r="S2527" s="31" t="s">
        <v>36</v>
      </c>
      <c r="T2527" s="31" t="s">
        <v>95</v>
      </c>
      <c r="U2527" s="169">
        <v>45516</v>
      </c>
      <c r="V2527" s="150"/>
      <c r="W2527" s="141" t="str" cm="1">
        <f t="array" ref="W2527">IF(SUM(LEN(B2527:V2527))=0,"",IF(OR(OR(ISBLANK(F2527),SUM(LEN(C2527),LEN(D2527))=0),AND(NOT(E2527="Unknown"),ISBLANK(J2527)),AND(NOT(O2527="Unknown"),ISBLANK(R2527))),"Missing Information", INDEX(Table15[Entire Service Line Classification], MATCH(SUMIFS(Table15[Unique ID],Table15[System-Owned Portion],E2527,Table15[If Material Anything Other than "Lead" in Column E,Was Material Ever Previously Lead?],G2527,Table15[Customer-Owned Portion],O2527),Table15[Unique ID],0),0)))</f>
        <v>Non-lead</v>
      </c>
      <c r="X2527"/>
    </row>
    <row r="2528" spans="2:24" ht="30" x14ac:dyDescent="0.25">
      <c r="B2528" s="146">
        <v>26365985</v>
      </c>
      <c r="C2528" s="31" t="s">
        <v>2858</v>
      </c>
      <c r="D2528" s="31">
        <v>2762</v>
      </c>
      <c r="E2528" s="44" t="s">
        <v>43</v>
      </c>
      <c r="F2528" s="43" t="s">
        <v>34</v>
      </c>
      <c r="G2528" s="84" t="s">
        <v>34</v>
      </c>
      <c r="H2528" s="31" t="s">
        <v>3177</v>
      </c>
      <c r="I2528" s="31"/>
      <c r="J2528" s="84" t="s">
        <v>106</v>
      </c>
      <c r="K2528" s="31" t="s">
        <v>36</v>
      </c>
      <c r="L2528" s="31" t="s">
        <v>95</v>
      </c>
      <c r="M2528" s="169">
        <v>45516</v>
      </c>
      <c r="N2528" s="148"/>
      <c r="O2528" s="106" t="s">
        <v>43</v>
      </c>
      <c r="P2528" s="43" t="s">
        <v>3178</v>
      </c>
      <c r="Q2528" s="31"/>
      <c r="R2528" s="84" t="s">
        <v>106</v>
      </c>
      <c r="S2528" s="31" t="s">
        <v>36</v>
      </c>
      <c r="T2528" s="31" t="s">
        <v>95</v>
      </c>
      <c r="U2528" s="169">
        <v>45516</v>
      </c>
      <c r="V2528" s="150"/>
      <c r="W2528" s="141" t="str" cm="1">
        <f t="array" ref="W2528">IF(SUM(LEN(B2528:V2528))=0,"",IF(OR(OR(ISBLANK(F2528),SUM(LEN(C2528),LEN(D2528))=0),AND(NOT(E2528="Unknown"),ISBLANK(J2528)),AND(NOT(O2528="Unknown"),ISBLANK(R2528))),"Missing Information", INDEX(Table15[Entire Service Line Classification], MATCH(SUMIFS(Table15[Unique ID],Table15[System-Owned Portion],E2528,Table15[If Material Anything Other than "Lead" in Column E,Was Material Ever Previously Lead?],G2528,Table15[Customer-Owned Portion],O2528),Table15[Unique ID],0),0)))</f>
        <v>Non-lead</v>
      </c>
      <c r="X2528"/>
    </row>
    <row r="2529" spans="2:24" ht="30" x14ac:dyDescent="0.25">
      <c r="B2529" s="146">
        <v>26365982</v>
      </c>
      <c r="C2529" s="31" t="s">
        <v>2859</v>
      </c>
      <c r="D2529" s="31">
        <v>2763</v>
      </c>
      <c r="E2529" s="44" t="s">
        <v>43</v>
      </c>
      <c r="F2529" s="43" t="s">
        <v>34</v>
      </c>
      <c r="G2529" s="84" t="s">
        <v>34</v>
      </c>
      <c r="H2529" s="31" t="s">
        <v>3177</v>
      </c>
      <c r="I2529" s="31"/>
      <c r="J2529" s="84" t="s">
        <v>106</v>
      </c>
      <c r="K2529" s="31" t="s">
        <v>36</v>
      </c>
      <c r="L2529" s="31" t="s">
        <v>95</v>
      </c>
      <c r="M2529" s="169">
        <v>45516</v>
      </c>
      <c r="N2529" s="148"/>
      <c r="O2529" s="106" t="s">
        <v>43</v>
      </c>
      <c r="P2529" s="43" t="s">
        <v>3178</v>
      </c>
      <c r="Q2529" s="31"/>
      <c r="R2529" s="84" t="s">
        <v>106</v>
      </c>
      <c r="S2529" s="31" t="s">
        <v>36</v>
      </c>
      <c r="T2529" s="31" t="s">
        <v>95</v>
      </c>
      <c r="U2529" s="169">
        <v>45516</v>
      </c>
      <c r="V2529" s="150"/>
      <c r="W2529" s="141" t="str" cm="1">
        <f t="array" ref="W2529">IF(SUM(LEN(B2529:V2529))=0,"",IF(OR(OR(ISBLANK(F2529),SUM(LEN(C2529),LEN(D2529))=0),AND(NOT(E2529="Unknown"),ISBLANK(J2529)),AND(NOT(O2529="Unknown"),ISBLANK(R2529))),"Missing Information", INDEX(Table15[Entire Service Line Classification], MATCH(SUMIFS(Table15[Unique ID],Table15[System-Owned Portion],E2529,Table15[If Material Anything Other than "Lead" in Column E,Was Material Ever Previously Lead?],G2529,Table15[Customer-Owned Portion],O2529),Table15[Unique ID],0),0)))</f>
        <v>Non-lead</v>
      </c>
      <c r="X2529"/>
    </row>
    <row r="2530" spans="2:24" ht="30" x14ac:dyDescent="0.25">
      <c r="B2530" s="146">
        <v>26366691</v>
      </c>
      <c r="C2530" s="31" t="s">
        <v>2860</v>
      </c>
      <c r="D2530" s="31">
        <v>2764</v>
      </c>
      <c r="E2530" s="44" t="s">
        <v>43</v>
      </c>
      <c r="F2530" s="43" t="s">
        <v>34</v>
      </c>
      <c r="G2530" s="84" t="s">
        <v>34</v>
      </c>
      <c r="H2530" s="31" t="s">
        <v>3177</v>
      </c>
      <c r="I2530" s="31"/>
      <c r="J2530" s="84" t="s">
        <v>106</v>
      </c>
      <c r="K2530" s="31" t="s">
        <v>36</v>
      </c>
      <c r="L2530" s="31" t="s">
        <v>95</v>
      </c>
      <c r="M2530" s="169">
        <v>45516</v>
      </c>
      <c r="N2530" s="148"/>
      <c r="O2530" s="106" t="s">
        <v>43</v>
      </c>
      <c r="P2530" s="43" t="s">
        <v>3178</v>
      </c>
      <c r="Q2530" s="31"/>
      <c r="R2530" s="84" t="s">
        <v>106</v>
      </c>
      <c r="S2530" s="31" t="s">
        <v>36</v>
      </c>
      <c r="T2530" s="31" t="s">
        <v>95</v>
      </c>
      <c r="U2530" s="169">
        <v>45516</v>
      </c>
      <c r="V2530" s="150"/>
      <c r="W2530" s="141" t="str" cm="1">
        <f t="array" ref="W2530">IF(SUM(LEN(B2530:V2530))=0,"",IF(OR(OR(ISBLANK(F2530),SUM(LEN(C2530),LEN(D2530))=0),AND(NOT(E2530="Unknown"),ISBLANK(J2530)),AND(NOT(O2530="Unknown"),ISBLANK(R2530))),"Missing Information", INDEX(Table15[Entire Service Line Classification], MATCH(SUMIFS(Table15[Unique ID],Table15[System-Owned Portion],E2530,Table15[If Material Anything Other than "Lead" in Column E,Was Material Ever Previously Lead?],G2530,Table15[Customer-Owned Portion],O2530),Table15[Unique ID],0),0)))</f>
        <v>Non-lead</v>
      </c>
      <c r="X2530"/>
    </row>
    <row r="2531" spans="2:24" ht="30" x14ac:dyDescent="0.25">
      <c r="B2531" s="146">
        <v>26365987</v>
      </c>
      <c r="C2531" s="31" t="s">
        <v>2861</v>
      </c>
      <c r="D2531" s="31">
        <v>2765</v>
      </c>
      <c r="E2531" s="44" t="s">
        <v>43</v>
      </c>
      <c r="F2531" s="43" t="s">
        <v>34</v>
      </c>
      <c r="G2531" s="84" t="s">
        <v>34</v>
      </c>
      <c r="H2531" s="31" t="s">
        <v>3177</v>
      </c>
      <c r="I2531" s="31"/>
      <c r="J2531" s="84" t="s">
        <v>106</v>
      </c>
      <c r="K2531" s="31" t="s">
        <v>36</v>
      </c>
      <c r="L2531" s="31" t="s">
        <v>95</v>
      </c>
      <c r="M2531" s="169">
        <v>45516</v>
      </c>
      <c r="N2531" s="148"/>
      <c r="O2531" s="106" t="s">
        <v>43</v>
      </c>
      <c r="P2531" s="43" t="s">
        <v>3178</v>
      </c>
      <c r="Q2531" s="31"/>
      <c r="R2531" s="84" t="s">
        <v>106</v>
      </c>
      <c r="S2531" s="31" t="s">
        <v>36</v>
      </c>
      <c r="T2531" s="31" t="s">
        <v>95</v>
      </c>
      <c r="U2531" s="169">
        <v>45516</v>
      </c>
      <c r="V2531" s="150"/>
      <c r="W2531" s="141" t="str" cm="1">
        <f t="array" ref="W2531">IF(SUM(LEN(B2531:V2531))=0,"",IF(OR(OR(ISBLANK(F2531),SUM(LEN(C2531),LEN(D2531))=0),AND(NOT(E2531="Unknown"),ISBLANK(J2531)),AND(NOT(O2531="Unknown"),ISBLANK(R2531))),"Missing Information", INDEX(Table15[Entire Service Line Classification], MATCH(SUMIFS(Table15[Unique ID],Table15[System-Owned Portion],E2531,Table15[If Material Anything Other than "Lead" in Column E,Was Material Ever Previously Lead?],G2531,Table15[Customer-Owned Portion],O2531),Table15[Unique ID],0),0)))</f>
        <v>Non-lead</v>
      </c>
      <c r="X2531"/>
    </row>
    <row r="2532" spans="2:24" ht="30" x14ac:dyDescent="0.25">
      <c r="B2532" s="146">
        <v>26365986</v>
      </c>
      <c r="C2532" s="31" t="s">
        <v>2862</v>
      </c>
      <c r="D2532" s="31">
        <v>2766</v>
      </c>
      <c r="E2532" s="44" t="s">
        <v>43</v>
      </c>
      <c r="F2532" s="43" t="s">
        <v>34</v>
      </c>
      <c r="G2532" s="84" t="s">
        <v>34</v>
      </c>
      <c r="H2532" s="31" t="s">
        <v>3177</v>
      </c>
      <c r="I2532" s="31"/>
      <c r="J2532" s="84" t="s">
        <v>106</v>
      </c>
      <c r="K2532" s="31" t="s">
        <v>36</v>
      </c>
      <c r="L2532" s="31" t="s">
        <v>95</v>
      </c>
      <c r="M2532" s="169">
        <v>45516</v>
      </c>
      <c r="N2532" s="148"/>
      <c r="O2532" s="106" t="s">
        <v>43</v>
      </c>
      <c r="P2532" s="43" t="s">
        <v>3178</v>
      </c>
      <c r="Q2532" s="31"/>
      <c r="R2532" s="84" t="s">
        <v>106</v>
      </c>
      <c r="S2532" s="31" t="s">
        <v>36</v>
      </c>
      <c r="T2532" s="31" t="s">
        <v>95</v>
      </c>
      <c r="U2532" s="169">
        <v>45516</v>
      </c>
      <c r="V2532" s="150"/>
      <c r="W2532" s="141" t="str" cm="1">
        <f t="array" ref="W2532">IF(SUM(LEN(B2532:V2532))=0,"",IF(OR(OR(ISBLANK(F2532),SUM(LEN(C2532),LEN(D2532))=0),AND(NOT(E2532="Unknown"),ISBLANK(J2532)),AND(NOT(O2532="Unknown"),ISBLANK(R2532))),"Missing Information", INDEX(Table15[Entire Service Line Classification], MATCH(SUMIFS(Table15[Unique ID],Table15[System-Owned Portion],E2532,Table15[If Material Anything Other than "Lead" in Column E,Was Material Ever Previously Lead?],G2532,Table15[Customer-Owned Portion],O2532),Table15[Unique ID],0),0)))</f>
        <v>Non-lead</v>
      </c>
      <c r="X2532"/>
    </row>
    <row r="2533" spans="2:24" ht="30" x14ac:dyDescent="0.25">
      <c r="B2533" s="146">
        <v>26366489</v>
      </c>
      <c r="C2533" s="31" t="s">
        <v>2863</v>
      </c>
      <c r="D2533" s="31">
        <v>2767</v>
      </c>
      <c r="E2533" s="44" t="s">
        <v>43</v>
      </c>
      <c r="F2533" s="43" t="s">
        <v>34</v>
      </c>
      <c r="G2533" s="84" t="s">
        <v>34</v>
      </c>
      <c r="H2533" s="31" t="s">
        <v>3177</v>
      </c>
      <c r="I2533" s="31"/>
      <c r="J2533" s="84" t="s">
        <v>106</v>
      </c>
      <c r="K2533" s="31" t="s">
        <v>36</v>
      </c>
      <c r="L2533" s="31" t="s">
        <v>95</v>
      </c>
      <c r="M2533" s="169">
        <v>45516</v>
      </c>
      <c r="N2533" s="148"/>
      <c r="O2533" s="106" t="s">
        <v>43</v>
      </c>
      <c r="P2533" s="43" t="s">
        <v>3178</v>
      </c>
      <c r="Q2533" s="31"/>
      <c r="R2533" s="84" t="s">
        <v>106</v>
      </c>
      <c r="S2533" s="31" t="s">
        <v>36</v>
      </c>
      <c r="T2533" s="31" t="s">
        <v>95</v>
      </c>
      <c r="U2533" s="169">
        <v>45516</v>
      </c>
      <c r="V2533" s="150"/>
      <c r="W2533" s="141" t="str" cm="1">
        <f t="array" ref="W2533">IF(SUM(LEN(B2533:V2533))=0,"",IF(OR(OR(ISBLANK(F2533),SUM(LEN(C2533),LEN(D2533))=0),AND(NOT(E2533="Unknown"),ISBLANK(J2533)),AND(NOT(O2533="Unknown"),ISBLANK(R2533))),"Missing Information", INDEX(Table15[Entire Service Line Classification], MATCH(SUMIFS(Table15[Unique ID],Table15[System-Owned Portion],E2533,Table15[If Material Anything Other than "Lead" in Column E,Was Material Ever Previously Lead?],G2533,Table15[Customer-Owned Portion],O2533),Table15[Unique ID],0),0)))</f>
        <v>Non-lead</v>
      </c>
      <c r="X2533"/>
    </row>
    <row r="2534" spans="2:24" ht="30" x14ac:dyDescent="0.25">
      <c r="B2534" s="146">
        <v>26366026</v>
      </c>
      <c r="C2534" s="31" t="s">
        <v>2864</v>
      </c>
      <c r="D2534" s="31">
        <v>2768</v>
      </c>
      <c r="E2534" s="44" t="s">
        <v>43</v>
      </c>
      <c r="F2534" s="43" t="s">
        <v>34</v>
      </c>
      <c r="G2534" s="84" t="s">
        <v>34</v>
      </c>
      <c r="H2534" s="31" t="s">
        <v>3177</v>
      </c>
      <c r="I2534" s="31"/>
      <c r="J2534" s="84" t="s">
        <v>106</v>
      </c>
      <c r="K2534" s="31" t="s">
        <v>36</v>
      </c>
      <c r="L2534" s="31" t="s">
        <v>95</v>
      </c>
      <c r="M2534" s="169">
        <v>45516</v>
      </c>
      <c r="N2534" s="148"/>
      <c r="O2534" s="106" t="s">
        <v>43</v>
      </c>
      <c r="P2534" s="43" t="s">
        <v>3178</v>
      </c>
      <c r="Q2534" s="31"/>
      <c r="R2534" s="84" t="s">
        <v>106</v>
      </c>
      <c r="S2534" s="31" t="s">
        <v>36</v>
      </c>
      <c r="T2534" s="31" t="s">
        <v>95</v>
      </c>
      <c r="U2534" s="169">
        <v>45516</v>
      </c>
      <c r="V2534" s="150"/>
      <c r="W2534" s="141" t="str" cm="1">
        <f t="array" ref="W2534">IF(SUM(LEN(B2534:V2534))=0,"",IF(OR(OR(ISBLANK(F2534),SUM(LEN(C2534),LEN(D2534))=0),AND(NOT(E2534="Unknown"),ISBLANK(J2534)),AND(NOT(O2534="Unknown"),ISBLANK(R2534))),"Missing Information", INDEX(Table15[Entire Service Line Classification], MATCH(SUMIFS(Table15[Unique ID],Table15[System-Owned Portion],E2534,Table15[If Material Anything Other than "Lead" in Column E,Was Material Ever Previously Lead?],G2534,Table15[Customer-Owned Portion],O2534),Table15[Unique ID],0),0)))</f>
        <v>Non-lead</v>
      </c>
      <c r="X2534"/>
    </row>
    <row r="2535" spans="2:24" ht="30" x14ac:dyDescent="0.25">
      <c r="B2535" s="146">
        <v>26366523</v>
      </c>
      <c r="C2535" s="31" t="s">
        <v>2865</v>
      </c>
      <c r="D2535" s="31">
        <v>2769</v>
      </c>
      <c r="E2535" s="44" t="s">
        <v>43</v>
      </c>
      <c r="F2535" s="43" t="s">
        <v>34</v>
      </c>
      <c r="G2535" s="84" t="s">
        <v>34</v>
      </c>
      <c r="H2535" s="31" t="s">
        <v>3177</v>
      </c>
      <c r="I2535" s="31"/>
      <c r="J2535" s="84" t="s">
        <v>106</v>
      </c>
      <c r="K2535" s="31" t="s">
        <v>36</v>
      </c>
      <c r="L2535" s="31" t="s">
        <v>95</v>
      </c>
      <c r="M2535" s="169">
        <v>45516</v>
      </c>
      <c r="N2535" s="148"/>
      <c r="O2535" s="106" t="s">
        <v>43</v>
      </c>
      <c r="P2535" s="43" t="s">
        <v>3178</v>
      </c>
      <c r="Q2535" s="31"/>
      <c r="R2535" s="84" t="s">
        <v>106</v>
      </c>
      <c r="S2535" s="31" t="s">
        <v>36</v>
      </c>
      <c r="T2535" s="31" t="s">
        <v>95</v>
      </c>
      <c r="U2535" s="169">
        <v>45516</v>
      </c>
      <c r="V2535" s="150"/>
      <c r="W2535" s="141" t="str" cm="1">
        <f t="array" ref="W2535">IF(SUM(LEN(B2535:V2535))=0,"",IF(OR(OR(ISBLANK(F2535),SUM(LEN(C2535),LEN(D2535))=0),AND(NOT(E2535="Unknown"),ISBLANK(J2535)),AND(NOT(O2535="Unknown"),ISBLANK(R2535))),"Missing Information", INDEX(Table15[Entire Service Line Classification], MATCH(SUMIFS(Table15[Unique ID],Table15[System-Owned Portion],E2535,Table15[If Material Anything Other than "Lead" in Column E,Was Material Ever Previously Lead?],G2535,Table15[Customer-Owned Portion],O2535),Table15[Unique ID],0),0)))</f>
        <v>Non-lead</v>
      </c>
      <c r="X2535"/>
    </row>
    <row r="2536" spans="2:24" ht="30" x14ac:dyDescent="0.25">
      <c r="B2536" s="146">
        <v>26366024</v>
      </c>
      <c r="C2536" s="31" t="s">
        <v>2866</v>
      </c>
      <c r="D2536" s="31">
        <v>2770</v>
      </c>
      <c r="E2536" s="44" t="s">
        <v>43</v>
      </c>
      <c r="F2536" s="43" t="s">
        <v>34</v>
      </c>
      <c r="G2536" s="84" t="s">
        <v>34</v>
      </c>
      <c r="H2536" s="31" t="s">
        <v>3177</v>
      </c>
      <c r="I2536" s="31"/>
      <c r="J2536" s="84" t="s">
        <v>106</v>
      </c>
      <c r="K2536" s="31" t="s">
        <v>36</v>
      </c>
      <c r="L2536" s="31" t="s">
        <v>95</v>
      </c>
      <c r="M2536" s="169">
        <v>45516</v>
      </c>
      <c r="N2536" s="148"/>
      <c r="O2536" s="106" t="s">
        <v>42</v>
      </c>
      <c r="P2536" s="43" t="s">
        <v>3178</v>
      </c>
      <c r="Q2536" s="31"/>
      <c r="R2536" s="84" t="s">
        <v>106</v>
      </c>
      <c r="S2536" s="31" t="s">
        <v>36</v>
      </c>
      <c r="T2536" s="31" t="s">
        <v>95</v>
      </c>
      <c r="U2536" s="169">
        <v>45516</v>
      </c>
      <c r="V2536" s="150"/>
      <c r="W2536" s="141" t="str" cm="1">
        <f t="array" ref="W2536">IF(SUM(LEN(B2536:V2536))=0,"",IF(OR(OR(ISBLANK(F2536),SUM(LEN(C2536),LEN(D2536))=0),AND(NOT(E2536="Unknown"),ISBLANK(J2536)),AND(NOT(O2536="Unknown"),ISBLANK(R2536))),"Missing Information", INDEX(Table15[Entire Service Line Classification], MATCH(SUMIFS(Table15[Unique ID],Table15[System-Owned Portion],E2536,Table15[If Material Anything Other than "Lead" in Column E,Was Material Ever Previously Lead?],G2536,Table15[Customer-Owned Portion],O2536),Table15[Unique ID],0),0)))</f>
        <v>Non-lead</v>
      </c>
      <c r="X2536"/>
    </row>
    <row r="2537" spans="2:24" ht="30" x14ac:dyDescent="0.25">
      <c r="B2537" s="146">
        <v>26366524</v>
      </c>
      <c r="C2537" s="31" t="s">
        <v>2867</v>
      </c>
      <c r="D2537" s="31">
        <v>2771</v>
      </c>
      <c r="E2537" s="44" t="s">
        <v>43</v>
      </c>
      <c r="F2537" s="43" t="s">
        <v>34</v>
      </c>
      <c r="G2537" s="84" t="s">
        <v>34</v>
      </c>
      <c r="H2537" s="31" t="s">
        <v>3177</v>
      </c>
      <c r="I2537" s="31"/>
      <c r="J2537" s="84" t="s">
        <v>106</v>
      </c>
      <c r="K2537" s="31" t="s">
        <v>36</v>
      </c>
      <c r="L2537" s="31" t="s">
        <v>95</v>
      </c>
      <c r="M2537" s="169">
        <v>45516</v>
      </c>
      <c r="N2537" s="148"/>
      <c r="O2537" s="106" t="s">
        <v>43</v>
      </c>
      <c r="P2537" s="43" t="s">
        <v>3178</v>
      </c>
      <c r="Q2537" s="31"/>
      <c r="R2537" s="84" t="s">
        <v>106</v>
      </c>
      <c r="S2537" s="31" t="s">
        <v>36</v>
      </c>
      <c r="T2537" s="31" t="s">
        <v>95</v>
      </c>
      <c r="U2537" s="169">
        <v>45516</v>
      </c>
      <c r="V2537" s="150"/>
      <c r="W2537" s="141" t="str" cm="1">
        <f t="array" ref="W2537">IF(SUM(LEN(B2537:V2537))=0,"",IF(OR(OR(ISBLANK(F2537),SUM(LEN(C2537),LEN(D2537))=0),AND(NOT(E2537="Unknown"),ISBLANK(J2537)),AND(NOT(O2537="Unknown"),ISBLANK(R2537))),"Missing Information", INDEX(Table15[Entire Service Line Classification], MATCH(SUMIFS(Table15[Unique ID],Table15[System-Owned Portion],E2537,Table15[If Material Anything Other than "Lead" in Column E,Was Material Ever Previously Lead?],G2537,Table15[Customer-Owned Portion],O2537),Table15[Unique ID],0),0)))</f>
        <v>Non-lead</v>
      </c>
      <c r="X2537"/>
    </row>
    <row r="2538" spans="2:24" ht="30" x14ac:dyDescent="0.25">
      <c r="B2538" s="146">
        <v>26366486</v>
      </c>
      <c r="C2538" s="31" t="s">
        <v>2868</v>
      </c>
      <c r="D2538" s="31">
        <v>2772</v>
      </c>
      <c r="E2538" s="44" t="s">
        <v>43</v>
      </c>
      <c r="F2538" s="43" t="s">
        <v>34</v>
      </c>
      <c r="G2538" s="84" t="s">
        <v>34</v>
      </c>
      <c r="H2538" s="31" t="s">
        <v>3177</v>
      </c>
      <c r="I2538" s="31"/>
      <c r="J2538" s="84" t="s">
        <v>106</v>
      </c>
      <c r="K2538" s="31" t="s">
        <v>36</v>
      </c>
      <c r="L2538" s="31" t="s">
        <v>95</v>
      </c>
      <c r="M2538" s="169">
        <v>45516</v>
      </c>
      <c r="N2538" s="148"/>
      <c r="O2538" s="106" t="s">
        <v>43</v>
      </c>
      <c r="P2538" s="43" t="s">
        <v>3178</v>
      </c>
      <c r="Q2538" s="31"/>
      <c r="R2538" s="84" t="s">
        <v>106</v>
      </c>
      <c r="S2538" s="31" t="s">
        <v>36</v>
      </c>
      <c r="T2538" s="31" t="s">
        <v>95</v>
      </c>
      <c r="U2538" s="169">
        <v>45516</v>
      </c>
      <c r="V2538" s="150"/>
      <c r="W2538" s="141" t="str" cm="1">
        <f t="array" ref="W2538">IF(SUM(LEN(B2538:V2538))=0,"",IF(OR(OR(ISBLANK(F2538),SUM(LEN(C2538),LEN(D2538))=0),AND(NOT(E2538="Unknown"),ISBLANK(J2538)),AND(NOT(O2538="Unknown"),ISBLANK(R2538))),"Missing Information", INDEX(Table15[Entire Service Line Classification], MATCH(SUMIFS(Table15[Unique ID],Table15[System-Owned Portion],E2538,Table15[If Material Anything Other than "Lead" in Column E,Was Material Ever Previously Lead?],G2538,Table15[Customer-Owned Portion],O2538),Table15[Unique ID],0),0)))</f>
        <v>Non-lead</v>
      </c>
      <c r="X2538"/>
    </row>
    <row r="2539" spans="2:24" ht="30" x14ac:dyDescent="0.25">
      <c r="B2539" s="146">
        <v>55117152</v>
      </c>
      <c r="C2539" s="31" t="s">
        <v>2869</v>
      </c>
      <c r="D2539" s="31">
        <v>2773</v>
      </c>
      <c r="E2539" s="44" t="s">
        <v>43</v>
      </c>
      <c r="F2539" s="43" t="s">
        <v>34</v>
      </c>
      <c r="G2539" s="84" t="s">
        <v>34</v>
      </c>
      <c r="H2539" s="31" t="s">
        <v>3177</v>
      </c>
      <c r="I2539" s="31"/>
      <c r="J2539" s="84" t="s">
        <v>106</v>
      </c>
      <c r="K2539" s="31" t="s">
        <v>36</v>
      </c>
      <c r="L2539" s="31" t="s">
        <v>95</v>
      </c>
      <c r="M2539" s="169">
        <v>45516</v>
      </c>
      <c r="N2539" s="148"/>
      <c r="O2539" s="106" t="s">
        <v>43</v>
      </c>
      <c r="P2539" s="43" t="s">
        <v>3178</v>
      </c>
      <c r="Q2539" s="31"/>
      <c r="R2539" s="84" t="s">
        <v>106</v>
      </c>
      <c r="S2539" s="31" t="s">
        <v>36</v>
      </c>
      <c r="T2539" s="31" t="s">
        <v>95</v>
      </c>
      <c r="U2539" s="169">
        <v>45516</v>
      </c>
      <c r="V2539" s="150"/>
      <c r="W2539" s="141" t="str" cm="1">
        <f t="array" ref="W2539">IF(SUM(LEN(B2539:V2539))=0,"",IF(OR(OR(ISBLANK(F2539),SUM(LEN(C2539),LEN(D2539))=0),AND(NOT(E2539="Unknown"),ISBLANK(J2539)),AND(NOT(O2539="Unknown"),ISBLANK(R2539))),"Missing Information", INDEX(Table15[Entire Service Line Classification], MATCH(SUMIFS(Table15[Unique ID],Table15[System-Owned Portion],E2539,Table15[If Material Anything Other than "Lead" in Column E,Was Material Ever Previously Lead?],G2539,Table15[Customer-Owned Portion],O2539),Table15[Unique ID],0),0)))</f>
        <v>Non-lead</v>
      </c>
      <c r="X2539"/>
    </row>
    <row r="2540" spans="2:24" ht="30" x14ac:dyDescent="0.25">
      <c r="B2540" s="146">
        <v>26366522</v>
      </c>
      <c r="C2540" s="31" t="s">
        <v>2870</v>
      </c>
      <c r="D2540" s="31">
        <v>2774</v>
      </c>
      <c r="E2540" s="44" t="s">
        <v>43</v>
      </c>
      <c r="F2540" s="43" t="s">
        <v>34</v>
      </c>
      <c r="G2540" s="84" t="s">
        <v>34</v>
      </c>
      <c r="H2540" s="31" t="s">
        <v>3177</v>
      </c>
      <c r="I2540" s="31"/>
      <c r="J2540" s="84" t="s">
        <v>106</v>
      </c>
      <c r="K2540" s="31" t="s">
        <v>36</v>
      </c>
      <c r="L2540" s="31" t="s">
        <v>95</v>
      </c>
      <c r="M2540" s="169">
        <v>45516</v>
      </c>
      <c r="N2540" s="148"/>
      <c r="O2540" s="106" t="s">
        <v>43</v>
      </c>
      <c r="P2540" s="43" t="s">
        <v>3178</v>
      </c>
      <c r="Q2540" s="31"/>
      <c r="R2540" s="84" t="s">
        <v>106</v>
      </c>
      <c r="S2540" s="31" t="s">
        <v>36</v>
      </c>
      <c r="T2540" s="31" t="s">
        <v>95</v>
      </c>
      <c r="U2540" s="169">
        <v>45516</v>
      </c>
      <c r="V2540" s="150"/>
      <c r="W2540" s="141" t="str" cm="1">
        <f t="array" ref="W2540">IF(SUM(LEN(B2540:V2540))=0,"",IF(OR(OR(ISBLANK(F2540),SUM(LEN(C2540),LEN(D2540))=0),AND(NOT(E2540="Unknown"),ISBLANK(J2540)),AND(NOT(O2540="Unknown"),ISBLANK(R2540))),"Missing Information", INDEX(Table15[Entire Service Line Classification], MATCH(SUMIFS(Table15[Unique ID],Table15[System-Owned Portion],E2540,Table15[If Material Anything Other than "Lead" in Column E,Was Material Ever Previously Lead?],G2540,Table15[Customer-Owned Portion],O2540),Table15[Unique ID],0),0)))</f>
        <v>Non-lead</v>
      </c>
      <c r="X2540"/>
    </row>
    <row r="2541" spans="2:24" ht="30" x14ac:dyDescent="0.25">
      <c r="B2541" s="146">
        <v>26366022</v>
      </c>
      <c r="C2541" s="31" t="s">
        <v>2871</v>
      </c>
      <c r="D2541" s="31">
        <v>2775</v>
      </c>
      <c r="E2541" s="44" t="s">
        <v>43</v>
      </c>
      <c r="F2541" s="43" t="s">
        <v>34</v>
      </c>
      <c r="G2541" s="84" t="s">
        <v>34</v>
      </c>
      <c r="H2541" s="31" t="s">
        <v>3177</v>
      </c>
      <c r="I2541" s="31"/>
      <c r="J2541" s="84" t="s">
        <v>106</v>
      </c>
      <c r="K2541" s="31" t="s">
        <v>36</v>
      </c>
      <c r="L2541" s="31" t="s">
        <v>95</v>
      </c>
      <c r="M2541" s="169">
        <v>45516</v>
      </c>
      <c r="N2541" s="148"/>
      <c r="O2541" s="106" t="s">
        <v>43</v>
      </c>
      <c r="P2541" s="43" t="s">
        <v>3178</v>
      </c>
      <c r="Q2541" s="31"/>
      <c r="R2541" s="84" t="s">
        <v>106</v>
      </c>
      <c r="S2541" s="31" t="s">
        <v>36</v>
      </c>
      <c r="T2541" s="31" t="s">
        <v>95</v>
      </c>
      <c r="U2541" s="169">
        <v>45516</v>
      </c>
      <c r="V2541" s="150"/>
      <c r="W2541" s="141" t="str" cm="1">
        <f t="array" ref="W2541">IF(SUM(LEN(B2541:V2541))=0,"",IF(OR(OR(ISBLANK(F2541),SUM(LEN(C2541),LEN(D2541))=0),AND(NOT(E2541="Unknown"),ISBLANK(J2541)),AND(NOT(O2541="Unknown"),ISBLANK(R2541))),"Missing Information", INDEX(Table15[Entire Service Line Classification], MATCH(SUMIFS(Table15[Unique ID],Table15[System-Owned Portion],E2541,Table15[If Material Anything Other than "Lead" in Column E,Was Material Ever Previously Lead?],G2541,Table15[Customer-Owned Portion],O2541),Table15[Unique ID],0),0)))</f>
        <v>Non-lead</v>
      </c>
      <c r="X2541"/>
    </row>
    <row r="2542" spans="2:24" ht="30" x14ac:dyDescent="0.25">
      <c r="B2542" s="146">
        <v>26366021</v>
      </c>
      <c r="C2542" s="31" t="s">
        <v>2872</v>
      </c>
      <c r="D2542" s="31">
        <v>2776</v>
      </c>
      <c r="E2542" s="44" t="s">
        <v>43</v>
      </c>
      <c r="F2542" s="43" t="s">
        <v>34</v>
      </c>
      <c r="G2542" s="84" t="s">
        <v>34</v>
      </c>
      <c r="H2542" s="31" t="s">
        <v>3177</v>
      </c>
      <c r="I2542" s="31"/>
      <c r="J2542" s="84" t="s">
        <v>106</v>
      </c>
      <c r="K2542" s="31" t="s">
        <v>36</v>
      </c>
      <c r="L2542" s="31" t="s">
        <v>95</v>
      </c>
      <c r="M2542" s="169">
        <v>45516</v>
      </c>
      <c r="N2542" s="148"/>
      <c r="O2542" s="106" t="s">
        <v>43</v>
      </c>
      <c r="P2542" s="43" t="s">
        <v>3178</v>
      </c>
      <c r="Q2542" s="31"/>
      <c r="R2542" s="84" t="s">
        <v>106</v>
      </c>
      <c r="S2542" s="31" t="s">
        <v>36</v>
      </c>
      <c r="T2542" s="31" t="s">
        <v>95</v>
      </c>
      <c r="U2542" s="169">
        <v>45516</v>
      </c>
      <c r="V2542" s="150"/>
      <c r="W2542" s="141" t="str" cm="1">
        <f t="array" ref="W2542">IF(SUM(LEN(B2542:V2542))=0,"",IF(OR(OR(ISBLANK(F2542),SUM(LEN(C2542),LEN(D2542))=0),AND(NOT(E2542="Unknown"),ISBLANK(J2542)),AND(NOT(O2542="Unknown"),ISBLANK(R2542))),"Missing Information", INDEX(Table15[Entire Service Line Classification], MATCH(SUMIFS(Table15[Unique ID],Table15[System-Owned Portion],E2542,Table15[If Material Anything Other than "Lead" in Column E,Was Material Ever Previously Lead?],G2542,Table15[Customer-Owned Portion],O2542),Table15[Unique ID],0),0)))</f>
        <v>Non-lead</v>
      </c>
      <c r="X2542"/>
    </row>
    <row r="2543" spans="2:24" ht="30" x14ac:dyDescent="0.25">
      <c r="B2543" s="146">
        <v>26366734</v>
      </c>
      <c r="C2543" s="31" t="s">
        <v>2873</v>
      </c>
      <c r="D2543" s="31">
        <v>277601</v>
      </c>
      <c r="E2543" s="44" t="s">
        <v>43</v>
      </c>
      <c r="F2543" s="43" t="s">
        <v>34</v>
      </c>
      <c r="G2543" s="84" t="s">
        <v>34</v>
      </c>
      <c r="H2543" s="31" t="s">
        <v>3177</v>
      </c>
      <c r="I2543" s="31"/>
      <c r="J2543" s="84" t="s">
        <v>106</v>
      </c>
      <c r="K2543" s="31" t="s">
        <v>36</v>
      </c>
      <c r="L2543" s="31" t="s">
        <v>95</v>
      </c>
      <c r="M2543" s="169">
        <v>45516</v>
      </c>
      <c r="N2543" s="148"/>
      <c r="O2543" s="106" t="s">
        <v>35</v>
      </c>
      <c r="P2543" s="43" t="s">
        <v>3178</v>
      </c>
      <c r="Q2543" s="31"/>
      <c r="R2543" s="84" t="s">
        <v>106</v>
      </c>
      <c r="S2543" s="31" t="s">
        <v>36</v>
      </c>
      <c r="T2543" s="31" t="s">
        <v>95</v>
      </c>
      <c r="U2543" s="169">
        <v>45516</v>
      </c>
      <c r="V2543" s="150"/>
      <c r="W2543" s="141" t="str" cm="1">
        <f t="array" ref="W2543">IF(SUM(LEN(B2543:V2543))=0,"",IF(OR(OR(ISBLANK(F2543),SUM(LEN(C2543),LEN(D2543))=0),AND(NOT(E2543="Unknown"),ISBLANK(J2543)),AND(NOT(O2543="Unknown"),ISBLANK(R2543))),"Missing Information", INDEX(Table15[Entire Service Line Classification], MATCH(SUMIFS(Table15[Unique ID],Table15[System-Owned Portion],E2543,Table15[If Material Anything Other than "Lead" in Column E,Was Material Ever Previously Lead?],G2543,Table15[Customer-Owned Portion],O2543),Table15[Unique ID],0),0)))</f>
        <v>Non-lead</v>
      </c>
      <c r="X2543"/>
    </row>
    <row r="2544" spans="2:24" ht="30" x14ac:dyDescent="0.25">
      <c r="B2544" s="146">
        <v>26366096</v>
      </c>
      <c r="C2544" s="31" t="s">
        <v>2874</v>
      </c>
      <c r="D2544" s="31">
        <v>2777</v>
      </c>
      <c r="E2544" s="44" t="s">
        <v>43</v>
      </c>
      <c r="F2544" s="43" t="s">
        <v>34</v>
      </c>
      <c r="G2544" s="84" t="s">
        <v>34</v>
      </c>
      <c r="H2544" s="31" t="s">
        <v>3177</v>
      </c>
      <c r="I2544" s="31"/>
      <c r="J2544" s="84" t="s">
        <v>106</v>
      </c>
      <c r="K2544" s="31" t="s">
        <v>36</v>
      </c>
      <c r="L2544" s="31" t="s">
        <v>95</v>
      </c>
      <c r="M2544" s="169">
        <v>45516</v>
      </c>
      <c r="N2544" s="148"/>
      <c r="O2544" s="106" t="s">
        <v>43</v>
      </c>
      <c r="P2544" s="43" t="s">
        <v>3178</v>
      </c>
      <c r="Q2544" s="31"/>
      <c r="R2544" s="84" t="s">
        <v>106</v>
      </c>
      <c r="S2544" s="31" t="s">
        <v>36</v>
      </c>
      <c r="T2544" s="31" t="s">
        <v>95</v>
      </c>
      <c r="U2544" s="169">
        <v>45516</v>
      </c>
      <c r="V2544" s="150"/>
      <c r="W2544" s="141" t="str" cm="1">
        <f t="array" ref="W2544">IF(SUM(LEN(B2544:V2544))=0,"",IF(OR(OR(ISBLANK(F2544),SUM(LEN(C2544),LEN(D2544))=0),AND(NOT(E2544="Unknown"),ISBLANK(J2544)),AND(NOT(O2544="Unknown"),ISBLANK(R2544))),"Missing Information", INDEX(Table15[Entire Service Line Classification], MATCH(SUMIFS(Table15[Unique ID],Table15[System-Owned Portion],E2544,Table15[If Material Anything Other than "Lead" in Column E,Was Material Ever Previously Lead?],G2544,Table15[Customer-Owned Portion],O2544),Table15[Unique ID],0),0)))</f>
        <v>Non-lead</v>
      </c>
      <c r="X2544"/>
    </row>
    <row r="2545" spans="2:24" ht="30" x14ac:dyDescent="0.25">
      <c r="B2545" s="146">
        <v>66096036</v>
      </c>
      <c r="C2545" s="31" t="s">
        <v>2875</v>
      </c>
      <c r="D2545" s="31">
        <v>277701</v>
      </c>
      <c r="E2545" s="44" t="s">
        <v>43</v>
      </c>
      <c r="F2545" s="43" t="s">
        <v>34</v>
      </c>
      <c r="G2545" s="84" t="s">
        <v>34</v>
      </c>
      <c r="H2545" s="31" t="s">
        <v>3177</v>
      </c>
      <c r="I2545" s="31"/>
      <c r="J2545" s="84" t="s">
        <v>106</v>
      </c>
      <c r="K2545" s="31" t="s">
        <v>36</v>
      </c>
      <c r="L2545" s="31" t="s">
        <v>95</v>
      </c>
      <c r="M2545" s="169">
        <v>45516</v>
      </c>
      <c r="N2545" s="148"/>
      <c r="O2545" s="106" t="s">
        <v>43</v>
      </c>
      <c r="P2545" s="43" t="s">
        <v>3178</v>
      </c>
      <c r="Q2545" s="31"/>
      <c r="R2545" s="84" t="s">
        <v>106</v>
      </c>
      <c r="S2545" s="31" t="s">
        <v>36</v>
      </c>
      <c r="T2545" s="31" t="s">
        <v>95</v>
      </c>
      <c r="U2545" s="169">
        <v>45516</v>
      </c>
      <c r="V2545" s="150"/>
      <c r="W2545" s="141" t="str" cm="1">
        <f t="array" ref="W2545">IF(SUM(LEN(B2545:V2545))=0,"",IF(OR(OR(ISBLANK(F2545),SUM(LEN(C2545),LEN(D2545))=0),AND(NOT(E2545="Unknown"),ISBLANK(J2545)),AND(NOT(O2545="Unknown"),ISBLANK(R2545))),"Missing Information", INDEX(Table15[Entire Service Line Classification], MATCH(SUMIFS(Table15[Unique ID],Table15[System-Owned Portion],E2545,Table15[If Material Anything Other than "Lead" in Column E,Was Material Ever Previously Lead?],G2545,Table15[Customer-Owned Portion],O2545),Table15[Unique ID],0),0)))</f>
        <v>Non-lead</v>
      </c>
      <c r="X2545"/>
    </row>
    <row r="2546" spans="2:24" ht="30" x14ac:dyDescent="0.25">
      <c r="B2546" s="146">
        <v>26366100</v>
      </c>
      <c r="C2546" s="31" t="s">
        <v>2876</v>
      </c>
      <c r="D2546" s="31">
        <v>277702</v>
      </c>
      <c r="E2546" s="44" t="s">
        <v>43</v>
      </c>
      <c r="F2546" s="43" t="s">
        <v>34</v>
      </c>
      <c r="G2546" s="84" t="s">
        <v>34</v>
      </c>
      <c r="H2546" s="31" t="s">
        <v>3177</v>
      </c>
      <c r="I2546" s="31"/>
      <c r="J2546" s="84" t="s">
        <v>106</v>
      </c>
      <c r="K2546" s="31" t="s">
        <v>36</v>
      </c>
      <c r="L2546" s="31" t="s">
        <v>95</v>
      </c>
      <c r="M2546" s="169">
        <v>45516</v>
      </c>
      <c r="N2546" s="148"/>
      <c r="O2546" s="106" t="s">
        <v>35</v>
      </c>
      <c r="P2546" s="43" t="s">
        <v>3178</v>
      </c>
      <c r="Q2546" s="31"/>
      <c r="R2546" s="84" t="s">
        <v>106</v>
      </c>
      <c r="S2546" s="31" t="s">
        <v>36</v>
      </c>
      <c r="T2546" s="31" t="s">
        <v>95</v>
      </c>
      <c r="U2546" s="169">
        <v>45516</v>
      </c>
      <c r="V2546" s="150"/>
      <c r="W2546" s="141" t="str" cm="1">
        <f t="array" ref="W2546">IF(SUM(LEN(B2546:V2546))=0,"",IF(OR(OR(ISBLANK(F2546),SUM(LEN(C2546),LEN(D2546))=0),AND(NOT(E2546="Unknown"),ISBLANK(J2546)),AND(NOT(O2546="Unknown"),ISBLANK(R2546))),"Missing Information", INDEX(Table15[Entire Service Line Classification], MATCH(SUMIFS(Table15[Unique ID],Table15[System-Owned Portion],E2546,Table15[If Material Anything Other than "Lead" in Column E,Was Material Ever Previously Lead?],G2546,Table15[Customer-Owned Portion],O2546),Table15[Unique ID],0),0)))</f>
        <v>Non-lead</v>
      </c>
      <c r="X2546"/>
    </row>
    <row r="2547" spans="2:24" ht="30" x14ac:dyDescent="0.25">
      <c r="B2547" s="146">
        <v>26367261</v>
      </c>
      <c r="C2547" s="31" t="s">
        <v>2877</v>
      </c>
      <c r="D2547" s="31">
        <v>277703</v>
      </c>
      <c r="E2547" s="44" t="s">
        <v>43</v>
      </c>
      <c r="F2547" s="43" t="s">
        <v>34</v>
      </c>
      <c r="G2547" s="84" t="s">
        <v>34</v>
      </c>
      <c r="H2547" s="31" t="s">
        <v>3177</v>
      </c>
      <c r="I2547" s="31"/>
      <c r="J2547" s="84" t="s">
        <v>106</v>
      </c>
      <c r="K2547" s="31" t="s">
        <v>36</v>
      </c>
      <c r="L2547" s="31" t="s">
        <v>95</v>
      </c>
      <c r="M2547" s="169">
        <v>45516</v>
      </c>
      <c r="N2547" s="148"/>
      <c r="O2547" s="106" t="s">
        <v>42</v>
      </c>
      <c r="P2547" s="43" t="s">
        <v>3178</v>
      </c>
      <c r="Q2547" s="31"/>
      <c r="R2547" s="84" t="s">
        <v>106</v>
      </c>
      <c r="S2547" s="31" t="s">
        <v>36</v>
      </c>
      <c r="T2547" s="31" t="s">
        <v>95</v>
      </c>
      <c r="U2547" s="169">
        <v>45516</v>
      </c>
      <c r="V2547" s="150"/>
      <c r="W2547" s="141" t="str" cm="1">
        <f t="array" ref="W2547">IF(SUM(LEN(B2547:V2547))=0,"",IF(OR(OR(ISBLANK(F2547),SUM(LEN(C2547),LEN(D2547))=0),AND(NOT(E2547="Unknown"),ISBLANK(J2547)),AND(NOT(O2547="Unknown"),ISBLANK(R2547))),"Missing Information", INDEX(Table15[Entire Service Line Classification], MATCH(SUMIFS(Table15[Unique ID],Table15[System-Owned Portion],E2547,Table15[If Material Anything Other than "Lead" in Column E,Was Material Ever Previously Lead?],G2547,Table15[Customer-Owned Portion],O2547),Table15[Unique ID],0),0)))</f>
        <v>Non-lead</v>
      </c>
      <c r="X2547"/>
    </row>
    <row r="2548" spans="2:24" ht="30" x14ac:dyDescent="0.25">
      <c r="B2548" s="146">
        <v>26366033</v>
      </c>
      <c r="C2548" s="31" t="s">
        <v>2878</v>
      </c>
      <c r="D2548" s="31">
        <v>277704</v>
      </c>
      <c r="E2548" s="44" t="s">
        <v>43</v>
      </c>
      <c r="F2548" s="43" t="s">
        <v>34</v>
      </c>
      <c r="G2548" s="84" t="s">
        <v>34</v>
      </c>
      <c r="H2548" s="31" t="s">
        <v>3177</v>
      </c>
      <c r="I2548" s="31"/>
      <c r="J2548" s="84" t="s">
        <v>106</v>
      </c>
      <c r="K2548" s="31" t="s">
        <v>36</v>
      </c>
      <c r="L2548" s="31" t="s">
        <v>95</v>
      </c>
      <c r="M2548" s="169">
        <v>45516</v>
      </c>
      <c r="N2548" s="148"/>
      <c r="O2548" s="106" t="s">
        <v>43</v>
      </c>
      <c r="P2548" s="43" t="s">
        <v>3178</v>
      </c>
      <c r="Q2548" s="31"/>
      <c r="R2548" s="84" t="s">
        <v>106</v>
      </c>
      <c r="S2548" s="31" t="s">
        <v>36</v>
      </c>
      <c r="T2548" s="31" t="s">
        <v>95</v>
      </c>
      <c r="U2548" s="169">
        <v>45516</v>
      </c>
      <c r="V2548" s="150"/>
      <c r="W2548" s="141" t="str" cm="1">
        <f t="array" ref="W2548">IF(SUM(LEN(B2548:V2548))=0,"",IF(OR(OR(ISBLANK(F2548),SUM(LEN(C2548),LEN(D2548))=0),AND(NOT(E2548="Unknown"),ISBLANK(J2548)),AND(NOT(O2548="Unknown"),ISBLANK(R2548))),"Missing Information", INDEX(Table15[Entire Service Line Classification], MATCH(SUMIFS(Table15[Unique ID],Table15[System-Owned Portion],E2548,Table15[If Material Anything Other than "Lead" in Column E,Was Material Ever Previously Lead?],G2548,Table15[Customer-Owned Portion],O2548),Table15[Unique ID],0),0)))</f>
        <v>Non-lead</v>
      </c>
      <c r="X2548"/>
    </row>
    <row r="2549" spans="2:24" ht="30" x14ac:dyDescent="0.25">
      <c r="B2549" s="146">
        <v>26367234</v>
      </c>
      <c r="C2549" s="31" t="s">
        <v>2879</v>
      </c>
      <c r="D2549" s="31">
        <v>277705</v>
      </c>
      <c r="E2549" s="44" t="s">
        <v>43</v>
      </c>
      <c r="F2549" s="43" t="s">
        <v>34</v>
      </c>
      <c r="G2549" s="84" t="s">
        <v>34</v>
      </c>
      <c r="H2549" s="31" t="s">
        <v>3177</v>
      </c>
      <c r="I2549" s="31"/>
      <c r="J2549" s="84" t="s">
        <v>106</v>
      </c>
      <c r="K2549" s="31" t="s">
        <v>36</v>
      </c>
      <c r="L2549" s="31" t="s">
        <v>95</v>
      </c>
      <c r="M2549" s="169">
        <v>45516</v>
      </c>
      <c r="N2549" s="148"/>
      <c r="O2549" s="106" t="s">
        <v>43</v>
      </c>
      <c r="P2549" s="43" t="s">
        <v>3178</v>
      </c>
      <c r="Q2549" s="31"/>
      <c r="R2549" s="84" t="s">
        <v>106</v>
      </c>
      <c r="S2549" s="31" t="s">
        <v>36</v>
      </c>
      <c r="T2549" s="31" t="s">
        <v>95</v>
      </c>
      <c r="U2549" s="169">
        <v>45516</v>
      </c>
      <c r="V2549" s="150"/>
      <c r="W2549" s="141" t="str" cm="1">
        <f t="array" ref="W2549">IF(SUM(LEN(B2549:V2549))=0,"",IF(OR(OR(ISBLANK(F2549),SUM(LEN(C2549),LEN(D2549))=0),AND(NOT(E2549="Unknown"),ISBLANK(J2549)),AND(NOT(O2549="Unknown"),ISBLANK(R2549))),"Missing Information", INDEX(Table15[Entire Service Line Classification], MATCH(SUMIFS(Table15[Unique ID],Table15[System-Owned Portion],E2549,Table15[If Material Anything Other than "Lead" in Column E,Was Material Ever Previously Lead?],G2549,Table15[Customer-Owned Portion],O2549),Table15[Unique ID],0),0)))</f>
        <v>Non-lead</v>
      </c>
      <c r="X2549"/>
    </row>
    <row r="2550" spans="2:24" ht="30" x14ac:dyDescent="0.25">
      <c r="B2550" s="146">
        <v>26366034</v>
      </c>
      <c r="C2550" s="31" t="s">
        <v>2880</v>
      </c>
      <c r="D2550" s="31">
        <v>2778</v>
      </c>
      <c r="E2550" s="44" t="s">
        <v>43</v>
      </c>
      <c r="F2550" s="43" t="s">
        <v>34</v>
      </c>
      <c r="G2550" s="84" t="s">
        <v>34</v>
      </c>
      <c r="H2550" s="31" t="s">
        <v>3177</v>
      </c>
      <c r="I2550" s="31"/>
      <c r="J2550" s="84" t="s">
        <v>106</v>
      </c>
      <c r="K2550" s="31" t="s">
        <v>36</v>
      </c>
      <c r="L2550" s="31" t="s">
        <v>95</v>
      </c>
      <c r="M2550" s="169">
        <v>45516</v>
      </c>
      <c r="N2550" s="148"/>
      <c r="O2550" s="106" t="s">
        <v>43</v>
      </c>
      <c r="P2550" s="43" t="s">
        <v>3178</v>
      </c>
      <c r="Q2550" s="31"/>
      <c r="R2550" s="84" t="s">
        <v>106</v>
      </c>
      <c r="S2550" s="31" t="s">
        <v>36</v>
      </c>
      <c r="T2550" s="31" t="s">
        <v>95</v>
      </c>
      <c r="U2550" s="169">
        <v>45516</v>
      </c>
      <c r="V2550" s="150"/>
      <c r="W2550" s="141" t="str" cm="1">
        <f t="array" ref="W2550">IF(SUM(LEN(B2550:V2550))=0,"",IF(OR(OR(ISBLANK(F2550),SUM(LEN(C2550),LEN(D2550))=0),AND(NOT(E2550="Unknown"),ISBLANK(J2550)),AND(NOT(O2550="Unknown"),ISBLANK(R2550))),"Missing Information", INDEX(Table15[Entire Service Line Classification], MATCH(SUMIFS(Table15[Unique ID],Table15[System-Owned Portion],E2550,Table15[If Material Anything Other than "Lead" in Column E,Was Material Ever Previously Lead?],G2550,Table15[Customer-Owned Portion],O2550),Table15[Unique ID],0),0)))</f>
        <v>Non-lead</v>
      </c>
      <c r="X2550"/>
    </row>
    <row r="2551" spans="2:24" ht="30" x14ac:dyDescent="0.25">
      <c r="B2551" s="146">
        <v>26367274</v>
      </c>
      <c r="C2551" s="31" t="s">
        <v>2881</v>
      </c>
      <c r="D2551" s="31">
        <v>2779</v>
      </c>
      <c r="E2551" s="44" t="s">
        <v>43</v>
      </c>
      <c r="F2551" s="43" t="s">
        <v>34</v>
      </c>
      <c r="G2551" s="84" t="s">
        <v>34</v>
      </c>
      <c r="H2551" s="31" t="s">
        <v>3177</v>
      </c>
      <c r="I2551" s="31"/>
      <c r="J2551" s="84" t="s">
        <v>106</v>
      </c>
      <c r="K2551" s="31" t="s">
        <v>36</v>
      </c>
      <c r="L2551" s="31" t="s">
        <v>95</v>
      </c>
      <c r="M2551" s="169">
        <v>45516</v>
      </c>
      <c r="N2551" s="148"/>
      <c r="O2551" s="106" t="s">
        <v>43</v>
      </c>
      <c r="P2551" s="43" t="s">
        <v>3178</v>
      </c>
      <c r="Q2551" s="31"/>
      <c r="R2551" s="84" t="s">
        <v>106</v>
      </c>
      <c r="S2551" s="31" t="s">
        <v>36</v>
      </c>
      <c r="T2551" s="31" t="s">
        <v>95</v>
      </c>
      <c r="U2551" s="169">
        <v>45516</v>
      </c>
      <c r="V2551" s="150"/>
      <c r="W2551" s="141" t="str" cm="1">
        <f t="array" ref="W2551">IF(SUM(LEN(B2551:V2551))=0,"",IF(OR(OR(ISBLANK(F2551),SUM(LEN(C2551),LEN(D2551))=0),AND(NOT(E2551="Unknown"),ISBLANK(J2551)),AND(NOT(O2551="Unknown"),ISBLANK(R2551))),"Missing Information", INDEX(Table15[Entire Service Line Classification], MATCH(SUMIFS(Table15[Unique ID],Table15[System-Owned Portion],E2551,Table15[If Material Anything Other than "Lead" in Column E,Was Material Ever Previously Lead?],G2551,Table15[Customer-Owned Portion],O2551),Table15[Unique ID],0),0)))</f>
        <v>Non-lead</v>
      </c>
      <c r="X2551"/>
    </row>
    <row r="2552" spans="2:24" ht="30" x14ac:dyDescent="0.25">
      <c r="B2552" s="146">
        <v>26366036</v>
      </c>
      <c r="C2552" s="31" t="s">
        <v>2882</v>
      </c>
      <c r="D2552" s="31">
        <v>2780</v>
      </c>
      <c r="E2552" s="44" t="s">
        <v>43</v>
      </c>
      <c r="F2552" s="43" t="s">
        <v>34</v>
      </c>
      <c r="G2552" s="84" t="s">
        <v>34</v>
      </c>
      <c r="H2552" s="31" t="s">
        <v>3177</v>
      </c>
      <c r="I2552" s="31"/>
      <c r="J2552" s="84" t="s">
        <v>106</v>
      </c>
      <c r="K2552" s="31" t="s">
        <v>36</v>
      </c>
      <c r="L2552" s="31" t="s">
        <v>95</v>
      </c>
      <c r="M2552" s="169">
        <v>45516</v>
      </c>
      <c r="N2552" s="148"/>
      <c r="O2552" s="106" t="s">
        <v>43</v>
      </c>
      <c r="P2552" s="43" t="s">
        <v>3178</v>
      </c>
      <c r="Q2552" s="31"/>
      <c r="R2552" s="84" t="s">
        <v>106</v>
      </c>
      <c r="S2552" s="31" t="s">
        <v>36</v>
      </c>
      <c r="T2552" s="31" t="s">
        <v>95</v>
      </c>
      <c r="U2552" s="169">
        <v>45516</v>
      </c>
      <c r="V2552" s="150"/>
      <c r="W2552" s="141" t="str" cm="1">
        <f t="array" ref="W2552">IF(SUM(LEN(B2552:V2552))=0,"",IF(OR(OR(ISBLANK(F2552),SUM(LEN(C2552),LEN(D2552))=0),AND(NOT(E2552="Unknown"),ISBLANK(J2552)),AND(NOT(O2552="Unknown"),ISBLANK(R2552))),"Missing Information", INDEX(Table15[Entire Service Line Classification], MATCH(SUMIFS(Table15[Unique ID],Table15[System-Owned Portion],E2552,Table15[If Material Anything Other than "Lead" in Column E,Was Material Ever Previously Lead?],G2552,Table15[Customer-Owned Portion],O2552),Table15[Unique ID],0),0)))</f>
        <v>Non-lead</v>
      </c>
      <c r="X2552"/>
    </row>
    <row r="2553" spans="2:24" ht="30" x14ac:dyDescent="0.25">
      <c r="B2553" s="146">
        <v>26366032</v>
      </c>
      <c r="C2553" s="31" t="s">
        <v>2883</v>
      </c>
      <c r="D2553" s="31">
        <v>2781</v>
      </c>
      <c r="E2553" s="44" t="s">
        <v>43</v>
      </c>
      <c r="F2553" s="43" t="s">
        <v>34</v>
      </c>
      <c r="G2553" s="84" t="s">
        <v>34</v>
      </c>
      <c r="H2553" s="31" t="s">
        <v>3177</v>
      </c>
      <c r="I2553" s="31"/>
      <c r="J2553" s="84" t="s">
        <v>106</v>
      </c>
      <c r="K2553" s="31" t="s">
        <v>36</v>
      </c>
      <c r="L2553" s="31" t="s">
        <v>95</v>
      </c>
      <c r="M2553" s="169">
        <v>45516</v>
      </c>
      <c r="N2553" s="148"/>
      <c r="O2553" s="106" t="s">
        <v>42</v>
      </c>
      <c r="P2553" s="43" t="s">
        <v>3178</v>
      </c>
      <c r="Q2553" s="31"/>
      <c r="R2553" s="84" t="s">
        <v>106</v>
      </c>
      <c r="S2553" s="31" t="s">
        <v>36</v>
      </c>
      <c r="T2553" s="31" t="s">
        <v>95</v>
      </c>
      <c r="U2553" s="169">
        <v>45516</v>
      </c>
      <c r="V2553" s="150"/>
      <c r="W2553" s="141" t="str" cm="1">
        <f t="array" ref="W2553">IF(SUM(LEN(B2553:V2553))=0,"",IF(OR(OR(ISBLANK(F2553),SUM(LEN(C2553),LEN(D2553))=0),AND(NOT(E2553="Unknown"),ISBLANK(J2553)),AND(NOT(O2553="Unknown"),ISBLANK(R2553))),"Missing Information", INDEX(Table15[Entire Service Line Classification], MATCH(SUMIFS(Table15[Unique ID],Table15[System-Owned Portion],E2553,Table15[If Material Anything Other than "Lead" in Column E,Was Material Ever Previously Lead?],G2553,Table15[Customer-Owned Portion],O2553),Table15[Unique ID],0),0)))</f>
        <v>Non-lead</v>
      </c>
      <c r="X2553"/>
    </row>
    <row r="2554" spans="2:24" ht="30" x14ac:dyDescent="0.25">
      <c r="B2554" s="146">
        <v>26366029</v>
      </c>
      <c r="C2554" s="31" t="s">
        <v>2884</v>
      </c>
      <c r="D2554" s="31">
        <v>2782</v>
      </c>
      <c r="E2554" s="44" t="s">
        <v>43</v>
      </c>
      <c r="F2554" s="43" t="s">
        <v>34</v>
      </c>
      <c r="G2554" s="84" t="s">
        <v>34</v>
      </c>
      <c r="H2554" s="31" t="s">
        <v>3177</v>
      </c>
      <c r="I2554" s="31"/>
      <c r="J2554" s="84" t="s">
        <v>106</v>
      </c>
      <c r="K2554" s="31" t="s">
        <v>36</v>
      </c>
      <c r="L2554" s="31" t="s">
        <v>95</v>
      </c>
      <c r="M2554" s="169">
        <v>45516</v>
      </c>
      <c r="N2554" s="148"/>
      <c r="O2554" s="106" t="s">
        <v>43</v>
      </c>
      <c r="P2554" s="43" t="s">
        <v>3178</v>
      </c>
      <c r="Q2554" s="31"/>
      <c r="R2554" s="84" t="s">
        <v>106</v>
      </c>
      <c r="S2554" s="31" t="s">
        <v>36</v>
      </c>
      <c r="T2554" s="31" t="s">
        <v>95</v>
      </c>
      <c r="U2554" s="169">
        <v>45516</v>
      </c>
      <c r="V2554" s="150"/>
      <c r="W2554" s="141" t="str" cm="1">
        <f t="array" ref="W2554">IF(SUM(LEN(B2554:V2554))=0,"",IF(OR(OR(ISBLANK(F2554),SUM(LEN(C2554),LEN(D2554))=0),AND(NOT(E2554="Unknown"),ISBLANK(J2554)),AND(NOT(O2554="Unknown"),ISBLANK(R2554))),"Missing Information", INDEX(Table15[Entire Service Line Classification], MATCH(SUMIFS(Table15[Unique ID],Table15[System-Owned Portion],E2554,Table15[If Material Anything Other than "Lead" in Column E,Was Material Ever Previously Lead?],G2554,Table15[Customer-Owned Portion],O2554),Table15[Unique ID],0),0)))</f>
        <v>Non-lead</v>
      </c>
      <c r="X2554"/>
    </row>
    <row r="2555" spans="2:24" ht="30" x14ac:dyDescent="0.25">
      <c r="B2555" s="146">
        <v>26367262</v>
      </c>
      <c r="C2555" s="31" t="s">
        <v>2885</v>
      </c>
      <c r="D2555" s="31">
        <v>2783</v>
      </c>
      <c r="E2555" s="44" t="s">
        <v>43</v>
      </c>
      <c r="F2555" s="43" t="s">
        <v>34</v>
      </c>
      <c r="G2555" s="84" t="s">
        <v>34</v>
      </c>
      <c r="H2555" s="31" t="s">
        <v>3177</v>
      </c>
      <c r="I2555" s="31"/>
      <c r="J2555" s="84" t="s">
        <v>106</v>
      </c>
      <c r="K2555" s="31" t="s">
        <v>36</v>
      </c>
      <c r="L2555" s="31" t="s">
        <v>95</v>
      </c>
      <c r="M2555" s="169">
        <v>45516</v>
      </c>
      <c r="N2555" s="148"/>
      <c r="O2555" s="106" t="s">
        <v>42</v>
      </c>
      <c r="P2555" s="43" t="s">
        <v>3178</v>
      </c>
      <c r="Q2555" s="31"/>
      <c r="R2555" s="84" t="s">
        <v>106</v>
      </c>
      <c r="S2555" s="31" t="s">
        <v>36</v>
      </c>
      <c r="T2555" s="31" t="s">
        <v>95</v>
      </c>
      <c r="U2555" s="169">
        <v>45516</v>
      </c>
      <c r="V2555" s="150"/>
      <c r="W2555" s="141" t="str" cm="1">
        <f t="array" ref="W2555">IF(SUM(LEN(B2555:V2555))=0,"",IF(OR(OR(ISBLANK(F2555),SUM(LEN(C2555),LEN(D2555))=0),AND(NOT(E2555="Unknown"),ISBLANK(J2555)),AND(NOT(O2555="Unknown"),ISBLANK(R2555))),"Missing Information", INDEX(Table15[Entire Service Line Classification], MATCH(SUMIFS(Table15[Unique ID],Table15[System-Owned Portion],E2555,Table15[If Material Anything Other than "Lead" in Column E,Was Material Ever Previously Lead?],G2555,Table15[Customer-Owned Portion],O2555),Table15[Unique ID],0),0)))</f>
        <v>Non-lead</v>
      </c>
      <c r="X2555"/>
    </row>
    <row r="2556" spans="2:24" ht="30" x14ac:dyDescent="0.25">
      <c r="B2556" s="146">
        <v>26366030</v>
      </c>
      <c r="C2556" s="31" t="s">
        <v>2886</v>
      </c>
      <c r="D2556" s="31">
        <v>2784</v>
      </c>
      <c r="E2556" s="44" t="s">
        <v>43</v>
      </c>
      <c r="F2556" s="43" t="s">
        <v>34</v>
      </c>
      <c r="G2556" s="84" t="s">
        <v>34</v>
      </c>
      <c r="H2556" s="31" t="s">
        <v>3177</v>
      </c>
      <c r="I2556" s="31"/>
      <c r="J2556" s="84" t="s">
        <v>106</v>
      </c>
      <c r="K2556" s="31" t="s">
        <v>36</v>
      </c>
      <c r="L2556" s="31" t="s">
        <v>95</v>
      </c>
      <c r="M2556" s="169">
        <v>45516</v>
      </c>
      <c r="N2556" s="148"/>
      <c r="O2556" s="106" t="s">
        <v>43</v>
      </c>
      <c r="P2556" s="43" t="s">
        <v>3178</v>
      </c>
      <c r="Q2556" s="31"/>
      <c r="R2556" s="84" t="s">
        <v>106</v>
      </c>
      <c r="S2556" s="31" t="s">
        <v>36</v>
      </c>
      <c r="T2556" s="31" t="s">
        <v>95</v>
      </c>
      <c r="U2556" s="169">
        <v>45516</v>
      </c>
      <c r="V2556" s="150"/>
      <c r="W2556" s="141" t="str" cm="1">
        <f t="array" ref="W2556">IF(SUM(LEN(B2556:V2556))=0,"",IF(OR(OR(ISBLANK(F2556),SUM(LEN(C2556),LEN(D2556))=0),AND(NOT(E2556="Unknown"),ISBLANK(J2556)),AND(NOT(O2556="Unknown"),ISBLANK(R2556))),"Missing Information", INDEX(Table15[Entire Service Line Classification], MATCH(SUMIFS(Table15[Unique ID],Table15[System-Owned Portion],E2556,Table15[If Material Anything Other than "Lead" in Column E,Was Material Ever Previously Lead?],G2556,Table15[Customer-Owned Portion],O2556),Table15[Unique ID],0),0)))</f>
        <v>Non-lead</v>
      </c>
      <c r="X2556"/>
    </row>
    <row r="2557" spans="2:24" ht="30" x14ac:dyDescent="0.25">
      <c r="B2557" s="146">
        <v>26366031</v>
      </c>
      <c r="C2557" s="31" t="s">
        <v>2887</v>
      </c>
      <c r="D2557" s="31">
        <v>2785</v>
      </c>
      <c r="E2557" s="44" t="s">
        <v>43</v>
      </c>
      <c r="F2557" s="43" t="s">
        <v>34</v>
      </c>
      <c r="G2557" s="84" t="s">
        <v>34</v>
      </c>
      <c r="H2557" s="31" t="s">
        <v>3177</v>
      </c>
      <c r="I2557" s="31"/>
      <c r="J2557" s="84" t="s">
        <v>106</v>
      </c>
      <c r="K2557" s="31" t="s">
        <v>36</v>
      </c>
      <c r="L2557" s="31" t="s">
        <v>95</v>
      </c>
      <c r="M2557" s="169">
        <v>45516</v>
      </c>
      <c r="N2557" s="148"/>
      <c r="O2557" s="106" t="s">
        <v>43</v>
      </c>
      <c r="P2557" s="43" t="s">
        <v>3178</v>
      </c>
      <c r="Q2557" s="31"/>
      <c r="R2557" s="84" t="s">
        <v>106</v>
      </c>
      <c r="S2557" s="31" t="s">
        <v>36</v>
      </c>
      <c r="T2557" s="31" t="s">
        <v>95</v>
      </c>
      <c r="U2557" s="169">
        <v>45516</v>
      </c>
      <c r="V2557" s="150"/>
      <c r="W2557" s="141" t="str" cm="1">
        <f t="array" ref="W2557">IF(SUM(LEN(B2557:V2557))=0,"",IF(OR(OR(ISBLANK(F2557),SUM(LEN(C2557),LEN(D2557))=0),AND(NOT(E2557="Unknown"),ISBLANK(J2557)),AND(NOT(O2557="Unknown"),ISBLANK(R2557))),"Missing Information", INDEX(Table15[Entire Service Line Classification], MATCH(SUMIFS(Table15[Unique ID],Table15[System-Owned Portion],E2557,Table15[If Material Anything Other than "Lead" in Column E,Was Material Ever Previously Lead?],G2557,Table15[Customer-Owned Portion],O2557),Table15[Unique ID],0),0)))</f>
        <v>Non-lead</v>
      </c>
      <c r="X2557"/>
    </row>
    <row r="2558" spans="2:24" ht="30" x14ac:dyDescent="0.25">
      <c r="B2558" s="146">
        <v>26367229</v>
      </c>
      <c r="C2558" s="31" t="s">
        <v>2888</v>
      </c>
      <c r="D2558" s="31">
        <v>2786</v>
      </c>
      <c r="E2558" s="44" t="s">
        <v>43</v>
      </c>
      <c r="F2558" s="43" t="s">
        <v>34</v>
      </c>
      <c r="G2558" s="84" t="s">
        <v>34</v>
      </c>
      <c r="H2558" s="31" t="s">
        <v>3177</v>
      </c>
      <c r="I2558" s="31"/>
      <c r="J2558" s="84" t="s">
        <v>106</v>
      </c>
      <c r="K2558" s="31" t="s">
        <v>36</v>
      </c>
      <c r="L2558" s="31" t="s">
        <v>95</v>
      </c>
      <c r="M2558" s="169">
        <v>45516</v>
      </c>
      <c r="N2558" s="148"/>
      <c r="O2558" s="106" t="s">
        <v>43</v>
      </c>
      <c r="P2558" s="43" t="s">
        <v>3178</v>
      </c>
      <c r="Q2558" s="31"/>
      <c r="R2558" s="84" t="s">
        <v>106</v>
      </c>
      <c r="S2558" s="31" t="s">
        <v>36</v>
      </c>
      <c r="T2558" s="31" t="s">
        <v>95</v>
      </c>
      <c r="U2558" s="169">
        <v>45516</v>
      </c>
      <c r="V2558" s="150"/>
      <c r="W2558" s="141" t="str" cm="1">
        <f t="array" ref="W2558">IF(SUM(LEN(B2558:V2558))=0,"",IF(OR(OR(ISBLANK(F2558),SUM(LEN(C2558),LEN(D2558))=0),AND(NOT(E2558="Unknown"),ISBLANK(J2558)),AND(NOT(O2558="Unknown"),ISBLANK(R2558))),"Missing Information", INDEX(Table15[Entire Service Line Classification], MATCH(SUMIFS(Table15[Unique ID],Table15[System-Owned Portion],E2558,Table15[If Material Anything Other than "Lead" in Column E,Was Material Ever Previously Lead?],G2558,Table15[Customer-Owned Portion],O2558),Table15[Unique ID],0),0)))</f>
        <v>Non-lead</v>
      </c>
      <c r="X2558"/>
    </row>
    <row r="2559" spans="2:24" ht="30" x14ac:dyDescent="0.25">
      <c r="B2559" s="146">
        <v>26367241</v>
      </c>
      <c r="C2559" s="31" t="s">
        <v>2889</v>
      </c>
      <c r="D2559" s="31">
        <v>2787</v>
      </c>
      <c r="E2559" s="44" t="s">
        <v>43</v>
      </c>
      <c r="F2559" s="43" t="s">
        <v>34</v>
      </c>
      <c r="G2559" s="84" t="s">
        <v>34</v>
      </c>
      <c r="H2559" s="31" t="s">
        <v>3177</v>
      </c>
      <c r="I2559" s="31"/>
      <c r="J2559" s="84" t="s">
        <v>106</v>
      </c>
      <c r="K2559" s="31" t="s">
        <v>36</v>
      </c>
      <c r="L2559" s="31" t="s">
        <v>95</v>
      </c>
      <c r="M2559" s="169">
        <v>45516</v>
      </c>
      <c r="N2559" s="148"/>
      <c r="O2559" s="106" t="s">
        <v>43</v>
      </c>
      <c r="P2559" s="43" t="s">
        <v>3178</v>
      </c>
      <c r="Q2559" s="31"/>
      <c r="R2559" s="84" t="s">
        <v>106</v>
      </c>
      <c r="S2559" s="31" t="s">
        <v>36</v>
      </c>
      <c r="T2559" s="31" t="s">
        <v>95</v>
      </c>
      <c r="U2559" s="169">
        <v>45516</v>
      </c>
      <c r="V2559" s="150"/>
      <c r="W2559" s="141" t="str" cm="1">
        <f t="array" ref="W2559">IF(SUM(LEN(B2559:V2559))=0,"",IF(OR(OR(ISBLANK(F2559),SUM(LEN(C2559),LEN(D2559))=0),AND(NOT(E2559="Unknown"),ISBLANK(J2559)),AND(NOT(O2559="Unknown"),ISBLANK(R2559))),"Missing Information", INDEX(Table15[Entire Service Line Classification], MATCH(SUMIFS(Table15[Unique ID],Table15[System-Owned Portion],E2559,Table15[If Material Anything Other than "Lead" in Column E,Was Material Ever Previously Lead?],G2559,Table15[Customer-Owned Portion],O2559),Table15[Unique ID],0),0)))</f>
        <v>Non-lead</v>
      </c>
      <c r="X2559"/>
    </row>
    <row r="2560" spans="2:24" ht="30" x14ac:dyDescent="0.25">
      <c r="B2560" s="146">
        <v>26367244</v>
      </c>
      <c r="C2560" s="31" t="s">
        <v>2890</v>
      </c>
      <c r="D2560" s="31">
        <v>2788</v>
      </c>
      <c r="E2560" s="44" t="s">
        <v>43</v>
      </c>
      <c r="F2560" s="43" t="s">
        <v>34</v>
      </c>
      <c r="G2560" s="84" t="s">
        <v>34</v>
      </c>
      <c r="H2560" s="31" t="s">
        <v>3177</v>
      </c>
      <c r="I2560" s="31"/>
      <c r="J2560" s="84" t="s">
        <v>106</v>
      </c>
      <c r="K2560" s="31" t="s">
        <v>36</v>
      </c>
      <c r="L2560" s="31" t="s">
        <v>95</v>
      </c>
      <c r="M2560" s="169">
        <v>45516</v>
      </c>
      <c r="N2560" s="148"/>
      <c r="O2560" s="106" t="s">
        <v>42</v>
      </c>
      <c r="P2560" s="43" t="s">
        <v>3178</v>
      </c>
      <c r="Q2560" s="31"/>
      <c r="R2560" s="84" t="s">
        <v>106</v>
      </c>
      <c r="S2560" s="31" t="s">
        <v>36</v>
      </c>
      <c r="T2560" s="31" t="s">
        <v>95</v>
      </c>
      <c r="U2560" s="169">
        <v>45516</v>
      </c>
      <c r="V2560" s="150"/>
      <c r="W2560" s="141" t="str" cm="1">
        <f t="array" ref="W2560">IF(SUM(LEN(B2560:V2560))=0,"",IF(OR(OR(ISBLANK(F2560),SUM(LEN(C2560),LEN(D2560))=0),AND(NOT(E2560="Unknown"),ISBLANK(J2560)),AND(NOT(O2560="Unknown"),ISBLANK(R2560))),"Missing Information", INDEX(Table15[Entire Service Line Classification], MATCH(SUMIFS(Table15[Unique ID],Table15[System-Owned Portion],E2560,Table15[If Material Anything Other than "Lead" in Column E,Was Material Ever Previously Lead?],G2560,Table15[Customer-Owned Portion],O2560),Table15[Unique ID],0),0)))</f>
        <v>Non-lead</v>
      </c>
      <c r="X2560"/>
    </row>
    <row r="2561" spans="2:24" ht="30" x14ac:dyDescent="0.25">
      <c r="B2561" s="146">
        <v>26367264</v>
      </c>
      <c r="C2561" s="31" t="s">
        <v>2891</v>
      </c>
      <c r="D2561" s="31">
        <v>2789</v>
      </c>
      <c r="E2561" s="44" t="s">
        <v>43</v>
      </c>
      <c r="F2561" s="43" t="s">
        <v>34</v>
      </c>
      <c r="G2561" s="84" t="s">
        <v>34</v>
      </c>
      <c r="H2561" s="31" t="s">
        <v>3177</v>
      </c>
      <c r="I2561" s="31"/>
      <c r="J2561" s="84" t="s">
        <v>106</v>
      </c>
      <c r="K2561" s="31" t="s">
        <v>36</v>
      </c>
      <c r="L2561" s="31" t="s">
        <v>95</v>
      </c>
      <c r="M2561" s="169">
        <v>45516</v>
      </c>
      <c r="N2561" s="148"/>
      <c r="O2561" s="106" t="s">
        <v>42</v>
      </c>
      <c r="P2561" s="43" t="s">
        <v>3178</v>
      </c>
      <c r="Q2561" s="31"/>
      <c r="R2561" s="84" t="s">
        <v>106</v>
      </c>
      <c r="S2561" s="31" t="s">
        <v>36</v>
      </c>
      <c r="T2561" s="31" t="s">
        <v>95</v>
      </c>
      <c r="U2561" s="169">
        <v>45516</v>
      </c>
      <c r="V2561" s="150"/>
      <c r="W2561" s="141" t="str" cm="1">
        <f t="array" ref="W2561">IF(SUM(LEN(B2561:V2561))=0,"",IF(OR(OR(ISBLANK(F2561),SUM(LEN(C2561),LEN(D2561))=0),AND(NOT(E2561="Unknown"),ISBLANK(J2561)),AND(NOT(O2561="Unknown"),ISBLANK(R2561))),"Missing Information", INDEX(Table15[Entire Service Line Classification], MATCH(SUMIFS(Table15[Unique ID],Table15[System-Owned Portion],E2561,Table15[If Material Anything Other than "Lead" in Column E,Was Material Ever Previously Lead?],G2561,Table15[Customer-Owned Portion],O2561),Table15[Unique ID],0),0)))</f>
        <v>Non-lead</v>
      </c>
      <c r="X2561"/>
    </row>
    <row r="2562" spans="2:24" ht="30" x14ac:dyDescent="0.25">
      <c r="B2562" s="146">
        <v>26367242</v>
      </c>
      <c r="C2562" s="31" t="s">
        <v>2892</v>
      </c>
      <c r="D2562" s="31">
        <v>2790</v>
      </c>
      <c r="E2562" s="44" t="s">
        <v>43</v>
      </c>
      <c r="F2562" s="43" t="s">
        <v>34</v>
      </c>
      <c r="G2562" s="84" t="s">
        <v>34</v>
      </c>
      <c r="H2562" s="31" t="s">
        <v>3177</v>
      </c>
      <c r="I2562" s="31"/>
      <c r="J2562" s="84" t="s">
        <v>106</v>
      </c>
      <c r="K2562" s="31" t="s">
        <v>36</v>
      </c>
      <c r="L2562" s="31" t="s">
        <v>95</v>
      </c>
      <c r="M2562" s="169">
        <v>45516</v>
      </c>
      <c r="N2562" s="148"/>
      <c r="O2562" s="106" t="s">
        <v>42</v>
      </c>
      <c r="P2562" s="43" t="s">
        <v>3178</v>
      </c>
      <c r="Q2562" s="31"/>
      <c r="R2562" s="84" t="s">
        <v>106</v>
      </c>
      <c r="S2562" s="31" t="s">
        <v>36</v>
      </c>
      <c r="T2562" s="31" t="s">
        <v>95</v>
      </c>
      <c r="U2562" s="169">
        <v>45516</v>
      </c>
      <c r="V2562" s="150"/>
      <c r="W2562" s="141" t="str" cm="1">
        <f t="array" ref="W2562">IF(SUM(LEN(B2562:V2562))=0,"",IF(OR(OR(ISBLANK(F2562),SUM(LEN(C2562),LEN(D2562))=0),AND(NOT(E2562="Unknown"),ISBLANK(J2562)),AND(NOT(O2562="Unknown"),ISBLANK(R2562))),"Missing Information", INDEX(Table15[Entire Service Line Classification], MATCH(SUMIFS(Table15[Unique ID],Table15[System-Owned Portion],E2562,Table15[If Material Anything Other than "Lead" in Column E,Was Material Ever Previously Lead?],G2562,Table15[Customer-Owned Portion],O2562),Table15[Unique ID],0),0)))</f>
        <v>Non-lead</v>
      </c>
      <c r="X2562"/>
    </row>
    <row r="2563" spans="2:24" ht="30" x14ac:dyDescent="0.25">
      <c r="B2563" s="146">
        <v>26367263</v>
      </c>
      <c r="C2563" s="31" t="s">
        <v>2893</v>
      </c>
      <c r="D2563" s="31">
        <v>2791</v>
      </c>
      <c r="E2563" s="44" t="s">
        <v>43</v>
      </c>
      <c r="F2563" s="43" t="s">
        <v>34</v>
      </c>
      <c r="G2563" s="84" t="s">
        <v>34</v>
      </c>
      <c r="H2563" s="31" t="s">
        <v>3177</v>
      </c>
      <c r="I2563" s="31"/>
      <c r="J2563" s="84" t="s">
        <v>106</v>
      </c>
      <c r="K2563" s="31" t="s">
        <v>36</v>
      </c>
      <c r="L2563" s="31" t="s">
        <v>95</v>
      </c>
      <c r="M2563" s="169">
        <v>45516</v>
      </c>
      <c r="N2563" s="148"/>
      <c r="O2563" s="106" t="s">
        <v>43</v>
      </c>
      <c r="P2563" s="43" t="s">
        <v>3178</v>
      </c>
      <c r="Q2563" s="31"/>
      <c r="R2563" s="84" t="s">
        <v>106</v>
      </c>
      <c r="S2563" s="31" t="s">
        <v>36</v>
      </c>
      <c r="T2563" s="31" t="s">
        <v>95</v>
      </c>
      <c r="U2563" s="169">
        <v>45516</v>
      </c>
      <c r="V2563" s="150"/>
      <c r="W2563" s="141" t="str" cm="1">
        <f t="array" ref="W2563">IF(SUM(LEN(B2563:V2563))=0,"",IF(OR(OR(ISBLANK(F2563),SUM(LEN(C2563),LEN(D2563))=0),AND(NOT(E2563="Unknown"),ISBLANK(J2563)),AND(NOT(O2563="Unknown"),ISBLANK(R2563))),"Missing Information", INDEX(Table15[Entire Service Line Classification], MATCH(SUMIFS(Table15[Unique ID],Table15[System-Owned Portion],E2563,Table15[If Material Anything Other than "Lead" in Column E,Was Material Ever Previously Lead?],G2563,Table15[Customer-Owned Portion],O2563),Table15[Unique ID],0),0)))</f>
        <v>Non-lead</v>
      </c>
      <c r="X2563"/>
    </row>
    <row r="2564" spans="2:24" ht="30" x14ac:dyDescent="0.25">
      <c r="B2564" s="146">
        <v>26366035</v>
      </c>
      <c r="C2564" s="31" t="s">
        <v>2894</v>
      </c>
      <c r="D2564" s="31">
        <v>2792</v>
      </c>
      <c r="E2564" s="44" t="s">
        <v>43</v>
      </c>
      <c r="F2564" s="43" t="s">
        <v>34</v>
      </c>
      <c r="G2564" s="84" t="s">
        <v>34</v>
      </c>
      <c r="H2564" s="31" t="s">
        <v>3177</v>
      </c>
      <c r="I2564" s="31"/>
      <c r="J2564" s="84" t="s">
        <v>106</v>
      </c>
      <c r="K2564" s="31" t="s">
        <v>36</v>
      </c>
      <c r="L2564" s="31" t="s">
        <v>95</v>
      </c>
      <c r="M2564" s="169">
        <v>45516</v>
      </c>
      <c r="N2564" s="148"/>
      <c r="O2564" s="106" t="s">
        <v>42</v>
      </c>
      <c r="P2564" s="43" t="s">
        <v>3178</v>
      </c>
      <c r="Q2564" s="31"/>
      <c r="R2564" s="84" t="s">
        <v>106</v>
      </c>
      <c r="S2564" s="31" t="s">
        <v>36</v>
      </c>
      <c r="T2564" s="31" t="s">
        <v>95</v>
      </c>
      <c r="U2564" s="169">
        <v>45516</v>
      </c>
      <c r="V2564" s="150"/>
      <c r="W2564" s="141" t="str" cm="1">
        <f t="array" ref="W2564">IF(SUM(LEN(B2564:V2564))=0,"",IF(OR(OR(ISBLANK(F2564),SUM(LEN(C2564),LEN(D2564))=0),AND(NOT(E2564="Unknown"),ISBLANK(J2564)),AND(NOT(O2564="Unknown"),ISBLANK(R2564))),"Missing Information", INDEX(Table15[Entire Service Line Classification], MATCH(SUMIFS(Table15[Unique ID],Table15[System-Owned Portion],E2564,Table15[If Material Anything Other than "Lead" in Column E,Was Material Ever Previously Lead?],G2564,Table15[Customer-Owned Portion],O2564),Table15[Unique ID],0),0)))</f>
        <v>Non-lead</v>
      </c>
      <c r="X2564"/>
    </row>
    <row r="2565" spans="2:24" ht="30" x14ac:dyDescent="0.25">
      <c r="B2565" s="146">
        <v>26367237</v>
      </c>
      <c r="C2565" s="31" t="s">
        <v>2895</v>
      </c>
      <c r="D2565" s="31">
        <v>2793</v>
      </c>
      <c r="E2565" s="44" t="s">
        <v>43</v>
      </c>
      <c r="F2565" s="43" t="s">
        <v>34</v>
      </c>
      <c r="G2565" s="84" t="s">
        <v>34</v>
      </c>
      <c r="H2565" s="31" t="s">
        <v>3177</v>
      </c>
      <c r="I2565" s="31"/>
      <c r="J2565" s="84" t="s">
        <v>106</v>
      </c>
      <c r="K2565" s="31" t="s">
        <v>36</v>
      </c>
      <c r="L2565" s="31" t="s">
        <v>95</v>
      </c>
      <c r="M2565" s="169">
        <v>45516</v>
      </c>
      <c r="N2565" s="148"/>
      <c r="O2565" s="106" t="s">
        <v>43</v>
      </c>
      <c r="P2565" s="43" t="s">
        <v>3178</v>
      </c>
      <c r="Q2565" s="31"/>
      <c r="R2565" s="84" t="s">
        <v>106</v>
      </c>
      <c r="S2565" s="31" t="s">
        <v>36</v>
      </c>
      <c r="T2565" s="31" t="s">
        <v>95</v>
      </c>
      <c r="U2565" s="169">
        <v>45516</v>
      </c>
      <c r="V2565" s="150"/>
      <c r="W2565" s="141" t="str" cm="1">
        <f t="array" ref="W2565">IF(SUM(LEN(B2565:V2565))=0,"",IF(OR(OR(ISBLANK(F2565),SUM(LEN(C2565),LEN(D2565))=0),AND(NOT(E2565="Unknown"),ISBLANK(J2565)),AND(NOT(O2565="Unknown"),ISBLANK(R2565))),"Missing Information", INDEX(Table15[Entire Service Line Classification], MATCH(SUMIFS(Table15[Unique ID],Table15[System-Owned Portion],E2565,Table15[If Material Anything Other than "Lead" in Column E,Was Material Ever Previously Lead?],G2565,Table15[Customer-Owned Portion],O2565),Table15[Unique ID],0),0)))</f>
        <v>Non-lead</v>
      </c>
      <c r="X2565"/>
    </row>
    <row r="2566" spans="2:24" ht="30" x14ac:dyDescent="0.25">
      <c r="B2566" s="146">
        <v>26367265</v>
      </c>
      <c r="C2566" s="31" t="s">
        <v>2896</v>
      </c>
      <c r="D2566" s="31">
        <v>2794</v>
      </c>
      <c r="E2566" s="44" t="s">
        <v>43</v>
      </c>
      <c r="F2566" s="43" t="s">
        <v>34</v>
      </c>
      <c r="G2566" s="84" t="s">
        <v>34</v>
      </c>
      <c r="H2566" s="31" t="s">
        <v>3177</v>
      </c>
      <c r="I2566" s="31"/>
      <c r="J2566" s="84" t="s">
        <v>106</v>
      </c>
      <c r="K2566" s="31" t="s">
        <v>36</v>
      </c>
      <c r="L2566" s="31" t="s">
        <v>95</v>
      </c>
      <c r="M2566" s="169">
        <v>45516</v>
      </c>
      <c r="N2566" s="148"/>
      <c r="O2566" s="106" t="s">
        <v>43</v>
      </c>
      <c r="P2566" s="43" t="s">
        <v>3178</v>
      </c>
      <c r="Q2566" s="31"/>
      <c r="R2566" s="84" t="s">
        <v>106</v>
      </c>
      <c r="S2566" s="31" t="s">
        <v>36</v>
      </c>
      <c r="T2566" s="31" t="s">
        <v>95</v>
      </c>
      <c r="U2566" s="169">
        <v>45516</v>
      </c>
      <c r="V2566" s="150"/>
      <c r="W2566" s="141" t="str" cm="1">
        <f t="array" ref="W2566">IF(SUM(LEN(B2566:V2566))=0,"",IF(OR(OR(ISBLANK(F2566),SUM(LEN(C2566),LEN(D2566))=0),AND(NOT(E2566="Unknown"),ISBLANK(J2566)),AND(NOT(O2566="Unknown"),ISBLANK(R2566))),"Missing Information", INDEX(Table15[Entire Service Line Classification], MATCH(SUMIFS(Table15[Unique ID],Table15[System-Owned Portion],E2566,Table15[If Material Anything Other than "Lead" in Column E,Was Material Ever Previously Lead?],G2566,Table15[Customer-Owned Portion],O2566),Table15[Unique ID],0),0)))</f>
        <v>Non-lead</v>
      </c>
      <c r="X2566"/>
    </row>
    <row r="2567" spans="2:24" ht="30" x14ac:dyDescent="0.25">
      <c r="B2567" s="146">
        <v>26367238</v>
      </c>
      <c r="C2567" s="31" t="s">
        <v>2897</v>
      </c>
      <c r="D2567" s="31">
        <v>2795</v>
      </c>
      <c r="E2567" s="44" t="s">
        <v>43</v>
      </c>
      <c r="F2567" s="43" t="s">
        <v>34</v>
      </c>
      <c r="G2567" s="84" t="s">
        <v>34</v>
      </c>
      <c r="H2567" s="31" t="s">
        <v>3177</v>
      </c>
      <c r="I2567" s="31"/>
      <c r="J2567" s="84" t="s">
        <v>106</v>
      </c>
      <c r="K2567" s="31" t="s">
        <v>36</v>
      </c>
      <c r="L2567" s="31" t="s">
        <v>95</v>
      </c>
      <c r="M2567" s="169">
        <v>45516</v>
      </c>
      <c r="N2567" s="148"/>
      <c r="O2567" s="106" t="s">
        <v>43</v>
      </c>
      <c r="P2567" s="43" t="s">
        <v>3178</v>
      </c>
      <c r="Q2567" s="31"/>
      <c r="R2567" s="84" t="s">
        <v>106</v>
      </c>
      <c r="S2567" s="31" t="s">
        <v>36</v>
      </c>
      <c r="T2567" s="31" t="s">
        <v>95</v>
      </c>
      <c r="U2567" s="169">
        <v>45516</v>
      </c>
      <c r="V2567" s="150"/>
      <c r="W2567" s="141" t="str" cm="1">
        <f t="array" ref="W2567">IF(SUM(LEN(B2567:V2567))=0,"",IF(OR(OR(ISBLANK(F2567),SUM(LEN(C2567),LEN(D2567))=0),AND(NOT(E2567="Unknown"),ISBLANK(J2567)),AND(NOT(O2567="Unknown"),ISBLANK(R2567))),"Missing Information", INDEX(Table15[Entire Service Line Classification], MATCH(SUMIFS(Table15[Unique ID],Table15[System-Owned Portion],E2567,Table15[If Material Anything Other than "Lead" in Column E,Was Material Ever Previously Lead?],G2567,Table15[Customer-Owned Portion],O2567),Table15[Unique ID],0),0)))</f>
        <v>Non-lead</v>
      </c>
      <c r="X2567"/>
    </row>
    <row r="2568" spans="2:24" ht="30" x14ac:dyDescent="0.25">
      <c r="B2568" s="146">
        <v>26367231</v>
      </c>
      <c r="C2568" s="31" t="s">
        <v>2898</v>
      </c>
      <c r="D2568" s="31">
        <v>2796</v>
      </c>
      <c r="E2568" s="44" t="s">
        <v>43</v>
      </c>
      <c r="F2568" s="43" t="s">
        <v>34</v>
      </c>
      <c r="G2568" s="84" t="s">
        <v>34</v>
      </c>
      <c r="H2568" s="31" t="s">
        <v>3177</v>
      </c>
      <c r="I2568" s="31"/>
      <c r="J2568" s="84" t="s">
        <v>106</v>
      </c>
      <c r="K2568" s="31" t="s">
        <v>36</v>
      </c>
      <c r="L2568" s="31" t="s">
        <v>95</v>
      </c>
      <c r="M2568" s="169">
        <v>45516</v>
      </c>
      <c r="N2568" s="148"/>
      <c r="O2568" s="106" t="s">
        <v>43</v>
      </c>
      <c r="P2568" s="43" t="s">
        <v>3178</v>
      </c>
      <c r="Q2568" s="31"/>
      <c r="R2568" s="84" t="s">
        <v>106</v>
      </c>
      <c r="S2568" s="31" t="s">
        <v>36</v>
      </c>
      <c r="T2568" s="31" t="s">
        <v>95</v>
      </c>
      <c r="U2568" s="169">
        <v>45516</v>
      </c>
      <c r="V2568" s="150"/>
      <c r="W2568" s="141" t="str" cm="1">
        <f t="array" ref="W2568">IF(SUM(LEN(B2568:V2568))=0,"",IF(OR(OR(ISBLANK(F2568),SUM(LEN(C2568),LEN(D2568))=0),AND(NOT(E2568="Unknown"),ISBLANK(J2568)),AND(NOT(O2568="Unknown"),ISBLANK(R2568))),"Missing Information", INDEX(Table15[Entire Service Line Classification], MATCH(SUMIFS(Table15[Unique ID],Table15[System-Owned Portion],E2568,Table15[If Material Anything Other than "Lead" in Column E,Was Material Ever Previously Lead?],G2568,Table15[Customer-Owned Portion],O2568),Table15[Unique ID],0),0)))</f>
        <v>Non-lead</v>
      </c>
      <c r="X2568"/>
    </row>
    <row r="2569" spans="2:24" ht="30" x14ac:dyDescent="0.25">
      <c r="B2569" s="146">
        <v>26367240</v>
      </c>
      <c r="C2569" s="31" t="s">
        <v>2899</v>
      </c>
      <c r="D2569" s="31">
        <v>2797</v>
      </c>
      <c r="E2569" s="44" t="s">
        <v>43</v>
      </c>
      <c r="F2569" s="43" t="s">
        <v>34</v>
      </c>
      <c r="G2569" s="84" t="s">
        <v>34</v>
      </c>
      <c r="H2569" s="31" t="s">
        <v>3177</v>
      </c>
      <c r="I2569" s="31"/>
      <c r="J2569" s="84" t="s">
        <v>106</v>
      </c>
      <c r="K2569" s="31" t="s">
        <v>36</v>
      </c>
      <c r="L2569" s="31" t="s">
        <v>95</v>
      </c>
      <c r="M2569" s="169">
        <v>45516</v>
      </c>
      <c r="N2569" s="148"/>
      <c r="O2569" s="106" t="s">
        <v>42</v>
      </c>
      <c r="P2569" s="43" t="s">
        <v>3178</v>
      </c>
      <c r="Q2569" s="31"/>
      <c r="R2569" s="84" t="s">
        <v>106</v>
      </c>
      <c r="S2569" s="31" t="s">
        <v>36</v>
      </c>
      <c r="T2569" s="31" t="s">
        <v>95</v>
      </c>
      <c r="U2569" s="169">
        <v>45516</v>
      </c>
      <c r="V2569" s="150"/>
      <c r="W2569" s="141" t="str" cm="1">
        <f t="array" ref="W2569">IF(SUM(LEN(B2569:V2569))=0,"",IF(OR(OR(ISBLANK(F2569),SUM(LEN(C2569),LEN(D2569))=0),AND(NOT(E2569="Unknown"),ISBLANK(J2569)),AND(NOT(O2569="Unknown"),ISBLANK(R2569))),"Missing Information", INDEX(Table15[Entire Service Line Classification], MATCH(SUMIFS(Table15[Unique ID],Table15[System-Owned Portion],E2569,Table15[If Material Anything Other than "Lead" in Column E,Was Material Ever Previously Lead?],G2569,Table15[Customer-Owned Portion],O2569),Table15[Unique ID],0),0)))</f>
        <v>Non-lead</v>
      </c>
      <c r="X2569"/>
    </row>
    <row r="2570" spans="2:24" ht="30" x14ac:dyDescent="0.25">
      <c r="B2570" s="146">
        <v>26367268</v>
      </c>
      <c r="C2570" s="31" t="s">
        <v>2900</v>
      </c>
      <c r="D2570" s="31">
        <v>2798</v>
      </c>
      <c r="E2570" s="44" t="s">
        <v>43</v>
      </c>
      <c r="F2570" s="43" t="s">
        <v>34</v>
      </c>
      <c r="G2570" s="84" t="s">
        <v>34</v>
      </c>
      <c r="H2570" s="31" t="s">
        <v>3177</v>
      </c>
      <c r="I2570" s="31"/>
      <c r="J2570" s="84" t="s">
        <v>106</v>
      </c>
      <c r="K2570" s="31" t="s">
        <v>36</v>
      </c>
      <c r="L2570" s="31" t="s">
        <v>95</v>
      </c>
      <c r="M2570" s="169">
        <v>45516</v>
      </c>
      <c r="N2570" s="148"/>
      <c r="O2570" s="106" t="s">
        <v>43</v>
      </c>
      <c r="P2570" s="43" t="s">
        <v>3178</v>
      </c>
      <c r="Q2570" s="31"/>
      <c r="R2570" s="84" t="s">
        <v>106</v>
      </c>
      <c r="S2570" s="31" t="s">
        <v>36</v>
      </c>
      <c r="T2570" s="31" t="s">
        <v>95</v>
      </c>
      <c r="U2570" s="169">
        <v>45516</v>
      </c>
      <c r="V2570" s="150"/>
      <c r="W2570" s="141" t="str" cm="1">
        <f t="array" ref="W2570">IF(SUM(LEN(B2570:V2570))=0,"",IF(OR(OR(ISBLANK(F2570),SUM(LEN(C2570),LEN(D2570))=0),AND(NOT(E2570="Unknown"),ISBLANK(J2570)),AND(NOT(O2570="Unknown"),ISBLANK(R2570))),"Missing Information", INDEX(Table15[Entire Service Line Classification], MATCH(SUMIFS(Table15[Unique ID],Table15[System-Owned Portion],E2570,Table15[If Material Anything Other than "Lead" in Column E,Was Material Ever Previously Lead?],G2570,Table15[Customer-Owned Portion],O2570),Table15[Unique ID],0),0)))</f>
        <v>Non-lead</v>
      </c>
      <c r="X2570"/>
    </row>
    <row r="2571" spans="2:24" ht="30" x14ac:dyDescent="0.25">
      <c r="B2571" s="146">
        <v>26367243</v>
      </c>
      <c r="C2571" s="31" t="s">
        <v>2901</v>
      </c>
      <c r="D2571" s="31">
        <v>2799</v>
      </c>
      <c r="E2571" s="44" t="s">
        <v>43</v>
      </c>
      <c r="F2571" s="43" t="s">
        <v>34</v>
      </c>
      <c r="G2571" s="84" t="s">
        <v>34</v>
      </c>
      <c r="H2571" s="31" t="s">
        <v>3177</v>
      </c>
      <c r="I2571" s="31"/>
      <c r="J2571" s="84" t="s">
        <v>106</v>
      </c>
      <c r="K2571" s="31" t="s">
        <v>36</v>
      </c>
      <c r="L2571" s="31" t="s">
        <v>95</v>
      </c>
      <c r="M2571" s="169">
        <v>45516</v>
      </c>
      <c r="N2571" s="148"/>
      <c r="O2571" s="106" t="s">
        <v>42</v>
      </c>
      <c r="P2571" s="43" t="s">
        <v>3178</v>
      </c>
      <c r="Q2571" s="31"/>
      <c r="R2571" s="84" t="s">
        <v>106</v>
      </c>
      <c r="S2571" s="31" t="s">
        <v>36</v>
      </c>
      <c r="T2571" s="31" t="s">
        <v>95</v>
      </c>
      <c r="U2571" s="169">
        <v>45516</v>
      </c>
      <c r="V2571" s="150"/>
      <c r="W2571" s="141" t="str" cm="1">
        <f t="array" ref="W2571">IF(SUM(LEN(B2571:V2571))=0,"",IF(OR(OR(ISBLANK(F2571),SUM(LEN(C2571),LEN(D2571))=0),AND(NOT(E2571="Unknown"),ISBLANK(J2571)),AND(NOT(O2571="Unknown"),ISBLANK(R2571))),"Missing Information", INDEX(Table15[Entire Service Line Classification], MATCH(SUMIFS(Table15[Unique ID],Table15[System-Owned Portion],E2571,Table15[If Material Anything Other than "Lead" in Column E,Was Material Ever Previously Lead?],G2571,Table15[Customer-Owned Portion],O2571),Table15[Unique ID],0),0)))</f>
        <v>Non-lead</v>
      </c>
      <c r="X2571"/>
    </row>
    <row r="2572" spans="2:24" ht="30" x14ac:dyDescent="0.25">
      <c r="B2572" s="146">
        <v>26367266</v>
      </c>
      <c r="C2572" s="31" t="s">
        <v>2902</v>
      </c>
      <c r="D2572" s="31">
        <v>2800</v>
      </c>
      <c r="E2572" s="44" t="s">
        <v>43</v>
      </c>
      <c r="F2572" s="43" t="s">
        <v>34</v>
      </c>
      <c r="G2572" s="84" t="s">
        <v>34</v>
      </c>
      <c r="H2572" s="31" t="s">
        <v>3177</v>
      </c>
      <c r="I2572" s="31"/>
      <c r="J2572" s="84" t="s">
        <v>106</v>
      </c>
      <c r="K2572" s="31" t="s">
        <v>36</v>
      </c>
      <c r="L2572" s="31" t="s">
        <v>95</v>
      </c>
      <c r="M2572" s="169">
        <v>45516</v>
      </c>
      <c r="N2572" s="148"/>
      <c r="O2572" s="106" t="s">
        <v>42</v>
      </c>
      <c r="P2572" s="43" t="s">
        <v>3178</v>
      </c>
      <c r="Q2572" s="31"/>
      <c r="R2572" s="84" t="s">
        <v>106</v>
      </c>
      <c r="S2572" s="31" t="s">
        <v>36</v>
      </c>
      <c r="T2572" s="31" t="s">
        <v>95</v>
      </c>
      <c r="U2572" s="169">
        <v>45516</v>
      </c>
      <c r="V2572" s="150"/>
      <c r="W2572" s="141" t="str" cm="1">
        <f t="array" ref="W2572">IF(SUM(LEN(B2572:V2572))=0,"",IF(OR(OR(ISBLANK(F2572),SUM(LEN(C2572),LEN(D2572))=0),AND(NOT(E2572="Unknown"),ISBLANK(J2572)),AND(NOT(O2572="Unknown"),ISBLANK(R2572))),"Missing Information", INDEX(Table15[Entire Service Line Classification], MATCH(SUMIFS(Table15[Unique ID],Table15[System-Owned Portion],E2572,Table15[If Material Anything Other than "Lead" in Column E,Was Material Ever Previously Lead?],G2572,Table15[Customer-Owned Portion],O2572),Table15[Unique ID],0),0)))</f>
        <v>Non-lead</v>
      </c>
      <c r="X2572"/>
    </row>
    <row r="2573" spans="2:24" ht="30" x14ac:dyDescent="0.25">
      <c r="B2573" s="146">
        <v>26367239</v>
      </c>
      <c r="C2573" s="31" t="s">
        <v>2903</v>
      </c>
      <c r="D2573" s="31">
        <v>2801</v>
      </c>
      <c r="E2573" s="44" t="s">
        <v>43</v>
      </c>
      <c r="F2573" s="43" t="s">
        <v>34</v>
      </c>
      <c r="G2573" s="84" t="s">
        <v>34</v>
      </c>
      <c r="H2573" s="31" t="s">
        <v>3177</v>
      </c>
      <c r="I2573" s="31"/>
      <c r="J2573" s="84" t="s">
        <v>106</v>
      </c>
      <c r="K2573" s="31" t="s">
        <v>36</v>
      </c>
      <c r="L2573" s="31" t="s">
        <v>95</v>
      </c>
      <c r="M2573" s="169">
        <v>45516</v>
      </c>
      <c r="N2573" s="148"/>
      <c r="O2573" s="106" t="s">
        <v>43</v>
      </c>
      <c r="P2573" s="43" t="s">
        <v>3178</v>
      </c>
      <c r="Q2573" s="31"/>
      <c r="R2573" s="84" t="s">
        <v>106</v>
      </c>
      <c r="S2573" s="31" t="s">
        <v>36</v>
      </c>
      <c r="T2573" s="31" t="s">
        <v>95</v>
      </c>
      <c r="U2573" s="169">
        <v>45516</v>
      </c>
      <c r="V2573" s="150"/>
      <c r="W2573" s="141" t="str" cm="1">
        <f t="array" ref="W2573">IF(SUM(LEN(B2573:V2573))=0,"",IF(OR(OR(ISBLANK(F2573),SUM(LEN(C2573),LEN(D2573))=0),AND(NOT(E2573="Unknown"),ISBLANK(J2573)),AND(NOT(O2573="Unknown"),ISBLANK(R2573))),"Missing Information", INDEX(Table15[Entire Service Line Classification], MATCH(SUMIFS(Table15[Unique ID],Table15[System-Owned Portion],E2573,Table15[If Material Anything Other than "Lead" in Column E,Was Material Ever Previously Lead?],G2573,Table15[Customer-Owned Portion],O2573),Table15[Unique ID],0),0)))</f>
        <v>Non-lead</v>
      </c>
      <c r="X2573"/>
    </row>
    <row r="2574" spans="2:24" ht="30" x14ac:dyDescent="0.25">
      <c r="B2574" s="146">
        <v>26367267</v>
      </c>
      <c r="C2574" s="31" t="s">
        <v>2904</v>
      </c>
      <c r="D2574" s="31">
        <v>2802</v>
      </c>
      <c r="E2574" s="44" t="s">
        <v>43</v>
      </c>
      <c r="F2574" s="43" t="s">
        <v>34</v>
      </c>
      <c r="G2574" s="84" t="s">
        <v>34</v>
      </c>
      <c r="H2574" s="31" t="s">
        <v>3177</v>
      </c>
      <c r="I2574" s="31"/>
      <c r="J2574" s="84" t="s">
        <v>106</v>
      </c>
      <c r="K2574" s="31" t="s">
        <v>36</v>
      </c>
      <c r="L2574" s="31" t="s">
        <v>95</v>
      </c>
      <c r="M2574" s="169">
        <v>45516</v>
      </c>
      <c r="N2574" s="148"/>
      <c r="O2574" s="106" t="s">
        <v>43</v>
      </c>
      <c r="P2574" s="43" t="s">
        <v>3178</v>
      </c>
      <c r="Q2574" s="31"/>
      <c r="R2574" s="84" t="s">
        <v>106</v>
      </c>
      <c r="S2574" s="31" t="s">
        <v>36</v>
      </c>
      <c r="T2574" s="31" t="s">
        <v>95</v>
      </c>
      <c r="U2574" s="169">
        <v>45516</v>
      </c>
      <c r="V2574" s="150"/>
      <c r="W2574" s="141" t="str" cm="1">
        <f t="array" ref="W2574">IF(SUM(LEN(B2574:V2574))=0,"",IF(OR(OR(ISBLANK(F2574),SUM(LEN(C2574),LEN(D2574))=0),AND(NOT(E2574="Unknown"),ISBLANK(J2574)),AND(NOT(O2574="Unknown"),ISBLANK(R2574))),"Missing Information", INDEX(Table15[Entire Service Line Classification], MATCH(SUMIFS(Table15[Unique ID],Table15[System-Owned Portion],E2574,Table15[If Material Anything Other than "Lead" in Column E,Was Material Ever Previously Lead?],G2574,Table15[Customer-Owned Portion],O2574),Table15[Unique ID],0),0)))</f>
        <v>Non-lead</v>
      </c>
      <c r="X2574"/>
    </row>
    <row r="2575" spans="2:24" ht="30" x14ac:dyDescent="0.25">
      <c r="B2575" s="146">
        <v>26365981</v>
      </c>
      <c r="C2575" s="31" t="s">
        <v>2905</v>
      </c>
      <c r="D2575" s="31">
        <v>2803</v>
      </c>
      <c r="E2575" s="44" t="s">
        <v>43</v>
      </c>
      <c r="F2575" s="43" t="s">
        <v>34</v>
      </c>
      <c r="G2575" s="84" t="s">
        <v>34</v>
      </c>
      <c r="H2575" s="31" t="s">
        <v>3177</v>
      </c>
      <c r="I2575" s="31"/>
      <c r="J2575" s="84" t="s">
        <v>106</v>
      </c>
      <c r="K2575" s="31" t="s">
        <v>36</v>
      </c>
      <c r="L2575" s="31" t="s">
        <v>95</v>
      </c>
      <c r="M2575" s="169">
        <v>45516</v>
      </c>
      <c r="N2575" s="148"/>
      <c r="O2575" s="106" t="s">
        <v>43</v>
      </c>
      <c r="P2575" s="43" t="s">
        <v>3178</v>
      </c>
      <c r="Q2575" s="31"/>
      <c r="R2575" s="84" t="s">
        <v>106</v>
      </c>
      <c r="S2575" s="31" t="s">
        <v>36</v>
      </c>
      <c r="T2575" s="31" t="s">
        <v>95</v>
      </c>
      <c r="U2575" s="169">
        <v>45516</v>
      </c>
      <c r="V2575" s="150"/>
      <c r="W2575" s="141" t="str" cm="1">
        <f t="array" ref="W2575">IF(SUM(LEN(B2575:V2575))=0,"",IF(OR(OR(ISBLANK(F2575),SUM(LEN(C2575),LEN(D2575))=0),AND(NOT(E2575="Unknown"),ISBLANK(J2575)),AND(NOT(O2575="Unknown"),ISBLANK(R2575))),"Missing Information", INDEX(Table15[Entire Service Line Classification], MATCH(SUMIFS(Table15[Unique ID],Table15[System-Owned Portion],E2575,Table15[If Material Anything Other than "Lead" in Column E,Was Material Ever Previously Lead?],G2575,Table15[Customer-Owned Portion],O2575),Table15[Unique ID],0),0)))</f>
        <v>Non-lead</v>
      </c>
      <c r="X2575"/>
    </row>
    <row r="2576" spans="2:24" ht="30" x14ac:dyDescent="0.25">
      <c r="B2576" s="146">
        <v>26359226</v>
      </c>
      <c r="C2576" s="31" t="s">
        <v>2906</v>
      </c>
      <c r="D2576" s="31">
        <v>2804</v>
      </c>
      <c r="E2576" s="44" t="s">
        <v>43</v>
      </c>
      <c r="F2576" s="43" t="s">
        <v>34</v>
      </c>
      <c r="G2576" s="84" t="s">
        <v>34</v>
      </c>
      <c r="H2576" s="31" t="s">
        <v>3177</v>
      </c>
      <c r="I2576" s="31"/>
      <c r="J2576" s="84" t="s">
        <v>106</v>
      </c>
      <c r="K2576" s="31" t="s">
        <v>36</v>
      </c>
      <c r="L2576" s="31" t="s">
        <v>95</v>
      </c>
      <c r="M2576" s="169">
        <v>45516</v>
      </c>
      <c r="N2576" s="148"/>
      <c r="O2576" s="106" t="s">
        <v>42</v>
      </c>
      <c r="P2576" s="43" t="s">
        <v>3178</v>
      </c>
      <c r="Q2576" s="31"/>
      <c r="R2576" s="84" t="s">
        <v>106</v>
      </c>
      <c r="S2576" s="31" t="s">
        <v>36</v>
      </c>
      <c r="T2576" s="31" t="s">
        <v>95</v>
      </c>
      <c r="U2576" s="169">
        <v>45516</v>
      </c>
      <c r="V2576" s="150"/>
      <c r="W2576" s="141" t="str" cm="1">
        <f t="array" ref="W2576">IF(SUM(LEN(B2576:V2576))=0,"",IF(OR(OR(ISBLANK(F2576),SUM(LEN(C2576),LEN(D2576))=0),AND(NOT(E2576="Unknown"),ISBLANK(J2576)),AND(NOT(O2576="Unknown"),ISBLANK(R2576))),"Missing Information", INDEX(Table15[Entire Service Line Classification], MATCH(SUMIFS(Table15[Unique ID],Table15[System-Owned Portion],E2576,Table15[If Material Anything Other than "Lead" in Column E,Was Material Ever Previously Lead?],G2576,Table15[Customer-Owned Portion],O2576),Table15[Unique ID],0),0)))</f>
        <v>Non-lead</v>
      </c>
      <c r="X2576"/>
    </row>
    <row r="2577" spans="2:24" ht="30" x14ac:dyDescent="0.25">
      <c r="B2577" s="146">
        <v>26366050</v>
      </c>
      <c r="C2577" s="31" t="s">
        <v>2907</v>
      </c>
      <c r="D2577" s="31">
        <v>2805</v>
      </c>
      <c r="E2577" s="44" t="s">
        <v>43</v>
      </c>
      <c r="F2577" s="43" t="s">
        <v>34</v>
      </c>
      <c r="G2577" s="84" t="s">
        <v>34</v>
      </c>
      <c r="H2577" s="31" t="s">
        <v>3177</v>
      </c>
      <c r="I2577" s="31"/>
      <c r="J2577" s="84" t="s">
        <v>106</v>
      </c>
      <c r="K2577" s="31" t="s">
        <v>36</v>
      </c>
      <c r="L2577" s="31" t="s">
        <v>95</v>
      </c>
      <c r="M2577" s="169">
        <v>45516</v>
      </c>
      <c r="N2577" s="148"/>
      <c r="O2577" s="106" t="s">
        <v>42</v>
      </c>
      <c r="P2577" s="43" t="s">
        <v>3178</v>
      </c>
      <c r="Q2577" s="31"/>
      <c r="R2577" s="84" t="s">
        <v>106</v>
      </c>
      <c r="S2577" s="31" t="s">
        <v>36</v>
      </c>
      <c r="T2577" s="31" t="s">
        <v>95</v>
      </c>
      <c r="U2577" s="169">
        <v>45516</v>
      </c>
      <c r="V2577" s="150"/>
      <c r="W2577" s="141" t="str" cm="1">
        <f t="array" ref="W2577">IF(SUM(LEN(B2577:V2577))=0,"",IF(OR(OR(ISBLANK(F2577),SUM(LEN(C2577),LEN(D2577))=0),AND(NOT(E2577="Unknown"),ISBLANK(J2577)),AND(NOT(O2577="Unknown"),ISBLANK(R2577))),"Missing Information", INDEX(Table15[Entire Service Line Classification], MATCH(SUMIFS(Table15[Unique ID],Table15[System-Owned Portion],E2577,Table15[If Material Anything Other than "Lead" in Column E,Was Material Ever Previously Lead?],G2577,Table15[Customer-Owned Portion],O2577),Table15[Unique ID],0),0)))</f>
        <v>Non-lead</v>
      </c>
      <c r="X2577"/>
    </row>
    <row r="2578" spans="2:24" ht="30" x14ac:dyDescent="0.25">
      <c r="B2578" s="146">
        <v>26366061</v>
      </c>
      <c r="C2578" s="31" t="s">
        <v>2908</v>
      </c>
      <c r="D2578" s="31">
        <v>2806</v>
      </c>
      <c r="E2578" s="44" t="s">
        <v>43</v>
      </c>
      <c r="F2578" s="43" t="s">
        <v>34</v>
      </c>
      <c r="G2578" s="84" t="s">
        <v>34</v>
      </c>
      <c r="H2578" s="31" t="s">
        <v>3177</v>
      </c>
      <c r="I2578" s="31"/>
      <c r="J2578" s="84" t="s">
        <v>106</v>
      </c>
      <c r="K2578" s="31" t="s">
        <v>36</v>
      </c>
      <c r="L2578" s="31" t="s">
        <v>95</v>
      </c>
      <c r="M2578" s="169">
        <v>45516</v>
      </c>
      <c r="N2578" s="148"/>
      <c r="O2578" s="106" t="s">
        <v>43</v>
      </c>
      <c r="P2578" s="43" t="s">
        <v>3178</v>
      </c>
      <c r="Q2578" s="31"/>
      <c r="R2578" s="84" t="s">
        <v>106</v>
      </c>
      <c r="S2578" s="31" t="s">
        <v>36</v>
      </c>
      <c r="T2578" s="31" t="s">
        <v>95</v>
      </c>
      <c r="U2578" s="169">
        <v>45516</v>
      </c>
      <c r="V2578" s="150"/>
      <c r="W2578" s="141" t="str" cm="1">
        <f t="array" ref="W2578">IF(SUM(LEN(B2578:V2578))=0,"",IF(OR(OR(ISBLANK(F2578),SUM(LEN(C2578),LEN(D2578))=0),AND(NOT(E2578="Unknown"),ISBLANK(J2578)),AND(NOT(O2578="Unknown"),ISBLANK(R2578))),"Missing Information", INDEX(Table15[Entire Service Line Classification], MATCH(SUMIFS(Table15[Unique ID],Table15[System-Owned Portion],E2578,Table15[If Material Anything Other than "Lead" in Column E,Was Material Ever Previously Lead?],G2578,Table15[Customer-Owned Portion],O2578),Table15[Unique ID],0),0)))</f>
        <v>Non-lead</v>
      </c>
      <c r="X2578"/>
    </row>
    <row r="2579" spans="2:24" ht="30" x14ac:dyDescent="0.25">
      <c r="B2579" s="146">
        <v>26366047</v>
      </c>
      <c r="C2579" s="31" t="s">
        <v>2909</v>
      </c>
      <c r="D2579" s="31">
        <v>2807</v>
      </c>
      <c r="E2579" s="44" t="s">
        <v>43</v>
      </c>
      <c r="F2579" s="43" t="s">
        <v>34</v>
      </c>
      <c r="G2579" s="84" t="s">
        <v>34</v>
      </c>
      <c r="H2579" s="31" t="s">
        <v>3177</v>
      </c>
      <c r="I2579" s="31"/>
      <c r="J2579" s="84" t="s">
        <v>106</v>
      </c>
      <c r="K2579" s="31" t="s">
        <v>36</v>
      </c>
      <c r="L2579" s="31" t="s">
        <v>95</v>
      </c>
      <c r="M2579" s="169">
        <v>45516</v>
      </c>
      <c r="N2579" s="148"/>
      <c r="O2579" s="106" t="s">
        <v>43</v>
      </c>
      <c r="P2579" s="43" t="s">
        <v>3178</v>
      </c>
      <c r="Q2579" s="31"/>
      <c r="R2579" s="84" t="s">
        <v>106</v>
      </c>
      <c r="S2579" s="31" t="s">
        <v>36</v>
      </c>
      <c r="T2579" s="31" t="s">
        <v>95</v>
      </c>
      <c r="U2579" s="169">
        <v>45516</v>
      </c>
      <c r="V2579" s="150"/>
      <c r="W2579" s="141" t="str" cm="1">
        <f t="array" ref="W2579">IF(SUM(LEN(B2579:V2579))=0,"",IF(OR(OR(ISBLANK(F2579),SUM(LEN(C2579),LEN(D2579))=0),AND(NOT(E2579="Unknown"),ISBLANK(J2579)),AND(NOT(O2579="Unknown"),ISBLANK(R2579))),"Missing Information", INDEX(Table15[Entire Service Line Classification], MATCH(SUMIFS(Table15[Unique ID],Table15[System-Owned Portion],E2579,Table15[If Material Anything Other than "Lead" in Column E,Was Material Ever Previously Lead?],G2579,Table15[Customer-Owned Portion],O2579),Table15[Unique ID],0),0)))</f>
        <v>Non-lead</v>
      </c>
      <c r="X2579"/>
    </row>
    <row r="2580" spans="2:24" ht="30" x14ac:dyDescent="0.25">
      <c r="B2580" s="146">
        <v>26366003</v>
      </c>
      <c r="C2580" s="31" t="s">
        <v>2910</v>
      </c>
      <c r="D2580" s="31">
        <v>2808</v>
      </c>
      <c r="E2580" s="44" t="s">
        <v>43</v>
      </c>
      <c r="F2580" s="43" t="s">
        <v>34</v>
      </c>
      <c r="G2580" s="84" t="s">
        <v>34</v>
      </c>
      <c r="H2580" s="31" t="s">
        <v>3177</v>
      </c>
      <c r="I2580" s="31"/>
      <c r="J2580" s="84" t="s">
        <v>106</v>
      </c>
      <c r="K2580" s="31" t="s">
        <v>36</v>
      </c>
      <c r="L2580" s="31" t="s">
        <v>95</v>
      </c>
      <c r="M2580" s="169">
        <v>45516</v>
      </c>
      <c r="N2580" s="148"/>
      <c r="O2580" s="106" t="s">
        <v>43</v>
      </c>
      <c r="P2580" s="43" t="s">
        <v>3178</v>
      </c>
      <c r="Q2580" s="31"/>
      <c r="R2580" s="84" t="s">
        <v>106</v>
      </c>
      <c r="S2580" s="31" t="s">
        <v>36</v>
      </c>
      <c r="T2580" s="31" t="s">
        <v>95</v>
      </c>
      <c r="U2580" s="169">
        <v>45516</v>
      </c>
      <c r="V2580" s="150"/>
      <c r="W2580" s="141" t="str" cm="1">
        <f t="array" ref="W2580">IF(SUM(LEN(B2580:V2580))=0,"",IF(OR(OR(ISBLANK(F2580),SUM(LEN(C2580),LEN(D2580))=0),AND(NOT(E2580="Unknown"),ISBLANK(J2580)),AND(NOT(O2580="Unknown"),ISBLANK(R2580))),"Missing Information", INDEX(Table15[Entire Service Line Classification], MATCH(SUMIFS(Table15[Unique ID],Table15[System-Owned Portion],E2580,Table15[If Material Anything Other than "Lead" in Column E,Was Material Ever Previously Lead?],G2580,Table15[Customer-Owned Portion],O2580),Table15[Unique ID],0),0)))</f>
        <v>Non-lead</v>
      </c>
      <c r="X2580"/>
    </row>
    <row r="2581" spans="2:24" ht="30" x14ac:dyDescent="0.25">
      <c r="B2581" s="146">
        <v>26366063</v>
      </c>
      <c r="C2581" s="31" t="s">
        <v>2911</v>
      </c>
      <c r="D2581" s="31">
        <v>2809</v>
      </c>
      <c r="E2581" s="44" t="s">
        <v>43</v>
      </c>
      <c r="F2581" s="43" t="s">
        <v>34</v>
      </c>
      <c r="G2581" s="84" t="s">
        <v>34</v>
      </c>
      <c r="H2581" s="31" t="s">
        <v>3177</v>
      </c>
      <c r="I2581" s="31"/>
      <c r="J2581" s="84" t="s">
        <v>106</v>
      </c>
      <c r="K2581" s="31" t="s">
        <v>36</v>
      </c>
      <c r="L2581" s="31" t="s">
        <v>95</v>
      </c>
      <c r="M2581" s="169">
        <v>45516</v>
      </c>
      <c r="N2581" s="148"/>
      <c r="O2581" s="106" t="s">
        <v>43</v>
      </c>
      <c r="P2581" s="43" t="s">
        <v>3178</v>
      </c>
      <c r="Q2581" s="31"/>
      <c r="R2581" s="84" t="s">
        <v>106</v>
      </c>
      <c r="S2581" s="31" t="s">
        <v>36</v>
      </c>
      <c r="T2581" s="31" t="s">
        <v>95</v>
      </c>
      <c r="U2581" s="169">
        <v>45516</v>
      </c>
      <c r="V2581" s="150"/>
      <c r="W2581" s="141" t="str" cm="1">
        <f t="array" ref="W2581">IF(SUM(LEN(B2581:V2581))=0,"",IF(OR(OR(ISBLANK(F2581),SUM(LEN(C2581),LEN(D2581))=0),AND(NOT(E2581="Unknown"),ISBLANK(J2581)),AND(NOT(O2581="Unknown"),ISBLANK(R2581))),"Missing Information", INDEX(Table15[Entire Service Line Classification], MATCH(SUMIFS(Table15[Unique ID],Table15[System-Owned Portion],E2581,Table15[If Material Anything Other than "Lead" in Column E,Was Material Ever Previously Lead?],G2581,Table15[Customer-Owned Portion],O2581),Table15[Unique ID],0),0)))</f>
        <v>Non-lead</v>
      </c>
      <c r="X2581"/>
    </row>
    <row r="2582" spans="2:24" ht="30" x14ac:dyDescent="0.25">
      <c r="B2582" s="146">
        <v>26359218</v>
      </c>
      <c r="C2582" s="31" t="s">
        <v>2912</v>
      </c>
      <c r="D2582" s="31">
        <v>2810</v>
      </c>
      <c r="E2582" s="44" t="s">
        <v>43</v>
      </c>
      <c r="F2582" s="43" t="s">
        <v>34</v>
      </c>
      <c r="G2582" s="84" t="s">
        <v>34</v>
      </c>
      <c r="H2582" s="31" t="s">
        <v>3177</v>
      </c>
      <c r="I2582" s="31"/>
      <c r="J2582" s="84" t="s">
        <v>106</v>
      </c>
      <c r="K2582" s="31" t="s">
        <v>36</v>
      </c>
      <c r="L2582" s="31" t="s">
        <v>95</v>
      </c>
      <c r="M2582" s="169">
        <v>45516</v>
      </c>
      <c r="N2582" s="148"/>
      <c r="O2582" s="106" t="s">
        <v>43</v>
      </c>
      <c r="P2582" s="43" t="s">
        <v>3178</v>
      </c>
      <c r="Q2582" s="31"/>
      <c r="R2582" s="84" t="s">
        <v>106</v>
      </c>
      <c r="S2582" s="31" t="s">
        <v>36</v>
      </c>
      <c r="T2582" s="31" t="s">
        <v>95</v>
      </c>
      <c r="U2582" s="169">
        <v>45516</v>
      </c>
      <c r="V2582" s="150"/>
      <c r="W2582" s="141" t="str" cm="1">
        <f t="array" ref="W2582">IF(SUM(LEN(B2582:V2582))=0,"",IF(OR(OR(ISBLANK(F2582),SUM(LEN(C2582),LEN(D2582))=0),AND(NOT(E2582="Unknown"),ISBLANK(J2582)),AND(NOT(O2582="Unknown"),ISBLANK(R2582))),"Missing Information", INDEX(Table15[Entire Service Line Classification], MATCH(SUMIFS(Table15[Unique ID],Table15[System-Owned Portion],E2582,Table15[If Material Anything Other than "Lead" in Column E,Was Material Ever Previously Lead?],G2582,Table15[Customer-Owned Portion],O2582),Table15[Unique ID],0),0)))</f>
        <v>Non-lead</v>
      </c>
      <c r="X2582"/>
    </row>
    <row r="2583" spans="2:24" ht="30" x14ac:dyDescent="0.25">
      <c r="B2583" s="146" t="s">
        <v>334</v>
      </c>
      <c r="C2583" s="31" t="s">
        <v>2913</v>
      </c>
      <c r="D2583" s="31">
        <v>2811</v>
      </c>
      <c r="E2583" s="44" t="s">
        <v>43</v>
      </c>
      <c r="F2583" s="43" t="s">
        <v>34</v>
      </c>
      <c r="G2583" s="84" t="s">
        <v>34</v>
      </c>
      <c r="H2583" s="31" t="s">
        <v>3177</v>
      </c>
      <c r="I2583" s="31"/>
      <c r="J2583" s="84" t="s">
        <v>106</v>
      </c>
      <c r="K2583" s="31" t="s">
        <v>36</v>
      </c>
      <c r="L2583" s="31" t="s">
        <v>95</v>
      </c>
      <c r="M2583" s="169">
        <v>45516</v>
      </c>
      <c r="N2583" s="148"/>
      <c r="O2583" s="106" t="s">
        <v>42</v>
      </c>
      <c r="P2583" s="43" t="s">
        <v>3178</v>
      </c>
      <c r="Q2583" s="31"/>
      <c r="R2583" s="84" t="s">
        <v>106</v>
      </c>
      <c r="S2583" s="31" t="s">
        <v>36</v>
      </c>
      <c r="T2583" s="31" t="s">
        <v>95</v>
      </c>
      <c r="U2583" s="169">
        <v>45516</v>
      </c>
      <c r="V2583" s="150"/>
      <c r="W2583" s="141" t="str" cm="1">
        <f t="array" ref="W2583">IF(SUM(LEN(B2583:V2583))=0,"",IF(OR(OR(ISBLANK(F2583),SUM(LEN(C2583),LEN(D2583))=0),AND(NOT(E2583="Unknown"),ISBLANK(J2583)),AND(NOT(O2583="Unknown"),ISBLANK(R2583))),"Missing Information", INDEX(Table15[Entire Service Line Classification], MATCH(SUMIFS(Table15[Unique ID],Table15[System-Owned Portion],E2583,Table15[If Material Anything Other than "Lead" in Column E,Was Material Ever Previously Lead?],G2583,Table15[Customer-Owned Portion],O2583),Table15[Unique ID],0),0)))</f>
        <v>Non-lead</v>
      </c>
      <c r="X2583"/>
    </row>
    <row r="2584" spans="2:24" ht="30" x14ac:dyDescent="0.25">
      <c r="B2584" s="146" t="s">
        <v>335</v>
      </c>
      <c r="C2584" s="31" t="s">
        <v>2914</v>
      </c>
      <c r="D2584" s="31">
        <v>2812</v>
      </c>
      <c r="E2584" s="44" t="s">
        <v>43</v>
      </c>
      <c r="F2584" s="43" t="s">
        <v>34</v>
      </c>
      <c r="G2584" s="84" t="s">
        <v>34</v>
      </c>
      <c r="H2584" s="31" t="s">
        <v>3177</v>
      </c>
      <c r="I2584" s="31"/>
      <c r="J2584" s="84" t="s">
        <v>106</v>
      </c>
      <c r="K2584" s="31" t="s">
        <v>36</v>
      </c>
      <c r="L2584" s="31" t="s">
        <v>95</v>
      </c>
      <c r="M2584" s="169">
        <v>45516</v>
      </c>
      <c r="N2584" s="148"/>
      <c r="O2584" s="106" t="s">
        <v>42</v>
      </c>
      <c r="P2584" s="43" t="s">
        <v>3178</v>
      </c>
      <c r="Q2584" s="31"/>
      <c r="R2584" s="84" t="s">
        <v>106</v>
      </c>
      <c r="S2584" s="31" t="s">
        <v>36</v>
      </c>
      <c r="T2584" s="31" t="s">
        <v>95</v>
      </c>
      <c r="U2584" s="169">
        <v>45516</v>
      </c>
      <c r="V2584" s="150"/>
      <c r="W2584" s="141" t="str" cm="1">
        <f t="array" ref="W2584">IF(SUM(LEN(B2584:V2584))=0,"",IF(OR(OR(ISBLANK(F2584),SUM(LEN(C2584),LEN(D2584))=0),AND(NOT(E2584="Unknown"),ISBLANK(J2584)),AND(NOT(O2584="Unknown"),ISBLANK(R2584))),"Missing Information", INDEX(Table15[Entire Service Line Classification], MATCH(SUMIFS(Table15[Unique ID],Table15[System-Owned Portion],E2584,Table15[If Material Anything Other than "Lead" in Column E,Was Material Ever Previously Lead?],G2584,Table15[Customer-Owned Portion],O2584),Table15[Unique ID],0),0)))</f>
        <v>Non-lead</v>
      </c>
      <c r="X2584"/>
    </row>
    <row r="2585" spans="2:24" ht="30" x14ac:dyDescent="0.25">
      <c r="B2585" s="146">
        <v>26366071</v>
      </c>
      <c r="C2585" s="31" t="s">
        <v>2915</v>
      </c>
      <c r="D2585" s="31">
        <v>2815</v>
      </c>
      <c r="E2585" s="44" t="s">
        <v>43</v>
      </c>
      <c r="F2585" s="43" t="s">
        <v>34</v>
      </c>
      <c r="G2585" s="84" t="s">
        <v>34</v>
      </c>
      <c r="H2585" s="31" t="s">
        <v>3177</v>
      </c>
      <c r="I2585" s="31"/>
      <c r="J2585" s="84" t="s">
        <v>106</v>
      </c>
      <c r="K2585" s="31" t="s">
        <v>36</v>
      </c>
      <c r="L2585" s="31" t="s">
        <v>95</v>
      </c>
      <c r="M2585" s="169">
        <v>45516</v>
      </c>
      <c r="N2585" s="148"/>
      <c r="O2585" s="106" t="s">
        <v>43</v>
      </c>
      <c r="P2585" s="43" t="s">
        <v>3178</v>
      </c>
      <c r="Q2585" s="31"/>
      <c r="R2585" s="84" t="s">
        <v>106</v>
      </c>
      <c r="S2585" s="31" t="s">
        <v>36</v>
      </c>
      <c r="T2585" s="31" t="s">
        <v>95</v>
      </c>
      <c r="U2585" s="169">
        <v>45516</v>
      </c>
      <c r="V2585" s="150"/>
      <c r="W2585" s="141" t="str" cm="1">
        <f t="array" ref="W2585">IF(SUM(LEN(B2585:V2585))=0,"",IF(OR(OR(ISBLANK(F2585),SUM(LEN(C2585),LEN(D2585))=0),AND(NOT(E2585="Unknown"),ISBLANK(J2585)),AND(NOT(O2585="Unknown"),ISBLANK(R2585))),"Missing Information", INDEX(Table15[Entire Service Line Classification], MATCH(SUMIFS(Table15[Unique ID],Table15[System-Owned Portion],E2585,Table15[If Material Anything Other than "Lead" in Column E,Was Material Ever Previously Lead?],G2585,Table15[Customer-Owned Portion],O2585),Table15[Unique ID],0),0)))</f>
        <v>Non-lead</v>
      </c>
      <c r="X2585"/>
    </row>
    <row r="2586" spans="2:24" ht="30" x14ac:dyDescent="0.25">
      <c r="B2586" s="146">
        <v>26366055</v>
      </c>
      <c r="C2586" s="31" t="s">
        <v>2916</v>
      </c>
      <c r="D2586" s="31">
        <v>2816</v>
      </c>
      <c r="E2586" s="44" t="s">
        <v>43</v>
      </c>
      <c r="F2586" s="43" t="s">
        <v>34</v>
      </c>
      <c r="G2586" s="84" t="s">
        <v>34</v>
      </c>
      <c r="H2586" s="31" t="s">
        <v>3177</v>
      </c>
      <c r="I2586" s="31"/>
      <c r="J2586" s="84" t="s">
        <v>106</v>
      </c>
      <c r="K2586" s="31" t="s">
        <v>36</v>
      </c>
      <c r="L2586" s="31" t="s">
        <v>95</v>
      </c>
      <c r="M2586" s="169">
        <v>45516</v>
      </c>
      <c r="N2586" s="148"/>
      <c r="O2586" s="106" t="s">
        <v>43</v>
      </c>
      <c r="P2586" s="43" t="s">
        <v>3178</v>
      </c>
      <c r="Q2586" s="31"/>
      <c r="R2586" s="84" t="s">
        <v>106</v>
      </c>
      <c r="S2586" s="31" t="s">
        <v>36</v>
      </c>
      <c r="T2586" s="31" t="s">
        <v>95</v>
      </c>
      <c r="U2586" s="169">
        <v>45516</v>
      </c>
      <c r="V2586" s="150"/>
      <c r="W2586" s="141" t="str" cm="1">
        <f t="array" ref="W2586">IF(SUM(LEN(B2586:V2586))=0,"",IF(OR(OR(ISBLANK(F2586),SUM(LEN(C2586),LEN(D2586))=0),AND(NOT(E2586="Unknown"),ISBLANK(J2586)),AND(NOT(O2586="Unknown"),ISBLANK(R2586))),"Missing Information", INDEX(Table15[Entire Service Line Classification], MATCH(SUMIFS(Table15[Unique ID],Table15[System-Owned Portion],E2586,Table15[If Material Anything Other than "Lead" in Column E,Was Material Ever Previously Lead?],G2586,Table15[Customer-Owned Portion],O2586),Table15[Unique ID],0),0)))</f>
        <v>Non-lead</v>
      </c>
      <c r="X2586"/>
    </row>
    <row r="2587" spans="2:24" ht="30" x14ac:dyDescent="0.25">
      <c r="B2587" s="146">
        <v>26359225</v>
      </c>
      <c r="C2587" s="31" t="s">
        <v>2917</v>
      </c>
      <c r="D2587" s="31">
        <v>2817</v>
      </c>
      <c r="E2587" s="44" t="s">
        <v>43</v>
      </c>
      <c r="F2587" s="43" t="s">
        <v>34</v>
      </c>
      <c r="G2587" s="84" t="s">
        <v>34</v>
      </c>
      <c r="H2587" s="31" t="s">
        <v>3177</v>
      </c>
      <c r="I2587" s="31"/>
      <c r="J2587" s="84" t="s">
        <v>106</v>
      </c>
      <c r="K2587" s="31" t="s">
        <v>36</v>
      </c>
      <c r="L2587" s="31" t="s">
        <v>95</v>
      </c>
      <c r="M2587" s="169">
        <v>45516</v>
      </c>
      <c r="N2587" s="148"/>
      <c r="O2587" s="106" t="s">
        <v>43</v>
      </c>
      <c r="P2587" s="43" t="s">
        <v>3178</v>
      </c>
      <c r="Q2587" s="31"/>
      <c r="R2587" s="84" t="s">
        <v>106</v>
      </c>
      <c r="S2587" s="31" t="s">
        <v>36</v>
      </c>
      <c r="T2587" s="31" t="s">
        <v>95</v>
      </c>
      <c r="U2587" s="169">
        <v>45516</v>
      </c>
      <c r="V2587" s="150"/>
      <c r="W2587" s="141" t="str" cm="1">
        <f t="array" ref="W2587">IF(SUM(LEN(B2587:V2587))=0,"",IF(OR(OR(ISBLANK(F2587),SUM(LEN(C2587),LEN(D2587))=0),AND(NOT(E2587="Unknown"),ISBLANK(J2587)),AND(NOT(O2587="Unknown"),ISBLANK(R2587))),"Missing Information", INDEX(Table15[Entire Service Line Classification], MATCH(SUMIFS(Table15[Unique ID],Table15[System-Owned Portion],E2587,Table15[If Material Anything Other than "Lead" in Column E,Was Material Ever Previously Lead?],G2587,Table15[Customer-Owned Portion],O2587),Table15[Unique ID],0),0)))</f>
        <v>Non-lead</v>
      </c>
      <c r="X2587"/>
    </row>
    <row r="2588" spans="2:24" ht="30" x14ac:dyDescent="0.25">
      <c r="B2588" s="146">
        <v>26359215</v>
      </c>
      <c r="C2588" s="31" t="s">
        <v>2918</v>
      </c>
      <c r="D2588" s="31">
        <v>2818</v>
      </c>
      <c r="E2588" s="44" t="s">
        <v>43</v>
      </c>
      <c r="F2588" s="43" t="s">
        <v>34</v>
      </c>
      <c r="G2588" s="84" t="s">
        <v>34</v>
      </c>
      <c r="H2588" s="31" t="s">
        <v>3177</v>
      </c>
      <c r="I2588" s="31"/>
      <c r="J2588" s="84" t="s">
        <v>106</v>
      </c>
      <c r="K2588" s="31" t="s">
        <v>36</v>
      </c>
      <c r="L2588" s="31" t="s">
        <v>95</v>
      </c>
      <c r="M2588" s="169">
        <v>45516</v>
      </c>
      <c r="N2588" s="148"/>
      <c r="O2588" s="106" t="s">
        <v>43</v>
      </c>
      <c r="P2588" s="43" t="s">
        <v>3178</v>
      </c>
      <c r="Q2588" s="31"/>
      <c r="R2588" s="84" t="s">
        <v>106</v>
      </c>
      <c r="S2588" s="31" t="s">
        <v>36</v>
      </c>
      <c r="T2588" s="31" t="s">
        <v>95</v>
      </c>
      <c r="U2588" s="169">
        <v>45516</v>
      </c>
      <c r="V2588" s="150"/>
      <c r="W2588" s="141" t="str" cm="1">
        <f t="array" ref="W2588">IF(SUM(LEN(B2588:V2588))=0,"",IF(OR(OR(ISBLANK(F2588),SUM(LEN(C2588),LEN(D2588))=0),AND(NOT(E2588="Unknown"),ISBLANK(J2588)),AND(NOT(O2588="Unknown"),ISBLANK(R2588))),"Missing Information", INDEX(Table15[Entire Service Line Classification], MATCH(SUMIFS(Table15[Unique ID],Table15[System-Owned Portion],E2588,Table15[If Material Anything Other than "Lead" in Column E,Was Material Ever Previously Lead?],G2588,Table15[Customer-Owned Portion],O2588),Table15[Unique ID],0),0)))</f>
        <v>Non-lead</v>
      </c>
      <c r="X2588"/>
    </row>
    <row r="2589" spans="2:24" ht="30" x14ac:dyDescent="0.25">
      <c r="B2589" s="146">
        <v>26365990</v>
      </c>
      <c r="C2589" s="31" t="s">
        <v>2919</v>
      </c>
      <c r="D2589" s="31">
        <v>2819</v>
      </c>
      <c r="E2589" s="44" t="s">
        <v>43</v>
      </c>
      <c r="F2589" s="43" t="s">
        <v>34</v>
      </c>
      <c r="G2589" s="84" t="s">
        <v>34</v>
      </c>
      <c r="H2589" s="31" t="s">
        <v>3177</v>
      </c>
      <c r="I2589" s="31"/>
      <c r="J2589" s="84" t="s">
        <v>106</v>
      </c>
      <c r="K2589" s="31" t="s">
        <v>36</v>
      </c>
      <c r="L2589" s="31" t="s">
        <v>95</v>
      </c>
      <c r="M2589" s="169">
        <v>45516</v>
      </c>
      <c r="N2589" s="148"/>
      <c r="O2589" s="106" t="s">
        <v>43</v>
      </c>
      <c r="P2589" s="43" t="s">
        <v>3178</v>
      </c>
      <c r="Q2589" s="31"/>
      <c r="R2589" s="84" t="s">
        <v>106</v>
      </c>
      <c r="S2589" s="31" t="s">
        <v>36</v>
      </c>
      <c r="T2589" s="31" t="s">
        <v>95</v>
      </c>
      <c r="U2589" s="169">
        <v>45516</v>
      </c>
      <c r="V2589" s="150"/>
      <c r="W2589" s="141" t="str" cm="1">
        <f t="array" ref="W2589">IF(SUM(LEN(B2589:V2589))=0,"",IF(OR(OR(ISBLANK(F2589),SUM(LEN(C2589),LEN(D2589))=0),AND(NOT(E2589="Unknown"),ISBLANK(J2589)),AND(NOT(O2589="Unknown"),ISBLANK(R2589))),"Missing Information", INDEX(Table15[Entire Service Line Classification], MATCH(SUMIFS(Table15[Unique ID],Table15[System-Owned Portion],E2589,Table15[If Material Anything Other than "Lead" in Column E,Was Material Ever Previously Lead?],G2589,Table15[Customer-Owned Portion],O2589),Table15[Unique ID],0),0)))</f>
        <v>Non-lead</v>
      </c>
      <c r="X2589"/>
    </row>
    <row r="2590" spans="2:24" ht="30" x14ac:dyDescent="0.25">
      <c r="B2590" s="146">
        <v>26365984</v>
      </c>
      <c r="C2590" s="31" t="s">
        <v>2920</v>
      </c>
      <c r="D2590" s="31">
        <v>2820</v>
      </c>
      <c r="E2590" s="44" t="s">
        <v>43</v>
      </c>
      <c r="F2590" s="43" t="s">
        <v>34</v>
      </c>
      <c r="G2590" s="84" t="s">
        <v>34</v>
      </c>
      <c r="H2590" s="31" t="s">
        <v>3177</v>
      </c>
      <c r="I2590" s="31"/>
      <c r="J2590" s="84" t="s">
        <v>106</v>
      </c>
      <c r="K2590" s="31" t="s">
        <v>36</v>
      </c>
      <c r="L2590" s="31" t="s">
        <v>95</v>
      </c>
      <c r="M2590" s="169">
        <v>45516</v>
      </c>
      <c r="N2590" s="148"/>
      <c r="O2590" s="106" t="s">
        <v>43</v>
      </c>
      <c r="P2590" s="43" t="s">
        <v>3178</v>
      </c>
      <c r="Q2590" s="31"/>
      <c r="R2590" s="84" t="s">
        <v>106</v>
      </c>
      <c r="S2590" s="31" t="s">
        <v>36</v>
      </c>
      <c r="T2590" s="31" t="s">
        <v>95</v>
      </c>
      <c r="U2590" s="169">
        <v>45516</v>
      </c>
      <c r="V2590" s="150"/>
      <c r="W2590" s="141" t="str" cm="1">
        <f t="array" ref="W2590">IF(SUM(LEN(B2590:V2590))=0,"",IF(OR(OR(ISBLANK(F2590),SUM(LEN(C2590),LEN(D2590))=0),AND(NOT(E2590="Unknown"),ISBLANK(J2590)),AND(NOT(O2590="Unknown"),ISBLANK(R2590))),"Missing Information", INDEX(Table15[Entire Service Line Classification], MATCH(SUMIFS(Table15[Unique ID],Table15[System-Owned Portion],E2590,Table15[If Material Anything Other than "Lead" in Column E,Was Material Ever Previously Lead?],G2590,Table15[Customer-Owned Portion],O2590),Table15[Unique ID],0),0)))</f>
        <v>Non-lead</v>
      </c>
      <c r="X2590"/>
    </row>
    <row r="2591" spans="2:24" ht="30" x14ac:dyDescent="0.25">
      <c r="B2591" s="146">
        <v>26365995</v>
      </c>
      <c r="C2591" s="31" t="s">
        <v>2921</v>
      </c>
      <c r="D2591" s="31">
        <v>2821</v>
      </c>
      <c r="E2591" s="44" t="s">
        <v>43</v>
      </c>
      <c r="F2591" s="43" t="s">
        <v>34</v>
      </c>
      <c r="G2591" s="84" t="s">
        <v>34</v>
      </c>
      <c r="H2591" s="31" t="s">
        <v>3177</v>
      </c>
      <c r="I2591" s="31"/>
      <c r="J2591" s="84" t="s">
        <v>106</v>
      </c>
      <c r="K2591" s="31" t="s">
        <v>36</v>
      </c>
      <c r="L2591" s="31" t="s">
        <v>95</v>
      </c>
      <c r="M2591" s="169">
        <v>45516</v>
      </c>
      <c r="N2591" s="148"/>
      <c r="O2591" s="106" t="s">
        <v>43</v>
      </c>
      <c r="P2591" s="43" t="s">
        <v>3178</v>
      </c>
      <c r="Q2591" s="31"/>
      <c r="R2591" s="84" t="s">
        <v>106</v>
      </c>
      <c r="S2591" s="31" t="s">
        <v>36</v>
      </c>
      <c r="T2591" s="31" t="s">
        <v>95</v>
      </c>
      <c r="U2591" s="169">
        <v>45516</v>
      </c>
      <c r="V2591" s="150"/>
      <c r="W2591" s="141" t="str" cm="1">
        <f t="array" ref="W2591">IF(SUM(LEN(B2591:V2591))=0,"",IF(OR(OR(ISBLANK(F2591),SUM(LEN(C2591),LEN(D2591))=0),AND(NOT(E2591="Unknown"),ISBLANK(J2591)),AND(NOT(O2591="Unknown"),ISBLANK(R2591))),"Missing Information", INDEX(Table15[Entire Service Line Classification], MATCH(SUMIFS(Table15[Unique ID],Table15[System-Owned Portion],E2591,Table15[If Material Anything Other than "Lead" in Column E,Was Material Ever Previously Lead?],G2591,Table15[Customer-Owned Portion],O2591),Table15[Unique ID],0),0)))</f>
        <v>Non-lead</v>
      </c>
      <c r="X2591"/>
    </row>
    <row r="2592" spans="2:24" ht="30" x14ac:dyDescent="0.25">
      <c r="B2592" s="146">
        <v>26366072</v>
      </c>
      <c r="C2592" s="31" t="s">
        <v>2922</v>
      </c>
      <c r="D2592" s="31">
        <v>2822</v>
      </c>
      <c r="E2592" s="44" t="s">
        <v>43</v>
      </c>
      <c r="F2592" s="43" t="s">
        <v>34</v>
      </c>
      <c r="G2592" s="84" t="s">
        <v>34</v>
      </c>
      <c r="H2592" s="31" t="s">
        <v>3177</v>
      </c>
      <c r="I2592" s="31"/>
      <c r="J2592" s="84" t="s">
        <v>106</v>
      </c>
      <c r="K2592" s="31" t="s">
        <v>36</v>
      </c>
      <c r="L2592" s="31" t="s">
        <v>95</v>
      </c>
      <c r="M2592" s="169">
        <v>45516</v>
      </c>
      <c r="N2592" s="148"/>
      <c r="O2592" s="106" t="s">
        <v>42</v>
      </c>
      <c r="P2592" s="43" t="s">
        <v>3178</v>
      </c>
      <c r="Q2592" s="31"/>
      <c r="R2592" s="84" t="s">
        <v>106</v>
      </c>
      <c r="S2592" s="31" t="s">
        <v>36</v>
      </c>
      <c r="T2592" s="31" t="s">
        <v>95</v>
      </c>
      <c r="U2592" s="169">
        <v>45516</v>
      </c>
      <c r="V2592" s="150"/>
      <c r="W2592" s="141" t="str" cm="1">
        <f t="array" ref="W2592">IF(SUM(LEN(B2592:V2592))=0,"",IF(OR(OR(ISBLANK(F2592),SUM(LEN(C2592),LEN(D2592))=0),AND(NOT(E2592="Unknown"),ISBLANK(J2592)),AND(NOT(O2592="Unknown"),ISBLANK(R2592))),"Missing Information", INDEX(Table15[Entire Service Line Classification], MATCH(SUMIFS(Table15[Unique ID],Table15[System-Owned Portion],E2592,Table15[If Material Anything Other than "Lead" in Column E,Was Material Ever Previously Lead?],G2592,Table15[Customer-Owned Portion],O2592),Table15[Unique ID],0),0)))</f>
        <v>Non-lead</v>
      </c>
      <c r="X2592"/>
    </row>
    <row r="2593" spans="2:24" ht="30" x14ac:dyDescent="0.25">
      <c r="B2593" s="146">
        <v>26367250</v>
      </c>
      <c r="C2593" s="31" t="s">
        <v>2923</v>
      </c>
      <c r="D2593" s="31">
        <v>2823</v>
      </c>
      <c r="E2593" s="44" t="s">
        <v>43</v>
      </c>
      <c r="F2593" s="43" t="s">
        <v>34</v>
      </c>
      <c r="G2593" s="84" t="s">
        <v>34</v>
      </c>
      <c r="H2593" s="31" t="s">
        <v>3177</v>
      </c>
      <c r="I2593" s="31"/>
      <c r="J2593" s="84" t="s">
        <v>106</v>
      </c>
      <c r="K2593" s="31" t="s">
        <v>36</v>
      </c>
      <c r="L2593" s="31" t="s">
        <v>95</v>
      </c>
      <c r="M2593" s="169">
        <v>45516</v>
      </c>
      <c r="N2593" s="148"/>
      <c r="O2593" s="106" t="s">
        <v>43</v>
      </c>
      <c r="P2593" s="43" t="s">
        <v>3178</v>
      </c>
      <c r="Q2593" s="31"/>
      <c r="R2593" s="84" t="s">
        <v>106</v>
      </c>
      <c r="S2593" s="31" t="s">
        <v>36</v>
      </c>
      <c r="T2593" s="31" t="s">
        <v>95</v>
      </c>
      <c r="U2593" s="169">
        <v>45516</v>
      </c>
      <c r="V2593" s="150"/>
      <c r="W2593" s="141" t="str" cm="1">
        <f t="array" ref="W2593">IF(SUM(LEN(B2593:V2593))=0,"",IF(OR(OR(ISBLANK(F2593),SUM(LEN(C2593),LEN(D2593))=0),AND(NOT(E2593="Unknown"),ISBLANK(J2593)),AND(NOT(O2593="Unknown"),ISBLANK(R2593))),"Missing Information", INDEX(Table15[Entire Service Line Classification], MATCH(SUMIFS(Table15[Unique ID],Table15[System-Owned Portion],E2593,Table15[If Material Anything Other than "Lead" in Column E,Was Material Ever Previously Lead?],G2593,Table15[Customer-Owned Portion],O2593),Table15[Unique ID],0),0)))</f>
        <v>Non-lead</v>
      </c>
      <c r="X2593"/>
    </row>
    <row r="2594" spans="2:24" ht="30" x14ac:dyDescent="0.25">
      <c r="B2594" s="146">
        <v>26367252</v>
      </c>
      <c r="C2594" s="31" t="s">
        <v>2924</v>
      </c>
      <c r="D2594" s="31">
        <v>2824</v>
      </c>
      <c r="E2594" s="44" t="s">
        <v>43</v>
      </c>
      <c r="F2594" s="43" t="s">
        <v>34</v>
      </c>
      <c r="G2594" s="84" t="s">
        <v>34</v>
      </c>
      <c r="H2594" s="31" t="s">
        <v>3177</v>
      </c>
      <c r="I2594" s="31"/>
      <c r="J2594" s="84" t="s">
        <v>106</v>
      </c>
      <c r="K2594" s="31" t="s">
        <v>36</v>
      </c>
      <c r="L2594" s="31" t="s">
        <v>95</v>
      </c>
      <c r="M2594" s="169">
        <v>45516</v>
      </c>
      <c r="N2594" s="148"/>
      <c r="O2594" s="106" t="s">
        <v>43</v>
      </c>
      <c r="P2594" s="43" t="s">
        <v>3178</v>
      </c>
      <c r="Q2594" s="31"/>
      <c r="R2594" s="84" t="s">
        <v>106</v>
      </c>
      <c r="S2594" s="31" t="s">
        <v>36</v>
      </c>
      <c r="T2594" s="31" t="s">
        <v>95</v>
      </c>
      <c r="U2594" s="169">
        <v>45516</v>
      </c>
      <c r="V2594" s="150"/>
      <c r="W2594" s="141" t="str" cm="1">
        <f t="array" ref="W2594">IF(SUM(LEN(B2594:V2594))=0,"",IF(OR(OR(ISBLANK(F2594),SUM(LEN(C2594),LEN(D2594))=0),AND(NOT(E2594="Unknown"),ISBLANK(J2594)),AND(NOT(O2594="Unknown"),ISBLANK(R2594))),"Missing Information", INDEX(Table15[Entire Service Line Classification], MATCH(SUMIFS(Table15[Unique ID],Table15[System-Owned Portion],E2594,Table15[If Material Anything Other than "Lead" in Column E,Was Material Ever Previously Lead?],G2594,Table15[Customer-Owned Portion],O2594),Table15[Unique ID],0),0)))</f>
        <v>Non-lead</v>
      </c>
      <c r="X2594"/>
    </row>
    <row r="2595" spans="2:24" ht="30" x14ac:dyDescent="0.25">
      <c r="B2595" s="146">
        <v>26367236</v>
      </c>
      <c r="C2595" s="31" t="s">
        <v>2925</v>
      </c>
      <c r="D2595" s="31">
        <v>2825</v>
      </c>
      <c r="E2595" s="44" t="s">
        <v>43</v>
      </c>
      <c r="F2595" s="43" t="s">
        <v>34</v>
      </c>
      <c r="G2595" s="84" t="s">
        <v>34</v>
      </c>
      <c r="H2595" s="31" t="s">
        <v>3177</v>
      </c>
      <c r="I2595" s="31"/>
      <c r="J2595" s="84" t="s">
        <v>106</v>
      </c>
      <c r="K2595" s="31" t="s">
        <v>36</v>
      </c>
      <c r="L2595" s="31" t="s">
        <v>95</v>
      </c>
      <c r="M2595" s="169">
        <v>45516</v>
      </c>
      <c r="N2595" s="148"/>
      <c r="O2595" s="106" t="s">
        <v>43</v>
      </c>
      <c r="P2595" s="43" t="s">
        <v>3178</v>
      </c>
      <c r="Q2595" s="31"/>
      <c r="R2595" s="84" t="s">
        <v>106</v>
      </c>
      <c r="S2595" s="31" t="s">
        <v>36</v>
      </c>
      <c r="T2595" s="31" t="s">
        <v>95</v>
      </c>
      <c r="U2595" s="169">
        <v>45516</v>
      </c>
      <c r="V2595" s="150"/>
      <c r="W2595" s="141" t="str" cm="1">
        <f t="array" ref="W2595">IF(SUM(LEN(B2595:V2595))=0,"",IF(OR(OR(ISBLANK(F2595),SUM(LEN(C2595),LEN(D2595))=0),AND(NOT(E2595="Unknown"),ISBLANK(J2595)),AND(NOT(O2595="Unknown"),ISBLANK(R2595))),"Missing Information", INDEX(Table15[Entire Service Line Classification], MATCH(SUMIFS(Table15[Unique ID],Table15[System-Owned Portion],E2595,Table15[If Material Anything Other than "Lead" in Column E,Was Material Ever Previously Lead?],G2595,Table15[Customer-Owned Portion],O2595),Table15[Unique ID],0),0)))</f>
        <v>Non-lead</v>
      </c>
      <c r="X2595"/>
    </row>
    <row r="2596" spans="2:24" ht="30" x14ac:dyDescent="0.25">
      <c r="B2596" s="146">
        <v>26365991</v>
      </c>
      <c r="C2596" s="31" t="s">
        <v>2926</v>
      </c>
      <c r="D2596" s="31">
        <v>2826</v>
      </c>
      <c r="E2596" s="44" t="s">
        <v>43</v>
      </c>
      <c r="F2596" s="43" t="s">
        <v>34</v>
      </c>
      <c r="G2596" s="84" t="s">
        <v>34</v>
      </c>
      <c r="H2596" s="31" t="s">
        <v>3177</v>
      </c>
      <c r="I2596" s="31"/>
      <c r="J2596" s="84" t="s">
        <v>106</v>
      </c>
      <c r="K2596" s="31" t="s">
        <v>36</v>
      </c>
      <c r="L2596" s="31" t="s">
        <v>95</v>
      </c>
      <c r="M2596" s="169">
        <v>45516</v>
      </c>
      <c r="N2596" s="148"/>
      <c r="O2596" s="106" t="s">
        <v>42</v>
      </c>
      <c r="P2596" s="43" t="s">
        <v>3178</v>
      </c>
      <c r="Q2596" s="31"/>
      <c r="R2596" s="84" t="s">
        <v>106</v>
      </c>
      <c r="S2596" s="31" t="s">
        <v>36</v>
      </c>
      <c r="T2596" s="31" t="s">
        <v>95</v>
      </c>
      <c r="U2596" s="169">
        <v>45516</v>
      </c>
      <c r="V2596" s="150"/>
      <c r="W2596" s="141" t="str" cm="1">
        <f t="array" ref="W2596">IF(SUM(LEN(B2596:V2596))=0,"",IF(OR(OR(ISBLANK(F2596),SUM(LEN(C2596),LEN(D2596))=0),AND(NOT(E2596="Unknown"),ISBLANK(J2596)),AND(NOT(O2596="Unknown"),ISBLANK(R2596))),"Missing Information", INDEX(Table15[Entire Service Line Classification], MATCH(SUMIFS(Table15[Unique ID],Table15[System-Owned Portion],E2596,Table15[If Material Anything Other than "Lead" in Column E,Was Material Ever Previously Lead?],G2596,Table15[Customer-Owned Portion],O2596),Table15[Unique ID],0),0)))</f>
        <v>Non-lead</v>
      </c>
      <c r="X2596"/>
    </row>
    <row r="2597" spans="2:24" ht="30" x14ac:dyDescent="0.25">
      <c r="B2597" s="146">
        <v>26367247</v>
      </c>
      <c r="C2597" s="31" t="s">
        <v>2927</v>
      </c>
      <c r="D2597" s="31">
        <v>2827</v>
      </c>
      <c r="E2597" s="44" t="s">
        <v>43</v>
      </c>
      <c r="F2597" s="43" t="s">
        <v>34</v>
      </c>
      <c r="G2597" s="84" t="s">
        <v>34</v>
      </c>
      <c r="H2597" s="31" t="s">
        <v>3177</v>
      </c>
      <c r="I2597" s="31"/>
      <c r="J2597" s="84" t="s">
        <v>106</v>
      </c>
      <c r="K2597" s="31" t="s">
        <v>36</v>
      </c>
      <c r="L2597" s="31" t="s">
        <v>95</v>
      </c>
      <c r="M2597" s="169">
        <v>45516</v>
      </c>
      <c r="N2597" s="148"/>
      <c r="O2597" s="106" t="s">
        <v>42</v>
      </c>
      <c r="P2597" s="43" t="s">
        <v>3178</v>
      </c>
      <c r="Q2597" s="31"/>
      <c r="R2597" s="84" t="s">
        <v>106</v>
      </c>
      <c r="S2597" s="31" t="s">
        <v>36</v>
      </c>
      <c r="T2597" s="31" t="s">
        <v>95</v>
      </c>
      <c r="U2597" s="169">
        <v>45516</v>
      </c>
      <c r="V2597" s="150"/>
      <c r="W2597" s="141" t="str" cm="1">
        <f t="array" ref="W2597">IF(SUM(LEN(B2597:V2597))=0,"",IF(OR(OR(ISBLANK(F2597),SUM(LEN(C2597),LEN(D2597))=0),AND(NOT(E2597="Unknown"),ISBLANK(J2597)),AND(NOT(O2597="Unknown"),ISBLANK(R2597))),"Missing Information", INDEX(Table15[Entire Service Line Classification], MATCH(SUMIFS(Table15[Unique ID],Table15[System-Owned Portion],E2597,Table15[If Material Anything Other than "Lead" in Column E,Was Material Ever Previously Lead?],G2597,Table15[Customer-Owned Portion],O2597),Table15[Unique ID],0),0)))</f>
        <v>Non-lead</v>
      </c>
      <c r="X2597"/>
    </row>
    <row r="2598" spans="2:24" ht="30" x14ac:dyDescent="0.25">
      <c r="B2598" s="146">
        <v>26365989</v>
      </c>
      <c r="C2598" s="31" t="s">
        <v>2928</v>
      </c>
      <c r="D2598" s="31">
        <v>2828</v>
      </c>
      <c r="E2598" s="44" t="s">
        <v>43</v>
      </c>
      <c r="F2598" s="43" t="s">
        <v>34</v>
      </c>
      <c r="G2598" s="84" t="s">
        <v>34</v>
      </c>
      <c r="H2598" s="31" t="s">
        <v>3177</v>
      </c>
      <c r="I2598" s="31"/>
      <c r="J2598" s="84" t="s">
        <v>106</v>
      </c>
      <c r="K2598" s="31" t="s">
        <v>36</v>
      </c>
      <c r="L2598" s="31" t="s">
        <v>95</v>
      </c>
      <c r="M2598" s="169">
        <v>45516</v>
      </c>
      <c r="N2598" s="148"/>
      <c r="O2598" s="106" t="s">
        <v>43</v>
      </c>
      <c r="P2598" s="43" t="s">
        <v>3178</v>
      </c>
      <c r="Q2598" s="31"/>
      <c r="R2598" s="84" t="s">
        <v>106</v>
      </c>
      <c r="S2598" s="31" t="s">
        <v>36</v>
      </c>
      <c r="T2598" s="31" t="s">
        <v>95</v>
      </c>
      <c r="U2598" s="169">
        <v>45516</v>
      </c>
      <c r="V2598" s="150"/>
      <c r="W2598" s="141" t="str" cm="1">
        <f t="array" ref="W2598">IF(SUM(LEN(B2598:V2598))=0,"",IF(OR(OR(ISBLANK(F2598),SUM(LEN(C2598),LEN(D2598))=0),AND(NOT(E2598="Unknown"),ISBLANK(J2598)),AND(NOT(O2598="Unknown"),ISBLANK(R2598))),"Missing Information", INDEX(Table15[Entire Service Line Classification], MATCH(SUMIFS(Table15[Unique ID],Table15[System-Owned Portion],E2598,Table15[If Material Anything Other than "Lead" in Column E,Was Material Ever Previously Lead?],G2598,Table15[Customer-Owned Portion],O2598),Table15[Unique ID],0),0)))</f>
        <v>Non-lead</v>
      </c>
      <c r="X2598"/>
    </row>
    <row r="2599" spans="2:24" ht="30" x14ac:dyDescent="0.25">
      <c r="B2599" s="146">
        <v>26367246</v>
      </c>
      <c r="C2599" s="31" t="s">
        <v>2929</v>
      </c>
      <c r="D2599" s="31">
        <v>2829</v>
      </c>
      <c r="E2599" s="44" t="s">
        <v>43</v>
      </c>
      <c r="F2599" s="43" t="s">
        <v>34</v>
      </c>
      <c r="G2599" s="84" t="s">
        <v>34</v>
      </c>
      <c r="H2599" s="31" t="s">
        <v>3177</v>
      </c>
      <c r="I2599" s="31"/>
      <c r="J2599" s="84" t="s">
        <v>106</v>
      </c>
      <c r="K2599" s="31" t="s">
        <v>36</v>
      </c>
      <c r="L2599" s="31" t="s">
        <v>95</v>
      </c>
      <c r="M2599" s="169">
        <v>45516</v>
      </c>
      <c r="N2599" s="148"/>
      <c r="O2599" s="106" t="s">
        <v>35</v>
      </c>
      <c r="P2599" s="43" t="s">
        <v>3178</v>
      </c>
      <c r="Q2599" s="31"/>
      <c r="R2599" s="84" t="s">
        <v>106</v>
      </c>
      <c r="S2599" s="31" t="s">
        <v>36</v>
      </c>
      <c r="T2599" s="31" t="s">
        <v>95</v>
      </c>
      <c r="U2599" s="169">
        <v>45516</v>
      </c>
      <c r="V2599" s="150"/>
      <c r="W2599" s="141" t="str" cm="1">
        <f t="array" ref="W2599">IF(SUM(LEN(B2599:V2599))=0,"",IF(OR(OR(ISBLANK(F2599),SUM(LEN(C2599),LEN(D2599))=0),AND(NOT(E2599="Unknown"),ISBLANK(J2599)),AND(NOT(O2599="Unknown"),ISBLANK(R2599))),"Missing Information", INDEX(Table15[Entire Service Line Classification], MATCH(SUMIFS(Table15[Unique ID],Table15[System-Owned Portion],E2599,Table15[If Material Anything Other than "Lead" in Column E,Was Material Ever Previously Lead?],G2599,Table15[Customer-Owned Portion],O2599),Table15[Unique ID],0),0)))</f>
        <v>Non-lead</v>
      </c>
      <c r="X2599"/>
    </row>
    <row r="2600" spans="2:24" ht="30" x14ac:dyDescent="0.25">
      <c r="B2600" s="146">
        <v>26367251</v>
      </c>
      <c r="C2600" s="31" t="s">
        <v>2930</v>
      </c>
      <c r="D2600" s="31">
        <v>2830</v>
      </c>
      <c r="E2600" s="44" t="s">
        <v>43</v>
      </c>
      <c r="F2600" s="43" t="s">
        <v>34</v>
      </c>
      <c r="G2600" s="84" t="s">
        <v>34</v>
      </c>
      <c r="H2600" s="31" t="s">
        <v>3177</v>
      </c>
      <c r="I2600" s="31"/>
      <c r="J2600" s="84" t="s">
        <v>106</v>
      </c>
      <c r="K2600" s="31" t="s">
        <v>36</v>
      </c>
      <c r="L2600" s="31" t="s">
        <v>95</v>
      </c>
      <c r="M2600" s="169">
        <v>45516</v>
      </c>
      <c r="N2600" s="148"/>
      <c r="O2600" s="106" t="s">
        <v>42</v>
      </c>
      <c r="P2600" s="43" t="s">
        <v>3178</v>
      </c>
      <c r="Q2600" s="31"/>
      <c r="R2600" s="84" t="s">
        <v>106</v>
      </c>
      <c r="S2600" s="31" t="s">
        <v>36</v>
      </c>
      <c r="T2600" s="31" t="s">
        <v>95</v>
      </c>
      <c r="U2600" s="169">
        <v>45516</v>
      </c>
      <c r="V2600" s="150"/>
      <c r="W2600" s="141" t="str" cm="1">
        <f t="array" ref="W2600">IF(SUM(LEN(B2600:V2600))=0,"",IF(OR(OR(ISBLANK(F2600),SUM(LEN(C2600),LEN(D2600))=0),AND(NOT(E2600="Unknown"),ISBLANK(J2600)),AND(NOT(O2600="Unknown"),ISBLANK(R2600))),"Missing Information", INDEX(Table15[Entire Service Line Classification], MATCH(SUMIFS(Table15[Unique ID],Table15[System-Owned Portion],E2600,Table15[If Material Anything Other than "Lead" in Column E,Was Material Ever Previously Lead?],G2600,Table15[Customer-Owned Portion],O2600),Table15[Unique ID],0),0)))</f>
        <v>Non-lead</v>
      </c>
      <c r="X2600"/>
    </row>
    <row r="2601" spans="2:24" ht="30" x14ac:dyDescent="0.25">
      <c r="B2601" s="146">
        <v>26367249</v>
      </c>
      <c r="C2601" s="31" t="s">
        <v>2931</v>
      </c>
      <c r="D2601" s="31">
        <v>2831</v>
      </c>
      <c r="E2601" s="44" t="s">
        <v>43</v>
      </c>
      <c r="F2601" s="43" t="s">
        <v>34</v>
      </c>
      <c r="G2601" s="84" t="s">
        <v>34</v>
      </c>
      <c r="H2601" s="31" t="s">
        <v>3177</v>
      </c>
      <c r="I2601" s="31"/>
      <c r="J2601" s="84" t="s">
        <v>106</v>
      </c>
      <c r="K2601" s="31" t="s">
        <v>36</v>
      </c>
      <c r="L2601" s="31" t="s">
        <v>95</v>
      </c>
      <c r="M2601" s="169">
        <v>45516</v>
      </c>
      <c r="N2601" s="148"/>
      <c r="O2601" s="106" t="s">
        <v>43</v>
      </c>
      <c r="P2601" s="43" t="s">
        <v>3178</v>
      </c>
      <c r="Q2601" s="31"/>
      <c r="R2601" s="84" t="s">
        <v>106</v>
      </c>
      <c r="S2601" s="31" t="s">
        <v>36</v>
      </c>
      <c r="T2601" s="31" t="s">
        <v>95</v>
      </c>
      <c r="U2601" s="169">
        <v>45516</v>
      </c>
      <c r="V2601" s="150"/>
      <c r="W2601" s="141" t="str" cm="1">
        <f t="array" ref="W2601">IF(SUM(LEN(B2601:V2601))=0,"",IF(OR(OR(ISBLANK(F2601),SUM(LEN(C2601),LEN(D2601))=0),AND(NOT(E2601="Unknown"),ISBLANK(J2601)),AND(NOT(O2601="Unknown"),ISBLANK(R2601))),"Missing Information", INDEX(Table15[Entire Service Line Classification], MATCH(SUMIFS(Table15[Unique ID],Table15[System-Owned Portion],E2601,Table15[If Material Anything Other than "Lead" in Column E,Was Material Ever Previously Lead?],G2601,Table15[Customer-Owned Portion],O2601),Table15[Unique ID],0),0)))</f>
        <v>Non-lead</v>
      </c>
      <c r="X2601"/>
    </row>
    <row r="2602" spans="2:24" ht="30" x14ac:dyDescent="0.25">
      <c r="B2602" s="146">
        <v>26367255</v>
      </c>
      <c r="C2602" s="31" t="s">
        <v>2932</v>
      </c>
      <c r="D2602" s="31">
        <v>2832</v>
      </c>
      <c r="E2602" s="44" t="s">
        <v>43</v>
      </c>
      <c r="F2602" s="43" t="s">
        <v>34</v>
      </c>
      <c r="G2602" s="84" t="s">
        <v>34</v>
      </c>
      <c r="H2602" s="31" t="s">
        <v>3177</v>
      </c>
      <c r="I2602" s="31"/>
      <c r="J2602" s="84" t="s">
        <v>106</v>
      </c>
      <c r="K2602" s="31" t="s">
        <v>36</v>
      </c>
      <c r="L2602" s="31" t="s">
        <v>95</v>
      </c>
      <c r="M2602" s="169">
        <v>45516</v>
      </c>
      <c r="N2602" s="148"/>
      <c r="O2602" s="106" t="s">
        <v>43</v>
      </c>
      <c r="P2602" s="43" t="s">
        <v>3178</v>
      </c>
      <c r="Q2602" s="31"/>
      <c r="R2602" s="84" t="s">
        <v>106</v>
      </c>
      <c r="S2602" s="31" t="s">
        <v>36</v>
      </c>
      <c r="T2602" s="31" t="s">
        <v>95</v>
      </c>
      <c r="U2602" s="169">
        <v>45516</v>
      </c>
      <c r="V2602" s="150"/>
      <c r="W2602" s="141" t="str" cm="1">
        <f t="array" ref="W2602">IF(SUM(LEN(B2602:V2602))=0,"",IF(OR(OR(ISBLANK(F2602),SUM(LEN(C2602),LEN(D2602))=0),AND(NOT(E2602="Unknown"),ISBLANK(J2602)),AND(NOT(O2602="Unknown"),ISBLANK(R2602))),"Missing Information", INDEX(Table15[Entire Service Line Classification], MATCH(SUMIFS(Table15[Unique ID],Table15[System-Owned Portion],E2602,Table15[If Material Anything Other than "Lead" in Column E,Was Material Ever Previously Lead?],G2602,Table15[Customer-Owned Portion],O2602),Table15[Unique ID],0),0)))</f>
        <v>Non-lead</v>
      </c>
      <c r="X2602"/>
    </row>
    <row r="2603" spans="2:24" ht="30" x14ac:dyDescent="0.25">
      <c r="B2603" s="146">
        <v>26367257</v>
      </c>
      <c r="C2603" s="31" t="s">
        <v>2933</v>
      </c>
      <c r="D2603" s="31">
        <v>2833</v>
      </c>
      <c r="E2603" s="44" t="s">
        <v>43</v>
      </c>
      <c r="F2603" s="43" t="s">
        <v>34</v>
      </c>
      <c r="G2603" s="84" t="s">
        <v>34</v>
      </c>
      <c r="H2603" s="31" t="s">
        <v>3177</v>
      </c>
      <c r="I2603" s="31"/>
      <c r="J2603" s="84" t="s">
        <v>106</v>
      </c>
      <c r="K2603" s="31" t="s">
        <v>36</v>
      </c>
      <c r="L2603" s="31" t="s">
        <v>95</v>
      </c>
      <c r="M2603" s="169">
        <v>45516</v>
      </c>
      <c r="N2603" s="148"/>
      <c r="O2603" s="106" t="s">
        <v>43</v>
      </c>
      <c r="P2603" s="43" t="s">
        <v>3178</v>
      </c>
      <c r="Q2603" s="31"/>
      <c r="R2603" s="84" t="s">
        <v>106</v>
      </c>
      <c r="S2603" s="31" t="s">
        <v>36</v>
      </c>
      <c r="T2603" s="31" t="s">
        <v>95</v>
      </c>
      <c r="U2603" s="169">
        <v>45516</v>
      </c>
      <c r="V2603" s="150"/>
      <c r="W2603" s="141" t="str" cm="1">
        <f t="array" ref="W2603">IF(SUM(LEN(B2603:V2603))=0,"",IF(OR(OR(ISBLANK(F2603),SUM(LEN(C2603),LEN(D2603))=0),AND(NOT(E2603="Unknown"),ISBLANK(J2603)),AND(NOT(O2603="Unknown"),ISBLANK(R2603))),"Missing Information", INDEX(Table15[Entire Service Line Classification], MATCH(SUMIFS(Table15[Unique ID],Table15[System-Owned Portion],E2603,Table15[If Material Anything Other than "Lead" in Column E,Was Material Ever Previously Lead?],G2603,Table15[Customer-Owned Portion],O2603),Table15[Unique ID],0),0)))</f>
        <v>Non-lead</v>
      </c>
      <c r="X2603"/>
    </row>
    <row r="2604" spans="2:24" ht="30" x14ac:dyDescent="0.25">
      <c r="B2604" s="146">
        <v>26367254</v>
      </c>
      <c r="C2604" s="31" t="s">
        <v>2934</v>
      </c>
      <c r="D2604" s="31">
        <v>2834</v>
      </c>
      <c r="E2604" s="44" t="s">
        <v>43</v>
      </c>
      <c r="F2604" s="43" t="s">
        <v>34</v>
      </c>
      <c r="G2604" s="84" t="s">
        <v>34</v>
      </c>
      <c r="H2604" s="31" t="s">
        <v>3177</v>
      </c>
      <c r="I2604" s="31"/>
      <c r="J2604" s="84" t="s">
        <v>106</v>
      </c>
      <c r="K2604" s="31" t="s">
        <v>36</v>
      </c>
      <c r="L2604" s="31" t="s">
        <v>95</v>
      </c>
      <c r="M2604" s="169">
        <v>45516</v>
      </c>
      <c r="N2604" s="148"/>
      <c r="O2604" s="106" t="s">
        <v>43</v>
      </c>
      <c r="P2604" s="43" t="s">
        <v>3178</v>
      </c>
      <c r="Q2604" s="31"/>
      <c r="R2604" s="84" t="s">
        <v>106</v>
      </c>
      <c r="S2604" s="31" t="s">
        <v>36</v>
      </c>
      <c r="T2604" s="31" t="s">
        <v>95</v>
      </c>
      <c r="U2604" s="169">
        <v>45516</v>
      </c>
      <c r="V2604" s="150"/>
      <c r="W2604" s="141" t="str" cm="1">
        <f t="array" ref="W2604">IF(SUM(LEN(B2604:V2604))=0,"",IF(OR(OR(ISBLANK(F2604),SUM(LEN(C2604),LEN(D2604))=0),AND(NOT(E2604="Unknown"),ISBLANK(J2604)),AND(NOT(O2604="Unknown"),ISBLANK(R2604))),"Missing Information", INDEX(Table15[Entire Service Line Classification], MATCH(SUMIFS(Table15[Unique ID],Table15[System-Owned Portion],E2604,Table15[If Material Anything Other than "Lead" in Column E,Was Material Ever Previously Lead?],G2604,Table15[Customer-Owned Portion],O2604),Table15[Unique ID],0),0)))</f>
        <v>Non-lead</v>
      </c>
      <c r="X2604"/>
    </row>
    <row r="2605" spans="2:24" ht="30" x14ac:dyDescent="0.25">
      <c r="B2605" s="146">
        <v>26367259</v>
      </c>
      <c r="C2605" s="31" t="s">
        <v>2935</v>
      </c>
      <c r="D2605" s="31">
        <v>2835</v>
      </c>
      <c r="E2605" s="44" t="s">
        <v>43</v>
      </c>
      <c r="F2605" s="43" t="s">
        <v>34</v>
      </c>
      <c r="G2605" s="84" t="s">
        <v>34</v>
      </c>
      <c r="H2605" s="31" t="s">
        <v>3177</v>
      </c>
      <c r="I2605" s="31"/>
      <c r="J2605" s="84" t="s">
        <v>106</v>
      </c>
      <c r="K2605" s="31" t="s">
        <v>36</v>
      </c>
      <c r="L2605" s="31" t="s">
        <v>95</v>
      </c>
      <c r="M2605" s="169">
        <v>45516</v>
      </c>
      <c r="N2605" s="148"/>
      <c r="O2605" s="106" t="s">
        <v>43</v>
      </c>
      <c r="P2605" s="43" t="s">
        <v>3178</v>
      </c>
      <c r="Q2605" s="31"/>
      <c r="R2605" s="84" t="s">
        <v>106</v>
      </c>
      <c r="S2605" s="31" t="s">
        <v>36</v>
      </c>
      <c r="T2605" s="31" t="s">
        <v>95</v>
      </c>
      <c r="U2605" s="169">
        <v>45516</v>
      </c>
      <c r="V2605" s="150"/>
      <c r="W2605" s="141" t="str" cm="1">
        <f t="array" ref="W2605">IF(SUM(LEN(B2605:V2605))=0,"",IF(OR(OR(ISBLANK(F2605),SUM(LEN(C2605),LEN(D2605))=0),AND(NOT(E2605="Unknown"),ISBLANK(J2605)),AND(NOT(O2605="Unknown"),ISBLANK(R2605))),"Missing Information", INDEX(Table15[Entire Service Line Classification], MATCH(SUMIFS(Table15[Unique ID],Table15[System-Owned Portion],E2605,Table15[If Material Anything Other than "Lead" in Column E,Was Material Ever Previously Lead?],G2605,Table15[Customer-Owned Portion],O2605),Table15[Unique ID],0),0)))</f>
        <v>Non-lead</v>
      </c>
      <c r="X2605"/>
    </row>
    <row r="2606" spans="2:24" ht="30" x14ac:dyDescent="0.25">
      <c r="B2606" s="146">
        <v>26367256</v>
      </c>
      <c r="C2606" s="31" t="s">
        <v>2936</v>
      </c>
      <c r="D2606" s="31">
        <v>2836</v>
      </c>
      <c r="E2606" s="44" t="s">
        <v>43</v>
      </c>
      <c r="F2606" s="43" t="s">
        <v>34</v>
      </c>
      <c r="G2606" s="84" t="s">
        <v>34</v>
      </c>
      <c r="H2606" s="31" t="s">
        <v>3177</v>
      </c>
      <c r="I2606" s="31"/>
      <c r="J2606" s="84" t="s">
        <v>106</v>
      </c>
      <c r="K2606" s="31" t="s">
        <v>36</v>
      </c>
      <c r="L2606" s="31" t="s">
        <v>95</v>
      </c>
      <c r="M2606" s="169">
        <v>45516</v>
      </c>
      <c r="N2606" s="148"/>
      <c r="O2606" s="106" t="s">
        <v>43</v>
      </c>
      <c r="P2606" s="43" t="s">
        <v>3178</v>
      </c>
      <c r="Q2606" s="31"/>
      <c r="R2606" s="84" t="s">
        <v>106</v>
      </c>
      <c r="S2606" s="31" t="s">
        <v>36</v>
      </c>
      <c r="T2606" s="31" t="s">
        <v>95</v>
      </c>
      <c r="U2606" s="169">
        <v>45516</v>
      </c>
      <c r="V2606" s="150"/>
      <c r="W2606" s="141" t="str" cm="1">
        <f t="array" ref="W2606">IF(SUM(LEN(B2606:V2606))=0,"",IF(OR(OR(ISBLANK(F2606),SUM(LEN(C2606),LEN(D2606))=0),AND(NOT(E2606="Unknown"),ISBLANK(J2606)),AND(NOT(O2606="Unknown"),ISBLANK(R2606))),"Missing Information", INDEX(Table15[Entire Service Line Classification], MATCH(SUMIFS(Table15[Unique ID],Table15[System-Owned Portion],E2606,Table15[If Material Anything Other than "Lead" in Column E,Was Material Ever Previously Lead?],G2606,Table15[Customer-Owned Portion],O2606),Table15[Unique ID],0),0)))</f>
        <v>Non-lead</v>
      </c>
      <c r="X2606"/>
    </row>
    <row r="2607" spans="2:24" ht="30" x14ac:dyDescent="0.25">
      <c r="B2607" s="146">
        <v>26367253</v>
      </c>
      <c r="C2607" s="31" t="s">
        <v>2937</v>
      </c>
      <c r="D2607" s="31">
        <v>2837</v>
      </c>
      <c r="E2607" s="44" t="s">
        <v>43</v>
      </c>
      <c r="F2607" s="43" t="s">
        <v>34</v>
      </c>
      <c r="G2607" s="84" t="s">
        <v>34</v>
      </c>
      <c r="H2607" s="31" t="s">
        <v>3177</v>
      </c>
      <c r="I2607" s="31"/>
      <c r="J2607" s="84" t="s">
        <v>106</v>
      </c>
      <c r="K2607" s="31" t="s">
        <v>36</v>
      </c>
      <c r="L2607" s="31" t="s">
        <v>95</v>
      </c>
      <c r="M2607" s="169">
        <v>45516</v>
      </c>
      <c r="N2607" s="148"/>
      <c r="O2607" s="106" t="s">
        <v>43</v>
      </c>
      <c r="P2607" s="43" t="s">
        <v>3178</v>
      </c>
      <c r="Q2607" s="31"/>
      <c r="R2607" s="84" t="s">
        <v>106</v>
      </c>
      <c r="S2607" s="31" t="s">
        <v>36</v>
      </c>
      <c r="T2607" s="31" t="s">
        <v>95</v>
      </c>
      <c r="U2607" s="169">
        <v>45516</v>
      </c>
      <c r="V2607" s="150"/>
      <c r="W2607" s="141" t="str" cm="1">
        <f t="array" ref="W2607">IF(SUM(LEN(B2607:V2607))=0,"",IF(OR(OR(ISBLANK(F2607),SUM(LEN(C2607),LEN(D2607))=0),AND(NOT(E2607="Unknown"),ISBLANK(J2607)),AND(NOT(O2607="Unknown"),ISBLANK(R2607))),"Missing Information", INDEX(Table15[Entire Service Line Classification], MATCH(SUMIFS(Table15[Unique ID],Table15[System-Owned Portion],E2607,Table15[If Material Anything Other than "Lead" in Column E,Was Material Ever Previously Lead?],G2607,Table15[Customer-Owned Portion],O2607),Table15[Unique ID],0),0)))</f>
        <v>Non-lead</v>
      </c>
      <c r="X2607"/>
    </row>
    <row r="2608" spans="2:24" ht="30" x14ac:dyDescent="0.25">
      <c r="B2608" s="146">
        <v>26366056</v>
      </c>
      <c r="C2608" s="31" t="s">
        <v>2938</v>
      </c>
      <c r="D2608" s="31">
        <v>2838</v>
      </c>
      <c r="E2608" s="44" t="s">
        <v>43</v>
      </c>
      <c r="F2608" s="43" t="s">
        <v>34</v>
      </c>
      <c r="G2608" s="84" t="s">
        <v>34</v>
      </c>
      <c r="H2608" s="31" t="s">
        <v>3177</v>
      </c>
      <c r="I2608" s="31"/>
      <c r="J2608" s="84" t="s">
        <v>106</v>
      </c>
      <c r="K2608" s="31" t="s">
        <v>36</v>
      </c>
      <c r="L2608" s="31" t="s">
        <v>95</v>
      </c>
      <c r="M2608" s="169">
        <v>45516</v>
      </c>
      <c r="N2608" s="148"/>
      <c r="O2608" s="106" t="s">
        <v>42</v>
      </c>
      <c r="P2608" s="43" t="s">
        <v>3178</v>
      </c>
      <c r="Q2608" s="31"/>
      <c r="R2608" s="84" t="s">
        <v>106</v>
      </c>
      <c r="S2608" s="31" t="s">
        <v>36</v>
      </c>
      <c r="T2608" s="31" t="s">
        <v>95</v>
      </c>
      <c r="U2608" s="169">
        <v>45516</v>
      </c>
      <c r="V2608" s="150"/>
      <c r="W2608" s="141" t="str" cm="1">
        <f t="array" ref="W2608">IF(SUM(LEN(B2608:V2608))=0,"",IF(OR(OR(ISBLANK(F2608),SUM(LEN(C2608),LEN(D2608))=0),AND(NOT(E2608="Unknown"),ISBLANK(J2608)),AND(NOT(O2608="Unknown"),ISBLANK(R2608))),"Missing Information", INDEX(Table15[Entire Service Line Classification], MATCH(SUMIFS(Table15[Unique ID],Table15[System-Owned Portion],E2608,Table15[If Material Anything Other than "Lead" in Column E,Was Material Ever Previously Lead?],G2608,Table15[Customer-Owned Portion],O2608),Table15[Unique ID],0),0)))</f>
        <v>Non-lead</v>
      </c>
      <c r="X2608"/>
    </row>
    <row r="2609" spans="2:24" ht="30" x14ac:dyDescent="0.25">
      <c r="B2609" s="146">
        <v>26367258</v>
      </c>
      <c r="C2609" s="31" t="s">
        <v>2939</v>
      </c>
      <c r="D2609" s="31">
        <v>2839</v>
      </c>
      <c r="E2609" s="44" t="s">
        <v>43</v>
      </c>
      <c r="F2609" s="43" t="s">
        <v>34</v>
      </c>
      <c r="G2609" s="84" t="s">
        <v>34</v>
      </c>
      <c r="H2609" s="31" t="s">
        <v>3177</v>
      </c>
      <c r="I2609" s="31"/>
      <c r="J2609" s="84" t="s">
        <v>106</v>
      </c>
      <c r="K2609" s="31" t="s">
        <v>36</v>
      </c>
      <c r="L2609" s="31" t="s">
        <v>95</v>
      </c>
      <c r="M2609" s="169">
        <v>45516</v>
      </c>
      <c r="N2609" s="148"/>
      <c r="O2609" s="106" t="s">
        <v>42</v>
      </c>
      <c r="P2609" s="43" t="s">
        <v>3178</v>
      </c>
      <c r="Q2609" s="31"/>
      <c r="R2609" s="84" t="s">
        <v>106</v>
      </c>
      <c r="S2609" s="31" t="s">
        <v>36</v>
      </c>
      <c r="T2609" s="31" t="s">
        <v>95</v>
      </c>
      <c r="U2609" s="169">
        <v>45516</v>
      </c>
      <c r="V2609" s="150"/>
      <c r="W2609" s="141" t="str" cm="1">
        <f t="array" ref="W2609">IF(SUM(LEN(B2609:V2609))=0,"",IF(OR(OR(ISBLANK(F2609),SUM(LEN(C2609),LEN(D2609))=0),AND(NOT(E2609="Unknown"),ISBLANK(J2609)),AND(NOT(O2609="Unknown"),ISBLANK(R2609))),"Missing Information", INDEX(Table15[Entire Service Line Classification], MATCH(SUMIFS(Table15[Unique ID],Table15[System-Owned Portion],E2609,Table15[If Material Anything Other than "Lead" in Column E,Was Material Ever Previously Lead?],G2609,Table15[Customer-Owned Portion],O2609),Table15[Unique ID],0),0)))</f>
        <v>Non-lead</v>
      </c>
      <c r="X2609"/>
    </row>
    <row r="2610" spans="2:24" ht="30" x14ac:dyDescent="0.25">
      <c r="B2610" s="146">
        <v>26367248</v>
      </c>
      <c r="C2610" s="31" t="s">
        <v>2940</v>
      </c>
      <c r="D2610" s="31">
        <v>2840</v>
      </c>
      <c r="E2610" s="44" t="s">
        <v>43</v>
      </c>
      <c r="F2610" s="43" t="s">
        <v>34</v>
      </c>
      <c r="G2610" s="84" t="s">
        <v>34</v>
      </c>
      <c r="H2610" s="31" t="s">
        <v>3177</v>
      </c>
      <c r="I2610" s="31"/>
      <c r="J2610" s="84" t="s">
        <v>106</v>
      </c>
      <c r="K2610" s="31" t="s">
        <v>36</v>
      </c>
      <c r="L2610" s="31" t="s">
        <v>95</v>
      </c>
      <c r="M2610" s="169">
        <v>45516</v>
      </c>
      <c r="N2610" s="148"/>
      <c r="O2610" s="106" t="s">
        <v>43</v>
      </c>
      <c r="P2610" s="43" t="s">
        <v>3178</v>
      </c>
      <c r="Q2610" s="31"/>
      <c r="R2610" s="84" t="s">
        <v>106</v>
      </c>
      <c r="S2610" s="31" t="s">
        <v>36</v>
      </c>
      <c r="T2610" s="31" t="s">
        <v>95</v>
      </c>
      <c r="U2610" s="169">
        <v>45516</v>
      </c>
      <c r="V2610" s="150"/>
      <c r="W2610" s="141" t="str" cm="1">
        <f t="array" ref="W2610">IF(SUM(LEN(B2610:V2610))=0,"",IF(OR(OR(ISBLANK(F2610),SUM(LEN(C2610),LEN(D2610))=0),AND(NOT(E2610="Unknown"),ISBLANK(J2610)),AND(NOT(O2610="Unknown"),ISBLANK(R2610))),"Missing Information", INDEX(Table15[Entire Service Line Classification], MATCH(SUMIFS(Table15[Unique ID],Table15[System-Owned Portion],E2610,Table15[If Material Anything Other than "Lead" in Column E,Was Material Ever Previously Lead?],G2610,Table15[Customer-Owned Portion],O2610),Table15[Unique ID],0),0)))</f>
        <v>Non-lead</v>
      </c>
      <c r="X2610"/>
    </row>
    <row r="2611" spans="2:24" ht="30" x14ac:dyDescent="0.25">
      <c r="B2611" s="146">
        <v>26366057</v>
      </c>
      <c r="C2611" s="31" t="s">
        <v>2941</v>
      </c>
      <c r="D2611" s="31">
        <v>2841</v>
      </c>
      <c r="E2611" s="44" t="s">
        <v>43</v>
      </c>
      <c r="F2611" s="43" t="s">
        <v>34</v>
      </c>
      <c r="G2611" s="84" t="s">
        <v>34</v>
      </c>
      <c r="H2611" s="31" t="s">
        <v>3177</v>
      </c>
      <c r="I2611" s="31"/>
      <c r="J2611" s="84" t="s">
        <v>106</v>
      </c>
      <c r="K2611" s="31" t="s">
        <v>36</v>
      </c>
      <c r="L2611" s="31" t="s">
        <v>95</v>
      </c>
      <c r="M2611" s="169">
        <v>45516</v>
      </c>
      <c r="N2611" s="148"/>
      <c r="O2611" s="106" t="s">
        <v>43</v>
      </c>
      <c r="P2611" s="43" t="s">
        <v>3178</v>
      </c>
      <c r="Q2611" s="31"/>
      <c r="R2611" s="84" t="s">
        <v>106</v>
      </c>
      <c r="S2611" s="31" t="s">
        <v>36</v>
      </c>
      <c r="T2611" s="31" t="s">
        <v>95</v>
      </c>
      <c r="U2611" s="169">
        <v>45516</v>
      </c>
      <c r="V2611" s="150"/>
      <c r="W2611" s="141" t="str" cm="1">
        <f t="array" ref="W2611">IF(SUM(LEN(B2611:V2611))=0,"",IF(OR(OR(ISBLANK(F2611),SUM(LEN(C2611),LEN(D2611))=0),AND(NOT(E2611="Unknown"),ISBLANK(J2611)),AND(NOT(O2611="Unknown"),ISBLANK(R2611))),"Missing Information", INDEX(Table15[Entire Service Line Classification], MATCH(SUMIFS(Table15[Unique ID],Table15[System-Owned Portion],E2611,Table15[If Material Anything Other than "Lead" in Column E,Was Material Ever Previously Lead?],G2611,Table15[Customer-Owned Portion],O2611),Table15[Unique ID],0),0)))</f>
        <v>Non-lead</v>
      </c>
      <c r="X2611"/>
    </row>
    <row r="2612" spans="2:24" ht="30" x14ac:dyDescent="0.25">
      <c r="B2612" s="146">
        <v>26367245</v>
      </c>
      <c r="C2612" s="31" t="s">
        <v>2942</v>
      </c>
      <c r="D2612" s="31">
        <v>2842</v>
      </c>
      <c r="E2612" s="44" t="s">
        <v>43</v>
      </c>
      <c r="F2612" s="43" t="s">
        <v>34</v>
      </c>
      <c r="G2612" s="84" t="s">
        <v>34</v>
      </c>
      <c r="H2612" s="31" t="s">
        <v>3177</v>
      </c>
      <c r="I2612" s="31"/>
      <c r="J2612" s="84" t="s">
        <v>106</v>
      </c>
      <c r="K2612" s="31" t="s">
        <v>36</v>
      </c>
      <c r="L2612" s="31" t="s">
        <v>95</v>
      </c>
      <c r="M2612" s="169">
        <v>45516</v>
      </c>
      <c r="N2612" s="148"/>
      <c r="O2612" s="106" t="s">
        <v>43</v>
      </c>
      <c r="P2612" s="43" t="s">
        <v>3178</v>
      </c>
      <c r="Q2612" s="31"/>
      <c r="R2612" s="84" t="s">
        <v>106</v>
      </c>
      <c r="S2612" s="31" t="s">
        <v>36</v>
      </c>
      <c r="T2612" s="31" t="s">
        <v>95</v>
      </c>
      <c r="U2612" s="169">
        <v>45516</v>
      </c>
      <c r="V2612" s="150"/>
      <c r="W2612" s="141" t="str" cm="1">
        <f t="array" ref="W2612">IF(SUM(LEN(B2612:V2612))=0,"",IF(OR(OR(ISBLANK(F2612),SUM(LEN(C2612),LEN(D2612))=0),AND(NOT(E2612="Unknown"),ISBLANK(J2612)),AND(NOT(O2612="Unknown"),ISBLANK(R2612))),"Missing Information", INDEX(Table15[Entire Service Line Classification], MATCH(SUMIFS(Table15[Unique ID],Table15[System-Owned Portion],E2612,Table15[If Material Anything Other than "Lead" in Column E,Was Material Ever Previously Lead?],G2612,Table15[Customer-Owned Portion],O2612),Table15[Unique ID],0),0)))</f>
        <v>Non-lead</v>
      </c>
      <c r="X2612"/>
    </row>
    <row r="2613" spans="2:24" ht="30" x14ac:dyDescent="0.25">
      <c r="B2613" s="146">
        <v>26366053</v>
      </c>
      <c r="C2613" s="31" t="s">
        <v>2943</v>
      </c>
      <c r="D2613" s="31">
        <v>2843</v>
      </c>
      <c r="E2613" s="44" t="s">
        <v>43</v>
      </c>
      <c r="F2613" s="43" t="s">
        <v>34</v>
      </c>
      <c r="G2613" s="84" t="s">
        <v>34</v>
      </c>
      <c r="H2613" s="31" t="s">
        <v>3177</v>
      </c>
      <c r="I2613" s="31"/>
      <c r="J2613" s="84" t="s">
        <v>106</v>
      </c>
      <c r="K2613" s="31" t="s">
        <v>36</v>
      </c>
      <c r="L2613" s="31" t="s">
        <v>95</v>
      </c>
      <c r="M2613" s="169">
        <v>45516</v>
      </c>
      <c r="N2613" s="148"/>
      <c r="O2613" s="106" t="s">
        <v>43</v>
      </c>
      <c r="P2613" s="43" t="s">
        <v>3178</v>
      </c>
      <c r="Q2613" s="31"/>
      <c r="R2613" s="84" t="s">
        <v>106</v>
      </c>
      <c r="S2613" s="31" t="s">
        <v>36</v>
      </c>
      <c r="T2613" s="31" t="s">
        <v>95</v>
      </c>
      <c r="U2613" s="169">
        <v>45516</v>
      </c>
      <c r="V2613" s="150"/>
      <c r="W2613" s="141" t="str" cm="1">
        <f t="array" ref="W2613">IF(SUM(LEN(B2613:V2613))=0,"",IF(OR(OR(ISBLANK(F2613),SUM(LEN(C2613),LEN(D2613))=0),AND(NOT(E2613="Unknown"),ISBLANK(J2613)),AND(NOT(O2613="Unknown"),ISBLANK(R2613))),"Missing Information", INDEX(Table15[Entire Service Line Classification], MATCH(SUMIFS(Table15[Unique ID],Table15[System-Owned Portion],E2613,Table15[If Material Anything Other than "Lead" in Column E,Was Material Ever Previously Lead?],G2613,Table15[Customer-Owned Portion],O2613),Table15[Unique ID],0),0)))</f>
        <v>Non-lead</v>
      </c>
      <c r="X2613"/>
    </row>
    <row r="2614" spans="2:24" ht="30" x14ac:dyDescent="0.25">
      <c r="B2614" s="146">
        <v>26366054</v>
      </c>
      <c r="C2614" s="31" t="s">
        <v>2944</v>
      </c>
      <c r="D2614" s="31">
        <v>2844</v>
      </c>
      <c r="E2614" s="44" t="s">
        <v>43</v>
      </c>
      <c r="F2614" s="43" t="s">
        <v>34</v>
      </c>
      <c r="G2614" s="84" t="s">
        <v>34</v>
      </c>
      <c r="H2614" s="31" t="s">
        <v>3177</v>
      </c>
      <c r="I2614" s="31"/>
      <c r="J2614" s="84" t="s">
        <v>106</v>
      </c>
      <c r="K2614" s="31" t="s">
        <v>36</v>
      </c>
      <c r="L2614" s="31" t="s">
        <v>95</v>
      </c>
      <c r="M2614" s="169">
        <v>45516</v>
      </c>
      <c r="N2614" s="148"/>
      <c r="O2614" s="106" t="s">
        <v>42</v>
      </c>
      <c r="P2614" s="43" t="s">
        <v>3178</v>
      </c>
      <c r="Q2614" s="31"/>
      <c r="R2614" s="84" t="s">
        <v>106</v>
      </c>
      <c r="S2614" s="31" t="s">
        <v>36</v>
      </c>
      <c r="T2614" s="31" t="s">
        <v>95</v>
      </c>
      <c r="U2614" s="169">
        <v>45516</v>
      </c>
      <c r="V2614" s="150"/>
      <c r="W2614" s="141" t="str" cm="1">
        <f t="array" ref="W2614">IF(SUM(LEN(B2614:V2614))=0,"",IF(OR(OR(ISBLANK(F2614),SUM(LEN(C2614),LEN(D2614))=0),AND(NOT(E2614="Unknown"),ISBLANK(J2614)),AND(NOT(O2614="Unknown"),ISBLANK(R2614))),"Missing Information", INDEX(Table15[Entire Service Line Classification], MATCH(SUMIFS(Table15[Unique ID],Table15[System-Owned Portion],E2614,Table15[If Material Anything Other than "Lead" in Column E,Was Material Ever Previously Lead?],G2614,Table15[Customer-Owned Portion],O2614),Table15[Unique ID],0),0)))</f>
        <v>Non-lead</v>
      </c>
      <c r="X2614"/>
    </row>
    <row r="2615" spans="2:24" ht="30" x14ac:dyDescent="0.25">
      <c r="B2615" s="146">
        <v>26366058</v>
      </c>
      <c r="C2615" s="31" t="s">
        <v>2945</v>
      </c>
      <c r="D2615" s="31">
        <v>2845</v>
      </c>
      <c r="E2615" s="44" t="s">
        <v>43</v>
      </c>
      <c r="F2615" s="43" t="s">
        <v>34</v>
      </c>
      <c r="G2615" s="84" t="s">
        <v>34</v>
      </c>
      <c r="H2615" s="31" t="s">
        <v>3177</v>
      </c>
      <c r="I2615" s="31"/>
      <c r="J2615" s="84" t="s">
        <v>106</v>
      </c>
      <c r="K2615" s="31" t="s">
        <v>36</v>
      </c>
      <c r="L2615" s="31" t="s">
        <v>95</v>
      </c>
      <c r="M2615" s="169">
        <v>45516</v>
      </c>
      <c r="N2615" s="148"/>
      <c r="O2615" s="106" t="s">
        <v>42</v>
      </c>
      <c r="P2615" s="43" t="s">
        <v>3178</v>
      </c>
      <c r="Q2615" s="31"/>
      <c r="R2615" s="84" t="s">
        <v>106</v>
      </c>
      <c r="S2615" s="31" t="s">
        <v>36</v>
      </c>
      <c r="T2615" s="31" t="s">
        <v>95</v>
      </c>
      <c r="U2615" s="169">
        <v>45516</v>
      </c>
      <c r="V2615" s="150"/>
      <c r="W2615" s="141" t="str" cm="1">
        <f t="array" ref="W2615">IF(SUM(LEN(B2615:V2615))=0,"",IF(OR(OR(ISBLANK(F2615),SUM(LEN(C2615),LEN(D2615))=0),AND(NOT(E2615="Unknown"),ISBLANK(J2615)),AND(NOT(O2615="Unknown"),ISBLANK(R2615))),"Missing Information", INDEX(Table15[Entire Service Line Classification], MATCH(SUMIFS(Table15[Unique ID],Table15[System-Owned Portion],E2615,Table15[If Material Anything Other than "Lead" in Column E,Was Material Ever Previously Lead?],G2615,Table15[Customer-Owned Portion],O2615),Table15[Unique ID],0),0)))</f>
        <v>Non-lead</v>
      </c>
      <c r="X2615"/>
    </row>
    <row r="2616" spans="2:24" ht="30" x14ac:dyDescent="0.25">
      <c r="B2616" s="146">
        <v>26366060</v>
      </c>
      <c r="C2616" s="31" t="s">
        <v>2946</v>
      </c>
      <c r="D2616" s="31">
        <v>2846</v>
      </c>
      <c r="E2616" s="44" t="s">
        <v>43</v>
      </c>
      <c r="F2616" s="43" t="s">
        <v>34</v>
      </c>
      <c r="G2616" s="84" t="s">
        <v>34</v>
      </c>
      <c r="H2616" s="31" t="s">
        <v>3177</v>
      </c>
      <c r="I2616" s="31"/>
      <c r="J2616" s="84" t="s">
        <v>106</v>
      </c>
      <c r="K2616" s="31" t="s">
        <v>36</v>
      </c>
      <c r="L2616" s="31" t="s">
        <v>95</v>
      </c>
      <c r="M2616" s="169">
        <v>45516</v>
      </c>
      <c r="N2616" s="148"/>
      <c r="O2616" s="106" t="s">
        <v>43</v>
      </c>
      <c r="P2616" s="43" t="s">
        <v>3178</v>
      </c>
      <c r="Q2616" s="31"/>
      <c r="R2616" s="84" t="s">
        <v>106</v>
      </c>
      <c r="S2616" s="31" t="s">
        <v>36</v>
      </c>
      <c r="T2616" s="31" t="s">
        <v>95</v>
      </c>
      <c r="U2616" s="169">
        <v>45516</v>
      </c>
      <c r="V2616" s="150"/>
      <c r="W2616" s="141" t="str" cm="1">
        <f t="array" ref="W2616">IF(SUM(LEN(B2616:V2616))=0,"",IF(OR(OR(ISBLANK(F2616),SUM(LEN(C2616),LEN(D2616))=0),AND(NOT(E2616="Unknown"),ISBLANK(J2616)),AND(NOT(O2616="Unknown"),ISBLANK(R2616))),"Missing Information", INDEX(Table15[Entire Service Line Classification], MATCH(SUMIFS(Table15[Unique ID],Table15[System-Owned Portion],E2616,Table15[If Material Anything Other than "Lead" in Column E,Was Material Ever Previously Lead?],G2616,Table15[Customer-Owned Portion],O2616),Table15[Unique ID],0),0)))</f>
        <v>Non-lead</v>
      </c>
      <c r="X2616"/>
    </row>
    <row r="2617" spans="2:24" ht="30" x14ac:dyDescent="0.25">
      <c r="B2617" s="146">
        <v>26365994</v>
      </c>
      <c r="C2617" s="31" t="s">
        <v>2947</v>
      </c>
      <c r="D2617" s="31">
        <v>2847</v>
      </c>
      <c r="E2617" s="44" t="s">
        <v>43</v>
      </c>
      <c r="F2617" s="43" t="s">
        <v>34</v>
      </c>
      <c r="G2617" s="84" t="s">
        <v>34</v>
      </c>
      <c r="H2617" s="31" t="s">
        <v>3177</v>
      </c>
      <c r="I2617" s="31"/>
      <c r="J2617" s="84" t="s">
        <v>106</v>
      </c>
      <c r="K2617" s="31" t="s">
        <v>36</v>
      </c>
      <c r="L2617" s="31" t="s">
        <v>95</v>
      </c>
      <c r="M2617" s="169">
        <v>45516</v>
      </c>
      <c r="N2617" s="148"/>
      <c r="O2617" s="106" t="s">
        <v>42</v>
      </c>
      <c r="P2617" s="43" t="s">
        <v>3178</v>
      </c>
      <c r="Q2617" s="31"/>
      <c r="R2617" s="84" t="s">
        <v>106</v>
      </c>
      <c r="S2617" s="31" t="s">
        <v>36</v>
      </c>
      <c r="T2617" s="31" t="s">
        <v>95</v>
      </c>
      <c r="U2617" s="169">
        <v>45516</v>
      </c>
      <c r="V2617" s="150"/>
      <c r="W2617" s="141" t="str" cm="1">
        <f t="array" ref="W2617">IF(SUM(LEN(B2617:V2617))=0,"",IF(OR(OR(ISBLANK(F2617),SUM(LEN(C2617),LEN(D2617))=0),AND(NOT(E2617="Unknown"),ISBLANK(J2617)),AND(NOT(O2617="Unknown"),ISBLANK(R2617))),"Missing Information", INDEX(Table15[Entire Service Line Classification], MATCH(SUMIFS(Table15[Unique ID],Table15[System-Owned Portion],E2617,Table15[If Material Anything Other than "Lead" in Column E,Was Material Ever Previously Lead?],G2617,Table15[Customer-Owned Portion],O2617),Table15[Unique ID],0),0)))</f>
        <v>Non-lead</v>
      </c>
      <c r="X2617"/>
    </row>
    <row r="2618" spans="2:24" ht="30" x14ac:dyDescent="0.25">
      <c r="B2618" s="146">
        <v>26365992</v>
      </c>
      <c r="C2618" s="31" t="s">
        <v>2948</v>
      </c>
      <c r="D2618" s="31">
        <v>2848</v>
      </c>
      <c r="E2618" s="44" t="s">
        <v>43</v>
      </c>
      <c r="F2618" s="43" t="s">
        <v>34</v>
      </c>
      <c r="G2618" s="84" t="s">
        <v>34</v>
      </c>
      <c r="H2618" s="31" t="s">
        <v>3177</v>
      </c>
      <c r="I2618" s="31"/>
      <c r="J2618" s="84" t="s">
        <v>106</v>
      </c>
      <c r="K2618" s="31" t="s">
        <v>36</v>
      </c>
      <c r="L2618" s="31" t="s">
        <v>95</v>
      </c>
      <c r="M2618" s="169">
        <v>45516</v>
      </c>
      <c r="N2618" s="148"/>
      <c r="O2618" s="106" t="s">
        <v>43</v>
      </c>
      <c r="P2618" s="43" t="s">
        <v>3178</v>
      </c>
      <c r="Q2618" s="31"/>
      <c r="R2618" s="84" t="s">
        <v>106</v>
      </c>
      <c r="S2618" s="31" t="s">
        <v>36</v>
      </c>
      <c r="T2618" s="31" t="s">
        <v>95</v>
      </c>
      <c r="U2618" s="169">
        <v>45516</v>
      </c>
      <c r="V2618" s="150"/>
      <c r="W2618" s="141" t="str" cm="1">
        <f t="array" ref="W2618">IF(SUM(LEN(B2618:V2618))=0,"",IF(OR(OR(ISBLANK(F2618),SUM(LEN(C2618),LEN(D2618))=0),AND(NOT(E2618="Unknown"),ISBLANK(J2618)),AND(NOT(O2618="Unknown"),ISBLANK(R2618))),"Missing Information", INDEX(Table15[Entire Service Line Classification], MATCH(SUMIFS(Table15[Unique ID],Table15[System-Owned Portion],E2618,Table15[If Material Anything Other than "Lead" in Column E,Was Material Ever Previously Lead?],G2618,Table15[Customer-Owned Portion],O2618),Table15[Unique ID],0),0)))</f>
        <v>Non-lead</v>
      </c>
      <c r="X2618"/>
    </row>
    <row r="2619" spans="2:24" ht="30" x14ac:dyDescent="0.25">
      <c r="B2619" s="146">
        <v>26359217</v>
      </c>
      <c r="C2619" s="31" t="s">
        <v>2949</v>
      </c>
      <c r="D2619" s="31">
        <v>2849</v>
      </c>
      <c r="E2619" s="44" t="s">
        <v>43</v>
      </c>
      <c r="F2619" s="43" t="s">
        <v>34</v>
      </c>
      <c r="G2619" s="84" t="s">
        <v>34</v>
      </c>
      <c r="H2619" s="31" t="s">
        <v>3177</v>
      </c>
      <c r="I2619" s="31"/>
      <c r="J2619" s="84" t="s">
        <v>106</v>
      </c>
      <c r="K2619" s="31" t="s">
        <v>36</v>
      </c>
      <c r="L2619" s="31" t="s">
        <v>95</v>
      </c>
      <c r="M2619" s="169">
        <v>45516</v>
      </c>
      <c r="N2619" s="148"/>
      <c r="O2619" s="106" t="s">
        <v>43</v>
      </c>
      <c r="P2619" s="43" t="s">
        <v>3178</v>
      </c>
      <c r="Q2619" s="31"/>
      <c r="R2619" s="84" t="s">
        <v>106</v>
      </c>
      <c r="S2619" s="31" t="s">
        <v>36</v>
      </c>
      <c r="T2619" s="31" t="s">
        <v>95</v>
      </c>
      <c r="U2619" s="169">
        <v>45516</v>
      </c>
      <c r="V2619" s="150"/>
      <c r="W2619" s="141" t="str" cm="1">
        <f t="array" ref="W2619">IF(SUM(LEN(B2619:V2619))=0,"",IF(OR(OR(ISBLANK(F2619),SUM(LEN(C2619),LEN(D2619))=0),AND(NOT(E2619="Unknown"),ISBLANK(J2619)),AND(NOT(O2619="Unknown"),ISBLANK(R2619))),"Missing Information", INDEX(Table15[Entire Service Line Classification], MATCH(SUMIFS(Table15[Unique ID],Table15[System-Owned Portion],E2619,Table15[If Material Anything Other than "Lead" in Column E,Was Material Ever Previously Lead?],G2619,Table15[Customer-Owned Portion],O2619),Table15[Unique ID],0),0)))</f>
        <v>Non-lead</v>
      </c>
      <c r="X2619"/>
    </row>
    <row r="2620" spans="2:24" ht="30" x14ac:dyDescent="0.25">
      <c r="B2620" s="146" t="s">
        <v>336</v>
      </c>
      <c r="C2620" s="31" t="s">
        <v>2950</v>
      </c>
      <c r="D2620" s="31">
        <v>284901</v>
      </c>
      <c r="E2620" s="44" t="s">
        <v>43</v>
      </c>
      <c r="F2620" s="43" t="s">
        <v>34</v>
      </c>
      <c r="G2620" s="84" t="s">
        <v>34</v>
      </c>
      <c r="H2620" s="31" t="s">
        <v>3177</v>
      </c>
      <c r="I2620" s="31"/>
      <c r="J2620" s="84" t="s">
        <v>106</v>
      </c>
      <c r="K2620" s="31" t="s">
        <v>36</v>
      </c>
      <c r="L2620" s="31" t="s">
        <v>95</v>
      </c>
      <c r="M2620" s="169">
        <v>45516</v>
      </c>
      <c r="N2620" s="148"/>
      <c r="O2620" s="106" t="s">
        <v>42</v>
      </c>
      <c r="P2620" s="43" t="s">
        <v>3178</v>
      </c>
      <c r="Q2620" s="31"/>
      <c r="R2620" s="84" t="s">
        <v>106</v>
      </c>
      <c r="S2620" s="31" t="s">
        <v>36</v>
      </c>
      <c r="T2620" s="31" t="s">
        <v>95</v>
      </c>
      <c r="U2620" s="169">
        <v>45516</v>
      </c>
      <c r="V2620" s="150"/>
      <c r="W2620" s="141" t="str" cm="1">
        <f t="array" ref="W2620">IF(SUM(LEN(B2620:V2620))=0,"",IF(OR(OR(ISBLANK(F2620),SUM(LEN(C2620),LEN(D2620))=0),AND(NOT(E2620="Unknown"),ISBLANK(J2620)),AND(NOT(O2620="Unknown"),ISBLANK(R2620))),"Missing Information", INDEX(Table15[Entire Service Line Classification], MATCH(SUMIFS(Table15[Unique ID],Table15[System-Owned Portion],E2620,Table15[If Material Anything Other than "Lead" in Column E,Was Material Ever Previously Lead?],G2620,Table15[Customer-Owned Portion],O2620),Table15[Unique ID],0),0)))</f>
        <v>Non-lead</v>
      </c>
      <c r="X2620"/>
    </row>
    <row r="2621" spans="2:24" ht="30" x14ac:dyDescent="0.25">
      <c r="B2621" s="146">
        <v>26359233</v>
      </c>
      <c r="C2621" s="31" t="s">
        <v>2951</v>
      </c>
      <c r="D2621" s="31">
        <v>2850</v>
      </c>
      <c r="E2621" s="44" t="s">
        <v>43</v>
      </c>
      <c r="F2621" s="43" t="s">
        <v>34</v>
      </c>
      <c r="G2621" s="84" t="s">
        <v>34</v>
      </c>
      <c r="H2621" s="31" t="s">
        <v>3177</v>
      </c>
      <c r="I2621" s="31"/>
      <c r="J2621" s="84" t="s">
        <v>106</v>
      </c>
      <c r="K2621" s="31" t="s">
        <v>36</v>
      </c>
      <c r="L2621" s="31" t="s">
        <v>95</v>
      </c>
      <c r="M2621" s="169">
        <v>45516</v>
      </c>
      <c r="N2621" s="148"/>
      <c r="O2621" s="106" t="s">
        <v>42</v>
      </c>
      <c r="P2621" s="43" t="s">
        <v>3178</v>
      </c>
      <c r="Q2621" s="31"/>
      <c r="R2621" s="84" t="s">
        <v>106</v>
      </c>
      <c r="S2621" s="31" t="s">
        <v>36</v>
      </c>
      <c r="T2621" s="31" t="s">
        <v>95</v>
      </c>
      <c r="U2621" s="169">
        <v>45516</v>
      </c>
      <c r="V2621" s="150"/>
      <c r="W2621" s="141" t="str" cm="1">
        <f t="array" ref="W2621">IF(SUM(LEN(B2621:V2621))=0,"",IF(OR(OR(ISBLANK(F2621),SUM(LEN(C2621),LEN(D2621))=0),AND(NOT(E2621="Unknown"),ISBLANK(J2621)),AND(NOT(O2621="Unknown"),ISBLANK(R2621))),"Missing Information", INDEX(Table15[Entire Service Line Classification], MATCH(SUMIFS(Table15[Unique ID],Table15[System-Owned Portion],E2621,Table15[If Material Anything Other than "Lead" in Column E,Was Material Ever Previously Lead?],G2621,Table15[Customer-Owned Portion],O2621),Table15[Unique ID],0),0)))</f>
        <v>Non-lead</v>
      </c>
      <c r="X2621"/>
    </row>
    <row r="2622" spans="2:24" ht="30" x14ac:dyDescent="0.25">
      <c r="B2622" s="146">
        <v>26367233</v>
      </c>
      <c r="C2622" s="31" t="s">
        <v>2952</v>
      </c>
      <c r="D2622" s="31">
        <v>285001</v>
      </c>
      <c r="E2622" s="44" t="s">
        <v>43</v>
      </c>
      <c r="F2622" s="43" t="s">
        <v>34</v>
      </c>
      <c r="G2622" s="84" t="s">
        <v>34</v>
      </c>
      <c r="H2622" s="31" t="s">
        <v>3177</v>
      </c>
      <c r="I2622" s="31"/>
      <c r="J2622" s="84" t="s">
        <v>106</v>
      </c>
      <c r="K2622" s="31" t="s">
        <v>36</v>
      </c>
      <c r="L2622" s="31" t="s">
        <v>95</v>
      </c>
      <c r="M2622" s="169">
        <v>45516</v>
      </c>
      <c r="N2622" s="148"/>
      <c r="O2622" s="106" t="s">
        <v>43</v>
      </c>
      <c r="P2622" s="43" t="s">
        <v>3178</v>
      </c>
      <c r="Q2622" s="31"/>
      <c r="R2622" s="84" t="s">
        <v>106</v>
      </c>
      <c r="S2622" s="31" t="s">
        <v>36</v>
      </c>
      <c r="T2622" s="31" t="s">
        <v>95</v>
      </c>
      <c r="U2622" s="169">
        <v>45516</v>
      </c>
      <c r="V2622" s="150"/>
      <c r="W2622" s="141" t="str" cm="1">
        <f t="array" ref="W2622">IF(SUM(LEN(B2622:V2622))=0,"",IF(OR(OR(ISBLANK(F2622),SUM(LEN(C2622),LEN(D2622))=0),AND(NOT(E2622="Unknown"),ISBLANK(J2622)),AND(NOT(O2622="Unknown"),ISBLANK(R2622))),"Missing Information", INDEX(Table15[Entire Service Line Classification], MATCH(SUMIFS(Table15[Unique ID],Table15[System-Owned Portion],E2622,Table15[If Material Anything Other than "Lead" in Column E,Was Material Ever Previously Lead?],G2622,Table15[Customer-Owned Portion],O2622),Table15[Unique ID],0),0)))</f>
        <v>Non-lead</v>
      </c>
      <c r="X2622"/>
    </row>
    <row r="2623" spans="2:24" ht="30" x14ac:dyDescent="0.25">
      <c r="B2623" s="146">
        <v>26367232</v>
      </c>
      <c r="C2623" s="31" t="s">
        <v>2953</v>
      </c>
      <c r="D2623" s="31">
        <v>2851</v>
      </c>
      <c r="E2623" s="44" t="s">
        <v>43</v>
      </c>
      <c r="F2623" s="43" t="s">
        <v>34</v>
      </c>
      <c r="G2623" s="84" t="s">
        <v>34</v>
      </c>
      <c r="H2623" s="31" t="s">
        <v>3177</v>
      </c>
      <c r="I2623" s="31"/>
      <c r="J2623" s="84" t="s">
        <v>106</v>
      </c>
      <c r="K2623" s="31" t="s">
        <v>36</v>
      </c>
      <c r="L2623" s="31" t="s">
        <v>95</v>
      </c>
      <c r="M2623" s="169">
        <v>45516</v>
      </c>
      <c r="N2623" s="148"/>
      <c r="O2623" s="106" t="s">
        <v>42</v>
      </c>
      <c r="P2623" s="43" t="s">
        <v>3178</v>
      </c>
      <c r="Q2623" s="31"/>
      <c r="R2623" s="84" t="s">
        <v>106</v>
      </c>
      <c r="S2623" s="31" t="s">
        <v>36</v>
      </c>
      <c r="T2623" s="31" t="s">
        <v>95</v>
      </c>
      <c r="U2623" s="169">
        <v>45516</v>
      </c>
      <c r="V2623" s="150"/>
      <c r="W2623" s="141" t="str" cm="1">
        <f t="array" ref="W2623">IF(SUM(LEN(B2623:V2623))=0,"",IF(OR(OR(ISBLANK(F2623),SUM(LEN(C2623),LEN(D2623))=0),AND(NOT(E2623="Unknown"),ISBLANK(J2623)),AND(NOT(O2623="Unknown"),ISBLANK(R2623))),"Missing Information", INDEX(Table15[Entire Service Line Classification], MATCH(SUMIFS(Table15[Unique ID],Table15[System-Owned Portion],E2623,Table15[If Material Anything Other than "Lead" in Column E,Was Material Ever Previously Lead?],G2623,Table15[Customer-Owned Portion],O2623),Table15[Unique ID],0),0)))</f>
        <v>Non-lead</v>
      </c>
      <c r="X2623"/>
    </row>
    <row r="2624" spans="2:24" ht="30" x14ac:dyDescent="0.25">
      <c r="B2624" s="146">
        <v>26365996</v>
      </c>
      <c r="C2624" s="31" t="s">
        <v>2954</v>
      </c>
      <c r="D2624" s="31">
        <v>2852</v>
      </c>
      <c r="E2624" s="44" t="s">
        <v>43</v>
      </c>
      <c r="F2624" s="43" t="s">
        <v>34</v>
      </c>
      <c r="G2624" s="84" t="s">
        <v>34</v>
      </c>
      <c r="H2624" s="31" t="s">
        <v>3177</v>
      </c>
      <c r="I2624" s="31"/>
      <c r="J2624" s="84" t="s">
        <v>106</v>
      </c>
      <c r="K2624" s="31" t="s">
        <v>36</v>
      </c>
      <c r="L2624" s="31" t="s">
        <v>95</v>
      </c>
      <c r="M2624" s="169">
        <v>45516</v>
      </c>
      <c r="N2624" s="148"/>
      <c r="O2624" s="106" t="s">
        <v>42</v>
      </c>
      <c r="P2624" s="43" t="s">
        <v>3178</v>
      </c>
      <c r="Q2624" s="31"/>
      <c r="R2624" s="84" t="s">
        <v>106</v>
      </c>
      <c r="S2624" s="31" t="s">
        <v>36</v>
      </c>
      <c r="T2624" s="31" t="s">
        <v>95</v>
      </c>
      <c r="U2624" s="169">
        <v>45516</v>
      </c>
      <c r="V2624" s="150"/>
      <c r="W2624" s="141" t="str" cm="1">
        <f t="array" ref="W2624">IF(SUM(LEN(B2624:V2624))=0,"",IF(OR(OR(ISBLANK(F2624),SUM(LEN(C2624),LEN(D2624))=0),AND(NOT(E2624="Unknown"),ISBLANK(J2624)),AND(NOT(O2624="Unknown"),ISBLANK(R2624))),"Missing Information", INDEX(Table15[Entire Service Line Classification], MATCH(SUMIFS(Table15[Unique ID],Table15[System-Owned Portion],E2624,Table15[If Material Anything Other than "Lead" in Column E,Was Material Ever Previously Lead?],G2624,Table15[Customer-Owned Portion],O2624),Table15[Unique ID],0),0)))</f>
        <v>Non-lead</v>
      </c>
      <c r="X2624"/>
    </row>
    <row r="2625" spans="2:24" ht="30" x14ac:dyDescent="0.25">
      <c r="B2625" s="146">
        <v>26367235</v>
      </c>
      <c r="C2625" s="31" t="s">
        <v>2955</v>
      </c>
      <c r="D2625" s="31">
        <v>2853</v>
      </c>
      <c r="E2625" s="44" t="s">
        <v>43</v>
      </c>
      <c r="F2625" s="43" t="s">
        <v>34</v>
      </c>
      <c r="G2625" s="84" t="s">
        <v>34</v>
      </c>
      <c r="H2625" s="31" t="s">
        <v>3177</v>
      </c>
      <c r="I2625" s="31"/>
      <c r="J2625" s="84" t="s">
        <v>106</v>
      </c>
      <c r="K2625" s="31" t="s">
        <v>36</v>
      </c>
      <c r="L2625" s="31" t="s">
        <v>95</v>
      </c>
      <c r="M2625" s="169">
        <v>45516</v>
      </c>
      <c r="N2625" s="148"/>
      <c r="O2625" s="106" t="s">
        <v>42</v>
      </c>
      <c r="P2625" s="43" t="s">
        <v>3178</v>
      </c>
      <c r="Q2625" s="31"/>
      <c r="R2625" s="84" t="s">
        <v>106</v>
      </c>
      <c r="S2625" s="31" t="s">
        <v>36</v>
      </c>
      <c r="T2625" s="31" t="s">
        <v>95</v>
      </c>
      <c r="U2625" s="169">
        <v>45516</v>
      </c>
      <c r="V2625" s="150"/>
      <c r="W2625" s="141" t="str" cm="1">
        <f t="array" ref="W2625">IF(SUM(LEN(B2625:V2625))=0,"",IF(OR(OR(ISBLANK(F2625),SUM(LEN(C2625),LEN(D2625))=0),AND(NOT(E2625="Unknown"),ISBLANK(J2625)),AND(NOT(O2625="Unknown"),ISBLANK(R2625))),"Missing Information", INDEX(Table15[Entire Service Line Classification], MATCH(SUMIFS(Table15[Unique ID],Table15[System-Owned Portion],E2625,Table15[If Material Anything Other than "Lead" in Column E,Was Material Ever Previously Lead?],G2625,Table15[Customer-Owned Portion],O2625),Table15[Unique ID],0),0)))</f>
        <v>Non-lead</v>
      </c>
      <c r="X2625"/>
    </row>
    <row r="2626" spans="2:24" ht="30" x14ac:dyDescent="0.25">
      <c r="B2626" s="146">
        <v>26367270</v>
      </c>
      <c r="C2626" s="31" t="s">
        <v>2956</v>
      </c>
      <c r="D2626" s="31">
        <v>2854</v>
      </c>
      <c r="E2626" s="44" t="s">
        <v>43</v>
      </c>
      <c r="F2626" s="43" t="s">
        <v>34</v>
      </c>
      <c r="G2626" s="84" t="s">
        <v>34</v>
      </c>
      <c r="H2626" s="31" t="s">
        <v>3177</v>
      </c>
      <c r="I2626" s="31"/>
      <c r="J2626" s="84" t="s">
        <v>106</v>
      </c>
      <c r="K2626" s="31" t="s">
        <v>36</v>
      </c>
      <c r="L2626" s="31" t="s">
        <v>95</v>
      </c>
      <c r="M2626" s="169">
        <v>45516</v>
      </c>
      <c r="N2626" s="148"/>
      <c r="O2626" s="106" t="s">
        <v>43</v>
      </c>
      <c r="P2626" s="43" t="s">
        <v>3178</v>
      </c>
      <c r="Q2626" s="31"/>
      <c r="R2626" s="84" t="s">
        <v>106</v>
      </c>
      <c r="S2626" s="31" t="s">
        <v>36</v>
      </c>
      <c r="T2626" s="31" t="s">
        <v>95</v>
      </c>
      <c r="U2626" s="169">
        <v>45516</v>
      </c>
      <c r="V2626" s="150"/>
      <c r="W2626" s="141" t="str" cm="1">
        <f t="array" ref="W2626">IF(SUM(LEN(B2626:V2626))=0,"",IF(OR(OR(ISBLANK(F2626),SUM(LEN(C2626),LEN(D2626))=0),AND(NOT(E2626="Unknown"),ISBLANK(J2626)),AND(NOT(O2626="Unknown"),ISBLANK(R2626))),"Missing Information", INDEX(Table15[Entire Service Line Classification], MATCH(SUMIFS(Table15[Unique ID],Table15[System-Owned Portion],E2626,Table15[If Material Anything Other than "Lead" in Column E,Was Material Ever Previously Lead?],G2626,Table15[Customer-Owned Portion],O2626),Table15[Unique ID],0),0)))</f>
        <v>Non-lead</v>
      </c>
      <c r="X2626"/>
    </row>
    <row r="2627" spans="2:24" ht="30" x14ac:dyDescent="0.25">
      <c r="B2627" s="146">
        <v>26367276</v>
      </c>
      <c r="C2627" s="31" t="s">
        <v>2957</v>
      </c>
      <c r="D2627" s="31">
        <v>2855</v>
      </c>
      <c r="E2627" s="44" t="s">
        <v>43</v>
      </c>
      <c r="F2627" s="43" t="s">
        <v>34</v>
      </c>
      <c r="G2627" s="84" t="s">
        <v>34</v>
      </c>
      <c r="H2627" s="31" t="s">
        <v>3177</v>
      </c>
      <c r="I2627" s="31"/>
      <c r="J2627" s="84" t="s">
        <v>106</v>
      </c>
      <c r="K2627" s="31" t="s">
        <v>36</v>
      </c>
      <c r="L2627" s="31" t="s">
        <v>95</v>
      </c>
      <c r="M2627" s="169">
        <v>45516</v>
      </c>
      <c r="N2627" s="148"/>
      <c r="O2627" s="106" t="s">
        <v>43</v>
      </c>
      <c r="P2627" s="43" t="s">
        <v>3178</v>
      </c>
      <c r="Q2627" s="31"/>
      <c r="R2627" s="84" t="s">
        <v>106</v>
      </c>
      <c r="S2627" s="31" t="s">
        <v>36</v>
      </c>
      <c r="T2627" s="31" t="s">
        <v>95</v>
      </c>
      <c r="U2627" s="169">
        <v>45516</v>
      </c>
      <c r="V2627" s="150"/>
      <c r="W2627" s="141" t="str" cm="1">
        <f t="array" ref="W2627">IF(SUM(LEN(B2627:V2627))=0,"",IF(OR(OR(ISBLANK(F2627),SUM(LEN(C2627),LEN(D2627))=0),AND(NOT(E2627="Unknown"),ISBLANK(J2627)),AND(NOT(O2627="Unknown"),ISBLANK(R2627))),"Missing Information", INDEX(Table15[Entire Service Line Classification], MATCH(SUMIFS(Table15[Unique ID],Table15[System-Owned Portion],E2627,Table15[If Material Anything Other than "Lead" in Column E,Was Material Ever Previously Lead?],G2627,Table15[Customer-Owned Portion],O2627),Table15[Unique ID],0),0)))</f>
        <v>Non-lead</v>
      </c>
      <c r="X2627"/>
    </row>
    <row r="2628" spans="2:24" ht="30" x14ac:dyDescent="0.25">
      <c r="B2628" s="146">
        <v>26367271</v>
      </c>
      <c r="C2628" s="31" t="s">
        <v>2958</v>
      </c>
      <c r="D2628" s="31">
        <v>2856</v>
      </c>
      <c r="E2628" s="44" t="s">
        <v>43</v>
      </c>
      <c r="F2628" s="43" t="s">
        <v>34</v>
      </c>
      <c r="G2628" s="84" t="s">
        <v>34</v>
      </c>
      <c r="H2628" s="31" t="s">
        <v>3177</v>
      </c>
      <c r="I2628" s="31"/>
      <c r="J2628" s="84" t="s">
        <v>106</v>
      </c>
      <c r="K2628" s="31" t="s">
        <v>36</v>
      </c>
      <c r="L2628" s="31" t="s">
        <v>95</v>
      </c>
      <c r="M2628" s="169">
        <v>45516</v>
      </c>
      <c r="N2628" s="148"/>
      <c r="O2628" s="106" t="s">
        <v>42</v>
      </c>
      <c r="P2628" s="43" t="s">
        <v>3178</v>
      </c>
      <c r="Q2628" s="31"/>
      <c r="R2628" s="84" t="s">
        <v>106</v>
      </c>
      <c r="S2628" s="31" t="s">
        <v>36</v>
      </c>
      <c r="T2628" s="31" t="s">
        <v>95</v>
      </c>
      <c r="U2628" s="169">
        <v>45516</v>
      </c>
      <c r="V2628" s="150"/>
      <c r="W2628" s="141" t="str" cm="1">
        <f t="array" ref="W2628">IF(SUM(LEN(B2628:V2628))=0,"",IF(OR(OR(ISBLANK(F2628),SUM(LEN(C2628),LEN(D2628))=0),AND(NOT(E2628="Unknown"),ISBLANK(J2628)),AND(NOT(O2628="Unknown"),ISBLANK(R2628))),"Missing Information", INDEX(Table15[Entire Service Line Classification], MATCH(SUMIFS(Table15[Unique ID],Table15[System-Owned Portion],E2628,Table15[If Material Anything Other than "Lead" in Column E,Was Material Ever Previously Lead?],G2628,Table15[Customer-Owned Portion],O2628),Table15[Unique ID],0),0)))</f>
        <v>Non-lead</v>
      </c>
      <c r="X2628"/>
    </row>
    <row r="2629" spans="2:24" ht="30" x14ac:dyDescent="0.25">
      <c r="B2629" s="146">
        <v>26366719</v>
      </c>
      <c r="C2629" s="31" t="s">
        <v>2959</v>
      </c>
      <c r="D2629" s="31">
        <v>2857</v>
      </c>
      <c r="E2629" s="44" t="s">
        <v>43</v>
      </c>
      <c r="F2629" s="43" t="s">
        <v>34</v>
      </c>
      <c r="G2629" s="84" t="s">
        <v>34</v>
      </c>
      <c r="H2629" s="31" t="s">
        <v>3177</v>
      </c>
      <c r="I2629" s="31"/>
      <c r="J2629" s="84" t="s">
        <v>106</v>
      </c>
      <c r="K2629" s="31" t="s">
        <v>36</v>
      </c>
      <c r="L2629" s="31" t="s">
        <v>95</v>
      </c>
      <c r="M2629" s="169">
        <v>45516</v>
      </c>
      <c r="N2629" s="148"/>
      <c r="O2629" s="106" t="s">
        <v>43</v>
      </c>
      <c r="P2629" s="43" t="s">
        <v>3178</v>
      </c>
      <c r="Q2629" s="31"/>
      <c r="R2629" s="84" t="s">
        <v>106</v>
      </c>
      <c r="S2629" s="31" t="s">
        <v>36</v>
      </c>
      <c r="T2629" s="31" t="s">
        <v>95</v>
      </c>
      <c r="U2629" s="169">
        <v>45516</v>
      </c>
      <c r="V2629" s="150"/>
      <c r="W2629" s="141" t="str" cm="1">
        <f t="array" ref="W2629">IF(SUM(LEN(B2629:V2629))=0,"",IF(OR(OR(ISBLANK(F2629),SUM(LEN(C2629),LEN(D2629))=0),AND(NOT(E2629="Unknown"),ISBLANK(J2629)),AND(NOT(O2629="Unknown"),ISBLANK(R2629))),"Missing Information", INDEX(Table15[Entire Service Line Classification], MATCH(SUMIFS(Table15[Unique ID],Table15[System-Owned Portion],E2629,Table15[If Material Anything Other than "Lead" in Column E,Was Material Ever Previously Lead?],G2629,Table15[Customer-Owned Portion],O2629),Table15[Unique ID],0),0)))</f>
        <v>Non-lead</v>
      </c>
      <c r="X2629"/>
    </row>
    <row r="2630" spans="2:24" ht="30" x14ac:dyDescent="0.25">
      <c r="B2630" s="146">
        <v>26366568</v>
      </c>
      <c r="C2630" s="31" t="s">
        <v>2960</v>
      </c>
      <c r="D2630" s="31">
        <v>2858</v>
      </c>
      <c r="E2630" s="44" t="s">
        <v>43</v>
      </c>
      <c r="F2630" s="43" t="s">
        <v>34</v>
      </c>
      <c r="G2630" s="84" t="s">
        <v>34</v>
      </c>
      <c r="H2630" s="31" t="s">
        <v>3177</v>
      </c>
      <c r="I2630" s="31"/>
      <c r="J2630" s="84" t="s">
        <v>106</v>
      </c>
      <c r="K2630" s="31" t="s">
        <v>36</v>
      </c>
      <c r="L2630" s="31" t="s">
        <v>95</v>
      </c>
      <c r="M2630" s="169">
        <v>45516</v>
      </c>
      <c r="N2630" s="148"/>
      <c r="O2630" s="106" t="s">
        <v>43</v>
      </c>
      <c r="P2630" s="43" t="s">
        <v>3178</v>
      </c>
      <c r="Q2630" s="31"/>
      <c r="R2630" s="84" t="s">
        <v>106</v>
      </c>
      <c r="S2630" s="31" t="s">
        <v>36</v>
      </c>
      <c r="T2630" s="31" t="s">
        <v>95</v>
      </c>
      <c r="U2630" s="169">
        <v>45516</v>
      </c>
      <c r="V2630" s="150"/>
      <c r="W2630" s="141" t="str" cm="1">
        <f t="array" ref="W2630">IF(SUM(LEN(B2630:V2630))=0,"",IF(OR(OR(ISBLANK(F2630),SUM(LEN(C2630),LEN(D2630))=0),AND(NOT(E2630="Unknown"),ISBLANK(J2630)),AND(NOT(O2630="Unknown"),ISBLANK(R2630))),"Missing Information", INDEX(Table15[Entire Service Line Classification], MATCH(SUMIFS(Table15[Unique ID],Table15[System-Owned Portion],E2630,Table15[If Material Anything Other than "Lead" in Column E,Was Material Ever Previously Lead?],G2630,Table15[Customer-Owned Portion],O2630),Table15[Unique ID],0),0)))</f>
        <v>Non-lead</v>
      </c>
      <c r="X2630"/>
    </row>
    <row r="2631" spans="2:24" ht="30" x14ac:dyDescent="0.25">
      <c r="B2631" s="146">
        <v>26366722</v>
      </c>
      <c r="C2631" s="31" t="s">
        <v>2961</v>
      </c>
      <c r="D2631" s="31">
        <v>2859</v>
      </c>
      <c r="E2631" s="44" t="s">
        <v>43</v>
      </c>
      <c r="F2631" s="43" t="s">
        <v>34</v>
      </c>
      <c r="G2631" s="84" t="s">
        <v>34</v>
      </c>
      <c r="H2631" s="31" t="s">
        <v>3177</v>
      </c>
      <c r="I2631" s="31"/>
      <c r="J2631" s="84" t="s">
        <v>106</v>
      </c>
      <c r="K2631" s="31" t="s">
        <v>36</v>
      </c>
      <c r="L2631" s="31" t="s">
        <v>95</v>
      </c>
      <c r="M2631" s="169">
        <v>45516</v>
      </c>
      <c r="N2631" s="148"/>
      <c r="O2631" s="106" t="s">
        <v>43</v>
      </c>
      <c r="P2631" s="43" t="s">
        <v>3178</v>
      </c>
      <c r="Q2631" s="31"/>
      <c r="R2631" s="84" t="s">
        <v>106</v>
      </c>
      <c r="S2631" s="31" t="s">
        <v>36</v>
      </c>
      <c r="T2631" s="31" t="s">
        <v>95</v>
      </c>
      <c r="U2631" s="169">
        <v>45516</v>
      </c>
      <c r="V2631" s="150"/>
      <c r="W2631" s="141" t="str" cm="1">
        <f t="array" ref="W2631">IF(SUM(LEN(B2631:V2631))=0,"",IF(OR(OR(ISBLANK(F2631),SUM(LEN(C2631),LEN(D2631))=0),AND(NOT(E2631="Unknown"),ISBLANK(J2631)),AND(NOT(O2631="Unknown"),ISBLANK(R2631))),"Missing Information", INDEX(Table15[Entire Service Line Classification], MATCH(SUMIFS(Table15[Unique ID],Table15[System-Owned Portion],E2631,Table15[If Material Anything Other than "Lead" in Column E,Was Material Ever Previously Lead?],G2631,Table15[Customer-Owned Portion],O2631),Table15[Unique ID],0),0)))</f>
        <v>Non-lead</v>
      </c>
      <c r="X2631"/>
    </row>
    <row r="2632" spans="2:24" ht="30" x14ac:dyDescent="0.25">
      <c r="B2632" s="146">
        <v>26366610</v>
      </c>
      <c r="C2632" s="31" t="s">
        <v>2962</v>
      </c>
      <c r="D2632" s="31">
        <v>2860</v>
      </c>
      <c r="E2632" s="44" t="s">
        <v>43</v>
      </c>
      <c r="F2632" s="43" t="s">
        <v>34</v>
      </c>
      <c r="G2632" s="84" t="s">
        <v>34</v>
      </c>
      <c r="H2632" s="31" t="s">
        <v>3177</v>
      </c>
      <c r="I2632" s="31"/>
      <c r="J2632" s="84" t="s">
        <v>106</v>
      </c>
      <c r="K2632" s="31" t="s">
        <v>36</v>
      </c>
      <c r="L2632" s="31" t="s">
        <v>95</v>
      </c>
      <c r="M2632" s="169">
        <v>45516</v>
      </c>
      <c r="N2632" s="148"/>
      <c r="O2632" s="106" t="s">
        <v>43</v>
      </c>
      <c r="P2632" s="43" t="s">
        <v>3178</v>
      </c>
      <c r="Q2632" s="31"/>
      <c r="R2632" s="84" t="s">
        <v>106</v>
      </c>
      <c r="S2632" s="31" t="s">
        <v>36</v>
      </c>
      <c r="T2632" s="31" t="s">
        <v>95</v>
      </c>
      <c r="U2632" s="169">
        <v>45516</v>
      </c>
      <c r="V2632" s="150"/>
      <c r="W2632" s="141" t="str" cm="1">
        <f t="array" ref="W2632">IF(SUM(LEN(B2632:V2632))=0,"",IF(OR(OR(ISBLANK(F2632),SUM(LEN(C2632),LEN(D2632))=0),AND(NOT(E2632="Unknown"),ISBLANK(J2632)),AND(NOT(O2632="Unknown"),ISBLANK(R2632))),"Missing Information", INDEX(Table15[Entire Service Line Classification], MATCH(SUMIFS(Table15[Unique ID],Table15[System-Owned Portion],E2632,Table15[If Material Anything Other than "Lead" in Column E,Was Material Ever Previously Lead?],G2632,Table15[Customer-Owned Portion],O2632),Table15[Unique ID],0),0)))</f>
        <v>Non-lead</v>
      </c>
      <c r="X2632"/>
    </row>
    <row r="2633" spans="2:24" ht="30" x14ac:dyDescent="0.25">
      <c r="B2633" s="146">
        <v>26366644</v>
      </c>
      <c r="C2633" s="31" t="s">
        <v>2963</v>
      </c>
      <c r="D2633" s="31">
        <v>2861</v>
      </c>
      <c r="E2633" s="44" t="s">
        <v>43</v>
      </c>
      <c r="F2633" s="43" t="s">
        <v>34</v>
      </c>
      <c r="G2633" s="84" t="s">
        <v>34</v>
      </c>
      <c r="H2633" s="31" t="s">
        <v>3177</v>
      </c>
      <c r="I2633" s="31"/>
      <c r="J2633" s="84" t="s">
        <v>106</v>
      </c>
      <c r="K2633" s="31" t="s">
        <v>36</v>
      </c>
      <c r="L2633" s="31" t="s">
        <v>95</v>
      </c>
      <c r="M2633" s="169">
        <v>45516</v>
      </c>
      <c r="N2633" s="148"/>
      <c r="O2633" s="106" t="s">
        <v>42</v>
      </c>
      <c r="P2633" s="43" t="s">
        <v>3178</v>
      </c>
      <c r="Q2633" s="31"/>
      <c r="R2633" s="84" t="s">
        <v>106</v>
      </c>
      <c r="S2633" s="31" t="s">
        <v>36</v>
      </c>
      <c r="T2633" s="31" t="s">
        <v>95</v>
      </c>
      <c r="U2633" s="169">
        <v>45516</v>
      </c>
      <c r="V2633" s="150"/>
      <c r="W2633" s="141" t="str" cm="1">
        <f t="array" ref="W2633">IF(SUM(LEN(B2633:V2633))=0,"",IF(OR(OR(ISBLANK(F2633),SUM(LEN(C2633),LEN(D2633))=0),AND(NOT(E2633="Unknown"),ISBLANK(J2633)),AND(NOT(O2633="Unknown"),ISBLANK(R2633))),"Missing Information", INDEX(Table15[Entire Service Line Classification], MATCH(SUMIFS(Table15[Unique ID],Table15[System-Owned Portion],E2633,Table15[If Material Anything Other than "Lead" in Column E,Was Material Ever Previously Lead?],G2633,Table15[Customer-Owned Portion],O2633),Table15[Unique ID],0),0)))</f>
        <v>Non-lead</v>
      </c>
      <c r="X2633"/>
    </row>
    <row r="2634" spans="2:24" ht="30" x14ac:dyDescent="0.25">
      <c r="B2634" s="146">
        <v>26366640</v>
      </c>
      <c r="C2634" s="31" t="s">
        <v>2964</v>
      </c>
      <c r="D2634" s="31">
        <v>2862</v>
      </c>
      <c r="E2634" s="44" t="s">
        <v>43</v>
      </c>
      <c r="F2634" s="43" t="s">
        <v>34</v>
      </c>
      <c r="G2634" s="84" t="s">
        <v>34</v>
      </c>
      <c r="H2634" s="31" t="s">
        <v>3177</v>
      </c>
      <c r="I2634" s="31"/>
      <c r="J2634" s="84" t="s">
        <v>106</v>
      </c>
      <c r="K2634" s="31" t="s">
        <v>36</v>
      </c>
      <c r="L2634" s="31" t="s">
        <v>95</v>
      </c>
      <c r="M2634" s="169">
        <v>45516</v>
      </c>
      <c r="N2634" s="148"/>
      <c r="O2634" s="106" t="s">
        <v>43</v>
      </c>
      <c r="P2634" s="43" t="s">
        <v>3178</v>
      </c>
      <c r="Q2634" s="31"/>
      <c r="R2634" s="84" t="s">
        <v>106</v>
      </c>
      <c r="S2634" s="31" t="s">
        <v>36</v>
      </c>
      <c r="T2634" s="31" t="s">
        <v>95</v>
      </c>
      <c r="U2634" s="169">
        <v>45516</v>
      </c>
      <c r="V2634" s="150"/>
      <c r="W2634" s="141" t="str" cm="1">
        <f t="array" ref="W2634">IF(SUM(LEN(B2634:V2634))=0,"",IF(OR(OR(ISBLANK(F2634),SUM(LEN(C2634),LEN(D2634))=0),AND(NOT(E2634="Unknown"),ISBLANK(J2634)),AND(NOT(O2634="Unknown"),ISBLANK(R2634))),"Missing Information", INDEX(Table15[Entire Service Line Classification], MATCH(SUMIFS(Table15[Unique ID],Table15[System-Owned Portion],E2634,Table15[If Material Anything Other than "Lead" in Column E,Was Material Ever Previously Lead?],G2634,Table15[Customer-Owned Portion],O2634),Table15[Unique ID],0),0)))</f>
        <v>Non-lead</v>
      </c>
      <c r="X2634"/>
    </row>
    <row r="2635" spans="2:24" ht="30" x14ac:dyDescent="0.25">
      <c r="B2635" s="146">
        <v>26366565</v>
      </c>
      <c r="C2635" s="31" t="s">
        <v>2965</v>
      </c>
      <c r="D2635" s="31">
        <v>2863</v>
      </c>
      <c r="E2635" s="44" t="s">
        <v>43</v>
      </c>
      <c r="F2635" s="43" t="s">
        <v>34</v>
      </c>
      <c r="G2635" s="84" t="s">
        <v>34</v>
      </c>
      <c r="H2635" s="31" t="s">
        <v>3177</v>
      </c>
      <c r="I2635" s="31"/>
      <c r="J2635" s="84" t="s">
        <v>106</v>
      </c>
      <c r="K2635" s="31" t="s">
        <v>36</v>
      </c>
      <c r="L2635" s="31" t="s">
        <v>95</v>
      </c>
      <c r="M2635" s="169">
        <v>45516</v>
      </c>
      <c r="N2635" s="148"/>
      <c r="O2635" s="106" t="s">
        <v>43</v>
      </c>
      <c r="P2635" s="43" t="s">
        <v>3178</v>
      </c>
      <c r="Q2635" s="31"/>
      <c r="R2635" s="84" t="s">
        <v>106</v>
      </c>
      <c r="S2635" s="31" t="s">
        <v>36</v>
      </c>
      <c r="T2635" s="31" t="s">
        <v>95</v>
      </c>
      <c r="U2635" s="169">
        <v>45516</v>
      </c>
      <c r="V2635" s="150"/>
      <c r="W2635" s="141" t="str" cm="1">
        <f t="array" ref="W2635">IF(SUM(LEN(B2635:V2635))=0,"",IF(OR(OR(ISBLANK(F2635),SUM(LEN(C2635),LEN(D2635))=0),AND(NOT(E2635="Unknown"),ISBLANK(J2635)),AND(NOT(O2635="Unknown"),ISBLANK(R2635))),"Missing Information", INDEX(Table15[Entire Service Line Classification], MATCH(SUMIFS(Table15[Unique ID],Table15[System-Owned Portion],E2635,Table15[If Material Anything Other than "Lead" in Column E,Was Material Ever Previously Lead?],G2635,Table15[Customer-Owned Portion],O2635),Table15[Unique ID],0),0)))</f>
        <v>Non-lead</v>
      </c>
      <c r="X2635"/>
    </row>
    <row r="2636" spans="2:24" ht="30" x14ac:dyDescent="0.25">
      <c r="B2636" s="146">
        <v>26366705</v>
      </c>
      <c r="C2636" s="31" t="s">
        <v>2966</v>
      </c>
      <c r="D2636" s="31">
        <v>2864</v>
      </c>
      <c r="E2636" s="44" t="s">
        <v>43</v>
      </c>
      <c r="F2636" s="43" t="s">
        <v>34</v>
      </c>
      <c r="G2636" s="84" t="s">
        <v>34</v>
      </c>
      <c r="H2636" s="31" t="s">
        <v>3177</v>
      </c>
      <c r="I2636" s="31"/>
      <c r="J2636" s="84" t="s">
        <v>106</v>
      </c>
      <c r="K2636" s="31" t="s">
        <v>36</v>
      </c>
      <c r="L2636" s="31" t="s">
        <v>95</v>
      </c>
      <c r="M2636" s="169">
        <v>45516</v>
      </c>
      <c r="N2636" s="148"/>
      <c r="O2636" s="106" t="s">
        <v>43</v>
      </c>
      <c r="P2636" s="43" t="s">
        <v>3178</v>
      </c>
      <c r="Q2636" s="31"/>
      <c r="R2636" s="84" t="s">
        <v>106</v>
      </c>
      <c r="S2636" s="31" t="s">
        <v>36</v>
      </c>
      <c r="T2636" s="31" t="s">
        <v>95</v>
      </c>
      <c r="U2636" s="169">
        <v>45516</v>
      </c>
      <c r="V2636" s="150"/>
      <c r="W2636" s="141" t="str" cm="1">
        <f t="array" ref="W2636">IF(SUM(LEN(B2636:V2636))=0,"",IF(OR(OR(ISBLANK(F2636),SUM(LEN(C2636),LEN(D2636))=0),AND(NOT(E2636="Unknown"),ISBLANK(J2636)),AND(NOT(O2636="Unknown"),ISBLANK(R2636))),"Missing Information", INDEX(Table15[Entire Service Line Classification], MATCH(SUMIFS(Table15[Unique ID],Table15[System-Owned Portion],E2636,Table15[If Material Anything Other than "Lead" in Column E,Was Material Ever Previously Lead?],G2636,Table15[Customer-Owned Portion],O2636),Table15[Unique ID],0),0)))</f>
        <v>Non-lead</v>
      </c>
      <c r="X2636"/>
    </row>
    <row r="2637" spans="2:24" ht="30" x14ac:dyDescent="0.25">
      <c r="B2637" s="146">
        <v>26366704</v>
      </c>
      <c r="C2637" s="31" t="s">
        <v>2967</v>
      </c>
      <c r="D2637" s="31">
        <v>2865</v>
      </c>
      <c r="E2637" s="44" t="s">
        <v>43</v>
      </c>
      <c r="F2637" s="43" t="s">
        <v>34</v>
      </c>
      <c r="G2637" s="84" t="s">
        <v>34</v>
      </c>
      <c r="H2637" s="31" t="s">
        <v>3177</v>
      </c>
      <c r="I2637" s="31"/>
      <c r="J2637" s="84" t="s">
        <v>106</v>
      </c>
      <c r="K2637" s="31" t="s">
        <v>36</v>
      </c>
      <c r="L2637" s="31" t="s">
        <v>95</v>
      </c>
      <c r="M2637" s="169">
        <v>45516</v>
      </c>
      <c r="N2637" s="148"/>
      <c r="O2637" s="106" t="s">
        <v>43</v>
      </c>
      <c r="P2637" s="43" t="s">
        <v>3178</v>
      </c>
      <c r="Q2637" s="31"/>
      <c r="R2637" s="84" t="s">
        <v>106</v>
      </c>
      <c r="S2637" s="31" t="s">
        <v>36</v>
      </c>
      <c r="T2637" s="31" t="s">
        <v>95</v>
      </c>
      <c r="U2637" s="169">
        <v>45516</v>
      </c>
      <c r="V2637" s="150"/>
      <c r="W2637" s="141" t="str" cm="1">
        <f t="array" ref="W2637">IF(SUM(LEN(B2637:V2637))=0,"",IF(OR(OR(ISBLANK(F2637),SUM(LEN(C2637),LEN(D2637))=0),AND(NOT(E2637="Unknown"),ISBLANK(J2637)),AND(NOT(O2637="Unknown"),ISBLANK(R2637))),"Missing Information", INDEX(Table15[Entire Service Line Classification], MATCH(SUMIFS(Table15[Unique ID],Table15[System-Owned Portion],E2637,Table15[If Material Anything Other than "Lead" in Column E,Was Material Ever Previously Lead?],G2637,Table15[Customer-Owned Portion],O2637),Table15[Unique ID],0),0)))</f>
        <v>Non-lead</v>
      </c>
      <c r="X2637"/>
    </row>
    <row r="2638" spans="2:24" ht="30" x14ac:dyDescent="0.25">
      <c r="B2638" s="146">
        <v>26366122</v>
      </c>
      <c r="C2638" s="31" t="s">
        <v>2968</v>
      </c>
      <c r="D2638" s="31">
        <v>2866</v>
      </c>
      <c r="E2638" s="44" t="s">
        <v>43</v>
      </c>
      <c r="F2638" s="43" t="s">
        <v>34</v>
      </c>
      <c r="G2638" s="84" t="s">
        <v>34</v>
      </c>
      <c r="H2638" s="31" t="s">
        <v>3177</v>
      </c>
      <c r="I2638" s="31"/>
      <c r="J2638" s="84" t="s">
        <v>106</v>
      </c>
      <c r="K2638" s="31" t="s">
        <v>36</v>
      </c>
      <c r="L2638" s="31" t="s">
        <v>95</v>
      </c>
      <c r="M2638" s="169">
        <v>45516</v>
      </c>
      <c r="N2638" s="148"/>
      <c r="O2638" s="106" t="s">
        <v>42</v>
      </c>
      <c r="P2638" s="43" t="s">
        <v>3178</v>
      </c>
      <c r="Q2638" s="31"/>
      <c r="R2638" s="84" t="s">
        <v>106</v>
      </c>
      <c r="S2638" s="31" t="s">
        <v>36</v>
      </c>
      <c r="T2638" s="31" t="s">
        <v>95</v>
      </c>
      <c r="U2638" s="169">
        <v>45516</v>
      </c>
      <c r="V2638" s="150"/>
      <c r="W2638" s="141" t="str" cm="1">
        <f t="array" ref="W2638">IF(SUM(LEN(B2638:V2638))=0,"",IF(OR(OR(ISBLANK(F2638),SUM(LEN(C2638),LEN(D2638))=0),AND(NOT(E2638="Unknown"),ISBLANK(J2638)),AND(NOT(O2638="Unknown"),ISBLANK(R2638))),"Missing Information", INDEX(Table15[Entire Service Line Classification], MATCH(SUMIFS(Table15[Unique ID],Table15[System-Owned Portion],E2638,Table15[If Material Anything Other than "Lead" in Column E,Was Material Ever Previously Lead?],G2638,Table15[Customer-Owned Portion],O2638),Table15[Unique ID],0),0)))</f>
        <v>Non-lead</v>
      </c>
      <c r="X2638"/>
    </row>
    <row r="2639" spans="2:24" ht="30" x14ac:dyDescent="0.25">
      <c r="B2639" s="146">
        <v>26366680</v>
      </c>
      <c r="C2639" s="31" t="s">
        <v>2969</v>
      </c>
      <c r="D2639" s="31">
        <v>2867</v>
      </c>
      <c r="E2639" s="44" t="s">
        <v>43</v>
      </c>
      <c r="F2639" s="43" t="s">
        <v>34</v>
      </c>
      <c r="G2639" s="84" t="s">
        <v>34</v>
      </c>
      <c r="H2639" s="31" t="s">
        <v>3177</v>
      </c>
      <c r="I2639" s="31"/>
      <c r="J2639" s="84" t="s">
        <v>106</v>
      </c>
      <c r="K2639" s="31" t="s">
        <v>36</v>
      </c>
      <c r="L2639" s="31" t="s">
        <v>95</v>
      </c>
      <c r="M2639" s="169">
        <v>45516</v>
      </c>
      <c r="N2639" s="148"/>
      <c r="O2639" s="106" t="s">
        <v>43</v>
      </c>
      <c r="P2639" s="43" t="s">
        <v>3178</v>
      </c>
      <c r="Q2639" s="31"/>
      <c r="R2639" s="84" t="s">
        <v>106</v>
      </c>
      <c r="S2639" s="31" t="s">
        <v>36</v>
      </c>
      <c r="T2639" s="31" t="s">
        <v>95</v>
      </c>
      <c r="U2639" s="169">
        <v>45516</v>
      </c>
      <c r="V2639" s="150"/>
      <c r="W2639" s="141" t="str" cm="1">
        <f t="array" ref="W2639">IF(SUM(LEN(B2639:V2639))=0,"",IF(OR(OR(ISBLANK(F2639),SUM(LEN(C2639),LEN(D2639))=0),AND(NOT(E2639="Unknown"),ISBLANK(J2639)),AND(NOT(O2639="Unknown"),ISBLANK(R2639))),"Missing Information", INDEX(Table15[Entire Service Line Classification], MATCH(SUMIFS(Table15[Unique ID],Table15[System-Owned Portion],E2639,Table15[If Material Anything Other than "Lead" in Column E,Was Material Ever Previously Lead?],G2639,Table15[Customer-Owned Portion],O2639),Table15[Unique ID],0),0)))</f>
        <v>Non-lead</v>
      </c>
      <c r="X2639"/>
    </row>
    <row r="2640" spans="2:24" ht="30" x14ac:dyDescent="0.25">
      <c r="B2640" s="146">
        <v>26395096</v>
      </c>
      <c r="C2640" s="31" t="s">
        <v>2970</v>
      </c>
      <c r="D2640" s="31">
        <v>286701</v>
      </c>
      <c r="E2640" s="44" t="s">
        <v>43</v>
      </c>
      <c r="F2640" s="43" t="s">
        <v>34</v>
      </c>
      <c r="G2640" s="84" t="s">
        <v>34</v>
      </c>
      <c r="H2640" s="31" t="s">
        <v>3177</v>
      </c>
      <c r="I2640" s="31"/>
      <c r="J2640" s="84" t="s">
        <v>106</v>
      </c>
      <c r="K2640" s="31" t="s">
        <v>36</v>
      </c>
      <c r="L2640" s="31" t="s">
        <v>95</v>
      </c>
      <c r="M2640" s="169">
        <v>45516</v>
      </c>
      <c r="N2640" s="148"/>
      <c r="O2640" s="106" t="s">
        <v>43</v>
      </c>
      <c r="P2640" s="43" t="s">
        <v>3178</v>
      </c>
      <c r="Q2640" s="31"/>
      <c r="R2640" s="84" t="s">
        <v>106</v>
      </c>
      <c r="S2640" s="31" t="s">
        <v>36</v>
      </c>
      <c r="T2640" s="31" t="s">
        <v>95</v>
      </c>
      <c r="U2640" s="169">
        <v>45516</v>
      </c>
      <c r="V2640" s="150"/>
      <c r="W2640" s="141" t="str" cm="1">
        <f t="array" ref="W2640">IF(SUM(LEN(B2640:V2640))=0,"",IF(OR(OR(ISBLANK(F2640),SUM(LEN(C2640),LEN(D2640))=0),AND(NOT(E2640="Unknown"),ISBLANK(J2640)),AND(NOT(O2640="Unknown"),ISBLANK(R2640))),"Missing Information", INDEX(Table15[Entire Service Line Classification], MATCH(SUMIFS(Table15[Unique ID],Table15[System-Owned Portion],E2640,Table15[If Material Anything Other than "Lead" in Column E,Was Material Ever Previously Lead?],G2640,Table15[Customer-Owned Portion],O2640),Table15[Unique ID],0),0)))</f>
        <v>Non-lead</v>
      </c>
      <c r="X2640"/>
    </row>
    <row r="2641" spans="2:24" ht="30" x14ac:dyDescent="0.25">
      <c r="B2641" s="146">
        <v>26366679</v>
      </c>
      <c r="C2641" s="31" t="s">
        <v>2971</v>
      </c>
      <c r="D2641" s="31">
        <v>2868</v>
      </c>
      <c r="E2641" s="44" t="s">
        <v>43</v>
      </c>
      <c r="F2641" s="43" t="s">
        <v>34</v>
      </c>
      <c r="G2641" s="84" t="s">
        <v>34</v>
      </c>
      <c r="H2641" s="31" t="s">
        <v>3177</v>
      </c>
      <c r="I2641" s="31"/>
      <c r="J2641" s="84" t="s">
        <v>106</v>
      </c>
      <c r="K2641" s="31" t="s">
        <v>36</v>
      </c>
      <c r="L2641" s="31" t="s">
        <v>95</v>
      </c>
      <c r="M2641" s="169">
        <v>45516</v>
      </c>
      <c r="N2641" s="148"/>
      <c r="O2641" s="106" t="s">
        <v>43</v>
      </c>
      <c r="P2641" s="43" t="s">
        <v>3178</v>
      </c>
      <c r="Q2641" s="31"/>
      <c r="R2641" s="84" t="s">
        <v>106</v>
      </c>
      <c r="S2641" s="31" t="s">
        <v>36</v>
      </c>
      <c r="T2641" s="31" t="s">
        <v>95</v>
      </c>
      <c r="U2641" s="169">
        <v>45516</v>
      </c>
      <c r="V2641" s="150"/>
      <c r="W2641" s="141" t="str" cm="1">
        <f t="array" ref="W2641">IF(SUM(LEN(B2641:V2641))=0,"",IF(OR(OR(ISBLANK(F2641),SUM(LEN(C2641),LEN(D2641))=0),AND(NOT(E2641="Unknown"),ISBLANK(J2641)),AND(NOT(O2641="Unknown"),ISBLANK(R2641))),"Missing Information", INDEX(Table15[Entire Service Line Classification], MATCH(SUMIFS(Table15[Unique ID],Table15[System-Owned Portion],E2641,Table15[If Material Anything Other than "Lead" in Column E,Was Material Ever Previously Lead?],G2641,Table15[Customer-Owned Portion],O2641),Table15[Unique ID],0),0)))</f>
        <v>Non-lead</v>
      </c>
      <c r="X2641"/>
    </row>
    <row r="2642" spans="2:24" ht="30" x14ac:dyDescent="0.25">
      <c r="B2642" s="146">
        <v>26366570</v>
      </c>
      <c r="C2642" s="31" t="s">
        <v>2972</v>
      </c>
      <c r="D2642" s="31">
        <v>2869</v>
      </c>
      <c r="E2642" s="44" t="s">
        <v>43</v>
      </c>
      <c r="F2642" s="43" t="s">
        <v>34</v>
      </c>
      <c r="G2642" s="84" t="s">
        <v>34</v>
      </c>
      <c r="H2642" s="31" t="s">
        <v>3177</v>
      </c>
      <c r="I2642" s="31"/>
      <c r="J2642" s="84" t="s">
        <v>106</v>
      </c>
      <c r="K2642" s="31" t="s">
        <v>36</v>
      </c>
      <c r="L2642" s="31" t="s">
        <v>95</v>
      </c>
      <c r="M2642" s="169">
        <v>45516</v>
      </c>
      <c r="N2642" s="148"/>
      <c r="O2642" s="106" t="s">
        <v>43</v>
      </c>
      <c r="P2642" s="43" t="s">
        <v>3178</v>
      </c>
      <c r="Q2642" s="31"/>
      <c r="R2642" s="84" t="s">
        <v>106</v>
      </c>
      <c r="S2642" s="31" t="s">
        <v>36</v>
      </c>
      <c r="T2642" s="31" t="s">
        <v>95</v>
      </c>
      <c r="U2642" s="169">
        <v>45516</v>
      </c>
      <c r="V2642" s="150"/>
      <c r="W2642" s="141" t="str" cm="1">
        <f t="array" ref="W2642">IF(SUM(LEN(B2642:V2642))=0,"",IF(OR(OR(ISBLANK(F2642),SUM(LEN(C2642),LEN(D2642))=0),AND(NOT(E2642="Unknown"),ISBLANK(J2642)),AND(NOT(O2642="Unknown"),ISBLANK(R2642))),"Missing Information", INDEX(Table15[Entire Service Line Classification], MATCH(SUMIFS(Table15[Unique ID],Table15[System-Owned Portion],E2642,Table15[If Material Anything Other than "Lead" in Column E,Was Material Ever Previously Lead?],G2642,Table15[Customer-Owned Portion],O2642),Table15[Unique ID],0),0)))</f>
        <v>Non-lead</v>
      </c>
      <c r="X2642"/>
    </row>
    <row r="2643" spans="2:24" ht="30" x14ac:dyDescent="0.25">
      <c r="B2643" s="146">
        <v>26366678</v>
      </c>
      <c r="C2643" s="31" t="s">
        <v>2973</v>
      </c>
      <c r="D2643" s="31">
        <v>2870</v>
      </c>
      <c r="E2643" s="44" t="s">
        <v>43</v>
      </c>
      <c r="F2643" s="43" t="s">
        <v>34</v>
      </c>
      <c r="G2643" s="84" t="s">
        <v>34</v>
      </c>
      <c r="H2643" s="31" t="s">
        <v>3177</v>
      </c>
      <c r="I2643" s="31"/>
      <c r="J2643" s="84" t="s">
        <v>106</v>
      </c>
      <c r="K2643" s="31" t="s">
        <v>36</v>
      </c>
      <c r="L2643" s="31" t="s">
        <v>95</v>
      </c>
      <c r="M2643" s="169">
        <v>45516</v>
      </c>
      <c r="N2643" s="148"/>
      <c r="O2643" s="106" t="s">
        <v>43</v>
      </c>
      <c r="P2643" s="43" t="s">
        <v>3178</v>
      </c>
      <c r="Q2643" s="31"/>
      <c r="R2643" s="84" t="s">
        <v>106</v>
      </c>
      <c r="S2643" s="31" t="s">
        <v>36</v>
      </c>
      <c r="T2643" s="31" t="s">
        <v>95</v>
      </c>
      <c r="U2643" s="169">
        <v>45516</v>
      </c>
      <c r="V2643" s="150"/>
      <c r="W2643" s="141" t="str" cm="1">
        <f t="array" ref="W2643">IF(SUM(LEN(B2643:V2643))=0,"",IF(OR(OR(ISBLANK(F2643),SUM(LEN(C2643),LEN(D2643))=0),AND(NOT(E2643="Unknown"),ISBLANK(J2643)),AND(NOT(O2643="Unknown"),ISBLANK(R2643))),"Missing Information", INDEX(Table15[Entire Service Line Classification], MATCH(SUMIFS(Table15[Unique ID],Table15[System-Owned Portion],E2643,Table15[If Material Anything Other than "Lead" in Column E,Was Material Ever Previously Lead?],G2643,Table15[Customer-Owned Portion],O2643),Table15[Unique ID],0),0)))</f>
        <v>Non-lead</v>
      </c>
      <c r="X2643"/>
    </row>
    <row r="2644" spans="2:24" ht="30" x14ac:dyDescent="0.25">
      <c r="B2644" s="146">
        <v>26366641</v>
      </c>
      <c r="C2644" s="31" t="s">
        <v>2974</v>
      </c>
      <c r="D2644" s="31">
        <v>2871</v>
      </c>
      <c r="E2644" s="44" t="s">
        <v>43</v>
      </c>
      <c r="F2644" s="43" t="s">
        <v>34</v>
      </c>
      <c r="G2644" s="84" t="s">
        <v>34</v>
      </c>
      <c r="H2644" s="31" t="s">
        <v>3177</v>
      </c>
      <c r="I2644" s="31"/>
      <c r="J2644" s="84" t="s">
        <v>106</v>
      </c>
      <c r="K2644" s="31" t="s">
        <v>36</v>
      </c>
      <c r="L2644" s="31" t="s">
        <v>95</v>
      </c>
      <c r="M2644" s="169">
        <v>45516</v>
      </c>
      <c r="N2644" s="148"/>
      <c r="O2644" s="106" t="s">
        <v>42</v>
      </c>
      <c r="P2644" s="43" t="s">
        <v>3178</v>
      </c>
      <c r="Q2644" s="31"/>
      <c r="R2644" s="84" t="s">
        <v>106</v>
      </c>
      <c r="S2644" s="31" t="s">
        <v>36</v>
      </c>
      <c r="T2644" s="31" t="s">
        <v>95</v>
      </c>
      <c r="U2644" s="169">
        <v>45516</v>
      </c>
      <c r="V2644" s="150"/>
      <c r="W2644" s="141" t="str" cm="1">
        <f t="array" ref="W2644">IF(SUM(LEN(B2644:V2644))=0,"",IF(OR(OR(ISBLANK(F2644),SUM(LEN(C2644),LEN(D2644))=0),AND(NOT(E2644="Unknown"),ISBLANK(J2644)),AND(NOT(O2644="Unknown"),ISBLANK(R2644))),"Missing Information", INDEX(Table15[Entire Service Line Classification], MATCH(SUMIFS(Table15[Unique ID],Table15[System-Owned Portion],E2644,Table15[If Material Anything Other than "Lead" in Column E,Was Material Ever Previously Lead?],G2644,Table15[Customer-Owned Portion],O2644),Table15[Unique ID],0),0)))</f>
        <v>Non-lead</v>
      </c>
      <c r="X2644"/>
    </row>
    <row r="2645" spans="2:24" ht="30" x14ac:dyDescent="0.25">
      <c r="B2645" s="146">
        <v>26366683</v>
      </c>
      <c r="C2645" s="31" t="s">
        <v>2975</v>
      </c>
      <c r="D2645" s="31">
        <v>2872</v>
      </c>
      <c r="E2645" s="44" t="s">
        <v>43</v>
      </c>
      <c r="F2645" s="43" t="s">
        <v>34</v>
      </c>
      <c r="G2645" s="84" t="s">
        <v>34</v>
      </c>
      <c r="H2645" s="31" t="s">
        <v>3177</v>
      </c>
      <c r="I2645" s="31"/>
      <c r="J2645" s="84" t="s">
        <v>106</v>
      </c>
      <c r="K2645" s="31" t="s">
        <v>36</v>
      </c>
      <c r="L2645" s="31" t="s">
        <v>95</v>
      </c>
      <c r="M2645" s="169">
        <v>45516</v>
      </c>
      <c r="N2645" s="148"/>
      <c r="O2645" s="106" t="s">
        <v>43</v>
      </c>
      <c r="P2645" s="43" t="s">
        <v>3178</v>
      </c>
      <c r="Q2645" s="31"/>
      <c r="R2645" s="84" t="s">
        <v>106</v>
      </c>
      <c r="S2645" s="31" t="s">
        <v>36</v>
      </c>
      <c r="T2645" s="31" t="s">
        <v>95</v>
      </c>
      <c r="U2645" s="169">
        <v>45516</v>
      </c>
      <c r="V2645" s="150"/>
      <c r="W2645" s="141" t="str" cm="1">
        <f t="array" ref="W2645">IF(SUM(LEN(B2645:V2645))=0,"",IF(OR(OR(ISBLANK(F2645),SUM(LEN(C2645),LEN(D2645))=0),AND(NOT(E2645="Unknown"),ISBLANK(J2645)),AND(NOT(O2645="Unknown"),ISBLANK(R2645))),"Missing Information", INDEX(Table15[Entire Service Line Classification], MATCH(SUMIFS(Table15[Unique ID],Table15[System-Owned Portion],E2645,Table15[If Material Anything Other than "Lead" in Column E,Was Material Ever Previously Lead?],G2645,Table15[Customer-Owned Portion],O2645),Table15[Unique ID],0),0)))</f>
        <v>Non-lead</v>
      </c>
      <c r="X2645"/>
    </row>
    <row r="2646" spans="2:24" ht="30" x14ac:dyDescent="0.25">
      <c r="B2646" s="146">
        <v>26366702</v>
      </c>
      <c r="C2646" s="31" t="s">
        <v>2976</v>
      </c>
      <c r="D2646" s="31">
        <v>2873</v>
      </c>
      <c r="E2646" s="44" t="s">
        <v>43</v>
      </c>
      <c r="F2646" s="43" t="s">
        <v>34</v>
      </c>
      <c r="G2646" s="84" t="s">
        <v>34</v>
      </c>
      <c r="H2646" s="31" t="s">
        <v>3177</v>
      </c>
      <c r="I2646" s="31"/>
      <c r="J2646" s="84" t="s">
        <v>106</v>
      </c>
      <c r="K2646" s="31" t="s">
        <v>36</v>
      </c>
      <c r="L2646" s="31" t="s">
        <v>95</v>
      </c>
      <c r="M2646" s="169">
        <v>45516</v>
      </c>
      <c r="N2646" s="148"/>
      <c r="O2646" s="106" t="s">
        <v>43</v>
      </c>
      <c r="P2646" s="43" t="s">
        <v>3178</v>
      </c>
      <c r="Q2646" s="31"/>
      <c r="R2646" s="84" t="s">
        <v>106</v>
      </c>
      <c r="S2646" s="31" t="s">
        <v>36</v>
      </c>
      <c r="T2646" s="31" t="s">
        <v>95</v>
      </c>
      <c r="U2646" s="169">
        <v>45516</v>
      </c>
      <c r="V2646" s="150"/>
      <c r="W2646" s="141" t="str" cm="1">
        <f t="array" ref="W2646">IF(SUM(LEN(B2646:V2646))=0,"",IF(OR(OR(ISBLANK(F2646),SUM(LEN(C2646),LEN(D2646))=0),AND(NOT(E2646="Unknown"),ISBLANK(J2646)),AND(NOT(O2646="Unknown"),ISBLANK(R2646))),"Missing Information", INDEX(Table15[Entire Service Line Classification], MATCH(SUMIFS(Table15[Unique ID],Table15[System-Owned Portion],E2646,Table15[If Material Anything Other than "Lead" in Column E,Was Material Ever Previously Lead?],G2646,Table15[Customer-Owned Portion],O2646),Table15[Unique ID],0),0)))</f>
        <v>Non-lead</v>
      </c>
      <c r="X2646"/>
    </row>
    <row r="2647" spans="2:24" ht="30" x14ac:dyDescent="0.25">
      <c r="B2647" s="146">
        <v>26366571</v>
      </c>
      <c r="C2647" s="31" t="s">
        <v>2977</v>
      </c>
      <c r="D2647" s="31">
        <v>2874</v>
      </c>
      <c r="E2647" s="44" t="s">
        <v>43</v>
      </c>
      <c r="F2647" s="43" t="s">
        <v>34</v>
      </c>
      <c r="G2647" s="84" t="s">
        <v>34</v>
      </c>
      <c r="H2647" s="31" t="s">
        <v>3177</v>
      </c>
      <c r="I2647" s="31"/>
      <c r="J2647" s="84" t="s">
        <v>106</v>
      </c>
      <c r="K2647" s="31" t="s">
        <v>36</v>
      </c>
      <c r="L2647" s="31" t="s">
        <v>95</v>
      </c>
      <c r="M2647" s="169">
        <v>45516</v>
      </c>
      <c r="N2647" s="148"/>
      <c r="O2647" s="106" t="s">
        <v>42</v>
      </c>
      <c r="P2647" s="43" t="s">
        <v>3178</v>
      </c>
      <c r="Q2647" s="31"/>
      <c r="R2647" s="84" t="s">
        <v>106</v>
      </c>
      <c r="S2647" s="31" t="s">
        <v>36</v>
      </c>
      <c r="T2647" s="31" t="s">
        <v>95</v>
      </c>
      <c r="U2647" s="169">
        <v>45516</v>
      </c>
      <c r="V2647" s="150"/>
      <c r="W2647" s="141" t="str" cm="1">
        <f t="array" ref="W2647">IF(SUM(LEN(B2647:V2647))=0,"",IF(OR(OR(ISBLANK(F2647),SUM(LEN(C2647),LEN(D2647))=0),AND(NOT(E2647="Unknown"),ISBLANK(J2647)),AND(NOT(O2647="Unknown"),ISBLANK(R2647))),"Missing Information", INDEX(Table15[Entire Service Line Classification], MATCH(SUMIFS(Table15[Unique ID],Table15[System-Owned Portion],E2647,Table15[If Material Anything Other than "Lead" in Column E,Was Material Ever Previously Lead?],G2647,Table15[Customer-Owned Portion],O2647),Table15[Unique ID],0),0)))</f>
        <v>Non-lead</v>
      </c>
      <c r="X2647"/>
    </row>
    <row r="2648" spans="2:24" ht="30" x14ac:dyDescent="0.25">
      <c r="B2648" s="146">
        <v>26366569</v>
      </c>
      <c r="C2648" s="31" t="s">
        <v>2978</v>
      </c>
      <c r="D2648" s="31">
        <v>2875</v>
      </c>
      <c r="E2648" s="44" t="s">
        <v>43</v>
      </c>
      <c r="F2648" s="43" t="s">
        <v>34</v>
      </c>
      <c r="G2648" s="84" t="s">
        <v>34</v>
      </c>
      <c r="H2648" s="31" t="s">
        <v>3177</v>
      </c>
      <c r="I2648" s="31"/>
      <c r="J2648" s="84" t="s">
        <v>106</v>
      </c>
      <c r="K2648" s="31" t="s">
        <v>36</v>
      </c>
      <c r="L2648" s="31" t="s">
        <v>95</v>
      </c>
      <c r="M2648" s="169">
        <v>45516</v>
      </c>
      <c r="N2648" s="148"/>
      <c r="O2648" s="106" t="s">
        <v>43</v>
      </c>
      <c r="P2648" s="43" t="s">
        <v>3178</v>
      </c>
      <c r="Q2648" s="31"/>
      <c r="R2648" s="84" t="s">
        <v>106</v>
      </c>
      <c r="S2648" s="31" t="s">
        <v>36</v>
      </c>
      <c r="T2648" s="31" t="s">
        <v>95</v>
      </c>
      <c r="U2648" s="169">
        <v>45516</v>
      </c>
      <c r="V2648" s="150"/>
      <c r="W2648" s="141" t="str" cm="1">
        <f t="array" ref="W2648">IF(SUM(LEN(B2648:V2648))=0,"",IF(OR(OR(ISBLANK(F2648),SUM(LEN(C2648),LEN(D2648))=0),AND(NOT(E2648="Unknown"),ISBLANK(J2648)),AND(NOT(O2648="Unknown"),ISBLANK(R2648))),"Missing Information", INDEX(Table15[Entire Service Line Classification], MATCH(SUMIFS(Table15[Unique ID],Table15[System-Owned Portion],E2648,Table15[If Material Anything Other than "Lead" in Column E,Was Material Ever Previously Lead?],G2648,Table15[Customer-Owned Portion],O2648),Table15[Unique ID],0),0)))</f>
        <v>Non-lead</v>
      </c>
      <c r="X2648"/>
    </row>
    <row r="2649" spans="2:24" ht="30" x14ac:dyDescent="0.25">
      <c r="B2649" s="146">
        <v>26366708</v>
      </c>
      <c r="C2649" s="31" t="s">
        <v>2979</v>
      </c>
      <c r="D2649" s="31">
        <v>2876</v>
      </c>
      <c r="E2649" s="44" t="s">
        <v>43</v>
      </c>
      <c r="F2649" s="43" t="s">
        <v>34</v>
      </c>
      <c r="G2649" s="84" t="s">
        <v>34</v>
      </c>
      <c r="H2649" s="31" t="s">
        <v>3177</v>
      </c>
      <c r="I2649" s="31"/>
      <c r="J2649" s="84" t="s">
        <v>106</v>
      </c>
      <c r="K2649" s="31" t="s">
        <v>36</v>
      </c>
      <c r="L2649" s="31" t="s">
        <v>95</v>
      </c>
      <c r="M2649" s="169">
        <v>45516</v>
      </c>
      <c r="N2649" s="148"/>
      <c r="O2649" s="106" t="s">
        <v>42</v>
      </c>
      <c r="P2649" s="43" t="s">
        <v>3178</v>
      </c>
      <c r="Q2649" s="31"/>
      <c r="R2649" s="84" t="s">
        <v>106</v>
      </c>
      <c r="S2649" s="31" t="s">
        <v>36</v>
      </c>
      <c r="T2649" s="31" t="s">
        <v>95</v>
      </c>
      <c r="U2649" s="169">
        <v>45516</v>
      </c>
      <c r="V2649" s="150"/>
      <c r="W2649" s="141" t="str" cm="1">
        <f t="array" ref="W2649">IF(SUM(LEN(B2649:V2649))=0,"",IF(OR(OR(ISBLANK(F2649),SUM(LEN(C2649),LEN(D2649))=0),AND(NOT(E2649="Unknown"),ISBLANK(J2649)),AND(NOT(O2649="Unknown"),ISBLANK(R2649))),"Missing Information", INDEX(Table15[Entire Service Line Classification], MATCH(SUMIFS(Table15[Unique ID],Table15[System-Owned Portion],E2649,Table15[If Material Anything Other than "Lead" in Column E,Was Material Ever Previously Lead?],G2649,Table15[Customer-Owned Portion],O2649),Table15[Unique ID],0),0)))</f>
        <v>Non-lead</v>
      </c>
      <c r="X2649"/>
    </row>
    <row r="2650" spans="2:24" ht="30" x14ac:dyDescent="0.25">
      <c r="B2650" s="146">
        <v>26359180</v>
      </c>
      <c r="C2650" s="31" t="s">
        <v>2980</v>
      </c>
      <c r="D2650" s="31">
        <v>2877</v>
      </c>
      <c r="E2650" s="44" t="s">
        <v>43</v>
      </c>
      <c r="F2650" s="43" t="s">
        <v>34</v>
      </c>
      <c r="G2650" s="84" t="s">
        <v>34</v>
      </c>
      <c r="H2650" s="31" t="s">
        <v>3177</v>
      </c>
      <c r="I2650" s="31"/>
      <c r="J2650" s="84" t="s">
        <v>106</v>
      </c>
      <c r="K2650" s="31" t="s">
        <v>36</v>
      </c>
      <c r="L2650" s="31" t="s">
        <v>95</v>
      </c>
      <c r="M2650" s="169">
        <v>45516</v>
      </c>
      <c r="N2650" s="148"/>
      <c r="O2650" s="106" t="s">
        <v>42</v>
      </c>
      <c r="P2650" s="43" t="s">
        <v>3178</v>
      </c>
      <c r="Q2650" s="31"/>
      <c r="R2650" s="84" t="s">
        <v>106</v>
      </c>
      <c r="S2650" s="31" t="s">
        <v>36</v>
      </c>
      <c r="T2650" s="31" t="s">
        <v>95</v>
      </c>
      <c r="U2650" s="169">
        <v>45516</v>
      </c>
      <c r="V2650" s="150"/>
      <c r="W2650" s="141" t="str" cm="1">
        <f t="array" ref="W2650">IF(SUM(LEN(B2650:V2650))=0,"",IF(OR(OR(ISBLANK(F2650),SUM(LEN(C2650),LEN(D2650))=0),AND(NOT(E2650="Unknown"),ISBLANK(J2650)),AND(NOT(O2650="Unknown"),ISBLANK(R2650))),"Missing Information", INDEX(Table15[Entire Service Line Classification], MATCH(SUMIFS(Table15[Unique ID],Table15[System-Owned Portion],E2650,Table15[If Material Anything Other than "Lead" in Column E,Was Material Ever Previously Lead?],G2650,Table15[Customer-Owned Portion],O2650),Table15[Unique ID],0),0)))</f>
        <v>Non-lead</v>
      </c>
      <c r="X2650"/>
    </row>
    <row r="2651" spans="2:24" ht="30" x14ac:dyDescent="0.25">
      <c r="B2651" s="146">
        <v>26359173</v>
      </c>
      <c r="C2651" s="31" t="s">
        <v>2981</v>
      </c>
      <c r="D2651" s="31">
        <v>2878</v>
      </c>
      <c r="E2651" s="44" t="s">
        <v>43</v>
      </c>
      <c r="F2651" s="43" t="s">
        <v>34</v>
      </c>
      <c r="G2651" s="84" t="s">
        <v>34</v>
      </c>
      <c r="H2651" s="31" t="s">
        <v>3177</v>
      </c>
      <c r="I2651" s="31"/>
      <c r="J2651" s="84" t="s">
        <v>106</v>
      </c>
      <c r="K2651" s="31" t="s">
        <v>36</v>
      </c>
      <c r="L2651" s="31" t="s">
        <v>95</v>
      </c>
      <c r="M2651" s="169">
        <v>45516</v>
      </c>
      <c r="N2651" s="148"/>
      <c r="O2651" s="106" t="s">
        <v>43</v>
      </c>
      <c r="P2651" s="43" t="s">
        <v>3178</v>
      </c>
      <c r="Q2651" s="31"/>
      <c r="R2651" s="84" t="s">
        <v>106</v>
      </c>
      <c r="S2651" s="31" t="s">
        <v>36</v>
      </c>
      <c r="T2651" s="31" t="s">
        <v>95</v>
      </c>
      <c r="U2651" s="169">
        <v>45516</v>
      </c>
      <c r="V2651" s="150"/>
      <c r="W2651" s="141" t="str" cm="1">
        <f t="array" ref="W2651">IF(SUM(LEN(B2651:V2651))=0,"",IF(OR(OR(ISBLANK(F2651),SUM(LEN(C2651),LEN(D2651))=0),AND(NOT(E2651="Unknown"),ISBLANK(J2651)),AND(NOT(O2651="Unknown"),ISBLANK(R2651))),"Missing Information", INDEX(Table15[Entire Service Line Classification], MATCH(SUMIFS(Table15[Unique ID],Table15[System-Owned Portion],E2651,Table15[If Material Anything Other than "Lead" in Column E,Was Material Ever Previously Lead?],G2651,Table15[Customer-Owned Portion],O2651),Table15[Unique ID],0),0)))</f>
        <v>Non-lead</v>
      </c>
      <c r="X2651"/>
    </row>
    <row r="2652" spans="2:24" ht="30" x14ac:dyDescent="0.25">
      <c r="B2652" s="146">
        <v>26366721</v>
      </c>
      <c r="C2652" s="31" t="s">
        <v>2982</v>
      </c>
      <c r="D2652" s="31">
        <v>2879</v>
      </c>
      <c r="E2652" s="44" t="s">
        <v>43</v>
      </c>
      <c r="F2652" s="43" t="s">
        <v>34</v>
      </c>
      <c r="G2652" s="84" t="s">
        <v>34</v>
      </c>
      <c r="H2652" s="31" t="s">
        <v>3177</v>
      </c>
      <c r="I2652" s="31"/>
      <c r="J2652" s="84" t="s">
        <v>106</v>
      </c>
      <c r="K2652" s="31" t="s">
        <v>36</v>
      </c>
      <c r="L2652" s="31" t="s">
        <v>95</v>
      </c>
      <c r="M2652" s="169">
        <v>45516</v>
      </c>
      <c r="N2652" s="148"/>
      <c r="O2652" s="106" t="s">
        <v>43</v>
      </c>
      <c r="P2652" s="43" t="s">
        <v>3178</v>
      </c>
      <c r="Q2652" s="31"/>
      <c r="R2652" s="84" t="s">
        <v>106</v>
      </c>
      <c r="S2652" s="31" t="s">
        <v>36</v>
      </c>
      <c r="T2652" s="31" t="s">
        <v>95</v>
      </c>
      <c r="U2652" s="169">
        <v>45516</v>
      </c>
      <c r="V2652" s="150"/>
      <c r="W2652" s="141" t="str" cm="1">
        <f t="array" ref="W2652">IF(SUM(LEN(B2652:V2652))=0,"",IF(OR(OR(ISBLANK(F2652),SUM(LEN(C2652),LEN(D2652))=0),AND(NOT(E2652="Unknown"),ISBLANK(J2652)),AND(NOT(O2652="Unknown"),ISBLANK(R2652))),"Missing Information", INDEX(Table15[Entire Service Line Classification], MATCH(SUMIFS(Table15[Unique ID],Table15[System-Owned Portion],E2652,Table15[If Material Anything Other than "Lead" in Column E,Was Material Ever Previously Lead?],G2652,Table15[Customer-Owned Portion],O2652),Table15[Unique ID],0),0)))</f>
        <v>Non-lead</v>
      </c>
      <c r="X2652"/>
    </row>
    <row r="2653" spans="2:24" ht="30" x14ac:dyDescent="0.25">
      <c r="B2653" s="146">
        <v>26366707</v>
      </c>
      <c r="C2653" s="31" t="s">
        <v>2983</v>
      </c>
      <c r="D2653" s="31">
        <v>2880</v>
      </c>
      <c r="E2653" s="44" t="s">
        <v>43</v>
      </c>
      <c r="F2653" s="43" t="s">
        <v>34</v>
      </c>
      <c r="G2653" s="84" t="s">
        <v>34</v>
      </c>
      <c r="H2653" s="31" t="s">
        <v>3177</v>
      </c>
      <c r="I2653" s="31"/>
      <c r="J2653" s="84" t="s">
        <v>106</v>
      </c>
      <c r="K2653" s="31" t="s">
        <v>36</v>
      </c>
      <c r="L2653" s="31" t="s">
        <v>95</v>
      </c>
      <c r="M2653" s="169">
        <v>45516</v>
      </c>
      <c r="N2653" s="148"/>
      <c r="O2653" s="106" t="s">
        <v>43</v>
      </c>
      <c r="P2653" s="43" t="s">
        <v>3178</v>
      </c>
      <c r="Q2653" s="31"/>
      <c r="R2653" s="84" t="s">
        <v>106</v>
      </c>
      <c r="S2653" s="31" t="s">
        <v>36</v>
      </c>
      <c r="T2653" s="31" t="s">
        <v>95</v>
      </c>
      <c r="U2653" s="169">
        <v>45516</v>
      </c>
      <c r="V2653" s="150"/>
      <c r="W2653" s="141" t="str" cm="1">
        <f t="array" ref="W2653">IF(SUM(LEN(B2653:V2653))=0,"",IF(OR(OR(ISBLANK(F2653),SUM(LEN(C2653),LEN(D2653))=0),AND(NOT(E2653="Unknown"),ISBLANK(J2653)),AND(NOT(O2653="Unknown"),ISBLANK(R2653))),"Missing Information", INDEX(Table15[Entire Service Line Classification], MATCH(SUMIFS(Table15[Unique ID],Table15[System-Owned Portion],E2653,Table15[If Material Anything Other than "Lead" in Column E,Was Material Ever Previously Lead?],G2653,Table15[Customer-Owned Portion],O2653),Table15[Unique ID],0),0)))</f>
        <v>Non-lead</v>
      </c>
      <c r="X2653"/>
    </row>
    <row r="2654" spans="2:24" ht="30" x14ac:dyDescent="0.25">
      <c r="B2654" s="146">
        <v>26366637</v>
      </c>
      <c r="C2654" s="31" t="s">
        <v>2984</v>
      </c>
      <c r="D2654" s="31">
        <v>2881</v>
      </c>
      <c r="E2654" s="44" t="s">
        <v>43</v>
      </c>
      <c r="F2654" s="43" t="s">
        <v>34</v>
      </c>
      <c r="G2654" s="84" t="s">
        <v>34</v>
      </c>
      <c r="H2654" s="31" t="s">
        <v>3177</v>
      </c>
      <c r="I2654" s="31"/>
      <c r="J2654" s="84" t="s">
        <v>106</v>
      </c>
      <c r="K2654" s="31" t="s">
        <v>36</v>
      </c>
      <c r="L2654" s="31" t="s">
        <v>95</v>
      </c>
      <c r="M2654" s="169">
        <v>45516</v>
      </c>
      <c r="N2654" s="148"/>
      <c r="O2654" s="106" t="s">
        <v>42</v>
      </c>
      <c r="P2654" s="43" t="s">
        <v>3178</v>
      </c>
      <c r="Q2654" s="31"/>
      <c r="R2654" s="84" t="s">
        <v>106</v>
      </c>
      <c r="S2654" s="31" t="s">
        <v>36</v>
      </c>
      <c r="T2654" s="31" t="s">
        <v>95</v>
      </c>
      <c r="U2654" s="169">
        <v>45516</v>
      </c>
      <c r="V2654" s="150"/>
      <c r="W2654" s="141" t="str" cm="1">
        <f t="array" ref="W2654">IF(SUM(LEN(B2654:V2654))=0,"",IF(OR(OR(ISBLANK(F2654),SUM(LEN(C2654),LEN(D2654))=0),AND(NOT(E2654="Unknown"),ISBLANK(J2654)),AND(NOT(O2654="Unknown"),ISBLANK(R2654))),"Missing Information", INDEX(Table15[Entire Service Line Classification], MATCH(SUMIFS(Table15[Unique ID],Table15[System-Owned Portion],E2654,Table15[If Material Anything Other than "Lead" in Column E,Was Material Ever Previously Lead?],G2654,Table15[Customer-Owned Portion],O2654),Table15[Unique ID],0),0)))</f>
        <v>Non-lead</v>
      </c>
      <c r="X2654"/>
    </row>
    <row r="2655" spans="2:24" ht="30" x14ac:dyDescent="0.25">
      <c r="B2655" s="146">
        <v>26366567</v>
      </c>
      <c r="C2655" s="31" t="s">
        <v>2985</v>
      </c>
      <c r="D2655" s="31">
        <v>2882</v>
      </c>
      <c r="E2655" s="44" t="s">
        <v>43</v>
      </c>
      <c r="F2655" s="43" t="s">
        <v>34</v>
      </c>
      <c r="G2655" s="84" t="s">
        <v>34</v>
      </c>
      <c r="H2655" s="31" t="s">
        <v>3177</v>
      </c>
      <c r="I2655" s="31"/>
      <c r="J2655" s="84" t="s">
        <v>106</v>
      </c>
      <c r="K2655" s="31" t="s">
        <v>36</v>
      </c>
      <c r="L2655" s="31" t="s">
        <v>95</v>
      </c>
      <c r="M2655" s="169">
        <v>45516</v>
      </c>
      <c r="N2655" s="148"/>
      <c r="O2655" s="106" t="s">
        <v>43</v>
      </c>
      <c r="P2655" s="43" t="s">
        <v>3178</v>
      </c>
      <c r="Q2655" s="31"/>
      <c r="R2655" s="84" t="s">
        <v>106</v>
      </c>
      <c r="S2655" s="31" t="s">
        <v>36</v>
      </c>
      <c r="T2655" s="31" t="s">
        <v>95</v>
      </c>
      <c r="U2655" s="169">
        <v>45516</v>
      </c>
      <c r="V2655" s="150"/>
      <c r="W2655" s="141" t="str" cm="1">
        <f t="array" ref="W2655">IF(SUM(LEN(B2655:V2655))=0,"",IF(OR(OR(ISBLANK(F2655),SUM(LEN(C2655),LEN(D2655))=0),AND(NOT(E2655="Unknown"),ISBLANK(J2655)),AND(NOT(O2655="Unknown"),ISBLANK(R2655))),"Missing Information", INDEX(Table15[Entire Service Line Classification], MATCH(SUMIFS(Table15[Unique ID],Table15[System-Owned Portion],E2655,Table15[If Material Anything Other than "Lead" in Column E,Was Material Ever Previously Lead?],G2655,Table15[Customer-Owned Portion],O2655),Table15[Unique ID],0),0)))</f>
        <v>Non-lead</v>
      </c>
      <c r="X2655"/>
    </row>
    <row r="2656" spans="2:24" ht="30" x14ac:dyDescent="0.25">
      <c r="B2656" s="146">
        <v>26366703</v>
      </c>
      <c r="C2656" s="31" t="s">
        <v>2986</v>
      </c>
      <c r="D2656" s="31">
        <v>2883</v>
      </c>
      <c r="E2656" s="44" t="s">
        <v>43</v>
      </c>
      <c r="F2656" s="43" t="s">
        <v>34</v>
      </c>
      <c r="G2656" s="84" t="s">
        <v>34</v>
      </c>
      <c r="H2656" s="31" t="s">
        <v>3177</v>
      </c>
      <c r="I2656" s="31"/>
      <c r="J2656" s="84" t="s">
        <v>106</v>
      </c>
      <c r="K2656" s="31" t="s">
        <v>36</v>
      </c>
      <c r="L2656" s="31" t="s">
        <v>95</v>
      </c>
      <c r="M2656" s="169">
        <v>45516</v>
      </c>
      <c r="N2656" s="148"/>
      <c r="O2656" s="106" t="s">
        <v>43</v>
      </c>
      <c r="P2656" s="43" t="s">
        <v>3178</v>
      </c>
      <c r="Q2656" s="31"/>
      <c r="R2656" s="84" t="s">
        <v>106</v>
      </c>
      <c r="S2656" s="31" t="s">
        <v>36</v>
      </c>
      <c r="T2656" s="31" t="s">
        <v>95</v>
      </c>
      <c r="U2656" s="169">
        <v>45516</v>
      </c>
      <c r="V2656" s="150"/>
      <c r="W2656" s="141" t="str" cm="1">
        <f t="array" ref="W2656">IF(SUM(LEN(B2656:V2656))=0,"",IF(OR(OR(ISBLANK(F2656),SUM(LEN(C2656),LEN(D2656))=0),AND(NOT(E2656="Unknown"),ISBLANK(J2656)),AND(NOT(O2656="Unknown"),ISBLANK(R2656))),"Missing Information", INDEX(Table15[Entire Service Line Classification], MATCH(SUMIFS(Table15[Unique ID],Table15[System-Owned Portion],E2656,Table15[If Material Anything Other than "Lead" in Column E,Was Material Ever Previously Lead?],G2656,Table15[Customer-Owned Portion],O2656),Table15[Unique ID],0),0)))</f>
        <v>Non-lead</v>
      </c>
      <c r="X2656"/>
    </row>
    <row r="2657" spans="2:24" ht="30" x14ac:dyDescent="0.25">
      <c r="B2657" s="146">
        <v>26366684</v>
      </c>
      <c r="C2657" s="31" t="s">
        <v>2987</v>
      </c>
      <c r="D2657" s="31">
        <v>2884</v>
      </c>
      <c r="E2657" s="44" t="s">
        <v>43</v>
      </c>
      <c r="F2657" s="43" t="s">
        <v>34</v>
      </c>
      <c r="G2657" s="84" t="s">
        <v>34</v>
      </c>
      <c r="H2657" s="31" t="s">
        <v>3177</v>
      </c>
      <c r="I2657" s="31"/>
      <c r="J2657" s="84" t="s">
        <v>106</v>
      </c>
      <c r="K2657" s="31" t="s">
        <v>36</v>
      </c>
      <c r="L2657" s="31" t="s">
        <v>95</v>
      </c>
      <c r="M2657" s="169">
        <v>45516</v>
      </c>
      <c r="N2657" s="148"/>
      <c r="O2657" s="106" t="s">
        <v>42</v>
      </c>
      <c r="P2657" s="43" t="s">
        <v>3178</v>
      </c>
      <c r="Q2657" s="31"/>
      <c r="R2657" s="84" t="s">
        <v>106</v>
      </c>
      <c r="S2657" s="31" t="s">
        <v>36</v>
      </c>
      <c r="T2657" s="31" t="s">
        <v>95</v>
      </c>
      <c r="U2657" s="169">
        <v>45516</v>
      </c>
      <c r="V2657" s="150"/>
      <c r="W2657" s="141" t="str" cm="1">
        <f t="array" ref="W2657">IF(SUM(LEN(B2657:V2657))=0,"",IF(OR(OR(ISBLANK(F2657),SUM(LEN(C2657),LEN(D2657))=0),AND(NOT(E2657="Unknown"),ISBLANK(J2657)),AND(NOT(O2657="Unknown"),ISBLANK(R2657))),"Missing Information", INDEX(Table15[Entire Service Line Classification], MATCH(SUMIFS(Table15[Unique ID],Table15[System-Owned Portion],E2657,Table15[If Material Anything Other than "Lead" in Column E,Was Material Ever Previously Lead?],G2657,Table15[Customer-Owned Portion],O2657),Table15[Unique ID],0),0)))</f>
        <v>Non-lead</v>
      </c>
      <c r="X2657"/>
    </row>
    <row r="2658" spans="2:24" ht="30" x14ac:dyDescent="0.25">
      <c r="B2658" s="146">
        <v>26366564</v>
      </c>
      <c r="C2658" s="31" t="s">
        <v>2988</v>
      </c>
      <c r="D2658" s="31">
        <v>2885</v>
      </c>
      <c r="E2658" s="44" t="s">
        <v>43</v>
      </c>
      <c r="F2658" s="43" t="s">
        <v>34</v>
      </c>
      <c r="G2658" s="84" t="s">
        <v>34</v>
      </c>
      <c r="H2658" s="31" t="s">
        <v>3177</v>
      </c>
      <c r="I2658" s="31"/>
      <c r="J2658" s="84" t="s">
        <v>106</v>
      </c>
      <c r="K2658" s="31" t="s">
        <v>36</v>
      </c>
      <c r="L2658" s="31" t="s">
        <v>95</v>
      </c>
      <c r="M2658" s="169">
        <v>45516</v>
      </c>
      <c r="N2658" s="148"/>
      <c r="O2658" s="106" t="s">
        <v>42</v>
      </c>
      <c r="P2658" s="43" t="s">
        <v>3178</v>
      </c>
      <c r="Q2658" s="31"/>
      <c r="R2658" s="84" t="s">
        <v>106</v>
      </c>
      <c r="S2658" s="31" t="s">
        <v>36</v>
      </c>
      <c r="T2658" s="31" t="s">
        <v>95</v>
      </c>
      <c r="U2658" s="169">
        <v>45516</v>
      </c>
      <c r="V2658" s="150"/>
      <c r="W2658" s="141" t="str" cm="1">
        <f t="array" ref="W2658">IF(SUM(LEN(B2658:V2658))=0,"",IF(OR(OR(ISBLANK(F2658),SUM(LEN(C2658),LEN(D2658))=0),AND(NOT(E2658="Unknown"),ISBLANK(J2658)),AND(NOT(O2658="Unknown"),ISBLANK(R2658))),"Missing Information", INDEX(Table15[Entire Service Line Classification], MATCH(SUMIFS(Table15[Unique ID],Table15[System-Owned Portion],E2658,Table15[If Material Anything Other than "Lead" in Column E,Was Material Ever Previously Lead?],G2658,Table15[Customer-Owned Portion],O2658),Table15[Unique ID],0),0)))</f>
        <v>Non-lead</v>
      </c>
      <c r="X2658"/>
    </row>
    <row r="2659" spans="2:24" ht="30" x14ac:dyDescent="0.25">
      <c r="B2659" s="146">
        <v>26366606</v>
      </c>
      <c r="C2659" s="31" t="s">
        <v>2989</v>
      </c>
      <c r="D2659" s="31">
        <v>2886</v>
      </c>
      <c r="E2659" s="44" t="s">
        <v>43</v>
      </c>
      <c r="F2659" s="43" t="s">
        <v>34</v>
      </c>
      <c r="G2659" s="84" t="s">
        <v>34</v>
      </c>
      <c r="H2659" s="31" t="s">
        <v>3177</v>
      </c>
      <c r="I2659" s="31"/>
      <c r="J2659" s="84" t="s">
        <v>106</v>
      </c>
      <c r="K2659" s="31" t="s">
        <v>36</v>
      </c>
      <c r="L2659" s="31" t="s">
        <v>95</v>
      </c>
      <c r="M2659" s="169">
        <v>45516</v>
      </c>
      <c r="N2659" s="148"/>
      <c r="O2659" s="106" t="s">
        <v>43</v>
      </c>
      <c r="P2659" s="43" t="s">
        <v>3178</v>
      </c>
      <c r="Q2659" s="31"/>
      <c r="R2659" s="84" t="s">
        <v>106</v>
      </c>
      <c r="S2659" s="31" t="s">
        <v>36</v>
      </c>
      <c r="T2659" s="31" t="s">
        <v>95</v>
      </c>
      <c r="U2659" s="169">
        <v>45516</v>
      </c>
      <c r="V2659" s="150"/>
      <c r="W2659" s="141" t="str" cm="1">
        <f t="array" ref="W2659">IF(SUM(LEN(B2659:V2659))=0,"",IF(OR(OR(ISBLANK(F2659),SUM(LEN(C2659),LEN(D2659))=0),AND(NOT(E2659="Unknown"),ISBLANK(J2659)),AND(NOT(O2659="Unknown"),ISBLANK(R2659))),"Missing Information", INDEX(Table15[Entire Service Line Classification], MATCH(SUMIFS(Table15[Unique ID],Table15[System-Owned Portion],E2659,Table15[If Material Anything Other than "Lead" in Column E,Was Material Ever Previously Lead?],G2659,Table15[Customer-Owned Portion],O2659),Table15[Unique ID],0),0)))</f>
        <v>Non-lead</v>
      </c>
      <c r="X2659"/>
    </row>
    <row r="2660" spans="2:24" ht="30" x14ac:dyDescent="0.25">
      <c r="B2660" s="146">
        <v>55291951</v>
      </c>
      <c r="C2660" s="31" t="s">
        <v>2990</v>
      </c>
      <c r="D2660" s="31">
        <v>2887</v>
      </c>
      <c r="E2660" s="44" t="s">
        <v>43</v>
      </c>
      <c r="F2660" s="43" t="s">
        <v>34</v>
      </c>
      <c r="G2660" s="84" t="s">
        <v>34</v>
      </c>
      <c r="H2660" s="31" t="s">
        <v>3177</v>
      </c>
      <c r="I2660" s="31"/>
      <c r="J2660" s="84" t="s">
        <v>106</v>
      </c>
      <c r="K2660" s="31" t="s">
        <v>36</v>
      </c>
      <c r="L2660" s="31" t="s">
        <v>95</v>
      </c>
      <c r="M2660" s="169">
        <v>45516</v>
      </c>
      <c r="N2660" s="148"/>
      <c r="O2660" s="106" t="s">
        <v>43</v>
      </c>
      <c r="P2660" s="43" t="s">
        <v>3178</v>
      </c>
      <c r="Q2660" s="31"/>
      <c r="R2660" s="84" t="s">
        <v>106</v>
      </c>
      <c r="S2660" s="31" t="s">
        <v>36</v>
      </c>
      <c r="T2660" s="31" t="s">
        <v>95</v>
      </c>
      <c r="U2660" s="169">
        <v>45516</v>
      </c>
      <c r="V2660" s="150"/>
      <c r="W2660" s="141" t="str" cm="1">
        <f t="array" ref="W2660">IF(SUM(LEN(B2660:V2660))=0,"",IF(OR(OR(ISBLANK(F2660),SUM(LEN(C2660),LEN(D2660))=0),AND(NOT(E2660="Unknown"),ISBLANK(J2660)),AND(NOT(O2660="Unknown"),ISBLANK(R2660))),"Missing Information", INDEX(Table15[Entire Service Line Classification], MATCH(SUMIFS(Table15[Unique ID],Table15[System-Owned Portion],E2660,Table15[If Material Anything Other than "Lead" in Column E,Was Material Ever Previously Lead?],G2660,Table15[Customer-Owned Portion],O2660),Table15[Unique ID],0),0)))</f>
        <v>Non-lead</v>
      </c>
      <c r="X2660"/>
    </row>
    <row r="2661" spans="2:24" ht="30" x14ac:dyDescent="0.25">
      <c r="B2661" s="146">
        <v>26366635</v>
      </c>
      <c r="C2661" s="31" t="s">
        <v>2991</v>
      </c>
      <c r="D2661" s="31">
        <v>2888</v>
      </c>
      <c r="E2661" s="44" t="s">
        <v>43</v>
      </c>
      <c r="F2661" s="43" t="s">
        <v>34</v>
      </c>
      <c r="G2661" s="84" t="s">
        <v>34</v>
      </c>
      <c r="H2661" s="31" t="s">
        <v>3177</v>
      </c>
      <c r="I2661" s="31"/>
      <c r="J2661" s="84" t="s">
        <v>106</v>
      </c>
      <c r="K2661" s="31" t="s">
        <v>36</v>
      </c>
      <c r="L2661" s="31" t="s">
        <v>95</v>
      </c>
      <c r="M2661" s="169">
        <v>45516</v>
      </c>
      <c r="N2661" s="148"/>
      <c r="O2661" s="106" t="s">
        <v>42</v>
      </c>
      <c r="P2661" s="43" t="s">
        <v>3178</v>
      </c>
      <c r="Q2661" s="31"/>
      <c r="R2661" s="84" t="s">
        <v>106</v>
      </c>
      <c r="S2661" s="31" t="s">
        <v>36</v>
      </c>
      <c r="T2661" s="31" t="s">
        <v>95</v>
      </c>
      <c r="U2661" s="169">
        <v>45516</v>
      </c>
      <c r="V2661" s="150"/>
      <c r="W2661" s="141" t="str" cm="1">
        <f t="array" ref="W2661">IF(SUM(LEN(B2661:V2661))=0,"",IF(OR(OR(ISBLANK(F2661),SUM(LEN(C2661),LEN(D2661))=0),AND(NOT(E2661="Unknown"),ISBLANK(J2661)),AND(NOT(O2661="Unknown"),ISBLANK(R2661))),"Missing Information", INDEX(Table15[Entire Service Line Classification], MATCH(SUMIFS(Table15[Unique ID],Table15[System-Owned Portion],E2661,Table15[If Material Anything Other than "Lead" in Column E,Was Material Ever Previously Lead?],G2661,Table15[Customer-Owned Portion],O2661),Table15[Unique ID],0),0)))</f>
        <v>Non-lead</v>
      </c>
      <c r="X2661"/>
    </row>
    <row r="2662" spans="2:24" ht="30" x14ac:dyDescent="0.25">
      <c r="B2662" s="146">
        <v>26366608</v>
      </c>
      <c r="C2662" s="31" t="s">
        <v>2992</v>
      </c>
      <c r="D2662" s="31">
        <v>2889</v>
      </c>
      <c r="E2662" s="44" t="s">
        <v>43</v>
      </c>
      <c r="F2662" s="43" t="s">
        <v>34</v>
      </c>
      <c r="G2662" s="84" t="s">
        <v>34</v>
      </c>
      <c r="H2662" s="31" t="s">
        <v>3177</v>
      </c>
      <c r="I2662" s="31"/>
      <c r="J2662" s="84" t="s">
        <v>106</v>
      </c>
      <c r="K2662" s="31" t="s">
        <v>36</v>
      </c>
      <c r="L2662" s="31" t="s">
        <v>95</v>
      </c>
      <c r="M2662" s="169">
        <v>45516</v>
      </c>
      <c r="N2662" s="148"/>
      <c r="O2662" s="106" t="s">
        <v>42</v>
      </c>
      <c r="P2662" s="43" t="s">
        <v>3178</v>
      </c>
      <c r="Q2662" s="31"/>
      <c r="R2662" s="84" t="s">
        <v>106</v>
      </c>
      <c r="S2662" s="31" t="s">
        <v>36</v>
      </c>
      <c r="T2662" s="31" t="s">
        <v>95</v>
      </c>
      <c r="U2662" s="169">
        <v>45516</v>
      </c>
      <c r="V2662" s="150"/>
      <c r="W2662" s="141" t="str" cm="1">
        <f t="array" ref="W2662">IF(SUM(LEN(B2662:V2662))=0,"",IF(OR(OR(ISBLANK(F2662),SUM(LEN(C2662),LEN(D2662))=0),AND(NOT(E2662="Unknown"),ISBLANK(J2662)),AND(NOT(O2662="Unknown"),ISBLANK(R2662))),"Missing Information", INDEX(Table15[Entire Service Line Classification], MATCH(SUMIFS(Table15[Unique ID],Table15[System-Owned Portion],E2662,Table15[If Material Anything Other than "Lead" in Column E,Was Material Ever Previously Lead?],G2662,Table15[Customer-Owned Portion],O2662),Table15[Unique ID],0),0)))</f>
        <v>Non-lead</v>
      </c>
      <c r="X2662"/>
    </row>
    <row r="2663" spans="2:24" ht="30" x14ac:dyDescent="0.25">
      <c r="B2663" s="146">
        <v>26366557</v>
      </c>
      <c r="C2663" s="31" t="s">
        <v>2993</v>
      </c>
      <c r="D2663" s="31">
        <v>2890</v>
      </c>
      <c r="E2663" s="44" t="s">
        <v>43</v>
      </c>
      <c r="F2663" s="43" t="s">
        <v>34</v>
      </c>
      <c r="G2663" s="84" t="s">
        <v>34</v>
      </c>
      <c r="H2663" s="31" t="s">
        <v>3177</v>
      </c>
      <c r="I2663" s="31"/>
      <c r="J2663" s="84" t="s">
        <v>106</v>
      </c>
      <c r="K2663" s="31" t="s">
        <v>36</v>
      </c>
      <c r="L2663" s="31" t="s">
        <v>95</v>
      </c>
      <c r="M2663" s="169">
        <v>45516</v>
      </c>
      <c r="N2663" s="148"/>
      <c r="O2663" s="106" t="s">
        <v>42</v>
      </c>
      <c r="P2663" s="43" t="s">
        <v>3178</v>
      </c>
      <c r="Q2663" s="31"/>
      <c r="R2663" s="84" t="s">
        <v>106</v>
      </c>
      <c r="S2663" s="31" t="s">
        <v>36</v>
      </c>
      <c r="T2663" s="31" t="s">
        <v>95</v>
      </c>
      <c r="U2663" s="169">
        <v>45516</v>
      </c>
      <c r="V2663" s="150"/>
      <c r="W2663" s="141" t="str" cm="1">
        <f t="array" ref="W2663">IF(SUM(LEN(B2663:V2663))=0,"",IF(OR(OR(ISBLANK(F2663),SUM(LEN(C2663),LEN(D2663))=0),AND(NOT(E2663="Unknown"),ISBLANK(J2663)),AND(NOT(O2663="Unknown"),ISBLANK(R2663))),"Missing Information", INDEX(Table15[Entire Service Line Classification], MATCH(SUMIFS(Table15[Unique ID],Table15[System-Owned Portion],E2663,Table15[If Material Anything Other than "Lead" in Column E,Was Material Ever Previously Lead?],G2663,Table15[Customer-Owned Portion],O2663),Table15[Unique ID],0),0)))</f>
        <v>Non-lead</v>
      </c>
      <c r="X2663"/>
    </row>
    <row r="2664" spans="2:24" ht="30" x14ac:dyDescent="0.25">
      <c r="B2664" s="146">
        <v>26366619</v>
      </c>
      <c r="C2664" s="31" t="s">
        <v>2994</v>
      </c>
      <c r="D2664" s="31">
        <v>2891</v>
      </c>
      <c r="E2664" s="44" t="s">
        <v>43</v>
      </c>
      <c r="F2664" s="43" t="s">
        <v>34</v>
      </c>
      <c r="G2664" s="84" t="s">
        <v>34</v>
      </c>
      <c r="H2664" s="31" t="s">
        <v>3177</v>
      </c>
      <c r="I2664" s="31"/>
      <c r="J2664" s="84" t="s">
        <v>106</v>
      </c>
      <c r="K2664" s="31" t="s">
        <v>36</v>
      </c>
      <c r="L2664" s="31" t="s">
        <v>95</v>
      </c>
      <c r="M2664" s="169">
        <v>45516</v>
      </c>
      <c r="N2664" s="148"/>
      <c r="O2664" s="106" t="s">
        <v>43</v>
      </c>
      <c r="P2664" s="43" t="s">
        <v>3178</v>
      </c>
      <c r="Q2664" s="31"/>
      <c r="R2664" s="84" t="s">
        <v>106</v>
      </c>
      <c r="S2664" s="31" t="s">
        <v>36</v>
      </c>
      <c r="T2664" s="31" t="s">
        <v>95</v>
      </c>
      <c r="U2664" s="169">
        <v>45516</v>
      </c>
      <c r="V2664" s="150"/>
      <c r="W2664" s="141" t="str" cm="1">
        <f t="array" ref="W2664">IF(SUM(LEN(B2664:V2664))=0,"",IF(OR(OR(ISBLANK(F2664),SUM(LEN(C2664),LEN(D2664))=0),AND(NOT(E2664="Unknown"),ISBLANK(J2664)),AND(NOT(O2664="Unknown"),ISBLANK(R2664))),"Missing Information", INDEX(Table15[Entire Service Line Classification], MATCH(SUMIFS(Table15[Unique ID],Table15[System-Owned Portion],E2664,Table15[If Material Anything Other than "Lead" in Column E,Was Material Ever Previously Lead?],G2664,Table15[Customer-Owned Portion],O2664),Table15[Unique ID],0),0)))</f>
        <v>Non-lead</v>
      </c>
      <c r="X2664"/>
    </row>
    <row r="2665" spans="2:24" ht="30" x14ac:dyDescent="0.25">
      <c r="B2665" s="146">
        <v>26366630</v>
      </c>
      <c r="C2665" s="31" t="s">
        <v>2995</v>
      </c>
      <c r="D2665" s="31">
        <v>2892</v>
      </c>
      <c r="E2665" s="44" t="s">
        <v>43</v>
      </c>
      <c r="F2665" s="43" t="s">
        <v>34</v>
      </c>
      <c r="G2665" s="84" t="s">
        <v>34</v>
      </c>
      <c r="H2665" s="31" t="s">
        <v>3177</v>
      </c>
      <c r="I2665" s="31"/>
      <c r="J2665" s="84" t="s">
        <v>106</v>
      </c>
      <c r="K2665" s="31" t="s">
        <v>36</v>
      </c>
      <c r="L2665" s="31" t="s">
        <v>95</v>
      </c>
      <c r="M2665" s="169">
        <v>45516</v>
      </c>
      <c r="N2665" s="148"/>
      <c r="O2665" s="106" t="s">
        <v>43</v>
      </c>
      <c r="P2665" s="43" t="s">
        <v>3178</v>
      </c>
      <c r="Q2665" s="31"/>
      <c r="R2665" s="84" t="s">
        <v>106</v>
      </c>
      <c r="S2665" s="31" t="s">
        <v>36</v>
      </c>
      <c r="T2665" s="31" t="s">
        <v>95</v>
      </c>
      <c r="U2665" s="169">
        <v>45516</v>
      </c>
      <c r="V2665" s="150"/>
      <c r="W2665" s="141" t="str" cm="1">
        <f t="array" ref="W2665">IF(SUM(LEN(B2665:V2665))=0,"",IF(OR(OR(ISBLANK(F2665),SUM(LEN(C2665),LEN(D2665))=0),AND(NOT(E2665="Unknown"),ISBLANK(J2665)),AND(NOT(O2665="Unknown"),ISBLANK(R2665))),"Missing Information", INDEX(Table15[Entire Service Line Classification], MATCH(SUMIFS(Table15[Unique ID],Table15[System-Owned Portion],E2665,Table15[If Material Anything Other than "Lead" in Column E,Was Material Ever Previously Lead?],G2665,Table15[Customer-Owned Portion],O2665),Table15[Unique ID],0),0)))</f>
        <v>Non-lead</v>
      </c>
      <c r="X2665"/>
    </row>
    <row r="2666" spans="2:24" ht="30" x14ac:dyDescent="0.25">
      <c r="B2666" s="146">
        <v>26366634</v>
      </c>
      <c r="C2666" s="31" t="s">
        <v>2996</v>
      </c>
      <c r="D2666" s="31">
        <v>2893</v>
      </c>
      <c r="E2666" s="44" t="s">
        <v>43</v>
      </c>
      <c r="F2666" s="43" t="s">
        <v>34</v>
      </c>
      <c r="G2666" s="84" t="s">
        <v>34</v>
      </c>
      <c r="H2666" s="31" t="s">
        <v>3177</v>
      </c>
      <c r="I2666" s="31"/>
      <c r="J2666" s="84" t="s">
        <v>106</v>
      </c>
      <c r="K2666" s="31" t="s">
        <v>36</v>
      </c>
      <c r="L2666" s="31" t="s">
        <v>95</v>
      </c>
      <c r="M2666" s="169">
        <v>45516</v>
      </c>
      <c r="N2666" s="148"/>
      <c r="O2666" s="106" t="s">
        <v>43</v>
      </c>
      <c r="P2666" s="43" t="s">
        <v>3178</v>
      </c>
      <c r="Q2666" s="31"/>
      <c r="R2666" s="84" t="s">
        <v>106</v>
      </c>
      <c r="S2666" s="31" t="s">
        <v>36</v>
      </c>
      <c r="T2666" s="31" t="s">
        <v>95</v>
      </c>
      <c r="U2666" s="169">
        <v>45516</v>
      </c>
      <c r="V2666" s="150"/>
      <c r="W2666" s="141" t="str" cm="1">
        <f t="array" ref="W2666">IF(SUM(LEN(B2666:V2666))=0,"",IF(OR(OR(ISBLANK(F2666),SUM(LEN(C2666),LEN(D2666))=0),AND(NOT(E2666="Unknown"),ISBLANK(J2666)),AND(NOT(O2666="Unknown"),ISBLANK(R2666))),"Missing Information", INDEX(Table15[Entire Service Line Classification], MATCH(SUMIFS(Table15[Unique ID],Table15[System-Owned Portion],E2666,Table15[If Material Anything Other than "Lead" in Column E,Was Material Ever Previously Lead?],G2666,Table15[Customer-Owned Portion],O2666),Table15[Unique ID],0),0)))</f>
        <v>Non-lead</v>
      </c>
      <c r="X2666"/>
    </row>
    <row r="2667" spans="2:24" ht="30" x14ac:dyDescent="0.25">
      <c r="B2667" s="146">
        <v>26366615</v>
      </c>
      <c r="C2667" s="31" t="s">
        <v>2997</v>
      </c>
      <c r="D2667" s="31">
        <v>2894</v>
      </c>
      <c r="E2667" s="44" t="s">
        <v>43</v>
      </c>
      <c r="F2667" s="43" t="s">
        <v>34</v>
      </c>
      <c r="G2667" s="84" t="s">
        <v>34</v>
      </c>
      <c r="H2667" s="31" t="s">
        <v>3177</v>
      </c>
      <c r="I2667" s="31"/>
      <c r="J2667" s="84" t="s">
        <v>106</v>
      </c>
      <c r="K2667" s="31" t="s">
        <v>36</v>
      </c>
      <c r="L2667" s="31" t="s">
        <v>95</v>
      </c>
      <c r="M2667" s="169">
        <v>45516</v>
      </c>
      <c r="N2667" s="148"/>
      <c r="O2667" s="106" t="s">
        <v>42</v>
      </c>
      <c r="P2667" s="43" t="s">
        <v>3178</v>
      </c>
      <c r="Q2667" s="31"/>
      <c r="R2667" s="84" t="s">
        <v>106</v>
      </c>
      <c r="S2667" s="31" t="s">
        <v>36</v>
      </c>
      <c r="T2667" s="31" t="s">
        <v>95</v>
      </c>
      <c r="U2667" s="169">
        <v>45516</v>
      </c>
      <c r="V2667" s="150"/>
      <c r="W2667" s="141" t="str" cm="1">
        <f t="array" ref="W2667">IF(SUM(LEN(B2667:V2667))=0,"",IF(OR(OR(ISBLANK(F2667),SUM(LEN(C2667),LEN(D2667))=0),AND(NOT(E2667="Unknown"),ISBLANK(J2667)),AND(NOT(O2667="Unknown"),ISBLANK(R2667))),"Missing Information", INDEX(Table15[Entire Service Line Classification], MATCH(SUMIFS(Table15[Unique ID],Table15[System-Owned Portion],E2667,Table15[If Material Anything Other than "Lead" in Column E,Was Material Ever Previously Lead?],G2667,Table15[Customer-Owned Portion],O2667),Table15[Unique ID],0),0)))</f>
        <v>Non-lead</v>
      </c>
      <c r="X2667"/>
    </row>
    <row r="2668" spans="2:24" ht="30" x14ac:dyDescent="0.25">
      <c r="B2668" s="146">
        <v>26359172</v>
      </c>
      <c r="C2668" s="31" t="s">
        <v>2998</v>
      </c>
      <c r="D2668" s="31">
        <v>2895</v>
      </c>
      <c r="E2668" s="44" t="s">
        <v>43</v>
      </c>
      <c r="F2668" s="43" t="s">
        <v>34</v>
      </c>
      <c r="G2668" s="84" t="s">
        <v>34</v>
      </c>
      <c r="H2668" s="31" t="s">
        <v>3177</v>
      </c>
      <c r="I2668" s="31"/>
      <c r="J2668" s="84" t="s">
        <v>106</v>
      </c>
      <c r="K2668" s="31" t="s">
        <v>36</v>
      </c>
      <c r="L2668" s="31" t="s">
        <v>95</v>
      </c>
      <c r="M2668" s="169">
        <v>45516</v>
      </c>
      <c r="N2668" s="148"/>
      <c r="O2668" s="106" t="s">
        <v>43</v>
      </c>
      <c r="P2668" s="43" t="s">
        <v>3178</v>
      </c>
      <c r="Q2668" s="31"/>
      <c r="R2668" s="84" t="s">
        <v>106</v>
      </c>
      <c r="S2668" s="31" t="s">
        <v>36</v>
      </c>
      <c r="T2668" s="31" t="s">
        <v>95</v>
      </c>
      <c r="U2668" s="169">
        <v>45516</v>
      </c>
      <c r="V2668" s="150"/>
      <c r="W2668" s="141" t="str" cm="1">
        <f t="array" ref="W2668">IF(SUM(LEN(B2668:V2668))=0,"",IF(OR(OR(ISBLANK(F2668),SUM(LEN(C2668),LEN(D2668))=0),AND(NOT(E2668="Unknown"),ISBLANK(J2668)),AND(NOT(O2668="Unknown"),ISBLANK(R2668))),"Missing Information", INDEX(Table15[Entire Service Line Classification], MATCH(SUMIFS(Table15[Unique ID],Table15[System-Owned Portion],E2668,Table15[If Material Anything Other than "Lead" in Column E,Was Material Ever Previously Lead?],G2668,Table15[Customer-Owned Portion],O2668),Table15[Unique ID],0),0)))</f>
        <v>Non-lead</v>
      </c>
      <c r="X2668"/>
    </row>
    <row r="2669" spans="2:24" ht="30" x14ac:dyDescent="0.25">
      <c r="B2669" s="146">
        <v>26366609</v>
      </c>
      <c r="C2669" s="31" t="s">
        <v>2999</v>
      </c>
      <c r="D2669" s="31">
        <v>2896</v>
      </c>
      <c r="E2669" s="44" t="s">
        <v>43</v>
      </c>
      <c r="F2669" s="43" t="s">
        <v>34</v>
      </c>
      <c r="G2669" s="84" t="s">
        <v>34</v>
      </c>
      <c r="H2669" s="31" t="s">
        <v>3177</v>
      </c>
      <c r="I2669" s="31"/>
      <c r="J2669" s="84" t="s">
        <v>106</v>
      </c>
      <c r="K2669" s="31" t="s">
        <v>36</v>
      </c>
      <c r="L2669" s="31" t="s">
        <v>95</v>
      </c>
      <c r="M2669" s="169">
        <v>45516</v>
      </c>
      <c r="N2669" s="148"/>
      <c r="O2669" s="106" t="s">
        <v>43</v>
      </c>
      <c r="P2669" s="43" t="s">
        <v>3178</v>
      </c>
      <c r="Q2669" s="31"/>
      <c r="R2669" s="84" t="s">
        <v>106</v>
      </c>
      <c r="S2669" s="31" t="s">
        <v>36</v>
      </c>
      <c r="T2669" s="31" t="s">
        <v>95</v>
      </c>
      <c r="U2669" s="169">
        <v>45516</v>
      </c>
      <c r="V2669" s="150"/>
      <c r="W2669" s="141" t="str" cm="1">
        <f t="array" ref="W2669">IF(SUM(LEN(B2669:V2669))=0,"",IF(OR(OR(ISBLANK(F2669),SUM(LEN(C2669),LEN(D2669))=0),AND(NOT(E2669="Unknown"),ISBLANK(J2669)),AND(NOT(O2669="Unknown"),ISBLANK(R2669))),"Missing Information", INDEX(Table15[Entire Service Line Classification], MATCH(SUMIFS(Table15[Unique ID],Table15[System-Owned Portion],E2669,Table15[If Material Anything Other than "Lead" in Column E,Was Material Ever Previously Lead?],G2669,Table15[Customer-Owned Portion],O2669),Table15[Unique ID],0),0)))</f>
        <v>Non-lead</v>
      </c>
      <c r="X2669"/>
    </row>
    <row r="2670" spans="2:24" ht="30" x14ac:dyDescent="0.25">
      <c r="B2670" s="146">
        <v>26366563</v>
      </c>
      <c r="C2670" s="31" t="s">
        <v>3000</v>
      </c>
      <c r="D2670" s="31">
        <v>2897</v>
      </c>
      <c r="E2670" s="44" t="s">
        <v>43</v>
      </c>
      <c r="F2670" s="43" t="s">
        <v>34</v>
      </c>
      <c r="G2670" s="84" t="s">
        <v>34</v>
      </c>
      <c r="H2670" s="31" t="s">
        <v>3177</v>
      </c>
      <c r="I2670" s="31"/>
      <c r="J2670" s="84" t="s">
        <v>106</v>
      </c>
      <c r="K2670" s="31" t="s">
        <v>36</v>
      </c>
      <c r="L2670" s="31" t="s">
        <v>95</v>
      </c>
      <c r="M2670" s="169">
        <v>45516</v>
      </c>
      <c r="N2670" s="148"/>
      <c r="O2670" s="106" t="s">
        <v>43</v>
      </c>
      <c r="P2670" s="43" t="s">
        <v>3178</v>
      </c>
      <c r="Q2670" s="31"/>
      <c r="R2670" s="84" t="s">
        <v>106</v>
      </c>
      <c r="S2670" s="31" t="s">
        <v>36</v>
      </c>
      <c r="T2670" s="31" t="s">
        <v>95</v>
      </c>
      <c r="U2670" s="169">
        <v>45516</v>
      </c>
      <c r="V2670" s="150"/>
      <c r="W2670" s="141" t="str" cm="1">
        <f t="array" ref="W2670">IF(SUM(LEN(B2670:V2670))=0,"",IF(OR(OR(ISBLANK(F2670),SUM(LEN(C2670),LEN(D2670))=0),AND(NOT(E2670="Unknown"),ISBLANK(J2670)),AND(NOT(O2670="Unknown"),ISBLANK(R2670))),"Missing Information", INDEX(Table15[Entire Service Line Classification], MATCH(SUMIFS(Table15[Unique ID],Table15[System-Owned Portion],E2670,Table15[If Material Anything Other than "Lead" in Column E,Was Material Ever Previously Lead?],G2670,Table15[Customer-Owned Portion],O2670),Table15[Unique ID],0),0)))</f>
        <v>Non-lead</v>
      </c>
      <c r="X2670"/>
    </row>
    <row r="2671" spans="2:24" ht="30" x14ac:dyDescent="0.25">
      <c r="B2671" s="146">
        <v>26366628</v>
      </c>
      <c r="C2671" s="31" t="s">
        <v>3001</v>
      </c>
      <c r="D2671" s="31">
        <v>2898</v>
      </c>
      <c r="E2671" s="44" t="s">
        <v>43</v>
      </c>
      <c r="F2671" s="43" t="s">
        <v>34</v>
      </c>
      <c r="G2671" s="84" t="s">
        <v>34</v>
      </c>
      <c r="H2671" s="31" t="s">
        <v>3177</v>
      </c>
      <c r="I2671" s="31"/>
      <c r="J2671" s="84" t="s">
        <v>106</v>
      </c>
      <c r="K2671" s="31" t="s">
        <v>36</v>
      </c>
      <c r="L2671" s="31" t="s">
        <v>95</v>
      </c>
      <c r="M2671" s="169">
        <v>45516</v>
      </c>
      <c r="N2671" s="148"/>
      <c r="O2671" s="106" t="s">
        <v>43</v>
      </c>
      <c r="P2671" s="43" t="s">
        <v>3178</v>
      </c>
      <c r="Q2671" s="31"/>
      <c r="R2671" s="84" t="s">
        <v>106</v>
      </c>
      <c r="S2671" s="31" t="s">
        <v>36</v>
      </c>
      <c r="T2671" s="31" t="s">
        <v>95</v>
      </c>
      <c r="U2671" s="169">
        <v>45516</v>
      </c>
      <c r="V2671" s="150"/>
      <c r="W2671" s="141" t="str" cm="1">
        <f t="array" ref="W2671">IF(SUM(LEN(B2671:V2671))=0,"",IF(OR(OR(ISBLANK(F2671),SUM(LEN(C2671),LEN(D2671))=0),AND(NOT(E2671="Unknown"),ISBLANK(J2671)),AND(NOT(O2671="Unknown"),ISBLANK(R2671))),"Missing Information", INDEX(Table15[Entire Service Line Classification], MATCH(SUMIFS(Table15[Unique ID],Table15[System-Owned Portion],E2671,Table15[If Material Anything Other than "Lead" in Column E,Was Material Ever Previously Lead?],G2671,Table15[Customer-Owned Portion],O2671),Table15[Unique ID],0),0)))</f>
        <v>Non-lead</v>
      </c>
      <c r="X2671"/>
    </row>
    <row r="2672" spans="2:24" ht="30" x14ac:dyDescent="0.25">
      <c r="B2672" s="146">
        <v>26366625</v>
      </c>
      <c r="C2672" s="31" t="s">
        <v>3002</v>
      </c>
      <c r="D2672" s="31">
        <v>2899</v>
      </c>
      <c r="E2672" s="44" t="s">
        <v>43</v>
      </c>
      <c r="F2672" s="43" t="s">
        <v>34</v>
      </c>
      <c r="G2672" s="84" t="s">
        <v>34</v>
      </c>
      <c r="H2672" s="31" t="s">
        <v>3177</v>
      </c>
      <c r="I2672" s="31"/>
      <c r="J2672" s="84" t="s">
        <v>106</v>
      </c>
      <c r="K2672" s="31" t="s">
        <v>36</v>
      </c>
      <c r="L2672" s="31" t="s">
        <v>95</v>
      </c>
      <c r="M2672" s="169">
        <v>45516</v>
      </c>
      <c r="N2672" s="148"/>
      <c r="O2672" s="106" t="s">
        <v>43</v>
      </c>
      <c r="P2672" s="43" t="s">
        <v>3178</v>
      </c>
      <c r="Q2672" s="31"/>
      <c r="R2672" s="84" t="s">
        <v>106</v>
      </c>
      <c r="S2672" s="31" t="s">
        <v>36</v>
      </c>
      <c r="T2672" s="31" t="s">
        <v>95</v>
      </c>
      <c r="U2672" s="169">
        <v>45516</v>
      </c>
      <c r="V2672" s="150"/>
      <c r="W2672" s="141" t="str" cm="1">
        <f t="array" ref="W2672">IF(SUM(LEN(B2672:V2672))=0,"",IF(OR(OR(ISBLANK(F2672),SUM(LEN(C2672),LEN(D2672))=0),AND(NOT(E2672="Unknown"),ISBLANK(J2672)),AND(NOT(O2672="Unknown"),ISBLANK(R2672))),"Missing Information", INDEX(Table15[Entire Service Line Classification], MATCH(SUMIFS(Table15[Unique ID],Table15[System-Owned Portion],E2672,Table15[If Material Anything Other than "Lead" in Column E,Was Material Ever Previously Lead?],G2672,Table15[Customer-Owned Portion],O2672),Table15[Unique ID],0),0)))</f>
        <v>Non-lead</v>
      </c>
      <c r="X2672"/>
    </row>
    <row r="2673" spans="2:24" ht="30" x14ac:dyDescent="0.25">
      <c r="B2673" s="146">
        <v>26366626</v>
      </c>
      <c r="C2673" s="31" t="s">
        <v>3003</v>
      </c>
      <c r="D2673" s="31">
        <v>2900</v>
      </c>
      <c r="E2673" s="44" t="s">
        <v>43</v>
      </c>
      <c r="F2673" s="43" t="s">
        <v>34</v>
      </c>
      <c r="G2673" s="84" t="s">
        <v>34</v>
      </c>
      <c r="H2673" s="31" t="s">
        <v>3177</v>
      </c>
      <c r="I2673" s="31"/>
      <c r="J2673" s="84" t="s">
        <v>106</v>
      </c>
      <c r="K2673" s="31" t="s">
        <v>36</v>
      </c>
      <c r="L2673" s="31" t="s">
        <v>95</v>
      </c>
      <c r="M2673" s="169">
        <v>45516</v>
      </c>
      <c r="N2673" s="148"/>
      <c r="O2673" s="106" t="s">
        <v>43</v>
      </c>
      <c r="P2673" s="43" t="s">
        <v>3178</v>
      </c>
      <c r="Q2673" s="31"/>
      <c r="R2673" s="84" t="s">
        <v>106</v>
      </c>
      <c r="S2673" s="31" t="s">
        <v>36</v>
      </c>
      <c r="T2673" s="31" t="s">
        <v>95</v>
      </c>
      <c r="U2673" s="169">
        <v>45516</v>
      </c>
      <c r="V2673" s="150"/>
      <c r="W2673" s="141" t="str" cm="1">
        <f t="array" ref="W2673">IF(SUM(LEN(B2673:V2673))=0,"",IF(OR(OR(ISBLANK(F2673),SUM(LEN(C2673),LEN(D2673))=0),AND(NOT(E2673="Unknown"),ISBLANK(J2673)),AND(NOT(O2673="Unknown"),ISBLANK(R2673))),"Missing Information", INDEX(Table15[Entire Service Line Classification], MATCH(SUMIFS(Table15[Unique ID],Table15[System-Owned Portion],E2673,Table15[If Material Anything Other than "Lead" in Column E,Was Material Ever Previously Lead?],G2673,Table15[Customer-Owned Portion],O2673),Table15[Unique ID],0),0)))</f>
        <v>Non-lead</v>
      </c>
      <c r="X2673"/>
    </row>
    <row r="2674" spans="2:24" ht="30" x14ac:dyDescent="0.25">
      <c r="B2674" s="146">
        <v>26366573</v>
      </c>
      <c r="C2674" s="31" t="s">
        <v>3004</v>
      </c>
      <c r="D2674" s="31">
        <v>2901</v>
      </c>
      <c r="E2674" s="44" t="s">
        <v>43</v>
      </c>
      <c r="F2674" s="43" t="s">
        <v>34</v>
      </c>
      <c r="G2674" s="84" t="s">
        <v>34</v>
      </c>
      <c r="H2674" s="31" t="s">
        <v>3177</v>
      </c>
      <c r="I2674" s="31"/>
      <c r="J2674" s="84" t="s">
        <v>106</v>
      </c>
      <c r="K2674" s="31" t="s">
        <v>36</v>
      </c>
      <c r="L2674" s="31" t="s">
        <v>95</v>
      </c>
      <c r="M2674" s="169">
        <v>45516</v>
      </c>
      <c r="N2674" s="148"/>
      <c r="O2674" s="106" t="s">
        <v>43</v>
      </c>
      <c r="P2674" s="43" t="s">
        <v>3178</v>
      </c>
      <c r="Q2674" s="31"/>
      <c r="R2674" s="84" t="s">
        <v>106</v>
      </c>
      <c r="S2674" s="31" t="s">
        <v>36</v>
      </c>
      <c r="T2674" s="31" t="s">
        <v>95</v>
      </c>
      <c r="U2674" s="169">
        <v>45516</v>
      </c>
      <c r="V2674" s="150"/>
      <c r="W2674" s="141" t="str" cm="1">
        <f t="array" ref="W2674">IF(SUM(LEN(B2674:V2674))=0,"",IF(OR(OR(ISBLANK(F2674),SUM(LEN(C2674),LEN(D2674))=0),AND(NOT(E2674="Unknown"),ISBLANK(J2674)),AND(NOT(O2674="Unknown"),ISBLANK(R2674))),"Missing Information", INDEX(Table15[Entire Service Line Classification], MATCH(SUMIFS(Table15[Unique ID],Table15[System-Owned Portion],E2674,Table15[If Material Anything Other than "Lead" in Column E,Was Material Ever Previously Lead?],G2674,Table15[Customer-Owned Portion],O2674),Table15[Unique ID],0),0)))</f>
        <v>Non-lead</v>
      </c>
      <c r="X2674"/>
    </row>
    <row r="2675" spans="2:24" ht="30" x14ac:dyDescent="0.25">
      <c r="B2675" s="146">
        <v>26366607</v>
      </c>
      <c r="C2675" s="31" t="s">
        <v>3005</v>
      </c>
      <c r="D2675" s="31">
        <v>2902</v>
      </c>
      <c r="E2675" s="44" t="s">
        <v>43</v>
      </c>
      <c r="F2675" s="43" t="s">
        <v>34</v>
      </c>
      <c r="G2675" s="84" t="s">
        <v>34</v>
      </c>
      <c r="H2675" s="31" t="s">
        <v>3177</v>
      </c>
      <c r="I2675" s="31"/>
      <c r="J2675" s="84" t="s">
        <v>106</v>
      </c>
      <c r="K2675" s="31" t="s">
        <v>36</v>
      </c>
      <c r="L2675" s="31" t="s">
        <v>95</v>
      </c>
      <c r="M2675" s="169">
        <v>45516</v>
      </c>
      <c r="N2675" s="148"/>
      <c r="O2675" s="106" t="s">
        <v>43</v>
      </c>
      <c r="P2675" s="43" t="s">
        <v>3178</v>
      </c>
      <c r="Q2675" s="31"/>
      <c r="R2675" s="84" t="s">
        <v>106</v>
      </c>
      <c r="S2675" s="31" t="s">
        <v>36</v>
      </c>
      <c r="T2675" s="31" t="s">
        <v>95</v>
      </c>
      <c r="U2675" s="169">
        <v>45516</v>
      </c>
      <c r="V2675" s="150"/>
      <c r="W2675" s="141" t="str" cm="1">
        <f t="array" ref="W2675">IF(SUM(LEN(B2675:V2675))=0,"",IF(OR(OR(ISBLANK(F2675),SUM(LEN(C2675),LEN(D2675))=0),AND(NOT(E2675="Unknown"),ISBLANK(J2675)),AND(NOT(O2675="Unknown"),ISBLANK(R2675))),"Missing Information", INDEX(Table15[Entire Service Line Classification], MATCH(SUMIFS(Table15[Unique ID],Table15[System-Owned Portion],E2675,Table15[If Material Anything Other than "Lead" in Column E,Was Material Ever Previously Lead?],G2675,Table15[Customer-Owned Portion],O2675),Table15[Unique ID],0),0)))</f>
        <v>Non-lead</v>
      </c>
      <c r="X2675"/>
    </row>
    <row r="2676" spans="2:24" ht="30" x14ac:dyDescent="0.25">
      <c r="B2676" s="146">
        <v>26366605</v>
      </c>
      <c r="C2676" s="31" t="s">
        <v>3006</v>
      </c>
      <c r="D2676" s="31">
        <v>2903</v>
      </c>
      <c r="E2676" s="44" t="s">
        <v>43</v>
      </c>
      <c r="F2676" s="43" t="s">
        <v>34</v>
      </c>
      <c r="G2676" s="84" t="s">
        <v>34</v>
      </c>
      <c r="H2676" s="31" t="s">
        <v>3177</v>
      </c>
      <c r="I2676" s="31"/>
      <c r="J2676" s="84" t="s">
        <v>106</v>
      </c>
      <c r="K2676" s="31" t="s">
        <v>36</v>
      </c>
      <c r="L2676" s="31" t="s">
        <v>95</v>
      </c>
      <c r="M2676" s="169">
        <v>45516</v>
      </c>
      <c r="N2676" s="148"/>
      <c r="O2676" s="106" t="s">
        <v>43</v>
      </c>
      <c r="P2676" s="43" t="s">
        <v>3178</v>
      </c>
      <c r="Q2676" s="31"/>
      <c r="R2676" s="84" t="s">
        <v>106</v>
      </c>
      <c r="S2676" s="31" t="s">
        <v>36</v>
      </c>
      <c r="T2676" s="31" t="s">
        <v>95</v>
      </c>
      <c r="U2676" s="169">
        <v>45516</v>
      </c>
      <c r="V2676" s="150"/>
      <c r="W2676" s="141" t="str" cm="1">
        <f t="array" ref="W2676">IF(SUM(LEN(B2676:V2676))=0,"",IF(OR(OR(ISBLANK(F2676),SUM(LEN(C2676),LEN(D2676))=0),AND(NOT(E2676="Unknown"),ISBLANK(J2676)),AND(NOT(O2676="Unknown"),ISBLANK(R2676))),"Missing Information", INDEX(Table15[Entire Service Line Classification], MATCH(SUMIFS(Table15[Unique ID],Table15[System-Owned Portion],E2676,Table15[If Material Anything Other than "Lead" in Column E,Was Material Ever Previously Lead?],G2676,Table15[Customer-Owned Portion],O2676),Table15[Unique ID],0),0)))</f>
        <v>Non-lead</v>
      </c>
      <c r="X2676"/>
    </row>
    <row r="2677" spans="2:24" ht="30" x14ac:dyDescent="0.25">
      <c r="B2677" s="146">
        <v>26366611</v>
      </c>
      <c r="C2677" s="31" t="s">
        <v>3007</v>
      </c>
      <c r="D2677" s="31">
        <v>2904</v>
      </c>
      <c r="E2677" s="44" t="s">
        <v>43</v>
      </c>
      <c r="F2677" s="43" t="s">
        <v>34</v>
      </c>
      <c r="G2677" s="84" t="s">
        <v>34</v>
      </c>
      <c r="H2677" s="31" t="s">
        <v>3177</v>
      </c>
      <c r="I2677" s="31"/>
      <c r="J2677" s="84" t="s">
        <v>106</v>
      </c>
      <c r="K2677" s="31" t="s">
        <v>36</v>
      </c>
      <c r="L2677" s="31" t="s">
        <v>95</v>
      </c>
      <c r="M2677" s="169">
        <v>45516</v>
      </c>
      <c r="N2677" s="148"/>
      <c r="O2677" s="106" t="s">
        <v>43</v>
      </c>
      <c r="P2677" s="43" t="s">
        <v>3178</v>
      </c>
      <c r="Q2677" s="31"/>
      <c r="R2677" s="84" t="s">
        <v>106</v>
      </c>
      <c r="S2677" s="31" t="s">
        <v>36</v>
      </c>
      <c r="T2677" s="31" t="s">
        <v>95</v>
      </c>
      <c r="U2677" s="169">
        <v>45516</v>
      </c>
      <c r="V2677" s="150"/>
      <c r="W2677" s="141" t="str" cm="1">
        <f t="array" ref="W2677">IF(SUM(LEN(B2677:V2677))=0,"",IF(OR(OR(ISBLANK(F2677),SUM(LEN(C2677),LEN(D2677))=0),AND(NOT(E2677="Unknown"),ISBLANK(J2677)),AND(NOT(O2677="Unknown"),ISBLANK(R2677))),"Missing Information", INDEX(Table15[Entire Service Line Classification], MATCH(SUMIFS(Table15[Unique ID],Table15[System-Owned Portion],E2677,Table15[If Material Anything Other than "Lead" in Column E,Was Material Ever Previously Lead?],G2677,Table15[Customer-Owned Portion],O2677),Table15[Unique ID],0),0)))</f>
        <v>Non-lead</v>
      </c>
      <c r="X2677"/>
    </row>
    <row r="2678" spans="2:24" ht="30" x14ac:dyDescent="0.25">
      <c r="B2678" s="146">
        <v>26366613</v>
      </c>
      <c r="C2678" s="31" t="s">
        <v>3008</v>
      </c>
      <c r="D2678" s="31">
        <v>2905</v>
      </c>
      <c r="E2678" s="44" t="s">
        <v>43</v>
      </c>
      <c r="F2678" s="43" t="s">
        <v>34</v>
      </c>
      <c r="G2678" s="84" t="s">
        <v>34</v>
      </c>
      <c r="H2678" s="31" t="s">
        <v>3177</v>
      </c>
      <c r="I2678" s="31"/>
      <c r="J2678" s="84" t="s">
        <v>106</v>
      </c>
      <c r="K2678" s="31" t="s">
        <v>36</v>
      </c>
      <c r="L2678" s="31" t="s">
        <v>95</v>
      </c>
      <c r="M2678" s="169">
        <v>45516</v>
      </c>
      <c r="N2678" s="148"/>
      <c r="O2678" s="106" t="s">
        <v>42</v>
      </c>
      <c r="P2678" s="43" t="s">
        <v>3178</v>
      </c>
      <c r="Q2678" s="31"/>
      <c r="R2678" s="84" t="s">
        <v>106</v>
      </c>
      <c r="S2678" s="31" t="s">
        <v>36</v>
      </c>
      <c r="T2678" s="31" t="s">
        <v>95</v>
      </c>
      <c r="U2678" s="169">
        <v>45516</v>
      </c>
      <c r="V2678" s="150"/>
      <c r="W2678" s="141" t="str" cm="1">
        <f t="array" ref="W2678">IF(SUM(LEN(B2678:V2678))=0,"",IF(OR(OR(ISBLANK(F2678),SUM(LEN(C2678),LEN(D2678))=0),AND(NOT(E2678="Unknown"),ISBLANK(J2678)),AND(NOT(O2678="Unknown"),ISBLANK(R2678))),"Missing Information", INDEX(Table15[Entire Service Line Classification], MATCH(SUMIFS(Table15[Unique ID],Table15[System-Owned Portion],E2678,Table15[If Material Anything Other than "Lead" in Column E,Was Material Ever Previously Lead?],G2678,Table15[Customer-Owned Portion],O2678),Table15[Unique ID],0),0)))</f>
        <v>Non-lead</v>
      </c>
      <c r="X2678"/>
    </row>
    <row r="2679" spans="2:24" ht="30" x14ac:dyDescent="0.25">
      <c r="B2679" s="146">
        <v>26366561</v>
      </c>
      <c r="C2679" s="31" t="s">
        <v>3009</v>
      </c>
      <c r="D2679" s="31">
        <v>2906</v>
      </c>
      <c r="E2679" s="44" t="s">
        <v>43</v>
      </c>
      <c r="F2679" s="43" t="s">
        <v>34</v>
      </c>
      <c r="G2679" s="84" t="s">
        <v>34</v>
      </c>
      <c r="H2679" s="31" t="s">
        <v>3177</v>
      </c>
      <c r="I2679" s="31"/>
      <c r="J2679" s="84" t="s">
        <v>106</v>
      </c>
      <c r="K2679" s="31" t="s">
        <v>36</v>
      </c>
      <c r="L2679" s="31" t="s">
        <v>95</v>
      </c>
      <c r="M2679" s="169">
        <v>45516</v>
      </c>
      <c r="N2679" s="148"/>
      <c r="O2679" s="106" t="s">
        <v>42</v>
      </c>
      <c r="P2679" s="43" t="s">
        <v>3178</v>
      </c>
      <c r="Q2679" s="31"/>
      <c r="R2679" s="84" t="s">
        <v>106</v>
      </c>
      <c r="S2679" s="31" t="s">
        <v>36</v>
      </c>
      <c r="T2679" s="31" t="s">
        <v>95</v>
      </c>
      <c r="U2679" s="169">
        <v>45516</v>
      </c>
      <c r="V2679" s="150"/>
      <c r="W2679" s="141" t="str" cm="1">
        <f t="array" ref="W2679">IF(SUM(LEN(B2679:V2679))=0,"",IF(OR(OR(ISBLANK(F2679),SUM(LEN(C2679),LEN(D2679))=0),AND(NOT(E2679="Unknown"),ISBLANK(J2679)),AND(NOT(O2679="Unknown"),ISBLANK(R2679))),"Missing Information", INDEX(Table15[Entire Service Line Classification], MATCH(SUMIFS(Table15[Unique ID],Table15[System-Owned Portion],E2679,Table15[If Material Anything Other than "Lead" in Column E,Was Material Ever Previously Lead?],G2679,Table15[Customer-Owned Portion],O2679),Table15[Unique ID],0),0)))</f>
        <v>Non-lead</v>
      </c>
      <c r="X2679"/>
    </row>
    <row r="2680" spans="2:24" ht="30" x14ac:dyDescent="0.25">
      <c r="B2680" s="146">
        <v>26366621</v>
      </c>
      <c r="C2680" s="31" t="s">
        <v>3010</v>
      </c>
      <c r="D2680" s="31">
        <v>2907</v>
      </c>
      <c r="E2680" s="44" t="s">
        <v>43</v>
      </c>
      <c r="F2680" s="43" t="s">
        <v>34</v>
      </c>
      <c r="G2680" s="84" t="s">
        <v>34</v>
      </c>
      <c r="H2680" s="31" t="s">
        <v>3177</v>
      </c>
      <c r="I2680" s="31"/>
      <c r="J2680" s="84" t="s">
        <v>106</v>
      </c>
      <c r="K2680" s="31" t="s">
        <v>36</v>
      </c>
      <c r="L2680" s="31" t="s">
        <v>95</v>
      </c>
      <c r="M2680" s="169">
        <v>45516</v>
      </c>
      <c r="N2680" s="148"/>
      <c r="O2680" s="106" t="s">
        <v>43</v>
      </c>
      <c r="P2680" s="43" t="s">
        <v>3178</v>
      </c>
      <c r="Q2680" s="31"/>
      <c r="R2680" s="84" t="s">
        <v>106</v>
      </c>
      <c r="S2680" s="31" t="s">
        <v>36</v>
      </c>
      <c r="T2680" s="31" t="s">
        <v>95</v>
      </c>
      <c r="U2680" s="169">
        <v>45516</v>
      </c>
      <c r="V2680" s="150"/>
      <c r="W2680" s="141" t="str" cm="1">
        <f t="array" ref="W2680">IF(SUM(LEN(B2680:V2680))=0,"",IF(OR(OR(ISBLANK(F2680),SUM(LEN(C2680),LEN(D2680))=0),AND(NOT(E2680="Unknown"),ISBLANK(J2680)),AND(NOT(O2680="Unknown"),ISBLANK(R2680))),"Missing Information", INDEX(Table15[Entire Service Line Classification], MATCH(SUMIFS(Table15[Unique ID],Table15[System-Owned Portion],E2680,Table15[If Material Anything Other than "Lead" in Column E,Was Material Ever Previously Lead?],G2680,Table15[Customer-Owned Portion],O2680),Table15[Unique ID],0),0)))</f>
        <v>Non-lead</v>
      </c>
      <c r="X2680"/>
    </row>
    <row r="2681" spans="2:24" ht="30" x14ac:dyDescent="0.25">
      <c r="B2681" s="146">
        <v>26366614</v>
      </c>
      <c r="C2681" s="31" t="s">
        <v>3011</v>
      </c>
      <c r="D2681" s="31">
        <v>2908</v>
      </c>
      <c r="E2681" s="44" t="s">
        <v>43</v>
      </c>
      <c r="F2681" s="43" t="s">
        <v>34</v>
      </c>
      <c r="G2681" s="84" t="s">
        <v>34</v>
      </c>
      <c r="H2681" s="31" t="s">
        <v>3177</v>
      </c>
      <c r="I2681" s="31"/>
      <c r="J2681" s="84" t="s">
        <v>106</v>
      </c>
      <c r="K2681" s="31" t="s">
        <v>36</v>
      </c>
      <c r="L2681" s="31" t="s">
        <v>95</v>
      </c>
      <c r="M2681" s="169">
        <v>45516</v>
      </c>
      <c r="N2681" s="148"/>
      <c r="O2681" s="106" t="s">
        <v>42</v>
      </c>
      <c r="P2681" s="43" t="s">
        <v>3178</v>
      </c>
      <c r="Q2681" s="31"/>
      <c r="R2681" s="84" t="s">
        <v>106</v>
      </c>
      <c r="S2681" s="31" t="s">
        <v>36</v>
      </c>
      <c r="T2681" s="31" t="s">
        <v>95</v>
      </c>
      <c r="U2681" s="169">
        <v>45516</v>
      </c>
      <c r="V2681" s="150"/>
      <c r="W2681" s="141" t="str" cm="1">
        <f t="array" ref="W2681">IF(SUM(LEN(B2681:V2681))=0,"",IF(OR(OR(ISBLANK(F2681),SUM(LEN(C2681),LEN(D2681))=0),AND(NOT(E2681="Unknown"),ISBLANK(J2681)),AND(NOT(O2681="Unknown"),ISBLANK(R2681))),"Missing Information", INDEX(Table15[Entire Service Line Classification], MATCH(SUMIFS(Table15[Unique ID],Table15[System-Owned Portion],E2681,Table15[If Material Anything Other than "Lead" in Column E,Was Material Ever Previously Lead?],G2681,Table15[Customer-Owned Portion],O2681),Table15[Unique ID],0),0)))</f>
        <v>Non-lead</v>
      </c>
      <c r="X2681"/>
    </row>
    <row r="2682" spans="2:24" ht="30" x14ac:dyDescent="0.25">
      <c r="B2682" s="146">
        <v>26366623</v>
      </c>
      <c r="C2682" s="31" t="s">
        <v>3012</v>
      </c>
      <c r="D2682" s="31">
        <v>2909</v>
      </c>
      <c r="E2682" s="44" t="s">
        <v>43</v>
      </c>
      <c r="F2682" s="43" t="s">
        <v>34</v>
      </c>
      <c r="G2682" s="84" t="s">
        <v>34</v>
      </c>
      <c r="H2682" s="31" t="s">
        <v>3177</v>
      </c>
      <c r="I2682" s="31"/>
      <c r="J2682" s="84" t="s">
        <v>106</v>
      </c>
      <c r="K2682" s="31" t="s">
        <v>36</v>
      </c>
      <c r="L2682" s="31" t="s">
        <v>95</v>
      </c>
      <c r="M2682" s="169">
        <v>45516</v>
      </c>
      <c r="N2682" s="148"/>
      <c r="O2682" s="106" t="s">
        <v>43</v>
      </c>
      <c r="P2682" s="43" t="s">
        <v>3178</v>
      </c>
      <c r="Q2682" s="31"/>
      <c r="R2682" s="84" t="s">
        <v>106</v>
      </c>
      <c r="S2682" s="31" t="s">
        <v>36</v>
      </c>
      <c r="T2682" s="31" t="s">
        <v>95</v>
      </c>
      <c r="U2682" s="169">
        <v>45516</v>
      </c>
      <c r="V2682" s="150"/>
      <c r="W2682" s="141" t="str" cm="1">
        <f t="array" ref="W2682">IF(SUM(LEN(B2682:V2682))=0,"",IF(OR(OR(ISBLANK(F2682),SUM(LEN(C2682),LEN(D2682))=0),AND(NOT(E2682="Unknown"),ISBLANK(J2682)),AND(NOT(O2682="Unknown"),ISBLANK(R2682))),"Missing Information", INDEX(Table15[Entire Service Line Classification], MATCH(SUMIFS(Table15[Unique ID],Table15[System-Owned Portion],E2682,Table15[If Material Anything Other than "Lead" in Column E,Was Material Ever Previously Lead?],G2682,Table15[Customer-Owned Portion],O2682),Table15[Unique ID],0),0)))</f>
        <v>Non-lead</v>
      </c>
      <c r="X2682"/>
    </row>
    <row r="2683" spans="2:24" ht="30" x14ac:dyDescent="0.25">
      <c r="B2683" s="146">
        <v>26366622</v>
      </c>
      <c r="C2683" s="31" t="s">
        <v>3013</v>
      </c>
      <c r="D2683" s="31">
        <v>2910</v>
      </c>
      <c r="E2683" s="44" t="s">
        <v>43</v>
      </c>
      <c r="F2683" s="43" t="s">
        <v>34</v>
      </c>
      <c r="G2683" s="84" t="s">
        <v>34</v>
      </c>
      <c r="H2683" s="31" t="s">
        <v>3177</v>
      </c>
      <c r="I2683" s="31"/>
      <c r="J2683" s="84" t="s">
        <v>106</v>
      </c>
      <c r="K2683" s="31" t="s">
        <v>36</v>
      </c>
      <c r="L2683" s="31" t="s">
        <v>95</v>
      </c>
      <c r="M2683" s="169">
        <v>45516</v>
      </c>
      <c r="N2683" s="148"/>
      <c r="O2683" s="106" t="s">
        <v>43</v>
      </c>
      <c r="P2683" s="43" t="s">
        <v>3178</v>
      </c>
      <c r="Q2683" s="31"/>
      <c r="R2683" s="84" t="s">
        <v>106</v>
      </c>
      <c r="S2683" s="31" t="s">
        <v>36</v>
      </c>
      <c r="T2683" s="31" t="s">
        <v>95</v>
      </c>
      <c r="U2683" s="169">
        <v>45516</v>
      </c>
      <c r="V2683" s="150"/>
      <c r="W2683" s="141" t="str" cm="1">
        <f t="array" ref="W2683">IF(SUM(LEN(B2683:V2683))=0,"",IF(OR(OR(ISBLANK(F2683),SUM(LEN(C2683),LEN(D2683))=0),AND(NOT(E2683="Unknown"),ISBLANK(J2683)),AND(NOT(O2683="Unknown"),ISBLANK(R2683))),"Missing Information", INDEX(Table15[Entire Service Line Classification], MATCH(SUMIFS(Table15[Unique ID],Table15[System-Owned Portion],E2683,Table15[If Material Anything Other than "Lead" in Column E,Was Material Ever Previously Lead?],G2683,Table15[Customer-Owned Portion],O2683),Table15[Unique ID],0),0)))</f>
        <v>Non-lead</v>
      </c>
      <c r="X2683"/>
    </row>
    <row r="2684" spans="2:24" ht="30" x14ac:dyDescent="0.25">
      <c r="B2684" s="146">
        <v>26366627</v>
      </c>
      <c r="C2684" s="31" t="s">
        <v>3014</v>
      </c>
      <c r="D2684" s="31">
        <v>2911</v>
      </c>
      <c r="E2684" s="44" t="s">
        <v>43</v>
      </c>
      <c r="F2684" s="43" t="s">
        <v>34</v>
      </c>
      <c r="G2684" s="84" t="s">
        <v>34</v>
      </c>
      <c r="H2684" s="31" t="s">
        <v>3177</v>
      </c>
      <c r="I2684" s="31"/>
      <c r="J2684" s="84" t="s">
        <v>106</v>
      </c>
      <c r="K2684" s="31" t="s">
        <v>36</v>
      </c>
      <c r="L2684" s="31" t="s">
        <v>95</v>
      </c>
      <c r="M2684" s="169">
        <v>45516</v>
      </c>
      <c r="N2684" s="148"/>
      <c r="O2684" s="106" t="s">
        <v>43</v>
      </c>
      <c r="P2684" s="43" t="s">
        <v>3178</v>
      </c>
      <c r="Q2684" s="31"/>
      <c r="R2684" s="84" t="s">
        <v>106</v>
      </c>
      <c r="S2684" s="31" t="s">
        <v>36</v>
      </c>
      <c r="T2684" s="31" t="s">
        <v>95</v>
      </c>
      <c r="U2684" s="169">
        <v>45516</v>
      </c>
      <c r="V2684" s="150"/>
      <c r="W2684" s="141" t="str" cm="1">
        <f t="array" ref="W2684">IF(SUM(LEN(B2684:V2684))=0,"",IF(OR(OR(ISBLANK(F2684),SUM(LEN(C2684),LEN(D2684))=0),AND(NOT(E2684="Unknown"),ISBLANK(J2684)),AND(NOT(O2684="Unknown"),ISBLANK(R2684))),"Missing Information", INDEX(Table15[Entire Service Line Classification], MATCH(SUMIFS(Table15[Unique ID],Table15[System-Owned Portion],E2684,Table15[If Material Anything Other than "Lead" in Column E,Was Material Ever Previously Lead?],G2684,Table15[Customer-Owned Portion],O2684),Table15[Unique ID],0),0)))</f>
        <v>Non-lead</v>
      </c>
      <c r="X2684"/>
    </row>
    <row r="2685" spans="2:24" ht="30" x14ac:dyDescent="0.25">
      <c r="B2685" s="146">
        <v>26366577</v>
      </c>
      <c r="C2685" s="31" t="s">
        <v>3015</v>
      </c>
      <c r="D2685" s="31">
        <v>2912</v>
      </c>
      <c r="E2685" s="44" t="s">
        <v>43</v>
      </c>
      <c r="F2685" s="43" t="s">
        <v>34</v>
      </c>
      <c r="G2685" s="84" t="s">
        <v>34</v>
      </c>
      <c r="H2685" s="31" t="s">
        <v>3177</v>
      </c>
      <c r="I2685" s="31"/>
      <c r="J2685" s="84" t="s">
        <v>106</v>
      </c>
      <c r="K2685" s="31" t="s">
        <v>36</v>
      </c>
      <c r="L2685" s="31" t="s">
        <v>95</v>
      </c>
      <c r="M2685" s="169">
        <v>45516</v>
      </c>
      <c r="N2685" s="148"/>
      <c r="O2685" s="106" t="s">
        <v>43</v>
      </c>
      <c r="P2685" s="43" t="s">
        <v>3178</v>
      </c>
      <c r="Q2685" s="31"/>
      <c r="R2685" s="84" t="s">
        <v>106</v>
      </c>
      <c r="S2685" s="31" t="s">
        <v>36</v>
      </c>
      <c r="T2685" s="31" t="s">
        <v>95</v>
      </c>
      <c r="U2685" s="169">
        <v>45516</v>
      </c>
      <c r="V2685" s="150"/>
      <c r="W2685" s="141" t="str" cm="1">
        <f t="array" ref="W2685">IF(SUM(LEN(B2685:V2685))=0,"",IF(OR(OR(ISBLANK(F2685),SUM(LEN(C2685),LEN(D2685))=0),AND(NOT(E2685="Unknown"),ISBLANK(J2685)),AND(NOT(O2685="Unknown"),ISBLANK(R2685))),"Missing Information", INDEX(Table15[Entire Service Line Classification], MATCH(SUMIFS(Table15[Unique ID],Table15[System-Owned Portion],E2685,Table15[If Material Anything Other than "Lead" in Column E,Was Material Ever Previously Lead?],G2685,Table15[Customer-Owned Portion],O2685),Table15[Unique ID],0),0)))</f>
        <v>Non-lead</v>
      </c>
      <c r="X2685"/>
    </row>
    <row r="2686" spans="2:24" ht="30" x14ac:dyDescent="0.25">
      <c r="B2686" s="146">
        <v>26367230</v>
      </c>
      <c r="C2686" s="31" t="s">
        <v>3016</v>
      </c>
      <c r="D2686" s="31">
        <v>2913</v>
      </c>
      <c r="E2686" s="44" t="s">
        <v>43</v>
      </c>
      <c r="F2686" s="43" t="s">
        <v>34</v>
      </c>
      <c r="G2686" s="84" t="s">
        <v>34</v>
      </c>
      <c r="H2686" s="31" t="s">
        <v>3177</v>
      </c>
      <c r="I2686" s="31"/>
      <c r="J2686" s="84" t="s">
        <v>106</v>
      </c>
      <c r="K2686" s="31" t="s">
        <v>36</v>
      </c>
      <c r="L2686" s="31" t="s">
        <v>95</v>
      </c>
      <c r="M2686" s="169">
        <v>45516</v>
      </c>
      <c r="N2686" s="148"/>
      <c r="O2686" s="106" t="s">
        <v>43</v>
      </c>
      <c r="P2686" s="43" t="s">
        <v>3178</v>
      </c>
      <c r="Q2686" s="31"/>
      <c r="R2686" s="84" t="s">
        <v>106</v>
      </c>
      <c r="S2686" s="31" t="s">
        <v>36</v>
      </c>
      <c r="T2686" s="31" t="s">
        <v>95</v>
      </c>
      <c r="U2686" s="169">
        <v>45516</v>
      </c>
      <c r="V2686" s="150"/>
      <c r="W2686" s="141" t="str" cm="1">
        <f t="array" ref="W2686">IF(SUM(LEN(B2686:V2686))=0,"",IF(OR(OR(ISBLANK(F2686),SUM(LEN(C2686),LEN(D2686))=0),AND(NOT(E2686="Unknown"),ISBLANK(J2686)),AND(NOT(O2686="Unknown"),ISBLANK(R2686))),"Missing Information", INDEX(Table15[Entire Service Line Classification], MATCH(SUMIFS(Table15[Unique ID],Table15[System-Owned Portion],E2686,Table15[If Material Anything Other than "Lead" in Column E,Was Material Ever Previously Lead?],G2686,Table15[Customer-Owned Portion],O2686),Table15[Unique ID],0),0)))</f>
        <v>Non-lead</v>
      </c>
      <c r="X2686"/>
    </row>
    <row r="2687" spans="2:24" ht="30" x14ac:dyDescent="0.25">
      <c r="B2687" s="146">
        <v>26367273</v>
      </c>
      <c r="C2687" s="31" t="s">
        <v>3017</v>
      </c>
      <c r="D2687" s="31">
        <v>2914</v>
      </c>
      <c r="E2687" s="44" t="s">
        <v>43</v>
      </c>
      <c r="F2687" s="43" t="s">
        <v>34</v>
      </c>
      <c r="G2687" s="84" t="s">
        <v>34</v>
      </c>
      <c r="H2687" s="31" t="s">
        <v>3177</v>
      </c>
      <c r="I2687" s="31"/>
      <c r="J2687" s="84" t="s">
        <v>106</v>
      </c>
      <c r="K2687" s="31" t="s">
        <v>36</v>
      </c>
      <c r="L2687" s="31" t="s">
        <v>95</v>
      </c>
      <c r="M2687" s="169">
        <v>45516</v>
      </c>
      <c r="N2687" s="148"/>
      <c r="O2687" s="106" t="s">
        <v>35</v>
      </c>
      <c r="P2687" s="43" t="s">
        <v>3178</v>
      </c>
      <c r="Q2687" s="31"/>
      <c r="R2687" s="84" t="s">
        <v>106</v>
      </c>
      <c r="S2687" s="31" t="s">
        <v>36</v>
      </c>
      <c r="T2687" s="31" t="s">
        <v>95</v>
      </c>
      <c r="U2687" s="169">
        <v>45516</v>
      </c>
      <c r="V2687" s="150"/>
      <c r="W2687" s="141" t="str" cm="1">
        <f t="array" ref="W2687">IF(SUM(LEN(B2687:V2687))=0,"",IF(OR(OR(ISBLANK(F2687),SUM(LEN(C2687),LEN(D2687))=0),AND(NOT(E2687="Unknown"),ISBLANK(J2687)),AND(NOT(O2687="Unknown"),ISBLANK(R2687))),"Missing Information", INDEX(Table15[Entire Service Line Classification], MATCH(SUMIFS(Table15[Unique ID],Table15[System-Owned Portion],E2687,Table15[If Material Anything Other than "Lead" in Column E,Was Material Ever Previously Lead?],G2687,Table15[Customer-Owned Portion],O2687),Table15[Unique ID],0),0)))</f>
        <v>Non-lead</v>
      </c>
      <c r="X2687"/>
    </row>
    <row r="2688" spans="2:24" ht="30" x14ac:dyDescent="0.25">
      <c r="B2688" s="146">
        <v>26367269</v>
      </c>
      <c r="C2688" s="31" t="s">
        <v>3018</v>
      </c>
      <c r="D2688" s="31">
        <v>2915</v>
      </c>
      <c r="E2688" s="44" t="s">
        <v>43</v>
      </c>
      <c r="F2688" s="43" t="s">
        <v>34</v>
      </c>
      <c r="G2688" s="84" t="s">
        <v>34</v>
      </c>
      <c r="H2688" s="31" t="s">
        <v>3177</v>
      </c>
      <c r="I2688" s="31"/>
      <c r="J2688" s="84" t="s">
        <v>106</v>
      </c>
      <c r="K2688" s="31" t="s">
        <v>36</v>
      </c>
      <c r="L2688" s="31" t="s">
        <v>95</v>
      </c>
      <c r="M2688" s="169">
        <v>45516</v>
      </c>
      <c r="N2688" s="148"/>
      <c r="O2688" s="106" t="s">
        <v>42</v>
      </c>
      <c r="P2688" s="43" t="s">
        <v>3178</v>
      </c>
      <c r="Q2688" s="31"/>
      <c r="R2688" s="84" t="s">
        <v>106</v>
      </c>
      <c r="S2688" s="31" t="s">
        <v>36</v>
      </c>
      <c r="T2688" s="31" t="s">
        <v>95</v>
      </c>
      <c r="U2688" s="169">
        <v>45516</v>
      </c>
      <c r="V2688" s="150"/>
      <c r="W2688" s="141" t="str" cm="1">
        <f t="array" ref="W2688">IF(SUM(LEN(B2688:V2688))=0,"",IF(OR(OR(ISBLANK(F2688),SUM(LEN(C2688),LEN(D2688))=0),AND(NOT(E2688="Unknown"),ISBLANK(J2688)),AND(NOT(O2688="Unknown"),ISBLANK(R2688))),"Missing Information", INDEX(Table15[Entire Service Line Classification], MATCH(SUMIFS(Table15[Unique ID],Table15[System-Owned Portion],E2688,Table15[If Material Anything Other than "Lead" in Column E,Was Material Ever Previously Lead?],G2688,Table15[Customer-Owned Portion],O2688),Table15[Unique ID],0),0)))</f>
        <v>Non-lead</v>
      </c>
      <c r="X2688"/>
    </row>
    <row r="2689" spans="2:24" ht="30" x14ac:dyDescent="0.25">
      <c r="B2689" s="146">
        <v>26367275</v>
      </c>
      <c r="C2689" s="31" t="s">
        <v>3019</v>
      </c>
      <c r="D2689" s="31">
        <v>2916</v>
      </c>
      <c r="E2689" s="44" t="s">
        <v>43</v>
      </c>
      <c r="F2689" s="43" t="s">
        <v>34</v>
      </c>
      <c r="G2689" s="84" t="s">
        <v>34</v>
      </c>
      <c r="H2689" s="31" t="s">
        <v>3177</v>
      </c>
      <c r="I2689" s="31"/>
      <c r="J2689" s="84" t="s">
        <v>106</v>
      </c>
      <c r="K2689" s="31" t="s">
        <v>36</v>
      </c>
      <c r="L2689" s="31" t="s">
        <v>95</v>
      </c>
      <c r="M2689" s="169">
        <v>45516</v>
      </c>
      <c r="N2689" s="148"/>
      <c r="O2689" s="106" t="s">
        <v>43</v>
      </c>
      <c r="P2689" s="43" t="s">
        <v>3178</v>
      </c>
      <c r="Q2689" s="31"/>
      <c r="R2689" s="84" t="s">
        <v>106</v>
      </c>
      <c r="S2689" s="31" t="s">
        <v>36</v>
      </c>
      <c r="T2689" s="31" t="s">
        <v>95</v>
      </c>
      <c r="U2689" s="169">
        <v>45516</v>
      </c>
      <c r="V2689" s="150"/>
      <c r="W2689" s="141" t="str" cm="1">
        <f t="array" ref="W2689">IF(SUM(LEN(B2689:V2689))=0,"",IF(OR(OR(ISBLANK(F2689),SUM(LEN(C2689),LEN(D2689))=0),AND(NOT(E2689="Unknown"),ISBLANK(J2689)),AND(NOT(O2689="Unknown"),ISBLANK(R2689))),"Missing Information", INDEX(Table15[Entire Service Line Classification], MATCH(SUMIFS(Table15[Unique ID],Table15[System-Owned Portion],E2689,Table15[If Material Anything Other than "Lead" in Column E,Was Material Ever Previously Lead?],G2689,Table15[Customer-Owned Portion],O2689),Table15[Unique ID],0),0)))</f>
        <v>Non-lead</v>
      </c>
      <c r="X2689"/>
    </row>
    <row r="2690" spans="2:24" ht="30" x14ac:dyDescent="0.25">
      <c r="B2690" s="146">
        <v>26367272</v>
      </c>
      <c r="C2690" s="31" t="s">
        <v>3020</v>
      </c>
      <c r="D2690" s="31">
        <v>2917</v>
      </c>
      <c r="E2690" s="44" t="s">
        <v>43</v>
      </c>
      <c r="F2690" s="43" t="s">
        <v>34</v>
      </c>
      <c r="G2690" s="84" t="s">
        <v>34</v>
      </c>
      <c r="H2690" s="31" t="s">
        <v>3177</v>
      </c>
      <c r="I2690" s="31"/>
      <c r="J2690" s="84" t="s">
        <v>106</v>
      </c>
      <c r="K2690" s="31" t="s">
        <v>36</v>
      </c>
      <c r="L2690" s="31" t="s">
        <v>95</v>
      </c>
      <c r="M2690" s="169">
        <v>45516</v>
      </c>
      <c r="N2690" s="148"/>
      <c r="O2690" s="106" t="s">
        <v>43</v>
      </c>
      <c r="P2690" s="43" t="s">
        <v>3178</v>
      </c>
      <c r="Q2690" s="31"/>
      <c r="R2690" s="84" t="s">
        <v>106</v>
      </c>
      <c r="S2690" s="31" t="s">
        <v>36</v>
      </c>
      <c r="T2690" s="31" t="s">
        <v>95</v>
      </c>
      <c r="U2690" s="169">
        <v>45516</v>
      </c>
      <c r="V2690" s="150"/>
      <c r="W2690" s="141" t="str" cm="1">
        <f t="array" ref="W2690">IF(SUM(LEN(B2690:V2690))=0,"",IF(OR(OR(ISBLANK(F2690),SUM(LEN(C2690),LEN(D2690))=0),AND(NOT(E2690="Unknown"),ISBLANK(J2690)),AND(NOT(O2690="Unknown"),ISBLANK(R2690))),"Missing Information", INDEX(Table15[Entire Service Line Classification], MATCH(SUMIFS(Table15[Unique ID],Table15[System-Owned Portion],E2690,Table15[If Material Anything Other than "Lead" in Column E,Was Material Ever Previously Lead?],G2690,Table15[Customer-Owned Portion],O2690),Table15[Unique ID],0),0)))</f>
        <v>Non-lead</v>
      </c>
      <c r="X2690"/>
    </row>
    <row r="2691" spans="2:24" ht="30" x14ac:dyDescent="0.25">
      <c r="B2691" s="146">
        <v>26365993</v>
      </c>
      <c r="C2691" s="31" t="s">
        <v>3021</v>
      </c>
      <c r="D2691" s="31">
        <v>2918</v>
      </c>
      <c r="E2691" s="44" t="s">
        <v>43</v>
      </c>
      <c r="F2691" s="43" t="s">
        <v>34</v>
      </c>
      <c r="G2691" s="84" t="s">
        <v>34</v>
      </c>
      <c r="H2691" s="31" t="s">
        <v>3177</v>
      </c>
      <c r="I2691" s="31"/>
      <c r="J2691" s="84" t="s">
        <v>106</v>
      </c>
      <c r="K2691" s="31" t="s">
        <v>36</v>
      </c>
      <c r="L2691" s="31" t="s">
        <v>95</v>
      </c>
      <c r="M2691" s="169">
        <v>45516</v>
      </c>
      <c r="N2691" s="148"/>
      <c r="O2691" s="106" t="s">
        <v>43</v>
      </c>
      <c r="P2691" s="43" t="s">
        <v>3178</v>
      </c>
      <c r="Q2691" s="31"/>
      <c r="R2691" s="84" t="s">
        <v>106</v>
      </c>
      <c r="S2691" s="31" t="s">
        <v>36</v>
      </c>
      <c r="T2691" s="31" t="s">
        <v>95</v>
      </c>
      <c r="U2691" s="169">
        <v>45516</v>
      </c>
      <c r="V2691" s="150"/>
      <c r="W2691" s="141" t="str" cm="1">
        <f t="array" ref="W2691">IF(SUM(LEN(B2691:V2691))=0,"",IF(OR(OR(ISBLANK(F2691),SUM(LEN(C2691),LEN(D2691))=0),AND(NOT(E2691="Unknown"),ISBLANK(J2691)),AND(NOT(O2691="Unknown"),ISBLANK(R2691))),"Missing Information", INDEX(Table15[Entire Service Line Classification], MATCH(SUMIFS(Table15[Unique ID],Table15[System-Owned Portion],E2691,Table15[If Material Anything Other than "Lead" in Column E,Was Material Ever Previously Lead?],G2691,Table15[Customer-Owned Portion],O2691),Table15[Unique ID],0),0)))</f>
        <v>Non-lead</v>
      </c>
      <c r="X2691"/>
    </row>
    <row r="2692" spans="2:24" ht="30" x14ac:dyDescent="0.25">
      <c r="B2692" s="146">
        <v>26366059</v>
      </c>
      <c r="C2692" s="31" t="s">
        <v>3022</v>
      </c>
      <c r="D2692" s="31">
        <v>2919</v>
      </c>
      <c r="E2692" s="44" t="s">
        <v>43</v>
      </c>
      <c r="F2692" s="43" t="s">
        <v>34</v>
      </c>
      <c r="G2692" s="84" t="s">
        <v>34</v>
      </c>
      <c r="H2692" s="31" t="s">
        <v>3177</v>
      </c>
      <c r="I2692" s="31"/>
      <c r="J2692" s="84" t="s">
        <v>106</v>
      </c>
      <c r="K2692" s="31" t="s">
        <v>36</v>
      </c>
      <c r="L2692" s="31" t="s">
        <v>95</v>
      </c>
      <c r="M2692" s="169">
        <v>45516</v>
      </c>
      <c r="N2692" s="148"/>
      <c r="O2692" s="106" t="s">
        <v>43</v>
      </c>
      <c r="P2692" s="43" t="s">
        <v>3178</v>
      </c>
      <c r="Q2692" s="31"/>
      <c r="R2692" s="84" t="s">
        <v>106</v>
      </c>
      <c r="S2692" s="31" t="s">
        <v>36</v>
      </c>
      <c r="T2692" s="31" t="s">
        <v>95</v>
      </c>
      <c r="U2692" s="169">
        <v>45516</v>
      </c>
      <c r="V2692" s="150"/>
      <c r="W2692" s="141" t="str" cm="1">
        <f t="array" ref="W2692">IF(SUM(LEN(B2692:V2692))=0,"",IF(OR(OR(ISBLANK(F2692),SUM(LEN(C2692),LEN(D2692))=0),AND(NOT(E2692="Unknown"),ISBLANK(J2692)),AND(NOT(O2692="Unknown"),ISBLANK(R2692))),"Missing Information", INDEX(Table15[Entire Service Line Classification], MATCH(SUMIFS(Table15[Unique ID],Table15[System-Owned Portion],E2692,Table15[If Material Anything Other than "Lead" in Column E,Was Material Ever Previously Lead?],G2692,Table15[Customer-Owned Portion],O2692),Table15[Unique ID],0),0)))</f>
        <v>Non-lead</v>
      </c>
      <c r="X2692"/>
    </row>
    <row r="2693" spans="2:24" ht="30" x14ac:dyDescent="0.25">
      <c r="B2693" s="146">
        <v>26367260</v>
      </c>
      <c r="C2693" s="31" t="s">
        <v>3023</v>
      </c>
      <c r="D2693" s="31">
        <v>2920</v>
      </c>
      <c r="E2693" s="44" t="s">
        <v>43</v>
      </c>
      <c r="F2693" s="43" t="s">
        <v>34</v>
      </c>
      <c r="G2693" s="84" t="s">
        <v>34</v>
      </c>
      <c r="H2693" s="31" t="s">
        <v>3177</v>
      </c>
      <c r="I2693" s="31"/>
      <c r="J2693" s="84" t="s">
        <v>106</v>
      </c>
      <c r="K2693" s="31" t="s">
        <v>36</v>
      </c>
      <c r="L2693" s="31" t="s">
        <v>95</v>
      </c>
      <c r="M2693" s="169">
        <v>45516</v>
      </c>
      <c r="N2693" s="148"/>
      <c r="O2693" s="106" t="s">
        <v>43</v>
      </c>
      <c r="P2693" s="43" t="s">
        <v>3178</v>
      </c>
      <c r="Q2693" s="31"/>
      <c r="R2693" s="84" t="s">
        <v>106</v>
      </c>
      <c r="S2693" s="31" t="s">
        <v>36</v>
      </c>
      <c r="T2693" s="31" t="s">
        <v>95</v>
      </c>
      <c r="U2693" s="169">
        <v>45516</v>
      </c>
      <c r="V2693" s="150"/>
      <c r="W2693" s="141" t="str" cm="1">
        <f t="array" ref="W2693">IF(SUM(LEN(B2693:V2693))=0,"",IF(OR(OR(ISBLANK(F2693),SUM(LEN(C2693),LEN(D2693))=0),AND(NOT(E2693="Unknown"),ISBLANK(J2693)),AND(NOT(O2693="Unknown"),ISBLANK(R2693))),"Missing Information", INDEX(Table15[Entire Service Line Classification], MATCH(SUMIFS(Table15[Unique ID],Table15[System-Owned Portion],E2693,Table15[If Material Anything Other than "Lead" in Column E,Was Material Ever Previously Lead?],G2693,Table15[Customer-Owned Portion],O2693),Table15[Unique ID],0),0)))</f>
        <v>Non-lead</v>
      </c>
      <c r="X2693"/>
    </row>
    <row r="2694" spans="2:24" ht="30" x14ac:dyDescent="0.25">
      <c r="B2694" s="146">
        <v>26366098</v>
      </c>
      <c r="C2694" s="31" t="s">
        <v>3024</v>
      </c>
      <c r="D2694" s="31">
        <v>2921</v>
      </c>
      <c r="E2694" s="44" t="s">
        <v>43</v>
      </c>
      <c r="F2694" s="43" t="s">
        <v>34</v>
      </c>
      <c r="G2694" s="84" t="s">
        <v>34</v>
      </c>
      <c r="H2694" s="31" t="s">
        <v>3177</v>
      </c>
      <c r="I2694" s="31"/>
      <c r="J2694" s="84" t="s">
        <v>106</v>
      </c>
      <c r="K2694" s="31" t="s">
        <v>36</v>
      </c>
      <c r="L2694" s="31" t="s">
        <v>95</v>
      </c>
      <c r="M2694" s="169">
        <v>45516</v>
      </c>
      <c r="N2694" s="148"/>
      <c r="O2694" s="106" t="s">
        <v>42</v>
      </c>
      <c r="P2694" s="43" t="s">
        <v>3178</v>
      </c>
      <c r="Q2694" s="31"/>
      <c r="R2694" s="84" t="s">
        <v>106</v>
      </c>
      <c r="S2694" s="31" t="s">
        <v>36</v>
      </c>
      <c r="T2694" s="31" t="s">
        <v>95</v>
      </c>
      <c r="U2694" s="169">
        <v>45516</v>
      </c>
      <c r="V2694" s="150"/>
      <c r="W2694" s="141" t="str" cm="1">
        <f t="array" ref="W2694">IF(SUM(LEN(B2694:V2694))=0,"",IF(OR(OR(ISBLANK(F2694),SUM(LEN(C2694),LEN(D2694))=0),AND(NOT(E2694="Unknown"),ISBLANK(J2694)),AND(NOT(O2694="Unknown"),ISBLANK(R2694))),"Missing Information", INDEX(Table15[Entire Service Line Classification], MATCH(SUMIFS(Table15[Unique ID],Table15[System-Owned Portion],E2694,Table15[If Material Anything Other than "Lead" in Column E,Was Material Ever Previously Lead?],G2694,Table15[Customer-Owned Portion],O2694),Table15[Unique ID],0),0)))</f>
        <v>Non-lead</v>
      </c>
      <c r="X2694"/>
    </row>
    <row r="2695" spans="2:24" ht="30" x14ac:dyDescent="0.25">
      <c r="B2695" s="146">
        <v>77124366</v>
      </c>
      <c r="C2695" s="31" t="s">
        <v>3025</v>
      </c>
      <c r="D2695" s="31">
        <v>292101</v>
      </c>
      <c r="E2695" s="44" t="s">
        <v>43</v>
      </c>
      <c r="F2695" s="43" t="s">
        <v>34</v>
      </c>
      <c r="G2695" s="84" t="s">
        <v>34</v>
      </c>
      <c r="H2695" s="31" t="s">
        <v>3177</v>
      </c>
      <c r="I2695" s="31"/>
      <c r="J2695" s="84" t="s">
        <v>106</v>
      </c>
      <c r="K2695" s="31" t="s">
        <v>36</v>
      </c>
      <c r="L2695" s="31" t="s">
        <v>95</v>
      </c>
      <c r="M2695" s="169">
        <v>45516</v>
      </c>
      <c r="N2695" s="148"/>
      <c r="O2695" s="106" t="s">
        <v>43</v>
      </c>
      <c r="P2695" s="43" t="s">
        <v>3178</v>
      </c>
      <c r="Q2695" s="31"/>
      <c r="R2695" s="84" t="s">
        <v>106</v>
      </c>
      <c r="S2695" s="31" t="s">
        <v>36</v>
      </c>
      <c r="T2695" s="31" t="s">
        <v>95</v>
      </c>
      <c r="U2695" s="169">
        <v>45516</v>
      </c>
      <c r="V2695" s="150"/>
      <c r="W2695" s="141" t="str" cm="1">
        <f t="array" ref="W2695">IF(SUM(LEN(B2695:V2695))=0,"",IF(OR(OR(ISBLANK(F2695),SUM(LEN(C2695),LEN(D2695))=0),AND(NOT(E2695="Unknown"),ISBLANK(J2695)),AND(NOT(O2695="Unknown"),ISBLANK(R2695))),"Missing Information", INDEX(Table15[Entire Service Line Classification], MATCH(SUMIFS(Table15[Unique ID],Table15[System-Owned Portion],E2695,Table15[If Material Anything Other than "Lead" in Column E,Was Material Ever Previously Lead?],G2695,Table15[Customer-Owned Portion],O2695),Table15[Unique ID],0),0)))</f>
        <v>Non-lead</v>
      </c>
      <c r="X2695"/>
    </row>
    <row r="2696" spans="2:24" ht="30" x14ac:dyDescent="0.25">
      <c r="B2696" s="146" t="s">
        <v>337</v>
      </c>
      <c r="C2696" s="31" t="s">
        <v>3026</v>
      </c>
      <c r="D2696" s="31">
        <v>292102</v>
      </c>
      <c r="E2696" s="44" t="s">
        <v>43</v>
      </c>
      <c r="F2696" s="43" t="s">
        <v>34</v>
      </c>
      <c r="G2696" s="84" t="s">
        <v>34</v>
      </c>
      <c r="H2696" s="31" t="s">
        <v>3177</v>
      </c>
      <c r="I2696" s="31"/>
      <c r="J2696" s="84" t="s">
        <v>106</v>
      </c>
      <c r="K2696" s="31" t="s">
        <v>36</v>
      </c>
      <c r="L2696" s="31" t="s">
        <v>95</v>
      </c>
      <c r="M2696" s="169">
        <v>45516</v>
      </c>
      <c r="N2696" s="148"/>
      <c r="O2696" s="106" t="s">
        <v>43</v>
      </c>
      <c r="P2696" s="43" t="s">
        <v>3178</v>
      </c>
      <c r="Q2696" s="31"/>
      <c r="R2696" s="84" t="s">
        <v>106</v>
      </c>
      <c r="S2696" s="31" t="s">
        <v>36</v>
      </c>
      <c r="T2696" s="31" t="s">
        <v>95</v>
      </c>
      <c r="U2696" s="169">
        <v>45516</v>
      </c>
      <c r="V2696" s="150"/>
      <c r="W2696" s="141" t="str" cm="1">
        <f t="array" ref="W2696">IF(SUM(LEN(B2696:V2696))=0,"",IF(OR(OR(ISBLANK(F2696),SUM(LEN(C2696),LEN(D2696))=0),AND(NOT(E2696="Unknown"),ISBLANK(J2696)),AND(NOT(O2696="Unknown"),ISBLANK(R2696))),"Missing Information", INDEX(Table15[Entire Service Line Classification], MATCH(SUMIFS(Table15[Unique ID],Table15[System-Owned Portion],E2696,Table15[If Material Anything Other than "Lead" in Column E,Was Material Ever Previously Lead?],G2696,Table15[Customer-Owned Portion],O2696),Table15[Unique ID],0),0)))</f>
        <v>Non-lead</v>
      </c>
      <c r="X2696"/>
    </row>
    <row r="2697" spans="2:24" ht="30" x14ac:dyDescent="0.25">
      <c r="B2697" s="146">
        <v>26366587</v>
      </c>
      <c r="C2697" s="31" t="s">
        <v>3027</v>
      </c>
      <c r="D2697" s="31">
        <v>292201</v>
      </c>
      <c r="E2697" s="44" t="s">
        <v>43</v>
      </c>
      <c r="F2697" s="43" t="s">
        <v>34</v>
      </c>
      <c r="G2697" s="84" t="s">
        <v>34</v>
      </c>
      <c r="H2697" s="31" t="s">
        <v>3177</v>
      </c>
      <c r="I2697" s="31"/>
      <c r="J2697" s="84" t="s">
        <v>106</v>
      </c>
      <c r="K2697" s="31" t="s">
        <v>36</v>
      </c>
      <c r="L2697" s="31" t="s">
        <v>95</v>
      </c>
      <c r="M2697" s="169">
        <v>45516</v>
      </c>
      <c r="N2697" s="148"/>
      <c r="O2697" s="106" t="s">
        <v>43</v>
      </c>
      <c r="P2697" s="43" t="s">
        <v>3178</v>
      </c>
      <c r="Q2697" s="31"/>
      <c r="R2697" s="84" t="s">
        <v>106</v>
      </c>
      <c r="S2697" s="31" t="s">
        <v>36</v>
      </c>
      <c r="T2697" s="31" t="s">
        <v>95</v>
      </c>
      <c r="U2697" s="169">
        <v>45516</v>
      </c>
      <c r="V2697" s="150"/>
      <c r="W2697" s="141" t="str" cm="1">
        <f t="array" ref="W2697">IF(SUM(LEN(B2697:V2697))=0,"",IF(OR(OR(ISBLANK(F2697),SUM(LEN(C2697),LEN(D2697))=0),AND(NOT(E2697="Unknown"),ISBLANK(J2697)),AND(NOT(O2697="Unknown"),ISBLANK(R2697))),"Missing Information", INDEX(Table15[Entire Service Line Classification], MATCH(SUMIFS(Table15[Unique ID],Table15[System-Owned Portion],E2697,Table15[If Material Anything Other than "Lead" in Column E,Was Material Ever Previously Lead?],G2697,Table15[Customer-Owned Portion],O2697),Table15[Unique ID],0),0)))</f>
        <v>Non-lead</v>
      </c>
      <c r="X2697"/>
    </row>
    <row r="2698" spans="2:24" ht="30" x14ac:dyDescent="0.25">
      <c r="B2698" s="146">
        <v>26366646</v>
      </c>
      <c r="C2698" s="31" t="s">
        <v>3028</v>
      </c>
      <c r="D2698" s="31">
        <v>292202</v>
      </c>
      <c r="E2698" s="44" t="s">
        <v>43</v>
      </c>
      <c r="F2698" s="43" t="s">
        <v>34</v>
      </c>
      <c r="G2698" s="84" t="s">
        <v>34</v>
      </c>
      <c r="H2698" s="31" t="s">
        <v>3177</v>
      </c>
      <c r="I2698" s="31"/>
      <c r="J2698" s="84" t="s">
        <v>106</v>
      </c>
      <c r="K2698" s="31" t="s">
        <v>36</v>
      </c>
      <c r="L2698" s="31" t="s">
        <v>95</v>
      </c>
      <c r="M2698" s="169">
        <v>45516</v>
      </c>
      <c r="N2698" s="148"/>
      <c r="O2698" s="106" t="s">
        <v>43</v>
      </c>
      <c r="P2698" s="43" t="s">
        <v>3178</v>
      </c>
      <c r="Q2698" s="31"/>
      <c r="R2698" s="84" t="s">
        <v>106</v>
      </c>
      <c r="S2698" s="31" t="s">
        <v>36</v>
      </c>
      <c r="T2698" s="31" t="s">
        <v>95</v>
      </c>
      <c r="U2698" s="169">
        <v>45516</v>
      </c>
      <c r="V2698" s="150"/>
      <c r="W2698" s="141" t="str" cm="1">
        <f t="array" ref="W2698">IF(SUM(LEN(B2698:V2698))=0,"",IF(OR(OR(ISBLANK(F2698),SUM(LEN(C2698),LEN(D2698))=0),AND(NOT(E2698="Unknown"),ISBLANK(J2698)),AND(NOT(O2698="Unknown"),ISBLANK(R2698))),"Missing Information", INDEX(Table15[Entire Service Line Classification], MATCH(SUMIFS(Table15[Unique ID],Table15[System-Owned Portion],E2698,Table15[If Material Anything Other than "Lead" in Column E,Was Material Ever Previously Lead?],G2698,Table15[Customer-Owned Portion],O2698),Table15[Unique ID],0),0)))</f>
        <v>Non-lead</v>
      </c>
      <c r="X2698"/>
    </row>
    <row r="2699" spans="2:24" ht="30" x14ac:dyDescent="0.25">
      <c r="B2699" s="146">
        <v>26366086</v>
      </c>
      <c r="C2699" s="31" t="s">
        <v>3029</v>
      </c>
      <c r="D2699" s="31">
        <v>292203</v>
      </c>
      <c r="E2699" s="44" t="s">
        <v>43</v>
      </c>
      <c r="F2699" s="43" t="s">
        <v>34</v>
      </c>
      <c r="G2699" s="84" t="s">
        <v>34</v>
      </c>
      <c r="H2699" s="31" t="s">
        <v>3177</v>
      </c>
      <c r="I2699" s="31"/>
      <c r="J2699" s="84" t="s">
        <v>106</v>
      </c>
      <c r="K2699" s="31" t="s">
        <v>36</v>
      </c>
      <c r="L2699" s="31" t="s">
        <v>95</v>
      </c>
      <c r="M2699" s="169">
        <v>45516</v>
      </c>
      <c r="N2699" s="148"/>
      <c r="O2699" s="106" t="s">
        <v>43</v>
      </c>
      <c r="P2699" s="43" t="s">
        <v>3178</v>
      </c>
      <c r="Q2699" s="31"/>
      <c r="R2699" s="84" t="s">
        <v>106</v>
      </c>
      <c r="S2699" s="31" t="s">
        <v>36</v>
      </c>
      <c r="T2699" s="31" t="s">
        <v>95</v>
      </c>
      <c r="U2699" s="169">
        <v>45516</v>
      </c>
      <c r="V2699" s="150"/>
      <c r="W2699" s="141" t="str" cm="1">
        <f t="array" ref="W2699">IF(SUM(LEN(B2699:V2699))=0,"",IF(OR(OR(ISBLANK(F2699),SUM(LEN(C2699),LEN(D2699))=0),AND(NOT(E2699="Unknown"),ISBLANK(J2699)),AND(NOT(O2699="Unknown"),ISBLANK(R2699))),"Missing Information", INDEX(Table15[Entire Service Line Classification], MATCH(SUMIFS(Table15[Unique ID],Table15[System-Owned Portion],E2699,Table15[If Material Anything Other than "Lead" in Column E,Was Material Ever Previously Lead?],G2699,Table15[Customer-Owned Portion],O2699),Table15[Unique ID],0),0)))</f>
        <v>Non-lead</v>
      </c>
      <c r="X2699"/>
    </row>
    <row r="2700" spans="2:24" ht="30" x14ac:dyDescent="0.25">
      <c r="B2700" s="146">
        <v>26366087</v>
      </c>
      <c r="C2700" s="31" t="s">
        <v>3030</v>
      </c>
      <c r="D2700" s="31">
        <v>2923</v>
      </c>
      <c r="E2700" s="44" t="s">
        <v>43</v>
      </c>
      <c r="F2700" s="43" t="s">
        <v>34</v>
      </c>
      <c r="G2700" s="84" t="s">
        <v>34</v>
      </c>
      <c r="H2700" s="31" t="s">
        <v>3177</v>
      </c>
      <c r="I2700" s="31"/>
      <c r="J2700" s="84" t="s">
        <v>106</v>
      </c>
      <c r="K2700" s="31" t="s">
        <v>36</v>
      </c>
      <c r="L2700" s="31" t="s">
        <v>95</v>
      </c>
      <c r="M2700" s="169">
        <v>45516</v>
      </c>
      <c r="N2700" s="148"/>
      <c r="O2700" s="106" t="s">
        <v>42</v>
      </c>
      <c r="P2700" s="43" t="s">
        <v>3178</v>
      </c>
      <c r="Q2700" s="31"/>
      <c r="R2700" s="84" t="s">
        <v>106</v>
      </c>
      <c r="S2700" s="31" t="s">
        <v>36</v>
      </c>
      <c r="T2700" s="31" t="s">
        <v>95</v>
      </c>
      <c r="U2700" s="169">
        <v>45516</v>
      </c>
      <c r="V2700" s="150"/>
      <c r="W2700" s="141" t="str" cm="1">
        <f t="array" ref="W2700">IF(SUM(LEN(B2700:V2700))=0,"",IF(OR(OR(ISBLANK(F2700),SUM(LEN(C2700),LEN(D2700))=0),AND(NOT(E2700="Unknown"),ISBLANK(J2700)),AND(NOT(O2700="Unknown"),ISBLANK(R2700))),"Missing Information", INDEX(Table15[Entire Service Line Classification], MATCH(SUMIFS(Table15[Unique ID],Table15[System-Owned Portion],E2700,Table15[If Material Anything Other than "Lead" in Column E,Was Material Ever Previously Lead?],G2700,Table15[Customer-Owned Portion],O2700),Table15[Unique ID],0),0)))</f>
        <v>Non-lead</v>
      </c>
      <c r="X2700"/>
    </row>
    <row r="2701" spans="2:24" ht="30" x14ac:dyDescent="0.25">
      <c r="B2701" s="146">
        <v>26366092</v>
      </c>
      <c r="C2701" s="31" t="s">
        <v>3031</v>
      </c>
      <c r="D2701" s="31">
        <v>2924</v>
      </c>
      <c r="E2701" s="44" t="s">
        <v>43</v>
      </c>
      <c r="F2701" s="43" t="s">
        <v>34</v>
      </c>
      <c r="G2701" s="84" t="s">
        <v>34</v>
      </c>
      <c r="H2701" s="31" t="s">
        <v>3177</v>
      </c>
      <c r="I2701" s="31"/>
      <c r="J2701" s="84" t="s">
        <v>106</v>
      </c>
      <c r="K2701" s="31" t="s">
        <v>36</v>
      </c>
      <c r="L2701" s="31" t="s">
        <v>95</v>
      </c>
      <c r="M2701" s="169">
        <v>45516</v>
      </c>
      <c r="N2701" s="148"/>
      <c r="O2701" s="106" t="s">
        <v>43</v>
      </c>
      <c r="P2701" s="43" t="s">
        <v>3178</v>
      </c>
      <c r="Q2701" s="31"/>
      <c r="R2701" s="84" t="s">
        <v>106</v>
      </c>
      <c r="S2701" s="31" t="s">
        <v>36</v>
      </c>
      <c r="T2701" s="31" t="s">
        <v>95</v>
      </c>
      <c r="U2701" s="169">
        <v>45516</v>
      </c>
      <c r="V2701" s="150"/>
      <c r="W2701" s="141" t="str" cm="1">
        <f t="array" ref="W2701">IF(SUM(LEN(B2701:V2701))=0,"",IF(OR(OR(ISBLANK(F2701),SUM(LEN(C2701),LEN(D2701))=0),AND(NOT(E2701="Unknown"),ISBLANK(J2701)),AND(NOT(O2701="Unknown"),ISBLANK(R2701))),"Missing Information", INDEX(Table15[Entire Service Line Classification], MATCH(SUMIFS(Table15[Unique ID],Table15[System-Owned Portion],E2701,Table15[If Material Anything Other than "Lead" in Column E,Was Material Ever Previously Lead?],G2701,Table15[Customer-Owned Portion],O2701),Table15[Unique ID],0),0)))</f>
        <v>Non-lead</v>
      </c>
      <c r="X2701"/>
    </row>
    <row r="2702" spans="2:24" ht="30" x14ac:dyDescent="0.25">
      <c r="B2702" s="146">
        <v>26366089</v>
      </c>
      <c r="C2702" s="31" t="s">
        <v>3032</v>
      </c>
      <c r="D2702" s="31">
        <v>2925</v>
      </c>
      <c r="E2702" s="44" t="s">
        <v>43</v>
      </c>
      <c r="F2702" s="43" t="s">
        <v>34</v>
      </c>
      <c r="G2702" s="84" t="s">
        <v>34</v>
      </c>
      <c r="H2702" s="31" t="s">
        <v>3177</v>
      </c>
      <c r="I2702" s="31"/>
      <c r="J2702" s="84" t="s">
        <v>106</v>
      </c>
      <c r="K2702" s="31" t="s">
        <v>36</v>
      </c>
      <c r="L2702" s="31" t="s">
        <v>95</v>
      </c>
      <c r="M2702" s="169">
        <v>45516</v>
      </c>
      <c r="N2702" s="148"/>
      <c r="O2702" s="106" t="s">
        <v>42</v>
      </c>
      <c r="P2702" s="43" t="s">
        <v>3178</v>
      </c>
      <c r="Q2702" s="31"/>
      <c r="R2702" s="84" t="s">
        <v>106</v>
      </c>
      <c r="S2702" s="31" t="s">
        <v>36</v>
      </c>
      <c r="T2702" s="31" t="s">
        <v>95</v>
      </c>
      <c r="U2702" s="169">
        <v>45516</v>
      </c>
      <c r="V2702" s="150"/>
      <c r="W2702" s="141" t="str" cm="1">
        <f t="array" ref="W2702">IF(SUM(LEN(B2702:V2702))=0,"",IF(OR(OR(ISBLANK(F2702),SUM(LEN(C2702),LEN(D2702))=0),AND(NOT(E2702="Unknown"),ISBLANK(J2702)),AND(NOT(O2702="Unknown"),ISBLANK(R2702))),"Missing Information", INDEX(Table15[Entire Service Line Classification], MATCH(SUMIFS(Table15[Unique ID],Table15[System-Owned Portion],E2702,Table15[If Material Anything Other than "Lead" in Column E,Was Material Ever Previously Lead?],G2702,Table15[Customer-Owned Portion],O2702),Table15[Unique ID],0),0)))</f>
        <v>Non-lead</v>
      </c>
      <c r="X2702"/>
    </row>
    <row r="2703" spans="2:24" ht="30" x14ac:dyDescent="0.25">
      <c r="B2703" s="146">
        <v>26366166</v>
      </c>
      <c r="C2703" s="31" t="s">
        <v>3033</v>
      </c>
      <c r="D2703" s="31">
        <v>2926</v>
      </c>
      <c r="E2703" s="44" t="s">
        <v>43</v>
      </c>
      <c r="F2703" s="43" t="s">
        <v>34</v>
      </c>
      <c r="G2703" s="84" t="s">
        <v>34</v>
      </c>
      <c r="H2703" s="31" t="s">
        <v>3177</v>
      </c>
      <c r="I2703" s="31"/>
      <c r="J2703" s="84" t="s">
        <v>106</v>
      </c>
      <c r="K2703" s="31" t="s">
        <v>36</v>
      </c>
      <c r="L2703" s="31" t="s">
        <v>95</v>
      </c>
      <c r="M2703" s="169">
        <v>45516</v>
      </c>
      <c r="N2703" s="148"/>
      <c r="O2703" s="106" t="s">
        <v>43</v>
      </c>
      <c r="P2703" s="43" t="s">
        <v>3178</v>
      </c>
      <c r="Q2703" s="31"/>
      <c r="R2703" s="84" t="s">
        <v>106</v>
      </c>
      <c r="S2703" s="31" t="s">
        <v>36</v>
      </c>
      <c r="T2703" s="31" t="s">
        <v>95</v>
      </c>
      <c r="U2703" s="169">
        <v>45516</v>
      </c>
      <c r="V2703" s="150"/>
      <c r="W2703" s="141" t="str" cm="1">
        <f t="array" ref="W2703">IF(SUM(LEN(B2703:V2703))=0,"",IF(OR(OR(ISBLANK(F2703),SUM(LEN(C2703),LEN(D2703))=0),AND(NOT(E2703="Unknown"),ISBLANK(J2703)),AND(NOT(O2703="Unknown"),ISBLANK(R2703))),"Missing Information", INDEX(Table15[Entire Service Line Classification], MATCH(SUMIFS(Table15[Unique ID],Table15[System-Owned Portion],E2703,Table15[If Material Anything Other than "Lead" in Column E,Was Material Ever Previously Lead?],G2703,Table15[Customer-Owned Portion],O2703),Table15[Unique ID],0),0)))</f>
        <v>Non-lead</v>
      </c>
      <c r="X2703"/>
    </row>
    <row r="2704" spans="2:24" ht="30" x14ac:dyDescent="0.25">
      <c r="B2704" s="146">
        <v>26366090</v>
      </c>
      <c r="C2704" s="31" t="s">
        <v>3034</v>
      </c>
      <c r="D2704" s="31">
        <v>2927</v>
      </c>
      <c r="E2704" s="44" t="s">
        <v>43</v>
      </c>
      <c r="F2704" s="43" t="s">
        <v>34</v>
      </c>
      <c r="G2704" s="84" t="s">
        <v>34</v>
      </c>
      <c r="H2704" s="31" t="s">
        <v>3177</v>
      </c>
      <c r="I2704" s="31"/>
      <c r="J2704" s="84" t="s">
        <v>106</v>
      </c>
      <c r="K2704" s="31" t="s">
        <v>36</v>
      </c>
      <c r="L2704" s="31" t="s">
        <v>95</v>
      </c>
      <c r="M2704" s="169">
        <v>45516</v>
      </c>
      <c r="N2704" s="148"/>
      <c r="O2704" s="106" t="s">
        <v>43</v>
      </c>
      <c r="P2704" s="43" t="s">
        <v>3178</v>
      </c>
      <c r="Q2704" s="31"/>
      <c r="R2704" s="84" t="s">
        <v>106</v>
      </c>
      <c r="S2704" s="31" t="s">
        <v>36</v>
      </c>
      <c r="T2704" s="31" t="s">
        <v>95</v>
      </c>
      <c r="U2704" s="169">
        <v>45516</v>
      </c>
      <c r="V2704" s="150"/>
      <c r="W2704" s="141" t="str" cm="1">
        <f t="array" ref="W2704">IF(SUM(LEN(B2704:V2704))=0,"",IF(OR(OR(ISBLANK(F2704),SUM(LEN(C2704),LEN(D2704))=0),AND(NOT(E2704="Unknown"),ISBLANK(J2704)),AND(NOT(O2704="Unknown"),ISBLANK(R2704))),"Missing Information", INDEX(Table15[Entire Service Line Classification], MATCH(SUMIFS(Table15[Unique ID],Table15[System-Owned Portion],E2704,Table15[If Material Anything Other than "Lead" in Column E,Was Material Ever Previously Lead?],G2704,Table15[Customer-Owned Portion],O2704),Table15[Unique ID],0),0)))</f>
        <v>Non-lead</v>
      </c>
      <c r="X2704"/>
    </row>
    <row r="2705" spans="2:24" ht="30" x14ac:dyDescent="0.25">
      <c r="B2705" s="146">
        <v>26366088</v>
      </c>
      <c r="C2705" s="31" t="s">
        <v>3035</v>
      </c>
      <c r="D2705" s="31">
        <v>2928</v>
      </c>
      <c r="E2705" s="44" t="s">
        <v>43</v>
      </c>
      <c r="F2705" s="43" t="s">
        <v>34</v>
      </c>
      <c r="G2705" s="84" t="s">
        <v>34</v>
      </c>
      <c r="H2705" s="31" t="s">
        <v>3177</v>
      </c>
      <c r="I2705" s="31"/>
      <c r="J2705" s="84" t="s">
        <v>106</v>
      </c>
      <c r="K2705" s="31" t="s">
        <v>36</v>
      </c>
      <c r="L2705" s="31" t="s">
        <v>95</v>
      </c>
      <c r="M2705" s="169">
        <v>45516</v>
      </c>
      <c r="N2705" s="148"/>
      <c r="O2705" s="106" t="s">
        <v>42</v>
      </c>
      <c r="P2705" s="43" t="s">
        <v>3178</v>
      </c>
      <c r="Q2705" s="31"/>
      <c r="R2705" s="84" t="s">
        <v>106</v>
      </c>
      <c r="S2705" s="31" t="s">
        <v>36</v>
      </c>
      <c r="T2705" s="31" t="s">
        <v>95</v>
      </c>
      <c r="U2705" s="169">
        <v>45516</v>
      </c>
      <c r="V2705" s="150"/>
      <c r="W2705" s="141" t="str" cm="1">
        <f t="array" ref="W2705">IF(SUM(LEN(B2705:V2705))=0,"",IF(OR(OR(ISBLANK(F2705),SUM(LEN(C2705),LEN(D2705))=0),AND(NOT(E2705="Unknown"),ISBLANK(J2705)),AND(NOT(O2705="Unknown"),ISBLANK(R2705))),"Missing Information", INDEX(Table15[Entire Service Line Classification], MATCH(SUMIFS(Table15[Unique ID],Table15[System-Owned Portion],E2705,Table15[If Material Anything Other than "Lead" in Column E,Was Material Ever Previously Lead?],G2705,Table15[Customer-Owned Portion],O2705),Table15[Unique ID],0),0)))</f>
        <v>Non-lead</v>
      </c>
      <c r="X2705"/>
    </row>
    <row r="2706" spans="2:24" ht="30" x14ac:dyDescent="0.25">
      <c r="B2706" s="146">
        <v>26366091</v>
      </c>
      <c r="C2706" s="31" t="s">
        <v>3036</v>
      </c>
      <c r="D2706" s="31">
        <v>2929</v>
      </c>
      <c r="E2706" s="44" t="s">
        <v>43</v>
      </c>
      <c r="F2706" s="43" t="s">
        <v>34</v>
      </c>
      <c r="G2706" s="84" t="s">
        <v>34</v>
      </c>
      <c r="H2706" s="31" t="s">
        <v>3177</v>
      </c>
      <c r="I2706" s="31"/>
      <c r="J2706" s="84" t="s">
        <v>106</v>
      </c>
      <c r="K2706" s="31" t="s">
        <v>36</v>
      </c>
      <c r="L2706" s="31" t="s">
        <v>95</v>
      </c>
      <c r="M2706" s="169">
        <v>45516</v>
      </c>
      <c r="N2706" s="148"/>
      <c r="O2706" s="106" t="s">
        <v>43</v>
      </c>
      <c r="P2706" s="43" t="s">
        <v>3178</v>
      </c>
      <c r="Q2706" s="31"/>
      <c r="R2706" s="84" t="s">
        <v>106</v>
      </c>
      <c r="S2706" s="31" t="s">
        <v>36</v>
      </c>
      <c r="T2706" s="31" t="s">
        <v>95</v>
      </c>
      <c r="U2706" s="169">
        <v>45516</v>
      </c>
      <c r="V2706" s="150"/>
      <c r="W2706" s="141" t="str" cm="1">
        <f t="array" ref="W2706">IF(SUM(LEN(B2706:V2706))=0,"",IF(OR(OR(ISBLANK(F2706),SUM(LEN(C2706),LEN(D2706))=0),AND(NOT(E2706="Unknown"),ISBLANK(J2706)),AND(NOT(O2706="Unknown"),ISBLANK(R2706))),"Missing Information", INDEX(Table15[Entire Service Line Classification], MATCH(SUMIFS(Table15[Unique ID],Table15[System-Owned Portion],E2706,Table15[If Material Anything Other than "Lead" in Column E,Was Material Ever Previously Lead?],G2706,Table15[Customer-Owned Portion],O2706),Table15[Unique ID],0),0)))</f>
        <v>Non-lead</v>
      </c>
      <c r="X2706"/>
    </row>
    <row r="2707" spans="2:24" ht="30" x14ac:dyDescent="0.25">
      <c r="B2707" s="146">
        <v>26366158</v>
      </c>
      <c r="C2707" s="31" t="s">
        <v>3037</v>
      </c>
      <c r="D2707" s="31">
        <v>2930</v>
      </c>
      <c r="E2707" s="44" t="s">
        <v>43</v>
      </c>
      <c r="F2707" s="43" t="s">
        <v>34</v>
      </c>
      <c r="G2707" s="84" t="s">
        <v>34</v>
      </c>
      <c r="H2707" s="31" t="s">
        <v>3177</v>
      </c>
      <c r="I2707" s="31"/>
      <c r="J2707" s="84" t="s">
        <v>106</v>
      </c>
      <c r="K2707" s="31" t="s">
        <v>36</v>
      </c>
      <c r="L2707" s="31" t="s">
        <v>95</v>
      </c>
      <c r="M2707" s="169">
        <v>45516</v>
      </c>
      <c r="N2707" s="148"/>
      <c r="O2707" s="106" t="s">
        <v>43</v>
      </c>
      <c r="P2707" s="43" t="s">
        <v>3178</v>
      </c>
      <c r="Q2707" s="31"/>
      <c r="R2707" s="84" t="s">
        <v>106</v>
      </c>
      <c r="S2707" s="31" t="s">
        <v>36</v>
      </c>
      <c r="T2707" s="31" t="s">
        <v>95</v>
      </c>
      <c r="U2707" s="169">
        <v>45516</v>
      </c>
      <c r="V2707" s="150"/>
      <c r="W2707" s="141" t="str" cm="1">
        <f t="array" ref="W2707">IF(SUM(LEN(B2707:V2707))=0,"",IF(OR(OR(ISBLANK(F2707),SUM(LEN(C2707),LEN(D2707))=0),AND(NOT(E2707="Unknown"),ISBLANK(J2707)),AND(NOT(O2707="Unknown"),ISBLANK(R2707))),"Missing Information", INDEX(Table15[Entire Service Line Classification], MATCH(SUMIFS(Table15[Unique ID],Table15[System-Owned Portion],E2707,Table15[If Material Anything Other than "Lead" in Column E,Was Material Ever Previously Lead?],G2707,Table15[Customer-Owned Portion],O2707),Table15[Unique ID],0),0)))</f>
        <v>Non-lead</v>
      </c>
      <c r="X2707"/>
    </row>
    <row r="2708" spans="2:24" ht="30" x14ac:dyDescent="0.25">
      <c r="B2708" s="146">
        <v>26366157</v>
      </c>
      <c r="C2708" s="31" t="s">
        <v>3038</v>
      </c>
      <c r="D2708" s="31">
        <v>2931</v>
      </c>
      <c r="E2708" s="44" t="s">
        <v>43</v>
      </c>
      <c r="F2708" s="43" t="s">
        <v>34</v>
      </c>
      <c r="G2708" s="84" t="s">
        <v>34</v>
      </c>
      <c r="H2708" s="31" t="s">
        <v>3177</v>
      </c>
      <c r="I2708" s="31"/>
      <c r="J2708" s="84" t="s">
        <v>106</v>
      </c>
      <c r="K2708" s="31" t="s">
        <v>36</v>
      </c>
      <c r="L2708" s="31" t="s">
        <v>95</v>
      </c>
      <c r="M2708" s="169">
        <v>45516</v>
      </c>
      <c r="N2708" s="148"/>
      <c r="O2708" s="106" t="s">
        <v>43</v>
      </c>
      <c r="P2708" s="43" t="s">
        <v>3178</v>
      </c>
      <c r="Q2708" s="31"/>
      <c r="R2708" s="84" t="s">
        <v>106</v>
      </c>
      <c r="S2708" s="31" t="s">
        <v>36</v>
      </c>
      <c r="T2708" s="31" t="s">
        <v>95</v>
      </c>
      <c r="U2708" s="169">
        <v>45516</v>
      </c>
      <c r="V2708" s="150"/>
      <c r="W2708" s="141" t="str" cm="1">
        <f t="array" ref="W2708">IF(SUM(LEN(B2708:V2708))=0,"",IF(OR(OR(ISBLANK(F2708),SUM(LEN(C2708),LEN(D2708))=0),AND(NOT(E2708="Unknown"),ISBLANK(J2708)),AND(NOT(O2708="Unknown"),ISBLANK(R2708))),"Missing Information", INDEX(Table15[Entire Service Line Classification], MATCH(SUMIFS(Table15[Unique ID],Table15[System-Owned Portion],E2708,Table15[If Material Anything Other than "Lead" in Column E,Was Material Ever Previously Lead?],G2708,Table15[Customer-Owned Portion],O2708),Table15[Unique ID],0),0)))</f>
        <v>Non-lead</v>
      </c>
      <c r="X2708"/>
    </row>
    <row r="2709" spans="2:24" ht="30" x14ac:dyDescent="0.25">
      <c r="B2709" s="146">
        <v>26366164</v>
      </c>
      <c r="C2709" s="31" t="s">
        <v>3039</v>
      </c>
      <c r="D2709" s="31">
        <v>2932</v>
      </c>
      <c r="E2709" s="44" t="s">
        <v>43</v>
      </c>
      <c r="F2709" s="43" t="s">
        <v>34</v>
      </c>
      <c r="G2709" s="84" t="s">
        <v>34</v>
      </c>
      <c r="H2709" s="31" t="s">
        <v>3177</v>
      </c>
      <c r="I2709" s="31"/>
      <c r="J2709" s="84" t="s">
        <v>106</v>
      </c>
      <c r="K2709" s="31" t="s">
        <v>36</v>
      </c>
      <c r="L2709" s="31" t="s">
        <v>95</v>
      </c>
      <c r="M2709" s="169">
        <v>45516</v>
      </c>
      <c r="N2709" s="148"/>
      <c r="O2709" s="106" t="s">
        <v>42</v>
      </c>
      <c r="P2709" s="43" t="s">
        <v>3178</v>
      </c>
      <c r="Q2709" s="31"/>
      <c r="R2709" s="84" t="s">
        <v>106</v>
      </c>
      <c r="S2709" s="31" t="s">
        <v>36</v>
      </c>
      <c r="T2709" s="31" t="s">
        <v>95</v>
      </c>
      <c r="U2709" s="169">
        <v>45516</v>
      </c>
      <c r="V2709" s="150"/>
      <c r="W2709" s="141" t="str" cm="1">
        <f t="array" ref="W2709">IF(SUM(LEN(B2709:V2709))=0,"",IF(OR(OR(ISBLANK(F2709),SUM(LEN(C2709),LEN(D2709))=0),AND(NOT(E2709="Unknown"),ISBLANK(J2709)),AND(NOT(O2709="Unknown"),ISBLANK(R2709))),"Missing Information", INDEX(Table15[Entire Service Line Classification], MATCH(SUMIFS(Table15[Unique ID],Table15[System-Owned Portion],E2709,Table15[If Material Anything Other than "Lead" in Column E,Was Material Ever Previously Lead?],G2709,Table15[Customer-Owned Portion],O2709),Table15[Unique ID],0),0)))</f>
        <v>Non-lead</v>
      </c>
      <c r="X2709"/>
    </row>
    <row r="2710" spans="2:24" ht="30" x14ac:dyDescent="0.25">
      <c r="B2710" s="146">
        <v>26366674</v>
      </c>
      <c r="C2710" s="31" t="s">
        <v>3040</v>
      </c>
      <c r="D2710" s="31">
        <v>2933</v>
      </c>
      <c r="E2710" s="44" t="s">
        <v>43</v>
      </c>
      <c r="F2710" s="43" t="s">
        <v>34</v>
      </c>
      <c r="G2710" s="84" t="s">
        <v>34</v>
      </c>
      <c r="H2710" s="31" t="s">
        <v>3177</v>
      </c>
      <c r="I2710" s="31"/>
      <c r="J2710" s="84" t="s">
        <v>106</v>
      </c>
      <c r="K2710" s="31" t="s">
        <v>36</v>
      </c>
      <c r="L2710" s="31" t="s">
        <v>95</v>
      </c>
      <c r="M2710" s="169">
        <v>45516</v>
      </c>
      <c r="N2710" s="148"/>
      <c r="O2710" s="106" t="s">
        <v>42</v>
      </c>
      <c r="P2710" s="43" t="s">
        <v>3178</v>
      </c>
      <c r="Q2710" s="31"/>
      <c r="R2710" s="84" t="s">
        <v>106</v>
      </c>
      <c r="S2710" s="31" t="s">
        <v>36</v>
      </c>
      <c r="T2710" s="31" t="s">
        <v>95</v>
      </c>
      <c r="U2710" s="169">
        <v>45516</v>
      </c>
      <c r="V2710" s="150"/>
      <c r="W2710" s="141" t="str" cm="1">
        <f t="array" ref="W2710">IF(SUM(LEN(B2710:V2710))=0,"",IF(OR(OR(ISBLANK(F2710),SUM(LEN(C2710),LEN(D2710))=0),AND(NOT(E2710="Unknown"),ISBLANK(J2710)),AND(NOT(O2710="Unknown"),ISBLANK(R2710))),"Missing Information", INDEX(Table15[Entire Service Line Classification], MATCH(SUMIFS(Table15[Unique ID],Table15[System-Owned Portion],E2710,Table15[If Material Anything Other than "Lead" in Column E,Was Material Ever Previously Lead?],G2710,Table15[Customer-Owned Portion],O2710),Table15[Unique ID],0),0)))</f>
        <v>Non-lead</v>
      </c>
      <c r="X2710"/>
    </row>
    <row r="2711" spans="2:24" ht="30" x14ac:dyDescent="0.25">
      <c r="B2711" s="146">
        <v>26366161</v>
      </c>
      <c r="C2711" s="31" t="s">
        <v>3041</v>
      </c>
      <c r="D2711" s="31">
        <v>2934</v>
      </c>
      <c r="E2711" s="44" t="s">
        <v>43</v>
      </c>
      <c r="F2711" s="43" t="s">
        <v>34</v>
      </c>
      <c r="G2711" s="84" t="s">
        <v>34</v>
      </c>
      <c r="H2711" s="31" t="s">
        <v>3177</v>
      </c>
      <c r="I2711" s="31"/>
      <c r="J2711" s="84" t="s">
        <v>106</v>
      </c>
      <c r="K2711" s="31" t="s">
        <v>36</v>
      </c>
      <c r="L2711" s="31" t="s">
        <v>95</v>
      </c>
      <c r="M2711" s="169">
        <v>45516</v>
      </c>
      <c r="N2711" s="148"/>
      <c r="O2711" s="106" t="s">
        <v>43</v>
      </c>
      <c r="P2711" s="43" t="s">
        <v>3178</v>
      </c>
      <c r="Q2711" s="31"/>
      <c r="R2711" s="84" t="s">
        <v>106</v>
      </c>
      <c r="S2711" s="31" t="s">
        <v>36</v>
      </c>
      <c r="T2711" s="31" t="s">
        <v>95</v>
      </c>
      <c r="U2711" s="169">
        <v>45516</v>
      </c>
      <c r="V2711" s="150"/>
      <c r="W2711" s="141" t="str" cm="1">
        <f t="array" ref="W2711">IF(SUM(LEN(B2711:V2711))=0,"",IF(OR(OR(ISBLANK(F2711),SUM(LEN(C2711),LEN(D2711))=0),AND(NOT(E2711="Unknown"),ISBLANK(J2711)),AND(NOT(O2711="Unknown"),ISBLANK(R2711))),"Missing Information", INDEX(Table15[Entire Service Line Classification], MATCH(SUMIFS(Table15[Unique ID],Table15[System-Owned Portion],E2711,Table15[If Material Anything Other than "Lead" in Column E,Was Material Ever Previously Lead?],G2711,Table15[Customer-Owned Portion],O2711),Table15[Unique ID],0),0)))</f>
        <v>Non-lead</v>
      </c>
      <c r="X2711"/>
    </row>
    <row r="2712" spans="2:24" ht="30" x14ac:dyDescent="0.25">
      <c r="B2712" s="146">
        <v>26366085</v>
      </c>
      <c r="C2712" s="31" t="s">
        <v>3042</v>
      </c>
      <c r="D2712" s="31">
        <v>2935</v>
      </c>
      <c r="E2712" s="44" t="s">
        <v>43</v>
      </c>
      <c r="F2712" s="43" t="s">
        <v>34</v>
      </c>
      <c r="G2712" s="84" t="s">
        <v>34</v>
      </c>
      <c r="H2712" s="31" t="s">
        <v>3177</v>
      </c>
      <c r="I2712" s="31"/>
      <c r="J2712" s="84" t="s">
        <v>106</v>
      </c>
      <c r="K2712" s="31" t="s">
        <v>36</v>
      </c>
      <c r="L2712" s="31" t="s">
        <v>95</v>
      </c>
      <c r="M2712" s="169">
        <v>45516</v>
      </c>
      <c r="N2712" s="148"/>
      <c r="O2712" s="106" t="s">
        <v>42</v>
      </c>
      <c r="P2712" s="43" t="s">
        <v>3178</v>
      </c>
      <c r="Q2712" s="31"/>
      <c r="R2712" s="84" t="s">
        <v>106</v>
      </c>
      <c r="S2712" s="31" t="s">
        <v>36</v>
      </c>
      <c r="T2712" s="31" t="s">
        <v>95</v>
      </c>
      <c r="U2712" s="169">
        <v>45516</v>
      </c>
      <c r="V2712" s="150"/>
      <c r="W2712" s="141" t="str" cm="1">
        <f t="array" ref="W2712">IF(SUM(LEN(B2712:V2712))=0,"",IF(OR(OR(ISBLANK(F2712),SUM(LEN(C2712),LEN(D2712))=0),AND(NOT(E2712="Unknown"),ISBLANK(J2712)),AND(NOT(O2712="Unknown"),ISBLANK(R2712))),"Missing Information", INDEX(Table15[Entire Service Line Classification], MATCH(SUMIFS(Table15[Unique ID],Table15[System-Owned Portion],E2712,Table15[If Material Anything Other than "Lead" in Column E,Was Material Ever Previously Lead?],G2712,Table15[Customer-Owned Portion],O2712),Table15[Unique ID],0),0)))</f>
        <v>Non-lead</v>
      </c>
      <c r="X2712"/>
    </row>
    <row r="2713" spans="2:24" ht="30" x14ac:dyDescent="0.25">
      <c r="B2713" s="146">
        <v>26366160</v>
      </c>
      <c r="C2713" s="31" t="s">
        <v>3043</v>
      </c>
      <c r="D2713" s="31">
        <v>2936</v>
      </c>
      <c r="E2713" s="44" t="s">
        <v>43</v>
      </c>
      <c r="F2713" s="43" t="s">
        <v>34</v>
      </c>
      <c r="G2713" s="84" t="s">
        <v>34</v>
      </c>
      <c r="H2713" s="31" t="s">
        <v>3177</v>
      </c>
      <c r="I2713" s="31"/>
      <c r="J2713" s="84" t="s">
        <v>106</v>
      </c>
      <c r="K2713" s="31" t="s">
        <v>36</v>
      </c>
      <c r="L2713" s="31" t="s">
        <v>95</v>
      </c>
      <c r="M2713" s="169">
        <v>45516</v>
      </c>
      <c r="N2713" s="148"/>
      <c r="O2713" s="106" t="s">
        <v>42</v>
      </c>
      <c r="P2713" s="43" t="s">
        <v>3178</v>
      </c>
      <c r="Q2713" s="31"/>
      <c r="R2713" s="84" t="s">
        <v>106</v>
      </c>
      <c r="S2713" s="31" t="s">
        <v>36</v>
      </c>
      <c r="T2713" s="31" t="s">
        <v>95</v>
      </c>
      <c r="U2713" s="169">
        <v>45516</v>
      </c>
      <c r="V2713" s="150"/>
      <c r="W2713" s="141" t="str" cm="1">
        <f t="array" ref="W2713">IF(SUM(LEN(B2713:V2713))=0,"",IF(OR(OR(ISBLANK(F2713),SUM(LEN(C2713),LEN(D2713))=0),AND(NOT(E2713="Unknown"),ISBLANK(J2713)),AND(NOT(O2713="Unknown"),ISBLANK(R2713))),"Missing Information", INDEX(Table15[Entire Service Line Classification], MATCH(SUMIFS(Table15[Unique ID],Table15[System-Owned Portion],E2713,Table15[If Material Anything Other than "Lead" in Column E,Was Material Ever Previously Lead?],G2713,Table15[Customer-Owned Portion],O2713),Table15[Unique ID],0),0)))</f>
        <v>Non-lead</v>
      </c>
      <c r="X2713"/>
    </row>
    <row r="2714" spans="2:24" ht="30" x14ac:dyDescent="0.25">
      <c r="B2714" s="146">
        <v>26366162</v>
      </c>
      <c r="C2714" s="31" t="s">
        <v>3044</v>
      </c>
      <c r="D2714" s="31">
        <v>2937</v>
      </c>
      <c r="E2714" s="44" t="s">
        <v>43</v>
      </c>
      <c r="F2714" s="43" t="s">
        <v>34</v>
      </c>
      <c r="G2714" s="84" t="s">
        <v>34</v>
      </c>
      <c r="H2714" s="31" t="s">
        <v>3177</v>
      </c>
      <c r="I2714" s="31"/>
      <c r="J2714" s="84" t="s">
        <v>106</v>
      </c>
      <c r="K2714" s="31" t="s">
        <v>36</v>
      </c>
      <c r="L2714" s="31" t="s">
        <v>95</v>
      </c>
      <c r="M2714" s="169">
        <v>45516</v>
      </c>
      <c r="N2714" s="148"/>
      <c r="O2714" s="106" t="s">
        <v>43</v>
      </c>
      <c r="P2714" s="43" t="s">
        <v>3178</v>
      </c>
      <c r="Q2714" s="31"/>
      <c r="R2714" s="84" t="s">
        <v>106</v>
      </c>
      <c r="S2714" s="31" t="s">
        <v>36</v>
      </c>
      <c r="T2714" s="31" t="s">
        <v>95</v>
      </c>
      <c r="U2714" s="169">
        <v>45516</v>
      </c>
      <c r="V2714" s="150"/>
      <c r="W2714" s="141" t="str" cm="1">
        <f t="array" ref="W2714">IF(SUM(LEN(B2714:V2714))=0,"",IF(OR(OR(ISBLANK(F2714),SUM(LEN(C2714),LEN(D2714))=0),AND(NOT(E2714="Unknown"),ISBLANK(J2714)),AND(NOT(O2714="Unknown"),ISBLANK(R2714))),"Missing Information", INDEX(Table15[Entire Service Line Classification], MATCH(SUMIFS(Table15[Unique ID],Table15[System-Owned Portion],E2714,Table15[If Material Anything Other than "Lead" in Column E,Was Material Ever Previously Lead?],G2714,Table15[Customer-Owned Portion],O2714),Table15[Unique ID],0),0)))</f>
        <v>Non-lead</v>
      </c>
      <c r="X2714"/>
    </row>
    <row r="2715" spans="2:24" ht="30" x14ac:dyDescent="0.25">
      <c r="B2715" s="146">
        <v>26366159</v>
      </c>
      <c r="C2715" s="31" t="s">
        <v>3045</v>
      </c>
      <c r="D2715" s="31">
        <v>2938</v>
      </c>
      <c r="E2715" s="44" t="s">
        <v>43</v>
      </c>
      <c r="F2715" s="43" t="s">
        <v>34</v>
      </c>
      <c r="G2715" s="84" t="s">
        <v>34</v>
      </c>
      <c r="H2715" s="31" t="s">
        <v>3177</v>
      </c>
      <c r="I2715" s="31"/>
      <c r="J2715" s="84" t="s">
        <v>106</v>
      </c>
      <c r="K2715" s="31" t="s">
        <v>36</v>
      </c>
      <c r="L2715" s="31" t="s">
        <v>95</v>
      </c>
      <c r="M2715" s="169">
        <v>45516</v>
      </c>
      <c r="N2715" s="148"/>
      <c r="O2715" s="106" t="s">
        <v>43</v>
      </c>
      <c r="P2715" s="43" t="s">
        <v>3178</v>
      </c>
      <c r="Q2715" s="31"/>
      <c r="R2715" s="84" t="s">
        <v>106</v>
      </c>
      <c r="S2715" s="31" t="s">
        <v>36</v>
      </c>
      <c r="T2715" s="31" t="s">
        <v>95</v>
      </c>
      <c r="U2715" s="169">
        <v>45516</v>
      </c>
      <c r="V2715" s="150"/>
      <c r="W2715" s="141" t="str" cm="1">
        <f t="array" ref="W2715">IF(SUM(LEN(B2715:V2715))=0,"",IF(OR(OR(ISBLANK(F2715),SUM(LEN(C2715),LEN(D2715))=0),AND(NOT(E2715="Unknown"),ISBLANK(J2715)),AND(NOT(O2715="Unknown"),ISBLANK(R2715))),"Missing Information", INDEX(Table15[Entire Service Line Classification], MATCH(SUMIFS(Table15[Unique ID],Table15[System-Owned Portion],E2715,Table15[If Material Anything Other than "Lead" in Column E,Was Material Ever Previously Lead?],G2715,Table15[Customer-Owned Portion],O2715),Table15[Unique ID],0),0)))</f>
        <v>Non-lead</v>
      </c>
      <c r="X2715"/>
    </row>
    <row r="2716" spans="2:24" ht="30" x14ac:dyDescent="0.25">
      <c r="B2716" s="146">
        <v>26366163</v>
      </c>
      <c r="C2716" s="31" t="s">
        <v>3046</v>
      </c>
      <c r="D2716" s="31">
        <v>2939</v>
      </c>
      <c r="E2716" s="44" t="s">
        <v>43</v>
      </c>
      <c r="F2716" s="43" t="s">
        <v>34</v>
      </c>
      <c r="G2716" s="84" t="s">
        <v>34</v>
      </c>
      <c r="H2716" s="31" t="s">
        <v>3177</v>
      </c>
      <c r="I2716" s="31"/>
      <c r="J2716" s="84" t="s">
        <v>106</v>
      </c>
      <c r="K2716" s="31" t="s">
        <v>36</v>
      </c>
      <c r="L2716" s="31" t="s">
        <v>95</v>
      </c>
      <c r="M2716" s="169">
        <v>45516</v>
      </c>
      <c r="N2716" s="148"/>
      <c r="O2716" s="106" t="s">
        <v>42</v>
      </c>
      <c r="P2716" s="43" t="s">
        <v>3178</v>
      </c>
      <c r="Q2716" s="31"/>
      <c r="R2716" s="84" t="s">
        <v>106</v>
      </c>
      <c r="S2716" s="31" t="s">
        <v>36</v>
      </c>
      <c r="T2716" s="31" t="s">
        <v>95</v>
      </c>
      <c r="U2716" s="169">
        <v>45516</v>
      </c>
      <c r="V2716" s="150"/>
      <c r="W2716" s="141" t="str" cm="1">
        <f t="array" ref="W2716">IF(SUM(LEN(B2716:V2716))=0,"",IF(OR(OR(ISBLANK(F2716),SUM(LEN(C2716),LEN(D2716))=0),AND(NOT(E2716="Unknown"),ISBLANK(J2716)),AND(NOT(O2716="Unknown"),ISBLANK(R2716))),"Missing Information", INDEX(Table15[Entire Service Line Classification], MATCH(SUMIFS(Table15[Unique ID],Table15[System-Owned Portion],E2716,Table15[If Material Anything Other than "Lead" in Column E,Was Material Ever Previously Lead?],G2716,Table15[Customer-Owned Portion],O2716),Table15[Unique ID],0),0)))</f>
        <v>Non-lead</v>
      </c>
      <c r="X2716"/>
    </row>
    <row r="2717" spans="2:24" ht="30" x14ac:dyDescent="0.25">
      <c r="B2717" s="146">
        <v>26366128</v>
      </c>
      <c r="C2717" s="31" t="s">
        <v>3047</v>
      </c>
      <c r="D2717" s="31">
        <v>2940</v>
      </c>
      <c r="E2717" s="44" t="s">
        <v>43</v>
      </c>
      <c r="F2717" s="43" t="s">
        <v>34</v>
      </c>
      <c r="G2717" s="84" t="s">
        <v>34</v>
      </c>
      <c r="H2717" s="31" t="s">
        <v>3177</v>
      </c>
      <c r="I2717" s="31"/>
      <c r="J2717" s="84" t="s">
        <v>106</v>
      </c>
      <c r="K2717" s="31" t="s">
        <v>36</v>
      </c>
      <c r="L2717" s="31" t="s">
        <v>95</v>
      </c>
      <c r="M2717" s="169">
        <v>45516</v>
      </c>
      <c r="N2717" s="148"/>
      <c r="O2717" s="106" t="s">
        <v>42</v>
      </c>
      <c r="P2717" s="43" t="s">
        <v>3178</v>
      </c>
      <c r="Q2717" s="31"/>
      <c r="R2717" s="84" t="s">
        <v>106</v>
      </c>
      <c r="S2717" s="31" t="s">
        <v>36</v>
      </c>
      <c r="T2717" s="31" t="s">
        <v>95</v>
      </c>
      <c r="U2717" s="169">
        <v>45516</v>
      </c>
      <c r="V2717" s="150"/>
      <c r="W2717" s="141" t="str" cm="1">
        <f t="array" ref="W2717">IF(SUM(LEN(B2717:V2717))=0,"",IF(OR(OR(ISBLANK(F2717),SUM(LEN(C2717),LEN(D2717))=0),AND(NOT(E2717="Unknown"),ISBLANK(J2717)),AND(NOT(O2717="Unknown"),ISBLANK(R2717))),"Missing Information", INDEX(Table15[Entire Service Line Classification], MATCH(SUMIFS(Table15[Unique ID],Table15[System-Owned Portion],E2717,Table15[If Material Anything Other than "Lead" in Column E,Was Material Ever Previously Lead?],G2717,Table15[Customer-Owned Portion],O2717),Table15[Unique ID],0),0)))</f>
        <v>Non-lead</v>
      </c>
      <c r="X2717"/>
    </row>
    <row r="2718" spans="2:24" ht="30" x14ac:dyDescent="0.25">
      <c r="B2718" s="146">
        <v>26366125</v>
      </c>
      <c r="C2718" s="31" t="s">
        <v>3048</v>
      </c>
      <c r="D2718" s="31">
        <v>2941</v>
      </c>
      <c r="E2718" s="44" t="s">
        <v>43</v>
      </c>
      <c r="F2718" s="43" t="s">
        <v>34</v>
      </c>
      <c r="G2718" s="84" t="s">
        <v>34</v>
      </c>
      <c r="H2718" s="31" t="s">
        <v>3177</v>
      </c>
      <c r="I2718" s="31"/>
      <c r="J2718" s="84" t="s">
        <v>106</v>
      </c>
      <c r="K2718" s="31" t="s">
        <v>36</v>
      </c>
      <c r="L2718" s="31" t="s">
        <v>95</v>
      </c>
      <c r="M2718" s="169">
        <v>45516</v>
      </c>
      <c r="N2718" s="148"/>
      <c r="O2718" s="106" t="s">
        <v>43</v>
      </c>
      <c r="P2718" s="43" t="s">
        <v>3178</v>
      </c>
      <c r="Q2718" s="31"/>
      <c r="R2718" s="84" t="s">
        <v>106</v>
      </c>
      <c r="S2718" s="31" t="s">
        <v>36</v>
      </c>
      <c r="T2718" s="31" t="s">
        <v>95</v>
      </c>
      <c r="U2718" s="169">
        <v>45516</v>
      </c>
      <c r="V2718" s="150"/>
      <c r="W2718" s="141" t="str" cm="1">
        <f t="array" ref="W2718">IF(SUM(LEN(B2718:V2718))=0,"",IF(OR(OR(ISBLANK(F2718),SUM(LEN(C2718),LEN(D2718))=0),AND(NOT(E2718="Unknown"),ISBLANK(J2718)),AND(NOT(O2718="Unknown"),ISBLANK(R2718))),"Missing Information", INDEX(Table15[Entire Service Line Classification], MATCH(SUMIFS(Table15[Unique ID],Table15[System-Owned Portion],E2718,Table15[If Material Anything Other than "Lead" in Column E,Was Material Ever Previously Lead?],G2718,Table15[Customer-Owned Portion],O2718),Table15[Unique ID],0),0)))</f>
        <v>Non-lead</v>
      </c>
      <c r="X2718"/>
    </row>
    <row r="2719" spans="2:24" ht="30" x14ac:dyDescent="0.25">
      <c r="B2719" s="146">
        <v>26366131</v>
      </c>
      <c r="C2719" s="31" t="s">
        <v>3049</v>
      </c>
      <c r="D2719" s="31">
        <v>2942</v>
      </c>
      <c r="E2719" s="44" t="s">
        <v>43</v>
      </c>
      <c r="F2719" s="43" t="s">
        <v>34</v>
      </c>
      <c r="G2719" s="84" t="s">
        <v>34</v>
      </c>
      <c r="H2719" s="31" t="s">
        <v>3177</v>
      </c>
      <c r="I2719" s="31"/>
      <c r="J2719" s="84" t="s">
        <v>106</v>
      </c>
      <c r="K2719" s="31" t="s">
        <v>36</v>
      </c>
      <c r="L2719" s="31" t="s">
        <v>95</v>
      </c>
      <c r="M2719" s="169">
        <v>45516</v>
      </c>
      <c r="N2719" s="148"/>
      <c r="O2719" s="106" t="s">
        <v>43</v>
      </c>
      <c r="P2719" s="43" t="s">
        <v>3178</v>
      </c>
      <c r="Q2719" s="31"/>
      <c r="R2719" s="84" t="s">
        <v>106</v>
      </c>
      <c r="S2719" s="31" t="s">
        <v>36</v>
      </c>
      <c r="T2719" s="31" t="s">
        <v>95</v>
      </c>
      <c r="U2719" s="169">
        <v>45516</v>
      </c>
      <c r="V2719" s="150"/>
      <c r="W2719" s="141" t="str" cm="1">
        <f t="array" ref="W2719">IF(SUM(LEN(B2719:V2719))=0,"",IF(OR(OR(ISBLANK(F2719),SUM(LEN(C2719),LEN(D2719))=0),AND(NOT(E2719="Unknown"),ISBLANK(J2719)),AND(NOT(O2719="Unknown"),ISBLANK(R2719))),"Missing Information", INDEX(Table15[Entire Service Line Classification], MATCH(SUMIFS(Table15[Unique ID],Table15[System-Owned Portion],E2719,Table15[If Material Anything Other than "Lead" in Column E,Was Material Ever Previously Lead?],G2719,Table15[Customer-Owned Portion],O2719),Table15[Unique ID],0),0)))</f>
        <v>Non-lead</v>
      </c>
      <c r="X2719"/>
    </row>
    <row r="2720" spans="2:24" ht="30" x14ac:dyDescent="0.25">
      <c r="B2720" s="146">
        <v>26366132</v>
      </c>
      <c r="C2720" s="31" t="s">
        <v>3050</v>
      </c>
      <c r="D2720" s="31">
        <v>2943</v>
      </c>
      <c r="E2720" s="44" t="s">
        <v>43</v>
      </c>
      <c r="F2720" s="43" t="s">
        <v>34</v>
      </c>
      <c r="G2720" s="84" t="s">
        <v>34</v>
      </c>
      <c r="H2720" s="31" t="s">
        <v>3177</v>
      </c>
      <c r="I2720" s="31"/>
      <c r="J2720" s="84" t="s">
        <v>106</v>
      </c>
      <c r="K2720" s="31" t="s">
        <v>36</v>
      </c>
      <c r="L2720" s="31" t="s">
        <v>95</v>
      </c>
      <c r="M2720" s="169">
        <v>45516</v>
      </c>
      <c r="N2720" s="148"/>
      <c r="O2720" s="106" t="s">
        <v>43</v>
      </c>
      <c r="P2720" s="43" t="s">
        <v>3178</v>
      </c>
      <c r="Q2720" s="31"/>
      <c r="R2720" s="84" t="s">
        <v>106</v>
      </c>
      <c r="S2720" s="31" t="s">
        <v>36</v>
      </c>
      <c r="T2720" s="31" t="s">
        <v>95</v>
      </c>
      <c r="U2720" s="169">
        <v>45516</v>
      </c>
      <c r="V2720" s="150"/>
      <c r="W2720" s="141" t="str" cm="1">
        <f t="array" ref="W2720">IF(SUM(LEN(B2720:V2720))=0,"",IF(OR(OR(ISBLANK(F2720),SUM(LEN(C2720),LEN(D2720))=0),AND(NOT(E2720="Unknown"),ISBLANK(J2720)),AND(NOT(O2720="Unknown"),ISBLANK(R2720))),"Missing Information", INDEX(Table15[Entire Service Line Classification], MATCH(SUMIFS(Table15[Unique ID],Table15[System-Owned Portion],E2720,Table15[If Material Anything Other than "Lead" in Column E,Was Material Ever Previously Lead?],G2720,Table15[Customer-Owned Portion],O2720),Table15[Unique ID],0),0)))</f>
        <v>Non-lead</v>
      </c>
      <c r="X2720"/>
    </row>
    <row r="2721" spans="2:24" ht="30" x14ac:dyDescent="0.25">
      <c r="B2721" s="146">
        <v>26366137</v>
      </c>
      <c r="C2721" s="31" t="s">
        <v>3051</v>
      </c>
      <c r="D2721" s="31">
        <v>2944</v>
      </c>
      <c r="E2721" s="44" t="s">
        <v>43</v>
      </c>
      <c r="F2721" s="43" t="s">
        <v>34</v>
      </c>
      <c r="G2721" s="84" t="s">
        <v>34</v>
      </c>
      <c r="H2721" s="31" t="s">
        <v>3177</v>
      </c>
      <c r="I2721" s="31"/>
      <c r="J2721" s="84" t="s">
        <v>106</v>
      </c>
      <c r="K2721" s="31" t="s">
        <v>36</v>
      </c>
      <c r="L2721" s="31" t="s">
        <v>95</v>
      </c>
      <c r="M2721" s="169">
        <v>45516</v>
      </c>
      <c r="N2721" s="148"/>
      <c r="O2721" s="106" t="s">
        <v>43</v>
      </c>
      <c r="P2721" s="43" t="s">
        <v>3178</v>
      </c>
      <c r="Q2721" s="31"/>
      <c r="R2721" s="84" t="s">
        <v>106</v>
      </c>
      <c r="S2721" s="31" t="s">
        <v>36</v>
      </c>
      <c r="T2721" s="31" t="s">
        <v>95</v>
      </c>
      <c r="U2721" s="169">
        <v>45516</v>
      </c>
      <c r="V2721" s="150"/>
      <c r="W2721" s="141" t="str" cm="1">
        <f t="array" ref="W2721">IF(SUM(LEN(B2721:V2721))=0,"",IF(OR(OR(ISBLANK(F2721),SUM(LEN(C2721),LEN(D2721))=0),AND(NOT(E2721="Unknown"),ISBLANK(J2721)),AND(NOT(O2721="Unknown"),ISBLANK(R2721))),"Missing Information", INDEX(Table15[Entire Service Line Classification], MATCH(SUMIFS(Table15[Unique ID],Table15[System-Owned Portion],E2721,Table15[If Material Anything Other than "Lead" in Column E,Was Material Ever Previously Lead?],G2721,Table15[Customer-Owned Portion],O2721),Table15[Unique ID],0),0)))</f>
        <v>Non-lead</v>
      </c>
      <c r="X2721"/>
    </row>
    <row r="2722" spans="2:24" ht="30" x14ac:dyDescent="0.25">
      <c r="B2722" s="146">
        <v>26366717</v>
      </c>
      <c r="C2722" s="31" t="s">
        <v>3052</v>
      </c>
      <c r="D2722" s="31">
        <v>2945</v>
      </c>
      <c r="E2722" s="44" t="s">
        <v>43</v>
      </c>
      <c r="F2722" s="43" t="s">
        <v>34</v>
      </c>
      <c r="G2722" s="84" t="s">
        <v>34</v>
      </c>
      <c r="H2722" s="31" t="s">
        <v>3177</v>
      </c>
      <c r="I2722" s="31"/>
      <c r="J2722" s="84" t="s">
        <v>106</v>
      </c>
      <c r="K2722" s="31" t="s">
        <v>36</v>
      </c>
      <c r="L2722" s="31" t="s">
        <v>95</v>
      </c>
      <c r="M2722" s="169">
        <v>45516</v>
      </c>
      <c r="N2722" s="148"/>
      <c r="O2722" s="106" t="s">
        <v>43</v>
      </c>
      <c r="P2722" s="43" t="s">
        <v>3178</v>
      </c>
      <c r="Q2722" s="31"/>
      <c r="R2722" s="84" t="s">
        <v>106</v>
      </c>
      <c r="S2722" s="31" t="s">
        <v>36</v>
      </c>
      <c r="T2722" s="31" t="s">
        <v>95</v>
      </c>
      <c r="U2722" s="169">
        <v>45516</v>
      </c>
      <c r="V2722" s="150"/>
      <c r="W2722" s="141" t="str" cm="1">
        <f t="array" ref="W2722">IF(SUM(LEN(B2722:V2722))=0,"",IF(OR(OR(ISBLANK(F2722),SUM(LEN(C2722),LEN(D2722))=0),AND(NOT(E2722="Unknown"),ISBLANK(J2722)),AND(NOT(O2722="Unknown"),ISBLANK(R2722))),"Missing Information", INDEX(Table15[Entire Service Line Classification], MATCH(SUMIFS(Table15[Unique ID],Table15[System-Owned Portion],E2722,Table15[If Material Anything Other than "Lead" in Column E,Was Material Ever Previously Lead?],G2722,Table15[Customer-Owned Portion],O2722),Table15[Unique ID],0),0)))</f>
        <v>Non-lead</v>
      </c>
      <c r="X2722"/>
    </row>
    <row r="2723" spans="2:24" ht="30" x14ac:dyDescent="0.25">
      <c r="B2723" s="146">
        <v>26366138</v>
      </c>
      <c r="C2723" s="31" t="s">
        <v>3053</v>
      </c>
      <c r="D2723" s="31">
        <v>2946</v>
      </c>
      <c r="E2723" s="44" t="s">
        <v>43</v>
      </c>
      <c r="F2723" s="43" t="s">
        <v>34</v>
      </c>
      <c r="G2723" s="84" t="s">
        <v>34</v>
      </c>
      <c r="H2723" s="31" t="s">
        <v>3177</v>
      </c>
      <c r="I2723" s="31"/>
      <c r="J2723" s="84" t="s">
        <v>106</v>
      </c>
      <c r="K2723" s="31" t="s">
        <v>36</v>
      </c>
      <c r="L2723" s="31" t="s">
        <v>95</v>
      </c>
      <c r="M2723" s="169">
        <v>45516</v>
      </c>
      <c r="N2723" s="148"/>
      <c r="O2723" s="106" t="s">
        <v>43</v>
      </c>
      <c r="P2723" s="43" t="s">
        <v>3178</v>
      </c>
      <c r="Q2723" s="31"/>
      <c r="R2723" s="84" t="s">
        <v>106</v>
      </c>
      <c r="S2723" s="31" t="s">
        <v>36</v>
      </c>
      <c r="T2723" s="31" t="s">
        <v>95</v>
      </c>
      <c r="U2723" s="169">
        <v>45516</v>
      </c>
      <c r="V2723" s="150"/>
      <c r="W2723" s="141" t="str" cm="1">
        <f t="array" ref="W2723">IF(SUM(LEN(B2723:V2723))=0,"",IF(OR(OR(ISBLANK(F2723),SUM(LEN(C2723),LEN(D2723))=0),AND(NOT(E2723="Unknown"),ISBLANK(J2723)),AND(NOT(O2723="Unknown"),ISBLANK(R2723))),"Missing Information", INDEX(Table15[Entire Service Line Classification], MATCH(SUMIFS(Table15[Unique ID],Table15[System-Owned Portion],E2723,Table15[If Material Anything Other than "Lead" in Column E,Was Material Ever Previously Lead?],G2723,Table15[Customer-Owned Portion],O2723),Table15[Unique ID],0),0)))</f>
        <v>Non-lead</v>
      </c>
      <c r="X2723"/>
    </row>
    <row r="2724" spans="2:24" ht="30" x14ac:dyDescent="0.25">
      <c r="B2724" s="146">
        <v>26366152</v>
      </c>
      <c r="C2724" s="31" t="s">
        <v>3054</v>
      </c>
      <c r="D2724" s="31">
        <v>2947</v>
      </c>
      <c r="E2724" s="44" t="s">
        <v>43</v>
      </c>
      <c r="F2724" s="43" t="s">
        <v>34</v>
      </c>
      <c r="G2724" s="84" t="s">
        <v>34</v>
      </c>
      <c r="H2724" s="31" t="s">
        <v>3177</v>
      </c>
      <c r="I2724" s="31"/>
      <c r="J2724" s="84" t="s">
        <v>106</v>
      </c>
      <c r="K2724" s="31" t="s">
        <v>36</v>
      </c>
      <c r="L2724" s="31" t="s">
        <v>95</v>
      </c>
      <c r="M2724" s="169">
        <v>45516</v>
      </c>
      <c r="N2724" s="148"/>
      <c r="O2724" s="106" t="s">
        <v>42</v>
      </c>
      <c r="P2724" s="43" t="s">
        <v>3178</v>
      </c>
      <c r="Q2724" s="31"/>
      <c r="R2724" s="84" t="s">
        <v>106</v>
      </c>
      <c r="S2724" s="31" t="s">
        <v>36</v>
      </c>
      <c r="T2724" s="31" t="s">
        <v>95</v>
      </c>
      <c r="U2724" s="169">
        <v>45516</v>
      </c>
      <c r="V2724" s="150"/>
      <c r="W2724" s="141" t="str" cm="1">
        <f t="array" ref="W2724">IF(SUM(LEN(B2724:V2724))=0,"",IF(OR(OR(ISBLANK(F2724),SUM(LEN(C2724),LEN(D2724))=0),AND(NOT(E2724="Unknown"),ISBLANK(J2724)),AND(NOT(O2724="Unknown"),ISBLANK(R2724))),"Missing Information", INDEX(Table15[Entire Service Line Classification], MATCH(SUMIFS(Table15[Unique ID],Table15[System-Owned Portion],E2724,Table15[If Material Anything Other than "Lead" in Column E,Was Material Ever Previously Lead?],G2724,Table15[Customer-Owned Portion],O2724),Table15[Unique ID],0),0)))</f>
        <v>Non-lead</v>
      </c>
      <c r="X2724"/>
    </row>
    <row r="2725" spans="2:24" ht="30" x14ac:dyDescent="0.25">
      <c r="B2725" s="146">
        <v>26366127</v>
      </c>
      <c r="C2725" s="31" t="s">
        <v>3055</v>
      </c>
      <c r="D2725" s="31">
        <v>2948</v>
      </c>
      <c r="E2725" s="44" t="s">
        <v>43</v>
      </c>
      <c r="F2725" s="43" t="s">
        <v>34</v>
      </c>
      <c r="G2725" s="84" t="s">
        <v>34</v>
      </c>
      <c r="H2725" s="31" t="s">
        <v>3177</v>
      </c>
      <c r="I2725" s="31"/>
      <c r="J2725" s="84" t="s">
        <v>106</v>
      </c>
      <c r="K2725" s="31" t="s">
        <v>36</v>
      </c>
      <c r="L2725" s="31" t="s">
        <v>95</v>
      </c>
      <c r="M2725" s="169">
        <v>45516</v>
      </c>
      <c r="N2725" s="148"/>
      <c r="O2725" s="106" t="s">
        <v>43</v>
      </c>
      <c r="P2725" s="43" t="s">
        <v>3178</v>
      </c>
      <c r="Q2725" s="31"/>
      <c r="R2725" s="84" t="s">
        <v>106</v>
      </c>
      <c r="S2725" s="31" t="s">
        <v>36</v>
      </c>
      <c r="T2725" s="31" t="s">
        <v>95</v>
      </c>
      <c r="U2725" s="169">
        <v>45516</v>
      </c>
      <c r="V2725" s="150"/>
      <c r="W2725" s="141" t="str" cm="1">
        <f t="array" ref="W2725">IF(SUM(LEN(B2725:V2725))=0,"",IF(OR(OR(ISBLANK(F2725),SUM(LEN(C2725),LEN(D2725))=0),AND(NOT(E2725="Unknown"),ISBLANK(J2725)),AND(NOT(O2725="Unknown"),ISBLANK(R2725))),"Missing Information", INDEX(Table15[Entire Service Line Classification], MATCH(SUMIFS(Table15[Unique ID],Table15[System-Owned Portion],E2725,Table15[If Material Anything Other than "Lead" in Column E,Was Material Ever Previously Lead?],G2725,Table15[Customer-Owned Portion],O2725),Table15[Unique ID],0),0)))</f>
        <v>Non-lead</v>
      </c>
      <c r="X2725"/>
    </row>
    <row r="2726" spans="2:24" ht="30" x14ac:dyDescent="0.25">
      <c r="B2726" s="146">
        <v>26366095</v>
      </c>
      <c r="C2726" s="31" t="s">
        <v>3056</v>
      </c>
      <c r="D2726" s="31">
        <v>2949</v>
      </c>
      <c r="E2726" s="44" t="s">
        <v>43</v>
      </c>
      <c r="F2726" s="43" t="s">
        <v>34</v>
      </c>
      <c r="G2726" s="84" t="s">
        <v>34</v>
      </c>
      <c r="H2726" s="31" t="s">
        <v>3177</v>
      </c>
      <c r="I2726" s="31"/>
      <c r="J2726" s="84" t="s">
        <v>106</v>
      </c>
      <c r="K2726" s="31" t="s">
        <v>36</v>
      </c>
      <c r="L2726" s="31" t="s">
        <v>95</v>
      </c>
      <c r="M2726" s="169">
        <v>45516</v>
      </c>
      <c r="N2726" s="148"/>
      <c r="O2726" s="106" t="s">
        <v>43</v>
      </c>
      <c r="P2726" s="43" t="s">
        <v>3178</v>
      </c>
      <c r="Q2726" s="31"/>
      <c r="R2726" s="84" t="s">
        <v>106</v>
      </c>
      <c r="S2726" s="31" t="s">
        <v>36</v>
      </c>
      <c r="T2726" s="31" t="s">
        <v>95</v>
      </c>
      <c r="U2726" s="169">
        <v>45516</v>
      </c>
      <c r="V2726" s="150"/>
      <c r="W2726" s="141" t="str" cm="1">
        <f t="array" ref="W2726">IF(SUM(LEN(B2726:V2726))=0,"",IF(OR(OR(ISBLANK(F2726),SUM(LEN(C2726),LEN(D2726))=0),AND(NOT(E2726="Unknown"),ISBLANK(J2726)),AND(NOT(O2726="Unknown"),ISBLANK(R2726))),"Missing Information", INDEX(Table15[Entire Service Line Classification], MATCH(SUMIFS(Table15[Unique ID],Table15[System-Owned Portion],E2726,Table15[If Material Anything Other than "Lead" in Column E,Was Material Ever Previously Lead?],G2726,Table15[Customer-Owned Portion],O2726),Table15[Unique ID],0),0)))</f>
        <v>Non-lead</v>
      </c>
      <c r="X2726"/>
    </row>
    <row r="2727" spans="2:24" ht="30" x14ac:dyDescent="0.25">
      <c r="B2727" s="146">
        <v>26366126</v>
      </c>
      <c r="C2727" s="31" t="s">
        <v>3057</v>
      </c>
      <c r="D2727" s="31">
        <v>2950</v>
      </c>
      <c r="E2727" s="44" t="s">
        <v>43</v>
      </c>
      <c r="F2727" s="43" t="s">
        <v>34</v>
      </c>
      <c r="G2727" s="84" t="s">
        <v>34</v>
      </c>
      <c r="H2727" s="31" t="s">
        <v>3177</v>
      </c>
      <c r="I2727" s="31"/>
      <c r="J2727" s="84" t="s">
        <v>106</v>
      </c>
      <c r="K2727" s="31" t="s">
        <v>36</v>
      </c>
      <c r="L2727" s="31" t="s">
        <v>95</v>
      </c>
      <c r="M2727" s="169">
        <v>45516</v>
      </c>
      <c r="N2727" s="148"/>
      <c r="O2727" s="106" t="s">
        <v>35</v>
      </c>
      <c r="P2727" s="43" t="s">
        <v>3178</v>
      </c>
      <c r="Q2727" s="31"/>
      <c r="R2727" s="84" t="s">
        <v>106</v>
      </c>
      <c r="S2727" s="31" t="s">
        <v>36</v>
      </c>
      <c r="T2727" s="31" t="s">
        <v>95</v>
      </c>
      <c r="U2727" s="169">
        <v>45516</v>
      </c>
      <c r="V2727" s="150"/>
      <c r="W2727" s="141" t="str" cm="1">
        <f t="array" ref="W2727">IF(SUM(LEN(B2727:V2727))=0,"",IF(OR(OR(ISBLANK(F2727),SUM(LEN(C2727),LEN(D2727))=0),AND(NOT(E2727="Unknown"),ISBLANK(J2727)),AND(NOT(O2727="Unknown"),ISBLANK(R2727))),"Missing Information", INDEX(Table15[Entire Service Line Classification], MATCH(SUMIFS(Table15[Unique ID],Table15[System-Owned Portion],E2727,Table15[If Material Anything Other than "Lead" in Column E,Was Material Ever Previously Lead?],G2727,Table15[Customer-Owned Portion],O2727),Table15[Unique ID],0),0)))</f>
        <v>Non-lead</v>
      </c>
      <c r="X2727"/>
    </row>
    <row r="2728" spans="2:24" ht="30" x14ac:dyDescent="0.25">
      <c r="B2728" s="146">
        <v>26366642</v>
      </c>
      <c r="C2728" s="31" t="s">
        <v>3058</v>
      </c>
      <c r="D2728" s="31">
        <v>2951</v>
      </c>
      <c r="E2728" s="44" t="s">
        <v>43</v>
      </c>
      <c r="F2728" s="43" t="s">
        <v>34</v>
      </c>
      <c r="G2728" s="84" t="s">
        <v>34</v>
      </c>
      <c r="H2728" s="31" t="s">
        <v>3177</v>
      </c>
      <c r="I2728" s="31"/>
      <c r="J2728" s="84" t="s">
        <v>106</v>
      </c>
      <c r="K2728" s="31" t="s">
        <v>36</v>
      </c>
      <c r="L2728" s="31" t="s">
        <v>95</v>
      </c>
      <c r="M2728" s="169">
        <v>45516</v>
      </c>
      <c r="N2728" s="148"/>
      <c r="O2728" s="106" t="s">
        <v>43</v>
      </c>
      <c r="P2728" s="43" t="s">
        <v>3178</v>
      </c>
      <c r="Q2728" s="31"/>
      <c r="R2728" s="84" t="s">
        <v>106</v>
      </c>
      <c r="S2728" s="31" t="s">
        <v>36</v>
      </c>
      <c r="T2728" s="31" t="s">
        <v>95</v>
      </c>
      <c r="U2728" s="169">
        <v>45516</v>
      </c>
      <c r="V2728" s="150"/>
      <c r="W2728" s="141" t="str" cm="1">
        <f t="array" ref="W2728">IF(SUM(LEN(B2728:V2728))=0,"",IF(OR(OR(ISBLANK(F2728),SUM(LEN(C2728),LEN(D2728))=0),AND(NOT(E2728="Unknown"),ISBLANK(J2728)),AND(NOT(O2728="Unknown"),ISBLANK(R2728))),"Missing Information", INDEX(Table15[Entire Service Line Classification], MATCH(SUMIFS(Table15[Unique ID],Table15[System-Owned Portion],E2728,Table15[If Material Anything Other than "Lead" in Column E,Was Material Ever Previously Lead?],G2728,Table15[Customer-Owned Portion],O2728),Table15[Unique ID],0),0)))</f>
        <v>Non-lead</v>
      </c>
      <c r="X2728"/>
    </row>
    <row r="2729" spans="2:24" ht="30" x14ac:dyDescent="0.25">
      <c r="B2729" s="146">
        <v>26359222</v>
      </c>
      <c r="C2729" s="31" t="s">
        <v>3059</v>
      </c>
      <c r="D2729" s="31">
        <v>2952</v>
      </c>
      <c r="E2729" s="44" t="s">
        <v>43</v>
      </c>
      <c r="F2729" s="43" t="s">
        <v>34</v>
      </c>
      <c r="G2729" s="84" t="s">
        <v>34</v>
      </c>
      <c r="H2729" s="31" t="s">
        <v>3177</v>
      </c>
      <c r="I2729" s="31"/>
      <c r="J2729" s="84" t="s">
        <v>106</v>
      </c>
      <c r="K2729" s="31" t="s">
        <v>36</v>
      </c>
      <c r="L2729" s="31" t="s">
        <v>95</v>
      </c>
      <c r="M2729" s="169">
        <v>45516</v>
      </c>
      <c r="N2729" s="148"/>
      <c r="O2729" s="106" t="s">
        <v>43</v>
      </c>
      <c r="P2729" s="43" t="s">
        <v>3178</v>
      </c>
      <c r="Q2729" s="31"/>
      <c r="R2729" s="84" t="s">
        <v>106</v>
      </c>
      <c r="S2729" s="31" t="s">
        <v>36</v>
      </c>
      <c r="T2729" s="31" t="s">
        <v>95</v>
      </c>
      <c r="U2729" s="169">
        <v>45516</v>
      </c>
      <c r="V2729" s="150"/>
      <c r="W2729" s="141" t="str" cm="1">
        <f t="array" ref="W2729">IF(SUM(LEN(B2729:V2729))=0,"",IF(OR(OR(ISBLANK(F2729),SUM(LEN(C2729),LEN(D2729))=0),AND(NOT(E2729="Unknown"),ISBLANK(J2729)),AND(NOT(O2729="Unknown"),ISBLANK(R2729))),"Missing Information", INDEX(Table15[Entire Service Line Classification], MATCH(SUMIFS(Table15[Unique ID],Table15[System-Owned Portion],E2729,Table15[If Material Anything Other than "Lead" in Column E,Was Material Ever Previously Lead?],G2729,Table15[Customer-Owned Portion],O2729),Table15[Unique ID],0),0)))</f>
        <v>Non-lead</v>
      </c>
      <c r="X2729"/>
    </row>
    <row r="2730" spans="2:24" ht="30" x14ac:dyDescent="0.25">
      <c r="B2730" s="146">
        <v>26366097</v>
      </c>
      <c r="C2730" s="31" t="s">
        <v>3060</v>
      </c>
      <c r="D2730" s="31">
        <v>2953</v>
      </c>
      <c r="E2730" s="44" t="s">
        <v>43</v>
      </c>
      <c r="F2730" s="43" t="s">
        <v>34</v>
      </c>
      <c r="G2730" s="84" t="s">
        <v>34</v>
      </c>
      <c r="H2730" s="31" t="s">
        <v>3177</v>
      </c>
      <c r="I2730" s="31"/>
      <c r="J2730" s="84" t="s">
        <v>106</v>
      </c>
      <c r="K2730" s="31" t="s">
        <v>36</v>
      </c>
      <c r="L2730" s="31" t="s">
        <v>95</v>
      </c>
      <c r="M2730" s="169">
        <v>45516</v>
      </c>
      <c r="N2730" s="148"/>
      <c r="O2730" s="106" t="s">
        <v>43</v>
      </c>
      <c r="P2730" s="43" t="s">
        <v>3178</v>
      </c>
      <c r="Q2730" s="31"/>
      <c r="R2730" s="84" t="s">
        <v>106</v>
      </c>
      <c r="S2730" s="31" t="s">
        <v>36</v>
      </c>
      <c r="T2730" s="31" t="s">
        <v>95</v>
      </c>
      <c r="U2730" s="169">
        <v>45516</v>
      </c>
      <c r="V2730" s="150"/>
      <c r="W2730" s="141" t="str" cm="1">
        <f t="array" ref="W2730">IF(SUM(LEN(B2730:V2730))=0,"",IF(OR(OR(ISBLANK(F2730),SUM(LEN(C2730),LEN(D2730))=0),AND(NOT(E2730="Unknown"),ISBLANK(J2730)),AND(NOT(O2730="Unknown"),ISBLANK(R2730))),"Missing Information", INDEX(Table15[Entire Service Line Classification], MATCH(SUMIFS(Table15[Unique ID],Table15[System-Owned Portion],E2730,Table15[If Material Anything Other than "Lead" in Column E,Was Material Ever Previously Lead?],G2730,Table15[Customer-Owned Portion],O2730),Table15[Unique ID],0),0)))</f>
        <v>Non-lead</v>
      </c>
      <c r="X2730"/>
    </row>
    <row r="2731" spans="2:24" ht="30" x14ac:dyDescent="0.25">
      <c r="B2731" s="146">
        <v>26395094</v>
      </c>
      <c r="C2731" s="31" t="s">
        <v>3061</v>
      </c>
      <c r="D2731" s="31">
        <v>295301</v>
      </c>
      <c r="E2731" s="44" t="s">
        <v>43</v>
      </c>
      <c r="F2731" s="43" t="s">
        <v>34</v>
      </c>
      <c r="G2731" s="84" t="s">
        <v>34</v>
      </c>
      <c r="H2731" s="31" t="s">
        <v>3177</v>
      </c>
      <c r="I2731" s="31"/>
      <c r="J2731" s="84" t="s">
        <v>106</v>
      </c>
      <c r="K2731" s="31" t="s">
        <v>36</v>
      </c>
      <c r="L2731" s="31" t="s">
        <v>95</v>
      </c>
      <c r="M2731" s="169">
        <v>45516</v>
      </c>
      <c r="N2731" s="148"/>
      <c r="O2731" s="106" t="s">
        <v>42</v>
      </c>
      <c r="P2731" s="43" t="s">
        <v>3178</v>
      </c>
      <c r="Q2731" s="31"/>
      <c r="R2731" s="84" t="s">
        <v>106</v>
      </c>
      <c r="S2731" s="31" t="s">
        <v>36</v>
      </c>
      <c r="T2731" s="31" t="s">
        <v>95</v>
      </c>
      <c r="U2731" s="169">
        <v>45516</v>
      </c>
      <c r="V2731" s="150"/>
      <c r="W2731" s="141" t="str" cm="1">
        <f t="array" ref="W2731">IF(SUM(LEN(B2731:V2731))=0,"",IF(OR(OR(ISBLANK(F2731),SUM(LEN(C2731),LEN(D2731))=0),AND(NOT(E2731="Unknown"),ISBLANK(J2731)),AND(NOT(O2731="Unknown"),ISBLANK(R2731))),"Missing Information", INDEX(Table15[Entire Service Line Classification], MATCH(SUMIFS(Table15[Unique ID],Table15[System-Owned Portion],E2731,Table15[If Material Anything Other than "Lead" in Column E,Was Material Ever Previously Lead?],G2731,Table15[Customer-Owned Portion],O2731),Table15[Unique ID],0),0)))</f>
        <v>Non-lead</v>
      </c>
      <c r="X2731"/>
    </row>
    <row r="2732" spans="2:24" ht="30" x14ac:dyDescent="0.25">
      <c r="B2732" s="146">
        <v>26366624</v>
      </c>
      <c r="C2732" s="31" t="s">
        <v>3062</v>
      </c>
      <c r="D2732" s="31">
        <v>295302</v>
      </c>
      <c r="E2732" s="44" t="s">
        <v>43</v>
      </c>
      <c r="F2732" s="43" t="s">
        <v>34</v>
      </c>
      <c r="G2732" s="84" t="s">
        <v>34</v>
      </c>
      <c r="H2732" s="31" t="s">
        <v>3177</v>
      </c>
      <c r="I2732" s="31"/>
      <c r="J2732" s="84" t="s">
        <v>106</v>
      </c>
      <c r="K2732" s="31" t="s">
        <v>36</v>
      </c>
      <c r="L2732" s="31" t="s">
        <v>95</v>
      </c>
      <c r="M2732" s="169">
        <v>45516</v>
      </c>
      <c r="N2732" s="148"/>
      <c r="O2732" s="106" t="s">
        <v>42</v>
      </c>
      <c r="P2732" s="43" t="s">
        <v>3178</v>
      </c>
      <c r="Q2732" s="31"/>
      <c r="R2732" s="84" t="s">
        <v>106</v>
      </c>
      <c r="S2732" s="31" t="s">
        <v>36</v>
      </c>
      <c r="T2732" s="31" t="s">
        <v>95</v>
      </c>
      <c r="U2732" s="169">
        <v>45516</v>
      </c>
      <c r="V2732" s="150"/>
      <c r="W2732" s="141" t="str" cm="1">
        <f t="array" ref="W2732">IF(SUM(LEN(B2732:V2732))=0,"",IF(OR(OR(ISBLANK(F2732),SUM(LEN(C2732),LEN(D2732))=0),AND(NOT(E2732="Unknown"),ISBLANK(J2732)),AND(NOT(O2732="Unknown"),ISBLANK(R2732))),"Missing Information", INDEX(Table15[Entire Service Line Classification], MATCH(SUMIFS(Table15[Unique ID],Table15[System-Owned Portion],E2732,Table15[If Material Anything Other than "Lead" in Column E,Was Material Ever Previously Lead?],G2732,Table15[Customer-Owned Portion],O2732),Table15[Unique ID],0),0)))</f>
        <v>Non-lead</v>
      </c>
      <c r="X2732"/>
    </row>
    <row r="2733" spans="2:24" ht="30" x14ac:dyDescent="0.25">
      <c r="B2733" s="146">
        <v>26366636</v>
      </c>
      <c r="C2733" s="31" t="s">
        <v>3063</v>
      </c>
      <c r="D2733" s="31">
        <v>295303</v>
      </c>
      <c r="E2733" s="44" t="s">
        <v>43</v>
      </c>
      <c r="F2733" s="43" t="s">
        <v>34</v>
      </c>
      <c r="G2733" s="84" t="s">
        <v>34</v>
      </c>
      <c r="H2733" s="31" t="s">
        <v>3177</v>
      </c>
      <c r="I2733" s="31"/>
      <c r="J2733" s="84" t="s">
        <v>106</v>
      </c>
      <c r="K2733" s="31" t="s">
        <v>36</v>
      </c>
      <c r="L2733" s="31" t="s">
        <v>95</v>
      </c>
      <c r="M2733" s="169">
        <v>45516</v>
      </c>
      <c r="N2733" s="148"/>
      <c r="O2733" s="106" t="s">
        <v>42</v>
      </c>
      <c r="P2733" s="43" t="s">
        <v>3178</v>
      </c>
      <c r="Q2733" s="31"/>
      <c r="R2733" s="84" t="s">
        <v>106</v>
      </c>
      <c r="S2733" s="31" t="s">
        <v>36</v>
      </c>
      <c r="T2733" s="31" t="s">
        <v>95</v>
      </c>
      <c r="U2733" s="169">
        <v>45516</v>
      </c>
      <c r="V2733" s="150"/>
      <c r="W2733" s="141" t="str" cm="1">
        <f t="array" ref="W2733">IF(SUM(LEN(B2733:V2733))=0,"",IF(OR(OR(ISBLANK(F2733),SUM(LEN(C2733),LEN(D2733))=0),AND(NOT(E2733="Unknown"),ISBLANK(J2733)),AND(NOT(O2733="Unknown"),ISBLANK(R2733))),"Missing Information", INDEX(Table15[Entire Service Line Classification], MATCH(SUMIFS(Table15[Unique ID],Table15[System-Owned Portion],E2733,Table15[If Material Anything Other than "Lead" in Column E,Was Material Ever Previously Lead?],G2733,Table15[Customer-Owned Portion],O2733),Table15[Unique ID],0),0)))</f>
        <v>Non-lead</v>
      </c>
      <c r="X2733"/>
    </row>
    <row r="2734" spans="2:24" ht="30" x14ac:dyDescent="0.25">
      <c r="B2734" s="146">
        <v>26366677</v>
      </c>
      <c r="C2734" s="31" t="s">
        <v>3064</v>
      </c>
      <c r="D2734" s="31">
        <v>2954</v>
      </c>
      <c r="E2734" s="44" t="s">
        <v>43</v>
      </c>
      <c r="F2734" s="43" t="s">
        <v>34</v>
      </c>
      <c r="G2734" s="84" t="s">
        <v>34</v>
      </c>
      <c r="H2734" s="31" t="s">
        <v>3177</v>
      </c>
      <c r="I2734" s="31"/>
      <c r="J2734" s="84" t="s">
        <v>106</v>
      </c>
      <c r="K2734" s="31" t="s">
        <v>36</v>
      </c>
      <c r="L2734" s="31" t="s">
        <v>95</v>
      </c>
      <c r="M2734" s="169">
        <v>45516</v>
      </c>
      <c r="N2734" s="148"/>
      <c r="O2734" s="106" t="s">
        <v>43</v>
      </c>
      <c r="P2734" s="43" t="s">
        <v>3178</v>
      </c>
      <c r="Q2734" s="31"/>
      <c r="R2734" s="84" t="s">
        <v>106</v>
      </c>
      <c r="S2734" s="31" t="s">
        <v>36</v>
      </c>
      <c r="T2734" s="31" t="s">
        <v>95</v>
      </c>
      <c r="U2734" s="169">
        <v>45516</v>
      </c>
      <c r="V2734" s="150"/>
      <c r="W2734" s="141" t="str" cm="1">
        <f t="array" ref="W2734">IF(SUM(LEN(B2734:V2734))=0,"",IF(OR(OR(ISBLANK(F2734),SUM(LEN(C2734),LEN(D2734))=0),AND(NOT(E2734="Unknown"),ISBLANK(J2734)),AND(NOT(O2734="Unknown"),ISBLANK(R2734))),"Missing Information", INDEX(Table15[Entire Service Line Classification], MATCH(SUMIFS(Table15[Unique ID],Table15[System-Owned Portion],E2734,Table15[If Material Anything Other than "Lead" in Column E,Was Material Ever Previously Lead?],G2734,Table15[Customer-Owned Portion],O2734),Table15[Unique ID],0),0)))</f>
        <v>Non-lead</v>
      </c>
      <c r="X2734"/>
    </row>
    <row r="2735" spans="2:24" ht="30" x14ac:dyDescent="0.25">
      <c r="B2735" s="146">
        <v>26366562</v>
      </c>
      <c r="C2735" s="31" t="s">
        <v>3065</v>
      </c>
      <c r="D2735" s="31">
        <v>2955</v>
      </c>
      <c r="E2735" s="44" t="s">
        <v>43</v>
      </c>
      <c r="F2735" s="43" t="s">
        <v>34</v>
      </c>
      <c r="G2735" s="84" t="s">
        <v>34</v>
      </c>
      <c r="H2735" s="31" t="s">
        <v>3177</v>
      </c>
      <c r="I2735" s="31"/>
      <c r="J2735" s="84" t="s">
        <v>106</v>
      </c>
      <c r="K2735" s="31" t="s">
        <v>36</v>
      </c>
      <c r="L2735" s="31" t="s">
        <v>95</v>
      </c>
      <c r="M2735" s="169">
        <v>45516</v>
      </c>
      <c r="N2735" s="148"/>
      <c r="O2735" s="106" t="s">
        <v>42</v>
      </c>
      <c r="P2735" s="43" t="s">
        <v>3178</v>
      </c>
      <c r="Q2735" s="31"/>
      <c r="R2735" s="84" t="s">
        <v>106</v>
      </c>
      <c r="S2735" s="31" t="s">
        <v>36</v>
      </c>
      <c r="T2735" s="31" t="s">
        <v>95</v>
      </c>
      <c r="U2735" s="169">
        <v>45516</v>
      </c>
      <c r="V2735" s="150"/>
      <c r="W2735" s="141" t="str" cm="1">
        <f t="array" ref="W2735">IF(SUM(LEN(B2735:V2735))=0,"",IF(OR(OR(ISBLANK(F2735),SUM(LEN(C2735),LEN(D2735))=0),AND(NOT(E2735="Unknown"),ISBLANK(J2735)),AND(NOT(O2735="Unknown"),ISBLANK(R2735))),"Missing Information", INDEX(Table15[Entire Service Line Classification], MATCH(SUMIFS(Table15[Unique ID],Table15[System-Owned Portion],E2735,Table15[If Material Anything Other than "Lead" in Column E,Was Material Ever Previously Lead?],G2735,Table15[Customer-Owned Portion],O2735),Table15[Unique ID],0),0)))</f>
        <v>Non-lead</v>
      </c>
      <c r="X2735"/>
    </row>
    <row r="2736" spans="2:24" ht="30" x14ac:dyDescent="0.25">
      <c r="B2736" s="146">
        <v>26366109</v>
      </c>
      <c r="C2736" s="31" t="s">
        <v>3066</v>
      </c>
      <c r="D2736" s="31">
        <v>2956</v>
      </c>
      <c r="E2736" s="44" t="s">
        <v>43</v>
      </c>
      <c r="F2736" s="43" t="s">
        <v>34</v>
      </c>
      <c r="G2736" s="84" t="s">
        <v>34</v>
      </c>
      <c r="H2736" s="31" t="s">
        <v>3177</v>
      </c>
      <c r="I2736" s="31"/>
      <c r="J2736" s="84" t="s">
        <v>106</v>
      </c>
      <c r="K2736" s="31" t="s">
        <v>36</v>
      </c>
      <c r="L2736" s="31" t="s">
        <v>95</v>
      </c>
      <c r="M2736" s="169">
        <v>45516</v>
      </c>
      <c r="N2736" s="148"/>
      <c r="O2736" s="106" t="s">
        <v>42</v>
      </c>
      <c r="P2736" s="43" t="s">
        <v>3178</v>
      </c>
      <c r="Q2736" s="31"/>
      <c r="R2736" s="84" t="s">
        <v>106</v>
      </c>
      <c r="S2736" s="31" t="s">
        <v>36</v>
      </c>
      <c r="T2736" s="31" t="s">
        <v>95</v>
      </c>
      <c r="U2736" s="169">
        <v>45516</v>
      </c>
      <c r="V2736" s="150"/>
      <c r="W2736" s="141" t="str" cm="1">
        <f t="array" ref="W2736">IF(SUM(LEN(B2736:V2736))=0,"",IF(OR(OR(ISBLANK(F2736),SUM(LEN(C2736),LEN(D2736))=0),AND(NOT(E2736="Unknown"),ISBLANK(J2736)),AND(NOT(O2736="Unknown"),ISBLANK(R2736))),"Missing Information", INDEX(Table15[Entire Service Line Classification], MATCH(SUMIFS(Table15[Unique ID],Table15[System-Owned Portion],E2736,Table15[If Material Anything Other than "Lead" in Column E,Was Material Ever Previously Lead?],G2736,Table15[Customer-Owned Portion],O2736),Table15[Unique ID],0),0)))</f>
        <v>Non-lead</v>
      </c>
      <c r="X2736"/>
    </row>
    <row r="2737" spans="2:24" ht="30" x14ac:dyDescent="0.25">
      <c r="B2737" s="146">
        <v>26366638</v>
      </c>
      <c r="C2737" s="31" t="s">
        <v>3067</v>
      </c>
      <c r="D2737" s="31">
        <v>2957</v>
      </c>
      <c r="E2737" s="44" t="s">
        <v>43</v>
      </c>
      <c r="F2737" s="43" t="s">
        <v>34</v>
      </c>
      <c r="G2737" s="84" t="s">
        <v>34</v>
      </c>
      <c r="H2737" s="31" t="s">
        <v>3177</v>
      </c>
      <c r="I2737" s="31"/>
      <c r="J2737" s="84" t="s">
        <v>106</v>
      </c>
      <c r="K2737" s="31" t="s">
        <v>36</v>
      </c>
      <c r="L2737" s="31" t="s">
        <v>95</v>
      </c>
      <c r="M2737" s="169">
        <v>45516</v>
      </c>
      <c r="N2737" s="148"/>
      <c r="O2737" s="106" t="s">
        <v>42</v>
      </c>
      <c r="P2737" s="43" t="s">
        <v>3178</v>
      </c>
      <c r="Q2737" s="31"/>
      <c r="R2737" s="84" t="s">
        <v>106</v>
      </c>
      <c r="S2737" s="31" t="s">
        <v>36</v>
      </c>
      <c r="T2737" s="31" t="s">
        <v>95</v>
      </c>
      <c r="U2737" s="169">
        <v>45516</v>
      </c>
      <c r="V2737" s="150"/>
      <c r="W2737" s="141" t="str" cm="1">
        <f t="array" ref="W2737">IF(SUM(LEN(B2737:V2737))=0,"",IF(OR(OR(ISBLANK(F2737),SUM(LEN(C2737),LEN(D2737))=0),AND(NOT(E2737="Unknown"),ISBLANK(J2737)),AND(NOT(O2737="Unknown"),ISBLANK(R2737))),"Missing Information", INDEX(Table15[Entire Service Line Classification], MATCH(SUMIFS(Table15[Unique ID],Table15[System-Owned Portion],E2737,Table15[If Material Anything Other than "Lead" in Column E,Was Material Ever Previously Lead?],G2737,Table15[Customer-Owned Portion],O2737),Table15[Unique ID],0),0)))</f>
        <v>Non-lead</v>
      </c>
      <c r="X2737"/>
    </row>
    <row r="2738" spans="2:24" ht="30" x14ac:dyDescent="0.25">
      <c r="B2738" s="146">
        <v>26366643</v>
      </c>
      <c r="C2738" s="31" t="s">
        <v>3068</v>
      </c>
      <c r="D2738" s="31">
        <v>2958</v>
      </c>
      <c r="E2738" s="44" t="s">
        <v>43</v>
      </c>
      <c r="F2738" s="43" t="s">
        <v>34</v>
      </c>
      <c r="G2738" s="84" t="s">
        <v>34</v>
      </c>
      <c r="H2738" s="31" t="s">
        <v>3177</v>
      </c>
      <c r="I2738" s="31"/>
      <c r="J2738" s="84" t="s">
        <v>106</v>
      </c>
      <c r="K2738" s="31" t="s">
        <v>36</v>
      </c>
      <c r="L2738" s="31" t="s">
        <v>95</v>
      </c>
      <c r="M2738" s="169">
        <v>45516</v>
      </c>
      <c r="N2738" s="148"/>
      <c r="O2738" s="106" t="s">
        <v>43</v>
      </c>
      <c r="P2738" s="43" t="s">
        <v>3178</v>
      </c>
      <c r="Q2738" s="31"/>
      <c r="R2738" s="84" t="s">
        <v>106</v>
      </c>
      <c r="S2738" s="31" t="s">
        <v>36</v>
      </c>
      <c r="T2738" s="31" t="s">
        <v>95</v>
      </c>
      <c r="U2738" s="169">
        <v>45516</v>
      </c>
      <c r="V2738" s="150"/>
      <c r="W2738" s="141" t="str" cm="1">
        <f t="array" ref="W2738">IF(SUM(LEN(B2738:V2738))=0,"",IF(OR(OR(ISBLANK(F2738),SUM(LEN(C2738),LEN(D2738))=0),AND(NOT(E2738="Unknown"),ISBLANK(J2738)),AND(NOT(O2738="Unknown"),ISBLANK(R2738))),"Missing Information", INDEX(Table15[Entire Service Line Classification], MATCH(SUMIFS(Table15[Unique ID],Table15[System-Owned Portion],E2738,Table15[If Material Anything Other than "Lead" in Column E,Was Material Ever Previously Lead?],G2738,Table15[Customer-Owned Portion],O2738),Table15[Unique ID],0),0)))</f>
        <v>Non-lead</v>
      </c>
      <c r="X2738"/>
    </row>
    <row r="2739" spans="2:24" ht="30" x14ac:dyDescent="0.25">
      <c r="B2739" s="146">
        <v>26366594</v>
      </c>
      <c r="C2739" s="31" t="s">
        <v>3069</v>
      </c>
      <c r="D2739" s="31">
        <v>2959</v>
      </c>
      <c r="E2739" s="44" t="s">
        <v>43</v>
      </c>
      <c r="F2739" s="43" t="s">
        <v>34</v>
      </c>
      <c r="G2739" s="84" t="s">
        <v>34</v>
      </c>
      <c r="H2739" s="31" t="s">
        <v>3177</v>
      </c>
      <c r="I2739" s="31"/>
      <c r="J2739" s="84" t="s">
        <v>106</v>
      </c>
      <c r="K2739" s="31" t="s">
        <v>36</v>
      </c>
      <c r="L2739" s="31" t="s">
        <v>95</v>
      </c>
      <c r="M2739" s="169">
        <v>45516</v>
      </c>
      <c r="N2739" s="148"/>
      <c r="O2739" s="106" t="s">
        <v>42</v>
      </c>
      <c r="P2739" s="43" t="s">
        <v>3178</v>
      </c>
      <c r="Q2739" s="31"/>
      <c r="R2739" s="84" t="s">
        <v>106</v>
      </c>
      <c r="S2739" s="31" t="s">
        <v>36</v>
      </c>
      <c r="T2739" s="31" t="s">
        <v>95</v>
      </c>
      <c r="U2739" s="169">
        <v>45516</v>
      </c>
      <c r="V2739" s="150"/>
      <c r="W2739" s="141" t="str" cm="1">
        <f t="array" ref="W2739">IF(SUM(LEN(B2739:V2739))=0,"",IF(OR(OR(ISBLANK(F2739),SUM(LEN(C2739),LEN(D2739))=0),AND(NOT(E2739="Unknown"),ISBLANK(J2739)),AND(NOT(O2739="Unknown"),ISBLANK(R2739))),"Missing Information", INDEX(Table15[Entire Service Line Classification], MATCH(SUMIFS(Table15[Unique ID],Table15[System-Owned Portion],E2739,Table15[If Material Anything Other than "Lead" in Column E,Was Material Ever Previously Lead?],G2739,Table15[Customer-Owned Portion],O2739),Table15[Unique ID],0),0)))</f>
        <v>Non-lead</v>
      </c>
      <c r="X2739"/>
    </row>
    <row r="2740" spans="2:24" ht="30" x14ac:dyDescent="0.25">
      <c r="B2740" s="146">
        <v>26366632</v>
      </c>
      <c r="C2740" s="31" t="s">
        <v>3070</v>
      </c>
      <c r="D2740" s="31">
        <v>2960</v>
      </c>
      <c r="E2740" s="44" t="s">
        <v>43</v>
      </c>
      <c r="F2740" s="43" t="s">
        <v>34</v>
      </c>
      <c r="G2740" s="84" t="s">
        <v>34</v>
      </c>
      <c r="H2740" s="31" t="s">
        <v>3177</v>
      </c>
      <c r="I2740" s="31"/>
      <c r="J2740" s="84" t="s">
        <v>106</v>
      </c>
      <c r="K2740" s="31" t="s">
        <v>36</v>
      </c>
      <c r="L2740" s="31" t="s">
        <v>95</v>
      </c>
      <c r="M2740" s="169">
        <v>45516</v>
      </c>
      <c r="N2740" s="148"/>
      <c r="O2740" s="106" t="s">
        <v>42</v>
      </c>
      <c r="P2740" s="43" t="s">
        <v>3178</v>
      </c>
      <c r="Q2740" s="31"/>
      <c r="R2740" s="84" t="s">
        <v>106</v>
      </c>
      <c r="S2740" s="31" t="s">
        <v>36</v>
      </c>
      <c r="T2740" s="31" t="s">
        <v>95</v>
      </c>
      <c r="U2740" s="169">
        <v>45516</v>
      </c>
      <c r="V2740" s="150"/>
      <c r="W2740" s="141" t="str" cm="1">
        <f t="array" ref="W2740">IF(SUM(LEN(B2740:V2740))=0,"",IF(OR(OR(ISBLANK(F2740),SUM(LEN(C2740),LEN(D2740))=0),AND(NOT(E2740="Unknown"),ISBLANK(J2740)),AND(NOT(O2740="Unknown"),ISBLANK(R2740))),"Missing Information", INDEX(Table15[Entire Service Line Classification], MATCH(SUMIFS(Table15[Unique ID],Table15[System-Owned Portion],E2740,Table15[If Material Anything Other than "Lead" in Column E,Was Material Ever Previously Lead?],G2740,Table15[Customer-Owned Portion],O2740),Table15[Unique ID],0),0)))</f>
        <v>Non-lead</v>
      </c>
      <c r="X2740"/>
    </row>
    <row r="2741" spans="2:24" ht="30" x14ac:dyDescent="0.25">
      <c r="B2741" s="146">
        <v>26366612</v>
      </c>
      <c r="C2741" s="31" t="s">
        <v>3071</v>
      </c>
      <c r="D2741" s="31">
        <v>2961</v>
      </c>
      <c r="E2741" s="44" t="s">
        <v>43</v>
      </c>
      <c r="F2741" s="43" t="s">
        <v>34</v>
      </c>
      <c r="G2741" s="84" t="s">
        <v>34</v>
      </c>
      <c r="H2741" s="31" t="s">
        <v>3177</v>
      </c>
      <c r="I2741" s="31"/>
      <c r="J2741" s="84" t="s">
        <v>106</v>
      </c>
      <c r="K2741" s="31" t="s">
        <v>36</v>
      </c>
      <c r="L2741" s="31" t="s">
        <v>95</v>
      </c>
      <c r="M2741" s="169">
        <v>45516</v>
      </c>
      <c r="N2741" s="148"/>
      <c r="O2741" s="106" t="s">
        <v>42</v>
      </c>
      <c r="P2741" s="43" t="s">
        <v>3178</v>
      </c>
      <c r="Q2741" s="31"/>
      <c r="R2741" s="84" t="s">
        <v>106</v>
      </c>
      <c r="S2741" s="31" t="s">
        <v>36</v>
      </c>
      <c r="T2741" s="31" t="s">
        <v>95</v>
      </c>
      <c r="U2741" s="169">
        <v>45516</v>
      </c>
      <c r="V2741" s="150"/>
      <c r="W2741" s="141" t="str" cm="1">
        <f t="array" ref="W2741">IF(SUM(LEN(B2741:V2741))=0,"",IF(OR(OR(ISBLANK(F2741),SUM(LEN(C2741),LEN(D2741))=0),AND(NOT(E2741="Unknown"),ISBLANK(J2741)),AND(NOT(O2741="Unknown"),ISBLANK(R2741))),"Missing Information", INDEX(Table15[Entire Service Line Classification], MATCH(SUMIFS(Table15[Unique ID],Table15[System-Owned Portion],E2741,Table15[If Material Anything Other than "Lead" in Column E,Was Material Ever Previously Lead?],G2741,Table15[Customer-Owned Portion],O2741),Table15[Unique ID],0),0)))</f>
        <v>Non-lead</v>
      </c>
      <c r="X2741"/>
    </row>
    <row r="2742" spans="2:24" ht="30" x14ac:dyDescent="0.25">
      <c r="B2742" s="146">
        <v>26366669</v>
      </c>
      <c r="C2742" s="31" t="s">
        <v>3072</v>
      </c>
      <c r="D2742" s="31">
        <v>2962</v>
      </c>
      <c r="E2742" s="44" t="s">
        <v>43</v>
      </c>
      <c r="F2742" s="43" t="s">
        <v>34</v>
      </c>
      <c r="G2742" s="84" t="s">
        <v>34</v>
      </c>
      <c r="H2742" s="31" t="s">
        <v>3177</v>
      </c>
      <c r="I2742" s="31"/>
      <c r="J2742" s="84" t="s">
        <v>106</v>
      </c>
      <c r="K2742" s="31" t="s">
        <v>36</v>
      </c>
      <c r="L2742" s="31" t="s">
        <v>95</v>
      </c>
      <c r="M2742" s="169">
        <v>45516</v>
      </c>
      <c r="N2742" s="148"/>
      <c r="O2742" s="106" t="s">
        <v>43</v>
      </c>
      <c r="P2742" s="43" t="s">
        <v>3178</v>
      </c>
      <c r="Q2742" s="31"/>
      <c r="R2742" s="84" t="s">
        <v>106</v>
      </c>
      <c r="S2742" s="31" t="s">
        <v>36</v>
      </c>
      <c r="T2742" s="31" t="s">
        <v>95</v>
      </c>
      <c r="U2742" s="169">
        <v>45516</v>
      </c>
      <c r="V2742" s="150"/>
      <c r="W2742" s="141" t="str" cm="1">
        <f t="array" ref="W2742">IF(SUM(LEN(B2742:V2742))=0,"",IF(OR(OR(ISBLANK(F2742),SUM(LEN(C2742),LEN(D2742))=0),AND(NOT(E2742="Unknown"),ISBLANK(J2742)),AND(NOT(O2742="Unknown"),ISBLANK(R2742))),"Missing Information", INDEX(Table15[Entire Service Line Classification], MATCH(SUMIFS(Table15[Unique ID],Table15[System-Owned Portion],E2742,Table15[If Material Anything Other than "Lead" in Column E,Was Material Ever Previously Lead?],G2742,Table15[Customer-Owned Portion],O2742),Table15[Unique ID],0),0)))</f>
        <v>Non-lead</v>
      </c>
      <c r="X2742"/>
    </row>
    <row r="2743" spans="2:24" ht="30" x14ac:dyDescent="0.25">
      <c r="B2743" s="146">
        <v>26366129</v>
      </c>
      <c r="C2743" s="31" t="s">
        <v>3073</v>
      </c>
      <c r="D2743" s="31">
        <v>2963</v>
      </c>
      <c r="E2743" s="44" t="s">
        <v>43</v>
      </c>
      <c r="F2743" s="43" t="s">
        <v>34</v>
      </c>
      <c r="G2743" s="84" t="s">
        <v>34</v>
      </c>
      <c r="H2743" s="31" t="s">
        <v>3177</v>
      </c>
      <c r="I2743" s="31"/>
      <c r="J2743" s="84" t="s">
        <v>106</v>
      </c>
      <c r="K2743" s="31" t="s">
        <v>36</v>
      </c>
      <c r="L2743" s="31" t="s">
        <v>95</v>
      </c>
      <c r="M2743" s="169">
        <v>45516</v>
      </c>
      <c r="N2743" s="148"/>
      <c r="O2743" s="106" t="s">
        <v>43</v>
      </c>
      <c r="P2743" s="43" t="s">
        <v>3178</v>
      </c>
      <c r="Q2743" s="31"/>
      <c r="R2743" s="84" t="s">
        <v>106</v>
      </c>
      <c r="S2743" s="31" t="s">
        <v>36</v>
      </c>
      <c r="T2743" s="31" t="s">
        <v>95</v>
      </c>
      <c r="U2743" s="169">
        <v>45516</v>
      </c>
      <c r="V2743" s="150"/>
      <c r="W2743" s="141" t="str" cm="1">
        <f t="array" ref="W2743">IF(SUM(LEN(B2743:V2743))=0,"",IF(OR(OR(ISBLANK(F2743),SUM(LEN(C2743),LEN(D2743))=0),AND(NOT(E2743="Unknown"),ISBLANK(J2743)),AND(NOT(O2743="Unknown"),ISBLANK(R2743))),"Missing Information", INDEX(Table15[Entire Service Line Classification], MATCH(SUMIFS(Table15[Unique ID],Table15[System-Owned Portion],E2743,Table15[If Material Anything Other than "Lead" in Column E,Was Material Ever Previously Lead?],G2743,Table15[Customer-Owned Portion],O2743),Table15[Unique ID],0),0)))</f>
        <v>Non-lead</v>
      </c>
      <c r="X2743"/>
    </row>
    <row r="2744" spans="2:24" ht="30" x14ac:dyDescent="0.25">
      <c r="B2744" s="146">
        <v>26366720</v>
      </c>
      <c r="C2744" s="31" t="s">
        <v>3074</v>
      </c>
      <c r="D2744" s="31">
        <v>2964</v>
      </c>
      <c r="E2744" s="44" t="s">
        <v>43</v>
      </c>
      <c r="F2744" s="43" t="s">
        <v>34</v>
      </c>
      <c r="G2744" s="84" t="s">
        <v>34</v>
      </c>
      <c r="H2744" s="31" t="s">
        <v>3177</v>
      </c>
      <c r="I2744" s="31"/>
      <c r="J2744" s="84" t="s">
        <v>106</v>
      </c>
      <c r="K2744" s="31" t="s">
        <v>36</v>
      </c>
      <c r="L2744" s="31" t="s">
        <v>95</v>
      </c>
      <c r="M2744" s="169">
        <v>45516</v>
      </c>
      <c r="N2744" s="148"/>
      <c r="O2744" s="106" t="s">
        <v>43</v>
      </c>
      <c r="P2744" s="43" t="s">
        <v>3178</v>
      </c>
      <c r="Q2744" s="31"/>
      <c r="R2744" s="84" t="s">
        <v>106</v>
      </c>
      <c r="S2744" s="31" t="s">
        <v>36</v>
      </c>
      <c r="T2744" s="31" t="s">
        <v>95</v>
      </c>
      <c r="U2744" s="169">
        <v>45516</v>
      </c>
      <c r="V2744" s="150"/>
      <c r="W2744" s="141" t="str" cm="1">
        <f t="array" ref="W2744">IF(SUM(LEN(B2744:V2744))=0,"",IF(OR(OR(ISBLANK(F2744),SUM(LEN(C2744),LEN(D2744))=0),AND(NOT(E2744="Unknown"),ISBLANK(J2744)),AND(NOT(O2744="Unknown"),ISBLANK(R2744))),"Missing Information", INDEX(Table15[Entire Service Line Classification], MATCH(SUMIFS(Table15[Unique ID],Table15[System-Owned Portion],E2744,Table15[If Material Anything Other than "Lead" in Column E,Was Material Ever Previously Lead?],G2744,Table15[Customer-Owned Portion],O2744),Table15[Unique ID],0),0)))</f>
        <v>Non-lead</v>
      </c>
      <c r="X2744"/>
    </row>
    <row r="2745" spans="2:24" ht="30" x14ac:dyDescent="0.25">
      <c r="B2745" s="146">
        <v>26366558</v>
      </c>
      <c r="C2745" s="31" t="s">
        <v>3075</v>
      </c>
      <c r="D2745" s="31">
        <v>2965</v>
      </c>
      <c r="E2745" s="44" t="s">
        <v>43</v>
      </c>
      <c r="F2745" s="43" t="s">
        <v>34</v>
      </c>
      <c r="G2745" s="84" t="s">
        <v>34</v>
      </c>
      <c r="H2745" s="31" t="s">
        <v>3177</v>
      </c>
      <c r="I2745" s="31"/>
      <c r="J2745" s="84" t="s">
        <v>106</v>
      </c>
      <c r="K2745" s="31" t="s">
        <v>36</v>
      </c>
      <c r="L2745" s="31" t="s">
        <v>95</v>
      </c>
      <c r="M2745" s="169">
        <v>45516</v>
      </c>
      <c r="N2745" s="148"/>
      <c r="O2745" s="106" t="s">
        <v>43</v>
      </c>
      <c r="P2745" s="43" t="s">
        <v>3178</v>
      </c>
      <c r="Q2745" s="31"/>
      <c r="R2745" s="84" t="s">
        <v>106</v>
      </c>
      <c r="S2745" s="31" t="s">
        <v>36</v>
      </c>
      <c r="T2745" s="31" t="s">
        <v>95</v>
      </c>
      <c r="U2745" s="169">
        <v>45516</v>
      </c>
      <c r="V2745" s="150"/>
      <c r="W2745" s="141" t="str" cm="1">
        <f t="array" ref="W2745">IF(SUM(LEN(B2745:V2745))=0,"",IF(OR(OR(ISBLANK(F2745),SUM(LEN(C2745),LEN(D2745))=0),AND(NOT(E2745="Unknown"),ISBLANK(J2745)),AND(NOT(O2745="Unknown"),ISBLANK(R2745))),"Missing Information", INDEX(Table15[Entire Service Line Classification], MATCH(SUMIFS(Table15[Unique ID],Table15[System-Owned Portion],E2745,Table15[If Material Anything Other than "Lead" in Column E,Was Material Ever Previously Lead?],G2745,Table15[Customer-Owned Portion],O2745),Table15[Unique ID],0),0)))</f>
        <v>Non-lead</v>
      </c>
      <c r="X2745"/>
    </row>
    <row r="2746" spans="2:24" ht="30" x14ac:dyDescent="0.25">
      <c r="B2746" s="146">
        <v>26359227</v>
      </c>
      <c r="C2746" s="31" t="s">
        <v>3076</v>
      </c>
      <c r="D2746" s="31">
        <v>2966</v>
      </c>
      <c r="E2746" s="44" t="s">
        <v>43</v>
      </c>
      <c r="F2746" s="43" t="s">
        <v>34</v>
      </c>
      <c r="G2746" s="84" t="s">
        <v>34</v>
      </c>
      <c r="H2746" s="31" t="s">
        <v>3177</v>
      </c>
      <c r="I2746" s="31"/>
      <c r="J2746" s="84" t="s">
        <v>106</v>
      </c>
      <c r="K2746" s="31" t="s">
        <v>36</v>
      </c>
      <c r="L2746" s="31" t="s">
        <v>95</v>
      </c>
      <c r="M2746" s="169">
        <v>45516</v>
      </c>
      <c r="N2746" s="148"/>
      <c r="O2746" s="106" t="s">
        <v>42</v>
      </c>
      <c r="P2746" s="43" t="s">
        <v>3178</v>
      </c>
      <c r="Q2746" s="31"/>
      <c r="R2746" s="84" t="s">
        <v>106</v>
      </c>
      <c r="S2746" s="31" t="s">
        <v>36</v>
      </c>
      <c r="T2746" s="31" t="s">
        <v>95</v>
      </c>
      <c r="U2746" s="169">
        <v>45516</v>
      </c>
      <c r="V2746" s="150"/>
      <c r="W2746" s="141" t="str" cm="1">
        <f t="array" ref="W2746">IF(SUM(LEN(B2746:V2746))=0,"",IF(OR(OR(ISBLANK(F2746),SUM(LEN(C2746),LEN(D2746))=0),AND(NOT(E2746="Unknown"),ISBLANK(J2746)),AND(NOT(O2746="Unknown"),ISBLANK(R2746))),"Missing Information", INDEX(Table15[Entire Service Line Classification], MATCH(SUMIFS(Table15[Unique ID],Table15[System-Owned Portion],E2746,Table15[If Material Anything Other than "Lead" in Column E,Was Material Ever Previously Lead?],G2746,Table15[Customer-Owned Portion],O2746),Table15[Unique ID],0),0)))</f>
        <v>Non-lead</v>
      </c>
      <c r="X2746"/>
    </row>
    <row r="2747" spans="2:24" ht="30" x14ac:dyDescent="0.25">
      <c r="B2747" s="146">
        <v>26359169</v>
      </c>
      <c r="C2747" s="31" t="s">
        <v>3077</v>
      </c>
      <c r="D2747" s="31">
        <v>2967</v>
      </c>
      <c r="E2747" s="44" t="s">
        <v>43</v>
      </c>
      <c r="F2747" s="43" t="s">
        <v>34</v>
      </c>
      <c r="G2747" s="84" t="s">
        <v>34</v>
      </c>
      <c r="H2747" s="31" t="s">
        <v>3177</v>
      </c>
      <c r="I2747" s="31"/>
      <c r="J2747" s="84" t="s">
        <v>106</v>
      </c>
      <c r="K2747" s="31" t="s">
        <v>36</v>
      </c>
      <c r="L2747" s="31" t="s">
        <v>95</v>
      </c>
      <c r="M2747" s="169">
        <v>45516</v>
      </c>
      <c r="N2747" s="148"/>
      <c r="O2747" s="106" t="s">
        <v>43</v>
      </c>
      <c r="P2747" s="43" t="s">
        <v>3178</v>
      </c>
      <c r="Q2747" s="31"/>
      <c r="R2747" s="84" t="s">
        <v>106</v>
      </c>
      <c r="S2747" s="31" t="s">
        <v>36</v>
      </c>
      <c r="T2747" s="31" t="s">
        <v>95</v>
      </c>
      <c r="U2747" s="169">
        <v>45516</v>
      </c>
      <c r="V2747" s="150"/>
      <c r="W2747" s="141" t="str" cm="1">
        <f t="array" ref="W2747">IF(SUM(LEN(B2747:V2747))=0,"",IF(OR(OR(ISBLANK(F2747),SUM(LEN(C2747),LEN(D2747))=0),AND(NOT(E2747="Unknown"),ISBLANK(J2747)),AND(NOT(O2747="Unknown"),ISBLANK(R2747))),"Missing Information", INDEX(Table15[Entire Service Line Classification], MATCH(SUMIFS(Table15[Unique ID],Table15[System-Owned Portion],E2747,Table15[If Material Anything Other than "Lead" in Column E,Was Material Ever Previously Lead?],G2747,Table15[Customer-Owned Portion],O2747),Table15[Unique ID],0),0)))</f>
        <v>Non-lead</v>
      </c>
      <c r="X2747"/>
    </row>
    <row r="2748" spans="2:24" ht="30" x14ac:dyDescent="0.25">
      <c r="B2748" s="146">
        <v>26359234</v>
      </c>
      <c r="C2748" s="31" t="s">
        <v>3078</v>
      </c>
      <c r="D2748" s="31">
        <v>2968</v>
      </c>
      <c r="E2748" s="44" t="s">
        <v>43</v>
      </c>
      <c r="F2748" s="43" t="s">
        <v>34</v>
      </c>
      <c r="G2748" s="84" t="s">
        <v>34</v>
      </c>
      <c r="H2748" s="31" t="s">
        <v>3177</v>
      </c>
      <c r="I2748" s="31"/>
      <c r="J2748" s="84" t="s">
        <v>106</v>
      </c>
      <c r="K2748" s="31" t="s">
        <v>36</v>
      </c>
      <c r="L2748" s="31" t="s">
        <v>95</v>
      </c>
      <c r="M2748" s="169">
        <v>45516</v>
      </c>
      <c r="N2748" s="148"/>
      <c r="O2748" s="106" t="s">
        <v>43</v>
      </c>
      <c r="P2748" s="43" t="s">
        <v>3178</v>
      </c>
      <c r="Q2748" s="31"/>
      <c r="R2748" s="84" t="s">
        <v>106</v>
      </c>
      <c r="S2748" s="31" t="s">
        <v>36</v>
      </c>
      <c r="T2748" s="31" t="s">
        <v>95</v>
      </c>
      <c r="U2748" s="169">
        <v>45516</v>
      </c>
      <c r="V2748" s="150"/>
      <c r="W2748" s="141" t="str" cm="1">
        <f t="array" ref="W2748">IF(SUM(LEN(B2748:V2748))=0,"",IF(OR(OR(ISBLANK(F2748),SUM(LEN(C2748),LEN(D2748))=0),AND(NOT(E2748="Unknown"),ISBLANK(J2748)),AND(NOT(O2748="Unknown"),ISBLANK(R2748))),"Missing Information", INDEX(Table15[Entire Service Line Classification], MATCH(SUMIFS(Table15[Unique ID],Table15[System-Owned Portion],E2748,Table15[If Material Anything Other than "Lead" in Column E,Was Material Ever Previously Lead?],G2748,Table15[Customer-Owned Portion],O2748),Table15[Unique ID],0),0)))</f>
        <v>Non-lead</v>
      </c>
      <c r="X2748"/>
    </row>
    <row r="2749" spans="2:24" ht="30" x14ac:dyDescent="0.25">
      <c r="B2749" s="146">
        <v>26366670</v>
      </c>
      <c r="C2749" s="31" t="s">
        <v>3079</v>
      </c>
      <c r="D2749" s="31">
        <v>2969</v>
      </c>
      <c r="E2749" s="44" t="s">
        <v>43</v>
      </c>
      <c r="F2749" s="43" t="s">
        <v>34</v>
      </c>
      <c r="G2749" s="84" t="s">
        <v>34</v>
      </c>
      <c r="H2749" s="31" t="s">
        <v>3177</v>
      </c>
      <c r="I2749" s="31"/>
      <c r="J2749" s="84" t="s">
        <v>106</v>
      </c>
      <c r="K2749" s="31" t="s">
        <v>36</v>
      </c>
      <c r="L2749" s="31" t="s">
        <v>95</v>
      </c>
      <c r="M2749" s="169">
        <v>45516</v>
      </c>
      <c r="N2749" s="148"/>
      <c r="O2749" s="106" t="s">
        <v>42</v>
      </c>
      <c r="P2749" s="43" t="s">
        <v>3178</v>
      </c>
      <c r="Q2749" s="31"/>
      <c r="R2749" s="84" t="s">
        <v>106</v>
      </c>
      <c r="S2749" s="31" t="s">
        <v>36</v>
      </c>
      <c r="T2749" s="31" t="s">
        <v>95</v>
      </c>
      <c r="U2749" s="169">
        <v>45516</v>
      </c>
      <c r="V2749" s="150"/>
      <c r="W2749" s="141" t="str" cm="1">
        <f t="array" ref="W2749">IF(SUM(LEN(B2749:V2749))=0,"",IF(OR(OR(ISBLANK(F2749),SUM(LEN(C2749),LEN(D2749))=0),AND(NOT(E2749="Unknown"),ISBLANK(J2749)),AND(NOT(O2749="Unknown"),ISBLANK(R2749))),"Missing Information", INDEX(Table15[Entire Service Line Classification], MATCH(SUMIFS(Table15[Unique ID],Table15[System-Owned Portion],E2749,Table15[If Material Anything Other than "Lead" in Column E,Was Material Ever Previously Lead?],G2749,Table15[Customer-Owned Portion],O2749),Table15[Unique ID],0),0)))</f>
        <v>Non-lead</v>
      </c>
      <c r="X2749"/>
    </row>
    <row r="2750" spans="2:24" ht="30" x14ac:dyDescent="0.25">
      <c r="B2750" s="146">
        <v>26366639</v>
      </c>
      <c r="C2750" s="31" t="s">
        <v>3080</v>
      </c>
      <c r="D2750" s="31">
        <v>2970</v>
      </c>
      <c r="E2750" s="44" t="s">
        <v>43</v>
      </c>
      <c r="F2750" s="43" t="s">
        <v>34</v>
      </c>
      <c r="G2750" s="84" t="s">
        <v>34</v>
      </c>
      <c r="H2750" s="31" t="s">
        <v>3177</v>
      </c>
      <c r="I2750" s="31"/>
      <c r="J2750" s="84" t="s">
        <v>106</v>
      </c>
      <c r="K2750" s="31" t="s">
        <v>36</v>
      </c>
      <c r="L2750" s="31" t="s">
        <v>95</v>
      </c>
      <c r="M2750" s="169">
        <v>45516</v>
      </c>
      <c r="N2750" s="148"/>
      <c r="O2750" s="106" t="s">
        <v>43</v>
      </c>
      <c r="P2750" s="43" t="s">
        <v>3178</v>
      </c>
      <c r="Q2750" s="31"/>
      <c r="R2750" s="84" t="s">
        <v>106</v>
      </c>
      <c r="S2750" s="31" t="s">
        <v>36</v>
      </c>
      <c r="T2750" s="31" t="s">
        <v>95</v>
      </c>
      <c r="U2750" s="169">
        <v>45516</v>
      </c>
      <c r="V2750" s="150"/>
      <c r="W2750" s="141" t="str" cm="1">
        <f t="array" ref="W2750">IF(SUM(LEN(B2750:V2750))=0,"",IF(OR(OR(ISBLANK(F2750),SUM(LEN(C2750),LEN(D2750))=0),AND(NOT(E2750="Unknown"),ISBLANK(J2750)),AND(NOT(O2750="Unknown"),ISBLANK(R2750))),"Missing Information", INDEX(Table15[Entire Service Line Classification], MATCH(SUMIFS(Table15[Unique ID],Table15[System-Owned Portion],E2750,Table15[If Material Anything Other than "Lead" in Column E,Was Material Ever Previously Lead?],G2750,Table15[Customer-Owned Portion],O2750),Table15[Unique ID],0),0)))</f>
        <v>Non-lead</v>
      </c>
      <c r="X2750"/>
    </row>
    <row r="2751" spans="2:24" ht="30" x14ac:dyDescent="0.25">
      <c r="B2751" s="146">
        <v>26366616</v>
      </c>
      <c r="C2751" s="31" t="s">
        <v>3081</v>
      </c>
      <c r="D2751" s="31">
        <v>2971</v>
      </c>
      <c r="E2751" s="44" t="s">
        <v>43</v>
      </c>
      <c r="F2751" s="43" t="s">
        <v>34</v>
      </c>
      <c r="G2751" s="84" t="s">
        <v>34</v>
      </c>
      <c r="H2751" s="31" t="s">
        <v>3177</v>
      </c>
      <c r="I2751" s="31"/>
      <c r="J2751" s="84" t="s">
        <v>106</v>
      </c>
      <c r="K2751" s="31" t="s">
        <v>36</v>
      </c>
      <c r="L2751" s="31" t="s">
        <v>95</v>
      </c>
      <c r="M2751" s="169">
        <v>45516</v>
      </c>
      <c r="N2751" s="148"/>
      <c r="O2751" s="106" t="s">
        <v>43</v>
      </c>
      <c r="P2751" s="43" t="s">
        <v>3178</v>
      </c>
      <c r="Q2751" s="31"/>
      <c r="R2751" s="84" t="s">
        <v>106</v>
      </c>
      <c r="S2751" s="31" t="s">
        <v>36</v>
      </c>
      <c r="T2751" s="31" t="s">
        <v>95</v>
      </c>
      <c r="U2751" s="169">
        <v>45516</v>
      </c>
      <c r="V2751" s="150"/>
      <c r="W2751" s="141" t="str" cm="1">
        <f t="array" ref="W2751">IF(SUM(LEN(B2751:V2751))=0,"",IF(OR(OR(ISBLANK(F2751),SUM(LEN(C2751),LEN(D2751))=0),AND(NOT(E2751="Unknown"),ISBLANK(J2751)),AND(NOT(O2751="Unknown"),ISBLANK(R2751))),"Missing Information", INDEX(Table15[Entire Service Line Classification], MATCH(SUMIFS(Table15[Unique ID],Table15[System-Owned Portion],E2751,Table15[If Material Anything Other than "Lead" in Column E,Was Material Ever Previously Lead?],G2751,Table15[Customer-Owned Portion],O2751),Table15[Unique ID],0),0)))</f>
        <v>Non-lead</v>
      </c>
      <c r="X2751"/>
    </row>
    <row r="2752" spans="2:24" ht="30" x14ac:dyDescent="0.25">
      <c r="B2752" s="146">
        <v>26366706</v>
      </c>
      <c r="C2752" s="31" t="s">
        <v>3082</v>
      </c>
      <c r="D2752" s="31">
        <v>2972</v>
      </c>
      <c r="E2752" s="44" t="s">
        <v>43</v>
      </c>
      <c r="F2752" s="43" t="s">
        <v>34</v>
      </c>
      <c r="G2752" s="84" t="s">
        <v>34</v>
      </c>
      <c r="H2752" s="31" t="s">
        <v>3177</v>
      </c>
      <c r="I2752" s="31"/>
      <c r="J2752" s="84" t="s">
        <v>106</v>
      </c>
      <c r="K2752" s="31" t="s">
        <v>36</v>
      </c>
      <c r="L2752" s="31" t="s">
        <v>95</v>
      </c>
      <c r="M2752" s="169">
        <v>45516</v>
      </c>
      <c r="N2752" s="148"/>
      <c r="O2752" s="106" t="s">
        <v>43</v>
      </c>
      <c r="P2752" s="43" t="s">
        <v>3178</v>
      </c>
      <c r="Q2752" s="31"/>
      <c r="R2752" s="84" t="s">
        <v>106</v>
      </c>
      <c r="S2752" s="31" t="s">
        <v>36</v>
      </c>
      <c r="T2752" s="31" t="s">
        <v>95</v>
      </c>
      <c r="U2752" s="169">
        <v>45516</v>
      </c>
      <c r="V2752" s="150"/>
      <c r="W2752" s="141" t="str" cm="1">
        <f t="array" ref="W2752">IF(SUM(LEN(B2752:V2752))=0,"",IF(OR(OR(ISBLANK(F2752),SUM(LEN(C2752),LEN(D2752))=0),AND(NOT(E2752="Unknown"),ISBLANK(J2752)),AND(NOT(O2752="Unknown"),ISBLANK(R2752))),"Missing Information", INDEX(Table15[Entire Service Line Classification], MATCH(SUMIFS(Table15[Unique ID],Table15[System-Owned Portion],E2752,Table15[If Material Anything Other than "Lead" in Column E,Was Material Ever Previously Lead?],G2752,Table15[Customer-Owned Portion],O2752),Table15[Unique ID],0),0)))</f>
        <v>Non-lead</v>
      </c>
      <c r="X2752"/>
    </row>
    <row r="2753" spans="2:24" ht="30" x14ac:dyDescent="0.25">
      <c r="B2753" s="146">
        <v>26366124</v>
      </c>
      <c r="C2753" s="31" t="s">
        <v>3083</v>
      </c>
      <c r="D2753" s="31">
        <v>2973</v>
      </c>
      <c r="E2753" s="44" t="s">
        <v>43</v>
      </c>
      <c r="F2753" s="43" t="s">
        <v>34</v>
      </c>
      <c r="G2753" s="84" t="s">
        <v>34</v>
      </c>
      <c r="H2753" s="31" t="s">
        <v>3177</v>
      </c>
      <c r="I2753" s="31"/>
      <c r="J2753" s="84" t="s">
        <v>106</v>
      </c>
      <c r="K2753" s="31" t="s">
        <v>36</v>
      </c>
      <c r="L2753" s="31" t="s">
        <v>95</v>
      </c>
      <c r="M2753" s="169">
        <v>45516</v>
      </c>
      <c r="N2753" s="148"/>
      <c r="O2753" s="106" t="s">
        <v>42</v>
      </c>
      <c r="P2753" s="43" t="s">
        <v>3178</v>
      </c>
      <c r="Q2753" s="31"/>
      <c r="R2753" s="84" t="s">
        <v>106</v>
      </c>
      <c r="S2753" s="31" t="s">
        <v>36</v>
      </c>
      <c r="T2753" s="31" t="s">
        <v>95</v>
      </c>
      <c r="U2753" s="169">
        <v>45516</v>
      </c>
      <c r="V2753" s="150"/>
      <c r="W2753" s="141" t="str" cm="1">
        <f t="array" ref="W2753">IF(SUM(LEN(B2753:V2753))=0,"",IF(OR(OR(ISBLANK(F2753),SUM(LEN(C2753),LEN(D2753))=0),AND(NOT(E2753="Unknown"),ISBLANK(J2753)),AND(NOT(O2753="Unknown"),ISBLANK(R2753))),"Missing Information", INDEX(Table15[Entire Service Line Classification], MATCH(SUMIFS(Table15[Unique ID],Table15[System-Owned Portion],E2753,Table15[If Material Anything Other than "Lead" in Column E,Was Material Ever Previously Lead?],G2753,Table15[Customer-Owned Portion],O2753),Table15[Unique ID],0),0)))</f>
        <v>Non-lead</v>
      </c>
      <c r="X2753"/>
    </row>
    <row r="2754" spans="2:24" ht="30" x14ac:dyDescent="0.25">
      <c r="B2754" s="146">
        <v>26359220</v>
      </c>
      <c r="C2754" s="31" t="s">
        <v>3084</v>
      </c>
      <c r="D2754" s="31">
        <v>2974</v>
      </c>
      <c r="E2754" s="44" t="s">
        <v>43</v>
      </c>
      <c r="F2754" s="43" t="s">
        <v>34</v>
      </c>
      <c r="G2754" s="84" t="s">
        <v>34</v>
      </c>
      <c r="H2754" s="31" t="s">
        <v>3177</v>
      </c>
      <c r="I2754" s="31"/>
      <c r="J2754" s="84" t="s">
        <v>106</v>
      </c>
      <c r="K2754" s="31" t="s">
        <v>36</v>
      </c>
      <c r="L2754" s="31" t="s">
        <v>95</v>
      </c>
      <c r="M2754" s="169">
        <v>45516</v>
      </c>
      <c r="N2754" s="148"/>
      <c r="O2754" s="106" t="s">
        <v>43</v>
      </c>
      <c r="P2754" s="43" t="s">
        <v>3178</v>
      </c>
      <c r="Q2754" s="31"/>
      <c r="R2754" s="84" t="s">
        <v>106</v>
      </c>
      <c r="S2754" s="31" t="s">
        <v>36</v>
      </c>
      <c r="T2754" s="31" t="s">
        <v>95</v>
      </c>
      <c r="U2754" s="169">
        <v>45516</v>
      </c>
      <c r="V2754" s="150"/>
      <c r="W2754" s="141" t="str" cm="1">
        <f t="array" ref="W2754">IF(SUM(LEN(B2754:V2754))=0,"",IF(OR(OR(ISBLANK(F2754),SUM(LEN(C2754),LEN(D2754))=0),AND(NOT(E2754="Unknown"),ISBLANK(J2754)),AND(NOT(O2754="Unknown"),ISBLANK(R2754))),"Missing Information", INDEX(Table15[Entire Service Line Classification], MATCH(SUMIFS(Table15[Unique ID],Table15[System-Owned Portion],E2754,Table15[If Material Anything Other than "Lead" in Column E,Was Material Ever Previously Lead?],G2754,Table15[Customer-Owned Portion],O2754),Table15[Unique ID],0),0)))</f>
        <v>Non-lead</v>
      </c>
      <c r="X2754"/>
    </row>
    <row r="2755" spans="2:24" ht="30" x14ac:dyDescent="0.25">
      <c r="B2755" s="146">
        <v>26366701</v>
      </c>
      <c r="C2755" s="31" t="s">
        <v>3085</v>
      </c>
      <c r="D2755" s="31">
        <v>2975</v>
      </c>
      <c r="E2755" s="44" t="s">
        <v>43</v>
      </c>
      <c r="F2755" s="43" t="s">
        <v>34</v>
      </c>
      <c r="G2755" s="84" t="s">
        <v>34</v>
      </c>
      <c r="H2755" s="31" t="s">
        <v>3177</v>
      </c>
      <c r="I2755" s="31"/>
      <c r="J2755" s="84" t="s">
        <v>106</v>
      </c>
      <c r="K2755" s="31" t="s">
        <v>36</v>
      </c>
      <c r="L2755" s="31" t="s">
        <v>95</v>
      </c>
      <c r="M2755" s="169">
        <v>45516</v>
      </c>
      <c r="N2755" s="148"/>
      <c r="O2755" s="106" t="s">
        <v>42</v>
      </c>
      <c r="P2755" s="43" t="s">
        <v>3178</v>
      </c>
      <c r="Q2755" s="31"/>
      <c r="R2755" s="84" t="s">
        <v>106</v>
      </c>
      <c r="S2755" s="31" t="s">
        <v>36</v>
      </c>
      <c r="T2755" s="31" t="s">
        <v>95</v>
      </c>
      <c r="U2755" s="169">
        <v>45516</v>
      </c>
      <c r="V2755" s="150"/>
      <c r="W2755" s="141" t="str" cm="1">
        <f t="array" ref="W2755">IF(SUM(LEN(B2755:V2755))=0,"",IF(OR(OR(ISBLANK(F2755),SUM(LEN(C2755),LEN(D2755))=0),AND(NOT(E2755="Unknown"),ISBLANK(J2755)),AND(NOT(O2755="Unknown"),ISBLANK(R2755))),"Missing Information", INDEX(Table15[Entire Service Line Classification], MATCH(SUMIFS(Table15[Unique ID],Table15[System-Owned Portion],E2755,Table15[If Material Anything Other than "Lead" in Column E,Was Material Ever Previously Lead?],G2755,Table15[Customer-Owned Portion],O2755),Table15[Unique ID],0),0)))</f>
        <v>Non-lead</v>
      </c>
      <c r="X2755"/>
    </row>
    <row r="2756" spans="2:24" ht="30" x14ac:dyDescent="0.25">
      <c r="B2756" s="146">
        <v>26366681</v>
      </c>
      <c r="C2756" s="31" t="s">
        <v>3086</v>
      </c>
      <c r="D2756" s="31">
        <v>2976</v>
      </c>
      <c r="E2756" s="44" t="s">
        <v>43</v>
      </c>
      <c r="F2756" s="43" t="s">
        <v>34</v>
      </c>
      <c r="G2756" s="84" t="s">
        <v>34</v>
      </c>
      <c r="H2756" s="31" t="s">
        <v>3177</v>
      </c>
      <c r="I2756" s="31"/>
      <c r="J2756" s="84" t="s">
        <v>106</v>
      </c>
      <c r="K2756" s="31" t="s">
        <v>36</v>
      </c>
      <c r="L2756" s="31" t="s">
        <v>95</v>
      </c>
      <c r="M2756" s="169">
        <v>45516</v>
      </c>
      <c r="N2756" s="148"/>
      <c r="O2756" s="106" t="s">
        <v>43</v>
      </c>
      <c r="P2756" s="43" t="s">
        <v>3178</v>
      </c>
      <c r="Q2756" s="31"/>
      <c r="R2756" s="84" t="s">
        <v>106</v>
      </c>
      <c r="S2756" s="31" t="s">
        <v>36</v>
      </c>
      <c r="T2756" s="31" t="s">
        <v>95</v>
      </c>
      <c r="U2756" s="169">
        <v>45516</v>
      </c>
      <c r="V2756" s="150"/>
      <c r="W2756" s="141" t="str" cm="1">
        <f t="array" ref="W2756">IF(SUM(LEN(B2756:V2756))=0,"",IF(OR(OR(ISBLANK(F2756),SUM(LEN(C2756),LEN(D2756))=0),AND(NOT(E2756="Unknown"),ISBLANK(J2756)),AND(NOT(O2756="Unknown"),ISBLANK(R2756))),"Missing Information", INDEX(Table15[Entire Service Line Classification], MATCH(SUMIFS(Table15[Unique ID],Table15[System-Owned Portion],E2756,Table15[If Material Anything Other than "Lead" in Column E,Was Material Ever Previously Lead?],G2756,Table15[Customer-Owned Portion],O2756),Table15[Unique ID],0),0)))</f>
        <v>Non-lead</v>
      </c>
      <c r="X2756"/>
    </row>
    <row r="2757" spans="2:24" ht="30" x14ac:dyDescent="0.25">
      <c r="B2757" s="146">
        <v>26366617</v>
      </c>
      <c r="C2757" s="31" t="s">
        <v>3087</v>
      </c>
      <c r="D2757" s="31">
        <v>2977</v>
      </c>
      <c r="E2757" s="44" t="s">
        <v>43</v>
      </c>
      <c r="F2757" s="43" t="s">
        <v>34</v>
      </c>
      <c r="G2757" s="84" t="s">
        <v>34</v>
      </c>
      <c r="H2757" s="31" t="s">
        <v>3177</v>
      </c>
      <c r="I2757" s="31"/>
      <c r="J2757" s="84" t="s">
        <v>106</v>
      </c>
      <c r="K2757" s="31" t="s">
        <v>36</v>
      </c>
      <c r="L2757" s="31" t="s">
        <v>95</v>
      </c>
      <c r="M2757" s="169">
        <v>45516</v>
      </c>
      <c r="N2757" s="148"/>
      <c r="O2757" s="106" t="s">
        <v>43</v>
      </c>
      <c r="P2757" s="43" t="s">
        <v>3178</v>
      </c>
      <c r="Q2757" s="31"/>
      <c r="R2757" s="84" t="s">
        <v>106</v>
      </c>
      <c r="S2757" s="31" t="s">
        <v>36</v>
      </c>
      <c r="T2757" s="31" t="s">
        <v>95</v>
      </c>
      <c r="U2757" s="169">
        <v>45516</v>
      </c>
      <c r="V2757" s="150"/>
      <c r="W2757" s="141" t="str" cm="1">
        <f t="array" ref="W2757">IF(SUM(LEN(B2757:V2757))=0,"",IF(OR(OR(ISBLANK(F2757),SUM(LEN(C2757),LEN(D2757))=0),AND(NOT(E2757="Unknown"),ISBLANK(J2757)),AND(NOT(O2757="Unknown"),ISBLANK(R2757))),"Missing Information", INDEX(Table15[Entire Service Line Classification], MATCH(SUMIFS(Table15[Unique ID],Table15[System-Owned Portion],E2757,Table15[If Material Anything Other than "Lead" in Column E,Was Material Ever Previously Lead?],G2757,Table15[Customer-Owned Portion],O2757),Table15[Unique ID],0),0)))</f>
        <v>Non-lead</v>
      </c>
      <c r="X2757"/>
    </row>
    <row r="2758" spans="2:24" ht="30" x14ac:dyDescent="0.25">
      <c r="B2758" s="146">
        <v>26366593</v>
      </c>
      <c r="C2758" s="31" t="s">
        <v>3088</v>
      </c>
      <c r="D2758" s="31">
        <v>2978</v>
      </c>
      <c r="E2758" s="44" t="s">
        <v>43</v>
      </c>
      <c r="F2758" s="43" t="s">
        <v>34</v>
      </c>
      <c r="G2758" s="84" t="s">
        <v>34</v>
      </c>
      <c r="H2758" s="31" t="s">
        <v>3177</v>
      </c>
      <c r="I2758" s="31"/>
      <c r="J2758" s="84" t="s">
        <v>106</v>
      </c>
      <c r="K2758" s="31" t="s">
        <v>36</v>
      </c>
      <c r="L2758" s="31" t="s">
        <v>95</v>
      </c>
      <c r="M2758" s="169">
        <v>45516</v>
      </c>
      <c r="N2758" s="148"/>
      <c r="O2758" s="106" t="s">
        <v>43</v>
      </c>
      <c r="P2758" s="43" t="s">
        <v>3178</v>
      </c>
      <c r="Q2758" s="31"/>
      <c r="R2758" s="84" t="s">
        <v>106</v>
      </c>
      <c r="S2758" s="31" t="s">
        <v>36</v>
      </c>
      <c r="T2758" s="31" t="s">
        <v>95</v>
      </c>
      <c r="U2758" s="169">
        <v>45516</v>
      </c>
      <c r="V2758" s="150"/>
      <c r="W2758" s="141" t="str" cm="1">
        <f t="array" ref="W2758">IF(SUM(LEN(B2758:V2758))=0,"",IF(OR(OR(ISBLANK(F2758),SUM(LEN(C2758),LEN(D2758))=0),AND(NOT(E2758="Unknown"),ISBLANK(J2758)),AND(NOT(O2758="Unknown"),ISBLANK(R2758))),"Missing Information", INDEX(Table15[Entire Service Line Classification], MATCH(SUMIFS(Table15[Unique ID],Table15[System-Owned Portion],E2758,Table15[If Material Anything Other than "Lead" in Column E,Was Material Ever Previously Lead?],G2758,Table15[Customer-Owned Portion],O2758),Table15[Unique ID],0),0)))</f>
        <v>Non-lead</v>
      </c>
      <c r="X2758"/>
    </row>
    <row r="2759" spans="2:24" ht="30" x14ac:dyDescent="0.25">
      <c r="B2759" s="146">
        <v>26366566</v>
      </c>
      <c r="C2759" s="31" t="s">
        <v>3089</v>
      </c>
      <c r="D2759" s="31">
        <v>2979</v>
      </c>
      <c r="E2759" s="44" t="s">
        <v>43</v>
      </c>
      <c r="F2759" s="43" t="s">
        <v>34</v>
      </c>
      <c r="G2759" s="84" t="s">
        <v>34</v>
      </c>
      <c r="H2759" s="31" t="s">
        <v>3177</v>
      </c>
      <c r="I2759" s="31"/>
      <c r="J2759" s="84" t="s">
        <v>106</v>
      </c>
      <c r="K2759" s="31" t="s">
        <v>36</v>
      </c>
      <c r="L2759" s="31" t="s">
        <v>95</v>
      </c>
      <c r="M2759" s="169">
        <v>45516</v>
      </c>
      <c r="N2759" s="148"/>
      <c r="O2759" s="106" t="s">
        <v>42</v>
      </c>
      <c r="P2759" s="43" t="s">
        <v>3178</v>
      </c>
      <c r="Q2759" s="31"/>
      <c r="R2759" s="84" t="s">
        <v>106</v>
      </c>
      <c r="S2759" s="31" t="s">
        <v>36</v>
      </c>
      <c r="T2759" s="31" t="s">
        <v>95</v>
      </c>
      <c r="U2759" s="169">
        <v>45516</v>
      </c>
      <c r="V2759" s="150"/>
      <c r="W2759" s="141" t="str" cm="1">
        <f t="array" ref="W2759">IF(SUM(LEN(B2759:V2759))=0,"",IF(OR(OR(ISBLANK(F2759),SUM(LEN(C2759),LEN(D2759))=0),AND(NOT(E2759="Unknown"),ISBLANK(J2759)),AND(NOT(O2759="Unknown"),ISBLANK(R2759))),"Missing Information", INDEX(Table15[Entire Service Line Classification], MATCH(SUMIFS(Table15[Unique ID],Table15[System-Owned Portion],E2759,Table15[If Material Anything Other than "Lead" in Column E,Was Material Ever Previously Lead?],G2759,Table15[Customer-Owned Portion],O2759),Table15[Unique ID],0),0)))</f>
        <v>Non-lead</v>
      </c>
      <c r="X2759"/>
    </row>
    <row r="2760" spans="2:24" ht="30" x14ac:dyDescent="0.25">
      <c r="B2760" s="146">
        <v>26366633</v>
      </c>
      <c r="C2760" s="31" t="s">
        <v>3090</v>
      </c>
      <c r="D2760" s="31">
        <v>2980</v>
      </c>
      <c r="E2760" s="44" t="s">
        <v>43</v>
      </c>
      <c r="F2760" s="43" t="s">
        <v>34</v>
      </c>
      <c r="G2760" s="84" t="s">
        <v>34</v>
      </c>
      <c r="H2760" s="31" t="s">
        <v>3177</v>
      </c>
      <c r="I2760" s="31"/>
      <c r="J2760" s="84" t="s">
        <v>106</v>
      </c>
      <c r="K2760" s="31" t="s">
        <v>36</v>
      </c>
      <c r="L2760" s="31" t="s">
        <v>95</v>
      </c>
      <c r="M2760" s="169">
        <v>45516</v>
      </c>
      <c r="N2760" s="148"/>
      <c r="O2760" s="106" t="s">
        <v>43</v>
      </c>
      <c r="P2760" s="43" t="s">
        <v>3178</v>
      </c>
      <c r="Q2760" s="31"/>
      <c r="R2760" s="84" t="s">
        <v>106</v>
      </c>
      <c r="S2760" s="31" t="s">
        <v>36</v>
      </c>
      <c r="T2760" s="31" t="s">
        <v>95</v>
      </c>
      <c r="U2760" s="169">
        <v>45516</v>
      </c>
      <c r="V2760" s="150"/>
      <c r="W2760" s="141" t="str" cm="1">
        <f t="array" ref="W2760">IF(SUM(LEN(B2760:V2760))=0,"",IF(OR(OR(ISBLANK(F2760),SUM(LEN(C2760),LEN(D2760))=0),AND(NOT(E2760="Unknown"),ISBLANK(J2760)),AND(NOT(O2760="Unknown"),ISBLANK(R2760))),"Missing Information", INDEX(Table15[Entire Service Line Classification], MATCH(SUMIFS(Table15[Unique ID],Table15[System-Owned Portion],E2760,Table15[If Material Anything Other than "Lead" in Column E,Was Material Ever Previously Lead?],G2760,Table15[Customer-Owned Portion],O2760),Table15[Unique ID],0),0)))</f>
        <v>Non-lead</v>
      </c>
      <c r="X2760"/>
    </row>
    <row r="2761" spans="2:24" ht="30" x14ac:dyDescent="0.25">
      <c r="B2761" s="146">
        <v>26366620</v>
      </c>
      <c r="C2761" s="31" t="s">
        <v>3091</v>
      </c>
      <c r="D2761" s="31">
        <v>2981</v>
      </c>
      <c r="E2761" s="44" t="s">
        <v>43</v>
      </c>
      <c r="F2761" s="43" t="s">
        <v>34</v>
      </c>
      <c r="G2761" s="84" t="s">
        <v>34</v>
      </c>
      <c r="H2761" s="31" t="s">
        <v>3177</v>
      </c>
      <c r="I2761" s="31"/>
      <c r="J2761" s="84" t="s">
        <v>106</v>
      </c>
      <c r="K2761" s="31" t="s">
        <v>36</v>
      </c>
      <c r="L2761" s="31" t="s">
        <v>95</v>
      </c>
      <c r="M2761" s="169">
        <v>45516</v>
      </c>
      <c r="N2761" s="148"/>
      <c r="O2761" s="106" t="s">
        <v>42</v>
      </c>
      <c r="P2761" s="43" t="s">
        <v>3178</v>
      </c>
      <c r="Q2761" s="31"/>
      <c r="R2761" s="84" t="s">
        <v>106</v>
      </c>
      <c r="S2761" s="31" t="s">
        <v>36</v>
      </c>
      <c r="T2761" s="31" t="s">
        <v>95</v>
      </c>
      <c r="U2761" s="169">
        <v>45516</v>
      </c>
      <c r="V2761" s="150"/>
      <c r="W2761" s="141" t="str" cm="1">
        <f t="array" ref="W2761">IF(SUM(LEN(B2761:V2761))=0,"",IF(OR(OR(ISBLANK(F2761),SUM(LEN(C2761),LEN(D2761))=0),AND(NOT(E2761="Unknown"),ISBLANK(J2761)),AND(NOT(O2761="Unknown"),ISBLANK(R2761))),"Missing Information", INDEX(Table15[Entire Service Line Classification], MATCH(SUMIFS(Table15[Unique ID],Table15[System-Owned Portion],E2761,Table15[If Material Anything Other than "Lead" in Column E,Was Material Ever Previously Lead?],G2761,Table15[Customer-Owned Portion],O2761),Table15[Unique ID],0),0)))</f>
        <v>Non-lead</v>
      </c>
      <c r="X2761"/>
    </row>
    <row r="2762" spans="2:24" ht="30" x14ac:dyDescent="0.25">
      <c r="B2762" s="146">
        <v>26359228</v>
      </c>
      <c r="C2762" s="31" t="s">
        <v>3092</v>
      </c>
      <c r="D2762" s="31">
        <v>298101</v>
      </c>
      <c r="E2762" s="44" t="s">
        <v>43</v>
      </c>
      <c r="F2762" s="43" t="s">
        <v>34</v>
      </c>
      <c r="G2762" s="84" t="s">
        <v>34</v>
      </c>
      <c r="H2762" s="31" t="s">
        <v>3177</v>
      </c>
      <c r="I2762" s="31"/>
      <c r="J2762" s="84" t="s">
        <v>106</v>
      </c>
      <c r="K2762" s="31" t="s">
        <v>36</v>
      </c>
      <c r="L2762" s="31" t="s">
        <v>95</v>
      </c>
      <c r="M2762" s="169">
        <v>45516</v>
      </c>
      <c r="N2762" s="148"/>
      <c r="O2762" s="106" t="s">
        <v>43</v>
      </c>
      <c r="P2762" s="43" t="s">
        <v>3178</v>
      </c>
      <c r="Q2762" s="31"/>
      <c r="R2762" s="84" t="s">
        <v>106</v>
      </c>
      <c r="S2762" s="31" t="s">
        <v>36</v>
      </c>
      <c r="T2762" s="31" t="s">
        <v>95</v>
      </c>
      <c r="U2762" s="169">
        <v>45516</v>
      </c>
      <c r="V2762" s="150"/>
      <c r="W2762" s="141" t="str" cm="1">
        <f t="array" ref="W2762">IF(SUM(LEN(B2762:V2762))=0,"",IF(OR(OR(ISBLANK(F2762),SUM(LEN(C2762),LEN(D2762))=0),AND(NOT(E2762="Unknown"),ISBLANK(J2762)),AND(NOT(O2762="Unknown"),ISBLANK(R2762))),"Missing Information", INDEX(Table15[Entire Service Line Classification], MATCH(SUMIFS(Table15[Unique ID],Table15[System-Owned Portion],E2762,Table15[If Material Anything Other than "Lead" in Column E,Was Material Ever Previously Lead?],G2762,Table15[Customer-Owned Portion],O2762),Table15[Unique ID],0),0)))</f>
        <v>Non-lead</v>
      </c>
      <c r="X2762"/>
    </row>
    <row r="2763" spans="2:24" ht="30" x14ac:dyDescent="0.25">
      <c r="B2763" s="146">
        <v>26366631</v>
      </c>
      <c r="C2763" s="31" t="s">
        <v>3093</v>
      </c>
      <c r="D2763" s="31">
        <v>2982</v>
      </c>
      <c r="E2763" s="44" t="s">
        <v>43</v>
      </c>
      <c r="F2763" s="43" t="s">
        <v>34</v>
      </c>
      <c r="G2763" s="84" t="s">
        <v>34</v>
      </c>
      <c r="H2763" s="31" t="s">
        <v>3177</v>
      </c>
      <c r="I2763" s="31"/>
      <c r="J2763" s="84" t="s">
        <v>106</v>
      </c>
      <c r="K2763" s="31" t="s">
        <v>36</v>
      </c>
      <c r="L2763" s="31" t="s">
        <v>95</v>
      </c>
      <c r="M2763" s="169">
        <v>45516</v>
      </c>
      <c r="N2763" s="148"/>
      <c r="O2763" s="106" t="s">
        <v>43</v>
      </c>
      <c r="P2763" s="43" t="s">
        <v>3178</v>
      </c>
      <c r="Q2763" s="31"/>
      <c r="R2763" s="84" t="s">
        <v>106</v>
      </c>
      <c r="S2763" s="31" t="s">
        <v>36</v>
      </c>
      <c r="T2763" s="31" t="s">
        <v>95</v>
      </c>
      <c r="U2763" s="169">
        <v>45516</v>
      </c>
      <c r="V2763" s="150"/>
      <c r="W2763" s="141" t="str" cm="1">
        <f t="array" ref="W2763">IF(SUM(LEN(B2763:V2763))=0,"",IF(OR(OR(ISBLANK(F2763),SUM(LEN(C2763),LEN(D2763))=0),AND(NOT(E2763="Unknown"),ISBLANK(J2763)),AND(NOT(O2763="Unknown"),ISBLANK(R2763))),"Missing Information", INDEX(Table15[Entire Service Line Classification], MATCH(SUMIFS(Table15[Unique ID],Table15[System-Owned Portion],E2763,Table15[If Material Anything Other than "Lead" in Column E,Was Material Ever Previously Lead?],G2763,Table15[Customer-Owned Portion],O2763),Table15[Unique ID],0),0)))</f>
        <v>Non-lead</v>
      </c>
      <c r="X2763"/>
    </row>
    <row r="2764" spans="2:24" ht="30" x14ac:dyDescent="0.25">
      <c r="B2764" s="146">
        <v>26366590</v>
      </c>
      <c r="C2764" s="31" t="s">
        <v>3094</v>
      </c>
      <c r="D2764" s="31">
        <v>2983</v>
      </c>
      <c r="E2764" s="44" t="s">
        <v>43</v>
      </c>
      <c r="F2764" s="43" t="s">
        <v>34</v>
      </c>
      <c r="G2764" s="84" t="s">
        <v>34</v>
      </c>
      <c r="H2764" s="31" t="s">
        <v>3177</v>
      </c>
      <c r="I2764" s="31"/>
      <c r="J2764" s="84" t="s">
        <v>106</v>
      </c>
      <c r="K2764" s="31" t="s">
        <v>36</v>
      </c>
      <c r="L2764" s="31" t="s">
        <v>95</v>
      </c>
      <c r="M2764" s="169">
        <v>45516</v>
      </c>
      <c r="N2764" s="148"/>
      <c r="O2764" s="106" t="s">
        <v>43</v>
      </c>
      <c r="P2764" s="43" t="s">
        <v>3178</v>
      </c>
      <c r="Q2764" s="31"/>
      <c r="R2764" s="84" t="s">
        <v>106</v>
      </c>
      <c r="S2764" s="31" t="s">
        <v>36</v>
      </c>
      <c r="T2764" s="31" t="s">
        <v>95</v>
      </c>
      <c r="U2764" s="169">
        <v>45516</v>
      </c>
      <c r="V2764" s="150"/>
      <c r="W2764" s="141" t="str" cm="1">
        <f t="array" ref="W2764">IF(SUM(LEN(B2764:V2764))=0,"",IF(OR(OR(ISBLANK(F2764),SUM(LEN(C2764),LEN(D2764))=0),AND(NOT(E2764="Unknown"),ISBLANK(J2764)),AND(NOT(O2764="Unknown"),ISBLANK(R2764))),"Missing Information", INDEX(Table15[Entire Service Line Classification], MATCH(SUMIFS(Table15[Unique ID],Table15[System-Owned Portion],E2764,Table15[If Material Anything Other than "Lead" in Column E,Was Material Ever Previously Lead?],G2764,Table15[Customer-Owned Portion],O2764),Table15[Unique ID],0),0)))</f>
        <v>Non-lead</v>
      </c>
      <c r="X2764"/>
    </row>
    <row r="2765" spans="2:24" ht="30" x14ac:dyDescent="0.25">
      <c r="B2765" s="146">
        <v>26366682</v>
      </c>
      <c r="C2765" s="31" t="s">
        <v>3095</v>
      </c>
      <c r="D2765" s="31">
        <v>2984</v>
      </c>
      <c r="E2765" s="44" t="s">
        <v>43</v>
      </c>
      <c r="F2765" s="43" t="s">
        <v>34</v>
      </c>
      <c r="G2765" s="84" t="s">
        <v>34</v>
      </c>
      <c r="H2765" s="31" t="s">
        <v>3177</v>
      </c>
      <c r="I2765" s="31"/>
      <c r="J2765" s="84" t="s">
        <v>106</v>
      </c>
      <c r="K2765" s="31" t="s">
        <v>36</v>
      </c>
      <c r="L2765" s="31" t="s">
        <v>95</v>
      </c>
      <c r="M2765" s="169">
        <v>45516</v>
      </c>
      <c r="N2765" s="148"/>
      <c r="O2765" s="106" t="s">
        <v>42</v>
      </c>
      <c r="P2765" s="43" t="s">
        <v>3178</v>
      </c>
      <c r="Q2765" s="31"/>
      <c r="R2765" s="84" t="s">
        <v>106</v>
      </c>
      <c r="S2765" s="31" t="s">
        <v>36</v>
      </c>
      <c r="T2765" s="31" t="s">
        <v>95</v>
      </c>
      <c r="U2765" s="169">
        <v>45516</v>
      </c>
      <c r="V2765" s="150"/>
      <c r="W2765" s="141" t="str" cm="1">
        <f t="array" ref="W2765">IF(SUM(LEN(B2765:V2765))=0,"",IF(OR(OR(ISBLANK(F2765),SUM(LEN(C2765),LEN(D2765))=0),AND(NOT(E2765="Unknown"),ISBLANK(J2765)),AND(NOT(O2765="Unknown"),ISBLANK(R2765))),"Missing Information", INDEX(Table15[Entire Service Line Classification], MATCH(SUMIFS(Table15[Unique ID],Table15[System-Owned Portion],E2765,Table15[If Material Anything Other than "Lead" in Column E,Was Material Ever Previously Lead?],G2765,Table15[Customer-Owned Portion],O2765),Table15[Unique ID],0),0)))</f>
        <v>Non-lead</v>
      </c>
      <c r="X2765"/>
    </row>
    <row r="2766" spans="2:24" ht="30" x14ac:dyDescent="0.25">
      <c r="B2766" s="146">
        <v>26366591</v>
      </c>
      <c r="C2766" s="31" t="s">
        <v>3096</v>
      </c>
      <c r="D2766" s="31">
        <v>2985</v>
      </c>
      <c r="E2766" s="44" t="s">
        <v>43</v>
      </c>
      <c r="F2766" s="43" t="s">
        <v>34</v>
      </c>
      <c r="G2766" s="84" t="s">
        <v>34</v>
      </c>
      <c r="H2766" s="31" t="s">
        <v>3177</v>
      </c>
      <c r="I2766" s="31"/>
      <c r="J2766" s="84" t="s">
        <v>106</v>
      </c>
      <c r="K2766" s="31" t="s">
        <v>36</v>
      </c>
      <c r="L2766" s="31" t="s">
        <v>95</v>
      </c>
      <c r="M2766" s="169">
        <v>45516</v>
      </c>
      <c r="N2766" s="148"/>
      <c r="O2766" s="106" t="s">
        <v>43</v>
      </c>
      <c r="P2766" s="43" t="s">
        <v>3178</v>
      </c>
      <c r="Q2766" s="31"/>
      <c r="R2766" s="84" t="s">
        <v>106</v>
      </c>
      <c r="S2766" s="31" t="s">
        <v>36</v>
      </c>
      <c r="T2766" s="31" t="s">
        <v>95</v>
      </c>
      <c r="U2766" s="169">
        <v>45516</v>
      </c>
      <c r="V2766" s="150"/>
      <c r="W2766" s="141" t="str" cm="1">
        <f t="array" ref="W2766">IF(SUM(LEN(B2766:V2766))=0,"",IF(OR(OR(ISBLANK(F2766),SUM(LEN(C2766),LEN(D2766))=0),AND(NOT(E2766="Unknown"),ISBLANK(J2766)),AND(NOT(O2766="Unknown"),ISBLANK(R2766))),"Missing Information", INDEX(Table15[Entire Service Line Classification], MATCH(SUMIFS(Table15[Unique ID],Table15[System-Owned Portion],E2766,Table15[If Material Anything Other than "Lead" in Column E,Was Material Ever Previously Lead?],G2766,Table15[Customer-Owned Portion],O2766),Table15[Unique ID],0),0)))</f>
        <v>Non-lead</v>
      </c>
      <c r="X2766"/>
    </row>
    <row r="2767" spans="2:24" ht="30" x14ac:dyDescent="0.25">
      <c r="B2767" s="146">
        <v>26366592</v>
      </c>
      <c r="C2767" s="31" t="s">
        <v>3097</v>
      </c>
      <c r="D2767" s="31">
        <v>2986</v>
      </c>
      <c r="E2767" s="44" t="s">
        <v>43</v>
      </c>
      <c r="F2767" s="43" t="s">
        <v>34</v>
      </c>
      <c r="G2767" s="84" t="s">
        <v>34</v>
      </c>
      <c r="H2767" s="31" t="s">
        <v>3177</v>
      </c>
      <c r="I2767" s="31"/>
      <c r="J2767" s="84" t="s">
        <v>106</v>
      </c>
      <c r="K2767" s="31" t="s">
        <v>36</v>
      </c>
      <c r="L2767" s="31" t="s">
        <v>95</v>
      </c>
      <c r="M2767" s="169">
        <v>45516</v>
      </c>
      <c r="N2767" s="148"/>
      <c r="O2767" s="106" t="s">
        <v>43</v>
      </c>
      <c r="P2767" s="43" t="s">
        <v>3178</v>
      </c>
      <c r="Q2767" s="31"/>
      <c r="R2767" s="84" t="s">
        <v>106</v>
      </c>
      <c r="S2767" s="31" t="s">
        <v>36</v>
      </c>
      <c r="T2767" s="31" t="s">
        <v>95</v>
      </c>
      <c r="U2767" s="169">
        <v>45516</v>
      </c>
      <c r="V2767" s="150"/>
      <c r="W2767" s="141" t="str" cm="1">
        <f t="array" ref="W2767">IF(SUM(LEN(B2767:V2767))=0,"",IF(OR(OR(ISBLANK(F2767),SUM(LEN(C2767),LEN(D2767))=0),AND(NOT(E2767="Unknown"),ISBLANK(J2767)),AND(NOT(O2767="Unknown"),ISBLANK(R2767))),"Missing Information", INDEX(Table15[Entire Service Line Classification], MATCH(SUMIFS(Table15[Unique ID],Table15[System-Owned Portion],E2767,Table15[If Material Anything Other than "Lead" in Column E,Was Material Ever Previously Lead?],G2767,Table15[Customer-Owned Portion],O2767),Table15[Unique ID],0),0)))</f>
        <v>Non-lead</v>
      </c>
      <c r="X2767"/>
    </row>
    <row r="2768" spans="2:24" ht="30" x14ac:dyDescent="0.25">
      <c r="B2768" s="146">
        <v>26366094</v>
      </c>
      <c r="C2768" s="31" t="s">
        <v>3098</v>
      </c>
      <c r="D2768" s="31">
        <v>2987</v>
      </c>
      <c r="E2768" s="44" t="s">
        <v>43</v>
      </c>
      <c r="F2768" s="43" t="s">
        <v>34</v>
      </c>
      <c r="G2768" s="84" t="s">
        <v>34</v>
      </c>
      <c r="H2768" s="31" t="s">
        <v>3177</v>
      </c>
      <c r="I2768" s="31"/>
      <c r="J2768" s="84" t="s">
        <v>106</v>
      </c>
      <c r="K2768" s="31" t="s">
        <v>36</v>
      </c>
      <c r="L2768" s="31" t="s">
        <v>95</v>
      </c>
      <c r="M2768" s="169">
        <v>45516</v>
      </c>
      <c r="N2768" s="148"/>
      <c r="O2768" s="106" t="s">
        <v>43</v>
      </c>
      <c r="P2768" s="43" t="s">
        <v>3178</v>
      </c>
      <c r="Q2768" s="31"/>
      <c r="R2768" s="84" t="s">
        <v>106</v>
      </c>
      <c r="S2768" s="31" t="s">
        <v>36</v>
      </c>
      <c r="T2768" s="31" t="s">
        <v>95</v>
      </c>
      <c r="U2768" s="169">
        <v>45516</v>
      </c>
      <c r="V2768" s="150"/>
      <c r="W2768" s="141" t="str" cm="1">
        <f t="array" ref="W2768">IF(SUM(LEN(B2768:V2768))=0,"",IF(OR(OR(ISBLANK(F2768),SUM(LEN(C2768),LEN(D2768))=0),AND(NOT(E2768="Unknown"),ISBLANK(J2768)),AND(NOT(O2768="Unknown"),ISBLANK(R2768))),"Missing Information", INDEX(Table15[Entire Service Line Classification], MATCH(SUMIFS(Table15[Unique ID],Table15[System-Owned Portion],E2768,Table15[If Material Anything Other than "Lead" in Column E,Was Material Ever Previously Lead?],G2768,Table15[Customer-Owned Portion],O2768),Table15[Unique ID],0),0)))</f>
        <v>Non-lead</v>
      </c>
      <c r="X2768"/>
    </row>
    <row r="2769" spans="2:24" ht="30" x14ac:dyDescent="0.25">
      <c r="B2769" s="146">
        <v>77124494</v>
      </c>
      <c r="C2769" s="31" t="s">
        <v>3099</v>
      </c>
      <c r="D2769" s="31">
        <v>298701</v>
      </c>
      <c r="E2769" s="44" t="s">
        <v>43</v>
      </c>
      <c r="F2769" s="43" t="s">
        <v>34</v>
      </c>
      <c r="G2769" s="84" t="s">
        <v>34</v>
      </c>
      <c r="H2769" s="31" t="s">
        <v>3177</v>
      </c>
      <c r="I2769" s="31"/>
      <c r="J2769" s="84" t="s">
        <v>106</v>
      </c>
      <c r="K2769" s="31" t="s">
        <v>36</v>
      </c>
      <c r="L2769" s="31" t="s">
        <v>95</v>
      </c>
      <c r="M2769" s="169">
        <v>45516</v>
      </c>
      <c r="N2769" s="148"/>
      <c r="O2769" s="106" t="s">
        <v>42</v>
      </c>
      <c r="P2769" s="43" t="s">
        <v>3178</v>
      </c>
      <c r="Q2769" s="31"/>
      <c r="R2769" s="84" t="s">
        <v>106</v>
      </c>
      <c r="S2769" s="31" t="s">
        <v>36</v>
      </c>
      <c r="T2769" s="31" t="s">
        <v>95</v>
      </c>
      <c r="U2769" s="169">
        <v>45516</v>
      </c>
      <c r="V2769" s="150"/>
      <c r="W2769" s="141" t="str" cm="1">
        <f t="array" ref="W2769">IF(SUM(LEN(B2769:V2769))=0,"",IF(OR(OR(ISBLANK(F2769),SUM(LEN(C2769),LEN(D2769))=0),AND(NOT(E2769="Unknown"),ISBLANK(J2769)),AND(NOT(O2769="Unknown"),ISBLANK(R2769))),"Missing Information", INDEX(Table15[Entire Service Line Classification], MATCH(SUMIFS(Table15[Unique ID],Table15[System-Owned Portion],E2769,Table15[If Material Anything Other than "Lead" in Column E,Was Material Ever Previously Lead?],G2769,Table15[Customer-Owned Portion],O2769),Table15[Unique ID],0),0)))</f>
        <v>Non-lead</v>
      </c>
      <c r="X2769"/>
    </row>
    <row r="2770" spans="2:24" ht="30" x14ac:dyDescent="0.25">
      <c r="B2770" s="146">
        <v>26366599</v>
      </c>
      <c r="C2770" s="31" t="s">
        <v>3100</v>
      </c>
      <c r="D2770" s="31">
        <v>2991</v>
      </c>
      <c r="E2770" s="44" t="s">
        <v>43</v>
      </c>
      <c r="F2770" s="43" t="s">
        <v>34</v>
      </c>
      <c r="G2770" s="84" t="s">
        <v>34</v>
      </c>
      <c r="H2770" s="31" t="s">
        <v>3177</v>
      </c>
      <c r="I2770" s="31"/>
      <c r="J2770" s="84" t="s">
        <v>106</v>
      </c>
      <c r="K2770" s="31" t="s">
        <v>36</v>
      </c>
      <c r="L2770" s="31" t="s">
        <v>95</v>
      </c>
      <c r="M2770" s="169">
        <v>45516</v>
      </c>
      <c r="N2770" s="148"/>
      <c r="O2770" s="106" t="s">
        <v>43</v>
      </c>
      <c r="P2770" s="43" t="s">
        <v>3178</v>
      </c>
      <c r="Q2770" s="31"/>
      <c r="R2770" s="84" t="s">
        <v>106</v>
      </c>
      <c r="S2770" s="31" t="s">
        <v>36</v>
      </c>
      <c r="T2770" s="31" t="s">
        <v>95</v>
      </c>
      <c r="U2770" s="169">
        <v>45516</v>
      </c>
      <c r="V2770" s="150"/>
      <c r="W2770" s="141" t="str" cm="1">
        <f t="array" ref="W2770">IF(SUM(LEN(B2770:V2770))=0,"",IF(OR(OR(ISBLANK(F2770),SUM(LEN(C2770),LEN(D2770))=0),AND(NOT(E2770="Unknown"),ISBLANK(J2770)),AND(NOT(O2770="Unknown"),ISBLANK(R2770))),"Missing Information", INDEX(Table15[Entire Service Line Classification], MATCH(SUMIFS(Table15[Unique ID],Table15[System-Owned Portion],E2770,Table15[If Material Anything Other than "Lead" in Column E,Was Material Ever Previously Lead?],G2770,Table15[Customer-Owned Portion],O2770),Table15[Unique ID],0),0)))</f>
        <v>Non-lead</v>
      </c>
      <c r="X2770"/>
    </row>
    <row r="2771" spans="2:24" ht="30" x14ac:dyDescent="0.25">
      <c r="B2771" s="146">
        <v>26359230</v>
      </c>
      <c r="C2771" s="31" t="s">
        <v>3101</v>
      </c>
      <c r="D2771" s="31">
        <v>299101</v>
      </c>
      <c r="E2771" s="44" t="s">
        <v>43</v>
      </c>
      <c r="F2771" s="43" t="s">
        <v>34</v>
      </c>
      <c r="G2771" s="84" t="s">
        <v>34</v>
      </c>
      <c r="H2771" s="31" t="s">
        <v>3177</v>
      </c>
      <c r="I2771" s="31"/>
      <c r="J2771" s="84" t="s">
        <v>106</v>
      </c>
      <c r="K2771" s="31" t="s">
        <v>36</v>
      </c>
      <c r="L2771" s="31" t="s">
        <v>95</v>
      </c>
      <c r="M2771" s="169">
        <v>45516</v>
      </c>
      <c r="N2771" s="148"/>
      <c r="O2771" s="106" t="s">
        <v>42</v>
      </c>
      <c r="P2771" s="43" t="s">
        <v>3178</v>
      </c>
      <c r="Q2771" s="31"/>
      <c r="R2771" s="84" t="s">
        <v>106</v>
      </c>
      <c r="S2771" s="31" t="s">
        <v>36</v>
      </c>
      <c r="T2771" s="31" t="s">
        <v>95</v>
      </c>
      <c r="U2771" s="169">
        <v>45516</v>
      </c>
      <c r="V2771" s="150"/>
      <c r="W2771" s="141" t="str" cm="1">
        <f t="array" ref="W2771">IF(SUM(LEN(B2771:V2771))=0,"",IF(OR(OR(ISBLANK(F2771),SUM(LEN(C2771),LEN(D2771))=0),AND(NOT(E2771="Unknown"),ISBLANK(J2771)),AND(NOT(O2771="Unknown"),ISBLANK(R2771))),"Missing Information", INDEX(Table15[Entire Service Line Classification], MATCH(SUMIFS(Table15[Unique ID],Table15[System-Owned Portion],E2771,Table15[If Material Anything Other than "Lead" in Column E,Was Material Ever Previously Lead?],G2771,Table15[Customer-Owned Portion],O2771),Table15[Unique ID],0),0)))</f>
        <v>Non-lead</v>
      </c>
      <c r="X2771"/>
    </row>
    <row r="2772" spans="2:24" ht="30" x14ac:dyDescent="0.25">
      <c r="B2772" s="146">
        <v>26366598</v>
      </c>
      <c r="C2772" s="31" t="s">
        <v>3102</v>
      </c>
      <c r="D2772" s="31">
        <v>2992</v>
      </c>
      <c r="E2772" s="44" t="s">
        <v>43</v>
      </c>
      <c r="F2772" s="43" t="s">
        <v>34</v>
      </c>
      <c r="G2772" s="84" t="s">
        <v>34</v>
      </c>
      <c r="H2772" s="31" t="s">
        <v>3177</v>
      </c>
      <c r="I2772" s="31"/>
      <c r="J2772" s="84" t="s">
        <v>106</v>
      </c>
      <c r="K2772" s="31" t="s">
        <v>36</v>
      </c>
      <c r="L2772" s="31" t="s">
        <v>95</v>
      </c>
      <c r="M2772" s="169">
        <v>45516</v>
      </c>
      <c r="N2772" s="148"/>
      <c r="O2772" s="106" t="s">
        <v>43</v>
      </c>
      <c r="P2772" s="43" t="s">
        <v>3178</v>
      </c>
      <c r="Q2772" s="31"/>
      <c r="R2772" s="84" t="s">
        <v>106</v>
      </c>
      <c r="S2772" s="31" t="s">
        <v>36</v>
      </c>
      <c r="T2772" s="31" t="s">
        <v>95</v>
      </c>
      <c r="U2772" s="169">
        <v>45516</v>
      </c>
      <c r="V2772" s="150"/>
      <c r="W2772" s="141" t="str" cm="1">
        <f t="array" ref="W2772">IF(SUM(LEN(B2772:V2772))=0,"",IF(OR(OR(ISBLANK(F2772),SUM(LEN(C2772),LEN(D2772))=0),AND(NOT(E2772="Unknown"),ISBLANK(J2772)),AND(NOT(O2772="Unknown"),ISBLANK(R2772))),"Missing Information", INDEX(Table15[Entire Service Line Classification], MATCH(SUMIFS(Table15[Unique ID],Table15[System-Owned Portion],E2772,Table15[If Material Anything Other than "Lead" in Column E,Was Material Ever Previously Lead?],G2772,Table15[Customer-Owned Portion],O2772),Table15[Unique ID],0),0)))</f>
        <v>Non-lead</v>
      </c>
      <c r="X2772"/>
    </row>
    <row r="2773" spans="2:24" ht="30" x14ac:dyDescent="0.25">
      <c r="B2773" s="146">
        <v>26366718</v>
      </c>
      <c r="C2773" s="31" t="s">
        <v>3103</v>
      </c>
      <c r="D2773" s="31">
        <v>2994</v>
      </c>
      <c r="E2773" s="44" t="s">
        <v>43</v>
      </c>
      <c r="F2773" s="43" t="s">
        <v>34</v>
      </c>
      <c r="G2773" s="84" t="s">
        <v>34</v>
      </c>
      <c r="H2773" s="31" t="s">
        <v>3177</v>
      </c>
      <c r="I2773" s="31"/>
      <c r="J2773" s="84" t="s">
        <v>106</v>
      </c>
      <c r="K2773" s="31" t="s">
        <v>36</v>
      </c>
      <c r="L2773" s="31" t="s">
        <v>95</v>
      </c>
      <c r="M2773" s="169">
        <v>45516</v>
      </c>
      <c r="N2773" s="148"/>
      <c r="O2773" s="106" t="s">
        <v>43</v>
      </c>
      <c r="P2773" s="43" t="s">
        <v>3178</v>
      </c>
      <c r="Q2773" s="31"/>
      <c r="R2773" s="84" t="s">
        <v>106</v>
      </c>
      <c r="S2773" s="31" t="s">
        <v>36</v>
      </c>
      <c r="T2773" s="31" t="s">
        <v>95</v>
      </c>
      <c r="U2773" s="169">
        <v>45516</v>
      </c>
      <c r="V2773" s="150"/>
      <c r="W2773" s="141" t="str" cm="1">
        <f t="array" ref="W2773">IF(SUM(LEN(B2773:V2773))=0,"",IF(OR(OR(ISBLANK(F2773),SUM(LEN(C2773),LEN(D2773))=0),AND(NOT(E2773="Unknown"),ISBLANK(J2773)),AND(NOT(O2773="Unknown"),ISBLANK(R2773))),"Missing Information", INDEX(Table15[Entire Service Line Classification], MATCH(SUMIFS(Table15[Unique ID],Table15[System-Owned Portion],E2773,Table15[If Material Anything Other than "Lead" in Column E,Was Material Ever Previously Lead?],G2773,Table15[Customer-Owned Portion],O2773),Table15[Unique ID],0),0)))</f>
        <v>Non-lead</v>
      </c>
      <c r="X2773"/>
    </row>
    <row r="2774" spans="2:24" ht="30" x14ac:dyDescent="0.25">
      <c r="B2774" s="146">
        <v>26366600</v>
      </c>
      <c r="C2774" s="31" t="s">
        <v>3104</v>
      </c>
      <c r="D2774" s="31">
        <v>2995</v>
      </c>
      <c r="E2774" s="44" t="s">
        <v>43</v>
      </c>
      <c r="F2774" s="43" t="s">
        <v>34</v>
      </c>
      <c r="G2774" s="84" t="s">
        <v>34</v>
      </c>
      <c r="H2774" s="31" t="s">
        <v>3177</v>
      </c>
      <c r="I2774" s="31"/>
      <c r="J2774" s="84" t="s">
        <v>106</v>
      </c>
      <c r="K2774" s="31" t="s">
        <v>36</v>
      </c>
      <c r="L2774" s="31" t="s">
        <v>95</v>
      </c>
      <c r="M2774" s="169">
        <v>45516</v>
      </c>
      <c r="N2774" s="148"/>
      <c r="O2774" s="106" t="s">
        <v>42</v>
      </c>
      <c r="P2774" s="43" t="s">
        <v>3178</v>
      </c>
      <c r="Q2774" s="31"/>
      <c r="R2774" s="84" t="s">
        <v>106</v>
      </c>
      <c r="S2774" s="31" t="s">
        <v>36</v>
      </c>
      <c r="T2774" s="31" t="s">
        <v>95</v>
      </c>
      <c r="U2774" s="169">
        <v>45516</v>
      </c>
      <c r="V2774" s="150"/>
      <c r="W2774" s="141" t="str" cm="1">
        <f t="array" ref="W2774">IF(SUM(LEN(B2774:V2774))=0,"",IF(OR(OR(ISBLANK(F2774),SUM(LEN(C2774),LEN(D2774))=0),AND(NOT(E2774="Unknown"),ISBLANK(J2774)),AND(NOT(O2774="Unknown"),ISBLANK(R2774))),"Missing Information", INDEX(Table15[Entire Service Line Classification], MATCH(SUMIFS(Table15[Unique ID],Table15[System-Owned Portion],E2774,Table15[If Material Anything Other than "Lead" in Column E,Was Material Ever Previously Lead?],G2774,Table15[Customer-Owned Portion],O2774),Table15[Unique ID],0),0)))</f>
        <v>Non-lead</v>
      </c>
      <c r="X2774"/>
    </row>
    <row r="2775" spans="2:24" ht="30" x14ac:dyDescent="0.25">
      <c r="B2775" s="146">
        <v>26366113</v>
      </c>
      <c r="C2775" s="31" t="s">
        <v>3105</v>
      </c>
      <c r="D2775" s="31">
        <v>2996</v>
      </c>
      <c r="E2775" s="44" t="s">
        <v>43</v>
      </c>
      <c r="F2775" s="43" t="s">
        <v>34</v>
      </c>
      <c r="G2775" s="84" t="s">
        <v>34</v>
      </c>
      <c r="H2775" s="31" t="s">
        <v>3177</v>
      </c>
      <c r="I2775" s="31"/>
      <c r="J2775" s="84" t="s">
        <v>106</v>
      </c>
      <c r="K2775" s="31" t="s">
        <v>36</v>
      </c>
      <c r="L2775" s="31" t="s">
        <v>95</v>
      </c>
      <c r="M2775" s="169">
        <v>45516</v>
      </c>
      <c r="N2775" s="148"/>
      <c r="O2775" s="106" t="s">
        <v>43</v>
      </c>
      <c r="P2775" s="43" t="s">
        <v>3178</v>
      </c>
      <c r="Q2775" s="31"/>
      <c r="R2775" s="84" t="s">
        <v>106</v>
      </c>
      <c r="S2775" s="31" t="s">
        <v>36</v>
      </c>
      <c r="T2775" s="31" t="s">
        <v>95</v>
      </c>
      <c r="U2775" s="169">
        <v>45516</v>
      </c>
      <c r="V2775" s="150"/>
      <c r="W2775" s="141" t="str" cm="1">
        <f t="array" ref="W2775">IF(SUM(LEN(B2775:V2775))=0,"",IF(OR(OR(ISBLANK(F2775),SUM(LEN(C2775),LEN(D2775))=0),AND(NOT(E2775="Unknown"),ISBLANK(J2775)),AND(NOT(O2775="Unknown"),ISBLANK(R2775))),"Missing Information", INDEX(Table15[Entire Service Line Classification], MATCH(SUMIFS(Table15[Unique ID],Table15[System-Owned Portion],E2775,Table15[If Material Anything Other than "Lead" in Column E,Was Material Ever Previously Lead?],G2775,Table15[Customer-Owned Portion],O2775),Table15[Unique ID],0),0)))</f>
        <v>Non-lead</v>
      </c>
      <c r="X2775"/>
    </row>
    <row r="2776" spans="2:24" ht="30" x14ac:dyDescent="0.25">
      <c r="B2776" s="146">
        <v>26366601</v>
      </c>
      <c r="C2776" s="31" t="s">
        <v>3106</v>
      </c>
      <c r="D2776" s="31">
        <v>2997</v>
      </c>
      <c r="E2776" s="44" t="s">
        <v>43</v>
      </c>
      <c r="F2776" s="43" t="s">
        <v>34</v>
      </c>
      <c r="G2776" s="84" t="s">
        <v>34</v>
      </c>
      <c r="H2776" s="31" t="s">
        <v>3177</v>
      </c>
      <c r="I2776" s="31"/>
      <c r="J2776" s="84" t="s">
        <v>106</v>
      </c>
      <c r="K2776" s="31" t="s">
        <v>36</v>
      </c>
      <c r="L2776" s="31" t="s">
        <v>95</v>
      </c>
      <c r="M2776" s="169">
        <v>45516</v>
      </c>
      <c r="N2776" s="148"/>
      <c r="O2776" s="106" t="s">
        <v>43</v>
      </c>
      <c r="P2776" s="43" t="s">
        <v>3178</v>
      </c>
      <c r="Q2776" s="31"/>
      <c r="R2776" s="84" t="s">
        <v>106</v>
      </c>
      <c r="S2776" s="31" t="s">
        <v>36</v>
      </c>
      <c r="T2776" s="31" t="s">
        <v>95</v>
      </c>
      <c r="U2776" s="169">
        <v>45516</v>
      </c>
      <c r="V2776" s="150"/>
      <c r="W2776" s="141" t="str" cm="1">
        <f t="array" ref="W2776">IF(SUM(LEN(B2776:V2776))=0,"",IF(OR(OR(ISBLANK(F2776),SUM(LEN(C2776),LEN(D2776))=0),AND(NOT(E2776="Unknown"),ISBLANK(J2776)),AND(NOT(O2776="Unknown"),ISBLANK(R2776))),"Missing Information", INDEX(Table15[Entire Service Line Classification], MATCH(SUMIFS(Table15[Unique ID],Table15[System-Owned Portion],E2776,Table15[If Material Anything Other than "Lead" in Column E,Was Material Ever Previously Lead?],G2776,Table15[Customer-Owned Portion],O2776),Table15[Unique ID],0),0)))</f>
        <v>Non-lead</v>
      </c>
      <c r="X2776"/>
    </row>
    <row r="2777" spans="2:24" ht="30" x14ac:dyDescent="0.25">
      <c r="B2777" s="146">
        <v>26366597</v>
      </c>
      <c r="C2777" s="31" t="s">
        <v>3107</v>
      </c>
      <c r="D2777" s="31">
        <v>2998</v>
      </c>
      <c r="E2777" s="44" t="s">
        <v>43</v>
      </c>
      <c r="F2777" s="43" t="s">
        <v>34</v>
      </c>
      <c r="G2777" s="84" t="s">
        <v>34</v>
      </c>
      <c r="H2777" s="31" t="s">
        <v>3177</v>
      </c>
      <c r="I2777" s="31"/>
      <c r="J2777" s="84" t="s">
        <v>106</v>
      </c>
      <c r="K2777" s="31" t="s">
        <v>36</v>
      </c>
      <c r="L2777" s="31" t="s">
        <v>95</v>
      </c>
      <c r="M2777" s="169">
        <v>45516</v>
      </c>
      <c r="N2777" s="148"/>
      <c r="O2777" s="106" t="s">
        <v>43</v>
      </c>
      <c r="P2777" s="43" t="s">
        <v>3178</v>
      </c>
      <c r="Q2777" s="31"/>
      <c r="R2777" s="84" t="s">
        <v>106</v>
      </c>
      <c r="S2777" s="31" t="s">
        <v>36</v>
      </c>
      <c r="T2777" s="31" t="s">
        <v>95</v>
      </c>
      <c r="U2777" s="169">
        <v>45516</v>
      </c>
      <c r="V2777" s="150"/>
      <c r="W2777" s="141" t="str" cm="1">
        <f t="array" ref="W2777">IF(SUM(LEN(B2777:V2777))=0,"",IF(OR(OR(ISBLANK(F2777),SUM(LEN(C2777),LEN(D2777))=0),AND(NOT(E2777="Unknown"),ISBLANK(J2777)),AND(NOT(O2777="Unknown"),ISBLANK(R2777))),"Missing Information", INDEX(Table15[Entire Service Line Classification], MATCH(SUMIFS(Table15[Unique ID],Table15[System-Owned Portion],E2777,Table15[If Material Anything Other than "Lead" in Column E,Was Material Ever Previously Lead?],G2777,Table15[Customer-Owned Portion],O2777),Table15[Unique ID],0),0)))</f>
        <v>Non-lead</v>
      </c>
      <c r="X2777"/>
    </row>
    <row r="2778" spans="2:24" ht="30" x14ac:dyDescent="0.25">
      <c r="B2778" s="146">
        <v>26366604</v>
      </c>
      <c r="C2778" s="31" t="s">
        <v>3108</v>
      </c>
      <c r="D2778" s="31">
        <v>2999</v>
      </c>
      <c r="E2778" s="44" t="s">
        <v>43</v>
      </c>
      <c r="F2778" s="43" t="s">
        <v>34</v>
      </c>
      <c r="G2778" s="84" t="s">
        <v>34</v>
      </c>
      <c r="H2778" s="31" t="s">
        <v>3177</v>
      </c>
      <c r="I2778" s="31"/>
      <c r="J2778" s="84" t="s">
        <v>106</v>
      </c>
      <c r="K2778" s="31" t="s">
        <v>36</v>
      </c>
      <c r="L2778" s="31" t="s">
        <v>95</v>
      </c>
      <c r="M2778" s="169">
        <v>45516</v>
      </c>
      <c r="N2778" s="148"/>
      <c r="O2778" s="106" t="s">
        <v>42</v>
      </c>
      <c r="P2778" s="43" t="s">
        <v>3178</v>
      </c>
      <c r="Q2778" s="31"/>
      <c r="R2778" s="84" t="s">
        <v>106</v>
      </c>
      <c r="S2778" s="31" t="s">
        <v>36</v>
      </c>
      <c r="T2778" s="31" t="s">
        <v>95</v>
      </c>
      <c r="U2778" s="169">
        <v>45516</v>
      </c>
      <c r="V2778" s="150"/>
      <c r="W2778" s="141" t="str" cm="1">
        <f t="array" ref="W2778">IF(SUM(LEN(B2778:V2778))=0,"",IF(OR(OR(ISBLANK(F2778),SUM(LEN(C2778),LEN(D2778))=0),AND(NOT(E2778="Unknown"),ISBLANK(J2778)),AND(NOT(O2778="Unknown"),ISBLANK(R2778))),"Missing Information", INDEX(Table15[Entire Service Line Classification], MATCH(SUMIFS(Table15[Unique ID],Table15[System-Owned Portion],E2778,Table15[If Material Anything Other than "Lead" in Column E,Was Material Ever Previously Lead?],G2778,Table15[Customer-Owned Portion],O2778),Table15[Unique ID],0),0)))</f>
        <v>Non-lead</v>
      </c>
      <c r="X2778"/>
    </row>
    <row r="2779" spans="2:24" ht="30" x14ac:dyDescent="0.25">
      <c r="B2779" s="146">
        <v>26366574</v>
      </c>
      <c r="C2779" s="31" t="s">
        <v>3109</v>
      </c>
      <c r="D2779" s="31">
        <v>3000</v>
      </c>
      <c r="E2779" s="44" t="s">
        <v>43</v>
      </c>
      <c r="F2779" s="43" t="s">
        <v>34</v>
      </c>
      <c r="G2779" s="84" t="s">
        <v>34</v>
      </c>
      <c r="H2779" s="31" t="s">
        <v>3177</v>
      </c>
      <c r="I2779" s="31"/>
      <c r="J2779" s="84" t="s">
        <v>106</v>
      </c>
      <c r="K2779" s="31" t="s">
        <v>36</v>
      </c>
      <c r="L2779" s="31" t="s">
        <v>95</v>
      </c>
      <c r="M2779" s="169">
        <v>45516</v>
      </c>
      <c r="N2779" s="148"/>
      <c r="O2779" s="106" t="s">
        <v>43</v>
      </c>
      <c r="P2779" s="43" t="s">
        <v>3178</v>
      </c>
      <c r="Q2779" s="31"/>
      <c r="R2779" s="84" t="s">
        <v>106</v>
      </c>
      <c r="S2779" s="31" t="s">
        <v>36</v>
      </c>
      <c r="T2779" s="31" t="s">
        <v>95</v>
      </c>
      <c r="U2779" s="169">
        <v>45516</v>
      </c>
      <c r="V2779" s="150"/>
      <c r="W2779" s="141" t="str" cm="1">
        <f t="array" ref="W2779">IF(SUM(LEN(B2779:V2779))=0,"",IF(OR(OR(ISBLANK(F2779),SUM(LEN(C2779),LEN(D2779))=0),AND(NOT(E2779="Unknown"),ISBLANK(J2779)),AND(NOT(O2779="Unknown"),ISBLANK(R2779))),"Missing Information", INDEX(Table15[Entire Service Line Classification], MATCH(SUMIFS(Table15[Unique ID],Table15[System-Owned Portion],E2779,Table15[If Material Anything Other than "Lead" in Column E,Was Material Ever Previously Lead?],G2779,Table15[Customer-Owned Portion],O2779),Table15[Unique ID],0),0)))</f>
        <v>Non-lead</v>
      </c>
      <c r="X2779"/>
    </row>
    <row r="2780" spans="2:24" ht="30" x14ac:dyDescent="0.25">
      <c r="B2780" s="146">
        <v>26366581</v>
      </c>
      <c r="C2780" s="31" t="s">
        <v>3110</v>
      </c>
      <c r="D2780" s="31">
        <v>3001</v>
      </c>
      <c r="E2780" s="44" t="s">
        <v>43</v>
      </c>
      <c r="F2780" s="43" t="s">
        <v>34</v>
      </c>
      <c r="G2780" s="84" t="s">
        <v>34</v>
      </c>
      <c r="H2780" s="31" t="s">
        <v>3177</v>
      </c>
      <c r="I2780" s="31"/>
      <c r="J2780" s="84" t="s">
        <v>106</v>
      </c>
      <c r="K2780" s="31" t="s">
        <v>36</v>
      </c>
      <c r="L2780" s="31" t="s">
        <v>95</v>
      </c>
      <c r="M2780" s="169">
        <v>45516</v>
      </c>
      <c r="N2780" s="148"/>
      <c r="O2780" s="106" t="s">
        <v>43</v>
      </c>
      <c r="P2780" s="43" t="s">
        <v>3178</v>
      </c>
      <c r="Q2780" s="31"/>
      <c r="R2780" s="84" t="s">
        <v>106</v>
      </c>
      <c r="S2780" s="31" t="s">
        <v>36</v>
      </c>
      <c r="T2780" s="31" t="s">
        <v>95</v>
      </c>
      <c r="U2780" s="169">
        <v>45516</v>
      </c>
      <c r="V2780" s="150"/>
      <c r="W2780" s="141" t="str" cm="1">
        <f t="array" ref="W2780">IF(SUM(LEN(B2780:V2780))=0,"",IF(OR(OR(ISBLANK(F2780),SUM(LEN(C2780),LEN(D2780))=0),AND(NOT(E2780="Unknown"),ISBLANK(J2780)),AND(NOT(O2780="Unknown"),ISBLANK(R2780))),"Missing Information", INDEX(Table15[Entire Service Line Classification], MATCH(SUMIFS(Table15[Unique ID],Table15[System-Owned Portion],E2780,Table15[If Material Anything Other than "Lead" in Column E,Was Material Ever Previously Lead?],G2780,Table15[Customer-Owned Portion],O2780),Table15[Unique ID],0),0)))</f>
        <v>Non-lead</v>
      </c>
      <c r="X2780"/>
    </row>
    <row r="2781" spans="2:24" ht="30" x14ac:dyDescent="0.25">
      <c r="B2781" s="146">
        <v>26366111</v>
      </c>
      <c r="C2781" s="31" t="s">
        <v>3111</v>
      </c>
      <c r="D2781" s="31">
        <v>3002</v>
      </c>
      <c r="E2781" s="44" t="s">
        <v>43</v>
      </c>
      <c r="F2781" s="43" t="s">
        <v>34</v>
      </c>
      <c r="G2781" s="84" t="s">
        <v>34</v>
      </c>
      <c r="H2781" s="31" t="s">
        <v>3177</v>
      </c>
      <c r="I2781" s="31"/>
      <c r="J2781" s="84" t="s">
        <v>106</v>
      </c>
      <c r="K2781" s="31" t="s">
        <v>36</v>
      </c>
      <c r="L2781" s="31" t="s">
        <v>95</v>
      </c>
      <c r="M2781" s="169">
        <v>45516</v>
      </c>
      <c r="N2781" s="148"/>
      <c r="O2781" s="106" t="s">
        <v>43</v>
      </c>
      <c r="P2781" s="43" t="s">
        <v>3178</v>
      </c>
      <c r="Q2781" s="31"/>
      <c r="R2781" s="84" t="s">
        <v>106</v>
      </c>
      <c r="S2781" s="31" t="s">
        <v>36</v>
      </c>
      <c r="T2781" s="31" t="s">
        <v>95</v>
      </c>
      <c r="U2781" s="169">
        <v>45516</v>
      </c>
      <c r="V2781" s="150"/>
      <c r="W2781" s="141" t="str" cm="1">
        <f t="array" ref="W2781">IF(SUM(LEN(B2781:V2781))=0,"",IF(OR(OR(ISBLANK(F2781),SUM(LEN(C2781),LEN(D2781))=0),AND(NOT(E2781="Unknown"),ISBLANK(J2781)),AND(NOT(O2781="Unknown"),ISBLANK(R2781))),"Missing Information", INDEX(Table15[Entire Service Line Classification], MATCH(SUMIFS(Table15[Unique ID],Table15[System-Owned Portion],E2781,Table15[If Material Anything Other than "Lead" in Column E,Was Material Ever Previously Lead?],G2781,Table15[Customer-Owned Portion],O2781),Table15[Unique ID],0),0)))</f>
        <v>Non-lead</v>
      </c>
      <c r="X2781"/>
    </row>
    <row r="2782" spans="2:24" ht="30" x14ac:dyDescent="0.25">
      <c r="B2782" s="146">
        <v>26365394</v>
      </c>
      <c r="C2782" s="31" t="s">
        <v>3112</v>
      </c>
      <c r="D2782" s="31">
        <v>3003</v>
      </c>
      <c r="E2782" s="44" t="s">
        <v>43</v>
      </c>
      <c r="F2782" s="43" t="s">
        <v>34</v>
      </c>
      <c r="G2782" s="84" t="s">
        <v>34</v>
      </c>
      <c r="H2782" s="31" t="s">
        <v>3177</v>
      </c>
      <c r="I2782" s="31"/>
      <c r="J2782" s="84" t="s">
        <v>106</v>
      </c>
      <c r="K2782" s="31" t="s">
        <v>36</v>
      </c>
      <c r="L2782" s="31" t="s">
        <v>95</v>
      </c>
      <c r="M2782" s="169">
        <v>45516</v>
      </c>
      <c r="N2782" s="148"/>
      <c r="O2782" s="106" t="s">
        <v>43</v>
      </c>
      <c r="P2782" s="43" t="s">
        <v>3178</v>
      </c>
      <c r="Q2782" s="31"/>
      <c r="R2782" s="84" t="s">
        <v>106</v>
      </c>
      <c r="S2782" s="31" t="s">
        <v>36</v>
      </c>
      <c r="T2782" s="31" t="s">
        <v>95</v>
      </c>
      <c r="U2782" s="169">
        <v>45516</v>
      </c>
      <c r="V2782" s="150"/>
      <c r="W2782" s="141" t="str" cm="1">
        <f t="array" ref="W2782">IF(SUM(LEN(B2782:V2782))=0,"",IF(OR(OR(ISBLANK(F2782),SUM(LEN(C2782),LEN(D2782))=0),AND(NOT(E2782="Unknown"),ISBLANK(J2782)),AND(NOT(O2782="Unknown"),ISBLANK(R2782))),"Missing Information", INDEX(Table15[Entire Service Line Classification], MATCH(SUMIFS(Table15[Unique ID],Table15[System-Owned Portion],E2782,Table15[If Material Anything Other than "Lead" in Column E,Was Material Ever Previously Lead?],G2782,Table15[Customer-Owned Portion],O2782),Table15[Unique ID],0),0)))</f>
        <v>Non-lead</v>
      </c>
      <c r="X2782"/>
    </row>
    <row r="2783" spans="2:24" ht="30" x14ac:dyDescent="0.25">
      <c r="B2783" s="146">
        <v>26365716</v>
      </c>
      <c r="C2783" s="31" t="s">
        <v>3113</v>
      </c>
      <c r="D2783" s="31">
        <v>3004</v>
      </c>
      <c r="E2783" s="44" t="s">
        <v>43</v>
      </c>
      <c r="F2783" s="43" t="s">
        <v>34</v>
      </c>
      <c r="G2783" s="84" t="s">
        <v>34</v>
      </c>
      <c r="H2783" s="31" t="s">
        <v>3177</v>
      </c>
      <c r="I2783" s="31"/>
      <c r="J2783" s="84" t="s">
        <v>106</v>
      </c>
      <c r="K2783" s="31" t="s">
        <v>36</v>
      </c>
      <c r="L2783" s="31" t="s">
        <v>95</v>
      </c>
      <c r="M2783" s="169">
        <v>45516</v>
      </c>
      <c r="N2783" s="148"/>
      <c r="O2783" s="106" t="s">
        <v>43</v>
      </c>
      <c r="P2783" s="43" t="s">
        <v>3178</v>
      </c>
      <c r="Q2783" s="31"/>
      <c r="R2783" s="84" t="s">
        <v>106</v>
      </c>
      <c r="S2783" s="31" t="s">
        <v>36</v>
      </c>
      <c r="T2783" s="31" t="s">
        <v>95</v>
      </c>
      <c r="U2783" s="169">
        <v>45516</v>
      </c>
      <c r="V2783" s="150"/>
      <c r="W2783" s="141" t="str" cm="1">
        <f t="array" ref="W2783">IF(SUM(LEN(B2783:V2783))=0,"",IF(OR(OR(ISBLANK(F2783),SUM(LEN(C2783),LEN(D2783))=0),AND(NOT(E2783="Unknown"),ISBLANK(J2783)),AND(NOT(O2783="Unknown"),ISBLANK(R2783))),"Missing Information", INDEX(Table15[Entire Service Line Classification], MATCH(SUMIFS(Table15[Unique ID],Table15[System-Owned Portion],E2783,Table15[If Material Anything Other than "Lead" in Column E,Was Material Ever Previously Lead?],G2783,Table15[Customer-Owned Portion],O2783),Table15[Unique ID],0),0)))</f>
        <v>Non-lead</v>
      </c>
      <c r="X2783"/>
    </row>
    <row r="2784" spans="2:24" ht="30" x14ac:dyDescent="0.25">
      <c r="B2784" s="146">
        <v>26366582</v>
      </c>
      <c r="C2784" s="31" t="s">
        <v>3114</v>
      </c>
      <c r="D2784" s="31">
        <v>3005</v>
      </c>
      <c r="E2784" s="44" t="s">
        <v>43</v>
      </c>
      <c r="F2784" s="43" t="s">
        <v>34</v>
      </c>
      <c r="G2784" s="84" t="s">
        <v>34</v>
      </c>
      <c r="H2784" s="31" t="s">
        <v>3177</v>
      </c>
      <c r="I2784" s="31"/>
      <c r="J2784" s="84" t="s">
        <v>106</v>
      </c>
      <c r="K2784" s="31" t="s">
        <v>36</v>
      </c>
      <c r="L2784" s="31" t="s">
        <v>95</v>
      </c>
      <c r="M2784" s="169">
        <v>45516</v>
      </c>
      <c r="N2784" s="148"/>
      <c r="O2784" s="106" t="s">
        <v>43</v>
      </c>
      <c r="P2784" s="43" t="s">
        <v>3178</v>
      </c>
      <c r="Q2784" s="31"/>
      <c r="R2784" s="84" t="s">
        <v>106</v>
      </c>
      <c r="S2784" s="31" t="s">
        <v>36</v>
      </c>
      <c r="T2784" s="31" t="s">
        <v>95</v>
      </c>
      <c r="U2784" s="169">
        <v>45516</v>
      </c>
      <c r="V2784" s="150"/>
      <c r="W2784" s="141" t="str" cm="1">
        <f t="array" ref="W2784">IF(SUM(LEN(B2784:V2784))=0,"",IF(OR(OR(ISBLANK(F2784),SUM(LEN(C2784),LEN(D2784))=0),AND(NOT(E2784="Unknown"),ISBLANK(J2784)),AND(NOT(O2784="Unknown"),ISBLANK(R2784))),"Missing Information", INDEX(Table15[Entire Service Line Classification], MATCH(SUMIFS(Table15[Unique ID],Table15[System-Owned Portion],E2784,Table15[If Material Anything Other than "Lead" in Column E,Was Material Ever Previously Lead?],G2784,Table15[Customer-Owned Portion],O2784),Table15[Unique ID],0),0)))</f>
        <v>Non-lead</v>
      </c>
      <c r="X2784"/>
    </row>
    <row r="2785" spans="2:24" ht="30" x14ac:dyDescent="0.25">
      <c r="B2785" s="146">
        <v>26366602</v>
      </c>
      <c r="C2785" s="31" t="s">
        <v>3115</v>
      </c>
      <c r="D2785" s="31">
        <v>3006</v>
      </c>
      <c r="E2785" s="44" t="s">
        <v>43</v>
      </c>
      <c r="F2785" s="43" t="s">
        <v>34</v>
      </c>
      <c r="G2785" s="84" t="s">
        <v>34</v>
      </c>
      <c r="H2785" s="31" t="s">
        <v>3177</v>
      </c>
      <c r="I2785" s="31"/>
      <c r="J2785" s="84" t="s">
        <v>106</v>
      </c>
      <c r="K2785" s="31" t="s">
        <v>36</v>
      </c>
      <c r="L2785" s="31" t="s">
        <v>95</v>
      </c>
      <c r="M2785" s="169">
        <v>45516</v>
      </c>
      <c r="N2785" s="148"/>
      <c r="O2785" s="106" t="s">
        <v>43</v>
      </c>
      <c r="P2785" s="43" t="s">
        <v>3178</v>
      </c>
      <c r="Q2785" s="31"/>
      <c r="R2785" s="84" t="s">
        <v>106</v>
      </c>
      <c r="S2785" s="31" t="s">
        <v>36</v>
      </c>
      <c r="T2785" s="31" t="s">
        <v>95</v>
      </c>
      <c r="U2785" s="169">
        <v>45516</v>
      </c>
      <c r="V2785" s="150"/>
      <c r="W2785" s="141" t="str" cm="1">
        <f t="array" ref="W2785">IF(SUM(LEN(B2785:V2785))=0,"",IF(OR(OR(ISBLANK(F2785),SUM(LEN(C2785),LEN(D2785))=0),AND(NOT(E2785="Unknown"),ISBLANK(J2785)),AND(NOT(O2785="Unknown"),ISBLANK(R2785))),"Missing Information", INDEX(Table15[Entire Service Line Classification], MATCH(SUMIFS(Table15[Unique ID],Table15[System-Owned Portion],E2785,Table15[If Material Anything Other than "Lead" in Column E,Was Material Ever Previously Lead?],G2785,Table15[Customer-Owned Portion],O2785),Table15[Unique ID],0),0)))</f>
        <v>Non-lead</v>
      </c>
      <c r="X2785"/>
    </row>
    <row r="2786" spans="2:24" ht="30" x14ac:dyDescent="0.25">
      <c r="B2786" s="146">
        <v>26359235</v>
      </c>
      <c r="C2786" s="31" t="s">
        <v>3116</v>
      </c>
      <c r="D2786" s="31">
        <v>300601</v>
      </c>
      <c r="E2786" s="44" t="s">
        <v>43</v>
      </c>
      <c r="F2786" s="43" t="s">
        <v>34</v>
      </c>
      <c r="G2786" s="84" t="s">
        <v>34</v>
      </c>
      <c r="H2786" s="31" t="s">
        <v>3177</v>
      </c>
      <c r="I2786" s="31"/>
      <c r="J2786" s="84" t="s">
        <v>106</v>
      </c>
      <c r="K2786" s="31" t="s">
        <v>36</v>
      </c>
      <c r="L2786" s="31" t="s">
        <v>95</v>
      </c>
      <c r="M2786" s="169">
        <v>45516</v>
      </c>
      <c r="N2786" s="148"/>
      <c r="O2786" s="106" t="s">
        <v>42</v>
      </c>
      <c r="P2786" s="43" t="s">
        <v>3178</v>
      </c>
      <c r="Q2786" s="31"/>
      <c r="R2786" s="84" t="s">
        <v>106</v>
      </c>
      <c r="S2786" s="31" t="s">
        <v>36</v>
      </c>
      <c r="T2786" s="31" t="s">
        <v>95</v>
      </c>
      <c r="U2786" s="169">
        <v>45516</v>
      </c>
      <c r="V2786" s="150"/>
      <c r="W2786" s="141" t="str" cm="1">
        <f t="array" ref="W2786">IF(SUM(LEN(B2786:V2786))=0,"",IF(OR(OR(ISBLANK(F2786),SUM(LEN(C2786),LEN(D2786))=0),AND(NOT(E2786="Unknown"),ISBLANK(J2786)),AND(NOT(O2786="Unknown"),ISBLANK(R2786))),"Missing Information", INDEX(Table15[Entire Service Line Classification], MATCH(SUMIFS(Table15[Unique ID],Table15[System-Owned Portion],E2786,Table15[If Material Anything Other than "Lead" in Column E,Was Material Ever Previously Lead?],G2786,Table15[Customer-Owned Portion],O2786),Table15[Unique ID],0),0)))</f>
        <v>Non-lead</v>
      </c>
      <c r="X2786"/>
    </row>
    <row r="2787" spans="2:24" ht="30" x14ac:dyDescent="0.25">
      <c r="B2787" s="146">
        <v>26359219</v>
      </c>
      <c r="C2787" s="31" t="s">
        <v>3117</v>
      </c>
      <c r="D2787" s="31">
        <v>300602</v>
      </c>
      <c r="E2787" s="44" t="s">
        <v>43</v>
      </c>
      <c r="F2787" s="43" t="s">
        <v>34</v>
      </c>
      <c r="G2787" s="84" t="s">
        <v>34</v>
      </c>
      <c r="H2787" s="31" t="s">
        <v>3177</v>
      </c>
      <c r="I2787" s="31"/>
      <c r="J2787" s="84" t="s">
        <v>106</v>
      </c>
      <c r="K2787" s="31" t="s">
        <v>36</v>
      </c>
      <c r="L2787" s="31" t="s">
        <v>95</v>
      </c>
      <c r="M2787" s="169">
        <v>45516</v>
      </c>
      <c r="N2787" s="148"/>
      <c r="O2787" s="106" t="s">
        <v>43</v>
      </c>
      <c r="P2787" s="43" t="s">
        <v>3178</v>
      </c>
      <c r="Q2787" s="31"/>
      <c r="R2787" s="84" t="s">
        <v>106</v>
      </c>
      <c r="S2787" s="31" t="s">
        <v>36</v>
      </c>
      <c r="T2787" s="31" t="s">
        <v>95</v>
      </c>
      <c r="U2787" s="169">
        <v>45516</v>
      </c>
      <c r="V2787" s="150"/>
      <c r="W2787" s="141" t="str" cm="1">
        <f t="array" ref="W2787">IF(SUM(LEN(B2787:V2787))=0,"",IF(OR(OR(ISBLANK(F2787),SUM(LEN(C2787),LEN(D2787))=0),AND(NOT(E2787="Unknown"),ISBLANK(J2787)),AND(NOT(O2787="Unknown"),ISBLANK(R2787))),"Missing Information", INDEX(Table15[Entire Service Line Classification], MATCH(SUMIFS(Table15[Unique ID],Table15[System-Owned Portion],E2787,Table15[If Material Anything Other than "Lead" in Column E,Was Material Ever Previously Lead?],G2787,Table15[Customer-Owned Portion],O2787),Table15[Unique ID],0),0)))</f>
        <v>Non-lead</v>
      </c>
      <c r="X2787"/>
    </row>
    <row r="2788" spans="2:24" ht="30" x14ac:dyDescent="0.25">
      <c r="B2788" s="146">
        <v>26359198</v>
      </c>
      <c r="C2788" s="31" t="s">
        <v>3118</v>
      </c>
      <c r="D2788" s="31">
        <v>300603</v>
      </c>
      <c r="E2788" s="44" t="s">
        <v>43</v>
      </c>
      <c r="F2788" s="43" t="s">
        <v>34</v>
      </c>
      <c r="G2788" s="84" t="s">
        <v>34</v>
      </c>
      <c r="H2788" s="31" t="s">
        <v>3177</v>
      </c>
      <c r="I2788" s="31"/>
      <c r="J2788" s="84" t="s">
        <v>106</v>
      </c>
      <c r="K2788" s="31" t="s">
        <v>36</v>
      </c>
      <c r="L2788" s="31" t="s">
        <v>95</v>
      </c>
      <c r="M2788" s="169">
        <v>45516</v>
      </c>
      <c r="N2788" s="148"/>
      <c r="O2788" s="106" t="s">
        <v>43</v>
      </c>
      <c r="P2788" s="43" t="s">
        <v>3178</v>
      </c>
      <c r="Q2788" s="31"/>
      <c r="R2788" s="84" t="s">
        <v>106</v>
      </c>
      <c r="S2788" s="31" t="s">
        <v>36</v>
      </c>
      <c r="T2788" s="31" t="s">
        <v>95</v>
      </c>
      <c r="U2788" s="169">
        <v>45516</v>
      </c>
      <c r="V2788" s="150"/>
      <c r="W2788" s="141" t="str" cm="1">
        <f t="array" ref="W2788">IF(SUM(LEN(B2788:V2788))=0,"",IF(OR(OR(ISBLANK(F2788),SUM(LEN(C2788),LEN(D2788))=0),AND(NOT(E2788="Unknown"),ISBLANK(J2788)),AND(NOT(O2788="Unknown"),ISBLANK(R2788))),"Missing Information", INDEX(Table15[Entire Service Line Classification], MATCH(SUMIFS(Table15[Unique ID],Table15[System-Owned Portion],E2788,Table15[If Material Anything Other than "Lead" in Column E,Was Material Ever Previously Lead?],G2788,Table15[Customer-Owned Portion],O2788),Table15[Unique ID],0),0)))</f>
        <v>Non-lead</v>
      </c>
      <c r="X2788"/>
    </row>
    <row r="2789" spans="2:24" ht="30" x14ac:dyDescent="0.25">
      <c r="B2789" s="146">
        <v>77124424</v>
      </c>
      <c r="C2789" s="31" t="s">
        <v>3119</v>
      </c>
      <c r="D2789" s="31">
        <v>3007</v>
      </c>
      <c r="E2789" s="44" t="s">
        <v>43</v>
      </c>
      <c r="F2789" s="43" t="s">
        <v>34</v>
      </c>
      <c r="G2789" s="84" t="s">
        <v>34</v>
      </c>
      <c r="H2789" s="31" t="s">
        <v>3177</v>
      </c>
      <c r="I2789" s="31"/>
      <c r="J2789" s="84" t="s">
        <v>106</v>
      </c>
      <c r="K2789" s="31" t="s">
        <v>36</v>
      </c>
      <c r="L2789" s="31" t="s">
        <v>95</v>
      </c>
      <c r="M2789" s="169">
        <v>45516</v>
      </c>
      <c r="N2789" s="148"/>
      <c r="O2789" s="106" t="s">
        <v>43</v>
      </c>
      <c r="P2789" s="43" t="s">
        <v>3178</v>
      </c>
      <c r="Q2789" s="31"/>
      <c r="R2789" s="84" t="s">
        <v>106</v>
      </c>
      <c r="S2789" s="31" t="s">
        <v>36</v>
      </c>
      <c r="T2789" s="31" t="s">
        <v>95</v>
      </c>
      <c r="U2789" s="169">
        <v>45516</v>
      </c>
      <c r="V2789" s="150"/>
      <c r="W2789" s="141" t="str" cm="1">
        <f t="array" ref="W2789">IF(SUM(LEN(B2789:V2789))=0,"",IF(OR(OR(ISBLANK(F2789),SUM(LEN(C2789),LEN(D2789))=0),AND(NOT(E2789="Unknown"),ISBLANK(J2789)),AND(NOT(O2789="Unknown"),ISBLANK(R2789))),"Missing Information", INDEX(Table15[Entire Service Line Classification], MATCH(SUMIFS(Table15[Unique ID],Table15[System-Owned Portion],E2789,Table15[If Material Anything Other than "Lead" in Column E,Was Material Ever Previously Lead?],G2789,Table15[Customer-Owned Portion],O2789),Table15[Unique ID],0),0)))</f>
        <v>Non-lead</v>
      </c>
      <c r="X2789"/>
    </row>
    <row r="2790" spans="2:24" ht="30" x14ac:dyDescent="0.25">
      <c r="B2790" s="146">
        <v>26359263</v>
      </c>
      <c r="C2790" s="31" t="s">
        <v>3120</v>
      </c>
      <c r="D2790" s="31">
        <v>3010</v>
      </c>
      <c r="E2790" s="44" t="s">
        <v>43</v>
      </c>
      <c r="F2790" s="43" t="s">
        <v>34</v>
      </c>
      <c r="G2790" s="84" t="s">
        <v>34</v>
      </c>
      <c r="H2790" s="31" t="s">
        <v>3177</v>
      </c>
      <c r="I2790" s="31"/>
      <c r="J2790" s="84" t="s">
        <v>106</v>
      </c>
      <c r="K2790" s="31" t="s">
        <v>36</v>
      </c>
      <c r="L2790" s="31" t="s">
        <v>95</v>
      </c>
      <c r="M2790" s="169">
        <v>45516</v>
      </c>
      <c r="N2790" s="148"/>
      <c r="O2790" s="106" t="s">
        <v>43</v>
      </c>
      <c r="P2790" s="43" t="s">
        <v>3178</v>
      </c>
      <c r="Q2790" s="31"/>
      <c r="R2790" s="84" t="s">
        <v>106</v>
      </c>
      <c r="S2790" s="31" t="s">
        <v>36</v>
      </c>
      <c r="T2790" s="31" t="s">
        <v>95</v>
      </c>
      <c r="U2790" s="169">
        <v>45516</v>
      </c>
      <c r="V2790" s="150"/>
      <c r="W2790" s="141" t="str" cm="1">
        <f t="array" ref="W2790">IF(SUM(LEN(B2790:V2790))=0,"",IF(OR(OR(ISBLANK(F2790),SUM(LEN(C2790),LEN(D2790))=0),AND(NOT(E2790="Unknown"),ISBLANK(J2790)),AND(NOT(O2790="Unknown"),ISBLANK(R2790))),"Missing Information", INDEX(Table15[Entire Service Line Classification], MATCH(SUMIFS(Table15[Unique ID],Table15[System-Owned Portion],E2790,Table15[If Material Anything Other than "Lead" in Column E,Was Material Ever Previously Lead?],G2790,Table15[Customer-Owned Portion],O2790),Table15[Unique ID],0),0)))</f>
        <v>Non-lead</v>
      </c>
      <c r="X2790"/>
    </row>
    <row r="2791" spans="2:24" ht="30" x14ac:dyDescent="0.25">
      <c r="B2791" s="146">
        <v>26367277</v>
      </c>
      <c r="C2791" s="31" t="s">
        <v>3121</v>
      </c>
      <c r="D2791" s="31">
        <v>3011</v>
      </c>
      <c r="E2791" s="44" t="s">
        <v>43</v>
      </c>
      <c r="F2791" s="43" t="s">
        <v>34</v>
      </c>
      <c r="G2791" s="84" t="s">
        <v>34</v>
      </c>
      <c r="H2791" s="31" t="s">
        <v>3177</v>
      </c>
      <c r="I2791" s="31"/>
      <c r="J2791" s="84" t="s">
        <v>106</v>
      </c>
      <c r="K2791" s="31" t="s">
        <v>36</v>
      </c>
      <c r="L2791" s="31" t="s">
        <v>95</v>
      </c>
      <c r="M2791" s="169">
        <v>45516</v>
      </c>
      <c r="N2791" s="148"/>
      <c r="O2791" s="106" t="s">
        <v>43</v>
      </c>
      <c r="P2791" s="43" t="s">
        <v>3178</v>
      </c>
      <c r="Q2791" s="31"/>
      <c r="R2791" s="84" t="s">
        <v>106</v>
      </c>
      <c r="S2791" s="31" t="s">
        <v>36</v>
      </c>
      <c r="T2791" s="31" t="s">
        <v>95</v>
      </c>
      <c r="U2791" s="169">
        <v>45516</v>
      </c>
      <c r="V2791" s="150"/>
      <c r="W2791" s="141" t="str" cm="1">
        <f t="array" ref="W2791">IF(SUM(LEN(B2791:V2791))=0,"",IF(OR(OR(ISBLANK(F2791),SUM(LEN(C2791),LEN(D2791))=0),AND(NOT(E2791="Unknown"),ISBLANK(J2791)),AND(NOT(O2791="Unknown"),ISBLANK(R2791))),"Missing Information", INDEX(Table15[Entire Service Line Classification], MATCH(SUMIFS(Table15[Unique ID],Table15[System-Owned Portion],E2791,Table15[If Material Anything Other than "Lead" in Column E,Was Material Ever Previously Lead?],G2791,Table15[Customer-Owned Portion],O2791),Table15[Unique ID],0),0)))</f>
        <v>Non-lead</v>
      </c>
      <c r="X2791"/>
    </row>
    <row r="2792" spans="2:24" ht="30" x14ac:dyDescent="0.25">
      <c r="B2792" s="146">
        <v>26366652</v>
      </c>
      <c r="C2792" s="31" t="s">
        <v>3122</v>
      </c>
      <c r="D2792" s="31">
        <v>3012</v>
      </c>
      <c r="E2792" s="44" t="s">
        <v>43</v>
      </c>
      <c r="F2792" s="43" t="s">
        <v>34</v>
      </c>
      <c r="G2792" s="84" t="s">
        <v>34</v>
      </c>
      <c r="H2792" s="31" t="s">
        <v>3177</v>
      </c>
      <c r="I2792" s="31"/>
      <c r="J2792" s="84" t="s">
        <v>106</v>
      </c>
      <c r="K2792" s="31" t="s">
        <v>36</v>
      </c>
      <c r="L2792" s="31" t="s">
        <v>95</v>
      </c>
      <c r="M2792" s="169">
        <v>45516</v>
      </c>
      <c r="N2792" s="148"/>
      <c r="O2792" s="106" t="s">
        <v>43</v>
      </c>
      <c r="P2792" s="43" t="s">
        <v>3178</v>
      </c>
      <c r="Q2792" s="31"/>
      <c r="R2792" s="84" t="s">
        <v>106</v>
      </c>
      <c r="S2792" s="31" t="s">
        <v>36</v>
      </c>
      <c r="T2792" s="31" t="s">
        <v>95</v>
      </c>
      <c r="U2792" s="169">
        <v>45516</v>
      </c>
      <c r="V2792" s="150"/>
      <c r="W2792" s="141" t="str" cm="1">
        <f t="array" ref="W2792">IF(SUM(LEN(B2792:V2792))=0,"",IF(OR(OR(ISBLANK(F2792),SUM(LEN(C2792),LEN(D2792))=0),AND(NOT(E2792="Unknown"),ISBLANK(J2792)),AND(NOT(O2792="Unknown"),ISBLANK(R2792))),"Missing Information", INDEX(Table15[Entire Service Line Classification], MATCH(SUMIFS(Table15[Unique ID],Table15[System-Owned Portion],E2792,Table15[If Material Anything Other than "Lead" in Column E,Was Material Ever Previously Lead?],G2792,Table15[Customer-Owned Portion],O2792),Table15[Unique ID],0),0)))</f>
        <v>Non-lead</v>
      </c>
      <c r="X2792"/>
    </row>
    <row r="2793" spans="2:24" ht="30" x14ac:dyDescent="0.25">
      <c r="B2793" s="146">
        <v>26366572</v>
      </c>
      <c r="C2793" s="31" t="s">
        <v>3123</v>
      </c>
      <c r="D2793" s="31">
        <v>3013</v>
      </c>
      <c r="E2793" s="44" t="s">
        <v>43</v>
      </c>
      <c r="F2793" s="43" t="s">
        <v>34</v>
      </c>
      <c r="G2793" s="84" t="s">
        <v>34</v>
      </c>
      <c r="H2793" s="31" t="s">
        <v>3177</v>
      </c>
      <c r="I2793" s="31"/>
      <c r="J2793" s="84" t="s">
        <v>106</v>
      </c>
      <c r="K2793" s="31" t="s">
        <v>36</v>
      </c>
      <c r="L2793" s="31" t="s">
        <v>95</v>
      </c>
      <c r="M2793" s="169">
        <v>45516</v>
      </c>
      <c r="N2793" s="148"/>
      <c r="O2793" s="106" t="s">
        <v>43</v>
      </c>
      <c r="P2793" s="43" t="s">
        <v>3178</v>
      </c>
      <c r="Q2793" s="31"/>
      <c r="R2793" s="84" t="s">
        <v>106</v>
      </c>
      <c r="S2793" s="31" t="s">
        <v>36</v>
      </c>
      <c r="T2793" s="31" t="s">
        <v>95</v>
      </c>
      <c r="U2793" s="169">
        <v>45516</v>
      </c>
      <c r="V2793" s="150"/>
      <c r="W2793" s="141" t="str" cm="1">
        <f t="array" ref="W2793">IF(SUM(LEN(B2793:V2793))=0,"",IF(OR(OR(ISBLANK(F2793),SUM(LEN(C2793),LEN(D2793))=0),AND(NOT(E2793="Unknown"),ISBLANK(J2793)),AND(NOT(O2793="Unknown"),ISBLANK(R2793))),"Missing Information", INDEX(Table15[Entire Service Line Classification], MATCH(SUMIFS(Table15[Unique ID],Table15[System-Owned Portion],E2793,Table15[If Material Anything Other than "Lead" in Column E,Was Material Ever Previously Lead?],G2793,Table15[Customer-Owned Portion],O2793),Table15[Unique ID],0),0)))</f>
        <v>Non-lead</v>
      </c>
      <c r="X2793"/>
    </row>
    <row r="2794" spans="2:24" ht="30" x14ac:dyDescent="0.25">
      <c r="B2794" s="146">
        <v>26366648</v>
      </c>
      <c r="C2794" s="31" t="s">
        <v>3124</v>
      </c>
      <c r="D2794" s="31">
        <v>3014</v>
      </c>
      <c r="E2794" s="44" t="s">
        <v>43</v>
      </c>
      <c r="F2794" s="43" t="s">
        <v>34</v>
      </c>
      <c r="G2794" s="84" t="s">
        <v>34</v>
      </c>
      <c r="H2794" s="31" t="s">
        <v>3177</v>
      </c>
      <c r="I2794" s="31"/>
      <c r="J2794" s="84" t="s">
        <v>106</v>
      </c>
      <c r="K2794" s="31" t="s">
        <v>36</v>
      </c>
      <c r="L2794" s="31" t="s">
        <v>95</v>
      </c>
      <c r="M2794" s="169">
        <v>45516</v>
      </c>
      <c r="N2794" s="148"/>
      <c r="O2794" s="106" t="s">
        <v>43</v>
      </c>
      <c r="P2794" s="43" t="s">
        <v>3178</v>
      </c>
      <c r="Q2794" s="31"/>
      <c r="R2794" s="84" t="s">
        <v>106</v>
      </c>
      <c r="S2794" s="31" t="s">
        <v>36</v>
      </c>
      <c r="T2794" s="31" t="s">
        <v>95</v>
      </c>
      <c r="U2794" s="169">
        <v>45516</v>
      </c>
      <c r="V2794" s="150"/>
      <c r="W2794" s="141" t="str" cm="1">
        <f t="array" ref="W2794">IF(SUM(LEN(B2794:V2794))=0,"",IF(OR(OR(ISBLANK(F2794),SUM(LEN(C2794),LEN(D2794))=0),AND(NOT(E2794="Unknown"),ISBLANK(J2794)),AND(NOT(O2794="Unknown"),ISBLANK(R2794))),"Missing Information", INDEX(Table15[Entire Service Line Classification], MATCH(SUMIFS(Table15[Unique ID],Table15[System-Owned Portion],E2794,Table15[If Material Anything Other than "Lead" in Column E,Was Material Ever Previously Lead?],G2794,Table15[Customer-Owned Portion],O2794),Table15[Unique ID],0),0)))</f>
        <v>Non-lead</v>
      </c>
      <c r="X2794"/>
    </row>
    <row r="2795" spans="2:24" ht="30" x14ac:dyDescent="0.25">
      <c r="B2795" s="146">
        <v>26366151</v>
      </c>
      <c r="C2795" s="31" t="s">
        <v>3125</v>
      </c>
      <c r="D2795" s="31">
        <v>3015</v>
      </c>
      <c r="E2795" s="44" t="s">
        <v>43</v>
      </c>
      <c r="F2795" s="43" t="s">
        <v>34</v>
      </c>
      <c r="G2795" s="84" t="s">
        <v>34</v>
      </c>
      <c r="H2795" s="31" t="s">
        <v>3177</v>
      </c>
      <c r="I2795" s="31"/>
      <c r="J2795" s="84" t="s">
        <v>106</v>
      </c>
      <c r="K2795" s="31" t="s">
        <v>36</v>
      </c>
      <c r="L2795" s="31" t="s">
        <v>95</v>
      </c>
      <c r="M2795" s="169">
        <v>45516</v>
      </c>
      <c r="N2795" s="148"/>
      <c r="O2795" s="106" t="s">
        <v>43</v>
      </c>
      <c r="P2795" s="43" t="s">
        <v>3178</v>
      </c>
      <c r="Q2795" s="31"/>
      <c r="R2795" s="84" t="s">
        <v>106</v>
      </c>
      <c r="S2795" s="31" t="s">
        <v>36</v>
      </c>
      <c r="T2795" s="31" t="s">
        <v>95</v>
      </c>
      <c r="U2795" s="169">
        <v>45516</v>
      </c>
      <c r="V2795" s="150"/>
      <c r="W2795" s="141" t="str" cm="1">
        <f t="array" ref="W2795">IF(SUM(LEN(B2795:V2795))=0,"",IF(OR(OR(ISBLANK(F2795),SUM(LEN(C2795),LEN(D2795))=0),AND(NOT(E2795="Unknown"),ISBLANK(J2795)),AND(NOT(O2795="Unknown"),ISBLANK(R2795))),"Missing Information", INDEX(Table15[Entire Service Line Classification], MATCH(SUMIFS(Table15[Unique ID],Table15[System-Owned Portion],E2795,Table15[If Material Anything Other than "Lead" in Column E,Was Material Ever Previously Lead?],G2795,Table15[Customer-Owned Portion],O2795),Table15[Unique ID],0),0)))</f>
        <v>Non-lead</v>
      </c>
      <c r="X2795"/>
    </row>
    <row r="2796" spans="2:24" ht="30" x14ac:dyDescent="0.25">
      <c r="B2796" s="146">
        <v>26366647</v>
      </c>
      <c r="C2796" s="31" t="s">
        <v>3126</v>
      </c>
      <c r="D2796" s="31">
        <v>3016</v>
      </c>
      <c r="E2796" s="44" t="s">
        <v>43</v>
      </c>
      <c r="F2796" s="43" t="s">
        <v>34</v>
      </c>
      <c r="G2796" s="84" t="s">
        <v>34</v>
      </c>
      <c r="H2796" s="31" t="s">
        <v>3177</v>
      </c>
      <c r="I2796" s="31"/>
      <c r="J2796" s="84" t="s">
        <v>106</v>
      </c>
      <c r="K2796" s="31" t="s">
        <v>36</v>
      </c>
      <c r="L2796" s="31" t="s">
        <v>95</v>
      </c>
      <c r="M2796" s="169">
        <v>45516</v>
      </c>
      <c r="N2796" s="148"/>
      <c r="O2796" s="106" t="s">
        <v>43</v>
      </c>
      <c r="P2796" s="43" t="s">
        <v>3178</v>
      </c>
      <c r="Q2796" s="31"/>
      <c r="R2796" s="84" t="s">
        <v>106</v>
      </c>
      <c r="S2796" s="31" t="s">
        <v>36</v>
      </c>
      <c r="T2796" s="31" t="s">
        <v>95</v>
      </c>
      <c r="U2796" s="169">
        <v>45516</v>
      </c>
      <c r="V2796" s="150"/>
      <c r="W2796" s="141" t="str" cm="1">
        <f t="array" ref="W2796">IF(SUM(LEN(B2796:V2796))=0,"",IF(OR(OR(ISBLANK(F2796),SUM(LEN(C2796),LEN(D2796))=0),AND(NOT(E2796="Unknown"),ISBLANK(J2796)),AND(NOT(O2796="Unknown"),ISBLANK(R2796))),"Missing Information", INDEX(Table15[Entire Service Line Classification], MATCH(SUMIFS(Table15[Unique ID],Table15[System-Owned Portion],E2796,Table15[If Material Anything Other than "Lead" in Column E,Was Material Ever Previously Lead?],G2796,Table15[Customer-Owned Portion],O2796),Table15[Unique ID],0),0)))</f>
        <v>Non-lead</v>
      </c>
      <c r="X2796"/>
    </row>
    <row r="2797" spans="2:24" ht="30" x14ac:dyDescent="0.25">
      <c r="B2797" s="146">
        <v>26366651</v>
      </c>
      <c r="C2797" s="31" t="s">
        <v>3127</v>
      </c>
      <c r="D2797" s="31">
        <v>3017</v>
      </c>
      <c r="E2797" s="44" t="s">
        <v>43</v>
      </c>
      <c r="F2797" s="43" t="s">
        <v>34</v>
      </c>
      <c r="G2797" s="84" t="s">
        <v>34</v>
      </c>
      <c r="H2797" s="31" t="s">
        <v>3177</v>
      </c>
      <c r="I2797" s="31"/>
      <c r="J2797" s="84" t="s">
        <v>106</v>
      </c>
      <c r="K2797" s="31" t="s">
        <v>36</v>
      </c>
      <c r="L2797" s="31" t="s">
        <v>95</v>
      </c>
      <c r="M2797" s="169">
        <v>45516</v>
      </c>
      <c r="N2797" s="148"/>
      <c r="O2797" s="106" t="s">
        <v>43</v>
      </c>
      <c r="P2797" s="43" t="s">
        <v>3178</v>
      </c>
      <c r="Q2797" s="31"/>
      <c r="R2797" s="84" t="s">
        <v>106</v>
      </c>
      <c r="S2797" s="31" t="s">
        <v>36</v>
      </c>
      <c r="T2797" s="31" t="s">
        <v>95</v>
      </c>
      <c r="U2797" s="169">
        <v>45516</v>
      </c>
      <c r="V2797" s="150"/>
      <c r="W2797" s="141" t="str" cm="1">
        <f t="array" ref="W2797">IF(SUM(LEN(B2797:V2797))=0,"",IF(OR(OR(ISBLANK(F2797),SUM(LEN(C2797),LEN(D2797))=0),AND(NOT(E2797="Unknown"),ISBLANK(J2797)),AND(NOT(O2797="Unknown"),ISBLANK(R2797))),"Missing Information", INDEX(Table15[Entire Service Line Classification], MATCH(SUMIFS(Table15[Unique ID],Table15[System-Owned Portion],E2797,Table15[If Material Anything Other than "Lead" in Column E,Was Material Ever Previously Lead?],G2797,Table15[Customer-Owned Portion],O2797),Table15[Unique ID],0),0)))</f>
        <v>Non-lead</v>
      </c>
      <c r="X2797"/>
    </row>
    <row r="2798" spans="2:24" ht="30" x14ac:dyDescent="0.25">
      <c r="B2798" s="146">
        <v>26366650</v>
      </c>
      <c r="C2798" s="31" t="s">
        <v>3128</v>
      </c>
      <c r="D2798" s="31">
        <v>3018</v>
      </c>
      <c r="E2798" s="44" t="s">
        <v>43</v>
      </c>
      <c r="F2798" s="43" t="s">
        <v>34</v>
      </c>
      <c r="G2798" s="84" t="s">
        <v>34</v>
      </c>
      <c r="H2798" s="31" t="s">
        <v>3177</v>
      </c>
      <c r="I2798" s="31"/>
      <c r="J2798" s="84" t="s">
        <v>106</v>
      </c>
      <c r="K2798" s="31" t="s">
        <v>36</v>
      </c>
      <c r="L2798" s="31" t="s">
        <v>95</v>
      </c>
      <c r="M2798" s="169">
        <v>45516</v>
      </c>
      <c r="N2798" s="148"/>
      <c r="O2798" s="106" t="s">
        <v>43</v>
      </c>
      <c r="P2798" s="43" t="s">
        <v>3178</v>
      </c>
      <c r="Q2798" s="31"/>
      <c r="R2798" s="84" t="s">
        <v>106</v>
      </c>
      <c r="S2798" s="31" t="s">
        <v>36</v>
      </c>
      <c r="T2798" s="31" t="s">
        <v>95</v>
      </c>
      <c r="U2798" s="169">
        <v>45516</v>
      </c>
      <c r="V2798" s="150"/>
      <c r="W2798" s="141" t="str" cm="1">
        <f t="array" ref="W2798">IF(SUM(LEN(B2798:V2798))=0,"",IF(OR(OR(ISBLANK(F2798),SUM(LEN(C2798),LEN(D2798))=0),AND(NOT(E2798="Unknown"),ISBLANK(J2798)),AND(NOT(O2798="Unknown"),ISBLANK(R2798))),"Missing Information", INDEX(Table15[Entire Service Line Classification], MATCH(SUMIFS(Table15[Unique ID],Table15[System-Owned Portion],E2798,Table15[If Material Anything Other than "Lead" in Column E,Was Material Ever Previously Lead?],G2798,Table15[Customer-Owned Portion],O2798),Table15[Unique ID],0),0)))</f>
        <v>Non-lead</v>
      </c>
      <c r="X2798"/>
    </row>
    <row r="2799" spans="2:24" ht="30" x14ac:dyDescent="0.25">
      <c r="B2799" s="146">
        <v>26366649</v>
      </c>
      <c r="C2799" s="31" t="s">
        <v>3129</v>
      </c>
      <c r="D2799" s="31">
        <v>3019</v>
      </c>
      <c r="E2799" s="44" t="s">
        <v>43</v>
      </c>
      <c r="F2799" s="43" t="s">
        <v>34</v>
      </c>
      <c r="G2799" s="84" t="s">
        <v>34</v>
      </c>
      <c r="H2799" s="31" t="s">
        <v>3177</v>
      </c>
      <c r="I2799" s="31"/>
      <c r="J2799" s="84" t="s">
        <v>106</v>
      </c>
      <c r="K2799" s="31" t="s">
        <v>36</v>
      </c>
      <c r="L2799" s="31" t="s">
        <v>95</v>
      </c>
      <c r="M2799" s="169">
        <v>45516</v>
      </c>
      <c r="N2799" s="148"/>
      <c r="O2799" s="106" t="s">
        <v>43</v>
      </c>
      <c r="P2799" s="43" t="s">
        <v>3178</v>
      </c>
      <c r="Q2799" s="31"/>
      <c r="R2799" s="84" t="s">
        <v>106</v>
      </c>
      <c r="S2799" s="31" t="s">
        <v>36</v>
      </c>
      <c r="T2799" s="31" t="s">
        <v>95</v>
      </c>
      <c r="U2799" s="169">
        <v>45516</v>
      </c>
      <c r="V2799" s="150"/>
      <c r="W2799" s="141" t="str" cm="1">
        <f t="array" ref="W2799">IF(SUM(LEN(B2799:V2799))=0,"",IF(OR(OR(ISBLANK(F2799),SUM(LEN(C2799),LEN(D2799))=0),AND(NOT(E2799="Unknown"),ISBLANK(J2799)),AND(NOT(O2799="Unknown"),ISBLANK(R2799))),"Missing Information", INDEX(Table15[Entire Service Line Classification], MATCH(SUMIFS(Table15[Unique ID],Table15[System-Owned Portion],E2799,Table15[If Material Anything Other than "Lead" in Column E,Was Material Ever Previously Lead?],G2799,Table15[Customer-Owned Portion],O2799),Table15[Unique ID],0),0)))</f>
        <v>Non-lead</v>
      </c>
      <c r="X2799"/>
    </row>
    <row r="2800" spans="2:24" ht="30" x14ac:dyDescent="0.25">
      <c r="B2800" s="146">
        <v>26366595</v>
      </c>
      <c r="C2800" s="31" t="s">
        <v>3130</v>
      </c>
      <c r="D2800" s="31">
        <v>3020</v>
      </c>
      <c r="E2800" s="44" t="s">
        <v>43</v>
      </c>
      <c r="F2800" s="43" t="s">
        <v>34</v>
      </c>
      <c r="G2800" s="84" t="s">
        <v>34</v>
      </c>
      <c r="H2800" s="31" t="s">
        <v>3177</v>
      </c>
      <c r="I2800" s="31"/>
      <c r="J2800" s="84" t="s">
        <v>106</v>
      </c>
      <c r="K2800" s="31" t="s">
        <v>36</v>
      </c>
      <c r="L2800" s="31" t="s">
        <v>95</v>
      </c>
      <c r="M2800" s="169">
        <v>45516</v>
      </c>
      <c r="N2800" s="148"/>
      <c r="O2800" s="106" t="s">
        <v>43</v>
      </c>
      <c r="P2800" s="43" t="s">
        <v>3178</v>
      </c>
      <c r="Q2800" s="31"/>
      <c r="R2800" s="84" t="s">
        <v>106</v>
      </c>
      <c r="S2800" s="31" t="s">
        <v>36</v>
      </c>
      <c r="T2800" s="31" t="s">
        <v>95</v>
      </c>
      <c r="U2800" s="169">
        <v>45516</v>
      </c>
      <c r="V2800" s="150"/>
      <c r="W2800" s="141" t="str" cm="1">
        <f t="array" ref="W2800">IF(SUM(LEN(B2800:V2800))=0,"",IF(OR(OR(ISBLANK(F2800),SUM(LEN(C2800),LEN(D2800))=0),AND(NOT(E2800="Unknown"),ISBLANK(J2800)),AND(NOT(O2800="Unknown"),ISBLANK(R2800))),"Missing Information", INDEX(Table15[Entire Service Line Classification], MATCH(SUMIFS(Table15[Unique ID],Table15[System-Owned Portion],E2800,Table15[If Material Anything Other than "Lead" in Column E,Was Material Ever Previously Lead?],G2800,Table15[Customer-Owned Portion],O2800),Table15[Unique ID],0),0)))</f>
        <v>Non-lead</v>
      </c>
      <c r="X2800"/>
    </row>
    <row r="2801" spans="2:24" ht="30" x14ac:dyDescent="0.25">
      <c r="B2801" s="146">
        <v>26359209</v>
      </c>
      <c r="C2801" s="31" t="s">
        <v>3131</v>
      </c>
      <c r="D2801" s="31">
        <v>3021</v>
      </c>
      <c r="E2801" s="44" t="s">
        <v>43</v>
      </c>
      <c r="F2801" s="43" t="s">
        <v>34</v>
      </c>
      <c r="G2801" s="84" t="s">
        <v>34</v>
      </c>
      <c r="H2801" s="31" t="s">
        <v>3177</v>
      </c>
      <c r="I2801" s="31"/>
      <c r="J2801" s="84" t="s">
        <v>106</v>
      </c>
      <c r="K2801" s="31" t="s">
        <v>36</v>
      </c>
      <c r="L2801" s="31" t="s">
        <v>95</v>
      </c>
      <c r="M2801" s="169">
        <v>45516</v>
      </c>
      <c r="N2801" s="148"/>
      <c r="O2801" s="106" t="s">
        <v>43</v>
      </c>
      <c r="P2801" s="43" t="s">
        <v>3178</v>
      </c>
      <c r="Q2801" s="31"/>
      <c r="R2801" s="84" t="s">
        <v>106</v>
      </c>
      <c r="S2801" s="31" t="s">
        <v>36</v>
      </c>
      <c r="T2801" s="31" t="s">
        <v>95</v>
      </c>
      <c r="U2801" s="169">
        <v>45516</v>
      </c>
      <c r="V2801" s="150"/>
      <c r="W2801" s="141" t="str" cm="1">
        <f t="array" ref="W2801">IF(SUM(LEN(B2801:V2801))=0,"",IF(OR(OR(ISBLANK(F2801),SUM(LEN(C2801),LEN(D2801))=0),AND(NOT(E2801="Unknown"),ISBLANK(J2801)),AND(NOT(O2801="Unknown"),ISBLANK(R2801))),"Missing Information", INDEX(Table15[Entire Service Line Classification], MATCH(SUMIFS(Table15[Unique ID],Table15[System-Owned Portion],E2801,Table15[If Material Anything Other than "Lead" in Column E,Was Material Ever Previously Lead?],G2801,Table15[Customer-Owned Portion],O2801),Table15[Unique ID],0),0)))</f>
        <v>Non-lead</v>
      </c>
      <c r="X2801"/>
    </row>
    <row r="2802" spans="2:24" ht="30" x14ac:dyDescent="0.25">
      <c r="B2802" s="146">
        <v>26366589</v>
      </c>
      <c r="C2802" s="31" t="s">
        <v>3132</v>
      </c>
      <c r="D2802" s="31">
        <v>3022</v>
      </c>
      <c r="E2802" s="44" t="s">
        <v>43</v>
      </c>
      <c r="F2802" s="43" t="s">
        <v>34</v>
      </c>
      <c r="G2802" s="84" t="s">
        <v>34</v>
      </c>
      <c r="H2802" s="31" t="s">
        <v>3177</v>
      </c>
      <c r="I2802" s="31"/>
      <c r="J2802" s="84" t="s">
        <v>106</v>
      </c>
      <c r="K2802" s="31" t="s">
        <v>36</v>
      </c>
      <c r="L2802" s="31" t="s">
        <v>95</v>
      </c>
      <c r="M2802" s="169">
        <v>45516</v>
      </c>
      <c r="N2802" s="148"/>
      <c r="O2802" s="106" t="s">
        <v>43</v>
      </c>
      <c r="P2802" s="43" t="s">
        <v>3178</v>
      </c>
      <c r="Q2802" s="31"/>
      <c r="R2802" s="84" t="s">
        <v>106</v>
      </c>
      <c r="S2802" s="31" t="s">
        <v>36</v>
      </c>
      <c r="T2802" s="31" t="s">
        <v>95</v>
      </c>
      <c r="U2802" s="169">
        <v>45516</v>
      </c>
      <c r="V2802" s="150"/>
      <c r="W2802" s="141" t="str" cm="1">
        <f t="array" ref="W2802">IF(SUM(LEN(B2802:V2802))=0,"",IF(OR(OR(ISBLANK(F2802),SUM(LEN(C2802),LEN(D2802))=0),AND(NOT(E2802="Unknown"),ISBLANK(J2802)),AND(NOT(O2802="Unknown"),ISBLANK(R2802))),"Missing Information", INDEX(Table15[Entire Service Line Classification], MATCH(SUMIFS(Table15[Unique ID],Table15[System-Owned Portion],E2802,Table15[If Material Anything Other than "Lead" in Column E,Was Material Ever Previously Lead?],G2802,Table15[Customer-Owned Portion],O2802),Table15[Unique ID],0),0)))</f>
        <v>Non-lead</v>
      </c>
      <c r="X2802"/>
    </row>
    <row r="2803" spans="2:24" ht="30" x14ac:dyDescent="0.25">
      <c r="B2803" s="146">
        <v>26366596</v>
      </c>
      <c r="C2803" s="31" t="s">
        <v>3133</v>
      </c>
      <c r="D2803" s="31">
        <v>3023</v>
      </c>
      <c r="E2803" s="44" t="s">
        <v>43</v>
      </c>
      <c r="F2803" s="43" t="s">
        <v>34</v>
      </c>
      <c r="G2803" s="84" t="s">
        <v>34</v>
      </c>
      <c r="H2803" s="31" t="s">
        <v>3177</v>
      </c>
      <c r="I2803" s="31"/>
      <c r="J2803" s="84" t="s">
        <v>106</v>
      </c>
      <c r="K2803" s="31" t="s">
        <v>36</v>
      </c>
      <c r="L2803" s="31" t="s">
        <v>95</v>
      </c>
      <c r="M2803" s="169">
        <v>45516</v>
      </c>
      <c r="N2803" s="148"/>
      <c r="O2803" s="106" t="s">
        <v>43</v>
      </c>
      <c r="P2803" s="43" t="s">
        <v>3178</v>
      </c>
      <c r="Q2803" s="31"/>
      <c r="R2803" s="84" t="s">
        <v>106</v>
      </c>
      <c r="S2803" s="31" t="s">
        <v>36</v>
      </c>
      <c r="T2803" s="31" t="s">
        <v>95</v>
      </c>
      <c r="U2803" s="169">
        <v>45516</v>
      </c>
      <c r="V2803" s="150"/>
      <c r="W2803" s="141" t="str" cm="1">
        <f t="array" ref="W2803">IF(SUM(LEN(B2803:V2803))=0,"",IF(OR(OR(ISBLANK(F2803),SUM(LEN(C2803),LEN(D2803))=0),AND(NOT(E2803="Unknown"),ISBLANK(J2803)),AND(NOT(O2803="Unknown"),ISBLANK(R2803))),"Missing Information", INDEX(Table15[Entire Service Line Classification], MATCH(SUMIFS(Table15[Unique ID],Table15[System-Owned Portion],E2803,Table15[If Material Anything Other than "Lead" in Column E,Was Material Ever Previously Lead?],G2803,Table15[Customer-Owned Portion],O2803),Table15[Unique ID],0),0)))</f>
        <v>Non-lead</v>
      </c>
      <c r="X2803"/>
    </row>
    <row r="2804" spans="2:24" ht="30" x14ac:dyDescent="0.25">
      <c r="B2804" s="146">
        <v>26366583</v>
      </c>
      <c r="C2804" s="31" t="s">
        <v>3134</v>
      </c>
      <c r="D2804" s="31">
        <v>3024</v>
      </c>
      <c r="E2804" s="44" t="s">
        <v>43</v>
      </c>
      <c r="F2804" s="43" t="s">
        <v>34</v>
      </c>
      <c r="G2804" s="84" t="s">
        <v>34</v>
      </c>
      <c r="H2804" s="31" t="s">
        <v>3177</v>
      </c>
      <c r="I2804" s="31"/>
      <c r="J2804" s="84" t="s">
        <v>106</v>
      </c>
      <c r="K2804" s="31" t="s">
        <v>36</v>
      </c>
      <c r="L2804" s="31" t="s">
        <v>95</v>
      </c>
      <c r="M2804" s="169">
        <v>45516</v>
      </c>
      <c r="N2804" s="148"/>
      <c r="O2804" s="106" t="s">
        <v>42</v>
      </c>
      <c r="P2804" s="43" t="s">
        <v>3178</v>
      </c>
      <c r="Q2804" s="31"/>
      <c r="R2804" s="84" t="s">
        <v>106</v>
      </c>
      <c r="S2804" s="31" t="s">
        <v>36</v>
      </c>
      <c r="T2804" s="31" t="s">
        <v>95</v>
      </c>
      <c r="U2804" s="169">
        <v>45516</v>
      </c>
      <c r="V2804" s="150"/>
      <c r="W2804" s="141" t="str" cm="1">
        <f t="array" ref="W2804">IF(SUM(LEN(B2804:V2804))=0,"",IF(OR(OR(ISBLANK(F2804),SUM(LEN(C2804),LEN(D2804))=0),AND(NOT(E2804="Unknown"),ISBLANK(J2804)),AND(NOT(O2804="Unknown"),ISBLANK(R2804))),"Missing Information", INDEX(Table15[Entire Service Line Classification], MATCH(SUMIFS(Table15[Unique ID],Table15[System-Owned Portion],E2804,Table15[If Material Anything Other than "Lead" in Column E,Was Material Ever Previously Lead?],G2804,Table15[Customer-Owned Portion],O2804),Table15[Unique ID],0),0)))</f>
        <v>Non-lead</v>
      </c>
      <c r="X2804"/>
    </row>
    <row r="2805" spans="2:24" ht="30" x14ac:dyDescent="0.25">
      <c r="B2805" s="146">
        <v>26366588</v>
      </c>
      <c r="C2805" s="31" t="s">
        <v>3135</v>
      </c>
      <c r="D2805" s="31">
        <v>3025</v>
      </c>
      <c r="E2805" s="44" t="s">
        <v>43</v>
      </c>
      <c r="F2805" s="43" t="s">
        <v>34</v>
      </c>
      <c r="G2805" s="84" t="s">
        <v>34</v>
      </c>
      <c r="H2805" s="31" t="s">
        <v>3177</v>
      </c>
      <c r="I2805" s="31"/>
      <c r="J2805" s="84" t="s">
        <v>106</v>
      </c>
      <c r="K2805" s="31" t="s">
        <v>36</v>
      </c>
      <c r="L2805" s="31" t="s">
        <v>95</v>
      </c>
      <c r="M2805" s="169">
        <v>45516</v>
      </c>
      <c r="N2805" s="148"/>
      <c r="O2805" s="106" t="s">
        <v>43</v>
      </c>
      <c r="P2805" s="43" t="s">
        <v>3178</v>
      </c>
      <c r="Q2805" s="31"/>
      <c r="R2805" s="84" t="s">
        <v>106</v>
      </c>
      <c r="S2805" s="31" t="s">
        <v>36</v>
      </c>
      <c r="T2805" s="31" t="s">
        <v>95</v>
      </c>
      <c r="U2805" s="169">
        <v>45516</v>
      </c>
      <c r="V2805" s="150"/>
      <c r="W2805" s="141" t="str" cm="1">
        <f t="array" ref="W2805">IF(SUM(LEN(B2805:V2805))=0,"",IF(OR(OR(ISBLANK(F2805),SUM(LEN(C2805),LEN(D2805))=0),AND(NOT(E2805="Unknown"),ISBLANK(J2805)),AND(NOT(O2805="Unknown"),ISBLANK(R2805))),"Missing Information", INDEX(Table15[Entire Service Line Classification], MATCH(SUMIFS(Table15[Unique ID],Table15[System-Owned Portion],E2805,Table15[If Material Anything Other than "Lead" in Column E,Was Material Ever Previously Lead?],G2805,Table15[Customer-Owned Portion],O2805),Table15[Unique ID],0),0)))</f>
        <v>Non-lead</v>
      </c>
      <c r="X2805"/>
    </row>
    <row r="2806" spans="2:24" ht="30" x14ac:dyDescent="0.25">
      <c r="B2806" s="146">
        <v>26366585</v>
      </c>
      <c r="C2806" s="31" t="s">
        <v>3136</v>
      </c>
      <c r="D2806" s="31">
        <v>3026</v>
      </c>
      <c r="E2806" s="44" t="s">
        <v>43</v>
      </c>
      <c r="F2806" s="43" t="s">
        <v>34</v>
      </c>
      <c r="G2806" s="84" t="s">
        <v>34</v>
      </c>
      <c r="H2806" s="31" t="s">
        <v>3177</v>
      </c>
      <c r="I2806" s="31"/>
      <c r="J2806" s="84" t="s">
        <v>106</v>
      </c>
      <c r="K2806" s="31" t="s">
        <v>36</v>
      </c>
      <c r="L2806" s="31" t="s">
        <v>95</v>
      </c>
      <c r="M2806" s="169">
        <v>45516</v>
      </c>
      <c r="N2806" s="148"/>
      <c r="O2806" s="106" t="s">
        <v>43</v>
      </c>
      <c r="P2806" s="43" t="s">
        <v>3178</v>
      </c>
      <c r="Q2806" s="31"/>
      <c r="R2806" s="84" t="s">
        <v>106</v>
      </c>
      <c r="S2806" s="31" t="s">
        <v>36</v>
      </c>
      <c r="T2806" s="31" t="s">
        <v>95</v>
      </c>
      <c r="U2806" s="169">
        <v>45516</v>
      </c>
      <c r="V2806" s="150"/>
      <c r="W2806" s="141" t="str" cm="1">
        <f t="array" ref="W2806">IF(SUM(LEN(B2806:V2806))=0,"",IF(OR(OR(ISBLANK(F2806),SUM(LEN(C2806),LEN(D2806))=0),AND(NOT(E2806="Unknown"),ISBLANK(J2806)),AND(NOT(O2806="Unknown"),ISBLANK(R2806))),"Missing Information", INDEX(Table15[Entire Service Line Classification], MATCH(SUMIFS(Table15[Unique ID],Table15[System-Owned Portion],E2806,Table15[If Material Anything Other than "Lead" in Column E,Was Material Ever Previously Lead?],G2806,Table15[Customer-Owned Portion],O2806),Table15[Unique ID],0),0)))</f>
        <v>Non-lead</v>
      </c>
      <c r="X2806"/>
    </row>
    <row r="2807" spans="2:24" ht="30" x14ac:dyDescent="0.25">
      <c r="B2807" s="146">
        <v>26366578</v>
      </c>
      <c r="C2807" s="31" t="s">
        <v>3137</v>
      </c>
      <c r="D2807" s="31">
        <v>3027</v>
      </c>
      <c r="E2807" s="44" t="s">
        <v>43</v>
      </c>
      <c r="F2807" s="43" t="s">
        <v>34</v>
      </c>
      <c r="G2807" s="84" t="s">
        <v>34</v>
      </c>
      <c r="H2807" s="31" t="s">
        <v>3177</v>
      </c>
      <c r="I2807" s="31"/>
      <c r="J2807" s="84" t="s">
        <v>106</v>
      </c>
      <c r="K2807" s="31" t="s">
        <v>36</v>
      </c>
      <c r="L2807" s="31" t="s">
        <v>95</v>
      </c>
      <c r="M2807" s="169">
        <v>45516</v>
      </c>
      <c r="N2807" s="148"/>
      <c r="O2807" s="106" t="s">
        <v>43</v>
      </c>
      <c r="P2807" s="43" t="s">
        <v>3178</v>
      </c>
      <c r="Q2807" s="31"/>
      <c r="R2807" s="84" t="s">
        <v>106</v>
      </c>
      <c r="S2807" s="31" t="s">
        <v>36</v>
      </c>
      <c r="T2807" s="31" t="s">
        <v>95</v>
      </c>
      <c r="U2807" s="169">
        <v>45516</v>
      </c>
      <c r="V2807" s="150"/>
      <c r="W2807" s="141" t="str" cm="1">
        <f t="array" ref="W2807">IF(SUM(LEN(B2807:V2807))=0,"",IF(OR(OR(ISBLANK(F2807),SUM(LEN(C2807),LEN(D2807))=0),AND(NOT(E2807="Unknown"),ISBLANK(J2807)),AND(NOT(O2807="Unknown"),ISBLANK(R2807))),"Missing Information", INDEX(Table15[Entire Service Line Classification], MATCH(SUMIFS(Table15[Unique ID],Table15[System-Owned Portion],E2807,Table15[If Material Anything Other than "Lead" in Column E,Was Material Ever Previously Lead?],G2807,Table15[Customer-Owned Portion],O2807),Table15[Unique ID],0),0)))</f>
        <v>Non-lead</v>
      </c>
      <c r="X2807"/>
    </row>
    <row r="2808" spans="2:24" ht="30" x14ac:dyDescent="0.25">
      <c r="B2808" s="146">
        <v>26366560</v>
      </c>
      <c r="C2808" s="31" t="s">
        <v>3138</v>
      </c>
      <c r="D2808" s="31">
        <v>3028</v>
      </c>
      <c r="E2808" s="44" t="s">
        <v>43</v>
      </c>
      <c r="F2808" s="43" t="s">
        <v>34</v>
      </c>
      <c r="G2808" s="84" t="s">
        <v>34</v>
      </c>
      <c r="H2808" s="31" t="s">
        <v>3177</v>
      </c>
      <c r="I2808" s="31"/>
      <c r="J2808" s="84" t="s">
        <v>106</v>
      </c>
      <c r="K2808" s="31" t="s">
        <v>36</v>
      </c>
      <c r="L2808" s="31" t="s">
        <v>95</v>
      </c>
      <c r="M2808" s="169">
        <v>45516</v>
      </c>
      <c r="N2808" s="148"/>
      <c r="O2808" s="106" t="s">
        <v>42</v>
      </c>
      <c r="P2808" s="43" t="s">
        <v>3178</v>
      </c>
      <c r="Q2808" s="31"/>
      <c r="R2808" s="84" t="s">
        <v>106</v>
      </c>
      <c r="S2808" s="31" t="s">
        <v>36</v>
      </c>
      <c r="T2808" s="31" t="s">
        <v>95</v>
      </c>
      <c r="U2808" s="169">
        <v>45516</v>
      </c>
      <c r="V2808" s="150"/>
      <c r="W2808" s="141" t="str" cm="1">
        <f t="array" ref="W2808">IF(SUM(LEN(B2808:V2808))=0,"",IF(OR(OR(ISBLANK(F2808),SUM(LEN(C2808),LEN(D2808))=0),AND(NOT(E2808="Unknown"),ISBLANK(J2808)),AND(NOT(O2808="Unknown"),ISBLANK(R2808))),"Missing Information", INDEX(Table15[Entire Service Line Classification], MATCH(SUMIFS(Table15[Unique ID],Table15[System-Owned Portion],E2808,Table15[If Material Anything Other than "Lead" in Column E,Was Material Ever Previously Lead?],G2808,Table15[Customer-Owned Portion],O2808),Table15[Unique ID],0),0)))</f>
        <v>Non-lead</v>
      </c>
      <c r="X2808"/>
    </row>
    <row r="2809" spans="2:24" ht="30" x14ac:dyDescent="0.25">
      <c r="B2809" s="146">
        <v>26366579</v>
      </c>
      <c r="C2809" s="31" t="s">
        <v>3139</v>
      </c>
      <c r="D2809" s="31">
        <v>3029</v>
      </c>
      <c r="E2809" s="44" t="s">
        <v>43</v>
      </c>
      <c r="F2809" s="43" t="s">
        <v>34</v>
      </c>
      <c r="G2809" s="84" t="s">
        <v>34</v>
      </c>
      <c r="H2809" s="31" t="s">
        <v>3177</v>
      </c>
      <c r="I2809" s="31"/>
      <c r="J2809" s="84" t="s">
        <v>106</v>
      </c>
      <c r="K2809" s="31" t="s">
        <v>36</v>
      </c>
      <c r="L2809" s="31" t="s">
        <v>95</v>
      </c>
      <c r="M2809" s="169">
        <v>45516</v>
      </c>
      <c r="N2809" s="148"/>
      <c r="O2809" s="106" t="s">
        <v>43</v>
      </c>
      <c r="P2809" s="43" t="s">
        <v>3178</v>
      </c>
      <c r="Q2809" s="31"/>
      <c r="R2809" s="84" t="s">
        <v>106</v>
      </c>
      <c r="S2809" s="31" t="s">
        <v>36</v>
      </c>
      <c r="T2809" s="31" t="s">
        <v>95</v>
      </c>
      <c r="U2809" s="169">
        <v>45516</v>
      </c>
      <c r="V2809" s="150"/>
      <c r="W2809" s="141" t="str" cm="1">
        <f t="array" ref="W2809">IF(SUM(LEN(B2809:V2809))=0,"",IF(OR(OR(ISBLANK(F2809),SUM(LEN(C2809),LEN(D2809))=0),AND(NOT(E2809="Unknown"),ISBLANK(J2809)),AND(NOT(O2809="Unknown"),ISBLANK(R2809))),"Missing Information", INDEX(Table15[Entire Service Line Classification], MATCH(SUMIFS(Table15[Unique ID],Table15[System-Owned Portion],E2809,Table15[If Material Anything Other than "Lead" in Column E,Was Material Ever Previously Lead?],G2809,Table15[Customer-Owned Portion],O2809),Table15[Unique ID],0),0)))</f>
        <v>Non-lead</v>
      </c>
      <c r="X2809"/>
    </row>
    <row r="2810" spans="2:24" ht="30" x14ac:dyDescent="0.25">
      <c r="B2810" s="146">
        <v>26366559</v>
      </c>
      <c r="C2810" s="31" t="s">
        <v>3140</v>
      </c>
      <c r="D2810" s="31">
        <v>3030</v>
      </c>
      <c r="E2810" s="44" t="s">
        <v>43</v>
      </c>
      <c r="F2810" s="43" t="s">
        <v>34</v>
      </c>
      <c r="G2810" s="84" t="s">
        <v>34</v>
      </c>
      <c r="H2810" s="31" t="s">
        <v>3177</v>
      </c>
      <c r="I2810" s="31"/>
      <c r="J2810" s="84" t="s">
        <v>106</v>
      </c>
      <c r="K2810" s="31" t="s">
        <v>36</v>
      </c>
      <c r="L2810" s="31" t="s">
        <v>95</v>
      </c>
      <c r="M2810" s="169">
        <v>45516</v>
      </c>
      <c r="N2810" s="148"/>
      <c r="O2810" s="106" t="s">
        <v>43</v>
      </c>
      <c r="P2810" s="43" t="s">
        <v>3178</v>
      </c>
      <c r="Q2810" s="31"/>
      <c r="R2810" s="84" t="s">
        <v>106</v>
      </c>
      <c r="S2810" s="31" t="s">
        <v>36</v>
      </c>
      <c r="T2810" s="31" t="s">
        <v>95</v>
      </c>
      <c r="U2810" s="169">
        <v>45516</v>
      </c>
      <c r="V2810" s="150"/>
      <c r="W2810" s="141" t="str" cm="1">
        <f t="array" ref="W2810">IF(SUM(LEN(B2810:V2810))=0,"",IF(OR(OR(ISBLANK(F2810),SUM(LEN(C2810),LEN(D2810))=0),AND(NOT(E2810="Unknown"),ISBLANK(J2810)),AND(NOT(O2810="Unknown"),ISBLANK(R2810))),"Missing Information", INDEX(Table15[Entire Service Line Classification], MATCH(SUMIFS(Table15[Unique ID],Table15[System-Owned Portion],E2810,Table15[If Material Anything Other than "Lead" in Column E,Was Material Ever Previously Lead?],G2810,Table15[Customer-Owned Portion],O2810),Table15[Unique ID],0),0)))</f>
        <v>Non-lead</v>
      </c>
      <c r="X2810"/>
    </row>
    <row r="2811" spans="2:24" ht="30" x14ac:dyDescent="0.25">
      <c r="B2811" s="146">
        <v>26366576</v>
      </c>
      <c r="C2811" s="31" t="s">
        <v>3141</v>
      </c>
      <c r="D2811" s="31">
        <v>3031</v>
      </c>
      <c r="E2811" s="44" t="s">
        <v>43</v>
      </c>
      <c r="F2811" s="43" t="s">
        <v>34</v>
      </c>
      <c r="G2811" s="84" t="s">
        <v>34</v>
      </c>
      <c r="H2811" s="31" t="s">
        <v>3177</v>
      </c>
      <c r="I2811" s="31"/>
      <c r="J2811" s="84" t="s">
        <v>106</v>
      </c>
      <c r="K2811" s="31" t="s">
        <v>36</v>
      </c>
      <c r="L2811" s="31" t="s">
        <v>95</v>
      </c>
      <c r="M2811" s="169">
        <v>45516</v>
      </c>
      <c r="N2811" s="148"/>
      <c r="O2811" s="106" t="s">
        <v>43</v>
      </c>
      <c r="P2811" s="43" t="s">
        <v>3178</v>
      </c>
      <c r="Q2811" s="31"/>
      <c r="R2811" s="84" t="s">
        <v>106</v>
      </c>
      <c r="S2811" s="31" t="s">
        <v>36</v>
      </c>
      <c r="T2811" s="31" t="s">
        <v>95</v>
      </c>
      <c r="U2811" s="169">
        <v>45516</v>
      </c>
      <c r="V2811" s="150"/>
      <c r="W2811" s="141" t="str" cm="1">
        <f t="array" ref="W2811">IF(SUM(LEN(B2811:V2811))=0,"",IF(OR(OR(ISBLANK(F2811),SUM(LEN(C2811),LEN(D2811))=0),AND(NOT(E2811="Unknown"),ISBLANK(J2811)),AND(NOT(O2811="Unknown"),ISBLANK(R2811))),"Missing Information", INDEX(Table15[Entire Service Line Classification], MATCH(SUMIFS(Table15[Unique ID],Table15[System-Owned Portion],E2811,Table15[If Material Anything Other than "Lead" in Column E,Was Material Ever Previously Lead?],G2811,Table15[Customer-Owned Portion],O2811),Table15[Unique ID],0),0)))</f>
        <v>Non-lead</v>
      </c>
      <c r="X2811"/>
    </row>
    <row r="2812" spans="2:24" ht="30" x14ac:dyDescent="0.25">
      <c r="B2812" s="146">
        <v>26366671</v>
      </c>
      <c r="C2812" s="31" t="s">
        <v>3142</v>
      </c>
      <c r="D2812" s="31">
        <v>3032</v>
      </c>
      <c r="E2812" s="44" t="s">
        <v>43</v>
      </c>
      <c r="F2812" s="43" t="s">
        <v>34</v>
      </c>
      <c r="G2812" s="84" t="s">
        <v>34</v>
      </c>
      <c r="H2812" s="31" t="s">
        <v>3177</v>
      </c>
      <c r="I2812" s="31"/>
      <c r="J2812" s="84" t="s">
        <v>106</v>
      </c>
      <c r="K2812" s="31" t="s">
        <v>36</v>
      </c>
      <c r="L2812" s="31" t="s">
        <v>95</v>
      </c>
      <c r="M2812" s="169">
        <v>45516</v>
      </c>
      <c r="N2812" s="148"/>
      <c r="O2812" s="106" t="s">
        <v>43</v>
      </c>
      <c r="P2812" s="43" t="s">
        <v>3178</v>
      </c>
      <c r="Q2812" s="31"/>
      <c r="R2812" s="84" t="s">
        <v>106</v>
      </c>
      <c r="S2812" s="31" t="s">
        <v>36</v>
      </c>
      <c r="T2812" s="31" t="s">
        <v>95</v>
      </c>
      <c r="U2812" s="169">
        <v>45516</v>
      </c>
      <c r="V2812" s="150"/>
      <c r="W2812" s="141" t="str" cm="1">
        <f t="array" ref="W2812">IF(SUM(LEN(B2812:V2812))=0,"",IF(OR(OR(ISBLANK(F2812),SUM(LEN(C2812),LEN(D2812))=0),AND(NOT(E2812="Unknown"),ISBLANK(J2812)),AND(NOT(O2812="Unknown"),ISBLANK(R2812))),"Missing Information", INDEX(Table15[Entire Service Line Classification], MATCH(SUMIFS(Table15[Unique ID],Table15[System-Owned Portion],E2812,Table15[If Material Anything Other than "Lead" in Column E,Was Material Ever Previously Lead?],G2812,Table15[Customer-Owned Portion],O2812),Table15[Unique ID],0),0)))</f>
        <v>Non-lead</v>
      </c>
      <c r="X2812"/>
    </row>
    <row r="2813" spans="2:24" ht="30" x14ac:dyDescent="0.25">
      <c r="B2813" s="146">
        <v>26366629</v>
      </c>
      <c r="C2813" s="31" t="s">
        <v>3143</v>
      </c>
      <c r="D2813" s="31">
        <v>3033</v>
      </c>
      <c r="E2813" s="44" t="s">
        <v>43</v>
      </c>
      <c r="F2813" s="43" t="s">
        <v>34</v>
      </c>
      <c r="G2813" s="84" t="s">
        <v>34</v>
      </c>
      <c r="H2813" s="31" t="s">
        <v>3177</v>
      </c>
      <c r="I2813" s="31"/>
      <c r="J2813" s="84" t="s">
        <v>106</v>
      </c>
      <c r="K2813" s="31" t="s">
        <v>36</v>
      </c>
      <c r="L2813" s="31" t="s">
        <v>95</v>
      </c>
      <c r="M2813" s="169">
        <v>45516</v>
      </c>
      <c r="N2813" s="148"/>
      <c r="O2813" s="106" t="s">
        <v>42</v>
      </c>
      <c r="P2813" s="43" t="s">
        <v>3178</v>
      </c>
      <c r="Q2813" s="31"/>
      <c r="R2813" s="84" t="s">
        <v>106</v>
      </c>
      <c r="S2813" s="31" t="s">
        <v>36</v>
      </c>
      <c r="T2813" s="31" t="s">
        <v>95</v>
      </c>
      <c r="U2813" s="169">
        <v>45516</v>
      </c>
      <c r="V2813" s="150"/>
      <c r="W2813" s="141" t="str" cm="1">
        <f t="array" ref="W2813">IF(SUM(LEN(B2813:V2813))=0,"",IF(OR(OR(ISBLANK(F2813),SUM(LEN(C2813),LEN(D2813))=0),AND(NOT(E2813="Unknown"),ISBLANK(J2813)),AND(NOT(O2813="Unknown"),ISBLANK(R2813))),"Missing Information", INDEX(Table15[Entire Service Line Classification], MATCH(SUMIFS(Table15[Unique ID],Table15[System-Owned Portion],E2813,Table15[If Material Anything Other than "Lead" in Column E,Was Material Ever Previously Lead?],G2813,Table15[Customer-Owned Portion],O2813),Table15[Unique ID],0),0)))</f>
        <v>Non-lead</v>
      </c>
      <c r="X2813"/>
    </row>
    <row r="2814" spans="2:24" ht="30" x14ac:dyDescent="0.25">
      <c r="B2814" s="146">
        <v>26366575</v>
      </c>
      <c r="C2814" s="31" t="s">
        <v>3144</v>
      </c>
      <c r="D2814" s="31">
        <v>3034</v>
      </c>
      <c r="E2814" s="44" t="s">
        <v>43</v>
      </c>
      <c r="F2814" s="43" t="s">
        <v>34</v>
      </c>
      <c r="G2814" s="84" t="s">
        <v>34</v>
      </c>
      <c r="H2814" s="31" t="s">
        <v>3177</v>
      </c>
      <c r="I2814" s="31"/>
      <c r="J2814" s="84" t="s">
        <v>106</v>
      </c>
      <c r="K2814" s="31" t="s">
        <v>36</v>
      </c>
      <c r="L2814" s="31" t="s">
        <v>95</v>
      </c>
      <c r="M2814" s="169">
        <v>45516</v>
      </c>
      <c r="N2814" s="148"/>
      <c r="O2814" s="106" t="s">
        <v>42</v>
      </c>
      <c r="P2814" s="43" t="s">
        <v>3178</v>
      </c>
      <c r="Q2814" s="31"/>
      <c r="R2814" s="84" t="s">
        <v>106</v>
      </c>
      <c r="S2814" s="31" t="s">
        <v>36</v>
      </c>
      <c r="T2814" s="31" t="s">
        <v>95</v>
      </c>
      <c r="U2814" s="169">
        <v>45516</v>
      </c>
      <c r="V2814" s="150"/>
      <c r="W2814" s="141" t="str" cm="1">
        <f t="array" ref="W2814">IF(SUM(LEN(B2814:V2814))=0,"",IF(OR(OR(ISBLANK(F2814),SUM(LEN(C2814),LEN(D2814))=0),AND(NOT(E2814="Unknown"),ISBLANK(J2814)),AND(NOT(O2814="Unknown"),ISBLANK(R2814))),"Missing Information", INDEX(Table15[Entire Service Line Classification], MATCH(SUMIFS(Table15[Unique ID],Table15[System-Owned Portion],E2814,Table15[If Material Anything Other than "Lead" in Column E,Was Material Ever Previously Lead?],G2814,Table15[Customer-Owned Portion],O2814),Table15[Unique ID],0),0)))</f>
        <v>Non-lead</v>
      </c>
      <c r="X2814"/>
    </row>
    <row r="2815" spans="2:24" ht="30" x14ac:dyDescent="0.25">
      <c r="B2815" s="146">
        <v>26366142</v>
      </c>
      <c r="C2815" s="31" t="s">
        <v>3145</v>
      </c>
      <c r="D2815" s="31">
        <v>3035</v>
      </c>
      <c r="E2815" s="44" t="s">
        <v>43</v>
      </c>
      <c r="F2815" s="43" t="s">
        <v>34</v>
      </c>
      <c r="G2815" s="84" t="s">
        <v>34</v>
      </c>
      <c r="H2815" s="31" t="s">
        <v>3177</v>
      </c>
      <c r="I2815" s="31"/>
      <c r="J2815" s="84" t="s">
        <v>106</v>
      </c>
      <c r="K2815" s="31" t="s">
        <v>36</v>
      </c>
      <c r="L2815" s="31" t="s">
        <v>95</v>
      </c>
      <c r="M2815" s="169">
        <v>45516</v>
      </c>
      <c r="N2815" s="148"/>
      <c r="O2815" s="106" t="s">
        <v>42</v>
      </c>
      <c r="P2815" s="43" t="s">
        <v>3178</v>
      </c>
      <c r="Q2815" s="31"/>
      <c r="R2815" s="84" t="s">
        <v>106</v>
      </c>
      <c r="S2815" s="31" t="s">
        <v>36</v>
      </c>
      <c r="T2815" s="31" t="s">
        <v>95</v>
      </c>
      <c r="U2815" s="169">
        <v>45516</v>
      </c>
      <c r="V2815" s="150"/>
      <c r="W2815" s="141" t="str" cm="1">
        <f t="array" ref="W2815">IF(SUM(LEN(B2815:V2815))=0,"",IF(OR(OR(ISBLANK(F2815),SUM(LEN(C2815),LEN(D2815))=0),AND(NOT(E2815="Unknown"),ISBLANK(J2815)),AND(NOT(O2815="Unknown"),ISBLANK(R2815))),"Missing Information", INDEX(Table15[Entire Service Line Classification], MATCH(SUMIFS(Table15[Unique ID],Table15[System-Owned Portion],E2815,Table15[If Material Anything Other than "Lead" in Column E,Was Material Ever Previously Lead?],G2815,Table15[Customer-Owned Portion],O2815),Table15[Unique ID],0),0)))</f>
        <v>Non-lead</v>
      </c>
      <c r="X2815"/>
    </row>
    <row r="2816" spans="2:24" ht="30" x14ac:dyDescent="0.25">
      <c r="B2816" s="146">
        <v>77124362</v>
      </c>
      <c r="C2816" s="31" t="s">
        <v>3146</v>
      </c>
      <c r="D2816" s="31">
        <v>3036</v>
      </c>
      <c r="E2816" s="44" t="s">
        <v>43</v>
      </c>
      <c r="F2816" s="43" t="s">
        <v>34</v>
      </c>
      <c r="G2816" s="84" t="s">
        <v>34</v>
      </c>
      <c r="H2816" s="31" t="s">
        <v>3177</v>
      </c>
      <c r="I2816" s="31"/>
      <c r="J2816" s="84" t="s">
        <v>106</v>
      </c>
      <c r="K2816" s="31" t="s">
        <v>36</v>
      </c>
      <c r="L2816" s="31" t="s">
        <v>95</v>
      </c>
      <c r="M2816" s="169">
        <v>45516</v>
      </c>
      <c r="N2816" s="148"/>
      <c r="O2816" s="106" t="s">
        <v>42</v>
      </c>
      <c r="P2816" s="43" t="s">
        <v>3178</v>
      </c>
      <c r="Q2816" s="31"/>
      <c r="R2816" s="84" t="s">
        <v>106</v>
      </c>
      <c r="S2816" s="31" t="s">
        <v>36</v>
      </c>
      <c r="T2816" s="31" t="s">
        <v>95</v>
      </c>
      <c r="U2816" s="169">
        <v>45516</v>
      </c>
      <c r="V2816" s="150"/>
      <c r="W2816" s="141" t="str" cm="1">
        <f t="array" ref="W2816">IF(SUM(LEN(B2816:V2816))=0,"",IF(OR(OR(ISBLANK(F2816),SUM(LEN(C2816),LEN(D2816))=0),AND(NOT(E2816="Unknown"),ISBLANK(J2816)),AND(NOT(O2816="Unknown"),ISBLANK(R2816))),"Missing Information", INDEX(Table15[Entire Service Line Classification], MATCH(SUMIFS(Table15[Unique ID],Table15[System-Owned Portion],E2816,Table15[If Material Anything Other than "Lead" in Column E,Was Material Ever Previously Lead?],G2816,Table15[Customer-Owned Portion],O2816),Table15[Unique ID],0),0)))</f>
        <v>Non-lead</v>
      </c>
      <c r="X2816"/>
    </row>
    <row r="2817" spans="2:24" ht="30" x14ac:dyDescent="0.25">
      <c r="B2817" s="146">
        <v>26366099</v>
      </c>
      <c r="C2817" s="31" t="s">
        <v>3147</v>
      </c>
      <c r="D2817" s="31">
        <v>3037</v>
      </c>
      <c r="E2817" s="44" t="s">
        <v>43</v>
      </c>
      <c r="F2817" s="43" t="s">
        <v>34</v>
      </c>
      <c r="G2817" s="84" t="s">
        <v>34</v>
      </c>
      <c r="H2817" s="31" t="s">
        <v>3177</v>
      </c>
      <c r="I2817" s="31"/>
      <c r="J2817" s="84" t="s">
        <v>106</v>
      </c>
      <c r="K2817" s="31" t="s">
        <v>36</v>
      </c>
      <c r="L2817" s="31" t="s">
        <v>95</v>
      </c>
      <c r="M2817" s="169">
        <v>45516</v>
      </c>
      <c r="N2817" s="148"/>
      <c r="O2817" s="106" t="s">
        <v>42</v>
      </c>
      <c r="P2817" s="43" t="s">
        <v>3178</v>
      </c>
      <c r="Q2817" s="31"/>
      <c r="R2817" s="84" t="s">
        <v>106</v>
      </c>
      <c r="S2817" s="31" t="s">
        <v>36</v>
      </c>
      <c r="T2817" s="31" t="s">
        <v>95</v>
      </c>
      <c r="U2817" s="169">
        <v>45516</v>
      </c>
      <c r="V2817" s="150"/>
      <c r="W2817" s="141" t="str" cm="1">
        <f t="array" ref="W2817">IF(SUM(LEN(B2817:V2817))=0,"",IF(OR(OR(ISBLANK(F2817),SUM(LEN(C2817),LEN(D2817))=0),AND(NOT(E2817="Unknown"),ISBLANK(J2817)),AND(NOT(O2817="Unknown"),ISBLANK(R2817))),"Missing Information", INDEX(Table15[Entire Service Line Classification], MATCH(SUMIFS(Table15[Unique ID],Table15[System-Owned Portion],E2817,Table15[If Material Anything Other than "Lead" in Column E,Was Material Ever Previously Lead?],G2817,Table15[Customer-Owned Portion],O2817),Table15[Unique ID],0),0)))</f>
        <v>Non-lead</v>
      </c>
      <c r="X2817"/>
    </row>
    <row r="2818" spans="2:24" ht="30" x14ac:dyDescent="0.25">
      <c r="B2818" s="146">
        <v>26366586</v>
      </c>
      <c r="C2818" s="31" t="s">
        <v>3148</v>
      </c>
      <c r="D2818" s="31">
        <v>3038</v>
      </c>
      <c r="E2818" s="44" t="s">
        <v>43</v>
      </c>
      <c r="F2818" s="43" t="s">
        <v>34</v>
      </c>
      <c r="G2818" s="84" t="s">
        <v>34</v>
      </c>
      <c r="H2818" s="31" t="s">
        <v>3177</v>
      </c>
      <c r="I2818" s="31"/>
      <c r="J2818" s="84" t="s">
        <v>106</v>
      </c>
      <c r="K2818" s="31" t="s">
        <v>36</v>
      </c>
      <c r="L2818" s="31" t="s">
        <v>95</v>
      </c>
      <c r="M2818" s="169">
        <v>45516</v>
      </c>
      <c r="N2818" s="148"/>
      <c r="O2818" s="106" t="s">
        <v>42</v>
      </c>
      <c r="P2818" s="43" t="s">
        <v>3178</v>
      </c>
      <c r="Q2818" s="31"/>
      <c r="R2818" s="84" t="s">
        <v>106</v>
      </c>
      <c r="S2818" s="31" t="s">
        <v>36</v>
      </c>
      <c r="T2818" s="31" t="s">
        <v>95</v>
      </c>
      <c r="U2818" s="169">
        <v>45516</v>
      </c>
      <c r="V2818" s="150"/>
      <c r="W2818" s="141" t="str" cm="1">
        <f t="array" ref="W2818">IF(SUM(LEN(B2818:V2818))=0,"",IF(OR(OR(ISBLANK(F2818),SUM(LEN(C2818),LEN(D2818))=0),AND(NOT(E2818="Unknown"),ISBLANK(J2818)),AND(NOT(O2818="Unknown"),ISBLANK(R2818))),"Missing Information", INDEX(Table15[Entire Service Line Classification], MATCH(SUMIFS(Table15[Unique ID],Table15[System-Owned Portion],E2818,Table15[If Material Anything Other than "Lead" in Column E,Was Material Ever Previously Lead?],G2818,Table15[Customer-Owned Portion],O2818),Table15[Unique ID],0),0)))</f>
        <v>Non-lead</v>
      </c>
      <c r="X2818"/>
    </row>
    <row r="2819" spans="2:24" ht="30" x14ac:dyDescent="0.25">
      <c r="B2819" s="146">
        <v>26366133</v>
      </c>
      <c r="C2819" s="31" t="s">
        <v>3149</v>
      </c>
      <c r="D2819" s="31">
        <v>3039</v>
      </c>
      <c r="E2819" s="44" t="s">
        <v>43</v>
      </c>
      <c r="F2819" s="43" t="s">
        <v>34</v>
      </c>
      <c r="G2819" s="84" t="s">
        <v>34</v>
      </c>
      <c r="H2819" s="31" t="s">
        <v>3177</v>
      </c>
      <c r="I2819" s="31"/>
      <c r="J2819" s="84" t="s">
        <v>106</v>
      </c>
      <c r="K2819" s="31" t="s">
        <v>36</v>
      </c>
      <c r="L2819" s="31" t="s">
        <v>95</v>
      </c>
      <c r="M2819" s="169">
        <v>45516</v>
      </c>
      <c r="N2819" s="148"/>
      <c r="O2819" s="106" t="s">
        <v>43</v>
      </c>
      <c r="P2819" s="43" t="s">
        <v>3178</v>
      </c>
      <c r="Q2819" s="31"/>
      <c r="R2819" s="84" t="s">
        <v>106</v>
      </c>
      <c r="S2819" s="31" t="s">
        <v>36</v>
      </c>
      <c r="T2819" s="31" t="s">
        <v>95</v>
      </c>
      <c r="U2819" s="169">
        <v>45516</v>
      </c>
      <c r="V2819" s="150"/>
      <c r="W2819" s="141" t="str" cm="1">
        <f t="array" ref="W2819">IF(SUM(LEN(B2819:V2819))=0,"",IF(OR(OR(ISBLANK(F2819),SUM(LEN(C2819),LEN(D2819))=0),AND(NOT(E2819="Unknown"),ISBLANK(J2819)),AND(NOT(O2819="Unknown"),ISBLANK(R2819))),"Missing Information", INDEX(Table15[Entire Service Line Classification], MATCH(SUMIFS(Table15[Unique ID],Table15[System-Owned Portion],E2819,Table15[If Material Anything Other than "Lead" in Column E,Was Material Ever Previously Lead?],G2819,Table15[Customer-Owned Portion],O2819),Table15[Unique ID],0),0)))</f>
        <v>Non-lead</v>
      </c>
      <c r="X2819"/>
    </row>
    <row r="2820" spans="2:24" ht="30" x14ac:dyDescent="0.25">
      <c r="B2820" s="146">
        <v>26366603</v>
      </c>
      <c r="C2820" s="31" t="s">
        <v>3150</v>
      </c>
      <c r="D2820" s="31">
        <v>3040</v>
      </c>
      <c r="E2820" s="44" t="s">
        <v>43</v>
      </c>
      <c r="F2820" s="43" t="s">
        <v>34</v>
      </c>
      <c r="G2820" s="84" t="s">
        <v>34</v>
      </c>
      <c r="H2820" s="31" t="s">
        <v>3177</v>
      </c>
      <c r="I2820" s="31"/>
      <c r="J2820" s="84" t="s">
        <v>106</v>
      </c>
      <c r="K2820" s="31" t="s">
        <v>36</v>
      </c>
      <c r="L2820" s="31" t="s">
        <v>95</v>
      </c>
      <c r="M2820" s="169">
        <v>45516</v>
      </c>
      <c r="N2820" s="148"/>
      <c r="O2820" s="106" t="s">
        <v>43</v>
      </c>
      <c r="P2820" s="43" t="s">
        <v>3178</v>
      </c>
      <c r="Q2820" s="31"/>
      <c r="R2820" s="84" t="s">
        <v>106</v>
      </c>
      <c r="S2820" s="31" t="s">
        <v>36</v>
      </c>
      <c r="T2820" s="31" t="s">
        <v>95</v>
      </c>
      <c r="U2820" s="169">
        <v>45516</v>
      </c>
      <c r="V2820" s="150"/>
      <c r="W2820" s="141" t="str" cm="1">
        <f t="array" ref="W2820">IF(SUM(LEN(B2820:V2820))=0,"",IF(OR(OR(ISBLANK(F2820),SUM(LEN(C2820),LEN(D2820))=0),AND(NOT(E2820="Unknown"),ISBLANK(J2820)),AND(NOT(O2820="Unknown"),ISBLANK(R2820))),"Missing Information", INDEX(Table15[Entire Service Line Classification], MATCH(SUMIFS(Table15[Unique ID],Table15[System-Owned Portion],E2820,Table15[If Material Anything Other than "Lead" in Column E,Was Material Ever Previously Lead?],G2820,Table15[Customer-Owned Portion],O2820),Table15[Unique ID],0),0)))</f>
        <v>Non-lead</v>
      </c>
      <c r="X2820"/>
    </row>
    <row r="2821" spans="2:24" ht="30" x14ac:dyDescent="0.25">
      <c r="B2821" s="146">
        <v>26366580</v>
      </c>
      <c r="C2821" s="31" t="s">
        <v>3151</v>
      </c>
      <c r="D2821" s="31">
        <v>3041</v>
      </c>
      <c r="E2821" s="44" t="s">
        <v>43</v>
      </c>
      <c r="F2821" s="43" t="s">
        <v>34</v>
      </c>
      <c r="G2821" s="84" t="s">
        <v>34</v>
      </c>
      <c r="H2821" s="31" t="s">
        <v>3177</v>
      </c>
      <c r="I2821" s="31"/>
      <c r="J2821" s="84" t="s">
        <v>106</v>
      </c>
      <c r="K2821" s="31" t="s">
        <v>36</v>
      </c>
      <c r="L2821" s="31" t="s">
        <v>95</v>
      </c>
      <c r="M2821" s="169">
        <v>45516</v>
      </c>
      <c r="N2821" s="148"/>
      <c r="O2821" s="106" t="s">
        <v>43</v>
      </c>
      <c r="P2821" s="43" t="s">
        <v>3178</v>
      </c>
      <c r="Q2821" s="31"/>
      <c r="R2821" s="84" t="s">
        <v>106</v>
      </c>
      <c r="S2821" s="31" t="s">
        <v>36</v>
      </c>
      <c r="T2821" s="31" t="s">
        <v>95</v>
      </c>
      <c r="U2821" s="169">
        <v>45516</v>
      </c>
      <c r="V2821" s="150"/>
      <c r="W2821" s="141" t="str" cm="1">
        <f t="array" ref="W2821">IF(SUM(LEN(B2821:V2821))=0,"",IF(OR(OR(ISBLANK(F2821),SUM(LEN(C2821),LEN(D2821))=0),AND(NOT(E2821="Unknown"),ISBLANK(J2821)),AND(NOT(O2821="Unknown"),ISBLANK(R2821))),"Missing Information", INDEX(Table15[Entire Service Line Classification], MATCH(SUMIFS(Table15[Unique ID],Table15[System-Owned Portion],E2821,Table15[If Material Anything Other than "Lead" in Column E,Was Material Ever Previously Lead?],G2821,Table15[Customer-Owned Portion],O2821),Table15[Unique ID],0),0)))</f>
        <v>Non-lead</v>
      </c>
      <c r="X2821"/>
    </row>
    <row r="2822" spans="2:24" ht="30" x14ac:dyDescent="0.25">
      <c r="B2822" s="146">
        <v>26366673</v>
      </c>
      <c r="C2822" s="31" t="s">
        <v>3152</v>
      </c>
      <c r="D2822" s="31">
        <v>3042</v>
      </c>
      <c r="E2822" s="44" t="s">
        <v>43</v>
      </c>
      <c r="F2822" s="43" t="s">
        <v>34</v>
      </c>
      <c r="G2822" s="84" t="s">
        <v>34</v>
      </c>
      <c r="H2822" s="31" t="s">
        <v>3177</v>
      </c>
      <c r="I2822" s="31"/>
      <c r="J2822" s="84" t="s">
        <v>106</v>
      </c>
      <c r="K2822" s="31" t="s">
        <v>36</v>
      </c>
      <c r="L2822" s="31" t="s">
        <v>95</v>
      </c>
      <c r="M2822" s="169">
        <v>45516</v>
      </c>
      <c r="N2822" s="148"/>
      <c r="O2822" s="106" t="s">
        <v>42</v>
      </c>
      <c r="P2822" s="43" t="s">
        <v>3178</v>
      </c>
      <c r="Q2822" s="31"/>
      <c r="R2822" s="84" t="s">
        <v>106</v>
      </c>
      <c r="S2822" s="31" t="s">
        <v>36</v>
      </c>
      <c r="T2822" s="31" t="s">
        <v>95</v>
      </c>
      <c r="U2822" s="169">
        <v>45516</v>
      </c>
      <c r="V2822" s="150"/>
      <c r="W2822" s="141" t="str" cm="1">
        <f t="array" ref="W2822">IF(SUM(LEN(B2822:V2822))=0,"",IF(OR(OR(ISBLANK(F2822),SUM(LEN(C2822),LEN(D2822))=0),AND(NOT(E2822="Unknown"),ISBLANK(J2822)),AND(NOT(O2822="Unknown"),ISBLANK(R2822))),"Missing Information", INDEX(Table15[Entire Service Line Classification], MATCH(SUMIFS(Table15[Unique ID],Table15[System-Owned Portion],E2822,Table15[If Material Anything Other than "Lead" in Column E,Was Material Ever Previously Lead?],G2822,Table15[Customer-Owned Portion],O2822),Table15[Unique ID],0),0)))</f>
        <v>Non-lead</v>
      </c>
      <c r="X2822"/>
    </row>
    <row r="2823" spans="2:24" ht="30" x14ac:dyDescent="0.25">
      <c r="B2823" s="146">
        <v>26366742</v>
      </c>
      <c r="C2823" s="31" t="s">
        <v>3153</v>
      </c>
      <c r="D2823" s="31">
        <v>3043</v>
      </c>
      <c r="E2823" s="44" t="s">
        <v>43</v>
      </c>
      <c r="F2823" s="43" t="s">
        <v>34</v>
      </c>
      <c r="G2823" s="84" t="s">
        <v>34</v>
      </c>
      <c r="H2823" s="31" t="s">
        <v>3177</v>
      </c>
      <c r="I2823" s="31"/>
      <c r="J2823" s="84" t="s">
        <v>106</v>
      </c>
      <c r="K2823" s="31" t="s">
        <v>36</v>
      </c>
      <c r="L2823" s="31" t="s">
        <v>95</v>
      </c>
      <c r="M2823" s="169">
        <v>45516</v>
      </c>
      <c r="N2823" s="148"/>
      <c r="O2823" s="106" t="s">
        <v>43</v>
      </c>
      <c r="P2823" s="43" t="s">
        <v>3178</v>
      </c>
      <c r="Q2823" s="31"/>
      <c r="R2823" s="84" t="s">
        <v>106</v>
      </c>
      <c r="S2823" s="31" t="s">
        <v>36</v>
      </c>
      <c r="T2823" s="31" t="s">
        <v>95</v>
      </c>
      <c r="U2823" s="169">
        <v>45516</v>
      </c>
      <c r="V2823" s="150"/>
      <c r="W2823" s="141" t="str" cm="1">
        <f t="array" ref="W2823">IF(SUM(LEN(B2823:V2823))=0,"",IF(OR(OR(ISBLANK(F2823),SUM(LEN(C2823),LEN(D2823))=0),AND(NOT(E2823="Unknown"),ISBLANK(J2823)),AND(NOT(O2823="Unknown"),ISBLANK(R2823))),"Missing Information", INDEX(Table15[Entire Service Line Classification], MATCH(SUMIFS(Table15[Unique ID],Table15[System-Owned Portion],E2823,Table15[If Material Anything Other than "Lead" in Column E,Was Material Ever Previously Lead?],G2823,Table15[Customer-Owned Portion],O2823),Table15[Unique ID],0),0)))</f>
        <v>Non-lead</v>
      </c>
      <c r="X2823"/>
    </row>
    <row r="2824" spans="2:24" ht="30" x14ac:dyDescent="0.25">
      <c r="B2824" s="146">
        <v>26366584</v>
      </c>
      <c r="C2824" s="31" t="s">
        <v>3154</v>
      </c>
      <c r="D2824" s="31">
        <v>3044</v>
      </c>
      <c r="E2824" s="44" t="s">
        <v>43</v>
      </c>
      <c r="F2824" s="43" t="s">
        <v>34</v>
      </c>
      <c r="G2824" s="84" t="s">
        <v>34</v>
      </c>
      <c r="H2824" s="31" t="s">
        <v>3177</v>
      </c>
      <c r="I2824" s="31"/>
      <c r="J2824" s="84" t="s">
        <v>106</v>
      </c>
      <c r="K2824" s="31" t="s">
        <v>36</v>
      </c>
      <c r="L2824" s="31" t="s">
        <v>95</v>
      </c>
      <c r="M2824" s="169">
        <v>45516</v>
      </c>
      <c r="N2824" s="148"/>
      <c r="O2824" s="106" t="s">
        <v>42</v>
      </c>
      <c r="P2824" s="43" t="s">
        <v>3178</v>
      </c>
      <c r="Q2824" s="31"/>
      <c r="R2824" s="84" t="s">
        <v>106</v>
      </c>
      <c r="S2824" s="31" t="s">
        <v>36</v>
      </c>
      <c r="T2824" s="31" t="s">
        <v>95</v>
      </c>
      <c r="U2824" s="169">
        <v>45516</v>
      </c>
      <c r="V2824" s="150"/>
      <c r="W2824" s="141" t="str" cm="1">
        <f t="array" ref="W2824">IF(SUM(LEN(B2824:V2824))=0,"",IF(OR(OR(ISBLANK(F2824),SUM(LEN(C2824),LEN(D2824))=0),AND(NOT(E2824="Unknown"),ISBLANK(J2824)),AND(NOT(O2824="Unknown"),ISBLANK(R2824))),"Missing Information", INDEX(Table15[Entire Service Line Classification], MATCH(SUMIFS(Table15[Unique ID],Table15[System-Owned Portion],E2824,Table15[If Material Anything Other than "Lead" in Column E,Was Material Ever Previously Lead?],G2824,Table15[Customer-Owned Portion],O2824),Table15[Unique ID],0),0)))</f>
        <v>Non-lead</v>
      </c>
      <c r="X2824"/>
    </row>
    <row r="2825" spans="2:24" ht="30" x14ac:dyDescent="0.25">
      <c r="B2825" s="146">
        <v>26366135</v>
      </c>
      <c r="C2825" s="31" t="s">
        <v>3155</v>
      </c>
      <c r="D2825" s="31">
        <v>3045</v>
      </c>
      <c r="E2825" s="44" t="s">
        <v>43</v>
      </c>
      <c r="F2825" s="43" t="s">
        <v>34</v>
      </c>
      <c r="G2825" s="84" t="s">
        <v>34</v>
      </c>
      <c r="H2825" s="31" t="s">
        <v>3177</v>
      </c>
      <c r="I2825" s="31"/>
      <c r="J2825" s="84" t="s">
        <v>106</v>
      </c>
      <c r="K2825" s="31" t="s">
        <v>36</v>
      </c>
      <c r="L2825" s="31" t="s">
        <v>95</v>
      </c>
      <c r="M2825" s="169">
        <v>45516</v>
      </c>
      <c r="N2825" s="148"/>
      <c r="O2825" s="106" t="s">
        <v>42</v>
      </c>
      <c r="P2825" s="43" t="s">
        <v>3178</v>
      </c>
      <c r="Q2825" s="31"/>
      <c r="R2825" s="84" t="s">
        <v>106</v>
      </c>
      <c r="S2825" s="31" t="s">
        <v>36</v>
      </c>
      <c r="T2825" s="31" t="s">
        <v>95</v>
      </c>
      <c r="U2825" s="169">
        <v>45516</v>
      </c>
      <c r="V2825" s="150"/>
      <c r="W2825" s="141" t="str" cm="1">
        <f t="array" ref="W2825">IF(SUM(LEN(B2825:V2825))=0,"",IF(OR(OR(ISBLANK(F2825),SUM(LEN(C2825),LEN(D2825))=0),AND(NOT(E2825="Unknown"),ISBLANK(J2825)),AND(NOT(O2825="Unknown"),ISBLANK(R2825))),"Missing Information", INDEX(Table15[Entire Service Line Classification], MATCH(SUMIFS(Table15[Unique ID],Table15[System-Owned Portion],E2825,Table15[If Material Anything Other than "Lead" in Column E,Was Material Ever Previously Lead?],G2825,Table15[Customer-Owned Portion],O2825),Table15[Unique ID],0),0)))</f>
        <v>Non-lead</v>
      </c>
      <c r="X2825"/>
    </row>
    <row r="2826" spans="2:24" ht="30" x14ac:dyDescent="0.25">
      <c r="B2826" s="146">
        <v>26366136</v>
      </c>
      <c r="C2826" s="31" t="s">
        <v>3156</v>
      </c>
      <c r="D2826" s="31">
        <v>3046</v>
      </c>
      <c r="E2826" s="44" t="s">
        <v>43</v>
      </c>
      <c r="F2826" s="43" t="s">
        <v>34</v>
      </c>
      <c r="G2826" s="84" t="s">
        <v>34</v>
      </c>
      <c r="H2826" s="31" t="s">
        <v>3177</v>
      </c>
      <c r="I2826" s="31"/>
      <c r="J2826" s="84" t="s">
        <v>106</v>
      </c>
      <c r="K2826" s="31" t="s">
        <v>36</v>
      </c>
      <c r="L2826" s="31" t="s">
        <v>95</v>
      </c>
      <c r="M2826" s="169">
        <v>45516</v>
      </c>
      <c r="N2826" s="148"/>
      <c r="O2826" s="106" t="s">
        <v>42</v>
      </c>
      <c r="P2826" s="43" t="s">
        <v>3178</v>
      </c>
      <c r="Q2826" s="31"/>
      <c r="R2826" s="84" t="s">
        <v>106</v>
      </c>
      <c r="S2826" s="31" t="s">
        <v>36</v>
      </c>
      <c r="T2826" s="31" t="s">
        <v>95</v>
      </c>
      <c r="U2826" s="169">
        <v>45516</v>
      </c>
      <c r="V2826" s="150"/>
      <c r="W2826" s="141" t="str" cm="1">
        <f t="array" ref="W2826">IF(SUM(LEN(B2826:V2826))=0,"",IF(OR(OR(ISBLANK(F2826),SUM(LEN(C2826),LEN(D2826))=0),AND(NOT(E2826="Unknown"),ISBLANK(J2826)),AND(NOT(O2826="Unknown"),ISBLANK(R2826))),"Missing Information", INDEX(Table15[Entire Service Line Classification], MATCH(SUMIFS(Table15[Unique ID],Table15[System-Owned Portion],E2826,Table15[If Material Anything Other than "Lead" in Column E,Was Material Ever Previously Lead?],G2826,Table15[Customer-Owned Portion],O2826),Table15[Unique ID],0),0)))</f>
        <v>Non-lead</v>
      </c>
      <c r="X2826"/>
    </row>
    <row r="2827" spans="2:24" ht="30" x14ac:dyDescent="0.25">
      <c r="B2827" s="146">
        <v>26366168</v>
      </c>
      <c r="C2827" s="31" t="s">
        <v>3157</v>
      </c>
      <c r="D2827" s="31">
        <v>3047</v>
      </c>
      <c r="E2827" s="44" t="s">
        <v>43</v>
      </c>
      <c r="F2827" s="43" t="s">
        <v>34</v>
      </c>
      <c r="G2827" s="84" t="s">
        <v>34</v>
      </c>
      <c r="H2827" s="31" t="s">
        <v>3177</v>
      </c>
      <c r="I2827" s="31"/>
      <c r="J2827" s="84" t="s">
        <v>106</v>
      </c>
      <c r="K2827" s="31" t="s">
        <v>36</v>
      </c>
      <c r="L2827" s="31" t="s">
        <v>95</v>
      </c>
      <c r="M2827" s="169">
        <v>45516</v>
      </c>
      <c r="N2827" s="148"/>
      <c r="O2827" s="106" t="s">
        <v>43</v>
      </c>
      <c r="P2827" s="43" t="s">
        <v>3178</v>
      </c>
      <c r="Q2827" s="31"/>
      <c r="R2827" s="84" t="s">
        <v>106</v>
      </c>
      <c r="S2827" s="31" t="s">
        <v>36</v>
      </c>
      <c r="T2827" s="31" t="s">
        <v>95</v>
      </c>
      <c r="U2827" s="169">
        <v>45516</v>
      </c>
      <c r="V2827" s="150"/>
      <c r="W2827" s="141" t="str" cm="1">
        <f t="array" ref="W2827">IF(SUM(LEN(B2827:V2827))=0,"",IF(OR(OR(ISBLANK(F2827),SUM(LEN(C2827),LEN(D2827))=0),AND(NOT(E2827="Unknown"),ISBLANK(J2827)),AND(NOT(O2827="Unknown"),ISBLANK(R2827))),"Missing Information", INDEX(Table15[Entire Service Line Classification], MATCH(SUMIFS(Table15[Unique ID],Table15[System-Owned Portion],E2827,Table15[If Material Anything Other than "Lead" in Column E,Was Material Ever Previously Lead?],G2827,Table15[Customer-Owned Portion],O2827),Table15[Unique ID],0),0)))</f>
        <v>Non-lead</v>
      </c>
      <c r="X2827"/>
    </row>
    <row r="2828" spans="2:24" ht="30" x14ac:dyDescent="0.25">
      <c r="B2828" s="146">
        <v>26366165</v>
      </c>
      <c r="C2828" s="31" t="s">
        <v>3158</v>
      </c>
      <c r="D2828" s="31">
        <v>3048</v>
      </c>
      <c r="E2828" s="44" t="s">
        <v>43</v>
      </c>
      <c r="F2828" s="43" t="s">
        <v>34</v>
      </c>
      <c r="G2828" s="84" t="s">
        <v>34</v>
      </c>
      <c r="H2828" s="31" t="s">
        <v>3177</v>
      </c>
      <c r="I2828" s="31"/>
      <c r="J2828" s="84" t="s">
        <v>106</v>
      </c>
      <c r="K2828" s="31" t="s">
        <v>36</v>
      </c>
      <c r="L2828" s="31" t="s">
        <v>95</v>
      </c>
      <c r="M2828" s="169">
        <v>45516</v>
      </c>
      <c r="N2828" s="148"/>
      <c r="O2828" s="106" t="s">
        <v>43</v>
      </c>
      <c r="P2828" s="43" t="s">
        <v>3178</v>
      </c>
      <c r="Q2828" s="31"/>
      <c r="R2828" s="84" t="s">
        <v>106</v>
      </c>
      <c r="S2828" s="31" t="s">
        <v>36</v>
      </c>
      <c r="T2828" s="31" t="s">
        <v>95</v>
      </c>
      <c r="U2828" s="169">
        <v>45516</v>
      </c>
      <c r="V2828" s="150"/>
      <c r="W2828" s="141" t="str" cm="1">
        <f t="array" ref="W2828">IF(SUM(LEN(B2828:V2828))=0,"",IF(OR(OR(ISBLANK(F2828),SUM(LEN(C2828),LEN(D2828))=0),AND(NOT(E2828="Unknown"),ISBLANK(J2828)),AND(NOT(O2828="Unknown"),ISBLANK(R2828))),"Missing Information", INDEX(Table15[Entire Service Line Classification], MATCH(SUMIFS(Table15[Unique ID],Table15[System-Owned Portion],E2828,Table15[If Material Anything Other than "Lead" in Column E,Was Material Ever Previously Lead?],G2828,Table15[Customer-Owned Portion],O2828),Table15[Unique ID],0),0)))</f>
        <v>Non-lead</v>
      </c>
      <c r="X2828"/>
    </row>
    <row r="2829" spans="2:24" ht="30" x14ac:dyDescent="0.25">
      <c r="B2829" s="146">
        <v>26366171</v>
      </c>
      <c r="C2829" s="31" t="s">
        <v>3159</v>
      </c>
      <c r="D2829" s="31">
        <v>3049</v>
      </c>
      <c r="E2829" s="44" t="s">
        <v>43</v>
      </c>
      <c r="F2829" s="43" t="s">
        <v>34</v>
      </c>
      <c r="G2829" s="84" t="s">
        <v>34</v>
      </c>
      <c r="H2829" s="31" t="s">
        <v>3177</v>
      </c>
      <c r="I2829" s="31"/>
      <c r="J2829" s="84" t="s">
        <v>106</v>
      </c>
      <c r="K2829" s="31" t="s">
        <v>36</v>
      </c>
      <c r="L2829" s="31" t="s">
        <v>95</v>
      </c>
      <c r="M2829" s="169">
        <v>45516</v>
      </c>
      <c r="N2829" s="148"/>
      <c r="O2829" s="106" t="s">
        <v>42</v>
      </c>
      <c r="P2829" s="43" t="s">
        <v>3178</v>
      </c>
      <c r="Q2829" s="31"/>
      <c r="R2829" s="84" t="s">
        <v>106</v>
      </c>
      <c r="S2829" s="31" t="s">
        <v>36</v>
      </c>
      <c r="T2829" s="31" t="s">
        <v>95</v>
      </c>
      <c r="U2829" s="169">
        <v>45516</v>
      </c>
      <c r="V2829" s="150"/>
      <c r="W2829" s="141" t="str" cm="1">
        <f t="array" ref="W2829">IF(SUM(LEN(B2829:V2829))=0,"",IF(OR(OR(ISBLANK(F2829),SUM(LEN(C2829),LEN(D2829))=0),AND(NOT(E2829="Unknown"),ISBLANK(J2829)),AND(NOT(O2829="Unknown"),ISBLANK(R2829))),"Missing Information", INDEX(Table15[Entire Service Line Classification], MATCH(SUMIFS(Table15[Unique ID],Table15[System-Owned Portion],E2829,Table15[If Material Anything Other than "Lead" in Column E,Was Material Ever Previously Lead?],G2829,Table15[Customer-Owned Portion],O2829),Table15[Unique ID],0),0)))</f>
        <v>Non-lead</v>
      </c>
      <c r="X2829"/>
    </row>
    <row r="2830" spans="2:24" ht="30" x14ac:dyDescent="0.25">
      <c r="B2830" s="146">
        <v>26366134</v>
      </c>
      <c r="C2830" s="31" t="s">
        <v>3160</v>
      </c>
      <c r="D2830" s="31">
        <v>3050</v>
      </c>
      <c r="E2830" s="44" t="s">
        <v>43</v>
      </c>
      <c r="F2830" s="43" t="s">
        <v>34</v>
      </c>
      <c r="G2830" s="84" t="s">
        <v>34</v>
      </c>
      <c r="H2830" s="31" t="s">
        <v>3177</v>
      </c>
      <c r="I2830" s="31"/>
      <c r="J2830" s="84" t="s">
        <v>106</v>
      </c>
      <c r="K2830" s="31" t="s">
        <v>36</v>
      </c>
      <c r="L2830" s="31" t="s">
        <v>95</v>
      </c>
      <c r="M2830" s="169">
        <v>45516</v>
      </c>
      <c r="N2830" s="148"/>
      <c r="O2830" s="106" t="s">
        <v>42</v>
      </c>
      <c r="P2830" s="43" t="s">
        <v>3178</v>
      </c>
      <c r="Q2830" s="31"/>
      <c r="R2830" s="84" t="s">
        <v>106</v>
      </c>
      <c r="S2830" s="31" t="s">
        <v>36</v>
      </c>
      <c r="T2830" s="31" t="s">
        <v>95</v>
      </c>
      <c r="U2830" s="169">
        <v>45516</v>
      </c>
      <c r="V2830" s="150"/>
      <c r="W2830" s="141" t="str" cm="1">
        <f t="array" ref="W2830">IF(SUM(LEN(B2830:V2830))=0,"",IF(OR(OR(ISBLANK(F2830),SUM(LEN(C2830),LEN(D2830))=0),AND(NOT(E2830="Unknown"),ISBLANK(J2830)),AND(NOT(O2830="Unknown"),ISBLANK(R2830))),"Missing Information", INDEX(Table15[Entire Service Line Classification], MATCH(SUMIFS(Table15[Unique ID],Table15[System-Owned Portion],E2830,Table15[If Material Anything Other than "Lead" in Column E,Was Material Ever Previously Lead?],G2830,Table15[Customer-Owned Portion],O2830),Table15[Unique ID],0),0)))</f>
        <v>Non-lead</v>
      </c>
      <c r="X2830"/>
    </row>
    <row r="2831" spans="2:24" ht="30" x14ac:dyDescent="0.25">
      <c r="B2831" s="146">
        <v>26366167</v>
      </c>
      <c r="C2831" s="31" t="s">
        <v>3161</v>
      </c>
      <c r="D2831" s="31">
        <v>3051</v>
      </c>
      <c r="E2831" s="44" t="s">
        <v>43</v>
      </c>
      <c r="F2831" s="43" t="s">
        <v>34</v>
      </c>
      <c r="G2831" s="84" t="s">
        <v>34</v>
      </c>
      <c r="H2831" s="31" t="s">
        <v>3177</v>
      </c>
      <c r="I2831" s="31"/>
      <c r="J2831" s="84" t="s">
        <v>106</v>
      </c>
      <c r="K2831" s="31" t="s">
        <v>36</v>
      </c>
      <c r="L2831" s="31" t="s">
        <v>95</v>
      </c>
      <c r="M2831" s="169">
        <v>45516</v>
      </c>
      <c r="N2831" s="148"/>
      <c r="O2831" s="106" t="s">
        <v>43</v>
      </c>
      <c r="P2831" s="43" t="s">
        <v>3178</v>
      </c>
      <c r="Q2831" s="31"/>
      <c r="R2831" s="84" t="s">
        <v>106</v>
      </c>
      <c r="S2831" s="31" t="s">
        <v>36</v>
      </c>
      <c r="T2831" s="31" t="s">
        <v>95</v>
      </c>
      <c r="U2831" s="169">
        <v>45516</v>
      </c>
      <c r="V2831" s="150"/>
      <c r="W2831" s="141" t="str" cm="1">
        <f t="array" ref="W2831">IF(SUM(LEN(B2831:V2831))=0,"",IF(OR(OR(ISBLANK(F2831),SUM(LEN(C2831),LEN(D2831))=0),AND(NOT(E2831="Unknown"),ISBLANK(J2831)),AND(NOT(O2831="Unknown"),ISBLANK(R2831))),"Missing Information", INDEX(Table15[Entire Service Line Classification], MATCH(SUMIFS(Table15[Unique ID],Table15[System-Owned Portion],E2831,Table15[If Material Anything Other than "Lead" in Column E,Was Material Ever Previously Lead?],G2831,Table15[Customer-Owned Portion],O2831),Table15[Unique ID],0),0)))</f>
        <v>Non-lead</v>
      </c>
      <c r="X2831"/>
    </row>
    <row r="2832" spans="2:24" ht="30" x14ac:dyDescent="0.25">
      <c r="B2832" s="146">
        <v>26366139</v>
      </c>
      <c r="C2832" s="31" t="s">
        <v>3162</v>
      </c>
      <c r="D2832" s="31">
        <v>3052</v>
      </c>
      <c r="E2832" s="44" t="s">
        <v>43</v>
      </c>
      <c r="F2832" s="43" t="s">
        <v>34</v>
      </c>
      <c r="G2832" s="84" t="s">
        <v>34</v>
      </c>
      <c r="H2832" s="31" t="s">
        <v>3177</v>
      </c>
      <c r="I2832" s="31"/>
      <c r="J2832" s="84" t="s">
        <v>106</v>
      </c>
      <c r="K2832" s="31" t="s">
        <v>36</v>
      </c>
      <c r="L2832" s="31" t="s">
        <v>95</v>
      </c>
      <c r="M2832" s="169">
        <v>45516</v>
      </c>
      <c r="N2832" s="148"/>
      <c r="O2832" s="106" t="s">
        <v>43</v>
      </c>
      <c r="P2832" s="43" t="s">
        <v>3178</v>
      </c>
      <c r="Q2832" s="31"/>
      <c r="R2832" s="84" t="s">
        <v>106</v>
      </c>
      <c r="S2832" s="31" t="s">
        <v>36</v>
      </c>
      <c r="T2832" s="31" t="s">
        <v>95</v>
      </c>
      <c r="U2832" s="169">
        <v>45516</v>
      </c>
      <c r="V2832" s="150"/>
      <c r="W2832" s="141" t="str" cm="1">
        <f t="array" ref="W2832">IF(SUM(LEN(B2832:V2832))=0,"",IF(OR(OR(ISBLANK(F2832),SUM(LEN(C2832),LEN(D2832))=0),AND(NOT(E2832="Unknown"),ISBLANK(J2832)),AND(NOT(O2832="Unknown"),ISBLANK(R2832))),"Missing Information", INDEX(Table15[Entire Service Line Classification], MATCH(SUMIFS(Table15[Unique ID],Table15[System-Owned Portion],E2832,Table15[If Material Anything Other than "Lead" in Column E,Was Material Ever Previously Lead?],G2832,Table15[Customer-Owned Portion],O2832),Table15[Unique ID],0),0)))</f>
        <v>Non-lead</v>
      </c>
      <c r="X2832"/>
    </row>
    <row r="2833" spans="2:24" ht="30" x14ac:dyDescent="0.25">
      <c r="B2833" s="146">
        <v>26366140</v>
      </c>
      <c r="C2833" s="31" t="s">
        <v>3163</v>
      </c>
      <c r="D2833" s="31">
        <v>3053</v>
      </c>
      <c r="E2833" s="44" t="s">
        <v>43</v>
      </c>
      <c r="F2833" s="43" t="s">
        <v>34</v>
      </c>
      <c r="G2833" s="84" t="s">
        <v>34</v>
      </c>
      <c r="H2833" s="31" t="s">
        <v>3177</v>
      </c>
      <c r="I2833" s="31"/>
      <c r="J2833" s="84" t="s">
        <v>106</v>
      </c>
      <c r="K2833" s="31" t="s">
        <v>36</v>
      </c>
      <c r="L2833" s="31" t="s">
        <v>95</v>
      </c>
      <c r="M2833" s="169">
        <v>45516</v>
      </c>
      <c r="N2833" s="148"/>
      <c r="O2833" s="106" t="s">
        <v>43</v>
      </c>
      <c r="P2833" s="43" t="s">
        <v>3178</v>
      </c>
      <c r="Q2833" s="31"/>
      <c r="R2833" s="84" t="s">
        <v>106</v>
      </c>
      <c r="S2833" s="31" t="s">
        <v>36</v>
      </c>
      <c r="T2833" s="31" t="s">
        <v>95</v>
      </c>
      <c r="U2833" s="169">
        <v>45516</v>
      </c>
      <c r="V2833" s="150"/>
      <c r="W2833" s="141" t="str" cm="1">
        <f t="array" ref="W2833">IF(SUM(LEN(B2833:V2833))=0,"",IF(OR(OR(ISBLANK(F2833),SUM(LEN(C2833),LEN(D2833))=0),AND(NOT(E2833="Unknown"),ISBLANK(J2833)),AND(NOT(O2833="Unknown"),ISBLANK(R2833))),"Missing Information", INDEX(Table15[Entire Service Line Classification], MATCH(SUMIFS(Table15[Unique ID],Table15[System-Owned Portion],E2833,Table15[If Material Anything Other than "Lead" in Column E,Was Material Ever Previously Lead?],G2833,Table15[Customer-Owned Portion],O2833),Table15[Unique ID],0),0)))</f>
        <v>Non-lead</v>
      </c>
      <c r="X2833"/>
    </row>
    <row r="2834" spans="2:24" ht="30" x14ac:dyDescent="0.25">
      <c r="B2834" s="146">
        <v>26366172</v>
      </c>
      <c r="C2834" s="31" t="s">
        <v>3164</v>
      </c>
      <c r="D2834" s="31">
        <v>3054</v>
      </c>
      <c r="E2834" s="44" t="s">
        <v>43</v>
      </c>
      <c r="F2834" s="43" t="s">
        <v>34</v>
      </c>
      <c r="G2834" s="84" t="s">
        <v>34</v>
      </c>
      <c r="H2834" s="31" t="s">
        <v>3177</v>
      </c>
      <c r="I2834" s="31"/>
      <c r="J2834" s="84" t="s">
        <v>106</v>
      </c>
      <c r="K2834" s="31" t="s">
        <v>36</v>
      </c>
      <c r="L2834" s="31" t="s">
        <v>95</v>
      </c>
      <c r="M2834" s="169">
        <v>45516</v>
      </c>
      <c r="N2834" s="148"/>
      <c r="O2834" s="106" t="s">
        <v>43</v>
      </c>
      <c r="P2834" s="43" t="s">
        <v>3178</v>
      </c>
      <c r="Q2834" s="31"/>
      <c r="R2834" s="84" t="s">
        <v>106</v>
      </c>
      <c r="S2834" s="31" t="s">
        <v>36</v>
      </c>
      <c r="T2834" s="31" t="s">
        <v>95</v>
      </c>
      <c r="U2834" s="169">
        <v>45516</v>
      </c>
      <c r="V2834" s="150"/>
      <c r="W2834" s="141" t="str" cm="1">
        <f t="array" ref="W2834">IF(SUM(LEN(B2834:V2834))=0,"",IF(OR(OR(ISBLANK(F2834),SUM(LEN(C2834),LEN(D2834))=0),AND(NOT(E2834="Unknown"),ISBLANK(J2834)),AND(NOT(O2834="Unknown"),ISBLANK(R2834))),"Missing Information", INDEX(Table15[Entire Service Line Classification], MATCH(SUMIFS(Table15[Unique ID],Table15[System-Owned Portion],E2834,Table15[If Material Anything Other than "Lead" in Column E,Was Material Ever Previously Lead?],G2834,Table15[Customer-Owned Portion],O2834),Table15[Unique ID],0),0)))</f>
        <v>Non-lead</v>
      </c>
      <c r="X2834"/>
    </row>
    <row r="2835" spans="2:24" ht="30" x14ac:dyDescent="0.25">
      <c r="B2835" s="146">
        <v>26366169</v>
      </c>
      <c r="C2835" s="31" t="s">
        <v>3165</v>
      </c>
      <c r="D2835" s="31">
        <v>3055</v>
      </c>
      <c r="E2835" s="44" t="s">
        <v>43</v>
      </c>
      <c r="F2835" s="43" t="s">
        <v>34</v>
      </c>
      <c r="G2835" s="84" t="s">
        <v>34</v>
      </c>
      <c r="H2835" s="31" t="s">
        <v>3177</v>
      </c>
      <c r="I2835" s="31"/>
      <c r="J2835" s="84" t="s">
        <v>106</v>
      </c>
      <c r="K2835" s="31" t="s">
        <v>36</v>
      </c>
      <c r="L2835" s="31" t="s">
        <v>95</v>
      </c>
      <c r="M2835" s="169">
        <v>45516</v>
      </c>
      <c r="N2835" s="148"/>
      <c r="O2835" s="106" t="s">
        <v>42</v>
      </c>
      <c r="P2835" s="43" t="s">
        <v>3178</v>
      </c>
      <c r="Q2835" s="31"/>
      <c r="R2835" s="84" t="s">
        <v>106</v>
      </c>
      <c r="S2835" s="31" t="s">
        <v>36</v>
      </c>
      <c r="T2835" s="31" t="s">
        <v>95</v>
      </c>
      <c r="U2835" s="169">
        <v>45516</v>
      </c>
      <c r="V2835" s="150"/>
      <c r="W2835" s="141" t="str" cm="1">
        <f t="array" ref="W2835">IF(SUM(LEN(B2835:V2835))=0,"",IF(OR(OR(ISBLANK(F2835),SUM(LEN(C2835),LEN(D2835))=0),AND(NOT(E2835="Unknown"),ISBLANK(J2835)),AND(NOT(O2835="Unknown"),ISBLANK(R2835))),"Missing Information", INDEX(Table15[Entire Service Line Classification], MATCH(SUMIFS(Table15[Unique ID],Table15[System-Owned Portion],E2835,Table15[If Material Anything Other than "Lead" in Column E,Was Material Ever Previously Lead?],G2835,Table15[Customer-Owned Portion],O2835),Table15[Unique ID],0),0)))</f>
        <v>Non-lead</v>
      </c>
      <c r="X2835"/>
    </row>
    <row r="2836" spans="2:24" ht="30" x14ac:dyDescent="0.25">
      <c r="B2836" s="146">
        <v>26366170</v>
      </c>
      <c r="C2836" s="31" t="s">
        <v>3166</v>
      </c>
      <c r="D2836" s="31">
        <v>3056</v>
      </c>
      <c r="E2836" s="44" t="s">
        <v>43</v>
      </c>
      <c r="F2836" s="43" t="s">
        <v>34</v>
      </c>
      <c r="G2836" s="84" t="s">
        <v>34</v>
      </c>
      <c r="H2836" s="31" t="s">
        <v>3177</v>
      </c>
      <c r="I2836" s="31"/>
      <c r="J2836" s="84" t="s">
        <v>106</v>
      </c>
      <c r="K2836" s="31" t="s">
        <v>36</v>
      </c>
      <c r="L2836" s="31" t="s">
        <v>95</v>
      </c>
      <c r="M2836" s="169">
        <v>45516</v>
      </c>
      <c r="N2836" s="148"/>
      <c r="O2836" s="106" t="s">
        <v>43</v>
      </c>
      <c r="P2836" s="43" t="s">
        <v>3178</v>
      </c>
      <c r="Q2836" s="31"/>
      <c r="R2836" s="84" t="s">
        <v>106</v>
      </c>
      <c r="S2836" s="31" t="s">
        <v>36</v>
      </c>
      <c r="T2836" s="31" t="s">
        <v>95</v>
      </c>
      <c r="U2836" s="169">
        <v>45516</v>
      </c>
      <c r="V2836" s="150"/>
      <c r="W2836" s="141" t="str" cm="1">
        <f t="array" ref="W2836">IF(SUM(LEN(B2836:V2836))=0,"",IF(OR(OR(ISBLANK(F2836),SUM(LEN(C2836),LEN(D2836))=0),AND(NOT(E2836="Unknown"),ISBLANK(J2836)),AND(NOT(O2836="Unknown"),ISBLANK(R2836))),"Missing Information", INDEX(Table15[Entire Service Line Classification], MATCH(SUMIFS(Table15[Unique ID],Table15[System-Owned Portion],E2836,Table15[If Material Anything Other than "Lead" in Column E,Was Material Ever Previously Lead?],G2836,Table15[Customer-Owned Portion],O2836),Table15[Unique ID],0),0)))</f>
        <v>Non-lead</v>
      </c>
      <c r="X2836"/>
    </row>
    <row r="2837" spans="2:24" ht="30" x14ac:dyDescent="0.25">
      <c r="B2837" s="146">
        <v>26366724</v>
      </c>
      <c r="C2837" s="31" t="s">
        <v>3167</v>
      </c>
      <c r="D2837" s="31">
        <v>3057</v>
      </c>
      <c r="E2837" s="44" t="s">
        <v>43</v>
      </c>
      <c r="F2837" s="43" t="s">
        <v>34</v>
      </c>
      <c r="G2837" s="84" t="s">
        <v>34</v>
      </c>
      <c r="H2837" s="31" t="s">
        <v>3177</v>
      </c>
      <c r="I2837" s="31"/>
      <c r="J2837" s="84" t="s">
        <v>106</v>
      </c>
      <c r="K2837" s="31" t="s">
        <v>36</v>
      </c>
      <c r="L2837" s="31" t="s">
        <v>95</v>
      </c>
      <c r="M2837" s="169">
        <v>45516</v>
      </c>
      <c r="N2837" s="148"/>
      <c r="O2837" s="106" t="s">
        <v>43</v>
      </c>
      <c r="P2837" s="43" t="s">
        <v>3178</v>
      </c>
      <c r="Q2837" s="31"/>
      <c r="R2837" s="84" t="s">
        <v>106</v>
      </c>
      <c r="S2837" s="31" t="s">
        <v>36</v>
      </c>
      <c r="T2837" s="31" t="s">
        <v>95</v>
      </c>
      <c r="U2837" s="169">
        <v>45516</v>
      </c>
      <c r="V2837" s="150"/>
      <c r="W2837" s="141" t="str" cm="1">
        <f t="array" ref="W2837">IF(SUM(LEN(B2837:V2837))=0,"",IF(OR(OR(ISBLANK(F2837),SUM(LEN(C2837),LEN(D2837))=0),AND(NOT(E2837="Unknown"),ISBLANK(J2837)),AND(NOT(O2837="Unknown"),ISBLANK(R2837))),"Missing Information", INDEX(Table15[Entire Service Line Classification], MATCH(SUMIFS(Table15[Unique ID],Table15[System-Owned Portion],E2837,Table15[If Material Anything Other than "Lead" in Column E,Was Material Ever Previously Lead?],G2837,Table15[Customer-Owned Portion],O2837),Table15[Unique ID],0),0)))</f>
        <v>Non-lead</v>
      </c>
      <c r="X2837"/>
    </row>
    <row r="2838" spans="2:24" ht="30" x14ac:dyDescent="0.25">
      <c r="B2838" s="146">
        <v>26366663</v>
      </c>
      <c r="C2838" s="31" t="s">
        <v>3168</v>
      </c>
      <c r="D2838" s="31">
        <v>3058</v>
      </c>
      <c r="E2838" s="44" t="s">
        <v>43</v>
      </c>
      <c r="F2838" s="43" t="s">
        <v>34</v>
      </c>
      <c r="G2838" s="84" t="s">
        <v>34</v>
      </c>
      <c r="H2838" s="31" t="s">
        <v>3177</v>
      </c>
      <c r="I2838" s="31"/>
      <c r="J2838" s="84" t="s">
        <v>106</v>
      </c>
      <c r="K2838" s="31" t="s">
        <v>36</v>
      </c>
      <c r="L2838" s="31" t="s">
        <v>95</v>
      </c>
      <c r="M2838" s="169">
        <v>45516</v>
      </c>
      <c r="N2838" s="148"/>
      <c r="O2838" s="106" t="s">
        <v>43</v>
      </c>
      <c r="P2838" s="43" t="s">
        <v>3178</v>
      </c>
      <c r="Q2838" s="31"/>
      <c r="R2838" s="84" t="s">
        <v>106</v>
      </c>
      <c r="S2838" s="31" t="s">
        <v>36</v>
      </c>
      <c r="T2838" s="31" t="s">
        <v>95</v>
      </c>
      <c r="U2838" s="169">
        <v>45516</v>
      </c>
      <c r="V2838" s="150"/>
      <c r="W2838" s="141" t="str" cm="1">
        <f t="array" ref="W2838">IF(SUM(LEN(B2838:V2838))=0,"",IF(OR(OR(ISBLANK(F2838),SUM(LEN(C2838),LEN(D2838))=0),AND(NOT(E2838="Unknown"),ISBLANK(J2838)),AND(NOT(O2838="Unknown"),ISBLANK(R2838))),"Missing Information", INDEX(Table15[Entire Service Line Classification], MATCH(SUMIFS(Table15[Unique ID],Table15[System-Owned Portion],E2838,Table15[If Material Anything Other than "Lead" in Column E,Was Material Ever Previously Lead?],G2838,Table15[Customer-Owned Portion],O2838),Table15[Unique ID],0),0)))</f>
        <v>Non-lead</v>
      </c>
      <c r="X2838"/>
    </row>
    <row r="2839" spans="2:24" ht="30" x14ac:dyDescent="0.25">
      <c r="B2839" s="146">
        <v>26366723</v>
      </c>
      <c r="C2839" s="31" t="s">
        <v>3169</v>
      </c>
      <c r="D2839" s="31">
        <v>3059</v>
      </c>
      <c r="E2839" s="44" t="s">
        <v>43</v>
      </c>
      <c r="F2839" s="43" t="s">
        <v>34</v>
      </c>
      <c r="G2839" s="84" t="s">
        <v>34</v>
      </c>
      <c r="H2839" s="31" t="s">
        <v>3177</v>
      </c>
      <c r="I2839" s="31"/>
      <c r="J2839" s="84" t="s">
        <v>106</v>
      </c>
      <c r="K2839" s="31" t="s">
        <v>36</v>
      </c>
      <c r="L2839" s="31" t="s">
        <v>95</v>
      </c>
      <c r="M2839" s="169">
        <v>45516</v>
      </c>
      <c r="N2839" s="148"/>
      <c r="O2839" s="106" t="s">
        <v>43</v>
      </c>
      <c r="P2839" s="43" t="s">
        <v>3178</v>
      </c>
      <c r="Q2839" s="31"/>
      <c r="R2839" s="84" t="s">
        <v>106</v>
      </c>
      <c r="S2839" s="31" t="s">
        <v>36</v>
      </c>
      <c r="T2839" s="31" t="s">
        <v>95</v>
      </c>
      <c r="U2839" s="169">
        <v>45516</v>
      </c>
      <c r="V2839" s="150"/>
      <c r="W2839" s="141" t="str" cm="1">
        <f t="array" ref="W2839">IF(SUM(LEN(B2839:V2839))=0,"",IF(OR(OR(ISBLANK(F2839),SUM(LEN(C2839),LEN(D2839))=0),AND(NOT(E2839="Unknown"),ISBLANK(J2839)),AND(NOT(O2839="Unknown"),ISBLANK(R2839))),"Missing Information", INDEX(Table15[Entire Service Line Classification], MATCH(SUMIFS(Table15[Unique ID],Table15[System-Owned Portion],E2839,Table15[If Material Anything Other than "Lead" in Column E,Was Material Ever Previously Lead?],G2839,Table15[Customer-Owned Portion],O2839),Table15[Unique ID],0),0)))</f>
        <v>Non-lead</v>
      </c>
      <c r="X2839"/>
    </row>
    <row r="2840" spans="2:24" ht="30" x14ac:dyDescent="0.25">
      <c r="B2840" s="146">
        <v>26365398</v>
      </c>
      <c r="C2840" s="31" t="s">
        <v>3170</v>
      </c>
      <c r="D2840" s="31">
        <v>3060</v>
      </c>
      <c r="E2840" s="44" t="s">
        <v>43</v>
      </c>
      <c r="F2840" s="43" t="s">
        <v>34</v>
      </c>
      <c r="G2840" s="84" t="s">
        <v>34</v>
      </c>
      <c r="H2840" s="31" t="s">
        <v>3177</v>
      </c>
      <c r="I2840" s="31"/>
      <c r="J2840" s="84" t="s">
        <v>106</v>
      </c>
      <c r="K2840" s="31" t="s">
        <v>36</v>
      </c>
      <c r="L2840" s="31" t="s">
        <v>95</v>
      </c>
      <c r="M2840" s="169">
        <v>45516</v>
      </c>
      <c r="N2840" s="148"/>
      <c r="O2840" s="106" t="s">
        <v>42</v>
      </c>
      <c r="P2840" s="43" t="s">
        <v>3178</v>
      </c>
      <c r="Q2840" s="31"/>
      <c r="R2840" s="84" t="s">
        <v>106</v>
      </c>
      <c r="S2840" s="31" t="s">
        <v>36</v>
      </c>
      <c r="T2840" s="31" t="s">
        <v>95</v>
      </c>
      <c r="U2840" s="169">
        <v>45516</v>
      </c>
      <c r="V2840" s="150"/>
      <c r="W2840" s="141" t="str" cm="1">
        <f t="array" ref="W2840">IF(SUM(LEN(B2840:V2840))=0,"",IF(OR(OR(ISBLANK(F2840),SUM(LEN(C2840),LEN(D2840))=0),AND(NOT(E2840="Unknown"),ISBLANK(J2840)),AND(NOT(O2840="Unknown"),ISBLANK(R2840))),"Missing Information", INDEX(Table15[Entire Service Line Classification], MATCH(SUMIFS(Table15[Unique ID],Table15[System-Owned Portion],E2840,Table15[If Material Anything Other than "Lead" in Column E,Was Material Ever Previously Lead?],G2840,Table15[Customer-Owned Portion],O2840),Table15[Unique ID],0),0)))</f>
        <v>Non-lead</v>
      </c>
      <c r="X2840"/>
    </row>
    <row r="2841" spans="2:24" ht="30" x14ac:dyDescent="0.25">
      <c r="B2841" s="146">
        <v>26395088</v>
      </c>
      <c r="C2841" s="31" t="s">
        <v>3171</v>
      </c>
      <c r="D2841" s="31">
        <v>3061</v>
      </c>
      <c r="E2841" s="44" t="s">
        <v>43</v>
      </c>
      <c r="F2841" s="43" t="s">
        <v>34</v>
      </c>
      <c r="G2841" s="84" t="s">
        <v>34</v>
      </c>
      <c r="H2841" s="31" t="s">
        <v>3177</v>
      </c>
      <c r="I2841" s="31"/>
      <c r="J2841" s="84" t="s">
        <v>106</v>
      </c>
      <c r="K2841" s="31" t="s">
        <v>36</v>
      </c>
      <c r="L2841" s="31" t="s">
        <v>95</v>
      </c>
      <c r="M2841" s="169">
        <v>45516</v>
      </c>
      <c r="N2841" s="148"/>
      <c r="O2841" s="106" t="s">
        <v>43</v>
      </c>
      <c r="P2841" s="43" t="s">
        <v>3178</v>
      </c>
      <c r="Q2841" s="31"/>
      <c r="R2841" s="84" t="s">
        <v>106</v>
      </c>
      <c r="S2841" s="31" t="s">
        <v>36</v>
      </c>
      <c r="T2841" s="31" t="s">
        <v>95</v>
      </c>
      <c r="U2841" s="169">
        <v>45516</v>
      </c>
      <c r="V2841" s="150"/>
      <c r="W2841" s="141" t="str" cm="1">
        <f t="array" ref="W2841">IF(SUM(LEN(B2841:V2841))=0,"",IF(OR(OR(ISBLANK(F2841),SUM(LEN(C2841),LEN(D2841))=0),AND(NOT(E2841="Unknown"),ISBLANK(J2841)),AND(NOT(O2841="Unknown"),ISBLANK(R2841))),"Missing Information", INDEX(Table15[Entire Service Line Classification], MATCH(SUMIFS(Table15[Unique ID],Table15[System-Owned Portion],E2841,Table15[If Material Anything Other than "Lead" in Column E,Was Material Ever Previously Lead?],G2841,Table15[Customer-Owned Portion],O2841),Table15[Unique ID],0),0)))</f>
        <v>Non-lead</v>
      </c>
      <c r="X2841"/>
    </row>
    <row r="2842" spans="2:24" ht="30" x14ac:dyDescent="0.25">
      <c r="B2842" s="146">
        <v>26395089</v>
      </c>
      <c r="C2842" s="31" t="s">
        <v>3172</v>
      </c>
      <c r="D2842" s="31">
        <v>3062</v>
      </c>
      <c r="E2842" s="44" t="s">
        <v>43</v>
      </c>
      <c r="F2842" s="43" t="s">
        <v>34</v>
      </c>
      <c r="G2842" s="84" t="s">
        <v>34</v>
      </c>
      <c r="H2842" s="31" t="s">
        <v>3177</v>
      </c>
      <c r="I2842" s="31"/>
      <c r="J2842" s="84" t="s">
        <v>106</v>
      </c>
      <c r="K2842" s="31" t="s">
        <v>36</v>
      </c>
      <c r="L2842" s="31" t="s">
        <v>95</v>
      </c>
      <c r="M2842" s="169">
        <v>45516</v>
      </c>
      <c r="N2842" s="148"/>
      <c r="O2842" s="106" t="s">
        <v>43</v>
      </c>
      <c r="P2842" s="43" t="s">
        <v>3178</v>
      </c>
      <c r="Q2842" s="31"/>
      <c r="R2842" s="84" t="s">
        <v>106</v>
      </c>
      <c r="S2842" s="31" t="s">
        <v>36</v>
      </c>
      <c r="T2842" s="31" t="s">
        <v>95</v>
      </c>
      <c r="U2842" s="169">
        <v>45516</v>
      </c>
      <c r="V2842" s="150"/>
      <c r="W2842" s="141" t="str" cm="1">
        <f t="array" ref="W2842">IF(SUM(LEN(B2842:V2842))=0,"",IF(OR(OR(ISBLANK(F2842),SUM(LEN(C2842),LEN(D2842))=0),AND(NOT(E2842="Unknown"),ISBLANK(J2842)),AND(NOT(O2842="Unknown"),ISBLANK(R2842))),"Missing Information", INDEX(Table15[Entire Service Line Classification], MATCH(SUMIFS(Table15[Unique ID],Table15[System-Owned Portion],E2842,Table15[If Material Anything Other than "Lead" in Column E,Was Material Ever Previously Lead?],G2842,Table15[Customer-Owned Portion],O2842),Table15[Unique ID],0),0)))</f>
        <v>Non-lead</v>
      </c>
      <c r="X2842"/>
    </row>
    <row r="2843" spans="2:24" ht="30" x14ac:dyDescent="0.25">
      <c r="B2843" s="146" t="s">
        <v>338</v>
      </c>
      <c r="C2843" s="31" t="s">
        <v>3173</v>
      </c>
      <c r="D2843" s="31">
        <v>3063</v>
      </c>
      <c r="E2843" s="44" t="s">
        <v>43</v>
      </c>
      <c r="F2843" s="43" t="s">
        <v>34</v>
      </c>
      <c r="G2843" s="84" t="s">
        <v>34</v>
      </c>
      <c r="H2843" s="31" t="s">
        <v>3177</v>
      </c>
      <c r="I2843" s="31"/>
      <c r="J2843" s="84" t="s">
        <v>106</v>
      </c>
      <c r="K2843" s="31" t="s">
        <v>36</v>
      </c>
      <c r="L2843" s="31" t="s">
        <v>95</v>
      </c>
      <c r="M2843" s="169">
        <v>45516</v>
      </c>
      <c r="N2843" s="148"/>
      <c r="O2843" s="106" t="s">
        <v>42</v>
      </c>
      <c r="P2843" s="43" t="s">
        <v>3178</v>
      </c>
      <c r="Q2843" s="31"/>
      <c r="R2843" s="84" t="s">
        <v>106</v>
      </c>
      <c r="S2843" s="31" t="s">
        <v>36</v>
      </c>
      <c r="T2843" s="31" t="s">
        <v>95</v>
      </c>
      <c r="U2843" s="169">
        <v>45516</v>
      </c>
      <c r="V2843" s="150"/>
      <c r="W2843" s="141" t="str" cm="1">
        <f t="array" ref="W2843">IF(SUM(LEN(B2843:V2843))=0,"",IF(OR(OR(ISBLANK(F2843),SUM(LEN(C2843),LEN(D2843))=0),AND(NOT(E2843="Unknown"),ISBLANK(J2843)),AND(NOT(O2843="Unknown"),ISBLANK(R2843))),"Missing Information", INDEX(Table15[Entire Service Line Classification], MATCH(SUMIFS(Table15[Unique ID],Table15[System-Owned Portion],E2843,Table15[If Material Anything Other than "Lead" in Column E,Was Material Ever Previously Lead?],G2843,Table15[Customer-Owned Portion],O2843),Table15[Unique ID],0),0)))</f>
        <v>Non-lead</v>
      </c>
      <c r="X2843"/>
    </row>
    <row r="2844" spans="2:24" ht="30" x14ac:dyDescent="0.25">
      <c r="B2844" s="146" t="s">
        <v>339</v>
      </c>
      <c r="C2844" s="31" t="s">
        <v>3174</v>
      </c>
      <c r="D2844" s="31">
        <v>3064</v>
      </c>
      <c r="E2844" s="44" t="s">
        <v>43</v>
      </c>
      <c r="F2844" s="43" t="s">
        <v>34</v>
      </c>
      <c r="G2844" s="84" t="s">
        <v>34</v>
      </c>
      <c r="H2844" s="31" t="s">
        <v>3177</v>
      </c>
      <c r="I2844" s="31"/>
      <c r="J2844" s="84" t="s">
        <v>106</v>
      </c>
      <c r="K2844" s="31" t="s">
        <v>36</v>
      </c>
      <c r="L2844" s="31" t="s">
        <v>95</v>
      </c>
      <c r="M2844" s="169">
        <v>45516</v>
      </c>
      <c r="N2844" s="148"/>
      <c r="O2844" s="106" t="s">
        <v>42</v>
      </c>
      <c r="P2844" s="43" t="s">
        <v>3178</v>
      </c>
      <c r="Q2844" s="31"/>
      <c r="R2844" s="84" t="s">
        <v>106</v>
      </c>
      <c r="S2844" s="31" t="s">
        <v>36</v>
      </c>
      <c r="T2844" s="31" t="s">
        <v>95</v>
      </c>
      <c r="U2844" s="169">
        <v>45516</v>
      </c>
      <c r="V2844" s="150"/>
      <c r="W2844" s="141" t="str" cm="1">
        <f t="array" ref="W2844">IF(SUM(LEN(B2844:V2844))=0,"",IF(OR(OR(ISBLANK(F2844),SUM(LEN(C2844),LEN(D2844))=0),AND(NOT(E2844="Unknown"),ISBLANK(J2844)),AND(NOT(O2844="Unknown"),ISBLANK(R2844))),"Missing Information", INDEX(Table15[Entire Service Line Classification], MATCH(SUMIFS(Table15[Unique ID],Table15[System-Owned Portion],E2844,Table15[If Material Anything Other than "Lead" in Column E,Was Material Ever Previously Lead?],G2844,Table15[Customer-Owned Portion],O2844),Table15[Unique ID],0),0)))</f>
        <v>Non-lead</v>
      </c>
      <c r="X2844"/>
    </row>
    <row r="2845" spans="2:24" ht="30" x14ac:dyDescent="0.25">
      <c r="B2845" s="146" t="s">
        <v>340</v>
      </c>
      <c r="C2845" s="31" t="s">
        <v>3175</v>
      </c>
      <c r="D2845" s="31">
        <v>3065</v>
      </c>
      <c r="E2845" s="44" t="s">
        <v>43</v>
      </c>
      <c r="F2845" s="43" t="s">
        <v>34</v>
      </c>
      <c r="G2845" s="84" t="s">
        <v>34</v>
      </c>
      <c r="H2845" s="31" t="s">
        <v>3177</v>
      </c>
      <c r="I2845" s="31"/>
      <c r="J2845" s="84" t="s">
        <v>106</v>
      </c>
      <c r="K2845" s="31" t="s">
        <v>36</v>
      </c>
      <c r="L2845" s="31" t="s">
        <v>95</v>
      </c>
      <c r="M2845" s="169">
        <v>45516</v>
      </c>
      <c r="N2845" s="148"/>
      <c r="O2845" s="106" t="s">
        <v>43</v>
      </c>
      <c r="P2845" s="43" t="s">
        <v>3178</v>
      </c>
      <c r="Q2845" s="31"/>
      <c r="R2845" s="84" t="s">
        <v>106</v>
      </c>
      <c r="S2845" s="31" t="s">
        <v>36</v>
      </c>
      <c r="T2845" s="31" t="s">
        <v>95</v>
      </c>
      <c r="U2845" s="169">
        <v>45516</v>
      </c>
      <c r="V2845" s="150"/>
      <c r="W2845" s="141" t="str" cm="1">
        <f t="array" ref="W2845">IF(SUM(LEN(B2845:V2845))=0,"",IF(OR(OR(ISBLANK(F2845),SUM(LEN(C2845),LEN(D2845))=0),AND(NOT(E2845="Unknown"),ISBLANK(J2845)),AND(NOT(O2845="Unknown"),ISBLANK(R2845))),"Missing Information", INDEX(Table15[Entire Service Line Classification], MATCH(SUMIFS(Table15[Unique ID],Table15[System-Owned Portion],E2845,Table15[If Material Anything Other than "Lead" in Column E,Was Material Ever Previously Lead?],G2845,Table15[Customer-Owned Portion],O2845),Table15[Unique ID],0),0)))</f>
        <v>Non-lead</v>
      </c>
      <c r="X2845"/>
    </row>
    <row r="2846" spans="2:24" ht="30" x14ac:dyDescent="0.25">
      <c r="B2846" s="146" t="s">
        <v>341</v>
      </c>
      <c r="C2846" s="31" t="s">
        <v>3176</v>
      </c>
      <c r="D2846" s="31">
        <v>3066</v>
      </c>
      <c r="E2846" s="44" t="s">
        <v>43</v>
      </c>
      <c r="F2846" s="43" t="s">
        <v>34</v>
      </c>
      <c r="G2846" s="84" t="s">
        <v>34</v>
      </c>
      <c r="H2846" s="31" t="s">
        <v>3177</v>
      </c>
      <c r="I2846" s="31"/>
      <c r="J2846" s="84" t="s">
        <v>106</v>
      </c>
      <c r="K2846" s="31" t="s">
        <v>36</v>
      </c>
      <c r="L2846" s="31" t="s">
        <v>95</v>
      </c>
      <c r="M2846" s="169">
        <v>45516</v>
      </c>
      <c r="N2846" s="148"/>
      <c r="O2846" s="106" t="s">
        <v>43</v>
      </c>
      <c r="P2846" s="43" t="s">
        <v>3178</v>
      </c>
      <c r="Q2846" s="31"/>
      <c r="R2846" s="84" t="s">
        <v>106</v>
      </c>
      <c r="S2846" s="31" t="s">
        <v>36</v>
      </c>
      <c r="T2846" s="31" t="s">
        <v>95</v>
      </c>
      <c r="U2846" s="169">
        <v>45516</v>
      </c>
      <c r="V2846" s="150"/>
      <c r="W2846" s="141" t="str" cm="1">
        <f t="array" ref="W2846">IF(SUM(LEN(B2846:V2846))=0,"",IF(OR(OR(ISBLANK(F2846),SUM(LEN(C2846),LEN(D2846))=0),AND(NOT(E2846="Unknown"),ISBLANK(J2846)),AND(NOT(O2846="Unknown"),ISBLANK(R2846))),"Missing Information", INDEX(Table15[Entire Service Line Classification], MATCH(SUMIFS(Table15[Unique ID],Table15[System-Owned Portion],E2846,Table15[If Material Anything Other than "Lead" in Column E,Was Material Ever Previously Lead?],G2846,Table15[Customer-Owned Portion],O2846),Table15[Unique ID],0),0)))</f>
        <v>Non-lead</v>
      </c>
      <c r="X2846"/>
    </row>
    <row r="2847" spans="2:24" x14ac:dyDescent="0.25">
      <c r="B2847" s="146"/>
      <c r="C2847" s="31"/>
      <c r="D2847" s="31"/>
      <c r="E2847" s="44"/>
      <c r="F2847" s="43"/>
      <c r="G2847" s="84"/>
      <c r="H2847" s="31"/>
      <c r="I2847" s="31"/>
      <c r="J2847" s="84"/>
      <c r="K2847" s="31"/>
      <c r="L2847" s="31"/>
      <c r="M2847" s="169"/>
      <c r="N2847" s="148"/>
      <c r="O2847" s="106"/>
      <c r="P2847" s="43"/>
      <c r="Q2847" s="31"/>
      <c r="R2847" s="84"/>
      <c r="S2847" s="31"/>
      <c r="T2847" s="31"/>
      <c r="U2847" s="169"/>
      <c r="V2847" s="150"/>
      <c r="W2847" s="141" t="str" cm="1">
        <f t="array" ref="W2847">IF(SUM(LEN(B2847:V2847))=0,"",IF(OR(OR(ISBLANK(F2847),SUM(LEN(C2847),LEN(D2847))=0),AND(NOT(E2847="Unknown"),ISBLANK(J2847)),AND(NOT(O2847="Unknown"),ISBLANK(R2847))),"Missing Information", INDEX(Table15[Entire Service Line Classification], MATCH(SUMIFS(Table15[Unique ID],Table15[System-Owned Portion],E2847,Table15[If Material Anything Other than "Lead" in Column E,Was Material Ever Previously Lead?],G2847,Table15[Customer-Owned Portion],O2847),Table15[Unique ID],0),0)))</f>
        <v/>
      </c>
      <c r="X2847"/>
    </row>
    <row r="2848" spans="2:24" x14ac:dyDescent="0.25">
      <c r="B2848" s="146"/>
      <c r="C2848" s="31"/>
      <c r="D2848" s="31"/>
      <c r="E2848" s="44"/>
      <c r="F2848" s="43"/>
      <c r="G2848" s="84"/>
      <c r="H2848" s="31"/>
      <c r="I2848" s="31"/>
      <c r="J2848" s="84"/>
      <c r="K2848" s="31"/>
      <c r="L2848" s="31"/>
      <c r="M2848" s="169"/>
      <c r="N2848" s="148"/>
      <c r="O2848" s="106"/>
      <c r="P2848" s="43"/>
      <c r="Q2848" s="31"/>
      <c r="R2848" s="84"/>
      <c r="S2848" s="31"/>
      <c r="T2848" s="31"/>
      <c r="U2848" s="169"/>
      <c r="V2848" s="150"/>
      <c r="W2848" s="141" t="str" cm="1">
        <f t="array" ref="W2848">IF(SUM(LEN(B2848:V2848))=0,"",IF(OR(OR(ISBLANK(F2848),SUM(LEN(C2848),LEN(D2848))=0),AND(NOT(E2848="Unknown"),ISBLANK(J2848)),AND(NOT(O2848="Unknown"),ISBLANK(R2848))),"Missing Information", INDEX(Table15[Entire Service Line Classification], MATCH(SUMIFS(Table15[Unique ID],Table15[System-Owned Portion],E2848,Table15[If Material Anything Other than "Lead" in Column E,Was Material Ever Previously Lead?],G2848,Table15[Customer-Owned Portion],O2848),Table15[Unique ID],0),0)))</f>
        <v/>
      </c>
      <c r="X2848"/>
    </row>
    <row r="2849" spans="2:24" x14ac:dyDescent="0.25">
      <c r="B2849" s="146"/>
      <c r="C2849" s="31"/>
      <c r="D2849" s="31"/>
      <c r="E2849" s="44"/>
      <c r="F2849" s="43"/>
      <c r="G2849" s="84"/>
      <c r="H2849" s="31"/>
      <c r="I2849" s="31"/>
      <c r="J2849" s="84"/>
      <c r="K2849" s="31"/>
      <c r="L2849" s="31"/>
      <c r="M2849" s="169"/>
      <c r="N2849" s="148"/>
      <c r="O2849" s="106"/>
      <c r="P2849" s="43"/>
      <c r="Q2849" s="31"/>
      <c r="R2849" s="84"/>
      <c r="S2849" s="31"/>
      <c r="T2849" s="31"/>
      <c r="U2849" s="169"/>
      <c r="V2849" s="150"/>
      <c r="W2849" s="141" t="str" cm="1">
        <f t="array" ref="W2849">IF(SUM(LEN(B2849:V2849))=0,"",IF(OR(OR(ISBLANK(F2849),SUM(LEN(C2849),LEN(D2849))=0),AND(NOT(E2849="Unknown"),ISBLANK(J2849)),AND(NOT(O2849="Unknown"),ISBLANK(R2849))),"Missing Information", INDEX(Table15[Entire Service Line Classification], MATCH(SUMIFS(Table15[Unique ID],Table15[System-Owned Portion],E2849,Table15[If Material Anything Other than "Lead" in Column E,Was Material Ever Previously Lead?],G2849,Table15[Customer-Owned Portion],O2849),Table15[Unique ID],0),0)))</f>
        <v/>
      </c>
      <c r="X2849"/>
    </row>
    <row r="2850" spans="2:24" x14ac:dyDescent="0.25">
      <c r="B2850" s="146"/>
      <c r="C2850" s="31"/>
      <c r="D2850" s="31"/>
      <c r="E2850" s="44"/>
      <c r="F2850" s="43"/>
      <c r="G2850" s="84"/>
      <c r="H2850" s="31"/>
      <c r="I2850" s="31"/>
      <c r="J2850" s="84"/>
      <c r="K2850" s="31"/>
      <c r="L2850" s="31"/>
      <c r="M2850" s="169"/>
      <c r="N2850" s="148"/>
      <c r="O2850" s="106"/>
      <c r="P2850" s="43"/>
      <c r="Q2850" s="31"/>
      <c r="R2850" s="84"/>
      <c r="S2850" s="31"/>
      <c r="T2850" s="31"/>
      <c r="U2850" s="169"/>
      <c r="V2850" s="150"/>
      <c r="W2850" s="141" t="str" cm="1">
        <f t="array" ref="W2850">IF(SUM(LEN(B2850:V2850))=0,"",IF(OR(OR(ISBLANK(F2850),SUM(LEN(C2850),LEN(D2850))=0),AND(NOT(E2850="Unknown"),ISBLANK(J2850)),AND(NOT(O2850="Unknown"),ISBLANK(R2850))),"Missing Information", INDEX(Table15[Entire Service Line Classification], MATCH(SUMIFS(Table15[Unique ID],Table15[System-Owned Portion],E2850,Table15[If Material Anything Other than "Lead" in Column E,Was Material Ever Previously Lead?],G2850,Table15[Customer-Owned Portion],O2850),Table15[Unique ID],0),0)))</f>
        <v/>
      </c>
      <c r="X2850"/>
    </row>
    <row r="2851" spans="2:24" x14ac:dyDescent="0.25">
      <c r="B2851" s="146"/>
      <c r="C2851" s="31"/>
      <c r="D2851" s="31"/>
      <c r="E2851" s="44"/>
      <c r="F2851" s="43"/>
      <c r="G2851" s="84"/>
      <c r="H2851" s="31"/>
      <c r="I2851" s="31"/>
      <c r="J2851" s="84"/>
      <c r="K2851" s="31"/>
      <c r="L2851" s="31"/>
      <c r="M2851" s="169"/>
      <c r="N2851" s="148"/>
      <c r="O2851" s="106"/>
      <c r="P2851" s="43"/>
      <c r="Q2851" s="31"/>
      <c r="R2851" s="84"/>
      <c r="S2851" s="31"/>
      <c r="T2851" s="31"/>
      <c r="U2851" s="169"/>
      <c r="V2851" s="150"/>
      <c r="W2851" s="141" t="str" cm="1">
        <f t="array" ref="W2851">IF(SUM(LEN(B2851:V2851))=0,"",IF(OR(OR(ISBLANK(F2851),SUM(LEN(C2851),LEN(D2851))=0),AND(NOT(E2851="Unknown"),ISBLANK(J2851)),AND(NOT(O2851="Unknown"),ISBLANK(R2851))),"Missing Information", INDEX(Table15[Entire Service Line Classification], MATCH(SUMIFS(Table15[Unique ID],Table15[System-Owned Portion],E2851,Table15[If Material Anything Other than "Lead" in Column E,Was Material Ever Previously Lead?],G2851,Table15[Customer-Owned Portion],O2851),Table15[Unique ID],0),0)))</f>
        <v/>
      </c>
      <c r="X2851"/>
    </row>
    <row r="2852" spans="2:24" x14ac:dyDescent="0.25">
      <c r="B2852" s="146"/>
      <c r="C2852" s="31"/>
      <c r="D2852" s="31"/>
      <c r="E2852" s="44"/>
      <c r="F2852" s="43"/>
      <c r="G2852" s="84"/>
      <c r="H2852" s="31"/>
      <c r="I2852" s="31"/>
      <c r="J2852" s="84"/>
      <c r="K2852" s="31"/>
      <c r="L2852" s="31"/>
      <c r="M2852" s="169"/>
      <c r="N2852" s="148"/>
      <c r="O2852" s="106"/>
      <c r="P2852" s="43"/>
      <c r="Q2852" s="31"/>
      <c r="R2852" s="84"/>
      <c r="S2852" s="31"/>
      <c r="T2852" s="31"/>
      <c r="U2852" s="169"/>
      <c r="V2852" s="150"/>
      <c r="W2852" s="141" t="str" cm="1">
        <f t="array" ref="W2852">IF(SUM(LEN(B2852:V2852))=0,"",IF(OR(OR(ISBLANK(F2852),SUM(LEN(C2852),LEN(D2852))=0),AND(NOT(E2852="Unknown"),ISBLANK(J2852)),AND(NOT(O2852="Unknown"),ISBLANK(R2852))),"Missing Information", INDEX(Table15[Entire Service Line Classification], MATCH(SUMIFS(Table15[Unique ID],Table15[System-Owned Portion],E2852,Table15[If Material Anything Other than "Lead" in Column E,Was Material Ever Previously Lead?],G2852,Table15[Customer-Owned Portion],O2852),Table15[Unique ID],0),0)))</f>
        <v/>
      </c>
      <c r="X2852"/>
    </row>
    <row r="2853" spans="2:24" x14ac:dyDescent="0.25">
      <c r="B2853" s="146"/>
      <c r="C2853" s="31"/>
      <c r="D2853" s="31"/>
      <c r="E2853" s="44"/>
      <c r="F2853" s="43"/>
      <c r="G2853" s="84"/>
      <c r="H2853" s="31"/>
      <c r="I2853" s="31"/>
      <c r="J2853" s="84"/>
      <c r="K2853" s="31"/>
      <c r="L2853" s="31"/>
      <c r="M2853" s="169"/>
      <c r="N2853" s="148"/>
      <c r="O2853" s="106"/>
      <c r="P2853" s="43"/>
      <c r="Q2853" s="31"/>
      <c r="R2853" s="84"/>
      <c r="S2853" s="31"/>
      <c r="T2853" s="31"/>
      <c r="U2853" s="169"/>
      <c r="V2853" s="150"/>
      <c r="W2853" s="141" t="str" cm="1">
        <f t="array" ref="W2853">IF(SUM(LEN(B2853:V2853))=0,"",IF(OR(OR(ISBLANK(F2853),SUM(LEN(C2853),LEN(D2853))=0),AND(NOT(E2853="Unknown"),ISBLANK(J2853)),AND(NOT(O2853="Unknown"),ISBLANK(R2853))),"Missing Information", INDEX(Table15[Entire Service Line Classification], MATCH(SUMIFS(Table15[Unique ID],Table15[System-Owned Portion],E2853,Table15[If Material Anything Other than "Lead" in Column E,Was Material Ever Previously Lead?],G2853,Table15[Customer-Owned Portion],O2853),Table15[Unique ID],0),0)))</f>
        <v/>
      </c>
      <c r="X2853"/>
    </row>
    <row r="2854" spans="2:24" x14ac:dyDescent="0.25">
      <c r="B2854" s="146"/>
      <c r="C2854" s="31"/>
      <c r="D2854" s="31"/>
      <c r="E2854" s="44"/>
      <c r="F2854" s="43"/>
      <c r="G2854" s="84"/>
      <c r="H2854" s="31"/>
      <c r="I2854" s="31"/>
      <c r="J2854" s="84"/>
      <c r="K2854" s="31"/>
      <c r="L2854" s="31"/>
      <c r="M2854" s="169"/>
      <c r="N2854" s="148"/>
      <c r="O2854" s="106"/>
      <c r="P2854" s="43"/>
      <c r="Q2854" s="31"/>
      <c r="R2854" s="84"/>
      <c r="S2854" s="31"/>
      <c r="T2854" s="31"/>
      <c r="U2854" s="169"/>
      <c r="V2854" s="150"/>
      <c r="W2854" s="141" t="str" cm="1">
        <f t="array" ref="W2854">IF(SUM(LEN(B2854:V2854))=0,"",IF(OR(OR(ISBLANK(F2854),SUM(LEN(C2854),LEN(D2854))=0),AND(NOT(E2854="Unknown"),ISBLANK(J2854)),AND(NOT(O2854="Unknown"),ISBLANK(R2854))),"Missing Information", INDEX(Table15[Entire Service Line Classification], MATCH(SUMIFS(Table15[Unique ID],Table15[System-Owned Portion],E2854,Table15[If Material Anything Other than "Lead" in Column E,Was Material Ever Previously Lead?],G2854,Table15[Customer-Owned Portion],O2854),Table15[Unique ID],0),0)))</f>
        <v/>
      </c>
      <c r="X2854"/>
    </row>
    <row r="2855" spans="2:24" x14ac:dyDescent="0.25">
      <c r="B2855" s="146"/>
      <c r="C2855" s="31"/>
      <c r="D2855" s="31"/>
      <c r="E2855" s="44"/>
      <c r="F2855" s="43"/>
      <c r="G2855" s="84"/>
      <c r="H2855" s="31"/>
      <c r="I2855" s="31"/>
      <c r="J2855" s="84"/>
      <c r="K2855" s="31"/>
      <c r="L2855" s="31"/>
      <c r="M2855" s="169"/>
      <c r="N2855" s="148"/>
      <c r="O2855" s="106"/>
      <c r="P2855" s="43"/>
      <c r="Q2855" s="31"/>
      <c r="R2855" s="84"/>
      <c r="S2855" s="31"/>
      <c r="T2855" s="31"/>
      <c r="U2855" s="169"/>
      <c r="V2855" s="150"/>
      <c r="W2855" s="141" t="str" cm="1">
        <f t="array" ref="W2855">IF(SUM(LEN(B2855:V2855))=0,"",IF(OR(OR(ISBLANK(F2855),SUM(LEN(C2855),LEN(D2855))=0),AND(NOT(E2855="Unknown"),ISBLANK(J2855)),AND(NOT(O2855="Unknown"),ISBLANK(R2855))),"Missing Information", INDEX(Table15[Entire Service Line Classification], MATCH(SUMIFS(Table15[Unique ID],Table15[System-Owned Portion],E2855,Table15[If Material Anything Other than "Lead" in Column E,Was Material Ever Previously Lead?],G2855,Table15[Customer-Owned Portion],O2855),Table15[Unique ID],0),0)))</f>
        <v/>
      </c>
      <c r="X2855"/>
    </row>
    <row r="2856" spans="2:24" x14ac:dyDescent="0.25">
      <c r="B2856" s="146"/>
      <c r="C2856" s="31"/>
      <c r="D2856" s="31"/>
      <c r="E2856" s="44"/>
      <c r="F2856" s="43"/>
      <c r="G2856" s="84"/>
      <c r="H2856" s="31"/>
      <c r="I2856" s="31"/>
      <c r="J2856" s="84"/>
      <c r="K2856" s="31"/>
      <c r="L2856" s="31"/>
      <c r="M2856" s="169"/>
      <c r="N2856" s="148"/>
      <c r="O2856" s="106"/>
      <c r="P2856" s="43"/>
      <c r="Q2856" s="31"/>
      <c r="R2856" s="84"/>
      <c r="S2856" s="31"/>
      <c r="T2856" s="31"/>
      <c r="U2856" s="169"/>
      <c r="V2856" s="150"/>
      <c r="W2856" s="141" t="str" cm="1">
        <f t="array" ref="W2856">IF(SUM(LEN(B2856:V2856))=0,"",IF(OR(OR(ISBLANK(F2856),SUM(LEN(C2856),LEN(D2856))=0),AND(NOT(E2856="Unknown"),ISBLANK(J2856)),AND(NOT(O2856="Unknown"),ISBLANK(R2856))),"Missing Information", INDEX(Table15[Entire Service Line Classification], MATCH(SUMIFS(Table15[Unique ID],Table15[System-Owned Portion],E2856,Table15[If Material Anything Other than "Lead" in Column E,Was Material Ever Previously Lead?],G2856,Table15[Customer-Owned Portion],O2856),Table15[Unique ID],0),0)))</f>
        <v/>
      </c>
      <c r="X2856"/>
    </row>
    <row r="2857" spans="2:24" x14ac:dyDescent="0.25">
      <c r="B2857" s="146"/>
      <c r="C2857" s="31"/>
      <c r="D2857" s="31"/>
      <c r="E2857" s="44"/>
      <c r="F2857" s="43"/>
      <c r="G2857" s="84"/>
      <c r="H2857" s="31"/>
      <c r="I2857" s="31"/>
      <c r="J2857" s="84"/>
      <c r="K2857" s="31"/>
      <c r="L2857" s="31"/>
      <c r="M2857" s="169"/>
      <c r="N2857" s="148"/>
      <c r="O2857" s="106"/>
      <c r="P2857" s="43"/>
      <c r="Q2857" s="31"/>
      <c r="R2857" s="84"/>
      <c r="S2857" s="31"/>
      <c r="T2857" s="31"/>
      <c r="U2857" s="169"/>
      <c r="V2857" s="150"/>
      <c r="W2857" s="141" t="str" cm="1">
        <f t="array" ref="W2857">IF(SUM(LEN(B2857:V2857))=0,"",IF(OR(OR(ISBLANK(F2857),SUM(LEN(C2857),LEN(D2857))=0),AND(NOT(E2857="Unknown"),ISBLANK(J2857)),AND(NOT(O2857="Unknown"),ISBLANK(R2857))),"Missing Information", INDEX(Table15[Entire Service Line Classification], MATCH(SUMIFS(Table15[Unique ID],Table15[System-Owned Portion],E2857,Table15[If Material Anything Other than "Lead" in Column E,Was Material Ever Previously Lead?],G2857,Table15[Customer-Owned Portion],O2857),Table15[Unique ID],0),0)))</f>
        <v/>
      </c>
      <c r="X2857"/>
    </row>
    <row r="2858" spans="2:24" x14ac:dyDescent="0.25">
      <c r="B2858" s="146"/>
      <c r="C2858" s="31"/>
      <c r="D2858" s="31"/>
      <c r="E2858" s="44"/>
      <c r="F2858" s="43"/>
      <c r="G2858" s="84"/>
      <c r="H2858" s="31"/>
      <c r="I2858" s="31"/>
      <c r="J2858" s="84"/>
      <c r="K2858" s="31"/>
      <c r="L2858" s="31"/>
      <c r="M2858" s="169"/>
      <c r="N2858" s="148"/>
      <c r="O2858" s="106"/>
      <c r="P2858" s="43"/>
      <c r="Q2858" s="31"/>
      <c r="R2858" s="84"/>
      <c r="S2858" s="31"/>
      <c r="T2858" s="31"/>
      <c r="U2858" s="169"/>
      <c r="V2858" s="150"/>
      <c r="W2858" s="141" t="str" cm="1">
        <f t="array" ref="W2858">IF(SUM(LEN(B2858:V2858))=0,"",IF(OR(OR(ISBLANK(F2858),SUM(LEN(C2858),LEN(D2858))=0),AND(NOT(E2858="Unknown"),ISBLANK(J2858)),AND(NOT(O2858="Unknown"),ISBLANK(R2858))),"Missing Information", INDEX(Table15[Entire Service Line Classification], MATCH(SUMIFS(Table15[Unique ID],Table15[System-Owned Portion],E2858,Table15[If Material Anything Other than "Lead" in Column E,Was Material Ever Previously Lead?],G2858,Table15[Customer-Owned Portion],O2858),Table15[Unique ID],0),0)))</f>
        <v/>
      </c>
      <c r="X2858"/>
    </row>
    <row r="2859" spans="2:24" x14ac:dyDescent="0.25">
      <c r="B2859" s="146"/>
      <c r="C2859" s="31"/>
      <c r="D2859" s="31"/>
      <c r="E2859" s="44"/>
      <c r="F2859" s="43"/>
      <c r="G2859" s="84"/>
      <c r="H2859" s="31"/>
      <c r="I2859" s="31"/>
      <c r="J2859" s="84"/>
      <c r="K2859" s="31"/>
      <c r="L2859" s="31"/>
      <c r="M2859" s="169"/>
      <c r="N2859" s="148"/>
      <c r="O2859" s="106"/>
      <c r="P2859" s="43"/>
      <c r="Q2859" s="31"/>
      <c r="R2859" s="84"/>
      <c r="S2859" s="31"/>
      <c r="T2859" s="31"/>
      <c r="U2859" s="169"/>
      <c r="V2859" s="150"/>
      <c r="W2859" s="141" t="str" cm="1">
        <f t="array" ref="W2859">IF(SUM(LEN(B2859:V2859))=0,"",IF(OR(OR(ISBLANK(F2859),SUM(LEN(C2859),LEN(D2859))=0),AND(NOT(E2859="Unknown"),ISBLANK(J2859)),AND(NOT(O2859="Unknown"),ISBLANK(R2859))),"Missing Information", INDEX(Table15[Entire Service Line Classification], MATCH(SUMIFS(Table15[Unique ID],Table15[System-Owned Portion],E2859,Table15[If Material Anything Other than "Lead" in Column E,Was Material Ever Previously Lead?],G2859,Table15[Customer-Owned Portion],O2859),Table15[Unique ID],0),0)))</f>
        <v/>
      </c>
      <c r="X2859"/>
    </row>
    <row r="2860" spans="2:24" x14ac:dyDescent="0.25">
      <c r="B2860" s="146"/>
      <c r="C2860" s="31"/>
      <c r="D2860" s="31"/>
      <c r="E2860" s="44"/>
      <c r="F2860" s="43"/>
      <c r="G2860" s="84"/>
      <c r="H2860" s="31"/>
      <c r="I2860" s="31"/>
      <c r="J2860" s="84"/>
      <c r="K2860" s="31"/>
      <c r="L2860" s="31"/>
      <c r="M2860" s="169"/>
      <c r="N2860" s="148"/>
      <c r="O2860" s="106"/>
      <c r="P2860" s="43"/>
      <c r="Q2860" s="31"/>
      <c r="R2860" s="84"/>
      <c r="S2860" s="31"/>
      <c r="T2860" s="31"/>
      <c r="U2860" s="169"/>
      <c r="V2860" s="150"/>
      <c r="W2860" s="141" t="str" cm="1">
        <f t="array" ref="W2860">IF(SUM(LEN(B2860:V2860))=0,"",IF(OR(OR(ISBLANK(F2860),SUM(LEN(C2860),LEN(D2860))=0),AND(NOT(E2860="Unknown"),ISBLANK(J2860)),AND(NOT(O2860="Unknown"),ISBLANK(R2860))),"Missing Information", INDEX(Table15[Entire Service Line Classification], MATCH(SUMIFS(Table15[Unique ID],Table15[System-Owned Portion],E2860,Table15[If Material Anything Other than "Lead" in Column E,Was Material Ever Previously Lead?],G2860,Table15[Customer-Owned Portion],O2860),Table15[Unique ID],0),0)))</f>
        <v/>
      </c>
      <c r="X2860"/>
    </row>
    <row r="2861" spans="2:24" x14ac:dyDescent="0.25">
      <c r="B2861" s="146"/>
      <c r="C2861" s="31"/>
      <c r="D2861" s="31"/>
      <c r="E2861" s="44"/>
      <c r="F2861" s="43"/>
      <c r="G2861" s="84"/>
      <c r="H2861" s="31"/>
      <c r="I2861" s="31"/>
      <c r="J2861" s="84"/>
      <c r="K2861" s="31"/>
      <c r="L2861" s="31"/>
      <c r="M2861" s="169"/>
      <c r="N2861" s="148"/>
      <c r="O2861" s="106"/>
      <c r="P2861" s="43"/>
      <c r="Q2861" s="31"/>
      <c r="R2861" s="84"/>
      <c r="S2861" s="31"/>
      <c r="T2861" s="31"/>
      <c r="U2861" s="169"/>
      <c r="V2861" s="150"/>
      <c r="W2861" s="141" t="str" cm="1">
        <f t="array" ref="W2861">IF(SUM(LEN(B2861:V2861))=0,"",IF(OR(OR(ISBLANK(F2861),SUM(LEN(C2861),LEN(D2861))=0),AND(NOT(E2861="Unknown"),ISBLANK(J2861)),AND(NOT(O2861="Unknown"),ISBLANK(R2861))),"Missing Information", INDEX(Table15[Entire Service Line Classification], MATCH(SUMIFS(Table15[Unique ID],Table15[System-Owned Portion],E2861,Table15[If Material Anything Other than "Lead" in Column E,Was Material Ever Previously Lead?],G2861,Table15[Customer-Owned Portion],O2861),Table15[Unique ID],0),0)))</f>
        <v/>
      </c>
      <c r="X2861"/>
    </row>
    <row r="2862" spans="2:24" x14ac:dyDescent="0.25">
      <c r="B2862" s="146"/>
      <c r="C2862" s="31"/>
      <c r="D2862" s="31"/>
      <c r="E2862" s="44"/>
      <c r="F2862" s="43"/>
      <c r="G2862" s="84"/>
      <c r="H2862" s="31"/>
      <c r="I2862" s="31"/>
      <c r="J2862" s="84"/>
      <c r="K2862" s="31"/>
      <c r="L2862" s="31"/>
      <c r="M2862" s="169"/>
      <c r="N2862" s="148"/>
      <c r="O2862" s="106"/>
      <c r="P2862" s="43"/>
      <c r="Q2862" s="31"/>
      <c r="R2862" s="84"/>
      <c r="S2862" s="31"/>
      <c r="T2862" s="31"/>
      <c r="U2862" s="169"/>
      <c r="V2862" s="150"/>
      <c r="W2862" s="141" t="str" cm="1">
        <f t="array" ref="W2862">IF(SUM(LEN(B2862:V2862))=0,"",IF(OR(OR(ISBLANK(F2862),SUM(LEN(C2862),LEN(D2862))=0),AND(NOT(E2862="Unknown"),ISBLANK(J2862)),AND(NOT(O2862="Unknown"),ISBLANK(R2862))),"Missing Information", INDEX(Table15[Entire Service Line Classification], MATCH(SUMIFS(Table15[Unique ID],Table15[System-Owned Portion],E2862,Table15[If Material Anything Other than "Lead" in Column E,Was Material Ever Previously Lead?],G2862,Table15[Customer-Owned Portion],O2862),Table15[Unique ID],0),0)))</f>
        <v/>
      </c>
      <c r="X2862"/>
    </row>
    <row r="2863" spans="2:24" x14ac:dyDescent="0.25">
      <c r="B2863" s="146"/>
      <c r="C2863" s="31"/>
      <c r="D2863" s="31"/>
      <c r="E2863" s="44"/>
      <c r="F2863" s="43"/>
      <c r="G2863" s="84"/>
      <c r="H2863" s="31"/>
      <c r="I2863" s="31"/>
      <c r="J2863" s="84"/>
      <c r="K2863" s="31"/>
      <c r="L2863" s="31"/>
      <c r="M2863" s="169"/>
      <c r="N2863" s="148"/>
      <c r="O2863" s="106"/>
      <c r="P2863" s="43"/>
      <c r="Q2863" s="31"/>
      <c r="R2863" s="84"/>
      <c r="S2863" s="31"/>
      <c r="T2863" s="31"/>
      <c r="U2863" s="169"/>
      <c r="V2863" s="150"/>
      <c r="W2863" s="141" t="str" cm="1">
        <f t="array" ref="W2863">IF(SUM(LEN(B2863:V2863))=0,"",IF(OR(OR(ISBLANK(F2863),SUM(LEN(C2863),LEN(D2863))=0),AND(NOT(E2863="Unknown"),ISBLANK(J2863)),AND(NOT(O2863="Unknown"),ISBLANK(R2863))),"Missing Information", INDEX(Table15[Entire Service Line Classification], MATCH(SUMIFS(Table15[Unique ID],Table15[System-Owned Portion],E2863,Table15[If Material Anything Other than "Lead" in Column E,Was Material Ever Previously Lead?],G2863,Table15[Customer-Owned Portion],O2863),Table15[Unique ID],0),0)))</f>
        <v/>
      </c>
      <c r="X2863"/>
    </row>
    <row r="2864" spans="2:24" x14ac:dyDescent="0.25">
      <c r="B2864" s="146"/>
      <c r="C2864" s="31"/>
      <c r="D2864" s="31"/>
      <c r="E2864" s="44"/>
      <c r="F2864" s="43"/>
      <c r="G2864" s="84"/>
      <c r="H2864" s="31"/>
      <c r="I2864" s="31"/>
      <c r="J2864" s="84"/>
      <c r="K2864" s="31"/>
      <c r="L2864" s="31"/>
      <c r="M2864" s="169"/>
      <c r="N2864" s="148"/>
      <c r="O2864" s="106"/>
      <c r="P2864" s="43"/>
      <c r="Q2864" s="31"/>
      <c r="R2864" s="84"/>
      <c r="S2864" s="31"/>
      <c r="T2864" s="31"/>
      <c r="U2864" s="169"/>
      <c r="V2864" s="150"/>
      <c r="W2864" s="141" t="str" cm="1">
        <f t="array" ref="W2864">IF(SUM(LEN(B2864:V2864))=0,"",IF(OR(OR(ISBLANK(F2864),SUM(LEN(C2864),LEN(D2864))=0),AND(NOT(E2864="Unknown"),ISBLANK(J2864)),AND(NOT(O2864="Unknown"),ISBLANK(R2864))),"Missing Information", INDEX(Table15[Entire Service Line Classification], MATCH(SUMIFS(Table15[Unique ID],Table15[System-Owned Portion],E2864,Table15[If Material Anything Other than "Lead" in Column E,Was Material Ever Previously Lead?],G2864,Table15[Customer-Owned Portion],O2864),Table15[Unique ID],0),0)))</f>
        <v/>
      </c>
      <c r="X2864"/>
    </row>
    <row r="2865" spans="2:24" x14ac:dyDescent="0.25">
      <c r="B2865" s="146"/>
      <c r="C2865" s="31"/>
      <c r="D2865" s="31"/>
      <c r="E2865" s="44"/>
      <c r="F2865" s="43"/>
      <c r="G2865" s="84"/>
      <c r="H2865" s="31"/>
      <c r="I2865" s="31"/>
      <c r="J2865" s="84"/>
      <c r="K2865" s="31"/>
      <c r="L2865" s="31"/>
      <c r="M2865" s="169"/>
      <c r="N2865" s="148"/>
      <c r="O2865" s="106"/>
      <c r="P2865" s="43"/>
      <c r="Q2865" s="31"/>
      <c r="R2865" s="84"/>
      <c r="S2865" s="31"/>
      <c r="T2865" s="31"/>
      <c r="U2865" s="169"/>
      <c r="V2865" s="150"/>
      <c r="W2865" s="141" t="str" cm="1">
        <f t="array" ref="W2865">IF(SUM(LEN(B2865:V2865))=0,"",IF(OR(OR(ISBLANK(F2865),SUM(LEN(C2865),LEN(D2865))=0),AND(NOT(E2865="Unknown"),ISBLANK(J2865)),AND(NOT(O2865="Unknown"),ISBLANK(R2865))),"Missing Information", INDEX(Table15[Entire Service Line Classification], MATCH(SUMIFS(Table15[Unique ID],Table15[System-Owned Portion],E2865,Table15[If Material Anything Other than "Lead" in Column E,Was Material Ever Previously Lead?],G2865,Table15[Customer-Owned Portion],O2865),Table15[Unique ID],0),0)))</f>
        <v/>
      </c>
      <c r="X2865"/>
    </row>
    <row r="2866" spans="2:24" x14ac:dyDescent="0.25">
      <c r="B2866" s="146"/>
      <c r="C2866" s="31"/>
      <c r="D2866" s="31"/>
      <c r="E2866" s="44"/>
      <c r="F2866" s="43"/>
      <c r="G2866" s="84"/>
      <c r="H2866" s="31"/>
      <c r="I2866" s="31"/>
      <c r="J2866" s="84"/>
      <c r="K2866" s="31"/>
      <c r="L2866" s="31"/>
      <c r="M2866" s="169"/>
      <c r="N2866" s="148"/>
      <c r="O2866" s="106"/>
      <c r="P2866" s="43"/>
      <c r="Q2866" s="31"/>
      <c r="R2866" s="84"/>
      <c r="S2866" s="31"/>
      <c r="T2866" s="31"/>
      <c r="U2866" s="169"/>
      <c r="V2866" s="150"/>
      <c r="W2866" s="141" t="str" cm="1">
        <f t="array" ref="W2866">IF(SUM(LEN(B2866:V2866))=0,"",IF(OR(OR(ISBLANK(F2866),SUM(LEN(C2866),LEN(D2866))=0),AND(NOT(E2866="Unknown"),ISBLANK(J2866)),AND(NOT(O2866="Unknown"),ISBLANK(R2866))),"Missing Information", INDEX(Table15[Entire Service Line Classification], MATCH(SUMIFS(Table15[Unique ID],Table15[System-Owned Portion],E2866,Table15[If Material Anything Other than "Lead" in Column E,Was Material Ever Previously Lead?],G2866,Table15[Customer-Owned Portion],O2866),Table15[Unique ID],0),0)))</f>
        <v/>
      </c>
      <c r="X2866"/>
    </row>
    <row r="2867" spans="2:24" x14ac:dyDescent="0.25">
      <c r="B2867" s="146"/>
      <c r="C2867" s="31"/>
      <c r="D2867" s="31"/>
      <c r="E2867" s="44"/>
      <c r="F2867" s="43"/>
      <c r="G2867" s="84"/>
      <c r="H2867" s="31"/>
      <c r="I2867" s="31"/>
      <c r="J2867" s="84"/>
      <c r="K2867" s="31"/>
      <c r="L2867" s="31"/>
      <c r="M2867" s="169"/>
      <c r="N2867" s="148"/>
      <c r="O2867" s="106"/>
      <c r="P2867" s="43"/>
      <c r="Q2867" s="31"/>
      <c r="R2867" s="84"/>
      <c r="S2867" s="31"/>
      <c r="T2867" s="31"/>
      <c r="U2867" s="169"/>
      <c r="V2867" s="150"/>
      <c r="W2867" s="141" t="str" cm="1">
        <f t="array" ref="W2867">IF(SUM(LEN(B2867:V2867))=0,"",IF(OR(OR(ISBLANK(F2867),SUM(LEN(C2867),LEN(D2867))=0),AND(NOT(E2867="Unknown"),ISBLANK(J2867)),AND(NOT(O2867="Unknown"),ISBLANK(R2867))),"Missing Information", INDEX(Table15[Entire Service Line Classification], MATCH(SUMIFS(Table15[Unique ID],Table15[System-Owned Portion],E2867,Table15[If Material Anything Other than "Lead" in Column E,Was Material Ever Previously Lead?],G2867,Table15[Customer-Owned Portion],O2867),Table15[Unique ID],0),0)))</f>
        <v/>
      </c>
      <c r="X2867"/>
    </row>
    <row r="2868" spans="2:24" x14ac:dyDescent="0.25">
      <c r="B2868" s="146"/>
      <c r="C2868" s="31"/>
      <c r="D2868" s="31"/>
      <c r="E2868" s="44"/>
      <c r="F2868" s="43"/>
      <c r="G2868" s="84"/>
      <c r="H2868" s="31"/>
      <c r="I2868" s="31"/>
      <c r="J2868" s="84"/>
      <c r="K2868" s="31"/>
      <c r="L2868" s="31"/>
      <c r="M2868" s="169"/>
      <c r="N2868" s="148"/>
      <c r="O2868" s="106"/>
      <c r="P2868" s="43"/>
      <c r="Q2868" s="31"/>
      <c r="R2868" s="84"/>
      <c r="S2868" s="31"/>
      <c r="T2868" s="31"/>
      <c r="U2868" s="169"/>
      <c r="V2868" s="150"/>
      <c r="W2868" s="141" t="str" cm="1">
        <f t="array" ref="W2868">IF(SUM(LEN(B2868:V2868))=0,"",IF(OR(OR(ISBLANK(F2868),SUM(LEN(C2868),LEN(D2868))=0),AND(NOT(E2868="Unknown"),ISBLANK(J2868)),AND(NOT(O2868="Unknown"),ISBLANK(R2868))),"Missing Information", INDEX(Table15[Entire Service Line Classification], MATCH(SUMIFS(Table15[Unique ID],Table15[System-Owned Portion],E2868,Table15[If Material Anything Other than "Lead" in Column E,Was Material Ever Previously Lead?],G2868,Table15[Customer-Owned Portion],O2868),Table15[Unique ID],0),0)))</f>
        <v/>
      </c>
      <c r="X2868"/>
    </row>
    <row r="2869" spans="2:24" x14ac:dyDescent="0.25">
      <c r="B2869" s="146"/>
      <c r="C2869" s="31"/>
      <c r="D2869" s="31"/>
      <c r="E2869" s="44"/>
      <c r="F2869" s="43"/>
      <c r="G2869" s="84"/>
      <c r="H2869" s="31"/>
      <c r="I2869" s="31"/>
      <c r="J2869" s="84"/>
      <c r="K2869" s="31"/>
      <c r="L2869" s="31"/>
      <c r="M2869" s="169"/>
      <c r="N2869" s="148"/>
      <c r="O2869" s="106"/>
      <c r="P2869" s="43"/>
      <c r="Q2869" s="31"/>
      <c r="R2869" s="84"/>
      <c r="S2869" s="31"/>
      <c r="T2869" s="31"/>
      <c r="U2869" s="169"/>
      <c r="V2869" s="150"/>
      <c r="W2869" s="141" t="str" cm="1">
        <f t="array" ref="W2869">IF(SUM(LEN(B2869:V2869))=0,"",IF(OR(OR(ISBLANK(F2869),SUM(LEN(C2869),LEN(D2869))=0),AND(NOT(E2869="Unknown"),ISBLANK(J2869)),AND(NOT(O2869="Unknown"),ISBLANK(R2869))),"Missing Information", INDEX(Table15[Entire Service Line Classification], MATCH(SUMIFS(Table15[Unique ID],Table15[System-Owned Portion],E2869,Table15[If Material Anything Other than "Lead" in Column E,Was Material Ever Previously Lead?],G2869,Table15[Customer-Owned Portion],O2869),Table15[Unique ID],0),0)))</f>
        <v/>
      </c>
      <c r="X2869"/>
    </row>
    <row r="2870" spans="2:24" x14ac:dyDescent="0.25">
      <c r="B2870" s="146"/>
      <c r="C2870" s="31"/>
      <c r="D2870" s="31"/>
      <c r="E2870" s="44"/>
      <c r="F2870" s="43"/>
      <c r="G2870" s="84"/>
      <c r="H2870" s="31"/>
      <c r="I2870" s="31"/>
      <c r="J2870" s="84"/>
      <c r="K2870" s="31"/>
      <c r="L2870" s="31"/>
      <c r="M2870" s="169"/>
      <c r="N2870" s="148"/>
      <c r="O2870" s="106"/>
      <c r="P2870" s="43"/>
      <c r="Q2870" s="31"/>
      <c r="R2870" s="84"/>
      <c r="S2870" s="31"/>
      <c r="T2870" s="31"/>
      <c r="U2870" s="169"/>
      <c r="V2870" s="150"/>
      <c r="W2870" s="141" t="str" cm="1">
        <f t="array" ref="W2870">IF(SUM(LEN(B2870:V2870))=0,"",IF(OR(OR(ISBLANK(F2870),SUM(LEN(C2870),LEN(D2870))=0),AND(NOT(E2870="Unknown"),ISBLANK(J2870)),AND(NOT(O2870="Unknown"),ISBLANK(R2870))),"Missing Information", INDEX(Table15[Entire Service Line Classification], MATCH(SUMIFS(Table15[Unique ID],Table15[System-Owned Portion],E2870,Table15[If Material Anything Other than "Lead" in Column E,Was Material Ever Previously Lead?],G2870,Table15[Customer-Owned Portion],O2870),Table15[Unique ID],0),0)))</f>
        <v/>
      </c>
      <c r="X2870"/>
    </row>
    <row r="2871" spans="2:24" x14ac:dyDescent="0.25">
      <c r="B2871" s="146"/>
      <c r="C2871" s="31"/>
      <c r="D2871" s="31"/>
      <c r="E2871" s="44"/>
      <c r="F2871" s="43"/>
      <c r="G2871" s="84"/>
      <c r="H2871" s="31"/>
      <c r="I2871" s="31"/>
      <c r="J2871" s="84"/>
      <c r="K2871" s="31"/>
      <c r="L2871" s="31"/>
      <c r="M2871" s="169"/>
      <c r="N2871" s="148"/>
      <c r="O2871" s="106"/>
      <c r="P2871" s="43"/>
      <c r="Q2871" s="31"/>
      <c r="R2871" s="84"/>
      <c r="S2871" s="31"/>
      <c r="T2871" s="31"/>
      <c r="U2871" s="169"/>
      <c r="V2871" s="150"/>
      <c r="W2871" s="141" t="str" cm="1">
        <f t="array" ref="W2871">IF(SUM(LEN(B2871:V2871))=0,"",IF(OR(OR(ISBLANK(F2871),SUM(LEN(C2871),LEN(D2871))=0),AND(NOT(E2871="Unknown"),ISBLANK(J2871)),AND(NOT(O2871="Unknown"),ISBLANK(R2871))),"Missing Information", INDEX(Table15[Entire Service Line Classification], MATCH(SUMIFS(Table15[Unique ID],Table15[System-Owned Portion],E2871,Table15[If Material Anything Other than "Lead" in Column E,Was Material Ever Previously Lead?],G2871,Table15[Customer-Owned Portion],O2871),Table15[Unique ID],0),0)))</f>
        <v/>
      </c>
      <c r="X2871"/>
    </row>
    <row r="2872" spans="2:24" x14ac:dyDescent="0.25">
      <c r="B2872" s="146"/>
      <c r="C2872" s="31"/>
      <c r="D2872" s="31"/>
      <c r="E2872" s="44"/>
      <c r="F2872" s="43"/>
      <c r="G2872" s="84"/>
      <c r="H2872" s="31"/>
      <c r="I2872" s="31"/>
      <c r="J2872" s="84"/>
      <c r="K2872" s="31"/>
      <c r="L2872" s="31"/>
      <c r="M2872" s="169"/>
      <c r="N2872" s="148"/>
      <c r="O2872" s="106"/>
      <c r="P2872" s="43"/>
      <c r="Q2872" s="31"/>
      <c r="R2872" s="84"/>
      <c r="S2872" s="31"/>
      <c r="T2872" s="31"/>
      <c r="U2872" s="169"/>
      <c r="V2872" s="150"/>
      <c r="W2872" s="141" t="str" cm="1">
        <f t="array" ref="W2872">IF(SUM(LEN(B2872:V2872))=0,"",IF(OR(OR(ISBLANK(F2872),SUM(LEN(C2872),LEN(D2872))=0),AND(NOT(E2872="Unknown"),ISBLANK(J2872)),AND(NOT(O2872="Unknown"),ISBLANK(R2872))),"Missing Information", INDEX(Table15[Entire Service Line Classification], MATCH(SUMIFS(Table15[Unique ID],Table15[System-Owned Portion],E2872,Table15[If Material Anything Other than "Lead" in Column E,Was Material Ever Previously Lead?],G2872,Table15[Customer-Owned Portion],O2872),Table15[Unique ID],0),0)))</f>
        <v/>
      </c>
      <c r="X2872"/>
    </row>
    <row r="2873" spans="2:24" x14ac:dyDescent="0.25">
      <c r="B2873" s="146"/>
      <c r="C2873" s="31"/>
      <c r="D2873" s="31"/>
      <c r="E2873" s="44"/>
      <c r="F2873" s="43"/>
      <c r="G2873" s="84"/>
      <c r="H2873" s="31"/>
      <c r="I2873" s="31"/>
      <c r="J2873" s="84"/>
      <c r="K2873" s="31"/>
      <c r="L2873" s="31"/>
      <c r="M2873" s="169"/>
      <c r="N2873" s="148"/>
      <c r="O2873" s="106"/>
      <c r="P2873" s="43"/>
      <c r="Q2873" s="31"/>
      <c r="R2873" s="84"/>
      <c r="S2873" s="31"/>
      <c r="T2873" s="31"/>
      <c r="U2873" s="169"/>
      <c r="V2873" s="150"/>
      <c r="W2873" s="141" t="str" cm="1">
        <f t="array" ref="W2873">IF(SUM(LEN(B2873:V2873))=0,"",IF(OR(OR(ISBLANK(F2873),SUM(LEN(C2873),LEN(D2873))=0),AND(NOT(E2873="Unknown"),ISBLANK(J2873)),AND(NOT(O2873="Unknown"),ISBLANK(R2873))),"Missing Information", INDEX(Table15[Entire Service Line Classification], MATCH(SUMIFS(Table15[Unique ID],Table15[System-Owned Portion],E2873,Table15[If Material Anything Other than "Lead" in Column E,Was Material Ever Previously Lead?],G2873,Table15[Customer-Owned Portion],O2873),Table15[Unique ID],0),0)))</f>
        <v/>
      </c>
      <c r="X2873"/>
    </row>
    <row r="2874" spans="2:24" x14ac:dyDescent="0.25">
      <c r="B2874" s="146"/>
      <c r="C2874" s="31"/>
      <c r="D2874" s="31"/>
      <c r="E2874" s="44"/>
      <c r="F2874" s="43"/>
      <c r="G2874" s="84"/>
      <c r="H2874" s="31"/>
      <c r="I2874" s="31"/>
      <c r="J2874" s="84"/>
      <c r="K2874" s="31"/>
      <c r="L2874" s="31"/>
      <c r="M2874" s="169"/>
      <c r="N2874" s="148"/>
      <c r="O2874" s="106"/>
      <c r="P2874" s="43"/>
      <c r="Q2874" s="31"/>
      <c r="R2874" s="84"/>
      <c r="S2874" s="31"/>
      <c r="T2874" s="31"/>
      <c r="U2874" s="169"/>
      <c r="V2874" s="150"/>
      <c r="W2874" s="141" t="str" cm="1">
        <f t="array" ref="W2874">IF(SUM(LEN(B2874:V2874))=0,"",IF(OR(OR(ISBLANK(F2874),SUM(LEN(C2874),LEN(D2874))=0),AND(NOT(E2874="Unknown"),ISBLANK(J2874)),AND(NOT(O2874="Unknown"),ISBLANK(R2874))),"Missing Information", INDEX(Table15[Entire Service Line Classification], MATCH(SUMIFS(Table15[Unique ID],Table15[System-Owned Portion],E2874,Table15[If Material Anything Other than "Lead" in Column E,Was Material Ever Previously Lead?],G2874,Table15[Customer-Owned Portion],O2874),Table15[Unique ID],0),0)))</f>
        <v/>
      </c>
      <c r="X2874"/>
    </row>
    <row r="2875" spans="2:24" x14ac:dyDescent="0.25">
      <c r="B2875" s="146"/>
      <c r="C2875" s="31"/>
      <c r="D2875" s="31"/>
      <c r="E2875" s="44"/>
      <c r="F2875" s="43"/>
      <c r="G2875" s="84"/>
      <c r="H2875" s="31"/>
      <c r="I2875" s="31"/>
      <c r="J2875" s="84"/>
      <c r="K2875" s="31"/>
      <c r="L2875" s="31"/>
      <c r="M2875" s="169"/>
      <c r="N2875" s="148"/>
      <c r="O2875" s="106"/>
      <c r="P2875" s="43"/>
      <c r="Q2875" s="31"/>
      <c r="R2875" s="84"/>
      <c r="S2875" s="31"/>
      <c r="T2875" s="31"/>
      <c r="U2875" s="169"/>
      <c r="V2875" s="150"/>
      <c r="W2875" s="141" t="str" cm="1">
        <f t="array" ref="W2875">IF(SUM(LEN(B2875:V2875))=0,"",IF(OR(OR(ISBLANK(F2875),SUM(LEN(C2875),LEN(D2875))=0),AND(NOT(E2875="Unknown"),ISBLANK(J2875)),AND(NOT(O2875="Unknown"),ISBLANK(R2875))),"Missing Information", INDEX(Table15[Entire Service Line Classification], MATCH(SUMIFS(Table15[Unique ID],Table15[System-Owned Portion],E2875,Table15[If Material Anything Other than "Lead" in Column E,Was Material Ever Previously Lead?],G2875,Table15[Customer-Owned Portion],O2875),Table15[Unique ID],0),0)))</f>
        <v/>
      </c>
      <c r="X2875"/>
    </row>
    <row r="2876" spans="2:24" x14ac:dyDescent="0.25">
      <c r="B2876" s="146"/>
      <c r="C2876" s="31"/>
      <c r="D2876" s="31"/>
      <c r="E2876" s="44"/>
      <c r="F2876" s="43"/>
      <c r="G2876" s="84"/>
      <c r="H2876" s="31"/>
      <c r="I2876" s="31"/>
      <c r="J2876" s="84"/>
      <c r="K2876" s="31"/>
      <c r="L2876" s="31"/>
      <c r="M2876" s="169"/>
      <c r="N2876" s="148"/>
      <c r="O2876" s="106"/>
      <c r="P2876" s="43"/>
      <c r="Q2876" s="31"/>
      <c r="R2876" s="84"/>
      <c r="S2876" s="31"/>
      <c r="T2876" s="31"/>
      <c r="U2876" s="169"/>
      <c r="V2876" s="150"/>
      <c r="W2876" s="141" t="str" cm="1">
        <f t="array" ref="W2876">IF(SUM(LEN(B2876:V2876))=0,"",IF(OR(OR(ISBLANK(F2876),SUM(LEN(C2876),LEN(D2876))=0),AND(NOT(E2876="Unknown"),ISBLANK(J2876)),AND(NOT(O2876="Unknown"),ISBLANK(R2876))),"Missing Information", INDEX(Table15[Entire Service Line Classification], MATCH(SUMIFS(Table15[Unique ID],Table15[System-Owned Portion],E2876,Table15[If Material Anything Other than "Lead" in Column E,Was Material Ever Previously Lead?],G2876,Table15[Customer-Owned Portion],O2876),Table15[Unique ID],0),0)))</f>
        <v/>
      </c>
      <c r="X2876"/>
    </row>
    <row r="2877" spans="2:24" x14ac:dyDescent="0.25">
      <c r="B2877" s="146"/>
      <c r="C2877" s="31"/>
      <c r="D2877" s="31"/>
      <c r="E2877" s="44"/>
      <c r="F2877" s="43"/>
      <c r="G2877" s="84"/>
      <c r="H2877" s="31"/>
      <c r="I2877" s="31"/>
      <c r="J2877" s="84"/>
      <c r="K2877" s="31"/>
      <c r="L2877" s="31"/>
      <c r="M2877" s="169"/>
      <c r="N2877" s="148"/>
      <c r="O2877" s="106"/>
      <c r="P2877" s="43"/>
      <c r="Q2877" s="31"/>
      <c r="R2877" s="84"/>
      <c r="S2877" s="31"/>
      <c r="T2877" s="31"/>
      <c r="U2877" s="169"/>
      <c r="V2877" s="150"/>
      <c r="W2877" s="141" t="str" cm="1">
        <f t="array" ref="W2877">IF(SUM(LEN(B2877:V2877))=0,"",IF(OR(OR(ISBLANK(F2877),SUM(LEN(C2877),LEN(D2877))=0),AND(NOT(E2877="Unknown"),ISBLANK(J2877)),AND(NOT(O2877="Unknown"),ISBLANK(R2877))),"Missing Information", INDEX(Table15[Entire Service Line Classification], MATCH(SUMIFS(Table15[Unique ID],Table15[System-Owned Portion],E2877,Table15[If Material Anything Other than "Lead" in Column E,Was Material Ever Previously Lead?],G2877,Table15[Customer-Owned Portion],O2877),Table15[Unique ID],0),0)))</f>
        <v/>
      </c>
      <c r="X2877"/>
    </row>
    <row r="2878" spans="2:24" x14ac:dyDescent="0.25">
      <c r="B2878" s="146"/>
      <c r="C2878" s="31"/>
      <c r="D2878" s="31"/>
      <c r="E2878" s="44"/>
      <c r="F2878" s="43"/>
      <c r="G2878" s="84"/>
      <c r="H2878" s="31"/>
      <c r="I2878" s="31"/>
      <c r="J2878" s="84"/>
      <c r="K2878" s="31"/>
      <c r="L2878" s="31"/>
      <c r="M2878" s="169"/>
      <c r="N2878" s="148"/>
      <c r="O2878" s="106"/>
      <c r="P2878" s="43"/>
      <c r="Q2878" s="31"/>
      <c r="R2878" s="84"/>
      <c r="S2878" s="31"/>
      <c r="T2878" s="31"/>
      <c r="U2878" s="169"/>
      <c r="V2878" s="150"/>
      <c r="W2878" s="141" t="str" cm="1">
        <f t="array" ref="W2878">IF(SUM(LEN(B2878:V2878))=0,"",IF(OR(OR(ISBLANK(F2878),SUM(LEN(C2878),LEN(D2878))=0),AND(NOT(E2878="Unknown"),ISBLANK(J2878)),AND(NOT(O2878="Unknown"),ISBLANK(R2878))),"Missing Information", INDEX(Table15[Entire Service Line Classification], MATCH(SUMIFS(Table15[Unique ID],Table15[System-Owned Portion],E2878,Table15[If Material Anything Other than "Lead" in Column E,Was Material Ever Previously Lead?],G2878,Table15[Customer-Owned Portion],O2878),Table15[Unique ID],0),0)))</f>
        <v/>
      </c>
      <c r="X2878"/>
    </row>
    <row r="2879" spans="2:24" x14ac:dyDescent="0.25">
      <c r="B2879" s="146"/>
      <c r="C2879" s="31"/>
      <c r="D2879" s="31"/>
      <c r="E2879" s="44"/>
      <c r="F2879" s="43"/>
      <c r="G2879" s="84"/>
      <c r="H2879" s="31"/>
      <c r="I2879" s="31"/>
      <c r="J2879" s="84"/>
      <c r="K2879" s="31"/>
      <c r="L2879" s="31"/>
      <c r="M2879" s="169"/>
      <c r="N2879" s="148"/>
      <c r="O2879" s="106"/>
      <c r="P2879" s="43"/>
      <c r="Q2879" s="31"/>
      <c r="R2879" s="84"/>
      <c r="S2879" s="31"/>
      <c r="T2879" s="31"/>
      <c r="U2879" s="169"/>
      <c r="V2879" s="150"/>
      <c r="W2879" s="141" t="str" cm="1">
        <f t="array" ref="W2879">IF(SUM(LEN(B2879:V2879))=0,"",IF(OR(OR(ISBLANK(F2879),SUM(LEN(C2879),LEN(D2879))=0),AND(NOT(E2879="Unknown"),ISBLANK(J2879)),AND(NOT(O2879="Unknown"),ISBLANK(R2879))),"Missing Information", INDEX(Table15[Entire Service Line Classification], MATCH(SUMIFS(Table15[Unique ID],Table15[System-Owned Portion],E2879,Table15[If Material Anything Other than "Lead" in Column E,Was Material Ever Previously Lead?],G2879,Table15[Customer-Owned Portion],O2879),Table15[Unique ID],0),0)))</f>
        <v/>
      </c>
      <c r="X2879"/>
    </row>
    <row r="2880" spans="2:24" x14ac:dyDescent="0.25">
      <c r="B2880" s="146"/>
      <c r="C2880" s="31"/>
      <c r="D2880" s="31"/>
      <c r="E2880" s="44"/>
      <c r="F2880" s="43"/>
      <c r="G2880" s="84"/>
      <c r="H2880" s="31"/>
      <c r="I2880" s="31"/>
      <c r="J2880" s="84"/>
      <c r="K2880" s="31"/>
      <c r="L2880" s="31"/>
      <c r="M2880" s="169"/>
      <c r="N2880" s="148"/>
      <c r="O2880" s="106"/>
      <c r="P2880" s="43"/>
      <c r="Q2880" s="31"/>
      <c r="R2880" s="84"/>
      <c r="S2880" s="31"/>
      <c r="T2880" s="31"/>
      <c r="U2880" s="169"/>
      <c r="V2880" s="150"/>
      <c r="W2880" s="141" t="str" cm="1">
        <f t="array" ref="W2880">IF(SUM(LEN(B2880:V2880))=0,"",IF(OR(OR(ISBLANK(F2880),SUM(LEN(C2880),LEN(D2880))=0),AND(NOT(E2880="Unknown"),ISBLANK(J2880)),AND(NOT(O2880="Unknown"),ISBLANK(R2880))),"Missing Information", INDEX(Table15[Entire Service Line Classification], MATCH(SUMIFS(Table15[Unique ID],Table15[System-Owned Portion],E2880,Table15[If Material Anything Other than "Lead" in Column E,Was Material Ever Previously Lead?],G2880,Table15[Customer-Owned Portion],O2880),Table15[Unique ID],0),0)))</f>
        <v/>
      </c>
      <c r="X2880"/>
    </row>
    <row r="2881" spans="2:24" x14ac:dyDescent="0.25">
      <c r="B2881" s="146"/>
      <c r="C2881" s="31"/>
      <c r="D2881" s="31"/>
      <c r="E2881" s="44"/>
      <c r="F2881" s="43"/>
      <c r="G2881" s="84"/>
      <c r="H2881" s="31"/>
      <c r="I2881" s="31"/>
      <c r="J2881" s="84"/>
      <c r="K2881" s="31"/>
      <c r="L2881" s="31"/>
      <c r="M2881" s="169"/>
      <c r="N2881" s="148"/>
      <c r="O2881" s="106"/>
      <c r="P2881" s="43"/>
      <c r="Q2881" s="31"/>
      <c r="R2881" s="84"/>
      <c r="S2881" s="31"/>
      <c r="T2881" s="31"/>
      <c r="U2881" s="169"/>
      <c r="V2881" s="150"/>
      <c r="W2881" s="141" t="str" cm="1">
        <f t="array" ref="W2881">IF(SUM(LEN(B2881:V2881))=0,"",IF(OR(OR(ISBLANK(F2881),SUM(LEN(C2881),LEN(D2881))=0),AND(NOT(E2881="Unknown"),ISBLANK(J2881)),AND(NOT(O2881="Unknown"),ISBLANK(R2881))),"Missing Information", INDEX(Table15[Entire Service Line Classification], MATCH(SUMIFS(Table15[Unique ID],Table15[System-Owned Portion],E2881,Table15[If Material Anything Other than "Lead" in Column E,Was Material Ever Previously Lead?],G2881,Table15[Customer-Owned Portion],O2881),Table15[Unique ID],0),0)))</f>
        <v/>
      </c>
      <c r="X2881"/>
    </row>
    <row r="2882" spans="2:24" x14ac:dyDescent="0.25">
      <c r="B2882" s="146"/>
      <c r="C2882" s="31"/>
      <c r="D2882" s="31"/>
      <c r="E2882" s="44"/>
      <c r="F2882" s="43"/>
      <c r="G2882" s="84"/>
      <c r="H2882" s="31"/>
      <c r="I2882" s="31"/>
      <c r="J2882" s="84"/>
      <c r="K2882" s="31"/>
      <c r="L2882" s="31"/>
      <c r="M2882" s="169"/>
      <c r="N2882" s="148"/>
      <c r="O2882" s="106"/>
      <c r="P2882" s="43"/>
      <c r="Q2882" s="31"/>
      <c r="R2882" s="84"/>
      <c r="S2882" s="31"/>
      <c r="T2882" s="31"/>
      <c r="U2882" s="169"/>
      <c r="V2882" s="150"/>
      <c r="W2882" s="141" t="str" cm="1">
        <f t="array" ref="W2882">IF(SUM(LEN(B2882:V2882))=0,"",IF(OR(OR(ISBLANK(F2882),SUM(LEN(C2882),LEN(D2882))=0),AND(NOT(E2882="Unknown"),ISBLANK(J2882)),AND(NOT(O2882="Unknown"),ISBLANK(R2882))),"Missing Information", INDEX(Table15[Entire Service Line Classification], MATCH(SUMIFS(Table15[Unique ID],Table15[System-Owned Portion],E2882,Table15[If Material Anything Other than "Lead" in Column E,Was Material Ever Previously Lead?],G2882,Table15[Customer-Owned Portion],O2882),Table15[Unique ID],0),0)))</f>
        <v/>
      </c>
      <c r="X2882"/>
    </row>
    <row r="2883" spans="2:24" x14ac:dyDescent="0.25">
      <c r="B2883" s="146"/>
      <c r="C2883" s="31"/>
      <c r="D2883" s="31"/>
      <c r="E2883" s="44"/>
      <c r="F2883" s="43"/>
      <c r="G2883" s="84"/>
      <c r="H2883" s="31"/>
      <c r="I2883" s="31"/>
      <c r="J2883" s="84"/>
      <c r="K2883" s="31"/>
      <c r="L2883" s="31"/>
      <c r="M2883" s="169"/>
      <c r="N2883" s="148"/>
      <c r="O2883" s="106"/>
      <c r="P2883" s="43"/>
      <c r="Q2883" s="31"/>
      <c r="R2883" s="84"/>
      <c r="S2883" s="31"/>
      <c r="T2883" s="31"/>
      <c r="U2883" s="169"/>
      <c r="V2883" s="150"/>
      <c r="W2883" s="141" t="str" cm="1">
        <f t="array" ref="W2883">IF(SUM(LEN(B2883:V2883))=0,"",IF(OR(OR(ISBLANK(F2883),SUM(LEN(C2883),LEN(D2883))=0),AND(NOT(E2883="Unknown"),ISBLANK(J2883)),AND(NOT(O2883="Unknown"),ISBLANK(R2883))),"Missing Information", INDEX(Table15[Entire Service Line Classification], MATCH(SUMIFS(Table15[Unique ID],Table15[System-Owned Portion],E2883,Table15[If Material Anything Other than "Lead" in Column E,Was Material Ever Previously Lead?],G2883,Table15[Customer-Owned Portion],O2883),Table15[Unique ID],0),0)))</f>
        <v/>
      </c>
      <c r="X2883"/>
    </row>
    <row r="2884" spans="2:24" x14ac:dyDescent="0.25">
      <c r="B2884" s="146"/>
      <c r="C2884" s="31"/>
      <c r="D2884" s="31"/>
      <c r="E2884" s="44"/>
      <c r="F2884" s="43"/>
      <c r="G2884" s="84"/>
      <c r="H2884" s="31"/>
      <c r="I2884" s="31"/>
      <c r="J2884" s="84"/>
      <c r="K2884" s="31"/>
      <c r="L2884" s="31"/>
      <c r="M2884" s="169"/>
      <c r="N2884" s="148"/>
      <c r="O2884" s="106"/>
      <c r="P2884" s="43"/>
      <c r="Q2884" s="31"/>
      <c r="R2884" s="84"/>
      <c r="S2884" s="31"/>
      <c r="T2884" s="31"/>
      <c r="U2884" s="169"/>
      <c r="V2884" s="150"/>
      <c r="W2884" s="141" t="str" cm="1">
        <f t="array" ref="W2884">IF(SUM(LEN(B2884:V2884))=0,"",IF(OR(OR(ISBLANK(F2884),SUM(LEN(C2884),LEN(D2884))=0),AND(NOT(E2884="Unknown"),ISBLANK(J2884)),AND(NOT(O2884="Unknown"),ISBLANK(R2884))),"Missing Information", INDEX(Table15[Entire Service Line Classification], MATCH(SUMIFS(Table15[Unique ID],Table15[System-Owned Portion],E2884,Table15[If Material Anything Other than "Lead" in Column E,Was Material Ever Previously Lead?],G2884,Table15[Customer-Owned Portion],O2884),Table15[Unique ID],0),0)))</f>
        <v/>
      </c>
      <c r="X2884"/>
    </row>
    <row r="2885" spans="2:24" x14ac:dyDescent="0.25">
      <c r="B2885" s="146"/>
      <c r="C2885" s="31"/>
      <c r="D2885" s="31"/>
      <c r="E2885" s="44"/>
      <c r="F2885" s="43"/>
      <c r="G2885" s="84"/>
      <c r="H2885" s="31"/>
      <c r="I2885" s="31"/>
      <c r="J2885" s="84"/>
      <c r="K2885" s="31"/>
      <c r="L2885" s="31"/>
      <c r="M2885" s="169"/>
      <c r="N2885" s="148"/>
      <c r="O2885" s="106"/>
      <c r="P2885" s="43"/>
      <c r="Q2885" s="31"/>
      <c r="R2885" s="84"/>
      <c r="S2885" s="31"/>
      <c r="T2885" s="31"/>
      <c r="U2885" s="169"/>
      <c r="V2885" s="150"/>
      <c r="W2885" s="141" t="str" cm="1">
        <f t="array" ref="W2885">IF(SUM(LEN(B2885:V2885))=0,"",IF(OR(OR(ISBLANK(F2885),SUM(LEN(C2885),LEN(D2885))=0),AND(NOT(E2885="Unknown"),ISBLANK(J2885)),AND(NOT(O2885="Unknown"),ISBLANK(R2885))),"Missing Information", INDEX(Table15[Entire Service Line Classification], MATCH(SUMIFS(Table15[Unique ID],Table15[System-Owned Portion],E2885,Table15[If Material Anything Other than "Lead" in Column E,Was Material Ever Previously Lead?],G2885,Table15[Customer-Owned Portion],O2885),Table15[Unique ID],0),0)))</f>
        <v/>
      </c>
      <c r="X2885"/>
    </row>
    <row r="2886" spans="2:24" x14ac:dyDescent="0.25">
      <c r="B2886" s="146"/>
      <c r="C2886" s="31"/>
      <c r="D2886" s="31"/>
      <c r="E2886" s="44"/>
      <c r="F2886" s="43"/>
      <c r="G2886" s="84"/>
      <c r="H2886" s="31"/>
      <c r="I2886" s="31"/>
      <c r="J2886" s="84"/>
      <c r="K2886" s="31"/>
      <c r="L2886" s="31"/>
      <c r="M2886" s="169"/>
      <c r="N2886" s="148"/>
      <c r="O2886" s="106"/>
      <c r="P2886" s="43"/>
      <c r="Q2886" s="31"/>
      <c r="R2886" s="84"/>
      <c r="S2886" s="31"/>
      <c r="T2886" s="31"/>
      <c r="U2886" s="169"/>
      <c r="V2886" s="150"/>
      <c r="W2886" s="141" t="str" cm="1">
        <f t="array" ref="W2886">IF(SUM(LEN(B2886:V2886))=0,"",IF(OR(OR(ISBLANK(F2886),SUM(LEN(C2886),LEN(D2886))=0),AND(NOT(E2886="Unknown"),ISBLANK(J2886)),AND(NOT(O2886="Unknown"),ISBLANK(R2886))),"Missing Information", INDEX(Table15[Entire Service Line Classification], MATCH(SUMIFS(Table15[Unique ID],Table15[System-Owned Portion],E2886,Table15[If Material Anything Other than "Lead" in Column E,Was Material Ever Previously Lead?],G2886,Table15[Customer-Owned Portion],O2886),Table15[Unique ID],0),0)))</f>
        <v/>
      </c>
      <c r="X2886"/>
    </row>
    <row r="2887" spans="2:24" x14ac:dyDescent="0.25">
      <c r="B2887" s="146"/>
      <c r="C2887" s="31"/>
      <c r="D2887" s="31"/>
      <c r="E2887" s="44"/>
      <c r="F2887" s="43"/>
      <c r="G2887" s="84"/>
      <c r="H2887" s="31"/>
      <c r="I2887" s="31"/>
      <c r="J2887" s="84"/>
      <c r="K2887" s="31"/>
      <c r="L2887" s="31"/>
      <c r="M2887" s="169"/>
      <c r="N2887" s="148"/>
      <c r="O2887" s="106"/>
      <c r="P2887" s="43"/>
      <c r="Q2887" s="31"/>
      <c r="R2887" s="84"/>
      <c r="S2887" s="31"/>
      <c r="T2887" s="31"/>
      <c r="U2887" s="169"/>
      <c r="V2887" s="150"/>
      <c r="W2887" s="141" t="str" cm="1">
        <f t="array" ref="W2887">IF(SUM(LEN(B2887:V2887))=0,"",IF(OR(OR(ISBLANK(F2887),SUM(LEN(C2887),LEN(D2887))=0),AND(NOT(E2887="Unknown"),ISBLANK(J2887)),AND(NOT(O2887="Unknown"),ISBLANK(R2887))),"Missing Information", INDEX(Table15[Entire Service Line Classification], MATCH(SUMIFS(Table15[Unique ID],Table15[System-Owned Portion],E2887,Table15[If Material Anything Other than "Lead" in Column E,Was Material Ever Previously Lead?],G2887,Table15[Customer-Owned Portion],O2887),Table15[Unique ID],0),0)))</f>
        <v/>
      </c>
      <c r="X2887"/>
    </row>
    <row r="2888" spans="2:24" x14ac:dyDescent="0.25">
      <c r="B2888" s="146"/>
      <c r="C2888" s="31"/>
      <c r="D2888" s="31"/>
      <c r="E2888" s="44"/>
      <c r="F2888" s="43"/>
      <c r="G2888" s="84"/>
      <c r="H2888" s="31"/>
      <c r="I2888" s="31"/>
      <c r="J2888" s="84"/>
      <c r="K2888" s="31"/>
      <c r="L2888" s="31"/>
      <c r="M2888" s="169"/>
      <c r="N2888" s="148"/>
      <c r="O2888" s="106"/>
      <c r="P2888" s="43"/>
      <c r="Q2888" s="31"/>
      <c r="R2888" s="84"/>
      <c r="S2888" s="31"/>
      <c r="T2888" s="31"/>
      <c r="U2888" s="169"/>
      <c r="V2888" s="150"/>
      <c r="W2888" s="141" t="str" cm="1">
        <f t="array" ref="W2888">IF(SUM(LEN(B2888:V2888))=0,"",IF(OR(OR(ISBLANK(F2888),SUM(LEN(C2888),LEN(D2888))=0),AND(NOT(E2888="Unknown"),ISBLANK(J2888)),AND(NOT(O2888="Unknown"),ISBLANK(R2888))),"Missing Information", INDEX(Table15[Entire Service Line Classification], MATCH(SUMIFS(Table15[Unique ID],Table15[System-Owned Portion],E2888,Table15[If Material Anything Other than "Lead" in Column E,Was Material Ever Previously Lead?],G2888,Table15[Customer-Owned Portion],O2888),Table15[Unique ID],0),0)))</f>
        <v/>
      </c>
      <c r="X2888"/>
    </row>
    <row r="2889" spans="2:24" x14ac:dyDescent="0.25">
      <c r="B2889" s="146"/>
      <c r="C2889" s="31"/>
      <c r="D2889" s="31"/>
      <c r="E2889" s="44"/>
      <c r="F2889" s="43"/>
      <c r="G2889" s="84"/>
      <c r="H2889" s="31"/>
      <c r="I2889" s="31"/>
      <c r="J2889" s="84"/>
      <c r="K2889" s="31"/>
      <c r="L2889" s="31"/>
      <c r="M2889" s="169"/>
      <c r="N2889" s="148"/>
      <c r="O2889" s="106"/>
      <c r="P2889" s="43"/>
      <c r="Q2889" s="31"/>
      <c r="R2889" s="84"/>
      <c r="S2889" s="31"/>
      <c r="T2889" s="31"/>
      <c r="U2889" s="169"/>
      <c r="V2889" s="150"/>
      <c r="W2889" s="141" t="str" cm="1">
        <f t="array" ref="W2889">IF(SUM(LEN(B2889:V2889))=0,"",IF(OR(OR(ISBLANK(F2889),SUM(LEN(C2889),LEN(D2889))=0),AND(NOT(E2889="Unknown"),ISBLANK(J2889)),AND(NOT(O2889="Unknown"),ISBLANK(R2889))),"Missing Information", INDEX(Table15[Entire Service Line Classification], MATCH(SUMIFS(Table15[Unique ID],Table15[System-Owned Portion],E2889,Table15[If Material Anything Other than "Lead" in Column E,Was Material Ever Previously Lead?],G2889,Table15[Customer-Owned Portion],O2889),Table15[Unique ID],0),0)))</f>
        <v/>
      </c>
      <c r="X2889"/>
    </row>
    <row r="2890" spans="2:24" x14ac:dyDescent="0.25">
      <c r="B2890" s="146"/>
      <c r="C2890" s="31"/>
      <c r="D2890" s="31"/>
      <c r="E2890" s="44"/>
      <c r="F2890" s="43"/>
      <c r="G2890" s="84"/>
      <c r="H2890" s="31"/>
      <c r="I2890" s="31"/>
      <c r="J2890" s="84"/>
      <c r="K2890" s="31"/>
      <c r="L2890" s="31"/>
      <c r="M2890" s="169"/>
      <c r="N2890" s="148"/>
      <c r="O2890" s="106"/>
      <c r="P2890" s="43"/>
      <c r="Q2890" s="31"/>
      <c r="R2890" s="84"/>
      <c r="S2890" s="31"/>
      <c r="T2890" s="31"/>
      <c r="U2890" s="169"/>
      <c r="V2890" s="150"/>
      <c r="W2890" s="141" t="str" cm="1">
        <f t="array" ref="W2890">IF(SUM(LEN(B2890:V2890))=0,"",IF(OR(OR(ISBLANK(F2890),SUM(LEN(C2890),LEN(D2890))=0),AND(NOT(E2890="Unknown"),ISBLANK(J2890)),AND(NOT(O2890="Unknown"),ISBLANK(R2890))),"Missing Information", INDEX(Table15[Entire Service Line Classification], MATCH(SUMIFS(Table15[Unique ID],Table15[System-Owned Portion],E2890,Table15[If Material Anything Other than "Lead" in Column E,Was Material Ever Previously Lead?],G2890,Table15[Customer-Owned Portion],O2890),Table15[Unique ID],0),0)))</f>
        <v/>
      </c>
      <c r="X2890"/>
    </row>
    <row r="2891" spans="2:24" x14ac:dyDescent="0.25">
      <c r="B2891" s="146"/>
      <c r="C2891" s="31"/>
      <c r="D2891" s="31"/>
      <c r="E2891" s="44"/>
      <c r="F2891" s="43"/>
      <c r="G2891" s="84"/>
      <c r="H2891" s="31"/>
      <c r="I2891" s="31"/>
      <c r="J2891" s="84"/>
      <c r="K2891" s="31"/>
      <c r="L2891" s="31"/>
      <c r="M2891" s="169"/>
      <c r="N2891" s="148"/>
      <c r="O2891" s="106"/>
      <c r="P2891" s="43"/>
      <c r="Q2891" s="31"/>
      <c r="R2891" s="84"/>
      <c r="S2891" s="31"/>
      <c r="T2891" s="31"/>
      <c r="U2891" s="169"/>
      <c r="V2891" s="150"/>
      <c r="W2891" s="141" t="str" cm="1">
        <f t="array" ref="W2891">IF(SUM(LEN(B2891:V2891))=0,"",IF(OR(OR(ISBLANK(F2891),SUM(LEN(C2891),LEN(D2891))=0),AND(NOT(E2891="Unknown"),ISBLANK(J2891)),AND(NOT(O2891="Unknown"),ISBLANK(R2891))),"Missing Information", INDEX(Table15[Entire Service Line Classification], MATCH(SUMIFS(Table15[Unique ID],Table15[System-Owned Portion],E2891,Table15[If Material Anything Other than "Lead" in Column E,Was Material Ever Previously Lead?],G2891,Table15[Customer-Owned Portion],O2891),Table15[Unique ID],0),0)))</f>
        <v/>
      </c>
      <c r="X2891"/>
    </row>
    <row r="2892" spans="2:24" x14ac:dyDescent="0.25">
      <c r="B2892" s="146"/>
      <c r="C2892" s="31"/>
      <c r="D2892" s="31"/>
      <c r="E2892" s="44"/>
      <c r="F2892" s="43"/>
      <c r="G2892" s="84"/>
      <c r="H2892" s="31"/>
      <c r="I2892" s="31"/>
      <c r="J2892" s="84"/>
      <c r="K2892" s="31"/>
      <c r="L2892" s="31"/>
      <c r="M2892" s="169"/>
      <c r="N2892" s="148"/>
      <c r="O2892" s="106"/>
      <c r="P2892" s="43"/>
      <c r="Q2892" s="31"/>
      <c r="R2892" s="84"/>
      <c r="S2892" s="31"/>
      <c r="T2892" s="31"/>
      <c r="U2892" s="169"/>
      <c r="V2892" s="150"/>
      <c r="W2892" s="141" t="str" cm="1">
        <f t="array" ref="W2892">IF(SUM(LEN(B2892:V2892))=0,"",IF(OR(OR(ISBLANK(F2892),SUM(LEN(C2892),LEN(D2892))=0),AND(NOT(E2892="Unknown"),ISBLANK(J2892)),AND(NOT(O2892="Unknown"),ISBLANK(R2892))),"Missing Information", INDEX(Table15[Entire Service Line Classification], MATCH(SUMIFS(Table15[Unique ID],Table15[System-Owned Portion],E2892,Table15[If Material Anything Other than "Lead" in Column E,Was Material Ever Previously Lead?],G2892,Table15[Customer-Owned Portion],O2892),Table15[Unique ID],0),0)))</f>
        <v/>
      </c>
      <c r="X2892"/>
    </row>
    <row r="2893" spans="2:24" x14ac:dyDescent="0.25">
      <c r="B2893" s="146"/>
      <c r="C2893" s="31"/>
      <c r="D2893" s="31"/>
      <c r="E2893" s="44"/>
      <c r="F2893" s="43"/>
      <c r="G2893" s="84"/>
      <c r="H2893" s="31"/>
      <c r="I2893" s="31"/>
      <c r="J2893" s="84"/>
      <c r="K2893" s="31"/>
      <c r="L2893" s="31"/>
      <c r="M2893" s="169"/>
      <c r="N2893" s="148"/>
      <c r="O2893" s="106"/>
      <c r="P2893" s="43"/>
      <c r="Q2893" s="31"/>
      <c r="R2893" s="84"/>
      <c r="S2893" s="31"/>
      <c r="T2893" s="31"/>
      <c r="U2893" s="169"/>
      <c r="V2893" s="150"/>
      <c r="W2893" s="141" t="str" cm="1">
        <f t="array" ref="W2893">IF(SUM(LEN(B2893:V2893))=0,"",IF(OR(OR(ISBLANK(F2893),SUM(LEN(C2893),LEN(D2893))=0),AND(NOT(E2893="Unknown"),ISBLANK(J2893)),AND(NOT(O2893="Unknown"),ISBLANK(R2893))),"Missing Information", INDEX(Table15[Entire Service Line Classification], MATCH(SUMIFS(Table15[Unique ID],Table15[System-Owned Portion],E2893,Table15[If Material Anything Other than "Lead" in Column E,Was Material Ever Previously Lead?],G2893,Table15[Customer-Owned Portion],O2893),Table15[Unique ID],0),0)))</f>
        <v/>
      </c>
      <c r="X2893"/>
    </row>
    <row r="2894" spans="2:24" x14ac:dyDescent="0.25">
      <c r="B2894" s="146"/>
      <c r="C2894" s="31"/>
      <c r="D2894" s="31"/>
      <c r="E2894" s="44"/>
      <c r="F2894" s="43"/>
      <c r="G2894" s="84"/>
      <c r="H2894" s="31"/>
      <c r="I2894" s="31"/>
      <c r="J2894" s="84"/>
      <c r="K2894" s="31"/>
      <c r="L2894" s="31"/>
      <c r="M2894" s="169"/>
      <c r="N2894" s="148"/>
      <c r="O2894" s="106"/>
      <c r="P2894" s="43"/>
      <c r="Q2894" s="31"/>
      <c r="R2894" s="84"/>
      <c r="S2894" s="31"/>
      <c r="T2894" s="31"/>
      <c r="U2894" s="169"/>
      <c r="V2894" s="150"/>
      <c r="W2894" s="141" t="str" cm="1">
        <f t="array" ref="W2894">IF(SUM(LEN(B2894:V2894))=0,"",IF(OR(OR(ISBLANK(F2894),SUM(LEN(C2894),LEN(D2894))=0),AND(NOT(E2894="Unknown"),ISBLANK(J2894)),AND(NOT(O2894="Unknown"),ISBLANK(R2894))),"Missing Information", INDEX(Table15[Entire Service Line Classification], MATCH(SUMIFS(Table15[Unique ID],Table15[System-Owned Portion],E2894,Table15[If Material Anything Other than "Lead" in Column E,Was Material Ever Previously Lead?],G2894,Table15[Customer-Owned Portion],O2894),Table15[Unique ID],0),0)))</f>
        <v/>
      </c>
      <c r="X2894"/>
    </row>
    <row r="2895" spans="2:24" x14ac:dyDescent="0.25">
      <c r="B2895" s="146"/>
      <c r="C2895" s="31"/>
      <c r="D2895" s="31"/>
      <c r="E2895" s="44"/>
      <c r="F2895" s="43"/>
      <c r="G2895" s="84"/>
      <c r="H2895" s="31"/>
      <c r="I2895" s="31"/>
      <c r="J2895" s="84"/>
      <c r="K2895" s="31"/>
      <c r="L2895" s="31"/>
      <c r="M2895" s="169"/>
      <c r="N2895" s="148"/>
      <c r="O2895" s="106"/>
      <c r="P2895" s="43"/>
      <c r="Q2895" s="31"/>
      <c r="R2895" s="84"/>
      <c r="S2895" s="31"/>
      <c r="T2895" s="31"/>
      <c r="U2895" s="169"/>
      <c r="V2895" s="150"/>
      <c r="W2895" s="141" t="str" cm="1">
        <f t="array" ref="W2895">IF(SUM(LEN(B2895:V2895))=0,"",IF(OR(OR(ISBLANK(F2895),SUM(LEN(C2895),LEN(D2895))=0),AND(NOT(E2895="Unknown"),ISBLANK(J2895)),AND(NOT(O2895="Unknown"),ISBLANK(R2895))),"Missing Information", INDEX(Table15[Entire Service Line Classification], MATCH(SUMIFS(Table15[Unique ID],Table15[System-Owned Portion],E2895,Table15[If Material Anything Other than "Lead" in Column E,Was Material Ever Previously Lead?],G2895,Table15[Customer-Owned Portion],O2895),Table15[Unique ID],0),0)))</f>
        <v/>
      </c>
      <c r="X2895"/>
    </row>
    <row r="2896" spans="2:24" x14ac:dyDescent="0.25">
      <c r="B2896" s="146"/>
      <c r="C2896" s="31"/>
      <c r="D2896" s="31"/>
      <c r="E2896" s="44"/>
      <c r="F2896" s="43"/>
      <c r="G2896" s="84"/>
      <c r="H2896" s="31"/>
      <c r="I2896" s="31"/>
      <c r="J2896" s="84"/>
      <c r="K2896" s="31"/>
      <c r="L2896" s="31"/>
      <c r="M2896" s="169"/>
      <c r="N2896" s="148"/>
      <c r="O2896" s="106"/>
      <c r="P2896" s="43"/>
      <c r="Q2896" s="31"/>
      <c r="R2896" s="84"/>
      <c r="S2896" s="31"/>
      <c r="T2896" s="31"/>
      <c r="U2896" s="169"/>
      <c r="V2896" s="150"/>
      <c r="W2896" s="141" t="str" cm="1">
        <f t="array" ref="W2896">IF(SUM(LEN(B2896:V2896))=0,"",IF(OR(OR(ISBLANK(F2896),SUM(LEN(C2896),LEN(D2896))=0),AND(NOT(E2896="Unknown"),ISBLANK(J2896)),AND(NOT(O2896="Unknown"),ISBLANK(R2896))),"Missing Information", INDEX(Table15[Entire Service Line Classification], MATCH(SUMIFS(Table15[Unique ID],Table15[System-Owned Portion],E2896,Table15[If Material Anything Other than "Lead" in Column E,Was Material Ever Previously Lead?],G2896,Table15[Customer-Owned Portion],O2896),Table15[Unique ID],0),0)))</f>
        <v/>
      </c>
      <c r="X2896"/>
    </row>
    <row r="2897" spans="2:24" x14ac:dyDescent="0.25">
      <c r="B2897" s="146"/>
      <c r="C2897" s="31"/>
      <c r="D2897" s="31"/>
      <c r="E2897" s="44"/>
      <c r="F2897" s="43"/>
      <c r="G2897" s="84"/>
      <c r="H2897" s="31"/>
      <c r="I2897" s="31"/>
      <c r="J2897" s="84"/>
      <c r="K2897" s="31"/>
      <c r="L2897" s="31"/>
      <c r="M2897" s="169"/>
      <c r="N2897" s="148"/>
      <c r="O2897" s="106"/>
      <c r="P2897" s="43"/>
      <c r="Q2897" s="31"/>
      <c r="R2897" s="84"/>
      <c r="S2897" s="31"/>
      <c r="T2897" s="31"/>
      <c r="U2897" s="169"/>
      <c r="V2897" s="150"/>
      <c r="W2897" s="141" t="str" cm="1">
        <f t="array" ref="W2897">IF(SUM(LEN(B2897:V2897))=0,"",IF(OR(OR(ISBLANK(F2897),SUM(LEN(C2897),LEN(D2897))=0),AND(NOT(E2897="Unknown"),ISBLANK(J2897)),AND(NOT(O2897="Unknown"),ISBLANK(R2897))),"Missing Information", INDEX(Table15[Entire Service Line Classification], MATCH(SUMIFS(Table15[Unique ID],Table15[System-Owned Portion],E2897,Table15[If Material Anything Other than "Lead" in Column E,Was Material Ever Previously Lead?],G2897,Table15[Customer-Owned Portion],O2897),Table15[Unique ID],0),0)))</f>
        <v/>
      </c>
      <c r="X2897"/>
    </row>
    <row r="2898" spans="2:24" x14ac:dyDescent="0.25">
      <c r="B2898" s="146"/>
      <c r="C2898" s="31"/>
      <c r="D2898" s="31"/>
      <c r="E2898" s="44"/>
      <c r="F2898" s="43"/>
      <c r="G2898" s="84"/>
      <c r="H2898" s="31"/>
      <c r="I2898" s="31"/>
      <c r="J2898" s="84"/>
      <c r="K2898" s="31"/>
      <c r="L2898" s="31"/>
      <c r="M2898" s="169"/>
      <c r="N2898" s="148"/>
      <c r="O2898" s="106"/>
      <c r="P2898" s="43"/>
      <c r="Q2898" s="31"/>
      <c r="R2898" s="84"/>
      <c r="S2898" s="31"/>
      <c r="T2898" s="31"/>
      <c r="U2898" s="169"/>
      <c r="V2898" s="150"/>
      <c r="W2898" s="141" t="str" cm="1">
        <f t="array" ref="W2898">IF(SUM(LEN(B2898:V2898))=0,"",IF(OR(OR(ISBLANK(F2898),SUM(LEN(C2898),LEN(D2898))=0),AND(NOT(E2898="Unknown"),ISBLANK(J2898)),AND(NOT(O2898="Unknown"),ISBLANK(R2898))),"Missing Information", INDEX(Table15[Entire Service Line Classification], MATCH(SUMIFS(Table15[Unique ID],Table15[System-Owned Portion],E2898,Table15[If Material Anything Other than "Lead" in Column E,Was Material Ever Previously Lead?],G2898,Table15[Customer-Owned Portion],O2898),Table15[Unique ID],0),0)))</f>
        <v/>
      </c>
      <c r="X2898"/>
    </row>
    <row r="2899" spans="2:24" x14ac:dyDescent="0.25">
      <c r="B2899" s="146"/>
      <c r="C2899" s="31"/>
      <c r="D2899" s="31"/>
      <c r="E2899" s="44"/>
      <c r="F2899" s="43"/>
      <c r="G2899" s="84"/>
      <c r="H2899" s="31"/>
      <c r="I2899" s="31"/>
      <c r="J2899" s="84"/>
      <c r="K2899" s="31"/>
      <c r="L2899" s="31"/>
      <c r="M2899" s="169"/>
      <c r="N2899" s="148"/>
      <c r="O2899" s="106"/>
      <c r="P2899" s="43"/>
      <c r="Q2899" s="31"/>
      <c r="R2899" s="84"/>
      <c r="S2899" s="31"/>
      <c r="T2899" s="31"/>
      <c r="U2899" s="169"/>
      <c r="V2899" s="150"/>
      <c r="W2899" s="141" t="str" cm="1">
        <f t="array" ref="W2899">IF(SUM(LEN(B2899:V2899))=0,"",IF(OR(OR(ISBLANK(F2899),SUM(LEN(C2899),LEN(D2899))=0),AND(NOT(E2899="Unknown"),ISBLANK(J2899)),AND(NOT(O2899="Unknown"),ISBLANK(R2899))),"Missing Information", INDEX(Table15[Entire Service Line Classification], MATCH(SUMIFS(Table15[Unique ID],Table15[System-Owned Portion],E2899,Table15[If Material Anything Other than "Lead" in Column E,Was Material Ever Previously Lead?],G2899,Table15[Customer-Owned Portion],O2899),Table15[Unique ID],0),0)))</f>
        <v/>
      </c>
      <c r="X2899"/>
    </row>
    <row r="2900" spans="2:24" x14ac:dyDescent="0.25">
      <c r="B2900" s="146"/>
      <c r="C2900" s="31"/>
      <c r="D2900" s="31"/>
      <c r="E2900" s="44"/>
      <c r="F2900" s="43"/>
      <c r="G2900" s="84"/>
      <c r="H2900" s="31"/>
      <c r="I2900" s="31"/>
      <c r="J2900" s="84"/>
      <c r="K2900" s="31"/>
      <c r="L2900" s="31"/>
      <c r="M2900" s="169"/>
      <c r="N2900" s="148"/>
      <c r="O2900" s="106"/>
      <c r="P2900" s="43"/>
      <c r="Q2900" s="31"/>
      <c r="R2900" s="84"/>
      <c r="S2900" s="31"/>
      <c r="T2900" s="31"/>
      <c r="U2900" s="169"/>
      <c r="V2900" s="150"/>
      <c r="W2900" s="141" t="str" cm="1">
        <f t="array" ref="W2900">IF(SUM(LEN(B2900:V2900))=0,"",IF(OR(OR(ISBLANK(F2900),SUM(LEN(C2900),LEN(D2900))=0),AND(NOT(E2900="Unknown"),ISBLANK(J2900)),AND(NOT(O2900="Unknown"),ISBLANK(R2900))),"Missing Information", INDEX(Table15[Entire Service Line Classification], MATCH(SUMIFS(Table15[Unique ID],Table15[System-Owned Portion],E2900,Table15[If Material Anything Other than "Lead" in Column E,Was Material Ever Previously Lead?],G2900,Table15[Customer-Owned Portion],O2900),Table15[Unique ID],0),0)))</f>
        <v/>
      </c>
      <c r="X2900"/>
    </row>
    <row r="2901" spans="2:24" x14ac:dyDescent="0.25">
      <c r="B2901" s="146"/>
      <c r="C2901" s="31"/>
      <c r="D2901" s="31"/>
      <c r="E2901" s="44"/>
      <c r="F2901" s="43"/>
      <c r="G2901" s="84"/>
      <c r="H2901" s="31"/>
      <c r="I2901" s="31"/>
      <c r="J2901" s="84"/>
      <c r="K2901" s="31"/>
      <c r="L2901" s="31"/>
      <c r="M2901" s="169"/>
      <c r="N2901" s="148"/>
      <c r="O2901" s="106"/>
      <c r="P2901" s="43"/>
      <c r="Q2901" s="31"/>
      <c r="R2901" s="84"/>
      <c r="S2901" s="31"/>
      <c r="T2901" s="31"/>
      <c r="U2901" s="169"/>
      <c r="V2901" s="150"/>
      <c r="W2901" s="141" t="str" cm="1">
        <f t="array" ref="W2901">IF(SUM(LEN(B2901:V2901))=0,"",IF(OR(OR(ISBLANK(F2901),SUM(LEN(C2901),LEN(D2901))=0),AND(NOT(E2901="Unknown"),ISBLANK(J2901)),AND(NOT(O2901="Unknown"),ISBLANK(R2901))),"Missing Information", INDEX(Table15[Entire Service Line Classification], MATCH(SUMIFS(Table15[Unique ID],Table15[System-Owned Portion],E2901,Table15[If Material Anything Other than "Lead" in Column E,Was Material Ever Previously Lead?],G2901,Table15[Customer-Owned Portion],O2901),Table15[Unique ID],0),0)))</f>
        <v/>
      </c>
      <c r="X2901"/>
    </row>
    <row r="2902" spans="2:24" x14ac:dyDescent="0.25">
      <c r="B2902" s="146"/>
      <c r="C2902" s="31"/>
      <c r="D2902" s="31"/>
      <c r="E2902" s="44"/>
      <c r="F2902" s="43"/>
      <c r="G2902" s="84"/>
      <c r="H2902" s="31"/>
      <c r="I2902" s="31"/>
      <c r="J2902" s="84"/>
      <c r="K2902" s="31"/>
      <c r="L2902" s="31"/>
      <c r="M2902" s="169"/>
      <c r="N2902" s="148"/>
      <c r="O2902" s="106"/>
      <c r="P2902" s="43"/>
      <c r="Q2902" s="31"/>
      <c r="R2902" s="84"/>
      <c r="S2902" s="31"/>
      <c r="T2902" s="31"/>
      <c r="U2902" s="169"/>
      <c r="V2902" s="150"/>
      <c r="W2902" s="141" t="str" cm="1">
        <f t="array" ref="W2902">IF(SUM(LEN(B2902:V2902))=0,"",IF(OR(OR(ISBLANK(F2902),SUM(LEN(C2902),LEN(D2902))=0),AND(NOT(E2902="Unknown"),ISBLANK(J2902)),AND(NOT(O2902="Unknown"),ISBLANK(R2902))),"Missing Information", INDEX(Table15[Entire Service Line Classification], MATCH(SUMIFS(Table15[Unique ID],Table15[System-Owned Portion],E2902,Table15[If Material Anything Other than "Lead" in Column E,Was Material Ever Previously Lead?],G2902,Table15[Customer-Owned Portion],O2902),Table15[Unique ID],0),0)))</f>
        <v/>
      </c>
      <c r="X2902"/>
    </row>
    <row r="2903" spans="2:24" x14ac:dyDescent="0.25">
      <c r="B2903" s="146"/>
      <c r="C2903" s="31"/>
      <c r="D2903" s="31"/>
      <c r="E2903" s="44"/>
      <c r="F2903" s="43"/>
      <c r="G2903" s="84"/>
      <c r="H2903" s="31"/>
      <c r="I2903" s="31"/>
      <c r="J2903" s="84"/>
      <c r="K2903" s="31"/>
      <c r="L2903" s="31"/>
      <c r="M2903" s="169"/>
      <c r="N2903" s="148"/>
      <c r="O2903" s="106"/>
      <c r="P2903" s="43"/>
      <c r="Q2903" s="31"/>
      <c r="R2903" s="84"/>
      <c r="S2903" s="31"/>
      <c r="T2903" s="31"/>
      <c r="U2903" s="169"/>
      <c r="V2903" s="150"/>
      <c r="W2903" s="141" t="str" cm="1">
        <f t="array" ref="W2903">IF(SUM(LEN(B2903:V2903))=0,"",IF(OR(OR(ISBLANK(F2903),SUM(LEN(C2903),LEN(D2903))=0),AND(NOT(E2903="Unknown"),ISBLANK(J2903)),AND(NOT(O2903="Unknown"),ISBLANK(R2903))),"Missing Information", INDEX(Table15[Entire Service Line Classification], MATCH(SUMIFS(Table15[Unique ID],Table15[System-Owned Portion],E2903,Table15[If Material Anything Other than "Lead" in Column E,Was Material Ever Previously Lead?],G2903,Table15[Customer-Owned Portion],O2903),Table15[Unique ID],0),0)))</f>
        <v/>
      </c>
      <c r="X2903"/>
    </row>
    <row r="2904" spans="2:24" x14ac:dyDescent="0.25">
      <c r="B2904" s="146"/>
      <c r="C2904" s="31"/>
      <c r="D2904" s="31"/>
      <c r="E2904" s="44"/>
      <c r="F2904" s="43"/>
      <c r="G2904" s="84"/>
      <c r="H2904" s="31"/>
      <c r="I2904" s="31"/>
      <c r="J2904" s="84"/>
      <c r="K2904" s="31"/>
      <c r="L2904" s="31"/>
      <c r="M2904" s="169"/>
      <c r="N2904" s="148"/>
      <c r="O2904" s="106"/>
      <c r="P2904" s="43"/>
      <c r="Q2904" s="31"/>
      <c r="R2904" s="84"/>
      <c r="S2904" s="31"/>
      <c r="T2904" s="31"/>
      <c r="U2904" s="169"/>
      <c r="V2904" s="150"/>
      <c r="W2904" s="141" t="str" cm="1">
        <f t="array" ref="W2904">IF(SUM(LEN(B2904:V2904))=0,"",IF(OR(OR(ISBLANK(F2904),SUM(LEN(C2904),LEN(D2904))=0),AND(NOT(E2904="Unknown"),ISBLANK(J2904)),AND(NOT(O2904="Unknown"),ISBLANK(R2904))),"Missing Information", INDEX(Table15[Entire Service Line Classification], MATCH(SUMIFS(Table15[Unique ID],Table15[System-Owned Portion],E2904,Table15[If Material Anything Other than "Lead" in Column E,Was Material Ever Previously Lead?],G2904,Table15[Customer-Owned Portion],O2904),Table15[Unique ID],0),0)))</f>
        <v/>
      </c>
      <c r="X2904"/>
    </row>
    <row r="2905" spans="2:24" x14ac:dyDescent="0.25">
      <c r="B2905" s="146"/>
      <c r="C2905" s="31"/>
      <c r="D2905" s="31"/>
      <c r="E2905" s="44"/>
      <c r="F2905" s="43"/>
      <c r="G2905" s="84"/>
      <c r="H2905" s="31"/>
      <c r="I2905" s="31"/>
      <c r="J2905" s="84"/>
      <c r="K2905" s="31"/>
      <c r="L2905" s="31"/>
      <c r="M2905" s="169"/>
      <c r="N2905" s="148"/>
      <c r="O2905" s="106"/>
      <c r="P2905" s="43"/>
      <c r="Q2905" s="31"/>
      <c r="R2905" s="84"/>
      <c r="S2905" s="31"/>
      <c r="T2905" s="31"/>
      <c r="U2905" s="169"/>
      <c r="V2905" s="150"/>
      <c r="W2905" s="141" t="str" cm="1">
        <f t="array" ref="W2905">IF(SUM(LEN(B2905:V2905))=0,"",IF(OR(OR(ISBLANK(F2905),SUM(LEN(C2905),LEN(D2905))=0),AND(NOT(E2905="Unknown"),ISBLANK(J2905)),AND(NOT(O2905="Unknown"),ISBLANK(R2905))),"Missing Information", INDEX(Table15[Entire Service Line Classification], MATCH(SUMIFS(Table15[Unique ID],Table15[System-Owned Portion],E2905,Table15[If Material Anything Other than "Lead" in Column E,Was Material Ever Previously Lead?],G2905,Table15[Customer-Owned Portion],O2905),Table15[Unique ID],0),0)))</f>
        <v/>
      </c>
      <c r="X2905"/>
    </row>
    <row r="2906" spans="2:24" x14ac:dyDescent="0.25">
      <c r="B2906" s="146"/>
      <c r="C2906" s="31"/>
      <c r="D2906" s="31"/>
      <c r="E2906" s="44"/>
      <c r="F2906" s="43"/>
      <c r="G2906" s="84"/>
      <c r="H2906" s="31"/>
      <c r="I2906" s="31"/>
      <c r="J2906" s="84"/>
      <c r="K2906" s="31"/>
      <c r="L2906" s="31"/>
      <c r="M2906" s="169"/>
      <c r="N2906" s="148"/>
      <c r="O2906" s="106"/>
      <c r="P2906" s="43"/>
      <c r="Q2906" s="31"/>
      <c r="R2906" s="84"/>
      <c r="S2906" s="31"/>
      <c r="T2906" s="31"/>
      <c r="U2906" s="169"/>
      <c r="V2906" s="150"/>
      <c r="W2906" s="141" t="str" cm="1">
        <f t="array" ref="W2906">IF(SUM(LEN(B2906:V2906))=0,"",IF(OR(OR(ISBLANK(F2906),SUM(LEN(C2906),LEN(D2906))=0),AND(NOT(E2906="Unknown"),ISBLANK(J2906)),AND(NOT(O2906="Unknown"),ISBLANK(R2906))),"Missing Information", INDEX(Table15[Entire Service Line Classification], MATCH(SUMIFS(Table15[Unique ID],Table15[System-Owned Portion],E2906,Table15[If Material Anything Other than "Lead" in Column E,Was Material Ever Previously Lead?],G2906,Table15[Customer-Owned Portion],O2906),Table15[Unique ID],0),0)))</f>
        <v/>
      </c>
      <c r="X2906"/>
    </row>
    <row r="2907" spans="2:24" x14ac:dyDescent="0.25">
      <c r="B2907" s="146"/>
      <c r="C2907" s="31"/>
      <c r="D2907" s="31"/>
      <c r="E2907" s="44"/>
      <c r="F2907" s="43"/>
      <c r="G2907" s="84"/>
      <c r="H2907" s="31"/>
      <c r="I2907" s="31"/>
      <c r="J2907" s="84"/>
      <c r="K2907" s="31"/>
      <c r="L2907" s="31"/>
      <c r="M2907" s="169"/>
      <c r="N2907" s="148"/>
      <c r="O2907" s="106"/>
      <c r="P2907" s="43"/>
      <c r="Q2907" s="31"/>
      <c r="R2907" s="84"/>
      <c r="S2907" s="31"/>
      <c r="T2907" s="31"/>
      <c r="U2907" s="169"/>
      <c r="V2907" s="150"/>
      <c r="W2907" s="141" t="str" cm="1">
        <f t="array" ref="W2907">IF(SUM(LEN(B2907:V2907))=0,"",IF(OR(OR(ISBLANK(F2907),SUM(LEN(C2907),LEN(D2907))=0),AND(NOT(E2907="Unknown"),ISBLANK(J2907)),AND(NOT(O2907="Unknown"),ISBLANK(R2907))),"Missing Information", INDEX(Table15[Entire Service Line Classification], MATCH(SUMIFS(Table15[Unique ID],Table15[System-Owned Portion],E2907,Table15[If Material Anything Other than "Lead" in Column E,Was Material Ever Previously Lead?],G2907,Table15[Customer-Owned Portion],O2907),Table15[Unique ID],0),0)))</f>
        <v/>
      </c>
      <c r="X2907"/>
    </row>
    <row r="2908" spans="2:24" x14ac:dyDescent="0.25">
      <c r="B2908" s="146"/>
      <c r="C2908" s="31"/>
      <c r="D2908" s="31"/>
      <c r="E2908" s="44"/>
      <c r="F2908" s="43"/>
      <c r="G2908" s="84"/>
      <c r="H2908" s="31"/>
      <c r="I2908" s="31"/>
      <c r="J2908" s="84"/>
      <c r="K2908" s="31"/>
      <c r="L2908" s="31"/>
      <c r="M2908" s="169"/>
      <c r="N2908" s="148"/>
      <c r="O2908" s="106"/>
      <c r="P2908" s="43"/>
      <c r="Q2908" s="31"/>
      <c r="R2908" s="84"/>
      <c r="S2908" s="31"/>
      <c r="T2908" s="31"/>
      <c r="U2908" s="169"/>
      <c r="V2908" s="150"/>
      <c r="W2908" s="141" t="str" cm="1">
        <f t="array" ref="W2908">IF(SUM(LEN(B2908:V2908))=0,"",IF(OR(OR(ISBLANK(F2908),SUM(LEN(C2908),LEN(D2908))=0),AND(NOT(E2908="Unknown"),ISBLANK(J2908)),AND(NOT(O2908="Unknown"),ISBLANK(R2908))),"Missing Information", INDEX(Table15[Entire Service Line Classification], MATCH(SUMIFS(Table15[Unique ID],Table15[System-Owned Portion],E2908,Table15[If Material Anything Other than "Lead" in Column E,Was Material Ever Previously Lead?],G2908,Table15[Customer-Owned Portion],O2908),Table15[Unique ID],0),0)))</f>
        <v/>
      </c>
      <c r="X2908"/>
    </row>
    <row r="2909" spans="2:24" x14ac:dyDescent="0.25">
      <c r="B2909" s="146"/>
      <c r="C2909" s="31"/>
      <c r="D2909" s="31"/>
      <c r="E2909" s="44"/>
      <c r="F2909" s="43"/>
      <c r="G2909" s="84"/>
      <c r="H2909" s="31"/>
      <c r="I2909" s="31"/>
      <c r="J2909" s="84"/>
      <c r="K2909" s="31"/>
      <c r="L2909" s="31"/>
      <c r="M2909" s="169"/>
      <c r="N2909" s="148"/>
      <c r="O2909" s="106"/>
      <c r="P2909" s="43"/>
      <c r="Q2909" s="31"/>
      <c r="R2909" s="84"/>
      <c r="S2909" s="31"/>
      <c r="T2909" s="31"/>
      <c r="U2909" s="169"/>
      <c r="V2909" s="150"/>
      <c r="W2909" s="141" t="str" cm="1">
        <f t="array" ref="W2909">IF(SUM(LEN(B2909:V2909))=0,"",IF(OR(OR(ISBLANK(F2909),SUM(LEN(C2909),LEN(D2909))=0),AND(NOT(E2909="Unknown"),ISBLANK(J2909)),AND(NOT(O2909="Unknown"),ISBLANK(R2909))),"Missing Information", INDEX(Table15[Entire Service Line Classification], MATCH(SUMIFS(Table15[Unique ID],Table15[System-Owned Portion],E2909,Table15[If Material Anything Other than "Lead" in Column E,Was Material Ever Previously Lead?],G2909,Table15[Customer-Owned Portion],O2909),Table15[Unique ID],0),0)))</f>
        <v/>
      </c>
      <c r="X2909"/>
    </row>
    <row r="2910" spans="2:24" x14ac:dyDescent="0.25">
      <c r="B2910" s="146"/>
      <c r="C2910" s="31"/>
      <c r="D2910" s="31"/>
      <c r="E2910" s="44"/>
      <c r="F2910" s="43"/>
      <c r="G2910" s="84"/>
      <c r="H2910" s="31"/>
      <c r="I2910" s="31"/>
      <c r="J2910" s="84"/>
      <c r="K2910" s="31"/>
      <c r="L2910" s="31"/>
      <c r="M2910" s="169"/>
      <c r="N2910" s="148"/>
      <c r="O2910" s="106"/>
      <c r="P2910" s="43"/>
      <c r="Q2910" s="31"/>
      <c r="R2910" s="84"/>
      <c r="S2910" s="31"/>
      <c r="T2910" s="31"/>
      <c r="U2910" s="169"/>
      <c r="V2910" s="150"/>
      <c r="W2910" s="141" t="str" cm="1">
        <f t="array" ref="W2910">IF(SUM(LEN(B2910:V2910))=0,"",IF(OR(OR(ISBLANK(F2910),SUM(LEN(C2910),LEN(D2910))=0),AND(NOT(E2910="Unknown"),ISBLANK(J2910)),AND(NOT(O2910="Unknown"),ISBLANK(R2910))),"Missing Information", INDEX(Table15[Entire Service Line Classification], MATCH(SUMIFS(Table15[Unique ID],Table15[System-Owned Portion],E2910,Table15[If Material Anything Other than "Lead" in Column E,Was Material Ever Previously Lead?],G2910,Table15[Customer-Owned Portion],O2910),Table15[Unique ID],0),0)))</f>
        <v/>
      </c>
      <c r="X2910"/>
    </row>
    <row r="2911" spans="2:24" x14ac:dyDescent="0.25">
      <c r="B2911" s="146"/>
      <c r="C2911" s="31"/>
      <c r="D2911" s="31"/>
      <c r="E2911" s="44"/>
      <c r="F2911" s="43"/>
      <c r="G2911" s="84"/>
      <c r="H2911" s="31"/>
      <c r="I2911" s="31"/>
      <c r="J2911" s="84"/>
      <c r="K2911" s="31"/>
      <c r="L2911" s="31"/>
      <c r="M2911" s="169"/>
      <c r="N2911" s="148"/>
      <c r="O2911" s="106"/>
      <c r="P2911" s="43"/>
      <c r="Q2911" s="31"/>
      <c r="R2911" s="84"/>
      <c r="S2911" s="31"/>
      <c r="T2911" s="31"/>
      <c r="U2911" s="169"/>
      <c r="V2911" s="150"/>
      <c r="W2911" s="141" t="str" cm="1">
        <f t="array" ref="W2911">IF(SUM(LEN(B2911:V2911))=0,"",IF(OR(OR(ISBLANK(F2911),SUM(LEN(C2911),LEN(D2911))=0),AND(NOT(E2911="Unknown"),ISBLANK(J2911)),AND(NOT(O2911="Unknown"),ISBLANK(R2911))),"Missing Information", INDEX(Table15[Entire Service Line Classification], MATCH(SUMIFS(Table15[Unique ID],Table15[System-Owned Portion],E2911,Table15[If Material Anything Other than "Lead" in Column E,Was Material Ever Previously Lead?],G2911,Table15[Customer-Owned Portion],O2911),Table15[Unique ID],0),0)))</f>
        <v/>
      </c>
      <c r="X2911"/>
    </row>
    <row r="2912" spans="2:24" x14ac:dyDescent="0.25">
      <c r="B2912" s="146"/>
      <c r="C2912" s="31"/>
      <c r="D2912" s="31"/>
      <c r="E2912" s="44"/>
      <c r="F2912" s="43"/>
      <c r="G2912" s="84"/>
      <c r="H2912" s="31"/>
      <c r="I2912" s="31"/>
      <c r="J2912" s="84"/>
      <c r="K2912" s="31"/>
      <c r="L2912" s="31"/>
      <c r="M2912" s="169"/>
      <c r="N2912" s="148"/>
      <c r="O2912" s="106"/>
      <c r="P2912" s="43"/>
      <c r="Q2912" s="31"/>
      <c r="R2912" s="84"/>
      <c r="S2912" s="31"/>
      <c r="T2912" s="31"/>
      <c r="U2912" s="169"/>
      <c r="V2912" s="150"/>
      <c r="W2912" s="141" t="str" cm="1">
        <f t="array" ref="W2912">IF(SUM(LEN(B2912:V2912))=0,"",IF(OR(OR(ISBLANK(F2912),SUM(LEN(C2912),LEN(D2912))=0),AND(NOT(E2912="Unknown"),ISBLANK(J2912)),AND(NOT(O2912="Unknown"),ISBLANK(R2912))),"Missing Information", INDEX(Table15[Entire Service Line Classification], MATCH(SUMIFS(Table15[Unique ID],Table15[System-Owned Portion],E2912,Table15[If Material Anything Other than "Lead" in Column E,Was Material Ever Previously Lead?],G2912,Table15[Customer-Owned Portion],O2912),Table15[Unique ID],0),0)))</f>
        <v/>
      </c>
      <c r="X2912"/>
    </row>
    <row r="2913" spans="2:24" x14ac:dyDescent="0.25">
      <c r="B2913" s="146"/>
      <c r="C2913" s="31"/>
      <c r="D2913" s="31"/>
      <c r="E2913" s="44"/>
      <c r="F2913" s="43"/>
      <c r="G2913" s="84"/>
      <c r="H2913" s="31"/>
      <c r="I2913" s="31"/>
      <c r="J2913" s="84"/>
      <c r="K2913" s="31"/>
      <c r="L2913" s="31"/>
      <c r="M2913" s="169"/>
      <c r="N2913" s="148"/>
      <c r="O2913" s="106"/>
      <c r="P2913" s="43"/>
      <c r="Q2913" s="31"/>
      <c r="R2913" s="84"/>
      <c r="S2913" s="31"/>
      <c r="T2913" s="31"/>
      <c r="U2913" s="169"/>
      <c r="V2913" s="150"/>
      <c r="W2913" s="141" t="str" cm="1">
        <f t="array" ref="W2913">IF(SUM(LEN(B2913:V2913))=0,"",IF(OR(OR(ISBLANK(F2913),SUM(LEN(C2913),LEN(D2913))=0),AND(NOT(E2913="Unknown"),ISBLANK(J2913)),AND(NOT(O2913="Unknown"),ISBLANK(R2913))),"Missing Information", INDEX(Table15[Entire Service Line Classification], MATCH(SUMIFS(Table15[Unique ID],Table15[System-Owned Portion],E2913,Table15[If Material Anything Other than "Lead" in Column E,Was Material Ever Previously Lead?],G2913,Table15[Customer-Owned Portion],O2913),Table15[Unique ID],0),0)))</f>
        <v/>
      </c>
      <c r="X2913"/>
    </row>
    <row r="2914" spans="2:24" x14ac:dyDescent="0.25">
      <c r="B2914" s="146"/>
      <c r="C2914" s="31"/>
      <c r="D2914" s="31"/>
      <c r="E2914" s="44"/>
      <c r="F2914" s="43"/>
      <c r="G2914" s="84"/>
      <c r="H2914" s="31"/>
      <c r="I2914" s="31"/>
      <c r="J2914" s="84"/>
      <c r="K2914" s="31"/>
      <c r="L2914" s="31"/>
      <c r="M2914" s="169"/>
      <c r="N2914" s="148"/>
      <c r="O2914" s="106"/>
      <c r="P2914" s="43"/>
      <c r="Q2914" s="31"/>
      <c r="R2914" s="84"/>
      <c r="S2914" s="31"/>
      <c r="T2914" s="31"/>
      <c r="U2914" s="169"/>
      <c r="V2914" s="150"/>
      <c r="W2914" s="141" t="str" cm="1">
        <f t="array" ref="W2914">IF(SUM(LEN(B2914:V2914))=0,"",IF(OR(OR(ISBLANK(F2914),SUM(LEN(C2914),LEN(D2914))=0),AND(NOT(E2914="Unknown"),ISBLANK(J2914)),AND(NOT(O2914="Unknown"),ISBLANK(R2914))),"Missing Information", INDEX(Table15[Entire Service Line Classification], MATCH(SUMIFS(Table15[Unique ID],Table15[System-Owned Portion],E2914,Table15[If Material Anything Other than "Lead" in Column E,Was Material Ever Previously Lead?],G2914,Table15[Customer-Owned Portion],O2914),Table15[Unique ID],0),0)))</f>
        <v/>
      </c>
      <c r="X2914"/>
    </row>
    <row r="2915" spans="2:24" x14ac:dyDescent="0.25">
      <c r="B2915" s="146"/>
      <c r="C2915" s="31"/>
      <c r="D2915" s="31"/>
      <c r="E2915" s="44"/>
      <c r="F2915" s="43"/>
      <c r="G2915" s="84"/>
      <c r="H2915" s="31"/>
      <c r="I2915" s="31"/>
      <c r="J2915" s="84"/>
      <c r="K2915" s="31"/>
      <c r="L2915" s="31"/>
      <c r="M2915" s="169"/>
      <c r="N2915" s="148"/>
      <c r="O2915" s="106"/>
      <c r="P2915" s="43"/>
      <c r="Q2915" s="31"/>
      <c r="R2915" s="84"/>
      <c r="S2915" s="31"/>
      <c r="T2915" s="31"/>
      <c r="U2915" s="169"/>
      <c r="V2915" s="150"/>
      <c r="W2915" s="141" t="str" cm="1">
        <f t="array" ref="W2915">IF(SUM(LEN(B2915:V2915))=0,"",IF(OR(OR(ISBLANK(F2915),SUM(LEN(C2915),LEN(D2915))=0),AND(NOT(E2915="Unknown"),ISBLANK(J2915)),AND(NOT(O2915="Unknown"),ISBLANK(R2915))),"Missing Information", INDEX(Table15[Entire Service Line Classification], MATCH(SUMIFS(Table15[Unique ID],Table15[System-Owned Portion],E2915,Table15[If Material Anything Other than "Lead" in Column E,Was Material Ever Previously Lead?],G2915,Table15[Customer-Owned Portion],O2915),Table15[Unique ID],0),0)))</f>
        <v/>
      </c>
      <c r="X2915"/>
    </row>
    <row r="2916" spans="2:24" x14ac:dyDescent="0.25">
      <c r="B2916" s="146"/>
      <c r="C2916" s="31"/>
      <c r="D2916" s="31"/>
      <c r="E2916" s="44"/>
      <c r="F2916" s="43"/>
      <c r="G2916" s="84"/>
      <c r="H2916" s="31"/>
      <c r="I2916" s="31"/>
      <c r="J2916" s="84"/>
      <c r="K2916" s="31"/>
      <c r="L2916" s="31"/>
      <c r="M2916" s="169"/>
      <c r="N2916" s="148"/>
      <c r="O2916" s="106"/>
      <c r="P2916" s="43"/>
      <c r="Q2916" s="31"/>
      <c r="R2916" s="84"/>
      <c r="S2916" s="31"/>
      <c r="T2916" s="31"/>
      <c r="U2916" s="169"/>
      <c r="V2916" s="150"/>
      <c r="W2916" s="141" t="str" cm="1">
        <f t="array" ref="W2916">IF(SUM(LEN(B2916:V2916))=0,"",IF(OR(OR(ISBLANK(F2916),SUM(LEN(C2916),LEN(D2916))=0),AND(NOT(E2916="Unknown"),ISBLANK(J2916)),AND(NOT(O2916="Unknown"),ISBLANK(R2916))),"Missing Information", INDEX(Table15[Entire Service Line Classification], MATCH(SUMIFS(Table15[Unique ID],Table15[System-Owned Portion],E2916,Table15[If Material Anything Other than "Lead" in Column E,Was Material Ever Previously Lead?],G2916,Table15[Customer-Owned Portion],O2916),Table15[Unique ID],0),0)))</f>
        <v/>
      </c>
      <c r="X2916"/>
    </row>
    <row r="2917" spans="2:24" x14ac:dyDescent="0.25">
      <c r="B2917" s="146"/>
      <c r="C2917" s="31"/>
      <c r="D2917" s="31"/>
      <c r="E2917" s="44"/>
      <c r="F2917" s="43"/>
      <c r="G2917" s="84"/>
      <c r="H2917" s="31"/>
      <c r="I2917" s="31"/>
      <c r="J2917" s="84"/>
      <c r="K2917" s="31"/>
      <c r="L2917" s="31"/>
      <c r="M2917" s="169"/>
      <c r="N2917" s="148"/>
      <c r="O2917" s="106"/>
      <c r="P2917" s="43"/>
      <c r="Q2917" s="31"/>
      <c r="R2917" s="84"/>
      <c r="S2917" s="31"/>
      <c r="T2917" s="31"/>
      <c r="U2917" s="169"/>
      <c r="V2917" s="150"/>
      <c r="W2917" s="141" t="str" cm="1">
        <f t="array" ref="W2917">IF(SUM(LEN(B2917:V2917))=0,"",IF(OR(OR(ISBLANK(F2917),SUM(LEN(C2917),LEN(D2917))=0),AND(NOT(E2917="Unknown"),ISBLANK(J2917)),AND(NOT(O2917="Unknown"),ISBLANK(R2917))),"Missing Information", INDEX(Table15[Entire Service Line Classification], MATCH(SUMIFS(Table15[Unique ID],Table15[System-Owned Portion],E2917,Table15[If Material Anything Other than "Lead" in Column E,Was Material Ever Previously Lead?],G2917,Table15[Customer-Owned Portion],O2917),Table15[Unique ID],0),0)))</f>
        <v/>
      </c>
      <c r="X2917"/>
    </row>
    <row r="2918" spans="2:24" x14ac:dyDescent="0.25">
      <c r="B2918" s="146"/>
      <c r="C2918" s="31"/>
      <c r="D2918" s="31"/>
      <c r="E2918" s="44"/>
      <c r="F2918" s="43"/>
      <c r="G2918" s="84"/>
      <c r="H2918" s="31"/>
      <c r="I2918" s="31"/>
      <c r="J2918" s="84"/>
      <c r="K2918" s="31"/>
      <c r="L2918" s="31"/>
      <c r="M2918" s="169"/>
      <c r="N2918" s="148"/>
      <c r="O2918" s="106"/>
      <c r="P2918" s="43"/>
      <c r="Q2918" s="31"/>
      <c r="R2918" s="84"/>
      <c r="S2918" s="31"/>
      <c r="T2918" s="31"/>
      <c r="U2918" s="169"/>
      <c r="V2918" s="150"/>
      <c r="W2918" s="141" t="str" cm="1">
        <f t="array" ref="W2918">IF(SUM(LEN(B2918:V2918))=0,"",IF(OR(OR(ISBLANK(F2918),SUM(LEN(C2918),LEN(D2918))=0),AND(NOT(E2918="Unknown"),ISBLANK(J2918)),AND(NOT(O2918="Unknown"),ISBLANK(R2918))),"Missing Information", INDEX(Table15[Entire Service Line Classification], MATCH(SUMIFS(Table15[Unique ID],Table15[System-Owned Portion],E2918,Table15[If Material Anything Other than "Lead" in Column E,Was Material Ever Previously Lead?],G2918,Table15[Customer-Owned Portion],O2918),Table15[Unique ID],0),0)))</f>
        <v/>
      </c>
      <c r="X2918"/>
    </row>
    <row r="2919" spans="2:24" x14ac:dyDescent="0.25">
      <c r="B2919" s="146"/>
      <c r="C2919" s="31"/>
      <c r="D2919" s="31"/>
      <c r="E2919" s="44"/>
      <c r="F2919" s="43"/>
      <c r="G2919" s="84"/>
      <c r="H2919" s="31"/>
      <c r="I2919" s="31"/>
      <c r="J2919" s="84"/>
      <c r="K2919" s="31"/>
      <c r="L2919" s="31"/>
      <c r="M2919" s="169"/>
      <c r="N2919" s="148"/>
      <c r="O2919" s="106"/>
      <c r="P2919" s="43"/>
      <c r="Q2919" s="31"/>
      <c r="R2919" s="84"/>
      <c r="S2919" s="31"/>
      <c r="T2919" s="31"/>
      <c r="U2919" s="169"/>
      <c r="V2919" s="150"/>
      <c r="W2919" s="141" t="str" cm="1">
        <f t="array" ref="W2919">IF(SUM(LEN(B2919:V2919))=0,"",IF(OR(OR(ISBLANK(F2919),SUM(LEN(C2919),LEN(D2919))=0),AND(NOT(E2919="Unknown"),ISBLANK(J2919)),AND(NOT(O2919="Unknown"),ISBLANK(R2919))),"Missing Information", INDEX(Table15[Entire Service Line Classification], MATCH(SUMIFS(Table15[Unique ID],Table15[System-Owned Portion],E2919,Table15[If Material Anything Other than "Lead" in Column E,Was Material Ever Previously Lead?],G2919,Table15[Customer-Owned Portion],O2919),Table15[Unique ID],0),0)))</f>
        <v/>
      </c>
      <c r="X2919"/>
    </row>
    <row r="2920" spans="2:24" x14ac:dyDescent="0.25">
      <c r="B2920" s="146"/>
      <c r="C2920" s="31"/>
      <c r="D2920" s="31"/>
      <c r="E2920" s="44"/>
      <c r="F2920" s="43"/>
      <c r="G2920" s="84"/>
      <c r="H2920" s="31"/>
      <c r="I2920" s="31"/>
      <c r="J2920" s="84"/>
      <c r="K2920" s="31"/>
      <c r="L2920" s="31"/>
      <c r="M2920" s="169"/>
      <c r="N2920" s="148"/>
      <c r="O2920" s="106"/>
      <c r="P2920" s="43"/>
      <c r="Q2920" s="31"/>
      <c r="R2920" s="84"/>
      <c r="S2920" s="31"/>
      <c r="T2920" s="31"/>
      <c r="U2920" s="169"/>
      <c r="V2920" s="150"/>
      <c r="W2920" s="141" t="str" cm="1">
        <f t="array" ref="W2920">IF(SUM(LEN(B2920:V2920))=0,"",IF(OR(OR(ISBLANK(F2920),SUM(LEN(C2920),LEN(D2920))=0),AND(NOT(E2920="Unknown"),ISBLANK(J2920)),AND(NOT(O2920="Unknown"),ISBLANK(R2920))),"Missing Information", INDEX(Table15[Entire Service Line Classification], MATCH(SUMIFS(Table15[Unique ID],Table15[System-Owned Portion],E2920,Table15[If Material Anything Other than "Lead" in Column E,Was Material Ever Previously Lead?],G2920,Table15[Customer-Owned Portion],O2920),Table15[Unique ID],0),0)))</f>
        <v/>
      </c>
      <c r="X2920"/>
    </row>
    <row r="2921" spans="2:24" x14ac:dyDescent="0.25">
      <c r="B2921" s="146"/>
      <c r="C2921" s="31"/>
      <c r="D2921" s="31"/>
      <c r="E2921" s="44"/>
      <c r="F2921" s="43"/>
      <c r="G2921" s="84"/>
      <c r="H2921" s="31"/>
      <c r="I2921" s="31"/>
      <c r="J2921" s="84"/>
      <c r="K2921" s="31"/>
      <c r="L2921" s="31"/>
      <c r="M2921" s="169"/>
      <c r="N2921" s="148"/>
      <c r="O2921" s="106"/>
      <c r="P2921" s="43"/>
      <c r="Q2921" s="31"/>
      <c r="R2921" s="84"/>
      <c r="S2921" s="31"/>
      <c r="T2921" s="31"/>
      <c r="U2921" s="169"/>
      <c r="V2921" s="150"/>
      <c r="W2921" s="141" t="str" cm="1">
        <f t="array" ref="W2921">IF(SUM(LEN(B2921:V2921))=0,"",IF(OR(OR(ISBLANK(F2921),SUM(LEN(C2921),LEN(D2921))=0),AND(NOT(E2921="Unknown"),ISBLANK(J2921)),AND(NOT(O2921="Unknown"),ISBLANK(R2921))),"Missing Information", INDEX(Table15[Entire Service Line Classification], MATCH(SUMIFS(Table15[Unique ID],Table15[System-Owned Portion],E2921,Table15[If Material Anything Other than "Lead" in Column E,Was Material Ever Previously Lead?],G2921,Table15[Customer-Owned Portion],O2921),Table15[Unique ID],0),0)))</f>
        <v/>
      </c>
      <c r="X2921"/>
    </row>
    <row r="2922" spans="2:24" x14ac:dyDescent="0.25">
      <c r="B2922" s="146"/>
      <c r="C2922" s="31"/>
      <c r="D2922" s="31"/>
      <c r="E2922" s="44"/>
      <c r="F2922" s="43"/>
      <c r="G2922" s="84"/>
      <c r="H2922" s="31"/>
      <c r="I2922" s="31"/>
      <c r="J2922" s="84"/>
      <c r="K2922" s="31"/>
      <c r="L2922" s="31"/>
      <c r="M2922" s="169"/>
      <c r="N2922" s="148"/>
      <c r="O2922" s="106"/>
      <c r="P2922" s="43"/>
      <c r="Q2922" s="31"/>
      <c r="R2922" s="84"/>
      <c r="S2922" s="31"/>
      <c r="T2922" s="31"/>
      <c r="U2922" s="169"/>
      <c r="V2922" s="150"/>
      <c r="W2922" s="141" t="str" cm="1">
        <f t="array" ref="W2922">IF(SUM(LEN(B2922:V2922))=0,"",IF(OR(OR(ISBLANK(F2922),SUM(LEN(C2922),LEN(D2922))=0),AND(NOT(E2922="Unknown"),ISBLANK(J2922)),AND(NOT(O2922="Unknown"),ISBLANK(R2922))),"Missing Information", INDEX(Table15[Entire Service Line Classification], MATCH(SUMIFS(Table15[Unique ID],Table15[System-Owned Portion],E2922,Table15[If Material Anything Other than "Lead" in Column E,Was Material Ever Previously Lead?],G2922,Table15[Customer-Owned Portion],O2922),Table15[Unique ID],0),0)))</f>
        <v/>
      </c>
      <c r="X2922"/>
    </row>
    <row r="2923" spans="2:24" x14ac:dyDescent="0.25">
      <c r="B2923" s="146"/>
      <c r="C2923" s="31"/>
      <c r="D2923" s="31"/>
      <c r="E2923" s="44"/>
      <c r="F2923" s="43"/>
      <c r="G2923" s="84"/>
      <c r="H2923" s="31"/>
      <c r="I2923" s="31"/>
      <c r="J2923" s="84"/>
      <c r="K2923" s="31"/>
      <c r="L2923" s="31"/>
      <c r="M2923" s="169"/>
      <c r="N2923" s="148"/>
      <c r="O2923" s="106"/>
      <c r="P2923" s="43"/>
      <c r="Q2923" s="31"/>
      <c r="R2923" s="84"/>
      <c r="S2923" s="31"/>
      <c r="T2923" s="31"/>
      <c r="U2923" s="169"/>
      <c r="V2923" s="150"/>
      <c r="W2923" s="141" t="str" cm="1">
        <f t="array" ref="W2923">IF(SUM(LEN(B2923:V2923))=0,"",IF(OR(OR(ISBLANK(F2923),SUM(LEN(C2923),LEN(D2923))=0),AND(NOT(E2923="Unknown"),ISBLANK(J2923)),AND(NOT(O2923="Unknown"),ISBLANK(R2923))),"Missing Information", INDEX(Table15[Entire Service Line Classification], MATCH(SUMIFS(Table15[Unique ID],Table15[System-Owned Portion],E2923,Table15[If Material Anything Other than "Lead" in Column E,Was Material Ever Previously Lead?],G2923,Table15[Customer-Owned Portion],O2923),Table15[Unique ID],0),0)))</f>
        <v/>
      </c>
      <c r="X2923"/>
    </row>
    <row r="2924" spans="2:24" x14ac:dyDescent="0.25">
      <c r="B2924" s="146"/>
      <c r="C2924" s="31"/>
      <c r="D2924" s="31"/>
      <c r="E2924" s="44"/>
      <c r="F2924" s="43"/>
      <c r="G2924" s="84"/>
      <c r="H2924" s="31"/>
      <c r="I2924" s="31"/>
      <c r="J2924" s="84"/>
      <c r="K2924" s="31"/>
      <c r="L2924" s="31"/>
      <c r="M2924" s="169"/>
      <c r="N2924" s="148"/>
      <c r="O2924" s="106"/>
      <c r="P2924" s="43"/>
      <c r="Q2924" s="31"/>
      <c r="R2924" s="84"/>
      <c r="S2924" s="31"/>
      <c r="T2924" s="31"/>
      <c r="U2924" s="169"/>
      <c r="V2924" s="150"/>
      <c r="W2924" s="141" t="str" cm="1">
        <f t="array" ref="W2924">IF(SUM(LEN(B2924:V2924))=0,"",IF(OR(OR(ISBLANK(F2924),SUM(LEN(C2924),LEN(D2924))=0),AND(NOT(E2924="Unknown"),ISBLANK(J2924)),AND(NOT(O2924="Unknown"),ISBLANK(R2924))),"Missing Information", INDEX(Table15[Entire Service Line Classification], MATCH(SUMIFS(Table15[Unique ID],Table15[System-Owned Portion],E2924,Table15[If Material Anything Other than "Lead" in Column E,Was Material Ever Previously Lead?],G2924,Table15[Customer-Owned Portion],O2924),Table15[Unique ID],0),0)))</f>
        <v/>
      </c>
      <c r="X2924"/>
    </row>
    <row r="2925" spans="2:24" x14ac:dyDescent="0.25">
      <c r="B2925" s="146"/>
      <c r="C2925" s="31"/>
      <c r="D2925" s="31"/>
      <c r="E2925" s="44"/>
      <c r="F2925" s="43"/>
      <c r="G2925" s="84"/>
      <c r="H2925" s="31"/>
      <c r="I2925" s="31"/>
      <c r="J2925" s="84"/>
      <c r="K2925" s="31"/>
      <c r="L2925" s="31"/>
      <c r="M2925" s="169"/>
      <c r="N2925" s="148"/>
      <c r="O2925" s="106"/>
      <c r="P2925" s="43"/>
      <c r="Q2925" s="31"/>
      <c r="R2925" s="84"/>
      <c r="S2925" s="31"/>
      <c r="T2925" s="31"/>
      <c r="U2925" s="169"/>
      <c r="V2925" s="150"/>
      <c r="W2925" s="141" t="str" cm="1">
        <f t="array" ref="W2925">IF(SUM(LEN(B2925:V2925))=0,"",IF(OR(OR(ISBLANK(F2925),SUM(LEN(C2925),LEN(D2925))=0),AND(NOT(E2925="Unknown"),ISBLANK(J2925)),AND(NOT(O2925="Unknown"),ISBLANK(R2925))),"Missing Information", INDEX(Table15[Entire Service Line Classification], MATCH(SUMIFS(Table15[Unique ID],Table15[System-Owned Portion],E2925,Table15[If Material Anything Other than "Lead" in Column E,Was Material Ever Previously Lead?],G2925,Table15[Customer-Owned Portion],O2925),Table15[Unique ID],0),0)))</f>
        <v/>
      </c>
      <c r="X2925"/>
    </row>
    <row r="2926" spans="2:24" x14ac:dyDescent="0.25">
      <c r="B2926" s="146"/>
      <c r="C2926" s="31"/>
      <c r="D2926" s="31"/>
      <c r="E2926" s="44"/>
      <c r="F2926" s="43"/>
      <c r="G2926" s="84"/>
      <c r="H2926" s="31"/>
      <c r="I2926" s="31"/>
      <c r="J2926" s="84"/>
      <c r="K2926" s="31"/>
      <c r="L2926" s="31"/>
      <c r="M2926" s="169"/>
      <c r="N2926" s="148"/>
      <c r="O2926" s="106"/>
      <c r="P2926" s="43"/>
      <c r="Q2926" s="31"/>
      <c r="R2926" s="84"/>
      <c r="S2926" s="31"/>
      <c r="T2926" s="31"/>
      <c r="U2926" s="169"/>
      <c r="V2926" s="150"/>
      <c r="W2926" s="141" t="str" cm="1">
        <f t="array" ref="W2926">IF(SUM(LEN(B2926:V2926))=0,"",IF(OR(OR(ISBLANK(F2926),SUM(LEN(C2926),LEN(D2926))=0),AND(NOT(E2926="Unknown"),ISBLANK(J2926)),AND(NOT(O2926="Unknown"),ISBLANK(R2926))),"Missing Information", INDEX(Table15[Entire Service Line Classification], MATCH(SUMIFS(Table15[Unique ID],Table15[System-Owned Portion],E2926,Table15[If Material Anything Other than "Lead" in Column E,Was Material Ever Previously Lead?],G2926,Table15[Customer-Owned Portion],O2926),Table15[Unique ID],0),0)))</f>
        <v/>
      </c>
      <c r="X2926"/>
    </row>
    <row r="2927" spans="2:24" x14ac:dyDescent="0.25">
      <c r="B2927" s="146"/>
      <c r="C2927" s="31"/>
      <c r="D2927" s="31"/>
      <c r="E2927" s="44"/>
      <c r="F2927" s="43"/>
      <c r="G2927" s="84"/>
      <c r="H2927" s="31"/>
      <c r="I2927" s="31"/>
      <c r="J2927" s="84"/>
      <c r="K2927" s="31"/>
      <c r="L2927" s="31"/>
      <c r="M2927" s="169"/>
      <c r="N2927" s="148"/>
      <c r="O2927" s="106"/>
      <c r="P2927" s="43"/>
      <c r="Q2927" s="31"/>
      <c r="R2927" s="84"/>
      <c r="S2927" s="31"/>
      <c r="T2927" s="31"/>
      <c r="U2927" s="169"/>
      <c r="V2927" s="150"/>
      <c r="W2927" s="141" t="str" cm="1">
        <f t="array" ref="W2927">IF(SUM(LEN(B2927:V2927))=0,"",IF(OR(OR(ISBLANK(F2927),SUM(LEN(C2927),LEN(D2927))=0),AND(NOT(E2927="Unknown"),ISBLANK(J2927)),AND(NOT(O2927="Unknown"),ISBLANK(R2927))),"Missing Information", INDEX(Table15[Entire Service Line Classification], MATCH(SUMIFS(Table15[Unique ID],Table15[System-Owned Portion],E2927,Table15[If Material Anything Other than "Lead" in Column E,Was Material Ever Previously Lead?],G2927,Table15[Customer-Owned Portion],O2927),Table15[Unique ID],0),0)))</f>
        <v/>
      </c>
      <c r="X2927"/>
    </row>
    <row r="2928" spans="2:24" x14ac:dyDescent="0.25">
      <c r="B2928" s="146"/>
      <c r="C2928" s="31"/>
      <c r="D2928" s="31"/>
      <c r="E2928" s="44"/>
      <c r="F2928" s="43"/>
      <c r="G2928" s="84"/>
      <c r="H2928" s="31"/>
      <c r="I2928" s="31"/>
      <c r="J2928" s="84"/>
      <c r="K2928" s="31"/>
      <c r="L2928" s="31"/>
      <c r="M2928" s="169"/>
      <c r="N2928" s="148"/>
      <c r="O2928" s="106"/>
      <c r="P2928" s="43"/>
      <c r="Q2928" s="31"/>
      <c r="R2928" s="84"/>
      <c r="S2928" s="31"/>
      <c r="T2928" s="31"/>
      <c r="U2928" s="169"/>
      <c r="V2928" s="150"/>
      <c r="W2928" s="141" t="str" cm="1">
        <f t="array" ref="W2928">IF(SUM(LEN(B2928:V2928))=0,"",IF(OR(OR(ISBLANK(F2928),SUM(LEN(C2928),LEN(D2928))=0),AND(NOT(E2928="Unknown"),ISBLANK(J2928)),AND(NOT(O2928="Unknown"),ISBLANK(R2928))),"Missing Information", INDEX(Table15[Entire Service Line Classification], MATCH(SUMIFS(Table15[Unique ID],Table15[System-Owned Portion],E2928,Table15[If Material Anything Other than "Lead" in Column E,Was Material Ever Previously Lead?],G2928,Table15[Customer-Owned Portion],O2928),Table15[Unique ID],0),0)))</f>
        <v/>
      </c>
      <c r="X2928"/>
    </row>
    <row r="2929" spans="2:24" x14ac:dyDescent="0.25">
      <c r="B2929" s="146"/>
      <c r="C2929" s="31"/>
      <c r="D2929" s="31"/>
      <c r="E2929" s="44"/>
      <c r="F2929" s="43"/>
      <c r="G2929" s="84"/>
      <c r="H2929" s="31"/>
      <c r="I2929" s="31"/>
      <c r="J2929" s="84"/>
      <c r="K2929" s="31"/>
      <c r="L2929" s="31"/>
      <c r="M2929" s="169"/>
      <c r="N2929" s="148"/>
      <c r="O2929" s="106"/>
      <c r="P2929" s="43"/>
      <c r="Q2929" s="31"/>
      <c r="R2929" s="84"/>
      <c r="S2929" s="31"/>
      <c r="T2929" s="31"/>
      <c r="U2929" s="169"/>
      <c r="V2929" s="150"/>
      <c r="W2929" s="141" t="str" cm="1">
        <f t="array" ref="W2929">IF(SUM(LEN(B2929:V2929))=0,"",IF(OR(OR(ISBLANK(F2929),SUM(LEN(C2929),LEN(D2929))=0),AND(NOT(E2929="Unknown"),ISBLANK(J2929)),AND(NOT(O2929="Unknown"),ISBLANK(R2929))),"Missing Information", INDEX(Table15[Entire Service Line Classification], MATCH(SUMIFS(Table15[Unique ID],Table15[System-Owned Portion],E2929,Table15[If Material Anything Other than "Lead" in Column E,Was Material Ever Previously Lead?],G2929,Table15[Customer-Owned Portion],O2929),Table15[Unique ID],0),0)))</f>
        <v/>
      </c>
      <c r="X2929"/>
    </row>
    <row r="2930" spans="2:24" x14ac:dyDescent="0.25">
      <c r="B2930" s="146"/>
      <c r="C2930" s="31"/>
      <c r="D2930" s="31"/>
      <c r="E2930" s="44"/>
      <c r="F2930" s="43"/>
      <c r="G2930" s="84"/>
      <c r="H2930" s="31"/>
      <c r="I2930" s="31"/>
      <c r="J2930" s="84"/>
      <c r="K2930" s="31"/>
      <c r="L2930" s="31"/>
      <c r="M2930" s="169"/>
      <c r="N2930" s="148"/>
      <c r="O2930" s="106"/>
      <c r="P2930" s="43"/>
      <c r="Q2930" s="31"/>
      <c r="R2930" s="84"/>
      <c r="S2930" s="31"/>
      <c r="T2930" s="31"/>
      <c r="U2930" s="169"/>
      <c r="V2930" s="150"/>
      <c r="W2930" s="141" t="str" cm="1">
        <f t="array" ref="W2930">IF(SUM(LEN(B2930:V2930))=0,"",IF(OR(OR(ISBLANK(F2930),SUM(LEN(C2930),LEN(D2930))=0),AND(NOT(E2930="Unknown"),ISBLANK(J2930)),AND(NOT(O2930="Unknown"),ISBLANK(R2930))),"Missing Information", INDEX(Table15[Entire Service Line Classification], MATCH(SUMIFS(Table15[Unique ID],Table15[System-Owned Portion],E2930,Table15[If Material Anything Other than "Lead" in Column E,Was Material Ever Previously Lead?],G2930,Table15[Customer-Owned Portion],O2930),Table15[Unique ID],0),0)))</f>
        <v/>
      </c>
      <c r="X2930"/>
    </row>
    <row r="2931" spans="2:24" x14ac:dyDescent="0.25">
      <c r="B2931" s="146"/>
      <c r="C2931" s="31"/>
      <c r="D2931" s="31"/>
      <c r="E2931" s="44"/>
      <c r="F2931" s="43"/>
      <c r="G2931" s="84"/>
      <c r="H2931" s="31"/>
      <c r="I2931" s="31"/>
      <c r="J2931" s="84"/>
      <c r="K2931" s="31"/>
      <c r="L2931" s="31"/>
      <c r="M2931" s="169"/>
      <c r="N2931" s="148"/>
      <c r="O2931" s="106"/>
      <c r="P2931" s="43"/>
      <c r="Q2931" s="31"/>
      <c r="R2931" s="84"/>
      <c r="S2931" s="31"/>
      <c r="T2931" s="31"/>
      <c r="U2931" s="169"/>
      <c r="V2931" s="150"/>
      <c r="W2931" s="141" t="str" cm="1">
        <f t="array" ref="W2931">IF(SUM(LEN(B2931:V2931))=0,"",IF(OR(OR(ISBLANK(F2931),SUM(LEN(C2931),LEN(D2931))=0),AND(NOT(E2931="Unknown"),ISBLANK(J2931)),AND(NOT(O2931="Unknown"),ISBLANK(R2931))),"Missing Information", INDEX(Table15[Entire Service Line Classification], MATCH(SUMIFS(Table15[Unique ID],Table15[System-Owned Portion],E2931,Table15[If Material Anything Other than "Lead" in Column E,Was Material Ever Previously Lead?],G2931,Table15[Customer-Owned Portion],O2931),Table15[Unique ID],0),0)))</f>
        <v/>
      </c>
      <c r="X2931"/>
    </row>
    <row r="2932" spans="2:24" x14ac:dyDescent="0.25">
      <c r="B2932" s="146"/>
      <c r="C2932" s="31"/>
      <c r="D2932" s="31"/>
      <c r="E2932" s="44"/>
      <c r="F2932" s="43"/>
      <c r="G2932" s="84"/>
      <c r="H2932" s="31"/>
      <c r="I2932" s="31"/>
      <c r="J2932" s="84"/>
      <c r="K2932" s="31"/>
      <c r="L2932" s="31"/>
      <c r="M2932" s="169"/>
      <c r="N2932" s="148"/>
      <c r="O2932" s="106"/>
      <c r="P2932" s="43"/>
      <c r="Q2932" s="31"/>
      <c r="R2932" s="84"/>
      <c r="S2932" s="31"/>
      <c r="T2932" s="31"/>
      <c r="U2932" s="169"/>
      <c r="V2932" s="150"/>
      <c r="W2932" s="141" t="str" cm="1">
        <f t="array" ref="W2932">IF(SUM(LEN(B2932:V2932))=0,"",IF(OR(OR(ISBLANK(F2932),SUM(LEN(C2932),LEN(D2932))=0),AND(NOT(E2932="Unknown"),ISBLANK(J2932)),AND(NOT(O2932="Unknown"),ISBLANK(R2932))),"Missing Information", INDEX(Table15[Entire Service Line Classification], MATCH(SUMIFS(Table15[Unique ID],Table15[System-Owned Portion],E2932,Table15[If Material Anything Other than "Lead" in Column E,Was Material Ever Previously Lead?],G2932,Table15[Customer-Owned Portion],O2932),Table15[Unique ID],0),0)))</f>
        <v/>
      </c>
      <c r="X2932"/>
    </row>
    <row r="2933" spans="2:24" x14ac:dyDescent="0.25">
      <c r="B2933" s="146"/>
      <c r="C2933" s="31"/>
      <c r="D2933" s="31"/>
      <c r="E2933" s="44"/>
      <c r="F2933" s="43"/>
      <c r="G2933" s="84"/>
      <c r="H2933" s="31"/>
      <c r="I2933" s="31"/>
      <c r="J2933" s="84"/>
      <c r="K2933" s="31"/>
      <c r="L2933" s="31"/>
      <c r="M2933" s="169"/>
      <c r="N2933" s="148"/>
      <c r="O2933" s="106"/>
      <c r="P2933" s="43"/>
      <c r="Q2933" s="31"/>
      <c r="R2933" s="84"/>
      <c r="S2933" s="31"/>
      <c r="T2933" s="31"/>
      <c r="U2933" s="169"/>
      <c r="V2933" s="150"/>
      <c r="W2933" s="141" t="str" cm="1">
        <f t="array" ref="W2933">IF(SUM(LEN(B2933:V2933))=0,"",IF(OR(OR(ISBLANK(F2933),SUM(LEN(C2933),LEN(D2933))=0),AND(NOT(E2933="Unknown"),ISBLANK(J2933)),AND(NOT(O2933="Unknown"),ISBLANK(R2933))),"Missing Information", INDEX(Table15[Entire Service Line Classification], MATCH(SUMIFS(Table15[Unique ID],Table15[System-Owned Portion],E2933,Table15[If Material Anything Other than "Lead" in Column E,Was Material Ever Previously Lead?],G2933,Table15[Customer-Owned Portion],O2933),Table15[Unique ID],0),0)))</f>
        <v/>
      </c>
      <c r="X2933"/>
    </row>
    <row r="2934" spans="2:24" x14ac:dyDescent="0.25">
      <c r="B2934" s="146"/>
      <c r="C2934" s="31"/>
      <c r="D2934" s="31"/>
      <c r="E2934" s="44"/>
      <c r="F2934" s="43"/>
      <c r="G2934" s="84"/>
      <c r="H2934" s="31"/>
      <c r="I2934" s="31"/>
      <c r="J2934" s="84"/>
      <c r="K2934" s="31"/>
      <c r="L2934" s="31"/>
      <c r="M2934" s="169"/>
      <c r="N2934" s="148"/>
      <c r="O2934" s="106"/>
      <c r="P2934" s="43"/>
      <c r="Q2934" s="31"/>
      <c r="R2934" s="84"/>
      <c r="S2934" s="31"/>
      <c r="T2934" s="31"/>
      <c r="U2934" s="169"/>
      <c r="V2934" s="150"/>
      <c r="W2934" s="141" t="str" cm="1">
        <f t="array" ref="W2934">IF(SUM(LEN(B2934:V2934))=0,"",IF(OR(OR(ISBLANK(F2934),SUM(LEN(C2934),LEN(D2934))=0),AND(NOT(E2934="Unknown"),ISBLANK(J2934)),AND(NOT(O2934="Unknown"),ISBLANK(R2934))),"Missing Information", INDEX(Table15[Entire Service Line Classification], MATCH(SUMIFS(Table15[Unique ID],Table15[System-Owned Portion],E2934,Table15[If Material Anything Other than "Lead" in Column E,Was Material Ever Previously Lead?],G2934,Table15[Customer-Owned Portion],O2934),Table15[Unique ID],0),0)))</f>
        <v/>
      </c>
      <c r="X2934"/>
    </row>
    <row r="2935" spans="2:24" x14ac:dyDescent="0.25">
      <c r="B2935" s="146"/>
      <c r="C2935" s="31"/>
      <c r="D2935" s="31"/>
      <c r="E2935" s="44"/>
      <c r="F2935" s="43"/>
      <c r="G2935" s="84"/>
      <c r="H2935" s="31"/>
      <c r="I2935" s="31"/>
      <c r="J2935" s="84"/>
      <c r="K2935" s="31"/>
      <c r="L2935" s="31"/>
      <c r="M2935" s="169"/>
      <c r="N2935" s="148"/>
      <c r="O2935" s="106"/>
      <c r="P2935" s="43"/>
      <c r="Q2935" s="31"/>
      <c r="R2935" s="84"/>
      <c r="S2935" s="31"/>
      <c r="T2935" s="31"/>
      <c r="U2935" s="169"/>
      <c r="V2935" s="150"/>
      <c r="W2935" s="141" t="str" cm="1">
        <f t="array" ref="W2935">IF(SUM(LEN(B2935:V2935))=0,"",IF(OR(OR(ISBLANK(F2935),SUM(LEN(C2935),LEN(D2935))=0),AND(NOT(E2935="Unknown"),ISBLANK(J2935)),AND(NOT(O2935="Unknown"),ISBLANK(R2935))),"Missing Information", INDEX(Table15[Entire Service Line Classification], MATCH(SUMIFS(Table15[Unique ID],Table15[System-Owned Portion],E2935,Table15[If Material Anything Other than "Lead" in Column E,Was Material Ever Previously Lead?],G2935,Table15[Customer-Owned Portion],O2935),Table15[Unique ID],0),0)))</f>
        <v/>
      </c>
      <c r="X2935"/>
    </row>
    <row r="2936" spans="2:24" x14ac:dyDescent="0.25">
      <c r="B2936" s="146"/>
      <c r="C2936" s="31"/>
      <c r="D2936" s="31"/>
      <c r="E2936" s="44"/>
      <c r="F2936" s="43"/>
      <c r="G2936" s="84"/>
      <c r="H2936" s="31"/>
      <c r="I2936" s="31"/>
      <c r="J2936" s="84"/>
      <c r="K2936" s="31"/>
      <c r="L2936" s="31"/>
      <c r="M2936" s="169"/>
      <c r="N2936" s="148"/>
      <c r="O2936" s="106"/>
      <c r="P2936" s="43"/>
      <c r="Q2936" s="31"/>
      <c r="R2936" s="84"/>
      <c r="S2936" s="31"/>
      <c r="T2936" s="31"/>
      <c r="U2936" s="169"/>
      <c r="V2936" s="150"/>
      <c r="W2936" s="141" t="str" cm="1">
        <f t="array" ref="W2936">IF(SUM(LEN(B2936:V2936))=0,"",IF(OR(OR(ISBLANK(F2936),SUM(LEN(C2936),LEN(D2936))=0),AND(NOT(E2936="Unknown"),ISBLANK(J2936)),AND(NOT(O2936="Unknown"),ISBLANK(R2936))),"Missing Information", INDEX(Table15[Entire Service Line Classification], MATCH(SUMIFS(Table15[Unique ID],Table15[System-Owned Portion],E2936,Table15[If Material Anything Other than "Lead" in Column E,Was Material Ever Previously Lead?],G2936,Table15[Customer-Owned Portion],O2936),Table15[Unique ID],0),0)))</f>
        <v/>
      </c>
      <c r="X2936"/>
    </row>
    <row r="2937" spans="2:24" x14ac:dyDescent="0.25">
      <c r="B2937" s="146"/>
      <c r="C2937" s="31"/>
      <c r="D2937" s="31"/>
      <c r="E2937" s="44"/>
      <c r="F2937" s="43"/>
      <c r="G2937" s="84"/>
      <c r="H2937" s="31"/>
      <c r="I2937" s="31"/>
      <c r="J2937" s="84"/>
      <c r="K2937" s="31"/>
      <c r="L2937" s="31"/>
      <c r="M2937" s="169"/>
      <c r="N2937" s="148"/>
      <c r="O2937" s="106"/>
      <c r="P2937" s="43"/>
      <c r="Q2937" s="31"/>
      <c r="R2937" s="84"/>
      <c r="S2937" s="31"/>
      <c r="T2937" s="31"/>
      <c r="U2937" s="169"/>
      <c r="V2937" s="150"/>
      <c r="W2937" s="141" t="str" cm="1">
        <f t="array" ref="W2937">IF(SUM(LEN(B2937:V2937))=0,"",IF(OR(OR(ISBLANK(F2937),SUM(LEN(C2937),LEN(D2937))=0),AND(NOT(E2937="Unknown"),ISBLANK(J2937)),AND(NOT(O2937="Unknown"),ISBLANK(R2937))),"Missing Information", INDEX(Table15[Entire Service Line Classification], MATCH(SUMIFS(Table15[Unique ID],Table15[System-Owned Portion],E2937,Table15[If Material Anything Other than "Lead" in Column E,Was Material Ever Previously Lead?],G2937,Table15[Customer-Owned Portion],O2937),Table15[Unique ID],0),0)))</f>
        <v/>
      </c>
      <c r="X2937"/>
    </row>
    <row r="2938" spans="2:24" x14ac:dyDescent="0.25">
      <c r="B2938" s="146"/>
      <c r="C2938" s="31"/>
      <c r="D2938" s="31"/>
      <c r="E2938" s="44"/>
      <c r="F2938" s="43"/>
      <c r="G2938" s="84"/>
      <c r="H2938" s="31"/>
      <c r="I2938" s="31"/>
      <c r="J2938" s="84"/>
      <c r="K2938" s="31"/>
      <c r="L2938" s="31"/>
      <c r="M2938" s="169"/>
      <c r="N2938" s="148"/>
      <c r="O2938" s="106"/>
      <c r="P2938" s="43"/>
      <c r="Q2938" s="31"/>
      <c r="R2938" s="84"/>
      <c r="S2938" s="31"/>
      <c r="T2938" s="31"/>
      <c r="U2938" s="169"/>
      <c r="V2938" s="150"/>
      <c r="W2938" s="141" t="str" cm="1">
        <f t="array" ref="W2938">IF(SUM(LEN(B2938:V2938))=0,"",IF(OR(OR(ISBLANK(F2938),SUM(LEN(C2938),LEN(D2938))=0),AND(NOT(E2938="Unknown"),ISBLANK(J2938)),AND(NOT(O2938="Unknown"),ISBLANK(R2938))),"Missing Information", INDEX(Table15[Entire Service Line Classification], MATCH(SUMIFS(Table15[Unique ID],Table15[System-Owned Portion],E2938,Table15[If Material Anything Other than "Lead" in Column E,Was Material Ever Previously Lead?],G2938,Table15[Customer-Owned Portion],O2938),Table15[Unique ID],0),0)))</f>
        <v/>
      </c>
      <c r="X2938"/>
    </row>
    <row r="2939" spans="2:24" x14ac:dyDescent="0.25">
      <c r="B2939" s="146"/>
      <c r="C2939" s="31"/>
      <c r="D2939" s="31"/>
      <c r="E2939" s="44"/>
      <c r="F2939" s="43"/>
      <c r="G2939" s="84"/>
      <c r="H2939" s="31"/>
      <c r="I2939" s="31"/>
      <c r="J2939" s="84"/>
      <c r="K2939" s="31"/>
      <c r="L2939" s="31"/>
      <c r="M2939" s="169"/>
      <c r="N2939" s="148"/>
      <c r="O2939" s="106"/>
      <c r="P2939" s="43"/>
      <c r="Q2939" s="31"/>
      <c r="R2939" s="84"/>
      <c r="S2939" s="31"/>
      <c r="T2939" s="31"/>
      <c r="U2939" s="169"/>
      <c r="V2939" s="150"/>
      <c r="W2939" s="141" t="str" cm="1">
        <f t="array" ref="W2939">IF(SUM(LEN(B2939:V2939))=0,"",IF(OR(OR(ISBLANK(F2939),SUM(LEN(C2939),LEN(D2939))=0),AND(NOT(E2939="Unknown"),ISBLANK(J2939)),AND(NOT(O2939="Unknown"),ISBLANK(R2939))),"Missing Information", INDEX(Table15[Entire Service Line Classification], MATCH(SUMIFS(Table15[Unique ID],Table15[System-Owned Portion],E2939,Table15[If Material Anything Other than "Lead" in Column E,Was Material Ever Previously Lead?],G2939,Table15[Customer-Owned Portion],O2939),Table15[Unique ID],0),0)))</f>
        <v/>
      </c>
      <c r="X2939"/>
    </row>
    <row r="2940" spans="2:24" x14ac:dyDescent="0.25">
      <c r="B2940" s="146"/>
      <c r="C2940" s="31"/>
      <c r="D2940" s="31"/>
      <c r="E2940" s="44"/>
      <c r="F2940" s="43"/>
      <c r="G2940" s="84"/>
      <c r="H2940" s="31"/>
      <c r="I2940" s="31"/>
      <c r="J2940" s="84"/>
      <c r="K2940" s="31"/>
      <c r="L2940" s="31"/>
      <c r="M2940" s="169"/>
      <c r="N2940" s="148"/>
      <c r="O2940" s="106"/>
      <c r="P2940" s="43"/>
      <c r="Q2940" s="31"/>
      <c r="R2940" s="84"/>
      <c r="S2940" s="31"/>
      <c r="T2940" s="31"/>
      <c r="U2940" s="169"/>
      <c r="V2940" s="150"/>
      <c r="W2940" s="141" t="str" cm="1">
        <f t="array" ref="W2940">IF(SUM(LEN(B2940:V2940))=0,"",IF(OR(OR(ISBLANK(F2940),SUM(LEN(C2940),LEN(D2940))=0),AND(NOT(E2940="Unknown"),ISBLANK(J2940)),AND(NOT(O2940="Unknown"),ISBLANK(R2940))),"Missing Information", INDEX(Table15[Entire Service Line Classification], MATCH(SUMIFS(Table15[Unique ID],Table15[System-Owned Portion],E2940,Table15[If Material Anything Other than "Lead" in Column E,Was Material Ever Previously Lead?],G2940,Table15[Customer-Owned Portion],O2940),Table15[Unique ID],0),0)))</f>
        <v/>
      </c>
      <c r="X2940"/>
    </row>
    <row r="2941" spans="2:24" x14ac:dyDescent="0.25">
      <c r="B2941" s="146"/>
      <c r="C2941" s="31"/>
      <c r="D2941" s="31"/>
      <c r="E2941" s="44"/>
      <c r="F2941" s="43"/>
      <c r="G2941" s="84"/>
      <c r="H2941" s="31"/>
      <c r="I2941" s="31"/>
      <c r="J2941" s="84"/>
      <c r="K2941" s="31"/>
      <c r="L2941" s="31"/>
      <c r="M2941" s="169"/>
      <c r="N2941" s="148"/>
      <c r="O2941" s="106"/>
      <c r="P2941" s="43"/>
      <c r="Q2941" s="31"/>
      <c r="R2941" s="84"/>
      <c r="S2941" s="31"/>
      <c r="T2941" s="31"/>
      <c r="U2941" s="169"/>
      <c r="V2941" s="150"/>
      <c r="W2941" s="141" t="str" cm="1">
        <f t="array" ref="W2941">IF(SUM(LEN(B2941:V2941))=0,"",IF(OR(OR(ISBLANK(F2941),SUM(LEN(C2941),LEN(D2941))=0),AND(NOT(E2941="Unknown"),ISBLANK(J2941)),AND(NOT(O2941="Unknown"),ISBLANK(R2941))),"Missing Information", INDEX(Table15[Entire Service Line Classification], MATCH(SUMIFS(Table15[Unique ID],Table15[System-Owned Portion],E2941,Table15[If Material Anything Other than "Lead" in Column E,Was Material Ever Previously Lead?],G2941,Table15[Customer-Owned Portion],O2941),Table15[Unique ID],0),0)))</f>
        <v/>
      </c>
      <c r="X2941"/>
    </row>
    <row r="2942" spans="2:24" x14ac:dyDescent="0.25">
      <c r="B2942" s="146"/>
      <c r="C2942" s="31"/>
      <c r="D2942" s="31"/>
      <c r="E2942" s="44"/>
      <c r="F2942" s="43"/>
      <c r="G2942" s="84"/>
      <c r="H2942" s="31"/>
      <c r="I2942" s="31"/>
      <c r="J2942" s="84"/>
      <c r="K2942" s="31"/>
      <c r="L2942" s="31"/>
      <c r="M2942" s="169"/>
      <c r="N2942" s="148"/>
      <c r="O2942" s="106"/>
      <c r="P2942" s="43"/>
      <c r="Q2942" s="31"/>
      <c r="R2942" s="84"/>
      <c r="S2942" s="31"/>
      <c r="T2942" s="31"/>
      <c r="U2942" s="169"/>
      <c r="V2942" s="150"/>
      <c r="W2942" s="141" t="str" cm="1">
        <f t="array" ref="W2942">IF(SUM(LEN(B2942:V2942))=0,"",IF(OR(OR(ISBLANK(F2942),SUM(LEN(C2942),LEN(D2942))=0),AND(NOT(E2942="Unknown"),ISBLANK(J2942)),AND(NOT(O2942="Unknown"),ISBLANK(R2942))),"Missing Information", INDEX(Table15[Entire Service Line Classification], MATCH(SUMIFS(Table15[Unique ID],Table15[System-Owned Portion],E2942,Table15[If Material Anything Other than "Lead" in Column E,Was Material Ever Previously Lead?],G2942,Table15[Customer-Owned Portion],O2942),Table15[Unique ID],0),0)))</f>
        <v/>
      </c>
      <c r="X2942"/>
    </row>
    <row r="2943" spans="2:24" x14ac:dyDescent="0.25">
      <c r="B2943" s="146"/>
      <c r="C2943" s="31"/>
      <c r="D2943" s="31"/>
      <c r="E2943" s="44"/>
      <c r="F2943" s="43"/>
      <c r="G2943" s="84"/>
      <c r="H2943" s="31"/>
      <c r="I2943" s="31"/>
      <c r="J2943" s="84"/>
      <c r="K2943" s="31"/>
      <c r="L2943" s="31"/>
      <c r="M2943" s="169"/>
      <c r="N2943" s="148"/>
      <c r="O2943" s="106"/>
      <c r="P2943" s="43"/>
      <c r="Q2943" s="31"/>
      <c r="R2943" s="84"/>
      <c r="S2943" s="31"/>
      <c r="T2943" s="31"/>
      <c r="U2943" s="169"/>
      <c r="V2943" s="150"/>
      <c r="W2943" s="141" t="str" cm="1">
        <f t="array" ref="W2943">IF(SUM(LEN(B2943:V2943))=0,"",IF(OR(OR(ISBLANK(F2943),SUM(LEN(C2943),LEN(D2943))=0),AND(NOT(E2943="Unknown"),ISBLANK(J2943)),AND(NOT(O2943="Unknown"),ISBLANK(R2943))),"Missing Information", INDEX(Table15[Entire Service Line Classification], MATCH(SUMIFS(Table15[Unique ID],Table15[System-Owned Portion],E2943,Table15[If Material Anything Other than "Lead" in Column E,Was Material Ever Previously Lead?],G2943,Table15[Customer-Owned Portion],O2943),Table15[Unique ID],0),0)))</f>
        <v/>
      </c>
      <c r="X2943"/>
    </row>
    <row r="2944" spans="2:24" x14ac:dyDescent="0.25">
      <c r="B2944" s="146"/>
      <c r="C2944" s="31"/>
      <c r="D2944" s="31"/>
      <c r="E2944" s="44"/>
      <c r="F2944" s="43"/>
      <c r="G2944" s="84"/>
      <c r="H2944" s="31"/>
      <c r="I2944" s="31"/>
      <c r="J2944" s="84"/>
      <c r="K2944" s="31"/>
      <c r="L2944" s="31"/>
      <c r="M2944" s="169"/>
      <c r="N2944" s="148"/>
      <c r="O2944" s="106"/>
      <c r="P2944" s="43"/>
      <c r="Q2944" s="31"/>
      <c r="R2944" s="84"/>
      <c r="S2944" s="31"/>
      <c r="T2944" s="31"/>
      <c r="U2944" s="169"/>
      <c r="V2944" s="150"/>
      <c r="W2944" s="141" t="str" cm="1">
        <f t="array" ref="W2944">IF(SUM(LEN(B2944:V2944))=0,"",IF(OR(OR(ISBLANK(F2944),SUM(LEN(C2944),LEN(D2944))=0),AND(NOT(E2944="Unknown"),ISBLANK(J2944)),AND(NOT(O2944="Unknown"),ISBLANK(R2944))),"Missing Information", INDEX(Table15[Entire Service Line Classification], MATCH(SUMIFS(Table15[Unique ID],Table15[System-Owned Portion],E2944,Table15[If Material Anything Other than "Lead" in Column E,Was Material Ever Previously Lead?],G2944,Table15[Customer-Owned Portion],O2944),Table15[Unique ID],0),0)))</f>
        <v/>
      </c>
      <c r="X2944"/>
    </row>
    <row r="2945" spans="2:24" x14ac:dyDescent="0.25">
      <c r="B2945" s="146"/>
      <c r="C2945" s="31"/>
      <c r="D2945" s="31"/>
      <c r="E2945" s="44"/>
      <c r="F2945" s="43"/>
      <c r="G2945" s="84"/>
      <c r="H2945" s="31"/>
      <c r="I2945" s="31"/>
      <c r="J2945" s="84"/>
      <c r="K2945" s="31"/>
      <c r="L2945" s="31"/>
      <c r="M2945" s="169"/>
      <c r="N2945" s="148"/>
      <c r="O2945" s="106"/>
      <c r="P2945" s="43"/>
      <c r="Q2945" s="31"/>
      <c r="R2945" s="84"/>
      <c r="S2945" s="31"/>
      <c r="T2945" s="31"/>
      <c r="U2945" s="169"/>
      <c r="V2945" s="150"/>
      <c r="W2945" s="141" t="str" cm="1">
        <f t="array" ref="W2945">IF(SUM(LEN(B2945:V2945))=0,"",IF(OR(OR(ISBLANK(F2945),SUM(LEN(C2945),LEN(D2945))=0),AND(NOT(E2945="Unknown"),ISBLANK(J2945)),AND(NOT(O2945="Unknown"),ISBLANK(R2945))),"Missing Information", INDEX(Table15[Entire Service Line Classification], MATCH(SUMIFS(Table15[Unique ID],Table15[System-Owned Portion],E2945,Table15[If Material Anything Other than "Lead" in Column E,Was Material Ever Previously Lead?],G2945,Table15[Customer-Owned Portion],O2945),Table15[Unique ID],0),0)))</f>
        <v/>
      </c>
      <c r="X2945"/>
    </row>
    <row r="2946" spans="2:24" x14ac:dyDescent="0.25">
      <c r="B2946" s="146"/>
      <c r="C2946" s="31"/>
      <c r="D2946" s="31"/>
      <c r="E2946" s="44"/>
      <c r="F2946" s="43"/>
      <c r="G2946" s="84"/>
      <c r="H2946" s="31"/>
      <c r="I2946" s="31"/>
      <c r="J2946" s="84"/>
      <c r="K2946" s="31"/>
      <c r="L2946" s="31"/>
      <c r="M2946" s="169"/>
      <c r="N2946" s="148"/>
      <c r="O2946" s="106"/>
      <c r="P2946" s="43"/>
      <c r="Q2946" s="31"/>
      <c r="R2946" s="84"/>
      <c r="S2946" s="31"/>
      <c r="T2946" s="31"/>
      <c r="U2946" s="169"/>
      <c r="V2946" s="150"/>
      <c r="W2946" s="141" t="str" cm="1">
        <f t="array" ref="W2946">IF(SUM(LEN(B2946:V2946))=0,"",IF(OR(OR(ISBLANK(F2946),SUM(LEN(C2946),LEN(D2946))=0),AND(NOT(E2946="Unknown"),ISBLANK(J2946)),AND(NOT(O2946="Unknown"),ISBLANK(R2946))),"Missing Information", INDEX(Table15[Entire Service Line Classification], MATCH(SUMIFS(Table15[Unique ID],Table15[System-Owned Portion],E2946,Table15[If Material Anything Other than "Lead" in Column E,Was Material Ever Previously Lead?],G2946,Table15[Customer-Owned Portion],O2946),Table15[Unique ID],0),0)))</f>
        <v/>
      </c>
      <c r="X2946"/>
    </row>
    <row r="2947" spans="2:24" x14ac:dyDescent="0.25">
      <c r="B2947" s="146"/>
      <c r="C2947" s="31"/>
      <c r="D2947" s="31"/>
      <c r="E2947" s="44"/>
      <c r="F2947" s="43"/>
      <c r="G2947" s="84"/>
      <c r="H2947" s="31"/>
      <c r="I2947" s="31"/>
      <c r="J2947" s="84"/>
      <c r="K2947" s="31"/>
      <c r="L2947" s="31"/>
      <c r="M2947" s="169"/>
      <c r="N2947" s="148"/>
      <c r="O2947" s="106"/>
      <c r="P2947" s="43"/>
      <c r="Q2947" s="31"/>
      <c r="R2947" s="84"/>
      <c r="S2947" s="31"/>
      <c r="T2947" s="31"/>
      <c r="U2947" s="169"/>
      <c r="V2947" s="150"/>
      <c r="W2947" s="141" t="str" cm="1">
        <f t="array" ref="W2947">IF(SUM(LEN(B2947:V2947))=0,"",IF(OR(OR(ISBLANK(F2947),SUM(LEN(C2947),LEN(D2947))=0),AND(NOT(E2947="Unknown"),ISBLANK(J2947)),AND(NOT(O2947="Unknown"),ISBLANK(R2947))),"Missing Information", INDEX(Table15[Entire Service Line Classification], MATCH(SUMIFS(Table15[Unique ID],Table15[System-Owned Portion],E2947,Table15[If Material Anything Other than "Lead" in Column E,Was Material Ever Previously Lead?],G2947,Table15[Customer-Owned Portion],O2947),Table15[Unique ID],0),0)))</f>
        <v/>
      </c>
      <c r="X2947"/>
    </row>
    <row r="2948" spans="2:24" x14ac:dyDescent="0.25">
      <c r="B2948" s="146"/>
      <c r="C2948" s="31"/>
      <c r="D2948" s="31"/>
      <c r="E2948" s="44"/>
      <c r="F2948" s="43"/>
      <c r="G2948" s="84"/>
      <c r="H2948" s="31"/>
      <c r="I2948" s="31"/>
      <c r="J2948" s="84"/>
      <c r="K2948" s="31"/>
      <c r="L2948" s="31"/>
      <c r="M2948" s="169"/>
      <c r="N2948" s="148"/>
      <c r="O2948" s="106"/>
      <c r="P2948" s="43"/>
      <c r="Q2948" s="31"/>
      <c r="R2948" s="84"/>
      <c r="S2948" s="31"/>
      <c r="T2948" s="31"/>
      <c r="U2948" s="169"/>
      <c r="V2948" s="150"/>
      <c r="W2948" s="141" t="str" cm="1">
        <f t="array" ref="W2948">IF(SUM(LEN(B2948:V2948))=0,"",IF(OR(OR(ISBLANK(F2948),SUM(LEN(C2948),LEN(D2948))=0),AND(NOT(E2948="Unknown"),ISBLANK(J2948)),AND(NOT(O2948="Unknown"),ISBLANK(R2948))),"Missing Information", INDEX(Table15[Entire Service Line Classification], MATCH(SUMIFS(Table15[Unique ID],Table15[System-Owned Portion],E2948,Table15[If Material Anything Other than "Lead" in Column E,Was Material Ever Previously Lead?],G2948,Table15[Customer-Owned Portion],O2948),Table15[Unique ID],0),0)))</f>
        <v/>
      </c>
      <c r="X2948"/>
    </row>
    <row r="2949" spans="2:24" x14ac:dyDescent="0.25">
      <c r="B2949" s="146"/>
      <c r="C2949" s="31"/>
      <c r="D2949" s="31"/>
      <c r="E2949" s="44"/>
      <c r="F2949" s="43"/>
      <c r="G2949" s="84"/>
      <c r="H2949" s="31"/>
      <c r="I2949" s="31"/>
      <c r="J2949" s="84"/>
      <c r="K2949" s="31"/>
      <c r="L2949" s="31"/>
      <c r="M2949" s="169"/>
      <c r="N2949" s="148"/>
      <c r="O2949" s="106"/>
      <c r="P2949" s="43"/>
      <c r="Q2949" s="31"/>
      <c r="R2949" s="84"/>
      <c r="S2949" s="31"/>
      <c r="T2949" s="31"/>
      <c r="U2949" s="169"/>
      <c r="V2949" s="150"/>
      <c r="W2949" s="141" t="str" cm="1">
        <f t="array" ref="W2949">IF(SUM(LEN(B2949:V2949))=0,"",IF(OR(OR(ISBLANK(F2949),SUM(LEN(C2949),LEN(D2949))=0),AND(NOT(E2949="Unknown"),ISBLANK(J2949)),AND(NOT(O2949="Unknown"),ISBLANK(R2949))),"Missing Information", INDEX(Table15[Entire Service Line Classification], MATCH(SUMIFS(Table15[Unique ID],Table15[System-Owned Portion],E2949,Table15[If Material Anything Other than "Lead" in Column E,Was Material Ever Previously Lead?],G2949,Table15[Customer-Owned Portion],O2949),Table15[Unique ID],0),0)))</f>
        <v/>
      </c>
      <c r="X2949"/>
    </row>
    <row r="2950" spans="2:24" x14ac:dyDescent="0.25">
      <c r="B2950" s="146"/>
      <c r="C2950" s="31"/>
      <c r="D2950" s="31"/>
      <c r="E2950" s="44"/>
      <c r="F2950" s="43"/>
      <c r="G2950" s="84"/>
      <c r="H2950" s="31"/>
      <c r="I2950" s="31"/>
      <c r="J2950" s="84"/>
      <c r="K2950" s="31"/>
      <c r="L2950" s="31"/>
      <c r="M2950" s="169"/>
      <c r="N2950" s="148"/>
      <c r="O2950" s="106"/>
      <c r="P2950" s="43"/>
      <c r="Q2950" s="31"/>
      <c r="R2950" s="84"/>
      <c r="S2950" s="31"/>
      <c r="T2950" s="31"/>
      <c r="U2950" s="169"/>
      <c r="V2950" s="150"/>
      <c r="W2950" s="141" t="str" cm="1">
        <f t="array" ref="W2950">IF(SUM(LEN(B2950:V2950))=0,"",IF(OR(OR(ISBLANK(F2950),SUM(LEN(C2950),LEN(D2950))=0),AND(NOT(E2950="Unknown"),ISBLANK(J2950)),AND(NOT(O2950="Unknown"),ISBLANK(R2950))),"Missing Information", INDEX(Table15[Entire Service Line Classification], MATCH(SUMIFS(Table15[Unique ID],Table15[System-Owned Portion],E2950,Table15[If Material Anything Other than "Lead" in Column E,Was Material Ever Previously Lead?],G2950,Table15[Customer-Owned Portion],O2950),Table15[Unique ID],0),0)))</f>
        <v/>
      </c>
      <c r="X2950"/>
    </row>
    <row r="2951" spans="2:24" x14ac:dyDescent="0.25">
      <c r="B2951" s="146"/>
      <c r="C2951" s="31"/>
      <c r="D2951" s="31"/>
      <c r="E2951" s="44"/>
      <c r="F2951" s="43"/>
      <c r="G2951" s="84"/>
      <c r="H2951" s="31"/>
      <c r="I2951" s="31"/>
      <c r="J2951" s="84"/>
      <c r="K2951" s="31"/>
      <c r="L2951" s="31"/>
      <c r="M2951" s="169"/>
      <c r="N2951" s="148"/>
      <c r="O2951" s="106"/>
      <c r="P2951" s="43"/>
      <c r="Q2951" s="31"/>
      <c r="R2951" s="84"/>
      <c r="S2951" s="31"/>
      <c r="T2951" s="31"/>
      <c r="U2951" s="169"/>
      <c r="V2951" s="150"/>
      <c r="W2951" s="141" t="str" cm="1">
        <f t="array" ref="W2951">IF(SUM(LEN(B2951:V2951))=0,"",IF(OR(OR(ISBLANK(F2951),SUM(LEN(C2951),LEN(D2951))=0),AND(NOT(E2951="Unknown"),ISBLANK(J2951)),AND(NOT(O2951="Unknown"),ISBLANK(R2951))),"Missing Information", INDEX(Table15[Entire Service Line Classification], MATCH(SUMIFS(Table15[Unique ID],Table15[System-Owned Portion],E2951,Table15[If Material Anything Other than "Lead" in Column E,Was Material Ever Previously Lead?],G2951,Table15[Customer-Owned Portion],O2951),Table15[Unique ID],0),0)))</f>
        <v/>
      </c>
      <c r="X2951"/>
    </row>
    <row r="2952" spans="2:24" x14ac:dyDescent="0.25">
      <c r="B2952" s="146"/>
      <c r="C2952" s="31"/>
      <c r="D2952" s="31"/>
      <c r="E2952" s="44"/>
      <c r="F2952" s="43"/>
      <c r="G2952" s="84"/>
      <c r="H2952" s="31"/>
      <c r="I2952" s="31"/>
      <c r="J2952" s="84"/>
      <c r="K2952" s="31"/>
      <c r="L2952" s="31"/>
      <c r="M2952" s="169"/>
      <c r="N2952" s="148"/>
      <c r="O2952" s="106"/>
      <c r="P2952" s="43"/>
      <c r="Q2952" s="31"/>
      <c r="R2952" s="84"/>
      <c r="S2952" s="31"/>
      <c r="T2952" s="31"/>
      <c r="U2952" s="169"/>
      <c r="V2952" s="150"/>
      <c r="W2952" s="141" t="str" cm="1">
        <f t="array" ref="W2952">IF(SUM(LEN(B2952:V2952))=0,"",IF(OR(OR(ISBLANK(F2952),SUM(LEN(C2952),LEN(D2952))=0),AND(NOT(E2952="Unknown"),ISBLANK(J2952)),AND(NOT(O2952="Unknown"),ISBLANK(R2952))),"Missing Information", INDEX(Table15[Entire Service Line Classification], MATCH(SUMIFS(Table15[Unique ID],Table15[System-Owned Portion],E2952,Table15[If Material Anything Other than "Lead" in Column E,Was Material Ever Previously Lead?],G2952,Table15[Customer-Owned Portion],O2952),Table15[Unique ID],0),0)))</f>
        <v/>
      </c>
      <c r="X2952"/>
    </row>
    <row r="2953" spans="2:24" x14ac:dyDescent="0.25">
      <c r="B2953" s="146"/>
      <c r="C2953" s="31"/>
      <c r="D2953" s="31"/>
      <c r="E2953" s="44"/>
      <c r="F2953" s="43"/>
      <c r="G2953" s="84"/>
      <c r="H2953" s="31"/>
      <c r="I2953" s="31"/>
      <c r="J2953" s="84"/>
      <c r="K2953" s="31"/>
      <c r="L2953" s="31"/>
      <c r="M2953" s="169"/>
      <c r="N2953" s="148"/>
      <c r="O2953" s="106"/>
      <c r="P2953" s="43"/>
      <c r="Q2953" s="31"/>
      <c r="R2953" s="84"/>
      <c r="S2953" s="31"/>
      <c r="T2953" s="31"/>
      <c r="U2953" s="169"/>
      <c r="V2953" s="150"/>
      <c r="W2953" s="141" t="str" cm="1">
        <f t="array" ref="W2953">IF(SUM(LEN(B2953:V2953))=0,"",IF(OR(OR(ISBLANK(F2953),SUM(LEN(C2953),LEN(D2953))=0),AND(NOT(E2953="Unknown"),ISBLANK(J2953)),AND(NOT(O2953="Unknown"),ISBLANK(R2953))),"Missing Information", INDEX(Table15[Entire Service Line Classification], MATCH(SUMIFS(Table15[Unique ID],Table15[System-Owned Portion],E2953,Table15[If Material Anything Other than "Lead" in Column E,Was Material Ever Previously Lead?],G2953,Table15[Customer-Owned Portion],O2953),Table15[Unique ID],0),0)))</f>
        <v/>
      </c>
      <c r="X2953"/>
    </row>
    <row r="2954" spans="2:24" x14ac:dyDescent="0.25">
      <c r="B2954" s="146"/>
      <c r="C2954" s="31"/>
      <c r="D2954" s="31"/>
      <c r="E2954" s="44"/>
      <c r="F2954" s="43"/>
      <c r="G2954" s="84"/>
      <c r="H2954" s="31"/>
      <c r="I2954" s="31"/>
      <c r="J2954" s="84"/>
      <c r="K2954" s="31"/>
      <c r="L2954" s="31"/>
      <c r="M2954" s="169"/>
      <c r="N2954" s="148"/>
      <c r="O2954" s="106"/>
      <c r="P2954" s="43"/>
      <c r="Q2954" s="31"/>
      <c r="R2954" s="84"/>
      <c r="S2954" s="31"/>
      <c r="T2954" s="31"/>
      <c r="U2954" s="169"/>
      <c r="V2954" s="150"/>
      <c r="W2954" s="141" t="str" cm="1">
        <f t="array" ref="W2954">IF(SUM(LEN(B2954:V2954))=0,"",IF(OR(OR(ISBLANK(F2954),SUM(LEN(C2954),LEN(D2954))=0),AND(NOT(E2954="Unknown"),ISBLANK(J2954)),AND(NOT(O2954="Unknown"),ISBLANK(R2954))),"Missing Information", INDEX(Table15[Entire Service Line Classification], MATCH(SUMIFS(Table15[Unique ID],Table15[System-Owned Portion],E2954,Table15[If Material Anything Other than "Lead" in Column E,Was Material Ever Previously Lead?],G2954,Table15[Customer-Owned Portion],O2954),Table15[Unique ID],0),0)))</f>
        <v/>
      </c>
      <c r="X2954"/>
    </row>
    <row r="2955" spans="2:24" x14ac:dyDescent="0.25">
      <c r="B2955" s="146"/>
      <c r="C2955" s="31"/>
      <c r="D2955" s="31"/>
      <c r="E2955" s="44"/>
      <c r="F2955" s="43"/>
      <c r="G2955" s="84"/>
      <c r="H2955" s="31"/>
      <c r="I2955" s="31"/>
      <c r="J2955" s="84"/>
      <c r="K2955" s="31"/>
      <c r="L2955" s="31"/>
      <c r="M2955" s="169"/>
      <c r="N2955" s="148"/>
      <c r="O2955" s="106"/>
      <c r="P2955" s="43"/>
      <c r="Q2955" s="31"/>
      <c r="R2955" s="84"/>
      <c r="S2955" s="31"/>
      <c r="T2955" s="31"/>
      <c r="U2955" s="169"/>
      <c r="V2955" s="150"/>
      <c r="W2955" s="141" t="str" cm="1">
        <f t="array" ref="W2955">IF(SUM(LEN(B2955:V2955))=0,"",IF(OR(OR(ISBLANK(F2955),SUM(LEN(C2955),LEN(D2955))=0),AND(NOT(E2955="Unknown"),ISBLANK(J2955)),AND(NOT(O2955="Unknown"),ISBLANK(R2955))),"Missing Information", INDEX(Table15[Entire Service Line Classification], MATCH(SUMIFS(Table15[Unique ID],Table15[System-Owned Portion],E2955,Table15[If Material Anything Other than "Lead" in Column E,Was Material Ever Previously Lead?],G2955,Table15[Customer-Owned Portion],O2955),Table15[Unique ID],0),0)))</f>
        <v/>
      </c>
      <c r="X2955"/>
    </row>
    <row r="2956" spans="2:24" x14ac:dyDescent="0.25">
      <c r="B2956" s="146"/>
      <c r="C2956" s="31"/>
      <c r="D2956" s="31"/>
      <c r="E2956" s="44"/>
      <c r="F2956" s="43"/>
      <c r="G2956" s="84"/>
      <c r="H2956" s="31"/>
      <c r="I2956" s="31"/>
      <c r="J2956" s="84"/>
      <c r="K2956" s="31"/>
      <c r="L2956" s="31"/>
      <c r="M2956" s="169"/>
      <c r="N2956" s="148"/>
      <c r="O2956" s="106"/>
      <c r="P2956" s="43"/>
      <c r="Q2956" s="31"/>
      <c r="R2956" s="84"/>
      <c r="S2956" s="31"/>
      <c r="T2956" s="31"/>
      <c r="U2956" s="169"/>
      <c r="V2956" s="150"/>
      <c r="W2956" s="141" t="str" cm="1">
        <f t="array" ref="W2956">IF(SUM(LEN(B2956:V2956))=0,"",IF(OR(OR(ISBLANK(F2956),SUM(LEN(C2956),LEN(D2956))=0),AND(NOT(E2956="Unknown"),ISBLANK(J2956)),AND(NOT(O2956="Unknown"),ISBLANK(R2956))),"Missing Information", INDEX(Table15[Entire Service Line Classification], MATCH(SUMIFS(Table15[Unique ID],Table15[System-Owned Portion],E2956,Table15[If Material Anything Other than "Lead" in Column E,Was Material Ever Previously Lead?],G2956,Table15[Customer-Owned Portion],O2956),Table15[Unique ID],0),0)))</f>
        <v/>
      </c>
      <c r="X2956"/>
    </row>
    <row r="2957" spans="2:24" x14ac:dyDescent="0.25">
      <c r="B2957" s="146"/>
      <c r="C2957" s="31"/>
      <c r="D2957" s="31"/>
      <c r="E2957" s="44"/>
      <c r="F2957" s="43"/>
      <c r="G2957" s="84"/>
      <c r="H2957" s="31"/>
      <c r="I2957" s="31"/>
      <c r="J2957" s="84"/>
      <c r="K2957" s="31"/>
      <c r="L2957" s="31"/>
      <c r="M2957" s="169"/>
      <c r="N2957" s="148"/>
      <c r="O2957" s="106"/>
      <c r="P2957" s="43"/>
      <c r="Q2957" s="31"/>
      <c r="R2957" s="84"/>
      <c r="S2957" s="31"/>
      <c r="T2957" s="31"/>
      <c r="U2957" s="169"/>
      <c r="V2957" s="150"/>
      <c r="W2957" s="141" t="str" cm="1">
        <f t="array" ref="W2957">IF(SUM(LEN(B2957:V2957))=0,"",IF(OR(OR(ISBLANK(F2957),SUM(LEN(C2957),LEN(D2957))=0),AND(NOT(E2957="Unknown"),ISBLANK(J2957)),AND(NOT(O2957="Unknown"),ISBLANK(R2957))),"Missing Information", INDEX(Table15[Entire Service Line Classification], MATCH(SUMIFS(Table15[Unique ID],Table15[System-Owned Portion],E2957,Table15[If Material Anything Other than "Lead" in Column E,Was Material Ever Previously Lead?],G2957,Table15[Customer-Owned Portion],O2957),Table15[Unique ID],0),0)))</f>
        <v/>
      </c>
      <c r="X2957"/>
    </row>
    <row r="2958" spans="2:24" x14ac:dyDescent="0.25">
      <c r="B2958" s="146"/>
      <c r="C2958" s="31"/>
      <c r="D2958" s="31"/>
      <c r="E2958" s="44"/>
      <c r="F2958" s="43"/>
      <c r="G2958" s="84"/>
      <c r="H2958" s="31"/>
      <c r="I2958" s="31"/>
      <c r="J2958" s="84"/>
      <c r="K2958" s="31"/>
      <c r="L2958" s="31"/>
      <c r="M2958" s="169"/>
      <c r="N2958" s="148"/>
      <c r="O2958" s="106"/>
      <c r="P2958" s="43"/>
      <c r="Q2958" s="31"/>
      <c r="R2958" s="84"/>
      <c r="S2958" s="31"/>
      <c r="T2958" s="31"/>
      <c r="U2958" s="169"/>
      <c r="V2958" s="150"/>
      <c r="W2958" s="141" t="str" cm="1">
        <f t="array" ref="W2958">IF(SUM(LEN(B2958:V2958))=0,"",IF(OR(OR(ISBLANK(F2958),SUM(LEN(C2958),LEN(D2958))=0),AND(NOT(E2958="Unknown"),ISBLANK(J2958)),AND(NOT(O2958="Unknown"),ISBLANK(R2958))),"Missing Information", INDEX(Table15[Entire Service Line Classification], MATCH(SUMIFS(Table15[Unique ID],Table15[System-Owned Portion],E2958,Table15[If Material Anything Other than "Lead" in Column E,Was Material Ever Previously Lead?],G2958,Table15[Customer-Owned Portion],O2958),Table15[Unique ID],0),0)))</f>
        <v/>
      </c>
      <c r="X2958"/>
    </row>
    <row r="2959" spans="2:24" x14ac:dyDescent="0.25">
      <c r="B2959" s="146"/>
      <c r="C2959" s="31"/>
      <c r="D2959" s="31"/>
      <c r="E2959" s="44"/>
      <c r="F2959" s="43"/>
      <c r="G2959" s="84"/>
      <c r="H2959" s="31"/>
      <c r="I2959" s="31"/>
      <c r="J2959" s="84"/>
      <c r="K2959" s="31"/>
      <c r="L2959" s="31"/>
      <c r="M2959" s="169"/>
      <c r="N2959" s="148"/>
      <c r="O2959" s="106"/>
      <c r="P2959" s="43"/>
      <c r="Q2959" s="31"/>
      <c r="R2959" s="84"/>
      <c r="S2959" s="31"/>
      <c r="T2959" s="31"/>
      <c r="U2959" s="169"/>
      <c r="V2959" s="150"/>
      <c r="W2959" s="141" t="str" cm="1">
        <f t="array" ref="W2959">IF(SUM(LEN(B2959:V2959))=0,"",IF(OR(OR(ISBLANK(F2959),SUM(LEN(C2959),LEN(D2959))=0),AND(NOT(E2959="Unknown"),ISBLANK(J2959)),AND(NOT(O2959="Unknown"),ISBLANK(R2959))),"Missing Information", INDEX(Table15[Entire Service Line Classification], MATCH(SUMIFS(Table15[Unique ID],Table15[System-Owned Portion],E2959,Table15[If Material Anything Other than "Lead" in Column E,Was Material Ever Previously Lead?],G2959,Table15[Customer-Owned Portion],O2959),Table15[Unique ID],0),0)))</f>
        <v/>
      </c>
      <c r="X2959"/>
    </row>
    <row r="2960" spans="2:24" x14ac:dyDescent="0.25">
      <c r="B2960" s="146"/>
      <c r="C2960" s="31"/>
      <c r="D2960" s="31"/>
      <c r="E2960" s="44"/>
      <c r="F2960" s="43"/>
      <c r="G2960" s="84"/>
      <c r="H2960" s="31"/>
      <c r="I2960" s="31"/>
      <c r="J2960" s="84"/>
      <c r="K2960" s="31"/>
      <c r="L2960" s="31"/>
      <c r="M2960" s="169"/>
      <c r="N2960" s="148"/>
      <c r="O2960" s="106"/>
      <c r="P2960" s="43"/>
      <c r="Q2960" s="31"/>
      <c r="R2960" s="84"/>
      <c r="S2960" s="31"/>
      <c r="T2960" s="31"/>
      <c r="U2960" s="169"/>
      <c r="V2960" s="150"/>
      <c r="W2960" s="141" t="str" cm="1">
        <f t="array" ref="W2960">IF(SUM(LEN(B2960:V2960))=0,"",IF(OR(OR(ISBLANK(F2960),SUM(LEN(C2960),LEN(D2960))=0),AND(NOT(E2960="Unknown"),ISBLANK(J2960)),AND(NOT(O2960="Unknown"),ISBLANK(R2960))),"Missing Information", INDEX(Table15[Entire Service Line Classification], MATCH(SUMIFS(Table15[Unique ID],Table15[System-Owned Portion],E2960,Table15[If Material Anything Other than "Lead" in Column E,Was Material Ever Previously Lead?],G2960,Table15[Customer-Owned Portion],O2960),Table15[Unique ID],0),0)))</f>
        <v/>
      </c>
      <c r="X2960"/>
    </row>
    <row r="2961" spans="2:24" x14ac:dyDescent="0.25">
      <c r="B2961" s="146"/>
      <c r="C2961" s="31"/>
      <c r="D2961" s="31"/>
      <c r="E2961" s="44"/>
      <c r="F2961" s="43"/>
      <c r="G2961" s="84"/>
      <c r="H2961" s="31"/>
      <c r="I2961" s="31"/>
      <c r="J2961" s="84"/>
      <c r="K2961" s="31"/>
      <c r="L2961" s="31"/>
      <c r="M2961" s="169"/>
      <c r="N2961" s="148"/>
      <c r="O2961" s="106"/>
      <c r="P2961" s="43"/>
      <c r="Q2961" s="31"/>
      <c r="R2961" s="84"/>
      <c r="S2961" s="31"/>
      <c r="T2961" s="31"/>
      <c r="U2961" s="169"/>
      <c r="V2961" s="150"/>
      <c r="W2961" s="141" t="str" cm="1">
        <f t="array" ref="W2961">IF(SUM(LEN(B2961:V2961))=0,"",IF(OR(OR(ISBLANK(F2961),SUM(LEN(C2961),LEN(D2961))=0),AND(NOT(E2961="Unknown"),ISBLANK(J2961)),AND(NOT(O2961="Unknown"),ISBLANK(R2961))),"Missing Information", INDEX(Table15[Entire Service Line Classification], MATCH(SUMIFS(Table15[Unique ID],Table15[System-Owned Portion],E2961,Table15[If Material Anything Other than "Lead" in Column E,Was Material Ever Previously Lead?],G2961,Table15[Customer-Owned Portion],O2961),Table15[Unique ID],0),0)))</f>
        <v/>
      </c>
      <c r="X2961"/>
    </row>
    <row r="2962" spans="2:24" x14ac:dyDescent="0.25">
      <c r="B2962" s="146"/>
      <c r="C2962" s="31"/>
      <c r="D2962" s="31"/>
      <c r="E2962" s="44"/>
      <c r="F2962" s="43"/>
      <c r="G2962" s="84"/>
      <c r="H2962" s="31"/>
      <c r="I2962" s="31"/>
      <c r="J2962" s="84"/>
      <c r="K2962" s="31"/>
      <c r="L2962" s="31"/>
      <c r="M2962" s="169"/>
      <c r="N2962" s="148"/>
      <c r="O2962" s="106"/>
      <c r="P2962" s="43"/>
      <c r="Q2962" s="31"/>
      <c r="R2962" s="84"/>
      <c r="S2962" s="31"/>
      <c r="T2962" s="31"/>
      <c r="U2962" s="169"/>
      <c r="V2962" s="150"/>
      <c r="W2962" s="141" t="str" cm="1">
        <f t="array" ref="W2962">IF(SUM(LEN(B2962:V2962))=0,"",IF(OR(OR(ISBLANK(F2962),SUM(LEN(C2962),LEN(D2962))=0),AND(NOT(E2962="Unknown"),ISBLANK(J2962)),AND(NOT(O2962="Unknown"),ISBLANK(R2962))),"Missing Information", INDEX(Table15[Entire Service Line Classification], MATCH(SUMIFS(Table15[Unique ID],Table15[System-Owned Portion],E2962,Table15[If Material Anything Other than "Lead" in Column E,Was Material Ever Previously Lead?],G2962,Table15[Customer-Owned Portion],O2962),Table15[Unique ID],0),0)))</f>
        <v/>
      </c>
      <c r="X2962"/>
    </row>
    <row r="2963" spans="2:24" x14ac:dyDescent="0.25">
      <c r="B2963" s="146"/>
      <c r="C2963" s="31"/>
      <c r="D2963" s="31"/>
      <c r="E2963" s="44"/>
      <c r="F2963" s="43"/>
      <c r="G2963" s="84"/>
      <c r="H2963" s="31"/>
      <c r="I2963" s="31"/>
      <c r="J2963" s="84"/>
      <c r="K2963" s="31"/>
      <c r="L2963" s="31"/>
      <c r="M2963" s="169"/>
      <c r="N2963" s="148"/>
      <c r="O2963" s="106"/>
      <c r="P2963" s="43"/>
      <c r="Q2963" s="31"/>
      <c r="R2963" s="84"/>
      <c r="S2963" s="31"/>
      <c r="T2963" s="31"/>
      <c r="U2963" s="169"/>
      <c r="V2963" s="150"/>
      <c r="W2963" s="141" t="str" cm="1">
        <f t="array" ref="W2963">IF(SUM(LEN(B2963:V2963))=0,"",IF(OR(OR(ISBLANK(F2963),SUM(LEN(C2963),LEN(D2963))=0),AND(NOT(E2963="Unknown"),ISBLANK(J2963)),AND(NOT(O2963="Unknown"),ISBLANK(R2963))),"Missing Information", INDEX(Table15[Entire Service Line Classification], MATCH(SUMIFS(Table15[Unique ID],Table15[System-Owned Portion],E2963,Table15[If Material Anything Other than "Lead" in Column E,Was Material Ever Previously Lead?],G2963,Table15[Customer-Owned Portion],O2963),Table15[Unique ID],0),0)))</f>
        <v/>
      </c>
      <c r="X2963"/>
    </row>
    <row r="2964" spans="2:24" x14ac:dyDescent="0.25">
      <c r="B2964" s="146"/>
      <c r="C2964" s="31"/>
      <c r="D2964" s="31"/>
      <c r="E2964" s="44"/>
      <c r="F2964" s="43"/>
      <c r="G2964" s="84"/>
      <c r="H2964" s="31"/>
      <c r="I2964" s="31"/>
      <c r="J2964" s="84"/>
      <c r="K2964" s="31"/>
      <c r="L2964" s="31"/>
      <c r="M2964" s="169"/>
      <c r="N2964" s="148"/>
      <c r="O2964" s="106"/>
      <c r="P2964" s="43"/>
      <c r="Q2964" s="31"/>
      <c r="R2964" s="84"/>
      <c r="S2964" s="31"/>
      <c r="T2964" s="31"/>
      <c r="U2964" s="169"/>
      <c r="V2964" s="150"/>
      <c r="W2964" s="141" t="str" cm="1">
        <f t="array" ref="W2964">IF(SUM(LEN(B2964:V2964))=0,"",IF(OR(OR(ISBLANK(F2964),SUM(LEN(C2964),LEN(D2964))=0),AND(NOT(E2964="Unknown"),ISBLANK(J2964)),AND(NOT(O2964="Unknown"),ISBLANK(R2964))),"Missing Information", INDEX(Table15[Entire Service Line Classification], MATCH(SUMIFS(Table15[Unique ID],Table15[System-Owned Portion],E2964,Table15[If Material Anything Other than "Lead" in Column E,Was Material Ever Previously Lead?],G2964,Table15[Customer-Owned Portion],O2964),Table15[Unique ID],0),0)))</f>
        <v/>
      </c>
      <c r="X2964"/>
    </row>
    <row r="2965" spans="2:24" x14ac:dyDescent="0.25">
      <c r="B2965" s="146"/>
      <c r="C2965" s="31"/>
      <c r="D2965" s="31"/>
      <c r="E2965" s="44"/>
      <c r="F2965" s="43"/>
      <c r="G2965" s="84"/>
      <c r="H2965" s="31"/>
      <c r="I2965" s="31"/>
      <c r="J2965" s="84"/>
      <c r="K2965" s="31"/>
      <c r="L2965" s="31"/>
      <c r="M2965" s="169"/>
      <c r="N2965" s="148"/>
      <c r="O2965" s="106"/>
      <c r="P2965" s="43"/>
      <c r="Q2965" s="31"/>
      <c r="R2965" s="84"/>
      <c r="S2965" s="31"/>
      <c r="T2965" s="31"/>
      <c r="U2965" s="169"/>
      <c r="V2965" s="150"/>
      <c r="W2965" s="141" t="str" cm="1">
        <f t="array" ref="W2965">IF(SUM(LEN(B2965:V2965))=0,"",IF(OR(OR(ISBLANK(F2965),SUM(LEN(C2965),LEN(D2965))=0),AND(NOT(E2965="Unknown"),ISBLANK(J2965)),AND(NOT(O2965="Unknown"),ISBLANK(R2965))),"Missing Information", INDEX(Table15[Entire Service Line Classification], MATCH(SUMIFS(Table15[Unique ID],Table15[System-Owned Portion],E2965,Table15[If Material Anything Other than "Lead" in Column E,Was Material Ever Previously Lead?],G2965,Table15[Customer-Owned Portion],O2965),Table15[Unique ID],0),0)))</f>
        <v/>
      </c>
      <c r="X2965"/>
    </row>
    <row r="2966" spans="2:24" x14ac:dyDescent="0.25">
      <c r="B2966" s="146"/>
      <c r="C2966" s="31"/>
      <c r="D2966" s="31"/>
      <c r="E2966" s="44"/>
      <c r="F2966" s="43"/>
      <c r="G2966" s="84"/>
      <c r="H2966" s="31"/>
      <c r="I2966" s="31"/>
      <c r="J2966" s="84"/>
      <c r="K2966" s="31"/>
      <c r="L2966" s="31"/>
      <c r="M2966" s="169"/>
      <c r="N2966" s="148"/>
      <c r="O2966" s="106"/>
      <c r="P2966" s="43"/>
      <c r="Q2966" s="31"/>
      <c r="R2966" s="84"/>
      <c r="S2966" s="31"/>
      <c r="T2966" s="31"/>
      <c r="U2966" s="169"/>
      <c r="V2966" s="150"/>
      <c r="W2966" s="141" t="str" cm="1">
        <f t="array" ref="W2966">IF(SUM(LEN(B2966:V2966))=0,"",IF(OR(OR(ISBLANK(F2966),SUM(LEN(C2966),LEN(D2966))=0),AND(NOT(E2966="Unknown"),ISBLANK(J2966)),AND(NOT(O2966="Unknown"),ISBLANK(R2966))),"Missing Information", INDEX(Table15[Entire Service Line Classification], MATCH(SUMIFS(Table15[Unique ID],Table15[System-Owned Portion],E2966,Table15[If Material Anything Other than "Lead" in Column E,Was Material Ever Previously Lead?],G2966,Table15[Customer-Owned Portion],O2966),Table15[Unique ID],0),0)))</f>
        <v/>
      </c>
      <c r="X2966"/>
    </row>
    <row r="2967" spans="2:24" x14ac:dyDescent="0.25">
      <c r="B2967" s="146"/>
      <c r="C2967" s="31"/>
      <c r="D2967" s="31"/>
      <c r="E2967" s="44"/>
      <c r="F2967" s="43"/>
      <c r="G2967" s="84"/>
      <c r="H2967" s="31"/>
      <c r="I2967" s="31"/>
      <c r="J2967" s="84"/>
      <c r="K2967" s="31"/>
      <c r="L2967" s="31"/>
      <c r="M2967" s="169"/>
      <c r="N2967" s="148"/>
      <c r="O2967" s="106"/>
      <c r="P2967" s="43"/>
      <c r="Q2967" s="31"/>
      <c r="R2967" s="84"/>
      <c r="S2967" s="31"/>
      <c r="T2967" s="31"/>
      <c r="U2967" s="169"/>
      <c r="V2967" s="150"/>
      <c r="W2967" s="141" t="str" cm="1">
        <f t="array" ref="W2967">IF(SUM(LEN(B2967:V2967))=0,"",IF(OR(OR(ISBLANK(F2967),SUM(LEN(C2967),LEN(D2967))=0),AND(NOT(E2967="Unknown"),ISBLANK(J2967)),AND(NOT(O2967="Unknown"),ISBLANK(R2967))),"Missing Information", INDEX(Table15[Entire Service Line Classification], MATCH(SUMIFS(Table15[Unique ID],Table15[System-Owned Portion],E2967,Table15[If Material Anything Other than "Lead" in Column E,Was Material Ever Previously Lead?],G2967,Table15[Customer-Owned Portion],O2967),Table15[Unique ID],0),0)))</f>
        <v/>
      </c>
      <c r="X2967"/>
    </row>
    <row r="2968" spans="2:24" x14ac:dyDescent="0.25">
      <c r="B2968" s="146"/>
      <c r="C2968" s="31"/>
      <c r="D2968" s="31"/>
      <c r="E2968" s="44"/>
      <c r="F2968" s="43"/>
      <c r="G2968" s="84"/>
      <c r="H2968" s="31"/>
      <c r="I2968" s="31"/>
      <c r="J2968" s="84"/>
      <c r="K2968" s="31"/>
      <c r="L2968" s="31"/>
      <c r="M2968" s="169"/>
      <c r="N2968" s="148"/>
      <c r="O2968" s="106"/>
      <c r="P2968" s="43"/>
      <c r="Q2968" s="31"/>
      <c r="R2968" s="84"/>
      <c r="S2968" s="31"/>
      <c r="T2968" s="31"/>
      <c r="U2968" s="169"/>
      <c r="V2968" s="150"/>
      <c r="W2968" s="141" t="str" cm="1">
        <f t="array" ref="W2968">IF(SUM(LEN(B2968:V2968))=0,"",IF(OR(OR(ISBLANK(F2968),SUM(LEN(C2968),LEN(D2968))=0),AND(NOT(E2968="Unknown"),ISBLANK(J2968)),AND(NOT(O2968="Unknown"),ISBLANK(R2968))),"Missing Information", INDEX(Table15[Entire Service Line Classification], MATCH(SUMIFS(Table15[Unique ID],Table15[System-Owned Portion],E2968,Table15[If Material Anything Other than "Lead" in Column E,Was Material Ever Previously Lead?],G2968,Table15[Customer-Owned Portion],O2968),Table15[Unique ID],0),0)))</f>
        <v/>
      </c>
      <c r="X2968"/>
    </row>
    <row r="2969" spans="2:24" x14ac:dyDescent="0.25">
      <c r="B2969" s="146"/>
      <c r="C2969" s="31"/>
      <c r="D2969" s="31"/>
      <c r="E2969" s="44"/>
      <c r="F2969" s="43"/>
      <c r="G2969" s="84"/>
      <c r="H2969" s="31"/>
      <c r="I2969" s="31"/>
      <c r="J2969" s="84"/>
      <c r="K2969" s="31"/>
      <c r="L2969" s="31"/>
      <c r="M2969" s="169"/>
      <c r="N2969" s="148"/>
      <c r="O2969" s="106"/>
      <c r="P2969" s="43"/>
      <c r="Q2969" s="31"/>
      <c r="R2969" s="84"/>
      <c r="S2969" s="31"/>
      <c r="T2969" s="31"/>
      <c r="U2969" s="169"/>
      <c r="V2969" s="150"/>
      <c r="W2969" s="141" t="str" cm="1">
        <f t="array" ref="W2969">IF(SUM(LEN(B2969:V2969))=0,"",IF(OR(OR(ISBLANK(F2969),SUM(LEN(C2969),LEN(D2969))=0),AND(NOT(E2969="Unknown"),ISBLANK(J2969)),AND(NOT(O2969="Unknown"),ISBLANK(R2969))),"Missing Information", INDEX(Table15[Entire Service Line Classification], MATCH(SUMIFS(Table15[Unique ID],Table15[System-Owned Portion],E2969,Table15[If Material Anything Other than "Lead" in Column E,Was Material Ever Previously Lead?],G2969,Table15[Customer-Owned Portion],O2969),Table15[Unique ID],0),0)))</f>
        <v/>
      </c>
      <c r="X2969"/>
    </row>
    <row r="2970" spans="2:24" x14ac:dyDescent="0.25">
      <c r="B2970" s="146"/>
      <c r="C2970" s="31"/>
      <c r="D2970" s="31"/>
      <c r="E2970" s="44"/>
      <c r="F2970" s="43"/>
      <c r="G2970" s="84"/>
      <c r="H2970" s="31"/>
      <c r="I2970" s="31"/>
      <c r="J2970" s="84"/>
      <c r="K2970" s="31"/>
      <c r="L2970" s="31"/>
      <c r="M2970" s="169"/>
      <c r="N2970" s="148"/>
      <c r="O2970" s="106"/>
      <c r="P2970" s="43"/>
      <c r="Q2970" s="31"/>
      <c r="R2970" s="84"/>
      <c r="S2970" s="31"/>
      <c r="T2970" s="31"/>
      <c r="U2970" s="169"/>
      <c r="V2970" s="150"/>
      <c r="W2970" s="141" t="str" cm="1">
        <f t="array" ref="W2970">IF(SUM(LEN(B2970:V2970))=0,"",IF(OR(OR(ISBLANK(F2970),SUM(LEN(C2970),LEN(D2970))=0),AND(NOT(E2970="Unknown"),ISBLANK(J2970)),AND(NOT(O2970="Unknown"),ISBLANK(R2970))),"Missing Information", INDEX(Table15[Entire Service Line Classification], MATCH(SUMIFS(Table15[Unique ID],Table15[System-Owned Portion],E2970,Table15[If Material Anything Other than "Lead" in Column E,Was Material Ever Previously Lead?],G2970,Table15[Customer-Owned Portion],O2970),Table15[Unique ID],0),0)))</f>
        <v/>
      </c>
      <c r="X2970"/>
    </row>
    <row r="2971" spans="2:24" x14ac:dyDescent="0.25">
      <c r="B2971" s="146"/>
      <c r="C2971" s="31"/>
      <c r="D2971" s="31"/>
      <c r="E2971" s="44"/>
      <c r="F2971" s="43"/>
      <c r="G2971" s="84"/>
      <c r="H2971" s="31"/>
      <c r="I2971" s="31"/>
      <c r="J2971" s="84"/>
      <c r="K2971" s="31"/>
      <c r="L2971" s="31"/>
      <c r="M2971" s="169"/>
      <c r="N2971" s="148"/>
      <c r="O2971" s="106"/>
      <c r="P2971" s="43"/>
      <c r="Q2971" s="31"/>
      <c r="R2971" s="84"/>
      <c r="S2971" s="31"/>
      <c r="T2971" s="31"/>
      <c r="U2971" s="169"/>
      <c r="V2971" s="150"/>
      <c r="W2971" s="141" t="str" cm="1">
        <f t="array" ref="W2971">IF(SUM(LEN(B2971:V2971))=0,"",IF(OR(OR(ISBLANK(F2971),SUM(LEN(C2971),LEN(D2971))=0),AND(NOT(E2971="Unknown"),ISBLANK(J2971)),AND(NOT(O2971="Unknown"),ISBLANK(R2971))),"Missing Information", INDEX(Table15[Entire Service Line Classification], MATCH(SUMIFS(Table15[Unique ID],Table15[System-Owned Portion],E2971,Table15[If Material Anything Other than "Lead" in Column E,Was Material Ever Previously Lead?],G2971,Table15[Customer-Owned Portion],O2971),Table15[Unique ID],0),0)))</f>
        <v/>
      </c>
      <c r="X2971"/>
    </row>
    <row r="2972" spans="2:24" x14ac:dyDescent="0.25">
      <c r="B2972" s="146"/>
      <c r="C2972" s="31"/>
      <c r="D2972" s="31"/>
      <c r="E2972" s="44"/>
      <c r="F2972" s="43"/>
      <c r="G2972" s="84"/>
      <c r="H2972" s="31"/>
      <c r="I2972" s="31"/>
      <c r="J2972" s="84"/>
      <c r="K2972" s="31"/>
      <c r="L2972" s="31"/>
      <c r="M2972" s="169"/>
      <c r="N2972" s="148"/>
      <c r="O2972" s="106"/>
      <c r="P2972" s="43"/>
      <c r="Q2972" s="31"/>
      <c r="R2972" s="84"/>
      <c r="S2972" s="31"/>
      <c r="T2972" s="31"/>
      <c r="U2972" s="169"/>
      <c r="V2972" s="150"/>
      <c r="W2972" s="141" t="str" cm="1">
        <f t="array" ref="W2972">IF(SUM(LEN(B2972:V2972))=0,"",IF(OR(OR(ISBLANK(F2972),SUM(LEN(C2972),LEN(D2972))=0),AND(NOT(E2972="Unknown"),ISBLANK(J2972)),AND(NOT(O2972="Unknown"),ISBLANK(R2972))),"Missing Information", INDEX(Table15[Entire Service Line Classification], MATCH(SUMIFS(Table15[Unique ID],Table15[System-Owned Portion],E2972,Table15[If Material Anything Other than "Lead" in Column E,Was Material Ever Previously Lead?],G2972,Table15[Customer-Owned Portion],O2972),Table15[Unique ID],0),0)))</f>
        <v/>
      </c>
      <c r="X2972"/>
    </row>
    <row r="2973" spans="2:24" x14ac:dyDescent="0.25">
      <c r="B2973" s="146"/>
      <c r="C2973" s="31"/>
      <c r="D2973" s="31"/>
      <c r="E2973" s="44"/>
      <c r="F2973" s="43"/>
      <c r="G2973" s="84"/>
      <c r="H2973" s="31"/>
      <c r="I2973" s="31"/>
      <c r="J2973" s="84"/>
      <c r="K2973" s="31"/>
      <c r="L2973" s="31"/>
      <c r="M2973" s="169"/>
      <c r="N2973" s="148"/>
      <c r="O2973" s="106"/>
      <c r="P2973" s="43"/>
      <c r="Q2973" s="31"/>
      <c r="R2973" s="84"/>
      <c r="S2973" s="31"/>
      <c r="T2973" s="31"/>
      <c r="U2973" s="169"/>
      <c r="V2973" s="150"/>
      <c r="W2973" s="141" t="str" cm="1">
        <f t="array" ref="W2973">IF(SUM(LEN(B2973:V2973))=0,"",IF(OR(OR(ISBLANK(F2973),SUM(LEN(C2973),LEN(D2973))=0),AND(NOT(E2973="Unknown"),ISBLANK(J2973)),AND(NOT(O2973="Unknown"),ISBLANK(R2973))),"Missing Information", INDEX(Table15[Entire Service Line Classification], MATCH(SUMIFS(Table15[Unique ID],Table15[System-Owned Portion],E2973,Table15[If Material Anything Other than "Lead" in Column E,Was Material Ever Previously Lead?],G2973,Table15[Customer-Owned Portion],O2973),Table15[Unique ID],0),0)))</f>
        <v/>
      </c>
      <c r="X2973"/>
    </row>
    <row r="2974" spans="2:24" x14ac:dyDescent="0.25">
      <c r="B2974" s="146"/>
      <c r="C2974" s="31"/>
      <c r="D2974" s="31"/>
      <c r="E2974" s="44"/>
      <c r="F2974" s="43"/>
      <c r="G2974" s="84"/>
      <c r="H2974" s="31"/>
      <c r="I2974" s="31"/>
      <c r="J2974" s="84"/>
      <c r="K2974" s="31"/>
      <c r="L2974" s="31"/>
      <c r="M2974" s="169"/>
      <c r="N2974" s="148"/>
      <c r="O2974" s="106"/>
      <c r="P2974" s="43"/>
      <c r="Q2974" s="31"/>
      <c r="R2974" s="84"/>
      <c r="S2974" s="31"/>
      <c r="T2974" s="31"/>
      <c r="U2974" s="169"/>
      <c r="V2974" s="150"/>
      <c r="W2974" s="141" t="str" cm="1">
        <f t="array" ref="W2974">IF(SUM(LEN(B2974:V2974))=0,"",IF(OR(OR(ISBLANK(F2974),SUM(LEN(C2974),LEN(D2974))=0),AND(NOT(E2974="Unknown"),ISBLANK(J2974)),AND(NOT(O2974="Unknown"),ISBLANK(R2974))),"Missing Information", INDEX(Table15[Entire Service Line Classification], MATCH(SUMIFS(Table15[Unique ID],Table15[System-Owned Portion],E2974,Table15[If Material Anything Other than "Lead" in Column E,Was Material Ever Previously Lead?],G2974,Table15[Customer-Owned Portion],O2974),Table15[Unique ID],0),0)))</f>
        <v/>
      </c>
      <c r="X2974"/>
    </row>
    <row r="2975" spans="2:24" x14ac:dyDescent="0.25">
      <c r="B2975" s="146"/>
      <c r="C2975" s="31"/>
      <c r="D2975" s="31"/>
      <c r="E2975" s="44"/>
      <c r="F2975" s="43"/>
      <c r="G2975" s="84"/>
      <c r="H2975" s="31"/>
      <c r="I2975" s="31"/>
      <c r="J2975" s="84"/>
      <c r="K2975" s="31"/>
      <c r="L2975" s="31"/>
      <c r="M2975" s="169"/>
      <c r="N2975" s="148"/>
      <c r="O2975" s="106"/>
      <c r="P2975" s="43"/>
      <c r="Q2975" s="31"/>
      <c r="R2975" s="84"/>
      <c r="S2975" s="31"/>
      <c r="T2975" s="31"/>
      <c r="U2975" s="169"/>
      <c r="V2975" s="150"/>
      <c r="W2975" s="141" t="str" cm="1">
        <f t="array" ref="W2975">IF(SUM(LEN(B2975:V2975))=0,"",IF(OR(OR(ISBLANK(F2975),SUM(LEN(C2975),LEN(D2975))=0),AND(NOT(E2975="Unknown"),ISBLANK(J2975)),AND(NOT(O2975="Unknown"),ISBLANK(R2975))),"Missing Information", INDEX(Table15[Entire Service Line Classification], MATCH(SUMIFS(Table15[Unique ID],Table15[System-Owned Portion],E2975,Table15[If Material Anything Other than "Lead" in Column E,Was Material Ever Previously Lead?],G2975,Table15[Customer-Owned Portion],O2975),Table15[Unique ID],0),0)))</f>
        <v/>
      </c>
      <c r="X2975"/>
    </row>
    <row r="2976" spans="2:24" x14ac:dyDescent="0.25">
      <c r="B2976" s="146"/>
      <c r="C2976" s="31"/>
      <c r="D2976" s="31"/>
      <c r="E2976" s="44"/>
      <c r="F2976" s="43"/>
      <c r="G2976" s="84"/>
      <c r="H2976" s="31"/>
      <c r="I2976" s="31"/>
      <c r="J2976" s="84"/>
      <c r="K2976" s="31"/>
      <c r="L2976" s="31"/>
      <c r="M2976" s="169"/>
      <c r="N2976" s="148"/>
      <c r="O2976" s="106"/>
      <c r="P2976" s="43"/>
      <c r="Q2976" s="31"/>
      <c r="R2976" s="84"/>
      <c r="S2976" s="31"/>
      <c r="T2976" s="31"/>
      <c r="U2976" s="169"/>
      <c r="V2976" s="150"/>
      <c r="W2976" s="141" t="str" cm="1">
        <f t="array" ref="W2976">IF(SUM(LEN(B2976:V2976))=0,"",IF(OR(OR(ISBLANK(F2976),SUM(LEN(C2976),LEN(D2976))=0),AND(NOT(E2976="Unknown"),ISBLANK(J2976)),AND(NOT(O2976="Unknown"),ISBLANK(R2976))),"Missing Information", INDEX(Table15[Entire Service Line Classification], MATCH(SUMIFS(Table15[Unique ID],Table15[System-Owned Portion],E2976,Table15[If Material Anything Other than "Lead" in Column E,Was Material Ever Previously Lead?],G2976,Table15[Customer-Owned Portion],O2976),Table15[Unique ID],0),0)))</f>
        <v/>
      </c>
      <c r="X2976"/>
    </row>
    <row r="2977" spans="2:24" x14ac:dyDescent="0.25">
      <c r="B2977" s="146"/>
      <c r="C2977" s="31"/>
      <c r="D2977" s="31"/>
      <c r="E2977" s="44"/>
      <c r="F2977" s="43"/>
      <c r="G2977" s="84"/>
      <c r="H2977" s="31"/>
      <c r="I2977" s="31"/>
      <c r="J2977" s="84"/>
      <c r="K2977" s="31"/>
      <c r="L2977" s="31"/>
      <c r="M2977" s="169"/>
      <c r="N2977" s="148"/>
      <c r="O2977" s="106"/>
      <c r="P2977" s="43"/>
      <c r="Q2977" s="31"/>
      <c r="R2977" s="84"/>
      <c r="S2977" s="31"/>
      <c r="T2977" s="31"/>
      <c r="U2977" s="169"/>
      <c r="V2977" s="150"/>
      <c r="W2977" s="141" t="str" cm="1">
        <f t="array" ref="W2977">IF(SUM(LEN(B2977:V2977))=0,"",IF(OR(OR(ISBLANK(F2977),SUM(LEN(C2977),LEN(D2977))=0),AND(NOT(E2977="Unknown"),ISBLANK(J2977)),AND(NOT(O2977="Unknown"),ISBLANK(R2977))),"Missing Information", INDEX(Table15[Entire Service Line Classification], MATCH(SUMIFS(Table15[Unique ID],Table15[System-Owned Portion],E2977,Table15[If Material Anything Other than "Lead" in Column E,Was Material Ever Previously Lead?],G2977,Table15[Customer-Owned Portion],O2977),Table15[Unique ID],0),0)))</f>
        <v/>
      </c>
      <c r="X2977"/>
    </row>
    <row r="2978" spans="2:24" x14ac:dyDescent="0.25">
      <c r="B2978" s="146"/>
      <c r="C2978" s="31"/>
      <c r="D2978" s="31"/>
      <c r="E2978" s="44"/>
      <c r="F2978" s="43"/>
      <c r="G2978" s="84"/>
      <c r="H2978" s="31"/>
      <c r="I2978" s="31"/>
      <c r="J2978" s="84"/>
      <c r="K2978" s="31"/>
      <c r="L2978" s="31"/>
      <c r="M2978" s="169"/>
      <c r="N2978" s="148"/>
      <c r="O2978" s="106"/>
      <c r="P2978" s="43"/>
      <c r="Q2978" s="31"/>
      <c r="R2978" s="84"/>
      <c r="S2978" s="31"/>
      <c r="T2978" s="31"/>
      <c r="U2978" s="169"/>
      <c r="V2978" s="150"/>
      <c r="W2978" s="141" t="str" cm="1">
        <f t="array" ref="W2978">IF(SUM(LEN(B2978:V2978))=0,"",IF(OR(OR(ISBLANK(F2978),SUM(LEN(C2978),LEN(D2978))=0),AND(NOT(E2978="Unknown"),ISBLANK(J2978)),AND(NOT(O2978="Unknown"),ISBLANK(R2978))),"Missing Information", INDEX(Table15[Entire Service Line Classification], MATCH(SUMIFS(Table15[Unique ID],Table15[System-Owned Portion],E2978,Table15[If Material Anything Other than "Lead" in Column E,Was Material Ever Previously Lead?],G2978,Table15[Customer-Owned Portion],O2978),Table15[Unique ID],0),0)))</f>
        <v/>
      </c>
      <c r="X2978"/>
    </row>
    <row r="2979" spans="2:24" x14ac:dyDescent="0.25">
      <c r="B2979" s="146"/>
      <c r="C2979" s="31"/>
      <c r="D2979" s="31"/>
      <c r="E2979" s="44"/>
      <c r="F2979" s="43"/>
      <c r="G2979" s="84"/>
      <c r="H2979" s="31"/>
      <c r="I2979" s="31"/>
      <c r="J2979" s="84"/>
      <c r="K2979" s="31"/>
      <c r="L2979" s="31"/>
      <c r="M2979" s="169"/>
      <c r="N2979" s="148"/>
      <c r="O2979" s="106"/>
      <c r="P2979" s="43"/>
      <c r="Q2979" s="31"/>
      <c r="R2979" s="84"/>
      <c r="S2979" s="31"/>
      <c r="T2979" s="31"/>
      <c r="U2979" s="169"/>
      <c r="V2979" s="150"/>
      <c r="W2979" s="141" t="str" cm="1">
        <f t="array" ref="W2979">IF(SUM(LEN(B2979:V2979))=0,"",IF(OR(OR(ISBLANK(F2979),SUM(LEN(C2979),LEN(D2979))=0),AND(NOT(E2979="Unknown"),ISBLANK(J2979)),AND(NOT(O2979="Unknown"),ISBLANK(R2979))),"Missing Information", INDEX(Table15[Entire Service Line Classification], MATCH(SUMIFS(Table15[Unique ID],Table15[System-Owned Portion],E2979,Table15[If Material Anything Other than "Lead" in Column E,Was Material Ever Previously Lead?],G2979,Table15[Customer-Owned Portion],O2979),Table15[Unique ID],0),0)))</f>
        <v/>
      </c>
      <c r="X2979"/>
    </row>
    <row r="2980" spans="2:24" x14ac:dyDescent="0.25">
      <c r="B2980" s="146"/>
      <c r="C2980" s="31"/>
      <c r="D2980" s="31"/>
      <c r="E2980" s="44"/>
      <c r="F2980" s="43"/>
      <c r="G2980" s="84"/>
      <c r="H2980" s="31"/>
      <c r="I2980" s="31"/>
      <c r="J2980" s="84"/>
      <c r="K2980" s="31"/>
      <c r="L2980" s="31"/>
      <c r="M2980" s="169"/>
      <c r="N2980" s="148"/>
      <c r="O2980" s="106"/>
      <c r="P2980" s="43"/>
      <c r="Q2980" s="31"/>
      <c r="R2980" s="84"/>
      <c r="S2980" s="31"/>
      <c r="T2980" s="31"/>
      <c r="U2980" s="169"/>
      <c r="V2980" s="150"/>
      <c r="W2980" s="141" t="str" cm="1">
        <f t="array" ref="W2980">IF(SUM(LEN(B2980:V2980))=0,"",IF(OR(OR(ISBLANK(F2980),SUM(LEN(C2980),LEN(D2980))=0),AND(NOT(E2980="Unknown"),ISBLANK(J2980)),AND(NOT(O2980="Unknown"),ISBLANK(R2980))),"Missing Information", INDEX(Table15[Entire Service Line Classification], MATCH(SUMIFS(Table15[Unique ID],Table15[System-Owned Portion],E2980,Table15[If Material Anything Other than "Lead" in Column E,Was Material Ever Previously Lead?],G2980,Table15[Customer-Owned Portion],O2980),Table15[Unique ID],0),0)))</f>
        <v/>
      </c>
      <c r="X2980"/>
    </row>
    <row r="2981" spans="2:24" x14ac:dyDescent="0.25">
      <c r="B2981" s="146"/>
      <c r="C2981" s="31"/>
      <c r="D2981" s="31"/>
      <c r="E2981" s="44"/>
      <c r="F2981" s="43"/>
      <c r="G2981" s="84"/>
      <c r="H2981" s="31"/>
      <c r="I2981" s="31"/>
      <c r="J2981" s="84"/>
      <c r="K2981" s="31"/>
      <c r="L2981" s="31"/>
      <c r="M2981" s="169"/>
      <c r="N2981" s="148"/>
      <c r="O2981" s="106"/>
      <c r="P2981" s="43"/>
      <c r="Q2981" s="31"/>
      <c r="R2981" s="84"/>
      <c r="S2981" s="31"/>
      <c r="T2981" s="31"/>
      <c r="U2981" s="169"/>
      <c r="V2981" s="150"/>
      <c r="W2981" s="141" t="str" cm="1">
        <f t="array" ref="W2981">IF(SUM(LEN(B2981:V2981))=0,"",IF(OR(OR(ISBLANK(F2981),SUM(LEN(C2981),LEN(D2981))=0),AND(NOT(E2981="Unknown"),ISBLANK(J2981)),AND(NOT(O2981="Unknown"),ISBLANK(R2981))),"Missing Information", INDEX(Table15[Entire Service Line Classification], MATCH(SUMIFS(Table15[Unique ID],Table15[System-Owned Portion],E2981,Table15[If Material Anything Other than "Lead" in Column E,Was Material Ever Previously Lead?],G2981,Table15[Customer-Owned Portion],O2981),Table15[Unique ID],0),0)))</f>
        <v/>
      </c>
      <c r="X2981"/>
    </row>
    <row r="2982" spans="2:24" x14ac:dyDescent="0.25">
      <c r="B2982" s="146"/>
      <c r="C2982" s="31"/>
      <c r="D2982" s="31"/>
      <c r="E2982" s="44"/>
      <c r="F2982" s="43"/>
      <c r="G2982" s="84"/>
      <c r="H2982" s="31"/>
      <c r="I2982" s="31"/>
      <c r="J2982" s="84"/>
      <c r="K2982" s="31"/>
      <c r="L2982" s="31"/>
      <c r="M2982" s="169"/>
      <c r="N2982" s="148"/>
      <c r="O2982" s="106"/>
      <c r="P2982" s="43"/>
      <c r="Q2982" s="31"/>
      <c r="R2982" s="84"/>
      <c r="S2982" s="31"/>
      <c r="T2982" s="31"/>
      <c r="U2982" s="169"/>
      <c r="V2982" s="150"/>
      <c r="W2982" s="141" t="str" cm="1">
        <f t="array" ref="W2982">IF(SUM(LEN(B2982:V2982))=0,"",IF(OR(OR(ISBLANK(F2982),SUM(LEN(C2982),LEN(D2982))=0),AND(NOT(E2982="Unknown"),ISBLANK(J2982)),AND(NOT(O2982="Unknown"),ISBLANK(R2982))),"Missing Information", INDEX(Table15[Entire Service Line Classification], MATCH(SUMIFS(Table15[Unique ID],Table15[System-Owned Portion],E2982,Table15[If Material Anything Other than "Lead" in Column E,Was Material Ever Previously Lead?],G2982,Table15[Customer-Owned Portion],O2982),Table15[Unique ID],0),0)))</f>
        <v/>
      </c>
      <c r="X2982"/>
    </row>
    <row r="2983" spans="2:24" x14ac:dyDescent="0.25">
      <c r="B2983" s="146"/>
      <c r="C2983" s="31"/>
      <c r="D2983" s="31"/>
      <c r="E2983" s="44"/>
      <c r="F2983" s="43"/>
      <c r="G2983" s="84"/>
      <c r="H2983" s="31"/>
      <c r="I2983" s="31"/>
      <c r="J2983" s="84"/>
      <c r="K2983" s="31"/>
      <c r="L2983" s="31"/>
      <c r="M2983" s="169"/>
      <c r="N2983" s="148"/>
      <c r="O2983" s="106"/>
      <c r="P2983" s="43"/>
      <c r="Q2983" s="31"/>
      <c r="R2983" s="84"/>
      <c r="S2983" s="31"/>
      <c r="T2983" s="31"/>
      <c r="U2983" s="169"/>
      <c r="V2983" s="150"/>
      <c r="W2983" s="141" t="str" cm="1">
        <f t="array" ref="W2983">IF(SUM(LEN(B2983:V2983))=0,"",IF(OR(OR(ISBLANK(F2983),SUM(LEN(C2983),LEN(D2983))=0),AND(NOT(E2983="Unknown"),ISBLANK(J2983)),AND(NOT(O2983="Unknown"),ISBLANK(R2983))),"Missing Information", INDEX(Table15[Entire Service Line Classification], MATCH(SUMIFS(Table15[Unique ID],Table15[System-Owned Portion],E2983,Table15[If Material Anything Other than "Lead" in Column E,Was Material Ever Previously Lead?],G2983,Table15[Customer-Owned Portion],O2983),Table15[Unique ID],0),0)))</f>
        <v/>
      </c>
      <c r="X2983"/>
    </row>
    <row r="2984" spans="2:24" x14ac:dyDescent="0.25">
      <c r="B2984" s="146"/>
      <c r="C2984" s="31"/>
      <c r="D2984" s="31"/>
      <c r="E2984" s="44"/>
      <c r="F2984" s="43"/>
      <c r="G2984" s="84"/>
      <c r="H2984" s="31"/>
      <c r="I2984" s="31"/>
      <c r="J2984" s="84"/>
      <c r="K2984" s="31"/>
      <c r="L2984" s="31"/>
      <c r="M2984" s="169"/>
      <c r="N2984" s="148"/>
      <c r="O2984" s="106"/>
      <c r="P2984" s="43"/>
      <c r="Q2984" s="31"/>
      <c r="R2984" s="84"/>
      <c r="S2984" s="31"/>
      <c r="T2984" s="31"/>
      <c r="U2984" s="169"/>
      <c r="V2984" s="150"/>
      <c r="W2984" s="141" t="str" cm="1">
        <f t="array" ref="W2984">IF(SUM(LEN(B2984:V2984))=0,"",IF(OR(OR(ISBLANK(F2984),SUM(LEN(C2984),LEN(D2984))=0),AND(NOT(E2984="Unknown"),ISBLANK(J2984)),AND(NOT(O2984="Unknown"),ISBLANK(R2984))),"Missing Information", INDEX(Table15[Entire Service Line Classification], MATCH(SUMIFS(Table15[Unique ID],Table15[System-Owned Portion],E2984,Table15[If Material Anything Other than "Lead" in Column E,Was Material Ever Previously Lead?],G2984,Table15[Customer-Owned Portion],O2984),Table15[Unique ID],0),0)))</f>
        <v/>
      </c>
      <c r="X2984"/>
    </row>
    <row r="2985" spans="2:24" x14ac:dyDescent="0.25">
      <c r="B2985" s="146"/>
      <c r="C2985" s="31"/>
      <c r="D2985" s="31"/>
      <c r="E2985" s="44"/>
      <c r="F2985" s="43"/>
      <c r="G2985" s="84"/>
      <c r="H2985" s="31"/>
      <c r="I2985" s="31"/>
      <c r="J2985" s="84"/>
      <c r="K2985" s="31"/>
      <c r="L2985" s="31"/>
      <c r="M2985" s="169"/>
      <c r="N2985" s="148"/>
      <c r="O2985" s="106"/>
      <c r="P2985" s="43"/>
      <c r="Q2985" s="31"/>
      <c r="R2985" s="84"/>
      <c r="S2985" s="31"/>
      <c r="T2985" s="31"/>
      <c r="U2985" s="169"/>
      <c r="V2985" s="150"/>
      <c r="W2985" s="141" t="str" cm="1">
        <f t="array" ref="W2985">IF(SUM(LEN(B2985:V2985))=0,"",IF(OR(OR(ISBLANK(F2985),SUM(LEN(C2985),LEN(D2985))=0),AND(NOT(E2985="Unknown"),ISBLANK(J2985)),AND(NOT(O2985="Unknown"),ISBLANK(R2985))),"Missing Information", INDEX(Table15[Entire Service Line Classification], MATCH(SUMIFS(Table15[Unique ID],Table15[System-Owned Portion],E2985,Table15[If Material Anything Other than "Lead" in Column E,Was Material Ever Previously Lead?],G2985,Table15[Customer-Owned Portion],O2985),Table15[Unique ID],0),0)))</f>
        <v/>
      </c>
      <c r="X2985"/>
    </row>
    <row r="2986" spans="2:24" x14ac:dyDescent="0.25">
      <c r="B2986" s="146"/>
      <c r="C2986" s="31"/>
      <c r="D2986" s="31"/>
      <c r="E2986" s="44"/>
      <c r="F2986" s="43"/>
      <c r="G2986" s="84"/>
      <c r="H2986" s="31"/>
      <c r="I2986" s="31"/>
      <c r="J2986" s="84"/>
      <c r="K2986" s="31"/>
      <c r="L2986" s="31"/>
      <c r="M2986" s="169"/>
      <c r="N2986" s="148"/>
      <c r="O2986" s="106"/>
      <c r="P2986" s="43"/>
      <c r="Q2986" s="31"/>
      <c r="R2986" s="84"/>
      <c r="S2986" s="31"/>
      <c r="T2986" s="31"/>
      <c r="U2986" s="169"/>
      <c r="V2986" s="150"/>
      <c r="W2986" s="141" t="str" cm="1">
        <f t="array" ref="W2986">IF(SUM(LEN(B2986:V2986))=0,"",IF(OR(OR(ISBLANK(F2986),SUM(LEN(C2986),LEN(D2986))=0),AND(NOT(E2986="Unknown"),ISBLANK(J2986)),AND(NOT(O2986="Unknown"),ISBLANK(R2986))),"Missing Information", INDEX(Table15[Entire Service Line Classification], MATCH(SUMIFS(Table15[Unique ID],Table15[System-Owned Portion],E2986,Table15[If Material Anything Other than "Lead" in Column E,Was Material Ever Previously Lead?],G2986,Table15[Customer-Owned Portion],O2986),Table15[Unique ID],0),0)))</f>
        <v/>
      </c>
      <c r="X2986"/>
    </row>
    <row r="2987" spans="2:24" x14ac:dyDescent="0.25">
      <c r="B2987" s="146"/>
      <c r="C2987" s="31"/>
      <c r="D2987" s="31"/>
      <c r="E2987" s="44"/>
      <c r="F2987" s="43"/>
      <c r="G2987" s="84"/>
      <c r="H2987" s="31"/>
      <c r="I2987" s="31"/>
      <c r="J2987" s="84"/>
      <c r="K2987" s="31"/>
      <c r="L2987" s="31"/>
      <c r="M2987" s="169"/>
      <c r="N2987" s="148"/>
      <c r="O2987" s="106"/>
      <c r="P2987" s="43"/>
      <c r="Q2987" s="31"/>
      <c r="R2987" s="84"/>
      <c r="S2987" s="31"/>
      <c r="T2987" s="31"/>
      <c r="U2987" s="169"/>
      <c r="V2987" s="150"/>
      <c r="W2987" s="141" t="str" cm="1">
        <f t="array" ref="W2987">IF(SUM(LEN(B2987:V2987))=0,"",IF(OR(OR(ISBLANK(F2987),SUM(LEN(C2987),LEN(D2987))=0),AND(NOT(E2987="Unknown"),ISBLANK(J2987)),AND(NOT(O2987="Unknown"),ISBLANK(R2987))),"Missing Information", INDEX(Table15[Entire Service Line Classification], MATCH(SUMIFS(Table15[Unique ID],Table15[System-Owned Portion],E2987,Table15[If Material Anything Other than "Lead" in Column E,Was Material Ever Previously Lead?],G2987,Table15[Customer-Owned Portion],O2987),Table15[Unique ID],0),0)))</f>
        <v/>
      </c>
      <c r="X2987"/>
    </row>
    <row r="2988" spans="2:24" x14ac:dyDescent="0.25">
      <c r="B2988" s="146"/>
      <c r="C2988" s="31"/>
      <c r="D2988" s="31"/>
      <c r="E2988" s="44"/>
      <c r="F2988" s="43"/>
      <c r="G2988" s="84"/>
      <c r="H2988" s="31"/>
      <c r="I2988" s="31"/>
      <c r="J2988" s="84"/>
      <c r="K2988" s="31"/>
      <c r="L2988" s="31"/>
      <c r="M2988" s="169"/>
      <c r="N2988" s="148"/>
      <c r="O2988" s="106"/>
      <c r="P2988" s="43"/>
      <c r="Q2988" s="31"/>
      <c r="R2988" s="84"/>
      <c r="S2988" s="31"/>
      <c r="T2988" s="31"/>
      <c r="U2988" s="169"/>
      <c r="V2988" s="150"/>
      <c r="W2988" s="141" t="str" cm="1">
        <f t="array" ref="W2988">IF(SUM(LEN(B2988:V2988))=0,"",IF(OR(OR(ISBLANK(F2988),SUM(LEN(C2988),LEN(D2988))=0),AND(NOT(E2988="Unknown"),ISBLANK(J2988)),AND(NOT(O2988="Unknown"),ISBLANK(R2988))),"Missing Information", INDEX(Table15[Entire Service Line Classification], MATCH(SUMIFS(Table15[Unique ID],Table15[System-Owned Portion],E2988,Table15[If Material Anything Other than "Lead" in Column E,Was Material Ever Previously Lead?],G2988,Table15[Customer-Owned Portion],O2988),Table15[Unique ID],0),0)))</f>
        <v/>
      </c>
      <c r="X2988"/>
    </row>
    <row r="2989" spans="2:24" x14ac:dyDescent="0.25">
      <c r="B2989" s="146"/>
      <c r="C2989" s="31"/>
      <c r="D2989" s="31"/>
      <c r="E2989" s="44"/>
      <c r="F2989" s="43"/>
      <c r="G2989" s="84"/>
      <c r="H2989" s="31"/>
      <c r="I2989" s="31"/>
      <c r="J2989" s="84"/>
      <c r="K2989" s="31"/>
      <c r="L2989" s="31"/>
      <c r="M2989" s="169"/>
      <c r="N2989" s="148"/>
      <c r="O2989" s="106"/>
      <c r="P2989" s="43"/>
      <c r="Q2989" s="31"/>
      <c r="R2989" s="84"/>
      <c r="S2989" s="31"/>
      <c r="T2989" s="31"/>
      <c r="U2989" s="169"/>
      <c r="V2989" s="150"/>
      <c r="W2989" s="141" t="str" cm="1">
        <f t="array" ref="W2989">IF(SUM(LEN(B2989:V2989))=0,"",IF(OR(OR(ISBLANK(F2989),SUM(LEN(C2989),LEN(D2989))=0),AND(NOT(E2989="Unknown"),ISBLANK(J2989)),AND(NOT(O2989="Unknown"),ISBLANK(R2989))),"Missing Information", INDEX(Table15[Entire Service Line Classification], MATCH(SUMIFS(Table15[Unique ID],Table15[System-Owned Portion],E2989,Table15[If Material Anything Other than "Lead" in Column E,Was Material Ever Previously Lead?],G2989,Table15[Customer-Owned Portion],O2989),Table15[Unique ID],0),0)))</f>
        <v/>
      </c>
      <c r="X2989"/>
    </row>
    <row r="2990" spans="2:24" x14ac:dyDescent="0.25">
      <c r="B2990" s="146"/>
      <c r="C2990" s="31"/>
      <c r="D2990" s="31"/>
      <c r="E2990" s="44"/>
      <c r="F2990" s="43"/>
      <c r="G2990" s="84"/>
      <c r="H2990" s="31"/>
      <c r="I2990" s="31"/>
      <c r="J2990" s="84"/>
      <c r="K2990" s="31"/>
      <c r="L2990" s="31"/>
      <c r="M2990" s="169"/>
      <c r="N2990" s="148"/>
      <c r="O2990" s="106"/>
      <c r="P2990" s="43"/>
      <c r="Q2990" s="31"/>
      <c r="R2990" s="84"/>
      <c r="S2990" s="31"/>
      <c r="T2990" s="31"/>
      <c r="U2990" s="169"/>
      <c r="V2990" s="150"/>
      <c r="W2990" s="141" t="str" cm="1">
        <f t="array" ref="W2990">IF(SUM(LEN(B2990:V2990))=0,"",IF(OR(OR(ISBLANK(F2990),SUM(LEN(C2990),LEN(D2990))=0),AND(NOT(E2990="Unknown"),ISBLANK(J2990)),AND(NOT(O2990="Unknown"),ISBLANK(R2990))),"Missing Information", INDEX(Table15[Entire Service Line Classification], MATCH(SUMIFS(Table15[Unique ID],Table15[System-Owned Portion],E2990,Table15[If Material Anything Other than "Lead" in Column E,Was Material Ever Previously Lead?],G2990,Table15[Customer-Owned Portion],O2990),Table15[Unique ID],0),0)))</f>
        <v/>
      </c>
      <c r="X2990"/>
    </row>
    <row r="2991" spans="2:24" x14ac:dyDescent="0.25">
      <c r="B2991" s="146"/>
      <c r="C2991" s="31"/>
      <c r="D2991" s="31"/>
      <c r="E2991" s="44"/>
      <c r="F2991" s="43"/>
      <c r="G2991" s="84"/>
      <c r="H2991" s="31"/>
      <c r="I2991" s="31"/>
      <c r="J2991" s="84"/>
      <c r="K2991" s="31"/>
      <c r="L2991" s="31"/>
      <c r="M2991" s="169"/>
      <c r="N2991" s="148"/>
      <c r="O2991" s="106"/>
      <c r="P2991" s="43"/>
      <c r="Q2991" s="31"/>
      <c r="R2991" s="84"/>
      <c r="S2991" s="31"/>
      <c r="T2991" s="31"/>
      <c r="U2991" s="169"/>
      <c r="V2991" s="150"/>
      <c r="W2991" s="141" t="str" cm="1">
        <f t="array" ref="W2991">IF(SUM(LEN(B2991:V2991))=0,"",IF(OR(OR(ISBLANK(F2991),SUM(LEN(C2991),LEN(D2991))=0),AND(NOT(E2991="Unknown"),ISBLANK(J2991)),AND(NOT(O2991="Unknown"),ISBLANK(R2991))),"Missing Information", INDEX(Table15[Entire Service Line Classification], MATCH(SUMIFS(Table15[Unique ID],Table15[System-Owned Portion],E2991,Table15[If Material Anything Other than "Lead" in Column E,Was Material Ever Previously Lead?],G2991,Table15[Customer-Owned Portion],O2991),Table15[Unique ID],0),0)))</f>
        <v/>
      </c>
      <c r="X2991"/>
    </row>
    <row r="2992" spans="2:24" x14ac:dyDescent="0.25">
      <c r="B2992" s="146"/>
      <c r="C2992" s="31"/>
      <c r="D2992" s="31"/>
      <c r="E2992" s="44"/>
      <c r="F2992" s="43"/>
      <c r="G2992" s="84"/>
      <c r="H2992" s="31"/>
      <c r="I2992" s="31"/>
      <c r="J2992" s="84"/>
      <c r="K2992" s="31"/>
      <c r="L2992" s="31"/>
      <c r="M2992" s="169"/>
      <c r="N2992" s="148"/>
      <c r="O2992" s="106"/>
      <c r="P2992" s="43"/>
      <c r="Q2992" s="31"/>
      <c r="R2992" s="84"/>
      <c r="S2992" s="31"/>
      <c r="T2992" s="31"/>
      <c r="U2992" s="169"/>
      <c r="V2992" s="150"/>
      <c r="W2992" s="141" t="str" cm="1">
        <f t="array" ref="W2992">IF(SUM(LEN(B2992:V2992))=0,"",IF(OR(OR(ISBLANK(F2992),SUM(LEN(C2992),LEN(D2992))=0),AND(NOT(E2992="Unknown"),ISBLANK(J2992)),AND(NOT(O2992="Unknown"),ISBLANK(R2992))),"Missing Information", INDEX(Table15[Entire Service Line Classification], MATCH(SUMIFS(Table15[Unique ID],Table15[System-Owned Portion],E2992,Table15[If Material Anything Other than "Lead" in Column E,Was Material Ever Previously Lead?],G2992,Table15[Customer-Owned Portion],O2992),Table15[Unique ID],0),0)))</f>
        <v/>
      </c>
      <c r="X2992"/>
    </row>
    <row r="2993" spans="2:24" x14ac:dyDescent="0.25">
      <c r="B2993" s="146"/>
      <c r="C2993" s="31"/>
      <c r="D2993" s="31"/>
      <c r="E2993" s="44"/>
      <c r="F2993" s="43"/>
      <c r="G2993" s="84"/>
      <c r="H2993" s="31"/>
      <c r="I2993" s="31"/>
      <c r="J2993" s="84"/>
      <c r="K2993" s="31"/>
      <c r="L2993" s="31"/>
      <c r="M2993" s="169"/>
      <c r="N2993" s="148"/>
      <c r="O2993" s="106"/>
      <c r="P2993" s="43"/>
      <c r="Q2993" s="31"/>
      <c r="R2993" s="84"/>
      <c r="S2993" s="31"/>
      <c r="T2993" s="31"/>
      <c r="U2993" s="169"/>
      <c r="V2993" s="150"/>
      <c r="W2993" s="141" t="str" cm="1">
        <f t="array" ref="W2993">IF(SUM(LEN(B2993:V2993))=0,"",IF(OR(OR(ISBLANK(F2993),SUM(LEN(C2993),LEN(D2993))=0),AND(NOT(E2993="Unknown"),ISBLANK(J2993)),AND(NOT(O2993="Unknown"),ISBLANK(R2993))),"Missing Information", INDEX(Table15[Entire Service Line Classification], MATCH(SUMIFS(Table15[Unique ID],Table15[System-Owned Portion],E2993,Table15[If Material Anything Other than "Lead" in Column E,Was Material Ever Previously Lead?],G2993,Table15[Customer-Owned Portion],O2993),Table15[Unique ID],0),0)))</f>
        <v/>
      </c>
      <c r="X2993"/>
    </row>
    <row r="2994" spans="2:24" x14ac:dyDescent="0.25">
      <c r="B2994" s="146"/>
      <c r="C2994" s="31"/>
      <c r="D2994" s="31"/>
      <c r="E2994" s="44"/>
      <c r="F2994" s="43"/>
      <c r="G2994" s="84"/>
      <c r="H2994" s="31"/>
      <c r="I2994" s="31"/>
      <c r="J2994" s="84"/>
      <c r="K2994" s="31"/>
      <c r="L2994" s="31"/>
      <c r="M2994" s="169"/>
      <c r="N2994" s="148"/>
      <c r="O2994" s="106"/>
      <c r="P2994" s="43"/>
      <c r="Q2994" s="31"/>
      <c r="R2994" s="84"/>
      <c r="S2994" s="31"/>
      <c r="T2994" s="31"/>
      <c r="U2994" s="169"/>
      <c r="V2994" s="150"/>
      <c r="W2994" s="141" t="str" cm="1">
        <f t="array" ref="W2994">IF(SUM(LEN(B2994:V2994))=0,"",IF(OR(OR(ISBLANK(F2994),SUM(LEN(C2994),LEN(D2994))=0),AND(NOT(E2994="Unknown"),ISBLANK(J2994)),AND(NOT(O2994="Unknown"),ISBLANK(R2994))),"Missing Information", INDEX(Table15[Entire Service Line Classification], MATCH(SUMIFS(Table15[Unique ID],Table15[System-Owned Portion],E2994,Table15[If Material Anything Other than "Lead" in Column E,Was Material Ever Previously Lead?],G2994,Table15[Customer-Owned Portion],O2994),Table15[Unique ID],0),0)))</f>
        <v/>
      </c>
      <c r="X2994"/>
    </row>
    <row r="2995" spans="2:24" x14ac:dyDescent="0.25">
      <c r="B2995" s="146"/>
      <c r="C2995" s="31"/>
      <c r="D2995" s="31"/>
      <c r="E2995" s="44"/>
      <c r="F2995" s="43"/>
      <c r="G2995" s="84"/>
      <c r="H2995" s="31"/>
      <c r="I2995" s="31"/>
      <c r="J2995" s="84"/>
      <c r="K2995" s="31"/>
      <c r="L2995" s="31"/>
      <c r="M2995" s="169"/>
      <c r="N2995" s="148"/>
      <c r="O2995" s="106"/>
      <c r="P2995" s="43"/>
      <c r="Q2995" s="31"/>
      <c r="R2995" s="84"/>
      <c r="S2995" s="31"/>
      <c r="T2995" s="31"/>
      <c r="U2995" s="169"/>
      <c r="V2995" s="150"/>
      <c r="W2995" s="141" t="str" cm="1">
        <f t="array" ref="W2995">IF(SUM(LEN(B2995:V2995))=0,"",IF(OR(OR(ISBLANK(F2995),SUM(LEN(C2995),LEN(D2995))=0),AND(NOT(E2995="Unknown"),ISBLANK(J2995)),AND(NOT(O2995="Unknown"),ISBLANK(R2995))),"Missing Information", INDEX(Table15[Entire Service Line Classification], MATCH(SUMIFS(Table15[Unique ID],Table15[System-Owned Portion],E2995,Table15[If Material Anything Other than "Lead" in Column E,Was Material Ever Previously Lead?],G2995,Table15[Customer-Owned Portion],O2995),Table15[Unique ID],0),0)))</f>
        <v/>
      </c>
      <c r="X2995"/>
    </row>
    <row r="2996" spans="2:24" x14ac:dyDescent="0.25">
      <c r="B2996" s="146"/>
      <c r="C2996" s="31"/>
      <c r="D2996" s="31"/>
      <c r="E2996" s="44"/>
      <c r="F2996" s="43"/>
      <c r="G2996" s="84"/>
      <c r="H2996" s="31"/>
      <c r="I2996" s="31"/>
      <c r="J2996" s="84"/>
      <c r="K2996" s="31"/>
      <c r="L2996" s="31"/>
      <c r="M2996" s="169"/>
      <c r="N2996" s="148"/>
      <c r="O2996" s="106"/>
      <c r="P2996" s="43"/>
      <c r="Q2996" s="31"/>
      <c r="R2996" s="84"/>
      <c r="S2996" s="31"/>
      <c r="T2996" s="31"/>
      <c r="U2996" s="169"/>
      <c r="V2996" s="150"/>
      <c r="W2996" s="141" t="str" cm="1">
        <f t="array" ref="W2996">IF(SUM(LEN(B2996:V2996))=0,"",IF(OR(OR(ISBLANK(F2996),SUM(LEN(C2996),LEN(D2996))=0),AND(NOT(E2996="Unknown"),ISBLANK(J2996)),AND(NOT(O2996="Unknown"),ISBLANK(R2996))),"Missing Information", INDEX(Table15[Entire Service Line Classification], MATCH(SUMIFS(Table15[Unique ID],Table15[System-Owned Portion],E2996,Table15[If Material Anything Other than "Lead" in Column E,Was Material Ever Previously Lead?],G2996,Table15[Customer-Owned Portion],O2996),Table15[Unique ID],0),0)))</f>
        <v/>
      </c>
      <c r="X2996"/>
    </row>
    <row r="2997" spans="2:24" x14ac:dyDescent="0.25">
      <c r="B2997" s="146"/>
      <c r="C2997" s="31"/>
      <c r="D2997" s="31"/>
      <c r="E2997" s="44"/>
      <c r="F2997" s="43"/>
      <c r="G2997" s="84"/>
      <c r="H2997" s="31"/>
      <c r="I2997" s="31"/>
      <c r="J2997" s="84"/>
      <c r="K2997" s="31"/>
      <c r="L2997" s="31"/>
      <c r="M2997" s="169"/>
      <c r="N2997" s="148"/>
      <c r="O2997" s="106"/>
      <c r="P2997" s="43"/>
      <c r="Q2997" s="31"/>
      <c r="R2997" s="84"/>
      <c r="S2997" s="31"/>
      <c r="T2997" s="31"/>
      <c r="U2997" s="169"/>
      <c r="V2997" s="150"/>
      <c r="W2997" s="141" t="str" cm="1">
        <f t="array" ref="W2997">IF(SUM(LEN(B2997:V2997))=0,"",IF(OR(OR(ISBLANK(F2997),SUM(LEN(C2997),LEN(D2997))=0),AND(NOT(E2997="Unknown"),ISBLANK(J2997)),AND(NOT(O2997="Unknown"),ISBLANK(R2997))),"Missing Information", INDEX(Table15[Entire Service Line Classification], MATCH(SUMIFS(Table15[Unique ID],Table15[System-Owned Portion],E2997,Table15[If Material Anything Other than "Lead" in Column E,Was Material Ever Previously Lead?],G2997,Table15[Customer-Owned Portion],O2997),Table15[Unique ID],0),0)))</f>
        <v/>
      </c>
      <c r="X2997"/>
    </row>
    <row r="2998" spans="2:24" x14ac:dyDescent="0.25">
      <c r="B2998" s="146"/>
      <c r="C2998" s="31"/>
      <c r="D2998" s="31"/>
      <c r="E2998" s="44"/>
      <c r="F2998" s="43"/>
      <c r="G2998" s="84"/>
      <c r="H2998" s="31"/>
      <c r="I2998" s="31"/>
      <c r="J2998" s="84"/>
      <c r="K2998" s="31"/>
      <c r="L2998" s="31"/>
      <c r="M2998" s="169"/>
      <c r="N2998" s="148"/>
      <c r="O2998" s="106"/>
      <c r="P2998" s="43"/>
      <c r="Q2998" s="31"/>
      <c r="R2998" s="84"/>
      <c r="S2998" s="31"/>
      <c r="T2998" s="31"/>
      <c r="U2998" s="169"/>
      <c r="V2998" s="150"/>
      <c r="W2998" s="141" t="str" cm="1">
        <f t="array" ref="W2998">IF(SUM(LEN(B2998:V2998))=0,"",IF(OR(OR(ISBLANK(F2998),SUM(LEN(C2998),LEN(D2998))=0),AND(NOT(E2998="Unknown"),ISBLANK(J2998)),AND(NOT(O2998="Unknown"),ISBLANK(R2998))),"Missing Information", INDEX(Table15[Entire Service Line Classification], MATCH(SUMIFS(Table15[Unique ID],Table15[System-Owned Portion],E2998,Table15[If Material Anything Other than "Lead" in Column E,Was Material Ever Previously Lead?],G2998,Table15[Customer-Owned Portion],O2998),Table15[Unique ID],0),0)))</f>
        <v/>
      </c>
      <c r="X2998"/>
    </row>
    <row r="2999" spans="2:24" x14ac:dyDescent="0.25">
      <c r="B2999" s="146"/>
      <c r="C2999" s="31"/>
      <c r="D2999" s="31"/>
      <c r="E2999" s="44"/>
      <c r="F2999" s="43"/>
      <c r="G2999" s="84"/>
      <c r="H2999" s="31"/>
      <c r="I2999" s="31"/>
      <c r="J2999" s="84"/>
      <c r="K2999" s="31"/>
      <c r="L2999" s="31"/>
      <c r="M2999" s="169"/>
      <c r="N2999" s="148"/>
      <c r="O2999" s="106"/>
      <c r="P2999" s="43"/>
      <c r="Q2999" s="31"/>
      <c r="R2999" s="84"/>
      <c r="S2999" s="31"/>
      <c r="T2999" s="31"/>
      <c r="U2999" s="169"/>
      <c r="V2999" s="150"/>
      <c r="W2999" s="141" t="str" cm="1">
        <f t="array" ref="W2999">IF(SUM(LEN(B2999:V2999))=0,"",IF(OR(OR(ISBLANK(F2999),SUM(LEN(C2999),LEN(D2999))=0),AND(NOT(E2999="Unknown"),ISBLANK(J2999)),AND(NOT(O2999="Unknown"),ISBLANK(R2999))),"Missing Information", INDEX(Table15[Entire Service Line Classification], MATCH(SUMIFS(Table15[Unique ID],Table15[System-Owned Portion],E2999,Table15[If Material Anything Other than "Lead" in Column E,Was Material Ever Previously Lead?],G2999,Table15[Customer-Owned Portion],O2999),Table15[Unique ID],0),0)))</f>
        <v/>
      </c>
      <c r="X2999"/>
    </row>
    <row r="3000" spans="2:24" x14ac:dyDescent="0.25">
      <c r="B3000" s="146"/>
      <c r="C3000" s="31"/>
      <c r="D3000" s="31"/>
      <c r="E3000" s="44"/>
      <c r="F3000" s="43"/>
      <c r="G3000" s="84"/>
      <c r="H3000" s="31"/>
      <c r="I3000" s="31"/>
      <c r="J3000" s="84"/>
      <c r="K3000" s="31"/>
      <c r="L3000" s="31"/>
      <c r="M3000" s="169"/>
      <c r="N3000" s="148"/>
      <c r="O3000" s="106"/>
      <c r="P3000" s="43"/>
      <c r="Q3000" s="31"/>
      <c r="R3000" s="84"/>
      <c r="S3000" s="31"/>
      <c r="T3000" s="31"/>
      <c r="U3000" s="169"/>
      <c r="V3000" s="150"/>
      <c r="W3000" s="141" t="str" cm="1">
        <f t="array" ref="W3000">IF(SUM(LEN(B3000:V3000))=0,"",IF(OR(OR(ISBLANK(F3000),SUM(LEN(C3000),LEN(D3000))=0),AND(NOT(E3000="Unknown"),ISBLANK(J3000)),AND(NOT(O3000="Unknown"),ISBLANK(R3000))),"Missing Information", INDEX(Table15[Entire Service Line Classification], MATCH(SUMIFS(Table15[Unique ID],Table15[System-Owned Portion],E3000,Table15[If Material Anything Other than "Lead" in Column E,Was Material Ever Previously Lead?],G3000,Table15[Customer-Owned Portion],O3000),Table15[Unique ID],0),0)))</f>
        <v/>
      </c>
      <c r="X3000"/>
    </row>
    <row r="3001" spans="2:24" x14ac:dyDescent="0.25">
      <c r="B3001" s="146"/>
      <c r="C3001" s="31"/>
      <c r="D3001" s="31"/>
      <c r="E3001" s="44"/>
      <c r="F3001" s="43"/>
      <c r="G3001" s="84"/>
      <c r="H3001" s="31"/>
      <c r="I3001" s="31"/>
      <c r="J3001" s="84"/>
      <c r="K3001" s="31"/>
      <c r="L3001" s="31"/>
      <c r="M3001" s="169"/>
      <c r="N3001" s="148"/>
      <c r="O3001" s="106"/>
      <c r="P3001" s="43"/>
      <c r="Q3001" s="31"/>
      <c r="R3001" s="84"/>
      <c r="S3001" s="31"/>
      <c r="T3001" s="31"/>
      <c r="U3001" s="169"/>
      <c r="V3001" s="150"/>
      <c r="W3001" s="141" t="str" cm="1">
        <f t="array" ref="W3001">IF(SUM(LEN(B3001:V3001))=0,"",IF(OR(OR(ISBLANK(F3001),SUM(LEN(C3001),LEN(D3001))=0),AND(NOT(E3001="Unknown"),ISBLANK(J3001)),AND(NOT(O3001="Unknown"),ISBLANK(R3001))),"Missing Information", INDEX(Table15[Entire Service Line Classification], MATCH(SUMIFS(Table15[Unique ID],Table15[System-Owned Portion],E3001,Table15[If Material Anything Other than "Lead" in Column E,Was Material Ever Previously Lead?],G3001,Table15[Customer-Owned Portion],O3001),Table15[Unique ID],0),0)))</f>
        <v/>
      </c>
      <c r="X3001"/>
    </row>
    <row r="3002" spans="2:24" x14ac:dyDescent="0.25">
      <c r="B3002" s="146"/>
      <c r="C3002" s="31"/>
      <c r="D3002" s="31"/>
      <c r="E3002" s="44"/>
      <c r="F3002" s="43"/>
      <c r="G3002" s="84"/>
      <c r="H3002" s="31"/>
      <c r="I3002" s="31"/>
      <c r="J3002" s="84"/>
      <c r="K3002" s="31"/>
      <c r="L3002" s="31"/>
      <c r="M3002" s="169"/>
      <c r="N3002" s="148"/>
      <c r="O3002" s="106"/>
      <c r="P3002" s="43"/>
      <c r="Q3002" s="31"/>
      <c r="R3002" s="84"/>
      <c r="S3002" s="31"/>
      <c r="T3002" s="31"/>
      <c r="U3002" s="169"/>
      <c r="V3002" s="150"/>
      <c r="W3002" s="141" t="str" cm="1">
        <f t="array" ref="W3002">IF(SUM(LEN(B3002:V3002))=0,"",IF(OR(OR(ISBLANK(F3002),SUM(LEN(C3002),LEN(D3002))=0),AND(NOT(E3002="Unknown"),ISBLANK(J3002)),AND(NOT(O3002="Unknown"),ISBLANK(R3002))),"Missing Information", INDEX(Table15[Entire Service Line Classification], MATCH(SUMIFS(Table15[Unique ID],Table15[System-Owned Portion],E3002,Table15[If Material Anything Other than "Lead" in Column E,Was Material Ever Previously Lead?],G3002,Table15[Customer-Owned Portion],O3002),Table15[Unique ID],0),0)))</f>
        <v/>
      </c>
      <c r="X3002"/>
    </row>
    <row r="3003" spans="2:24" x14ac:dyDescent="0.25">
      <c r="B3003" s="146"/>
      <c r="C3003" s="31"/>
      <c r="D3003" s="31"/>
      <c r="E3003" s="44"/>
      <c r="F3003" s="43"/>
      <c r="G3003" s="84"/>
      <c r="H3003" s="31"/>
      <c r="I3003" s="31"/>
      <c r="J3003" s="84"/>
      <c r="K3003" s="31"/>
      <c r="L3003" s="31"/>
      <c r="M3003" s="169"/>
      <c r="N3003" s="148"/>
      <c r="O3003" s="106"/>
      <c r="P3003" s="43"/>
      <c r="Q3003" s="31"/>
      <c r="R3003" s="84"/>
      <c r="S3003" s="31"/>
      <c r="T3003" s="31"/>
      <c r="U3003" s="169"/>
      <c r="V3003" s="150"/>
      <c r="W3003" s="141" t="str" cm="1">
        <f t="array" ref="W3003">IF(SUM(LEN(B3003:V3003))=0,"",IF(OR(OR(ISBLANK(F3003),SUM(LEN(C3003),LEN(D3003))=0),AND(NOT(E3003="Unknown"),ISBLANK(J3003)),AND(NOT(O3003="Unknown"),ISBLANK(R3003))),"Missing Information", INDEX(Table15[Entire Service Line Classification], MATCH(SUMIFS(Table15[Unique ID],Table15[System-Owned Portion],E3003,Table15[If Material Anything Other than "Lead" in Column E,Was Material Ever Previously Lead?],G3003,Table15[Customer-Owned Portion],O3003),Table15[Unique ID],0),0)))</f>
        <v/>
      </c>
      <c r="X3003"/>
    </row>
    <row r="3004" spans="2:24" x14ac:dyDescent="0.25">
      <c r="B3004" s="146"/>
      <c r="C3004" s="31"/>
      <c r="D3004" s="31"/>
      <c r="E3004" s="44"/>
      <c r="F3004" s="43"/>
      <c r="G3004" s="84"/>
      <c r="H3004" s="31"/>
      <c r="I3004" s="31"/>
      <c r="J3004" s="84"/>
      <c r="K3004" s="31"/>
      <c r="L3004" s="31"/>
      <c r="M3004" s="169"/>
      <c r="N3004" s="148"/>
      <c r="O3004" s="106"/>
      <c r="P3004" s="43"/>
      <c r="Q3004" s="31"/>
      <c r="R3004" s="84"/>
      <c r="S3004" s="31"/>
      <c r="T3004" s="31"/>
      <c r="U3004" s="169"/>
      <c r="V3004" s="150"/>
      <c r="W3004" s="141" t="str" cm="1">
        <f t="array" ref="W3004">IF(SUM(LEN(B3004:V3004))=0,"",IF(OR(OR(ISBLANK(F3004),SUM(LEN(C3004),LEN(D3004))=0),AND(NOT(E3004="Unknown"),ISBLANK(J3004)),AND(NOT(O3004="Unknown"),ISBLANK(R3004))),"Missing Information", INDEX(Table15[Entire Service Line Classification], MATCH(SUMIFS(Table15[Unique ID],Table15[System-Owned Portion],E3004,Table15[If Material Anything Other than "Lead" in Column E,Was Material Ever Previously Lead?],G3004,Table15[Customer-Owned Portion],O3004),Table15[Unique ID],0),0)))</f>
        <v/>
      </c>
      <c r="X3004"/>
    </row>
    <row r="3005" spans="2:24" x14ac:dyDescent="0.25">
      <c r="B3005" s="146"/>
      <c r="C3005" s="31"/>
      <c r="D3005" s="31"/>
      <c r="E3005" s="44"/>
      <c r="F3005" s="43"/>
      <c r="G3005" s="84"/>
      <c r="H3005" s="31"/>
      <c r="I3005" s="31"/>
      <c r="J3005" s="84"/>
      <c r="K3005" s="31"/>
      <c r="L3005" s="31"/>
      <c r="M3005" s="169"/>
      <c r="N3005" s="148"/>
      <c r="O3005" s="106"/>
      <c r="P3005" s="43"/>
      <c r="Q3005" s="31"/>
      <c r="R3005" s="84"/>
      <c r="S3005" s="31"/>
      <c r="T3005" s="31"/>
      <c r="U3005" s="169"/>
      <c r="V3005" s="150"/>
      <c r="W3005" s="141" t="str" cm="1">
        <f t="array" ref="W3005">IF(SUM(LEN(B3005:V3005))=0,"",IF(OR(OR(ISBLANK(F3005),SUM(LEN(C3005),LEN(D3005))=0),AND(NOT(E3005="Unknown"),ISBLANK(J3005)),AND(NOT(O3005="Unknown"),ISBLANK(R3005))),"Missing Information", INDEX(Table15[Entire Service Line Classification], MATCH(SUMIFS(Table15[Unique ID],Table15[System-Owned Portion],E3005,Table15[If Material Anything Other than "Lead" in Column E,Was Material Ever Previously Lead?],G3005,Table15[Customer-Owned Portion],O3005),Table15[Unique ID],0),0)))</f>
        <v/>
      </c>
      <c r="X3005"/>
    </row>
    <row r="3006" spans="2:24" x14ac:dyDescent="0.25">
      <c r="B3006" s="146"/>
      <c r="C3006" s="31"/>
      <c r="D3006" s="31"/>
      <c r="E3006" s="44"/>
      <c r="F3006" s="43"/>
      <c r="G3006" s="84"/>
      <c r="H3006" s="31"/>
      <c r="I3006" s="31"/>
      <c r="J3006" s="84"/>
      <c r="K3006" s="31"/>
      <c r="L3006" s="31"/>
      <c r="M3006" s="169"/>
      <c r="N3006" s="148"/>
      <c r="O3006" s="106"/>
      <c r="P3006" s="43"/>
      <c r="Q3006" s="31"/>
      <c r="R3006" s="84"/>
      <c r="S3006" s="31"/>
      <c r="T3006" s="31"/>
      <c r="U3006" s="169"/>
      <c r="V3006" s="150"/>
      <c r="W3006" s="141" t="str" cm="1">
        <f t="array" ref="W3006">IF(SUM(LEN(B3006:V3006))=0,"",IF(OR(OR(ISBLANK(F3006),SUM(LEN(C3006),LEN(D3006))=0),AND(NOT(E3006="Unknown"),ISBLANK(J3006)),AND(NOT(O3006="Unknown"),ISBLANK(R3006))),"Missing Information", INDEX(Table15[Entire Service Line Classification], MATCH(SUMIFS(Table15[Unique ID],Table15[System-Owned Portion],E3006,Table15[If Material Anything Other than "Lead" in Column E,Was Material Ever Previously Lead?],G3006,Table15[Customer-Owned Portion],O3006),Table15[Unique ID],0),0)))</f>
        <v/>
      </c>
      <c r="X3006"/>
    </row>
    <row r="3007" spans="2:24" x14ac:dyDescent="0.25">
      <c r="B3007" s="146"/>
      <c r="C3007" s="31"/>
      <c r="D3007" s="31"/>
      <c r="E3007" s="44"/>
      <c r="F3007" s="43"/>
      <c r="G3007" s="84"/>
      <c r="H3007" s="31"/>
      <c r="I3007" s="31"/>
      <c r="J3007" s="84"/>
      <c r="K3007" s="31"/>
      <c r="L3007" s="31"/>
      <c r="M3007" s="169"/>
      <c r="N3007" s="148"/>
      <c r="O3007" s="106"/>
      <c r="P3007" s="43"/>
      <c r="Q3007" s="31"/>
      <c r="R3007" s="84"/>
      <c r="S3007" s="31"/>
      <c r="T3007" s="31"/>
      <c r="U3007" s="169"/>
      <c r="V3007" s="150"/>
      <c r="W3007" s="141" t="str" cm="1">
        <f t="array" ref="W3007">IF(SUM(LEN(B3007:V3007))=0,"",IF(OR(OR(ISBLANK(F3007),SUM(LEN(C3007),LEN(D3007))=0),AND(NOT(E3007="Unknown"),ISBLANK(J3007)),AND(NOT(O3007="Unknown"),ISBLANK(R3007))),"Missing Information", INDEX(Table15[Entire Service Line Classification], MATCH(SUMIFS(Table15[Unique ID],Table15[System-Owned Portion],E3007,Table15[If Material Anything Other than "Lead" in Column E,Was Material Ever Previously Lead?],G3007,Table15[Customer-Owned Portion],O3007),Table15[Unique ID],0),0)))</f>
        <v/>
      </c>
      <c r="X3007"/>
    </row>
    <row r="3008" spans="2:24" x14ac:dyDescent="0.25">
      <c r="B3008" s="146"/>
      <c r="C3008" s="31"/>
      <c r="D3008" s="31"/>
      <c r="E3008" s="44"/>
      <c r="F3008" s="43"/>
      <c r="G3008" s="84"/>
      <c r="H3008" s="31"/>
      <c r="I3008" s="31"/>
      <c r="J3008" s="84"/>
      <c r="K3008" s="31"/>
      <c r="L3008" s="31"/>
      <c r="M3008" s="169"/>
      <c r="N3008" s="148"/>
      <c r="O3008" s="106"/>
      <c r="P3008" s="43"/>
      <c r="Q3008" s="31"/>
      <c r="R3008" s="84"/>
      <c r="S3008" s="31"/>
      <c r="T3008" s="31"/>
      <c r="U3008" s="169"/>
      <c r="V3008" s="150"/>
      <c r="W3008" s="141" t="str" cm="1">
        <f t="array" ref="W3008">IF(SUM(LEN(B3008:V3008))=0,"",IF(OR(OR(ISBLANK(F3008),SUM(LEN(C3008),LEN(D3008))=0),AND(NOT(E3008="Unknown"),ISBLANK(J3008)),AND(NOT(O3008="Unknown"),ISBLANK(R3008))),"Missing Information", INDEX(Table15[Entire Service Line Classification], MATCH(SUMIFS(Table15[Unique ID],Table15[System-Owned Portion],E3008,Table15[If Material Anything Other than "Lead" in Column E,Was Material Ever Previously Lead?],G3008,Table15[Customer-Owned Portion],O3008),Table15[Unique ID],0),0)))</f>
        <v/>
      </c>
      <c r="X3008"/>
    </row>
    <row r="3009" spans="2:24" x14ac:dyDescent="0.25">
      <c r="B3009" s="146"/>
      <c r="C3009" s="31"/>
      <c r="D3009" s="31"/>
      <c r="E3009" s="44"/>
      <c r="F3009" s="43"/>
      <c r="G3009" s="84"/>
      <c r="H3009" s="31"/>
      <c r="I3009" s="31"/>
      <c r="J3009" s="84"/>
      <c r="K3009" s="31"/>
      <c r="L3009" s="31"/>
      <c r="M3009" s="169"/>
      <c r="N3009" s="148"/>
      <c r="O3009" s="106"/>
      <c r="P3009" s="43"/>
      <c r="Q3009" s="31"/>
      <c r="R3009" s="84"/>
      <c r="S3009" s="31"/>
      <c r="T3009" s="31"/>
      <c r="U3009" s="169"/>
      <c r="V3009" s="150"/>
      <c r="W3009" s="141" t="str" cm="1">
        <f t="array" ref="W3009">IF(SUM(LEN(B3009:V3009))=0,"",IF(OR(OR(ISBLANK(F3009),SUM(LEN(C3009),LEN(D3009))=0),AND(NOT(E3009="Unknown"),ISBLANK(J3009)),AND(NOT(O3009="Unknown"),ISBLANK(R3009))),"Missing Information", INDEX(Table15[Entire Service Line Classification], MATCH(SUMIFS(Table15[Unique ID],Table15[System-Owned Portion],E3009,Table15[If Material Anything Other than "Lead" in Column E,Was Material Ever Previously Lead?],G3009,Table15[Customer-Owned Portion],O3009),Table15[Unique ID],0),0)))</f>
        <v/>
      </c>
      <c r="X3009"/>
    </row>
    <row r="3010" spans="2:24" x14ac:dyDescent="0.25">
      <c r="B3010" s="146"/>
      <c r="C3010" s="31"/>
      <c r="D3010" s="31"/>
      <c r="E3010" s="44"/>
      <c r="F3010" s="43"/>
      <c r="G3010" s="84"/>
      <c r="H3010" s="31"/>
      <c r="I3010" s="31"/>
      <c r="J3010" s="84"/>
      <c r="K3010" s="31"/>
      <c r="L3010" s="31"/>
      <c r="M3010" s="169"/>
      <c r="N3010" s="148"/>
      <c r="O3010" s="106"/>
      <c r="P3010" s="43"/>
      <c r="Q3010" s="31"/>
      <c r="R3010" s="84"/>
      <c r="S3010" s="31"/>
      <c r="T3010" s="31"/>
      <c r="U3010" s="169"/>
      <c r="V3010" s="150"/>
      <c r="W3010" s="141" t="str" cm="1">
        <f t="array" ref="W3010">IF(SUM(LEN(B3010:V3010))=0,"",IF(OR(OR(ISBLANK(F3010),SUM(LEN(C3010),LEN(D3010))=0),AND(NOT(E3010="Unknown"),ISBLANK(J3010)),AND(NOT(O3010="Unknown"),ISBLANK(R3010))),"Missing Information", INDEX(Table15[Entire Service Line Classification], MATCH(SUMIFS(Table15[Unique ID],Table15[System-Owned Portion],E3010,Table15[If Material Anything Other than "Lead" in Column E,Was Material Ever Previously Lead?],G3010,Table15[Customer-Owned Portion],O3010),Table15[Unique ID],0),0)))</f>
        <v/>
      </c>
      <c r="X3010"/>
    </row>
    <row r="3011" spans="2:24" x14ac:dyDescent="0.25">
      <c r="B3011" s="146"/>
      <c r="C3011" s="31"/>
      <c r="D3011" s="31"/>
      <c r="E3011" s="44"/>
      <c r="F3011" s="43"/>
      <c r="G3011" s="84"/>
      <c r="H3011" s="31"/>
      <c r="I3011" s="31"/>
      <c r="J3011" s="84"/>
      <c r="K3011" s="31"/>
      <c r="L3011" s="31"/>
      <c r="M3011" s="169"/>
      <c r="N3011" s="148"/>
      <c r="O3011" s="106"/>
      <c r="P3011" s="43"/>
      <c r="Q3011" s="31"/>
      <c r="R3011" s="84"/>
      <c r="S3011" s="31"/>
      <c r="T3011" s="31"/>
      <c r="U3011" s="169"/>
      <c r="V3011" s="150"/>
      <c r="W3011" s="141" t="str" cm="1">
        <f t="array" ref="W3011">IF(SUM(LEN(B3011:V3011))=0,"",IF(OR(OR(ISBLANK(F3011),SUM(LEN(C3011),LEN(D3011))=0),AND(NOT(E3011="Unknown"),ISBLANK(J3011)),AND(NOT(O3011="Unknown"),ISBLANK(R3011))),"Missing Information", INDEX(Table15[Entire Service Line Classification], MATCH(SUMIFS(Table15[Unique ID],Table15[System-Owned Portion],E3011,Table15[If Material Anything Other than "Lead" in Column E,Was Material Ever Previously Lead?],G3011,Table15[Customer-Owned Portion],O3011),Table15[Unique ID],0),0)))</f>
        <v/>
      </c>
      <c r="X3011"/>
    </row>
    <row r="3012" spans="2:24" x14ac:dyDescent="0.25">
      <c r="B3012" s="146"/>
      <c r="C3012" s="31"/>
      <c r="D3012" s="31"/>
      <c r="E3012" s="44"/>
      <c r="F3012" s="43"/>
      <c r="G3012" s="84"/>
      <c r="H3012" s="31"/>
      <c r="I3012" s="31"/>
      <c r="J3012" s="84"/>
      <c r="K3012" s="31"/>
      <c r="L3012" s="31"/>
      <c r="M3012" s="169"/>
      <c r="N3012" s="148"/>
      <c r="O3012" s="106"/>
      <c r="P3012" s="43"/>
      <c r="Q3012" s="31"/>
      <c r="R3012" s="84"/>
      <c r="S3012" s="31"/>
      <c r="T3012" s="31"/>
      <c r="U3012" s="169"/>
      <c r="V3012" s="150"/>
      <c r="W3012" s="141" t="str" cm="1">
        <f t="array" ref="W3012">IF(SUM(LEN(B3012:V3012))=0,"",IF(OR(OR(ISBLANK(F3012),SUM(LEN(C3012),LEN(D3012))=0),AND(NOT(E3012="Unknown"),ISBLANK(J3012)),AND(NOT(O3012="Unknown"),ISBLANK(R3012))),"Missing Information", INDEX(Table15[Entire Service Line Classification], MATCH(SUMIFS(Table15[Unique ID],Table15[System-Owned Portion],E3012,Table15[If Material Anything Other than "Lead" in Column E,Was Material Ever Previously Lead?],G3012,Table15[Customer-Owned Portion],O3012),Table15[Unique ID],0),0)))</f>
        <v/>
      </c>
      <c r="X3012"/>
    </row>
    <row r="3013" spans="2:24" x14ac:dyDescent="0.25">
      <c r="B3013" s="146"/>
      <c r="C3013" s="31"/>
      <c r="D3013" s="31"/>
      <c r="E3013" s="44"/>
      <c r="F3013" s="43"/>
      <c r="G3013" s="84"/>
      <c r="H3013" s="31"/>
      <c r="I3013" s="31"/>
      <c r="J3013" s="84"/>
      <c r="K3013" s="31"/>
      <c r="L3013" s="31"/>
      <c r="M3013" s="169"/>
      <c r="N3013" s="148"/>
      <c r="O3013" s="106"/>
      <c r="P3013" s="43"/>
      <c r="Q3013" s="31"/>
      <c r="R3013" s="84"/>
      <c r="S3013" s="31"/>
      <c r="T3013" s="31"/>
      <c r="U3013" s="169"/>
      <c r="V3013" s="150"/>
      <c r="W3013" s="141" t="str" cm="1">
        <f t="array" ref="W3013">IF(SUM(LEN(B3013:V3013))=0,"",IF(OR(OR(ISBLANK(F3013),SUM(LEN(C3013),LEN(D3013))=0),AND(NOT(E3013="Unknown"),ISBLANK(J3013)),AND(NOT(O3013="Unknown"),ISBLANK(R3013))),"Missing Information", INDEX(Table15[Entire Service Line Classification], MATCH(SUMIFS(Table15[Unique ID],Table15[System-Owned Portion],E3013,Table15[If Material Anything Other than "Lead" in Column E,Was Material Ever Previously Lead?],G3013,Table15[Customer-Owned Portion],O3013),Table15[Unique ID],0),0)))</f>
        <v/>
      </c>
      <c r="X3013"/>
    </row>
    <row r="3014" spans="2:24" x14ac:dyDescent="0.25">
      <c r="B3014" s="146"/>
      <c r="C3014" s="31"/>
      <c r="D3014" s="31"/>
      <c r="E3014" s="44"/>
      <c r="F3014" s="43"/>
      <c r="G3014" s="84"/>
      <c r="H3014" s="31"/>
      <c r="I3014" s="31"/>
      <c r="J3014" s="84"/>
      <c r="K3014" s="31"/>
      <c r="L3014" s="31"/>
      <c r="M3014" s="169"/>
      <c r="N3014" s="148"/>
      <c r="O3014" s="106"/>
      <c r="P3014" s="43"/>
      <c r="Q3014" s="31"/>
      <c r="R3014" s="84"/>
      <c r="S3014" s="31"/>
      <c r="T3014" s="31"/>
      <c r="U3014" s="169"/>
      <c r="V3014" s="150"/>
      <c r="W3014" s="141" t="str" cm="1">
        <f t="array" ref="W3014">IF(SUM(LEN(B3014:V3014))=0,"",IF(OR(OR(ISBLANK(F3014),SUM(LEN(C3014),LEN(D3014))=0),AND(NOT(E3014="Unknown"),ISBLANK(J3014)),AND(NOT(O3014="Unknown"),ISBLANK(R3014))),"Missing Information", INDEX(Table15[Entire Service Line Classification], MATCH(SUMIFS(Table15[Unique ID],Table15[System-Owned Portion],E3014,Table15[If Material Anything Other than "Lead" in Column E,Was Material Ever Previously Lead?],G3014,Table15[Customer-Owned Portion],O3014),Table15[Unique ID],0),0)))</f>
        <v/>
      </c>
      <c r="X3014"/>
    </row>
    <row r="3015" spans="2:24" x14ac:dyDescent="0.25">
      <c r="B3015" s="146"/>
      <c r="C3015" s="31"/>
      <c r="D3015" s="31"/>
      <c r="E3015" s="44"/>
      <c r="F3015" s="43"/>
      <c r="G3015" s="84"/>
      <c r="H3015" s="31"/>
      <c r="I3015" s="31"/>
      <c r="J3015" s="84"/>
      <c r="K3015" s="31"/>
      <c r="L3015" s="31"/>
      <c r="M3015" s="169"/>
      <c r="N3015" s="148"/>
      <c r="O3015" s="106"/>
      <c r="P3015" s="43"/>
      <c r="Q3015" s="31"/>
      <c r="R3015" s="84"/>
      <c r="S3015" s="31"/>
      <c r="T3015" s="31"/>
      <c r="U3015" s="169"/>
      <c r="V3015" s="150"/>
      <c r="W3015" s="141" t="str" cm="1">
        <f t="array" ref="W3015">IF(SUM(LEN(B3015:V3015))=0,"",IF(OR(OR(ISBLANK(F3015),SUM(LEN(C3015),LEN(D3015))=0),AND(NOT(E3015="Unknown"),ISBLANK(J3015)),AND(NOT(O3015="Unknown"),ISBLANK(R3015))),"Missing Information", INDEX(Table15[Entire Service Line Classification], MATCH(SUMIFS(Table15[Unique ID],Table15[System-Owned Portion],E3015,Table15[If Material Anything Other than "Lead" in Column E,Was Material Ever Previously Lead?],G3015,Table15[Customer-Owned Portion],O3015),Table15[Unique ID],0),0)))</f>
        <v/>
      </c>
      <c r="X3015"/>
    </row>
    <row r="3016" spans="2:24" x14ac:dyDescent="0.25">
      <c r="B3016" s="146"/>
      <c r="C3016" s="31"/>
      <c r="D3016" s="31"/>
      <c r="E3016" s="44"/>
      <c r="F3016" s="43"/>
      <c r="G3016" s="84"/>
      <c r="H3016" s="31"/>
      <c r="I3016" s="31"/>
      <c r="J3016" s="84"/>
      <c r="K3016" s="31"/>
      <c r="L3016" s="31"/>
      <c r="M3016" s="169"/>
      <c r="N3016" s="148"/>
      <c r="O3016" s="106"/>
      <c r="P3016" s="43"/>
      <c r="Q3016" s="31"/>
      <c r="R3016" s="84"/>
      <c r="S3016" s="31"/>
      <c r="T3016" s="31"/>
      <c r="U3016" s="169"/>
      <c r="V3016" s="150"/>
      <c r="W3016" s="141" t="str" cm="1">
        <f t="array" ref="W3016">IF(SUM(LEN(B3016:V3016))=0,"",IF(OR(OR(ISBLANK(F3016),SUM(LEN(C3016),LEN(D3016))=0),AND(NOT(E3016="Unknown"),ISBLANK(J3016)),AND(NOT(O3016="Unknown"),ISBLANK(R3016))),"Missing Information", INDEX(Table15[Entire Service Line Classification], MATCH(SUMIFS(Table15[Unique ID],Table15[System-Owned Portion],E3016,Table15[If Material Anything Other than "Lead" in Column E,Was Material Ever Previously Lead?],G3016,Table15[Customer-Owned Portion],O3016),Table15[Unique ID],0),0)))</f>
        <v/>
      </c>
      <c r="X3016"/>
    </row>
    <row r="3017" spans="2:24" x14ac:dyDescent="0.25">
      <c r="B3017" s="146"/>
      <c r="C3017" s="31"/>
      <c r="D3017" s="31"/>
      <c r="E3017" s="44"/>
      <c r="F3017" s="43"/>
      <c r="G3017" s="84"/>
      <c r="H3017" s="31"/>
      <c r="I3017" s="31"/>
      <c r="J3017" s="84"/>
      <c r="K3017" s="31"/>
      <c r="L3017" s="31"/>
      <c r="M3017" s="169"/>
      <c r="N3017" s="148"/>
      <c r="O3017" s="106"/>
      <c r="P3017" s="43"/>
      <c r="Q3017" s="31"/>
      <c r="R3017" s="84"/>
      <c r="S3017" s="31"/>
      <c r="T3017" s="31"/>
      <c r="U3017" s="169"/>
      <c r="V3017" s="150"/>
      <c r="W3017" s="141" t="str" cm="1">
        <f t="array" ref="W3017">IF(SUM(LEN(B3017:V3017))=0,"",IF(OR(OR(ISBLANK(F3017),SUM(LEN(C3017),LEN(D3017))=0),AND(NOT(E3017="Unknown"),ISBLANK(J3017)),AND(NOT(O3017="Unknown"),ISBLANK(R3017))),"Missing Information", INDEX(Table15[Entire Service Line Classification], MATCH(SUMIFS(Table15[Unique ID],Table15[System-Owned Portion],E3017,Table15[If Material Anything Other than "Lead" in Column E,Was Material Ever Previously Lead?],G3017,Table15[Customer-Owned Portion],O3017),Table15[Unique ID],0),0)))</f>
        <v/>
      </c>
      <c r="X3017"/>
    </row>
    <row r="3018" spans="2:24" x14ac:dyDescent="0.25">
      <c r="B3018" s="146"/>
      <c r="C3018" s="31"/>
      <c r="D3018" s="31"/>
      <c r="E3018" s="44"/>
      <c r="F3018" s="43"/>
      <c r="G3018" s="84"/>
      <c r="H3018" s="31"/>
      <c r="I3018" s="31"/>
      <c r="J3018" s="84"/>
      <c r="K3018" s="31"/>
      <c r="L3018" s="31"/>
      <c r="M3018" s="169"/>
      <c r="N3018" s="148"/>
      <c r="O3018" s="106"/>
      <c r="P3018" s="43"/>
      <c r="Q3018" s="31"/>
      <c r="R3018" s="84"/>
      <c r="S3018" s="31"/>
      <c r="T3018" s="31"/>
      <c r="U3018" s="169"/>
      <c r="V3018" s="150"/>
      <c r="W3018" s="141" t="str" cm="1">
        <f t="array" ref="W3018">IF(SUM(LEN(B3018:V3018))=0,"",IF(OR(OR(ISBLANK(F3018),SUM(LEN(C3018),LEN(D3018))=0),AND(NOT(E3018="Unknown"),ISBLANK(J3018)),AND(NOT(O3018="Unknown"),ISBLANK(R3018))),"Missing Information", INDEX(Table15[Entire Service Line Classification], MATCH(SUMIFS(Table15[Unique ID],Table15[System-Owned Portion],E3018,Table15[If Material Anything Other than "Lead" in Column E,Was Material Ever Previously Lead?],G3018,Table15[Customer-Owned Portion],O3018),Table15[Unique ID],0),0)))</f>
        <v/>
      </c>
      <c r="X3018"/>
    </row>
    <row r="3019" spans="2:24" x14ac:dyDescent="0.25">
      <c r="B3019" s="146"/>
      <c r="C3019" s="31"/>
      <c r="D3019" s="31"/>
      <c r="E3019" s="44"/>
      <c r="F3019" s="43"/>
      <c r="G3019" s="84"/>
      <c r="H3019" s="31"/>
      <c r="I3019" s="31"/>
      <c r="J3019" s="84"/>
      <c r="K3019" s="31"/>
      <c r="L3019" s="31"/>
      <c r="M3019" s="169"/>
      <c r="N3019" s="148"/>
      <c r="O3019" s="106"/>
      <c r="P3019" s="43"/>
      <c r="Q3019" s="31"/>
      <c r="R3019" s="84"/>
      <c r="S3019" s="31"/>
      <c r="T3019" s="31"/>
      <c r="U3019" s="169"/>
      <c r="V3019" s="150"/>
      <c r="W3019" s="141" t="str" cm="1">
        <f t="array" ref="W3019">IF(SUM(LEN(B3019:V3019))=0,"",IF(OR(OR(ISBLANK(F3019),SUM(LEN(C3019),LEN(D3019))=0),AND(NOT(E3019="Unknown"),ISBLANK(J3019)),AND(NOT(O3019="Unknown"),ISBLANK(R3019))),"Missing Information", INDEX(Table15[Entire Service Line Classification], MATCH(SUMIFS(Table15[Unique ID],Table15[System-Owned Portion],E3019,Table15[If Material Anything Other than "Lead" in Column E,Was Material Ever Previously Lead?],G3019,Table15[Customer-Owned Portion],O3019),Table15[Unique ID],0),0)))</f>
        <v/>
      </c>
      <c r="X3019"/>
    </row>
    <row r="3020" spans="2:24" x14ac:dyDescent="0.25">
      <c r="B3020" s="146"/>
      <c r="C3020" s="31"/>
      <c r="D3020" s="31"/>
      <c r="E3020" s="44"/>
      <c r="F3020" s="43"/>
      <c r="G3020" s="84"/>
      <c r="H3020" s="31"/>
      <c r="I3020" s="31"/>
      <c r="J3020" s="84"/>
      <c r="K3020" s="31"/>
      <c r="L3020" s="31"/>
      <c r="M3020" s="169"/>
      <c r="N3020" s="148"/>
      <c r="O3020" s="106"/>
      <c r="P3020" s="43"/>
      <c r="Q3020" s="31"/>
      <c r="R3020" s="84"/>
      <c r="S3020" s="31"/>
      <c r="T3020" s="31"/>
      <c r="U3020" s="169"/>
      <c r="V3020" s="150"/>
      <c r="W3020" s="141" t="str" cm="1">
        <f t="array" ref="W3020">IF(SUM(LEN(B3020:V3020))=0,"",IF(OR(OR(ISBLANK(F3020),SUM(LEN(C3020),LEN(D3020))=0),AND(NOT(E3020="Unknown"),ISBLANK(J3020)),AND(NOT(O3020="Unknown"),ISBLANK(R3020))),"Missing Information", INDEX(Table15[Entire Service Line Classification], MATCH(SUMIFS(Table15[Unique ID],Table15[System-Owned Portion],E3020,Table15[If Material Anything Other than "Lead" in Column E,Was Material Ever Previously Lead?],G3020,Table15[Customer-Owned Portion],O3020),Table15[Unique ID],0),0)))</f>
        <v/>
      </c>
      <c r="X3020"/>
    </row>
    <row r="3021" spans="2:24" x14ac:dyDescent="0.25">
      <c r="B3021" s="146"/>
      <c r="C3021" s="31"/>
      <c r="D3021" s="31"/>
      <c r="E3021" s="44"/>
      <c r="F3021" s="43"/>
      <c r="G3021" s="84"/>
      <c r="H3021" s="31"/>
      <c r="I3021" s="31"/>
      <c r="J3021" s="84"/>
      <c r="K3021" s="31"/>
      <c r="L3021" s="31"/>
      <c r="M3021" s="169"/>
      <c r="N3021" s="148"/>
      <c r="O3021" s="106"/>
      <c r="P3021" s="43"/>
      <c r="Q3021" s="31"/>
      <c r="R3021" s="84"/>
      <c r="S3021" s="31"/>
      <c r="T3021" s="31"/>
      <c r="U3021" s="169"/>
      <c r="V3021" s="150"/>
      <c r="W3021" s="141" t="str" cm="1">
        <f t="array" ref="W3021">IF(SUM(LEN(B3021:V3021))=0,"",IF(OR(OR(ISBLANK(F3021),SUM(LEN(C3021),LEN(D3021))=0),AND(NOT(E3021="Unknown"),ISBLANK(J3021)),AND(NOT(O3021="Unknown"),ISBLANK(R3021))),"Missing Information", INDEX(Table15[Entire Service Line Classification], MATCH(SUMIFS(Table15[Unique ID],Table15[System-Owned Portion],E3021,Table15[If Material Anything Other than "Lead" in Column E,Was Material Ever Previously Lead?],G3021,Table15[Customer-Owned Portion],O3021),Table15[Unique ID],0),0)))</f>
        <v/>
      </c>
      <c r="X3021"/>
    </row>
    <row r="3022" spans="2:24" x14ac:dyDescent="0.25">
      <c r="B3022" s="146"/>
      <c r="C3022" s="31"/>
      <c r="D3022" s="31"/>
      <c r="E3022" s="44"/>
      <c r="F3022" s="43"/>
      <c r="G3022" s="84"/>
      <c r="H3022" s="31"/>
      <c r="I3022" s="31"/>
      <c r="J3022" s="84"/>
      <c r="K3022" s="31"/>
      <c r="L3022" s="31"/>
      <c r="M3022" s="169"/>
      <c r="N3022" s="148"/>
      <c r="O3022" s="106"/>
      <c r="P3022" s="43"/>
      <c r="Q3022" s="31"/>
      <c r="R3022" s="84"/>
      <c r="S3022" s="31"/>
      <c r="T3022" s="31"/>
      <c r="U3022" s="169"/>
      <c r="V3022" s="150"/>
      <c r="W3022" s="141" t="str" cm="1">
        <f t="array" ref="W3022">IF(SUM(LEN(B3022:V3022))=0,"",IF(OR(OR(ISBLANK(F3022),SUM(LEN(C3022),LEN(D3022))=0),AND(NOT(E3022="Unknown"),ISBLANK(J3022)),AND(NOT(O3022="Unknown"),ISBLANK(R3022))),"Missing Information", INDEX(Table15[Entire Service Line Classification], MATCH(SUMIFS(Table15[Unique ID],Table15[System-Owned Portion],E3022,Table15[If Material Anything Other than "Lead" in Column E,Was Material Ever Previously Lead?],G3022,Table15[Customer-Owned Portion],O3022),Table15[Unique ID],0),0)))</f>
        <v/>
      </c>
      <c r="X3022"/>
    </row>
    <row r="3023" spans="2:24" x14ac:dyDescent="0.25">
      <c r="B3023" s="146"/>
      <c r="C3023" s="31"/>
      <c r="D3023" s="31"/>
      <c r="E3023" s="44"/>
      <c r="F3023" s="43"/>
      <c r="G3023" s="84"/>
      <c r="H3023" s="31"/>
      <c r="I3023" s="31"/>
      <c r="J3023" s="84"/>
      <c r="K3023" s="31"/>
      <c r="L3023" s="31"/>
      <c r="M3023" s="169"/>
      <c r="N3023" s="148"/>
      <c r="O3023" s="106"/>
      <c r="P3023" s="43"/>
      <c r="Q3023" s="31"/>
      <c r="R3023" s="84"/>
      <c r="S3023" s="31"/>
      <c r="T3023" s="31"/>
      <c r="U3023" s="169"/>
      <c r="V3023" s="150"/>
      <c r="W3023" s="141" t="str" cm="1">
        <f t="array" ref="W3023">IF(SUM(LEN(B3023:V3023))=0,"",IF(OR(OR(ISBLANK(F3023),SUM(LEN(C3023),LEN(D3023))=0),AND(NOT(E3023="Unknown"),ISBLANK(J3023)),AND(NOT(O3023="Unknown"),ISBLANK(R3023))),"Missing Information", INDEX(Table15[Entire Service Line Classification], MATCH(SUMIFS(Table15[Unique ID],Table15[System-Owned Portion],E3023,Table15[If Material Anything Other than "Lead" in Column E,Was Material Ever Previously Lead?],G3023,Table15[Customer-Owned Portion],O3023),Table15[Unique ID],0),0)))</f>
        <v/>
      </c>
      <c r="X3023"/>
    </row>
    <row r="3024" spans="2:24" x14ac:dyDescent="0.25">
      <c r="B3024" s="146"/>
      <c r="C3024" s="31"/>
      <c r="D3024" s="31"/>
      <c r="E3024" s="44"/>
      <c r="F3024" s="43"/>
      <c r="G3024" s="84"/>
      <c r="H3024" s="31"/>
      <c r="I3024" s="31"/>
      <c r="J3024" s="84"/>
      <c r="K3024" s="31"/>
      <c r="L3024" s="31"/>
      <c r="M3024" s="169"/>
      <c r="N3024" s="148"/>
      <c r="O3024" s="106"/>
      <c r="P3024" s="43"/>
      <c r="Q3024" s="31"/>
      <c r="R3024" s="84"/>
      <c r="S3024" s="31"/>
      <c r="T3024" s="31"/>
      <c r="U3024" s="169"/>
      <c r="V3024" s="150"/>
      <c r="W3024" s="141" t="str" cm="1">
        <f t="array" ref="W3024">IF(SUM(LEN(B3024:V3024))=0,"",IF(OR(OR(ISBLANK(F3024),SUM(LEN(C3024),LEN(D3024))=0),AND(NOT(E3024="Unknown"),ISBLANK(J3024)),AND(NOT(O3024="Unknown"),ISBLANK(R3024))),"Missing Information", INDEX(Table15[Entire Service Line Classification], MATCH(SUMIFS(Table15[Unique ID],Table15[System-Owned Portion],E3024,Table15[If Material Anything Other than "Lead" in Column E,Was Material Ever Previously Lead?],G3024,Table15[Customer-Owned Portion],O3024),Table15[Unique ID],0),0)))</f>
        <v/>
      </c>
      <c r="X3024"/>
    </row>
    <row r="3025" spans="2:24" x14ac:dyDescent="0.25">
      <c r="B3025" s="146"/>
      <c r="C3025" s="31"/>
      <c r="D3025" s="31"/>
      <c r="E3025" s="44"/>
      <c r="F3025" s="43"/>
      <c r="G3025" s="84"/>
      <c r="H3025" s="31"/>
      <c r="I3025" s="31"/>
      <c r="J3025" s="84"/>
      <c r="K3025" s="31"/>
      <c r="L3025" s="31"/>
      <c r="M3025" s="169"/>
      <c r="N3025" s="148"/>
      <c r="O3025" s="106"/>
      <c r="P3025" s="43"/>
      <c r="Q3025" s="31"/>
      <c r="R3025" s="84"/>
      <c r="S3025" s="31"/>
      <c r="T3025" s="31"/>
      <c r="U3025" s="169"/>
      <c r="V3025" s="150"/>
      <c r="W3025" s="141" t="str" cm="1">
        <f t="array" ref="W3025">IF(SUM(LEN(B3025:V3025))=0,"",IF(OR(OR(ISBLANK(F3025),SUM(LEN(C3025),LEN(D3025))=0),AND(NOT(E3025="Unknown"),ISBLANK(J3025)),AND(NOT(O3025="Unknown"),ISBLANK(R3025))),"Missing Information", INDEX(Table15[Entire Service Line Classification], MATCH(SUMIFS(Table15[Unique ID],Table15[System-Owned Portion],E3025,Table15[If Material Anything Other than "Lead" in Column E,Was Material Ever Previously Lead?],G3025,Table15[Customer-Owned Portion],O3025),Table15[Unique ID],0),0)))</f>
        <v/>
      </c>
      <c r="X3025"/>
    </row>
    <row r="3026" spans="2:24" x14ac:dyDescent="0.25">
      <c r="B3026" s="146"/>
      <c r="C3026" s="31"/>
      <c r="D3026" s="31"/>
      <c r="E3026" s="44"/>
      <c r="F3026" s="43"/>
      <c r="G3026" s="84"/>
      <c r="H3026" s="31"/>
      <c r="I3026" s="31"/>
      <c r="J3026" s="84"/>
      <c r="K3026" s="31"/>
      <c r="L3026" s="31"/>
      <c r="M3026" s="169"/>
      <c r="N3026" s="148"/>
      <c r="O3026" s="106"/>
      <c r="P3026" s="43"/>
      <c r="Q3026" s="31"/>
      <c r="R3026" s="84"/>
      <c r="S3026" s="31"/>
      <c r="T3026" s="31"/>
      <c r="U3026" s="169"/>
      <c r="V3026" s="150"/>
      <c r="W3026" s="141" t="str" cm="1">
        <f t="array" ref="W3026">IF(SUM(LEN(B3026:V3026))=0,"",IF(OR(OR(ISBLANK(F3026),SUM(LEN(C3026),LEN(D3026))=0),AND(NOT(E3026="Unknown"),ISBLANK(J3026)),AND(NOT(O3026="Unknown"),ISBLANK(R3026))),"Missing Information", INDEX(Table15[Entire Service Line Classification], MATCH(SUMIFS(Table15[Unique ID],Table15[System-Owned Portion],E3026,Table15[If Material Anything Other than "Lead" in Column E,Was Material Ever Previously Lead?],G3026,Table15[Customer-Owned Portion],O3026),Table15[Unique ID],0),0)))</f>
        <v/>
      </c>
      <c r="X3026"/>
    </row>
    <row r="3027" spans="2:24" x14ac:dyDescent="0.25">
      <c r="B3027" s="146"/>
      <c r="C3027" s="31"/>
      <c r="D3027" s="31"/>
      <c r="E3027" s="44"/>
      <c r="F3027" s="43"/>
      <c r="G3027" s="84"/>
      <c r="H3027" s="31"/>
      <c r="I3027" s="31"/>
      <c r="J3027" s="84"/>
      <c r="K3027" s="31"/>
      <c r="L3027" s="31"/>
      <c r="M3027" s="169"/>
      <c r="N3027" s="148"/>
      <c r="O3027" s="106"/>
      <c r="P3027" s="43"/>
      <c r="Q3027" s="31"/>
      <c r="R3027" s="84"/>
      <c r="S3027" s="31"/>
      <c r="T3027" s="31"/>
      <c r="U3027" s="169"/>
      <c r="V3027" s="150"/>
      <c r="W3027" s="141" t="str" cm="1">
        <f t="array" ref="W3027">IF(SUM(LEN(B3027:V3027))=0,"",IF(OR(OR(ISBLANK(F3027),SUM(LEN(C3027),LEN(D3027))=0),AND(NOT(E3027="Unknown"),ISBLANK(J3027)),AND(NOT(O3027="Unknown"),ISBLANK(R3027))),"Missing Information", INDEX(Table15[Entire Service Line Classification], MATCH(SUMIFS(Table15[Unique ID],Table15[System-Owned Portion],E3027,Table15[If Material Anything Other than "Lead" in Column E,Was Material Ever Previously Lead?],G3027,Table15[Customer-Owned Portion],O3027),Table15[Unique ID],0),0)))</f>
        <v/>
      </c>
      <c r="X3027"/>
    </row>
    <row r="3028" spans="2:24" x14ac:dyDescent="0.25">
      <c r="B3028" s="146"/>
      <c r="C3028" s="31"/>
      <c r="D3028" s="31"/>
      <c r="E3028" s="44"/>
      <c r="F3028" s="43"/>
      <c r="G3028" s="84"/>
      <c r="H3028" s="31"/>
      <c r="I3028" s="31"/>
      <c r="J3028" s="84"/>
      <c r="K3028" s="31"/>
      <c r="L3028" s="31"/>
      <c r="M3028" s="169"/>
      <c r="N3028" s="148"/>
      <c r="O3028" s="106"/>
      <c r="P3028" s="43"/>
      <c r="Q3028" s="31"/>
      <c r="R3028" s="84"/>
      <c r="S3028" s="31"/>
      <c r="T3028" s="31"/>
      <c r="U3028" s="169"/>
      <c r="V3028" s="150"/>
      <c r="W3028" s="141" t="str" cm="1">
        <f t="array" ref="W3028">IF(SUM(LEN(B3028:V3028))=0,"",IF(OR(OR(ISBLANK(F3028),SUM(LEN(C3028),LEN(D3028))=0),AND(NOT(E3028="Unknown"),ISBLANK(J3028)),AND(NOT(O3028="Unknown"),ISBLANK(R3028))),"Missing Information", INDEX(Table15[Entire Service Line Classification], MATCH(SUMIFS(Table15[Unique ID],Table15[System-Owned Portion],E3028,Table15[If Material Anything Other than "Lead" in Column E,Was Material Ever Previously Lead?],G3028,Table15[Customer-Owned Portion],O3028),Table15[Unique ID],0),0)))</f>
        <v/>
      </c>
      <c r="X3028"/>
    </row>
    <row r="3029" spans="2:24" x14ac:dyDescent="0.25">
      <c r="B3029" s="146"/>
      <c r="C3029" s="31"/>
      <c r="D3029" s="31"/>
      <c r="E3029" s="44"/>
      <c r="F3029" s="43"/>
      <c r="G3029" s="84"/>
      <c r="H3029" s="31"/>
      <c r="I3029" s="31"/>
      <c r="J3029" s="84"/>
      <c r="K3029" s="31"/>
      <c r="L3029" s="31"/>
      <c r="M3029" s="169"/>
      <c r="N3029" s="148"/>
      <c r="O3029" s="106"/>
      <c r="P3029" s="43"/>
      <c r="Q3029" s="31"/>
      <c r="R3029" s="84"/>
      <c r="S3029" s="31"/>
      <c r="T3029" s="31"/>
      <c r="U3029" s="169"/>
      <c r="V3029" s="150"/>
      <c r="W3029" s="141" t="str" cm="1">
        <f t="array" ref="W3029">IF(SUM(LEN(B3029:V3029))=0,"",IF(OR(OR(ISBLANK(F3029),SUM(LEN(C3029),LEN(D3029))=0),AND(NOT(E3029="Unknown"),ISBLANK(J3029)),AND(NOT(O3029="Unknown"),ISBLANK(R3029))),"Missing Information", INDEX(Table15[Entire Service Line Classification], MATCH(SUMIFS(Table15[Unique ID],Table15[System-Owned Portion],E3029,Table15[If Material Anything Other than "Lead" in Column E,Was Material Ever Previously Lead?],G3029,Table15[Customer-Owned Portion],O3029),Table15[Unique ID],0),0)))</f>
        <v/>
      </c>
      <c r="X3029"/>
    </row>
    <row r="3030" spans="2:24" x14ac:dyDescent="0.25">
      <c r="B3030" s="146"/>
      <c r="C3030" s="31"/>
      <c r="D3030" s="31"/>
      <c r="E3030" s="44"/>
      <c r="F3030" s="43"/>
      <c r="G3030" s="84"/>
      <c r="H3030" s="31"/>
      <c r="I3030" s="31"/>
      <c r="J3030" s="84"/>
      <c r="K3030" s="31"/>
      <c r="L3030" s="31"/>
      <c r="M3030" s="169"/>
      <c r="N3030" s="148"/>
      <c r="O3030" s="106"/>
      <c r="P3030" s="43"/>
      <c r="Q3030" s="31"/>
      <c r="R3030" s="84"/>
      <c r="S3030" s="31"/>
      <c r="T3030" s="31"/>
      <c r="U3030" s="169"/>
      <c r="V3030" s="150"/>
      <c r="W3030" s="141" t="str" cm="1">
        <f t="array" ref="W3030">IF(SUM(LEN(B3030:V3030))=0,"",IF(OR(OR(ISBLANK(F3030),SUM(LEN(C3030),LEN(D3030))=0),AND(NOT(E3030="Unknown"),ISBLANK(J3030)),AND(NOT(O3030="Unknown"),ISBLANK(R3030))),"Missing Information", INDEX(Table15[Entire Service Line Classification], MATCH(SUMIFS(Table15[Unique ID],Table15[System-Owned Portion],E3030,Table15[If Material Anything Other than "Lead" in Column E,Was Material Ever Previously Lead?],G3030,Table15[Customer-Owned Portion],O3030),Table15[Unique ID],0),0)))</f>
        <v/>
      </c>
      <c r="X3030"/>
    </row>
    <row r="3031" spans="2:24" x14ac:dyDescent="0.25">
      <c r="B3031" s="146"/>
      <c r="C3031" s="31"/>
      <c r="D3031" s="31"/>
      <c r="E3031" s="44"/>
      <c r="F3031" s="43"/>
      <c r="G3031" s="84"/>
      <c r="H3031" s="31"/>
      <c r="I3031" s="31"/>
      <c r="J3031" s="84"/>
      <c r="K3031" s="31"/>
      <c r="L3031" s="31"/>
      <c r="M3031" s="169"/>
      <c r="N3031" s="148"/>
      <c r="O3031" s="106"/>
      <c r="P3031" s="43"/>
      <c r="Q3031" s="31"/>
      <c r="R3031" s="84"/>
      <c r="S3031" s="31"/>
      <c r="T3031" s="31"/>
      <c r="U3031" s="169"/>
      <c r="V3031" s="150"/>
      <c r="W3031" s="141" t="str" cm="1">
        <f t="array" ref="W3031">IF(SUM(LEN(B3031:V3031))=0,"",IF(OR(OR(ISBLANK(F3031),SUM(LEN(C3031),LEN(D3031))=0),AND(NOT(E3031="Unknown"),ISBLANK(J3031)),AND(NOT(O3031="Unknown"),ISBLANK(R3031))),"Missing Information", INDEX(Table15[Entire Service Line Classification], MATCH(SUMIFS(Table15[Unique ID],Table15[System-Owned Portion],E3031,Table15[If Material Anything Other than "Lead" in Column E,Was Material Ever Previously Lead?],G3031,Table15[Customer-Owned Portion],O3031),Table15[Unique ID],0),0)))</f>
        <v/>
      </c>
      <c r="X3031"/>
    </row>
    <row r="3032" spans="2:24" x14ac:dyDescent="0.25">
      <c r="B3032" s="146"/>
      <c r="C3032" s="31"/>
      <c r="D3032" s="31"/>
      <c r="E3032" s="44"/>
      <c r="F3032" s="43"/>
      <c r="G3032" s="84"/>
      <c r="H3032" s="31"/>
      <c r="I3032" s="31"/>
      <c r="J3032" s="84"/>
      <c r="K3032" s="31"/>
      <c r="L3032" s="31"/>
      <c r="M3032" s="169"/>
      <c r="N3032" s="148"/>
      <c r="O3032" s="106"/>
      <c r="P3032" s="43"/>
      <c r="Q3032" s="31"/>
      <c r="R3032" s="84"/>
      <c r="S3032" s="31"/>
      <c r="T3032" s="31"/>
      <c r="U3032" s="169"/>
      <c r="V3032" s="150"/>
      <c r="W3032" s="141" t="str" cm="1">
        <f t="array" ref="W3032">IF(SUM(LEN(B3032:V3032))=0,"",IF(OR(OR(ISBLANK(F3032),SUM(LEN(C3032),LEN(D3032))=0),AND(NOT(E3032="Unknown"),ISBLANK(J3032)),AND(NOT(O3032="Unknown"),ISBLANK(R3032))),"Missing Information", INDEX(Table15[Entire Service Line Classification], MATCH(SUMIFS(Table15[Unique ID],Table15[System-Owned Portion],E3032,Table15[If Material Anything Other than "Lead" in Column E,Was Material Ever Previously Lead?],G3032,Table15[Customer-Owned Portion],O3032),Table15[Unique ID],0),0)))</f>
        <v/>
      </c>
      <c r="X3032"/>
    </row>
    <row r="3033" spans="2:24" x14ac:dyDescent="0.25">
      <c r="B3033" s="146"/>
      <c r="C3033" s="31"/>
      <c r="D3033" s="31"/>
      <c r="E3033" s="44"/>
      <c r="F3033" s="43"/>
      <c r="G3033" s="84"/>
      <c r="H3033" s="31"/>
      <c r="I3033" s="31"/>
      <c r="J3033" s="84"/>
      <c r="K3033" s="31"/>
      <c r="L3033" s="31"/>
      <c r="M3033" s="169"/>
      <c r="N3033" s="148"/>
      <c r="O3033" s="106"/>
      <c r="P3033" s="43"/>
      <c r="Q3033" s="31"/>
      <c r="R3033" s="84"/>
      <c r="S3033" s="31"/>
      <c r="T3033" s="31"/>
      <c r="U3033" s="169"/>
      <c r="V3033" s="150"/>
      <c r="W3033" s="141" t="str" cm="1">
        <f t="array" ref="W3033">IF(SUM(LEN(B3033:V3033))=0,"",IF(OR(OR(ISBLANK(F3033),SUM(LEN(C3033),LEN(D3033))=0),AND(NOT(E3033="Unknown"),ISBLANK(J3033)),AND(NOT(O3033="Unknown"),ISBLANK(R3033))),"Missing Information", INDEX(Table15[Entire Service Line Classification], MATCH(SUMIFS(Table15[Unique ID],Table15[System-Owned Portion],E3033,Table15[If Material Anything Other than "Lead" in Column E,Was Material Ever Previously Lead?],G3033,Table15[Customer-Owned Portion],O3033),Table15[Unique ID],0),0)))</f>
        <v/>
      </c>
      <c r="X3033"/>
    </row>
    <row r="3034" spans="2:24" x14ac:dyDescent="0.25">
      <c r="B3034" s="146"/>
      <c r="C3034" s="31"/>
      <c r="D3034" s="31"/>
      <c r="E3034" s="44"/>
      <c r="F3034" s="43"/>
      <c r="G3034" s="84"/>
      <c r="H3034" s="31"/>
      <c r="I3034" s="31"/>
      <c r="J3034" s="84"/>
      <c r="K3034" s="31"/>
      <c r="L3034" s="31"/>
      <c r="M3034" s="169"/>
      <c r="N3034" s="148"/>
      <c r="O3034" s="106"/>
      <c r="P3034" s="43"/>
      <c r="Q3034" s="31"/>
      <c r="R3034" s="84"/>
      <c r="S3034" s="31"/>
      <c r="T3034" s="31"/>
      <c r="U3034" s="169"/>
      <c r="V3034" s="150"/>
      <c r="W3034" s="141" t="str" cm="1">
        <f t="array" ref="W3034">IF(SUM(LEN(B3034:V3034))=0,"",IF(OR(OR(ISBLANK(F3034),SUM(LEN(C3034),LEN(D3034))=0),AND(NOT(E3034="Unknown"),ISBLANK(J3034)),AND(NOT(O3034="Unknown"),ISBLANK(R3034))),"Missing Information", INDEX(Table15[Entire Service Line Classification], MATCH(SUMIFS(Table15[Unique ID],Table15[System-Owned Portion],E3034,Table15[If Material Anything Other than "Lead" in Column E,Was Material Ever Previously Lead?],G3034,Table15[Customer-Owned Portion],O3034),Table15[Unique ID],0),0)))</f>
        <v/>
      </c>
      <c r="X3034"/>
    </row>
    <row r="3035" spans="2:24" x14ac:dyDescent="0.25">
      <c r="B3035" s="146"/>
      <c r="C3035" s="31"/>
      <c r="D3035" s="31"/>
      <c r="E3035" s="44"/>
      <c r="F3035" s="43"/>
      <c r="G3035" s="84"/>
      <c r="H3035" s="31"/>
      <c r="I3035" s="31"/>
      <c r="J3035" s="84"/>
      <c r="K3035" s="31"/>
      <c r="L3035" s="31"/>
      <c r="M3035" s="169"/>
      <c r="N3035" s="148"/>
      <c r="O3035" s="106"/>
      <c r="P3035" s="43"/>
      <c r="Q3035" s="31"/>
      <c r="R3035" s="84"/>
      <c r="S3035" s="31"/>
      <c r="T3035" s="31"/>
      <c r="U3035" s="169"/>
      <c r="V3035" s="150"/>
      <c r="W3035" s="141" t="str" cm="1">
        <f t="array" ref="W3035">IF(SUM(LEN(B3035:V3035))=0,"",IF(OR(OR(ISBLANK(F3035),SUM(LEN(C3035),LEN(D3035))=0),AND(NOT(E3035="Unknown"),ISBLANK(J3035)),AND(NOT(O3035="Unknown"),ISBLANK(R3035))),"Missing Information", INDEX(Table15[Entire Service Line Classification], MATCH(SUMIFS(Table15[Unique ID],Table15[System-Owned Portion],E3035,Table15[If Material Anything Other than "Lead" in Column E,Was Material Ever Previously Lead?],G3035,Table15[Customer-Owned Portion],O3035),Table15[Unique ID],0),0)))</f>
        <v/>
      </c>
      <c r="X3035"/>
    </row>
    <row r="3036" spans="2:24" x14ac:dyDescent="0.25">
      <c r="B3036" s="146"/>
      <c r="C3036" s="31"/>
      <c r="D3036" s="31"/>
      <c r="E3036" s="44"/>
      <c r="F3036" s="43"/>
      <c r="G3036" s="84"/>
      <c r="H3036" s="31"/>
      <c r="I3036" s="31"/>
      <c r="J3036" s="84"/>
      <c r="K3036" s="31"/>
      <c r="L3036" s="31"/>
      <c r="M3036" s="169"/>
      <c r="N3036" s="148"/>
      <c r="O3036" s="106"/>
      <c r="P3036" s="43"/>
      <c r="Q3036" s="31"/>
      <c r="R3036" s="84"/>
      <c r="S3036" s="31"/>
      <c r="T3036" s="31"/>
      <c r="U3036" s="169"/>
      <c r="V3036" s="150"/>
      <c r="W3036" s="141" t="str" cm="1">
        <f t="array" ref="W3036">IF(SUM(LEN(B3036:V3036))=0,"",IF(OR(OR(ISBLANK(F3036),SUM(LEN(C3036),LEN(D3036))=0),AND(NOT(E3036="Unknown"),ISBLANK(J3036)),AND(NOT(O3036="Unknown"),ISBLANK(R3036))),"Missing Information", INDEX(Table15[Entire Service Line Classification], MATCH(SUMIFS(Table15[Unique ID],Table15[System-Owned Portion],E3036,Table15[If Material Anything Other than "Lead" in Column E,Was Material Ever Previously Lead?],G3036,Table15[Customer-Owned Portion],O3036),Table15[Unique ID],0),0)))</f>
        <v/>
      </c>
      <c r="X3036"/>
    </row>
    <row r="3037" spans="2:24" x14ac:dyDescent="0.25">
      <c r="B3037" s="146"/>
      <c r="C3037" s="31"/>
      <c r="D3037" s="31"/>
      <c r="E3037" s="44"/>
      <c r="F3037" s="43"/>
      <c r="G3037" s="84"/>
      <c r="H3037" s="31"/>
      <c r="I3037" s="31"/>
      <c r="J3037" s="84"/>
      <c r="K3037" s="31"/>
      <c r="L3037" s="31"/>
      <c r="M3037" s="169"/>
      <c r="N3037" s="148"/>
      <c r="O3037" s="106"/>
      <c r="P3037" s="43"/>
      <c r="Q3037" s="31"/>
      <c r="R3037" s="84"/>
      <c r="S3037" s="31"/>
      <c r="T3037" s="31"/>
      <c r="U3037" s="169"/>
      <c r="V3037" s="150"/>
      <c r="W3037" s="141" t="str" cm="1">
        <f t="array" ref="W3037">IF(SUM(LEN(B3037:V3037))=0,"",IF(OR(OR(ISBLANK(F3037),SUM(LEN(C3037),LEN(D3037))=0),AND(NOT(E3037="Unknown"),ISBLANK(J3037)),AND(NOT(O3037="Unknown"),ISBLANK(R3037))),"Missing Information", INDEX(Table15[Entire Service Line Classification], MATCH(SUMIFS(Table15[Unique ID],Table15[System-Owned Portion],E3037,Table15[If Material Anything Other than "Lead" in Column E,Was Material Ever Previously Lead?],G3037,Table15[Customer-Owned Portion],O3037),Table15[Unique ID],0),0)))</f>
        <v/>
      </c>
      <c r="X3037"/>
    </row>
    <row r="3038" spans="2:24" x14ac:dyDescent="0.25">
      <c r="B3038" s="146"/>
      <c r="C3038" s="31"/>
      <c r="D3038" s="31"/>
      <c r="E3038" s="44"/>
      <c r="F3038" s="43"/>
      <c r="G3038" s="84"/>
      <c r="H3038" s="31"/>
      <c r="I3038" s="31"/>
      <c r="J3038" s="84"/>
      <c r="K3038" s="31"/>
      <c r="L3038" s="31"/>
      <c r="M3038" s="169"/>
      <c r="N3038" s="148"/>
      <c r="O3038" s="106"/>
      <c r="P3038" s="43"/>
      <c r="Q3038" s="31"/>
      <c r="R3038" s="84"/>
      <c r="S3038" s="31"/>
      <c r="T3038" s="31"/>
      <c r="U3038" s="169"/>
      <c r="V3038" s="150"/>
      <c r="W3038" s="141" t="str" cm="1">
        <f t="array" ref="W3038">IF(SUM(LEN(B3038:V3038))=0,"",IF(OR(OR(ISBLANK(F3038),SUM(LEN(C3038),LEN(D3038))=0),AND(NOT(E3038="Unknown"),ISBLANK(J3038)),AND(NOT(O3038="Unknown"),ISBLANK(R3038))),"Missing Information", INDEX(Table15[Entire Service Line Classification], MATCH(SUMIFS(Table15[Unique ID],Table15[System-Owned Portion],E3038,Table15[If Material Anything Other than "Lead" in Column E,Was Material Ever Previously Lead?],G3038,Table15[Customer-Owned Portion],O3038),Table15[Unique ID],0),0)))</f>
        <v/>
      </c>
      <c r="X3038"/>
    </row>
    <row r="3039" spans="2:24" x14ac:dyDescent="0.25">
      <c r="B3039" s="146"/>
      <c r="C3039" s="31"/>
      <c r="D3039" s="31"/>
      <c r="E3039" s="44"/>
      <c r="F3039" s="43"/>
      <c r="G3039" s="84"/>
      <c r="H3039" s="31"/>
      <c r="I3039" s="31"/>
      <c r="J3039" s="84"/>
      <c r="K3039" s="31"/>
      <c r="L3039" s="31"/>
      <c r="M3039" s="169"/>
      <c r="N3039" s="148"/>
      <c r="O3039" s="106"/>
      <c r="P3039" s="43"/>
      <c r="Q3039" s="31"/>
      <c r="R3039" s="84"/>
      <c r="S3039" s="31"/>
      <c r="T3039" s="31"/>
      <c r="U3039" s="169"/>
      <c r="V3039" s="150"/>
      <c r="W3039" s="141" t="str" cm="1">
        <f t="array" ref="W3039">IF(SUM(LEN(B3039:V3039))=0,"",IF(OR(OR(ISBLANK(F3039),SUM(LEN(C3039),LEN(D3039))=0),AND(NOT(E3039="Unknown"),ISBLANK(J3039)),AND(NOT(O3039="Unknown"),ISBLANK(R3039))),"Missing Information", INDEX(Table15[Entire Service Line Classification], MATCH(SUMIFS(Table15[Unique ID],Table15[System-Owned Portion],E3039,Table15[If Material Anything Other than "Lead" in Column E,Was Material Ever Previously Lead?],G3039,Table15[Customer-Owned Portion],O3039),Table15[Unique ID],0),0)))</f>
        <v/>
      </c>
      <c r="X3039"/>
    </row>
    <row r="3040" spans="2:24" x14ac:dyDescent="0.25">
      <c r="B3040" s="146"/>
      <c r="C3040" s="31"/>
      <c r="D3040" s="31"/>
      <c r="E3040" s="44"/>
      <c r="F3040" s="43"/>
      <c r="G3040" s="84"/>
      <c r="H3040" s="31"/>
      <c r="I3040" s="31"/>
      <c r="J3040" s="84"/>
      <c r="K3040" s="31"/>
      <c r="L3040" s="31"/>
      <c r="M3040" s="169"/>
      <c r="N3040" s="148"/>
      <c r="O3040" s="106"/>
      <c r="P3040" s="43"/>
      <c r="Q3040" s="31"/>
      <c r="R3040" s="84"/>
      <c r="S3040" s="31"/>
      <c r="T3040" s="31"/>
      <c r="U3040" s="169"/>
      <c r="V3040" s="150"/>
      <c r="W3040" s="141" t="str" cm="1">
        <f t="array" ref="W3040">IF(SUM(LEN(B3040:V3040))=0,"",IF(OR(OR(ISBLANK(F3040),SUM(LEN(C3040),LEN(D3040))=0),AND(NOT(E3040="Unknown"),ISBLANK(J3040)),AND(NOT(O3040="Unknown"),ISBLANK(R3040))),"Missing Information", INDEX(Table15[Entire Service Line Classification], MATCH(SUMIFS(Table15[Unique ID],Table15[System-Owned Portion],E3040,Table15[If Material Anything Other than "Lead" in Column E,Was Material Ever Previously Lead?],G3040,Table15[Customer-Owned Portion],O3040),Table15[Unique ID],0),0)))</f>
        <v/>
      </c>
      <c r="X3040"/>
    </row>
    <row r="3041" spans="2:24" x14ac:dyDescent="0.25">
      <c r="B3041" s="146"/>
      <c r="C3041" s="31"/>
      <c r="D3041" s="31"/>
      <c r="E3041" s="44"/>
      <c r="F3041" s="43"/>
      <c r="G3041" s="84"/>
      <c r="H3041" s="31"/>
      <c r="I3041" s="31"/>
      <c r="J3041" s="84"/>
      <c r="K3041" s="31"/>
      <c r="L3041" s="31"/>
      <c r="M3041" s="169"/>
      <c r="N3041" s="148"/>
      <c r="O3041" s="106"/>
      <c r="P3041" s="43"/>
      <c r="Q3041" s="31"/>
      <c r="R3041" s="84"/>
      <c r="S3041" s="31"/>
      <c r="T3041" s="31"/>
      <c r="U3041" s="169"/>
      <c r="V3041" s="150"/>
      <c r="W3041" s="141" t="str" cm="1">
        <f t="array" ref="W3041">IF(SUM(LEN(B3041:V3041))=0,"",IF(OR(OR(ISBLANK(F3041),SUM(LEN(C3041),LEN(D3041))=0),AND(NOT(E3041="Unknown"),ISBLANK(J3041)),AND(NOT(O3041="Unknown"),ISBLANK(R3041))),"Missing Information", INDEX(Table15[Entire Service Line Classification], MATCH(SUMIFS(Table15[Unique ID],Table15[System-Owned Portion],E3041,Table15[If Material Anything Other than "Lead" in Column E,Was Material Ever Previously Lead?],G3041,Table15[Customer-Owned Portion],O3041),Table15[Unique ID],0),0)))</f>
        <v/>
      </c>
      <c r="X3041"/>
    </row>
    <row r="3042" spans="2:24" x14ac:dyDescent="0.25">
      <c r="B3042" s="146"/>
      <c r="C3042" s="31"/>
      <c r="D3042" s="31"/>
      <c r="E3042" s="44"/>
      <c r="F3042" s="43"/>
      <c r="G3042" s="84"/>
      <c r="H3042" s="31"/>
      <c r="I3042" s="31"/>
      <c r="J3042" s="84"/>
      <c r="K3042" s="31"/>
      <c r="L3042" s="31"/>
      <c r="M3042" s="169"/>
      <c r="N3042" s="148"/>
      <c r="O3042" s="106"/>
      <c r="P3042" s="43"/>
      <c r="Q3042" s="31"/>
      <c r="R3042" s="84"/>
      <c r="S3042" s="31"/>
      <c r="T3042" s="31"/>
      <c r="U3042" s="169"/>
      <c r="V3042" s="150"/>
      <c r="W3042" s="141" t="str" cm="1">
        <f t="array" ref="W3042">IF(SUM(LEN(B3042:V3042))=0,"",IF(OR(OR(ISBLANK(F3042),SUM(LEN(C3042),LEN(D3042))=0),AND(NOT(E3042="Unknown"),ISBLANK(J3042)),AND(NOT(O3042="Unknown"),ISBLANK(R3042))),"Missing Information", INDEX(Table15[Entire Service Line Classification], MATCH(SUMIFS(Table15[Unique ID],Table15[System-Owned Portion],E3042,Table15[If Material Anything Other than "Lead" in Column E,Was Material Ever Previously Lead?],G3042,Table15[Customer-Owned Portion],O3042),Table15[Unique ID],0),0)))</f>
        <v/>
      </c>
      <c r="X3042"/>
    </row>
    <row r="3043" spans="2:24" x14ac:dyDescent="0.25">
      <c r="B3043" s="146"/>
      <c r="C3043" s="31"/>
      <c r="D3043" s="31"/>
      <c r="E3043" s="44"/>
      <c r="F3043" s="43"/>
      <c r="G3043" s="84"/>
      <c r="H3043" s="31"/>
      <c r="I3043" s="31"/>
      <c r="J3043" s="84"/>
      <c r="K3043" s="31"/>
      <c r="L3043" s="31"/>
      <c r="M3043" s="169"/>
      <c r="N3043" s="148"/>
      <c r="O3043" s="106"/>
      <c r="P3043" s="43"/>
      <c r="Q3043" s="31"/>
      <c r="R3043" s="84"/>
      <c r="S3043" s="31"/>
      <c r="T3043" s="31"/>
      <c r="U3043" s="169"/>
      <c r="V3043" s="150"/>
      <c r="W3043" s="141" t="str" cm="1">
        <f t="array" ref="W3043">IF(SUM(LEN(B3043:V3043))=0,"",IF(OR(OR(ISBLANK(F3043),SUM(LEN(C3043),LEN(D3043))=0),AND(NOT(E3043="Unknown"),ISBLANK(J3043)),AND(NOT(O3043="Unknown"),ISBLANK(R3043))),"Missing Information", INDEX(Table15[Entire Service Line Classification], MATCH(SUMIFS(Table15[Unique ID],Table15[System-Owned Portion],E3043,Table15[If Material Anything Other than "Lead" in Column E,Was Material Ever Previously Lead?],G3043,Table15[Customer-Owned Portion],O3043),Table15[Unique ID],0),0)))</f>
        <v/>
      </c>
      <c r="X3043"/>
    </row>
    <row r="3044" spans="2:24" x14ac:dyDescent="0.25">
      <c r="B3044" s="146"/>
      <c r="C3044" s="31"/>
      <c r="D3044" s="31"/>
      <c r="E3044" s="44"/>
      <c r="F3044" s="43"/>
      <c r="G3044" s="84"/>
      <c r="H3044" s="31"/>
      <c r="I3044" s="31"/>
      <c r="J3044" s="84"/>
      <c r="K3044" s="31"/>
      <c r="L3044" s="31"/>
      <c r="M3044" s="169"/>
      <c r="N3044" s="148"/>
      <c r="O3044" s="106"/>
      <c r="P3044" s="43"/>
      <c r="Q3044" s="31"/>
      <c r="R3044" s="84"/>
      <c r="S3044" s="31"/>
      <c r="T3044" s="31"/>
      <c r="U3044" s="169"/>
      <c r="V3044" s="150"/>
      <c r="W3044" s="141" t="str" cm="1">
        <f t="array" ref="W3044">IF(SUM(LEN(B3044:V3044))=0,"",IF(OR(OR(ISBLANK(F3044),SUM(LEN(C3044),LEN(D3044))=0),AND(NOT(E3044="Unknown"),ISBLANK(J3044)),AND(NOT(O3044="Unknown"),ISBLANK(R3044))),"Missing Information", INDEX(Table15[Entire Service Line Classification], MATCH(SUMIFS(Table15[Unique ID],Table15[System-Owned Portion],E3044,Table15[If Material Anything Other than "Lead" in Column E,Was Material Ever Previously Lead?],G3044,Table15[Customer-Owned Portion],O3044),Table15[Unique ID],0),0)))</f>
        <v/>
      </c>
      <c r="X3044"/>
    </row>
    <row r="3045" spans="2:24" x14ac:dyDescent="0.25">
      <c r="B3045" s="146"/>
      <c r="C3045" s="31"/>
      <c r="D3045" s="31"/>
      <c r="E3045" s="44"/>
      <c r="F3045" s="43"/>
      <c r="G3045" s="84"/>
      <c r="H3045" s="31"/>
      <c r="I3045" s="31"/>
      <c r="J3045" s="84"/>
      <c r="K3045" s="31"/>
      <c r="L3045" s="31"/>
      <c r="M3045" s="169"/>
      <c r="N3045" s="148"/>
      <c r="O3045" s="106"/>
      <c r="P3045" s="43"/>
      <c r="Q3045" s="31"/>
      <c r="R3045" s="84"/>
      <c r="S3045" s="31"/>
      <c r="T3045" s="31"/>
      <c r="U3045" s="169"/>
      <c r="V3045" s="150"/>
      <c r="W3045" s="141" t="str" cm="1">
        <f t="array" ref="W3045">IF(SUM(LEN(B3045:V3045))=0,"",IF(OR(OR(ISBLANK(F3045),SUM(LEN(C3045),LEN(D3045))=0),AND(NOT(E3045="Unknown"),ISBLANK(J3045)),AND(NOT(O3045="Unknown"),ISBLANK(R3045))),"Missing Information", INDEX(Table15[Entire Service Line Classification], MATCH(SUMIFS(Table15[Unique ID],Table15[System-Owned Portion],E3045,Table15[If Material Anything Other than "Lead" in Column E,Was Material Ever Previously Lead?],G3045,Table15[Customer-Owned Portion],O3045),Table15[Unique ID],0),0)))</f>
        <v/>
      </c>
      <c r="X3045"/>
    </row>
    <row r="3046" spans="2:24" x14ac:dyDescent="0.25">
      <c r="B3046" s="146"/>
      <c r="C3046" s="31"/>
      <c r="D3046" s="31"/>
      <c r="E3046" s="44"/>
      <c r="F3046" s="43"/>
      <c r="G3046" s="84"/>
      <c r="H3046" s="31"/>
      <c r="I3046" s="31"/>
      <c r="J3046" s="84"/>
      <c r="K3046" s="31"/>
      <c r="L3046" s="31"/>
      <c r="M3046" s="169"/>
      <c r="N3046" s="148"/>
      <c r="O3046" s="106"/>
      <c r="P3046" s="43"/>
      <c r="Q3046" s="31"/>
      <c r="R3046" s="84"/>
      <c r="S3046" s="31"/>
      <c r="T3046" s="31"/>
      <c r="U3046" s="169"/>
      <c r="V3046" s="150"/>
      <c r="W3046" s="141" t="str" cm="1">
        <f t="array" ref="W3046">IF(SUM(LEN(B3046:V3046))=0,"",IF(OR(OR(ISBLANK(F3046),SUM(LEN(C3046),LEN(D3046))=0),AND(NOT(E3046="Unknown"),ISBLANK(J3046)),AND(NOT(O3046="Unknown"),ISBLANK(R3046))),"Missing Information", INDEX(Table15[Entire Service Line Classification], MATCH(SUMIFS(Table15[Unique ID],Table15[System-Owned Portion],E3046,Table15[If Material Anything Other than "Lead" in Column E,Was Material Ever Previously Lead?],G3046,Table15[Customer-Owned Portion],O3046),Table15[Unique ID],0),0)))</f>
        <v/>
      </c>
      <c r="X3046"/>
    </row>
    <row r="3047" spans="2:24" x14ac:dyDescent="0.25">
      <c r="B3047" s="146"/>
      <c r="C3047" s="31"/>
      <c r="D3047" s="31"/>
      <c r="E3047" s="44"/>
      <c r="F3047" s="43"/>
      <c r="G3047" s="84"/>
      <c r="H3047" s="31"/>
      <c r="I3047" s="31"/>
      <c r="J3047" s="84"/>
      <c r="K3047" s="31"/>
      <c r="L3047" s="31"/>
      <c r="M3047" s="169"/>
      <c r="N3047" s="148"/>
      <c r="O3047" s="106"/>
      <c r="P3047" s="43"/>
      <c r="Q3047" s="31"/>
      <c r="R3047" s="84"/>
      <c r="S3047" s="31"/>
      <c r="T3047" s="31"/>
      <c r="U3047" s="169"/>
      <c r="V3047" s="150"/>
      <c r="W3047" s="141" t="str" cm="1">
        <f t="array" ref="W3047">IF(SUM(LEN(B3047:V3047))=0,"",IF(OR(OR(ISBLANK(F3047),SUM(LEN(C3047),LEN(D3047))=0),AND(NOT(E3047="Unknown"),ISBLANK(J3047)),AND(NOT(O3047="Unknown"),ISBLANK(R3047))),"Missing Information", INDEX(Table15[Entire Service Line Classification], MATCH(SUMIFS(Table15[Unique ID],Table15[System-Owned Portion],E3047,Table15[If Material Anything Other than "Lead" in Column E,Was Material Ever Previously Lead?],G3047,Table15[Customer-Owned Portion],O3047),Table15[Unique ID],0),0)))</f>
        <v/>
      </c>
      <c r="X3047"/>
    </row>
    <row r="3048" spans="2:24" x14ac:dyDescent="0.25">
      <c r="B3048" s="146"/>
      <c r="C3048" s="31"/>
      <c r="D3048" s="31"/>
      <c r="E3048" s="44"/>
      <c r="F3048" s="43"/>
      <c r="G3048" s="84"/>
      <c r="H3048" s="31"/>
      <c r="I3048" s="31"/>
      <c r="J3048" s="84"/>
      <c r="K3048" s="31"/>
      <c r="L3048" s="31"/>
      <c r="M3048" s="169"/>
      <c r="N3048" s="148"/>
      <c r="O3048" s="106"/>
      <c r="P3048" s="43"/>
      <c r="Q3048" s="31"/>
      <c r="R3048" s="84"/>
      <c r="S3048" s="31"/>
      <c r="T3048" s="31"/>
      <c r="U3048" s="169"/>
      <c r="V3048" s="150"/>
      <c r="W3048" s="141" t="str" cm="1">
        <f t="array" ref="W3048">IF(SUM(LEN(B3048:V3048))=0,"",IF(OR(OR(ISBLANK(F3048),SUM(LEN(C3048),LEN(D3048))=0),AND(NOT(E3048="Unknown"),ISBLANK(J3048)),AND(NOT(O3048="Unknown"),ISBLANK(R3048))),"Missing Information", INDEX(Table15[Entire Service Line Classification], MATCH(SUMIFS(Table15[Unique ID],Table15[System-Owned Portion],E3048,Table15[If Material Anything Other than "Lead" in Column E,Was Material Ever Previously Lead?],G3048,Table15[Customer-Owned Portion],O3048),Table15[Unique ID],0),0)))</f>
        <v/>
      </c>
      <c r="X3048"/>
    </row>
    <row r="3049" spans="2:24" x14ac:dyDescent="0.25">
      <c r="B3049" s="146"/>
      <c r="C3049" s="31"/>
      <c r="D3049" s="31"/>
      <c r="E3049" s="44"/>
      <c r="F3049" s="43"/>
      <c r="G3049" s="84"/>
      <c r="H3049" s="31"/>
      <c r="I3049" s="31"/>
      <c r="J3049" s="84"/>
      <c r="K3049" s="31"/>
      <c r="L3049" s="31"/>
      <c r="M3049" s="169"/>
      <c r="N3049" s="148"/>
      <c r="O3049" s="106"/>
      <c r="P3049" s="43"/>
      <c r="Q3049" s="31"/>
      <c r="R3049" s="84"/>
      <c r="S3049" s="31"/>
      <c r="T3049" s="31"/>
      <c r="U3049" s="169"/>
      <c r="V3049" s="150"/>
      <c r="W3049" s="141" t="str" cm="1">
        <f t="array" ref="W3049">IF(SUM(LEN(B3049:V3049))=0,"",IF(OR(OR(ISBLANK(F3049),SUM(LEN(C3049),LEN(D3049))=0),AND(NOT(E3049="Unknown"),ISBLANK(J3049)),AND(NOT(O3049="Unknown"),ISBLANK(R3049))),"Missing Information", INDEX(Table15[Entire Service Line Classification], MATCH(SUMIFS(Table15[Unique ID],Table15[System-Owned Portion],E3049,Table15[If Material Anything Other than "Lead" in Column E,Was Material Ever Previously Lead?],G3049,Table15[Customer-Owned Portion],O3049),Table15[Unique ID],0),0)))</f>
        <v/>
      </c>
      <c r="X3049"/>
    </row>
    <row r="3050" spans="2:24" x14ac:dyDescent="0.25">
      <c r="B3050" s="146"/>
      <c r="C3050" s="31"/>
      <c r="D3050" s="31"/>
      <c r="E3050" s="44"/>
      <c r="F3050" s="43"/>
      <c r="G3050" s="84"/>
      <c r="H3050" s="31"/>
      <c r="I3050" s="31"/>
      <c r="J3050" s="84"/>
      <c r="K3050" s="31"/>
      <c r="L3050" s="31"/>
      <c r="M3050" s="169"/>
      <c r="N3050" s="148"/>
      <c r="O3050" s="106"/>
      <c r="P3050" s="43"/>
      <c r="Q3050" s="31"/>
      <c r="R3050" s="84"/>
      <c r="S3050" s="31"/>
      <c r="T3050" s="31"/>
      <c r="U3050" s="169"/>
      <c r="V3050" s="150"/>
      <c r="W3050" s="141" t="str" cm="1">
        <f t="array" ref="W3050">IF(SUM(LEN(B3050:V3050))=0,"",IF(OR(OR(ISBLANK(F3050),SUM(LEN(C3050),LEN(D3050))=0),AND(NOT(E3050="Unknown"),ISBLANK(J3050)),AND(NOT(O3050="Unknown"),ISBLANK(R3050))),"Missing Information", INDEX(Table15[Entire Service Line Classification], MATCH(SUMIFS(Table15[Unique ID],Table15[System-Owned Portion],E3050,Table15[If Material Anything Other than "Lead" in Column E,Was Material Ever Previously Lead?],G3050,Table15[Customer-Owned Portion],O3050),Table15[Unique ID],0),0)))</f>
        <v/>
      </c>
      <c r="X3050"/>
    </row>
    <row r="3051" spans="2:24" x14ac:dyDescent="0.25">
      <c r="B3051" s="146"/>
      <c r="C3051" s="31"/>
      <c r="D3051" s="31"/>
      <c r="E3051" s="44"/>
      <c r="F3051" s="43"/>
      <c r="G3051" s="84"/>
      <c r="H3051" s="31"/>
      <c r="I3051" s="31"/>
      <c r="J3051" s="84"/>
      <c r="K3051" s="31"/>
      <c r="L3051" s="31"/>
      <c r="M3051" s="169"/>
      <c r="N3051" s="148"/>
      <c r="O3051" s="106"/>
      <c r="P3051" s="43"/>
      <c r="Q3051" s="31"/>
      <c r="R3051" s="84"/>
      <c r="S3051" s="31"/>
      <c r="T3051" s="31"/>
      <c r="U3051" s="169"/>
      <c r="V3051" s="150"/>
      <c r="W3051" s="141" t="str" cm="1">
        <f t="array" ref="W3051">IF(SUM(LEN(B3051:V3051))=0,"",IF(OR(OR(ISBLANK(F3051),SUM(LEN(C3051),LEN(D3051))=0),AND(NOT(E3051="Unknown"),ISBLANK(J3051)),AND(NOT(O3051="Unknown"),ISBLANK(R3051))),"Missing Information", INDEX(Table15[Entire Service Line Classification], MATCH(SUMIFS(Table15[Unique ID],Table15[System-Owned Portion],E3051,Table15[If Material Anything Other than "Lead" in Column E,Was Material Ever Previously Lead?],G3051,Table15[Customer-Owned Portion],O3051),Table15[Unique ID],0),0)))</f>
        <v/>
      </c>
      <c r="X3051"/>
    </row>
    <row r="3052" spans="2:24" x14ac:dyDescent="0.25">
      <c r="B3052" s="146"/>
      <c r="C3052" s="31"/>
      <c r="D3052" s="31"/>
      <c r="E3052" s="44"/>
      <c r="F3052" s="43"/>
      <c r="G3052" s="84"/>
      <c r="H3052" s="31"/>
      <c r="I3052" s="31"/>
      <c r="J3052" s="84"/>
      <c r="K3052" s="31"/>
      <c r="L3052" s="31"/>
      <c r="M3052" s="169"/>
      <c r="N3052" s="148"/>
      <c r="O3052" s="106"/>
      <c r="P3052" s="43"/>
      <c r="Q3052" s="31"/>
      <c r="R3052" s="84"/>
      <c r="S3052" s="31"/>
      <c r="T3052" s="31"/>
      <c r="U3052" s="169"/>
      <c r="V3052" s="150"/>
      <c r="W3052" s="141" t="str" cm="1">
        <f t="array" ref="W3052">IF(SUM(LEN(B3052:V3052))=0,"",IF(OR(OR(ISBLANK(F3052),SUM(LEN(C3052),LEN(D3052))=0),AND(NOT(E3052="Unknown"),ISBLANK(J3052)),AND(NOT(O3052="Unknown"),ISBLANK(R3052))),"Missing Information", INDEX(Table15[Entire Service Line Classification], MATCH(SUMIFS(Table15[Unique ID],Table15[System-Owned Portion],E3052,Table15[If Material Anything Other than "Lead" in Column E,Was Material Ever Previously Lead?],G3052,Table15[Customer-Owned Portion],O3052),Table15[Unique ID],0),0)))</f>
        <v/>
      </c>
      <c r="X3052"/>
    </row>
    <row r="3053" spans="2:24" x14ac:dyDescent="0.25">
      <c r="B3053" s="146"/>
      <c r="C3053" s="31"/>
      <c r="D3053" s="31"/>
      <c r="E3053" s="44"/>
      <c r="F3053" s="43"/>
      <c r="G3053" s="84"/>
      <c r="H3053" s="31"/>
      <c r="I3053" s="31"/>
      <c r="J3053" s="84"/>
      <c r="K3053" s="31"/>
      <c r="L3053" s="31"/>
      <c r="M3053" s="169"/>
      <c r="N3053" s="148"/>
      <c r="O3053" s="106"/>
      <c r="P3053" s="43"/>
      <c r="Q3053" s="31"/>
      <c r="R3053" s="84"/>
      <c r="S3053" s="31"/>
      <c r="T3053" s="31"/>
      <c r="U3053" s="169"/>
      <c r="V3053" s="150"/>
      <c r="W3053" s="141" t="str" cm="1">
        <f t="array" ref="W3053">IF(SUM(LEN(B3053:V3053))=0,"",IF(OR(OR(ISBLANK(F3053),SUM(LEN(C3053),LEN(D3053))=0),AND(NOT(E3053="Unknown"),ISBLANK(J3053)),AND(NOT(O3053="Unknown"),ISBLANK(R3053))),"Missing Information", INDEX(Table15[Entire Service Line Classification], MATCH(SUMIFS(Table15[Unique ID],Table15[System-Owned Portion],E3053,Table15[If Material Anything Other than "Lead" in Column E,Was Material Ever Previously Lead?],G3053,Table15[Customer-Owned Portion],O3053),Table15[Unique ID],0),0)))</f>
        <v/>
      </c>
      <c r="X3053"/>
    </row>
    <row r="3054" spans="2:24" x14ac:dyDescent="0.25">
      <c r="B3054" s="146"/>
      <c r="C3054" s="31"/>
      <c r="D3054" s="31"/>
      <c r="E3054" s="44"/>
      <c r="F3054" s="43"/>
      <c r="G3054" s="84"/>
      <c r="H3054" s="31"/>
      <c r="I3054" s="31"/>
      <c r="J3054" s="84"/>
      <c r="K3054" s="31"/>
      <c r="L3054" s="31"/>
      <c r="M3054" s="169"/>
      <c r="N3054" s="148"/>
      <c r="O3054" s="106"/>
      <c r="P3054" s="43"/>
      <c r="Q3054" s="31"/>
      <c r="R3054" s="84"/>
      <c r="S3054" s="31"/>
      <c r="T3054" s="31"/>
      <c r="U3054" s="169"/>
      <c r="V3054" s="150"/>
      <c r="W3054" s="141" t="str" cm="1">
        <f t="array" ref="W3054">IF(SUM(LEN(B3054:V3054))=0,"",IF(OR(OR(ISBLANK(F3054),SUM(LEN(C3054),LEN(D3054))=0),AND(NOT(E3054="Unknown"),ISBLANK(J3054)),AND(NOT(O3054="Unknown"),ISBLANK(R3054))),"Missing Information", INDEX(Table15[Entire Service Line Classification], MATCH(SUMIFS(Table15[Unique ID],Table15[System-Owned Portion],E3054,Table15[If Material Anything Other than "Lead" in Column E,Was Material Ever Previously Lead?],G3054,Table15[Customer-Owned Portion],O3054),Table15[Unique ID],0),0)))</f>
        <v/>
      </c>
      <c r="X3054"/>
    </row>
    <row r="3055" spans="2:24" x14ac:dyDescent="0.25">
      <c r="B3055" s="146"/>
      <c r="C3055" s="31"/>
      <c r="D3055" s="31"/>
      <c r="E3055" s="44"/>
      <c r="F3055" s="43"/>
      <c r="G3055" s="84"/>
      <c r="H3055" s="31"/>
      <c r="I3055" s="31"/>
      <c r="J3055" s="84"/>
      <c r="K3055" s="31"/>
      <c r="L3055" s="31"/>
      <c r="M3055" s="169"/>
      <c r="N3055" s="148"/>
      <c r="O3055" s="106"/>
      <c r="P3055" s="43"/>
      <c r="Q3055" s="31"/>
      <c r="R3055" s="84"/>
      <c r="S3055" s="31"/>
      <c r="T3055" s="31"/>
      <c r="U3055" s="169"/>
      <c r="V3055" s="150"/>
      <c r="W3055" s="141" t="str" cm="1">
        <f t="array" ref="W3055">IF(SUM(LEN(B3055:V3055))=0,"",IF(OR(OR(ISBLANK(F3055),SUM(LEN(C3055),LEN(D3055))=0),AND(NOT(E3055="Unknown"),ISBLANK(J3055)),AND(NOT(O3055="Unknown"),ISBLANK(R3055))),"Missing Information", INDEX(Table15[Entire Service Line Classification], MATCH(SUMIFS(Table15[Unique ID],Table15[System-Owned Portion],E3055,Table15[If Material Anything Other than "Lead" in Column E,Was Material Ever Previously Lead?],G3055,Table15[Customer-Owned Portion],O3055),Table15[Unique ID],0),0)))</f>
        <v/>
      </c>
      <c r="X3055"/>
    </row>
    <row r="3056" spans="2:24" x14ac:dyDescent="0.25">
      <c r="B3056" s="146"/>
      <c r="C3056" s="31"/>
      <c r="D3056" s="31"/>
      <c r="E3056" s="44"/>
      <c r="F3056" s="43"/>
      <c r="G3056" s="84"/>
      <c r="H3056" s="31"/>
      <c r="I3056" s="31"/>
      <c r="J3056" s="84"/>
      <c r="K3056" s="31"/>
      <c r="L3056" s="31"/>
      <c r="M3056" s="169"/>
      <c r="N3056" s="148"/>
      <c r="O3056" s="106"/>
      <c r="P3056" s="43"/>
      <c r="Q3056" s="31"/>
      <c r="R3056" s="84"/>
      <c r="S3056" s="31"/>
      <c r="T3056" s="31"/>
      <c r="U3056" s="169"/>
      <c r="V3056" s="150"/>
      <c r="W3056" s="141" t="str" cm="1">
        <f t="array" ref="W3056">IF(SUM(LEN(B3056:V3056))=0,"",IF(OR(OR(ISBLANK(F3056),SUM(LEN(C3056),LEN(D3056))=0),AND(NOT(E3056="Unknown"),ISBLANK(J3056)),AND(NOT(O3056="Unknown"),ISBLANK(R3056))),"Missing Information", INDEX(Table15[Entire Service Line Classification], MATCH(SUMIFS(Table15[Unique ID],Table15[System-Owned Portion],E3056,Table15[If Material Anything Other than "Lead" in Column E,Was Material Ever Previously Lead?],G3056,Table15[Customer-Owned Portion],O3056),Table15[Unique ID],0),0)))</f>
        <v/>
      </c>
      <c r="X3056"/>
    </row>
    <row r="3057" spans="2:24" x14ac:dyDescent="0.25">
      <c r="B3057" s="146"/>
      <c r="C3057" s="31"/>
      <c r="D3057" s="31"/>
      <c r="E3057" s="44"/>
      <c r="F3057" s="43"/>
      <c r="G3057" s="84"/>
      <c r="H3057" s="31"/>
      <c r="I3057" s="31"/>
      <c r="J3057" s="84"/>
      <c r="K3057" s="31"/>
      <c r="L3057" s="31"/>
      <c r="M3057" s="169"/>
      <c r="N3057" s="148"/>
      <c r="O3057" s="106"/>
      <c r="P3057" s="43"/>
      <c r="Q3057" s="31"/>
      <c r="R3057" s="84"/>
      <c r="S3057" s="31"/>
      <c r="T3057" s="31"/>
      <c r="U3057" s="169"/>
      <c r="V3057" s="150"/>
      <c r="W3057" s="141" t="str" cm="1">
        <f t="array" ref="W3057">IF(SUM(LEN(B3057:V3057))=0,"",IF(OR(OR(ISBLANK(F3057),SUM(LEN(C3057),LEN(D3057))=0),AND(NOT(E3057="Unknown"),ISBLANK(J3057)),AND(NOT(O3057="Unknown"),ISBLANK(R3057))),"Missing Information", INDEX(Table15[Entire Service Line Classification], MATCH(SUMIFS(Table15[Unique ID],Table15[System-Owned Portion],E3057,Table15[If Material Anything Other than "Lead" in Column E,Was Material Ever Previously Lead?],G3057,Table15[Customer-Owned Portion],O3057),Table15[Unique ID],0),0)))</f>
        <v/>
      </c>
      <c r="X3057"/>
    </row>
    <row r="3058" spans="2:24" x14ac:dyDescent="0.25">
      <c r="B3058" s="146"/>
      <c r="C3058" s="31"/>
      <c r="D3058" s="31"/>
      <c r="E3058" s="44"/>
      <c r="F3058" s="43"/>
      <c r="G3058" s="84"/>
      <c r="H3058" s="31"/>
      <c r="I3058" s="31"/>
      <c r="J3058" s="84"/>
      <c r="K3058" s="31"/>
      <c r="L3058" s="31"/>
      <c r="M3058" s="169"/>
      <c r="N3058" s="148"/>
      <c r="O3058" s="106"/>
      <c r="P3058" s="43"/>
      <c r="Q3058" s="31"/>
      <c r="R3058" s="84"/>
      <c r="S3058" s="31"/>
      <c r="T3058" s="31"/>
      <c r="U3058" s="169"/>
      <c r="V3058" s="150"/>
      <c r="W3058" s="141" t="str" cm="1">
        <f t="array" ref="W3058">IF(SUM(LEN(B3058:V3058))=0,"",IF(OR(OR(ISBLANK(F3058),SUM(LEN(C3058),LEN(D3058))=0),AND(NOT(E3058="Unknown"),ISBLANK(J3058)),AND(NOT(O3058="Unknown"),ISBLANK(R3058))),"Missing Information", INDEX(Table15[Entire Service Line Classification], MATCH(SUMIFS(Table15[Unique ID],Table15[System-Owned Portion],E3058,Table15[If Material Anything Other than "Lead" in Column E,Was Material Ever Previously Lead?],G3058,Table15[Customer-Owned Portion],O3058),Table15[Unique ID],0),0)))</f>
        <v/>
      </c>
      <c r="X3058"/>
    </row>
    <row r="3059" spans="2:24" x14ac:dyDescent="0.25">
      <c r="B3059" s="146"/>
      <c r="C3059" s="31"/>
      <c r="D3059" s="31"/>
      <c r="E3059" s="44"/>
      <c r="F3059" s="43"/>
      <c r="G3059" s="84"/>
      <c r="H3059" s="31"/>
      <c r="I3059" s="31"/>
      <c r="J3059" s="84"/>
      <c r="K3059" s="31"/>
      <c r="L3059" s="31"/>
      <c r="M3059" s="169"/>
      <c r="N3059" s="148"/>
      <c r="O3059" s="106"/>
      <c r="P3059" s="43"/>
      <c r="Q3059" s="31"/>
      <c r="R3059" s="84"/>
      <c r="S3059" s="31"/>
      <c r="T3059" s="31"/>
      <c r="U3059" s="169"/>
      <c r="V3059" s="150"/>
      <c r="W3059" s="141" t="str" cm="1">
        <f t="array" ref="W3059">IF(SUM(LEN(B3059:V3059))=0,"",IF(OR(OR(ISBLANK(F3059),SUM(LEN(C3059),LEN(D3059))=0),AND(NOT(E3059="Unknown"),ISBLANK(J3059)),AND(NOT(O3059="Unknown"),ISBLANK(R3059))),"Missing Information", INDEX(Table15[Entire Service Line Classification], MATCH(SUMIFS(Table15[Unique ID],Table15[System-Owned Portion],E3059,Table15[If Material Anything Other than "Lead" in Column E,Was Material Ever Previously Lead?],G3059,Table15[Customer-Owned Portion],O3059),Table15[Unique ID],0),0)))</f>
        <v/>
      </c>
      <c r="X3059"/>
    </row>
    <row r="3060" spans="2:24" x14ac:dyDescent="0.25">
      <c r="B3060" s="146"/>
      <c r="C3060" s="31"/>
      <c r="D3060" s="31"/>
      <c r="E3060" s="44"/>
      <c r="F3060" s="43"/>
      <c r="G3060" s="84"/>
      <c r="H3060" s="31"/>
      <c r="I3060" s="31"/>
      <c r="J3060" s="84"/>
      <c r="K3060" s="31"/>
      <c r="L3060" s="31"/>
      <c r="M3060" s="169"/>
      <c r="N3060" s="148"/>
      <c r="O3060" s="106"/>
      <c r="P3060" s="43"/>
      <c r="Q3060" s="31"/>
      <c r="R3060" s="84"/>
      <c r="S3060" s="31"/>
      <c r="T3060" s="31"/>
      <c r="U3060" s="169"/>
      <c r="V3060" s="150"/>
      <c r="W3060" s="141" t="str" cm="1">
        <f t="array" ref="W3060">IF(SUM(LEN(B3060:V3060))=0,"",IF(OR(OR(ISBLANK(F3060),SUM(LEN(C3060),LEN(D3060))=0),AND(NOT(E3060="Unknown"),ISBLANK(J3060)),AND(NOT(O3060="Unknown"),ISBLANK(R3060))),"Missing Information", INDEX(Table15[Entire Service Line Classification], MATCH(SUMIFS(Table15[Unique ID],Table15[System-Owned Portion],E3060,Table15[If Material Anything Other than "Lead" in Column E,Was Material Ever Previously Lead?],G3060,Table15[Customer-Owned Portion],O3060),Table15[Unique ID],0),0)))</f>
        <v/>
      </c>
      <c r="X3060"/>
    </row>
    <row r="3061" spans="2:24" x14ac:dyDescent="0.25">
      <c r="B3061" s="146"/>
      <c r="C3061" s="31"/>
      <c r="D3061" s="31"/>
      <c r="E3061" s="44"/>
      <c r="F3061" s="43"/>
      <c r="G3061" s="84"/>
      <c r="H3061" s="31"/>
      <c r="I3061" s="31"/>
      <c r="J3061" s="84"/>
      <c r="K3061" s="31"/>
      <c r="L3061" s="31"/>
      <c r="M3061" s="169"/>
      <c r="N3061" s="148"/>
      <c r="O3061" s="106"/>
      <c r="P3061" s="43"/>
      <c r="Q3061" s="31"/>
      <c r="R3061" s="84"/>
      <c r="S3061" s="31"/>
      <c r="T3061" s="31"/>
      <c r="U3061" s="169"/>
      <c r="V3061" s="150"/>
      <c r="W3061" s="141" t="str" cm="1">
        <f t="array" ref="W3061">IF(SUM(LEN(B3061:V3061))=0,"",IF(OR(OR(ISBLANK(F3061),SUM(LEN(C3061),LEN(D3061))=0),AND(NOT(E3061="Unknown"),ISBLANK(J3061)),AND(NOT(O3061="Unknown"),ISBLANK(R3061))),"Missing Information", INDEX(Table15[Entire Service Line Classification], MATCH(SUMIFS(Table15[Unique ID],Table15[System-Owned Portion],E3061,Table15[If Material Anything Other than "Lead" in Column E,Was Material Ever Previously Lead?],G3061,Table15[Customer-Owned Portion],O3061),Table15[Unique ID],0),0)))</f>
        <v/>
      </c>
      <c r="X3061"/>
    </row>
    <row r="3062" spans="2:24" x14ac:dyDescent="0.25">
      <c r="B3062" s="146"/>
      <c r="C3062" s="31"/>
      <c r="D3062" s="31"/>
      <c r="E3062" s="44"/>
      <c r="F3062" s="43"/>
      <c r="G3062" s="84"/>
      <c r="H3062" s="31"/>
      <c r="I3062" s="31"/>
      <c r="J3062" s="84"/>
      <c r="K3062" s="31"/>
      <c r="L3062" s="31"/>
      <c r="M3062" s="169"/>
      <c r="N3062" s="148"/>
      <c r="O3062" s="106"/>
      <c r="P3062" s="43"/>
      <c r="Q3062" s="31"/>
      <c r="R3062" s="84"/>
      <c r="S3062" s="31"/>
      <c r="T3062" s="31"/>
      <c r="U3062" s="169"/>
      <c r="V3062" s="150"/>
      <c r="W3062" s="141" t="str" cm="1">
        <f t="array" ref="W3062">IF(SUM(LEN(B3062:V3062))=0,"",IF(OR(OR(ISBLANK(F3062),SUM(LEN(C3062),LEN(D3062))=0),AND(NOT(E3062="Unknown"),ISBLANK(J3062)),AND(NOT(O3062="Unknown"),ISBLANK(R3062))),"Missing Information", INDEX(Table15[Entire Service Line Classification], MATCH(SUMIFS(Table15[Unique ID],Table15[System-Owned Portion],E3062,Table15[If Material Anything Other than "Lead" in Column E,Was Material Ever Previously Lead?],G3062,Table15[Customer-Owned Portion],O3062),Table15[Unique ID],0),0)))</f>
        <v/>
      </c>
      <c r="X3062"/>
    </row>
    <row r="3063" spans="2:24" x14ac:dyDescent="0.25">
      <c r="B3063" s="146"/>
      <c r="C3063" s="31"/>
      <c r="D3063" s="31"/>
      <c r="E3063" s="44"/>
      <c r="F3063" s="43"/>
      <c r="G3063" s="84"/>
      <c r="H3063" s="31"/>
      <c r="I3063" s="31"/>
      <c r="J3063" s="84"/>
      <c r="K3063" s="31"/>
      <c r="L3063" s="31"/>
      <c r="M3063" s="169"/>
      <c r="N3063" s="148"/>
      <c r="O3063" s="106"/>
      <c r="P3063" s="43"/>
      <c r="Q3063" s="31"/>
      <c r="R3063" s="84"/>
      <c r="S3063" s="31"/>
      <c r="T3063" s="31"/>
      <c r="U3063" s="169"/>
      <c r="V3063" s="150"/>
      <c r="W3063" s="141" t="str" cm="1">
        <f t="array" ref="W3063">IF(SUM(LEN(B3063:V3063))=0,"",IF(OR(OR(ISBLANK(F3063),SUM(LEN(C3063),LEN(D3063))=0),AND(NOT(E3063="Unknown"),ISBLANK(J3063)),AND(NOT(O3063="Unknown"),ISBLANK(R3063))),"Missing Information", INDEX(Table15[Entire Service Line Classification], MATCH(SUMIFS(Table15[Unique ID],Table15[System-Owned Portion],E3063,Table15[If Material Anything Other than "Lead" in Column E,Was Material Ever Previously Lead?],G3063,Table15[Customer-Owned Portion],O3063),Table15[Unique ID],0),0)))</f>
        <v/>
      </c>
      <c r="X3063"/>
    </row>
    <row r="3064" spans="2:24" x14ac:dyDescent="0.25">
      <c r="B3064" s="146"/>
      <c r="C3064" s="31"/>
      <c r="D3064" s="31"/>
      <c r="E3064" s="44"/>
      <c r="F3064" s="43"/>
      <c r="G3064" s="84"/>
      <c r="H3064" s="31"/>
      <c r="I3064" s="31"/>
      <c r="J3064" s="84"/>
      <c r="K3064" s="31"/>
      <c r="L3064" s="31"/>
      <c r="M3064" s="169"/>
      <c r="N3064" s="148"/>
      <c r="O3064" s="106"/>
      <c r="P3064" s="43"/>
      <c r="Q3064" s="31"/>
      <c r="R3064" s="84"/>
      <c r="S3064" s="31"/>
      <c r="T3064" s="31"/>
      <c r="U3064" s="169"/>
      <c r="V3064" s="150"/>
      <c r="W3064" s="141" t="str" cm="1">
        <f t="array" ref="W3064">IF(SUM(LEN(B3064:V3064))=0,"",IF(OR(OR(ISBLANK(F3064),SUM(LEN(C3064),LEN(D3064))=0),AND(NOT(E3064="Unknown"),ISBLANK(J3064)),AND(NOT(O3064="Unknown"),ISBLANK(R3064))),"Missing Information", INDEX(Table15[Entire Service Line Classification], MATCH(SUMIFS(Table15[Unique ID],Table15[System-Owned Portion],E3064,Table15[If Material Anything Other than "Lead" in Column E,Was Material Ever Previously Lead?],G3064,Table15[Customer-Owned Portion],O3064),Table15[Unique ID],0),0)))</f>
        <v/>
      </c>
      <c r="X3064"/>
    </row>
    <row r="3065" spans="2:24" x14ac:dyDescent="0.25">
      <c r="B3065" s="146"/>
      <c r="C3065" s="31"/>
      <c r="D3065" s="31"/>
      <c r="E3065" s="44"/>
      <c r="F3065" s="43"/>
      <c r="G3065" s="84"/>
      <c r="H3065" s="31"/>
      <c r="I3065" s="31"/>
      <c r="J3065" s="84"/>
      <c r="K3065" s="31"/>
      <c r="L3065" s="31"/>
      <c r="M3065" s="169"/>
      <c r="N3065" s="148"/>
      <c r="O3065" s="106"/>
      <c r="P3065" s="43"/>
      <c r="Q3065" s="31"/>
      <c r="R3065" s="84"/>
      <c r="S3065" s="31"/>
      <c r="T3065" s="31"/>
      <c r="U3065" s="169"/>
      <c r="V3065" s="150"/>
      <c r="W3065" s="141" t="str" cm="1">
        <f t="array" ref="W3065">IF(SUM(LEN(B3065:V3065))=0,"",IF(OR(OR(ISBLANK(F3065),SUM(LEN(C3065),LEN(D3065))=0),AND(NOT(E3065="Unknown"),ISBLANK(J3065)),AND(NOT(O3065="Unknown"),ISBLANK(R3065))),"Missing Information", INDEX(Table15[Entire Service Line Classification], MATCH(SUMIFS(Table15[Unique ID],Table15[System-Owned Portion],E3065,Table15[If Material Anything Other than "Lead" in Column E,Was Material Ever Previously Lead?],G3065,Table15[Customer-Owned Portion],O3065),Table15[Unique ID],0),0)))</f>
        <v/>
      </c>
      <c r="X3065"/>
    </row>
    <row r="3066" spans="2:24" x14ac:dyDescent="0.25">
      <c r="B3066" s="146"/>
      <c r="C3066" s="31"/>
      <c r="D3066" s="31"/>
      <c r="E3066" s="44"/>
      <c r="F3066" s="43"/>
      <c r="G3066" s="84"/>
      <c r="H3066" s="31"/>
      <c r="I3066" s="31"/>
      <c r="J3066" s="84"/>
      <c r="K3066" s="31"/>
      <c r="L3066" s="31"/>
      <c r="M3066" s="169"/>
      <c r="N3066" s="148"/>
      <c r="O3066" s="106"/>
      <c r="P3066" s="43"/>
      <c r="Q3066" s="31"/>
      <c r="R3066" s="84"/>
      <c r="S3066" s="31"/>
      <c r="T3066" s="31"/>
      <c r="U3066" s="169"/>
      <c r="V3066" s="150"/>
      <c r="W3066" s="141" t="str" cm="1">
        <f t="array" ref="W3066">IF(SUM(LEN(B3066:V3066))=0,"",IF(OR(OR(ISBLANK(F3066),SUM(LEN(C3066),LEN(D3066))=0),AND(NOT(E3066="Unknown"),ISBLANK(J3066)),AND(NOT(O3066="Unknown"),ISBLANK(R3066))),"Missing Information", INDEX(Table15[Entire Service Line Classification], MATCH(SUMIFS(Table15[Unique ID],Table15[System-Owned Portion],E3066,Table15[If Material Anything Other than "Lead" in Column E,Was Material Ever Previously Lead?],G3066,Table15[Customer-Owned Portion],O3066),Table15[Unique ID],0),0)))</f>
        <v/>
      </c>
      <c r="X3066"/>
    </row>
    <row r="3067" spans="2:24" x14ac:dyDescent="0.25">
      <c r="B3067" s="146"/>
      <c r="C3067" s="31"/>
      <c r="D3067" s="31"/>
      <c r="E3067" s="44"/>
      <c r="F3067" s="43"/>
      <c r="G3067" s="84"/>
      <c r="H3067" s="31"/>
      <c r="I3067" s="31"/>
      <c r="J3067" s="84"/>
      <c r="K3067" s="31"/>
      <c r="L3067" s="31"/>
      <c r="M3067" s="169"/>
      <c r="N3067" s="148"/>
      <c r="O3067" s="106"/>
      <c r="P3067" s="43"/>
      <c r="Q3067" s="31"/>
      <c r="R3067" s="84"/>
      <c r="S3067" s="31"/>
      <c r="T3067" s="31"/>
      <c r="U3067" s="169"/>
      <c r="V3067" s="150"/>
      <c r="W3067" s="141" t="str" cm="1">
        <f t="array" ref="W3067">IF(SUM(LEN(B3067:V3067))=0,"",IF(OR(OR(ISBLANK(F3067),SUM(LEN(C3067),LEN(D3067))=0),AND(NOT(E3067="Unknown"),ISBLANK(J3067)),AND(NOT(O3067="Unknown"),ISBLANK(R3067))),"Missing Information", INDEX(Table15[Entire Service Line Classification], MATCH(SUMIFS(Table15[Unique ID],Table15[System-Owned Portion],E3067,Table15[If Material Anything Other than "Lead" in Column E,Was Material Ever Previously Lead?],G3067,Table15[Customer-Owned Portion],O3067),Table15[Unique ID],0),0)))</f>
        <v/>
      </c>
      <c r="X3067"/>
    </row>
    <row r="3068" spans="2:24" x14ac:dyDescent="0.25">
      <c r="B3068" s="146"/>
      <c r="C3068" s="31"/>
      <c r="D3068" s="31"/>
      <c r="E3068" s="44"/>
      <c r="F3068" s="43"/>
      <c r="G3068" s="84"/>
      <c r="H3068" s="31"/>
      <c r="I3068" s="31"/>
      <c r="J3068" s="84"/>
      <c r="K3068" s="31"/>
      <c r="L3068" s="31"/>
      <c r="M3068" s="169"/>
      <c r="N3068" s="148"/>
      <c r="O3068" s="106"/>
      <c r="P3068" s="43"/>
      <c r="Q3068" s="31"/>
      <c r="R3068" s="84"/>
      <c r="S3068" s="31"/>
      <c r="T3068" s="31"/>
      <c r="U3068" s="169"/>
      <c r="V3068" s="150"/>
      <c r="W3068" s="141" t="str" cm="1">
        <f t="array" ref="W3068">IF(SUM(LEN(B3068:V3068))=0,"",IF(OR(OR(ISBLANK(F3068),SUM(LEN(C3068),LEN(D3068))=0),AND(NOT(E3068="Unknown"),ISBLANK(J3068)),AND(NOT(O3068="Unknown"),ISBLANK(R3068))),"Missing Information", INDEX(Table15[Entire Service Line Classification], MATCH(SUMIFS(Table15[Unique ID],Table15[System-Owned Portion],E3068,Table15[If Material Anything Other than "Lead" in Column E,Was Material Ever Previously Lead?],G3068,Table15[Customer-Owned Portion],O3068),Table15[Unique ID],0),0)))</f>
        <v/>
      </c>
      <c r="X3068"/>
    </row>
    <row r="3069" spans="2:24" x14ac:dyDescent="0.25">
      <c r="B3069" s="146"/>
      <c r="C3069" s="31"/>
      <c r="D3069" s="31"/>
      <c r="E3069" s="44"/>
      <c r="F3069" s="43"/>
      <c r="G3069" s="84"/>
      <c r="H3069" s="31"/>
      <c r="I3069" s="31"/>
      <c r="J3069" s="84"/>
      <c r="K3069" s="31"/>
      <c r="L3069" s="31"/>
      <c r="M3069" s="169"/>
      <c r="N3069" s="148"/>
      <c r="O3069" s="106"/>
      <c r="P3069" s="43"/>
      <c r="Q3069" s="31"/>
      <c r="R3069" s="84"/>
      <c r="S3069" s="31"/>
      <c r="T3069" s="31"/>
      <c r="U3069" s="169"/>
      <c r="V3069" s="150"/>
      <c r="W3069" s="141" t="str" cm="1">
        <f t="array" ref="W3069">IF(SUM(LEN(B3069:V3069))=0,"",IF(OR(OR(ISBLANK(F3069),SUM(LEN(C3069),LEN(D3069))=0),AND(NOT(E3069="Unknown"),ISBLANK(J3069)),AND(NOT(O3069="Unknown"),ISBLANK(R3069))),"Missing Information", INDEX(Table15[Entire Service Line Classification], MATCH(SUMIFS(Table15[Unique ID],Table15[System-Owned Portion],E3069,Table15[If Material Anything Other than "Lead" in Column E,Was Material Ever Previously Lead?],G3069,Table15[Customer-Owned Portion],O3069),Table15[Unique ID],0),0)))</f>
        <v/>
      </c>
      <c r="X3069"/>
    </row>
    <row r="3070" spans="2:24" x14ac:dyDescent="0.25">
      <c r="B3070" s="146"/>
      <c r="C3070" s="31"/>
      <c r="D3070" s="31"/>
      <c r="E3070" s="44"/>
      <c r="F3070" s="43"/>
      <c r="G3070" s="84"/>
      <c r="H3070" s="31"/>
      <c r="I3070" s="31"/>
      <c r="J3070" s="84"/>
      <c r="K3070" s="31"/>
      <c r="L3070" s="31"/>
      <c r="M3070" s="169"/>
      <c r="N3070" s="148"/>
      <c r="O3070" s="106"/>
      <c r="P3070" s="43"/>
      <c r="Q3070" s="31"/>
      <c r="R3070" s="84"/>
      <c r="S3070" s="31"/>
      <c r="T3070" s="31"/>
      <c r="U3070" s="169"/>
      <c r="V3070" s="150"/>
      <c r="W3070" s="141" t="str" cm="1">
        <f t="array" ref="W3070">IF(SUM(LEN(B3070:V3070))=0,"",IF(OR(OR(ISBLANK(F3070),SUM(LEN(C3070),LEN(D3070))=0),AND(NOT(E3070="Unknown"),ISBLANK(J3070)),AND(NOT(O3070="Unknown"),ISBLANK(R3070))),"Missing Information", INDEX(Table15[Entire Service Line Classification], MATCH(SUMIFS(Table15[Unique ID],Table15[System-Owned Portion],E3070,Table15[If Material Anything Other than "Lead" in Column E,Was Material Ever Previously Lead?],G3070,Table15[Customer-Owned Portion],O3070),Table15[Unique ID],0),0)))</f>
        <v/>
      </c>
      <c r="X3070"/>
    </row>
    <row r="3071" spans="2:24" x14ac:dyDescent="0.25">
      <c r="B3071" s="146"/>
      <c r="C3071" s="31"/>
      <c r="D3071" s="31"/>
      <c r="E3071" s="44"/>
      <c r="F3071" s="43"/>
      <c r="G3071" s="84"/>
      <c r="H3071" s="31"/>
      <c r="I3071" s="31"/>
      <c r="J3071" s="84"/>
      <c r="K3071" s="31"/>
      <c r="L3071" s="31"/>
      <c r="M3071" s="169"/>
      <c r="N3071" s="148"/>
      <c r="O3071" s="106"/>
      <c r="P3071" s="43"/>
      <c r="Q3071" s="31"/>
      <c r="R3071" s="84"/>
      <c r="S3071" s="31"/>
      <c r="T3071" s="31"/>
      <c r="U3071" s="169"/>
      <c r="V3071" s="150"/>
      <c r="W3071" s="141" t="str" cm="1">
        <f t="array" ref="W3071">IF(SUM(LEN(B3071:V3071))=0,"",IF(OR(OR(ISBLANK(F3071),SUM(LEN(C3071),LEN(D3071))=0),AND(NOT(E3071="Unknown"),ISBLANK(J3071)),AND(NOT(O3071="Unknown"),ISBLANK(R3071))),"Missing Information", INDEX(Table15[Entire Service Line Classification], MATCH(SUMIFS(Table15[Unique ID],Table15[System-Owned Portion],E3071,Table15[If Material Anything Other than "Lead" in Column E,Was Material Ever Previously Lead?],G3071,Table15[Customer-Owned Portion],O3071),Table15[Unique ID],0),0)))</f>
        <v/>
      </c>
      <c r="X3071"/>
    </row>
    <row r="3072" spans="2:24" x14ac:dyDescent="0.25">
      <c r="B3072" s="146"/>
      <c r="C3072" s="31"/>
      <c r="D3072" s="31"/>
      <c r="E3072" s="44"/>
      <c r="F3072" s="43"/>
      <c r="G3072" s="84"/>
      <c r="H3072" s="31"/>
      <c r="I3072" s="31"/>
      <c r="J3072" s="84"/>
      <c r="K3072" s="31"/>
      <c r="L3072" s="31"/>
      <c r="M3072" s="169"/>
      <c r="N3072" s="148"/>
      <c r="O3072" s="106"/>
      <c r="P3072" s="43"/>
      <c r="Q3072" s="31"/>
      <c r="R3072" s="84"/>
      <c r="S3072" s="31"/>
      <c r="T3072" s="31"/>
      <c r="U3072" s="169"/>
      <c r="V3072" s="150"/>
      <c r="W3072" s="141" t="str" cm="1">
        <f t="array" ref="W3072">IF(SUM(LEN(B3072:V3072))=0,"",IF(OR(OR(ISBLANK(F3072),SUM(LEN(C3072),LEN(D3072))=0),AND(NOT(E3072="Unknown"),ISBLANK(J3072)),AND(NOT(O3072="Unknown"),ISBLANK(R3072))),"Missing Information", INDEX(Table15[Entire Service Line Classification], MATCH(SUMIFS(Table15[Unique ID],Table15[System-Owned Portion],E3072,Table15[If Material Anything Other than "Lead" in Column E,Was Material Ever Previously Lead?],G3072,Table15[Customer-Owned Portion],O3072),Table15[Unique ID],0),0)))</f>
        <v/>
      </c>
      <c r="X3072"/>
    </row>
    <row r="3073" spans="2:24" x14ac:dyDescent="0.25">
      <c r="B3073" s="146"/>
      <c r="C3073" s="31"/>
      <c r="D3073" s="31"/>
      <c r="E3073" s="44"/>
      <c r="F3073" s="43"/>
      <c r="G3073" s="84"/>
      <c r="H3073" s="31"/>
      <c r="I3073" s="31"/>
      <c r="J3073" s="84"/>
      <c r="K3073" s="31"/>
      <c r="L3073" s="31"/>
      <c r="M3073" s="169"/>
      <c r="N3073" s="148"/>
      <c r="O3073" s="106"/>
      <c r="P3073" s="43"/>
      <c r="Q3073" s="31"/>
      <c r="R3073" s="84"/>
      <c r="S3073" s="31"/>
      <c r="T3073" s="31"/>
      <c r="U3073" s="169"/>
      <c r="V3073" s="150"/>
      <c r="W3073" s="141" t="str" cm="1">
        <f t="array" ref="W3073">IF(SUM(LEN(B3073:V3073))=0,"",IF(OR(OR(ISBLANK(F3073),SUM(LEN(C3073),LEN(D3073))=0),AND(NOT(E3073="Unknown"),ISBLANK(J3073)),AND(NOT(O3073="Unknown"),ISBLANK(R3073))),"Missing Information", INDEX(Table15[Entire Service Line Classification], MATCH(SUMIFS(Table15[Unique ID],Table15[System-Owned Portion],E3073,Table15[If Material Anything Other than "Lead" in Column E,Was Material Ever Previously Lead?],G3073,Table15[Customer-Owned Portion],O3073),Table15[Unique ID],0),0)))</f>
        <v/>
      </c>
      <c r="X3073"/>
    </row>
    <row r="3074" spans="2:24" x14ac:dyDescent="0.25">
      <c r="B3074" s="146"/>
      <c r="C3074" s="31"/>
      <c r="D3074" s="31"/>
      <c r="E3074" s="44"/>
      <c r="F3074" s="43"/>
      <c r="G3074" s="84"/>
      <c r="H3074" s="31"/>
      <c r="I3074" s="31"/>
      <c r="J3074" s="84"/>
      <c r="K3074" s="31"/>
      <c r="L3074" s="31"/>
      <c r="M3074" s="169"/>
      <c r="N3074" s="148"/>
      <c r="O3074" s="106"/>
      <c r="P3074" s="43"/>
      <c r="Q3074" s="31"/>
      <c r="R3074" s="84"/>
      <c r="S3074" s="31"/>
      <c r="T3074" s="31"/>
      <c r="U3074" s="169"/>
      <c r="V3074" s="150"/>
      <c r="W3074" s="141" t="str" cm="1">
        <f t="array" ref="W3074">IF(SUM(LEN(B3074:V3074))=0,"",IF(OR(OR(ISBLANK(F3074),SUM(LEN(C3074),LEN(D3074))=0),AND(NOT(E3074="Unknown"),ISBLANK(J3074)),AND(NOT(O3074="Unknown"),ISBLANK(R3074))),"Missing Information", INDEX(Table15[Entire Service Line Classification], MATCH(SUMIFS(Table15[Unique ID],Table15[System-Owned Portion],E3074,Table15[If Material Anything Other than "Lead" in Column E,Was Material Ever Previously Lead?],G3074,Table15[Customer-Owned Portion],O3074),Table15[Unique ID],0),0)))</f>
        <v/>
      </c>
      <c r="X3074"/>
    </row>
    <row r="3075" spans="2:24" x14ac:dyDescent="0.25">
      <c r="B3075" s="146"/>
      <c r="C3075" s="31"/>
      <c r="D3075" s="31"/>
      <c r="E3075" s="44"/>
      <c r="F3075" s="43"/>
      <c r="G3075" s="84"/>
      <c r="H3075" s="31"/>
      <c r="I3075" s="31"/>
      <c r="J3075" s="84"/>
      <c r="K3075" s="31"/>
      <c r="L3075" s="31"/>
      <c r="M3075" s="169"/>
      <c r="N3075" s="148"/>
      <c r="O3075" s="106"/>
      <c r="P3075" s="43"/>
      <c r="Q3075" s="31"/>
      <c r="R3075" s="84"/>
      <c r="S3075" s="31"/>
      <c r="T3075" s="31"/>
      <c r="U3075" s="169"/>
      <c r="V3075" s="150"/>
      <c r="W3075" s="141" t="str" cm="1">
        <f t="array" ref="W3075">IF(SUM(LEN(B3075:V3075))=0,"",IF(OR(OR(ISBLANK(F3075),SUM(LEN(C3075),LEN(D3075))=0),AND(NOT(E3075="Unknown"),ISBLANK(J3075)),AND(NOT(O3075="Unknown"),ISBLANK(R3075))),"Missing Information", INDEX(Table15[Entire Service Line Classification], MATCH(SUMIFS(Table15[Unique ID],Table15[System-Owned Portion],E3075,Table15[If Material Anything Other than "Lead" in Column E,Was Material Ever Previously Lead?],G3075,Table15[Customer-Owned Portion],O3075),Table15[Unique ID],0),0)))</f>
        <v/>
      </c>
      <c r="X3075"/>
    </row>
    <row r="3076" spans="2:24" x14ac:dyDescent="0.25">
      <c r="B3076" s="146"/>
      <c r="C3076" s="31"/>
      <c r="D3076" s="31"/>
      <c r="E3076" s="44"/>
      <c r="F3076" s="43"/>
      <c r="G3076" s="84"/>
      <c r="H3076" s="31"/>
      <c r="I3076" s="31"/>
      <c r="J3076" s="84"/>
      <c r="K3076" s="31"/>
      <c r="L3076" s="31"/>
      <c r="M3076" s="169"/>
      <c r="N3076" s="148"/>
      <c r="O3076" s="106"/>
      <c r="P3076" s="43"/>
      <c r="Q3076" s="31"/>
      <c r="R3076" s="84"/>
      <c r="S3076" s="31"/>
      <c r="T3076" s="31"/>
      <c r="U3076" s="169"/>
      <c r="V3076" s="150"/>
      <c r="W3076" s="141" t="str" cm="1">
        <f t="array" ref="W3076">IF(SUM(LEN(B3076:V3076))=0,"",IF(OR(OR(ISBLANK(F3076),SUM(LEN(C3076),LEN(D3076))=0),AND(NOT(E3076="Unknown"),ISBLANK(J3076)),AND(NOT(O3076="Unknown"),ISBLANK(R3076))),"Missing Information", INDEX(Table15[Entire Service Line Classification], MATCH(SUMIFS(Table15[Unique ID],Table15[System-Owned Portion],E3076,Table15[If Material Anything Other than "Lead" in Column E,Was Material Ever Previously Lead?],G3076,Table15[Customer-Owned Portion],O3076),Table15[Unique ID],0),0)))</f>
        <v/>
      </c>
      <c r="X3076"/>
    </row>
    <row r="3077" spans="2:24" x14ac:dyDescent="0.25">
      <c r="B3077" s="146"/>
      <c r="C3077" s="31"/>
      <c r="D3077" s="31"/>
      <c r="E3077" s="44"/>
      <c r="F3077" s="43"/>
      <c r="G3077" s="84"/>
      <c r="H3077" s="31"/>
      <c r="I3077" s="31"/>
      <c r="J3077" s="84"/>
      <c r="K3077" s="31"/>
      <c r="L3077" s="31"/>
      <c r="M3077" s="169"/>
      <c r="N3077" s="148"/>
      <c r="O3077" s="106"/>
      <c r="P3077" s="43"/>
      <c r="Q3077" s="31"/>
      <c r="R3077" s="84"/>
      <c r="S3077" s="31"/>
      <c r="T3077" s="31"/>
      <c r="U3077" s="169"/>
      <c r="V3077" s="150"/>
      <c r="W3077" s="141" t="str" cm="1">
        <f t="array" ref="W3077">IF(SUM(LEN(B3077:V3077))=0,"",IF(OR(OR(ISBLANK(F3077),SUM(LEN(C3077),LEN(D3077))=0),AND(NOT(E3077="Unknown"),ISBLANK(J3077)),AND(NOT(O3077="Unknown"),ISBLANK(R3077))),"Missing Information", INDEX(Table15[Entire Service Line Classification], MATCH(SUMIFS(Table15[Unique ID],Table15[System-Owned Portion],E3077,Table15[If Material Anything Other than "Lead" in Column E,Was Material Ever Previously Lead?],G3077,Table15[Customer-Owned Portion],O3077),Table15[Unique ID],0),0)))</f>
        <v/>
      </c>
      <c r="X3077"/>
    </row>
    <row r="3078" spans="2:24" x14ac:dyDescent="0.25">
      <c r="B3078" s="146"/>
      <c r="C3078" s="31"/>
      <c r="D3078" s="31"/>
      <c r="E3078" s="44"/>
      <c r="F3078" s="43"/>
      <c r="G3078" s="84"/>
      <c r="H3078" s="31"/>
      <c r="I3078" s="31"/>
      <c r="J3078" s="84"/>
      <c r="K3078" s="31"/>
      <c r="L3078" s="31"/>
      <c r="M3078" s="169"/>
      <c r="N3078" s="148"/>
      <c r="O3078" s="106"/>
      <c r="P3078" s="43"/>
      <c r="Q3078" s="31"/>
      <c r="R3078" s="84"/>
      <c r="S3078" s="31"/>
      <c r="T3078" s="31"/>
      <c r="U3078" s="169"/>
      <c r="V3078" s="150"/>
      <c r="W3078" s="141" t="str" cm="1">
        <f t="array" ref="W3078">IF(SUM(LEN(B3078:V3078))=0,"",IF(OR(OR(ISBLANK(F3078),SUM(LEN(C3078),LEN(D3078))=0),AND(NOT(E3078="Unknown"),ISBLANK(J3078)),AND(NOT(O3078="Unknown"),ISBLANK(R3078))),"Missing Information", INDEX(Table15[Entire Service Line Classification], MATCH(SUMIFS(Table15[Unique ID],Table15[System-Owned Portion],E3078,Table15[If Material Anything Other than "Lead" in Column E,Was Material Ever Previously Lead?],G3078,Table15[Customer-Owned Portion],O3078),Table15[Unique ID],0),0)))</f>
        <v/>
      </c>
      <c r="X3078"/>
    </row>
    <row r="3079" spans="2:24" x14ac:dyDescent="0.25">
      <c r="B3079" s="146"/>
      <c r="C3079" s="31"/>
      <c r="D3079" s="31"/>
      <c r="E3079" s="44"/>
      <c r="F3079" s="43"/>
      <c r="G3079" s="84"/>
      <c r="H3079" s="31"/>
      <c r="I3079" s="31"/>
      <c r="J3079" s="84"/>
      <c r="K3079" s="31"/>
      <c r="L3079" s="31"/>
      <c r="M3079" s="169"/>
      <c r="N3079" s="148"/>
      <c r="O3079" s="106"/>
      <c r="P3079" s="43"/>
      <c r="Q3079" s="31"/>
      <c r="R3079" s="84"/>
      <c r="S3079" s="31"/>
      <c r="T3079" s="31"/>
      <c r="U3079" s="169"/>
      <c r="V3079" s="150"/>
      <c r="W3079" s="141" t="str" cm="1">
        <f t="array" ref="W3079">IF(SUM(LEN(B3079:V3079))=0,"",IF(OR(OR(ISBLANK(F3079),SUM(LEN(C3079),LEN(D3079))=0),AND(NOT(E3079="Unknown"),ISBLANK(J3079)),AND(NOT(O3079="Unknown"),ISBLANK(R3079))),"Missing Information", INDEX(Table15[Entire Service Line Classification], MATCH(SUMIFS(Table15[Unique ID],Table15[System-Owned Portion],E3079,Table15[If Material Anything Other than "Lead" in Column E,Was Material Ever Previously Lead?],G3079,Table15[Customer-Owned Portion],O3079),Table15[Unique ID],0),0)))</f>
        <v/>
      </c>
      <c r="X3079"/>
    </row>
    <row r="3080" spans="2:24" x14ac:dyDescent="0.25">
      <c r="B3080" s="146"/>
      <c r="C3080" s="31"/>
      <c r="D3080" s="31"/>
      <c r="E3080" s="44"/>
      <c r="F3080" s="43"/>
      <c r="G3080" s="84"/>
      <c r="H3080" s="31"/>
      <c r="I3080" s="31"/>
      <c r="J3080" s="84"/>
      <c r="K3080" s="31"/>
      <c r="L3080" s="31"/>
      <c r="M3080" s="169"/>
      <c r="N3080" s="148"/>
      <c r="O3080" s="106"/>
      <c r="P3080" s="43"/>
      <c r="Q3080" s="31"/>
      <c r="R3080" s="84"/>
      <c r="S3080" s="31"/>
      <c r="T3080" s="31"/>
      <c r="U3080" s="169"/>
      <c r="V3080" s="150"/>
      <c r="W3080" s="141" t="str" cm="1">
        <f t="array" ref="W3080">IF(SUM(LEN(B3080:V3080))=0,"",IF(OR(OR(ISBLANK(F3080),SUM(LEN(C3080),LEN(D3080))=0),AND(NOT(E3080="Unknown"),ISBLANK(J3080)),AND(NOT(O3080="Unknown"),ISBLANK(R3080))),"Missing Information", INDEX(Table15[Entire Service Line Classification], MATCH(SUMIFS(Table15[Unique ID],Table15[System-Owned Portion],E3080,Table15[If Material Anything Other than "Lead" in Column E,Was Material Ever Previously Lead?],G3080,Table15[Customer-Owned Portion],O3080),Table15[Unique ID],0),0)))</f>
        <v/>
      </c>
      <c r="X3080"/>
    </row>
    <row r="3081" spans="2:24" x14ac:dyDescent="0.25">
      <c r="B3081" s="146"/>
      <c r="C3081" s="31"/>
      <c r="D3081" s="31"/>
      <c r="E3081" s="44"/>
      <c r="F3081" s="43"/>
      <c r="G3081" s="84"/>
      <c r="H3081" s="31"/>
      <c r="I3081" s="31"/>
      <c r="J3081" s="84"/>
      <c r="K3081" s="31"/>
      <c r="L3081" s="31"/>
      <c r="M3081" s="169"/>
      <c r="N3081" s="148"/>
      <c r="O3081" s="106"/>
      <c r="P3081" s="43"/>
      <c r="Q3081" s="31"/>
      <c r="R3081" s="84"/>
      <c r="S3081" s="31"/>
      <c r="T3081" s="31"/>
      <c r="U3081" s="169"/>
      <c r="V3081" s="150"/>
      <c r="W3081" s="141" t="str" cm="1">
        <f t="array" ref="W3081">IF(SUM(LEN(B3081:V3081))=0,"",IF(OR(OR(ISBLANK(F3081),SUM(LEN(C3081),LEN(D3081))=0),AND(NOT(E3081="Unknown"),ISBLANK(J3081)),AND(NOT(O3081="Unknown"),ISBLANK(R3081))),"Missing Information", INDEX(Table15[Entire Service Line Classification], MATCH(SUMIFS(Table15[Unique ID],Table15[System-Owned Portion],E3081,Table15[If Material Anything Other than "Lead" in Column E,Was Material Ever Previously Lead?],G3081,Table15[Customer-Owned Portion],O3081),Table15[Unique ID],0),0)))</f>
        <v/>
      </c>
      <c r="X3081"/>
    </row>
    <row r="3082" spans="2:24" x14ac:dyDescent="0.25">
      <c r="B3082" s="146"/>
      <c r="C3082" s="31"/>
      <c r="D3082" s="31"/>
      <c r="E3082" s="44"/>
      <c r="F3082" s="43"/>
      <c r="G3082" s="84"/>
      <c r="H3082" s="31"/>
      <c r="I3082" s="31"/>
      <c r="J3082" s="84"/>
      <c r="K3082" s="31"/>
      <c r="L3082" s="31"/>
      <c r="M3082" s="169"/>
      <c r="N3082" s="148"/>
      <c r="O3082" s="106"/>
      <c r="P3082" s="43"/>
      <c r="Q3082" s="31"/>
      <c r="R3082" s="84"/>
      <c r="S3082" s="31"/>
      <c r="T3082" s="31"/>
      <c r="U3082" s="169"/>
      <c r="V3082" s="150"/>
      <c r="W3082" s="141" t="str" cm="1">
        <f t="array" ref="W3082">IF(SUM(LEN(B3082:V3082))=0,"",IF(OR(OR(ISBLANK(F3082),SUM(LEN(C3082),LEN(D3082))=0),AND(NOT(E3082="Unknown"),ISBLANK(J3082)),AND(NOT(O3082="Unknown"),ISBLANK(R3082))),"Missing Information", INDEX(Table15[Entire Service Line Classification], MATCH(SUMIFS(Table15[Unique ID],Table15[System-Owned Portion],E3082,Table15[If Material Anything Other than "Lead" in Column E,Was Material Ever Previously Lead?],G3082,Table15[Customer-Owned Portion],O3082),Table15[Unique ID],0),0)))</f>
        <v/>
      </c>
      <c r="X3082"/>
    </row>
    <row r="3083" spans="2:24" x14ac:dyDescent="0.25">
      <c r="B3083" s="146"/>
      <c r="C3083" s="31"/>
      <c r="D3083" s="31"/>
      <c r="E3083" s="44"/>
      <c r="F3083" s="43"/>
      <c r="G3083" s="84"/>
      <c r="H3083" s="31"/>
      <c r="I3083" s="31"/>
      <c r="J3083" s="84"/>
      <c r="K3083" s="31"/>
      <c r="L3083" s="31"/>
      <c r="M3083" s="169"/>
      <c r="N3083" s="148"/>
      <c r="O3083" s="106"/>
      <c r="P3083" s="43"/>
      <c r="Q3083" s="31"/>
      <c r="R3083" s="84"/>
      <c r="S3083" s="31"/>
      <c r="T3083" s="31"/>
      <c r="U3083" s="169"/>
      <c r="V3083" s="150"/>
      <c r="W3083" s="141" t="str" cm="1">
        <f t="array" ref="W3083">IF(SUM(LEN(B3083:V3083))=0,"",IF(OR(OR(ISBLANK(F3083),SUM(LEN(C3083),LEN(D3083))=0),AND(NOT(E3083="Unknown"),ISBLANK(J3083)),AND(NOT(O3083="Unknown"),ISBLANK(R3083))),"Missing Information", INDEX(Table15[Entire Service Line Classification], MATCH(SUMIFS(Table15[Unique ID],Table15[System-Owned Portion],E3083,Table15[If Material Anything Other than "Lead" in Column E,Was Material Ever Previously Lead?],G3083,Table15[Customer-Owned Portion],O3083),Table15[Unique ID],0),0)))</f>
        <v/>
      </c>
      <c r="X3083"/>
    </row>
    <row r="3084" spans="2:24" x14ac:dyDescent="0.25">
      <c r="B3084" s="146"/>
      <c r="C3084" s="31"/>
      <c r="D3084" s="31"/>
      <c r="E3084" s="44"/>
      <c r="F3084" s="43"/>
      <c r="G3084" s="84"/>
      <c r="H3084" s="31"/>
      <c r="I3084" s="31"/>
      <c r="J3084" s="84"/>
      <c r="K3084" s="31"/>
      <c r="L3084" s="31"/>
      <c r="M3084" s="169"/>
      <c r="N3084" s="148"/>
      <c r="O3084" s="106"/>
      <c r="P3084" s="43"/>
      <c r="Q3084" s="31"/>
      <c r="R3084" s="84"/>
      <c r="S3084" s="31"/>
      <c r="T3084" s="31"/>
      <c r="U3084" s="169"/>
      <c r="V3084" s="150"/>
      <c r="W3084" s="141" t="str" cm="1">
        <f t="array" ref="W3084">IF(SUM(LEN(B3084:V3084))=0,"",IF(OR(OR(ISBLANK(F3084),SUM(LEN(C3084),LEN(D3084))=0),AND(NOT(E3084="Unknown"),ISBLANK(J3084)),AND(NOT(O3084="Unknown"),ISBLANK(R3084))),"Missing Information", INDEX(Table15[Entire Service Line Classification], MATCH(SUMIFS(Table15[Unique ID],Table15[System-Owned Portion],E3084,Table15[If Material Anything Other than "Lead" in Column E,Was Material Ever Previously Lead?],G3084,Table15[Customer-Owned Portion],O3084),Table15[Unique ID],0),0)))</f>
        <v/>
      </c>
      <c r="X3084"/>
    </row>
    <row r="3085" spans="2:24" x14ac:dyDescent="0.25">
      <c r="B3085" s="146"/>
      <c r="C3085" s="31"/>
      <c r="D3085" s="31"/>
      <c r="E3085" s="44"/>
      <c r="F3085" s="43"/>
      <c r="G3085" s="84"/>
      <c r="H3085" s="31"/>
      <c r="I3085" s="31"/>
      <c r="J3085" s="84"/>
      <c r="K3085" s="31"/>
      <c r="L3085" s="31"/>
      <c r="M3085" s="169"/>
      <c r="N3085" s="148"/>
      <c r="O3085" s="106"/>
      <c r="P3085" s="43"/>
      <c r="Q3085" s="31"/>
      <c r="R3085" s="84"/>
      <c r="S3085" s="31"/>
      <c r="T3085" s="31"/>
      <c r="U3085" s="169"/>
      <c r="V3085" s="150"/>
      <c r="W3085" s="141" t="str" cm="1">
        <f t="array" ref="W3085">IF(SUM(LEN(B3085:V3085))=0,"",IF(OR(OR(ISBLANK(F3085),SUM(LEN(C3085),LEN(D3085))=0),AND(NOT(E3085="Unknown"),ISBLANK(J3085)),AND(NOT(O3085="Unknown"),ISBLANK(R3085))),"Missing Information", INDEX(Table15[Entire Service Line Classification], MATCH(SUMIFS(Table15[Unique ID],Table15[System-Owned Portion],E3085,Table15[If Material Anything Other than "Lead" in Column E,Was Material Ever Previously Lead?],G3085,Table15[Customer-Owned Portion],O3085),Table15[Unique ID],0),0)))</f>
        <v/>
      </c>
      <c r="X3085"/>
    </row>
    <row r="3086" spans="2:24" x14ac:dyDescent="0.25">
      <c r="B3086" s="146"/>
      <c r="C3086" s="31"/>
      <c r="D3086" s="31"/>
      <c r="E3086" s="44"/>
      <c r="F3086" s="43"/>
      <c r="G3086" s="84"/>
      <c r="H3086" s="31"/>
      <c r="I3086" s="31"/>
      <c r="J3086" s="84"/>
      <c r="K3086" s="31"/>
      <c r="L3086" s="31"/>
      <c r="M3086" s="169"/>
      <c r="N3086" s="148"/>
      <c r="O3086" s="106"/>
      <c r="P3086" s="43"/>
      <c r="Q3086" s="31"/>
      <c r="R3086" s="84"/>
      <c r="S3086" s="31"/>
      <c r="T3086" s="31"/>
      <c r="U3086" s="169"/>
      <c r="V3086" s="150"/>
      <c r="W3086" s="141" t="str" cm="1">
        <f t="array" ref="W3086">IF(SUM(LEN(B3086:V3086))=0,"",IF(OR(OR(ISBLANK(F3086),SUM(LEN(C3086),LEN(D3086))=0),AND(NOT(E3086="Unknown"),ISBLANK(J3086)),AND(NOT(O3086="Unknown"),ISBLANK(R3086))),"Missing Information", INDEX(Table15[Entire Service Line Classification], MATCH(SUMIFS(Table15[Unique ID],Table15[System-Owned Portion],E3086,Table15[If Material Anything Other than "Lead" in Column E,Was Material Ever Previously Lead?],G3086,Table15[Customer-Owned Portion],O3086),Table15[Unique ID],0),0)))</f>
        <v/>
      </c>
      <c r="X3086"/>
    </row>
    <row r="3087" spans="2:24" x14ac:dyDescent="0.25">
      <c r="B3087" s="146"/>
      <c r="C3087" s="31"/>
      <c r="D3087" s="31"/>
      <c r="E3087" s="44"/>
      <c r="F3087" s="43"/>
      <c r="G3087" s="84"/>
      <c r="H3087" s="31"/>
      <c r="I3087" s="31"/>
      <c r="J3087" s="84"/>
      <c r="K3087" s="31"/>
      <c r="L3087" s="31"/>
      <c r="M3087" s="169"/>
      <c r="N3087" s="148"/>
      <c r="O3087" s="106"/>
      <c r="P3087" s="43"/>
      <c r="Q3087" s="31"/>
      <c r="R3087" s="84"/>
      <c r="S3087" s="31"/>
      <c r="T3087" s="31"/>
      <c r="U3087" s="169"/>
      <c r="V3087" s="150"/>
      <c r="W3087" s="141" t="str" cm="1">
        <f t="array" ref="W3087">IF(SUM(LEN(B3087:V3087))=0,"",IF(OR(OR(ISBLANK(F3087),SUM(LEN(C3087),LEN(D3087))=0),AND(NOT(E3087="Unknown"),ISBLANK(J3087)),AND(NOT(O3087="Unknown"),ISBLANK(R3087))),"Missing Information", INDEX(Table15[Entire Service Line Classification], MATCH(SUMIFS(Table15[Unique ID],Table15[System-Owned Portion],E3087,Table15[If Material Anything Other than "Lead" in Column E,Was Material Ever Previously Lead?],G3087,Table15[Customer-Owned Portion],O3087),Table15[Unique ID],0),0)))</f>
        <v/>
      </c>
      <c r="X3087"/>
    </row>
    <row r="3088" spans="2:24" x14ac:dyDescent="0.25">
      <c r="B3088" s="146"/>
      <c r="C3088" s="31"/>
      <c r="D3088" s="31"/>
      <c r="E3088" s="44"/>
      <c r="F3088" s="43"/>
      <c r="G3088" s="84"/>
      <c r="H3088" s="31"/>
      <c r="I3088" s="31"/>
      <c r="J3088" s="84"/>
      <c r="K3088" s="31"/>
      <c r="L3088" s="31"/>
      <c r="M3088" s="169"/>
      <c r="N3088" s="148"/>
      <c r="O3088" s="106"/>
      <c r="P3088" s="43"/>
      <c r="Q3088" s="31"/>
      <c r="R3088" s="84"/>
      <c r="S3088" s="31"/>
      <c r="T3088" s="31"/>
      <c r="U3088" s="169"/>
      <c r="V3088" s="150"/>
      <c r="W3088" s="141" t="str" cm="1">
        <f t="array" ref="W3088">IF(SUM(LEN(B3088:V3088))=0,"",IF(OR(OR(ISBLANK(F3088),SUM(LEN(C3088),LEN(D3088))=0),AND(NOT(E3088="Unknown"),ISBLANK(J3088)),AND(NOT(O3088="Unknown"),ISBLANK(R3088))),"Missing Information", INDEX(Table15[Entire Service Line Classification], MATCH(SUMIFS(Table15[Unique ID],Table15[System-Owned Portion],E3088,Table15[If Material Anything Other than "Lead" in Column E,Was Material Ever Previously Lead?],G3088,Table15[Customer-Owned Portion],O3088),Table15[Unique ID],0),0)))</f>
        <v/>
      </c>
      <c r="X3088"/>
    </row>
    <row r="3089" spans="2:24" x14ac:dyDescent="0.25">
      <c r="B3089" s="146"/>
      <c r="C3089" s="31"/>
      <c r="D3089" s="31"/>
      <c r="E3089" s="44"/>
      <c r="F3089" s="43"/>
      <c r="G3089" s="84"/>
      <c r="H3089" s="31"/>
      <c r="I3089" s="31"/>
      <c r="J3089" s="84"/>
      <c r="K3089" s="31"/>
      <c r="L3089" s="31"/>
      <c r="M3089" s="169"/>
      <c r="N3089" s="148"/>
      <c r="O3089" s="106"/>
      <c r="P3089" s="43"/>
      <c r="Q3089" s="31"/>
      <c r="R3089" s="84"/>
      <c r="S3089" s="31"/>
      <c r="T3089" s="31"/>
      <c r="U3089" s="169"/>
      <c r="V3089" s="150"/>
      <c r="W3089" s="141" t="str" cm="1">
        <f t="array" ref="W3089">IF(SUM(LEN(B3089:V3089))=0,"",IF(OR(OR(ISBLANK(F3089),SUM(LEN(C3089),LEN(D3089))=0),AND(NOT(E3089="Unknown"),ISBLANK(J3089)),AND(NOT(O3089="Unknown"),ISBLANK(R3089))),"Missing Information", INDEX(Table15[Entire Service Line Classification], MATCH(SUMIFS(Table15[Unique ID],Table15[System-Owned Portion],E3089,Table15[If Material Anything Other than "Lead" in Column E,Was Material Ever Previously Lead?],G3089,Table15[Customer-Owned Portion],O3089),Table15[Unique ID],0),0)))</f>
        <v/>
      </c>
      <c r="X3089"/>
    </row>
    <row r="3090" spans="2:24" x14ac:dyDescent="0.25">
      <c r="B3090" s="146"/>
      <c r="C3090" s="31"/>
      <c r="D3090" s="31"/>
      <c r="E3090" s="44"/>
      <c r="F3090" s="43"/>
      <c r="G3090" s="84"/>
      <c r="H3090" s="31"/>
      <c r="I3090" s="31"/>
      <c r="J3090" s="84"/>
      <c r="K3090" s="31"/>
      <c r="L3090" s="31"/>
      <c r="M3090" s="169"/>
      <c r="N3090" s="148"/>
      <c r="O3090" s="106"/>
      <c r="P3090" s="43"/>
      <c r="Q3090" s="31"/>
      <c r="R3090" s="84"/>
      <c r="S3090" s="31"/>
      <c r="T3090" s="31"/>
      <c r="U3090" s="169"/>
      <c r="V3090" s="150"/>
      <c r="W3090" s="141" t="str" cm="1">
        <f t="array" ref="W3090">IF(SUM(LEN(B3090:V3090))=0,"",IF(OR(OR(ISBLANK(F3090),SUM(LEN(C3090),LEN(D3090))=0),AND(NOT(E3090="Unknown"),ISBLANK(J3090)),AND(NOT(O3090="Unknown"),ISBLANK(R3090))),"Missing Information", INDEX(Table15[Entire Service Line Classification], MATCH(SUMIFS(Table15[Unique ID],Table15[System-Owned Portion],E3090,Table15[If Material Anything Other than "Lead" in Column E,Was Material Ever Previously Lead?],G3090,Table15[Customer-Owned Portion],O3090),Table15[Unique ID],0),0)))</f>
        <v/>
      </c>
      <c r="X3090"/>
    </row>
    <row r="3091" spans="2:24" x14ac:dyDescent="0.25">
      <c r="B3091" s="146"/>
      <c r="C3091" s="31"/>
      <c r="D3091" s="31"/>
      <c r="E3091" s="44"/>
      <c r="F3091" s="43"/>
      <c r="G3091" s="84"/>
      <c r="H3091" s="31"/>
      <c r="I3091" s="31"/>
      <c r="J3091" s="84"/>
      <c r="K3091" s="31"/>
      <c r="L3091" s="31"/>
      <c r="M3091" s="169"/>
      <c r="N3091" s="148"/>
      <c r="O3091" s="106"/>
      <c r="P3091" s="43"/>
      <c r="Q3091" s="31"/>
      <c r="R3091" s="84"/>
      <c r="S3091" s="31"/>
      <c r="T3091" s="31"/>
      <c r="U3091" s="169"/>
      <c r="V3091" s="150"/>
      <c r="W3091" s="141" t="str" cm="1">
        <f t="array" ref="W3091">IF(SUM(LEN(B3091:V3091))=0,"",IF(OR(OR(ISBLANK(F3091),SUM(LEN(C3091),LEN(D3091))=0),AND(NOT(E3091="Unknown"),ISBLANK(J3091)),AND(NOT(O3091="Unknown"),ISBLANK(R3091))),"Missing Information", INDEX(Table15[Entire Service Line Classification], MATCH(SUMIFS(Table15[Unique ID],Table15[System-Owned Portion],E3091,Table15[If Material Anything Other than "Lead" in Column E,Was Material Ever Previously Lead?],G3091,Table15[Customer-Owned Portion],O3091),Table15[Unique ID],0),0)))</f>
        <v/>
      </c>
      <c r="X3091"/>
    </row>
    <row r="3092" spans="2:24" x14ac:dyDescent="0.25">
      <c r="B3092" s="146"/>
      <c r="C3092" s="31"/>
      <c r="D3092" s="31"/>
      <c r="E3092" s="44"/>
      <c r="F3092" s="43"/>
      <c r="G3092" s="84"/>
      <c r="H3092" s="31"/>
      <c r="I3092" s="31"/>
      <c r="J3092" s="84"/>
      <c r="K3092" s="31"/>
      <c r="L3092" s="31"/>
      <c r="M3092" s="169"/>
      <c r="N3092" s="148"/>
      <c r="O3092" s="106"/>
      <c r="P3092" s="43"/>
      <c r="Q3092" s="31"/>
      <c r="R3092" s="84"/>
      <c r="S3092" s="31"/>
      <c r="T3092" s="31"/>
      <c r="U3092" s="169"/>
      <c r="V3092" s="150"/>
      <c r="W3092" s="141" t="str" cm="1">
        <f t="array" ref="W3092">IF(SUM(LEN(B3092:V3092))=0,"",IF(OR(OR(ISBLANK(F3092),SUM(LEN(C3092),LEN(D3092))=0),AND(NOT(E3092="Unknown"),ISBLANK(J3092)),AND(NOT(O3092="Unknown"),ISBLANK(R3092))),"Missing Information", INDEX(Table15[Entire Service Line Classification], MATCH(SUMIFS(Table15[Unique ID],Table15[System-Owned Portion],E3092,Table15[If Material Anything Other than "Lead" in Column E,Was Material Ever Previously Lead?],G3092,Table15[Customer-Owned Portion],O3092),Table15[Unique ID],0),0)))</f>
        <v/>
      </c>
      <c r="X3092"/>
    </row>
    <row r="3093" spans="2:24" x14ac:dyDescent="0.25">
      <c r="B3093" s="146"/>
      <c r="C3093" s="31"/>
      <c r="D3093" s="31"/>
      <c r="E3093" s="44"/>
      <c r="F3093" s="43"/>
      <c r="G3093" s="84"/>
      <c r="H3093" s="31"/>
      <c r="I3093" s="31"/>
      <c r="J3093" s="84"/>
      <c r="K3093" s="31"/>
      <c r="L3093" s="31"/>
      <c r="M3093" s="169"/>
      <c r="N3093" s="148"/>
      <c r="O3093" s="106"/>
      <c r="P3093" s="43"/>
      <c r="Q3093" s="31"/>
      <c r="R3093" s="84"/>
      <c r="S3093" s="31"/>
      <c r="T3093" s="31"/>
      <c r="U3093" s="169"/>
      <c r="V3093" s="150"/>
      <c r="W3093" s="141" t="str" cm="1">
        <f t="array" ref="W3093">IF(SUM(LEN(B3093:V3093))=0,"",IF(OR(OR(ISBLANK(F3093),SUM(LEN(C3093),LEN(D3093))=0),AND(NOT(E3093="Unknown"),ISBLANK(J3093)),AND(NOT(O3093="Unknown"),ISBLANK(R3093))),"Missing Information", INDEX(Table15[Entire Service Line Classification], MATCH(SUMIFS(Table15[Unique ID],Table15[System-Owned Portion],E3093,Table15[If Material Anything Other than "Lead" in Column E,Was Material Ever Previously Lead?],G3093,Table15[Customer-Owned Portion],O3093),Table15[Unique ID],0),0)))</f>
        <v/>
      </c>
      <c r="X3093"/>
    </row>
    <row r="3094" spans="2:24" x14ac:dyDescent="0.25">
      <c r="B3094" s="146"/>
      <c r="C3094" s="31"/>
      <c r="D3094" s="31"/>
      <c r="E3094" s="44"/>
      <c r="F3094" s="43"/>
      <c r="G3094" s="84"/>
      <c r="H3094" s="31"/>
      <c r="I3094" s="31"/>
      <c r="J3094" s="84"/>
      <c r="K3094" s="31"/>
      <c r="L3094" s="31"/>
      <c r="M3094" s="169"/>
      <c r="N3094" s="148"/>
      <c r="O3094" s="106"/>
      <c r="P3094" s="43"/>
      <c r="Q3094" s="31"/>
      <c r="R3094" s="84"/>
      <c r="S3094" s="31"/>
      <c r="T3094" s="31"/>
      <c r="U3094" s="169"/>
      <c r="V3094" s="150"/>
      <c r="W3094" s="141" t="str" cm="1">
        <f t="array" ref="W3094">IF(SUM(LEN(B3094:V3094))=0,"",IF(OR(OR(ISBLANK(F3094),SUM(LEN(C3094),LEN(D3094))=0),AND(NOT(E3094="Unknown"),ISBLANK(J3094)),AND(NOT(O3094="Unknown"),ISBLANK(R3094))),"Missing Information", INDEX(Table15[Entire Service Line Classification], MATCH(SUMIFS(Table15[Unique ID],Table15[System-Owned Portion],E3094,Table15[If Material Anything Other than "Lead" in Column E,Was Material Ever Previously Lead?],G3094,Table15[Customer-Owned Portion],O3094),Table15[Unique ID],0),0)))</f>
        <v/>
      </c>
      <c r="X3094"/>
    </row>
    <row r="3095" spans="2:24" x14ac:dyDescent="0.25">
      <c r="B3095" s="146"/>
      <c r="C3095" s="31"/>
      <c r="D3095" s="31"/>
      <c r="E3095" s="44"/>
      <c r="F3095" s="43"/>
      <c r="G3095" s="84"/>
      <c r="H3095" s="31"/>
      <c r="I3095" s="31"/>
      <c r="J3095" s="84"/>
      <c r="K3095" s="31"/>
      <c r="L3095" s="31"/>
      <c r="M3095" s="169"/>
      <c r="N3095" s="148"/>
      <c r="O3095" s="106"/>
      <c r="P3095" s="43"/>
      <c r="Q3095" s="31"/>
      <c r="R3095" s="84"/>
      <c r="S3095" s="31"/>
      <c r="T3095" s="31"/>
      <c r="U3095" s="169"/>
      <c r="V3095" s="150"/>
      <c r="W3095" s="141" t="str" cm="1">
        <f t="array" ref="W3095">IF(SUM(LEN(B3095:V3095))=0,"",IF(OR(OR(ISBLANK(F3095),SUM(LEN(C3095),LEN(D3095))=0),AND(NOT(E3095="Unknown"),ISBLANK(J3095)),AND(NOT(O3095="Unknown"),ISBLANK(R3095))),"Missing Information", INDEX(Table15[Entire Service Line Classification], MATCH(SUMIFS(Table15[Unique ID],Table15[System-Owned Portion],E3095,Table15[If Material Anything Other than "Lead" in Column E,Was Material Ever Previously Lead?],G3095,Table15[Customer-Owned Portion],O3095),Table15[Unique ID],0),0)))</f>
        <v/>
      </c>
      <c r="X3095"/>
    </row>
    <row r="3096" spans="2:24" x14ac:dyDescent="0.25">
      <c r="B3096" s="146"/>
      <c r="C3096" s="31"/>
      <c r="D3096" s="31"/>
      <c r="E3096" s="44"/>
      <c r="F3096" s="43"/>
      <c r="G3096" s="84"/>
      <c r="H3096" s="31"/>
      <c r="I3096" s="31"/>
      <c r="J3096" s="84"/>
      <c r="K3096" s="31"/>
      <c r="L3096" s="31"/>
      <c r="M3096" s="169"/>
      <c r="N3096" s="148"/>
      <c r="O3096" s="106"/>
      <c r="P3096" s="43"/>
      <c r="Q3096" s="31"/>
      <c r="R3096" s="84"/>
      <c r="S3096" s="31"/>
      <c r="T3096" s="31"/>
      <c r="U3096" s="169"/>
      <c r="V3096" s="150"/>
      <c r="W3096" s="141" t="str" cm="1">
        <f t="array" ref="W3096">IF(SUM(LEN(B3096:V3096))=0,"",IF(OR(OR(ISBLANK(F3096),SUM(LEN(C3096),LEN(D3096))=0),AND(NOT(E3096="Unknown"),ISBLANK(J3096)),AND(NOT(O3096="Unknown"),ISBLANK(R3096))),"Missing Information", INDEX(Table15[Entire Service Line Classification], MATCH(SUMIFS(Table15[Unique ID],Table15[System-Owned Portion],E3096,Table15[If Material Anything Other than "Lead" in Column E,Was Material Ever Previously Lead?],G3096,Table15[Customer-Owned Portion],O3096),Table15[Unique ID],0),0)))</f>
        <v/>
      </c>
      <c r="X3096"/>
    </row>
    <row r="3097" spans="2:24" x14ac:dyDescent="0.25">
      <c r="B3097" s="146"/>
      <c r="C3097" s="31"/>
      <c r="D3097" s="31"/>
      <c r="E3097" s="44"/>
      <c r="F3097" s="43"/>
      <c r="G3097" s="84"/>
      <c r="H3097" s="31"/>
      <c r="I3097" s="31"/>
      <c r="J3097" s="84"/>
      <c r="K3097" s="31"/>
      <c r="L3097" s="31"/>
      <c r="M3097" s="169"/>
      <c r="N3097" s="148"/>
      <c r="O3097" s="106"/>
      <c r="P3097" s="43"/>
      <c r="Q3097" s="31"/>
      <c r="R3097" s="84"/>
      <c r="S3097" s="31"/>
      <c r="T3097" s="31"/>
      <c r="U3097" s="169"/>
      <c r="V3097" s="150"/>
      <c r="W3097" s="141" t="str" cm="1">
        <f t="array" ref="W3097">IF(SUM(LEN(B3097:V3097))=0,"",IF(OR(OR(ISBLANK(F3097),SUM(LEN(C3097),LEN(D3097))=0),AND(NOT(E3097="Unknown"),ISBLANK(J3097)),AND(NOT(O3097="Unknown"),ISBLANK(R3097))),"Missing Information", INDEX(Table15[Entire Service Line Classification], MATCH(SUMIFS(Table15[Unique ID],Table15[System-Owned Portion],E3097,Table15[If Material Anything Other than "Lead" in Column E,Was Material Ever Previously Lead?],G3097,Table15[Customer-Owned Portion],O3097),Table15[Unique ID],0),0)))</f>
        <v/>
      </c>
      <c r="X3097"/>
    </row>
    <row r="3098" spans="2:24" x14ac:dyDescent="0.25">
      <c r="B3098" s="146"/>
      <c r="C3098" s="31"/>
      <c r="D3098" s="31"/>
      <c r="E3098" s="44"/>
      <c r="F3098" s="43"/>
      <c r="G3098" s="84"/>
      <c r="H3098" s="31"/>
      <c r="I3098" s="31"/>
      <c r="J3098" s="84"/>
      <c r="K3098" s="31"/>
      <c r="L3098" s="31"/>
      <c r="M3098" s="169"/>
      <c r="N3098" s="148"/>
      <c r="O3098" s="106"/>
      <c r="P3098" s="43"/>
      <c r="Q3098" s="31"/>
      <c r="R3098" s="84"/>
      <c r="S3098" s="31"/>
      <c r="T3098" s="31"/>
      <c r="U3098" s="169"/>
      <c r="V3098" s="150"/>
      <c r="W3098" s="141" t="str" cm="1">
        <f t="array" ref="W3098">IF(SUM(LEN(B3098:V3098))=0,"",IF(OR(OR(ISBLANK(F3098),SUM(LEN(C3098),LEN(D3098))=0),AND(NOT(E3098="Unknown"),ISBLANK(J3098)),AND(NOT(O3098="Unknown"),ISBLANK(R3098))),"Missing Information", INDEX(Table15[Entire Service Line Classification], MATCH(SUMIFS(Table15[Unique ID],Table15[System-Owned Portion],E3098,Table15[If Material Anything Other than "Lead" in Column E,Was Material Ever Previously Lead?],G3098,Table15[Customer-Owned Portion],O3098),Table15[Unique ID],0),0)))</f>
        <v/>
      </c>
      <c r="X3098"/>
    </row>
    <row r="3099" spans="2:24" x14ac:dyDescent="0.25">
      <c r="B3099" s="146"/>
      <c r="C3099" s="31"/>
      <c r="D3099" s="31"/>
      <c r="E3099" s="44"/>
      <c r="F3099" s="43"/>
      <c r="G3099" s="84"/>
      <c r="H3099" s="31"/>
      <c r="I3099" s="31"/>
      <c r="J3099" s="84"/>
      <c r="K3099" s="31"/>
      <c r="L3099" s="31"/>
      <c r="M3099" s="169"/>
      <c r="N3099" s="148"/>
      <c r="O3099" s="106"/>
      <c r="P3099" s="43"/>
      <c r="Q3099" s="31"/>
      <c r="R3099" s="84"/>
      <c r="S3099" s="31"/>
      <c r="T3099" s="31"/>
      <c r="U3099" s="169"/>
      <c r="V3099" s="150"/>
      <c r="W3099" s="141" t="str" cm="1">
        <f t="array" ref="W3099">IF(SUM(LEN(B3099:V3099))=0,"",IF(OR(OR(ISBLANK(F3099),SUM(LEN(C3099),LEN(D3099))=0),AND(NOT(E3099="Unknown"),ISBLANK(J3099)),AND(NOT(O3099="Unknown"),ISBLANK(R3099))),"Missing Information", INDEX(Table15[Entire Service Line Classification], MATCH(SUMIFS(Table15[Unique ID],Table15[System-Owned Portion],E3099,Table15[If Material Anything Other than "Lead" in Column E,Was Material Ever Previously Lead?],G3099,Table15[Customer-Owned Portion],O3099),Table15[Unique ID],0),0)))</f>
        <v/>
      </c>
      <c r="X3099"/>
    </row>
    <row r="3100" spans="2:24" x14ac:dyDescent="0.25">
      <c r="B3100" s="146"/>
      <c r="C3100" s="31"/>
      <c r="D3100" s="31"/>
      <c r="E3100" s="44"/>
      <c r="F3100" s="43"/>
      <c r="G3100" s="84"/>
      <c r="H3100" s="31"/>
      <c r="I3100" s="31"/>
      <c r="J3100" s="84"/>
      <c r="K3100" s="31"/>
      <c r="L3100" s="31"/>
      <c r="M3100" s="169"/>
      <c r="N3100" s="148"/>
      <c r="O3100" s="106"/>
      <c r="P3100" s="43"/>
      <c r="Q3100" s="31"/>
      <c r="R3100" s="84"/>
      <c r="S3100" s="31"/>
      <c r="T3100" s="31"/>
      <c r="U3100" s="169"/>
      <c r="V3100" s="150"/>
      <c r="W3100" s="141" t="str" cm="1">
        <f t="array" ref="W3100">IF(SUM(LEN(B3100:V3100))=0,"",IF(OR(OR(ISBLANK(F3100),SUM(LEN(C3100),LEN(D3100))=0),AND(NOT(E3100="Unknown"),ISBLANK(J3100)),AND(NOT(O3100="Unknown"),ISBLANK(R3100))),"Missing Information", INDEX(Table15[Entire Service Line Classification], MATCH(SUMIFS(Table15[Unique ID],Table15[System-Owned Portion],E3100,Table15[If Material Anything Other than "Lead" in Column E,Was Material Ever Previously Lead?],G3100,Table15[Customer-Owned Portion],O3100),Table15[Unique ID],0),0)))</f>
        <v/>
      </c>
      <c r="X3100"/>
    </row>
    <row r="3101" spans="2:24" x14ac:dyDescent="0.25">
      <c r="B3101" s="146"/>
      <c r="C3101" s="31"/>
      <c r="D3101" s="31"/>
      <c r="E3101" s="44"/>
      <c r="F3101" s="43"/>
      <c r="G3101" s="84"/>
      <c r="H3101" s="31"/>
      <c r="I3101" s="31"/>
      <c r="J3101" s="84"/>
      <c r="K3101" s="31"/>
      <c r="L3101" s="31"/>
      <c r="M3101" s="169"/>
      <c r="N3101" s="148"/>
      <c r="O3101" s="106"/>
      <c r="P3101" s="43"/>
      <c r="Q3101" s="31"/>
      <c r="R3101" s="84"/>
      <c r="S3101" s="31"/>
      <c r="T3101" s="31"/>
      <c r="U3101" s="169"/>
      <c r="V3101" s="150"/>
      <c r="W3101" s="141" t="str" cm="1">
        <f t="array" ref="W3101">IF(SUM(LEN(B3101:V3101))=0,"",IF(OR(OR(ISBLANK(F3101),SUM(LEN(C3101),LEN(D3101))=0),AND(NOT(E3101="Unknown"),ISBLANK(J3101)),AND(NOT(O3101="Unknown"),ISBLANK(R3101))),"Missing Information", INDEX(Table15[Entire Service Line Classification], MATCH(SUMIFS(Table15[Unique ID],Table15[System-Owned Portion],E3101,Table15[If Material Anything Other than "Lead" in Column E,Was Material Ever Previously Lead?],G3101,Table15[Customer-Owned Portion],O3101),Table15[Unique ID],0),0)))</f>
        <v/>
      </c>
      <c r="X3101"/>
    </row>
    <row r="3102" spans="2:24" x14ac:dyDescent="0.25">
      <c r="B3102" s="146"/>
      <c r="C3102" s="31"/>
      <c r="D3102" s="31"/>
      <c r="E3102" s="44"/>
      <c r="F3102" s="43"/>
      <c r="G3102" s="84"/>
      <c r="H3102" s="31"/>
      <c r="I3102" s="31"/>
      <c r="J3102" s="84"/>
      <c r="K3102" s="31"/>
      <c r="L3102" s="31"/>
      <c r="M3102" s="169"/>
      <c r="N3102" s="148"/>
      <c r="O3102" s="106"/>
      <c r="P3102" s="43"/>
      <c r="Q3102" s="31"/>
      <c r="R3102" s="84"/>
      <c r="S3102" s="31"/>
      <c r="T3102" s="31"/>
      <c r="U3102" s="169"/>
      <c r="V3102" s="150"/>
      <c r="W3102" s="141" t="str" cm="1">
        <f t="array" ref="W3102">IF(SUM(LEN(B3102:V3102))=0,"",IF(OR(OR(ISBLANK(F3102),SUM(LEN(C3102),LEN(D3102))=0),AND(NOT(E3102="Unknown"),ISBLANK(J3102)),AND(NOT(O3102="Unknown"),ISBLANK(R3102))),"Missing Information", INDEX(Table15[Entire Service Line Classification], MATCH(SUMIFS(Table15[Unique ID],Table15[System-Owned Portion],E3102,Table15[If Material Anything Other than "Lead" in Column E,Was Material Ever Previously Lead?],G3102,Table15[Customer-Owned Portion],O3102),Table15[Unique ID],0),0)))</f>
        <v/>
      </c>
      <c r="X3102"/>
    </row>
    <row r="3103" spans="2:24" x14ac:dyDescent="0.25">
      <c r="B3103" s="146"/>
      <c r="C3103" s="31"/>
      <c r="D3103" s="31"/>
      <c r="E3103" s="44"/>
      <c r="F3103" s="43"/>
      <c r="G3103" s="84"/>
      <c r="H3103" s="31"/>
      <c r="I3103" s="31"/>
      <c r="J3103" s="84"/>
      <c r="K3103" s="31"/>
      <c r="L3103" s="31"/>
      <c r="M3103" s="169"/>
      <c r="N3103" s="148"/>
      <c r="O3103" s="106"/>
      <c r="P3103" s="43"/>
      <c r="Q3103" s="31"/>
      <c r="R3103" s="84"/>
      <c r="S3103" s="31"/>
      <c r="T3103" s="31"/>
      <c r="U3103" s="169"/>
      <c r="V3103" s="150"/>
      <c r="W3103" s="141" t="str" cm="1">
        <f t="array" ref="W3103">IF(SUM(LEN(B3103:V3103))=0,"",IF(OR(OR(ISBLANK(F3103),SUM(LEN(C3103),LEN(D3103))=0),AND(NOT(E3103="Unknown"),ISBLANK(J3103)),AND(NOT(O3103="Unknown"),ISBLANK(R3103))),"Missing Information", INDEX(Table15[Entire Service Line Classification], MATCH(SUMIFS(Table15[Unique ID],Table15[System-Owned Portion],E3103,Table15[If Material Anything Other than "Lead" in Column E,Was Material Ever Previously Lead?],G3103,Table15[Customer-Owned Portion],O3103),Table15[Unique ID],0),0)))</f>
        <v/>
      </c>
      <c r="X3103"/>
    </row>
    <row r="3104" spans="2:24" x14ac:dyDescent="0.25">
      <c r="B3104" s="146"/>
      <c r="C3104" s="31"/>
      <c r="D3104" s="31"/>
      <c r="E3104" s="44"/>
      <c r="F3104" s="43"/>
      <c r="G3104" s="84"/>
      <c r="H3104" s="31"/>
      <c r="I3104" s="31"/>
      <c r="J3104" s="84"/>
      <c r="K3104" s="31"/>
      <c r="L3104" s="31"/>
      <c r="M3104" s="169"/>
      <c r="N3104" s="148"/>
      <c r="O3104" s="106"/>
      <c r="P3104" s="43"/>
      <c r="Q3104" s="31"/>
      <c r="R3104" s="84"/>
      <c r="S3104" s="31"/>
      <c r="T3104" s="31"/>
      <c r="U3104" s="169"/>
      <c r="V3104" s="150"/>
      <c r="W3104" s="141" t="str" cm="1">
        <f t="array" ref="W3104">IF(SUM(LEN(B3104:V3104))=0,"",IF(OR(OR(ISBLANK(F3104),SUM(LEN(C3104),LEN(D3104))=0),AND(NOT(E3104="Unknown"),ISBLANK(J3104)),AND(NOT(O3104="Unknown"),ISBLANK(R3104))),"Missing Information", INDEX(Table15[Entire Service Line Classification], MATCH(SUMIFS(Table15[Unique ID],Table15[System-Owned Portion],E3104,Table15[If Material Anything Other than "Lead" in Column E,Was Material Ever Previously Lead?],G3104,Table15[Customer-Owned Portion],O3104),Table15[Unique ID],0),0)))</f>
        <v/>
      </c>
      <c r="X3104"/>
    </row>
    <row r="3105" spans="2:24" x14ac:dyDescent="0.25">
      <c r="B3105" s="146"/>
      <c r="C3105" s="31"/>
      <c r="D3105" s="31"/>
      <c r="E3105" s="44"/>
      <c r="F3105" s="43"/>
      <c r="G3105" s="84"/>
      <c r="H3105" s="31"/>
      <c r="I3105" s="31"/>
      <c r="J3105" s="84"/>
      <c r="K3105" s="31"/>
      <c r="L3105" s="31"/>
      <c r="M3105" s="169"/>
      <c r="N3105" s="148"/>
      <c r="O3105" s="106"/>
      <c r="P3105" s="43"/>
      <c r="Q3105" s="31"/>
      <c r="R3105" s="84"/>
      <c r="S3105" s="31"/>
      <c r="T3105" s="31"/>
      <c r="U3105" s="169"/>
      <c r="V3105" s="150"/>
      <c r="W3105" s="141" t="str" cm="1">
        <f t="array" ref="W3105">IF(SUM(LEN(B3105:V3105))=0,"",IF(OR(OR(ISBLANK(F3105),SUM(LEN(C3105),LEN(D3105))=0),AND(NOT(E3105="Unknown"),ISBLANK(J3105)),AND(NOT(O3105="Unknown"),ISBLANK(R3105))),"Missing Information", INDEX(Table15[Entire Service Line Classification], MATCH(SUMIFS(Table15[Unique ID],Table15[System-Owned Portion],E3105,Table15[If Material Anything Other than "Lead" in Column E,Was Material Ever Previously Lead?],G3105,Table15[Customer-Owned Portion],O3105),Table15[Unique ID],0),0)))</f>
        <v/>
      </c>
      <c r="X3105"/>
    </row>
    <row r="3106" spans="2:24" x14ac:dyDescent="0.25">
      <c r="B3106" s="146"/>
      <c r="C3106" s="31"/>
      <c r="D3106" s="31"/>
      <c r="E3106" s="44"/>
      <c r="F3106" s="43"/>
      <c r="G3106" s="84"/>
      <c r="H3106" s="31"/>
      <c r="I3106" s="31"/>
      <c r="J3106" s="84"/>
      <c r="K3106" s="31"/>
      <c r="L3106" s="31"/>
      <c r="M3106" s="169"/>
      <c r="N3106" s="148"/>
      <c r="O3106" s="106"/>
      <c r="P3106" s="43"/>
      <c r="Q3106" s="31"/>
      <c r="R3106" s="84"/>
      <c r="S3106" s="31"/>
      <c r="T3106" s="31"/>
      <c r="U3106" s="169"/>
      <c r="V3106" s="150"/>
      <c r="W3106" s="141" t="str" cm="1">
        <f t="array" ref="W3106">IF(SUM(LEN(B3106:V3106))=0,"",IF(OR(OR(ISBLANK(F3106),SUM(LEN(C3106),LEN(D3106))=0),AND(NOT(E3106="Unknown"),ISBLANK(J3106)),AND(NOT(O3106="Unknown"),ISBLANK(R3106))),"Missing Information", INDEX(Table15[Entire Service Line Classification], MATCH(SUMIFS(Table15[Unique ID],Table15[System-Owned Portion],E3106,Table15[If Material Anything Other than "Lead" in Column E,Was Material Ever Previously Lead?],G3106,Table15[Customer-Owned Portion],O3106),Table15[Unique ID],0),0)))</f>
        <v/>
      </c>
      <c r="X3106"/>
    </row>
    <row r="3107" spans="2:24" x14ac:dyDescent="0.25">
      <c r="B3107" s="146"/>
      <c r="C3107" s="31"/>
      <c r="D3107" s="31"/>
      <c r="E3107" s="44"/>
      <c r="F3107" s="43"/>
      <c r="G3107" s="84"/>
      <c r="H3107" s="31"/>
      <c r="I3107" s="31"/>
      <c r="J3107" s="84"/>
      <c r="K3107" s="31"/>
      <c r="L3107" s="31"/>
      <c r="M3107" s="169"/>
      <c r="N3107" s="148"/>
      <c r="O3107" s="106"/>
      <c r="P3107" s="43"/>
      <c r="Q3107" s="31"/>
      <c r="R3107" s="84"/>
      <c r="S3107" s="31"/>
      <c r="T3107" s="31"/>
      <c r="U3107" s="169"/>
      <c r="V3107" s="150"/>
      <c r="W3107" s="141" t="str" cm="1">
        <f t="array" ref="W3107">IF(SUM(LEN(B3107:V3107))=0,"",IF(OR(OR(ISBLANK(F3107),SUM(LEN(C3107),LEN(D3107))=0),AND(NOT(E3107="Unknown"),ISBLANK(J3107)),AND(NOT(O3107="Unknown"),ISBLANK(R3107))),"Missing Information", INDEX(Table15[Entire Service Line Classification], MATCH(SUMIFS(Table15[Unique ID],Table15[System-Owned Portion],E3107,Table15[If Material Anything Other than "Lead" in Column E,Was Material Ever Previously Lead?],G3107,Table15[Customer-Owned Portion],O3107),Table15[Unique ID],0),0)))</f>
        <v/>
      </c>
      <c r="X3107"/>
    </row>
    <row r="3108" spans="2:24" x14ac:dyDescent="0.25">
      <c r="B3108" s="146"/>
      <c r="C3108" s="31"/>
      <c r="D3108" s="31"/>
      <c r="E3108" s="44"/>
      <c r="F3108" s="43"/>
      <c r="G3108" s="84"/>
      <c r="H3108" s="31"/>
      <c r="I3108" s="31"/>
      <c r="J3108" s="84"/>
      <c r="K3108" s="31"/>
      <c r="L3108" s="31"/>
      <c r="M3108" s="169"/>
      <c r="N3108" s="148"/>
      <c r="O3108" s="106"/>
      <c r="P3108" s="43"/>
      <c r="Q3108" s="31"/>
      <c r="R3108" s="84"/>
      <c r="S3108" s="31"/>
      <c r="T3108" s="31"/>
      <c r="U3108" s="169"/>
      <c r="V3108" s="150"/>
      <c r="W3108" s="141" t="str" cm="1">
        <f t="array" ref="W3108">IF(SUM(LEN(B3108:V3108))=0,"",IF(OR(OR(ISBLANK(F3108),SUM(LEN(C3108),LEN(D3108))=0),AND(NOT(E3108="Unknown"),ISBLANK(J3108)),AND(NOT(O3108="Unknown"),ISBLANK(R3108))),"Missing Information", INDEX(Table15[Entire Service Line Classification], MATCH(SUMIFS(Table15[Unique ID],Table15[System-Owned Portion],E3108,Table15[If Material Anything Other than "Lead" in Column E,Was Material Ever Previously Lead?],G3108,Table15[Customer-Owned Portion],O3108),Table15[Unique ID],0),0)))</f>
        <v/>
      </c>
      <c r="X3108"/>
    </row>
    <row r="3109" spans="2:24" x14ac:dyDescent="0.25">
      <c r="B3109" s="146"/>
      <c r="C3109" s="31"/>
      <c r="D3109" s="31"/>
      <c r="E3109" s="44"/>
      <c r="F3109" s="43"/>
      <c r="G3109" s="84"/>
      <c r="H3109" s="31"/>
      <c r="I3109" s="31"/>
      <c r="J3109" s="84"/>
      <c r="K3109" s="31"/>
      <c r="L3109" s="31"/>
      <c r="M3109" s="169"/>
      <c r="N3109" s="148"/>
      <c r="O3109" s="106"/>
      <c r="P3109" s="43"/>
      <c r="Q3109" s="31"/>
      <c r="R3109" s="84"/>
      <c r="S3109" s="31"/>
      <c r="T3109" s="31"/>
      <c r="U3109" s="169"/>
      <c r="V3109" s="150"/>
      <c r="W3109" s="141" t="str" cm="1">
        <f t="array" ref="W3109">IF(SUM(LEN(B3109:V3109))=0,"",IF(OR(OR(ISBLANK(F3109),SUM(LEN(C3109),LEN(D3109))=0),AND(NOT(E3109="Unknown"),ISBLANK(J3109)),AND(NOT(O3109="Unknown"),ISBLANK(R3109))),"Missing Information", INDEX(Table15[Entire Service Line Classification], MATCH(SUMIFS(Table15[Unique ID],Table15[System-Owned Portion],E3109,Table15[If Material Anything Other than "Lead" in Column E,Was Material Ever Previously Lead?],G3109,Table15[Customer-Owned Portion],O3109),Table15[Unique ID],0),0)))</f>
        <v/>
      </c>
      <c r="X3109"/>
    </row>
    <row r="3110" spans="2:24" x14ac:dyDescent="0.25">
      <c r="B3110" s="146"/>
      <c r="C3110" s="31"/>
      <c r="D3110" s="31"/>
      <c r="E3110" s="44"/>
      <c r="F3110" s="43"/>
      <c r="G3110" s="84"/>
      <c r="H3110" s="31"/>
      <c r="I3110" s="31"/>
      <c r="J3110" s="84"/>
      <c r="K3110" s="31"/>
      <c r="L3110" s="31"/>
      <c r="M3110" s="169"/>
      <c r="N3110" s="148"/>
      <c r="O3110" s="106"/>
      <c r="P3110" s="43"/>
      <c r="Q3110" s="31"/>
      <c r="R3110" s="84"/>
      <c r="S3110" s="31"/>
      <c r="T3110" s="31"/>
      <c r="U3110" s="169"/>
      <c r="V3110" s="150"/>
      <c r="W3110" s="141" t="str" cm="1">
        <f t="array" ref="W3110">IF(SUM(LEN(B3110:V3110))=0,"",IF(OR(OR(ISBLANK(F3110),SUM(LEN(C3110),LEN(D3110))=0),AND(NOT(E3110="Unknown"),ISBLANK(J3110)),AND(NOT(O3110="Unknown"),ISBLANK(R3110))),"Missing Information", INDEX(Table15[Entire Service Line Classification], MATCH(SUMIFS(Table15[Unique ID],Table15[System-Owned Portion],E3110,Table15[If Material Anything Other than "Lead" in Column E,Was Material Ever Previously Lead?],G3110,Table15[Customer-Owned Portion],O3110),Table15[Unique ID],0),0)))</f>
        <v/>
      </c>
      <c r="X3110"/>
    </row>
    <row r="3111" spans="2:24" x14ac:dyDescent="0.25">
      <c r="B3111" s="146"/>
      <c r="C3111" s="31"/>
      <c r="D3111" s="31"/>
      <c r="E3111" s="44"/>
      <c r="F3111" s="43"/>
      <c r="G3111" s="84"/>
      <c r="H3111" s="31"/>
      <c r="I3111" s="31"/>
      <c r="J3111" s="84"/>
      <c r="K3111" s="31"/>
      <c r="L3111" s="31"/>
      <c r="M3111" s="169"/>
      <c r="N3111" s="148"/>
      <c r="O3111" s="106"/>
      <c r="P3111" s="43"/>
      <c r="Q3111" s="31"/>
      <c r="R3111" s="84"/>
      <c r="S3111" s="31"/>
      <c r="T3111" s="31"/>
      <c r="U3111" s="169"/>
      <c r="V3111" s="150"/>
      <c r="W3111" s="141" t="str" cm="1">
        <f t="array" ref="W3111">IF(SUM(LEN(B3111:V3111))=0,"",IF(OR(OR(ISBLANK(F3111),SUM(LEN(C3111),LEN(D3111))=0),AND(NOT(E3111="Unknown"),ISBLANK(J3111)),AND(NOT(O3111="Unknown"),ISBLANK(R3111))),"Missing Information", INDEX(Table15[Entire Service Line Classification], MATCH(SUMIFS(Table15[Unique ID],Table15[System-Owned Portion],E3111,Table15[If Material Anything Other than "Lead" in Column E,Was Material Ever Previously Lead?],G3111,Table15[Customer-Owned Portion],O3111),Table15[Unique ID],0),0)))</f>
        <v/>
      </c>
      <c r="X3111"/>
    </row>
    <row r="3112" spans="2:24" x14ac:dyDescent="0.25">
      <c r="B3112" s="146"/>
      <c r="C3112" s="31"/>
      <c r="D3112" s="31"/>
      <c r="E3112" s="44"/>
      <c r="F3112" s="43"/>
      <c r="G3112" s="84"/>
      <c r="H3112" s="31"/>
      <c r="I3112" s="31"/>
      <c r="J3112" s="84"/>
      <c r="K3112" s="31"/>
      <c r="L3112" s="31"/>
      <c r="M3112" s="169"/>
      <c r="N3112" s="148"/>
      <c r="O3112" s="106"/>
      <c r="P3112" s="43"/>
      <c r="Q3112" s="31"/>
      <c r="R3112" s="84"/>
      <c r="S3112" s="31"/>
      <c r="T3112" s="31"/>
      <c r="U3112" s="169"/>
      <c r="V3112" s="150"/>
      <c r="W3112" s="141" t="str" cm="1">
        <f t="array" ref="W3112">IF(SUM(LEN(B3112:V3112))=0,"",IF(OR(OR(ISBLANK(F3112),SUM(LEN(C3112),LEN(D3112))=0),AND(NOT(E3112="Unknown"),ISBLANK(J3112)),AND(NOT(O3112="Unknown"),ISBLANK(R3112))),"Missing Information", INDEX(Table15[Entire Service Line Classification], MATCH(SUMIFS(Table15[Unique ID],Table15[System-Owned Portion],E3112,Table15[If Material Anything Other than "Lead" in Column E,Was Material Ever Previously Lead?],G3112,Table15[Customer-Owned Portion],O3112),Table15[Unique ID],0),0)))</f>
        <v/>
      </c>
      <c r="X3112"/>
    </row>
    <row r="3113" spans="2:24" x14ac:dyDescent="0.25">
      <c r="B3113" s="146"/>
      <c r="C3113" s="31"/>
      <c r="D3113" s="31"/>
      <c r="E3113" s="44"/>
      <c r="F3113" s="43"/>
      <c r="G3113" s="84"/>
      <c r="H3113" s="31"/>
      <c r="I3113" s="31"/>
      <c r="J3113" s="84"/>
      <c r="K3113" s="31"/>
      <c r="L3113" s="31"/>
      <c r="M3113" s="169"/>
      <c r="N3113" s="148"/>
      <c r="O3113" s="106"/>
      <c r="P3113" s="43"/>
      <c r="Q3113" s="31"/>
      <c r="R3113" s="84"/>
      <c r="S3113" s="31"/>
      <c r="T3113" s="31"/>
      <c r="U3113" s="169"/>
      <c r="V3113" s="150"/>
      <c r="W3113" s="141" t="str" cm="1">
        <f t="array" ref="W3113">IF(SUM(LEN(B3113:V3113))=0,"",IF(OR(OR(ISBLANK(F3113),SUM(LEN(C3113),LEN(D3113))=0),AND(NOT(E3113="Unknown"),ISBLANK(J3113)),AND(NOT(O3113="Unknown"),ISBLANK(R3113))),"Missing Information", INDEX(Table15[Entire Service Line Classification], MATCH(SUMIFS(Table15[Unique ID],Table15[System-Owned Portion],E3113,Table15[If Material Anything Other than "Lead" in Column E,Was Material Ever Previously Lead?],G3113,Table15[Customer-Owned Portion],O3113),Table15[Unique ID],0),0)))</f>
        <v/>
      </c>
      <c r="X3113"/>
    </row>
    <row r="3114" spans="2:24" x14ac:dyDescent="0.25">
      <c r="B3114" s="146"/>
      <c r="C3114" s="31"/>
      <c r="D3114" s="31"/>
      <c r="E3114" s="44"/>
      <c r="F3114" s="43"/>
      <c r="G3114" s="84"/>
      <c r="H3114" s="31"/>
      <c r="I3114" s="31"/>
      <c r="J3114" s="84"/>
      <c r="K3114" s="31"/>
      <c r="L3114" s="31"/>
      <c r="M3114" s="169"/>
      <c r="N3114" s="148"/>
      <c r="O3114" s="106"/>
      <c r="P3114" s="43"/>
      <c r="Q3114" s="31"/>
      <c r="R3114" s="84"/>
      <c r="S3114" s="31"/>
      <c r="T3114" s="31"/>
      <c r="U3114" s="169"/>
      <c r="V3114" s="150"/>
      <c r="W3114" s="141" t="str" cm="1">
        <f t="array" ref="W3114">IF(SUM(LEN(B3114:V3114))=0,"",IF(OR(OR(ISBLANK(F3114),SUM(LEN(C3114),LEN(D3114))=0),AND(NOT(E3114="Unknown"),ISBLANK(J3114)),AND(NOT(O3114="Unknown"),ISBLANK(R3114))),"Missing Information", INDEX(Table15[Entire Service Line Classification], MATCH(SUMIFS(Table15[Unique ID],Table15[System-Owned Portion],E3114,Table15[If Material Anything Other than "Lead" in Column E,Was Material Ever Previously Lead?],G3114,Table15[Customer-Owned Portion],O3114),Table15[Unique ID],0),0)))</f>
        <v/>
      </c>
      <c r="X3114"/>
    </row>
    <row r="3115" spans="2:24" x14ac:dyDescent="0.25">
      <c r="B3115" s="146"/>
      <c r="C3115" s="31"/>
      <c r="D3115" s="31"/>
      <c r="E3115" s="44"/>
      <c r="F3115" s="43"/>
      <c r="G3115" s="84"/>
      <c r="H3115" s="31"/>
      <c r="I3115" s="31"/>
      <c r="J3115" s="84"/>
      <c r="K3115" s="31"/>
      <c r="L3115" s="31"/>
      <c r="M3115" s="169"/>
      <c r="N3115" s="148"/>
      <c r="O3115" s="106"/>
      <c r="P3115" s="43"/>
      <c r="Q3115" s="31"/>
      <c r="R3115" s="84"/>
      <c r="S3115" s="31"/>
      <c r="T3115" s="31"/>
      <c r="U3115" s="169"/>
      <c r="V3115" s="150"/>
      <c r="W3115" s="141" t="str" cm="1">
        <f t="array" ref="W3115">IF(SUM(LEN(B3115:V3115))=0,"",IF(OR(OR(ISBLANK(F3115),SUM(LEN(C3115),LEN(D3115))=0),AND(NOT(E3115="Unknown"),ISBLANK(J3115)),AND(NOT(O3115="Unknown"),ISBLANK(R3115))),"Missing Information", INDEX(Table15[Entire Service Line Classification], MATCH(SUMIFS(Table15[Unique ID],Table15[System-Owned Portion],E3115,Table15[If Material Anything Other than "Lead" in Column E,Was Material Ever Previously Lead?],G3115,Table15[Customer-Owned Portion],O3115),Table15[Unique ID],0),0)))</f>
        <v/>
      </c>
      <c r="X3115"/>
    </row>
    <row r="3116" spans="2:24" x14ac:dyDescent="0.25">
      <c r="B3116" s="146"/>
      <c r="C3116" s="31"/>
      <c r="D3116" s="31"/>
      <c r="E3116" s="44"/>
      <c r="F3116" s="43"/>
      <c r="G3116" s="84"/>
      <c r="H3116" s="31"/>
      <c r="I3116" s="31"/>
      <c r="J3116" s="84"/>
      <c r="K3116" s="31"/>
      <c r="L3116" s="31"/>
      <c r="M3116" s="169"/>
      <c r="N3116" s="148"/>
      <c r="O3116" s="106"/>
      <c r="P3116" s="43"/>
      <c r="Q3116" s="31"/>
      <c r="R3116" s="84"/>
      <c r="S3116" s="31"/>
      <c r="T3116" s="31"/>
      <c r="U3116" s="169"/>
      <c r="V3116" s="150"/>
      <c r="W3116" s="141" t="str" cm="1">
        <f t="array" ref="W3116">IF(SUM(LEN(B3116:V3116))=0,"",IF(OR(OR(ISBLANK(F3116),SUM(LEN(C3116),LEN(D3116))=0),AND(NOT(E3116="Unknown"),ISBLANK(J3116)),AND(NOT(O3116="Unknown"),ISBLANK(R3116))),"Missing Information", INDEX(Table15[Entire Service Line Classification], MATCH(SUMIFS(Table15[Unique ID],Table15[System-Owned Portion],E3116,Table15[If Material Anything Other than "Lead" in Column E,Was Material Ever Previously Lead?],G3116,Table15[Customer-Owned Portion],O3116),Table15[Unique ID],0),0)))</f>
        <v/>
      </c>
      <c r="X3116"/>
    </row>
    <row r="3117" spans="2:24" x14ac:dyDescent="0.25">
      <c r="B3117" s="146"/>
      <c r="C3117" s="31"/>
      <c r="D3117" s="31"/>
      <c r="E3117" s="44"/>
      <c r="F3117" s="43"/>
      <c r="G3117" s="84"/>
      <c r="H3117" s="31"/>
      <c r="I3117" s="31"/>
      <c r="J3117" s="84"/>
      <c r="K3117" s="31"/>
      <c r="L3117" s="31"/>
      <c r="M3117" s="169"/>
      <c r="N3117" s="148"/>
      <c r="O3117" s="106"/>
      <c r="P3117" s="43"/>
      <c r="Q3117" s="31"/>
      <c r="R3117" s="84"/>
      <c r="S3117" s="31"/>
      <c r="T3117" s="31"/>
      <c r="U3117" s="169"/>
      <c r="V3117" s="150"/>
      <c r="W3117" s="141" t="str" cm="1">
        <f t="array" ref="W3117">IF(SUM(LEN(B3117:V3117))=0,"",IF(OR(OR(ISBLANK(F3117),SUM(LEN(C3117),LEN(D3117))=0),AND(NOT(E3117="Unknown"),ISBLANK(J3117)),AND(NOT(O3117="Unknown"),ISBLANK(R3117))),"Missing Information", INDEX(Table15[Entire Service Line Classification], MATCH(SUMIFS(Table15[Unique ID],Table15[System-Owned Portion],E3117,Table15[If Material Anything Other than "Lead" in Column E,Was Material Ever Previously Lead?],G3117,Table15[Customer-Owned Portion],O3117),Table15[Unique ID],0),0)))</f>
        <v/>
      </c>
      <c r="X3117"/>
    </row>
    <row r="3118" spans="2:24" x14ac:dyDescent="0.25">
      <c r="B3118" s="146"/>
      <c r="C3118" s="31"/>
      <c r="D3118" s="31"/>
      <c r="E3118" s="44"/>
      <c r="F3118" s="43"/>
      <c r="G3118" s="84"/>
      <c r="H3118" s="31"/>
      <c r="I3118" s="31"/>
      <c r="J3118" s="84"/>
      <c r="K3118" s="31"/>
      <c r="L3118" s="31"/>
      <c r="M3118" s="169"/>
      <c r="N3118" s="148"/>
      <c r="O3118" s="106"/>
      <c r="P3118" s="43"/>
      <c r="Q3118" s="31"/>
      <c r="R3118" s="84"/>
      <c r="S3118" s="31"/>
      <c r="T3118" s="31"/>
      <c r="U3118" s="169"/>
      <c r="V3118" s="150"/>
      <c r="W3118" s="141" t="str" cm="1">
        <f t="array" ref="W3118">IF(SUM(LEN(B3118:V3118))=0,"",IF(OR(OR(ISBLANK(F3118),SUM(LEN(C3118),LEN(D3118))=0),AND(NOT(E3118="Unknown"),ISBLANK(J3118)),AND(NOT(O3118="Unknown"),ISBLANK(R3118))),"Missing Information", INDEX(Table15[Entire Service Line Classification], MATCH(SUMIFS(Table15[Unique ID],Table15[System-Owned Portion],E3118,Table15[If Material Anything Other than "Lead" in Column E,Was Material Ever Previously Lead?],G3118,Table15[Customer-Owned Portion],O3118),Table15[Unique ID],0),0)))</f>
        <v/>
      </c>
      <c r="X3118"/>
    </row>
    <row r="3119" spans="2:24" x14ac:dyDescent="0.25">
      <c r="B3119" s="146"/>
      <c r="C3119" s="31"/>
      <c r="D3119" s="31"/>
      <c r="E3119" s="44"/>
      <c r="F3119" s="43"/>
      <c r="G3119" s="84"/>
      <c r="H3119" s="31"/>
      <c r="I3119" s="31"/>
      <c r="J3119" s="84"/>
      <c r="K3119" s="31"/>
      <c r="L3119" s="31"/>
      <c r="M3119" s="169"/>
      <c r="N3119" s="148"/>
      <c r="O3119" s="106"/>
      <c r="P3119" s="43"/>
      <c r="Q3119" s="31"/>
      <c r="R3119" s="84"/>
      <c r="S3119" s="31"/>
      <c r="T3119" s="31"/>
      <c r="U3119" s="169"/>
      <c r="V3119" s="150"/>
      <c r="W3119" s="141" t="str" cm="1">
        <f t="array" ref="W3119">IF(SUM(LEN(B3119:V3119))=0,"",IF(OR(OR(ISBLANK(F3119),SUM(LEN(C3119),LEN(D3119))=0),AND(NOT(E3119="Unknown"),ISBLANK(J3119)),AND(NOT(O3119="Unknown"),ISBLANK(R3119))),"Missing Information", INDEX(Table15[Entire Service Line Classification], MATCH(SUMIFS(Table15[Unique ID],Table15[System-Owned Portion],E3119,Table15[If Material Anything Other than "Lead" in Column E,Was Material Ever Previously Lead?],G3119,Table15[Customer-Owned Portion],O3119),Table15[Unique ID],0),0)))</f>
        <v/>
      </c>
      <c r="X3119"/>
    </row>
    <row r="3120" spans="2:24" x14ac:dyDescent="0.25">
      <c r="B3120" s="146"/>
      <c r="C3120" s="31"/>
      <c r="D3120" s="31"/>
      <c r="E3120" s="44"/>
      <c r="F3120" s="43"/>
      <c r="G3120" s="84"/>
      <c r="H3120" s="31"/>
      <c r="I3120" s="31"/>
      <c r="J3120" s="84"/>
      <c r="K3120" s="31"/>
      <c r="L3120" s="31"/>
      <c r="M3120" s="169"/>
      <c r="N3120" s="148"/>
      <c r="O3120" s="106"/>
      <c r="P3120" s="43"/>
      <c r="Q3120" s="31"/>
      <c r="R3120" s="84"/>
      <c r="S3120" s="31"/>
      <c r="T3120" s="31"/>
      <c r="U3120" s="169"/>
      <c r="V3120" s="150"/>
      <c r="W3120" s="141" t="str" cm="1">
        <f t="array" ref="W3120">IF(SUM(LEN(B3120:V3120))=0,"",IF(OR(OR(ISBLANK(F3120),SUM(LEN(C3120),LEN(D3120))=0),AND(NOT(E3120="Unknown"),ISBLANK(J3120)),AND(NOT(O3120="Unknown"),ISBLANK(R3120))),"Missing Information", INDEX(Table15[Entire Service Line Classification], MATCH(SUMIFS(Table15[Unique ID],Table15[System-Owned Portion],E3120,Table15[If Material Anything Other than "Lead" in Column E,Was Material Ever Previously Lead?],G3120,Table15[Customer-Owned Portion],O3120),Table15[Unique ID],0),0)))</f>
        <v/>
      </c>
      <c r="X3120"/>
    </row>
    <row r="3121" spans="2:24" x14ac:dyDescent="0.25">
      <c r="B3121" s="146"/>
      <c r="C3121" s="31"/>
      <c r="D3121" s="31"/>
      <c r="E3121" s="44"/>
      <c r="F3121" s="43"/>
      <c r="G3121" s="84"/>
      <c r="H3121" s="31"/>
      <c r="I3121" s="31"/>
      <c r="J3121" s="84"/>
      <c r="K3121" s="31"/>
      <c r="L3121" s="31"/>
      <c r="M3121" s="169"/>
      <c r="N3121" s="148"/>
      <c r="O3121" s="106"/>
      <c r="P3121" s="43"/>
      <c r="Q3121" s="31"/>
      <c r="R3121" s="84"/>
      <c r="S3121" s="31"/>
      <c r="T3121" s="31"/>
      <c r="U3121" s="169"/>
      <c r="V3121" s="150"/>
      <c r="W3121" s="141" t="str" cm="1">
        <f t="array" ref="W3121">IF(SUM(LEN(B3121:V3121))=0,"",IF(OR(OR(ISBLANK(F3121),SUM(LEN(C3121),LEN(D3121))=0),AND(NOT(E3121="Unknown"),ISBLANK(J3121)),AND(NOT(O3121="Unknown"),ISBLANK(R3121))),"Missing Information", INDEX(Table15[Entire Service Line Classification], MATCH(SUMIFS(Table15[Unique ID],Table15[System-Owned Portion],E3121,Table15[If Material Anything Other than "Lead" in Column E,Was Material Ever Previously Lead?],G3121,Table15[Customer-Owned Portion],O3121),Table15[Unique ID],0),0)))</f>
        <v/>
      </c>
      <c r="X3121"/>
    </row>
    <row r="3122" spans="2:24" x14ac:dyDescent="0.25">
      <c r="B3122" s="146"/>
      <c r="C3122" s="31"/>
      <c r="D3122" s="31"/>
      <c r="E3122" s="44"/>
      <c r="F3122" s="43"/>
      <c r="G3122" s="84"/>
      <c r="H3122" s="31"/>
      <c r="I3122" s="31"/>
      <c r="J3122" s="84"/>
      <c r="K3122" s="31"/>
      <c r="L3122" s="31"/>
      <c r="M3122" s="169"/>
      <c r="N3122" s="148"/>
      <c r="O3122" s="106"/>
      <c r="P3122" s="43"/>
      <c r="Q3122" s="31"/>
      <c r="R3122" s="84"/>
      <c r="S3122" s="31"/>
      <c r="T3122" s="31"/>
      <c r="U3122" s="169"/>
      <c r="V3122" s="150"/>
      <c r="W3122" s="141" t="str" cm="1">
        <f t="array" ref="W3122">IF(SUM(LEN(B3122:V3122))=0,"",IF(OR(OR(ISBLANK(F3122),SUM(LEN(C3122),LEN(D3122))=0),AND(NOT(E3122="Unknown"),ISBLANK(J3122)),AND(NOT(O3122="Unknown"),ISBLANK(R3122))),"Missing Information", INDEX(Table15[Entire Service Line Classification], MATCH(SUMIFS(Table15[Unique ID],Table15[System-Owned Portion],E3122,Table15[If Material Anything Other than "Lead" in Column E,Was Material Ever Previously Lead?],G3122,Table15[Customer-Owned Portion],O3122),Table15[Unique ID],0),0)))</f>
        <v/>
      </c>
      <c r="X3122"/>
    </row>
    <row r="3123" spans="2:24" x14ac:dyDescent="0.25">
      <c r="B3123" s="146"/>
      <c r="C3123" s="31"/>
      <c r="D3123" s="31"/>
      <c r="E3123" s="44"/>
      <c r="F3123" s="43"/>
      <c r="G3123" s="84"/>
      <c r="H3123" s="31"/>
      <c r="I3123" s="31"/>
      <c r="J3123" s="84"/>
      <c r="K3123" s="31"/>
      <c r="L3123" s="31"/>
      <c r="M3123" s="169"/>
      <c r="N3123" s="148"/>
      <c r="O3123" s="106"/>
      <c r="P3123" s="43"/>
      <c r="Q3123" s="31"/>
      <c r="R3123" s="84"/>
      <c r="S3123" s="31"/>
      <c r="T3123" s="31"/>
      <c r="U3123" s="169"/>
      <c r="V3123" s="150"/>
      <c r="W3123" s="141" t="str" cm="1">
        <f t="array" ref="W3123">IF(SUM(LEN(B3123:V3123))=0,"",IF(OR(OR(ISBLANK(F3123),SUM(LEN(C3123),LEN(D3123))=0),AND(NOT(E3123="Unknown"),ISBLANK(J3123)),AND(NOT(O3123="Unknown"),ISBLANK(R3123))),"Missing Information", INDEX(Table15[Entire Service Line Classification], MATCH(SUMIFS(Table15[Unique ID],Table15[System-Owned Portion],E3123,Table15[If Material Anything Other than "Lead" in Column E,Was Material Ever Previously Lead?],G3123,Table15[Customer-Owned Portion],O3123),Table15[Unique ID],0),0)))</f>
        <v/>
      </c>
      <c r="X3123"/>
    </row>
    <row r="3124" spans="2:24" x14ac:dyDescent="0.25">
      <c r="B3124" s="146"/>
      <c r="C3124" s="31"/>
      <c r="D3124" s="31"/>
      <c r="E3124" s="44"/>
      <c r="F3124" s="43"/>
      <c r="G3124" s="84"/>
      <c r="H3124" s="31"/>
      <c r="I3124" s="31"/>
      <c r="J3124" s="84"/>
      <c r="K3124" s="31"/>
      <c r="L3124" s="31"/>
      <c r="M3124" s="169"/>
      <c r="N3124" s="148"/>
      <c r="O3124" s="106"/>
      <c r="P3124" s="43"/>
      <c r="Q3124" s="31"/>
      <c r="R3124" s="84"/>
      <c r="S3124" s="31"/>
      <c r="T3124" s="31"/>
      <c r="U3124" s="169"/>
      <c r="V3124" s="150"/>
      <c r="W3124" s="141" t="str" cm="1">
        <f t="array" ref="W3124">IF(SUM(LEN(B3124:V3124))=0,"",IF(OR(OR(ISBLANK(F3124),SUM(LEN(C3124),LEN(D3124))=0),AND(NOT(E3124="Unknown"),ISBLANK(J3124)),AND(NOT(O3124="Unknown"),ISBLANK(R3124))),"Missing Information", INDEX(Table15[Entire Service Line Classification], MATCH(SUMIFS(Table15[Unique ID],Table15[System-Owned Portion],E3124,Table15[If Material Anything Other than "Lead" in Column E,Was Material Ever Previously Lead?],G3124,Table15[Customer-Owned Portion],O3124),Table15[Unique ID],0),0)))</f>
        <v/>
      </c>
      <c r="X3124"/>
    </row>
    <row r="3125" spans="2:24" x14ac:dyDescent="0.25">
      <c r="B3125" s="146"/>
      <c r="C3125" s="31"/>
      <c r="D3125" s="31"/>
      <c r="E3125" s="44"/>
      <c r="F3125" s="43"/>
      <c r="G3125" s="84"/>
      <c r="H3125" s="31"/>
      <c r="I3125" s="31"/>
      <c r="J3125" s="84"/>
      <c r="K3125" s="31"/>
      <c r="L3125" s="31"/>
      <c r="M3125" s="169"/>
      <c r="N3125" s="148"/>
      <c r="O3125" s="106"/>
      <c r="P3125" s="43"/>
      <c r="Q3125" s="31"/>
      <c r="R3125" s="84"/>
      <c r="S3125" s="31"/>
      <c r="T3125" s="31"/>
      <c r="U3125" s="169"/>
      <c r="V3125" s="150"/>
      <c r="W3125" s="141" t="str" cm="1">
        <f t="array" ref="W3125">IF(SUM(LEN(B3125:V3125))=0,"",IF(OR(OR(ISBLANK(F3125),SUM(LEN(C3125),LEN(D3125))=0),AND(NOT(E3125="Unknown"),ISBLANK(J3125)),AND(NOT(O3125="Unknown"),ISBLANK(R3125))),"Missing Information", INDEX(Table15[Entire Service Line Classification], MATCH(SUMIFS(Table15[Unique ID],Table15[System-Owned Portion],E3125,Table15[If Material Anything Other than "Lead" in Column E,Was Material Ever Previously Lead?],G3125,Table15[Customer-Owned Portion],O3125),Table15[Unique ID],0),0)))</f>
        <v/>
      </c>
      <c r="X3125"/>
    </row>
    <row r="3126" spans="2:24" x14ac:dyDescent="0.25">
      <c r="B3126" s="146"/>
      <c r="C3126" s="31"/>
      <c r="D3126" s="31"/>
      <c r="E3126" s="44"/>
      <c r="F3126" s="43"/>
      <c r="G3126" s="84"/>
      <c r="H3126" s="31"/>
      <c r="I3126" s="31"/>
      <c r="J3126" s="84"/>
      <c r="K3126" s="31"/>
      <c r="L3126" s="31"/>
      <c r="M3126" s="169"/>
      <c r="N3126" s="148"/>
      <c r="O3126" s="106"/>
      <c r="P3126" s="43"/>
      <c r="Q3126" s="31"/>
      <c r="R3126" s="84"/>
      <c r="S3126" s="31"/>
      <c r="T3126" s="31"/>
      <c r="U3126" s="169"/>
      <c r="V3126" s="150"/>
      <c r="W3126" s="141" t="str" cm="1">
        <f t="array" ref="W3126">IF(SUM(LEN(B3126:V3126))=0,"",IF(OR(OR(ISBLANK(F3126),SUM(LEN(C3126),LEN(D3126))=0),AND(NOT(E3126="Unknown"),ISBLANK(J3126)),AND(NOT(O3126="Unknown"),ISBLANK(R3126))),"Missing Information", INDEX(Table15[Entire Service Line Classification], MATCH(SUMIFS(Table15[Unique ID],Table15[System-Owned Portion],E3126,Table15[If Material Anything Other than "Lead" in Column E,Was Material Ever Previously Lead?],G3126,Table15[Customer-Owned Portion],O3126),Table15[Unique ID],0),0)))</f>
        <v/>
      </c>
      <c r="X3126"/>
    </row>
    <row r="3127" spans="2:24" x14ac:dyDescent="0.25">
      <c r="B3127" s="146"/>
      <c r="C3127" s="31"/>
      <c r="D3127" s="31"/>
      <c r="E3127" s="44"/>
      <c r="F3127" s="43"/>
      <c r="G3127" s="84"/>
      <c r="H3127" s="31"/>
      <c r="I3127" s="31"/>
      <c r="J3127" s="84"/>
      <c r="K3127" s="31"/>
      <c r="L3127" s="31"/>
      <c r="M3127" s="169"/>
      <c r="N3127" s="148"/>
      <c r="O3127" s="106"/>
      <c r="P3127" s="43"/>
      <c r="Q3127" s="31"/>
      <c r="R3127" s="84"/>
      <c r="S3127" s="31"/>
      <c r="T3127" s="31"/>
      <c r="U3127" s="169"/>
      <c r="V3127" s="150"/>
      <c r="W3127" s="141" t="str" cm="1">
        <f t="array" ref="W3127">IF(SUM(LEN(B3127:V3127))=0,"",IF(OR(OR(ISBLANK(F3127),SUM(LEN(C3127),LEN(D3127))=0),AND(NOT(E3127="Unknown"),ISBLANK(J3127)),AND(NOT(O3127="Unknown"),ISBLANK(R3127))),"Missing Information", INDEX(Table15[Entire Service Line Classification], MATCH(SUMIFS(Table15[Unique ID],Table15[System-Owned Portion],E3127,Table15[If Material Anything Other than "Lead" in Column E,Was Material Ever Previously Lead?],G3127,Table15[Customer-Owned Portion],O3127),Table15[Unique ID],0),0)))</f>
        <v/>
      </c>
      <c r="X3127"/>
    </row>
    <row r="3128" spans="2:24" x14ac:dyDescent="0.25">
      <c r="B3128" s="146"/>
      <c r="C3128" s="31"/>
      <c r="D3128" s="31"/>
      <c r="E3128" s="44"/>
      <c r="F3128" s="43"/>
      <c r="G3128" s="84"/>
      <c r="H3128" s="31"/>
      <c r="I3128" s="31"/>
      <c r="J3128" s="84"/>
      <c r="K3128" s="31"/>
      <c r="L3128" s="31"/>
      <c r="M3128" s="169"/>
      <c r="N3128" s="148"/>
      <c r="O3128" s="106"/>
      <c r="P3128" s="43"/>
      <c r="Q3128" s="31"/>
      <c r="R3128" s="84"/>
      <c r="S3128" s="31"/>
      <c r="T3128" s="31"/>
      <c r="U3128" s="169"/>
      <c r="V3128" s="150"/>
      <c r="W3128" s="141" t="str" cm="1">
        <f t="array" ref="W3128">IF(SUM(LEN(B3128:V3128))=0,"",IF(OR(OR(ISBLANK(F3128),SUM(LEN(C3128),LEN(D3128))=0),AND(NOT(E3128="Unknown"),ISBLANK(J3128)),AND(NOT(O3128="Unknown"),ISBLANK(R3128))),"Missing Information", INDEX(Table15[Entire Service Line Classification], MATCH(SUMIFS(Table15[Unique ID],Table15[System-Owned Portion],E3128,Table15[If Material Anything Other than "Lead" in Column E,Was Material Ever Previously Lead?],G3128,Table15[Customer-Owned Portion],O3128),Table15[Unique ID],0),0)))</f>
        <v/>
      </c>
      <c r="X3128"/>
    </row>
    <row r="3129" spans="2:24" x14ac:dyDescent="0.25">
      <c r="B3129" s="146"/>
      <c r="C3129" s="31"/>
      <c r="D3129" s="31"/>
      <c r="E3129" s="44"/>
      <c r="F3129" s="43"/>
      <c r="G3129" s="84"/>
      <c r="H3129" s="31"/>
      <c r="I3129" s="31"/>
      <c r="J3129" s="84"/>
      <c r="K3129" s="31"/>
      <c r="L3129" s="31"/>
      <c r="M3129" s="169"/>
      <c r="N3129" s="148"/>
      <c r="O3129" s="106"/>
      <c r="P3129" s="43"/>
      <c r="Q3129" s="31"/>
      <c r="R3129" s="84"/>
      <c r="S3129" s="31"/>
      <c r="T3129" s="31"/>
      <c r="U3129" s="169"/>
      <c r="V3129" s="150"/>
      <c r="W3129" s="141" t="str" cm="1">
        <f t="array" ref="W3129">IF(SUM(LEN(B3129:V3129))=0,"",IF(OR(OR(ISBLANK(F3129),SUM(LEN(C3129),LEN(D3129))=0),AND(NOT(E3129="Unknown"),ISBLANK(J3129)),AND(NOT(O3129="Unknown"),ISBLANK(R3129))),"Missing Information", INDEX(Table15[Entire Service Line Classification], MATCH(SUMIFS(Table15[Unique ID],Table15[System-Owned Portion],E3129,Table15[If Material Anything Other than "Lead" in Column E,Was Material Ever Previously Lead?],G3129,Table15[Customer-Owned Portion],O3129),Table15[Unique ID],0),0)))</f>
        <v/>
      </c>
      <c r="X3129"/>
    </row>
    <row r="3130" spans="2:24" x14ac:dyDescent="0.25">
      <c r="B3130" s="146"/>
      <c r="C3130" s="31"/>
      <c r="D3130" s="31"/>
      <c r="E3130" s="44"/>
      <c r="F3130" s="43"/>
      <c r="G3130" s="84"/>
      <c r="H3130" s="31"/>
      <c r="I3130" s="31"/>
      <c r="J3130" s="84"/>
      <c r="K3130" s="31"/>
      <c r="L3130" s="31"/>
      <c r="M3130" s="169"/>
      <c r="N3130" s="148"/>
      <c r="O3130" s="106"/>
      <c r="P3130" s="43"/>
      <c r="Q3130" s="31"/>
      <c r="R3130" s="84"/>
      <c r="S3130" s="31"/>
      <c r="T3130" s="31"/>
      <c r="U3130" s="169"/>
      <c r="V3130" s="150"/>
      <c r="W3130" s="141" t="str" cm="1">
        <f t="array" ref="W3130">IF(SUM(LEN(B3130:V3130))=0,"",IF(OR(OR(ISBLANK(F3130),SUM(LEN(C3130),LEN(D3130))=0),AND(NOT(E3130="Unknown"),ISBLANK(J3130)),AND(NOT(O3130="Unknown"),ISBLANK(R3130))),"Missing Information", INDEX(Table15[Entire Service Line Classification], MATCH(SUMIFS(Table15[Unique ID],Table15[System-Owned Portion],E3130,Table15[If Material Anything Other than "Lead" in Column E,Was Material Ever Previously Lead?],G3130,Table15[Customer-Owned Portion],O3130),Table15[Unique ID],0),0)))</f>
        <v/>
      </c>
      <c r="X3130"/>
    </row>
    <row r="3131" spans="2:24" x14ac:dyDescent="0.25">
      <c r="B3131" s="146"/>
      <c r="C3131" s="31"/>
      <c r="D3131" s="31"/>
      <c r="E3131" s="44"/>
      <c r="F3131" s="43"/>
      <c r="G3131" s="84"/>
      <c r="H3131" s="31"/>
      <c r="I3131" s="31"/>
      <c r="J3131" s="84"/>
      <c r="K3131" s="31"/>
      <c r="L3131" s="31"/>
      <c r="M3131" s="169"/>
      <c r="N3131" s="148"/>
      <c r="O3131" s="106"/>
      <c r="P3131" s="43"/>
      <c r="Q3131" s="31"/>
      <c r="R3131" s="84"/>
      <c r="S3131" s="31"/>
      <c r="T3131" s="31"/>
      <c r="U3131" s="169"/>
      <c r="V3131" s="150"/>
      <c r="W3131" s="141" t="str" cm="1">
        <f t="array" ref="W3131">IF(SUM(LEN(B3131:V3131))=0,"",IF(OR(OR(ISBLANK(F3131),SUM(LEN(C3131),LEN(D3131))=0),AND(NOT(E3131="Unknown"),ISBLANK(J3131)),AND(NOT(O3131="Unknown"),ISBLANK(R3131))),"Missing Information", INDEX(Table15[Entire Service Line Classification], MATCH(SUMIFS(Table15[Unique ID],Table15[System-Owned Portion],E3131,Table15[If Material Anything Other than "Lead" in Column E,Was Material Ever Previously Lead?],G3131,Table15[Customer-Owned Portion],O3131),Table15[Unique ID],0),0)))</f>
        <v/>
      </c>
      <c r="X3131"/>
    </row>
    <row r="3132" spans="2:24" x14ac:dyDescent="0.25">
      <c r="B3132" s="146"/>
      <c r="C3132" s="31"/>
      <c r="D3132" s="31"/>
      <c r="E3132" s="44"/>
      <c r="F3132" s="43"/>
      <c r="G3132" s="84"/>
      <c r="H3132" s="31"/>
      <c r="I3132" s="31"/>
      <c r="J3132" s="84"/>
      <c r="K3132" s="31"/>
      <c r="L3132" s="31"/>
      <c r="M3132" s="169"/>
      <c r="N3132" s="148"/>
      <c r="O3132" s="106"/>
      <c r="P3132" s="43"/>
      <c r="Q3132" s="31"/>
      <c r="R3132" s="84"/>
      <c r="S3132" s="31"/>
      <c r="T3132" s="31"/>
      <c r="U3132" s="169"/>
      <c r="V3132" s="150"/>
      <c r="W3132" s="141" t="str" cm="1">
        <f t="array" ref="W3132">IF(SUM(LEN(B3132:V3132))=0,"",IF(OR(OR(ISBLANK(F3132),SUM(LEN(C3132),LEN(D3132))=0),AND(NOT(E3132="Unknown"),ISBLANK(J3132)),AND(NOT(O3132="Unknown"),ISBLANK(R3132))),"Missing Information", INDEX(Table15[Entire Service Line Classification], MATCH(SUMIFS(Table15[Unique ID],Table15[System-Owned Portion],E3132,Table15[If Material Anything Other than "Lead" in Column E,Was Material Ever Previously Lead?],G3132,Table15[Customer-Owned Portion],O3132),Table15[Unique ID],0),0)))</f>
        <v/>
      </c>
      <c r="X3132"/>
    </row>
    <row r="3133" spans="2:24" x14ac:dyDescent="0.25">
      <c r="B3133" s="146"/>
      <c r="C3133" s="31"/>
      <c r="D3133" s="31"/>
      <c r="E3133" s="44"/>
      <c r="F3133" s="43"/>
      <c r="G3133" s="84"/>
      <c r="H3133" s="31"/>
      <c r="I3133" s="31"/>
      <c r="J3133" s="84"/>
      <c r="K3133" s="31"/>
      <c r="L3133" s="31"/>
      <c r="M3133" s="169"/>
      <c r="N3133" s="148"/>
      <c r="O3133" s="106"/>
      <c r="P3133" s="43"/>
      <c r="Q3133" s="31"/>
      <c r="R3133" s="84"/>
      <c r="S3133" s="31"/>
      <c r="T3133" s="31"/>
      <c r="U3133" s="169"/>
      <c r="V3133" s="150"/>
      <c r="W3133" s="141" t="str" cm="1">
        <f t="array" ref="W3133">IF(SUM(LEN(B3133:V3133))=0,"",IF(OR(OR(ISBLANK(F3133),SUM(LEN(C3133),LEN(D3133))=0),AND(NOT(E3133="Unknown"),ISBLANK(J3133)),AND(NOT(O3133="Unknown"),ISBLANK(R3133))),"Missing Information", INDEX(Table15[Entire Service Line Classification], MATCH(SUMIFS(Table15[Unique ID],Table15[System-Owned Portion],E3133,Table15[If Material Anything Other than "Lead" in Column E,Was Material Ever Previously Lead?],G3133,Table15[Customer-Owned Portion],O3133),Table15[Unique ID],0),0)))</f>
        <v/>
      </c>
      <c r="X3133"/>
    </row>
    <row r="3134" spans="2:24" x14ac:dyDescent="0.25">
      <c r="B3134" s="146"/>
      <c r="C3134" s="31"/>
      <c r="D3134" s="31"/>
      <c r="E3134" s="44"/>
      <c r="F3134" s="43"/>
      <c r="G3134" s="84"/>
      <c r="H3134" s="31"/>
      <c r="I3134" s="31"/>
      <c r="J3134" s="84"/>
      <c r="K3134" s="31"/>
      <c r="L3134" s="31"/>
      <c r="M3134" s="169"/>
      <c r="N3134" s="148"/>
      <c r="O3134" s="106"/>
      <c r="P3134" s="43"/>
      <c r="Q3134" s="31"/>
      <c r="R3134" s="84"/>
      <c r="S3134" s="31"/>
      <c r="T3134" s="31"/>
      <c r="U3134" s="169"/>
      <c r="V3134" s="150"/>
      <c r="W3134" s="141" t="str" cm="1">
        <f t="array" ref="W3134">IF(SUM(LEN(B3134:V3134))=0,"",IF(OR(OR(ISBLANK(F3134),SUM(LEN(C3134),LEN(D3134))=0),AND(NOT(E3134="Unknown"),ISBLANK(J3134)),AND(NOT(O3134="Unknown"),ISBLANK(R3134))),"Missing Information", INDEX(Table15[Entire Service Line Classification], MATCH(SUMIFS(Table15[Unique ID],Table15[System-Owned Portion],E3134,Table15[If Material Anything Other than "Lead" in Column E,Was Material Ever Previously Lead?],G3134,Table15[Customer-Owned Portion],O3134),Table15[Unique ID],0),0)))</f>
        <v/>
      </c>
      <c r="X3134"/>
    </row>
    <row r="3135" spans="2:24" x14ac:dyDescent="0.25">
      <c r="B3135" s="146"/>
      <c r="C3135" s="31"/>
      <c r="D3135" s="31"/>
      <c r="E3135" s="44"/>
      <c r="F3135" s="43"/>
      <c r="G3135" s="84"/>
      <c r="H3135" s="31"/>
      <c r="I3135" s="31"/>
      <c r="J3135" s="84"/>
      <c r="K3135" s="31"/>
      <c r="L3135" s="31"/>
      <c r="M3135" s="169"/>
      <c r="N3135" s="148"/>
      <c r="O3135" s="106"/>
      <c r="P3135" s="43"/>
      <c r="Q3135" s="31"/>
      <c r="R3135" s="84"/>
      <c r="S3135" s="31"/>
      <c r="T3135" s="31"/>
      <c r="U3135" s="169"/>
      <c r="V3135" s="150"/>
      <c r="W3135" s="141" t="str" cm="1">
        <f t="array" ref="W3135">IF(SUM(LEN(B3135:V3135))=0,"",IF(OR(OR(ISBLANK(F3135),SUM(LEN(C3135),LEN(D3135))=0),AND(NOT(E3135="Unknown"),ISBLANK(J3135)),AND(NOT(O3135="Unknown"),ISBLANK(R3135))),"Missing Information", INDEX(Table15[Entire Service Line Classification], MATCH(SUMIFS(Table15[Unique ID],Table15[System-Owned Portion],E3135,Table15[If Material Anything Other than "Lead" in Column E,Was Material Ever Previously Lead?],G3135,Table15[Customer-Owned Portion],O3135),Table15[Unique ID],0),0)))</f>
        <v/>
      </c>
      <c r="X3135"/>
    </row>
    <row r="3136" spans="2:24" x14ac:dyDescent="0.25">
      <c r="B3136" s="146"/>
      <c r="C3136" s="31"/>
      <c r="D3136" s="31"/>
      <c r="E3136" s="44"/>
      <c r="F3136" s="43"/>
      <c r="G3136" s="84"/>
      <c r="H3136" s="31"/>
      <c r="I3136" s="31"/>
      <c r="J3136" s="84"/>
      <c r="K3136" s="31"/>
      <c r="L3136" s="31"/>
      <c r="M3136" s="169"/>
      <c r="N3136" s="148"/>
      <c r="O3136" s="106"/>
      <c r="P3136" s="43"/>
      <c r="Q3136" s="31"/>
      <c r="R3136" s="84"/>
      <c r="S3136" s="31"/>
      <c r="T3136" s="31"/>
      <c r="U3136" s="169"/>
      <c r="V3136" s="150"/>
      <c r="W3136" s="141" t="str" cm="1">
        <f t="array" ref="W3136">IF(SUM(LEN(B3136:V3136))=0,"",IF(OR(OR(ISBLANK(F3136),SUM(LEN(C3136),LEN(D3136))=0),AND(NOT(E3136="Unknown"),ISBLANK(J3136)),AND(NOT(O3136="Unknown"),ISBLANK(R3136))),"Missing Information", INDEX(Table15[Entire Service Line Classification], MATCH(SUMIFS(Table15[Unique ID],Table15[System-Owned Portion],E3136,Table15[If Material Anything Other than "Lead" in Column E,Was Material Ever Previously Lead?],G3136,Table15[Customer-Owned Portion],O3136),Table15[Unique ID],0),0)))</f>
        <v/>
      </c>
      <c r="X3136"/>
    </row>
    <row r="3137" spans="2:24" x14ac:dyDescent="0.25">
      <c r="B3137" s="146"/>
      <c r="C3137" s="31"/>
      <c r="D3137" s="31"/>
      <c r="E3137" s="44"/>
      <c r="F3137" s="43"/>
      <c r="G3137" s="84"/>
      <c r="H3137" s="31"/>
      <c r="I3137" s="31"/>
      <c r="J3137" s="84"/>
      <c r="K3137" s="31"/>
      <c r="L3137" s="31"/>
      <c r="M3137" s="169"/>
      <c r="N3137" s="148"/>
      <c r="O3137" s="106"/>
      <c r="P3137" s="43"/>
      <c r="Q3137" s="31"/>
      <c r="R3137" s="84"/>
      <c r="S3137" s="31"/>
      <c r="T3137" s="31"/>
      <c r="U3137" s="169"/>
      <c r="V3137" s="150"/>
      <c r="W3137" s="141" t="str" cm="1">
        <f t="array" ref="W3137">IF(SUM(LEN(B3137:V3137))=0,"",IF(OR(OR(ISBLANK(F3137),SUM(LEN(C3137),LEN(D3137))=0),AND(NOT(E3137="Unknown"),ISBLANK(J3137)),AND(NOT(O3137="Unknown"),ISBLANK(R3137))),"Missing Information", INDEX(Table15[Entire Service Line Classification], MATCH(SUMIFS(Table15[Unique ID],Table15[System-Owned Portion],E3137,Table15[If Material Anything Other than "Lead" in Column E,Was Material Ever Previously Lead?],G3137,Table15[Customer-Owned Portion],O3137),Table15[Unique ID],0),0)))</f>
        <v/>
      </c>
      <c r="X3137"/>
    </row>
    <row r="3138" spans="2:24" x14ac:dyDescent="0.25">
      <c r="B3138" s="146"/>
      <c r="C3138" s="31"/>
      <c r="D3138" s="31"/>
      <c r="E3138" s="44"/>
      <c r="F3138" s="43"/>
      <c r="G3138" s="84"/>
      <c r="H3138" s="31"/>
      <c r="I3138" s="31"/>
      <c r="J3138" s="84"/>
      <c r="K3138" s="31"/>
      <c r="L3138" s="31"/>
      <c r="M3138" s="169"/>
      <c r="N3138" s="148"/>
      <c r="O3138" s="106"/>
      <c r="P3138" s="43"/>
      <c r="Q3138" s="31"/>
      <c r="R3138" s="84"/>
      <c r="S3138" s="31"/>
      <c r="T3138" s="31"/>
      <c r="U3138" s="169"/>
      <c r="V3138" s="150"/>
      <c r="W3138" s="141" t="str" cm="1">
        <f t="array" ref="W3138">IF(SUM(LEN(B3138:V3138))=0,"",IF(OR(OR(ISBLANK(F3138),SUM(LEN(C3138),LEN(D3138))=0),AND(NOT(E3138="Unknown"),ISBLANK(J3138)),AND(NOT(O3138="Unknown"),ISBLANK(R3138))),"Missing Information", INDEX(Table15[Entire Service Line Classification], MATCH(SUMIFS(Table15[Unique ID],Table15[System-Owned Portion],E3138,Table15[If Material Anything Other than "Lead" in Column E,Was Material Ever Previously Lead?],G3138,Table15[Customer-Owned Portion],O3138),Table15[Unique ID],0),0)))</f>
        <v/>
      </c>
      <c r="X3138"/>
    </row>
    <row r="3139" spans="2:24" x14ac:dyDescent="0.25">
      <c r="B3139" s="146"/>
      <c r="C3139" s="31"/>
      <c r="D3139" s="31"/>
      <c r="E3139" s="44"/>
      <c r="F3139" s="43"/>
      <c r="G3139" s="84"/>
      <c r="H3139" s="31"/>
      <c r="I3139" s="31"/>
      <c r="J3139" s="84"/>
      <c r="K3139" s="31"/>
      <c r="L3139" s="31"/>
      <c r="M3139" s="169"/>
      <c r="N3139" s="148"/>
      <c r="O3139" s="106"/>
      <c r="P3139" s="43"/>
      <c r="Q3139" s="31"/>
      <c r="R3139" s="84"/>
      <c r="S3139" s="31"/>
      <c r="T3139" s="31"/>
      <c r="U3139" s="169"/>
      <c r="V3139" s="150"/>
      <c r="W3139" s="141" t="str" cm="1">
        <f t="array" ref="W3139">IF(SUM(LEN(B3139:V3139))=0,"",IF(OR(OR(ISBLANK(F3139),SUM(LEN(C3139),LEN(D3139))=0),AND(NOT(E3139="Unknown"),ISBLANK(J3139)),AND(NOT(O3139="Unknown"),ISBLANK(R3139))),"Missing Information", INDEX(Table15[Entire Service Line Classification], MATCH(SUMIFS(Table15[Unique ID],Table15[System-Owned Portion],E3139,Table15[If Material Anything Other than "Lead" in Column E,Was Material Ever Previously Lead?],G3139,Table15[Customer-Owned Portion],O3139),Table15[Unique ID],0),0)))</f>
        <v/>
      </c>
      <c r="X3139"/>
    </row>
    <row r="3140" spans="2:24" x14ac:dyDescent="0.25">
      <c r="B3140" s="146"/>
      <c r="C3140" s="31"/>
      <c r="D3140" s="31"/>
      <c r="E3140" s="44"/>
      <c r="F3140" s="43"/>
      <c r="G3140" s="84"/>
      <c r="H3140" s="31"/>
      <c r="I3140" s="31"/>
      <c r="J3140" s="84"/>
      <c r="K3140" s="31"/>
      <c r="L3140" s="31"/>
      <c r="M3140" s="169"/>
      <c r="N3140" s="148"/>
      <c r="O3140" s="106"/>
      <c r="P3140" s="43"/>
      <c r="Q3140" s="31"/>
      <c r="R3140" s="84"/>
      <c r="S3140" s="31"/>
      <c r="T3140" s="31"/>
      <c r="U3140" s="169"/>
      <c r="V3140" s="150"/>
      <c r="W3140" s="141" t="str" cm="1">
        <f t="array" ref="W3140">IF(SUM(LEN(B3140:V3140))=0,"",IF(OR(OR(ISBLANK(F3140),SUM(LEN(C3140),LEN(D3140))=0),AND(NOT(E3140="Unknown"),ISBLANK(J3140)),AND(NOT(O3140="Unknown"),ISBLANK(R3140))),"Missing Information", INDEX(Table15[Entire Service Line Classification], MATCH(SUMIFS(Table15[Unique ID],Table15[System-Owned Portion],E3140,Table15[If Material Anything Other than "Lead" in Column E,Was Material Ever Previously Lead?],G3140,Table15[Customer-Owned Portion],O3140),Table15[Unique ID],0),0)))</f>
        <v/>
      </c>
      <c r="X3140"/>
    </row>
    <row r="3141" spans="2:24" x14ac:dyDescent="0.25">
      <c r="B3141" s="146"/>
      <c r="C3141" s="31"/>
      <c r="D3141" s="31"/>
      <c r="E3141" s="44"/>
      <c r="F3141" s="43"/>
      <c r="G3141" s="84"/>
      <c r="H3141" s="31"/>
      <c r="I3141" s="31"/>
      <c r="J3141" s="84"/>
      <c r="K3141" s="31"/>
      <c r="L3141" s="31"/>
      <c r="M3141" s="169"/>
      <c r="N3141" s="148"/>
      <c r="O3141" s="106"/>
      <c r="P3141" s="43"/>
      <c r="Q3141" s="31"/>
      <c r="R3141" s="84"/>
      <c r="S3141" s="31"/>
      <c r="T3141" s="31"/>
      <c r="U3141" s="169"/>
      <c r="V3141" s="150"/>
      <c r="W3141" s="141" t="str" cm="1">
        <f t="array" ref="W3141">IF(SUM(LEN(B3141:V3141))=0,"",IF(OR(OR(ISBLANK(F3141),SUM(LEN(C3141),LEN(D3141))=0),AND(NOT(E3141="Unknown"),ISBLANK(J3141)),AND(NOT(O3141="Unknown"),ISBLANK(R3141))),"Missing Information", INDEX(Table15[Entire Service Line Classification], MATCH(SUMIFS(Table15[Unique ID],Table15[System-Owned Portion],E3141,Table15[If Material Anything Other than "Lead" in Column E,Was Material Ever Previously Lead?],G3141,Table15[Customer-Owned Portion],O3141),Table15[Unique ID],0),0)))</f>
        <v/>
      </c>
      <c r="X3141"/>
    </row>
    <row r="3142" spans="2:24" x14ac:dyDescent="0.25">
      <c r="B3142" s="146"/>
      <c r="C3142" s="31"/>
      <c r="D3142" s="31"/>
      <c r="E3142" s="44"/>
      <c r="F3142" s="43"/>
      <c r="G3142" s="84"/>
      <c r="H3142" s="31"/>
      <c r="I3142" s="31"/>
      <c r="J3142" s="84"/>
      <c r="K3142" s="31"/>
      <c r="L3142" s="31"/>
      <c r="M3142" s="169"/>
      <c r="N3142" s="148"/>
      <c r="O3142" s="106"/>
      <c r="P3142" s="43"/>
      <c r="Q3142" s="31"/>
      <c r="R3142" s="84"/>
      <c r="S3142" s="31"/>
      <c r="T3142" s="31"/>
      <c r="U3142" s="169"/>
      <c r="V3142" s="150"/>
      <c r="W3142" s="141" t="str" cm="1">
        <f t="array" ref="W3142">IF(SUM(LEN(B3142:V3142))=0,"",IF(OR(OR(ISBLANK(F3142),SUM(LEN(C3142),LEN(D3142))=0),AND(NOT(E3142="Unknown"),ISBLANK(J3142)),AND(NOT(O3142="Unknown"),ISBLANK(R3142))),"Missing Information", INDEX(Table15[Entire Service Line Classification], MATCH(SUMIFS(Table15[Unique ID],Table15[System-Owned Portion],E3142,Table15[If Material Anything Other than "Lead" in Column E,Was Material Ever Previously Lead?],G3142,Table15[Customer-Owned Portion],O3142),Table15[Unique ID],0),0)))</f>
        <v/>
      </c>
      <c r="X3142"/>
    </row>
    <row r="3143" spans="2:24" x14ac:dyDescent="0.25">
      <c r="B3143" s="146"/>
      <c r="C3143" s="31"/>
      <c r="D3143" s="31"/>
      <c r="E3143" s="44"/>
      <c r="F3143" s="43"/>
      <c r="G3143" s="84"/>
      <c r="H3143" s="31"/>
      <c r="I3143" s="31"/>
      <c r="J3143" s="84"/>
      <c r="K3143" s="31"/>
      <c r="L3143" s="31"/>
      <c r="M3143" s="169"/>
      <c r="N3143" s="148"/>
      <c r="O3143" s="106"/>
      <c r="P3143" s="43"/>
      <c r="Q3143" s="31"/>
      <c r="R3143" s="84"/>
      <c r="S3143" s="31"/>
      <c r="T3143" s="31"/>
      <c r="U3143" s="169"/>
      <c r="V3143" s="150"/>
      <c r="W3143" s="141" t="str" cm="1">
        <f t="array" ref="W3143">IF(SUM(LEN(B3143:V3143))=0,"",IF(OR(OR(ISBLANK(F3143),SUM(LEN(C3143),LEN(D3143))=0),AND(NOT(E3143="Unknown"),ISBLANK(J3143)),AND(NOT(O3143="Unknown"),ISBLANK(R3143))),"Missing Information", INDEX(Table15[Entire Service Line Classification], MATCH(SUMIFS(Table15[Unique ID],Table15[System-Owned Portion],E3143,Table15[If Material Anything Other than "Lead" in Column E,Was Material Ever Previously Lead?],G3143,Table15[Customer-Owned Portion],O3143),Table15[Unique ID],0),0)))</f>
        <v/>
      </c>
      <c r="X3143"/>
    </row>
    <row r="3144" spans="2:24" x14ac:dyDescent="0.25">
      <c r="B3144" s="146"/>
      <c r="C3144" s="31"/>
      <c r="D3144" s="31"/>
      <c r="E3144" s="44"/>
      <c r="F3144" s="43"/>
      <c r="G3144" s="84"/>
      <c r="H3144" s="31"/>
      <c r="I3144" s="31"/>
      <c r="J3144" s="84"/>
      <c r="K3144" s="31"/>
      <c r="L3144" s="31"/>
      <c r="M3144" s="169"/>
      <c r="N3144" s="148"/>
      <c r="O3144" s="106"/>
      <c r="P3144" s="43"/>
      <c r="Q3144" s="31"/>
      <c r="R3144" s="84"/>
      <c r="S3144" s="31"/>
      <c r="T3144" s="31"/>
      <c r="U3144" s="169"/>
      <c r="V3144" s="150"/>
      <c r="W3144" s="141" t="str" cm="1">
        <f t="array" ref="W3144">IF(SUM(LEN(B3144:V3144))=0,"",IF(OR(OR(ISBLANK(F3144),SUM(LEN(C3144),LEN(D3144))=0),AND(NOT(E3144="Unknown"),ISBLANK(J3144)),AND(NOT(O3144="Unknown"),ISBLANK(R3144))),"Missing Information", INDEX(Table15[Entire Service Line Classification], MATCH(SUMIFS(Table15[Unique ID],Table15[System-Owned Portion],E3144,Table15[If Material Anything Other than "Lead" in Column E,Was Material Ever Previously Lead?],G3144,Table15[Customer-Owned Portion],O3144),Table15[Unique ID],0),0)))</f>
        <v/>
      </c>
      <c r="X3144"/>
    </row>
    <row r="3145" spans="2:24" x14ac:dyDescent="0.25">
      <c r="B3145" s="146"/>
      <c r="C3145" s="31"/>
      <c r="D3145" s="31"/>
      <c r="E3145" s="44"/>
      <c r="F3145" s="43"/>
      <c r="G3145" s="84"/>
      <c r="H3145" s="31"/>
      <c r="I3145" s="31"/>
      <c r="J3145" s="84"/>
      <c r="K3145" s="31"/>
      <c r="L3145" s="31"/>
      <c r="M3145" s="169"/>
      <c r="N3145" s="148"/>
      <c r="O3145" s="106"/>
      <c r="P3145" s="43"/>
      <c r="Q3145" s="31"/>
      <c r="R3145" s="84"/>
      <c r="S3145" s="31"/>
      <c r="T3145" s="31"/>
      <c r="U3145" s="169"/>
      <c r="V3145" s="150"/>
      <c r="W3145" s="141" t="str" cm="1">
        <f t="array" ref="W3145">IF(SUM(LEN(B3145:V3145))=0,"",IF(OR(OR(ISBLANK(F3145),SUM(LEN(C3145),LEN(D3145))=0),AND(NOT(E3145="Unknown"),ISBLANK(J3145)),AND(NOT(O3145="Unknown"),ISBLANK(R3145))),"Missing Information", INDEX(Table15[Entire Service Line Classification], MATCH(SUMIFS(Table15[Unique ID],Table15[System-Owned Portion],E3145,Table15[If Material Anything Other than "Lead" in Column E,Was Material Ever Previously Lead?],G3145,Table15[Customer-Owned Portion],O3145),Table15[Unique ID],0),0)))</f>
        <v/>
      </c>
      <c r="X3145"/>
    </row>
    <row r="3146" spans="2:24" x14ac:dyDescent="0.25">
      <c r="B3146" s="146"/>
      <c r="C3146" s="31"/>
      <c r="D3146" s="31"/>
      <c r="E3146" s="44"/>
      <c r="F3146" s="43"/>
      <c r="G3146" s="84"/>
      <c r="H3146" s="31"/>
      <c r="I3146" s="31"/>
      <c r="J3146" s="84"/>
      <c r="K3146" s="31"/>
      <c r="L3146" s="31"/>
      <c r="M3146" s="169"/>
      <c r="N3146" s="148"/>
      <c r="O3146" s="106"/>
      <c r="P3146" s="43"/>
      <c r="Q3146" s="31"/>
      <c r="R3146" s="84"/>
      <c r="S3146" s="31"/>
      <c r="T3146" s="31"/>
      <c r="U3146" s="169"/>
      <c r="V3146" s="150"/>
      <c r="W3146" s="141" t="str" cm="1">
        <f t="array" ref="W3146">IF(SUM(LEN(B3146:V3146))=0,"",IF(OR(OR(ISBLANK(F3146),SUM(LEN(C3146),LEN(D3146))=0),AND(NOT(E3146="Unknown"),ISBLANK(J3146)),AND(NOT(O3146="Unknown"),ISBLANK(R3146))),"Missing Information", INDEX(Table15[Entire Service Line Classification], MATCH(SUMIFS(Table15[Unique ID],Table15[System-Owned Portion],E3146,Table15[If Material Anything Other than "Lead" in Column E,Was Material Ever Previously Lead?],G3146,Table15[Customer-Owned Portion],O3146),Table15[Unique ID],0),0)))</f>
        <v/>
      </c>
      <c r="X3146"/>
    </row>
    <row r="3147" spans="2:24" x14ac:dyDescent="0.25">
      <c r="B3147" s="146"/>
      <c r="C3147" s="31"/>
      <c r="D3147" s="31"/>
      <c r="E3147" s="44"/>
      <c r="F3147" s="43"/>
      <c r="G3147" s="84"/>
      <c r="H3147" s="31"/>
      <c r="I3147" s="31"/>
      <c r="J3147" s="84"/>
      <c r="K3147" s="31"/>
      <c r="L3147" s="31"/>
      <c r="M3147" s="169"/>
      <c r="N3147" s="148"/>
      <c r="O3147" s="106"/>
      <c r="P3147" s="43"/>
      <c r="Q3147" s="31"/>
      <c r="R3147" s="84"/>
      <c r="S3147" s="31"/>
      <c r="T3147" s="31"/>
      <c r="U3147" s="169"/>
      <c r="V3147" s="150"/>
      <c r="W3147" s="141" t="str" cm="1">
        <f t="array" ref="W3147">IF(SUM(LEN(B3147:V3147))=0,"",IF(OR(OR(ISBLANK(F3147),SUM(LEN(C3147),LEN(D3147))=0),AND(NOT(E3147="Unknown"),ISBLANK(J3147)),AND(NOT(O3147="Unknown"),ISBLANK(R3147))),"Missing Information", INDEX(Table15[Entire Service Line Classification], MATCH(SUMIFS(Table15[Unique ID],Table15[System-Owned Portion],E3147,Table15[If Material Anything Other than "Lead" in Column E,Was Material Ever Previously Lead?],G3147,Table15[Customer-Owned Portion],O3147),Table15[Unique ID],0),0)))</f>
        <v/>
      </c>
      <c r="X3147"/>
    </row>
    <row r="3148" spans="2:24" x14ac:dyDescent="0.25">
      <c r="B3148" s="146"/>
      <c r="C3148" s="31"/>
      <c r="D3148" s="31"/>
      <c r="E3148" s="44"/>
      <c r="F3148" s="43"/>
      <c r="G3148" s="84"/>
      <c r="H3148" s="31"/>
      <c r="I3148" s="31"/>
      <c r="J3148" s="84"/>
      <c r="K3148" s="31"/>
      <c r="L3148" s="31"/>
      <c r="M3148" s="169"/>
      <c r="N3148" s="148"/>
      <c r="O3148" s="106"/>
      <c r="P3148" s="43"/>
      <c r="Q3148" s="31"/>
      <c r="R3148" s="84"/>
      <c r="S3148" s="31"/>
      <c r="T3148" s="31"/>
      <c r="U3148" s="169"/>
      <c r="V3148" s="150"/>
      <c r="W3148" s="141" t="str" cm="1">
        <f t="array" ref="W3148">IF(SUM(LEN(B3148:V3148))=0,"",IF(OR(OR(ISBLANK(F3148),SUM(LEN(C3148),LEN(D3148))=0),AND(NOT(E3148="Unknown"),ISBLANK(J3148)),AND(NOT(O3148="Unknown"),ISBLANK(R3148))),"Missing Information", INDEX(Table15[Entire Service Line Classification], MATCH(SUMIFS(Table15[Unique ID],Table15[System-Owned Portion],E3148,Table15[If Material Anything Other than "Lead" in Column E,Was Material Ever Previously Lead?],G3148,Table15[Customer-Owned Portion],O3148),Table15[Unique ID],0),0)))</f>
        <v/>
      </c>
      <c r="X3148"/>
    </row>
    <row r="3149" spans="2:24" x14ac:dyDescent="0.25">
      <c r="B3149" s="146"/>
      <c r="C3149" s="31"/>
      <c r="D3149" s="31"/>
      <c r="E3149" s="44"/>
      <c r="F3149" s="43"/>
      <c r="G3149" s="84"/>
      <c r="H3149" s="31"/>
      <c r="I3149" s="31"/>
      <c r="J3149" s="84"/>
      <c r="K3149" s="31"/>
      <c r="L3149" s="31"/>
      <c r="M3149" s="169"/>
      <c r="N3149" s="148"/>
      <c r="O3149" s="106"/>
      <c r="P3149" s="43"/>
      <c r="Q3149" s="31"/>
      <c r="R3149" s="84"/>
      <c r="S3149" s="31"/>
      <c r="T3149" s="31"/>
      <c r="U3149" s="169"/>
      <c r="V3149" s="150"/>
      <c r="W3149" s="141" t="str" cm="1">
        <f t="array" ref="W3149">IF(SUM(LEN(B3149:V3149))=0,"",IF(OR(OR(ISBLANK(F3149),SUM(LEN(C3149),LEN(D3149))=0),AND(NOT(E3149="Unknown"),ISBLANK(J3149)),AND(NOT(O3149="Unknown"),ISBLANK(R3149))),"Missing Information", INDEX(Table15[Entire Service Line Classification], MATCH(SUMIFS(Table15[Unique ID],Table15[System-Owned Portion],E3149,Table15[If Material Anything Other than "Lead" in Column E,Was Material Ever Previously Lead?],G3149,Table15[Customer-Owned Portion],O3149),Table15[Unique ID],0),0)))</f>
        <v/>
      </c>
      <c r="X3149"/>
    </row>
    <row r="3150" spans="2:24" x14ac:dyDescent="0.25">
      <c r="B3150" s="146"/>
      <c r="C3150" s="31"/>
      <c r="D3150" s="31"/>
      <c r="E3150" s="44"/>
      <c r="F3150" s="43"/>
      <c r="G3150" s="84"/>
      <c r="H3150" s="31"/>
      <c r="I3150" s="31"/>
      <c r="J3150" s="84"/>
      <c r="K3150" s="31"/>
      <c r="L3150" s="31"/>
      <c r="M3150" s="169"/>
      <c r="N3150" s="148"/>
      <c r="O3150" s="106"/>
      <c r="P3150" s="43"/>
      <c r="Q3150" s="31"/>
      <c r="R3150" s="84"/>
      <c r="S3150" s="31"/>
      <c r="T3150" s="31"/>
      <c r="U3150" s="169"/>
      <c r="V3150" s="150"/>
      <c r="W3150" s="141" t="str" cm="1">
        <f t="array" ref="W3150">IF(SUM(LEN(B3150:V3150))=0,"",IF(OR(OR(ISBLANK(F3150),SUM(LEN(C3150),LEN(D3150))=0),AND(NOT(E3150="Unknown"),ISBLANK(J3150)),AND(NOT(O3150="Unknown"),ISBLANK(R3150))),"Missing Information", INDEX(Table15[Entire Service Line Classification], MATCH(SUMIFS(Table15[Unique ID],Table15[System-Owned Portion],E3150,Table15[If Material Anything Other than "Lead" in Column E,Was Material Ever Previously Lead?],G3150,Table15[Customer-Owned Portion],O3150),Table15[Unique ID],0),0)))</f>
        <v/>
      </c>
      <c r="X3150"/>
    </row>
    <row r="3151" spans="2:24" x14ac:dyDescent="0.25">
      <c r="B3151" s="146"/>
      <c r="C3151" s="31"/>
      <c r="D3151" s="31"/>
      <c r="E3151" s="44"/>
      <c r="F3151" s="43"/>
      <c r="G3151" s="84"/>
      <c r="H3151" s="31"/>
      <c r="I3151" s="31"/>
      <c r="J3151" s="84"/>
      <c r="K3151" s="31"/>
      <c r="L3151" s="31"/>
      <c r="M3151" s="169"/>
      <c r="N3151" s="148"/>
      <c r="O3151" s="106"/>
      <c r="P3151" s="43"/>
      <c r="Q3151" s="31"/>
      <c r="R3151" s="84"/>
      <c r="S3151" s="31"/>
      <c r="T3151" s="31"/>
      <c r="U3151" s="169"/>
      <c r="V3151" s="150"/>
      <c r="W3151" s="141" t="str" cm="1">
        <f t="array" ref="W3151">IF(SUM(LEN(B3151:V3151))=0,"",IF(OR(OR(ISBLANK(F3151),SUM(LEN(C3151),LEN(D3151))=0),AND(NOT(E3151="Unknown"),ISBLANK(J3151)),AND(NOT(O3151="Unknown"),ISBLANK(R3151))),"Missing Information", INDEX(Table15[Entire Service Line Classification], MATCH(SUMIFS(Table15[Unique ID],Table15[System-Owned Portion],E3151,Table15[If Material Anything Other than "Lead" in Column E,Was Material Ever Previously Lead?],G3151,Table15[Customer-Owned Portion],O3151),Table15[Unique ID],0),0)))</f>
        <v/>
      </c>
      <c r="X3151"/>
    </row>
    <row r="3152" spans="2:24" x14ac:dyDescent="0.25">
      <c r="B3152" s="146"/>
      <c r="C3152" s="31"/>
      <c r="D3152" s="31"/>
      <c r="E3152" s="44"/>
      <c r="F3152" s="43"/>
      <c r="G3152" s="84"/>
      <c r="H3152" s="31"/>
      <c r="I3152" s="31"/>
      <c r="J3152" s="84"/>
      <c r="K3152" s="31"/>
      <c r="L3152" s="31"/>
      <c r="M3152" s="169"/>
      <c r="N3152" s="148"/>
      <c r="O3152" s="106"/>
      <c r="P3152" s="43"/>
      <c r="Q3152" s="31"/>
      <c r="R3152" s="84"/>
      <c r="S3152" s="31"/>
      <c r="T3152" s="31"/>
      <c r="U3152" s="169"/>
      <c r="V3152" s="150"/>
      <c r="W3152" s="141" t="str" cm="1">
        <f t="array" ref="W3152">IF(SUM(LEN(B3152:V3152))=0,"",IF(OR(OR(ISBLANK(F3152),SUM(LEN(C3152),LEN(D3152))=0),AND(NOT(E3152="Unknown"),ISBLANK(J3152)),AND(NOT(O3152="Unknown"),ISBLANK(R3152))),"Missing Information", INDEX(Table15[Entire Service Line Classification], MATCH(SUMIFS(Table15[Unique ID],Table15[System-Owned Portion],E3152,Table15[If Material Anything Other than "Lead" in Column E,Was Material Ever Previously Lead?],G3152,Table15[Customer-Owned Portion],O3152),Table15[Unique ID],0),0)))</f>
        <v/>
      </c>
      <c r="X3152"/>
    </row>
    <row r="3153" spans="2:24" x14ac:dyDescent="0.25">
      <c r="B3153" s="146"/>
      <c r="C3153" s="31"/>
      <c r="D3153" s="31"/>
      <c r="E3153" s="44"/>
      <c r="F3153" s="43"/>
      <c r="G3153" s="84"/>
      <c r="H3153" s="31"/>
      <c r="I3153" s="31"/>
      <c r="J3153" s="84"/>
      <c r="K3153" s="31"/>
      <c r="L3153" s="31"/>
      <c r="M3153" s="169"/>
      <c r="N3153" s="148"/>
      <c r="O3153" s="106"/>
      <c r="P3153" s="43"/>
      <c r="Q3153" s="31"/>
      <c r="R3153" s="84"/>
      <c r="S3153" s="31"/>
      <c r="T3153" s="31"/>
      <c r="U3153" s="169"/>
      <c r="V3153" s="150"/>
      <c r="W3153" s="141" t="str" cm="1">
        <f t="array" ref="W3153">IF(SUM(LEN(B3153:V3153))=0,"",IF(OR(OR(ISBLANK(F3153),SUM(LEN(C3153),LEN(D3153))=0),AND(NOT(E3153="Unknown"),ISBLANK(J3153)),AND(NOT(O3153="Unknown"),ISBLANK(R3153))),"Missing Information", INDEX(Table15[Entire Service Line Classification], MATCH(SUMIFS(Table15[Unique ID],Table15[System-Owned Portion],E3153,Table15[If Material Anything Other than "Lead" in Column E,Was Material Ever Previously Lead?],G3153,Table15[Customer-Owned Portion],O3153),Table15[Unique ID],0),0)))</f>
        <v/>
      </c>
      <c r="X3153"/>
    </row>
    <row r="3154" spans="2:24" x14ac:dyDescent="0.25">
      <c r="B3154" s="146"/>
      <c r="C3154" s="31"/>
      <c r="D3154" s="31"/>
      <c r="E3154" s="44"/>
      <c r="F3154" s="43"/>
      <c r="G3154" s="84"/>
      <c r="H3154" s="31"/>
      <c r="I3154" s="31"/>
      <c r="J3154" s="84"/>
      <c r="K3154" s="31"/>
      <c r="L3154" s="31"/>
      <c r="M3154" s="169"/>
      <c r="N3154" s="148"/>
      <c r="O3154" s="106"/>
      <c r="P3154" s="43"/>
      <c r="Q3154" s="31"/>
      <c r="R3154" s="84"/>
      <c r="S3154" s="31"/>
      <c r="T3154" s="31"/>
      <c r="U3154" s="169"/>
      <c r="V3154" s="150"/>
      <c r="W3154" s="141" t="str" cm="1">
        <f t="array" ref="W3154">IF(SUM(LEN(B3154:V3154))=0,"",IF(OR(OR(ISBLANK(F3154),SUM(LEN(C3154),LEN(D3154))=0),AND(NOT(E3154="Unknown"),ISBLANK(J3154)),AND(NOT(O3154="Unknown"),ISBLANK(R3154))),"Missing Information", INDEX(Table15[Entire Service Line Classification], MATCH(SUMIFS(Table15[Unique ID],Table15[System-Owned Portion],E3154,Table15[If Material Anything Other than "Lead" in Column E,Was Material Ever Previously Lead?],G3154,Table15[Customer-Owned Portion],O3154),Table15[Unique ID],0),0)))</f>
        <v/>
      </c>
      <c r="X3154"/>
    </row>
    <row r="3155" spans="2:24" x14ac:dyDescent="0.25">
      <c r="B3155" s="146"/>
      <c r="C3155" s="31"/>
      <c r="D3155" s="31"/>
      <c r="E3155" s="44"/>
      <c r="F3155" s="43"/>
      <c r="G3155" s="84"/>
      <c r="H3155" s="31"/>
      <c r="I3155" s="31"/>
      <c r="J3155" s="84"/>
      <c r="K3155" s="31"/>
      <c r="L3155" s="31"/>
      <c r="M3155" s="169"/>
      <c r="N3155" s="148"/>
      <c r="O3155" s="106"/>
      <c r="P3155" s="43"/>
      <c r="Q3155" s="31"/>
      <c r="R3155" s="84"/>
      <c r="S3155" s="31"/>
      <c r="T3155" s="31"/>
      <c r="U3155" s="169"/>
      <c r="V3155" s="150"/>
      <c r="W3155" s="141" t="str" cm="1">
        <f t="array" ref="W3155">IF(SUM(LEN(B3155:V3155))=0,"",IF(OR(OR(ISBLANK(F3155),SUM(LEN(C3155),LEN(D3155))=0),AND(NOT(E3155="Unknown"),ISBLANK(J3155)),AND(NOT(O3155="Unknown"),ISBLANK(R3155))),"Missing Information", INDEX(Table15[Entire Service Line Classification], MATCH(SUMIFS(Table15[Unique ID],Table15[System-Owned Portion],E3155,Table15[If Material Anything Other than "Lead" in Column E,Was Material Ever Previously Lead?],G3155,Table15[Customer-Owned Portion],O3155),Table15[Unique ID],0),0)))</f>
        <v/>
      </c>
      <c r="X3155"/>
    </row>
    <row r="3156" spans="2:24" x14ac:dyDescent="0.25">
      <c r="B3156" s="146"/>
      <c r="C3156" s="31"/>
      <c r="D3156" s="31"/>
      <c r="E3156" s="44"/>
      <c r="F3156" s="43"/>
      <c r="G3156" s="84"/>
      <c r="H3156" s="31"/>
      <c r="I3156" s="31"/>
      <c r="J3156" s="84"/>
      <c r="K3156" s="31"/>
      <c r="L3156" s="31"/>
      <c r="M3156" s="169"/>
      <c r="N3156" s="148"/>
      <c r="O3156" s="106"/>
      <c r="P3156" s="43"/>
      <c r="Q3156" s="31"/>
      <c r="R3156" s="84"/>
      <c r="S3156" s="31"/>
      <c r="T3156" s="31"/>
      <c r="U3156" s="169"/>
      <c r="V3156" s="150"/>
      <c r="W3156" s="141" t="str" cm="1">
        <f t="array" ref="W3156">IF(SUM(LEN(B3156:V3156))=0,"",IF(OR(OR(ISBLANK(F3156),SUM(LEN(C3156),LEN(D3156))=0),AND(NOT(E3156="Unknown"),ISBLANK(J3156)),AND(NOT(O3156="Unknown"),ISBLANK(R3156))),"Missing Information", INDEX(Table15[Entire Service Line Classification], MATCH(SUMIFS(Table15[Unique ID],Table15[System-Owned Portion],E3156,Table15[If Material Anything Other than "Lead" in Column E,Was Material Ever Previously Lead?],G3156,Table15[Customer-Owned Portion],O3156),Table15[Unique ID],0),0)))</f>
        <v/>
      </c>
      <c r="X3156"/>
    </row>
    <row r="3157" spans="2:24" x14ac:dyDescent="0.25">
      <c r="B3157" s="146"/>
      <c r="C3157" s="31"/>
      <c r="D3157" s="31"/>
      <c r="E3157" s="44"/>
      <c r="F3157" s="43"/>
      <c r="G3157" s="84"/>
      <c r="H3157" s="31"/>
      <c r="I3157" s="31"/>
      <c r="J3157" s="84"/>
      <c r="K3157" s="31"/>
      <c r="L3157" s="31"/>
      <c r="M3157" s="169"/>
      <c r="N3157" s="148"/>
      <c r="O3157" s="106"/>
      <c r="P3157" s="43"/>
      <c r="Q3157" s="31"/>
      <c r="R3157" s="84"/>
      <c r="S3157" s="31"/>
      <c r="T3157" s="31"/>
      <c r="U3157" s="169"/>
      <c r="V3157" s="150"/>
      <c r="W3157" s="141" t="str" cm="1">
        <f t="array" ref="W3157">IF(SUM(LEN(B3157:V3157))=0,"",IF(OR(OR(ISBLANK(F3157),SUM(LEN(C3157),LEN(D3157))=0),AND(NOT(E3157="Unknown"),ISBLANK(J3157)),AND(NOT(O3157="Unknown"),ISBLANK(R3157))),"Missing Information", INDEX(Table15[Entire Service Line Classification], MATCH(SUMIFS(Table15[Unique ID],Table15[System-Owned Portion],E3157,Table15[If Material Anything Other than "Lead" in Column E,Was Material Ever Previously Lead?],G3157,Table15[Customer-Owned Portion],O3157),Table15[Unique ID],0),0)))</f>
        <v/>
      </c>
      <c r="X3157"/>
    </row>
    <row r="3158" spans="2:24" x14ac:dyDescent="0.25">
      <c r="B3158" s="146"/>
      <c r="C3158" s="31"/>
      <c r="D3158" s="31"/>
      <c r="E3158" s="44"/>
      <c r="F3158" s="43"/>
      <c r="G3158" s="84"/>
      <c r="H3158" s="31"/>
      <c r="I3158" s="31"/>
      <c r="J3158" s="84"/>
      <c r="K3158" s="31"/>
      <c r="L3158" s="31"/>
      <c r="M3158" s="169"/>
      <c r="N3158" s="148"/>
      <c r="O3158" s="106"/>
      <c r="P3158" s="43"/>
      <c r="Q3158" s="31"/>
      <c r="R3158" s="84"/>
      <c r="S3158" s="31"/>
      <c r="T3158" s="31"/>
      <c r="U3158" s="169"/>
      <c r="V3158" s="150"/>
      <c r="W3158" s="141" t="str" cm="1">
        <f t="array" ref="W3158">IF(SUM(LEN(B3158:V3158))=0,"",IF(OR(OR(ISBLANK(F3158),SUM(LEN(C3158),LEN(D3158))=0),AND(NOT(E3158="Unknown"),ISBLANK(J3158)),AND(NOT(O3158="Unknown"),ISBLANK(R3158))),"Missing Information", INDEX(Table15[Entire Service Line Classification], MATCH(SUMIFS(Table15[Unique ID],Table15[System-Owned Portion],E3158,Table15[If Material Anything Other than "Lead" in Column E,Was Material Ever Previously Lead?],G3158,Table15[Customer-Owned Portion],O3158),Table15[Unique ID],0),0)))</f>
        <v/>
      </c>
      <c r="X3158"/>
    </row>
    <row r="3159" spans="2:24" x14ac:dyDescent="0.25">
      <c r="B3159" s="146"/>
      <c r="C3159" s="31"/>
      <c r="D3159" s="31"/>
      <c r="E3159" s="44"/>
      <c r="F3159" s="43"/>
      <c r="G3159" s="84"/>
      <c r="H3159" s="31"/>
      <c r="I3159" s="31"/>
      <c r="J3159" s="84"/>
      <c r="K3159" s="31"/>
      <c r="L3159" s="31"/>
      <c r="M3159" s="169"/>
      <c r="N3159" s="148"/>
      <c r="O3159" s="106"/>
      <c r="P3159" s="43"/>
      <c r="Q3159" s="31"/>
      <c r="R3159" s="84"/>
      <c r="S3159" s="31"/>
      <c r="T3159" s="31"/>
      <c r="U3159" s="169"/>
      <c r="V3159" s="150"/>
      <c r="W3159" s="141" t="str" cm="1">
        <f t="array" ref="W3159">IF(SUM(LEN(B3159:V3159))=0,"",IF(OR(OR(ISBLANK(F3159),SUM(LEN(C3159),LEN(D3159))=0),AND(NOT(E3159="Unknown"),ISBLANK(J3159)),AND(NOT(O3159="Unknown"),ISBLANK(R3159))),"Missing Information", INDEX(Table15[Entire Service Line Classification], MATCH(SUMIFS(Table15[Unique ID],Table15[System-Owned Portion],E3159,Table15[If Material Anything Other than "Lead" in Column E,Was Material Ever Previously Lead?],G3159,Table15[Customer-Owned Portion],O3159),Table15[Unique ID],0),0)))</f>
        <v/>
      </c>
      <c r="X3159"/>
    </row>
    <row r="3160" spans="2:24" x14ac:dyDescent="0.25">
      <c r="B3160" s="146"/>
      <c r="C3160" s="31"/>
      <c r="D3160" s="31"/>
      <c r="E3160" s="44"/>
      <c r="F3160" s="43"/>
      <c r="G3160" s="84"/>
      <c r="H3160" s="31"/>
      <c r="I3160" s="31"/>
      <c r="J3160" s="84"/>
      <c r="K3160" s="31"/>
      <c r="L3160" s="31"/>
      <c r="M3160" s="169"/>
      <c r="N3160" s="148"/>
      <c r="O3160" s="106"/>
      <c r="P3160" s="43"/>
      <c r="Q3160" s="31"/>
      <c r="R3160" s="84"/>
      <c r="S3160" s="31"/>
      <c r="T3160" s="31"/>
      <c r="U3160" s="169"/>
      <c r="V3160" s="150"/>
      <c r="W3160" s="141" t="str" cm="1">
        <f t="array" ref="W3160">IF(SUM(LEN(B3160:V3160))=0,"",IF(OR(OR(ISBLANK(F3160),SUM(LEN(C3160),LEN(D3160))=0),AND(NOT(E3160="Unknown"),ISBLANK(J3160)),AND(NOT(O3160="Unknown"),ISBLANK(R3160))),"Missing Information", INDEX(Table15[Entire Service Line Classification], MATCH(SUMIFS(Table15[Unique ID],Table15[System-Owned Portion],E3160,Table15[If Material Anything Other than "Lead" in Column E,Was Material Ever Previously Lead?],G3160,Table15[Customer-Owned Portion],O3160),Table15[Unique ID],0),0)))</f>
        <v/>
      </c>
      <c r="X3160"/>
    </row>
    <row r="3161" spans="2:24" x14ac:dyDescent="0.25">
      <c r="B3161" s="146"/>
      <c r="C3161" s="31"/>
      <c r="D3161" s="31"/>
      <c r="E3161" s="44"/>
      <c r="F3161" s="43"/>
      <c r="G3161" s="84"/>
      <c r="H3161" s="31"/>
      <c r="I3161" s="31"/>
      <c r="J3161" s="84"/>
      <c r="K3161" s="31"/>
      <c r="L3161" s="31"/>
      <c r="M3161" s="169"/>
      <c r="N3161" s="148"/>
      <c r="O3161" s="106"/>
      <c r="P3161" s="43"/>
      <c r="Q3161" s="31"/>
      <c r="R3161" s="84"/>
      <c r="S3161" s="31"/>
      <c r="T3161" s="31"/>
      <c r="U3161" s="169"/>
      <c r="V3161" s="150"/>
      <c r="W3161" s="141" t="str" cm="1">
        <f t="array" ref="W3161">IF(SUM(LEN(B3161:V3161))=0,"",IF(OR(OR(ISBLANK(F3161),SUM(LEN(C3161),LEN(D3161))=0),AND(NOT(E3161="Unknown"),ISBLANK(J3161)),AND(NOT(O3161="Unknown"),ISBLANK(R3161))),"Missing Information", INDEX(Table15[Entire Service Line Classification], MATCH(SUMIFS(Table15[Unique ID],Table15[System-Owned Portion],E3161,Table15[If Material Anything Other than "Lead" in Column E,Was Material Ever Previously Lead?],G3161,Table15[Customer-Owned Portion],O3161),Table15[Unique ID],0),0)))</f>
        <v/>
      </c>
      <c r="X3161"/>
    </row>
    <row r="3162" spans="2:24" x14ac:dyDescent="0.25">
      <c r="B3162" s="146"/>
      <c r="C3162" s="31"/>
      <c r="D3162" s="31"/>
      <c r="E3162" s="44"/>
      <c r="F3162" s="43"/>
      <c r="G3162" s="84"/>
      <c r="H3162" s="31"/>
      <c r="I3162" s="31"/>
      <c r="J3162" s="84"/>
      <c r="K3162" s="31"/>
      <c r="L3162" s="31"/>
      <c r="M3162" s="169"/>
      <c r="N3162" s="148"/>
      <c r="O3162" s="106"/>
      <c r="P3162" s="43"/>
      <c r="Q3162" s="31"/>
      <c r="R3162" s="84"/>
      <c r="S3162" s="31"/>
      <c r="T3162" s="31"/>
      <c r="U3162" s="169"/>
      <c r="V3162" s="150"/>
      <c r="W3162" s="141" t="str" cm="1">
        <f t="array" ref="W3162">IF(SUM(LEN(B3162:V3162))=0,"",IF(OR(OR(ISBLANK(F3162),SUM(LEN(C3162),LEN(D3162))=0),AND(NOT(E3162="Unknown"),ISBLANK(J3162)),AND(NOT(O3162="Unknown"),ISBLANK(R3162))),"Missing Information", INDEX(Table15[Entire Service Line Classification], MATCH(SUMIFS(Table15[Unique ID],Table15[System-Owned Portion],E3162,Table15[If Material Anything Other than "Lead" in Column E,Was Material Ever Previously Lead?],G3162,Table15[Customer-Owned Portion],O3162),Table15[Unique ID],0),0)))</f>
        <v/>
      </c>
      <c r="X3162"/>
    </row>
    <row r="3163" spans="2:24" x14ac:dyDescent="0.25">
      <c r="B3163" s="146"/>
      <c r="C3163" s="31"/>
      <c r="D3163" s="31"/>
      <c r="E3163" s="44"/>
      <c r="F3163" s="43"/>
      <c r="G3163" s="84"/>
      <c r="H3163" s="31"/>
      <c r="I3163" s="31"/>
      <c r="J3163" s="84"/>
      <c r="K3163" s="31"/>
      <c r="L3163" s="31"/>
      <c r="M3163" s="169"/>
      <c r="N3163" s="148"/>
      <c r="O3163" s="106"/>
      <c r="P3163" s="43"/>
      <c r="Q3163" s="31"/>
      <c r="R3163" s="84"/>
      <c r="S3163" s="31"/>
      <c r="T3163" s="31"/>
      <c r="U3163" s="169"/>
      <c r="V3163" s="150"/>
      <c r="W3163" s="141" t="str" cm="1">
        <f t="array" ref="W3163">IF(SUM(LEN(B3163:V3163))=0,"",IF(OR(OR(ISBLANK(F3163),SUM(LEN(C3163),LEN(D3163))=0),AND(NOT(E3163="Unknown"),ISBLANK(J3163)),AND(NOT(O3163="Unknown"),ISBLANK(R3163))),"Missing Information", INDEX(Table15[Entire Service Line Classification], MATCH(SUMIFS(Table15[Unique ID],Table15[System-Owned Portion],E3163,Table15[If Material Anything Other than "Lead" in Column E,Was Material Ever Previously Lead?],G3163,Table15[Customer-Owned Portion],O3163),Table15[Unique ID],0),0)))</f>
        <v/>
      </c>
      <c r="X3163"/>
    </row>
    <row r="3164" spans="2:24" x14ac:dyDescent="0.25">
      <c r="B3164" s="146"/>
      <c r="C3164" s="31"/>
      <c r="D3164" s="31"/>
      <c r="E3164" s="44"/>
      <c r="F3164" s="43"/>
      <c r="G3164" s="84"/>
      <c r="H3164" s="31"/>
      <c r="I3164" s="31"/>
      <c r="J3164" s="84"/>
      <c r="K3164" s="31"/>
      <c r="L3164" s="31"/>
      <c r="M3164" s="169"/>
      <c r="N3164" s="148"/>
      <c r="O3164" s="106"/>
      <c r="P3164" s="43"/>
      <c r="Q3164" s="31"/>
      <c r="R3164" s="84"/>
      <c r="S3164" s="31"/>
      <c r="T3164" s="31"/>
      <c r="U3164" s="169"/>
      <c r="V3164" s="150"/>
      <c r="W3164" s="141" t="str" cm="1">
        <f t="array" ref="W3164">IF(SUM(LEN(B3164:V3164))=0,"",IF(OR(OR(ISBLANK(F3164),SUM(LEN(C3164),LEN(D3164))=0),AND(NOT(E3164="Unknown"),ISBLANK(J3164)),AND(NOT(O3164="Unknown"),ISBLANK(R3164))),"Missing Information", INDEX(Table15[Entire Service Line Classification], MATCH(SUMIFS(Table15[Unique ID],Table15[System-Owned Portion],E3164,Table15[If Material Anything Other than "Lead" in Column E,Was Material Ever Previously Lead?],G3164,Table15[Customer-Owned Portion],O3164),Table15[Unique ID],0),0)))</f>
        <v/>
      </c>
      <c r="X3164"/>
    </row>
    <row r="3165" spans="2:24" x14ac:dyDescent="0.25">
      <c r="B3165" s="146"/>
      <c r="C3165" s="31"/>
      <c r="D3165" s="31"/>
      <c r="E3165" s="44"/>
      <c r="F3165" s="43"/>
      <c r="G3165" s="84"/>
      <c r="H3165" s="31"/>
      <c r="I3165" s="31"/>
      <c r="J3165" s="84"/>
      <c r="K3165" s="31"/>
      <c r="L3165" s="31"/>
      <c r="M3165" s="169"/>
      <c r="N3165" s="148"/>
      <c r="O3165" s="106"/>
      <c r="P3165" s="43"/>
      <c r="Q3165" s="31"/>
      <c r="R3165" s="84"/>
      <c r="S3165" s="31"/>
      <c r="T3165" s="31"/>
      <c r="U3165" s="169"/>
      <c r="V3165" s="150"/>
      <c r="W3165" s="141" t="str" cm="1">
        <f t="array" ref="W3165">IF(SUM(LEN(B3165:V3165))=0,"",IF(OR(OR(ISBLANK(F3165),SUM(LEN(C3165),LEN(D3165))=0),AND(NOT(E3165="Unknown"),ISBLANK(J3165)),AND(NOT(O3165="Unknown"),ISBLANK(R3165))),"Missing Information", INDEX(Table15[Entire Service Line Classification], MATCH(SUMIFS(Table15[Unique ID],Table15[System-Owned Portion],E3165,Table15[If Material Anything Other than "Lead" in Column E,Was Material Ever Previously Lead?],G3165,Table15[Customer-Owned Portion],O3165),Table15[Unique ID],0),0)))</f>
        <v/>
      </c>
      <c r="X3165"/>
    </row>
    <row r="3166" spans="2:24" x14ac:dyDescent="0.25">
      <c r="B3166" s="146"/>
      <c r="C3166" s="31"/>
      <c r="D3166" s="31"/>
      <c r="E3166" s="44"/>
      <c r="F3166" s="43"/>
      <c r="G3166" s="84"/>
      <c r="H3166" s="31"/>
      <c r="I3166" s="31"/>
      <c r="J3166" s="84"/>
      <c r="K3166" s="31"/>
      <c r="L3166" s="31"/>
      <c r="M3166" s="169"/>
      <c r="N3166" s="148"/>
      <c r="O3166" s="106"/>
      <c r="P3166" s="43"/>
      <c r="Q3166" s="31"/>
      <c r="R3166" s="84"/>
      <c r="S3166" s="31"/>
      <c r="T3166" s="31"/>
      <c r="U3166" s="169"/>
      <c r="V3166" s="150"/>
      <c r="W3166" s="141" t="str" cm="1">
        <f t="array" ref="W3166">IF(SUM(LEN(B3166:V3166))=0,"",IF(OR(OR(ISBLANK(F3166),SUM(LEN(C3166),LEN(D3166))=0),AND(NOT(E3166="Unknown"),ISBLANK(J3166)),AND(NOT(O3166="Unknown"),ISBLANK(R3166))),"Missing Information", INDEX(Table15[Entire Service Line Classification], MATCH(SUMIFS(Table15[Unique ID],Table15[System-Owned Portion],E3166,Table15[If Material Anything Other than "Lead" in Column E,Was Material Ever Previously Lead?],G3166,Table15[Customer-Owned Portion],O3166),Table15[Unique ID],0),0)))</f>
        <v/>
      </c>
      <c r="X3166"/>
    </row>
    <row r="3167" spans="2:24" x14ac:dyDescent="0.25">
      <c r="B3167" s="146"/>
      <c r="C3167" s="31"/>
      <c r="D3167" s="31"/>
      <c r="E3167" s="44"/>
      <c r="F3167" s="43"/>
      <c r="G3167" s="84"/>
      <c r="H3167" s="31"/>
      <c r="I3167" s="31"/>
      <c r="J3167" s="84"/>
      <c r="K3167" s="31"/>
      <c r="L3167" s="31"/>
      <c r="M3167" s="169"/>
      <c r="N3167" s="148"/>
      <c r="O3167" s="106"/>
      <c r="P3167" s="43"/>
      <c r="Q3167" s="31"/>
      <c r="R3167" s="84"/>
      <c r="S3167" s="31"/>
      <c r="T3167" s="31"/>
      <c r="U3167" s="169"/>
      <c r="V3167" s="150"/>
      <c r="W3167" s="141" t="str" cm="1">
        <f t="array" ref="W3167">IF(SUM(LEN(B3167:V3167))=0,"",IF(OR(OR(ISBLANK(F3167),SUM(LEN(C3167),LEN(D3167))=0),AND(NOT(E3167="Unknown"),ISBLANK(J3167)),AND(NOT(O3167="Unknown"),ISBLANK(R3167))),"Missing Information", INDEX(Table15[Entire Service Line Classification], MATCH(SUMIFS(Table15[Unique ID],Table15[System-Owned Portion],E3167,Table15[If Material Anything Other than "Lead" in Column E,Was Material Ever Previously Lead?],G3167,Table15[Customer-Owned Portion],O3167),Table15[Unique ID],0),0)))</f>
        <v/>
      </c>
      <c r="X3167"/>
    </row>
    <row r="3168" spans="2:24" x14ac:dyDescent="0.25">
      <c r="B3168" s="146"/>
      <c r="C3168" s="31"/>
      <c r="D3168" s="31"/>
      <c r="E3168" s="44"/>
      <c r="F3168" s="43"/>
      <c r="G3168" s="84"/>
      <c r="H3168" s="31"/>
      <c r="I3168" s="31"/>
      <c r="J3168" s="84"/>
      <c r="K3168" s="31"/>
      <c r="L3168" s="31"/>
      <c r="M3168" s="169"/>
      <c r="N3168" s="148"/>
      <c r="O3168" s="106"/>
      <c r="P3168" s="43"/>
      <c r="Q3168" s="31"/>
      <c r="R3168" s="84"/>
      <c r="S3168" s="31"/>
      <c r="T3168" s="31"/>
      <c r="U3168" s="169"/>
      <c r="V3168" s="150"/>
      <c r="W3168" s="141" t="str" cm="1">
        <f t="array" ref="W3168">IF(SUM(LEN(B3168:V3168))=0,"",IF(OR(OR(ISBLANK(F3168),SUM(LEN(C3168),LEN(D3168))=0),AND(NOT(E3168="Unknown"),ISBLANK(J3168)),AND(NOT(O3168="Unknown"),ISBLANK(R3168))),"Missing Information", INDEX(Table15[Entire Service Line Classification], MATCH(SUMIFS(Table15[Unique ID],Table15[System-Owned Portion],E3168,Table15[If Material Anything Other than "Lead" in Column E,Was Material Ever Previously Lead?],G3168,Table15[Customer-Owned Portion],O3168),Table15[Unique ID],0),0)))</f>
        <v/>
      </c>
      <c r="X3168"/>
    </row>
    <row r="3169" spans="2:24" x14ac:dyDescent="0.25">
      <c r="B3169" s="146"/>
      <c r="C3169" s="31"/>
      <c r="D3169" s="31"/>
      <c r="E3169" s="44"/>
      <c r="F3169" s="43"/>
      <c r="G3169" s="84"/>
      <c r="H3169" s="31"/>
      <c r="I3169" s="31"/>
      <c r="J3169" s="84"/>
      <c r="K3169" s="31"/>
      <c r="L3169" s="31"/>
      <c r="M3169" s="169"/>
      <c r="N3169" s="148"/>
      <c r="O3169" s="106"/>
      <c r="P3169" s="43"/>
      <c r="Q3169" s="31"/>
      <c r="R3169" s="84"/>
      <c r="S3169" s="31"/>
      <c r="T3169" s="31"/>
      <c r="U3169" s="169"/>
      <c r="V3169" s="150"/>
      <c r="W3169" s="141" t="str" cm="1">
        <f t="array" ref="W3169">IF(SUM(LEN(B3169:V3169))=0,"",IF(OR(OR(ISBLANK(F3169),SUM(LEN(C3169),LEN(D3169))=0),AND(NOT(E3169="Unknown"),ISBLANK(J3169)),AND(NOT(O3169="Unknown"),ISBLANK(R3169))),"Missing Information", INDEX(Table15[Entire Service Line Classification], MATCH(SUMIFS(Table15[Unique ID],Table15[System-Owned Portion],E3169,Table15[If Material Anything Other than "Lead" in Column E,Was Material Ever Previously Lead?],G3169,Table15[Customer-Owned Portion],O3169),Table15[Unique ID],0),0)))</f>
        <v/>
      </c>
      <c r="X3169"/>
    </row>
    <row r="3170" spans="2:24" x14ac:dyDescent="0.25">
      <c r="B3170" s="146"/>
      <c r="C3170" s="31"/>
      <c r="D3170" s="31"/>
      <c r="E3170" s="44"/>
      <c r="F3170" s="43"/>
      <c r="G3170" s="84"/>
      <c r="H3170" s="31"/>
      <c r="I3170" s="31"/>
      <c r="J3170" s="84"/>
      <c r="K3170" s="31"/>
      <c r="L3170" s="31"/>
      <c r="M3170" s="169"/>
      <c r="N3170" s="148"/>
      <c r="O3170" s="106"/>
      <c r="P3170" s="43"/>
      <c r="Q3170" s="31"/>
      <c r="R3170" s="84"/>
      <c r="S3170" s="31"/>
      <c r="T3170" s="31"/>
      <c r="U3170" s="169"/>
      <c r="V3170" s="150"/>
      <c r="W3170" s="141" t="str" cm="1">
        <f t="array" ref="W3170">IF(SUM(LEN(B3170:V3170))=0,"",IF(OR(OR(ISBLANK(F3170),SUM(LEN(C3170),LEN(D3170))=0),AND(NOT(E3170="Unknown"),ISBLANK(J3170)),AND(NOT(O3170="Unknown"),ISBLANK(R3170))),"Missing Information", INDEX(Table15[Entire Service Line Classification], MATCH(SUMIFS(Table15[Unique ID],Table15[System-Owned Portion],E3170,Table15[If Material Anything Other than "Lead" in Column E,Was Material Ever Previously Lead?],G3170,Table15[Customer-Owned Portion],O3170),Table15[Unique ID],0),0)))</f>
        <v/>
      </c>
      <c r="X3170"/>
    </row>
    <row r="3171" spans="2:24" x14ac:dyDescent="0.25">
      <c r="B3171" s="146"/>
      <c r="C3171" s="31"/>
      <c r="D3171" s="31"/>
      <c r="E3171" s="44"/>
      <c r="F3171" s="43"/>
      <c r="G3171" s="84"/>
      <c r="H3171" s="31"/>
      <c r="I3171" s="31"/>
      <c r="J3171" s="84"/>
      <c r="K3171" s="31"/>
      <c r="L3171" s="31"/>
      <c r="M3171" s="169"/>
      <c r="N3171" s="148"/>
      <c r="O3171" s="106"/>
      <c r="P3171" s="43"/>
      <c r="Q3171" s="31"/>
      <c r="R3171" s="84"/>
      <c r="S3171" s="31"/>
      <c r="T3171" s="31"/>
      <c r="U3171" s="169"/>
      <c r="V3171" s="150"/>
      <c r="W3171" s="141" t="str" cm="1">
        <f t="array" ref="W3171">IF(SUM(LEN(B3171:V3171))=0,"",IF(OR(OR(ISBLANK(F3171),SUM(LEN(C3171),LEN(D3171))=0),AND(NOT(E3171="Unknown"),ISBLANK(J3171)),AND(NOT(O3171="Unknown"),ISBLANK(R3171))),"Missing Information", INDEX(Table15[Entire Service Line Classification], MATCH(SUMIFS(Table15[Unique ID],Table15[System-Owned Portion],E3171,Table15[If Material Anything Other than "Lead" in Column E,Was Material Ever Previously Lead?],G3171,Table15[Customer-Owned Portion],O3171),Table15[Unique ID],0),0)))</f>
        <v/>
      </c>
      <c r="X3171"/>
    </row>
    <row r="3172" spans="2:24" x14ac:dyDescent="0.25">
      <c r="B3172" s="146"/>
      <c r="C3172" s="31"/>
      <c r="D3172" s="31"/>
      <c r="E3172" s="44"/>
      <c r="F3172" s="43"/>
      <c r="G3172" s="84"/>
      <c r="H3172" s="31"/>
      <c r="I3172" s="31"/>
      <c r="J3172" s="84"/>
      <c r="K3172" s="31"/>
      <c r="L3172" s="31"/>
      <c r="M3172" s="169"/>
      <c r="N3172" s="148"/>
      <c r="O3172" s="106"/>
      <c r="P3172" s="43"/>
      <c r="Q3172" s="31"/>
      <c r="R3172" s="84"/>
      <c r="S3172" s="31"/>
      <c r="T3172" s="31"/>
      <c r="U3172" s="169"/>
      <c r="V3172" s="150"/>
      <c r="W3172" s="141" t="str" cm="1">
        <f t="array" ref="W3172">IF(SUM(LEN(B3172:V3172))=0,"",IF(OR(OR(ISBLANK(F3172),SUM(LEN(C3172),LEN(D3172))=0),AND(NOT(E3172="Unknown"),ISBLANK(J3172)),AND(NOT(O3172="Unknown"),ISBLANK(R3172))),"Missing Information", INDEX(Table15[Entire Service Line Classification], MATCH(SUMIFS(Table15[Unique ID],Table15[System-Owned Portion],E3172,Table15[If Material Anything Other than "Lead" in Column E,Was Material Ever Previously Lead?],G3172,Table15[Customer-Owned Portion],O3172),Table15[Unique ID],0),0)))</f>
        <v/>
      </c>
      <c r="X3172"/>
    </row>
    <row r="3173" spans="2:24" x14ac:dyDescent="0.25">
      <c r="B3173" s="146"/>
      <c r="C3173" s="31"/>
      <c r="D3173" s="31"/>
      <c r="E3173" s="44"/>
      <c r="F3173" s="43"/>
      <c r="G3173" s="84"/>
      <c r="H3173" s="31"/>
      <c r="I3173" s="31"/>
      <c r="J3173" s="84"/>
      <c r="K3173" s="31"/>
      <c r="L3173" s="31"/>
      <c r="M3173" s="169"/>
      <c r="N3173" s="148"/>
      <c r="O3173" s="106"/>
      <c r="P3173" s="43"/>
      <c r="Q3173" s="31"/>
      <c r="R3173" s="84"/>
      <c r="S3173" s="31"/>
      <c r="T3173" s="31"/>
      <c r="U3173" s="169"/>
      <c r="V3173" s="150"/>
      <c r="W3173" s="141" t="str" cm="1">
        <f t="array" ref="W3173">IF(SUM(LEN(B3173:V3173))=0,"",IF(OR(OR(ISBLANK(F3173),SUM(LEN(C3173),LEN(D3173))=0),AND(NOT(E3173="Unknown"),ISBLANK(J3173)),AND(NOT(O3173="Unknown"),ISBLANK(R3173))),"Missing Information", INDEX(Table15[Entire Service Line Classification], MATCH(SUMIFS(Table15[Unique ID],Table15[System-Owned Portion],E3173,Table15[If Material Anything Other than "Lead" in Column E,Was Material Ever Previously Lead?],G3173,Table15[Customer-Owned Portion],O3173),Table15[Unique ID],0),0)))</f>
        <v/>
      </c>
      <c r="X3173"/>
    </row>
    <row r="3174" spans="2:24" x14ac:dyDescent="0.25">
      <c r="B3174" s="146"/>
      <c r="C3174" s="31"/>
      <c r="D3174" s="31"/>
      <c r="E3174" s="44"/>
      <c r="F3174" s="43"/>
      <c r="G3174" s="84"/>
      <c r="H3174" s="31"/>
      <c r="I3174" s="31"/>
      <c r="J3174" s="84"/>
      <c r="K3174" s="31"/>
      <c r="L3174" s="31"/>
      <c r="M3174" s="169"/>
      <c r="N3174" s="148"/>
      <c r="O3174" s="106"/>
      <c r="P3174" s="43"/>
      <c r="Q3174" s="31"/>
      <c r="R3174" s="84"/>
      <c r="S3174" s="31"/>
      <c r="T3174" s="31"/>
      <c r="U3174" s="169"/>
      <c r="V3174" s="150"/>
      <c r="W3174" s="141" t="str" cm="1">
        <f t="array" ref="W3174">IF(SUM(LEN(B3174:V3174))=0,"",IF(OR(OR(ISBLANK(F3174),SUM(LEN(C3174),LEN(D3174))=0),AND(NOT(E3174="Unknown"),ISBLANK(J3174)),AND(NOT(O3174="Unknown"),ISBLANK(R3174))),"Missing Information", INDEX(Table15[Entire Service Line Classification], MATCH(SUMIFS(Table15[Unique ID],Table15[System-Owned Portion],E3174,Table15[If Material Anything Other than "Lead" in Column E,Was Material Ever Previously Lead?],G3174,Table15[Customer-Owned Portion],O3174),Table15[Unique ID],0),0)))</f>
        <v/>
      </c>
      <c r="X3174"/>
    </row>
    <row r="3175" spans="2:24" x14ac:dyDescent="0.25">
      <c r="B3175" s="146"/>
      <c r="C3175" s="31"/>
      <c r="D3175" s="31"/>
      <c r="E3175" s="44"/>
      <c r="F3175" s="43"/>
      <c r="G3175" s="84"/>
      <c r="H3175" s="31"/>
      <c r="I3175" s="31"/>
      <c r="J3175" s="84"/>
      <c r="K3175" s="31"/>
      <c r="L3175" s="31"/>
      <c r="M3175" s="169"/>
      <c r="N3175" s="148"/>
      <c r="O3175" s="106"/>
      <c r="P3175" s="43"/>
      <c r="Q3175" s="31"/>
      <c r="R3175" s="84"/>
      <c r="S3175" s="31"/>
      <c r="T3175" s="31"/>
      <c r="U3175" s="169"/>
      <c r="V3175" s="150"/>
      <c r="W3175" s="141" t="str" cm="1">
        <f t="array" ref="W3175">IF(SUM(LEN(B3175:V3175))=0,"",IF(OR(OR(ISBLANK(F3175),SUM(LEN(C3175),LEN(D3175))=0),AND(NOT(E3175="Unknown"),ISBLANK(J3175)),AND(NOT(O3175="Unknown"),ISBLANK(R3175))),"Missing Information", INDEX(Table15[Entire Service Line Classification], MATCH(SUMIFS(Table15[Unique ID],Table15[System-Owned Portion],E3175,Table15[If Material Anything Other than "Lead" in Column E,Was Material Ever Previously Lead?],G3175,Table15[Customer-Owned Portion],O3175),Table15[Unique ID],0),0)))</f>
        <v/>
      </c>
      <c r="X3175"/>
    </row>
    <row r="3176" spans="2:24" x14ac:dyDescent="0.25">
      <c r="B3176" s="146"/>
      <c r="C3176" s="31"/>
      <c r="D3176" s="31"/>
      <c r="E3176" s="44"/>
      <c r="F3176" s="43"/>
      <c r="G3176" s="84"/>
      <c r="H3176" s="31"/>
      <c r="I3176" s="31"/>
      <c r="J3176" s="84"/>
      <c r="K3176" s="31"/>
      <c r="L3176" s="31"/>
      <c r="M3176" s="169"/>
      <c r="N3176" s="148"/>
      <c r="O3176" s="106"/>
      <c r="P3176" s="43"/>
      <c r="Q3176" s="31"/>
      <c r="R3176" s="84"/>
      <c r="S3176" s="31"/>
      <c r="T3176" s="31"/>
      <c r="U3176" s="169"/>
      <c r="V3176" s="150"/>
      <c r="W3176" s="141" t="str" cm="1">
        <f t="array" ref="W3176">IF(SUM(LEN(B3176:V3176))=0,"",IF(OR(OR(ISBLANK(F3176),SUM(LEN(C3176),LEN(D3176))=0),AND(NOT(E3176="Unknown"),ISBLANK(J3176)),AND(NOT(O3176="Unknown"),ISBLANK(R3176))),"Missing Information", INDEX(Table15[Entire Service Line Classification], MATCH(SUMIFS(Table15[Unique ID],Table15[System-Owned Portion],E3176,Table15[If Material Anything Other than "Lead" in Column E,Was Material Ever Previously Lead?],G3176,Table15[Customer-Owned Portion],O3176),Table15[Unique ID],0),0)))</f>
        <v/>
      </c>
      <c r="X3176"/>
    </row>
    <row r="3177" spans="2:24" x14ac:dyDescent="0.25">
      <c r="B3177" s="146"/>
      <c r="C3177" s="31"/>
      <c r="D3177" s="31"/>
      <c r="E3177" s="44"/>
      <c r="F3177" s="43"/>
      <c r="G3177" s="84"/>
      <c r="H3177" s="31"/>
      <c r="I3177" s="31"/>
      <c r="J3177" s="84"/>
      <c r="K3177" s="31"/>
      <c r="L3177" s="31"/>
      <c r="M3177" s="169"/>
      <c r="N3177" s="148"/>
      <c r="O3177" s="106"/>
      <c r="P3177" s="43"/>
      <c r="Q3177" s="31"/>
      <c r="R3177" s="84"/>
      <c r="S3177" s="31"/>
      <c r="T3177" s="31"/>
      <c r="U3177" s="169"/>
      <c r="V3177" s="150"/>
      <c r="W3177" s="141" t="str" cm="1">
        <f t="array" ref="W3177">IF(SUM(LEN(B3177:V3177))=0,"",IF(OR(OR(ISBLANK(F3177),SUM(LEN(C3177),LEN(D3177))=0),AND(NOT(E3177="Unknown"),ISBLANK(J3177)),AND(NOT(O3177="Unknown"),ISBLANK(R3177))),"Missing Information", INDEX(Table15[Entire Service Line Classification], MATCH(SUMIFS(Table15[Unique ID],Table15[System-Owned Portion],E3177,Table15[If Material Anything Other than "Lead" in Column E,Was Material Ever Previously Lead?],G3177,Table15[Customer-Owned Portion],O3177),Table15[Unique ID],0),0)))</f>
        <v/>
      </c>
      <c r="X3177"/>
    </row>
    <row r="3178" spans="2:24" x14ac:dyDescent="0.25">
      <c r="B3178" s="146"/>
      <c r="C3178" s="31"/>
      <c r="D3178" s="31"/>
      <c r="E3178" s="44"/>
      <c r="F3178" s="43"/>
      <c r="G3178" s="84"/>
      <c r="H3178" s="31"/>
      <c r="I3178" s="31"/>
      <c r="J3178" s="84"/>
      <c r="K3178" s="31"/>
      <c r="L3178" s="31"/>
      <c r="M3178" s="169"/>
      <c r="N3178" s="148"/>
      <c r="O3178" s="106"/>
      <c r="P3178" s="43"/>
      <c r="Q3178" s="31"/>
      <c r="R3178" s="84"/>
      <c r="S3178" s="31"/>
      <c r="T3178" s="31"/>
      <c r="U3178" s="169"/>
      <c r="V3178" s="150"/>
      <c r="W3178" s="141" t="str" cm="1">
        <f t="array" ref="W3178">IF(SUM(LEN(B3178:V3178))=0,"",IF(OR(OR(ISBLANK(F3178),SUM(LEN(C3178),LEN(D3178))=0),AND(NOT(E3178="Unknown"),ISBLANK(J3178)),AND(NOT(O3178="Unknown"),ISBLANK(R3178))),"Missing Information", INDEX(Table15[Entire Service Line Classification], MATCH(SUMIFS(Table15[Unique ID],Table15[System-Owned Portion],E3178,Table15[If Material Anything Other than "Lead" in Column E,Was Material Ever Previously Lead?],G3178,Table15[Customer-Owned Portion],O3178),Table15[Unique ID],0),0)))</f>
        <v/>
      </c>
      <c r="X3178"/>
    </row>
    <row r="3179" spans="2:24" x14ac:dyDescent="0.25">
      <c r="B3179" s="146"/>
      <c r="C3179" s="31"/>
      <c r="D3179" s="31"/>
      <c r="E3179" s="44"/>
      <c r="F3179" s="43"/>
      <c r="G3179" s="84"/>
      <c r="H3179" s="31"/>
      <c r="I3179" s="31"/>
      <c r="J3179" s="84"/>
      <c r="K3179" s="31"/>
      <c r="L3179" s="31"/>
      <c r="M3179" s="169"/>
      <c r="N3179" s="148"/>
      <c r="O3179" s="106"/>
      <c r="P3179" s="43"/>
      <c r="Q3179" s="31"/>
      <c r="R3179" s="84"/>
      <c r="S3179" s="31"/>
      <c r="T3179" s="31"/>
      <c r="U3179" s="169"/>
      <c r="V3179" s="150"/>
      <c r="W3179" s="141" t="str" cm="1">
        <f t="array" ref="W3179">IF(SUM(LEN(B3179:V3179))=0,"",IF(OR(OR(ISBLANK(F3179),SUM(LEN(C3179),LEN(D3179))=0),AND(NOT(E3179="Unknown"),ISBLANK(J3179)),AND(NOT(O3179="Unknown"),ISBLANK(R3179))),"Missing Information", INDEX(Table15[Entire Service Line Classification], MATCH(SUMIFS(Table15[Unique ID],Table15[System-Owned Portion],E3179,Table15[If Material Anything Other than "Lead" in Column E,Was Material Ever Previously Lead?],G3179,Table15[Customer-Owned Portion],O3179),Table15[Unique ID],0),0)))</f>
        <v/>
      </c>
      <c r="X3179"/>
    </row>
    <row r="3180" spans="2:24" x14ac:dyDescent="0.25">
      <c r="B3180" s="146"/>
      <c r="C3180" s="31"/>
      <c r="D3180" s="31"/>
      <c r="E3180" s="44"/>
      <c r="F3180" s="43"/>
      <c r="G3180" s="84"/>
      <c r="H3180" s="31"/>
      <c r="I3180" s="31"/>
      <c r="J3180" s="84"/>
      <c r="K3180" s="31"/>
      <c r="L3180" s="31"/>
      <c r="M3180" s="169"/>
      <c r="N3180" s="148"/>
      <c r="O3180" s="106"/>
      <c r="P3180" s="43"/>
      <c r="Q3180" s="31"/>
      <c r="R3180" s="84"/>
      <c r="S3180" s="31"/>
      <c r="T3180" s="31"/>
      <c r="U3180" s="169"/>
      <c r="V3180" s="150"/>
      <c r="W3180" s="141" t="str" cm="1">
        <f t="array" ref="W3180">IF(SUM(LEN(B3180:V3180))=0,"",IF(OR(OR(ISBLANK(F3180),SUM(LEN(C3180),LEN(D3180))=0),AND(NOT(E3180="Unknown"),ISBLANK(J3180)),AND(NOT(O3180="Unknown"),ISBLANK(R3180))),"Missing Information", INDEX(Table15[Entire Service Line Classification], MATCH(SUMIFS(Table15[Unique ID],Table15[System-Owned Portion],E3180,Table15[If Material Anything Other than "Lead" in Column E,Was Material Ever Previously Lead?],G3180,Table15[Customer-Owned Portion],O3180),Table15[Unique ID],0),0)))</f>
        <v/>
      </c>
      <c r="X3180"/>
    </row>
    <row r="3181" spans="2:24" x14ac:dyDescent="0.25">
      <c r="B3181" s="146"/>
      <c r="C3181" s="31"/>
      <c r="D3181" s="31"/>
      <c r="E3181" s="44"/>
      <c r="F3181" s="43"/>
      <c r="G3181" s="84"/>
      <c r="H3181" s="31"/>
      <c r="I3181" s="31"/>
      <c r="J3181" s="84"/>
      <c r="K3181" s="31"/>
      <c r="L3181" s="31"/>
      <c r="M3181" s="169"/>
      <c r="N3181" s="148"/>
      <c r="O3181" s="106"/>
      <c r="P3181" s="43"/>
      <c r="Q3181" s="31"/>
      <c r="R3181" s="84"/>
      <c r="S3181" s="31"/>
      <c r="T3181" s="31"/>
      <c r="U3181" s="169"/>
      <c r="V3181" s="150"/>
      <c r="W3181" s="141" t="str" cm="1">
        <f t="array" ref="W3181">IF(SUM(LEN(B3181:V3181))=0,"",IF(OR(OR(ISBLANK(F3181),SUM(LEN(C3181),LEN(D3181))=0),AND(NOT(E3181="Unknown"),ISBLANK(J3181)),AND(NOT(O3181="Unknown"),ISBLANK(R3181))),"Missing Information", INDEX(Table15[Entire Service Line Classification], MATCH(SUMIFS(Table15[Unique ID],Table15[System-Owned Portion],E3181,Table15[If Material Anything Other than "Lead" in Column E,Was Material Ever Previously Lead?],G3181,Table15[Customer-Owned Portion],O3181),Table15[Unique ID],0),0)))</f>
        <v/>
      </c>
      <c r="X3181"/>
    </row>
    <row r="3182" spans="2:24" x14ac:dyDescent="0.25">
      <c r="B3182" s="146"/>
      <c r="C3182" s="31"/>
      <c r="D3182" s="31"/>
      <c r="E3182" s="44"/>
      <c r="F3182" s="43"/>
      <c r="G3182" s="84"/>
      <c r="H3182" s="31"/>
      <c r="I3182" s="31"/>
      <c r="J3182" s="84"/>
      <c r="K3182" s="31"/>
      <c r="L3182" s="31"/>
      <c r="M3182" s="169"/>
      <c r="N3182" s="148"/>
      <c r="O3182" s="106"/>
      <c r="P3182" s="43"/>
      <c r="Q3182" s="31"/>
      <c r="R3182" s="84"/>
      <c r="S3182" s="31"/>
      <c r="T3182" s="31"/>
      <c r="U3182" s="169"/>
      <c r="V3182" s="150"/>
      <c r="W3182" s="141" t="str" cm="1">
        <f t="array" ref="W3182">IF(SUM(LEN(B3182:V3182))=0,"",IF(OR(OR(ISBLANK(F3182),SUM(LEN(C3182),LEN(D3182))=0),AND(NOT(E3182="Unknown"),ISBLANK(J3182)),AND(NOT(O3182="Unknown"),ISBLANK(R3182))),"Missing Information", INDEX(Table15[Entire Service Line Classification], MATCH(SUMIFS(Table15[Unique ID],Table15[System-Owned Portion],E3182,Table15[If Material Anything Other than "Lead" in Column E,Was Material Ever Previously Lead?],G3182,Table15[Customer-Owned Portion],O3182),Table15[Unique ID],0),0)))</f>
        <v/>
      </c>
      <c r="X3182"/>
    </row>
    <row r="3183" spans="2:24" x14ac:dyDescent="0.25">
      <c r="B3183" s="146"/>
      <c r="C3183" s="31"/>
      <c r="D3183" s="31"/>
      <c r="E3183" s="44"/>
      <c r="F3183" s="43"/>
      <c r="G3183" s="84"/>
      <c r="H3183" s="31"/>
      <c r="I3183" s="31"/>
      <c r="J3183" s="84"/>
      <c r="K3183" s="31"/>
      <c r="L3183" s="31"/>
      <c r="M3183" s="169"/>
      <c r="N3183" s="148"/>
      <c r="O3183" s="106"/>
      <c r="P3183" s="43"/>
      <c r="Q3183" s="31"/>
      <c r="R3183" s="84"/>
      <c r="S3183" s="31"/>
      <c r="T3183" s="31"/>
      <c r="U3183" s="169"/>
      <c r="V3183" s="150"/>
      <c r="W3183" s="141" t="str" cm="1">
        <f t="array" ref="W3183">IF(SUM(LEN(B3183:V3183))=0,"",IF(OR(OR(ISBLANK(F3183),SUM(LEN(C3183),LEN(D3183))=0),AND(NOT(E3183="Unknown"),ISBLANK(J3183)),AND(NOT(O3183="Unknown"),ISBLANK(R3183))),"Missing Information", INDEX(Table15[Entire Service Line Classification], MATCH(SUMIFS(Table15[Unique ID],Table15[System-Owned Portion],E3183,Table15[If Material Anything Other than "Lead" in Column E,Was Material Ever Previously Lead?],G3183,Table15[Customer-Owned Portion],O3183),Table15[Unique ID],0),0)))</f>
        <v/>
      </c>
      <c r="X3183"/>
    </row>
    <row r="3184" spans="2:24" x14ac:dyDescent="0.25">
      <c r="B3184" s="146"/>
      <c r="C3184" s="31"/>
      <c r="D3184" s="31"/>
      <c r="E3184" s="44"/>
      <c r="F3184" s="43"/>
      <c r="G3184" s="84"/>
      <c r="H3184" s="31"/>
      <c r="I3184" s="31"/>
      <c r="J3184" s="84"/>
      <c r="K3184" s="31"/>
      <c r="L3184" s="31"/>
      <c r="M3184" s="169"/>
      <c r="N3184" s="148"/>
      <c r="O3184" s="106"/>
      <c r="P3184" s="43"/>
      <c r="Q3184" s="31"/>
      <c r="R3184" s="84"/>
      <c r="S3184" s="31"/>
      <c r="T3184" s="31"/>
      <c r="U3184" s="169"/>
      <c r="V3184" s="150"/>
      <c r="W3184" s="141" t="str" cm="1">
        <f t="array" ref="W3184">IF(SUM(LEN(B3184:V3184))=0,"",IF(OR(OR(ISBLANK(F3184),SUM(LEN(C3184),LEN(D3184))=0),AND(NOT(E3184="Unknown"),ISBLANK(J3184)),AND(NOT(O3184="Unknown"),ISBLANK(R3184))),"Missing Information", INDEX(Table15[Entire Service Line Classification], MATCH(SUMIFS(Table15[Unique ID],Table15[System-Owned Portion],E3184,Table15[If Material Anything Other than "Lead" in Column E,Was Material Ever Previously Lead?],G3184,Table15[Customer-Owned Portion],O3184),Table15[Unique ID],0),0)))</f>
        <v/>
      </c>
      <c r="X3184"/>
    </row>
    <row r="3185" spans="2:24" x14ac:dyDescent="0.25">
      <c r="B3185" s="146"/>
      <c r="C3185" s="31"/>
      <c r="D3185" s="31"/>
      <c r="E3185" s="44"/>
      <c r="F3185" s="43"/>
      <c r="G3185" s="84"/>
      <c r="H3185" s="31"/>
      <c r="I3185" s="31"/>
      <c r="J3185" s="84"/>
      <c r="K3185" s="31"/>
      <c r="L3185" s="31"/>
      <c r="M3185" s="169"/>
      <c r="N3185" s="148"/>
      <c r="O3185" s="106"/>
      <c r="P3185" s="43"/>
      <c r="Q3185" s="31"/>
      <c r="R3185" s="84"/>
      <c r="S3185" s="31"/>
      <c r="T3185" s="31"/>
      <c r="U3185" s="169"/>
      <c r="V3185" s="150"/>
      <c r="W3185" s="141" t="str" cm="1">
        <f t="array" ref="W3185">IF(SUM(LEN(B3185:V3185))=0,"",IF(OR(OR(ISBLANK(F3185),SUM(LEN(C3185),LEN(D3185))=0),AND(NOT(E3185="Unknown"),ISBLANK(J3185)),AND(NOT(O3185="Unknown"),ISBLANK(R3185))),"Missing Information", INDEX(Table15[Entire Service Line Classification], MATCH(SUMIFS(Table15[Unique ID],Table15[System-Owned Portion],E3185,Table15[If Material Anything Other than "Lead" in Column E,Was Material Ever Previously Lead?],G3185,Table15[Customer-Owned Portion],O3185),Table15[Unique ID],0),0)))</f>
        <v/>
      </c>
      <c r="X3185"/>
    </row>
    <row r="3186" spans="2:24" x14ac:dyDescent="0.25">
      <c r="B3186" s="146"/>
      <c r="C3186" s="31"/>
      <c r="D3186" s="31"/>
      <c r="E3186" s="44"/>
      <c r="F3186" s="43"/>
      <c r="G3186" s="84"/>
      <c r="H3186" s="31"/>
      <c r="I3186" s="31"/>
      <c r="J3186" s="84"/>
      <c r="K3186" s="31"/>
      <c r="L3186" s="31"/>
      <c r="M3186" s="169"/>
      <c r="N3186" s="148"/>
      <c r="O3186" s="106"/>
      <c r="P3186" s="43"/>
      <c r="Q3186" s="31"/>
      <c r="R3186" s="84"/>
      <c r="S3186" s="31"/>
      <c r="T3186" s="31"/>
      <c r="U3186" s="169"/>
      <c r="V3186" s="150"/>
      <c r="W3186" s="141" t="str" cm="1">
        <f t="array" ref="W3186">IF(SUM(LEN(B3186:V3186))=0,"",IF(OR(OR(ISBLANK(F3186),SUM(LEN(C3186),LEN(D3186))=0),AND(NOT(E3186="Unknown"),ISBLANK(J3186)),AND(NOT(O3186="Unknown"),ISBLANK(R3186))),"Missing Information", INDEX(Table15[Entire Service Line Classification], MATCH(SUMIFS(Table15[Unique ID],Table15[System-Owned Portion],E3186,Table15[If Material Anything Other than "Lead" in Column E,Was Material Ever Previously Lead?],G3186,Table15[Customer-Owned Portion],O3186),Table15[Unique ID],0),0)))</f>
        <v/>
      </c>
      <c r="X3186"/>
    </row>
    <row r="3187" spans="2:24" x14ac:dyDescent="0.25">
      <c r="B3187" s="146"/>
      <c r="C3187" s="31"/>
      <c r="D3187" s="31"/>
      <c r="E3187" s="44"/>
      <c r="F3187" s="43"/>
      <c r="G3187" s="84"/>
      <c r="H3187" s="31"/>
      <c r="I3187" s="31"/>
      <c r="J3187" s="84"/>
      <c r="K3187" s="31"/>
      <c r="L3187" s="31"/>
      <c r="M3187" s="169"/>
      <c r="N3187" s="148"/>
      <c r="O3187" s="106"/>
      <c r="P3187" s="43"/>
      <c r="Q3187" s="31"/>
      <c r="R3187" s="84"/>
      <c r="S3187" s="31"/>
      <c r="T3187" s="31"/>
      <c r="U3187" s="169"/>
      <c r="V3187" s="150"/>
      <c r="W3187" s="141" t="str" cm="1">
        <f t="array" ref="W3187">IF(SUM(LEN(B3187:V3187))=0,"",IF(OR(OR(ISBLANK(F3187),SUM(LEN(C3187),LEN(D3187))=0),AND(NOT(E3187="Unknown"),ISBLANK(J3187)),AND(NOT(O3187="Unknown"),ISBLANK(R3187))),"Missing Information", INDEX(Table15[Entire Service Line Classification], MATCH(SUMIFS(Table15[Unique ID],Table15[System-Owned Portion],E3187,Table15[If Material Anything Other than "Lead" in Column E,Was Material Ever Previously Lead?],G3187,Table15[Customer-Owned Portion],O3187),Table15[Unique ID],0),0)))</f>
        <v/>
      </c>
      <c r="X3187"/>
    </row>
    <row r="3188" spans="2:24" x14ac:dyDescent="0.25">
      <c r="B3188" s="146"/>
      <c r="C3188" s="31"/>
      <c r="D3188" s="31"/>
      <c r="E3188" s="44"/>
      <c r="F3188" s="43"/>
      <c r="G3188" s="84"/>
      <c r="H3188" s="31"/>
      <c r="I3188" s="31"/>
      <c r="J3188" s="84"/>
      <c r="K3188" s="31"/>
      <c r="L3188" s="31"/>
      <c r="M3188" s="169"/>
      <c r="N3188" s="148"/>
      <c r="O3188" s="106"/>
      <c r="P3188" s="43"/>
      <c r="Q3188" s="31"/>
      <c r="R3188" s="84"/>
      <c r="S3188" s="31"/>
      <c r="T3188" s="31"/>
      <c r="U3188" s="169"/>
      <c r="V3188" s="150"/>
      <c r="W3188" s="141" t="str" cm="1">
        <f t="array" ref="W3188">IF(SUM(LEN(B3188:V3188))=0,"",IF(OR(OR(ISBLANK(F3188),SUM(LEN(C3188),LEN(D3188))=0),AND(NOT(E3188="Unknown"),ISBLANK(J3188)),AND(NOT(O3188="Unknown"),ISBLANK(R3188))),"Missing Information", INDEX(Table15[Entire Service Line Classification], MATCH(SUMIFS(Table15[Unique ID],Table15[System-Owned Portion],E3188,Table15[If Material Anything Other than "Lead" in Column E,Was Material Ever Previously Lead?],G3188,Table15[Customer-Owned Portion],O3188),Table15[Unique ID],0),0)))</f>
        <v/>
      </c>
      <c r="X3188"/>
    </row>
    <row r="3189" spans="2:24" x14ac:dyDescent="0.25">
      <c r="B3189" s="146"/>
      <c r="C3189" s="31"/>
      <c r="D3189" s="31"/>
      <c r="E3189" s="44"/>
      <c r="F3189" s="43"/>
      <c r="G3189" s="84"/>
      <c r="H3189" s="31"/>
      <c r="I3189" s="31"/>
      <c r="J3189" s="84"/>
      <c r="K3189" s="31"/>
      <c r="L3189" s="31"/>
      <c r="M3189" s="169"/>
      <c r="N3189" s="148"/>
      <c r="O3189" s="106"/>
      <c r="P3189" s="43"/>
      <c r="Q3189" s="31"/>
      <c r="R3189" s="84"/>
      <c r="S3189" s="31"/>
      <c r="T3189" s="31"/>
      <c r="U3189" s="169"/>
      <c r="V3189" s="150"/>
      <c r="W3189" s="141" t="str" cm="1">
        <f t="array" ref="W3189">IF(SUM(LEN(B3189:V3189))=0,"",IF(OR(OR(ISBLANK(F3189),SUM(LEN(C3189),LEN(D3189))=0),AND(NOT(E3189="Unknown"),ISBLANK(J3189)),AND(NOT(O3189="Unknown"),ISBLANK(R3189))),"Missing Information", INDEX(Table15[Entire Service Line Classification], MATCH(SUMIFS(Table15[Unique ID],Table15[System-Owned Portion],E3189,Table15[If Material Anything Other than "Lead" in Column E,Was Material Ever Previously Lead?],G3189,Table15[Customer-Owned Portion],O3189),Table15[Unique ID],0),0)))</f>
        <v/>
      </c>
      <c r="X3189"/>
    </row>
    <row r="3190" spans="2:24" x14ac:dyDescent="0.25">
      <c r="B3190" s="146"/>
      <c r="C3190" s="31"/>
      <c r="D3190" s="31"/>
      <c r="E3190" s="44"/>
      <c r="F3190" s="43"/>
      <c r="G3190" s="84"/>
      <c r="H3190" s="31"/>
      <c r="I3190" s="31"/>
      <c r="J3190" s="84"/>
      <c r="K3190" s="31"/>
      <c r="L3190" s="31"/>
      <c r="M3190" s="169"/>
      <c r="N3190" s="148"/>
      <c r="O3190" s="106"/>
      <c r="P3190" s="43"/>
      <c r="Q3190" s="31"/>
      <c r="R3190" s="84"/>
      <c r="S3190" s="31"/>
      <c r="T3190" s="31"/>
      <c r="U3190" s="169"/>
      <c r="V3190" s="150"/>
      <c r="W3190" s="141" t="str" cm="1">
        <f t="array" ref="W3190">IF(SUM(LEN(B3190:V3190))=0,"",IF(OR(OR(ISBLANK(F3190),SUM(LEN(C3190),LEN(D3190))=0),AND(NOT(E3190="Unknown"),ISBLANK(J3190)),AND(NOT(O3190="Unknown"),ISBLANK(R3190))),"Missing Information", INDEX(Table15[Entire Service Line Classification], MATCH(SUMIFS(Table15[Unique ID],Table15[System-Owned Portion],E3190,Table15[If Material Anything Other than "Lead" in Column E,Was Material Ever Previously Lead?],G3190,Table15[Customer-Owned Portion],O3190),Table15[Unique ID],0),0)))</f>
        <v/>
      </c>
      <c r="X3190"/>
    </row>
    <row r="3191" spans="2:24" x14ac:dyDescent="0.25">
      <c r="B3191" s="146"/>
      <c r="C3191" s="31"/>
      <c r="D3191" s="31"/>
      <c r="E3191" s="44"/>
      <c r="F3191" s="43"/>
      <c r="G3191" s="84"/>
      <c r="H3191" s="31"/>
      <c r="I3191" s="31"/>
      <c r="J3191" s="84"/>
      <c r="K3191" s="31"/>
      <c r="L3191" s="31"/>
      <c r="M3191" s="169"/>
      <c r="N3191" s="148"/>
      <c r="O3191" s="106"/>
      <c r="P3191" s="43"/>
      <c r="Q3191" s="31"/>
      <c r="R3191" s="84"/>
      <c r="S3191" s="31"/>
      <c r="T3191" s="31"/>
      <c r="U3191" s="169"/>
      <c r="V3191" s="150"/>
      <c r="W3191" s="141" t="str" cm="1">
        <f t="array" ref="W3191">IF(SUM(LEN(B3191:V3191))=0,"",IF(OR(OR(ISBLANK(F3191),SUM(LEN(C3191),LEN(D3191))=0),AND(NOT(E3191="Unknown"),ISBLANK(J3191)),AND(NOT(O3191="Unknown"),ISBLANK(R3191))),"Missing Information", INDEX(Table15[Entire Service Line Classification], MATCH(SUMIFS(Table15[Unique ID],Table15[System-Owned Portion],E3191,Table15[If Material Anything Other than "Lead" in Column E,Was Material Ever Previously Lead?],G3191,Table15[Customer-Owned Portion],O3191),Table15[Unique ID],0),0)))</f>
        <v/>
      </c>
      <c r="X3191"/>
    </row>
    <row r="3192" spans="2:24" x14ac:dyDescent="0.25">
      <c r="B3192" s="146"/>
      <c r="C3192" s="31"/>
      <c r="D3192" s="31"/>
      <c r="E3192" s="44"/>
      <c r="F3192" s="43"/>
      <c r="G3192" s="84"/>
      <c r="H3192" s="31"/>
      <c r="I3192" s="31"/>
      <c r="J3192" s="84"/>
      <c r="K3192" s="31"/>
      <c r="L3192" s="31"/>
      <c r="M3192" s="169"/>
      <c r="N3192" s="148"/>
      <c r="O3192" s="106"/>
      <c r="P3192" s="43"/>
      <c r="Q3192" s="31"/>
      <c r="R3192" s="84"/>
      <c r="S3192" s="31"/>
      <c r="T3192" s="31"/>
      <c r="U3192" s="169"/>
      <c r="V3192" s="150"/>
      <c r="W3192" s="141" t="str" cm="1">
        <f t="array" ref="W3192">IF(SUM(LEN(B3192:V3192))=0,"",IF(OR(OR(ISBLANK(F3192),SUM(LEN(C3192),LEN(D3192))=0),AND(NOT(E3192="Unknown"),ISBLANK(J3192)),AND(NOT(O3192="Unknown"),ISBLANK(R3192))),"Missing Information", INDEX(Table15[Entire Service Line Classification], MATCH(SUMIFS(Table15[Unique ID],Table15[System-Owned Portion],E3192,Table15[If Material Anything Other than "Lead" in Column E,Was Material Ever Previously Lead?],G3192,Table15[Customer-Owned Portion],O3192),Table15[Unique ID],0),0)))</f>
        <v/>
      </c>
      <c r="X3192"/>
    </row>
    <row r="3193" spans="2:24" x14ac:dyDescent="0.25">
      <c r="B3193" s="146"/>
      <c r="C3193" s="31"/>
      <c r="D3193" s="31"/>
      <c r="E3193" s="44"/>
      <c r="F3193" s="43"/>
      <c r="G3193" s="84"/>
      <c r="H3193" s="31"/>
      <c r="I3193" s="31"/>
      <c r="J3193" s="84"/>
      <c r="K3193" s="31"/>
      <c r="L3193" s="31"/>
      <c r="M3193" s="169"/>
      <c r="N3193" s="148"/>
      <c r="O3193" s="106"/>
      <c r="P3193" s="43"/>
      <c r="Q3193" s="31"/>
      <c r="R3193" s="84"/>
      <c r="S3193" s="31"/>
      <c r="T3193" s="31"/>
      <c r="U3193" s="169"/>
      <c r="V3193" s="150"/>
      <c r="W3193" s="141" t="str" cm="1">
        <f t="array" ref="W3193">IF(SUM(LEN(B3193:V3193))=0,"",IF(OR(OR(ISBLANK(F3193),SUM(LEN(C3193),LEN(D3193))=0),AND(NOT(E3193="Unknown"),ISBLANK(J3193)),AND(NOT(O3193="Unknown"),ISBLANK(R3193))),"Missing Information", INDEX(Table15[Entire Service Line Classification], MATCH(SUMIFS(Table15[Unique ID],Table15[System-Owned Portion],E3193,Table15[If Material Anything Other than "Lead" in Column E,Was Material Ever Previously Lead?],G3193,Table15[Customer-Owned Portion],O3193),Table15[Unique ID],0),0)))</f>
        <v/>
      </c>
      <c r="X3193"/>
    </row>
    <row r="3194" spans="2:24" x14ac:dyDescent="0.25">
      <c r="B3194" s="146"/>
      <c r="C3194" s="31"/>
      <c r="D3194" s="31"/>
      <c r="E3194" s="44"/>
      <c r="F3194" s="43"/>
      <c r="G3194" s="84"/>
      <c r="H3194" s="31"/>
      <c r="I3194" s="31"/>
      <c r="J3194" s="84"/>
      <c r="K3194" s="31"/>
      <c r="L3194" s="31"/>
      <c r="M3194" s="169"/>
      <c r="N3194" s="148"/>
      <c r="O3194" s="106"/>
      <c r="P3194" s="43"/>
      <c r="Q3194" s="31"/>
      <c r="R3194" s="84"/>
      <c r="S3194" s="31"/>
      <c r="T3194" s="31"/>
      <c r="U3194" s="169"/>
      <c r="V3194" s="150"/>
      <c r="W3194" s="141" t="str" cm="1">
        <f t="array" ref="W3194">IF(SUM(LEN(B3194:V3194))=0,"",IF(OR(OR(ISBLANK(F3194),SUM(LEN(C3194),LEN(D3194))=0),AND(NOT(E3194="Unknown"),ISBLANK(J3194)),AND(NOT(O3194="Unknown"),ISBLANK(R3194))),"Missing Information", INDEX(Table15[Entire Service Line Classification], MATCH(SUMIFS(Table15[Unique ID],Table15[System-Owned Portion],E3194,Table15[If Material Anything Other than "Lead" in Column E,Was Material Ever Previously Lead?],G3194,Table15[Customer-Owned Portion],O3194),Table15[Unique ID],0),0)))</f>
        <v/>
      </c>
      <c r="X3194"/>
    </row>
    <row r="3195" spans="2:24" x14ac:dyDescent="0.25">
      <c r="B3195" s="146"/>
      <c r="C3195" s="31"/>
      <c r="D3195" s="31"/>
      <c r="E3195" s="44"/>
      <c r="F3195" s="43"/>
      <c r="G3195" s="84"/>
      <c r="H3195" s="31"/>
      <c r="I3195" s="31"/>
      <c r="J3195" s="84"/>
      <c r="K3195" s="31"/>
      <c r="L3195" s="31"/>
      <c r="M3195" s="169"/>
      <c r="N3195" s="148"/>
      <c r="O3195" s="106"/>
      <c r="P3195" s="43"/>
      <c r="Q3195" s="31"/>
      <c r="R3195" s="84"/>
      <c r="S3195" s="31"/>
      <c r="T3195" s="31"/>
      <c r="U3195" s="169"/>
      <c r="V3195" s="150"/>
      <c r="W3195" s="141" t="str" cm="1">
        <f t="array" ref="W3195">IF(SUM(LEN(B3195:V3195))=0,"",IF(OR(OR(ISBLANK(F3195),SUM(LEN(C3195),LEN(D3195))=0),AND(NOT(E3195="Unknown"),ISBLANK(J3195)),AND(NOT(O3195="Unknown"),ISBLANK(R3195))),"Missing Information", INDEX(Table15[Entire Service Line Classification], MATCH(SUMIFS(Table15[Unique ID],Table15[System-Owned Portion],E3195,Table15[If Material Anything Other than "Lead" in Column E,Was Material Ever Previously Lead?],G3195,Table15[Customer-Owned Portion],O3195),Table15[Unique ID],0),0)))</f>
        <v/>
      </c>
      <c r="X3195"/>
    </row>
    <row r="3196" spans="2:24" x14ac:dyDescent="0.25">
      <c r="B3196" s="146"/>
      <c r="C3196" s="31"/>
      <c r="D3196" s="31"/>
      <c r="E3196" s="44"/>
      <c r="F3196" s="43"/>
      <c r="G3196" s="84"/>
      <c r="H3196" s="31"/>
      <c r="I3196" s="31"/>
      <c r="J3196" s="84"/>
      <c r="K3196" s="31"/>
      <c r="L3196" s="31"/>
      <c r="M3196" s="169"/>
      <c r="N3196" s="148"/>
      <c r="O3196" s="106"/>
      <c r="P3196" s="43"/>
      <c r="Q3196" s="31"/>
      <c r="R3196" s="84"/>
      <c r="S3196" s="31"/>
      <c r="T3196" s="31"/>
      <c r="U3196" s="169"/>
      <c r="V3196" s="150"/>
      <c r="W3196" s="141" t="str" cm="1">
        <f t="array" ref="W3196">IF(SUM(LEN(B3196:V3196))=0,"",IF(OR(OR(ISBLANK(F3196),SUM(LEN(C3196),LEN(D3196))=0),AND(NOT(E3196="Unknown"),ISBLANK(J3196)),AND(NOT(O3196="Unknown"),ISBLANK(R3196))),"Missing Information", INDEX(Table15[Entire Service Line Classification], MATCH(SUMIFS(Table15[Unique ID],Table15[System-Owned Portion],E3196,Table15[If Material Anything Other than "Lead" in Column E,Was Material Ever Previously Lead?],G3196,Table15[Customer-Owned Portion],O3196),Table15[Unique ID],0),0)))</f>
        <v/>
      </c>
      <c r="X3196"/>
    </row>
    <row r="3197" spans="2:24" x14ac:dyDescent="0.25">
      <c r="B3197" s="146"/>
      <c r="C3197" s="31"/>
      <c r="D3197" s="31"/>
      <c r="E3197" s="44"/>
      <c r="F3197" s="43"/>
      <c r="G3197" s="84"/>
      <c r="H3197" s="31"/>
      <c r="I3197" s="31"/>
      <c r="J3197" s="84"/>
      <c r="K3197" s="31"/>
      <c r="L3197" s="31"/>
      <c r="M3197" s="169"/>
      <c r="N3197" s="148"/>
      <c r="O3197" s="106"/>
      <c r="P3197" s="43"/>
      <c r="Q3197" s="31"/>
      <c r="R3197" s="84"/>
      <c r="S3197" s="31"/>
      <c r="T3197" s="31"/>
      <c r="U3197" s="169"/>
      <c r="V3197" s="150"/>
      <c r="W3197" s="141" t="str" cm="1">
        <f t="array" ref="W3197">IF(SUM(LEN(B3197:V3197))=0,"",IF(OR(OR(ISBLANK(F3197),SUM(LEN(C3197),LEN(D3197))=0),AND(NOT(E3197="Unknown"),ISBLANK(J3197)),AND(NOT(O3197="Unknown"),ISBLANK(R3197))),"Missing Information", INDEX(Table15[Entire Service Line Classification], MATCH(SUMIFS(Table15[Unique ID],Table15[System-Owned Portion],E3197,Table15[If Material Anything Other than "Lead" in Column E,Was Material Ever Previously Lead?],G3197,Table15[Customer-Owned Portion],O3197),Table15[Unique ID],0),0)))</f>
        <v/>
      </c>
      <c r="X3197"/>
    </row>
    <row r="3198" spans="2:24" x14ac:dyDescent="0.25">
      <c r="B3198" s="146"/>
      <c r="C3198" s="31"/>
      <c r="D3198" s="31"/>
      <c r="E3198" s="44"/>
      <c r="F3198" s="43"/>
      <c r="G3198" s="84"/>
      <c r="H3198" s="31"/>
      <c r="I3198" s="31"/>
      <c r="J3198" s="84"/>
      <c r="K3198" s="31"/>
      <c r="L3198" s="31"/>
      <c r="M3198" s="169"/>
      <c r="N3198" s="148"/>
      <c r="O3198" s="106"/>
      <c r="P3198" s="43"/>
      <c r="Q3198" s="31"/>
      <c r="R3198" s="84"/>
      <c r="S3198" s="31"/>
      <c r="T3198" s="31"/>
      <c r="U3198" s="169"/>
      <c r="V3198" s="150"/>
      <c r="W3198" s="141" t="str" cm="1">
        <f t="array" ref="W3198">IF(SUM(LEN(B3198:V3198))=0,"",IF(OR(OR(ISBLANK(F3198),SUM(LEN(C3198),LEN(D3198))=0),AND(NOT(E3198="Unknown"),ISBLANK(J3198)),AND(NOT(O3198="Unknown"),ISBLANK(R3198))),"Missing Information", INDEX(Table15[Entire Service Line Classification], MATCH(SUMIFS(Table15[Unique ID],Table15[System-Owned Portion],E3198,Table15[If Material Anything Other than "Lead" in Column E,Was Material Ever Previously Lead?],G3198,Table15[Customer-Owned Portion],O3198),Table15[Unique ID],0),0)))</f>
        <v/>
      </c>
      <c r="X3198"/>
    </row>
    <row r="3199" spans="2:24" x14ac:dyDescent="0.25">
      <c r="B3199" s="146"/>
      <c r="C3199" s="31"/>
      <c r="D3199" s="31"/>
      <c r="E3199" s="44"/>
      <c r="F3199" s="43"/>
      <c r="G3199" s="84"/>
      <c r="H3199" s="31"/>
      <c r="I3199" s="31"/>
      <c r="J3199" s="84"/>
      <c r="K3199" s="31"/>
      <c r="L3199" s="31"/>
      <c r="M3199" s="169"/>
      <c r="N3199" s="148"/>
      <c r="O3199" s="106"/>
      <c r="P3199" s="43"/>
      <c r="Q3199" s="31"/>
      <c r="R3199" s="84"/>
      <c r="S3199" s="31"/>
      <c r="T3199" s="31"/>
      <c r="U3199" s="169"/>
      <c r="V3199" s="150"/>
      <c r="W3199" s="141" t="str" cm="1">
        <f t="array" ref="W3199">IF(SUM(LEN(B3199:V3199))=0,"",IF(OR(OR(ISBLANK(F3199),SUM(LEN(C3199),LEN(D3199))=0),AND(NOT(E3199="Unknown"),ISBLANK(J3199)),AND(NOT(O3199="Unknown"),ISBLANK(R3199))),"Missing Information", INDEX(Table15[Entire Service Line Classification], MATCH(SUMIFS(Table15[Unique ID],Table15[System-Owned Portion],E3199,Table15[If Material Anything Other than "Lead" in Column E,Was Material Ever Previously Lead?],G3199,Table15[Customer-Owned Portion],O3199),Table15[Unique ID],0),0)))</f>
        <v/>
      </c>
      <c r="X3199"/>
    </row>
    <row r="3200" spans="2:24" x14ac:dyDescent="0.25">
      <c r="B3200" s="146"/>
      <c r="C3200" s="31"/>
      <c r="D3200" s="31"/>
      <c r="E3200" s="44"/>
      <c r="F3200" s="43"/>
      <c r="G3200" s="84"/>
      <c r="H3200" s="31"/>
      <c r="I3200" s="31"/>
      <c r="J3200" s="84"/>
      <c r="K3200" s="31"/>
      <c r="L3200" s="31"/>
      <c r="M3200" s="169"/>
      <c r="N3200" s="148"/>
      <c r="O3200" s="106"/>
      <c r="P3200" s="43"/>
      <c r="Q3200" s="31"/>
      <c r="R3200" s="84"/>
      <c r="S3200" s="31"/>
      <c r="T3200" s="31"/>
      <c r="U3200" s="169"/>
      <c r="V3200" s="150"/>
      <c r="W3200" s="141" t="str" cm="1">
        <f t="array" ref="W3200">IF(SUM(LEN(B3200:V3200))=0,"",IF(OR(OR(ISBLANK(F3200),SUM(LEN(C3200),LEN(D3200))=0),AND(NOT(E3200="Unknown"),ISBLANK(J3200)),AND(NOT(O3200="Unknown"),ISBLANK(R3200))),"Missing Information", INDEX(Table15[Entire Service Line Classification], MATCH(SUMIFS(Table15[Unique ID],Table15[System-Owned Portion],E3200,Table15[If Material Anything Other than "Lead" in Column E,Was Material Ever Previously Lead?],G3200,Table15[Customer-Owned Portion],O3200),Table15[Unique ID],0),0)))</f>
        <v/>
      </c>
      <c r="X3200"/>
    </row>
    <row r="3201" spans="2:24" x14ac:dyDescent="0.25">
      <c r="B3201" s="146"/>
      <c r="C3201" s="31"/>
      <c r="D3201" s="31"/>
      <c r="E3201" s="44"/>
      <c r="F3201" s="43"/>
      <c r="G3201" s="84"/>
      <c r="H3201" s="31"/>
      <c r="I3201" s="31"/>
      <c r="J3201" s="84"/>
      <c r="K3201" s="31"/>
      <c r="L3201" s="31"/>
      <c r="M3201" s="169"/>
      <c r="N3201" s="148"/>
      <c r="O3201" s="106"/>
      <c r="P3201" s="43"/>
      <c r="Q3201" s="31"/>
      <c r="R3201" s="84"/>
      <c r="S3201" s="31"/>
      <c r="T3201" s="31"/>
      <c r="U3201" s="169"/>
      <c r="V3201" s="150"/>
      <c r="W3201" s="141" t="str" cm="1">
        <f t="array" ref="W3201">IF(SUM(LEN(B3201:V3201))=0,"",IF(OR(OR(ISBLANK(F3201),SUM(LEN(C3201),LEN(D3201))=0),AND(NOT(E3201="Unknown"),ISBLANK(J3201)),AND(NOT(O3201="Unknown"),ISBLANK(R3201))),"Missing Information", INDEX(Table15[Entire Service Line Classification], MATCH(SUMIFS(Table15[Unique ID],Table15[System-Owned Portion],E3201,Table15[If Material Anything Other than "Lead" in Column E,Was Material Ever Previously Lead?],G3201,Table15[Customer-Owned Portion],O3201),Table15[Unique ID],0),0)))</f>
        <v/>
      </c>
      <c r="X3201"/>
    </row>
    <row r="3202" spans="2:24" x14ac:dyDescent="0.25">
      <c r="B3202" s="146"/>
      <c r="C3202" s="31"/>
      <c r="D3202" s="31"/>
      <c r="E3202" s="44"/>
      <c r="F3202" s="43"/>
      <c r="G3202" s="84"/>
      <c r="H3202" s="31"/>
      <c r="I3202" s="31"/>
      <c r="J3202" s="84"/>
      <c r="K3202" s="31"/>
      <c r="L3202" s="31"/>
      <c r="M3202" s="169"/>
      <c r="N3202" s="148"/>
      <c r="O3202" s="106"/>
      <c r="P3202" s="43"/>
      <c r="Q3202" s="31"/>
      <c r="R3202" s="84"/>
      <c r="S3202" s="31"/>
      <c r="T3202" s="31"/>
      <c r="U3202" s="169"/>
      <c r="V3202" s="150"/>
      <c r="W3202" s="141" t="str" cm="1">
        <f t="array" ref="W3202">IF(SUM(LEN(B3202:V3202))=0,"",IF(OR(OR(ISBLANK(F3202),SUM(LEN(C3202),LEN(D3202))=0),AND(NOT(E3202="Unknown"),ISBLANK(J3202)),AND(NOT(O3202="Unknown"),ISBLANK(R3202))),"Missing Information", INDEX(Table15[Entire Service Line Classification], MATCH(SUMIFS(Table15[Unique ID],Table15[System-Owned Portion],E3202,Table15[If Material Anything Other than "Lead" in Column E,Was Material Ever Previously Lead?],G3202,Table15[Customer-Owned Portion],O3202),Table15[Unique ID],0),0)))</f>
        <v/>
      </c>
      <c r="X3202"/>
    </row>
    <row r="3203" spans="2:24" x14ac:dyDescent="0.25">
      <c r="B3203" s="146"/>
      <c r="C3203" s="31"/>
      <c r="D3203" s="31"/>
      <c r="E3203" s="44"/>
      <c r="F3203" s="43"/>
      <c r="G3203" s="84"/>
      <c r="H3203" s="31"/>
      <c r="I3203" s="31"/>
      <c r="J3203" s="84"/>
      <c r="K3203" s="31"/>
      <c r="L3203" s="31"/>
      <c r="M3203" s="169"/>
      <c r="N3203" s="148"/>
      <c r="O3203" s="106"/>
      <c r="P3203" s="43"/>
      <c r="Q3203" s="31"/>
      <c r="R3203" s="84"/>
      <c r="S3203" s="31"/>
      <c r="T3203" s="31"/>
      <c r="U3203" s="169"/>
      <c r="V3203" s="150"/>
      <c r="W3203" s="141" t="str" cm="1">
        <f t="array" ref="W3203">IF(SUM(LEN(B3203:V3203))=0,"",IF(OR(OR(ISBLANK(F3203),SUM(LEN(C3203),LEN(D3203))=0),AND(NOT(E3203="Unknown"),ISBLANK(J3203)),AND(NOT(O3203="Unknown"),ISBLANK(R3203))),"Missing Information", INDEX(Table15[Entire Service Line Classification], MATCH(SUMIFS(Table15[Unique ID],Table15[System-Owned Portion],E3203,Table15[If Material Anything Other than "Lead" in Column E,Was Material Ever Previously Lead?],G3203,Table15[Customer-Owned Portion],O3203),Table15[Unique ID],0),0)))</f>
        <v/>
      </c>
      <c r="X3203"/>
    </row>
    <row r="3204" spans="2:24" x14ac:dyDescent="0.25">
      <c r="B3204" s="146"/>
      <c r="C3204" s="31"/>
      <c r="D3204" s="31"/>
      <c r="E3204" s="44"/>
      <c r="F3204" s="43"/>
      <c r="G3204" s="84"/>
      <c r="H3204" s="31"/>
      <c r="I3204" s="31"/>
      <c r="J3204" s="84"/>
      <c r="K3204" s="31"/>
      <c r="L3204" s="31"/>
      <c r="M3204" s="169"/>
      <c r="N3204" s="148"/>
      <c r="O3204" s="106"/>
      <c r="P3204" s="43"/>
      <c r="Q3204" s="31"/>
      <c r="R3204" s="84"/>
      <c r="S3204" s="31"/>
      <c r="T3204" s="31"/>
      <c r="U3204" s="169"/>
      <c r="V3204" s="150"/>
      <c r="W3204" s="141" t="str" cm="1">
        <f t="array" ref="W3204">IF(SUM(LEN(B3204:V3204))=0,"",IF(OR(OR(ISBLANK(F3204),SUM(LEN(C3204),LEN(D3204))=0),AND(NOT(E3204="Unknown"),ISBLANK(J3204)),AND(NOT(O3204="Unknown"),ISBLANK(R3204))),"Missing Information", INDEX(Table15[Entire Service Line Classification], MATCH(SUMIFS(Table15[Unique ID],Table15[System-Owned Portion],E3204,Table15[If Material Anything Other than "Lead" in Column E,Was Material Ever Previously Lead?],G3204,Table15[Customer-Owned Portion],O3204),Table15[Unique ID],0),0)))</f>
        <v/>
      </c>
      <c r="X3204"/>
    </row>
    <row r="3205" spans="2:24" x14ac:dyDescent="0.25">
      <c r="B3205" s="146"/>
      <c r="C3205" s="31"/>
      <c r="D3205" s="31"/>
      <c r="E3205" s="44"/>
      <c r="F3205" s="43"/>
      <c r="G3205" s="84"/>
      <c r="H3205" s="31"/>
      <c r="I3205" s="31"/>
      <c r="J3205" s="84"/>
      <c r="K3205" s="31"/>
      <c r="L3205" s="31"/>
      <c r="M3205" s="169"/>
      <c r="N3205" s="148"/>
      <c r="O3205" s="106"/>
      <c r="P3205" s="43"/>
      <c r="Q3205" s="31"/>
      <c r="R3205" s="84"/>
      <c r="S3205" s="31"/>
      <c r="T3205" s="31"/>
      <c r="U3205" s="169"/>
      <c r="V3205" s="150"/>
      <c r="W3205" s="141" t="str" cm="1">
        <f t="array" ref="W3205">IF(SUM(LEN(B3205:V3205))=0,"",IF(OR(OR(ISBLANK(F3205),SUM(LEN(C3205),LEN(D3205))=0),AND(NOT(E3205="Unknown"),ISBLANK(J3205)),AND(NOT(O3205="Unknown"),ISBLANK(R3205))),"Missing Information", INDEX(Table15[Entire Service Line Classification], MATCH(SUMIFS(Table15[Unique ID],Table15[System-Owned Portion],E3205,Table15[If Material Anything Other than "Lead" in Column E,Was Material Ever Previously Lead?],G3205,Table15[Customer-Owned Portion],O3205),Table15[Unique ID],0),0)))</f>
        <v/>
      </c>
      <c r="X3205"/>
    </row>
    <row r="3206" spans="2:24" x14ac:dyDescent="0.25">
      <c r="B3206" s="146"/>
      <c r="C3206" s="31"/>
      <c r="D3206" s="31"/>
      <c r="E3206" s="44"/>
      <c r="F3206" s="43"/>
      <c r="G3206" s="84"/>
      <c r="H3206" s="31"/>
      <c r="I3206" s="31"/>
      <c r="J3206" s="84"/>
      <c r="K3206" s="31"/>
      <c r="L3206" s="31"/>
      <c r="M3206" s="169"/>
      <c r="N3206" s="148"/>
      <c r="O3206" s="106"/>
      <c r="P3206" s="43"/>
      <c r="Q3206" s="31"/>
      <c r="R3206" s="84"/>
      <c r="S3206" s="31"/>
      <c r="T3206" s="31"/>
      <c r="U3206" s="169"/>
      <c r="V3206" s="150"/>
      <c r="W3206" s="141" t="str" cm="1">
        <f t="array" ref="W3206">IF(SUM(LEN(B3206:V3206))=0,"",IF(OR(OR(ISBLANK(F3206),SUM(LEN(C3206),LEN(D3206))=0),AND(NOT(E3206="Unknown"),ISBLANK(J3206)),AND(NOT(O3206="Unknown"),ISBLANK(R3206))),"Missing Information", INDEX(Table15[Entire Service Line Classification], MATCH(SUMIFS(Table15[Unique ID],Table15[System-Owned Portion],E3206,Table15[If Material Anything Other than "Lead" in Column E,Was Material Ever Previously Lead?],G3206,Table15[Customer-Owned Portion],O3206),Table15[Unique ID],0),0)))</f>
        <v/>
      </c>
      <c r="X3206"/>
    </row>
    <row r="3207" spans="2:24" x14ac:dyDescent="0.25">
      <c r="B3207" s="146"/>
      <c r="C3207" s="31"/>
      <c r="D3207" s="31"/>
      <c r="E3207" s="44"/>
      <c r="F3207" s="43"/>
      <c r="G3207" s="84"/>
      <c r="H3207" s="31"/>
      <c r="I3207" s="31"/>
      <c r="J3207" s="84"/>
      <c r="K3207" s="31"/>
      <c r="L3207" s="31"/>
      <c r="M3207" s="169"/>
      <c r="N3207" s="148"/>
      <c r="O3207" s="106"/>
      <c r="P3207" s="43"/>
      <c r="Q3207" s="31"/>
      <c r="R3207" s="84"/>
      <c r="S3207" s="31"/>
      <c r="T3207" s="31"/>
      <c r="U3207" s="169"/>
      <c r="V3207" s="150"/>
      <c r="W3207" s="141" t="str" cm="1">
        <f t="array" ref="W3207">IF(SUM(LEN(B3207:V3207))=0,"",IF(OR(OR(ISBLANK(F3207),SUM(LEN(C3207),LEN(D3207))=0),AND(NOT(E3207="Unknown"),ISBLANK(J3207)),AND(NOT(O3207="Unknown"),ISBLANK(R3207))),"Missing Information", INDEX(Table15[Entire Service Line Classification], MATCH(SUMIFS(Table15[Unique ID],Table15[System-Owned Portion],E3207,Table15[If Material Anything Other than "Lead" in Column E,Was Material Ever Previously Lead?],G3207,Table15[Customer-Owned Portion],O3207),Table15[Unique ID],0),0)))</f>
        <v/>
      </c>
      <c r="X3207"/>
    </row>
    <row r="3208" spans="2:24" x14ac:dyDescent="0.25">
      <c r="B3208" s="146"/>
      <c r="C3208" s="31"/>
      <c r="D3208" s="31"/>
      <c r="E3208" s="44"/>
      <c r="F3208" s="43"/>
      <c r="G3208" s="84"/>
      <c r="H3208" s="31"/>
      <c r="I3208" s="31"/>
      <c r="J3208" s="84"/>
      <c r="K3208" s="31"/>
      <c r="L3208" s="31"/>
      <c r="M3208" s="169"/>
      <c r="N3208" s="148"/>
      <c r="O3208" s="106"/>
      <c r="P3208" s="43"/>
      <c r="Q3208" s="31"/>
      <c r="R3208" s="84"/>
      <c r="S3208" s="31"/>
      <c r="T3208" s="31"/>
      <c r="U3208" s="169"/>
      <c r="V3208" s="150"/>
      <c r="W3208" s="141" t="str" cm="1">
        <f t="array" ref="W3208">IF(SUM(LEN(B3208:V3208))=0,"",IF(OR(OR(ISBLANK(F3208),SUM(LEN(C3208),LEN(D3208))=0),AND(NOT(E3208="Unknown"),ISBLANK(J3208)),AND(NOT(O3208="Unknown"),ISBLANK(R3208))),"Missing Information", INDEX(Table15[Entire Service Line Classification], MATCH(SUMIFS(Table15[Unique ID],Table15[System-Owned Portion],E3208,Table15[If Material Anything Other than "Lead" in Column E,Was Material Ever Previously Lead?],G3208,Table15[Customer-Owned Portion],O3208),Table15[Unique ID],0),0)))</f>
        <v/>
      </c>
      <c r="X3208"/>
    </row>
    <row r="3209" spans="2:24" x14ac:dyDescent="0.25">
      <c r="B3209" s="146"/>
      <c r="C3209" s="31"/>
      <c r="D3209" s="31"/>
      <c r="E3209" s="44"/>
      <c r="F3209" s="43"/>
      <c r="G3209" s="84"/>
      <c r="H3209" s="31"/>
      <c r="I3209" s="31"/>
      <c r="J3209" s="84"/>
      <c r="K3209" s="31"/>
      <c r="L3209" s="31"/>
      <c r="M3209" s="169"/>
      <c r="N3209" s="148"/>
      <c r="O3209" s="106"/>
      <c r="P3209" s="43"/>
      <c r="Q3209" s="31"/>
      <c r="R3209" s="84"/>
      <c r="S3209" s="31"/>
      <c r="T3209" s="31"/>
      <c r="U3209" s="169"/>
      <c r="V3209" s="150"/>
      <c r="W3209" s="141" t="str" cm="1">
        <f t="array" ref="W3209">IF(SUM(LEN(B3209:V3209))=0,"",IF(OR(OR(ISBLANK(F3209),SUM(LEN(C3209),LEN(D3209))=0),AND(NOT(E3209="Unknown"),ISBLANK(J3209)),AND(NOT(O3209="Unknown"),ISBLANK(R3209))),"Missing Information", INDEX(Table15[Entire Service Line Classification], MATCH(SUMIFS(Table15[Unique ID],Table15[System-Owned Portion],E3209,Table15[If Material Anything Other than "Lead" in Column E,Was Material Ever Previously Lead?],G3209,Table15[Customer-Owned Portion],O3209),Table15[Unique ID],0),0)))</f>
        <v/>
      </c>
      <c r="X3209"/>
    </row>
    <row r="3210" spans="2:24" x14ac:dyDescent="0.25">
      <c r="B3210" s="146"/>
      <c r="C3210" s="31"/>
      <c r="D3210" s="31"/>
      <c r="E3210" s="44"/>
      <c r="F3210" s="43"/>
      <c r="G3210" s="84"/>
      <c r="H3210" s="31"/>
      <c r="I3210" s="31"/>
      <c r="J3210" s="84"/>
      <c r="K3210" s="31"/>
      <c r="L3210" s="31"/>
      <c r="M3210" s="169"/>
      <c r="N3210" s="148"/>
      <c r="O3210" s="106"/>
      <c r="P3210" s="43"/>
      <c r="Q3210" s="31"/>
      <c r="R3210" s="84"/>
      <c r="S3210" s="31"/>
      <c r="T3210" s="31"/>
      <c r="U3210" s="169"/>
      <c r="V3210" s="150"/>
      <c r="W3210" s="141" t="str" cm="1">
        <f t="array" ref="W3210">IF(SUM(LEN(B3210:V3210))=0,"",IF(OR(OR(ISBLANK(F3210),SUM(LEN(C3210),LEN(D3210))=0),AND(NOT(E3210="Unknown"),ISBLANK(J3210)),AND(NOT(O3210="Unknown"),ISBLANK(R3210))),"Missing Information", INDEX(Table15[Entire Service Line Classification], MATCH(SUMIFS(Table15[Unique ID],Table15[System-Owned Portion],E3210,Table15[If Material Anything Other than "Lead" in Column E,Was Material Ever Previously Lead?],G3210,Table15[Customer-Owned Portion],O3210),Table15[Unique ID],0),0)))</f>
        <v/>
      </c>
      <c r="X3210"/>
    </row>
    <row r="3211" spans="2:24" x14ac:dyDescent="0.25">
      <c r="B3211" s="146"/>
      <c r="C3211" s="31"/>
      <c r="D3211" s="31"/>
      <c r="E3211" s="44"/>
      <c r="F3211" s="43"/>
      <c r="G3211" s="84"/>
      <c r="H3211" s="31"/>
      <c r="I3211" s="31"/>
      <c r="J3211" s="84"/>
      <c r="K3211" s="31"/>
      <c r="L3211" s="31"/>
      <c r="M3211" s="169"/>
      <c r="N3211" s="148"/>
      <c r="O3211" s="106"/>
      <c r="P3211" s="43"/>
      <c r="Q3211" s="31"/>
      <c r="R3211" s="84"/>
      <c r="S3211" s="31"/>
      <c r="T3211" s="31"/>
      <c r="U3211" s="169"/>
      <c r="V3211" s="150"/>
      <c r="W3211" s="141" t="str" cm="1">
        <f t="array" ref="W3211">IF(SUM(LEN(B3211:V3211))=0,"",IF(OR(OR(ISBLANK(F3211),SUM(LEN(C3211),LEN(D3211))=0),AND(NOT(E3211="Unknown"),ISBLANK(J3211)),AND(NOT(O3211="Unknown"),ISBLANK(R3211))),"Missing Information", INDEX(Table15[Entire Service Line Classification], MATCH(SUMIFS(Table15[Unique ID],Table15[System-Owned Portion],E3211,Table15[If Material Anything Other than "Lead" in Column E,Was Material Ever Previously Lead?],G3211,Table15[Customer-Owned Portion],O3211),Table15[Unique ID],0),0)))</f>
        <v/>
      </c>
      <c r="X3211"/>
    </row>
    <row r="3212" spans="2:24" x14ac:dyDescent="0.25">
      <c r="B3212" s="146"/>
      <c r="C3212" s="31"/>
      <c r="D3212" s="31"/>
      <c r="E3212" s="44"/>
      <c r="F3212" s="43"/>
      <c r="G3212" s="84"/>
      <c r="H3212" s="31"/>
      <c r="I3212" s="31"/>
      <c r="J3212" s="84"/>
      <c r="K3212" s="31"/>
      <c r="L3212" s="31"/>
      <c r="M3212" s="169"/>
      <c r="N3212" s="148"/>
      <c r="O3212" s="106"/>
      <c r="P3212" s="43"/>
      <c r="Q3212" s="31"/>
      <c r="R3212" s="84"/>
      <c r="S3212" s="31"/>
      <c r="T3212" s="31"/>
      <c r="U3212" s="169"/>
      <c r="V3212" s="150"/>
      <c r="W3212" s="141" t="str" cm="1">
        <f t="array" ref="W3212">IF(SUM(LEN(B3212:V3212))=0,"",IF(OR(OR(ISBLANK(F3212),SUM(LEN(C3212),LEN(D3212))=0),AND(NOT(E3212="Unknown"),ISBLANK(J3212)),AND(NOT(O3212="Unknown"),ISBLANK(R3212))),"Missing Information", INDEX(Table15[Entire Service Line Classification], MATCH(SUMIFS(Table15[Unique ID],Table15[System-Owned Portion],E3212,Table15[If Material Anything Other than "Lead" in Column E,Was Material Ever Previously Lead?],G3212,Table15[Customer-Owned Portion],O3212),Table15[Unique ID],0),0)))</f>
        <v/>
      </c>
      <c r="X3212"/>
    </row>
    <row r="3213" spans="2:24" x14ac:dyDescent="0.25">
      <c r="B3213" s="146"/>
      <c r="C3213" s="31"/>
      <c r="D3213" s="31"/>
      <c r="E3213" s="44"/>
      <c r="F3213" s="43"/>
      <c r="G3213" s="84"/>
      <c r="H3213" s="31"/>
      <c r="I3213" s="31"/>
      <c r="J3213" s="84"/>
      <c r="K3213" s="31"/>
      <c r="L3213" s="31"/>
      <c r="M3213" s="169"/>
      <c r="N3213" s="148"/>
      <c r="O3213" s="106"/>
      <c r="P3213" s="43"/>
      <c r="Q3213" s="31"/>
      <c r="R3213" s="84"/>
      <c r="S3213" s="31"/>
      <c r="T3213" s="31"/>
      <c r="U3213" s="169"/>
      <c r="V3213" s="150"/>
      <c r="W3213" s="141" t="str" cm="1">
        <f t="array" ref="W3213">IF(SUM(LEN(B3213:V3213))=0,"",IF(OR(OR(ISBLANK(F3213),SUM(LEN(C3213),LEN(D3213))=0),AND(NOT(E3213="Unknown"),ISBLANK(J3213)),AND(NOT(O3213="Unknown"),ISBLANK(R3213))),"Missing Information", INDEX(Table15[Entire Service Line Classification], MATCH(SUMIFS(Table15[Unique ID],Table15[System-Owned Portion],E3213,Table15[If Material Anything Other than "Lead" in Column E,Was Material Ever Previously Lead?],G3213,Table15[Customer-Owned Portion],O3213),Table15[Unique ID],0),0)))</f>
        <v/>
      </c>
      <c r="X3213"/>
    </row>
    <row r="3214" spans="2:24" x14ac:dyDescent="0.25">
      <c r="B3214" s="146"/>
      <c r="C3214" s="31"/>
      <c r="D3214" s="31"/>
      <c r="E3214" s="44"/>
      <c r="F3214" s="43"/>
      <c r="G3214" s="84"/>
      <c r="H3214" s="31"/>
      <c r="I3214" s="31"/>
      <c r="J3214" s="84"/>
      <c r="K3214" s="31"/>
      <c r="L3214" s="31"/>
      <c r="M3214" s="169"/>
      <c r="N3214" s="148"/>
      <c r="O3214" s="106"/>
      <c r="P3214" s="43"/>
      <c r="Q3214" s="31"/>
      <c r="R3214" s="84"/>
      <c r="S3214" s="31"/>
      <c r="T3214" s="31"/>
      <c r="U3214" s="169"/>
      <c r="V3214" s="150"/>
      <c r="W3214" s="141" t="str" cm="1">
        <f t="array" ref="W3214">IF(SUM(LEN(B3214:V3214))=0,"",IF(OR(OR(ISBLANK(F3214),SUM(LEN(C3214),LEN(D3214))=0),AND(NOT(E3214="Unknown"),ISBLANK(J3214)),AND(NOT(O3214="Unknown"),ISBLANK(R3214))),"Missing Information", INDEX(Table15[Entire Service Line Classification], MATCH(SUMIFS(Table15[Unique ID],Table15[System-Owned Portion],E3214,Table15[If Material Anything Other than "Lead" in Column E,Was Material Ever Previously Lead?],G3214,Table15[Customer-Owned Portion],O3214),Table15[Unique ID],0),0)))</f>
        <v/>
      </c>
      <c r="X3214"/>
    </row>
    <row r="3215" spans="2:24" x14ac:dyDescent="0.25">
      <c r="B3215" s="146"/>
      <c r="C3215" s="31"/>
      <c r="D3215" s="31"/>
      <c r="E3215" s="44"/>
      <c r="F3215" s="43"/>
      <c r="G3215" s="84"/>
      <c r="H3215" s="31"/>
      <c r="I3215" s="31"/>
      <c r="J3215" s="84"/>
      <c r="K3215" s="31"/>
      <c r="L3215" s="31"/>
      <c r="M3215" s="169"/>
      <c r="N3215" s="148"/>
      <c r="O3215" s="106"/>
      <c r="P3215" s="43"/>
      <c r="Q3215" s="31"/>
      <c r="R3215" s="84"/>
      <c r="S3215" s="31"/>
      <c r="T3215" s="31"/>
      <c r="U3215" s="169"/>
      <c r="V3215" s="150"/>
      <c r="W3215" s="141" t="str" cm="1">
        <f t="array" ref="W3215">IF(SUM(LEN(B3215:V3215))=0,"",IF(OR(OR(ISBLANK(F3215),SUM(LEN(C3215),LEN(D3215))=0),AND(NOT(E3215="Unknown"),ISBLANK(J3215)),AND(NOT(O3215="Unknown"),ISBLANK(R3215))),"Missing Information", INDEX(Table15[Entire Service Line Classification], MATCH(SUMIFS(Table15[Unique ID],Table15[System-Owned Portion],E3215,Table15[If Material Anything Other than "Lead" in Column E,Was Material Ever Previously Lead?],G3215,Table15[Customer-Owned Portion],O3215),Table15[Unique ID],0),0)))</f>
        <v/>
      </c>
      <c r="X3215"/>
    </row>
    <row r="3216" spans="2:24" x14ac:dyDescent="0.25">
      <c r="B3216" s="146"/>
      <c r="C3216" s="31"/>
      <c r="D3216" s="31"/>
      <c r="E3216" s="44"/>
      <c r="F3216" s="43"/>
      <c r="G3216" s="84"/>
      <c r="H3216" s="31"/>
      <c r="I3216" s="31"/>
      <c r="J3216" s="84"/>
      <c r="K3216" s="31"/>
      <c r="L3216" s="31"/>
      <c r="M3216" s="169"/>
      <c r="N3216" s="148"/>
      <c r="O3216" s="106"/>
      <c r="P3216" s="43"/>
      <c r="Q3216" s="31"/>
      <c r="R3216" s="84"/>
      <c r="S3216" s="31"/>
      <c r="T3216" s="31"/>
      <c r="U3216" s="169"/>
      <c r="V3216" s="150"/>
      <c r="W3216" s="141" t="str" cm="1">
        <f t="array" ref="W3216">IF(SUM(LEN(B3216:V3216))=0,"",IF(OR(OR(ISBLANK(F3216),SUM(LEN(C3216),LEN(D3216))=0),AND(NOT(E3216="Unknown"),ISBLANK(J3216)),AND(NOT(O3216="Unknown"),ISBLANK(R3216))),"Missing Information", INDEX(Table15[Entire Service Line Classification], MATCH(SUMIFS(Table15[Unique ID],Table15[System-Owned Portion],E3216,Table15[If Material Anything Other than "Lead" in Column E,Was Material Ever Previously Lead?],G3216,Table15[Customer-Owned Portion],O3216),Table15[Unique ID],0),0)))</f>
        <v/>
      </c>
      <c r="X3216"/>
    </row>
    <row r="3217" spans="2:24" x14ac:dyDescent="0.25">
      <c r="B3217" s="146"/>
      <c r="C3217" s="31"/>
      <c r="D3217" s="31"/>
      <c r="E3217" s="44"/>
      <c r="F3217" s="43"/>
      <c r="G3217" s="84"/>
      <c r="H3217" s="31"/>
      <c r="I3217" s="31"/>
      <c r="J3217" s="84"/>
      <c r="K3217" s="31"/>
      <c r="L3217" s="31"/>
      <c r="M3217" s="169"/>
      <c r="N3217" s="148"/>
      <c r="O3217" s="106"/>
      <c r="P3217" s="43"/>
      <c r="Q3217" s="31"/>
      <c r="R3217" s="84"/>
      <c r="S3217" s="31"/>
      <c r="T3217" s="31"/>
      <c r="U3217" s="169"/>
      <c r="V3217" s="150"/>
      <c r="W3217" s="141" t="str" cm="1">
        <f t="array" ref="W3217">IF(SUM(LEN(B3217:V3217))=0,"",IF(OR(OR(ISBLANK(F3217),SUM(LEN(C3217),LEN(D3217))=0),AND(NOT(E3217="Unknown"),ISBLANK(J3217)),AND(NOT(O3217="Unknown"),ISBLANK(R3217))),"Missing Information", INDEX(Table15[Entire Service Line Classification], MATCH(SUMIFS(Table15[Unique ID],Table15[System-Owned Portion],E3217,Table15[If Material Anything Other than "Lead" in Column E,Was Material Ever Previously Lead?],G3217,Table15[Customer-Owned Portion],O3217),Table15[Unique ID],0),0)))</f>
        <v/>
      </c>
      <c r="X3217"/>
    </row>
    <row r="3218" spans="2:24" x14ac:dyDescent="0.25">
      <c r="B3218" s="146"/>
      <c r="C3218" s="31"/>
      <c r="D3218" s="31"/>
      <c r="E3218" s="44"/>
      <c r="F3218" s="43"/>
      <c r="G3218" s="84"/>
      <c r="H3218" s="31"/>
      <c r="I3218" s="31"/>
      <c r="J3218" s="84"/>
      <c r="K3218" s="31"/>
      <c r="L3218" s="31"/>
      <c r="M3218" s="169"/>
      <c r="N3218" s="148"/>
      <c r="O3218" s="106"/>
      <c r="P3218" s="43"/>
      <c r="Q3218" s="31"/>
      <c r="R3218" s="84"/>
      <c r="S3218" s="31"/>
      <c r="T3218" s="31"/>
      <c r="U3218" s="169"/>
      <c r="V3218" s="150"/>
      <c r="W3218" s="141" t="str" cm="1">
        <f t="array" ref="W3218">IF(SUM(LEN(B3218:V3218))=0,"",IF(OR(OR(ISBLANK(F3218),SUM(LEN(C3218),LEN(D3218))=0),AND(NOT(E3218="Unknown"),ISBLANK(J3218)),AND(NOT(O3218="Unknown"),ISBLANK(R3218))),"Missing Information", INDEX(Table15[Entire Service Line Classification], MATCH(SUMIFS(Table15[Unique ID],Table15[System-Owned Portion],E3218,Table15[If Material Anything Other than "Lead" in Column E,Was Material Ever Previously Lead?],G3218,Table15[Customer-Owned Portion],O3218),Table15[Unique ID],0),0)))</f>
        <v/>
      </c>
      <c r="X3218"/>
    </row>
    <row r="3219" spans="2:24" x14ac:dyDescent="0.25">
      <c r="B3219" s="146"/>
      <c r="C3219" s="31"/>
      <c r="D3219" s="31"/>
      <c r="E3219" s="44"/>
      <c r="F3219" s="43"/>
      <c r="G3219" s="84"/>
      <c r="H3219" s="31"/>
      <c r="I3219" s="31"/>
      <c r="J3219" s="84"/>
      <c r="K3219" s="31"/>
      <c r="L3219" s="31"/>
      <c r="M3219" s="169"/>
      <c r="N3219" s="148"/>
      <c r="O3219" s="106"/>
      <c r="P3219" s="43"/>
      <c r="Q3219" s="31"/>
      <c r="R3219" s="84"/>
      <c r="S3219" s="31"/>
      <c r="T3219" s="31"/>
      <c r="U3219" s="169"/>
      <c r="V3219" s="150"/>
      <c r="W3219" s="141" t="str" cm="1">
        <f t="array" ref="W3219">IF(SUM(LEN(B3219:V3219))=0,"",IF(OR(OR(ISBLANK(F3219),SUM(LEN(C3219),LEN(D3219))=0),AND(NOT(E3219="Unknown"),ISBLANK(J3219)),AND(NOT(O3219="Unknown"),ISBLANK(R3219))),"Missing Information", INDEX(Table15[Entire Service Line Classification], MATCH(SUMIFS(Table15[Unique ID],Table15[System-Owned Portion],E3219,Table15[If Material Anything Other than "Lead" in Column E,Was Material Ever Previously Lead?],G3219,Table15[Customer-Owned Portion],O3219),Table15[Unique ID],0),0)))</f>
        <v/>
      </c>
      <c r="X3219"/>
    </row>
    <row r="3220" spans="2:24" x14ac:dyDescent="0.25">
      <c r="B3220" s="146"/>
      <c r="C3220" s="31"/>
      <c r="D3220" s="31"/>
      <c r="E3220" s="44"/>
      <c r="F3220" s="43"/>
      <c r="G3220" s="84"/>
      <c r="H3220" s="31"/>
      <c r="I3220" s="31"/>
      <c r="J3220" s="84"/>
      <c r="K3220" s="31"/>
      <c r="L3220" s="31"/>
      <c r="M3220" s="169"/>
      <c r="N3220" s="148"/>
      <c r="O3220" s="106"/>
      <c r="P3220" s="43"/>
      <c r="Q3220" s="31"/>
      <c r="R3220" s="84"/>
      <c r="S3220" s="31"/>
      <c r="T3220" s="31"/>
      <c r="U3220" s="169"/>
      <c r="V3220" s="150"/>
      <c r="W3220" s="141" t="str" cm="1">
        <f t="array" ref="W3220">IF(SUM(LEN(B3220:V3220))=0,"",IF(OR(OR(ISBLANK(F3220),SUM(LEN(C3220),LEN(D3220))=0),AND(NOT(E3220="Unknown"),ISBLANK(J3220)),AND(NOT(O3220="Unknown"),ISBLANK(R3220))),"Missing Information", INDEX(Table15[Entire Service Line Classification], MATCH(SUMIFS(Table15[Unique ID],Table15[System-Owned Portion],E3220,Table15[If Material Anything Other than "Lead" in Column E,Was Material Ever Previously Lead?],G3220,Table15[Customer-Owned Portion],O3220),Table15[Unique ID],0),0)))</f>
        <v/>
      </c>
      <c r="X3220"/>
    </row>
    <row r="3221" spans="2:24" x14ac:dyDescent="0.25">
      <c r="B3221" s="146"/>
      <c r="C3221" s="31"/>
      <c r="D3221" s="31"/>
      <c r="E3221" s="44"/>
      <c r="F3221" s="43"/>
      <c r="G3221" s="84"/>
      <c r="H3221" s="31"/>
      <c r="I3221" s="31"/>
      <c r="J3221" s="84"/>
      <c r="K3221" s="31"/>
      <c r="L3221" s="31"/>
      <c r="M3221" s="169"/>
      <c r="N3221" s="148"/>
      <c r="O3221" s="106"/>
      <c r="P3221" s="43"/>
      <c r="Q3221" s="31"/>
      <c r="R3221" s="84"/>
      <c r="S3221" s="31"/>
      <c r="T3221" s="31"/>
      <c r="U3221" s="169"/>
      <c r="V3221" s="150"/>
      <c r="W3221" s="141" t="str" cm="1">
        <f t="array" ref="W3221">IF(SUM(LEN(B3221:V3221))=0,"",IF(OR(OR(ISBLANK(F3221),SUM(LEN(C3221),LEN(D3221))=0),AND(NOT(E3221="Unknown"),ISBLANK(J3221)),AND(NOT(O3221="Unknown"),ISBLANK(R3221))),"Missing Information", INDEX(Table15[Entire Service Line Classification], MATCH(SUMIFS(Table15[Unique ID],Table15[System-Owned Portion],E3221,Table15[If Material Anything Other than "Lead" in Column E,Was Material Ever Previously Lead?],G3221,Table15[Customer-Owned Portion],O3221),Table15[Unique ID],0),0)))</f>
        <v/>
      </c>
      <c r="X3221"/>
    </row>
    <row r="3222" spans="2:24" x14ac:dyDescent="0.25">
      <c r="B3222" s="146"/>
      <c r="C3222" s="31"/>
      <c r="D3222" s="31"/>
      <c r="E3222" s="44"/>
      <c r="F3222" s="43"/>
      <c r="G3222" s="84"/>
      <c r="H3222" s="31"/>
      <c r="I3222" s="31"/>
      <c r="J3222" s="84"/>
      <c r="K3222" s="31"/>
      <c r="L3222" s="31"/>
      <c r="M3222" s="169"/>
      <c r="N3222" s="148"/>
      <c r="O3222" s="106"/>
      <c r="P3222" s="43"/>
      <c r="Q3222" s="31"/>
      <c r="R3222" s="84"/>
      <c r="S3222" s="31"/>
      <c r="T3222" s="31"/>
      <c r="U3222" s="169"/>
      <c r="V3222" s="150"/>
      <c r="W3222" s="141" t="str" cm="1">
        <f t="array" ref="W3222">IF(SUM(LEN(B3222:V3222))=0,"",IF(OR(OR(ISBLANK(F3222),SUM(LEN(C3222),LEN(D3222))=0),AND(NOT(E3222="Unknown"),ISBLANK(J3222)),AND(NOT(O3222="Unknown"),ISBLANK(R3222))),"Missing Information", INDEX(Table15[Entire Service Line Classification], MATCH(SUMIFS(Table15[Unique ID],Table15[System-Owned Portion],E3222,Table15[If Material Anything Other than "Lead" in Column E,Was Material Ever Previously Lead?],G3222,Table15[Customer-Owned Portion],O3222),Table15[Unique ID],0),0)))</f>
        <v/>
      </c>
      <c r="X3222"/>
    </row>
    <row r="3223" spans="2:24" x14ac:dyDescent="0.25">
      <c r="B3223" s="146"/>
      <c r="C3223" s="31"/>
      <c r="D3223" s="31"/>
      <c r="E3223" s="44"/>
      <c r="F3223" s="43"/>
      <c r="G3223" s="84"/>
      <c r="H3223" s="31"/>
      <c r="I3223" s="31"/>
      <c r="J3223" s="84"/>
      <c r="K3223" s="31"/>
      <c r="L3223" s="31"/>
      <c r="M3223" s="169"/>
      <c r="N3223" s="148"/>
      <c r="O3223" s="106"/>
      <c r="P3223" s="43"/>
      <c r="Q3223" s="31"/>
      <c r="R3223" s="84"/>
      <c r="S3223" s="31"/>
      <c r="T3223" s="31"/>
      <c r="U3223" s="169"/>
      <c r="V3223" s="150"/>
      <c r="W3223" s="141" t="str" cm="1">
        <f t="array" ref="W3223">IF(SUM(LEN(B3223:V3223))=0,"",IF(OR(OR(ISBLANK(F3223),SUM(LEN(C3223),LEN(D3223))=0),AND(NOT(E3223="Unknown"),ISBLANK(J3223)),AND(NOT(O3223="Unknown"),ISBLANK(R3223))),"Missing Information", INDEX(Table15[Entire Service Line Classification], MATCH(SUMIFS(Table15[Unique ID],Table15[System-Owned Portion],E3223,Table15[If Material Anything Other than "Lead" in Column E,Was Material Ever Previously Lead?],G3223,Table15[Customer-Owned Portion],O3223),Table15[Unique ID],0),0)))</f>
        <v/>
      </c>
      <c r="X3223"/>
    </row>
    <row r="3224" spans="2:24" x14ac:dyDescent="0.25">
      <c r="B3224" s="146"/>
      <c r="C3224" s="31"/>
      <c r="D3224" s="31"/>
      <c r="E3224" s="44"/>
      <c r="F3224" s="43"/>
      <c r="G3224" s="84"/>
      <c r="H3224" s="31"/>
      <c r="I3224" s="31"/>
      <c r="J3224" s="84"/>
      <c r="K3224" s="31"/>
      <c r="L3224" s="31"/>
      <c r="M3224" s="169"/>
      <c r="N3224" s="148"/>
      <c r="O3224" s="106"/>
      <c r="P3224" s="43"/>
      <c r="Q3224" s="31"/>
      <c r="R3224" s="84"/>
      <c r="S3224" s="31"/>
      <c r="T3224" s="31"/>
      <c r="U3224" s="169"/>
      <c r="V3224" s="150"/>
      <c r="W3224" s="141" t="str" cm="1">
        <f t="array" ref="W3224">IF(SUM(LEN(B3224:V3224))=0,"",IF(OR(OR(ISBLANK(F3224),SUM(LEN(C3224),LEN(D3224))=0),AND(NOT(E3224="Unknown"),ISBLANK(J3224)),AND(NOT(O3224="Unknown"),ISBLANK(R3224))),"Missing Information", INDEX(Table15[Entire Service Line Classification], MATCH(SUMIFS(Table15[Unique ID],Table15[System-Owned Portion],E3224,Table15[If Material Anything Other than "Lead" in Column E,Was Material Ever Previously Lead?],G3224,Table15[Customer-Owned Portion],O3224),Table15[Unique ID],0),0)))</f>
        <v/>
      </c>
      <c r="X3224"/>
    </row>
    <row r="3225" spans="2:24" x14ac:dyDescent="0.25">
      <c r="B3225" s="146"/>
      <c r="C3225" s="31"/>
      <c r="D3225" s="31"/>
      <c r="E3225" s="44"/>
      <c r="F3225" s="43"/>
      <c r="G3225" s="84"/>
      <c r="H3225" s="31"/>
      <c r="I3225" s="31"/>
      <c r="J3225" s="84"/>
      <c r="K3225" s="31"/>
      <c r="L3225" s="31"/>
      <c r="M3225" s="169"/>
      <c r="N3225" s="148"/>
      <c r="O3225" s="106"/>
      <c r="P3225" s="43"/>
      <c r="Q3225" s="31"/>
      <c r="R3225" s="84"/>
      <c r="S3225" s="31"/>
      <c r="T3225" s="31"/>
      <c r="U3225" s="169"/>
      <c r="V3225" s="150"/>
      <c r="W3225" s="141" t="str" cm="1">
        <f t="array" ref="W3225">IF(SUM(LEN(B3225:V3225))=0,"",IF(OR(OR(ISBLANK(F3225),SUM(LEN(C3225),LEN(D3225))=0),AND(NOT(E3225="Unknown"),ISBLANK(J3225)),AND(NOT(O3225="Unknown"),ISBLANK(R3225))),"Missing Information", INDEX(Table15[Entire Service Line Classification], MATCH(SUMIFS(Table15[Unique ID],Table15[System-Owned Portion],E3225,Table15[If Material Anything Other than "Lead" in Column E,Was Material Ever Previously Lead?],G3225,Table15[Customer-Owned Portion],O3225),Table15[Unique ID],0),0)))</f>
        <v/>
      </c>
      <c r="X3225"/>
    </row>
    <row r="3226" spans="2:24" x14ac:dyDescent="0.25">
      <c r="B3226" s="146"/>
      <c r="C3226" s="31"/>
      <c r="D3226" s="31"/>
      <c r="E3226" s="44"/>
      <c r="F3226" s="43"/>
      <c r="G3226" s="84"/>
      <c r="H3226" s="31"/>
      <c r="I3226" s="31"/>
      <c r="J3226" s="84"/>
      <c r="K3226" s="31"/>
      <c r="L3226" s="31"/>
      <c r="M3226" s="169"/>
      <c r="N3226" s="148"/>
      <c r="O3226" s="106"/>
      <c r="P3226" s="43"/>
      <c r="Q3226" s="31"/>
      <c r="R3226" s="84"/>
      <c r="S3226" s="31"/>
      <c r="T3226" s="31"/>
      <c r="U3226" s="169"/>
      <c r="V3226" s="150"/>
      <c r="W3226" s="141" t="str" cm="1">
        <f t="array" ref="W3226">IF(SUM(LEN(B3226:V3226))=0,"",IF(OR(OR(ISBLANK(F3226),SUM(LEN(C3226),LEN(D3226))=0),AND(NOT(E3226="Unknown"),ISBLANK(J3226)),AND(NOT(O3226="Unknown"),ISBLANK(R3226))),"Missing Information", INDEX(Table15[Entire Service Line Classification], MATCH(SUMIFS(Table15[Unique ID],Table15[System-Owned Portion],E3226,Table15[If Material Anything Other than "Lead" in Column E,Was Material Ever Previously Lead?],G3226,Table15[Customer-Owned Portion],O3226),Table15[Unique ID],0),0)))</f>
        <v/>
      </c>
      <c r="X3226"/>
    </row>
    <row r="3227" spans="2:24" x14ac:dyDescent="0.25">
      <c r="B3227" s="146"/>
      <c r="C3227" s="31"/>
      <c r="D3227" s="31"/>
      <c r="E3227" s="44"/>
      <c r="F3227" s="43"/>
      <c r="G3227" s="84"/>
      <c r="H3227" s="31"/>
      <c r="I3227" s="31"/>
      <c r="J3227" s="84"/>
      <c r="K3227" s="31"/>
      <c r="L3227" s="31"/>
      <c r="M3227" s="169"/>
      <c r="N3227" s="148"/>
      <c r="O3227" s="106"/>
      <c r="P3227" s="43"/>
      <c r="Q3227" s="31"/>
      <c r="R3227" s="84"/>
      <c r="S3227" s="31"/>
      <c r="T3227" s="31"/>
      <c r="U3227" s="169"/>
      <c r="V3227" s="150"/>
      <c r="W3227" s="141" t="str" cm="1">
        <f t="array" ref="W3227">IF(SUM(LEN(B3227:V3227))=0,"",IF(OR(OR(ISBLANK(F3227),SUM(LEN(C3227),LEN(D3227))=0),AND(NOT(E3227="Unknown"),ISBLANK(J3227)),AND(NOT(O3227="Unknown"),ISBLANK(R3227))),"Missing Information", INDEX(Table15[Entire Service Line Classification], MATCH(SUMIFS(Table15[Unique ID],Table15[System-Owned Portion],E3227,Table15[If Material Anything Other than "Lead" in Column E,Was Material Ever Previously Lead?],G3227,Table15[Customer-Owned Portion],O3227),Table15[Unique ID],0),0)))</f>
        <v/>
      </c>
      <c r="X3227"/>
    </row>
    <row r="3228" spans="2:24" x14ac:dyDescent="0.25">
      <c r="B3228" s="146"/>
      <c r="C3228" s="31"/>
      <c r="D3228" s="31"/>
      <c r="E3228" s="44"/>
      <c r="F3228" s="43"/>
      <c r="G3228" s="84"/>
      <c r="H3228" s="31"/>
      <c r="I3228" s="31"/>
      <c r="J3228" s="84"/>
      <c r="K3228" s="31"/>
      <c r="L3228" s="31"/>
      <c r="M3228" s="169"/>
      <c r="N3228" s="148"/>
      <c r="O3228" s="106"/>
      <c r="P3228" s="43"/>
      <c r="Q3228" s="31"/>
      <c r="R3228" s="84"/>
      <c r="S3228" s="31"/>
      <c r="T3228" s="31"/>
      <c r="U3228" s="169"/>
      <c r="V3228" s="150"/>
      <c r="W3228" s="141" t="str" cm="1">
        <f t="array" ref="W3228">IF(SUM(LEN(B3228:V3228))=0,"",IF(OR(OR(ISBLANK(F3228),SUM(LEN(C3228),LEN(D3228))=0),AND(NOT(E3228="Unknown"),ISBLANK(J3228)),AND(NOT(O3228="Unknown"),ISBLANK(R3228))),"Missing Information", INDEX(Table15[Entire Service Line Classification], MATCH(SUMIFS(Table15[Unique ID],Table15[System-Owned Portion],E3228,Table15[If Material Anything Other than "Lead" in Column E,Was Material Ever Previously Lead?],G3228,Table15[Customer-Owned Portion],O3228),Table15[Unique ID],0),0)))</f>
        <v/>
      </c>
      <c r="X3228"/>
    </row>
    <row r="3229" spans="2:24" x14ac:dyDescent="0.25">
      <c r="B3229" s="146"/>
      <c r="C3229" s="31"/>
      <c r="D3229" s="31"/>
      <c r="E3229" s="44"/>
      <c r="F3229" s="43"/>
      <c r="G3229" s="84"/>
      <c r="H3229" s="31"/>
      <c r="I3229" s="31"/>
      <c r="J3229" s="84"/>
      <c r="K3229" s="31"/>
      <c r="L3229" s="31"/>
      <c r="M3229" s="169"/>
      <c r="N3229" s="148"/>
      <c r="O3229" s="106"/>
      <c r="P3229" s="43"/>
      <c r="Q3229" s="31"/>
      <c r="R3229" s="84"/>
      <c r="S3229" s="31"/>
      <c r="T3229" s="31"/>
      <c r="U3229" s="169"/>
      <c r="V3229" s="150"/>
      <c r="W3229" s="141" t="str" cm="1">
        <f t="array" ref="W3229">IF(SUM(LEN(B3229:V3229))=0,"",IF(OR(OR(ISBLANK(F3229),SUM(LEN(C3229),LEN(D3229))=0),AND(NOT(E3229="Unknown"),ISBLANK(J3229)),AND(NOT(O3229="Unknown"),ISBLANK(R3229))),"Missing Information", INDEX(Table15[Entire Service Line Classification], MATCH(SUMIFS(Table15[Unique ID],Table15[System-Owned Portion],E3229,Table15[If Material Anything Other than "Lead" in Column E,Was Material Ever Previously Lead?],G3229,Table15[Customer-Owned Portion],O3229),Table15[Unique ID],0),0)))</f>
        <v/>
      </c>
      <c r="X3229"/>
    </row>
    <row r="3230" spans="2:24" x14ac:dyDescent="0.25">
      <c r="B3230" s="146"/>
      <c r="C3230" s="31"/>
      <c r="D3230" s="31"/>
      <c r="E3230" s="44"/>
      <c r="F3230" s="43"/>
      <c r="G3230" s="84"/>
      <c r="H3230" s="31"/>
      <c r="I3230" s="31"/>
      <c r="J3230" s="84"/>
      <c r="K3230" s="31"/>
      <c r="L3230" s="31"/>
      <c r="M3230" s="169"/>
      <c r="N3230" s="148"/>
      <c r="O3230" s="106"/>
      <c r="P3230" s="43"/>
      <c r="Q3230" s="31"/>
      <c r="R3230" s="84"/>
      <c r="S3230" s="31"/>
      <c r="T3230" s="31"/>
      <c r="U3230" s="169"/>
      <c r="V3230" s="150"/>
      <c r="W3230" s="141" t="str" cm="1">
        <f t="array" ref="W3230">IF(SUM(LEN(B3230:V3230))=0,"",IF(OR(OR(ISBLANK(F3230),SUM(LEN(C3230),LEN(D3230))=0),AND(NOT(E3230="Unknown"),ISBLANK(J3230)),AND(NOT(O3230="Unknown"),ISBLANK(R3230))),"Missing Information", INDEX(Table15[Entire Service Line Classification], MATCH(SUMIFS(Table15[Unique ID],Table15[System-Owned Portion],E3230,Table15[If Material Anything Other than "Lead" in Column E,Was Material Ever Previously Lead?],G3230,Table15[Customer-Owned Portion],O3230),Table15[Unique ID],0),0)))</f>
        <v/>
      </c>
      <c r="X3230"/>
    </row>
    <row r="3231" spans="2:24" x14ac:dyDescent="0.25">
      <c r="B3231" s="146"/>
      <c r="C3231" s="31"/>
      <c r="D3231" s="31"/>
      <c r="E3231" s="44"/>
      <c r="F3231" s="43"/>
      <c r="G3231" s="84"/>
      <c r="H3231" s="31"/>
      <c r="I3231" s="31"/>
      <c r="J3231" s="84"/>
      <c r="K3231" s="31"/>
      <c r="L3231" s="31"/>
      <c r="M3231" s="169"/>
      <c r="N3231" s="148"/>
      <c r="O3231" s="106"/>
      <c r="P3231" s="43"/>
      <c r="Q3231" s="31"/>
      <c r="R3231" s="84"/>
      <c r="S3231" s="31"/>
      <c r="T3231" s="31"/>
      <c r="U3231" s="169"/>
      <c r="V3231" s="150"/>
      <c r="W3231" s="141" t="str" cm="1">
        <f t="array" ref="W3231">IF(SUM(LEN(B3231:V3231))=0,"",IF(OR(OR(ISBLANK(F3231),SUM(LEN(C3231),LEN(D3231))=0),AND(NOT(E3231="Unknown"),ISBLANK(J3231)),AND(NOT(O3231="Unknown"),ISBLANK(R3231))),"Missing Information", INDEX(Table15[Entire Service Line Classification], MATCH(SUMIFS(Table15[Unique ID],Table15[System-Owned Portion],E3231,Table15[If Material Anything Other than "Lead" in Column E,Was Material Ever Previously Lead?],G3231,Table15[Customer-Owned Portion],O3231),Table15[Unique ID],0),0)))</f>
        <v/>
      </c>
      <c r="X3231"/>
    </row>
    <row r="3232" spans="2:24" x14ac:dyDescent="0.25">
      <c r="B3232" s="146"/>
      <c r="C3232" s="31"/>
      <c r="D3232" s="31"/>
      <c r="E3232" s="44"/>
      <c r="F3232" s="43"/>
      <c r="G3232" s="84"/>
      <c r="H3232" s="31"/>
      <c r="I3232" s="31"/>
      <c r="J3232" s="84"/>
      <c r="K3232" s="31"/>
      <c r="L3232" s="31"/>
      <c r="M3232" s="169"/>
      <c r="N3232" s="148"/>
      <c r="O3232" s="106"/>
      <c r="P3232" s="43"/>
      <c r="Q3232" s="31"/>
      <c r="R3232" s="84"/>
      <c r="S3232" s="31"/>
      <c r="T3232" s="31"/>
      <c r="U3232" s="169"/>
      <c r="V3232" s="150"/>
      <c r="W3232" s="141" t="str" cm="1">
        <f t="array" ref="W3232">IF(SUM(LEN(B3232:V3232))=0,"",IF(OR(OR(ISBLANK(F3232),SUM(LEN(C3232),LEN(D3232))=0),AND(NOT(E3232="Unknown"),ISBLANK(J3232)),AND(NOT(O3232="Unknown"),ISBLANK(R3232))),"Missing Information", INDEX(Table15[Entire Service Line Classification], MATCH(SUMIFS(Table15[Unique ID],Table15[System-Owned Portion],E3232,Table15[If Material Anything Other than "Lead" in Column E,Was Material Ever Previously Lead?],G3232,Table15[Customer-Owned Portion],O3232),Table15[Unique ID],0),0)))</f>
        <v/>
      </c>
      <c r="X3232"/>
    </row>
    <row r="3233" spans="2:24" x14ac:dyDescent="0.25">
      <c r="B3233" s="146"/>
      <c r="C3233" s="31"/>
      <c r="D3233" s="31"/>
      <c r="E3233" s="44"/>
      <c r="F3233" s="43"/>
      <c r="G3233" s="84"/>
      <c r="H3233" s="31"/>
      <c r="I3233" s="31"/>
      <c r="J3233" s="84"/>
      <c r="K3233" s="31"/>
      <c r="L3233" s="31"/>
      <c r="M3233" s="169"/>
      <c r="N3233" s="148"/>
      <c r="O3233" s="106"/>
      <c r="P3233" s="43"/>
      <c r="Q3233" s="31"/>
      <c r="R3233" s="84"/>
      <c r="S3233" s="31"/>
      <c r="T3233" s="31"/>
      <c r="U3233" s="169"/>
      <c r="V3233" s="150"/>
      <c r="W3233" s="141" t="str" cm="1">
        <f t="array" ref="W3233">IF(SUM(LEN(B3233:V3233))=0,"",IF(OR(OR(ISBLANK(F3233),SUM(LEN(C3233),LEN(D3233))=0),AND(NOT(E3233="Unknown"),ISBLANK(J3233)),AND(NOT(O3233="Unknown"),ISBLANK(R3233))),"Missing Information", INDEX(Table15[Entire Service Line Classification], MATCH(SUMIFS(Table15[Unique ID],Table15[System-Owned Portion],E3233,Table15[If Material Anything Other than "Lead" in Column E,Was Material Ever Previously Lead?],G3233,Table15[Customer-Owned Portion],O3233),Table15[Unique ID],0),0)))</f>
        <v/>
      </c>
      <c r="X3233"/>
    </row>
    <row r="3234" spans="2:24" x14ac:dyDescent="0.25">
      <c r="B3234" s="146"/>
      <c r="C3234" s="31"/>
      <c r="D3234" s="31"/>
      <c r="E3234" s="44"/>
      <c r="F3234" s="43"/>
      <c r="G3234" s="84"/>
      <c r="H3234" s="31"/>
      <c r="I3234" s="31"/>
      <c r="J3234" s="84"/>
      <c r="K3234" s="31"/>
      <c r="L3234" s="31"/>
      <c r="M3234" s="169"/>
      <c r="N3234" s="148"/>
      <c r="O3234" s="106"/>
      <c r="P3234" s="43"/>
      <c r="Q3234" s="31"/>
      <c r="R3234" s="84"/>
      <c r="S3234" s="31"/>
      <c r="T3234" s="31"/>
      <c r="U3234" s="169"/>
      <c r="V3234" s="150"/>
      <c r="W3234" s="141" t="str" cm="1">
        <f t="array" ref="W3234">IF(SUM(LEN(B3234:V3234))=0,"",IF(OR(OR(ISBLANK(F3234),SUM(LEN(C3234),LEN(D3234))=0),AND(NOT(E3234="Unknown"),ISBLANK(J3234)),AND(NOT(O3234="Unknown"),ISBLANK(R3234))),"Missing Information", INDEX(Table15[Entire Service Line Classification], MATCH(SUMIFS(Table15[Unique ID],Table15[System-Owned Portion],E3234,Table15[If Material Anything Other than "Lead" in Column E,Was Material Ever Previously Lead?],G3234,Table15[Customer-Owned Portion],O3234),Table15[Unique ID],0),0)))</f>
        <v/>
      </c>
      <c r="X3234"/>
    </row>
    <row r="3235" spans="2:24" x14ac:dyDescent="0.25">
      <c r="B3235" s="146"/>
      <c r="C3235" s="31"/>
      <c r="D3235" s="31"/>
      <c r="E3235" s="44"/>
      <c r="F3235" s="43"/>
      <c r="G3235" s="84"/>
      <c r="H3235" s="31"/>
      <c r="I3235" s="31"/>
      <c r="J3235" s="84"/>
      <c r="K3235" s="31"/>
      <c r="L3235" s="31"/>
      <c r="M3235" s="169"/>
      <c r="N3235" s="148"/>
      <c r="O3235" s="106"/>
      <c r="P3235" s="43"/>
      <c r="Q3235" s="31"/>
      <c r="R3235" s="84"/>
      <c r="S3235" s="31"/>
      <c r="T3235" s="31"/>
      <c r="U3235" s="169"/>
      <c r="V3235" s="150"/>
      <c r="W3235" s="141" t="str" cm="1">
        <f t="array" ref="W3235">IF(SUM(LEN(B3235:V3235))=0,"",IF(OR(OR(ISBLANK(F3235),SUM(LEN(C3235),LEN(D3235))=0),AND(NOT(E3235="Unknown"),ISBLANK(J3235)),AND(NOT(O3235="Unknown"),ISBLANK(R3235))),"Missing Information", INDEX(Table15[Entire Service Line Classification], MATCH(SUMIFS(Table15[Unique ID],Table15[System-Owned Portion],E3235,Table15[If Material Anything Other than "Lead" in Column E,Was Material Ever Previously Lead?],G3235,Table15[Customer-Owned Portion],O3235),Table15[Unique ID],0),0)))</f>
        <v/>
      </c>
      <c r="X3235"/>
    </row>
    <row r="3236" spans="2:24" x14ac:dyDescent="0.25">
      <c r="B3236" s="146"/>
      <c r="C3236" s="31"/>
      <c r="D3236" s="31"/>
      <c r="E3236" s="44"/>
      <c r="F3236" s="43"/>
      <c r="G3236" s="84"/>
      <c r="H3236" s="31"/>
      <c r="I3236" s="31"/>
      <c r="J3236" s="84"/>
      <c r="K3236" s="31"/>
      <c r="L3236" s="31"/>
      <c r="M3236" s="169"/>
      <c r="N3236" s="148"/>
      <c r="O3236" s="106"/>
      <c r="P3236" s="43"/>
      <c r="Q3236" s="31"/>
      <c r="R3236" s="84"/>
      <c r="S3236" s="31"/>
      <c r="T3236" s="31"/>
      <c r="U3236" s="169"/>
      <c r="V3236" s="150"/>
      <c r="W3236" s="141" t="str" cm="1">
        <f t="array" ref="W3236">IF(SUM(LEN(B3236:V3236))=0,"",IF(OR(OR(ISBLANK(F3236),SUM(LEN(C3236),LEN(D3236))=0),AND(NOT(E3236="Unknown"),ISBLANK(J3236)),AND(NOT(O3236="Unknown"),ISBLANK(R3236))),"Missing Information", INDEX(Table15[Entire Service Line Classification], MATCH(SUMIFS(Table15[Unique ID],Table15[System-Owned Portion],E3236,Table15[If Material Anything Other than "Lead" in Column E,Was Material Ever Previously Lead?],G3236,Table15[Customer-Owned Portion],O3236),Table15[Unique ID],0),0)))</f>
        <v/>
      </c>
      <c r="X3236"/>
    </row>
    <row r="3237" spans="2:24" x14ac:dyDescent="0.25">
      <c r="B3237" s="146"/>
      <c r="C3237" s="31"/>
      <c r="D3237" s="31"/>
      <c r="E3237" s="44"/>
      <c r="F3237" s="43"/>
      <c r="G3237" s="84"/>
      <c r="H3237" s="31"/>
      <c r="I3237" s="31"/>
      <c r="J3237" s="84"/>
      <c r="K3237" s="31"/>
      <c r="L3237" s="31"/>
      <c r="M3237" s="169"/>
      <c r="N3237" s="148"/>
      <c r="O3237" s="106"/>
      <c r="P3237" s="43"/>
      <c r="Q3237" s="31"/>
      <c r="R3237" s="84"/>
      <c r="S3237" s="31"/>
      <c r="T3237" s="31"/>
      <c r="U3237" s="169"/>
      <c r="V3237" s="150"/>
      <c r="W3237" s="141" t="str" cm="1">
        <f t="array" ref="W3237">IF(SUM(LEN(B3237:V3237))=0,"",IF(OR(OR(ISBLANK(F3237),SUM(LEN(C3237),LEN(D3237))=0),AND(NOT(E3237="Unknown"),ISBLANK(J3237)),AND(NOT(O3237="Unknown"),ISBLANK(R3237))),"Missing Information", INDEX(Table15[Entire Service Line Classification], MATCH(SUMIFS(Table15[Unique ID],Table15[System-Owned Portion],E3237,Table15[If Material Anything Other than "Lead" in Column E,Was Material Ever Previously Lead?],G3237,Table15[Customer-Owned Portion],O3237),Table15[Unique ID],0),0)))</f>
        <v/>
      </c>
      <c r="X3237"/>
    </row>
    <row r="3238" spans="2:24" x14ac:dyDescent="0.25">
      <c r="B3238" s="146"/>
      <c r="C3238" s="31"/>
      <c r="D3238" s="31"/>
      <c r="E3238" s="44"/>
      <c r="F3238" s="43"/>
      <c r="G3238" s="84"/>
      <c r="H3238" s="31"/>
      <c r="I3238" s="31"/>
      <c r="J3238" s="84"/>
      <c r="K3238" s="31"/>
      <c r="L3238" s="31"/>
      <c r="M3238" s="169"/>
      <c r="N3238" s="148"/>
      <c r="O3238" s="106"/>
      <c r="P3238" s="43"/>
      <c r="Q3238" s="31"/>
      <c r="R3238" s="84"/>
      <c r="S3238" s="31"/>
      <c r="T3238" s="31"/>
      <c r="U3238" s="169"/>
      <c r="V3238" s="150"/>
      <c r="W3238" s="141" t="str" cm="1">
        <f t="array" ref="W3238">IF(SUM(LEN(B3238:V3238))=0,"",IF(OR(OR(ISBLANK(F3238),SUM(LEN(C3238),LEN(D3238))=0),AND(NOT(E3238="Unknown"),ISBLANK(J3238)),AND(NOT(O3238="Unknown"),ISBLANK(R3238))),"Missing Information", INDEX(Table15[Entire Service Line Classification], MATCH(SUMIFS(Table15[Unique ID],Table15[System-Owned Portion],E3238,Table15[If Material Anything Other than "Lead" in Column E,Was Material Ever Previously Lead?],G3238,Table15[Customer-Owned Portion],O3238),Table15[Unique ID],0),0)))</f>
        <v/>
      </c>
      <c r="X3238"/>
    </row>
    <row r="3239" spans="2:24" x14ac:dyDescent="0.25">
      <c r="B3239" s="146"/>
      <c r="C3239" s="31"/>
      <c r="D3239" s="31"/>
      <c r="E3239" s="44"/>
      <c r="F3239" s="43"/>
      <c r="G3239" s="84"/>
      <c r="H3239" s="31"/>
      <c r="I3239" s="31"/>
      <c r="J3239" s="84"/>
      <c r="K3239" s="31"/>
      <c r="L3239" s="31"/>
      <c r="M3239" s="169"/>
      <c r="N3239" s="148"/>
      <c r="O3239" s="106"/>
      <c r="P3239" s="43"/>
      <c r="Q3239" s="31"/>
      <c r="R3239" s="84"/>
      <c r="S3239" s="31"/>
      <c r="T3239" s="31"/>
      <c r="U3239" s="169"/>
      <c r="V3239" s="150"/>
      <c r="W3239" s="141" t="str" cm="1">
        <f t="array" ref="W3239">IF(SUM(LEN(B3239:V3239))=0,"",IF(OR(OR(ISBLANK(F3239),SUM(LEN(C3239),LEN(D3239))=0),AND(NOT(E3239="Unknown"),ISBLANK(J3239)),AND(NOT(O3239="Unknown"),ISBLANK(R3239))),"Missing Information", INDEX(Table15[Entire Service Line Classification], MATCH(SUMIFS(Table15[Unique ID],Table15[System-Owned Portion],E3239,Table15[If Material Anything Other than "Lead" in Column E,Was Material Ever Previously Lead?],G3239,Table15[Customer-Owned Portion],O3239),Table15[Unique ID],0),0)))</f>
        <v/>
      </c>
      <c r="X3239"/>
    </row>
    <row r="3240" spans="2:24" x14ac:dyDescent="0.25">
      <c r="B3240" s="146"/>
      <c r="C3240" s="31"/>
      <c r="D3240" s="31"/>
      <c r="E3240" s="44"/>
      <c r="F3240" s="43"/>
      <c r="G3240" s="84"/>
      <c r="H3240" s="31"/>
      <c r="I3240" s="31"/>
      <c r="J3240" s="84"/>
      <c r="K3240" s="31"/>
      <c r="L3240" s="31"/>
      <c r="M3240" s="169"/>
      <c r="N3240" s="148"/>
      <c r="O3240" s="106"/>
      <c r="P3240" s="43"/>
      <c r="Q3240" s="31"/>
      <c r="R3240" s="84"/>
      <c r="S3240" s="31"/>
      <c r="T3240" s="31"/>
      <c r="U3240" s="169"/>
      <c r="V3240" s="150"/>
      <c r="W3240" s="141" t="str" cm="1">
        <f t="array" ref="W3240">IF(SUM(LEN(B3240:V3240))=0,"",IF(OR(OR(ISBLANK(F3240),SUM(LEN(C3240),LEN(D3240))=0),AND(NOT(E3240="Unknown"),ISBLANK(J3240)),AND(NOT(O3240="Unknown"),ISBLANK(R3240))),"Missing Information", INDEX(Table15[Entire Service Line Classification], MATCH(SUMIFS(Table15[Unique ID],Table15[System-Owned Portion],E3240,Table15[If Material Anything Other than "Lead" in Column E,Was Material Ever Previously Lead?],G3240,Table15[Customer-Owned Portion],O3240),Table15[Unique ID],0),0)))</f>
        <v/>
      </c>
      <c r="X3240"/>
    </row>
    <row r="3241" spans="2:24" x14ac:dyDescent="0.25">
      <c r="B3241" s="146"/>
      <c r="C3241" s="31"/>
      <c r="D3241" s="31"/>
      <c r="E3241" s="44"/>
      <c r="F3241" s="43"/>
      <c r="G3241" s="84"/>
      <c r="H3241" s="31"/>
      <c r="I3241" s="31"/>
      <c r="J3241" s="84"/>
      <c r="K3241" s="31"/>
      <c r="L3241" s="31"/>
      <c r="M3241" s="169"/>
      <c r="N3241" s="148"/>
      <c r="O3241" s="106"/>
      <c r="P3241" s="43"/>
      <c r="Q3241" s="31"/>
      <c r="R3241" s="84"/>
      <c r="S3241" s="31"/>
      <c r="T3241" s="31"/>
      <c r="U3241" s="169"/>
      <c r="V3241" s="150"/>
      <c r="W3241" s="141" t="str" cm="1">
        <f t="array" ref="W3241">IF(SUM(LEN(B3241:V3241))=0,"",IF(OR(OR(ISBLANK(F3241),SUM(LEN(C3241),LEN(D3241))=0),AND(NOT(E3241="Unknown"),ISBLANK(J3241)),AND(NOT(O3241="Unknown"),ISBLANK(R3241))),"Missing Information", INDEX(Table15[Entire Service Line Classification], MATCH(SUMIFS(Table15[Unique ID],Table15[System-Owned Portion],E3241,Table15[If Material Anything Other than "Lead" in Column E,Was Material Ever Previously Lead?],G3241,Table15[Customer-Owned Portion],O3241),Table15[Unique ID],0),0)))</f>
        <v/>
      </c>
      <c r="X3241"/>
    </row>
    <row r="3242" spans="2:24" x14ac:dyDescent="0.25">
      <c r="B3242" s="146"/>
      <c r="C3242" s="31"/>
      <c r="D3242" s="31"/>
      <c r="E3242" s="44"/>
      <c r="F3242" s="43"/>
      <c r="G3242" s="84"/>
      <c r="H3242" s="31"/>
      <c r="I3242" s="31"/>
      <c r="J3242" s="84"/>
      <c r="K3242" s="31"/>
      <c r="L3242" s="31"/>
      <c r="M3242" s="169"/>
      <c r="N3242" s="148"/>
      <c r="O3242" s="106"/>
      <c r="P3242" s="43"/>
      <c r="Q3242" s="31"/>
      <c r="R3242" s="84"/>
      <c r="S3242" s="31"/>
      <c r="T3242" s="31"/>
      <c r="U3242" s="169"/>
      <c r="V3242" s="150"/>
      <c r="W3242" s="141" t="str" cm="1">
        <f t="array" ref="W3242">IF(SUM(LEN(B3242:V3242))=0,"",IF(OR(OR(ISBLANK(F3242),SUM(LEN(C3242),LEN(D3242))=0),AND(NOT(E3242="Unknown"),ISBLANK(J3242)),AND(NOT(O3242="Unknown"),ISBLANK(R3242))),"Missing Information", INDEX(Table15[Entire Service Line Classification], MATCH(SUMIFS(Table15[Unique ID],Table15[System-Owned Portion],E3242,Table15[If Material Anything Other than "Lead" in Column E,Was Material Ever Previously Lead?],G3242,Table15[Customer-Owned Portion],O3242),Table15[Unique ID],0),0)))</f>
        <v/>
      </c>
      <c r="X3242"/>
    </row>
    <row r="3243" spans="2:24" x14ac:dyDescent="0.25">
      <c r="B3243" s="146"/>
      <c r="C3243" s="31"/>
      <c r="D3243" s="31"/>
      <c r="E3243" s="44"/>
      <c r="F3243" s="43"/>
      <c r="G3243" s="84"/>
      <c r="H3243" s="31"/>
      <c r="I3243" s="31"/>
      <c r="J3243" s="84"/>
      <c r="K3243" s="31"/>
      <c r="L3243" s="31"/>
      <c r="M3243" s="169"/>
      <c r="N3243" s="148"/>
      <c r="O3243" s="106"/>
      <c r="P3243" s="43"/>
      <c r="Q3243" s="31"/>
      <c r="R3243" s="84"/>
      <c r="S3243" s="31"/>
      <c r="T3243" s="31"/>
      <c r="U3243" s="169"/>
      <c r="V3243" s="150"/>
      <c r="W3243" s="141" t="str" cm="1">
        <f t="array" ref="W3243">IF(SUM(LEN(B3243:V3243))=0,"",IF(OR(OR(ISBLANK(F3243),SUM(LEN(C3243),LEN(D3243))=0),AND(NOT(E3243="Unknown"),ISBLANK(J3243)),AND(NOT(O3243="Unknown"),ISBLANK(R3243))),"Missing Information", INDEX(Table15[Entire Service Line Classification], MATCH(SUMIFS(Table15[Unique ID],Table15[System-Owned Portion],E3243,Table15[If Material Anything Other than "Lead" in Column E,Was Material Ever Previously Lead?],G3243,Table15[Customer-Owned Portion],O3243),Table15[Unique ID],0),0)))</f>
        <v/>
      </c>
      <c r="X3243"/>
    </row>
    <row r="3244" spans="2:24" x14ac:dyDescent="0.25">
      <c r="B3244" s="146"/>
      <c r="C3244" s="31"/>
      <c r="D3244" s="31"/>
      <c r="E3244" s="44"/>
      <c r="F3244" s="43"/>
      <c r="G3244" s="84"/>
      <c r="H3244" s="31"/>
      <c r="I3244" s="31"/>
      <c r="J3244" s="84"/>
      <c r="K3244" s="31"/>
      <c r="L3244" s="31"/>
      <c r="M3244" s="169"/>
      <c r="N3244" s="148"/>
      <c r="O3244" s="106"/>
      <c r="P3244" s="43"/>
      <c r="Q3244" s="31"/>
      <c r="R3244" s="84"/>
      <c r="S3244" s="31"/>
      <c r="T3244" s="31"/>
      <c r="U3244" s="169"/>
      <c r="V3244" s="150"/>
      <c r="W3244" s="141" t="str" cm="1">
        <f t="array" ref="W3244">IF(SUM(LEN(B3244:V3244))=0,"",IF(OR(OR(ISBLANK(F3244),SUM(LEN(C3244),LEN(D3244))=0),AND(NOT(E3244="Unknown"),ISBLANK(J3244)),AND(NOT(O3244="Unknown"),ISBLANK(R3244))),"Missing Information", INDEX(Table15[Entire Service Line Classification], MATCH(SUMIFS(Table15[Unique ID],Table15[System-Owned Portion],E3244,Table15[If Material Anything Other than "Lead" in Column E,Was Material Ever Previously Lead?],G3244,Table15[Customer-Owned Portion],O3244),Table15[Unique ID],0),0)))</f>
        <v/>
      </c>
      <c r="X3244"/>
    </row>
    <row r="3245" spans="2:24" x14ac:dyDescent="0.25">
      <c r="B3245" s="146"/>
      <c r="C3245" s="31"/>
      <c r="D3245" s="31"/>
      <c r="E3245" s="44"/>
      <c r="F3245" s="43"/>
      <c r="G3245" s="84"/>
      <c r="H3245" s="31"/>
      <c r="I3245" s="31"/>
      <c r="J3245" s="84"/>
      <c r="K3245" s="31"/>
      <c r="L3245" s="31"/>
      <c r="M3245" s="169"/>
      <c r="N3245" s="148"/>
      <c r="O3245" s="106"/>
      <c r="P3245" s="43"/>
      <c r="Q3245" s="31"/>
      <c r="R3245" s="84"/>
      <c r="S3245" s="31"/>
      <c r="T3245" s="31"/>
      <c r="U3245" s="169"/>
      <c r="V3245" s="150"/>
      <c r="W3245" s="141" t="str" cm="1">
        <f t="array" ref="W3245">IF(SUM(LEN(B3245:V3245))=0,"",IF(OR(OR(ISBLANK(F3245),SUM(LEN(C3245),LEN(D3245))=0),AND(NOT(E3245="Unknown"),ISBLANK(J3245)),AND(NOT(O3245="Unknown"),ISBLANK(R3245))),"Missing Information", INDEX(Table15[Entire Service Line Classification], MATCH(SUMIFS(Table15[Unique ID],Table15[System-Owned Portion],E3245,Table15[If Material Anything Other than "Lead" in Column E,Was Material Ever Previously Lead?],G3245,Table15[Customer-Owned Portion],O3245),Table15[Unique ID],0),0)))</f>
        <v/>
      </c>
      <c r="X3245"/>
    </row>
    <row r="3246" spans="2:24" x14ac:dyDescent="0.25">
      <c r="B3246" s="146"/>
      <c r="C3246" s="31"/>
      <c r="D3246" s="31"/>
      <c r="E3246" s="44"/>
      <c r="F3246" s="43"/>
      <c r="G3246" s="84"/>
      <c r="H3246" s="31"/>
      <c r="I3246" s="31"/>
      <c r="J3246" s="84"/>
      <c r="K3246" s="31"/>
      <c r="L3246" s="31"/>
      <c r="M3246" s="169"/>
      <c r="N3246" s="148"/>
      <c r="O3246" s="106"/>
      <c r="P3246" s="43"/>
      <c r="Q3246" s="31"/>
      <c r="R3246" s="84"/>
      <c r="S3246" s="31"/>
      <c r="T3246" s="31"/>
      <c r="U3246" s="169"/>
      <c r="V3246" s="150"/>
      <c r="W3246" s="141" t="str" cm="1">
        <f t="array" ref="W3246">IF(SUM(LEN(B3246:V3246))=0,"",IF(OR(OR(ISBLANK(F3246),SUM(LEN(C3246),LEN(D3246))=0),AND(NOT(E3246="Unknown"),ISBLANK(J3246)),AND(NOT(O3246="Unknown"),ISBLANK(R3246))),"Missing Information", INDEX(Table15[Entire Service Line Classification], MATCH(SUMIFS(Table15[Unique ID],Table15[System-Owned Portion],E3246,Table15[If Material Anything Other than "Lead" in Column E,Was Material Ever Previously Lead?],G3246,Table15[Customer-Owned Portion],O3246),Table15[Unique ID],0),0)))</f>
        <v/>
      </c>
      <c r="X3246"/>
    </row>
    <row r="3247" spans="2:24" x14ac:dyDescent="0.25">
      <c r="B3247" s="146"/>
      <c r="C3247" s="31"/>
      <c r="D3247" s="31"/>
      <c r="E3247" s="44"/>
      <c r="F3247" s="43"/>
      <c r="G3247" s="84"/>
      <c r="H3247" s="31"/>
      <c r="I3247" s="31"/>
      <c r="J3247" s="84"/>
      <c r="K3247" s="31"/>
      <c r="L3247" s="31"/>
      <c r="M3247" s="169"/>
      <c r="N3247" s="148"/>
      <c r="O3247" s="106"/>
      <c r="P3247" s="43"/>
      <c r="Q3247" s="31"/>
      <c r="R3247" s="84"/>
      <c r="S3247" s="31"/>
      <c r="T3247" s="31"/>
      <c r="U3247" s="169"/>
      <c r="V3247" s="150"/>
      <c r="W3247" s="141" t="str" cm="1">
        <f t="array" ref="W3247">IF(SUM(LEN(B3247:V3247))=0,"",IF(OR(OR(ISBLANK(F3247),SUM(LEN(C3247),LEN(D3247))=0),AND(NOT(E3247="Unknown"),ISBLANK(J3247)),AND(NOT(O3247="Unknown"),ISBLANK(R3247))),"Missing Information", INDEX(Table15[Entire Service Line Classification], MATCH(SUMIFS(Table15[Unique ID],Table15[System-Owned Portion],E3247,Table15[If Material Anything Other than "Lead" in Column E,Was Material Ever Previously Lead?],G3247,Table15[Customer-Owned Portion],O3247),Table15[Unique ID],0),0)))</f>
        <v/>
      </c>
      <c r="X3247"/>
    </row>
    <row r="3248" spans="2:24" x14ac:dyDescent="0.25">
      <c r="B3248" s="146"/>
      <c r="C3248" s="31"/>
      <c r="D3248" s="31"/>
      <c r="E3248" s="44"/>
      <c r="F3248" s="43"/>
      <c r="G3248" s="84"/>
      <c r="H3248" s="31"/>
      <c r="I3248" s="31"/>
      <c r="J3248" s="84"/>
      <c r="K3248" s="31"/>
      <c r="L3248" s="31"/>
      <c r="M3248" s="169"/>
      <c r="N3248" s="148"/>
      <c r="O3248" s="106"/>
      <c r="P3248" s="43"/>
      <c r="Q3248" s="31"/>
      <c r="R3248" s="84"/>
      <c r="S3248" s="31"/>
      <c r="T3248" s="31"/>
      <c r="U3248" s="169"/>
      <c r="V3248" s="150"/>
      <c r="W3248" s="141" t="str" cm="1">
        <f t="array" ref="W3248">IF(SUM(LEN(B3248:V3248))=0,"",IF(OR(OR(ISBLANK(F3248),SUM(LEN(C3248),LEN(D3248))=0),AND(NOT(E3248="Unknown"),ISBLANK(J3248)),AND(NOT(O3248="Unknown"),ISBLANK(R3248))),"Missing Information", INDEX(Table15[Entire Service Line Classification], MATCH(SUMIFS(Table15[Unique ID],Table15[System-Owned Portion],E3248,Table15[If Material Anything Other than "Lead" in Column E,Was Material Ever Previously Lead?],G3248,Table15[Customer-Owned Portion],O3248),Table15[Unique ID],0),0)))</f>
        <v/>
      </c>
      <c r="X3248"/>
    </row>
    <row r="3249" spans="2:24" x14ac:dyDescent="0.25">
      <c r="B3249" s="146"/>
      <c r="C3249" s="31"/>
      <c r="D3249" s="31"/>
      <c r="E3249" s="44"/>
      <c r="F3249" s="43"/>
      <c r="G3249" s="84"/>
      <c r="H3249" s="31"/>
      <c r="I3249" s="31"/>
      <c r="J3249" s="84"/>
      <c r="K3249" s="31"/>
      <c r="L3249" s="31"/>
      <c r="M3249" s="169"/>
      <c r="N3249" s="148"/>
      <c r="O3249" s="106"/>
      <c r="P3249" s="43"/>
      <c r="Q3249" s="31"/>
      <c r="R3249" s="84"/>
      <c r="S3249" s="31"/>
      <c r="T3249" s="31"/>
      <c r="U3249" s="169"/>
      <c r="V3249" s="150"/>
      <c r="W3249" s="141" t="str" cm="1">
        <f t="array" ref="W3249">IF(SUM(LEN(B3249:V3249))=0,"",IF(OR(OR(ISBLANK(F3249),SUM(LEN(C3249),LEN(D3249))=0),AND(NOT(E3249="Unknown"),ISBLANK(J3249)),AND(NOT(O3249="Unknown"),ISBLANK(R3249))),"Missing Information", INDEX(Table15[Entire Service Line Classification], MATCH(SUMIFS(Table15[Unique ID],Table15[System-Owned Portion],E3249,Table15[If Material Anything Other than "Lead" in Column E,Was Material Ever Previously Lead?],G3249,Table15[Customer-Owned Portion],O3249),Table15[Unique ID],0),0)))</f>
        <v/>
      </c>
      <c r="X3249"/>
    </row>
    <row r="3250" spans="2:24" x14ac:dyDescent="0.25">
      <c r="B3250" s="146"/>
      <c r="C3250" s="31"/>
      <c r="D3250" s="31"/>
      <c r="E3250" s="44"/>
      <c r="F3250" s="43"/>
      <c r="G3250" s="84"/>
      <c r="H3250" s="31"/>
      <c r="I3250" s="31"/>
      <c r="J3250" s="84"/>
      <c r="K3250" s="31"/>
      <c r="L3250" s="31"/>
      <c r="M3250" s="169"/>
      <c r="N3250" s="148"/>
      <c r="O3250" s="106"/>
      <c r="P3250" s="43"/>
      <c r="Q3250" s="31"/>
      <c r="R3250" s="84"/>
      <c r="S3250" s="31"/>
      <c r="T3250" s="31"/>
      <c r="U3250" s="169"/>
      <c r="V3250" s="150"/>
      <c r="W3250" s="141" t="str" cm="1">
        <f t="array" ref="W3250">IF(SUM(LEN(B3250:V3250))=0,"",IF(OR(OR(ISBLANK(F3250),SUM(LEN(C3250),LEN(D3250))=0),AND(NOT(E3250="Unknown"),ISBLANK(J3250)),AND(NOT(O3250="Unknown"),ISBLANK(R3250))),"Missing Information", INDEX(Table15[Entire Service Line Classification], MATCH(SUMIFS(Table15[Unique ID],Table15[System-Owned Portion],E3250,Table15[If Material Anything Other than "Lead" in Column E,Was Material Ever Previously Lead?],G3250,Table15[Customer-Owned Portion],O3250),Table15[Unique ID],0),0)))</f>
        <v/>
      </c>
      <c r="X3250"/>
    </row>
    <row r="3251" spans="2:24" x14ac:dyDescent="0.25">
      <c r="B3251" s="146"/>
      <c r="C3251" s="31"/>
      <c r="D3251" s="31"/>
      <c r="E3251" s="44"/>
      <c r="F3251" s="43"/>
      <c r="G3251" s="84"/>
      <c r="H3251" s="31"/>
      <c r="I3251" s="31"/>
      <c r="J3251" s="84"/>
      <c r="K3251" s="31"/>
      <c r="L3251" s="31"/>
      <c r="M3251" s="169"/>
      <c r="N3251" s="148"/>
      <c r="O3251" s="106"/>
      <c r="P3251" s="43"/>
      <c r="Q3251" s="31"/>
      <c r="R3251" s="84"/>
      <c r="S3251" s="31"/>
      <c r="T3251" s="31"/>
      <c r="U3251" s="169"/>
      <c r="V3251" s="150"/>
      <c r="W3251" s="141" t="str" cm="1">
        <f t="array" ref="W3251">IF(SUM(LEN(B3251:V3251))=0,"",IF(OR(OR(ISBLANK(F3251),SUM(LEN(C3251),LEN(D3251))=0),AND(NOT(E3251="Unknown"),ISBLANK(J3251)),AND(NOT(O3251="Unknown"),ISBLANK(R3251))),"Missing Information", INDEX(Table15[Entire Service Line Classification], MATCH(SUMIFS(Table15[Unique ID],Table15[System-Owned Portion],E3251,Table15[If Material Anything Other than "Lead" in Column E,Was Material Ever Previously Lead?],G3251,Table15[Customer-Owned Portion],O3251),Table15[Unique ID],0),0)))</f>
        <v/>
      </c>
      <c r="X3251"/>
    </row>
    <row r="3252" spans="2:24" x14ac:dyDescent="0.25">
      <c r="B3252" s="146"/>
      <c r="C3252" s="31"/>
      <c r="D3252" s="31"/>
      <c r="E3252" s="44"/>
      <c r="F3252" s="43"/>
      <c r="G3252" s="84"/>
      <c r="H3252" s="31"/>
      <c r="I3252" s="31"/>
      <c r="J3252" s="84"/>
      <c r="K3252" s="31"/>
      <c r="L3252" s="31"/>
      <c r="M3252" s="169"/>
      <c r="N3252" s="148"/>
      <c r="O3252" s="106"/>
      <c r="P3252" s="43"/>
      <c r="Q3252" s="31"/>
      <c r="R3252" s="84"/>
      <c r="S3252" s="31"/>
      <c r="T3252" s="31"/>
      <c r="U3252" s="169"/>
      <c r="V3252" s="150"/>
      <c r="W3252" s="141" t="str" cm="1">
        <f t="array" ref="W3252">IF(SUM(LEN(B3252:V3252))=0,"",IF(OR(OR(ISBLANK(F3252),SUM(LEN(C3252),LEN(D3252))=0),AND(NOT(E3252="Unknown"),ISBLANK(J3252)),AND(NOT(O3252="Unknown"),ISBLANK(R3252))),"Missing Information", INDEX(Table15[Entire Service Line Classification], MATCH(SUMIFS(Table15[Unique ID],Table15[System-Owned Portion],E3252,Table15[If Material Anything Other than "Lead" in Column E,Was Material Ever Previously Lead?],G3252,Table15[Customer-Owned Portion],O3252),Table15[Unique ID],0),0)))</f>
        <v/>
      </c>
      <c r="X3252"/>
    </row>
    <row r="3253" spans="2:24" x14ac:dyDescent="0.25">
      <c r="B3253" s="146"/>
      <c r="C3253" s="31"/>
      <c r="D3253" s="31"/>
      <c r="E3253" s="44"/>
      <c r="F3253" s="43"/>
      <c r="G3253" s="84"/>
      <c r="H3253" s="31"/>
      <c r="I3253" s="31"/>
      <c r="J3253" s="84"/>
      <c r="K3253" s="31"/>
      <c r="L3253" s="31"/>
      <c r="M3253" s="169"/>
      <c r="N3253" s="148"/>
      <c r="O3253" s="106"/>
      <c r="P3253" s="43"/>
      <c r="Q3253" s="31"/>
      <c r="R3253" s="84"/>
      <c r="S3253" s="31"/>
      <c r="T3253" s="31"/>
      <c r="U3253" s="169"/>
      <c r="V3253" s="150"/>
      <c r="W3253" s="141" t="str" cm="1">
        <f t="array" ref="W3253">IF(SUM(LEN(B3253:V3253))=0,"",IF(OR(OR(ISBLANK(F3253),SUM(LEN(C3253),LEN(D3253))=0),AND(NOT(E3253="Unknown"),ISBLANK(J3253)),AND(NOT(O3253="Unknown"),ISBLANK(R3253))),"Missing Information", INDEX(Table15[Entire Service Line Classification], MATCH(SUMIFS(Table15[Unique ID],Table15[System-Owned Portion],E3253,Table15[If Material Anything Other than "Lead" in Column E,Was Material Ever Previously Lead?],G3253,Table15[Customer-Owned Portion],O3253),Table15[Unique ID],0),0)))</f>
        <v/>
      </c>
      <c r="X3253"/>
    </row>
    <row r="3254" spans="2:24" x14ac:dyDescent="0.25">
      <c r="B3254" s="146"/>
      <c r="C3254" s="31"/>
      <c r="D3254" s="31"/>
      <c r="E3254" s="44"/>
      <c r="F3254" s="43"/>
      <c r="G3254" s="84"/>
      <c r="H3254" s="31"/>
      <c r="I3254" s="31"/>
      <c r="J3254" s="84"/>
      <c r="K3254" s="31"/>
      <c r="L3254" s="31"/>
      <c r="M3254" s="169"/>
      <c r="N3254" s="148"/>
      <c r="O3254" s="106"/>
      <c r="P3254" s="43"/>
      <c r="Q3254" s="31"/>
      <c r="R3254" s="84"/>
      <c r="S3254" s="31"/>
      <c r="T3254" s="31"/>
      <c r="U3254" s="169"/>
      <c r="V3254" s="150"/>
      <c r="W3254" s="141" t="str" cm="1">
        <f t="array" ref="W3254">IF(SUM(LEN(B3254:V3254))=0,"",IF(OR(OR(ISBLANK(F3254),SUM(LEN(C3254),LEN(D3254))=0),AND(NOT(E3254="Unknown"),ISBLANK(J3254)),AND(NOT(O3254="Unknown"),ISBLANK(R3254))),"Missing Information", INDEX(Table15[Entire Service Line Classification], MATCH(SUMIFS(Table15[Unique ID],Table15[System-Owned Portion],E3254,Table15[If Material Anything Other than "Lead" in Column E,Was Material Ever Previously Lead?],G3254,Table15[Customer-Owned Portion],O3254),Table15[Unique ID],0),0)))</f>
        <v/>
      </c>
      <c r="X3254"/>
    </row>
    <row r="3255" spans="2:24" x14ac:dyDescent="0.25">
      <c r="B3255" s="146"/>
      <c r="C3255" s="31"/>
      <c r="D3255" s="31"/>
      <c r="E3255" s="44"/>
      <c r="F3255" s="43"/>
      <c r="G3255" s="84"/>
      <c r="H3255" s="31"/>
      <c r="I3255" s="31"/>
      <c r="J3255" s="84"/>
      <c r="K3255" s="31"/>
      <c r="L3255" s="31"/>
      <c r="M3255" s="169"/>
      <c r="N3255" s="148"/>
      <c r="O3255" s="106"/>
      <c r="P3255" s="43"/>
      <c r="Q3255" s="31"/>
      <c r="R3255" s="84"/>
      <c r="S3255" s="31"/>
      <c r="T3255" s="31"/>
      <c r="U3255" s="169"/>
      <c r="V3255" s="150"/>
      <c r="W3255" s="141" t="str" cm="1">
        <f t="array" ref="W3255">IF(SUM(LEN(B3255:V3255))=0,"",IF(OR(OR(ISBLANK(F3255),SUM(LEN(C3255),LEN(D3255))=0),AND(NOT(E3255="Unknown"),ISBLANK(J3255)),AND(NOT(O3255="Unknown"),ISBLANK(R3255))),"Missing Information", INDEX(Table15[Entire Service Line Classification], MATCH(SUMIFS(Table15[Unique ID],Table15[System-Owned Portion],E3255,Table15[If Material Anything Other than "Lead" in Column E,Was Material Ever Previously Lead?],G3255,Table15[Customer-Owned Portion],O3255),Table15[Unique ID],0),0)))</f>
        <v/>
      </c>
      <c r="X3255"/>
    </row>
    <row r="3256" spans="2:24" x14ac:dyDescent="0.25">
      <c r="B3256" s="146"/>
      <c r="C3256" s="31"/>
      <c r="D3256" s="31"/>
      <c r="E3256" s="44"/>
      <c r="F3256" s="43"/>
      <c r="G3256" s="84"/>
      <c r="H3256" s="31"/>
      <c r="I3256" s="31"/>
      <c r="J3256" s="84"/>
      <c r="K3256" s="31"/>
      <c r="L3256" s="31"/>
      <c r="M3256" s="169"/>
      <c r="N3256" s="148"/>
      <c r="O3256" s="106"/>
      <c r="P3256" s="43"/>
      <c r="Q3256" s="31"/>
      <c r="R3256" s="84"/>
      <c r="S3256" s="31"/>
      <c r="T3256" s="31"/>
      <c r="U3256" s="169"/>
      <c r="V3256" s="150"/>
      <c r="W3256" s="141" t="str" cm="1">
        <f t="array" ref="W3256">IF(SUM(LEN(B3256:V3256))=0,"",IF(OR(OR(ISBLANK(F3256),SUM(LEN(C3256),LEN(D3256))=0),AND(NOT(E3256="Unknown"),ISBLANK(J3256)),AND(NOT(O3256="Unknown"),ISBLANK(R3256))),"Missing Information", INDEX(Table15[Entire Service Line Classification], MATCH(SUMIFS(Table15[Unique ID],Table15[System-Owned Portion],E3256,Table15[If Material Anything Other than "Lead" in Column E,Was Material Ever Previously Lead?],G3256,Table15[Customer-Owned Portion],O3256),Table15[Unique ID],0),0)))</f>
        <v/>
      </c>
      <c r="X3256"/>
    </row>
    <row r="3257" spans="2:24" x14ac:dyDescent="0.25">
      <c r="B3257" s="146"/>
      <c r="C3257" s="31"/>
      <c r="D3257" s="31"/>
      <c r="E3257" s="44"/>
      <c r="F3257" s="43"/>
      <c r="G3257" s="84"/>
      <c r="H3257" s="31"/>
      <c r="I3257" s="31"/>
      <c r="J3257" s="84"/>
      <c r="K3257" s="31"/>
      <c r="L3257" s="31"/>
      <c r="M3257" s="169"/>
      <c r="N3257" s="148"/>
      <c r="O3257" s="106"/>
      <c r="P3257" s="43"/>
      <c r="Q3257" s="31"/>
      <c r="R3257" s="84"/>
      <c r="S3257" s="31"/>
      <c r="T3257" s="31"/>
      <c r="U3257" s="169"/>
      <c r="V3257" s="150"/>
      <c r="W3257" s="141" t="str" cm="1">
        <f t="array" ref="W3257">IF(SUM(LEN(B3257:V3257))=0,"",IF(OR(OR(ISBLANK(F3257),SUM(LEN(C3257),LEN(D3257))=0),AND(NOT(E3257="Unknown"),ISBLANK(J3257)),AND(NOT(O3257="Unknown"),ISBLANK(R3257))),"Missing Information", INDEX(Table15[Entire Service Line Classification], MATCH(SUMIFS(Table15[Unique ID],Table15[System-Owned Portion],E3257,Table15[If Material Anything Other than "Lead" in Column E,Was Material Ever Previously Lead?],G3257,Table15[Customer-Owned Portion],O3257),Table15[Unique ID],0),0)))</f>
        <v/>
      </c>
      <c r="X3257"/>
    </row>
    <row r="3258" spans="2:24" x14ac:dyDescent="0.25">
      <c r="B3258" s="146"/>
      <c r="C3258" s="31"/>
      <c r="D3258" s="31"/>
      <c r="E3258" s="44"/>
      <c r="F3258" s="43"/>
      <c r="G3258" s="84"/>
      <c r="H3258" s="31"/>
      <c r="I3258" s="31"/>
      <c r="J3258" s="84"/>
      <c r="K3258" s="31"/>
      <c r="L3258" s="31"/>
      <c r="M3258" s="169"/>
      <c r="N3258" s="148"/>
      <c r="O3258" s="106"/>
      <c r="P3258" s="43"/>
      <c r="Q3258" s="31"/>
      <c r="R3258" s="84"/>
      <c r="S3258" s="31"/>
      <c r="T3258" s="31"/>
      <c r="U3258" s="169"/>
      <c r="V3258" s="150"/>
      <c r="W3258" s="141" t="str" cm="1">
        <f t="array" ref="W3258">IF(SUM(LEN(B3258:V3258))=0,"",IF(OR(OR(ISBLANK(F3258),SUM(LEN(C3258),LEN(D3258))=0),AND(NOT(E3258="Unknown"),ISBLANK(J3258)),AND(NOT(O3258="Unknown"),ISBLANK(R3258))),"Missing Information", INDEX(Table15[Entire Service Line Classification], MATCH(SUMIFS(Table15[Unique ID],Table15[System-Owned Portion],E3258,Table15[If Material Anything Other than "Lead" in Column E,Was Material Ever Previously Lead?],G3258,Table15[Customer-Owned Portion],O3258),Table15[Unique ID],0),0)))</f>
        <v/>
      </c>
      <c r="X3258"/>
    </row>
    <row r="3259" spans="2:24" x14ac:dyDescent="0.25">
      <c r="B3259" s="146"/>
      <c r="C3259" s="31"/>
      <c r="D3259" s="31"/>
      <c r="E3259" s="44"/>
      <c r="F3259" s="43"/>
      <c r="G3259" s="84"/>
      <c r="H3259" s="31"/>
      <c r="I3259" s="31"/>
      <c r="J3259" s="84"/>
      <c r="K3259" s="31"/>
      <c r="L3259" s="31"/>
      <c r="M3259" s="169"/>
      <c r="N3259" s="148"/>
      <c r="O3259" s="106"/>
      <c r="P3259" s="43"/>
      <c r="Q3259" s="31"/>
      <c r="R3259" s="84"/>
      <c r="S3259" s="31"/>
      <c r="T3259" s="31"/>
      <c r="U3259" s="169"/>
      <c r="V3259" s="150"/>
      <c r="W3259" s="141" t="str" cm="1">
        <f t="array" ref="W3259">IF(SUM(LEN(B3259:V3259))=0,"",IF(OR(OR(ISBLANK(F3259),SUM(LEN(C3259),LEN(D3259))=0),AND(NOT(E3259="Unknown"),ISBLANK(J3259)),AND(NOT(O3259="Unknown"),ISBLANK(R3259))),"Missing Information", INDEX(Table15[Entire Service Line Classification], MATCH(SUMIFS(Table15[Unique ID],Table15[System-Owned Portion],E3259,Table15[If Material Anything Other than "Lead" in Column E,Was Material Ever Previously Lead?],G3259,Table15[Customer-Owned Portion],O3259),Table15[Unique ID],0),0)))</f>
        <v/>
      </c>
      <c r="X3259"/>
    </row>
    <row r="3260" spans="2:24" x14ac:dyDescent="0.25">
      <c r="B3260" s="146"/>
      <c r="C3260" s="31"/>
      <c r="D3260" s="31"/>
      <c r="E3260" s="44"/>
      <c r="F3260" s="43"/>
      <c r="G3260" s="84"/>
      <c r="H3260" s="31"/>
      <c r="I3260" s="31"/>
      <c r="J3260" s="84"/>
      <c r="K3260" s="31"/>
      <c r="L3260" s="31"/>
      <c r="M3260" s="169"/>
      <c r="N3260" s="148"/>
      <c r="O3260" s="106"/>
      <c r="P3260" s="43"/>
      <c r="Q3260" s="31"/>
      <c r="R3260" s="84"/>
      <c r="S3260" s="31"/>
      <c r="T3260" s="31"/>
      <c r="U3260" s="169"/>
      <c r="V3260" s="150"/>
      <c r="W3260" s="141" t="str" cm="1">
        <f t="array" ref="W3260">IF(SUM(LEN(B3260:V3260))=0,"",IF(OR(OR(ISBLANK(F3260),SUM(LEN(C3260),LEN(D3260))=0),AND(NOT(E3260="Unknown"),ISBLANK(J3260)),AND(NOT(O3260="Unknown"),ISBLANK(R3260))),"Missing Information", INDEX(Table15[Entire Service Line Classification], MATCH(SUMIFS(Table15[Unique ID],Table15[System-Owned Portion],E3260,Table15[If Material Anything Other than "Lead" in Column E,Was Material Ever Previously Lead?],G3260,Table15[Customer-Owned Portion],O3260),Table15[Unique ID],0),0)))</f>
        <v/>
      </c>
      <c r="X3260"/>
    </row>
    <row r="3261" spans="2:24" x14ac:dyDescent="0.25">
      <c r="B3261" s="146"/>
      <c r="C3261" s="31"/>
      <c r="D3261" s="31"/>
      <c r="E3261" s="44"/>
      <c r="F3261" s="43"/>
      <c r="G3261" s="84"/>
      <c r="H3261" s="31"/>
      <c r="I3261" s="31"/>
      <c r="J3261" s="84"/>
      <c r="K3261" s="31"/>
      <c r="L3261" s="31"/>
      <c r="M3261" s="169"/>
      <c r="N3261" s="148"/>
      <c r="O3261" s="106"/>
      <c r="P3261" s="43"/>
      <c r="Q3261" s="31"/>
      <c r="R3261" s="84"/>
      <c r="S3261" s="31"/>
      <c r="T3261" s="31"/>
      <c r="U3261" s="169"/>
      <c r="V3261" s="150"/>
      <c r="W3261" s="141" t="str" cm="1">
        <f t="array" ref="W3261">IF(SUM(LEN(B3261:V3261))=0,"",IF(OR(OR(ISBLANK(F3261),SUM(LEN(C3261),LEN(D3261))=0),AND(NOT(E3261="Unknown"),ISBLANK(J3261)),AND(NOT(O3261="Unknown"),ISBLANK(R3261))),"Missing Information", INDEX(Table15[Entire Service Line Classification], MATCH(SUMIFS(Table15[Unique ID],Table15[System-Owned Portion],E3261,Table15[If Material Anything Other than "Lead" in Column E,Was Material Ever Previously Lead?],G3261,Table15[Customer-Owned Portion],O3261),Table15[Unique ID],0),0)))</f>
        <v/>
      </c>
      <c r="X3261"/>
    </row>
    <row r="3262" spans="2:24" x14ac:dyDescent="0.25">
      <c r="B3262" s="146"/>
      <c r="C3262" s="31"/>
      <c r="D3262" s="31"/>
      <c r="E3262" s="44"/>
      <c r="F3262" s="43"/>
      <c r="G3262" s="84"/>
      <c r="H3262" s="31"/>
      <c r="I3262" s="31"/>
      <c r="J3262" s="84"/>
      <c r="K3262" s="31"/>
      <c r="L3262" s="31"/>
      <c r="M3262" s="169"/>
      <c r="N3262" s="148"/>
      <c r="O3262" s="106"/>
      <c r="P3262" s="43"/>
      <c r="Q3262" s="31"/>
      <c r="R3262" s="84"/>
      <c r="S3262" s="31"/>
      <c r="T3262" s="31"/>
      <c r="U3262" s="169"/>
      <c r="V3262" s="150"/>
      <c r="W3262" s="141" t="str" cm="1">
        <f t="array" ref="W3262">IF(SUM(LEN(B3262:V3262))=0,"",IF(OR(OR(ISBLANK(F3262),SUM(LEN(C3262),LEN(D3262))=0),AND(NOT(E3262="Unknown"),ISBLANK(J3262)),AND(NOT(O3262="Unknown"),ISBLANK(R3262))),"Missing Information", INDEX(Table15[Entire Service Line Classification], MATCH(SUMIFS(Table15[Unique ID],Table15[System-Owned Portion],E3262,Table15[If Material Anything Other than "Lead" in Column E,Was Material Ever Previously Lead?],G3262,Table15[Customer-Owned Portion],O3262),Table15[Unique ID],0),0)))</f>
        <v/>
      </c>
      <c r="X3262"/>
    </row>
    <row r="3263" spans="2:24" x14ac:dyDescent="0.25">
      <c r="B3263" s="146"/>
      <c r="C3263" s="31"/>
      <c r="D3263" s="31"/>
      <c r="E3263" s="44"/>
      <c r="F3263" s="43"/>
      <c r="G3263" s="84"/>
      <c r="H3263" s="31"/>
      <c r="I3263" s="31"/>
      <c r="J3263" s="84"/>
      <c r="K3263" s="31"/>
      <c r="L3263" s="31"/>
      <c r="M3263" s="169"/>
      <c r="N3263" s="148"/>
      <c r="O3263" s="106"/>
      <c r="P3263" s="43"/>
      <c r="Q3263" s="31"/>
      <c r="R3263" s="84"/>
      <c r="S3263" s="31"/>
      <c r="T3263" s="31"/>
      <c r="U3263" s="169"/>
      <c r="V3263" s="150"/>
      <c r="W3263" s="141" t="str" cm="1">
        <f t="array" ref="W3263">IF(SUM(LEN(B3263:V3263))=0,"",IF(OR(OR(ISBLANK(F3263),SUM(LEN(C3263),LEN(D3263))=0),AND(NOT(E3263="Unknown"),ISBLANK(J3263)),AND(NOT(O3263="Unknown"),ISBLANK(R3263))),"Missing Information", INDEX(Table15[Entire Service Line Classification], MATCH(SUMIFS(Table15[Unique ID],Table15[System-Owned Portion],E3263,Table15[If Material Anything Other than "Lead" in Column E,Was Material Ever Previously Lead?],G3263,Table15[Customer-Owned Portion],O3263),Table15[Unique ID],0),0)))</f>
        <v/>
      </c>
      <c r="X3263"/>
    </row>
    <row r="3264" spans="2:24" x14ac:dyDescent="0.25">
      <c r="B3264" s="146"/>
      <c r="C3264" s="31"/>
      <c r="D3264" s="31"/>
      <c r="E3264" s="44"/>
      <c r="F3264" s="43"/>
      <c r="G3264" s="84"/>
      <c r="H3264" s="31"/>
      <c r="I3264" s="31"/>
      <c r="J3264" s="84"/>
      <c r="K3264" s="31"/>
      <c r="L3264" s="31"/>
      <c r="M3264" s="169"/>
      <c r="N3264" s="148"/>
      <c r="O3264" s="106"/>
      <c r="P3264" s="43"/>
      <c r="Q3264" s="31"/>
      <c r="R3264" s="84"/>
      <c r="S3264" s="31"/>
      <c r="T3264" s="31"/>
      <c r="U3264" s="169"/>
      <c r="V3264" s="150"/>
      <c r="W3264" s="141" t="str" cm="1">
        <f t="array" ref="W3264">IF(SUM(LEN(B3264:V3264))=0,"",IF(OR(OR(ISBLANK(F3264),SUM(LEN(C3264),LEN(D3264))=0),AND(NOT(E3264="Unknown"),ISBLANK(J3264)),AND(NOT(O3264="Unknown"),ISBLANK(R3264))),"Missing Information", INDEX(Table15[Entire Service Line Classification], MATCH(SUMIFS(Table15[Unique ID],Table15[System-Owned Portion],E3264,Table15[If Material Anything Other than "Lead" in Column E,Was Material Ever Previously Lead?],G3264,Table15[Customer-Owned Portion],O3264),Table15[Unique ID],0),0)))</f>
        <v/>
      </c>
      <c r="X3264"/>
    </row>
    <row r="3265" spans="2:24" x14ac:dyDescent="0.25">
      <c r="B3265" s="146"/>
      <c r="C3265" s="31"/>
      <c r="D3265" s="31"/>
      <c r="E3265" s="44"/>
      <c r="F3265" s="43"/>
      <c r="G3265" s="84"/>
      <c r="H3265" s="31"/>
      <c r="I3265" s="31"/>
      <c r="J3265" s="84"/>
      <c r="K3265" s="31"/>
      <c r="L3265" s="31"/>
      <c r="M3265" s="169"/>
      <c r="N3265" s="148"/>
      <c r="O3265" s="106"/>
      <c r="P3265" s="43"/>
      <c r="Q3265" s="31"/>
      <c r="R3265" s="84"/>
      <c r="S3265" s="31"/>
      <c r="T3265" s="31"/>
      <c r="U3265" s="169"/>
      <c r="V3265" s="150"/>
      <c r="W3265" s="141" t="str" cm="1">
        <f t="array" ref="W3265">IF(SUM(LEN(B3265:V3265))=0,"",IF(OR(OR(ISBLANK(F3265),SUM(LEN(C3265),LEN(D3265))=0),AND(NOT(E3265="Unknown"),ISBLANK(J3265)),AND(NOT(O3265="Unknown"),ISBLANK(R3265))),"Missing Information", INDEX(Table15[Entire Service Line Classification], MATCH(SUMIFS(Table15[Unique ID],Table15[System-Owned Portion],E3265,Table15[If Material Anything Other than "Lead" in Column E,Was Material Ever Previously Lead?],G3265,Table15[Customer-Owned Portion],O3265),Table15[Unique ID],0),0)))</f>
        <v/>
      </c>
      <c r="X3265"/>
    </row>
    <row r="3266" spans="2:24" x14ac:dyDescent="0.25">
      <c r="B3266" s="146"/>
      <c r="C3266" s="31"/>
      <c r="D3266" s="31"/>
      <c r="E3266" s="44"/>
      <c r="F3266" s="43"/>
      <c r="G3266" s="84"/>
      <c r="H3266" s="31"/>
      <c r="I3266" s="31"/>
      <c r="J3266" s="84"/>
      <c r="K3266" s="31"/>
      <c r="L3266" s="31"/>
      <c r="M3266" s="169"/>
      <c r="N3266" s="148"/>
      <c r="O3266" s="106"/>
      <c r="P3266" s="43"/>
      <c r="Q3266" s="31"/>
      <c r="R3266" s="84"/>
      <c r="S3266" s="31"/>
      <c r="T3266" s="31"/>
      <c r="U3266" s="169"/>
      <c r="V3266" s="150"/>
      <c r="W3266" s="141" t="str" cm="1">
        <f t="array" ref="W3266">IF(SUM(LEN(B3266:V3266))=0,"",IF(OR(OR(ISBLANK(F3266),SUM(LEN(C3266),LEN(D3266))=0),AND(NOT(E3266="Unknown"),ISBLANK(J3266)),AND(NOT(O3266="Unknown"),ISBLANK(R3266))),"Missing Information", INDEX(Table15[Entire Service Line Classification], MATCH(SUMIFS(Table15[Unique ID],Table15[System-Owned Portion],E3266,Table15[If Material Anything Other than "Lead" in Column E,Was Material Ever Previously Lead?],G3266,Table15[Customer-Owned Portion],O3266),Table15[Unique ID],0),0)))</f>
        <v/>
      </c>
      <c r="X3266"/>
    </row>
    <row r="3267" spans="2:24" x14ac:dyDescent="0.25">
      <c r="B3267" s="146"/>
      <c r="C3267" s="31"/>
      <c r="D3267" s="31"/>
      <c r="E3267" s="44"/>
      <c r="F3267" s="43"/>
      <c r="G3267" s="84"/>
      <c r="H3267" s="31"/>
      <c r="I3267" s="31"/>
      <c r="J3267" s="84"/>
      <c r="K3267" s="31"/>
      <c r="L3267" s="31"/>
      <c r="M3267" s="169"/>
      <c r="N3267" s="148"/>
      <c r="O3267" s="106"/>
      <c r="P3267" s="43"/>
      <c r="Q3267" s="31"/>
      <c r="R3267" s="84"/>
      <c r="S3267" s="31"/>
      <c r="T3267" s="31"/>
      <c r="U3267" s="169"/>
      <c r="V3267" s="150"/>
      <c r="W3267" s="141" t="str" cm="1">
        <f t="array" ref="W3267">IF(SUM(LEN(B3267:V3267))=0,"",IF(OR(OR(ISBLANK(F3267),SUM(LEN(C3267),LEN(D3267))=0),AND(NOT(E3267="Unknown"),ISBLANK(J3267)),AND(NOT(O3267="Unknown"),ISBLANK(R3267))),"Missing Information", INDEX(Table15[Entire Service Line Classification], MATCH(SUMIFS(Table15[Unique ID],Table15[System-Owned Portion],E3267,Table15[If Material Anything Other than "Lead" in Column E,Was Material Ever Previously Lead?],G3267,Table15[Customer-Owned Portion],O3267),Table15[Unique ID],0),0)))</f>
        <v/>
      </c>
      <c r="X3267"/>
    </row>
    <row r="3268" spans="2:24" x14ac:dyDescent="0.25">
      <c r="B3268" s="146"/>
      <c r="C3268" s="31"/>
      <c r="D3268" s="31"/>
      <c r="E3268" s="44"/>
      <c r="F3268" s="43"/>
      <c r="G3268" s="84"/>
      <c r="H3268" s="31"/>
      <c r="I3268" s="31"/>
      <c r="J3268" s="84"/>
      <c r="K3268" s="31"/>
      <c r="L3268" s="31"/>
      <c r="M3268" s="169"/>
      <c r="N3268" s="148"/>
      <c r="O3268" s="106"/>
      <c r="P3268" s="43"/>
      <c r="Q3268" s="31"/>
      <c r="R3268" s="84"/>
      <c r="S3268" s="31"/>
      <c r="T3268" s="31"/>
      <c r="U3268" s="169"/>
      <c r="V3268" s="150"/>
      <c r="W3268" s="141" t="str" cm="1">
        <f t="array" ref="W3268">IF(SUM(LEN(B3268:V3268))=0,"",IF(OR(OR(ISBLANK(F3268),SUM(LEN(C3268),LEN(D3268))=0),AND(NOT(E3268="Unknown"),ISBLANK(J3268)),AND(NOT(O3268="Unknown"),ISBLANK(R3268))),"Missing Information", INDEX(Table15[Entire Service Line Classification], MATCH(SUMIFS(Table15[Unique ID],Table15[System-Owned Portion],E3268,Table15[If Material Anything Other than "Lead" in Column E,Was Material Ever Previously Lead?],G3268,Table15[Customer-Owned Portion],O3268),Table15[Unique ID],0),0)))</f>
        <v/>
      </c>
      <c r="X3268"/>
    </row>
    <row r="3269" spans="2:24" x14ac:dyDescent="0.25">
      <c r="B3269" s="146"/>
      <c r="C3269" s="31"/>
      <c r="D3269" s="31"/>
      <c r="E3269" s="44"/>
      <c r="F3269" s="43"/>
      <c r="G3269" s="84"/>
      <c r="H3269" s="31"/>
      <c r="I3269" s="31"/>
      <c r="J3269" s="84"/>
      <c r="K3269" s="31"/>
      <c r="L3269" s="31"/>
      <c r="M3269" s="169"/>
      <c r="N3269" s="148"/>
      <c r="O3269" s="106"/>
      <c r="P3269" s="43"/>
      <c r="Q3269" s="31"/>
      <c r="R3269" s="84"/>
      <c r="S3269" s="31"/>
      <c r="T3269" s="31"/>
      <c r="U3269" s="169"/>
      <c r="V3269" s="150"/>
      <c r="W3269" s="141" t="str" cm="1">
        <f t="array" ref="W3269">IF(SUM(LEN(B3269:V3269))=0,"",IF(OR(OR(ISBLANK(F3269),SUM(LEN(C3269),LEN(D3269))=0),AND(NOT(E3269="Unknown"),ISBLANK(J3269)),AND(NOT(O3269="Unknown"),ISBLANK(R3269))),"Missing Information", INDEX(Table15[Entire Service Line Classification], MATCH(SUMIFS(Table15[Unique ID],Table15[System-Owned Portion],E3269,Table15[If Material Anything Other than "Lead" in Column E,Was Material Ever Previously Lead?],G3269,Table15[Customer-Owned Portion],O3269),Table15[Unique ID],0),0)))</f>
        <v/>
      </c>
      <c r="X3269"/>
    </row>
    <row r="3270" spans="2:24" x14ac:dyDescent="0.25">
      <c r="B3270" s="146"/>
      <c r="C3270" s="31"/>
      <c r="D3270" s="31"/>
      <c r="E3270" s="44"/>
      <c r="F3270" s="43"/>
      <c r="G3270" s="84"/>
      <c r="H3270" s="31"/>
      <c r="I3270" s="31"/>
      <c r="J3270" s="84"/>
      <c r="K3270" s="31"/>
      <c r="L3270" s="31"/>
      <c r="M3270" s="169"/>
      <c r="N3270" s="148"/>
      <c r="O3270" s="106"/>
      <c r="P3270" s="43"/>
      <c r="Q3270" s="31"/>
      <c r="R3270" s="84"/>
      <c r="S3270" s="31"/>
      <c r="T3270" s="31"/>
      <c r="U3270" s="169"/>
      <c r="V3270" s="150"/>
      <c r="W3270" s="141" t="str" cm="1">
        <f t="array" ref="W3270">IF(SUM(LEN(B3270:V3270))=0,"",IF(OR(OR(ISBLANK(F3270),SUM(LEN(C3270),LEN(D3270))=0),AND(NOT(E3270="Unknown"),ISBLANK(J3270)),AND(NOT(O3270="Unknown"),ISBLANK(R3270))),"Missing Information", INDEX(Table15[Entire Service Line Classification], MATCH(SUMIFS(Table15[Unique ID],Table15[System-Owned Portion],E3270,Table15[If Material Anything Other than "Lead" in Column E,Was Material Ever Previously Lead?],G3270,Table15[Customer-Owned Portion],O3270),Table15[Unique ID],0),0)))</f>
        <v/>
      </c>
      <c r="X3270"/>
    </row>
    <row r="3271" spans="2:24" x14ac:dyDescent="0.25">
      <c r="B3271" s="146"/>
      <c r="C3271" s="31"/>
      <c r="D3271" s="31"/>
      <c r="E3271" s="44"/>
      <c r="F3271" s="43"/>
      <c r="G3271" s="84"/>
      <c r="H3271" s="31"/>
      <c r="I3271" s="31"/>
      <c r="J3271" s="84"/>
      <c r="K3271" s="31"/>
      <c r="L3271" s="31"/>
      <c r="M3271" s="169"/>
      <c r="N3271" s="148"/>
      <c r="O3271" s="106"/>
      <c r="P3271" s="43"/>
      <c r="Q3271" s="31"/>
      <c r="R3271" s="84"/>
      <c r="S3271" s="31"/>
      <c r="T3271" s="31"/>
      <c r="U3271" s="169"/>
      <c r="V3271" s="150"/>
      <c r="W3271" s="141" t="str" cm="1">
        <f t="array" ref="W3271">IF(SUM(LEN(B3271:V3271))=0,"",IF(OR(OR(ISBLANK(F3271),SUM(LEN(C3271),LEN(D3271))=0),AND(NOT(E3271="Unknown"),ISBLANK(J3271)),AND(NOT(O3271="Unknown"),ISBLANK(R3271))),"Missing Information", INDEX(Table15[Entire Service Line Classification], MATCH(SUMIFS(Table15[Unique ID],Table15[System-Owned Portion],E3271,Table15[If Material Anything Other than "Lead" in Column E,Was Material Ever Previously Lead?],G3271,Table15[Customer-Owned Portion],O3271),Table15[Unique ID],0),0)))</f>
        <v/>
      </c>
      <c r="X3271"/>
    </row>
    <row r="3272" spans="2:24" x14ac:dyDescent="0.25">
      <c r="B3272" s="146"/>
      <c r="C3272" s="31"/>
      <c r="D3272" s="31"/>
      <c r="E3272" s="44"/>
      <c r="F3272" s="43"/>
      <c r="G3272" s="84"/>
      <c r="H3272" s="31"/>
      <c r="I3272" s="31"/>
      <c r="J3272" s="84"/>
      <c r="K3272" s="31"/>
      <c r="L3272" s="31"/>
      <c r="M3272" s="169"/>
      <c r="N3272" s="148"/>
      <c r="O3272" s="106"/>
      <c r="P3272" s="43"/>
      <c r="Q3272" s="31"/>
      <c r="R3272" s="84"/>
      <c r="S3272" s="31"/>
      <c r="T3272" s="31"/>
      <c r="U3272" s="169"/>
      <c r="V3272" s="150"/>
      <c r="W3272" s="141" t="str" cm="1">
        <f t="array" ref="W3272">IF(SUM(LEN(B3272:V3272))=0,"",IF(OR(OR(ISBLANK(F3272),SUM(LEN(C3272),LEN(D3272))=0),AND(NOT(E3272="Unknown"),ISBLANK(J3272)),AND(NOT(O3272="Unknown"),ISBLANK(R3272))),"Missing Information", INDEX(Table15[Entire Service Line Classification], MATCH(SUMIFS(Table15[Unique ID],Table15[System-Owned Portion],E3272,Table15[If Material Anything Other than "Lead" in Column E,Was Material Ever Previously Lead?],G3272,Table15[Customer-Owned Portion],O3272),Table15[Unique ID],0),0)))</f>
        <v/>
      </c>
      <c r="X3272"/>
    </row>
    <row r="3273" spans="2:24" x14ac:dyDescent="0.25">
      <c r="B3273" s="146"/>
      <c r="C3273" s="31"/>
      <c r="D3273" s="31"/>
      <c r="E3273" s="44"/>
      <c r="F3273" s="43"/>
      <c r="G3273" s="84"/>
      <c r="H3273" s="31"/>
      <c r="I3273" s="31"/>
      <c r="J3273" s="84"/>
      <c r="K3273" s="31"/>
      <c r="L3273" s="31"/>
      <c r="M3273" s="169"/>
      <c r="N3273" s="148"/>
      <c r="O3273" s="106"/>
      <c r="P3273" s="43"/>
      <c r="Q3273" s="31"/>
      <c r="R3273" s="84"/>
      <c r="S3273" s="31"/>
      <c r="T3273" s="31"/>
      <c r="U3273" s="169"/>
      <c r="V3273" s="150"/>
      <c r="W3273" s="141" t="str" cm="1">
        <f t="array" ref="W3273">IF(SUM(LEN(B3273:V3273))=0,"",IF(OR(OR(ISBLANK(F3273),SUM(LEN(C3273),LEN(D3273))=0),AND(NOT(E3273="Unknown"),ISBLANK(J3273)),AND(NOT(O3273="Unknown"),ISBLANK(R3273))),"Missing Information", INDEX(Table15[Entire Service Line Classification], MATCH(SUMIFS(Table15[Unique ID],Table15[System-Owned Portion],E3273,Table15[If Material Anything Other than "Lead" in Column E,Was Material Ever Previously Lead?],G3273,Table15[Customer-Owned Portion],O3273),Table15[Unique ID],0),0)))</f>
        <v/>
      </c>
      <c r="X3273"/>
    </row>
    <row r="3274" spans="2:24" x14ac:dyDescent="0.25">
      <c r="B3274" s="146"/>
      <c r="C3274" s="31"/>
      <c r="D3274" s="31"/>
      <c r="E3274" s="44"/>
      <c r="F3274" s="43"/>
      <c r="G3274" s="84"/>
      <c r="H3274" s="31"/>
      <c r="I3274" s="31"/>
      <c r="J3274" s="84"/>
      <c r="K3274" s="31"/>
      <c r="L3274" s="31"/>
      <c r="M3274" s="169"/>
      <c r="N3274" s="148"/>
      <c r="O3274" s="106"/>
      <c r="P3274" s="43"/>
      <c r="Q3274" s="31"/>
      <c r="R3274" s="84"/>
      <c r="S3274" s="31"/>
      <c r="T3274" s="31"/>
      <c r="U3274" s="169"/>
      <c r="V3274" s="150"/>
      <c r="W3274" s="141" t="str" cm="1">
        <f t="array" ref="W3274">IF(SUM(LEN(B3274:V3274))=0,"",IF(OR(OR(ISBLANK(F3274),SUM(LEN(C3274),LEN(D3274))=0),AND(NOT(E3274="Unknown"),ISBLANK(J3274)),AND(NOT(O3274="Unknown"),ISBLANK(R3274))),"Missing Information", INDEX(Table15[Entire Service Line Classification], MATCH(SUMIFS(Table15[Unique ID],Table15[System-Owned Portion],E3274,Table15[If Material Anything Other than "Lead" in Column E,Was Material Ever Previously Lead?],G3274,Table15[Customer-Owned Portion],O3274),Table15[Unique ID],0),0)))</f>
        <v/>
      </c>
      <c r="X3274"/>
    </row>
    <row r="3275" spans="2:24" x14ac:dyDescent="0.25">
      <c r="B3275" s="146"/>
      <c r="C3275" s="31"/>
      <c r="D3275" s="31"/>
      <c r="E3275" s="44"/>
      <c r="F3275" s="43"/>
      <c r="G3275" s="84"/>
      <c r="H3275" s="31"/>
      <c r="I3275" s="31"/>
      <c r="J3275" s="84"/>
      <c r="K3275" s="31"/>
      <c r="L3275" s="31"/>
      <c r="M3275" s="169"/>
      <c r="N3275" s="148"/>
      <c r="O3275" s="106"/>
      <c r="P3275" s="43"/>
      <c r="Q3275" s="31"/>
      <c r="R3275" s="84"/>
      <c r="S3275" s="31"/>
      <c r="T3275" s="31"/>
      <c r="U3275" s="169"/>
      <c r="V3275" s="150"/>
      <c r="W3275" s="141" t="str" cm="1">
        <f t="array" ref="W3275">IF(SUM(LEN(B3275:V3275))=0,"",IF(OR(OR(ISBLANK(F3275),SUM(LEN(C3275),LEN(D3275))=0),AND(NOT(E3275="Unknown"),ISBLANK(J3275)),AND(NOT(O3275="Unknown"),ISBLANK(R3275))),"Missing Information", INDEX(Table15[Entire Service Line Classification], MATCH(SUMIFS(Table15[Unique ID],Table15[System-Owned Portion],E3275,Table15[If Material Anything Other than "Lead" in Column E,Was Material Ever Previously Lead?],G3275,Table15[Customer-Owned Portion],O3275),Table15[Unique ID],0),0)))</f>
        <v/>
      </c>
      <c r="X3275"/>
    </row>
    <row r="3276" spans="2:24" x14ac:dyDescent="0.25">
      <c r="B3276" s="146"/>
      <c r="C3276" s="31"/>
      <c r="D3276" s="31"/>
      <c r="E3276" s="44"/>
      <c r="F3276" s="43"/>
      <c r="G3276" s="84"/>
      <c r="H3276" s="31"/>
      <c r="I3276" s="31"/>
      <c r="J3276" s="84"/>
      <c r="K3276" s="31"/>
      <c r="L3276" s="31"/>
      <c r="M3276" s="169"/>
      <c r="N3276" s="148"/>
      <c r="O3276" s="106"/>
      <c r="P3276" s="43"/>
      <c r="Q3276" s="31"/>
      <c r="R3276" s="84"/>
      <c r="S3276" s="31"/>
      <c r="T3276" s="31"/>
      <c r="U3276" s="169"/>
      <c r="V3276" s="150"/>
      <c r="W3276" s="141" t="str" cm="1">
        <f t="array" ref="W3276">IF(SUM(LEN(B3276:V3276))=0,"",IF(OR(OR(ISBLANK(F3276),SUM(LEN(C3276),LEN(D3276))=0),AND(NOT(E3276="Unknown"),ISBLANK(J3276)),AND(NOT(O3276="Unknown"),ISBLANK(R3276))),"Missing Information", INDEX(Table15[Entire Service Line Classification], MATCH(SUMIFS(Table15[Unique ID],Table15[System-Owned Portion],E3276,Table15[If Material Anything Other than "Lead" in Column E,Was Material Ever Previously Lead?],G3276,Table15[Customer-Owned Portion],O3276),Table15[Unique ID],0),0)))</f>
        <v/>
      </c>
      <c r="X3276"/>
    </row>
    <row r="3277" spans="2:24" x14ac:dyDescent="0.25">
      <c r="B3277" s="146"/>
      <c r="C3277" s="31"/>
      <c r="D3277" s="31"/>
      <c r="E3277" s="44"/>
      <c r="F3277" s="43"/>
      <c r="G3277" s="84"/>
      <c r="H3277" s="31"/>
      <c r="I3277" s="31"/>
      <c r="J3277" s="84"/>
      <c r="K3277" s="31"/>
      <c r="L3277" s="31"/>
      <c r="M3277" s="169"/>
      <c r="N3277" s="148"/>
      <c r="O3277" s="106"/>
      <c r="P3277" s="43"/>
      <c r="Q3277" s="31"/>
      <c r="R3277" s="84"/>
      <c r="S3277" s="31"/>
      <c r="T3277" s="31"/>
      <c r="U3277" s="169"/>
      <c r="V3277" s="150"/>
      <c r="W3277" s="141" t="str" cm="1">
        <f t="array" ref="W3277">IF(SUM(LEN(B3277:V3277))=0,"",IF(OR(OR(ISBLANK(F3277),SUM(LEN(C3277),LEN(D3277))=0),AND(NOT(E3277="Unknown"),ISBLANK(J3277)),AND(NOT(O3277="Unknown"),ISBLANK(R3277))),"Missing Information", INDEX(Table15[Entire Service Line Classification], MATCH(SUMIFS(Table15[Unique ID],Table15[System-Owned Portion],E3277,Table15[If Material Anything Other than "Lead" in Column E,Was Material Ever Previously Lead?],G3277,Table15[Customer-Owned Portion],O3277),Table15[Unique ID],0),0)))</f>
        <v/>
      </c>
      <c r="X3277"/>
    </row>
    <row r="3278" spans="2:24" x14ac:dyDescent="0.25">
      <c r="B3278" s="146"/>
      <c r="C3278" s="31"/>
      <c r="D3278" s="31"/>
      <c r="E3278" s="44"/>
      <c r="F3278" s="43"/>
      <c r="G3278" s="84"/>
      <c r="H3278" s="31"/>
      <c r="I3278" s="31"/>
      <c r="J3278" s="84"/>
      <c r="K3278" s="31"/>
      <c r="L3278" s="31"/>
      <c r="M3278" s="169"/>
      <c r="N3278" s="148"/>
      <c r="O3278" s="106"/>
      <c r="P3278" s="43"/>
      <c r="Q3278" s="31"/>
      <c r="R3278" s="84"/>
      <c r="S3278" s="31"/>
      <c r="T3278" s="31"/>
      <c r="U3278" s="169"/>
      <c r="V3278" s="150"/>
      <c r="W3278" s="141" t="str" cm="1">
        <f t="array" ref="W3278">IF(SUM(LEN(B3278:V3278))=0,"",IF(OR(OR(ISBLANK(F3278),SUM(LEN(C3278),LEN(D3278))=0),AND(NOT(E3278="Unknown"),ISBLANK(J3278)),AND(NOT(O3278="Unknown"),ISBLANK(R3278))),"Missing Information", INDEX(Table15[Entire Service Line Classification], MATCH(SUMIFS(Table15[Unique ID],Table15[System-Owned Portion],E3278,Table15[If Material Anything Other than "Lead" in Column E,Was Material Ever Previously Lead?],G3278,Table15[Customer-Owned Portion],O3278),Table15[Unique ID],0),0)))</f>
        <v/>
      </c>
      <c r="X3278"/>
    </row>
    <row r="3279" spans="2:24" x14ac:dyDescent="0.25">
      <c r="B3279" s="146"/>
      <c r="C3279" s="31"/>
      <c r="D3279" s="31"/>
      <c r="E3279" s="44"/>
      <c r="F3279" s="43"/>
      <c r="G3279" s="84"/>
      <c r="H3279" s="31"/>
      <c r="I3279" s="31"/>
      <c r="J3279" s="84"/>
      <c r="K3279" s="31"/>
      <c r="L3279" s="31"/>
      <c r="M3279" s="169"/>
      <c r="N3279" s="148"/>
      <c r="O3279" s="106"/>
      <c r="P3279" s="43"/>
      <c r="Q3279" s="31"/>
      <c r="R3279" s="84"/>
      <c r="S3279" s="31"/>
      <c r="T3279" s="31"/>
      <c r="U3279" s="169"/>
      <c r="V3279" s="150"/>
      <c r="W3279" s="141" t="str" cm="1">
        <f t="array" ref="W3279">IF(SUM(LEN(B3279:V3279))=0,"",IF(OR(OR(ISBLANK(F3279),SUM(LEN(C3279),LEN(D3279))=0),AND(NOT(E3279="Unknown"),ISBLANK(J3279)),AND(NOT(O3279="Unknown"),ISBLANK(R3279))),"Missing Information", INDEX(Table15[Entire Service Line Classification], MATCH(SUMIFS(Table15[Unique ID],Table15[System-Owned Portion],E3279,Table15[If Material Anything Other than "Lead" in Column E,Was Material Ever Previously Lead?],G3279,Table15[Customer-Owned Portion],O3279),Table15[Unique ID],0),0)))</f>
        <v/>
      </c>
      <c r="X3279"/>
    </row>
    <row r="3280" spans="2:24" x14ac:dyDescent="0.25">
      <c r="B3280" s="146"/>
      <c r="C3280" s="31"/>
      <c r="D3280" s="31"/>
      <c r="E3280" s="44"/>
      <c r="F3280" s="43"/>
      <c r="G3280" s="84"/>
      <c r="H3280" s="31"/>
      <c r="I3280" s="31"/>
      <c r="J3280" s="84"/>
      <c r="K3280" s="31"/>
      <c r="L3280" s="31"/>
      <c r="M3280" s="169"/>
      <c r="N3280" s="148"/>
      <c r="O3280" s="106"/>
      <c r="P3280" s="43"/>
      <c r="Q3280" s="31"/>
      <c r="R3280" s="84"/>
      <c r="S3280" s="31"/>
      <c r="T3280" s="31"/>
      <c r="U3280" s="169"/>
      <c r="V3280" s="150"/>
      <c r="W3280" s="141" t="str" cm="1">
        <f t="array" ref="W3280">IF(SUM(LEN(B3280:V3280))=0,"",IF(OR(OR(ISBLANK(F3280),SUM(LEN(C3280),LEN(D3280))=0),AND(NOT(E3280="Unknown"),ISBLANK(J3280)),AND(NOT(O3280="Unknown"),ISBLANK(R3280))),"Missing Information", INDEX(Table15[Entire Service Line Classification], MATCH(SUMIFS(Table15[Unique ID],Table15[System-Owned Portion],E3280,Table15[If Material Anything Other than "Lead" in Column E,Was Material Ever Previously Lead?],G3280,Table15[Customer-Owned Portion],O3280),Table15[Unique ID],0),0)))</f>
        <v/>
      </c>
      <c r="X3280"/>
    </row>
    <row r="3281" spans="2:24" x14ac:dyDescent="0.25">
      <c r="B3281" s="146"/>
      <c r="C3281" s="31"/>
      <c r="D3281" s="31"/>
      <c r="E3281" s="44"/>
      <c r="F3281" s="43"/>
      <c r="G3281" s="84"/>
      <c r="H3281" s="31"/>
      <c r="I3281" s="31"/>
      <c r="J3281" s="84"/>
      <c r="K3281" s="31"/>
      <c r="L3281" s="31"/>
      <c r="M3281" s="169"/>
      <c r="N3281" s="148"/>
      <c r="O3281" s="106"/>
      <c r="P3281" s="43"/>
      <c r="Q3281" s="31"/>
      <c r="R3281" s="84"/>
      <c r="S3281" s="31"/>
      <c r="T3281" s="31"/>
      <c r="U3281" s="169"/>
      <c r="V3281" s="150"/>
      <c r="W3281" s="141" t="str" cm="1">
        <f t="array" ref="W3281">IF(SUM(LEN(B3281:V3281))=0,"",IF(OR(OR(ISBLANK(F3281),SUM(LEN(C3281),LEN(D3281))=0),AND(NOT(E3281="Unknown"),ISBLANK(J3281)),AND(NOT(O3281="Unknown"),ISBLANK(R3281))),"Missing Information", INDEX(Table15[Entire Service Line Classification], MATCH(SUMIFS(Table15[Unique ID],Table15[System-Owned Portion],E3281,Table15[If Material Anything Other than "Lead" in Column E,Was Material Ever Previously Lead?],G3281,Table15[Customer-Owned Portion],O3281),Table15[Unique ID],0),0)))</f>
        <v/>
      </c>
      <c r="X3281"/>
    </row>
    <row r="3282" spans="2:24" x14ac:dyDescent="0.25">
      <c r="B3282" s="146"/>
      <c r="C3282" s="31"/>
      <c r="D3282" s="31"/>
      <c r="E3282" s="44"/>
      <c r="F3282" s="43"/>
      <c r="G3282" s="84"/>
      <c r="H3282" s="31"/>
      <c r="I3282" s="31"/>
      <c r="J3282" s="84"/>
      <c r="K3282" s="31"/>
      <c r="L3282" s="31"/>
      <c r="M3282" s="169"/>
      <c r="N3282" s="148"/>
      <c r="O3282" s="106"/>
      <c r="P3282" s="43"/>
      <c r="Q3282" s="31"/>
      <c r="R3282" s="84"/>
      <c r="S3282" s="31"/>
      <c r="T3282" s="31"/>
      <c r="U3282" s="169"/>
      <c r="V3282" s="150"/>
      <c r="W3282" s="141" t="str" cm="1">
        <f t="array" ref="W3282">IF(SUM(LEN(B3282:V3282))=0,"",IF(OR(OR(ISBLANK(F3282),SUM(LEN(C3282),LEN(D3282))=0),AND(NOT(E3282="Unknown"),ISBLANK(J3282)),AND(NOT(O3282="Unknown"),ISBLANK(R3282))),"Missing Information", INDEX(Table15[Entire Service Line Classification], MATCH(SUMIFS(Table15[Unique ID],Table15[System-Owned Portion],E3282,Table15[If Material Anything Other than "Lead" in Column E,Was Material Ever Previously Lead?],G3282,Table15[Customer-Owned Portion],O3282),Table15[Unique ID],0),0)))</f>
        <v/>
      </c>
      <c r="X3282"/>
    </row>
    <row r="3283" spans="2:24" x14ac:dyDescent="0.25">
      <c r="B3283" s="146"/>
      <c r="C3283" s="31"/>
      <c r="D3283" s="31"/>
      <c r="E3283" s="44"/>
      <c r="F3283" s="43"/>
      <c r="G3283" s="84"/>
      <c r="H3283" s="31"/>
      <c r="I3283" s="31"/>
      <c r="J3283" s="84"/>
      <c r="K3283" s="31"/>
      <c r="L3283" s="31"/>
      <c r="M3283" s="169"/>
      <c r="N3283" s="148"/>
      <c r="O3283" s="106"/>
      <c r="P3283" s="43"/>
      <c r="Q3283" s="31"/>
      <c r="R3283" s="84"/>
      <c r="S3283" s="31"/>
      <c r="T3283" s="31"/>
      <c r="U3283" s="169"/>
      <c r="V3283" s="150"/>
      <c r="W3283" s="141" t="str" cm="1">
        <f t="array" ref="W3283">IF(SUM(LEN(B3283:V3283))=0,"",IF(OR(OR(ISBLANK(F3283),SUM(LEN(C3283),LEN(D3283))=0),AND(NOT(E3283="Unknown"),ISBLANK(J3283)),AND(NOT(O3283="Unknown"),ISBLANK(R3283))),"Missing Information", INDEX(Table15[Entire Service Line Classification], MATCH(SUMIFS(Table15[Unique ID],Table15[System-Owned Portion],E3283,Table15[If Material Anything Other than "Lead" in Column E,Was Material Ever Previously Lead?],G3283,Table15[Customer-Owned Portion],O3283),Table15[Unique ID],0),0)))</f>
        <v/>
      </c>
      <c r="X3283"/>
    </row>
    <row r="3284" spans="2:24" x14ac:dyDescent="0.25">
      <c r="B3284" s="146"/>
      <c r="C3284" s="31"/>
      <c r="D3284" s="31"/>
      <c r="E3284" s="44"/>
      <c r="F3284" s="43"/>
      <c r="G3284" s="84"/>
      <c r="H3284" s="31"/>
      <c r="I3284" s="31"/>
      <c r="J3284" s="84"/>
      <c r="K3284" s="31"/>
      <c r="L3284" s="31"/>
      <c r="M3284" s="169"/>
      <c r="N3284" s="148"/>
      <c r="O3284" s="106"/>
      <c r="P3284" s="43"/>
      <c r="Q3284" s="31"/>
      <c r="R3284" s="84"/>
      <c r="S3284" s="31"/>
      <c r="T3284" s="31"/>
      <c r="U3284" s="169"/>
      <c r="V3284" s="150"/>
      <c r="W3284" s="141" t="str" cm="1">
        <f t="array" ref="W3284">IF(SUM(LEN(B3284:V3284))=0,"",IF(OR(OR(ISBLANK(F3284),SUM(LEN(C3284),LEN(D3284))=0),AND(NOT(E3284="Unknown"),ISBLANK(J3284)),AND(NOT(O3284="Unknown"),ISBLANK(R3284))),"Missing Information", INDEX(Table15[Entire Service Line Classification], MATCH(SUMIFS(Table15[Unique ID],Table15[System-Owned Portion],E3284,Table15[If Material Anything Other than "Lead" in Column E,Was Material Ever Previously Lead?],G3284,Table15[Customer-Owned Portion],O3284),Table15[Unique ID],0),0)))</f>
        <v/>
      </c>
      <c r="X3284"/>
    </row>
    <row r="3285" spans="2:24" x14ac:dyDescent="0.25">
      <c r="B3285" s="146"/>
      <c r="C3285" s="31"/>
      <c r="D3285" s="31"/>
      <c r="E3285" s="44"/>
      <c r="F3285" s="43"/>
      <c r="G3285" s="84"/>
      <c r="H3285" s="31"/>
      <c r="I3285" s="31"/>
      <c r="J3285" s="84"/>
      <c r="K3285" s="31"/>
      <c r="L3285" s="31"/>
      <c r="M3285" s="169"/>
      <c r="N3285" s="148"/>
      <c r="O3285" s="106"/>
      <c r="P3285" s="43"/>
      <c r="Q3285" s="31"/>
      <c r="R3285" s="84"/>
      <c r="S3285" s="31"/>
      <c r="T3285" s="31"/>
      <c r="U3285" s="169"/>
      <c r="V3285" s="150"/>
      <c r="W3285" s="141" t="str" cm="1">
        <f t="array" ref="W3285">IF(SUM(LEN(B3285:V3285))=0,"",IF(OR(OR(ISBLANK(F3285),SUM(LEN(C3285),LEN(D3285))=0),AND(NOT(E3285="Unknown"),ISBLANK(J3285)),AND(NOT(O3285="Unknown"),ISBLANK(R3285))),"Missing Information", INDEX(Table15[Entire Service Line Classification], MATCH(SUMIFS(Table15[Unique ID],Table15[System-Owned Portion],E3285,Table15[If Material Anything Other than "Lead" in Column E,Was Material Ever Previously Lead?],G3285,Table15[Customer-Owned Portion],O3285),Table15[Unique ID],0),0)))</f>
        <v/>
      </c>
      <c r="X3285"/>
    </row>
    <row r="3286" spans="2:24" x14ac:dyDescent="0.25">
      <c r="B3286" s="146"/>
      <c r="C3286" s="31"/>
      <c r="D3286" s="31"/>
      <c r="E3286" s="44"/>
      <c r="F3286" s="43"/>
      <c r="G3286" s="84"/>
      <c r="H3286" s="31"/>
      <c r="I3286" s="31"/>
      <c r="J3286" s="84"/>
      <c r="K3286" s="31"/>
      <c r="L3286" s="31"/>
      <c r="M3286" s="169"/>
      <c r="N3286" s="148"/>
      <c r="O3286" s="106"/>
      <c r="P3286" s="43"/>
      <c r="Q3286" s="31"/>
      <c r="R3286" s="84"/>
      <c r="S3286" s="31"/>
      <c r="T3286" s="31"/>
      <c r="U3286" s="169"/>
      <c r="V3286" s="150"/>
      <c r="W3286" s="141" t="str" cm="1">
        <f t="array" ref="W3286">IF(SUM(LEN(B3286:V3286))=0,"",IF(OR(OR(ISBLANK(F3286),SUM(LEN(C3286),LEN(D3286))=0),AND(NOT(E3286="Unknown"),ISBLANK(J3286)),AND(NOT(O3286="Unknown"),ISBLANK(R3286))),"Missing Information", INDEX(Table15[Entire Service Line Classification], MATCH(SUMIFS(Table15[Unique ID],Table15[System-Owned Portion],E3286,Table15[If Material Anything Other than "Lead" in Column E,Was Material Ever Previously Lead?],G3286,Table15[Customer-Owned Portion],O3286),Table15[Unique ID],0),0)))</f>
        <v/>
      </c>
      <c r="X3286"/>
    </row>
    <row r="3287" spans="2:24" x14ac:dyDescent="0.25">
      <c r="B3287" s="146"/>
      <c r="C3287" s="31"/>
      <c r="D3287" s="31"/>
      <c r="E3287" s="44"/>
      <c r="F3287" s="43"/>
      <c r="G3287" s="84"/>
      <c r="H3287" s="31"/>
      <c r="I3287" s="31"/>
      <c r="J3287" s="84"/>
      <c r="K3287" s="31"/>
      <c r="L3287" s="31"/>
      <c r="M3287" s="169"/>
      <c r="N3287" s="148"/>
      <c r="O3287" s="106"/>
      <c r="P3287" s="43"/>
      <c r="Q3287" s="31"/>
      <c r="R3287" s="84"/>
      <c r="S3287" s="31"/>
      <c r="T3287" s="31"/>
      <c r="U3287" s="169"/>
      <c r="V3287" s="150"/>
      <c r="W3287" s="141" t="str" cm="1">
        <f t="array" ref="W3287">IF(SUM(LEN(B3287:V3287))=0,"",IF(OR(OR(ISBLANK(F3287),SUM(LEN(C3287),LEN(D3287))=0),AND(NOT(E3287="Unknown"),ISBLANK(J3287)),AND(NOT(O3287="Unknown"),ISBLANK(R3287))),"Missing Information", INDEX(Table15[Entire Service Line Classification], MATCH(SUMIFS(Table15[Unique ID],Table15[System-Owned Portion],E3287,Table15[If Material Anything Other than "Lead" in Column E,Was Material Ever Previously Lead?],G3287,Table15[Customer-Owned Portion],O3287),Table15[Unique ID],0),0)))</f>
        <v/>
      </c>
      <c r="X3287"/>
    </row>
    <row r="3288" spans="2:24" x14ac:dyDescent="0.25">
      <c r="B3288" s="146"/>
      <c r="C3288" s="31"/>
      <c r="D3288" s="31"/>
      <c r="E3288" s="44"/>
      <c r="F3288" s="43"/>
      <c r="G3288" s="84"/>
      <c r="H3288" s="31"/>
      <c r="I3288" s="31"/>
      <c r="J3288" s="84"/>
      <c r="K3288" s="31"/>
      <c r="L3288" s="31"/>
      <c r="M3288" s="169"/>
      <c r="N3288" s="148"/>
      <c r="O3288" s="106"/>
      <c r="P3288" s="43"/>
      <c r="Q3288" s="31"/>
      <c r="R3288" s="84"/>
      <c r="S3288" s="31"/>
      <c r="T3288" s="31"/>
      <c r="U3288" s="169"/>
      <c r="V3288" s="150"/>
      <c r="W3288" s="141" t="str" cm="1">
        <f t="array" ref="W3288">IF(SUM(LEN(B3288:V3288))=0,"",IF(OR(OR(ISBLANK(F3288),SUM(LEN(C3288),LEN(D3288))=0),AND(NOT(E3288="Unknown"),ISBLANK(J3288)),AND(NOT(O3288="Unknown"),ISBLANK(R3288))),"Missing Information", INDEX(Table15[Entire Service Line Classification], MATCH(SUMIFS(Table15[Unique ID],Table15[System-Owned Portion],E3288,Table15[If Material Anything Other than "Lead" in Column E,Was Material Ever Previously Lead?],G3288,Table15[Customer-Owned Portion],O3288),Table15[Unique ID],0),0)))</f>
        <v/>
      </c>
      <c r="X3288"/>
    </row>
    <row r="3289" spans="2:24" x14ac:dyDescent="0.25">
      <c r="B3289" s="146"/>
      <c r="C3289" s="31"/>
      <c r="D3289" s="31"/>
      <c r="E3289" s="44"/>
      <c r="F3289" s="43"/>
      <c r="G3289" s="84"/>
      <c r="H3289" s="31"/>
      <c r="I3289" s="31"/>
      <c r="J3289" s="84"/>
      <c r="K3289" s="31"/>
      <c r="L3289" s="31"/>
      <c r="M3289" s="169"/>
      <c r="N3289" s="148"/>
      <c r="O3289" s="106"/>
      <c r="P3289" s="43"/>
      <c r="Q3289" s="31"/>
      <c r="R3289" s="84"/>
      <c r="S3289" s="31"/>
      <c r="T3289" s="31"/>
      <c r="U3289" s="169"/>
      <c r="V3289" s="150"/>
      <c r="W3289" s="141" t="str" cm="1">
        <f t="array" ref="W3289">IF(SUM(LEN(B3289:V3289))=0,"",IF(OR(OR(ISBLANK(F3289),SUM(LEN(C3289),LEN(D3289))=0),AND(NOT(E3289="Unknown"),ISBLANK(J3289)),AND(NOT(O3289="Unknown"),ISBLANK(R3289))),"Missing Information", INDEX(Table15[Entire Service Line Classification], MATCH(SUMIFS(Table15[Unique ID],Table15[System-Owned Portion],E3289,Table15[If Material Anything Other than "Lead" in Column E,Was Material Ever Previously Lead?],G3289,Table15[Customer-Owned Portion],O3289),Table15[Unique ID],0),0)))</f>
        <v/>
      </c>
      <c r="X3289"/>
    </row>
    <row r="3290" spans="2:24" x14ac:dyDescent="0.25">
      <c r="B3290" s="146"/>
      <c r="C3290" s="31"/>
      <c r="D3290" s="31"/>
      <c r="E3290" s="44"/>
      <c r="F3290" s="43"/>
      <c r="G3290" s="84"/>
      <c r="H3290" s="31"/>
      <c r="I3290" s="31"/>
      <c r="J3290" s="84"/>
      <c r="K3290" s="31"/>
      <c r="L3290" s="31"/>
      <c r="M3290" s="169"/>
      <c r="N3290" s="148"/>
      <c r="O3290" s="106"/>
      <c r="P3290" s="43"/>
      <c r="Q3290" s="31"/>
      <c r="R3290" s="84"/>
      <c r="S3290" s="31"/>
      <c r="T3290" s="31"/>
      <c r="U3290" s="169"/>
      <c r="V3290" s="150"/>
      <c r="W3290" s="141" t="str" cm="1">
        <f t="array" ref="W3290">IF(SUM(LEN(B3290:V3290))=0,"",IF(OR(OR(ISBLANK(F3290),SUM(LEN(C3290),LEN(D3290))=0),AND(NOT(E3290="Unknown"),ISBLANK(J3290)),AND(NOT(O3290="Unknown"),ISBLANK(R3290))),"Missing Information", INDEX(Table15[Entire Service Line Classification], MATCH(SUMIFS(Table15[Unique ID],Table15[System-Owned Portion],E3290,Table15[If Material Anything Other than "Lead" in Column E,Was Material Ever Previously Lead?],G3290,Table15[Customer-Owned Portion],O3290),Table15[Unique ID],0),0)))</f>
        <v/>
      </c>
      <c r="X3290"/>
    </row>
    <row r="3291" spans="2:24" x14ac:dyDescent="0.25">
      <c r="B3291" s="146"/>
      <c r="C3291" s="31"/>
      <c r="D3291" s="31"/>
      <c r="E3291" s="44"/>
      <c r="F3291" s="43"/>
      <c r="G3291" s="84"/>
      <c r="H3291" s="31"/>
      <c r="I3291" s="31"/>
      <c r="J3291" s="84"/>
      <c r="K3291" s="31"/>
      <c r="L3291" s="31"/>
      <c r="M3291" s="169"/>
      <c r="N3291" s="148"/>
      <c r="O3291" s="106"/>
      <c r="P3291" s="43"/>
      <c r="Q3291" s="31"/>
      <c r="R3291" s="84"/>
      <c r="S3291" s="31"/>
      <c r="T3291" s="31"/>
      <c r="U3291" s="169"/>
      <c r="V3291" s="150"/>
      <c r="W3291" s="141" t="str" cm="1">
        <f t="array" ref="W3291">IF(SUM(LEN(B3291:V3291))=0,"",IF(OR(OR(ISBLANK(F3291),SUM(LEN(C3291),LEN(D3291))=0),AND(NOT(E3291="Unknown"),ISBLANK(J3291)),AND(NOT(O3291="Unknown"),ISBLANK(R3291))),"Missing Information", INDEX(Table15[Entire Service Line Classification], MATCH(SUMIFS(Table15[Unique ID],Table15[System-Owned Portion],E3291,Table15[If Material Anything Other than "Lead" in Column E,Was Material Ever Previously Lead?],G3291,Table15[Customer-Owned Portion],O3291),Table15[Unique ID],0),0)))</f>
        <v/>
      </c>
      <c r="X3291"/>
    </row>
    <row r="3292" spans="2:24" x14ac:dyDescent="0.25">
      <c r="B3292" s="146"/>
      <c r="C3292" s="31"/>
      <c r="D3292" s="31"/>
      <c r="E3292" s="44"/>
      <c r="F3292" s="43"/>
      <c r="G3292" s="84"/>
      <c r="H3292" s="31"/>
      <c r="I3292" s="31"/>
      <c r="J3292" s="84"/>
      <c r="K3292" s="31"/>
      <c r="L3292" s="31"/>
      <c r="M3292" s="169"/>
      <c r="N3292" s="148"/>
      <c r="O3292" s="106"/>
      <c r="P3292" s="43"/>
      <c r="Q3292" s="31"/>
      <c r="R3292" s="84"/>
      <c r="S3292" s="31"/>
      <c r="T3292" s="31"/>
      <c r="U3292" s="169"/>
      <c r="V3292" s="150"/>
      <c r="W3292" s="141" t="str" cm="1">
        <f t="array" ref="W3292">IF(SUM(LEN(B3292:V3292))=0,"",IF(OR(OR(ISBLANK(F3292),SUM(LEN(C3292),LEN(D3292))=0),AND(NOT(E3292="Unknown"),ISBLANK(J3292)),AND(NOT(O3292="Unknown"),ISBLANK(R3292))),"Missing Information", INDEX(Table15[Entire Service Line Classification], MATCH(SUMIFS(Table15[Unique ID],Table15[System-Owned Portion],E3292,Table15[If Material Anything Other than "Lead" in Column E,Was Material Ever Previously Lead?],G3292,Table15[Customer-Owned Portion],O3292),Table15[Unique ID],0),0)))</f>
        <v/>
      </c>
      <c r="X3292"/>
    </row>
    <row r="3293" spans="2:24" x14ac:dyDescent="0.25">
      <c r="B3293" s="146"/>
      <c r="C3293" s="31"/>
      <c r="D3293" s="31"/>
      <c r="E3293" s="44"/>
      <c r="F3293" s="43"/>
      <c r="G3293" s="84"/>
      <c r="H3293" s="31"/>
      <c r="I3293" s="31"/>
      <c r="J3293" s="84"/>
      <c r="K3293" s="31"/>
      <c r="L3293" s="31"/>
      <c r="M3293" s="169"/>
      <c r="N3293" s="148"/>
      <c r="O3293" s="106"/>
      <c r="P3293" s="43"/>
      <c r="Q3293" s="31"/>
      <c r="R3293" s="84"/>
      <c r="S3293" s="31"/>
      <c r="T3293" s="31"/>
      <c r="U3293" s="169"/>
      <c r="V3293" s="150"/>
      <c r="W3293" s="141" t="str" cm="1">
        <f t="array" ref="W3293">IF(SUM(LEN(B3293:V3293))=0,"",IF(OR(OR(ISBLANK(F3293),SUM(LEN(C3293),LEN(D3293))=0),AND(NOT(E3293="Unknown"),ISBLANK(J3293)),AND(NOT(O3293="Unknown"),ISBLANK(R3293))),"Missing Information", INDEX(Table15[Entire Service Line Classification], MATCH(SUMIFS(Table15[Unique ID],Table15[System-Owned Portion],E3293,Table15[If Material Anything Other than "Lead" in Column E,Was Material Ever Previously Lead?],G3293,Table15[Customer-Owned Portion],O3293),Table15[Unique ID],0),0)))</f>
        <v/>
      </c>
      <c r="X3293"/>
    </row>
    <row r="3294" spans="2:24" x14ac:dyDescent="0.25">
      <c r="B3294" s="146"/>
      <c r="C3294" s="31"/>
      <c r="D3294" s="31"/>
      <c r="E3294" s="44"/>
      <c r="F3294" s="43"/>
      <c r="G3294" s="84"/>
      <c r="H3294" s="31"/>
      <c r="I3294" s="31"/>
      <c r="J3294" s="84"/>
      <c r="K3294" s="31"/>
      <c r="L3294" s="31"/>
      <c r="M3294" s="169"/>
      <c r="N3294" s="148"/>
      <c r="O3294" s="106"/>
      <c r="P3294" s="43"/>
      <c r="Q3294" s="31"/>
      <c r="R3294" s="84"/>
      <c r="S3294" s="31"/>
      <c r="T3294" s="31"/>
      <c r="U3294" s="169"/>
      <c r="V3294" s="150"/>
      <c r="W3294" s="141" t="str" cm="1">
        <f t="array" ref="W3294">IF(SUM(LEN(B3294:V3294))=0,"",IF(OR(OR(ISBLANK(F3294),SUM(LEN(C3294),LEN(D3294))=0),AND(NOT(E3294="Unknown"),ISBLANK(J3294)),AND(NOT(O3294="Unknown"),ISBLANK(R3294))),"Missing Information", INDEX(Table15[Entire Service Line Classification], MATCH(SUMIFS(Table15[Unique ID],Table15[System-Owned Portion],E3294,Table15[If Material Anything Other than "Lead" in Column E,Was Material Ever Previously Lead?],G3294,Table15[Customer-Owned Portion],O3294),Table15[Unique ID],0),0)))</f>
        <v/>
      </c>
      <c r="X3294"/>
    </row>
    <row r="3295" spans="2:24" x14ac:dyDescent="0.25">
      <c r="B3295" s="146"/>
      <c r="C3295" s="31"/>
      <c r="D3295" s="31"/>
      <c r="E3295" s="44"/>
      <c r="F3295" s="43"/>
      <c r="G3295" s="84"/>
      <c r="H3295" s="31"/>
      <c r="I3295" s="31"/>
      <c r="J3295" s="84"/>
      <c r="K3295" s="31"/>
      <c r="L3295" s="31"/>
      <c r="M3295" s="169"/>
      <c r="N3295" s="148"/>
      <c r="O3295" s="106"/>
      <c r="P3295" s="43"/>
      <c r="Q3295" s="31"/>
      <c r="R3295" s="84"/>
      <c r="S3295" s="31"/>
      <c r="T3295" s="31"/>
      <c r="U3295" s="169"/>
      <c r="V3295" s="150"/>
      <c r="W3295" s="141" t="str" cm="1">
        <f t="array" ref="W3295">IF(SUM(LEN(B3295:V3295))=0,"",IF(OR(OR(ISBLANK(F3295),SUM(LEN(C3295),LEN(D3295))=0),AND(NOT(E3295="Unknown"),ISBLANK(J3295)),AND(NOT(O3295="Unknown"),ISBLANK(R3295))),"Missing Information", INDEX(Table15[Entire Service Line Classification], MATCH(SUMIFS(Table15[Unique ID],Table15[System-Owned Portion],E3295,Table15[If Material Anything Other than "Lead" in Column E,Was Material Ever Previously Lead?],G3295,Table15[Customer-Owned Portion],O3295),Table15[Unique ID],0),0)))</f>
        <v/>
      </c>
      <c r="X3295"/>
    </row>
    <row r="3296" spans="2:24" x14ac:dyDescent="0.25">
      <c r="B3296" s="146"/>
      <c r="C3296" s="31"/>
      <c r="D3296" s="31"/>
      <c r="E3296" s="44"/>
      <c r="F3296" s="43"/>
      <c r="G3296" s="84"/>
      <c r="H3296" s="31"/>
      <c r="I3296" s="31"/>
      <c r="J3296" s="84"/>
      <c r="K3296" s="31"/>
      <c r="L3296" s="31"/>
      <c r="M3296" s="169"/>
      <c r="N3296" s="148"/>
      <c r="O3296" s="106"/>
      <c r="P3296" s="43"/>
      <c r="Q3296" s="31"/>
      <c r="R3296" s="84"/>
      <c r="S3296" s="31"/>
      <c r="T3296" s="31"/>
      <c r="U3296" s="169"/>
      <c r="V3296" s="150"/>
      <c r="W3296" s="141" t="str" cm="1">
        <f t="array" ref="W3296">IF(SUM(LEN(B3296:V3296))=0,"",IF(OR(OR(ISBLANK(F3296),SUM(LEN(C3296),LEN(D3296))=0),AND(NOT(E3296="Unknown"),ISBLANK(J3296)),AND(NOT(O3296="Unknown"),ISBLANK(R3296))),"Missing Information", INDEX(Table15[Entire Service Line Classification], MATCH(SUMIFS(Table15[Unique ID],Table15[System-Owned Portion],E3296,Table15[If Material Anything Other than "Lead" in Column E,Was Material Ever Previously Lead?],G3296,Table15[Customer-Owned Portion],O3296),Table15[Unique ID],0),0)))</f>
        <v/>
      </c>
      <c r="X3296"/>
    </row>
    <row r="3297" spans="2:24" x14ac:dyDescent="0.25">
      <c r="B3297" s="146"/>
      <c r="C3297" s="31"/>
      <c r="D3297" s="31"/>
      <c r="E3297" s="44"/>
      <c r="F3297" s="43"/>
      <c r="G3297" s="84"/>
      <c r="H3297" s="31"/>
      <c r="I3297" s="31"/>
      <c r="J3297" s="84"/>
      <c r="K3297" s="31"/>
      <c r="L3297" s="31"/>
      <c r="M3297" s="169"/>
      <c r="N3297" s="148"/>
      <c r="O3297" s="106"/>
      <c r="P3297" s="43"/>
      <c r="Q3297" s="31"/>
      <c r="R3297" s="84"/>
      <c r="S3297" s="31"/>
      <c r="T3297" s="31"/>
      <c r="U3297" s="169"/>
      <c r="V3297" s="150"/>
      <c r="W3297" s="141" t="str" cm="1">
        <f t="array" ref="W3297">IF(SUM(LEN(B3297:V3297))=0,"",IF(OR(OR(ISBLANK(F3297),SUM(LEN(C3297),LEN(D3297))=0),AND(NOT(E3297="Unknown"),ISBLANK(J3297)),AND(NOT(O3297="Unknown"),ISBLANK(R3297))),"Missing Information", INDEX(Table15[Entire Service Line Classification], MATCH(SUMIFS(Table15[Unique ID],Table15[System-Owned Portion],E3297,Table15[If Material Anything Other than "Lead" in Column E,Was Material Ever Previously Lead?],G3297,Table15[Customer-Owned Portion],O3297),Table15[Unique ID],0),0)))</f>
        <v/>
      </c>
      <c r="X3297"/>
    </row>
    <row r="3298" spans="2:24" x14ac:dyDescent="0.25">
      <c r="B3298" s="146"/>
      <c r="C3298" s="31"/>
      <c r="D3298" s="31"/>
      <c r="E3298" s="44"/>
      <c r="F3298" s="43"/>
      <c r="G3298" s="84"/>
      <c r="H3298" s="31"/>
      <c r="I3298" s="31"/>
      <c r="J3298" s="84"/>
      <c r="K3298" s="31"/>
      <c r="L3298" s="31"/>
      <c r="M3298" s="169"/>
      <c r="N3298" s="148"/>
      <c r="O3298" s="106"/>
      <c r="P3298" s="43"/>
      <c r="Q3298" s="31"/>
      <c r="R3298" s="84"/>
      <c r="S3298" s="31"/>
      <c r="T3298" s="31"/>
      <c r="U3298" s="169"/>
      <c r="V3298" s="150"/>
      <c r="W3298" s="141" t="str" cm="1">
        <f t="array" ref="W3298">IF(SUM(LEN(B3298:V3298))=0,"",IF(OR(OR(ISBLANK(F3298),SUM(LEN(C3298),LEN(D3298))=0),AND(NOT(E3298="Unknown"),ISBLANK(J3298)),AND(NOT(O3298="Unknown"),ISBLANK(R3298))),"Missing Information", INDEX(Table15[Entire Service Line Classification], MATCH(SUMIFS(Table15[Unique ID],Table15[System-Owned Portion],E3298,Table15[If Material Anything Other than "Lead" in Column E,Was Material Ever Previously Lead?],G3298,Table15[Customer-Owned Portion],O3298),Table15[Unique ID],0),0)))</f>
        <v/>
      </c>
      <c r="X3298"/>
    </row>
    <row r="3299" spans="2:24" x14ac:dyDescent="0.25">
      <c r="B3299" s="146"/>
      <c r="C3299" s="31"/>
      <c r="D3299" s="31"/>
      <c r="E3299" s="44"/>
      <c r="F3299" s="43"/>
      <c r="G3299" s="84"/>
      <c r="H3299" s="31"/>
      <c r="I3299" s="31"/>
      <c r="J3299" s="84"/>
      <c r="K3299" s="31"/>
      <c r="L3299" s="31"/>
      <c r="M3299" s="169"/>
      <c r="N3299" s="148"/>
      <c r="O3299" s="106"/>
      <c r="P3299" s="43"/>
      <c r="Q3299" s="31"/>
      <c r="R3299" s="84"/>
      <c r="S3299" s="31"/>
      <c r="T3299" s="31"/>
      <c r="U3299" s="169"/>
      <c r="V3299" s="150"/>
      <c r="W3299" s="141" t="str" cm="1">
        <f t="array" ref="W3299">IF(SUM(LEN(B3299:V3299))=0,"",IF(OR(OR(ISBLANK(F3299),SUM(LEN(C3299),LEN(D3299))=0),AND(NOT(E3299="Unknown"),ISBLANK(J3299)),AND(NOT(O3299="Unknown"),ISBLANK(R3299))),"Missing Information", INDEX(Table15[Entire Service Line Classification], MATCH(SUMIFS(Table15[Unique ID],Table15[System-Owned Portion],E3299,Table15[If Material Anything Other than "Lead" in Column E,Was Material Ever Previously Lead?],G3299,Table15[Customer-Owned Portion],O3299),Table15[Unique ID],0),0)))</f>
        <v/>
      </c>
      <c r="X3299"/>
    </row>
    <row r="3300" spans="2:24" x14ac:dyDescent="0.25">
      <c r="B3300" s="146"/>
      <c r="C3300" s="31"/>
      <c r="D3300" s="31"/>
      <c r="E3300" s="44"/>
      <c r="F3300" s="43"/>
      <c r="G3300" s="84"/>
      <c r="H3300" s="31"/>
      <c r="I3300" s="31"/>
      <c r="J3300" s="84"/>
      <c r="K3300" s="31"/>
      <c r="L3300" s="31"/>
      <c r="M3300" s="169"/>
      <c r="N3300" s="148"/>
      <c r="O3300" s="106"/>
      <c r="P3300" s="43"/>
      <c r="Q3300" s="31"/>
      <c r="R3300" s="84"/>
      <c r="S3300" s="31"/>
      <c r="T3300" s="31"/>
      <c r="U3300" s="169"/>
      <c r="V3300" s="150"/>
      <c r="W3300" s="141" t="str" cm="1">
        <f t="array" ref="W3300">IF(SUM(LEN(B3300:V3300))=0,"",IF(OR(OR(ISBLANK(F3300),SUM(LEN(C3300),LEN(D3300))=0),AND(NOT(E3300="Unknown"),ISBLANK(J3300)),AND(NOT(O3300="Unknown"),ISBLANK(R3300))),"Missing Information", INDEX(Table15[Entire Service Line Classification], MATCH(SUMIFS(Table15[Unique ID],Table15[System-Owned Portion],E3300,Table15[If Material Anything Other than "Lead" in Column E,Was Material Ever Previously Lead?],G3300,Table15[Customer-Owned Portion],O3300),Table15[Unique ID],0),0)))</f>
        <v/>
      </c>
      <c r="X3300"/>
    </row>
    <row r="3301" spans="2:24" x14ac:dyDescent="0.25">
      <c r="B3301" s="146"/>
      <c r="C3301" s="31"/>
      <c r="D3301" s="31"/>
      <c r="E3301" s="44"/>
      <c r="F3301" s="43"/>
      <c r="G3301" s="84"/>
      <c r="H3301" s="31"/>
      <c r="I3301" s="31"/>
      <c r="J3301" s="84"/>
      <c r="K3301" s="31"/>
      <c r="L3301" s="31"/>
      <c r="M3301" s="169"/>
      <c r="N3301" s="148"/>
      <c r="O3301" s="106"/>
      <c r="P3301" s="43"/>
      <c r="Q3301" s="31"/>
      <c r="R3301" s="84"/>
      <c r="S3301" s="31"/>
      <c r="T3301" s="31"/>
      <c r="U3301" s="169"/>
      <c r="V3301" s="150"/>
      <c r="W3301" s="141" t="str" cm="1">
        <f t="array" ref="W3301">IF(SUM(LEN(B3301:V3301))=0,"",IF(OR(OR(ISBLANK(F3301),SUM(LEN(C3301),LEN(D3301))=0),AND(NOT(E3301="Unknown"),ISBLANK(J3301)),AND(NOT(O3301="Unknown"),ISBLANK(R3301))),"Missing Information", INDEX(Table15[Entire Service Line Classification], MATCH(SUMIFS(Table15[Unique ID],Table15[System-Owned Portion],E3301,Table15[If Material Anything Other than "Lead" in Column E,Was Material Ever Previously Lead?],G3301,Table15[Customer-Owned Portion],O3301),Table15[Unique ID],0),0)))</f>
        <v/>
      </c>
      <c r="X3301"/>
    </row>
    <row r="3302" spans="2:24" x14ac:dyDescent="0.25">
      <c r="B3302" s="146"/>
      <c r="C3302" s="31"/>
      <c r="D3302" s="31"/>
      <c r="E3302" s="44"/>
      <c r="F3302" s="43"/>
      <c r="G3302" s="84"/>
      <c r="H3302" s="31"/>
      <c r="I3302" s="31"/>
      <c r="J3302" s="84"/>
      <c r="K3302" s="31"/>
      <c r="L3302" s="31"/>
      <c r="M3302" s="169"/>
      <c r="N3302" s="148"/>
      <c r="O3302" s="106"/>
      <c r="P3302" s="43"/>
      <c r="Q3302" s="31"/>
      <c r="R3302" s="84"/>
      <c r="S3302" s="31"/>
      <c r="T3302" s="31"/>
      <c r="U3302" s="169"/>
      <c r="V3302" s="150"/>
      <c r="W3302" s="141" t="str" cm="1">
        <f t="array" ref="W3302">IF(SUM(LEN(B3302:V3302))=0,"",IF(OR(OR(ISBLANK(F3302),SUM(LEN(C3302),LEN(D3302))=0),AND(NOT(E3302="Unknown"),ISBLANK(J3302)),AND(NOT(O3302="Unknown"),ISBLANK(R3302))),"Missing Information", INDEX(Table15[Entire Service Line Classification], MATCH(SUMIFS(Table15[Unique ID],Table15[System-Owned Portion],E3302,Table15[If Material Anything Other than "Lead" in Column E,Was Material Ever Previously Lead?],G3302,Table15[Customer-Owned Portion],O3302),Table15[Unique ID],0),0)))</f>
        <v/>
      </c>
      <c r="X3302"/>
    </row>
    <row r="3303" spans="2:24" x14ac:dyDescent="0.25">
      <c r="B3303" s="146"/>
      <c r="C3303" s="31"/>
      <c r="D3303" s="31"/>
      <c r="E3303" s="44"/>
      <c r="F3303" s="43"/>
      <c r="G3303" s="84"/>
      <c r="H3303" s="31"/>
      <c r="I3303" s="31"/>
      <c r="J3303" s="84"/>
      <c r="K3303" s="31"/>
      <c r="L3303" s="31"/>
      <c r="M3303" s="169"/>
      <c r="N3303" s="148"/>
      <c r="O3303" s="106"/>
      <c r="P3303" s="43"/>
      <c r="Q3303" s="31"/>
      <c r="R3303" s="84"/>
      <c r="S3303" s="31"/>
      <c r="T3303" s="31"/>
      <c r="U3303" s="169"/>
      <c r="V3303" s="150"/>
      <c r="W3303" s="141" t="str" cm="1">
        <f t="array" ref="W3303">IF(SUM(LEN(B3303:V3303))=0,"",IF(OR(OR(ISBLANK(F3303),SUM(LEN(C3303),LEN(D3303))=0),AND(NOT(E3303="Unknown"),ISBLANK(J3303)),AND(NOT(O3303="Unknown"),ISBLANK(R3303))),"Missing Information", INDEX(Table15[Entire Service Line Classification], MATCH(SUMIFS(Table15[Unique ID],Table15[System-Owned Portion],E3303,Table15[If Material Anything Other than "Lead" in Column E,Was Material Ever Previously Lead?],G3303,Table15[Customer-Owned Portion],O3303),Table15[Unique ID],0),0)))</f>
        <v/>
      </c>
      <c r="X3303"/>
    </row>
    <row r="3304" spans="2:24" x14ac:dyDescent="0.25">
      <c r="B3304" s="146"/>
      <c r="C3304" s="31"/>
      <c r="D3304" s="31"/>
      <c r="E3304" s="44"/>
      <c r="F3304" s="43"/>
      <c r="G3304" s="84"/>
      <c r="H3304" s="31"/>
      <c r="I3304" s="31"/>
      <c r="J3304" s="84"/>
      <c r="K3304" s="31"/>
      <c r="L3304" s="31"/>
      <c r="M3304" s="169"/>
      <c r="N3304" s="148"/>
      <c r="O3304" s="106"/>
      <c r="P3304" s="43"/>
      <c r="Q3304" s="31"/>
      <c r="R3304" s="84"/>
      <c r="S3304" s="31"/>
      <c r="T3304" s="31"/>
      <c r="U3304" s="169"/>
      <c r="V3304" s="150"/>
      <c r="W3304" s="141" t="str" cm="1">
        <f t="array" ref="W3304">IF(SUM(LEN(B3304:V3304))=0,"",IF(OR(OR(ISBLANK(F3304),SUM(LEN(C3304),LEN(D3304))=0),AND(NOT(E3304="Unknown"),ISBLANK(J3304)),AND(NOT(O3304="Unknown"),ISBLANK(R3304))),"Missing Information", INDEX(Table15[Entire Service Line Classification], MATCH(SUMIFS(Table15[Unique ID],Table15[System-Owned Portion],E3304,Table15[If Material Anything Other than "Lead" in Column E,Was Material Ever Previously Lead?],G3304,Table15[Customer-Owned Portion],O3304),Table15[Unique ID],0),0)))</f>
        <v/>
      </c>
      <c r="X3304"/>
    </row>
    <row r="3305" spans="2:24" x14ac:dyDescent="0.25">
      <c r="B3305" s="146"/>
      <c r="C3305" s="31"/>
      <c r="D3305" s="31"/>
      <c r="E3305" s="44"/>
      <c r="F3305" s="43"/>
      <c r="G3305" s="84"/>
      <c r="H3305" s="31"/>
      <c r="I3305" s="31"/>
      <c r="J3305" s="84"/>
      <c r="K3305" s="31"/>
      <c r="L3305" s="31"/>
      <c r="M3305" s="169"/>
      <c r="N3305" s="148"/>
      <c r="O3305" s="106"/>
      <c r="P3305" s="43"/>
      <c r="Q3305" s="31"/>
      <c r="R3305" s="84"/>
      <c r="S3305" s="31"/>
      <c r="T3305" s="31"/>
      <c r="U3305" s="169"/>
      <c r="V3305" s="150"/>
      <c r="W3305" s="141" t="str" cm="1">
        <f t="array" ref="W3305">IF(SUM(LEN(B3305:V3305))=0,"",IF(OR(OR(ISBLANK(F3305),SUM(LEN(C3305),LEN(D3305))=0),AND(NOT(E3305="Unknown"),ISBLANK(J3305)),AND(NOT(O3305="Unknown"),ISBLANK(R3305))),"Missing Information", INDEX(Table15[Entire Service Line Classification], MATCH(SUMIFS(Table15[Unique ID],Table15[System-Owned Portion],E3305,Table15[If Material Anything Other than "Lead" in Column E,Was Material Ever Previously Lead?],G3305,Table15[Customer-Owned Portion],O3305),Table15[Unique ID],0),0)))</f>
        <v/>
      </c>
      <c r="X3305"/>
    </row>
    <row r="3306" spans="2:24" x14ac:dyDescent="0.25">
      <c r="B3306" s="146"/>
      <c r="C3306" s="31"/>
      <c r="D3306" s="31"/>
      <c r="E3306" s="44"/>
      <c r="F3306" s="43"/>
      <c r="G3306" s="84"/>
      <c r="H3306" s="31"/>
      <c r="I3306" s="31"/>
      <c r="J3306" s="84"/>
      <c r="K3306" s="31"/>
      <c r="L3306" s="31"/>
      <c r="M3306" s="169"/>
      <c r="N3306" s="148"/>
      <c r="O3306" s="106"/>
      <c r="P3306" s="43"/>
      <c r="Q3306" s="31"/>
      <c r="R3306" s="84"/>
      <c r="S3306" s="31"/>
      <c r="T3306" s="31"/>
      <c r="U3306" s="169"/>
      <c r="V3306" s="150"/>
      <c r="W3306" s="141" t="str" cm="1">
        <f t="array" ref="W3306">IF(SUM(LEN(B3306:V3306))=0,"",IF(OR(OR(ISBLANK(F3306),SUM(LEN(C3306),LEN(D3306))=0),AND(NOT(E3306="Unknown"),ISBLANK(J3306)),AND(NOT(O3306="Unknown"),ISBLANK(R3306))),"Missing Information", INDEX(Table15[Entire Service Line Classification], MATCH(SUMIFS(Table15[Unique ID],Table15[System-Owned Portion],E3306,Table15[If Material Anything Other than "Lead" in Column E,Was Material Ever Previously Lead?],G3306,Table15[Customer-Owned Portion],O3306),Table15[Unique ID],0),0)))</f>
        <v/>
      </c>
      <c r="X3306"/>
    </row>
    <row r="3307" spans="2:24" x14ac:dyDescent="0.25">
      <c r="B3307" s="146"/>
      <c r="C3307" s="31"/>
      <c r="D3307" s="31"/>
      <c r="E3307" s="44"/>
      <c r="F3307" s="43"/>
      <c r="G3307" s="84"/>
      <c r="H3307" s="31"/>
      <c r="I3307" s="31"/>
      <c r="J3307" s="84"/>
      <c r="K3307" s="31"/>
      <c r="L3307" s="31"/>
      <c r="M3307" s="169"/>
      <c r="N3307" s="148"/>
      <c r="O3307" s="106"/>
      <c r="P3307" s="43"/>
      <c r="Q3307" s="31"/>
      <c r="R3307" s="84"/>
      <c r="S3307" s="31"/>
      <c r="T3307" s="31"/>
      <c r="U3307" s="169"/>
      <c r="V3307" s="150"/>
      <c r="W3307" s="141" t="str" cm="1">
        <f t="array" ref="W3307">IF(SUM(LEN(B3307:V3307))=0,"",IF(OR(OR(ISBLANK(F3307),SUM(LEN(C3307),LEN(D3307))=0),AND(NOT(E3307="Unknown"),ISBLANK(J3307)),AND(NOT(O3307="Unknown"),ISBLANK(R3307))),"Missing Information", INDEX(Table15[Entire Service Line Classification], MATCH(SUMIFS(Table15[Unique ID],Table15[System-Owned Portion],E3307,Table15[If Material Anything Other than "Lead" in Column E,Was Material Ever Previously Lead?],G3307,Table15[Customer-Owned Portion],O3307),Table15[Unique ID],0),0)))</f>
        <v/>
      </c>
      <c r="X3307"/>
    </row>
    <row r="3308" spans="2:24" x14ac:dyDescent="0.25">
      <c r="B3308" s="146"/>
      <c r="C3308" s="31"/>
      <c r="D3308" s="31"/>
      <c r="E3308" s="44"/>
      <c r="F3308" s="43"/>
      <c r="G3308" s="84"/>
      <c r="H3308" s="31"/>
      <c r="I3308" s="31"/>
      <c r="J3308" s="84"/>
      <c r="K3308" s="31"/>
      <c r="L3308" s="31"/>
      <c r="M3308" s="169"/>
      <c r="N3308" s="148"/>
      <c r="O3308" s="106"/>
      <c r="P3308" s="43"/>
      <c r="Q3308" s="31"/>
      <c r="R3308" s="84"/>
      <c r="S3308" s="31"/>
      <c r="T3308" s="31"/>
      <c r="U3308" s="169"/>
      <c r="V3308" s="150"/>
      <c r="W3308" s="141" t="str" cm="1">
        <f t="array" ref="W3308">IF(SUM(LEN(B3308:V3308))=0,"",IF(OR(OR(ISBLANK(F3308),SUM(LEN(C3308),LEN(D3308))=0),AND(NOT(E3308="Unknown"),ISBLANK(J3308)),AND(NOT(O3308="Unknown"),ISBLANK(R3308))),"Missing Information", INDEX(Table15[Entire Service Line Classification], MATCH(SUMIFS(Table15[Unique ID],Table15[System-Owned Portion],E3308,Table15[If Material Anything Other than "Lead" in Column E,Was Material Ever Previously Lead?],G3308,Table15[Customer-Owned Portion],O3308),Table15[Unique ID],0),0)))</f>
        <v/>
      </c>
      <c r="X3308"/>
    </row>
    <row r="3309" spans="2:24" x14ac:dyDescent="0.25">
      <c r="B3309" s="146"/>
      <c r="C3309" s="31"/>
      <c r="D3309" s="31"/>
      <c r="E3309" s="44"/>
      <c r="F3309" s="43"/>
      <c r="G3309" s="84"/>
      <c r="H3309" s="31"/>
      <c r="I3309" s="31"/>
      <c r="J3309" s="84"/>
      <c r="K3309" s="31"/>
      <c r="L3309" s="31"/>
      <c r="M3309" s="169"/>
      <c r="N3309" s="148"/>
      <c r="O3309" s="106"/>
      <c r="P3309" s="43"/>
      <c r="Q3309" s="31"/>
      <c r="R3309" s="84"/>
      <c r="S3309" s="31"/>
      <c r="T3309" s="31"/>
      <c r="U3309" s="169"/>
      <c r="V3309" s="150"/>
      <c r="W3309" s="141" t="str" cm="1">
        <f t="array" ref="W3309">IF(SUM(LEN(B3309:V3309))=0,"",IF(OR(OR(ISBLANK(F3309),SUM(LEN(C3309),LEN(D3309))=0),AND(NOT(E3309="Unknown"),ISBLANK(J3309)),AND(NOT(O3309="Unknown"),ISBLANK(R3309))),"Missing Information", INDEX(Table15[Entire Service Line Classification], MATCH(SUMIFS(Table15[Unique ID],Table15[System-Owned Portion],E3309,Table15[If Material Anything Other than "Lead" in Column E,Was Material Ever Previously Lead?],G3309,Table15[Customer-Owned Portion],O3309),Table15[Unique ID],0),0)))</f>
        <v/>
      </c>
      <c r="X3309"/>
    </row>
    <row r="3310" spans="2:24" x14ac:dyDescent="0.25">
      <c r="B3310" s="146"/>
      <c r="C3310" s="31"/>
      <c r="D3310" s="31"/>
      <c r="E3310" s="44"/>
      <c r="F3310" s="43"/>
      <c r="G3310" s="84"/>
      <c r="H3310" s="31"/>
      <c r="I3310" s="31"/>
      <c r="J3310" s="84"/>
      <c r="K3310" s="31"/>
      <c r="L3310" s="31"/>
      <c r="M3310" s="169"/>
      <c r="N3310" s="148"/>
      <c r="O3310" s="106"/>
      <c r="P3310" s="43"/>
      <c r="Q3310" s="31"/>
      <c r="R3310" s="84"/>
      <c r="S3310" s="31"/>
      <c r="T3310" s="31"/>
      <c r="U3310" s="169"/>
      <c r="V3310" s="150"/>
      <c r="W3310" s="141" t="str" cm="1">
        <f t="array" ref="W3310">IF(SUM(LEN(B3310:V3310))=0,"",IF(OR(OR(ISBLANK(F3310),SUM(LEN(C3310),LEN(D3310))=0),AND(NOT(E3310="Unknown"),ISBLANK(J3310)),AND(NOT(O3310="Unknown"),ISBLANK(R3310))),"Missing Information", INDEX(Table15[Entire Service Line Classification], MATCH(SUMIFS(Table15[Unique ID],Table15[System-Owned Portion],E3310,Table15[If Material Anything Other than "Lead" in Column E,Was Material Ever Previously Lead?],G3310,Table15[Customer-Owned Portion],O3310),Table15[Unique ID],0),0)))</f>
        <v/>
      </c>
      <c r="X3310"/>
    </row>
    <row r="3311" spans="2:24" x14ac:dyDescent="0.25">
      <c r="B3311" s="146"/>
      <c r="C3311" s="31"/>
      <c r="D3311" s="31"/>
      <c r="E3311" s="44"/>
      <c r="F3311" s="43"/>
      <c r="G3311" s="84"/>
      <c r="H3311" s="31"/>
      <c r="I3311" s="31"/>
      <c r="J3311" s="84"/>
      <c r="K3311" s="31"/>
      <c r="L3311" s="31"/>
      <c r="M3311" s="169"/>
      <c r="N3311" s="148"/>
      <c r="O3311" s="106"/>
      <c r="P3311" s="43"/>
      <c r="Q3311" s="31"/>
      <c r="R3311" s="84"/>
      <c r="S3311" s="31"/>
      <c r="T3311" s="31"/>
      <c r="U3311" s="169"/>
      <c r="V3311" s="150"/>
      <c r="W3311" s="141" t="str" cm="1">
        <f t="array" ref="W3311">IF(SUM(LEN(B3311:V3311))=0,"",IF(OR(OR(ISBLANK(F3311),SUM(LEN(C3311),LEN(D3311))=0),AND(NOT(E3311="Unknown"),ISBLANK(J3311)),AND(NOT(O3311="Unknown"),ISBLANK(R3311))),"Missing Information", INDEX(Table15[Entire Service Line Classification], MATCH(SUMIFS(Table15[Unique ID],Table15[System-Owned Portion],E3311,Table15[If Material Anything Other than "Lead" in Column E,Was Material Ever Previously Lead?],G3311,Table15[Customer-Owned Portion],O3311),Table15[Unique ID],0),0)))</f>
        <v/>
      </c>
      <c r="X3311"/>
    </row>
    <row r="3312" spans="2:24" x14ac:dyDescent="0.25">
      <c r="B3312" s="146"/>
      <c r="C3312" s="31"/>
      <c r="D3312" s="31"/>
      <c r="E3312" s="44"/>
      <c r="F3312" s="43"/>
      <c r="G3312" s="84"/>
      <c r="H3312" s="31"/>
      <c r="I3312" s="31"/>
      <c r="J3312" s="84"/>
      <c r="K3312" s="31"/>
      <c r="L3312" s="31"/>
      <c r="M3312" s="169"/>
      <c r="N3312" s="148"/>
      <c r="O3312" s="106"/>
      <c r="P3312" s="43"/>
      <c r="Q3312" s="31"/>
      <c r="R3312" s="84"/>
      <c r="S3312" s="31"/>
      <c r="T3312" s="31"/>
      <c r="U3312" s="169"/>
      <c r="V3312" s="150"/>
      <c r="W3312" s="141" t="str" cm="1">
        <f t="array" ref="W3312">IF(SUM(LEN(B3312:V3312))=0,"",IF(OR(OR(ISBLANK(F3312),SUM(LEN(C3312),LEN(D3312))=0),AND(NOT(E3312="Unknown"),ISBLANK(J3312)),AND(NOT(O3312="Unknown"),ISBLANK(R3312))),"Missing Information", INDEX(Table15[Entire Service Line Classification], MATCH(SUMIFS(Table15[Unique ID],Table15[System-Owned Portion],E3312,Table15[If Material Anything Other than "Lead" in Column E,Was Material Ever Previously Lead?],G3312,Table15[Customer-Owned Portion],O3312),Table15[Unique ID],0),0)))</f>
        <v/>
      </c>
      <c r="X3312"/>
    </row>
    <row r="3313" spans="2:24" x14ac:dyDescent="0.25">
      <c r="B3313" s="146"/>
      <c r="C3313" s="31"/>
      <c r="D3313" s="31"/>
      <c r="E3313" s="44"/>
      <c r="F3313" s="43"/>
      <c r="G3313" s="84"/>
      <c r="H3313" s="31"/>
      <c r="I3313" s="31"/>
      <c r="J3313" s="84"/>
      <c r="K3313" s="31"/>
      <c r="L3313" s="31"/>
      <c r="M3313" s="169"/>
      <c r="N3313" s="148"/>
      <c r="O3313" s="106"/>
      <c r="P3313" s="43"/>
      <c r="Q3313" s="31"/>
      <c r="R3313" s="84"/>
      <c r="S3313" s="31"/>
      <c r="T3313" s="31"/>
      <c r="U3313" s="169"/>
      <c r="V3313" s="150"/>
      <c r="W3313" s="141" t="str" cm="1">
        <f t="array" ref="W3313">IF(SUM(LEN(B3313:V3313))=0,"",IF(OR(OR(ISBLANK(F3313),SUM(LEN(C3313),LEN(D3313))=0),AND(NOT(E3313="Unknown"),ISBLANK(J3313)),AND(NOT(O3313="Unknown"),ISBLANK(R3313))),"Missing Information", INDEX(Table15[Entire Service Line Classification], MATCH(SUMIFS(Table15[Unique ID],Table15[System-Owned Portion],E3313,Table15[If Material Anything Other than "Lead" in Column E,Was Material Ever Previously Lead?],G3313,Table15[Customer-Owned Portion],O3313),Table15[Unique ID],0),0)))</f>
        <v/>
      </c>
      <c r="X3313"/>
    </row>
    <row r="3314" spans="2:24" x14ac:dyDescent="0.25">
      <c r="B3314" s="146"/>
      <c r="C3314" s="31"/>
      <c r="D3314" s="31"/>
      <c r="E3314" s="44"/>
      <c r="F3314" s="43"/>
      <c r="G3314" s="84"/>
      <c r="H3314" s="31"/>
      <c r="I3314" s="31"/>
      <c r="J3314" s="84"/>
      <c r="K3314" s="31"/>
      <c r="L3314" s="31"/>
      <c r="M3314" s="169"/>
      <c r="N3314" s="148"/>
      <c r="O3314" s="106"/>
      <c r="P3314" s="43"/>
      <c r="Q3314" s="31"/>
      <c r="R3314" s="84"/>
      <c r="S3314" s="31"/>
      <c r="T3314" s="31"/>
      <c r="U3314" s="169"/>
      <c r="V3314" s="150"/>
      <c r="W3314" s="141" t="str" cm="1">
        <f t="array" ref="W3314">IF(SUM(LEN(B3314:V3314))=0,"",IF(OR(OR(ISBLANK(F3314),SUM(LEN(C3314),LEN(D3314))=0),AND(NOT(E3314="Unknown"),ISBLANK(J3314)),AND(NOT(O3314="Unknown"),ISBLANK(R3314))),"Missing Information", INDEX(Table15[Entire Service Line Classification], MATCH(SUMIFS(Table15[Unique ID],Table15[System-Owned Portion],E3314,Table15[If Material Anything Other than "Lead" in Column E,Was Material Ever Previously Lead?],G3314,Table15[Customer-Owned Portion],O3314),Table15[Unique ID],0),0)))</f>
        <v/>
      </c>
      <c r="X3314"/>
    </row>
    <row r="3315" spans="2:24" x14ac:dyDescent="0.25">
      <c r="B3315" s="146"/>
      <c r="C3315" s="31"/>
      <c r="D3315" s="31"/>
      <c r="E3315" s="44"/>
      <c r="F3315" s="43"/>
      <c r="G3315" s="84"/>
      <c r="H3315" s="31"/>
      <c r="I3315" s="31"/>
      <c r="J3315" s="84"/>
      <c r="K3315" s="31"/>
      <c r="L3315" s="31"/>
      <c r="M3315" s="169"/>
      <c r="N3315" s="148"/>
      <c r="O3315" s="106"/>
      <c r="P3315" s="43"/>
      <c r="Q3315" s="31"/>
      <c r="R3315" s="84"/>
      <c r="S3315" s="31"/>
      <c r="T3315" s="31"/>
      <c r="U3315" s="169"/>
      <c r="V3315" s="150"/>
      <c r="W3315" s="141" t="str" cm="1">
        <f t="array" ref="W3315">IF(SUM(LEN(B3315:V3315))=0,"",IF(OR(OR(ISBLANK(F3315),SUM(LEN(C3315),LEN(D3315))=0),AND(NOT(E3315="Unknown"),ISBLANK(J3315)),AND(NOT(O3315="Unknown"),ISBLANK(R3315))),"Missing Information", INDEX(Table15[Entire Service Line Classification], MATCH(SUMIFS(Table15[Unique ID],Table15[System-Owned Portion],E3315,Table15[If Material Anything Other than "Lead" in Column E,Was Material Ever Previously Lead?],G3315,Table15[Customer-Owned Portion],O3315),Table15[Unique ID],0),0)))</f>
        <v/>
      </c>
      <c r="X3315"/>
    </row>
    <row r="3316" spans="2:24" x14ac:dyDescent="0.25">
      <c r="B3316" s="146"/>
      <c r="C3316" s="31"/>
      <c r="D3316" s="31"/>
      <c r="E3316" s="44"/>
      <c r="F3316" s="43"/>
      <c r="G3316" s="84"/>
      <c r="H3316" s="31"/>
      <c r="I3316" s="31"/>
      <c r="J3316" s="84"/>
      <c r="K3316" s="31"/>
      <c r="L3316" s="31"/>
      <c r="M3316" s="169"/>
      <c r="N3316" s="148"/>
      <c r="O3316" s="106"/>
      <c r="P3316" s="43"/>
      <c r="Q3316" s="31"/>
      <c r="R3316" s="84"/>
      <c r="S3316" s="31"/>
      <c r="T3316" s="31"/>
      <c r="U3316" s="169"/>
      <c r="V3316" s="150"/>
      <c r="W3316" s="141" t="str" cm="1">
        <f t="array" ref="W3316">IF(SUM(LEN(B3316:V3316))=0,"",IF(OR(OR(ISBLANK(F3316),SUM(LEN(C3316),LEN(D3316))=0),AND(NOT(E3316="Unknown"),ISBLANK(J3316)),AND(NOT(O3316="Unknown"),ISBLANK(R3316))),"Missing Information", INDEX(Table15[Entire Service Line Classification], MATCH(SUMIFS(Table15[Unique ID],Table15[System-Owned Portion],E3316,Table15[If Material Anything Other than "Lead" in Column E,Was Material Ever Previously Lead?],G3316,Table15[Customer-Owned Portion],O3316),Table15[Unique ID],0),0)))</f>
        <v/>
      </c>
      <c r="X3316"/>
    </row>
    <row r="3317" spans="2:24" x14ac:dyDescent="0.25">
      <c r="B3317" s="146"/>
      <c r="C3317" s="31"/>
      <c r="D3317" s="31"/>
      <c r="E3317" s="44"/>
      <c r="F3317" s="43"/>
      <c r="G3317" s="84"/>
      <c r="H3317" s="31"/>
      <c r="I3317" s="31"/>
      <c r="J3317" s="84"/>
      <c r="K3317" s="31"/>
      <c r="L3317" s="31"/>
      <c r="M3317" s="169"/>
      <c r="N3317" s="148"/>
      <c r="O3317" s="106"/>
      <c r="P3317" s="43"/>
      <c r="Q3317" s="31"/>
      <c r="R3317" s="84"/>
      <c r="S3317" s="31"/>
      <c r="T3317" s="31"/>
      <c r="U3317" s="169"/>
      <c r="V3317" s="150"/>
      <c r="W3317" s="141" t="str" cm="1">
        <f t="array" ref="W3317">IF(SUM(LEN(B3317:V3317))=0,"",IF(OR(OR(ISBLANK(F3317),SUM(LEN(C3317),LEN(D3317))=0),AND(NOT(E3317="Unknown"),ISBLANK(J3317)),AND(NOT(O3317="Unknown"),ISBLANK(R3317))),"Missing Information", INDEX(Table15[Entire Service Line Classification], MATCH(SUMIFS(Table15[Unique ID],Table15[System-Owned Portion],E3317,Table15[If Material Anything Other than "Lead" in Column E,Was Material Ever Previously Lead?],G3317,Table15[Customer-Owned Portion],O3317),Table15[Unique ID],0),0)))</f>
        <v/>
      </c>
      <c r="X3317"/>
    </row>
    <row r="3318" spans="2:24" x14ac:dyDescent="0.25">
      <c r="B3318" s="146"/>
      <c r="C3318" s="31"/>
      <c r="D3318" s="31"/>
      <c r="E3318" s="44"/>
      <c r="F3318" s="43"/>
      <c r="G3318" s="84"/>
      <c r="H3318" s="31"/>
      <c r="I3318" s="31"/>
      <c r="J3318" s="84"/>
      <c r="K3318" s="31"/>
      <c r="L3318" s="31"/>
      <c r="M3318" s="169"/>
      <c r="N3318" s="148"/>
      <c r="O3318" s="106"/>
      <c r="P3318" s="43"/>
      <c r="Q3318" s="31"/>
      <c r="R3318" s="84"/>
      <c r="S3318" s="31"/>
      <c r="T3318" s="31"/>
      <c r="U3318" s="169"/>
      <c r="V3318" s="150"/>
      <c r="W3318" s="141" t="str" cm="1">
        <f t="array" ref="W3318">IF(SUM(LEN(B3318:V3318))=0,"",IF(OR(OR(ISBLANK(F3318),SUM(LEN(C3318),LEN(D3318))=0),AND(NOT(E3318="Unknown"),ISBLANK(J3318)),AND(NOT(O3318="Unknown"),ISBLANK(R3318))),"Missing Information", INDEX(Table15[Entire Service Line Classification], MATCH(SUMIFS(Table15[Unique ID],Table15[System-Owned Portion],E3318,Table15[If Material Anything Other than "Lead" in Column E,Was Material Ever Previously Lead?],G3318,Table15[Customer-Owned Portion],O3318),Table15[Unique ID],0),0)))</f>
        <v/>
      </c>
      <c r="X3318"/>
    </row>
    <row r="3319" spans="2:24" x14ac:dyDescent="0.25">
      <c r="B3319" s="146"/>
      <c r="C3319" s="31"/>
      <c r="D3319" s="31"/>
      <c r="E3319" s="44"/>
      <c r="F3319" s="43"/>
      <c r="G3319" s="84"/>
      <c r="H3319" s="31"/>
      <c r="I3319" s="31"/>
      <c r="J3319" s="84"/>
      <c r="K3319" s="31"/>
      <c r="L3319" s="31"/>
      <c r="M3319" s="169"/>
      <c r="N3319" s="148"/>
      <c r="O3319" s="106"/>
      <c r="P3319" s="43"/>
      <c r="Q3319" s="31"/>
      <c r="R3319" s="84"/>
      <c r="S3319" s="31"/>
      <c r="T3319" s="31"/>
      <c r="U3319" s="169"/>
      <c r="V3319" s="150"/>
      <c r="W3319" s="141" t="str" cm="1">
        <f t="array" ref="W3319">IF(SUM(LEN(B3319:V3319))=0,"",IF(OR(OR(ISBLANK(F3319),SUM(LEN(C3319),LEN(D3319))=0),AND(NOT(E3319="Unknown"),ISBLANK(J3319)),AND(NOT(O3319="Unknown"),ISBLANK(R3319))),"Missing Information", INDEX(Table15[Entire Service Line Classification], MATCH(SUMIFS(Table15[Unique ID],Table15[System-Owned Portion],E3319,Table15[If Material Anything Other than "Lead" in Column E,Was Material Ever Previously Lead?],G3319,Table15[Customer-Owned Portion],O3319),Table15[Unique ID],0),0)))</f>
        <v/>
      </c>
      <c r="X3319"/>
    </row>
    <row r="3320" spans="2:24" x14ac:dyDescent="0.25">
      <c r="B3320" s="146"/>
      <c r="C3320" s="31"/>
      <c r="D3320" s="31"/>
      <c r="E3320" s="44"/>
      <c r="F3320" s="43"/>
      <c r="G3320" s="84"/>
      <c r="H3320" s="31"/>
      <c r="I3320" s="31"/>
      <c r="J3320" s="84"/>
      <c r="K3320" s="31"/>
      <c r="L3320" s="31"/>
      <c r="M3320" s="169"/>
      <c r="N3320" s="148"/>
      <c r="O3320" s="106"/>
      <c r="P3320" s="43"/>
      <c r="Q3320" s="31"/>
      <c r="R3320" s="84"/>
      <c r="S3320" s="31"/>
      <c r="T3320" s="31"/>
      <c r="U3320" s="169"/>
      <c r="V3320" s="150"/>
      <c r="W3320" s="141" t="str" cm="1">
        <f t="array" ref="W3320">IF(SUM(LEN(B3320:V3320))=0,"",IF(OR(OR(ISBLANK(F3320),SUM(LEN(C3320),LEN(D3320))=0),AND(NOT(E3320="Unknown"),ISBLANK(J3320)),AND(NOT(O3320="Unknown"),ISBLANK(R3320))),"Missing Information", INDEX(Table15[Entire Service Line Classification], MATCH(SUMIFS(Table15[Unique ID],Table15[System-Owned Portion],E3320,Table15[If Material Anything Other than "Lead" in Column E,Was Material Ever Previously Lead?],G3320,Table15[Customer-Owned Portion],O3320),Table15[Unique ID],0),0)))</f>
        <v/>
      </c>
      <c r="X3320"/>
    </row>
    <row r="3321" spans="2:24" x14ac:dyDescent="0.25">
      <c r="B3321" s="146"/>
      <c r="C3321" s="31"/>
      <c r="D3321" s="31"/>
      <c r="E3321" s="44"/>
      <c r="F3321" s="43"/>
      <c r="G3321" s="84"/>
      <c r="H3321" s="31"/>
      <c r="I3321" s="31"/>
      <c r="J3321" s="84"/>
      <c r="K3321" s="31"/>
      <c r="L3321" s="31"/>
      <c r="M3321" s="169"/>
      <c r="N3321" s="148"/>
      <c r="O3321" s="106"/>
      <c r="P3321" s="43"/>
      <c r="Q3321" s="31"/>
      <c r="R3321" s="84"/>
      <c r="S3321" s="31"/>
      <c r="T3321" s="31"/>
      <c r="U3321" s="169"/>
      <c r="V3321" s="150"/>
      <c r="W3321" s="141" t="str" cm="1">
        <f t="array" ref="W3321">IF(SUM(LEN(B3321:V3321))=0,"",IF(OR(OR(ISBLANK(F3321),SUM(LEN(C3321),LEN(D3321))=0),AND(NOT(E3321="Unknown"),ISBLANK(J3321)),AND(NOT(O3321="Unknown"),ISBLANK(R3321))),"Missing Information", INDEX(Table15[Entire Service Line Classification], MATCH(SUMIFS(Table15[Unique ID],Table15[System-Owned Portion],E3321,Table15[If Material Anything Other than "Lead" in Column E,Was Material Ever Previously Lead?],G3321,Table15[Customer-Owned Portion],O3321),Table15[Unique ID],0),0)))</f>
        <v/>
      </c>
      <c r="X3321"/>
    </row>
    <row r="3322" spans="2:24" x14ac:dyDescent="0.25">
      <c r="B3322" s="146"/>
      <c r="C3322" s="31"/>
      <c r="D3322" s="31"/>
      <c r="E3322" s="44"/>
      <c r="F3322" s="43"/>
      <c r="G3322" s="84"/>
      <c r="H3322" s="31"/>
      <c r="I3322" s="31"/>
      <c r="J3322" s="84"/>
      <c r="K3322" s="31"/>
      <c r="L3322" s="31"/>
      <c r="M3322" s="169"/>
      <c r="N3322" s="148"/>
      <c r="O3322" s="106"/>
      <c r="P3322" s="43"/>
      <c r="Q3322" s="31"/>
      <c r="R3322" s="84"/>
      <c r="S3322" s="31"/>
      <c r="T3322" s="31"/>
      <c r="U3322" s="169"/>
      <c r="V3322" s="150"/>
      <c r="W3322" s="141" t="str" cm="1">
        <f t="array" ref="W3322">IF(SUM(LEN(B3322:V3322))=0,"",IF(OR(OR(ISBLANK(F3322),SUM(LEN(C3322),LEN(D3322))=0),AND(NOT(E3322="Unknown"),ISBLANK(J3322)),AND(NOT(O3322="Unknown"),ISBLANK(R3322))),"Missing Information", INDEX(Table15[Entire Service Line Classification], MATCH(SUMIFS(Table15[Unique ID],Table15[System-Owned Portion],E3322,Table15[If Material Anything Other than "Lead" in Column E,Was Material Ever Previously Lead?],G3322,Table15[Customer-Owned Portion],O3322),Table15[Unique ID],0),0)))</f>
        <v/>
      </c>
      <c r="X3322"/>
    </row>
    <row r="3323" spans="2:24" x14ac:dyDescent="0.25">
      <c r="B3323" s="146"/>
      <c r="C3323" s="31"/>
      <c r="D3323" s="31"/>
      <c r="E3323" s="44"/>
      <c r="F3323" s="43"/>
      <c r="G3323" s="84"/>
      <c r="H3323" s="31"/>
      <c r="I3323" s="31"/>
      <c r="J3323" s="84"/>
      <c r="K3323" s="31"/>
      <c r="L3323" s="31"/>
      <c r="M3323" s="169"/>
      <c r="N3323" s="148"/>
      <c r="O3323" s="106"/>
      <c r="P3323" s="43"/>
      <c r="Q3323" s="31"/>
      <c r="R3323" s="84"/>
      <c r="S3323" s="31"/>
      <c r="T3323" s="31"/>
      <c r="U3323" s="169"/>
      <c r="V3323" s="150"/>
      <c r="W3323" s="141" t="str" cm="1">
        <f t="array" ref="W3323">IF(SUM(LEN(B3323:V3323))=0,"",IF(OR(OR(ISBLANK(F3323),SUM(LEN(C3323),LEN(D3323))=0),AND(NOT(E3323="Unknown"),ISBLANK(J3323)),AND(NOT(O3323="Unknown"),ISBLANK(R3323))),"Missing Information", INDEX(Table15[Entire Service Line Classification], MATCH(SUMIFS(Table15[Unique ID],Table15[System-Owned Portion],E3323,Table15[If Material Anything Other than "Lead" in Column E,Was Material Ever Previously Lead?],G3323,Table15[Customer-Owned Portion],O3323),Table15[Unique ID],0),0)))</f>
        <v/>
      </c>
      <c r="X3323"/>
    </row>
    <row r="3324" spans="2:24" x14ac:dyDescent="0.25">
      <c r="B3324" s="146"/>
      <c r="C3324" s="31"/>
      <c r="D3324" s="31"/>
      <c r="E3324" s="44"/>
      <c r="F3324" s="43"/>
      <c r="G3324" s="84"/>
      <c r="H3324" s="31"/>
      <c r="I3324" s="31"/>
      <c r="J3324" s="84"/>
      <c r="K3324" s="31"/>
      <c r="L3324" s="31"/>
      <c r="M3324" s="169"/>
      <c r="N3324" s="148"/>
      <c r="O3324" s="106"/>
      <c r="P3324" s="43"/>
      <c r="Q3324" s="31"/>
      <c r="R3324" s="84"/>
      <c r="S3324" s="31"/>
      <c r="T3324" s="31"/>
      <c r="U3324" s="169"/>
      <c r="V3324" s="150"/>
      <c r="W3324" s="141" t="str" cm="1">
        <f t="array" ref="W3324">IF(SUM(LEN(B3324:V3324))=0,"",IF(OR(OR(ISBLANK(F3324),SUM(LEN(C3324),LEN(D3324))=0),AND(NOT(E3324="Unknown"),ISBLANK(J3324)),AND(NOT(O3324="Unknown"),ISBLANK(R3324))),"Missing Information", INDEX(Table15[Entire Service Line Classification], MATCH(SUMIFS(Table15[Unique ID],Table15[System-Owned Portion],E3324,Table15[If Material Anything Other than "Lead" in Column E,Was Material Ever Previously Lead?],G3324,Table15[Customer-Owned Portion],O3324),Table15[Unique ID],0),0)))</f>
        <v/>
      </c>
      <c r="X3324"/>
    </row>
    <row r="3325" spans="2:24" x14ac:dyDescent="0.25">
      <c r="B3325" s="146"/>
      <c r="C3325" s="31"/>
      <c r="D3325" s="31"/>
      <c r="E3325" s="44"/>
      <c r="F3325" s="43"/>
      <c r="G3325" s="84"/>
      <c r="H3325" s="31"/>
      <c r="I3325" s="31"/>
      <c r="J3325" s="84"/>
      <c r="K3325" s="31"/>
      <c r="L3325" s="31"/>
      <c r="M3325" s="169"/>
      <c r="N3325" s="148"/>
      <c r="O3325" s="106"/>
      <c r="P3325" s="43"/>
      <c r="Q3325" s="31"/>
      <c r="R3325" s="84"/>
      <c r="S3325" s="31"/>
      <c r="T3325" s="31"/>
      <c r="U3325" s="169"/>
      <c r="V3325" s="150"/>
      <c r="W3325" s="141" t="str" cm="1">
        <f t="array" ref="W3325">IF(SUM(LEN(B3325:V3325))=0,"",IF(OR(OR(ISBLANK(F3325),SUM(LEN(C3325),LEN(D3325))=0),AND(NOT(E3325="Unknown"),ISBLANK(J3325)),AND(NOT(O3325="Unknown"),ISBLANK(R3325))),"Missing Information", INDEX(Table15[Entire Service Line Classification], MATCH(SUMIFS(Table15[Unique ID],Table15[System-Owned Portion],E3325,Table15[If Material Anything Other than "Lead" in Column E,Was Material Ever Previously Lead?],G3325,Table15[Customer-Owned Portion],O3325),Table15[Unique ID],0),0)))</f>
        <v/>
      </c>
      <c r="X3325"/>
    </row>
    <row r="3326" spans="2:24" x14ac:dyDescent="0.25">
      <c r="B3326" s="146"/>
      <c r="C3326" s="31"/>
      <c r="D3326" s="31"/>
      <c r="E3326" s="44"/>
      <c r="F3326" s="43"/>
      <c r="G3326" s="84"/>
      <c r="H3326" s="31"/>
      <c r="I3326" s="31"/>
      <c r="J3326" s="84"/>
      <c r="K3326" s="31"/>
      <c r="L3326" s="31"/>
      <c r="M3326" s="169"/>
      <c r="N3326" s="148"/>
      <c r="O3326" s="106"/>
      <c r="P3326" s="43"/>
      <c r="Q3326" s="31"/>
      <c r="R3326" s="84"/>
      <c r="S3326" s="31"/>
      <c r="T3326" s="31"/>
      <c r="U3326" s="169"/>
      <c r="V3326" s="150"/>
      <c r="W3326" s="141" t="str" cm="1">
        <f t="array" ref="W3326">IF(SUM(LEN(B3326:V3326))=0,"",IF(OR(OR(ISBLANK(F3326),SUM(LEN(C3326),LEN(D3326))=0),AND(NOT(E3326="Unknown"),ISBLANK(J3326)),AND(NOT(O3326="Unknown"),ISBLANK(R3326))),"Missing Information", INDEX(Table15[Entire Service Line Classification], MATCH(SUMIFS(Table15[Unique ID],Table15[System-Owned Portion],E3326,Table15[If Material Anything Other than "Lead" in Column E,Was Material Ever Previously Lead?],G3326,Table15[Customer-Owned Portion],O3326),Table15[Unique ID],0),0)))</f>
        <v/>
      </c>
      <c r="X3326"/>
    </row>
    <row r="3327" spans="2:24" x14ac:dyDescent="0.25">
      <c r="B3327" s="146"/>
      <c r="C3327" s="31"/>
      <c r="D3327" s="31"/>
      <c r="E3327" s="44"/>
      <c r="F3327" s="43"/>
      <c r="G3327" s="84"/>
      <c r="H3327" s="31"/>
      <c r="I3327" s="31"/>
      <c r="J3327" s="84"/>
      <c r="K3327" s="31"/>
      <c r="L3327" s="31"/>
      <c r="M3327" s="169"/>
      <c r="N3327" s="148"/>
      <c r="O3327" s="106"/>
      <c r="P3327" s="43"/>
      <c r="Q3327" s="31"/>
      <c r="R3327" s="84"/>
      <c r="S3327" s="31"/>
      <c r="T3327" s="31"/>
      <c r="U3327" s="169"/>
      <c r="V3327" s="150"/>
      <c r="W3327" s="141" t="str" cm="1">
        <f t="array" ref="W3327">IF(SUM(LEN(B3327:V3327))=0,"",IF(OR(OR(ISBLANK(F3327),SUM(LEN(C3327),LEN(D3327))=0),AND(NOT(E3327="Unknown"),ISBLANK(J3327)),AND(NOT(O3327="Unknown"),ISBLANK(R3327))),"Missing Information", INDEX(Table15[Entire Service Line Classification], MATCH(SUMIFS(Table15[Unique ID],Table15[System-Owned Portion],E3327,Table15[If Material Anything Other than "Lead" in Column E,Was Material Ever Previously Lead?],G3327,Table15[Customer-Owned Portion],O3327),Table15[Unique ID],0),0)))</f>
        <v/>
      </c>
      <c r="X3327"/>
    </row>
    <row r="3328" spans="2:24" x14ac:dyDescent="0.25">
      <c r="B3328" s="146"/>
      <c r="C3328" s="31"/>
      <c r="D3328" s="31"/>
      <c r="E3328" s="44"/>
      <c r="F3328" s="43"/>
      <c r="G3328" s="84"/>
      <c r="H3328" s="31"/>
      <c r="I3328" s="31"/>
      <c r="J3328" s="84"/>
      <c r="K3328" s="31"/>
      <c r="L3328" s="31"/>
      <c r="M3328" s="169"/>
      <c r="N3328" s="148"/>
      <c r="O3328" s="106"/>
      <c r="P3328" s="43"/>
      <c r="Q3328" s="31"/>
      <c r="R3328" s="84"/>
      <c r="S3328" s="31"/>
      <c r="T3328" s="31"/>
      <c r="U3328" s="169"/>
      <c r="V3328" s="150"/>
      <c r="W3328" s="141" t="str" cm="1">
        <f t="array" ref="W3328">IF(SUM(LEN(B3328:V3328))=0,"",IF(OR(OR(ISBLANK(F3328),SUM(LEN(C3328),LEN(D3328))=0),AND(NOT(E3328="Unknown"),ISBLANK(J3328)),AND(NOT(O3328="Unknown"),ISBLANK(R3328))),"Missing Information", INDEX(Table15[Entire Service Line Classification], MATCH(SUMIFS(Table15[Unique ID],Table15[System-Owned Portion],E3328,Table15[If Material Anything Other than "Lead" in Column E,Was Material Ever Previously Lead?],G3328,Table15[Customer-Owned Portion],O3328),Table15[Unique ID],0),0)))</f>
        <v/>
      </c>
      <c r="X3328"/>
    </row>
    <row r="3329" spans="2:24" x14ac:dyDescent="0.25">
      <c r="B3329" s="146"/>
      <c r="C3329" s="31"/>
      <c r="D3329" s="31"/>
      <c r="E3329" s="44"/>
      <c r="F3329" s="43"/>
      <c r="G3329" s="84"/>
      <c r="H3329" s="31"/>
      <c r="I3329" s="31"/>
      <c r="J3329" s="84"/>
      <c r="K3329" s="31"/>
      <c r="L3329" s="31"/>
      <c r="M3329" s="169"/>
      <c r="N3329" s="148"/>
      <c r="O3329" s="106"/>
      <c r="P3329" s="43"/>
      <c r="Q3329" s="31"/>
      <c r="R3329" s="84"/>
      <c r="S3329" s="31"/>
      <c r="T3329" s="31"/>
      <c r="U3329" s="169"/>
      <c r="V3329" s="150"/>
      <c r="W3329" s="141" t="str" cm="1">
        <f t="array" ref="W3329">IF(SUM(LEN(B3329:V3329))=0,"",IF(OR(OR(ISBLANK(F3329),SUM(LEN(C3329),LEN(D3329))=0),AND(NOT(E3329="Unknown"),ISBLANK(J3329)),AND(NOT(O3329="Unknown"),ISBLANK(R3329))),"Missing Information", INDEX(Table15[Entire Service Line Classification], MATCH(SUMIFS(Table15[Unique ID],Table15[System-Owned Portion],E3329,Table15[If Material Anything Other than "Lead" in Column E,Was Material Ever Previously Lead?],G3329,Table15[Customer-Owned Portion],O3329),Table15[Unique ID],0),0)))</f>
        <v/>
      </c>
      <c r="X3329"/>
    </row>
    <row r="3330" spans="2:24" x14ac:dyDescent="0.25">
      <c r="B3330" s="146"/>
      <c r="C3330" s="31"/>
      <c r="D3330" s="31"/>
      <c r="E3330" s="44"/>
      <c r="F3330" s="43"/>
      <c r="G3330" s="84"/>
      <c r="H3330" s="31"/>
      <c r="I3330" s="31"/>
      <c r="J3330" s="84"/>
      <c r="K3330" s="31"/>
      <c r="L3330" s="31"/>
      <c r="M3330" s="169"/>
      <c r="N3330" s="148"/>
      <c r="O3330" s="106"/>
      <c r="P3330" s="43"/>
      <c r="Q3330" s="31"/>
      <c r="R3330" s="84"/>
      <c r="S3330" s="31"/>
      <c r="T3330" s="31"/>
      <c r="U3330" s="169"/>
      <c r="V3330" s="150"/>
      <c r="W3330" s="141" t="str" cm="1">
        <f t="array" ref="W3330">IF(SUM(LEN(B3330:V3330))=0,"",IF(OR(OR(ISBLANK(F3330),SUM(LEN(C3330),LEN(D3330))=0),AND(NOT(E3330="Unknown"),ISBLANK(J3330)),AND(NOT(O3330="Unknown"),ISBLANK(R3330))),"Missing Information", INDEX(Table15[Entire Service Line Classification], MATCH(SUMIFS(Table15[Unique ID],Table15[System-Owned Portion],E3330,Table15[If Material Anything Other than "Lead" in Column E,Was Material Ever Previously Lead?],G3330,Table15[Customer-Owned Portion],O3330),Table15[Unique ID],0),0)))</f>
        <v/>
      </c>
      <c r="X3330"/>
    </row>
    <row r="3331" spans="2:24" x14ac:dyDescent="0.25">
      <c r="B3331" s="146"/>
      <c r="C3331" s="31"/>
      <c r="D3331" s="31"/>
      <c r="E3331" s="44"/>
      <c r="F3331" s="43"/>
      <c r="G3331" s="84"/>
      <c r="H3331" s="31"/>
      <c r="I3331" s="31"/>
      <c r="J3331" s="84"/>
      <c r="K3331" s="31"/>
      <c r="L3331" s="31"/>
      <c r="M3331" s="169"/>
      <c r="N3331" s="148"/>
      <c r="O3331" s="106"/>
      <c r="P3331" s="43"/>
      <c r="Q3331" s="31"/>
      <c r="R3331" s="84"/>
      <c r="S3331" s="31"/>
      <c r="T3331" s="31"/>
      <c r="U3331" s="169"/>
      <c r="V3331" s="150"/>
      <c r="W3331" s="141" t="str" cm="1">
        <f t="array" ref="W3331">IF(SUM(LEN(B3331:V3331))=0,"",IF(OR(OR(ISBLANK(F3331),SUM(LEN(C3331),LEN(D3331))=0),AND(NOT(E3331="Unknown"),ISBLANK(J3331)),AND(NOT(O3331="Unknown"),ISBLANK(R3331))),"Missing Information", INDEX(Table15[Entire Service Line Classification], MATCH(SUMIFS(Table15[Unique ID],Table15[System-Owned Portion],E3331,Table15[If Material Anything Other than "Lead" in Column E,Was Material Ever Previously Lead?],G3331,Table15[Customer-Owned Portion],O3331),Table15[Unique ID],0),0)))</f>
        <v/>
      </c>
      <c r="X3331"/>
    </row>
    <row r="3332" spans="2:24" x14ac:dyDescent="0.25">
      <c r="B3332" s="146"/>
      <c r="C3332" s="31"/>
      <c r="D3332" s="31"/>
      <c r="E3332" s="44"/>
      <c r="F3332" s="43"/>
      <c r="G3332" s="84"/>
      <c r="H3332" s="31"/>
      <c r="I3332" s="31"/>
      <c r="J3332" s="84"/>
      <c r="K3332" s="31"/>
      <c r="L3332" s="31"/>
      <c r="M3332" s="169"/>
      <c r="N3332" s="148"/>
      <c r="O3332" s="106"/>
      <c r="P3332" s="43"/>
      <c r="Q3332" s="31"/>
      <c r="R3332" s="84"/>
      <c r="S3332" s="31"/>
      <c r="T3332" s="31"/>
      <c r="U3332" s="169"/>
      <c r="V3332" s="150"/>
      <c r="W3332" s="141" t="str" cm="1">
        <f t="array" ref="W3332">IF(SUM(LEN(B3332:V3332))=0,"",IF(OR(OR(ISBLANK(F3332),SUM(LEN(C3332),LEN(D3332))=0),AND(NOT(E3332="Unknown"),ISBLANK(J3332)),AND(NOT(O3332="Unknown"),ISBLANK(R3332))),"Missing Information", INDEX(Table15[Entire Service Line Classification], MATCH(SUMIFS(Table15[Unique ID],Table15[System-Owned Portion],E3332,Table15[If Material Anything Other than "Lead" in Column E,Was Material Ever Previously Lead?],G3332,Table15[Customer-Owned Portion],O3332),Table15[Unique ID],0),0)))</f>
        <v/>
      </c>
      <c r="X3332"/>
    </row>
    <row r="3333" spans="2:24" x14ac:dyDescent="0.25">
      <c r="B3333" s="146"/>
      <c r="C3333" s="31"/>
      <c r="D3333" s="31"/>
      <c r="E3333" s="44"/>
      <c r="F3333" s="43"/>
      <c r="G3333" s="84"/>
      <c r="H3333" s="31"/>
      <c r="I3333" s="31"/>
      <c r="J3333" s="84"/>
      <c r="K3333" s="31"/>
      <c r="L3333" s="31"/>
      <c r="M3333" s="169"/>
      <c r="N3333" s="148"/>
      <c r="O3333" s="106"/>
      <c r="P3333" s="43"/>
      <c r="Q3333" s="31"/>
      <c r="R3333" s="84"/>
      <c r="S3333" s="31"/>
      <c r="T3333" s="31"/>
      <c r="U3333" s="169"/>
      <c r="V3333" s="150"/>
      <c r="W3333" s="141" t="str" cm="1">
        <f t="array" ref="W3333">IF(SUM(LEN(B3333:V3333))=0,"",IF(OR(OR(ISBLANK(F3333),SUM(LEN(C3333),LEN(D3333))=0),AND(NOT(E3333="Unknown"),ISBLANK(J3333)),AND(NOT(O3333="Unknown"),ISBLANK(R3333))),"Missing Information", INDEX(Table15[Entire Service Line Classification], MATCH(SUMIFS(Table15[Unique ID],Table15[System-Owned Portion],E3333,Table15[If Material Anything Other than "Lead" in Column E,Was Material Ever Previously Lead?],G3333,Table15[Customer-Owned Portion],O3333),Table15[Unique ID],0),0)))</f>
        <v/>
      </c>
      <c r="X3333"/>
    </row>
    <row r="3334" spans="2:24" x14ac:dyDescent="0.25">
      <c r="B3334" s="146"/>
      <c r="C3334" s="31"/>
      <c r="D3334" s="31"/>
      <c r="E3334" s="44"/>
      <c r="F3334" s="43"/>
      <c r="G3334" s="84"/>
      <c r="H3334" s="31"/>
      <c r="I3334" s="31"/>
      <c r="J3334" s="84"/>
      <c r="K3334" s="31"/>
      <c r="L3334" s="31"/>
      <c r="M3334" s="169"/>
      <c r="N3334" s="148"/>
      <c r="O3334" s="106"/>
      <c r="P3334" s="43"/>
      <c r="Q3334" s="31"/>
      <c r="R3334" s="84"/>
      <c r="S3334" s="31"/>
      <c r="T3334" s="31"/>
      <c r="U3334" s="169"/>
      <c r="V3334" s="150"/>
      <c r="W3334" s="141" t="str" cm="1">
        <f t="array" ref="W3334">IF(SUM(LEN(B3334:V3334))=0,"",IF(OR(OR(ISBLANK(F3334),SUM(LEN(C3334),LEN(D3334))=0),AND(NOT(E3334="Unknown"),ISBLANK(J3334)),AND(NOT(O3334="Unknown"),ISBLANK(R3334))),"Missing Information", INDEX(Table15[Entire Service Line Classification], MATCH(SUMIFS(Table15[Unique ID],Table15[System-Owned Portion],E3334,Table15[If Material Anything Other than "Lead" in Column E,Was Material Ever Previously Lead?],G3334,Table15[Customer-Owned Portion],O3334),Table15[Unique ID],0),0)))</f>
        <v/>
      </c>
      <c r="X3334"/>
    </row>
    <row r="3335" spans="2:24" x14ac:dyDescent="0.25">
      <c r="B3335" s="146"/>
      <c r="C3335" s="31"/>
      <c r="D3335" s="31"/>
      <c r="E3335" s="44"/>
      <c r="F3335" s="43"/>
      <c r="G3335" s="84"/>
      <c r="H3335" s="31"/>
      <c r="I3335" s="31"/>
      <c r="J3335" s="84"/>
      <c r="K3335" s="31"/>
      <c r="L3335" s="31"/>
      <c r="M3335" s="169"/>
      <c r="N3335" s="148"/>
      <c r="O3335" s="106"/>
      <c r="P3335" s="43"/>
      <c r="Q3335" s="31"/>
      <c r="R3335" s="84"/>
      <c r="S3335" s="31"/>
      <c r="T3335" s="31"/>
      <c r="U3335" s="169"/>
      <c r="V3335" s="150"/>
      <c r="W3335" s="141" t="str" cm="1">
        <f t="array" ref="W3335">IF(SUM(LEN(B3335:V3335))=0,"",IF(OR(OR(ISBLANK(F3335),SUM(LEN(C3335),LEN(D3335))=0),AND(NOT(E3335="Unknown"),ISBLANK(J3335)),AND(NOT(O3335="Unknown"),ISBLANK(R3335))),"Missing Information", INDEX(Table15[Entire Service Line Classification], MATCH(SUMIFS(Table15[Unique ID],Table15[System-Owned Portion],E3335,Table15[If Material Anything Other than "Lead" in Column E,Was Material Ever Previously Lead?],G3335,Table15[Customer-Owned Portion],O3335),Table15[Unique ID],0),0)))</f>
        <v/>
      </c>
      <c r="X3335"/>
    </row>
    <row r="3336" spans="2:24" x14ac:dyDescent="0.25">
      <c r="B3336" s="146"/>
      <c r="C3336" s="31"/>
      <c r="D3336" s="31"/>
      <c r="E3336" s="44"/>
      <c r="F3336" s="43"/>
      <c r="G3336" s="84"/>
      <c r="H3336" s="31"/>
      <c r="I3336" s="31"/>
      <c r="J3336" s="84"/>
      <c r="K3336" s="31"/>
      <c r="L3336" s="31"/>
      <c r="M3336" s="169"/>
      <c r="N3336" s="148"/>
      <c r="O3336" s="106"/>
      <c r="P3336" s="43"/>
      <c r="Q3336" s="31"/>
      <c r="R3336" s="84"/>
      <c r="S3336" s="31"/>
      <c r="T3336" s="31"/>
      <c r="U3336" s="169"/>
      <c r="V3336" s="150"/>
      <c r="W3336" s="141" t="str" cm="1">
        <f t="array" ref="W3336">IF(SUM(LEN(B3336:V3336))=0,"",IF(OR(OR(ISBLANK(F3336),SUM(LEN(C3336),LEN(D3336))=0),AND(NOT(E3336="Unknown"),ISBLANK(J3336)),AND(NOT(O3336="Unknown"),ISBLANK(R3336))),"Missing Information", INDEX(Table15[Entire Service Line Classification], MATCH(SUMIFS(Table15[Unique ID],Table15[System-Owned Portion],E3336,Table15[If Material Anything Other than "Lead" in Column E,Was Material Ever Previously Lead?],G3336,Table15[Customer-Owned Portion],O3336),Table15[Unique ID],0),0)))</f>
        <v/>
      </c>
      <c r="X3336"/>
    </row>
    <row r="3337" spans="2:24" x14ac:dyDescent="0.25">
      <c r="B3337" s="146"/>
      <c r="C3337" s="31"/>
      <c r="D3337" s="31"/>
      <c r="E3337" s="44"/>
      <c r="F3337" s="43"/>
      <c r="G3337" s="84"/>
      <c r="H3337" s="31"/>
      <c r="I3337" s="31"/>
      <c r="J3337" s="84"/>
      <c r="K3337" s="31"/>
      <c r="L3337" s="31"/>
      <c r="M3337" s="169"/>
      <c r="N3337" s="148"/>
      <c r="O3337" s="106"/>
      <c r="P3337" s="43"/>
      <c r="Q3337" s="31"/>
      <c r="R3337" s="84"/>
      <c r="S3337" s="31"/>
      <c r="T3337" s="31"/>
      <c r="U3337" s="169"/>
      <c r="V3337" s="150"/>
      <c r="W3337" s="141" t="str" cm="1">
        <f t="array" ref="W3337">IF(SUM(LEN(B3337:V3337))=0,"",IF(OR(OR(ISBLANK(F3337),SUM(LEN(C3337),LEN(D3337))=0),AND(NOT(E3337="Unknown"),ISBLANK(J3337)),AND(NOT(O3337="Unknown"),ISBLANK(R3337))),"Missing Information", INDEX(Table15[Entire Service Line Classification], MATCH(SUMIFS(Table15[Unique ID],Table15[System-Owned Portion],E3337,Table15[If Material Anything Other than "Lead" in Column E,Was Material Ever Previously Lead?],G3337,Table15[Customer-Owned Portion],O3337),Table15[Unique ID],0),0)))</f>
        <v/>
      </c>
      <c r="X3337"/>
    </row>
    <row r="3338" spans="2:24" x14ac:dyDescent="0.25">
      <c r="B3338" s="146"/>
      <c r="C3338" s="31"/>
      <c r="D3338" s="31"/>
      <c r="E3338" s="44"/>
      <c r="F3338" s="43"/>
      <c r="G3338" s="84"/>
      <c r="H3338" s="31"/>
      <c r="I3338" s="31"/>
      <c r="J3338" s="84"/>
      <c r="K3338" s="31"/>
      <c r="L3338" s="31"/>
      <c r="M3338" s="169"/>
      <c r="N3338" s="148"/>
      <c r="O3338" s="106"/>
      <c r="P3338" s="43"/>
      <c r="Q3338" s="31"/>
      <c r="R3338" s="84"/>
      <c r="S3338" s="31"/>
      <c r="T3338" s="31"/>
      <c r="U3338" s="169"/>
      <c r="V3338" s="150"/>
      <c r="W3338" s="141" t="str" cm="1">
        <f t="array" ref="W3338">IF(SUM(LEN(B3338:V3338))=0,"",IF(OR(OR(ISBLANK(F3338),SUM(LEN(C3338),LEN(D3338))=0),AND(NOT(E3338="Unknown"),ISBLANK(J3338)),AND(NOT(O3338="Unknown"),ISBLANK(R3338))),"Missing Information", INDEX(Table15[Entire Service Line Classification], MATCH(SUMIFS(Table15[Unique ID],Table15[System-Owned Portion],E3338,Table15[If Material Anything Other than "Lead" in Column E,Was Material Ever Previously Lead?],G3338,Table15[Customer-Owned Portion],O3338),Table15[Unique ID],0),0)))</f>
        <v/>
      </c>
      <c r="X3338"/>
    </row>
    <row r="3339" spans="2:24" x14ac:dyDescent="0.25">
      <c r="B3339" s="146"/>
      <c r="C3339" s="31"/>
      <c r="D3339" s="31"/>
      <c r="E3339" s="44"/>
      <c r="F3339" s="43"/>
      <c r="G3339" s="84"/>
      <c r="H3339" s="31"/>
      <c r="I3339" s="31"/>
      <c r="J3339" s="84"/>
      <c r="K3339" s="31"/>
      <c r="L3339" s="31"/>
      <c r="M3339" s="169"/>
      <c r="N3339" s="148"/>
      <c r="O3339" s="106"/>
      <c r="P3339" s="43"/>
      <c r="Q3339" s="31"/>
      <c r="R3339" s="84"/>
      <c r="S3339" s="31"/>
      <c r="T3339" s="31"/>
      <c r="U3339" s="169"/>
      <c r="V3339" s="150"/>
      <c r="W3339" s="141" t="str" cm="1">
        <f t="array" ref="W3339">IF(SUM(LEN(B3339:V3339))=0,"",IF(OR(OR(ISBLANK(F3339),SUM(LEN(C3339),LEN(D3339))=0),AND(NOT(E3339="Unknown"),ISBLANK(J3339)),AND(NOT(O3339="Unknown"),ISBLANK(R3339))),"Missing Information", INDEX(Table15[Entire Service Line Classification], MATCH(SUMIFS(Table15[Unique ID],Table15[System-Owned Portion],E3339,Table15[If Material Anything Other than "Lead" in Column E,Was Material Ever Previously Lead?],G3339,Table15[Customer-Owned Portion],O3339),Table15[Unique ID],0),0)))</f>
        <v/>
      </c>
      <c r="X3339"/>
    </row>
    <row r="3340" spans="2:24" x14ac:dyDescent="0.25">
      <c r="B3340" s="146"/>
      <c r="C3340" s="31"/>
      <c r="D3340" s="31"/>
      <c r="E3340" s="44"/>
      <c r="F3340" s="43"/>
      <c r="G3340" s="84"/>
      <c r="H3340" s="31"/>
      <c r="I3340" s="31"/>
      <c r="J3340" s="84"/>
      <c r="K3340" s="31"/>
      <c r="L3340" s="31"/>
      <c r="M3340" s="169"/>
      <c r="N3340" s="148"/>
      <c r="O3340" s="106"/>
      <c r="P3340" s="43"/>
      <c r="Q3340" s="31"/>
      <c r="R3340" s="84"/>
      <c r="S3340" s="31"/>
      <c r="T3340" s="31"/>
      <c r="U3340" s="169"/>
      <c r="V3340" s="150"/>
      <c r="W3340" s="141" t="str" cm="1">
        <f t="array" ref="W3340">IF(SUM(LEN(B3340:V3340))=0,"",IF(OR(OR(ISBLANK(F3340),SUM(LEN(C3340),LEN(D3340))=0),AND(NOT(E3340="Unknown"),ISBLANK(J3340)),AND(NOT(O3340="Unknown"),ISBLANK(R3340))),"Missing Information", INDEX(Table15[Entire Service Line Classification], MATCH(SUMIFS(Table15[Unique ID],Table15[System-Owned Portion],E3340,Table15[If Material Anything Other than "Lead" in Column E,Was Material Ever Previously Lead?],G3340,Table15[Customer-Owned Portion],O3340),Table15[Unique ID],0),0)))</f>
        <v/>
      </c>
      <c r="X3340"/>
    </row>
    <row r="3341" spans="2:24" x14ac:dyDescent="0.25">
      <c r="B3341" s="146"/>
      <c r="C3341" s="31"/>
      <c r="D3341" s="31"/>
      <c r="E3341" s="44"/>
      <c r="F3341" s="43"/>
      <c r="G3341" s="84"/>
      <c r="H3341" s="31"/>
      <c r="I3341" s="31"/>
      <c r="J3341" s="84"/>
      <c r="K3341" s="31"/>
      <c r="L3341" s="31"/>
      <c r="M3341" s="169"/>
      <c r="N3341" s="148"/>
      <c r="O3341" s="106"/>
      <c r="P3341" s="43"/>
      <c r="Q3341" s="31"/>
      <c r="R3341" s="84"/>
      <c r="S3341" s="31"/>
      <c r="T3341" s="31"/>
      <c r="U3341" s="169"/>
      <c r="V3341" s="150"/>
      <c r="W3341" s="141" t="str" cm="1">
        <f t="array" ref="W3341">IF(SUM(LEN(B3341:V3341))=0,"",IF(OR(OR(ISBLANK(F3341),SUM(LEN(C3341),LEN(D3341))=0),AND(NOT(E3341="Unknown"),ISBLANK(J3341)),AND(NOT(O3341="Unknown"),ISBLANK(R3341))),"Missing Information", INDEX(Table15[Entire Service Line Classification], MATCH(SUMIFS(Table15[Unique ID],Table15[System-Owned Portion],E3341,Table15[If Material Anything Other than "Lead" in Column E,Was Material Ever Previously Lead?],G3341,Table15[Customer-Owned Portion],O3341),Table15[Unique ID],0),0)))</f>
        <v/>
      </c>
      <c r="X3341"/>
    </row>
    <row r="3342" spans="2:24" x14ac:dyDescent="0.25">
      <c r="B3342" s="146"/>
      <c r="C3342" s="31"/>
      <c r="D3342" s="31"/>
      <c r="E3342" s="44"/>
      <c r="F3342" s="43"/>
      <c r="G3342" s="84"/>
      <c r="H3342" s="31"/>
      <c r="I3342" s="31"/>
      <c r="J3342" s="84"/>
      <c r="K3342" s="31"/>
      <c r="L3342" s="31"/>
      <c r="M3342" s="169"/>
      <c r="N3342" s="148"/>
      <c r="O3342" s="106"/>
      <c r="P3342" s="43"/>
      <c r="Q3342" s="31"/>
      <c r="R3342" s="84"/>
      <c r="S3342" s="31"/>
      <c r="T3342" s="31"/>
      <c r="U3342" s="169"/>
      <c r="V3342" s="150"/>
      <c r="W3342" s="141" t="str" cm="1">
        <f t="array" ref="W3342">IF(SUM(LEN(B3342:V3342))=0,"",IF(OR(OR(ISBLANK(F3342),SUM(LEN(C3342),LEN(D3342))=0),AND(NOT(E3342="Unknown"),ISBLANK(J3342)),AND(NOT(O3342="Unknown"),ISBLANK(R3342))),"Missing Information", INDEX(Table15[Entire Service Line Classification], MATCH(SUMIFS(Table15[Unique ID],Table15[System-Owned Portion],E3342,Table15[If Material Anything Other than "Lead" in Column E,Was Material Ever Previously Lead?],G3342,Table15[Customer-Owned Portion],O3342),Table15[Unique ID],0),0)))</f>
        <v/>
      </c>
      <c r="X3342"/>
    </row>
    <row r="3343" spans="2:24" x14ac:dyDescent="0.25">
      <c r="B3343" s="146"/>
      <c r="C3343" s="31"/>
      <c r="D3343" s="31"/>
      <c r="E3343" s="44"/>
      <c r="F3343" s="43"/>
      <c r="G3343" s="84"/>
      <c r="H3343" s="31"/>
      <c r="I3343" s="31"/>
      <c r="J3343" s="84"/>
      <c r="K3343" s="31"/>
      <c r="L3343" s="31"/>
      <c r="M3343" s="169"/>
      <c r="N3343" s="148"/>
      <c r="O3343" s="106"/>
      <c r="P3343" s="43"/>
      <c r="Q3343" s="31"/>
      <c r="R3343" s="84"/>
      <c r="S3343" s="31"/>
      <c r="T3343" s="31"/>
      <c r="U3343" s="169"/>
      <c r="V3343" s="150"/>
      <c r="W3343" s="141" t="str" cm="1">
        <f t="array" ref="W3343">IF(SUM(LEN(B3343:V3343))=0,"",IF(OR(OR(ISBLANK(F3343),SUM(LEN(C3343),LEN(D3343))=0),AND(NOT(E3343="Unknown"),ISBLANK(J3343)),AND(NOT(O3343="Unknown"),ISBLANK(R3343))),"Missing Information", INDEX(Table15[Entire Service Line Classification], MATCH(SUMIFS(Table15[Unique ID],Table15[System-Owned Portion],E3343,Table15[If Material Anything Other than "Lead" in Column E,Was Material Ever Previously Lead?],G3343,Table15[Customer-Owned Portion],O3343),Table15[Unique ID],0),0)))</f>
        <v/>
      </c>
      <c r="X3343"/>
    </row>
    <row r="3344" spans="2:24" x14ac:dyDescent="0.25">
      <c r="B3344" s="146"/>
      <c r="C3344" s="31"/>
      <c r="D3344" s="31"/>
      <c r="E3344" s="44"/>
      <c r="F3344" s="43"/>
      <c r="G3344" s="84"/>
      <c r="H3344" s="31"/>
      <c r="I3344" s="31"/>
      <c r="J3344" s="84"/>
      <c r="K3344" s="31"/>
      <c r="L3344" s="31"/>
      <c r="M3344" s="169"/>
      <c r="N3344" s="148"/>
      <c r="O3344" s="106"/>
      <c r="P3344" s="43"/>
      <c r="Q3344" s="31"/>
      <c r="R3344" s="84"/>
      <c r="S3344" s="31"/>
      <c r="T3344" s="31"/>
      <c r="U3344" s="169"/>
      <c r="V3344" s="150"/>
      <c r="W3344" s="141" t="str" cm="1">
        <f t="array" ref="W3344">IF(SUM(LEN(B3344:V3344))=0,"",IF(OR(OR(ISBLANK(F3344),SUM(LEN(C3344),LEN(D3344))=0),AND(NOT(E3344="Unknown"),ISBLANK(J3344)),AND(NOT(O3344="Unknown"),ISBLANK(R3344))),"Missing Information", INDEX(Table15[Entire Service Line Classification], MATCH(SUMIFS(Table15[Unique ID],Table15[System-Owned Portion],E3344,Table15[If Material Anything Other than "Lead" in Column E,Was Material Ever Previously Lead?],G3344,Table15[Customer-Owned Portion],O3344),Table15[Unique ID],0),0)))</f>
        <v/>
      </c>
      <c r="X3344"/>
    </row>
    <row r="3345" spans="2:24" x14ac:dyDescent="0.25">
      <c r="B3345" s="146"/>
      <c r="C3345" s="31"/>
      <c r="D3345" s="31"/>
      <c r="E3345" s="44"/>
      <c r="F3345" s="43"/>
      <c r="G3345" s="84"/>
      <c r="H3345" s="31"/>
      <c r="I3345" s="31"/>
      <c r="J3345" s="84"/>
      <c r="K3345" s="31"/>
      <c r="L3345" s="31"/>
      <c r="M3345" s="169"/>
      <c r="N3345" s="148"/>
      <c r="O3345" s="106"/>
      <c r="P3345" s="43"/>
      <c r="Q3345" s="31"/>
      <c r="R3345" s="84"/>
      <c r="S3345" s="31"/>
      <c r="T3345" s="31"/>
      <c r="U3345" s="169"/>
      <c r="V3345" s="150"/>
      <c r="W3345" s="141" t="str" cm="1">
        <f t="array" ref="W3345">IF(SUM(LEN(B3345:V3345))=0,"",IF(OR(OR(ISBLANK(F3345),SUM(LEN(C3345),LEN(D3345))=0),AND(NOT(E3345="Unknown"),ISBLANK(J3345)),AND(NOT(O3345="Unknown"),ISBLANK(R3345))),"Missing Information", INDEX(Table15[Entire Service Line Classification], MATCH(SUMIFS(Table15[Unique ID],Table15[System-Owned Portion],E3345,Table15[If Material Anything Other than "Lead" in Column E,Was Material Ever Previously Lead?],G3345,Table15[Customer-Owned Portion],O3345),Table15[Unique ID],0),0)))</f>
        <v/>
      </c>
      <c r="X3345"/>
    </row>
    <row r="3346" spans="2:24" x14ac:dyDescent="0.25">
      <c r="B3346" s="146"/>
      <c r="C3346" s="31"/>
      <c r="D3346" s="31"/>
      <c r="E3346" s="44"/>
      <c r="F3346" s="43"/>
      <c r="G3346" s="84"/>
      <c r="H3346" s="31"/>
      <c r="I3346" s="31"/>
      <c r="J3346" s="84"/>
      <c r="K3346" s="31"/>
      <c r="L3346" s="31"/>
      <c r="M3346" s="169"/>
      <c r="N3346" s="148"/>
      <c r="O3346" s="106"/>
      <c r="P3346" s="43"/>
      <c r="Q3346" s="31"/>
      <c r="R3346" s="84"/>
      <c r="S3346" s="31"/>
      <c r="T3346" s="31"/>
      <c r="U3346" s="169"/>
      <c r="V3346" s="150"/>
      <c r="W3346" s="141" t="str" cm="1">
        <f t="array" ref="W3346">IF(SUM(LEN(B3346:V3346))=0,"",IF(OR(OR(ISBLANK(F3346),SUM(LEN(C3346),LEN(D3346))=0),AND(NOT(E3346="Unknown"),ISBLANK(J3346)),AND(NOT(O3346="Unknown"),ISBLANK(R3346))),"Missing Information", INDEX(Table15[Entire Service Line Classification], MATCH(SUMIFS(Table15[Unique ID],Table15[System-Owned Portion],E3346,Table15[If Material Anything Other than "Lead" in Column E,Was Material Ever Previously Lead?],G3346,Table15[Customer-Owned Portion],O3346),Table15[Unique ID],0),0)))</f>
        <v/>
      </c>
      <c r="X3346"/>
    </row>
    <row r="3347" spans="2:24" x14ac:dyDescent="0.25">
      <c r="B3347" s="146"/>
      <c r="C3347" s="31"/>
      <c r="D3347" s="31"/>
      <c r="E3347" s="44"/>
      <c r="F3347" s="43"/>
      <c r="G3347" s="84"/>
      <c r="H3347" s="31"/>
      <c r="I3347" s="31"/>
      <c r="J3347" s="84"/>
      <c r="K3347" s="31"/>
      <c r="L3347" s="31"/>
      <c r="M3347" s="169"/>
      <c r="N3347" s="148"/>
      <c r="O3347" s="106"/>
      <c r="P3347" s="43"/>
      <c r="Q3347" s="31"/>
      <c r="R3347" s="84"/>
      <c r="S3347" s="31"/>
      <c r="T3347" s="31"/>
      <c r="U3347" s="169"/>
      <c r="V3347" s="150"/>
      <c r="W3347" s="141" t="str" cm="1">
        <f t="array" ref="W3347">IF(SUM(LEN(B3347:V3347))=0,"",IF(OR(OR(ISBLANK(F3347),SUM(LEN(C3347),LEN(D3347))=0),AND(NOT(E3347="Unknown"),ISBLANK(J3347)),AND(NOT(O3347="Unknown"),ISBLANK(R3347))),"Missing Information", INDEX(Table15[Entire Service Line Classification], MATCH(SUMIFS(Table15[Unique ID],Table15[System-Owned Portion],E3347,Table15[If Material Anything Other than "Lead" in Column E,Was Material Ever Previously Lead?],G3347,Table15[Customer-Owned Portion],O3347),Table15[Unique ID],0),0)))</f>
        <v/>
      </c>
      <c r="X3347"/>
    </row>
    <row r="3348" spans="2:24" x14ac:dyDescent="0.25">
      <c r="B3348" s="146"/>
      <c r="C3348" s="31"/>
      <c r="D3348" s="31"/>
      <c r="E3348" s="44"/>
      <c r="F3348" s="43"/>
      <c r="G3348" s="84"/>
      <c r="H3348" s="31"/>
      <c r="I3348" s="31"/>
      <c r="J3348" s="84"/>
      <c r="K3348" s="31"/>
      <c r="L3348" s="31"/>
      <c r="M3348" s="169"/>
      <c r="N3348" s="148"/>
      <c r="O3348" s="106"/>
      <c r="P3348" s="43"/>
      <c r="Q3348" s="31"/>
      <c r="R3348" s="84"/>
      <c r="S3348" s="31"/>
      <c r="T3348" s="31"/>
      <c r="U3348" s="169"/>
      <c r="V3348" s="150"/>
      <c r="W3348" s="141" t="str" cm="1">
        <f t="array" ref="W3348">IF(SUM(LEN(B3348:V3348))=0,"",IF(OR(OR(ISBLANK(F3348),SUM(LEN(C3348),LEN(D3348))=0),AND(NOT(E3348="Unknown"),ISBLANK(J3348)),AND(NOT(O3348="Unknown"),ISBLANK(R3348))),"Missing Information", INDEX(Table15[Entire Service Line Classification], MATCH(SUMIFS(Table15[Unique ID],Table15[System-Owned Portion],E3348,Table15[If Material Anything Other than "Lead" in Column E,Was Material Ever Previously Lead?],G3348,Table15[Customer-Owned Portion],O3348),Table15[Unique ID],0),0)))</f>
        <v/>
      </c>
      <c r="X3348"/>
    </row>
    <row r="3349" spans="2:24" x14ac:dyDescent="0.25">
      <c r="B3349" s="146"/>
      <c r="C3349" s="31"/>
      <c r="D3349" s="31"/>
      <c r="E3349" s="44"/>
      <c r="F3349" s="43"/>
      <c r="G3349" s="84"/>
      <c r="H3349" s="31"/>
      <c r="I3349" s="31"/>
      <c r="J3349" s="84"/>
      <c r="K3349" s="31"/>
      <c r="L3349" s="31"/>
      <c r="M3349" s="169"/>
      <c r="N3349" s="148"/>
      <c r="O3349" s="106"/>
      <c r="P3349" s="43"/>
      <c r="Q3349" s="31"/>
      <c r="R3349" s="84"/>
      <c r="S3349" s="31"/>
      <c r="T3349" s="31"/>
      <c r="U3349" s="169"/>
      <c r="V3349" s="150"/>
      <c r="W3349" s="141" t="str" cm="1">
        <f t="array" ref="W3349">IF(SUM(LEN(B3349:V3349))=0,"",IF(OR(OR(ISBLANK(F3349),SUM(LEN(C3349),LEN(D3349))=0),AND(NOT(E3349="Unknown"),ISBLANK(J3349)),AND(NOT(O3349="Unknown"),ISBLANK(R3349))),"Missing Information", INDEX(Table15[Entire Service Line Classification], MATCH(SUMIFS(Table15[Unique ID],Table15[System-Owned Portion],E3349,Table15[If Material Anything Other than "Lead" in Column E,Was Material Ever Previously Lead?],G3349,Table15[Customer-Owned Portion],O3349),Table15[Unique ID],0),0)))</f>
        <v/>
      </c>
      <c r="X3349"/>
    </row>
    <row r="3350" spans="2:24" x14ac:dyDescent="0.25">
      <c r="B3350" s="146"/>
      <c r="C3350" s="31"/>
      <c r="D3350" s="31"/>
      <c r="E3350" s="44"/>
      <c r="F3350" s="43"/>
      <c r="G3350" s="84"/>
      <c r="H3350" s="31"/>
      <c r="I3350" s="31"/>
      <c r="J3350" s="84"/>
      <c r="K3350" s="31"/>
      <c r="L3350" s="31"/>
      <c r="M3350" s="169"/>
      <c r="N3350" s="148"/>
      <c r="O3350" s="106"/>
      <c r="P3350" s="43"/>
      <c r="Q3350" s="31"/>
      <c r="R3350" s="84"/>
      <c r="S3350" s="31"/>
      <c r="T3350" s="31"/>
      <c r="U3350" s="169"/>
      <c r="V3350" s="150"/>
      <c r="W3350" s="141" t="str" cm="1">
        <f t="array" ref="W3350">IF(SUM(LEN(B3350:V3350))=0,"",IF(OR(OR(ISBLANK(F3350),SUM(LEN(C3350),LEN(D3350))=0),AND(NOT(E3350="Unknown"),ISBLANK(J3350)),AND(NOT(O3350="Unknown"),ISBLANK(R3350))),"Missing Information", INDEX(Table15[Entire Service Line Classification], MATCH(SUMIFS(Table15[Unique ID],Table15[System-Owned Portion],E3350,Table15[If Material Anything Other than "Lead" in Column E,Was Material Ever Previously Lead?],G3350,Table15[Customer-Owned Portion],O3350),Table15[Unique ID],0),0)))</f>
        <v/>
      </c>
      <c r="X3350"/>
    </row>
    <row r="3351" spans="2:24" x14ac:dyDescent="0.25">
      <c r="B3351" s="146"/>
      <c r="C3351" s="31"/>
      <c r="D3351" s="31"/>
      <c r="E3351" s="44"/>
      <c r="F3351" s="43"/>
      <c r="G3351" s="84"/>
      <c r="H3351" s="31"/>
      <c r="I3351" s="31"/>
      <c r="J3351" s="84"/>
      <c r="K3351" s="31"/>
      <c r="L3351" s="31"/>
      <c r="M3351" s="169"/>
      <c r="N3351" s="148"/>
      <c r="O3351" s="106"/>
      <c r="P3351" s="43"/>
      <c r="Q3351" s="31"/>
      <c r="R3351" s="84"/>
      <c r="S3351" s="31"/>
      <c r="T3351" s="31"/>
      <c r="U3351" s="169"/>
      <c r="V3351" s="150"/>
      <c r="W3351" s="141" t="str" cm="1">
        <f t="array" ref="W3351">IF(SUM(LEN(B3351:V3351))=0,"",IF(OR(OR(ISBLANK(F3351),SUM(LEN(C3351),LEN(D3351))=0),AND(NOT(E3351="Unknown"),ISBLANK(J3351)),AND(NOT(O3351="Unknown"),ISBLANK(R3351))),"Missing Information", INDEX(Table15[Entire Service Line Classification], MATCH(SUMIFS(Table15[Unique ID],Table15[System-Owned Portion],E3351,Table15[If Material Anything Other than "Lead" in Column E,Was Material Ever Previously Lead?],G3351,Table15[Customer-Owned Portion],O3351),Table15[Unique ID],0),0)))</f>
        <v/>
      </c>
      <c r="X3351"/>
    </row>
    <row r="3352" spans="2:24" x14ac:dyDescent="0.25">
      <c r="B3352" s="146"/>
      <c r="C3352" s="31"/>
      <c r="D3352" s="31"/>
      <c r="E3352" s="44"/>
      <c r="F3352" s="43"/>
      <c r="G3352" s="84"/>
      <c r="H3352" s="31"/>
      <c r="I3352" s="31"/>
      <c r="J3352" s="84"/>
      <c r="K3352" s="31"/>
      <c r="L3352" s="31"/>
      <c r="M3352" s="169"/>
      <c r="N3352" s="148"/>
      <c r="O3352" s="106"/>
      <c r="P3352" s="43"/>
      <c r="Q3352" s="31"/>
      <c r="R3352" s="84"/>
      <c r="S3352" s="31"/>
      <c r="T3352" s="31"/>
      <c r="U3352" s="169"/>
      <c r="V3352" s="150"/>
      <c r="W3352" s="141" t="str" cm="1">
        <f t="array" ref="W3352">IF(SUM(LEN(B3352:V3352))=0,"",IF(OR(OR(ISBLANK(F3352),SUM(LEN(C3352),LEN(D3352))=0),AND(NOT(E3352="Unknown"),ISBLANK(J3352)),AND(NOT(O3352="Unknown"),ISBLANK(R3352))),"Missing Information", INDEX(Table15[Entire Service Line Classification], MATCH(SUMIFS(Table15[Unique ID],Table15[System-Owned Portion],E3352,Table15[If Material Anything Other than "Lead" in Column E,Was Material Ever Previously Lead?],G3352,Table15[Customer-Owned Portion],O3352),Table15[Unique ID],0),0)))</f>
        <v/>
      </c>
      <c r="X3352"/>
    </row>
    <row r="3353" spans="2:24" x14ac:dyDescent="0.25">
      <c r="B3353" s="146"/>
      <c r="C3353" s="31"/>
      <c r="D3353" s="31"/>
      <c r="E3353" s="44"/>
      <c r="F3353" s="43"/>
      <c r="G3353" s="84"/>
      <c r="H3353" s="31"/>
      <c r="I3353" s="31"/>
      <c r="J3353" s="84"/>
      <c r="K3353" s="31"/>
      <c r="L3353" s="31"/>
      <c r="M3353" s="169"/>
      <c r="N3353" s="148"/>
      <c r="O3353" s="106"/>
      <c r="P3353" s="43"/>
      <c r="Q3353" s="31"/>
      <c r="R3353" s="84"/>
      <c r="S3353" s="31"/>
      <c r="T3353" s="31"/>
      <c r="U3353" s="169"/>
      <c r="V3353" s="150"/>
      <c r="W3353" s="141" t="str" cm="1">
        <f t="array" ref="W3353">IF(SUM(LEN(B3353:V3353))=0,"",IF(OR(OR(ISBLANK(F3353),SUM(LEN(C3353),LEN(D3353))=0),AND(NOT(E3353="Unknown"),ISBLANK(J3353)),AND(NOT(O3353="Unknown"),ISBLANK(R3353))),"Missing Information", INDEX(Table15[Entire Service Line Classification], MATCH(SUMIFS(Table15[Unique ID],Table15[System-Owned Portion],E3353,Table15[If Material Anything Other than "Lead" in Column E,Was Material Ever Previously Lead?],G3353,Table15[Customer-Owned Portion],O3353),Table15[Unique ID],0),0)))</f>
        <v/>
      </c>
      <c r="X3353"/>
    </row>
    <row r="3354" spans="2:24" x14ac:dyDescent="0.25">
      <c r="B3354" s="146"/>
      <c r="C3354" s="31"/>
      <c r="D3354" s="31"/>
      <c r="E3354" s="44"/>
      <c r="F3354" s="43"/>
      <c r="G3354" s="84"/>
      <c r="H3354" s="31"/>
      <c r="I3354" s="31"/>
      <c r="J3354" s="84"/>
      <c r="K3354" s="31"/>
      <c r="L3354" s="31"/>
      <c r="M3354" s="169"/>
      <c r="N3354" s="148"/>
      <c r="O3354" s="106"/>
      <c r="P3354" s="43"/>
      <c r="Q3354" s="31"/>
      <c r="R3354" s="84"/>
      <c r="S3354" s="31"/>
      <c r="T3354" s="31"/>
      <c r="U3354" s="169"/>
      <c r="V3354" s="150"/>
      <c r="W3354" s="141" t="str" cm="1">
        <f t="array" ref="W3354">IF(SUM(LEN(B3354:V3354))=0,"",IF(OR(OR(ISBLANK(F3354),SUM(LEN(C3354),LEN(D3354))=0),AND(NOT(E3354="Unknown"),ISBLANK(J3354)),AND(NOT(O3354="Unknown"),ISBLANK(R3354))),"Missing Information", INDEX(Table15[Entire Service Line Classification], MATCH(SUMIFS(Table15[Unique ID],Table15[System-Owned Portion],E3354,Table15[If Material Anything Other than "Lead" in Column E,Was Material Ever Previously Lead?],G3354,Table15[Customer-Owned Portion],O3354),Table15[Unique ID],0),0)))</f>
        <v/>
      </c>
      <c r="X3354"/>
    </row>
    <row r="3355" spans="2:24" x14ac:dyDescent="0.25">
      <c r="B3355" s="146"/>
      <c r="C3355" s="31"/>
      <c r="D3355" s="31"/>
      <c r="E3355" s="44"/>
      <c r="F3355" s="43"/>
      <c r="G3355" s="84"/>
      <c r="H3355" s="31"/>
      <c r="I3355" s="31"/>
      <c r="J3355" s="84"/>
      <c r="K3355" s="31"/>
      <c r="L3355" s="31"/>
      <c r="M3355" s="169"/>
      <c r="N3355" s="148"/>
      <c r="O3355" s="106"/>
      <c r="P3355" s="43"/>
      <c r="Q3355" s="31"/>
      <c r="R3355" s="84"/>
      <c r="S3355" s="31"/>
      <c r="T3355" s="31"/>
      <c r="U3355" s="169"/>
      <c r="V3355" s="150"/>
      <c r="W3355" s="141" t="str" cm="1">
        <f t="array" ref="W3355">IF(SUM(LEN(B3355:V3355))=0,"",IF(OR(OR(ISBLANK(F3355),SUM(LEN(C3355),LEN(D3355))=0),AND(NOT(E3355="Unknown"),ISBLANK(J3355)),AND(NOT(O3355="Unknown"),ISBLANK(R3355))),"Missing Information", INDEX(Table15[Entire Service Line Classification], MATCH(SUMIFS(Table15[Unique ID],Table15[System-Owned Portion],E3355,Table15[If Material Anything Other than "Lead" in Column E,Was Material Ever Previously Lead?],G3355,Table15[Customer-Owned Portion],O3355),Table15[Unique ID],0),0)))</f>
        <v/>
      </c>
      <c r="X3355"/>
    </row>
    <row r="3356" spans="2:24" x14ac:dyDescent="0.25">
      <c r="B3356" s="146"/>
      <c r="C3356" s="31"/>
      <c r="D3356" s="31"/>
      <c r="E3356" s="44"/>
      <c r="F3356" s="43"/>
      <c r="G3356" s="84"/>
      <c r="H3356" s="31"/>
      <c r="I3356" s="31"/>
      <c r="J3356" s="84"/>
      <c r="K3356" s="31"/>
      <c r="L3356" s="31"/>
      <c r="M3356" s="169"/>
      <c r="N3356" s="148"/>
      <c r="O3356" s="106"/>
      <c r="P3356" s="43"/>
      <c r="Q3356" s="31"/>
      <c r="R3356" s="84"/>
      <c r="S3356" s="31"/>
      <c r="T3356" s="31"/>
      <c r="U3356" s="169"/>
      <c r="V3356" s="150"/>
      <c r="W3356" s="141" t="str" cm="1">
        <f t="array" ref="W3356">IF(SUM(LEN(B3356:V3356))=0,"",IF(OR(OR(ISBLANK(F3356),SUM(LEN(C3356),LEN(D3356))=0),AND(NOT(E3356="Unknown"),ISBLANK(J3356)),AND(NOT(O3356="Unknown"),ISBLANK(R3356))),"Missing Information", INDEX(Table15[Entire Service Line Classification], MATCH(SUMIFS(Table15[Unique ID],Table15[System-Owned Portion],E3356,Table15[If Material Anything Other than "Lead" in Column E,Was Material Ever Previously Lead?],G3356,Table15[Customer-Owned Portion],O3356),Table15[Unique ID],0),0)))</f>
        <v/>
      </c>
      <c r="X3356"/>
    </row>
    <row r="3357" spans="2:24" x14ac:dyDescent="0.25">
      <c r="B3357" s="146"/>
      <c r="C3357" s="31"/>
      <c r="D3357" s="31"/>
      <c r="E3357" s="44"/>
      <c r="F3357" s="43"/>
      <c r="G3357" s="84"/>
      <c r="H3357" s="31"/>
      <c r="I3357" s="31"/>
      <c r="J3357" s="84"/>
      <c r="K3357" s="31"/>
      <c r="L3357" s="31"/>
      <c r="M3357" s="169"/>
      <c r="N3357" s="148"/>
      <c r="O3357" s="106"/>
      <c r="P3357" s="43"/>
      <c r="Q3357" s="31"/>
      <c r="R3357" s="84"/>
      <c r="S3357" s="31"/>
      <c r="T3357" s="31"/>
      <c r="U3357" s="169"/>
      <c r="V3357" s="150"/>
      <c r="W3357" s="141" t="str" cm="1">
        <f t="array" ref="W3357">IF(SUM(LEN(B3357:V3357))=0,"",IF(OR(OR(ISBLANK(F3357),SUM(LEN(C3357),LEN(D3357))=0),AND(NOT(E3357="Unknown"),ISBLANK(J3357)),AND(NOT(O3357="Unknown"),ISBLANK(R3357))),"Missing Information", INDEX(Table15[Entire Service Line Classification], MATCH(SUMIFS(Table15[Unique ID],Table15[System-Owned Portion],E3357,Table15[If Material Anything Other than "Lead" in Column E,Was Material Ever Previously Lead?],G3357,Table15[Customer-Owned Portion],O3357),Table15[Unique ID],0),0)))</f>
        <v/>
      </c>
      <c r="X3357"/>
    </row>
    <row r="3358" spans="2:24" x14ac:dyDescent="0.25">
      <c r="B3358" s="146"/>
      <c r="C3358" s="31"/>
      <c r="D3358" s="31"/>
      <c r="E3358" s="44"/>
      <c r="F3358" s="43"/>
      <c r="G3358" s="84"/>
      <c r="H3358" s="31"/>
      <c r="I3358" s="31"/>
      <c r="J3358" s="84"/>
      <c r="K3358" s="31"/>
      <c r="L3358" s="31"/>
      <c r="M3358" s="169"/>
      <c r="N3358" s="148"/>
      <c r="O3358" s="106"/>
      <c r="P3358" s="43"/>
      <c r="Q3358" s="31"/>
      <c r="R3358" s="84"/>
      <c r="S3358" s="31"/>
      <c r="T3358" s="31"/>
      <c r="U3358" s="169"/>
      <c r="V3358" s="150"/>
      <c r="W3358" s="141" t="str" cm="1">
        <f t="array" ref="W3358">IF(SUM(LEN(B3358:V3358))=0,"",IF(OR(OR(ISBLANK(F3358),SUM(LEN(C3358),LEN(D3358))=0),AND(NOT(E3358="Unknown"),ISBLANK(J3358)),AND(NOT(O3358="Unknown"),ISBLANK(R3358))),"Missing Information", INDEX(Table15[Entire Service Line Classification], MATCH(SUMIFS(Table15[Unique ID],Table15[System-Owned Portion],E3358,Table15[If Material Anything Other than "Lead" in Column E,Was Material Ever Previously Lead?],G3358,Table15[Customer-Owned Portion],O3358),Table15[Unique ID],0),0)))</f>
        <v/>
      </c>
      <c r="X3358"/>
    </row>
    <row r="3359" spans="2:24" x14ac:dyDescent="0.25">
      <c r="B3359" s="146"/>
      <c r="C3359" s="31"/>
      <c r="D3359" s="31"/>
      <c r="E3359" s="44"/>
      <c r="F3359" s="43"/>
      <c r="G3359" s="84"/>
      <c r="H3359" s="31"/>
      <c r="I3359" s="31"/>
      <c r="J3359" s="84"/>
      <c r="K3359" s="31"/>
      <c r="L3359" s="31"/>
      <c r="M3359" s="169"/>
      <c r="N3359" s="148"/>
      <c r="O3359" s="106"/>
      <c r="P3359" s="43"/>
      <c r="Q3359" s="31"/>
      <c r="R3359" s="84"/>
      <c r="S3359" s="31"/>
      <c r="T3359" s="31"/>
      <c r="U3359" s="169"/>
      <c r="V3359" s="150"/>
      <c r="W3359" s="141" t="str" cm="1">
        <f t="array" ref="W3359">IF(SUM(LEN(B3359:V3359))=0,"",IF(OR(OR(ISBLANK(F3359),SUM(LEN(C3359),LEN(D3359))=0),AND(NOT(E3359="Unknown"),ISBLANK(J3359)),AND(NOT(O3359="Unknown"),ISBLANK(R3359))),"Missing Information", INDEX(Table15[Entire Service Line Classification], MATCH(SUMIFS(Table15[Unique ID],Table15[System-Owned Portion],E3359,Table15[If Material Anything Other than "Lead" in Column E,Was Material Ever Previously Lead?],G3359,Table15[Customer-Owned Portion],O3359),Table15[Unique ID],0),0)))</f>
        <v/>
      </c>
      <c r="X3359"/>
    </row>
    <row r="3360" spans="2:24" x14ac:dyDescent="0.25">
      <c r="B3360" s="146"/>
      <c r="C3360" s="31"/>
      <c r="D3360" s="31"/>
      <c r="E3360" s="44"/>
      <c r="F3360" s="43"/>
      <c r="G3360" s="84"/>
      <c r="H3360" s="31"/>
      <c r="I3360" s="31"/>
      <c r="J3360" s="84"/>
      <c r="K3360" s="31"/>
      <c r="L3360" s="31"/>
      <c r="M3360" s="169"/>
      <c r="N3360" s="148"/>
      <c r="O3360" s="106"/>
      <c r="P3360" s="43"/>
      <c r="Q3360" s="31"/>
      <c r="R3360" s="84"/>
      <c r="S3360" s="31"/>
      <c r="T3360" s="31"/>
      <c r="U3360" s="169"/>
      <c r="V3360" s="150"/>
      <c r="W3360" s="141" t="str" cm="1">
        <f t="array" ref="W3360">IF(SUM(LEN(B3360:V3360))=0,"",IF(OR(OR(ISBLANK(F3360),SUM(LEN(C3360),LEN(D3360))=0),AND(NOT(E3360="Unknown"),ISBLANK(J3360)),AND(NOT(O3360="Unknown"),ISBLANK(R3360))),"Missing Information", INDEX(Table15[Entire Service Line Classification], MATCH(SUMIFS(Table15[Unique ID],Table15[System-Owned Portion],E3360,Table15[If Material Anything Other than "Lead" in Column E,Was Material Ever Previously Lead?],G3360,Table15[Customer-Owned Portion],O3360),Table15[Unique ID],0),0)))</f>
        <v/>
      </c>
      <c r="X3360"/>
    </row>
    <row r="3361" spans="2:24" x14ac:dyDescent="0.25">
      <c r="B3361" s="146"/>
      <c r="C3361" s="31"/>
      <c r="D3361" s="31"/>
      <c r="E3361" s="44"/>
      <c r="F3361" s="43"/>
      <c r="G3361" s="84"/>
      <c r="H3361" s="31"/>
      <c r="I3361" s="31"/>
      <c r="J3361" s="84"/>
      <c r="K3361" s="31"/>
      <c r="L3361" s="31"/>
      <c r="M3361" s="169"/>
      <c r="N3361" s="148"/>
      <c r="O3361" s="106"/>
      <c r="P3361" s="43"/>
      <c r="Q3361" s="31"/>
      <c r="R3361" s="84"/>
      <c r="S3361" s="31"/>
      <c r="T3361" s="31"/>
      <c r="U3361" s="169"/>
      <c r="V3361" s="150"/>
      <c r="W3361" s="141" t="str" cm="1">
        <f t="array" ref="W3361">IF(SUM(LEN(B3361:V3361))=0,"",IF(OR(OR(ISBLANK(F3361),SUM(LEN(C3361),LEN(D3361))=0),AND(NOT(E3361="Unknown"),ISBLANK(J3361)),AND(NOT(O3361="Unknown"),ISBLANK(R3361))),"Missing Information", INDEX(Table15[Entire Service Line Classification], MATCH(SUMIFS(Table15[Unique ID],Table15[System-Owned Portion],E3361,Table15[If Material Anything Other than "Lead" in Column E,Was Material Ever Previously Lead?],G3361,Table15[Customer-Owned Portion],O3361),Table15[Unique ID],0),0)))</f>
        <v/>
      </c>
      <c r="X3361"/>
    </row>
    <row r="3362" spans="2:24" x14ac:dyDescent="0.25">
      <c r="B3362" s="146"/>
      <c r="C3362" s="31"/>
      <c r="D3362" s="31"/>
      <c r="E3362" s="44"/>
      <c r="F3362" s="43"/>
      <c r="G3362" s="84"/>
      <c r="H3362" s="31"/>
      <c r="I3362" s="31"/>
      <c r="J3362" s="84"/>
      <c r="K3362" s="31"/>
      <c r="L3362" s="31"/>
      <c r="M3362" s="169"/>
      <c r="N3362" s="148"/>
      <c r="O3362" s="106"/>
      <c r="P3362" s="43"/>
      <c r="Q3362" s="31"/>
      <c r="R3362" s="84"/>
      <c r="S3362" s="31"/>
      <c r="T3362" s="31"/>
      <c r="U3362" s="169"/>
      <c r="V3362" s="150"/>
      <c r="W3362" s="141" t="str" cm="1">
        <f t="array" ref="W3362">IF(SUM(LEN(B3362:V3362))=0,"",IF(OR(OR(ISBLANK(F3362),SUM(LEN(C3362),LEN(D3362))=0),AND(NOT(E3362="Unknown"),ISBLANK(J3362)),AND(NOT(O3362="Unknown"),ISBLANK(R3362))),"Missing Information", INDEX(Table15[Entire Service Line Classification], MATCH(SUMIFS(Table15[Unique ID],Table15[System-Owned Portion],E3362,Table15[If Material Anything Other than "Lead" in Column E,Was Material Ever Previously Lead?],G3362,Table15[Customer-Owned Portion],O3362),Table15[Unique ID],0),0)))</f>
        <v/>
      </c>
      <c r="X3362"/>
    </row>
    <row r="3363" spans="2:24" x14ac:dyDescent="0.25">
      <c r="B3363" s="146"/>
      <c r="C3363" s="31"/>
      <c r="D3363" s="31"/>
      <c r="E3363" s="44"/>
      <c r="F3363" s="43"/>
      <c r="G3363" s="84"/>
      <c r="H3363" s="31"/>
      <c r="I3363" s="31"/>
      <c r="J3363" s="84"/>
      <c r="K3363" s="31"/>
      <c r="L3363" s="31"/>
      <c r="M3363" s="169"/>
      <c r="N3363" s="148"/>
      <c r="O3363" s="106"/>
      <c r="P3363" s="43"/>
      <c r="Q3363" s="31"/>
      <c r="R3363" s="84"/>
      <c r="S3363" s="31"/>
      <c r="T3363" s="31"/>
      <c r="U3363" s="169"/>
      <c r="V3363" s="150"/>
      <c r="W3363" s="141" t="str" cm="1">
        <f t="array" ref="W3363">IF(SUM(LEN(B3363:V3363))=0,"",IF(OR(OR(ISBLANK(F3363),SUM(LEN(C3363),LEN(D3363))=0),AND(NOT(E3363="Unknown"),ISBLANK(J3363)),AND(NOT(O3363="Unknown"),ISBLANK(R3363))),"Missing Information", INDEX(Table15[Entire Service Line Classification], MATCH(SUMIFS(Table15[Unique ID],Table15[System-Owned Portion],E3363,Table15[If Material Anything Other than "Lead" in Column E,Was Material Ever Previously Lead?],G3363,Table15[Customer-Owned Portion],O3363),Table15[Unique ID],0),0)))</f>
        <v/>
      </c>
      <c r="X3363"/>
    </row>
    <row r="3364" spans="2:24" x14ac:dyDescent="0.25">
      <c r="B3364" s="146"/>
      <c r="C3364" s="31"/>
      <c r="D3364" s="31"/>
      <c r="E3364" s="44"/>
      <c r="F3364" s="43"/>
      <c r="G3364" s="84"/>
      <c r="H3364" s="31"/>
      <c r="I3364" s="31"/>
      <c r="J3364" s="84"/>
      <c r="K3364" s="31"/>
      <c r="L3364" s="31"/>
      <c r="M3364" s="169"/>
      <c r="N3364" s="148"/>
      <c r="O3364" s="106"/>
      <c r="P3364" s="43"/>
      <c r="Q3364" s="31"/>
      <c r="R3364" s="84"/>
      <c r="S3364" s="31"/>
      <c r="T3364" s="31"/>
      <c r="U3364" s="169"/>
      <c r="V3364" s="150"/>
      <c r="W3364" s="141" t="str" cm="1">
        <f t="array" ref="W3364">IF(SUM(LEN(B3364:V3364))=0,"",IF(OR(OR(ISBLANK(F3364),SUM(LEN(C3364),LEN(D3364))=0),AND(NOT(E3364="Unknown"),ISBLANK(J3364)),AND(NOT(O3364="Unknown"),ISBLANK(R3364))),"Missing Information", INDEX(Table15[Entire Service Line Classification], MATCH(SUMIFS(Table15[Unique ID],Table15[System-Owned Portion],E3364,Table15[If Material Anything Other than "Lead" in Column E,Was Material Ever Previously Lead?],G3364,Table15[Customer-Owned Portion],O3364),Table15[Unique ID],0),0)))</f>
        <v/>
      </c>
      <c r="X3364"/>
    </row>
    <row r="3365" spans="2:24" x14ac:dyDescent="0.25">
      <c r="B3365" s="146"/>
      <c r="C3365" s="31"/>
      <c r="D3365" s="31"/>
      <c r="E3365" s="44"/>
      <c r="F3365" s="43"/>
      <c r="G3365" s="84"/>
      <c r="H3365" s="31"/>
      <c r="I3365" s="31"/>
      <c r="J3365" s="84"/>
      <c r="K3365" s="31"/>
      <c r="L3365" s="31"/>
      <c r="M3365" s="169"/>
      <c r="N3365" s="148"/>
      <c r="O3365" s="106"/>
      <c r="P3365" s="43"/>
      <c r="Q3365" s="31"/>
      <c r="R3365" s="84"/>
      <c r="S3365" s="31"/>
      <c r="T3365" s="31"/>
      <c r="U3365" s="169"/>
      <c r="V3365" s="150"/>
      <c r="W3365" s="141" t="str" cm="1">
        <f t="array" ref="W3365">IF(SUM(LEN(B3365:V3365))=0,"",IF(OR(OR(ISBLANK(F3365),SUM(LEN(C3365),LEN(D3365))=0),AND(NOT(E3365="Unknown"),ISBLANK(J3365)),AND(NOT(O3365="Unknown"),ISBLANK(R3365))),"Missing Information", INDEX(Table15[Entire Service Line Classification], MATCH(SUMIFS(Table15[Unique ID],Table15[System-Owned Portion],E3365,Table15[If Material Anything Other than "Lead" in Column E,Was Material Ever Previously Lead?],G3365,Table15[Customer-Owned Portion],O3365),Table15[Unique ID],0),0)))</f>
        <v/>
      </c>
      <c r="X3365"/>
    </row>
    <row r="3366" spans="2:24" x14ac:dyDescent="0.25">
      <c r="B3366" s="146"/>
      <c r="C3366" s="31"/>
      <c r="D3366" s="31"/>
      <c r="E3366" s="44"/>
      <c r="F3366" s="43"/>
      <c r="G3366" s="84"/>
      <c r="H3366" s="31"/>
      <c r="I3366" s="31"/>
      <c r="J3366" s="84"/>
      <c r="K3366" s="31"/>
      <c r="L3366" s="31"/>
      <c r="M3366" s="169"/>
      <c r="N3366" s="148"/>
      <c r="O3366" s="106"/>
      <c r="P3366" s="43"/>
      <c r="Q3366" s="31"/>
      <c r="R3366" s="84"/>
      <c r="S3366" s="31"/>
      <c r="T3366" s="31"/>
      <c r="U3366" s="169"/>
      <c r="V3366" s="150"/>
      <c r="W3366" s="141" t="str" cm="1">
        <f t="array" ref="W3366">IF(SUM(LEN(B3366:V3366))=0,"",IF(OR(OR(ISBLANK(F3366),SUM(LEN(C3366),LEN(D3366))=0),AND(NOT(E3366="Unknown"),ISBLANK(J3366)),AND(NOT(O3366="Unknown"),ISBLANK(R3366))),"Missing Information", INDEX(Table15[Entire Service Line Classification], MATCH(SUMIFS(Table15[Unique ID],Table15[System-Owned Portion],E3366,Table15[If Material Anything Other than "Lead" in Column E,Was Material Ever Previously Lead?],G3366,Table15[Customer-Owned Portion],O3366),Table15[Unique ID],0),0)))</f>
        <v/>
      </c>
      <c r="X3366"/>
    </row>
    <row r="3367" spans="2:24" x14ac:dyDescent="0.25">
      <c r="B3367" s="146"/>
      <c r="C3367" s="31"/>
      <c r="D3367" s="31"/>
      <c r="E3367" s="44"/>
      <c r="F3367" s="43"/>
      <c r="G3367" s="84"/>
      <c r="H3367" s="31"/>
      <c r="I3367" s="31"/>
      <c r="J3367" s="84"/>
      <c r="K3367" s="31"/>
      <c r="L3367" s="31"/>
      <c r="M3367" s="169"/>
      <c r="N3367" s="148"/>
      <c r="O3367" s="106"/>
      <c r="P3367" s="43"/>
      <c r="Q3367" s="31"/>
      <c r="R3367" s="84"/>
      <c r="S3367" s="31"/>
      <c r="T3367" s="31"/>
      <c r="U3367" s="169"/>
      <c r="V3367" s="150"/>
      <c r="W3367" s="141" t="str" cm="1">
        <f t="array" ref="W3367">IF(SUM(LEN(B3367:V3367))=0,"",IF(OR(OR(ISBLANK(F3367),SUM(LEN(C3367),LEN(D3367))=0),AND(NOT(E3367="Unknown"),ISBLANK(J3367)),AND(NOT(O3367="Unknown"),ISBLANK(R3367))),"Missing Information", INDEX(Table15[Entire Service Line Classification], MATCH(SUMIFS(Table15[Unique ID],Table15[System-Owned Portion],E3367,Table15[If Material Anything Other than "Lead" in Column E,Was Material Ever Previously Lead?],G3367,Table15[Customer-Owned Portion],O3367),Table15[Unique ID],0),0)))</f>
        <v/>
      </c>
      <c r="X3367"/>
    </row>
    <row r="3368" spans="2:24" x14ac:dyDescent="0.25">
      <c r="B3368" s="146"/>
      <c r="C3368" s="31"/>
      <c r="D3368" s="31"/>
      <c r="E3368" s="44"/>
      <c r="F3368" s="43"/>
      <c r="G3368" s="84"/>
      <c r="H3368" s="31"/>
      <c r="I3368" s="31"/>
      <c r="J3368" s="84"/>
      <c r="K3368" s="31"/>
      <c r="L3368" s="31"/>
      <c r="M3368" s="169"/>
      <c r="N3368" s="148"/>
      <c r="O3368" s="106"/>
      <c r="P3368" s="43"/>
      <c r="Q3368" s="31"/>
      <c r="R3368" s="84"/>
      <c r="S3368" s="31"/>
      <c r="T3368" s="31"/>
      <c r="U3368" s="169"/>
      <c r="V3368" s="150"/>
      <c r="W3368" s="141" t="str" cm="1">
        <f t="array" ref="W3368">IF(SUM(LEN(B3368:V3368))=0,"",IF(OR(OR(ISBLANK(F3368),SUM(LEN(C3368),LEN(D3368))=0),AND(NOT(E3368="Unknown"),ISBLANK(J3368)),AND(NOT(O3368="Unknown"),ISBLANK(R3368))),"Missing Information", INDEX(Table15[Entire Service Line Classification], MATCH(SUMIFS(Table15[Unique ID],Table15[System-Owned Portion],E3368,Table15[If Material Anything Other than "Lead" in Column E,Was Material Ever Previously Lead?],G3368,Table15[Customer-Owned Portion],O3368),Table15[Unique ID],0),0)))</f>
        <v/>
      </c>
      <c r="X3368"/>
    </row>
    <row r="3369" spans="2:24" x14ac:dyDescent="0.25">
      <c r="B3369" s="146"/>
      <c r="C3369" s="31"/>
      <c r="D3369" s="31"/>
      <c r="E3369" s="44"/>
      <c r="F3369" s="43"/>
      <c r="G3369" s="84"/>
      <c r="H3369" s="31"/>
      <c r="I3369" s="31"/>
      <c r="J3369" s="84"/>
      <c r="K3369" s="31"/>
      <c r="L3369" s="31"/>
      <c r="M3369" s="169"/>
      <c r="N3369" s="148"/>
      <c r="O3369" s="106"/>
      <c r="P3369" s="43"/>
      <c r="Q3369" s="31"/>
      <c r="R3369" s="84"/>
      <c r="S3369" s="31"/>
      <c r="T3369" s="31"/>
      <c r="U3369" s="169"/>
      <c r="V3369" s="150"/>
      <c r="W3369" s="141" t="str" cm="1">
        <f t="array" ref="W3369">IF(SUM(LEN(B3369:V3369))=0,"",IF(OR(OR(ISBLANK(F3369),SUM(LEN(C3369),LEN(D3369))=0),AND(NOT(E3369="Unknown"),ISBLANK(J3369)),AND(NOT(O3369="Unknown"),ISBLANK(R3369))),"Missing Information", INDEX(Table15[Entire Service Line Classification], MATCH(SUMIFS(Table15[Unique ID],Table15[System-Owned Portion],E3369,Table15[If Material Anything Other than "Lead" in Column E,Was Material Ever Previously Lead?],G3369,Table15[Customer-Owned Portion],O3369),Table15[Unique ID],0),0)))</f>
        <v/>
      </c>
      <c r="X3369"/>
    </row>
    <row r="3370" spans="2:24" x14ac:dyDescent="0.25">
      <c r="B3370" s="146"/>
      <c r="C3370" s="31"/>
      <c r="D3370" s="31"/>
      <c r="E3370" s="44"/>
      <c r="F3370" s="43"/>
      <c r="G3370" s="84"/>
      <c r="H3370" s="31"/>
      <c r="I3370" s="31"/>
      <c r="J3370" s="84"/>
      <c r="K3370" s="31"/>
      <c r="L3370" s="31"/>
      <c r="M3370" s="169"/>
      <c r="N3370" s="148"/>
      <c r="O3370" s="106"/>
      <c r="P3370" s="43"/>
      <c r="Q3370" s="31"/>
      <c r="R3370" s="84"/>
      <c r="S3370" s="31"/>
      <c r="T3370" s="31"/>
      <c r="U3370" s="169"/>
      <c r="V3370" s="150"/>
      <c r="W3370" s="141" t="str" cm="1">
        <f t="array" ref="W3370">IF(SUM(LEN(B3370:V3370))=0,"",IF(OR(OR(ISBLANK(F3370),SUM(LEN(C3370),LEN(D3370))=0),AND(NOT(E3370="Unknown"),ISBLANK(J3370)),AND(NOT(O3370="Unknown"),ISBLANK(R3370))),"Missing Information", INDEX(Table15[Entire Service Line Classification], MATCH(SUMIFS(Table15[Unique ID],Table15[System-Owned Portion],E3370,Table15[If Material Anything Other than "Lead" in Column E,Was Material Ever Previously Lead?],G3370,Table15[Customer-Owned Portion],O3370),Table15[Unique ID],0),0)))</f>
        <v/>
      </c>
      <c r="X3370"/>
    </row>
    <row r="3371" spans="2:24" x14ac:dyDescent="0.25">
      <c r="B3371" s="146"/>
      <c r="C3371" s="31"/>
      <c r="D3371" s="31"/>
      <c r="E3371" s="44"/>
      <c r="F3371" s="43"/>
      <c r="G3371" s="84"/>
      <c r="H3371" s="31"/>
      <c r="I3371" s="31"/>
      <c r="J3371" s="84"/>
      <c r="K3371" s="31"/>
      <c r="L3371" s="31"/>
      <c r="M3371" s="169"/>
      <c r="N3371" s="148"/>
      <c r="O3371" s="106"/>
      <c r="P3371" s="43"/>
      <c r="Q3371" s="31"/>
      <c r="R3371" s="84"/>
      <c r="S3371" s="31"/>
      <c r="T3371" s="31"/>
      <c r="U3371" s="169"/>
      <c r="V3371" s="150"/>
      <c r="W3371" s="141" t="str" cm="1">
        <f t="array" ref="W3371">IF(SUM(LEN(B3371:V3371))=0,"",IF(OR(OR(ISBLANK(F3371),SUM(LEN(C3371),LEN(D3371))=0),AND(NOT(E3371="Unknown"),ISBLANK(J3371)),AND(NOT(O3371="Unknown"),ISBLANK(R3371))),"Missing Information", INDEX(Table15[Entire Service Line Classification], MATCH(SUMIFS(Table15[Unique ID],Table15[System-Owned Portion],E3371,Table15[If Material Anything Other than "Lead" in Column E,Was Material Ever Previously Lead?],G3371,Table15[Customer-Owned Portion],O3371),Table15[Unique ID],0),0)))</f>
        <v/>
      </c>
      <c r="X3371"/>
    </row>
    <row r="3372" spans="2:24" x14ac:dyDescent="0.25">
      <c r="B3372" s="146"/>
      <c r="C3372" s="31"/>
      <c r="D3372" s="31"/>
      <c r="E3372" s="44"/>
      <c r="F3372" s="43"/>
      <c r="G3372" s="84"/>
      <c r="H3372" s="31"/>
      <c r="I3372" s="31"/>
      <c r="J3372" s="84"/>
      <c r="K3372" s="31"/>
      <c r="L3372" s="31"/>
      <c r="M3372" s="169"/>
      <c r="N3372" s="148"/>
      <c r="O3372" s="106"/>
      <c r="P3372" s="43"/>
      <c r="Q3372" s="31"/>
      <c r="R3372" s="84"/>
      <c r="S3372" s="31"/>
      <c r="T3372" s="31"/>
      <c r="U3372" s="169"/>
      <c r="V3372" s="150"/>
      <c r="W3372" s="141" t="str" cm="1">
        <f t="array" ref="W3372">IF(SUM(LEN(B3372:V3372))=0,"",IF(OR(OR(ISBLANK(F3372),SUM(LEN(C3372),LEN(D3372))=0),AND(NOT(E3372="Unknown"),ISBLANK(J3372)),AND(NOT(O3372="Unknown"),ISBLANK(R3372))),"Missing Information", INDEX(Table15[Entire Service Line Classification], MATCH(SUMIFS(Table15[Unique ID],Table15[System-Owned Portion],E3372,Table15[If Material Anything Other than "Lead" in Column E,Was Material Ever Previously Lead?],G3372,Table15[Customer-Owned Portion],O3372),Table15[Unique ID],0),0)))</f>
        <v/>
      </c>
      <c r="X3372"/>
    </row>
    <row r="3373" spans="2:24" x14ac:dyDescent="0.25">
      <c r="B3373" s="146"/>
      <c r="C3373" s="31"/>
      <c r="D3373" s="31"/>
      <c r="E3373" s="44"/>
      <c r="F3373" s="43"/>
      <c r="G3373" s="84"/>
      <c r="H3373" s="31"/>
      <c r="I3373" s="31"/>
      <c r="J3373" s="84"/>
      <c r="K3373" s="31"/>
      <c r="L3373" s="31"/>
      <c r="M3373" s="169"/>
      <c r="N3373" s="148"/>
      <c r="O3373" s="106"/>
      <c r="P3373" s="43"/>
      <c r="Q3373" s="31"/>
      <c r="R3373" s="84"/>
      <c r="S3373" s="31"/>
      <c r="T3373" s="31"/>
      <c r="U3373" s="169"/>
      <c r="V3373" s="150"/>
      <c r="W3373" s="141" t="str" cm="1">
        <f t="array" ref="W3373">IF(SUM(LEN(B3373:V3373))=0,"",IF(OR(OR(ISBLANK(F3373),SUM(LEN(C3373),LEN(D3373))=0),AND(NOT(E3373="Unknown"),ISBLANK(J3373)),AND(NOT(O3373="Unknown"),ISBLANK(R3373))),"Missing Information", INDEX(Table15[Entire Service Line Classification], MATCH(SUMIFS(Table15[Unique ID],Table15[System-Owned Portion],E3373,Table15[If Material Anything Other than "Lead" in Column E,Was Material Ever Previously Lead?],G3373,Table15[Customer-Owned Portion],O3373),Table15[Unique ID],0),0)))</f>
        <v/>
      </c>
      <c r="X3373"/>
    </row>
    <row r="3374" spans="2:24" x14ac:dyDescent="0.25">
      <c r="B3374" s="146"/>
      <c r="C3374" s="31"/>
      <c r="D3374" s="31"/>
      <c r="E3374" s="44"/>
      <c r="F3374" s="43"/>
      <c r="G3374" s="84"/>
      <c r="H3374" s="31"/>
      <c r="I3374" s="31"/>
      <c r="J3374" s="84"/>
      <c r="K3374" s="31"/>
      <c r="L3374" s="31"/>
      <c r="M3374" s="169"/>
      <c r="N3374" s="148"/>
      <c r="O3374" s="106"/>
      <c r="P3374" s="43"/>
      <c r="Q3374" s="31"/>
      <c r="R3374" s="84"/>
      <c r="S3374" s="31"/>
      <c r="T3374" s="31"/>
      <c r="U3374" s="169"/>
      <c r="V3374" s="150"/>
      <c r="W3374" s="141" t="str" cm="1">
        <f t="array" ref="W3374">IF(SUM(LEN(B3374:V3374))=0,"",IF(OR(OR(ISBLANK(F3374),SUM(LEN(C3374),LEN(D3374))=0),AND(NOT(E3374="Unknown"),ISBLANK(J3374)),AND(NOT(O3374="Unknown"),ISBLANK(R3374))),"Missing Information", INDEX(Table15[Entire Service Line Classification], MATCH(SUMIFS(Table15[Unique ID],Table15[System-Owned Portion],E3374,Table15[If Material Anything Other than "Lead" in Column E,Was Material Ever Previously Lead?],G3374,Table15[Customer-Owned Portion],O3374),Table15[Unique ID],0),0)))</f>
        <v/>
      </c>
      <c r="X3374"/>
    </row>
    <row r="3375" spans="2:24" x14ac:dyDescent="0.25">
      <c r="B3375" s="146"/>
      <c r="C3375" s="31"/>
      <c r="D3375" s="31"/>
      <c r="E3375" s="44"/>
      <c r="F3375" s="43"/>
      <c r="G3375" s="84"/>
      <c r="H3375" s="31"/>
      <c r="I3375" s="31"/>
      <c r="J3375" s="84"/>
      <c r="K3375" s="31"/>
      <c r="L3375" s="31"/>
      <c r="M3375" s="169"/>
      <c r="N3375" s="148"/>
      <c r="O3375" s="106"/>
      <c r="P3375" s="43"/>
      <c r="Q3375" s="31"/>
      <c r="R3375" s="84"/>
      <c r="S3375" s="31"/>
      <c r="T3375" s="31"/>
      <c r="U3375" s="169"/>
      <c r="V3375" s="150"/>
      <c r="W3375" s="141" t="str" cm="1">
        <f t="array" ref="W3375">IF(SUM(LEN(B3375:V3375))=0,"",IF(OR(OR(ISBLANK(F3375),SUM(LEN(C3375),LEN(D3375))=0),AND(NOT(E3375="Unknown"),ISBLANK(J3375)),AND(NOT(O3375="Unknown"),ISBLANK(R3375))),"Missing Information", INDEX(Table15[Entire Service Line Classification], MATCH(SUMIFS(Table15[Unique ID],Table15[System-Owned Portion],E3375,Table15[If Material Anything Other than "Lead" in Column E,Was Material Ever Previously Lead?],G3375,Table15[Customer-Owned Portion],O3375),Table15[Unique ID],0),0)))</f>
        <v/>
      </c>
      <c r="X3375"/>
    </row>
    <row r="3376" spans="2:24" x14ac:dyDescent="0.25">
      <c r="B3376" s="146"/>
      <c r="C3376" s="31"/>
      <c r="D3376" s="31"/>
      <c r="E3376" s="44"/>
      <c r="F3376" s="43"/>
      <c r="G3376" s="84"/>
      <c r="H3376" s="31"/>
      <c r="I3376" s="31"/>
      <c r="J3376" s="84"/>
      <c r="K3376" s="31"/>
      <c r="L3376" s="31"/>
      <c r="M3376" s="169"/>
      <c r="N3376" s="148"/>
      <c r="O3376" s="106"/>
      <c r="P3376" s="43"/>
      <c r="Q3376" s="31"/>
      <c r="R3376" s="84"/>
      <c r="S3376" s="31"/>
      <c r="T3376" s="31"/>
      <c r="U3376" s="169"/>
      <c r="V3376" s="150"/>
      <c r="W3376" s="141" t="str" cm="1">
        <f t="array" ref="W3376">IF(SUM(LEN(B3376:V3376))=0,"",IF(OR(OR(ISBLANK(F3376),SUM(LEN(C3376),LEN(D3376))=0),AND(NOT(E3376="Unknown"),ISBLANK(J3376)),AND(NOT(O3376="Unknown"),ISBLANK(R3376))),"Missing Information", INDEX(Table15[Entire Service Line Classification], MATCH(SUMIFS(Table15[Unique ID],Table15[System-Owned Portion],E3376,Table15[If Material Anything Other than "Lead" in Column E,Was Material Ever Previously Lead?],G3376,Table15[Customer-Owned Portion],O3376),Table15[Unique ID],0),0)))</f>
        <v/>
      </c>
      <c r="X3376"/>
    </row>
    <row r="3377" spans="2:24" x14ac:dyDescent="0.25">
      <c r="B3377" s="146"/>
      <c r="C3377" s="31"/>
      <c r="D3377" s="31"/>
      <c r="E3377" s="44"/>
      <c r="F3377" s="43"/>
      <c r="G3377" s="84"/>
      <c r="H3377" s="31"/>
      <c r="I3377" s="31"/>
      <c r="J3377" s="84"/>
      <c r="K3377" s="31"/>
      <c r="L3377" s="31"/>
      <c r="M3377" s="169"/>
      <c r="N3377" s="148"/>
      <c r="O3377" s="106"/>
      <c r="P3377" s="43"/>
      <c r="Q3377" s="31"/>
      <c r="R3377" s="84"/>
      <c r="S3377" s="31"/>
      <c r="T3377" s="31"/>
      <c r="U3377" s="169"/>
      <c r="V3377" s="150"/>
      <c r="W3377" s="141" t="str" cm="1">
        <f t="array" ref="W3377">IF(SUM(LEN(B3377:V3377))=0,"",IF(OR(OR(ISBLANK(F3377),SUM(LEN(C3377),LEN(D3377))=0),AND(NOT(E3377="Unknown"),ISBLANK(J3377)),AND(NOT(O3377="Unknown"),ISBLANK(R3377))),"Missing Information", INDEX(Table15[Entire Service Line Classification], MATCH(SUMIFS(Table15[Unique ID],Table15[System-Owned Portion],E3377,Table15[If Material Anything Other than "Lead" in Column E,Was Material Ever Previously Lead?],G3377,Table15[Customer-Owned Portion],O3377),Table15[Unique ID],0),0)))</f>
        <v/>
      </c>
      <c r="X3377"/>
    </row>
    <row r="3378" spans="2:24" x14ac:dyDescent="0.25">
      <c r="B3378" s="146"/>
      <c r="C3378" s="31"/>
      <c r="D3378" s="31"/>
      <c r="E3378" s="44"/>
      <c r="F3378" s="43"/>
      <c r="G3378" s="84"/>
      <c r="H3378" s="31"/>
      <c r="I3378" s="31"/>
      <c r="J3378" s="84"/>
      <c r="K3378" s="31"/>
      <c r="L3378" s="31"/>
      <c r="M3378" s="169"/>
      <c r="N3378" s="148"/>
      <c r="O3378" s="106"/>
      <c r="P3378" s="43"/>
      <c r="Q3378" s="31"/>
      <c r="R3378" s="84"/>
      <c r="S3378" s="31"/>
      <c r="T3378" s="31"/>
      <c r="U3378" s="169"/>
      <c r="V3378" s="150"/>
      <c r="W3378" s="141" t="str" cm="1">
        <f t="array" ref="W3378">IF(SUM(LEN(B3378:V3378))=0,"",IF(OR(OR(ISBLANK(F3378),SUM(LEN(C3378),LEN(D3378))=0),AND(NOT(E3378="Unknown"),ISBLANK(J3378)),AND(NOT(O3378="Unknown"),ISBLANK(R3378))),"Missing Information", INDEX(Table15[Entire Service Line Classification], MATCH(SUMIFS(Table15[Unique ID],Table15[System-Owned Portion],E3378,Table15[If Material Anything Other than "Lead" in Column E,Was Material Ever Previously Lead?],G3378,Table15[Customer-Owned Portion],O3378),Table15[Unique ID],0),0)))</f>
        <v/>
      </c>
      <c r="X3378"/>
    </row>
    <row r="3379" spans="2:24" x14ac:dyDescent="0.25">
      <c r="B3379" s="146"/>
      <c r="C3379" s="31"/>
      <c r="D3379" s="31"/>
      <c r="E3379" s="44"/>
      <c r="F3379" s="43"/>
      <c r="G3379" s="84"/>
      <c r="H3379" s="31"/>
      <c r="I3379" s="31"/>
      <c r="J3379" s="84"/>
      <c r="K3379" s="31"/>
      <c r="L3379" s="31"/>
      <c r="M3379" s="169"/>
      <c r="N3379" s="148"/>
      <c r="O3379" s="106"/>
      <c r="P3379" s="43"/>
      <c r="Q3379" s="31"/>
      <c r="R3379" s="84"/>
      <c r="S3379" s="31"/>
      <c r="T3379" s="31"/>
      <c r="U3379" s="169"/>
      <c r="V3379" s="150"/>
      <c r="W3379" s="141" t="str" cm="1">
        <f t="array" ref="W3379">IF(SUM(LEN(B3379:V3379))=0,"",IF(OR(OR(ISBLANK(F3379),SUM(LEN(C3379),LEN(D3379))=0),AND(NOT(E3379="Unknown"),ISBLANK(J3379)),AND(NOT(O3379="Unknown"),ISBLANK(R3379))),"Missing Information", INDEX(Table15[Entire Service Line Classification], MATCH(SUMIFS(Table15[Unique ID],Table15[System-Owned Portion],E3379,Table15[If Material Anything Other than "Lead" in Column E,Was Material Ever Previously Lead?],G3379,Table15[Customer-Owned Portion],O3379),Table15[Unique ID],0),0)))</f>
        <v/>
      </c>
      <c r="X3379"/>
    </row>
    <row r="3380" spans="2:24" x14ac:dyDescent="0.25">
      <c r="B3380" s="146"/>
      <c r="C3380" s="31"/>
      <c r="D3380" s="31"/>
      <c r="E3380" s="44"/>
      <c r="F3380" s="43"/>
      <c r="G3380" s="84"/>
      <c r="H3380" s="31"/>
      <c r="I3380" s="31"/>
      <c r="J3380" s="84"/>
      <c r="K3380" s="31"/>
      <c r="L3380" s="31"/>
      <c r="M3380" s="169"/>
      <c r="N3380" s="148"/>
      <c r="O3380" s="106"/>
      <c r="P3380" s="43"/>
      <c r="Q3380" s="31"/>
      <c r="R3380" s="84"/>
      <c r="S3380" s="31"/>
      <c r="T3380" s="31"/>
      <c r="U3380" s="169"/>
      <c r="V3380" s="150"/>
      <c r="W3380" s="141" t="str" cm="1">
        <f t="array" ref="W3380">IF(SUM(LEN(B3380:V3380))=0,"",IF(OR(OR(ISBLANK(F3380),SUM(LEN(C3380),LEN(D3380))=0),AND(NOT(E3380="Unknown"),ISBLANK(J3380)),AND(NOT(O3380="Unknown"),ISBLANK(R3380))),"Missing Information", INDEX(Table15[Entire Service Line Classification], MATCH(SUMIFS(Table15[Unique ID],Table15[System-Owned Portion],E3380,Table15[If Material Anything Other than "Lead" in Column E,Was Material Ever Previously Lead?],G3380,Table15[Customer-Owned Portion],O3380),Table15[Unique ID],0),0)))</f>
        <v/>
      </c>
      <c r="X3380"/>
    </row>
    <row r="3381" spans="2:24" x14ac:dyDescent="0.25">
      <c r="B3381" s="146"/>
      <c r="C3381" s="31"/>
      <c r="D3381" s="31"/>
      <c r="E3381" s="44"/>
      <c r="F3381" s="43"/>
      <c r="G3381" s="84"/>
      <c r="H3381" s="31"/>
      <c r="I3381" s="31"/>
      <c r="J3381" s="84"/>
      <c r="K3381" s="31"/>
      <c r="L3381" s="31"/>
      <c r="M3381" s="169"/>
      <c r="N3381" s="148"/>
      <c r="O3381" s="106"/>
      <c r="P3381" s="43"/>
      <c r="Q3381" s="31"/>
      <c r="R3381" s="84"/>
      <c r="S3381" s="31"/>
      <c r="T3381" s="31"/>
      <c r="U3381" s="169"/>
      <c r="V3381" s="150"/>
      <c r="W3381" s="141" t="str" cm="1">
        <f t="array" ref="W3381">IF(SUM(LEN(B3381:V3381))=0,"",IF(OR(OR(ISBLANK(F3381),SUM(LEN(C3381),LEN(D3381))=0),AND(NOT(E3381="Unknown"),ISBLANK(J3381)),AND(NOT(O3381="Unknown"),ISBLANK(R3381))),"Missing Information", INDEX(Table15[Entire Service Line Classification], MATCH(SUMIFS(Table15[Unique ID],Table15[System-Owned Portion],E3381,Table15[If Material Anything Other than "Lead" in Column E,Was Material Ever Previously Lead?],G3381,Table15[Customer-Owned Portion],O3381),Table15[Unique ID],0),0)))</f>
        <v/>
      </c>
      <c r="X3381"/>
    </row>
    <row r="3382" spans="2:24" x14ac:dyDescent="0.25">
      <c r="B3382" s="146"/>
      <c r="C3382" s="31"/>
      <c r="D3382" s="31"/>
      <c r="E3382" s="44"/>
      <c r="F3382" s="43"/>
      <c r="G3382" s="84"/>
      <c r="H3382" s="31"/>
      <c r="I3382" s="31"/>
      <c r="J3382" s="84"/>
      <c r="K3382" s="31"/>
      <c r="L3382" s="31"/>
      <c r="M3382" s="169"/>
      <c r="N3382" s="148"/>
      <c r="O3382" s="106"/>
      <c r="P3382" s="43"/>
      <c r="Q3382" s="31"/>
      <c r="R3382" s="84"/>
      <c r="S3382" s="31"/>
      <c r="T3382" s="31"/>
      <c r="U3382" s="169"/>
      <c r="V3382" s="150"/>
      <c r="W3382" s="141" t="str" cm="1">
        <f t="array" ref="W3382">IF(SUM(LEN(B3382:V3382))=0,"",IF(OR(OR(ISBLANK(F3382),SUM(LEN(C3382),LEN(D3382))=0),AND(NOT(E3382="Unknown"),ISBLANK(J3382)),AND(NOT(O3382="Unknown"),ISBLANK(R3382))),"Missing Information", INDEX(Table15[Entire Service Line Classification], MATCH(SUMIFS(Table15[Unique ID],Table15[System-Owned Portion],E3382,Table15[If Material Anything Other than "Lead" in Column E,Was Material Ever Previously Lead?],G3382,Table15[Customer-Owned Portion],O3382),Table15[Unique ID],0),0)))</f>
        <v/>
      </c>
      <c r="X3382"/>
    </row>
    <row r="3383" spans="2:24" x14ac:dyDescent="0.25">
      <c r="B3383" s="146"/>
      <c r="C3383" s="31"/>
      <c r="D3383" s="31"/>
      <c r="E3383" s="44"/>
      <c r="F3383" s="43"/>
      <c r="G3383" s="84"/>
      <c r="H3383" s="31"/>
      <c r="I3383" s="31"/>
      <c r="J3383" s="84"/>
      <c r="K3383" s="31"/>
      <c r="L3383" s="31"/>
      <c r="M3383" s="169"/>
      <c r="N3383" s="148"/>
      <c r="O3383" s="106"/>
      <c r="P3383" s="43"/>
      <c r="Q3383" s="31"/>
      <c r="R3383" s="84"/>
      <c r="S3383" s="31"/>
      <c r="T3383" s="31"/>
      <c r="U3383" s="169"/>
      <c r="V3383" s="150"/>
      <c r="W3383" s="141" t="str" cm="1">
        <f t="array" ref="W3383">IF(SUM(LEN(B3383:V3383))=0,"",IF(OR(OR(ISBLANK(F3383),SUM(LEN(C3383),LEN(D3383))=0),AND(NOT(E3383="Unknown"),ISBLANK(J3383)),AND(NOT(O3383="Unknown"),ISBLANK(R3383))),"Missing Information", INDEX(Table15[Entire Service Line Classification], MATCH(SUMIFS(Table15[Unique ID],Table15[System-Owned Portion],E3383,Table15[If Material Anything Other than "Lead" in Column E,Was Material Ever Previously Lead?],G3383,Table15[Customer-Owned Portion],O3383),Table15[Unique ID],0),0)))</f>
        <v/>
      </c>
      <c r="X3383"/>
    </row>
    <row r="3384" spans="2:24" x14ac:dyDescent="0.25">
      <c r="B3384" s="146"/>
      <c r="C3384" s="31"/>
      <c r="D3384" s="31"/>
      <c r="E3384" s="44"/>
      <c r="F3384" s="43"/>
      <c r="G3384" s="84"/>
      <c r="H3384" s="31"/>
      <c r="I3384" s="31"/>
      <c r="J3384" s="84"/>
      <c r="K3384" s="31"/>
      <c r="L3384" s="31"/>
      <c r="M3384" s="169"/>
      <c r="N3384" s="148"/>
      <c r="O3384" s="106"/>
      <c r="P3384" s="43"/>
      <c r="Q3384" s="31"/>
      <c r="R3384" s="84"/>
      <c r="S3384" s="31"/>
      <c r="T3384" s="31"/>
      <c r="U3384" s="169"/>
      <c r="V3384" s="150"/>
      <c r="W3384" s="141" t="str" cm="1">
        <f t="array" ref="W3384">IF(SUM(LEN(B3384:V3384))=0,"",IF(OR(OR(ISBLANK(F3384),SUM(LEN(C3384),LEN(D3384))=0),AND(NOT(E3384="Unknown"),ISBLANK(J3384)),AND(NOT(O3384="Unknown"),ISBLANK(R3384))),"Missing Information", INDEX(Table15[Entire Service Line Classification], MATCH(SUMIFS(Table15[Unique ID],Table15[System-Owned Portion],E3384,Table15[If Material Anything Other than "Lead" in Column E,Was Material Ever Previously Lead?],G3384,Table15[Customer-Owned Portion],O3384),Table15[Unique ID],0),0)))</f>
        <v/>
      </c>
      <c r="X3384"/>
    </row>
    <row r="3385" spans="2:24" x14ac:dyDescent="0.25">
      <c r="B3385" s="146"/>
      <c r="C3385" s="31"/>
      <c r="D3385" s="31"/>
      <c r="E3385" s="44"/>
      <c r="F3385" s="43"/>
      <c r="G3385" s="84"/>
      <c r="H3385" s="31"/>
      <c r="I3385" s="31"/>
      <c r="J3385" s="84"/>
      <c r="K3385" s="31"/>
      <c r="L3385" s="31"/>
      <c r="M3385" s="169"/>
      <c r="N3385" s="148"/>
      <c r="O3385" s="106"/>
      <c r="P3385" s="43"/>
      <c r="Q3385" s="31"/>
      <c r="R3385" s="84"/>
      <c r="S3385" s="31"/>
      <c r="T3385" s="31"/>
      <c r="U3385" s="169"/>
      <c r="V3385" s="150"/>
      <c r="W3385" s="141" t="str" cm="1">
        <f t="array" ref="W3385">IF(SUM(LEN(B3385:V3385))=0,"",IF(OR(OR(ISBLANK(F3385),SUM(LEN(C3385),LEN(D3385))=0),AND(NOT(E3385="Unknown"),ISBLANK(J3385)),AND(NOT(O3385="Unknown"),ISBLANK(R3385))),"Missing Information", INDEX(Table15[Entire Service Line Classification], MATCH(SUMIFS(Table15[Unique ID],Table15[System-Owned Portion],E3385,Table15[If Material Anything Other than "Lead" in Column E,Was Material Ever Previously Lead?],G3385,Table15[Customer-Owned Portion],O3385),Table15[Unique ID],0),0)))</f>
        <v/>
      </c>
      <c r="X3385"/>
    </row>
    <row r="3386" spans="2:24" x14ac:dyDescent="0.25">
      <c r="B3386" s="146"/>
      <c r="C3386" s="31"/>
      <c r="D3386" s="31"/>
      <c r="E3386" s="44"/>
      <c r="F3386" s="43"/>
      <c r="G3386" s="84"/>
      <c r="H3386" s="31"/>
      <c r="I3386" s="31"/>
      <c r="J3386" s="84"/>
      <c r="K3386" s="31"/>
      <c r="L3386" s="31"/>
      <c r="M3386" s="169"/>
      <c r="N3386" s="148"/>
      <c r="O3386" s="106"/>
      <c r="P3386" s="43"/>
      <c r="Q3386" s="31"/>
      <c r="R3386" s="84"/>
      <c r="S3386" s="31"/>
      <c r="T3386" s="31"/>
      <c r="U3386" s="169"/>
      <c r="V3386" s="150"/>
      <c r="W3386" s="141" t="str" cm="1">
        <f t="array" ref="W3386">IF(SUM(LEN(B3386:V3386))=0,"",IF(OR(OR(ISBLANK(F3386),SUM(LEN(C3386),LEN(D3386))=0),AND(NOT(E3386="Unknown"),ISBLANK(J3386)),AND(NOT(O3386="Unknown"),ISBLANK(R3386))),"Missing Information", INDEX(Table15[Entire Service Line Classification], MATCH(SUMIFS(Table15[Unique ID],Table15[System-Owned Portion],E3386,Table15[If Material Anything Other than "Lead" in Column E,Was Material Ever Previously Lead?],G3386,Table15[Customer-Owned Portion],O3386),Table15[Unique ID],0),0)))</f>
        <v/>
      </c>
      <c r="X3386"/>
    </row>
    <row r="3387" spans="2:24" x14ac:dyDescent="0.25">
      <c r="B3387" s="146"/>
      <c r="C3387" s="31"/>
      <c r="D3387" s="31"/>
      <c r="E3387" s="44"/>
      <c r="F3387" s="43"/>
      <c r="G3387" s="84"/>
      <c r="H3387" s="31"/>
      <c r="I3387" s="31"/>
      <c r="J3387" s="84"/>
      <c r="K3387" s="31"/>
      <c r="L3387" s="31"/>
      <c r="M3387" s="169"/>
      <c r="N3387" s="148"/>
      <c r="O3387" s="106"/>
      <c r="P3387" s="43"/>
      <c r="Q3387" s="31"/>
      <c r="R3387" s="84"/>
      <c r="S3387" s="31"/>
      <c r="T3387" s="31"/>
      <c r="U3387" s="169"/>
      <c r="V3387" s="150"/>
      <c r="W3387" s="141" t="str" cm="1">
        <f t="array" ref="W3387">IF(SUM(LEN(B3387:V3387))=0,"",IF(OR(OR(ISBLANK(F3387),SUM(LEN(C3387),LEN(D3387))=0),AND(NOT(E3387="Unknown"),ISBLANK(J3387)),AND(NOT(O3387="Unknown"),ISBLANK(R3387))),"Missing Information", INDEX(Table15[Entire Service Line Classification], MATCH(SUMIFS(Table15[Unique ID],Table15[System-Owned Portion],E3387,Table15[If Material Anything Other than "Lead" in Column E,Was Material Ever Previously Lead?],G3387,Table15[Customer-Owned Portion],O3387),Table15[Unique ID],0),0)))</f>
        <v/>
      </c>
      <c r="X3387"/>
    </row>
    <row r="3388" spans="2:24" x14ac:dyDescent="0.25">
      <c r="B3388" s="146"/>
      <c r="C3388" s="31"/>
      <c r="D3388" s="31"/>
      <c r="E3388" s="44"/>
      <c r="F3388" s="43"/>
      <c r="G3388" s="84"/>
      <c r="H3388" s="31"/>
      <c r="I3388" s="31"/>
      <c r="J3388" s="84"/>
      <c r="K3388" s="31"/>
      <c r="L3388" s="31"/>
      <c r="M3388" s="169"/>
      <c r="N3388" s="148"/>
      <c r="O3388" s="106"/>
      <c r="P3388" s="43"/>
      <c r="Q3388" s="31"/>
      <c r="R3388" s="84"/>
      <c r="S3388" s="31"/>
      <c r="T3388" s="31"/>
      <c r="U3388" s="169"/>
      <c r="V3388" s="150"/>
      <c r="W3388" s="141" t="str" cm="1">
        <f t="array" ref="W3388">IF(SUM(LEN(B3388:V3388))=0,"",IF(OR(OR(ISBLANK(F3388),SUM(LEN(C3388),LEN(D3388))=0),AND(NOT(E3388="Unknown"),ISBLANK(J3388)),AND(NOT(O3388="Unknown"),ISBLANK(R3388))),"Missing Information", INDEX(Table15[Entire Service Line Classification], MATCH(SUMIFS(Table15[Unique ID],Table15[System-Owned Portion],E3388,Table15[If Material Anything Other than "Lead" in Column E,Was Material Ever Previously Lead?],G3388,Table15[Customer-Owned Portion],O3388),Table15[Unique ID],0),0)))</f>
        <v/>
      </c>
      <c r="X3388"/>
    </row>
    <row r="3389" spans="2:24" x14ac:dyDescent="0.25">
      <c r="B3389" s="146"/>
      <c r="C3389" s="31"/>
      <c r="D3389" s="31"/>
      <c r="E3389" s="44"/>
      <c r="F3389" s="43"/>
      <c r="G3389" s="84"/>
      <c r="H3389" s="31"/>
      <c r="I3389" s="31"/>
      <c r="J3389" s="84"/>
      <c r="K3389" s="31"/>
      <c r="L3389" s="31"/>
      <c r="M3389" s="169"/>
      <c r="N3389" s="148"/>
      <c r="O3389" s="106"/>
      <c r="P3389" s="43"/>
      <c r="Q3389" s="31"/>
      <c r="R3389" s="84"/>
      <c r="S3389" s="31"/>
      <c r="T3389" s="31"/>
      <c r="U3389" s="169"/>
      <c r="V3389" s="150"/>
      <c r="W3389" s="141" t="str" cm="1">
        <f t="array" ref="W3389">IF(SUM(LEN(B3389:V3389))=0,"",IF(OR(OR(ISBLANK(F3389),SUM(LEN(C3389),LEN(D3389))=0),AND(NOT(E3389="Unknown"),ISBLANK(J3389)),AND(NOT(O3389="Unknown"),ISBLANK(R3389))),"Missing Information", INDEX(Table15[Entire Service Line Classification], MATCH(SUMIFS(Table15[Unique ID],Table15[System-Owned Portion],E3389,Table15[If Material Anything Other than "Lead" in Column E,Was Material Ever Previously Lead?],G3389,Table15[Customer-Owned Portion],O3389),Table15[Unique ID],0),0)))</f>
        <v/>
      </c>
      <c r="X3389"/>
    </row>
    <row r="3390" spans="2:24" x14ac:dyDescent="0.25">
      <c r="B3390" s="146"/>
      <c r="C3390" s="31"/>
      <c r="D3390" s="31"/>
      <c r="E3390" s="44"/>
      <c r="F3390" s="43"/>
      <c r="G3390" s="84"/>
      <c r="H3390" s="31"/>
      <c r="I3390" s="31"/>
      <c r="J3390" s="84"/>
      <c r="K3390" s="31"/>
      <c r="L3390" s="31"/>
      <c r="M3390" s="169"/>
      <c r="N3390" s="148"/>
      <c r="O3390" s="106"/>
      <c r="P3390" s="43"/>
      <c r="Q3390" s="31"/>
      <c r="R3390" s="84"/>
      <c r="S3390" s="31"/>
      <c r="T3390" s="31"/>
      <c r="U3390" s="169"/>
      <c r="V3390" s="150"/>
      <c r="W3390" s="141" t="str" cm="1">
        <f t="array" ref="W3390">IF(SUM(LEN(B3390:V3390))=0,"",IF(OR(OR(ISBLANK(F3390),SUM(LEN(C3390),LEN(D3390))=0),AND(NOT(E3390="Unknown"),ISBLANK(J3390)),AND(NOT(O3390="Unknown"),ISBLANK(R3390))),"Missing Information", INDEX(Table15[Entire Service Line Classification], MATCH(SUMIFS(Table15[Unique ID],Table15[System-Owned Portion],E3390,Table15[If Material Anything Other than "Lead" in Column E,Was Material Ever Previously Lead?],G3390,Table15[Customer-Owned Portion],O3390),Table15[Unique ID],0),0)))</f>
        <v/>
      </c>
      <c r="X3390"/>
    </row>
    <row r="3391" spans="2:24" x14ac:dyDescent="0.25">
      <c r="B3391" s="146"/>
      <c r="C3391" s="31"/>
      <c r="D3391" s="31"/>
      <c r="E3391" s="44"/>
      <c r="F3391" s="43"/>
      <c r="G3391" s="84"/>
      <c r="H3391" s="31"/>
      <c r="I3391" s="31"/>
      <c r="J3391" s="84"/>
      <c r="K3391" s="31"/>
      <c r="L3391" s="31"/>
      <c r="M3391" s="169"/>
      <c r="N3391" s="148"/>
      <c r="O3391" s="106"/>
      <c r="P3391" s="43"/>
      <c r="Q3391" s="31"/>
      <c r="R3391" s="84"/>
      <c r="S3391" s="31"/>
      <c r="T3391" s="31"/>
      <c r="U3391" s="169"/>
      <c r="V3391" s="150"/>
      <c r="W3391" s="141" t="str" cm="1">
        <f t="array" ref="W3391">IF(SUM(LEN(B3391:V3391))=0,"",IF(OR(OR(ISBLANK(F3391),SUM(LEN(C3391),LEN(D3391))=0),AND(NOT(E3391="Unknown"),ISBLANK(J3391)),AND(NOT(O3391="Unknown"),ISBLANK(R3391))),"Missing Information", INDEX(Table15[Entire Service Line Classification], MATCH(SUMIFS(Table15[Unique ID],Table15[System-Owned Portion],E3391,Table15[If Material Anything Other than "Lead" in Column E,Was Material Ever Previously Lead?],G3391,Table15[Customer-Owned Portion],O3391),Table15[Unique ID],0),0)))</f>
        <v/>
      </c>
      <c r="X3391"/>
    </row>
    <row r="3392" spans="2:24" x14ac:dyDescent="0.25">
      <c r="B3392" s="146"/>
      <c r="C3392" s="31"/>
      <c r="D3392" s="31"/>
      <c r="E3392" s="44"/>
      <c r="F3392" s="43"/>
      <c r="G3392" s="84"/>
      <c r="H3392" s="31"/>
      <c r="I3392" s="31"/>
      <c r="J3392" s="84"/>
      <c r="K3392" s="31"/>
      <c r="L3392" s="31"/>
      <c r="M3392" s="169"/>
      <c r="N3392" s="148"/>
      <c r="O3392" s="106"/>
      <c r="P3392" s="43"/>
      <c r="Q3392" s="31"/>
      <c r="R3392" s="84"/>
      <c r="S3392" s="31"/>
      <c r="T3392" s="31"/>
      <c r="U3392" s="169"/>
      <c r="V3392" s="150"/>
      <c r="W3392" s="141" t="str" cm="1">
        <f t="array" ref="W3392">IF(SUM(LEN(B3392:V3392))=0,"",IF(OR(OR(ISBLANK(F3392),SUM(LEN(C3392),LEN(D3392))=0),AND(NOT(E3392="Unknown"),ISBLANK(J3392)),AND(NOT(O3392="Unknown"),ISBLANK(R3392))),"Missing Information", INDEX(Table15[Entire Service Line Classification], MATCH(SUMIFS(Table15[Unique ID],Table15[System-Owned Portion],E3392,Table15[If Material Anything Other than "Lead" in Column E,Was Material Ever Previously Lead?],G3392,Table15[Customer-Owned Portion],O3392),Table15[Unique ID],0),0)))</f>
        <v/>
      </c>
      <c r="X3392"/>
    </row>
    <row r="3393" spans="2:24" x14ac:dyDescent="0.25">
      <c r="B3393" s="146"/>
      <c r="C3393" s="31"/>
      <c r="D3393" s="31"/>
      <c r="E3393" s="44"/>
      <c r="F3393" s="43"/>
      <c r="G3393" s="84"/>
      <c r="H3393" s="31"/>
      <c r="I3393" s="31"/>
      <c r="J3393" s="84"/>
      <c r="K3393" s="31"/>
      <c r="L3393" s="31"/>
      <c r="M3393" s="169"/>
      <c r="N3393" s="148"/>
      <c r="O3393" s="106"/>
      <c r="P3393" s="43"/>
      <c r="Q3393" s="31"/>
      <c r="R3393" s="84"/>
      <c r="S3393" s="31"/>
      <c r="T3393" s="31"/>
      <c r="U3393" s="169"/>
      <c r="V3393" s="150"/>
      <c r="W3393" s="141" t="str" cm="1">
        <f t="array" ref="W3393">IF(SUM(LEN(B3393:V3393))=0,"",IF(OR(OR(ISBLANK(F3393),SUM(LEN(C3393),LEN(D3393))=0),AND(NOT(E3393="Unknown"),ISBLANK(J3393)),AND(NOT(O3393="Unknown"),ISBLANK(R3393))),"Missing Information", INDEX(Table15[Entire Service Line Classification], MATCH(SUMIFS(Table15[Unique ID],Table15[System-Owned Portion],E3393,Table15[If Material Anything Other than "Lead" in Column E,Was Material Ever Previously Lead?],G3393,Table15[Customer-Owned Portion],O3393),Table15[Unique ID],0),0)))</f>
        <v/>
      </c>
      <c r="X3393"/>
    </row>
    <row r="3394" spans="2:24" x14ac:dyDescent="0.25">
      <c r="B3394" s="146"/>
      <c r="C3394" s="31"/>
      <c r="D3394" s="31"/>
      <c r="E3394" s="44"/>
      <c r="F3394" s="43"/>
      <c r="G3394" s="84"/>
      <c r="H3394" s="31"/>
      <c r="I3394" s="31"/>
      <c r="J3394" s="84"/>
      <c r="K3394" s="31"/>
      <c r="L3394" s="31"/>
      <c r="M3394" s="169"/>
      <c r="N3394" s="148"/>
      <c r="O3394" s="106"/>
      <c r="P3394" s="43"/>
      <c r="Q3394" s="31"/>
      <c r="R3394" s="84"/>
      <c r="S3394" s="31"/>
      <c r="T3394" s="31"/>
      <c r="U3394" s="169"/>
      <c r="V3394" s="150"/>
      <c r="W3394" s="141" t="str" cm="1">
        <f t="array" ref="W3394">IF(SUM(LEN(B3394:V3394))=0,"",IF(OR(OR(ISBLANK(F3394),SUM(LEN(C3394),LEN(D3394))=0),AND(NOT(E3394="Unknown"),ISBLANK(J3394)),AND(NOT(O3394="Unknown"),ISBLANK(R3394))),"Missing Information", INDEX(Table15[Entire Service Line Classification], MATCH(SUMIFS(Table15[Unique ID],Table15[System-Owned Portion],E3394,Table15[If Material Anything Other than "Lead" in Column E,Was Material Ever Previously Lead?],G3394,Table15[Customer-Owned Portion],O3394),Table15[Unique ID],0),0)))</f>
        <v/>
      </c>
      <c r="X3394"/>
    </row>
    <row r="3395" spans="2:24" x14ac:dyDescent="0.25">
      <c r="B3395" s="146"/>
      <c r="C3395" s="31"/>
      <c r="D3395" s="31"/>
      <c r="E3395" s="44"/>
      <c r="F3395" s="43"/>
      <c r="G3395" s="84"/>
      <c r="H3395" s="31"/>
      <c r="I3395" s="31"/>
      <c r="J3395" s="84"/>
      <c r="K3395" s="31"/>
      <c r="L3395" s="31"/>
      <c r="M3395" s="169"/>
      <c r="N3395" s="148"/>
      <c r="O3395" s="106"/>
      <c r="P3395" s="43"/>
      <c r="Q3395" s="31"/>
      <c r="R3395" s="84"/>
      <c r="S3395" s="31"/>
      <c r="T3395" s="31"/>
      <c r="U3395" s="169"/>
      <c r="V3395" s="150"/>
      <c r="W3395" s="141" t="str" cm="1">
        <f t="array" ref="W3395">IF(SUM(LEN(B3395:V3395))=0,"",IF(OR(OR(ISBLANK(F3395),SUM(LEN(C3395),LEN(D3395))=0),AND(NOT(E3395="Unknown"),ISBLANK(J3395)),AND(NOT(O3395="Unknown"),ISBLANK(R3395))),"Missing Information", INDEX(Table15[Entire Service Line Classification], MATCH(SUMIFS(Table15[Unique ID],Table15[System-Owned Portion],E3395,Table15[If Material Anything Other than "Lead" in Column E,Was Material Ever Previously Lead?],G3395,Table15[Customer-Owned Portion],O3395),Table15[Unique ID],0),0)))</f>
        <v/>
      </c>
      <c r="X3395"/>
    </row>
    <row r="3396" spans="2:24" x14ac:dyDescent="0.25">
      <c r="B3396" s="146"/>
      <c r="C3396" s="31"/>
      <c r="D3396" s="31"/>
      <c r="E3396" s="44"/>
      <c r="F3396" s="43"/>
      <c r="G3396" s="84"/>
      <c r="H3396" s="31"/>
      <c r="I3396" s="31"/>
      <c r="J3396" s="84"/>
      <c r="K3396" s="31"/>
      <c r="L3396" s="31"/>
      <c r="M3396" s="169"/>
      <c r="N3396" s="148"/>
      <c r="O3396" s="106"/>
      <c r="P3396" s="43"/>
      <c r="Q3396" s="31"/>
      <c r="R3396" s="84"/>
      <c r="S3396" s="31"/>
      <c r="T3396" s="31"/>
      <c r="U3396" s="169"/>
      <c r="V3396" s="150"/>
      <c r="W3396" s="141" t="str" cm="1">
        <f t="array" ref="W3396">IF(SUM(LEN(B3396:V3396))=0,"",IF(OR(OR(ISBLANK(F3396),SUM(LEN(C3396),LEN(D3396))=0),AND(NOT(E3396="Unknown"),ISBLANK(J3396)),AND(NOT(O3396="Unknown"),ISBLANK(R3396))),"Missing Information", INDEX(Table15[Entire Service Line Classification], MATCH(SUMIFS(Table15[Unique ID],Table15[System-Owned Portion],E3396,Table15[If Material Anything Other than "Lead" in Column E,Was Material Ever Previously Lead?],G3396,Table15[Customer-Owned Portion],O3396),Table15[Unique ID],0),0)))</f>
        <v/>
      </c>
      <c r="X3396"/>
    </row>
    <row r="3397" spans="2:24" x14ac:dyDescent="0.25">
      <c r="B3397" s="146"/>
      <c r="C3397" s="31"/>
      <c r="D3397" s="31"/>
      <c r="E3397" s="44"/>
      <c r="F3397" s="43"/>
      <c r="G3397" s="84"/>
      <c r="H3397" s="31"/>
      <c r="I3397" s="31"/>
      <c r="J3397" s="84"/>
      <c r="K3397" s="31"/>
      <c r="L3397" s="31"/>
      <c r="M3397" s="169"/>
      <c r="N3397" s="148"/>
      <c r="O3397" s="106"/>
      <c r="P3397" s="43"/>
      <c r="Q3397" s="31"/>
      <c r="R3397" s="84"/>
      <c r="S3397" s="31"/>
      <c r="T3397" s="31"/>
      <c r="U3397" s="169"/>
      <c r="V3397" s="150"/>
      <c r="W3397" s="141" t="str" cm="1">
        <f t="array" ref="W3397">IF(SUM(LEN(B3397:V3397))=0,"",IF(OR(OR(ISBLANK(F3397),SUM(LEN(C3397),LEN(D3397))=0),AND(NOT(E3397="Unknown"),ISBLANK(J3397)),AND(NOT(O3397="Unknown"),ISBLANK(R3397))),"Missing Information", INDEX(Table15[Entire Service Line Classification], MATCH(SUMIFS(Table15[Unique ID],Table15[System-Owned Portion],E3397,Table15[If Material Anything Other than "Lead" in Column E,Was Material Ever Previously Lead?],G3397,Table15[Customer-Owned Portion],O3397),Table15[Unique ID],0),0)))</f>
        <v/>
      </c>
      <c r="X3397"/>
    </row>
    <row r="3398" spans="2:24" x14ac:dyDescent="0.25">
      <c r="B3398" s="146"/>
      <c r="C3398" s="31"/>
      <c r="D3398" s="31"/>
      <c r="E3398" s="44"/>
      <c r="F3398" s="43"/>
      <c r="G3398" s="84"/>
      <c r="H3398" s="31"/>
      <c r="I3398" s="31"/>
      <c r="J3398" s="84"/>
      <c r="K3398" s="31"/>
      <c r="L3398" s="31"/>
      <c r="M3398" s="169"/>
      <c r="N3398" s="148"/>
      <c r="O3398" s="106"/>
      <c r="P3398" s="43"/>
      <c r="Q3398" s="31"/>
      <c r="R3398" s="84"/>
      <c r="S3398" s="31"/>
      <c r="T3398" s="31"/>
      <c r="U3398" s="169"/>
      <c r="V3398" s="150"/>
      <c r="W3398" s="141" t="str" cm="1">
        <f t="array" ref="W3398">IF(SUM(LEN(B3398:V3398))=0,"",IF(OR(OR(ISBLANK(F3398),SUM(LEN(C3398),LEN(D3398))=0),AND(NOT(E3398="Unknown"),ISBLANK(J3398)),AND(NOT(O3398="Unknown"),ISBLANK(R3398))),"Missing Information", INDEX(Table15[Entire Service Line Classification], MATCH(SUMIFS(Table15[Unique ID],Table15[System-Owned Portion],E3398,Table15[If Material Anything Other than "Lead" in Column E,Was Material Ever Previously Lead?],G3398,Table15[Customer-Owned Portion],O3398),Table15[Unique ID],0),0)))</f>
        <v/>
      </c>
      <c r="X3398"/>
    </row>
    <row r="3399" spans="2:24" x14ac:dyDescent="0.25">
      <c r="B3399" s="146"/>
      <c r="C3399" s="31"/>
      <c r="D3399" s="31"/>
      <c r="E3399" s="44"/>
      <c r="F3399" s="43"/>
      <c r="G3399" s="84"/>
      <c r="H3399" s="31"/>
      <c r="I3399" s="31"/>
      <c r="J3399" s="84"/>
      <c r="K3399" s="31"/>
      <c r="L3399" s="31"/>
      <c r="M3399" s="169"/>
      <c r="N3399" s="148"/>
      <c r="O3399" s="106"/>
      <c r="P3399" s="43"/>
      <c r="Q3399" s="31"/>
      <c r="R3399" s="84"/>
      <c r="S3399" s="31"/>
      <c r="T3399" s="31"/>
      <c r="U3399" s="169"/>
      <c r="V3399" s="150"/>
      <c r="W3399" s="141" t="str" cm="1">
        <f t="array" ref="W3399">IF(SUM(LEN(B3399:V3399))=0,"",IF(OR(OR(ISBLANK(F3399),SUM(LEN(C3399),LEN(D3399))=0),AND(NOT(E3399="Unknown"),ISBLANK(J3399)),AND(NOT(O3399="Unknown"),ISBLANK(R3399))),"Missing Information", INDEX(Table15[Entire Service Line Classification], MATCH(SUMIFS(Table15[Unique ID],Table15[System-Owned Portion],E3399,Table15[If Material Anything Other than "Lead" in Column E,Was Material Ever Previously Lead?],G3399,Table15[Customer-Owned Portion],O3399),Table15[Unique ID],0),0)))</f>
        <v/>
      </c>
      <c r="X3399"/>
    </row>
    <row r="3400" spans="2:24" x14ac:dyDescent="0.25">
      <c r="B3400" s="146"/>
      <c r="C3400" s="31"/>
      <c r="D3400" s="31"/>
      <c r="E3400" s="44"/>
      <c r="F3400" s="43"/>
      <c r="G3400" s="84"/>
      <c r="H3400" s="31"/>
      <c r="I3400" s="31"/>
      <c r="J3400" s="84"/>
      <c r="K3400" s="31"/>
      <c r="L3400" s="31"/>
      <c r="M3400" s="169"/>
      <c r="N3400" s="148"/>
      <c r="O3400" s="106"/>
      <c r="P3400" s="43"/>
      <c r="Q3400" s="31"/>
      <c r="R3400" s="84"/>
      <c r="S3400" s="31"/>
      <c r="T3400" s="31"/>
      <c r="U3400" s="169"/>
      <c r="V3400" s="150"/>
      <c r="W3400" s="141" t="str" cm="1">
        <f t="array" ref="W3400">IF(SUM(LEN(B3400:V3400))=0,"",IF(OR(OR(ISBLANK(F3400),SUM(LEN(C3400),LEN(D3400))=0),AND(NOT(E3400="Unknown"),ISBLANK(J3400)),AND(NOT(O3400="Unknown"),ISBLANK(R3400))),"Missing Information", INDEX(Table15[Entire Service Line Classification], MATCH(SUMIFS(Table15[Unique ID],Table15[System-Owned Portion],E3400,Table15[If Material Anything Other than "Lead" in Column E,Was Material Ever Previously Lead?],G3400,Table15[Customer-Owned Portion],O3400),Table15[Unique ID],0),0)))</f>
        <v/>
      </c>
      <c r="X3400"/>
    </row>
    <row r="3401" spans="2:24" x14ac:dyDescent="0.25">
      <c r="B3401" s="146"/>
      <c r="C3401" s="31"/>
      <c r="D3401" s="31"/>
      <c r="E3401" s="44"/>
      <c r="F3401" s="43"/>
      <c r="G3401" s="84"/>
      <c r="H3401" s="31"/>
      <c r="I3401" s="31"/>
      <c r="J3401" s="84"/>
      <c r="K3401" s="31"/>
      <c r="L3401" s="31"/>
      <c r="M3401" s="169"/>
      <c r="N3401" s="148"/>
      <c r="O3401" s="106"/>
      <c r="P3401" s="43"/>
      <c r="Q3401" s="31"/>
      <c r="R3401" s="84"/>
      <c r="S3401" s="31"/>
      <c r="T3401" s="31"/>
      <c r="U3401" s="169"/>
      <c r="V3401" s="150"/>
      <c r="W3401" s="141" t="str" cm="1">
        <f t="array" ref="W3401">IF(SUM(LEN(B3401:V3401))=0,"",IF(OR(OR(ISBLANK(F3401),SUM(LEN(C3401),LEN(D3401))=0),AND(NOT(E3401="Unknown"),ISBLANK(J3401)),AND(NOT(O3401="Unknown"),ISBLANK(R3401))),"Missing Information", INDEX(Table15[Entire Service Line Classification], MATCH(SUMIFS(Table15[Unique ID],Table15[System-Owned Portion],E3401,Table15[If Material Anything Other than "Lead" in Column E,Was Material Ever Previously Lead?],G3401,Table15[Customer-Owned Portion],O3401),Table15[Unique ID],0),0)))</f>
        <v/>
      </c>
      <c r="X3401"/>
    </row>
    <row r="3402" spans="2:24" x14ac:dyDescent="0.25">
      <c r="B3402" s="146"/>
      <c r="C3402" s="31"/>
      <c r="D3402" s="31"/>
      <c r="E3402" s="44"/>
      <c r="F3402" s="43"/>
      <c r="G3402" s="84"/>
      <c r="H3402" s="31"/>
      <c r="I3402" s="31"/>
      <c r="J3402" s="84"/>
      <c r="K3402" s="31"/>
      <c r="L3402" s="31"/>
      <c r="M3402" s="169"/>
      <c r="N3402" s="148"/>
      <c r="O3402" s="106"/>
      <c r="P3402" s="43"/>
      <c r="Q3402" s="31"/>
      <c r="R3402" s="84"/>
      <c r="S3402" s="31"/>
      <c r="T3402" s="31"/>
      <c r="U3402" s="169"/>
      <c r="V3402" s="150"/>
      <c r="W3402" s="141" t="str" cm="1">
        <f t="array" ref="W3402">IF(SUM(LEN(B3402:V3402))=0,"",IF(OR(OR(ISBLANK(F3402),SUM(LEN(C3402),LEN(D3402))=0),AND(NOT(E3402="Unknown"),ISBLANK(J3402)),AND(NOT(O3402="Unknown"),ISBLANK(R3402))),"Missing Information", INDEX(Table15[Entire Service Line Classification], MATCH(SUMIFS(Table15[Unique ID],Table15[System-Owned Portion],E3402,Table15[If Material Anything Other than "Lead" in Column E,Was Material Ever Previously Lead?],G3402,Table15[Customer-Owned Portion],O3402),Table15[Unique ID],0),0)))</f>
        <v/>
      </c>
      <c r="X3402"/>
    </row>
    <row r="3403" spans="2:24" x14ac:dyDescent="0.25">
      <c r="B3403" s="146"/>
      <c r="C3403" s="31"/>
      <c r="D3403" s="31"/>
      <c r="E3403" s="44"/>
      <c r="F3403" s="43"/>
      <c r="G3403" s="84"/>
      <c r="H3403" s="31"/>
      <c r="I3403" s="31"/>
      <c r="J3403" s="84"/>
      <c r="K3403" s="31"/>
      <c r="L3403" s="31"/>
      <c r="M3403" s="169"/>
      <c r="N3403" s="148"/>
      <c r="O3403" s="106"/>
      <c r="P3403" s="43"/>
      <c r="Q3403" s="31"/>
      <c r="R3403" s="84"/>
      <c r="S3403" s="31"/>
      <c r="T3403" s="31"/>
      <c r="U3403" s="169"/>
      <c r="V3403" s="150"/>
      <c r="W3403" s="141" t="str" cm="1">
        <f t="array" ref="W3403">IF(SUM(LEN(B3403:V3403))=0,"",IF(OR(OR(ISBLANK(F3403),SUM(LEN(C3403),LEN(D3403))=0),AND(NOT(E3403="Unknown"),ISBLANK(J3403)),AND(NOT(O3403="Unknown"),ISBLANK(R3403))),"Missing Information", INDEX(Table15[Entire Service Line Classification], MATCH(SUMIFS(Table15[Unique ID],Table15[System-Owned Portion],E3403,Table15[If Material Anything Other than "Lead" in Column E,Was Material Ever Previously Lead?],G3403,Table15[Customer-Owned Portion],O3403),Table15[Unique ID],0),0)))</f>
        <v/>
      </c>
      <c r="X3403"/>
    </row>
    <row r="3404" spans="2:24" x14ac:dyDescent="0.25">
      <c r="B3404" s="146"/>
      <c r="C3404" s="31"/>
      <c r="D3404" s="31"/>
      <c r="E3404" s="44"/>
      <c r="F3404" s="43"/>
      <c r="G3404" s="84"/>
      <c r="H3404" s="31"/>
      <c r="I3404" s="31"/>
      <c r="J3404" s="84"/>
      <c r="K3404" s="31"/>
      <c r="L3404" s="31"/>
      <c r="M3404" s="169"/>
      <c r="N3404" s="148"/>
      <c r="O3404" s="106"/>
      <c r="P3404" s="43"/>
      <c r="Q3404" s="31"/>
      <c r="R3404" s="84"/>
      <c r="S3404" s="31"/>
      <c r="T3404" s="31"/>
      <c r="U3404" s="169"/>
      <c r="V3404" s="150"/>
      <c r="W3404" s="141" t="str" cm="1">
        <f t="array" ref="W3404">IF(SUM(LEN(B3404:V3404))=0,"",IF(OR(OR(ISBLANK(F3404),SUM(LEN(C3404),LEN(D3404))=0),AND(NOT(E3404="Unknown"),ISBLANK(J3404)),AND(NOT(O3404="Unknown"),ISBLANK(R3404))),"Missing Information", INDEX(Table15[Entire Service Line Classification], MATCH(SUMIFS(Table15[Unique ID],Table15[System-Owned Portion],E3404,Table15[If Material Anything Other than "Lead" in Column E,Was Material Ever Previously Lead?],G3404,Table15[Customer-Owned Portion],O3404),Table15[Unique ID],0),0)))</f>
        <v/>
      </c>
      <c r="X3404"/>
    </row>
    <row r="3405" spans="2:24" x14ac:dyDescent="0.25">
      <c r="B3405" s="146"/>
      <c r="C3405" s="31"/>
      <c r="D3405" s="31"/>
      <c r="E3405" s="44"/>
      <c r="F3405" s="43"/>
      <c r="G3405" s="84"/>
      <c r="H3405" s="31"/>
      <c r="I3405" s="31"/>
      <c r="J3405" s="84"/>
      <c r="K3405" s="31"/>
      <c r="L3405" s="31"/>
      <c r="M3405" s="169"/>
      <c r="N3405" s="148"/>
      <c r="O3405" s="106"/>
      <c r="P3405" s="43"/>
      <c r="Q3405" s="31"/>
      <c r="R3405" s="84"/>
      <c r="S3405" s="31"/>
      <c r="T3405" s="31"/>
      <c r="U3405" s="169"/>
      <c r="V3405" s="150"/>
      <c r="W3405" s="141" t="str" cm="1">
        <f t="array" ref="W3405">IF(SUM(LEN(B3405:V3405))=0,"",IF(OR(OR(ISBLANK(F3405),SUM(LEN(C3405),LEN(D3405))=0),AND(NOT(E3405="Unknown"),ISBLANK(J3405)),AND(NOT(O3405="Unknown"),ISBLANK(R3405))),"Missing Information", INDEX(Table15[Entire Service Line Classification], MATCH(SUMIFS(Table15[Unique ID],Table15[System-Owned Portion],E3405,Table15[If Material Anything Other than "Lead" in Column E,Was Material Ever Previously Lead?],G3405,Table15[Customer-Owned Portion],O3405),Table15[Unique ID],0),0)))</f>
        <v/>
      </c>
      <c r="X3405"/>
    </row>
    <row r="3406" spans="2:24" x14ac:dyDescent="0.25">
      <c r="B3406" s="146"/>
      <c r="C3406" s="31"/>
      <c r="D3406" s="31"/>
      <c r="E3406" s="44"/>
      <c r="F3406" s="43"/>
      <c r="G3406" s="84"/>
      <c r="H3406" s="31"/>
      <c r="I3406" s="31"/>
      <c r="J3406" s="84"/>
      <c r="K3406" s="31"/>
      <c r="L3406" s="31"/>
      <c r="M3406" s="169"/>
      <c r="N3406" s="148"/>
      <c r="O3406" s="106"/>
      <c r="P3406" s="43"/>
      <c r="Q3406" s="31"/>
      <c r="R3406" s="84"/>
      <c r="S3406" s="31"/>
      <c r="T3406" s="31"/>
      <c r="U3406" s="169"/>
      <c r="V3406" s="150"/>
      <c r="W3406" s="141" t="str" cm="1">
        <f t="array" ref="W3406">IF(SUM(LEN(B3406:V3406))=0,"",IF(OR(OR(ISBLANK(F3406),SUM(LEN(C3406),LEN(D3406))=0),AND(NOT(E3406="Unknown"),ISBLANK(J3406)),AND(NOT(O3406="Unknown"),ISBLANK(R3406))),"Missing Information", INDEX(Table15[Entire Service Line Classification], MATCH(SUMIFS(Table15[Unique ID],Table15[System-Owned Portion],E3406,Table15[If Material Anything Other than "Lead" in Column E,Was Material Ever Previously Lead?],G3406,Table15[Customer-Owned Portion],O3406),Table15[Unique ID],0),0)))</f>
        <v/>
      </c>
      <c r="X3406"/>
    </row>
    <row r="3407" spans="2:24" x14ac:dyDescent="0.25">
      <c r="B3407" s="146"/>
      <c r="C3407" s="31"/>
      <c r="D3407" s="31"/>
      <c r="E3407" s="44"/>
      <c r="F3407" s="43"/>
      <c r="G3407" s="84"/>
      <c r="H3407" s="31"/>
      <c r="I3407" s="31"/>
      <c r="J3407" s="84"/>
      <c r="K3407" s="31"/>
      <c r="L3407" s="31"/>
      <c r="M3407" s="169"/>
      <c r="N3407" s="148"/>
      <c r="O3407" s="106"/>
      <c r="P3407" s="43"/>
      <c r="Q3407" s="31"/>
      <c r="R3407" s="84"/>
      <c r="S3407" s="31"/>
      <c r="T3407" s="31"/>
      <c r="U3407" s="169"/>
      <c r="V3407" s="150"/>
      <c r="W3407" s="141" t="str" cm="1">
        <f t="array" ref="W3407">IF(SUM(LEN(B3407:V3407))=0,"",IF(OR(OR(ISBLANK(F3407),SUM(LEN(C3407),LEN(D3407))=0),AND(NOT(E3407="Unknown"),ISBLANK(J3407)),AND(NOT(O3407="Unknown"),ISBLANK(R3407))),"Missing Information", INDEX(Table15[Entire Service Line Classification], MATCH(SUMIFS(Table15[Unique ID],Table15[System-Owned Portion],E3407,Table15[If Material Anything Other than "Lead" in Column E,Was Material Ever Previously Lead?],G3407,Table15[Customer-Owned Portion],O3407),Table15[Unique ID],0),0)))</f>
        <v/>
      </c>
      <c r="X3407"/>
    </row>
    <row r="3408" spans="2:24" x14ac:dyDescent="0.25">
      <c r="B3408" s="146"/>
      <c r="C3408" s="31"/>
      <c r="D3408" s="31"/>
      <c r="E3408" s="44"/>
      <c r="F3408" s="43"/>
      <c r="G3408" s="84"/>
      <c r="H3408" s="31"/>
      <c r="I3408" s="31"/>
      <c r="J3408" s="84"/>
      <c r="K3408" s="31"/>
      <c r="L3408" s="31"/>
      <c r="M3408" s="169"/>
      <c r="N3408" s="148"/>
      <c r="O3408" s="106"/>
      <c r="P3408" s="43"/>
      <c r="Q3408" s="31"/>
      <c r="R3408" s="84"/>
      <c r="S3408" s="31"/>
      <c r="T3408" s="31"/>
      <c r="U3408" s="169"/>
      <c r="V3408" s="150"/>
      <c r="W3408" s="141" t="str" cm="1">
        <f t="array" ref="W3408">IF(SUM(LEN(B3408:V3408))=0,"",IF(OR(OR(ISBLANK(F3408),SUM(LEN(C3408),LEN(D3408))=0),AND(NOT(E3408="Unknown"),ISBLANK(J3408)),AND(NOT(O3408="Unknown"),ISBLANK(R3408))),"Missing Information", INDEX(Table15[Entire Service Line Classification], MATCH(SUMIFS(Table15[Unique ID],Table15[System-Owned Portion],E3408,Table15[If Material Anything Other than "Lead" in Column E,Was Material Ever Previously Lead?],G3408,Table15[Customer-Owned Portion],O3408),Table15[Unique ID],0),0)))</f>
        <v/>
      </c>
      <c r="X3408"/>
    </row>
    <row r="3409" spans="2:24" x14ac:dyDescent="0.25">
      <c r="B3409" s="146"/>
      <c r="C3409" s="31"/>
      <c r="D3409" s="31"/>
      <c r="E3409" s="44"/>
      <c r="F3409" s="43"/>
      <c r="G3409" s="84"/>
      <c r="H3409" s="31"/>
      <c r="I3409" s="31"/>
      <c r="J3409" s="84"/>
      <c r="K3409" s="31"/>
      <c r="L3409" s="31"/>
      <c r="M3409" s="169"/>
      <c r="N3409" s="148"/>
      <c r="O3409" s="106"/>
      <c r="P3409" s="43"/>
      <c r="Q3409" s="31"/>
      <c r="R3409" s="84"/>
      <c r="S3409" s="31"/>
      <c r="T3409" s="31"/>
      <c r="U3409" s="169"/>
      <c r="V3409" s="150"/>
      <c r="W3409" s="141" t="str" cm="1">
        <f t="array" ref="W3409">IF(SUM(LEN(B3409:V3409))=0,"",IF(OR(OR(ISBLANK(F3409),SUM(LEN(C3409),LEN(D3409))=0),AND(NOT(E3409="Unknown"),ISBLANK(J3409)),AND(NOT(O3409="Unknown"),ISBLANK(R3409))),"Missing Information", INDEX(Table15[Entire Service Line Classification], MATCH(SUMIFS(Table15[Unique ID],Table15[System-Owned Portion],E3409,Table15[If Material Anything Other than "Lead" in Column E,Was Material Ever Previously Lead?],G3409,Table15[Customer-Owned Portion],O3409),Table15[Unique ID],0),0)))</f>
        <v/>
      </c>
      <c r="X3409"/>
    </row>
    <row r="3410" spans="2:24" x14ac:dyDescent="0.25">
      <c r="B3410" s="146"/>
      <c r="C3410" s="31"/>
      <c r="D3410" s="31"/>
      <c r="E3410" s="44"/>
      <c r="F3410" s="43"/>
      <c r="G3410" s="84"/>
      <c r="H3410" s="31"/>
      <c r="I3410" s="31"/>
      <c r="J3410" s="84"/>
      <c r="K3410" s="31"/>
      <c r="L3410" s="31"/>
      <c r="M3410" s="169"/>
      <c r="N3410" s="148"/>
      <c r="O3410" s="106"/>
      <c r="P3410" s="43"/>
      <c r="Q3410" s="31"/>
      <c r="R3410" s="84"/>
      <c r="S3410" s="31"/>
      <c r="T3410" s="31"/>
      <c r="U3410" s="169"/>
      <c r="V3410" s="150"/>
      <c r="W3410" s="141" t="str" cm="1">
        <f t="array" ref="W3410">IF(SUM(LEN(B3410:V3410))=0,"",IF(OR(OR(ISBLANK(F3410),SUM(LEN(C3410),LEN(D3410))=0),AND(NOT(E3410="Unknown"),ISBLANK(J3410)),AND(NOT(O3410="Unknown"),ISBLANK(R3410))),"Missing Information", INDEX(Table15[Entire Service Line Classification], MATCH(SUMIFS(Table15[Unique ID],Table15[System-Owned Portion],E3410,Table15[If Material Anything Other than "Lead" in Column E,Was Material Ever Previously Lead?],G3410,Table15[Customer-Owned Portion],O3410),Table15[Unique ID],0),0)))</f>
        <v/>
      </c>
      <c r="X3410"/>
    </row>
    <row r="3411" spans="2:24" x14ac:dyDescent="0.25">
      <c r="B3411" s="146"/>
      <c r="C3411" s="31"/>
      <c r="D3411" s="31"/>
      <c r="E3411" s="44"/>
      <c r="F3411" s="43"/>
      <c r="G3411" s="84"/>
      <c r="H3411" s="31"/>
      <c r="I3411" s="31"/>
      <c r="J3411" s="84"/>
      <c r="K3411" s="31"/>
      <c r="L3411" s="31"/>
      <c r="M3411" s="169"/>
      <c r="N3411" s="148"/>
      <c r="O3411" s="106"/>
      <c r="P3411" s="43"/>
      <c r="Q3411" s="31"/>
      <c r="R3411" s="84"/>
      <c r="S3411" s="31"/>
      <c r="T3411" s="31"/>
      <c r="U3411" s="169"/>
      <c r="V3411" s="150"/>
      <c r="W3411" s="141" t="str" cm="1">
        <f t="array" ref="W3411">IF(SUM(LEN(B3411:V3411))=0,"",IF(OR(OR(ISBLANK(F3411),SUM(LEN(C3411),LEN(D3411))=0),AND(NOT(E3411="Unknown"),ISBLANK(J3411)),AND(NOT(O3411="Unknown"),ISBLANK(R3411))),"Missing Information", INDEX(Table15[Entire Service Line Classification], MATCH(SUMIFS(Table15[Unique ID],Table15[System-Owned Portion],E3411,Table15[If Material Anything Other than "Lead" in Column E,Was Material Ever Previously Lead?],G3411,Table15[Customer-Owned Portion],O3411),Table15[Unique ID],0),0)))</f>
        <v/>
      </c>
      <c r="X3411"/>
    </row>
    <row r="3412" spans="2:24" x14ac:dyDescent="0.25">
      <c r="B3412" s="146"/>
      <c r="C3412" s="31"/>
      <c r="D3412" s="31"/>
      <c r="E3412" s="44"/>
      <c r="F3412" s="43"/>
      <c r="G3412" s="84"/>
      <c r="H3412" s="31"/>
      <c r="I3412" s="31"/>
      <c r="J3412" s="84"/>
      <c r="K3412" s="31"/>
      <c r="L3412" s="31"/>
      <c r="M3412" s="169"/>
      <c r="N3412" s="148"/>
      <c r="O3412" s="106"/>
      <c r="P3412" s="43"/>
      <c r="Q3412" s="31"/>
      <c r="R3412" s="84"/>
      <c r="S3412" s="31"/>
      <c r="T3412" s="31"/>
      <c r="U3412" s="169"/>
      <c r="V3412" s="150"/>
      <c r="W3412" s="141" t="str" cm="1">
        <f t="array" ref="W3412">IF(SUM(LEN(B3412:V3412))=0,"",IF(OR(OR(ISBLANK(F3412),SUM(LEN(C3412),LEN(D3412))=0),AND(NOT(E3412="Unknown"),ISBLANK(J3412)),AND(NOT(O3412="Unknown"),ISBLANK(R3412))),"Missing Information", INDEX(Table15[Entire Service Line Classification], MATCH(SUMIFS(Table15[Unique ID],Table15[System-Owned Portion],E3412,Table15[If Material Anything Other than "Lead" in Column E,Was Material Ever Previously Lead?],G3412,Table15[Customer-Owned Portion],O3412),Table15[Unique ID],0),0)))</f>
        <v/>
      </c>
      <c r="X3412"/>
    </row>
    <row r="3413" spans="2:24" x14ac:dyDescent="0.25">
      <c r="B3413" s="146"/>
      <c r="C3413" s="31"/>
      <c r="D3413" s="31"/>
      <c r="E3413" s="44"/>
      <c r="F3413" s="43"/>
      <c r="G3413" s="84"/>
      <c r="H3413" s="31"/>
      <c r="I3413" s="31"/>
      <c r="J3413" s="84"/>
      <c r="K3413" s="31"/>
      <c r="L3413" s="31"/>
      <c r="M3413" s="169"/>
      <c r="N3413" s="148"/>
      <c r="O3413" s="106"/>
      <c r="P3413" s="43"/>
      <c r="Q3413" s="31"/>
      <c r="R3413" s="84"/>
      <c r="S3413" s="31"/>
      <c r="T3413" s="31"/>
      <c r="U3413" s="169"/>
      <c r="V3413" s="150"/>
      <c r="W3413" s="141" t="str" cm="1">
        <f t="array" ref="W3413">IF(SUM(LEN(B3413:V3413))=0,"",IF(OR(OR(ISBLANK(F3413),SUM(LEN(C3413),LEN(D3413))=0),AND(NOT(E3413="Unknown"),ISBLANK(J3413)),AND(NOT(O3413="Unknown"),ISBLANK(R3413))),"Missing Information", INDEX(Table15[Entire Service Line Classification], MATCH(SUMIFS(Table15[Unique ID],Table15[System-Owned Portion],E3413,Table15[If Material Anything Other than "Lead" in Column E,Was Material Ever Previously Lead?],G3413,Table15[Customer-Owned Portion],O3413),Table15[Unique ID],0),0)))</f>
        <v/>
      </c>
      <c r="X3413"/>
    </row>
    <row r="3414" spans="2:24" x14ac:dyDescent="0.25">
      <c r="B3414" s="146"/>
      <c r="C3414" s="31"/>
      <c r="D3414" s="31"/>
      <c r="E3414" s="44"/>
      <c r="F3414" s="43"/>
      <c r="G3414" s="84"/>
      <c r="H3414" s="31"/>
      <c r="I3414" s="31"/>
      <c r="J3414" s="84"/>
      <c r="K3414" s="31"/>
      <c r="L3414" s="31"/>
      <c r="M3414" s="169"/>
      <c r="N3414" s="148"/>
      <c r="O3414" s="106"/>
      <c r="P3414" s="43"/>
      <c r="Q3414" s="31"/>
      <c r="R3414" s="84"/>
      <c r="S3414" s="31"/>
      <c r="T3414" s="31"/>
      <c r="U3414" s="169"/>
      <c r="V3414" s="150"/>
      <c r="W3414" s="141" t="str" cm="1">
        <f t="array" ref="W3414">IF(SUM(LEN(B3414:V3414))=0,"",IF(OR(OR(ISBLANK(F3414),SUM(LEN(C3414),LEN(D3414))=0),AND(NOT(E3414="Unknown"),ISBLANK(J3414)),AND(NOT(O3414="Unknown"),ISBLANK(R3414))),"Missing Information", INDEX(Table15[Entire Service Line Classification], MATCH(SUMIFS(Table15[Unique ID],Table15[System-Owned Portion],E3414,Table15[If Material Anything Other than "Lead" in Column E,Was Material Ever Previously Lead?],G3414,Table15[Customer-Owned Portion],O3414),Table15[Unique ID],0),0)))</f>
        <v/>
      </c>
      <c r="X3414"/>
    </row>
    <row r="3415" spans="2:24" x14ac:dyDescent="0.25">
      <c r="B3415" s="146"/>
      <c r="C3415" s="31"/>
      <c r="D3415" s="31"/>
      <c r="E3415" s="44"/>
      <c r="F3415" s="43"/>
      <c r="G3415" s="84"/>
      <c r="H3415" s="31"/>
      <c r="I3415" s="31"/>
      <c r="J3415" s="84"/>
      <c r="K3415" s="31"/>
      <c r="L3415" s="31"/>
      <c r="M3415" s="169"/>
      <c r="N3415" s="148"/>
      <c r="O3415" s="106"/>
      <c r="P3415" s="43"/>
      <c r="Q3415" s="31"/>
      <c r="R3415" s="84"/>
      <c r="S3415" s="31"/>
      <c r="T3415" s="31"/>
      <c r="U3415" s="169"/>
      <c r="V3415" s="150"/>
      <c r="W3415" s="141" t="str" cm="1">
        <f t="array" ref="W3415">IF(SUM(LEN(B3415:V3415))=0,"",IF(OR(OR(ISBLANK(F3415),SUM(LEN(C3415),LEN(D3415))=0),AND(NOT(E3415="Unknown"),ISBLANK(J3415)),AND(NOT(O3415="Unknown"),ISBLANK(R3415))),"Missing Information", INDEX(Table15[Entire Service Line Classification], MATCH(SUMIFS(Table15[Unique ID],Table15[System-Owned Portion],E3415,Table15[If Material Anything Other than "Lead" in Column E,Was Material Ever Previously Lead?],G3415,Table15[Customer-Owned Portion],O3415),Table15[Unique ID],0),0)))</f>
        <v/>
      </c>
      <c r="X3415"/>
    </row>
    <row r="3416" spans="2:24" x14ac:dyDescent="0.25">
      <c r="B3416" s="146"/>
      <c r="C3416" s="31"/>
      <c r="D3416" s="31"/>
      <c r="E3416" s="44"/>
      <c r="F3416" s="43"/>
      <c r="G3416" s="84"/>
      <c r="H3416" s="31"/>
      <c r="I3416" s="31"/>
      <c r="J3416" s="84"/>
      <c r="K3416" s="31"/>
      <c r="L3416" s="31"/>
      <c r="M3416" s="169"/>
      <c r="N3416" s="148"/>
      <c r="O3416" s="106"/>
      <c r="P3416" s="43"/>
      <c r="Q3416" s="31"/>
      <c r="R3416" s="84"/>
      <c r="S3416" s="31"/>
      <c r="T3416" s="31"/>
      <c r="U3416" s="169"/>
      <c r="V3416" s="150"/>
      <c r="W3416" s="141" t="str" cm="1">
        <f t="array" ref="W3416">IF(SUM(LEN(B3416:V3416))=0,"",IF(OR(OR(ISBLANK(F3416),SUM(LEN(C3416),LEN(D3416))=0),AND(NOT(E3416="Unknown"),ISBLANK(J3416)),AND(NOT(O3416="Unknown"),ISBLANK(R3416))),"Missing Information", INDEX(Table15[Entire Service Line Classification], MATCH(SUMIFS(Table15[Unique ID],Table15[System-Owned Portion],E3416,Table15[If Material Anything Other than "Lead" in Column E,Was Material Ever Previously Lead?],G3416,Table15[Customer-Owned Portion],O3416),Table15[Unique ID],0),0)))</f>
        <v/>
      </c>
      <c r="X3416"/>
    </row>
    <row r="3417" spans="2:24" x14ac:dyDescent="0.25">
      <c r="B3417" s="146"/>
      <c r="C3417" s="31"/>
      <c r="D3417" s="31"/>
      <c r="E3417" s="44"/>
      <c r="F3417" s="43"/>
      <c r="G3417" s="84"/>
      <c r="H3417" s="31"/>
      <c r="I3417" s="31"/>
      <c r="J3417" s="84"/>
      <c r="K3417" s="31"/>
      <c r="L3417" s="31"/>
      <c r="M3417" s="169"/>
      <c r="N3417" s="148"/>
      <c r="O3417" s="106"/>
      <c r="P3417" s="43"/>
      <c r="Q3417" s="31"/>
      <c r="R3417" s="84"/>
      <c r="S3417" s="31"/>
      <c r="T3417" s="31"/>
      <c r="U3417" s="169"/>
      <c r="V3417" s="150"/>
      <c r="W3417" s="141" t="str" cm="1">
        <f t="array" ref="W3417">IF(SUM(LEN(B3417:V3417))=0,"",IF(OR(OR(ISBLANK(F3417),SUM(LEN(C3417),LEN(D3417))=0),AND(NOT(E3417="Unknown"),ISBLANK(J3417)),AND(NOT(O3417="Unknown"),ISBLANK(R3417))),"Missing Information", INDEX(Table15[Entire Service Line Classification], MATCH(SUMIFS(Table15[Unique ID],Table15[System-Owned Portion],E3417,Table15[If Material Anything Other than "Lead" in Column E,Was Material Ever Previously Lead?],G3417,Table15[Customer-Owned Portion],O3417),Table15[Unique ID],0),0)))</f>
        <v/>
      </c>
      <c r="X3417"/>
    </row>
    <row r="3418" spans="2:24" x14ac:dyDescent="0.25">
      <c r="B3418" s="146"/>
      <c r="C3418" s="31"/>
      <c r="D3418" s="31"/>
      <c r="E3418" s="44"/>
      <c r="F3418" s="43"/>
      <c r="G3418" s="84"/>
      <c r="H3418" s="31"/>
      <c r="I3418" s="31"/>
      <c r="J3418" s="84"/>
      <c r="K3418" s="31"/>
      <c r="L3418" s="31"/>
      <c r="M3418" s="169"/>
      <c r="N3418" s="148"/>
      <c r="O3418" s="106"/>
      <c r="P3418" s="43"/>
      <c r="Q3418" s="31"/>
      <c r="R3418" s="84"/>
      <c r="S3418" s="31"/>
      <c r="T3418" s="31"/>
      <c r="U3418" s="169"/>
      <c r="V3418" s="150"/>
      <c r="W3418" s="141" t="str" cm="1">
        <f t="array" ref="W3418">IF(SUM(LEN(B3418:V3418))=0,"",IF(OR(OR(ISBLANK(F3418),SUM(LEN(C3418),LEN(D3418))=0),AND(NOT(E3418="Unknown"),ISBLANK(J3418)),AND(NOT(O3418="Unknown"),ISBLANK(R3418))),"Missing Information", INDEX(Table15[Entire Service Line Classification], MATCH(SUMIFS(Table15[Unique ID],Table15[System-Owned Portion],E3418,Table15[If Material Anything Other than "Lead" in Column E,Was Material Ever Previously Lead?],G3418,Table15[Customer-Owned Portion],O3418),Table15[Unique ID],0),0)))</f>
        <v/>
      </c>
      <c r="X3418"/>
    </row>
    <row r="3419" spans="2:24" x14ac:dyDescent="0.25">
      <c r="B3419" s="146"/>
      <c r="C3419" s="31"/>
      <c r="D3419" s="31"/>
      <c r="E3419" s="44"/>
      <c r="F3419" s="43"/>
      <c r="G3419" s="84"/>
      <c r="H3419" s="31"/>
      <c r="I3419" s="31"/>
      <c r="J3419" s="84"/>
      <c r="K3419" s="31"/>
      <c r="L3419" s="31"/>
      <c r="M3419" s="169"/>
      <c r="N3419" s="148"/>
      <c r="O3419" s="106"/>
      <c r="P3419" s="43"/>
      <c r="Q3419" s="31"/>
      <c r="R3419" s="84"/>
      <c r="S3419" s="31"/>
      <c r="T3419" s="31"/>
      <c r="U3419" s="169"/>
      <c r="V3419" s="150"/>
      <c r="W3419" s="141" t="str" cm="1">
        <f t="array" ref="W3419">IF(SUM(LEN(B3419:V3419))=0,"",IF(OR(OR(ISBLANK(F3419),SUM(LEN(C3419),LEN(D3419))=0),AND(NOT(E3419="Unknown"),ISBLANK(J3419)),AND(NOT(O3419="Unknown"),ISBLANK(R3419))),"Missing Information", INDEX(Table15[Entire Service Line Classification], MATCH(SUMIFS(Table15[Unique ID],Table15[System-Owned Portion],E3419,Table15[If Material Anything Other than "Lead" in Column E,Was Material Ever Previously Lead?],G3419,Table15[Customer-Owned Portion],O3419),Table15[Unique ID],0),0)))</f>
        <v/>
      </c>
      <c r="X3419"/>
    </row>
    <row r="3420" spans="2:24" x14ac:dyDescent="0.25">
      <c r="B3420" s="146"/>
      <c r="C3420" s="31"/>
      <c r="D3420" s="31"/>
      <c r="E3420" s="44"/>
      <c r="F3420" s="43"/>
      <c r="G3420" s="84"/>
      <c r="H3420" s="31"/>
      <c r="I3420" s="31"/>
      <c r="J3420" s="84"/>
      <c r="K3420" s="31"/>
      <c r="L3420" s="31"/>
      <c r="M3420" s="169"/>
      <c r="N3420" s="148"/>
      <c r="O3420" s="106"/>
      <c r="P3420" s="43"/>
      <c r="Q3420" s="31"/>
      <c r="R3420" s="84"/>
      <c r="S3420" s="31"/>
      <c r="T3420" s="31"/>
      <c r="U3420" s="169"/>
      <c r="V3420" s="150"/>
      <c r="W3420" s="141" t="str" cm="1">
        <f t="array" ref="W3420">IF(SUM(LEN(B3420:V3420))=0,"",IF(OR(OR(ISBLANK(F3420),SUM(LEN(C3420),LEN(D3420))=0),AND(NOT(E3420="Unknown"),ISBLANK(J3420)),AND(NOT(O3420="Unknown"),ISBLANK(R3420))),"Missing Information", INDEX(Table15[Entire Service Line Classification], MATCH(SUMIFS(Table15[Unique ID],Table15[System-Owned Portion],E3420,Table15[If Material Anything Other than "Lead" in Column E,Was Material Ever Previously Lead?],G3420,Table15[Customer-Owned Portion],O3420),Table15[Unique ID],0),0)))</f>
        <v/>
      </c>
      <c r="X3420"/>
    </row>
    <row r="3421" spans="2:24" x14ac:dyDescent="0.25">
      <c r="B3421" s="146"/>
      <c r="C3421" s="31"/>
      <c r="D3421" s="31"/>
      <c r="E3421" s="44"/>
      <c r="F3421" s="43"/>
      <c r="G3421" s="84"/>
      <c r="H3421" s="31"/>
      <c r="I3421" s="31"/>
      <c r="J3421" s="84"/>
      <c r="K3421" s="31"/>
      <c r="L3421" s="31"/>
      <c r="M3421" s="169"/>
      <c r="N3421" s="148"/>
      <c r="O3421" s="106"/>
      <c r="P3421" s="43"/>
      <c r="Q3421" s="31"/>
      <c r="R3421" s="84"/>
      <c r="S3421" s="31"/>
      <c r="T3421" s="31"/>
      <c r="U3421" s="169"/>
      <c r="V3421" s="150"/>
      <c r="W3421" s="141" t="str" cm="1">
        <f t="array" ref="W3421">IF(SUM(LEN(B3421:V3421))=0,"",IF(OR(OR(ISBLANK(F3421),SUM(LEN(C3421),LEN(D3421))=0),AND(NOT(E3421="Unknown"),ISBLANK(J3421)),AND(NOT(O3421="Unknown"),ISBLANK(R3421))),"Missing Information", INDEX(Table15[Entire Service Line Classification], MATCH(SUMIFS(Table15[Unique ID],Table15[System-Owned Portion],E3421,Table15[If Material Anything Other than "Lead" in Column E,Was Material Ever Previously Lead?],G3421,Table15[Customer-Owned Portion],O3421),Table15[Unique ID],0),0)))</f>
        <v/>
      </c>
      <c r="X3421"/>
    </row>
    <row r="3422" spans="2:24" x14ac:dyDescent="0.25">
      <c r="B3422" s="146"/>
      <c r="C3422" s="31"/>
      <c r="D3422" s="31"/>
      <c r="E3422" s="44"/>
      <c r="F3422" s="43"/>
      <c r="G3422" s="84"/>
      <c r="H3422" s="31"/>
      <c r="I3422" s="31"/>
      <c r="J3422" s="84"/>
      <c r="K3422" s="31"/>
      <c r="L3422" s="31"/>
      <c r="M3422" s="169"/>
      <c r="N3422" s="148"/>
      <c r="O3422" s="106"/>
      <c r="P3422" s="43"/>
      <c r="Q3422" s="31"/>
      <c r="R3422" s="84"/>
      <c r="S3422" s="31"/>
      <c r="T3422" s="31"/>
      <c r="U3422" s="169"/>
      <c r="V3422" s="150"/>
      <c r="W3422" s="141" t="str" cm="1">
        <f t="array" ref="W3422">IF(SUM(LEN(B3422:V3422))=0,"",IF(OR(OR(ISBLANK(F3422),SUM(LEN(C3422),LEN(D3422))=0),AND(NOT(E3422="Unknown"),ISBLANK(J3422)),AND(NOT(O3422="Unknown"),ISBLANK(R3422))),"Missing Information", INDEX(Table15[Entire Service Line Classification], MATCH(SUMIFS(Table15[Unique ID],Table15[System-Owned Portion],E3422,Table15[If Material Anything Other than "Lead" in Column E,Was Material Ever Previously Lead?],G3422,Table15[Customer-Owned Portion],O3422),Table15[Unique ID],0),0)))</f>
        <v/>
      </c>
      <c r="X3422"/>
    </row>
    <row r="3423" spans="2:24" x14ac:dyDescent="0.25">
      <c r="B3423" s="146"/>
      <c r="C3423" s="31"/>
      <c r="D3423" s="31"/>
      <c r="E3423" s="44"/>
      <c r="F3423" s="43"/>
      <c r="G3423" s="84"/>
      <c r="H3423" s="31"/>
      <c r="I3423" s="31"/>
      <c r="J3423" s="84"/>
      <c r="K3423" s="31"/>
      <c r="L3423" s="31"/>
      <c r="M3423" s="169"/>
      <c r="N3423" s="148"/>
      <c r="O3423" s="106"/>
      <c r="P3423" s="43"/>
      <c r="Q3423" s="31"/>
      <c r="R3423" s="84"/>
      <c r="S3423" s="31"/>
      <c r="T3423" s="31"/>
      <c r="U3423" s="169"/>
      <c r="V3423" s="150"/>
      <c r="W3423" s="141" t="str" cm="1">
        <f t="array" ref="W3423">IF(SUM(LEN(B3423:V3423))=0,"",IF(OR(OR(ISBLANK(F3423),SUM(LEN(C3423),LEN(D3423))=0),AND(NOT(E3423="Unknown"),ISBLANK(J3423)),AND(NOT(O3423="Unknown"),ISBLANK(R3423))),"Missing Information", INDEX(Table15[Entire Service Line Classification], MATCH(SUMIFS(Table15[Unique ID],Table15[System-Owned Portion],E3423,Table15[If Material Anything Other than "Lead" in Column E,Was Material Ever Previously Lead?],G3423,Table15[Customer-Owned Portion],O3423),Table15[Unique ID],0),0)))</f>
        <v/>
      </c>
      <c r="X3423"/>
    </row>
    <row r="3424" spans="2:24" x14ac:dyDescent="0.25">
      <c r="B3424" s="146"/>
      <c r="C3424" s="31"/>
      <c r="D3424" s="31"/>
      <c r="E3424" s="44"/>
      <c r="F3424" s="43"/>
      <c r="G3424" s="84"/>
      <c r="H3424" s="31"/>
      <c r="I3424" s="31"/>
      <c r="J3424" s="84"/>
      <c r="K3424" s="31"/>
      <c r="L3424" s="31"/>
      <c r="M3424" s="169"/>
      <c r="N3424" s="148"/>
      <c r="O3424" s="106"/>
      <c r="P3424" s="43"/>
      <c r="Q3424" s="31"/>
      <c r="R3424" s="84"/>
      <c r="S3424" s="31"/>
      <c r="T3424" s="31"/>
      <c r="U3424" s="169"/>
      <c r="V3424" s="150"/>
      <c r="W3424" s="141" t="str" cm="1">
        <f t="array" ref="W3424">IF(SUM(LEN(B3424:V3424))=0,"",IF(OR(OR(ISBLANK(F3424),SUM(LEN(C3424),LEN(D3424))=0),AND(NOT(E3424="Unknown"),ISBLANK(J3424)),AND(NOT(O3424="Unknown"),ISBLANK(R3424))),"Missing Information", INDEX(Table15[Entire Service Line Classification], MATCH(SUMIFS(Table15[Unique ID],Table15[System-Owned Portion],E3424,Table15[If Material Anything Other than "Lead" in Column E,Was Material Ever Previously Lead?],G3424,Table15[Customer-Owned Portion],O3424),Table15[Unique ID],0),0)))</f>
        <v/>
      </c>
      <c r="X3424"/>
    </row>
    <row r="3425" spans="2:24" x14ac:dyDescent="0.25">
      <c r="B3425" s="146"/>
      <c r="C3425" s="31"/>
      <c r="D3425" s="31"/>
      <c r="E3425" s="44"/>
      <c r="F3425" s="43"/>
      <c r="G3425" s="84"/>
      <c r="H3425" s="31"/>
      <c r="I3425" s="31"/>
      <c r="J3425" s="84"/>
      <c r="K3425" s="31"/>
      <c r="L3425" s="31"/>
      <c r="M3425" s="169"/>
      <c r="N3425" s="148"/>
      <c r="O3425" s="106"/>
      <c r="P3425" s="43"/>
      <c r="Q3425" s="31"/>
      <c r="R3425" s="84"/>
      <c r="S3425" s="31"/>
      <c r="T3425" s="31"/>
      <c r="U3425" s="169"/>
      <c r="V3425" s="150"/>
      <c r="W3425" s="141" t="str" cm="1">
        <f t="array" ref="W3425">IF(SUM(LEN(B3425:V3425))=0,"",IF(OR(OR(ISBLANK(F3425),SUM(LEN(C3425),LEN(D3425))=0),AND(NOT(E3425="Unknown"),ISBLANK(J3425)),AND(NOT(O3425="Unknown"),ISBLANK(R3425))),"Missing Information", INDEX(Table15[Entire Service Line Classification], MATCH(SUMIFS(Table15[Unique ID],Table15[System-Owned Portion],E3425,Table15[If Material Anything Other than "Lead" in Column E,Was Material Ever Previously Lead?],G3425,Table15[Customer-Owned Portion],O3425),Table15[Unique ID],0),0)))</f>
        <v/>
      </c>
      <c r="X3425"/>
    </row>
    <row r="3426" spans="2:24" x14ac:dyDescent="0.25">
      <c r="B3426" s="146"/>
      <c r="C3426" s="31"/>
      <c r="D3426" s="31"/>
      <c r="E3426" s="44"/>
      <c r="F3426" s="43"/>
      <c r="G3426" s="84"/>
      <c r="H3426" s="31"/>
      <c r="I3426" s="31"/>
      <c r="J3426" s="84"/>
      <c r="K3426" s="31"/>
      <c r="L3426" s="31"/>
      <c r="M3426" s="169"/>
      <c r="N3426" s="148"/>
      <c r="O3426" s="106"/>
      <c r="P3426" s="43"/>
      <c r="Q3426" s="31"/>
      <c r="R3426" s="84"/>
      <c r="S3426" s="31"/>
      <c r="T3426" s="31"/>
      <c r="U3426" s="169"/>
      <c r="V3426" s="150"/>
      <c r="W3426" s="141" t="str" cm="1">
        <f t="array" ref="W3426">IF(SUM(LEN(B3426:V3426))=0,"",IF(OR(OR(ISBLANK(F3426),SUM(LEN(C3426),LEN(D3426))=0),AND(NOT(E3426="Unknown"),ISBLANK(J3426)),AND(NOT(O3426="Unknown"),ISBLANK(R3426))),"Missing Information", INDEX(Table15[Entire Service Line Classification], MATCH(SUMIFS(Table15[Unique ID],Table15[System-Owned Portion],E3426,Table15[If Material Anything Other than "Lead" in Column E,Was Material Ever Previously Lead?],G3426,Table15[Customer-Owned Portion],O3426),Table15[Unique ID],0),0)))</f>
        <v/>
      </c>
      <c r="X3426"/>
    </row>
    <row r="3427" spans="2:24" x14ac:dyDescent="0.25">
      <c r="B3427" s="146"/>
      <c r="C3427" s="31"/>
      <c r="D3427" s="31"/>
      <c r="E3427" s="44"/>
      <c r="F3427" s="43"/>
      <c r="G3427" s="84"/>
      <c r="H3427" s="31"/>
      <c r="I3427" s="31"/>
      <c r="J3427" s="84"/>
      <c r="K3427" s="31"/>
      <c r="L3427" s="31"/>
      <c r="M3427" s="169"/>
      <c r="N3427" s="148"/>
      <c r="O3427" s="106"/>
      <c r="P3427" s="43"/>
      <c r="Q3427" s="31"/>
      <c r="R3427" s="84"/>
      <c r="S3427" s="31"/>
      <c r="T3427" s="31"/>
      <c r="U3427" s="169"/>
      <c r="V3427" s="150"/>
      <c r="W3427" s="141" t="str" cm="1">
        <f t="array" ref="W3427">IF(SUM(LEN(B3427:V3427))=0,"",IF(OR(OR(ISBLANK(F3427),SUM(LEN(C3427),LEN(D3427))=0),AND(NOT(E3427="Unknown"),ISBLANK(J3427)),AND(NOT(O3427="Unknown"),ISBLANK(R3427))),"Missing Information", INDEX(Table15[Entire Service Line Classification], MATCH(SUMIFS(Table15[Unique ID],Table15[System-Owned Portion],E3427,Table15[If Material Anything Other than "Lead" in Column E,Was Material Ever Previously Lead?],G3427,Table15[Customer-Owned Portion],O3427),Table15[Unique ID],0),0)))</f>
        <v/>
      </c>
      <c r="X3427"/>
    </row>
    <row r="3428" spans="2:24" x14ac:dyDescent="0.25">
      <c r="B3428" s="146"/>
      <c r="C3428" s="31"/>
      <c r="D3428" s="31"/>
      <c r="E3428" s="44"/>
      <c r="F3428" s="43"/>
      <c r="G3428" s="84"/>
      <c r="H3428" s="31"/>
      <c r="I3428" s="31"/>
      <c r="J3428" s="84"/>
      <c r="K3428" s="31"/>
      <c r="L3428" s="31"/>
      <c r="M3428" s="169"/>
      <c r="N3428" s="148"/>
      <c r="O3428" s="106"/>
      <c r="P3428" s="43"/>
      <c r="Q3428" s="31"/>
      <c r="R3428" s="84"/>
      <c r="S3428" s="31"/>
      <c r="T3428" s="31"/>
      <c r="U3428" s="169"/>
      <c r="V3428" s="150"/>
      <c r="W3428" s="141" t="str" cm="1">
        <f t="array" ref="W3428">IF(SUM(LEN(B3428:V3428))=0,"",IF(OR(OR(ISBLANK(F3428),SUM(LEN(C3428),LEN(D3428))=0),AND(NOT(E3428="Unknown"),ISBLANK(J3428)),AND(NOT(O3428="Unknown"),ISBLANK(R3428))),"Missing Information", INDEX(Table15[Entire Service Line Classification], MATCH(SUMIFS(Table15[Unique ID],Table15[System-Owned Portion],E3428,Table15[If Material Anything Other than "Lead" in Column E,Was Material Ever Previously Lead?],G3428,Table15[Customer-Owned Portion],O3428),Table15[Unique ID],0),0)))</f>
        <v/>
      </c>
      <c r="X3428"/>
    </row>
    <row r="3429" spans="2:24" x14ac:dyDescent="0.25">
      <c r="B3429" s="146"/>
      <c r="C3429" s="31"/>
      <c r="D3429" s="31"/>
      <c r="E3429" s="44"/>
      <c r="F3429" s="43"/>
      <c r="G3429" s="84"/>
      <c r="H3429" s="31"/>
      <c r="I3429" s="31"/>
      <c r="J3429" s="84"/>
      <c r="K3429" s="31"/>
      <c r="L3429" s="31"/>
      <c r="M3429" s="169"/>
      <c r="N3429" s="148"/>
      <c r="O3429" s="106"/>
      <c r="P3429" s="43"/>
      <c r="Q3429" s="31"/>
      <c r="R3429" s="84"/>
      <c r="S3429" s="31"/>
      <c r="T3429" s="31"/>
      <c r="U3429" s="169"/>
      <c r="V3429" s="150"/>
      <c r="W3429" s="141" t="str" cm="1">
        <f t="array" ref="W3429">IF(SUM(LEN(B3429:V3429))=0,"",IF(OR(OR(ISBLANK(F3429),SUM(LEN(C3429),LEN(D3429))=0),AND(NOT(E3429="Unknown"),ISBLANK(J3429)),AND(NOT(O3429="Unknown"),ISBLANK(R3429))),"Missing Information", INDEX(Table15[Entire Service Line Classification], MATCH(SUMIFS(Table15[Unique ID],Table15[System-Owned Portion],E3429,Table15[If Material Anything Other than "Lead" in Column E,Was Material Ever Previously Lead?],G3429,Table15[Customer-Owned Portion],O3429),Table15[Unique ID],0),0)))</f>
        <v/>
      </c>
      <c r="X3429"/>
    </row>
    <row r="3430" spans="2:24" x14ac:dyDescent="0.25">
      <c r="B3430" s="146"/>
      <c r="C3430" s="31"/>
      <c r="D3430" s="31"/>
      <c r="E3430" s="44"/>
      <c r="F3430" s="43"/>
      <c r="G3430" s="84"/>
      <c r="H3430" s="31"/>
      <c r="I3430" s="31"/>
      <c r="J3430" s="84"/>
      <c r="K3430" s="31"/>
      <c r="L3430" s="31"/>
      <c r="M3430" s="169"/>
      <c r="N3430" s="148"/>
      <c r="O3430" s="106"/>
      <c r="P3430" s="43"/>
      <c r="Q3430" s="31"/>
      <c r="R3430" s="84"/>
      <c r="S3430" s="31"/>
      <c r="T3430" s="31"/>
      <c r="U3430" s="169"/>
      <c r="V3430" s="150"/>
      <c r="W3430" s="141" t="str" cm="1">
        <f t="array" ref="W3430">IF(SUM(LEN(B3430:V3430))=0,"",IF(OR(OR(ISBLANK(F3430),SUM(LEN(C3430),LEN(D3430))=0),AND(NOT(E3430="Unknown"),ISBLANK(J3430)),AND(NOT(O3430="Unknown"),ISBLANK(R3430))),"Missing Information", INDEX(Table15[Entire Service Line Classification], MATCH(SUMIFS(Table15[Unique ID],Table15[System-Owned Portion],E3430,Table15[If Material Anything Other than "Lead" in Column E,Was Material Ever Previously Lead?],G3430,Table15[Customer-Owned Portion],O3430),Table15[Unique ID],0),0)))</f>
        <v/>
      </c>
      <c r="X3430"/>
    </row>
    <row r="3431" spans="2:24" x14ac:dyDescent="0.25">
      <c r="B3431" s="146"/>
      <c r="C3431" s="31"/>
      <c r="D3431" s="31"/>
      <c r="E3431" s="44"/>
      <c r="F3431" s="43"/>
      <c r="G3431" s="84"/>
      <c r="H3431" s="31"/>
      <c r="I3431" s="31"/>
      <c r="J3431" s="84"/>
      <c r="K3431" s="31"/>
      <c r="L3431" s="31"/>
      <c r="M3431" s="169"/>
      <c r="N3431" s="148"/>
      <c r="O3431" s="106"/>
      <c r="P3431" s="43"/>
      <c r="Q3431" s="31"/>
      <c r="R3431" s="84"/>
      <c r="S3431" s="31"/>
      <c r="T3431" s="31"/>
      <c r="U3431" s="169"/>
      <c r="V3431" s="150"/>
      <c r="W3431" s="141" t="str" cm="1">
        <f t="array" ref="W3431">IF(SUM(LEN(B3431:V3431))=0,"",IF(OR(OR(ISBLANK(F3431),SUM(LEN(C3431),LEN(D3431))=0),AND(NOT(E3431="Unknown"),ISBLANK(J3431)),AND(NOT(O3431="Unknown"),ISBLANK(R3431))),"Missing Information", INDEX(Table15[Entire Service Line Classification], MATCH(SUMIFS(Table15[Unique ID],Table15[System-Owned Portion],E3431,Table15[If Material Anything Other than "Lead" in Column E,Was Material Ever Previously Lead?],G3431,Table15[Customer-Owned Portion],O3431),Table15[Unique ID],0),0)))</f>
        <v/>
      </c>
      <c r="X3431"/>
    </row>
    <row r="3432" spans="2:24" x14ac:dyDescent="0.25">
      <c r="B3432" s="146"/>
      <c r="C3432" s="31"/>
      <c r="D3432" s="31"/>
      <c r="E3432" s="44"/>
      <c r="F3432" s="43"/>
      <c r="G3432" s="84"/>
      <c r="H3432" s="31"/>
      <c r="I3432" s="31"/>
      <c r="J3432" s="84"/>
      <c r="K3432" s="31"/>
      <c r="L3432" s="31"/>
      <c r="M3432" s="169"/>
      <c r="N3432" s="148"/>
      <c r="O3432" s="106"/>
      <c r="P3432" s="43"/>
      <c r="Q3432" s="31"/>
      <c r="R3432" s="84"/>
      <c r="S3432" s="31"/>
      <c r="T3432" s="31"/>
      <c r="U3432" s="169"/>
      <c r="V3432" s="150"/>
      <c r="W3432" s="141" t="str" cm="1">
        <f t="array" ref="W3432">IF(SUM(LEN(B3432:V3432))=0,"",IF(OR(OR(ISBLANK(F3432),SUM(LEN(C3432),LEN(D3432))=0),AND(NOT(E3432="Unknown"),ISBLANK(J3432)),AND(NOT(O3432="Unknown"),ISBLANK(R3432))),"Missing Information", INDEX(Table15[Entire Service Line Classification], MATCH(SUMIFS(Table15[Unique ID],Table15[System-Owned Portion],E3432,Table15[If Material Anything Other than "Lead" in Column E,Was Material Ever Previously Lead?],G3432,Table15[Customer-Owned Portion],O3432),Table15[Unique ID],0),0)))</f>
        <v/>
      </c>
      <c r="X3432"/>
    </row>
    <row r="3433" spans="2:24" x14ac:dyDescent="0.25">
      <c r="B3433" s="146"/>
      <c r="C3433" s="31"/>
      <c r="D3433" s="31"/>
      <c r="E3433" s="44"/>
      <c r="F3433" s="43"/>
      <c r="G3433" s="84"/>
      <c r="H3433" s="31"/>
      <c r="I3433" s="31"/>
      <c r="J3433" s="84"/>
      <c r="K3433" s="31"/>
      <c r="L3433" s="31"/>
      <c r="M3433" s="169"/>
      <c r="N3433" s="148"/>
      <c r="O3433" s="106"/>
      <c r="P3433" s="43"/>
      <c r="Q3433" s="31"/>
      <c r="R3433" s="84"/>
      <c r="S3433" s="31"/>
      <c r="T3433" s="31"/>
      <c r="U3433" s="169"/>
      <c r="V3433" s="150"/>
      <c r="W3433" s="141" t="str" cm="1">
        <f t="array" ref="W3433">IF(SUM(LEN(B3433:V3433))=0,"",IF(OR(OR(ISBLANK(F3433),SUM(LEN(C3433),LEN(D3433))=0),AND(NOT(E3433="Unknown"),ISBLANK(J3433)),AND(NOT(O3433="Unknown"),ISBLANK(R3433))),"Missing Information", INDEX(Table15[Entire Service Line Classification], MATCH(SUMIFS(Table15[Unique ID],Table15[System-Owned Portion],E3433,Table15[If Material Anything Other than "Lead" in Column E,Was Material Ever Previously Lead?],G3433,Table15[Customer-Owned Portion],O3433),Table15[Unique ID],0),0)))</f>
        <v/>
      </c>
      <c r="X3433"/>
    </row>
    <row r="3434" spans="2:24" x14ac:dyDescent="0.25">
      <c r="B3434" s="146"/>
      <c r="C3434" s="31"/>
      <c r="D3434" s="31"/>
      <c r="E3434" s="44"/>
      <c r="F3434" s="43"/>
      <c r="G3434" s="84"/>
      <c r="H3434" s="31"/>
      <c r="I3434" s="31"/>
      <c r="J3434" s="84"/>
      <c r="K3434" s="31"/>
      <c r="L3434" s="31"/>
      <c r="M3434" s="169"/>
      <c r="N3434" s="148"/>
      <c r="O3434" s="106"/>
      <c r="P3434" s="43"/>
      <c r="Q3434" s="31"/>
      <c r="R3434" s="84"/>
      <c r="S3434" s="31"/>
      <c r="T3434" s="31"/>
      <c r="U3434" s="169"/>
      <c r="V3434" s="150"/>
      <c r="W3434" s="141" t="str" cm="1">
        <f t="array" ref="W3434">IF(SUM(LEN(B3434:V3434))=0,"",IF(OR(OR(ISBLANK(F3434),SUM(LEN(C3434),LEN(D3434))=0),AND(NOT(E3434="Unknown"),ISBLANK(J3434)),AND(NOT(O3434="Unknown"),ISBLANK(R3434))),"Missing Information", INDEX(Table15[Entire Service Line Classification], MATCH(SUMIFS(Table15[Unique ID],Table15[System-Owned Portion],E3434,Table15[If Material Anything Other than "Lead" in Column E,Was Material Ever Previously Lead?],G3434,Table15[Customer-Owned Portion],O3434),Table15[Unique ID],0),0)))</f>
        <v/>
      </c>
      <c r="X3434"/>
    </row>
    <row r="3435" spans="2:24" x14ac:dyDescent="0.25">
      <c r="B3435" s="146"/>
      <c r="C3435" s="31"/>
      <c r="D3435" s="31"/>
      <c r="E3435" s="44"/>
      <c r="F3435" s="43"/>
      <c r="G3435" s="84"/>
      <c r="H3435" s="31"/>
      <c r="I3435" s="31"/>
      <c r="J3435" s="84"/>
      <c r="K3435" s="31"/>
      <c r="L3435" s="31"/>
      <c r="M3435" s="169"/>
      <c r="N3435" s="148"/>
      <c r="O3435" s="106"/>
      <c r="P3435" s="43"/>
      <c r="Q3435" s="31"/>
      <c r="R3435" s="84"/>
      <c r="S3435" s="31"/>
      <c r="T3435" s="31"/>
      <c r="U3435" s="169"/>
      <c r="V3435" s="150"/>
      <c r="W3435" s="141" t="str" cm="1">
        <f t="array" ref="W3435">IF(SUM(LEN(B3435:V3435))=0,"",IF(OR(OR(ISBLANK(F3435),SUM(LEN(C3435),LEN(D3435))=0),AND(NOT(E3435="Unknown"),ISBLANK(J3435)),AND(NOT(O3435="Unknown"),ISBLANK(R3435))),"Missing Information", INDEX(Table15[Entire Service Line Classification], MATCH(SUMIFS(Table15[Unique ID],Table15[System-Owned Portion],E3435,Table15[If Material Anything Other than "Lead" in Column E,Was Material Ever Previously Lead?],G3435,Table15[Customer-Owned Portion],O3435),Table15[Unique ID],0),0)))</f>
        <v/>
      </c>
      <c r="X3435"/>
    </row>
    <row r="3436" spans="2:24" x14ac:dyDescent="0.25">
      <c r="B3436" s="146"/>
      <c r="C3436" s="31"/>
      <c r="D3436" s="31"/>
      <c r="E3436" s="44"/>
      <c r="F3436" s="43"/>
      <c r="G3436" s="84"/>
      <c r="H3436" s="31"/>
      <c r="I3436" s="31"/>
      <c r="J3436" s="84"/>
      <c r="K3436" s="31"/>
      <c r="L3436" s="31"/>
      <c r="M3436" s="169"/>
      <c r="N3436" s="148"/>
      <c r="O3436" s="106"/>
      <c r="P3436" s="43"/>
      <c r="Q3436" s="31"/>
      <c r="R3436" s="84"/>
      <c r="S3436" s="31"/>
      <c r="T3436" s="31"/>
      <c r="U3436" s="169"/>
      <c r="V3436" s="150"/>
      <c r="W3436" s="141" t="str" cm="1">
        <f t="array" ref="W3436">IF(SUM(LEN(B3436:V3436))=0,"",IF(OR(OR(ISBLANK(F3436),SUM(LEN(C3436),LEN(D3436))=0),AND(NOT(E3436="Unknown"),ISBLANK(J3436)),AND(NOT(O3436="Unknown"),ISBLANK(R3436))),"Missing Information", INDEX(Table15[Entire Service Line Classification], MATCH(SUMIFS(Table15[Unique ID],Table15[System-Owned Portion],E3436,Table15[If Material Anything Other than "Lead" in Column E,Was Material Ever Previously Lead?],G3436,Table15[Customer-Owned Portion],O3436),Table15[Unique ID],0),0)))</f>
        <v/>
      </c>
      <c r="X3436"/>
    </row>
    <row r="3437" spans="2:24" x14ac:dyDescent="0.25">
      <c r="B3437" s="146"/>
      <c r="C3437" s="31"/>
      <c r="D3437" s="31"/>
      <c r="E3437" s="44"/>
      <c r="F3437" s="43"/>
      <c r="G3437" s="84"/>
      <c r="H3437" s="31"/>
      <c r="I3437" s="31"/>
      <c r="J3437" s="84"/>
      <c r="K3437" s="31"/>
      <c r="L3437" s="31"/>
      <c r="M3437" s="169"/>
      <c r="N3437" s="148"/>
      <c r="O3437" s="106"/>
      <c r="P3437" s="43"/>
      <c r="Q3437" s="31"/>
      <c r="R3437" s="84"/>
      <c r="S3437" s="31"/>
      <c r="T3437" s="31"/>
      <c r="U3437" s="169"/>
      <c r="V3437" s="150"/>
      <c r="W3437" s="141" t="str" cm="1">
        <f t="array" ref="W3437">IF(SUM(LEN(B3437:V3437))=0,"",IF(OR(OR(ISBLANK(F3437),SUM(LEN(C3437),LEN(D3437))=0),AND(NOT(E3437="Unknown"),ISBLANK(J3437)),AND(NOT(O3437="Unknown"),ISBLANK(R3437))),"Missing Information", INDEX(Table15[Entire Service Line Classification], MATCH(SUMIFS(Table15[Unique ID],Table15[System-Owned Portion],E3437,Table15[If Material Anything Other than "Lead" in Column E,Was Material Ever Previously Lead?],G3437,Table15[Customer-Owned Portion],O3437),Table15[Unique ID],0),0)))</f>
        <v/>
      </c>
      <c r="X3437"/>
    </row>
    <row r="3438" spans="2:24" x14ac:dyDescent="0.25">
      <c r="B3438" s="146"/>
      <c r="C3438" s="31"/>
      <c r="D3438" s="31"/>
      <c r="E3438" s="44"/>
      <c r="F3438" s="43"/>
      <c r="G3438" s="84"/>
      <c r="H3438" s="31"/>
      <c r="I3438" s="31"/>
      <c r="J3438" s="84"/>
      <c r="K3438" s="31"/>
      <c r="L3438" s="31"/>
      <c r="M3438" s="169"/>
      <c r="N3438" s="148"/>
      <c r="O3438" s="106"/>
      <c r="P3438" s="43"/>
      <c r="Q3438" s="31"/>
      <c r="R3438" s="84"/>
      <c r="S3438" s="31"/>
      <c r="T3438" s="31"/>
      <c r="U3438" s="169"/>
      <c r="V3438" s="150"/>
      <c r="W3438" s="141" t="str" cm="1">
        <f t="array" ref="W3438">IF(SUM(LEN(B3438:V3438))=0,"",IF(OR(OR(ISBLANK(F3438),SUM(LEN(C3438),LEN(D3438))=0),AND(NOT(E3438="Unknown"),ISBLANK(J3438)),AND(NOT(O3438="Unknown"),ISBLANK(R3438))),"Missing Information", INDEX(Table15[Entire Service Line Classification], MATCH(SUMIFS(Table15[Unique ID],Table15[System-Owned Portion],E3438,Table15[If Material Anything Other than "Lead" in Column E,Was Material Ever Previously Lead?],G3438,Table15[Customer-Owned Portion],O3438),Table15[Unique ID],0),0)))</f>
        <v/>
      </c>
      <c r="X3438"/>
    </row>
    <row r="3439" spans="2:24" x14ac:dyDescent="0.25">
      <c r="B3439" s="146"/>
      <c r="C3439" s="31"/>
      <c r="D3439" s="31"/>
      <c r="E3439" s="44"/>
      <c r="F3439" s="43"/>
      <c r="G3439" s="84"/>
      <c r="H3439" s="31"/>
      <c r="I3439" s="31"/>
      <c r="J3439" s="84"/>
      <c r="K3439" s="31"/>
      <c r="L3439" s="31"/>
      <c r="M3439" s="169"/>
      <c r="N3439" s="148"/>
      <c r="O3439" s="106"/>
      <c r="P3439" s="43"/>
      <c r="Q3439" s="31"/>
      <c r="R3439" s="84"/>
      <c r="S3439" s="31"/>
      <c r="T3439" s="31"/>
      <c r="U3439" s="169"/>
      <c r="V3439" s="150"/>
      <c r="W3439" s="141" t="str" cm="1">
        <f t="array" ref="W3439">IF(SUM(LEN(B3439:V3439))=0,"",IF(OR(OR(ISBLANK(F3439),SUM(LEN(C3439),LEN(D3439))=0),AND(NOT(E3439="Unknown"),ISBLANK(J3439)),AND(NOT(O3439="Unknown"),ISBLANK(R3439))),"Missing Information", INDEX(Table15[Entire Service Line Classification], MATCH(SUMIFS(Table15[Unique ID],Table15[System-Owned Portion],E3439,Table15[If Material Anything Other than "Lead" in Column E,Was Material Ever Previously Lead?],G3439,Table15[Customer-Owned Portion],O3439),Table15[Unique ID],0),0)))</f>
        <v/>
      </c>
      <c r="X3439"/>
    </row>
    <row r="3440" spans="2:24" x14ac:dyDescent="0.25">
      <c r="B3440" s="146"/>
      <c r="C3440" s="31"/>
      <c r="D3440" s="31"/>
      <c r="E3440" s="44"/>
      <c r="F3440" s="43"/>
      <c r="G3440" s="84"/>
      <c r="H3440" s="31"/>
      <c r="I3440" s="31"/>
      <c r="J3440" s="84"/>
      <c r="K3440" s="31"/>
      <c r="L3440" s="31"/>
      <c r="M3440" s="169"/>
      <c r="N3440" s="148"/>
      <c r="O3440" s="106"/>
      <c r="P3440" s="43"/>
      <c r="Q3440" s="31"/>
      <c r="R3440" s="84"/>
      <c r="S3440" s="31"/>
      <c r="T3440" s="31"/>
      <c r="U3440" s="169"/>
      <c r="V3440" s="150"/>
      <c r="W3440" s="141" t="str" cm="1">
        <f t="array" ref="W3440">IF(SUM(LEN(B3440:V3440))=0,"",IF(OR(OR(ISBLANK(F3440),SUM(LEN(C3440),LEN(D3440))=0),AND(NOT(E3440="Unknown"),ISBLANK(J3440)),AND(NOT(O3440="Unknown"),ISBLANK(R3440))),"Missing Information", INDEX(Table15[Entire Service Line Classification], MATCH(SUMIFS(Table15[Unique ID],Table15[System-Owned Portion],E3440,Table15[If Material Anything Other than "Lead" in Column E,Was Material Ever Previously Lead?],G3440,Table15[Customer-Owned Portion],O3440),Table15[Unique ID],0),0)))</f>
        <v/>
      </c>
      <c r="X3440"/>
    </row>
    <row r="3441" spans="2:24" x14ac:dyDescent="0.25">
      <c r="B3441" s="146"/>
      <c r="C3441" s="31"/>
      <c r="D3441" s="31"/>
      <c r="E3441" s="44"/>
      <c r="F3441" s="43"/>
      <c r="G3441" s="84"/>
      <c r="H3441" s="31"/>
      <c r="I3441" s="31"/>
      <c r="J3441" s="84"/>
      <c r="K3441" s="31"/>
      <c r="L3441" s="31"/>
      <c r="M3441" s="169"/>
      <c r="N3441" s="148"/>
      <c r="O3441" s="106"/>
      <c r="P3441" s="43"/>
      <c r="Q3441" s="31"/>
      <c r="R3441" s="84"/>
      <c r="S3441" s="31"/>
      <c r="T3441" s="31"/>
      <c r="U3441" s="169"/>
      <c r="V3441" s="150"/>
      <c r="W3441" s="141" t="str" cm="1">
        <f t="array" ref="W3441">IF(SUM(LEN(B3441:V3441))=0,"",IF(OR(OR(ISBLANK(F3441),SUM(LEN(C3441),LEN(D3441))=0),AND(NOT(E3441="Unknown"),ISBLANK(J3441)),AND(NOT(O3441="Unknown"),ISBLANK(R3441))),"Missing Information", INDEX(Table15[Entire Service Line Classification], MATCH(SUMIFS(Table15[Unique ID],Table15[System-Owned Portion],E3441,Table15[If Material Anything Other than "Lead" in Column E,Was Material Ever Previously Lead?],G3441,Table15[Customer-Owned Portion],O3441),Table15[Unique ID],0),0)))</f>
        <v/>
      </c>
      <c r="X3441"/>
    </row>
    <row r="3442" spans="2:24" x14ac:dyDescent="0.25">
      <c r="B3442" s="146"/>
      <c r="C3442" s="31"/>
      <c r="D3442" s="31"/>
      <c r="E3442" s="44"/>
      <c r="F3442" s="43"/>
      <c r="G3442" s="84"/>
      <c r="H3442" s="31"/>
      <c r="I3442" s="31"/>
      <c r="J3442" s="84"/>
      <c r="K3442" s="31"/>
      <c r="L3442" s="31"/>
      <c r="M3442" s="169"/>
      <c r="N3442" s="148"/>
      <c r="O3442" s="106"/>
      <c r="P3442" s="43"/>
      <c r="Q3442" s="31"/>
      <c r="R3442" s="84"/>
      <c r="S3442" s="31"/>
      <c r="T3442" s="31"/>
      <c r="U3442" s="169"/>
      <c r="V3442" s="150"/>
      <c r="W3442" s="141" t="str" cm="1">
        <f t="array" ref="W3442">IF(SUM(LEN(B3442:V3442))=0,"",IF(OR(OR(ISBLANK(F3442),SUM(LEN(C3442),LEN(D3442))=0),AND(NOT(E3442="Unknown"),ISBLANK(J3442)),AND(NOT(O3442="Unknown"),ISBLANK(R3442))),"Missing Information", INDEX(Table15[Entire Service Line Classification], MATCH(SUMIFS(Table15[Unique ID],Table15[System-Owned Portion],E3442,Table15[If Material Anything Other than "Lead" in Column E,Was Material Ever Previously Lead?],G3442,Table15[Customer-Owned Portion],O3442),Table15[Unique ID],0),0)))</f>
        <v/>
      </c>
      <c r="X3442"/>
    </row>
    <row r="3443" spans="2:24" x14ac:dyDescent="0.25">
      <c r="B3443" s="146"/>
      <c r="C3443" s="31"/>
      <c r="D3443" s="31"/>
      <c r="E3443" s="44"/>
      <c r="F3443" s="43"/>
      <c r="G3443" s="84"/>
      <c r="H3443" s="31"/>
      <c r="I3443" s="31"/>
      <c r="J3443" s="84"/>
      <c r="K3443" s="31"/>
      <c r="L3443" s="31"/>
      <c r="M3443" s="169"/>
      <c r="N3443" s="148"/>
      <c r="O3443" s="106"/>
      <c r="P3443" s="43"/>
      <c r="Q3443" s="31"/>
      <c r="R3443" s="84"/>
      <c r="S3443" s="31"/>
      <c r="T3443" s="31"/>
      <c r="U3443" s="169"/>
      <c r="V3443" s="150"/>
      <c r="W3443" s="141" t="str" cm="1">
        <f t="array" ref="W3443">IF(SUM(LEN(B3443:V3443))=0,"",IF(OR(OR(ISBLANK(F3443),SUM(LEN(C3443),LEN(D3443))=0),AND(NOT(E3443="Unknown"),ISBLANK(J3443)),AND(NOT(O3443="Unknown"),ISBLANK(R3443))),"Missing Information", INDEX(Table15[Entire Service Line Classification], MATCH(SUMIFS(Table15[Unique ID],Table15[System-Owned Portion],E3443,Table15[If Material Anything Other than "Lead" in Column E,Was Material Ever Previously Lead?],G3443,Table15[Customer-Owned Portion],O3443),Table15[Unique ID],0),0)))</f>
        <v/>
      </c>
      <c r="X3443"/>
    </row>
    <row r="3444" spans="2:24" x14ac:dyDescent="0.25">
      <c r="B3444" s="146"/>
      <c r="C3444" s="31"/>
      <c r="D3444" s="31"/>
      <c r="E3444" s="44"/>
      <c r="F3444" s="43"/>
      <c r="G3444" s="84"/>
      <c r="H3444" s="31"/>
      <c r="I3444" s="31"/>
      <c r="J3444" s="84"/>
      <c r="K3444" s="31"/>
      <c r="L3444" s="31"/>
      <c r="M3444" s="169"/>
      <c r="N3444" s="148"/>
      <c r="O3444" s="106"/>
      <c r="P3444" s="43"/>
      <c r="Q3444" s="31"/>
      <c r="R3444" s="84"/>
      <c r="S3444" s="31"/>
      <c r="T3444" s="31"/>
      <c r="U3444" s="169"/>
      <c r="V3444" s="150"/>
      <c r="W3444" s="141" t="str" cm="1">
        <f t="array" ref="W3444">IF(SUM(LEN(B3444:V3444))=0,"",IF(OR(OR(ISBLANK(F3444),SUM(LEN(C3444),LEN(D3444))=0),AND(NOT(E3444="Unknown"),ISBLANK(J3444)),AND(NOT(O3444="Unknown"),ISBLANK(R3444))),"Missing Information", INDEX(Table15[Entire Service Line Classification], MATCH(SUMIFS(Table15[Unique ID],Table15[System-Owned Portion],E3444,Table15[If Material Anything Other than "Lead" in Column E,Was Material Ever Previously Lead?],G3444,Table15[Customer-Owned Portion],O3444),Table15[Unique ID],0),0)))</f>
        <v/>
      </c>
      <c r="X3444"/>
    </row>
    <row r="3445" spans="2:24" x14ac:dyDescent="0.25">
      <c r="B3445" s="146"/>
      <c r="C3445" s="31"/>
      <c r="D3445" s="31"/>
      <c r="E3445" s="44"/>
      <c r="F3445" s="43"/>
      <c r="G3445" s="84"/>
      <c r="H3445" s="31"/>
      <c r="I3445" s="31"/>
      <c r="J3445" s="84"/>
      <c r="K3445" s="31"/>
      <c r="L3445" s="31"/>
      <c r="M3445" s="169"/>
      <c r="N3445" s="148"/>
      <c r="O3445" s="106"/>
      <c r="P3445" s="43"/>
      <c r="Q3445" s="31"/>
      <c r="R3445" s="84"/>
      <c r="S3445" s="31"/>
      <c r="T3445" s="31"/>
      <c r="U3445" s="169"/>
      <c r="V3445" s="150"/>
      <c r="W3445" s="141" t="str" cm="1">
        <f t="array" ref="W3445">IF(SUM(LEN(B3445:V3445))=0,"",IF(OR(OR(ISBLANK(F3445),SUM(LEN(C3445),LEN(D3445))=0),AND(NOT(E3445="Unknown"),ISBLANK(J3445)),AND(NOT(O3445="Unknown"),ISBLANK(R3445))),"Missing Information", INDEX(Table15[Entire Service Line Classification], MATCH(SUMIFS(Table15[Unique ID],Table15[System-Owned Portion],E3445,Table15[If Material Anything Other than "Lead" in Column E,Was Material Ever Previously Lead?],G3445,Table15[Customer-Owned Portion],O3445),Table15[Unique ID],0),0)))</f>
        <v/>
      </c>
      <c r="X3445"/>
    </row>
    <row r="3446" spans="2:24" x14ac:dyDescent="0.25">
      <c r="B3446" s="146"/>
      <c r="C3446" s="31"/>
      <c r="D3446" s="31"/>
      <c r="E3446" s="44"/>
      <c r="F3446" s="43"/>
      <c r="G3446" s="84"/>
      <c r="H3446" s="31"/>
      <c r="I3446" s="31"/>
      <c r="J3446" s="84"/>
      <c r="K3446" s="31"/>
      <c r="L3446" s="31"/>
      <c r="M3446" s="169"/>
      <c r="N3446" s="148"/>
      <c r="O3446" s="106"/>
      <c r="P3446" s="43"/>
      <c r="Q3446" s="31"/>
      <c r="R3446" s="84"/>
      <c r="S3446" s="31"/>
      <c r="T3446" s="31"/>
      <c r="U3446" s="169"/>
      <c r="V3446" s="150"/>
      <c r="W3446" s="141" t="str" cm="1">
        <f t="array" ref="W3446">IF(SUM(LEN(B3446:V3446))=0,"",IF(OR(OR(ISBLANK(F3446),SUM(LEN(C3446),LEN(D3446))=0),AND(NOT(E3446="Unknown"),ISBLANK(J3446)),AND(NOT(O3446="Unknown"),ISBLANK(R3446))),"Missing Information", INDEX(Table15[Entire Service Line Classification], MATCH(SUMIFS(Table15[Unique ID],Table15[System-Owned Portion],E3446,Table15[If Material Anything Other than "Lead" in Column E,Was Material Ever Previously Lead?],G3446,Table15[Customer-Owned Portion],O3446),Table15[Unique ID],0),0)))</f>
        <v/>
      </c>
      <c r="X3446"/>
    </row>
    <row r="3447" spans="2:24" x14ac:dyDescent="0.25">
      <c r="B3447" s="146"/>
      <c r="C3447" s="31"/>
      <c r="D3447" s="31"/>
      <c r="E3447" s="44"/>
      <c r="F3447" s="43"/>
      <c r="G3447" s="84"/>
      <c r="H3447" s="31"/>
      <c r="I3447" s="31"/>
      <c r="J3447" s="84"/>
      <c r="K3447" s="31"/>
      <c r="L3447" s="31"/>
      <c r="M3447" s="169"/>
      <c r="N3447" s="148"/>
      <c r="O3447" s="106"/>
      <c r="P3447" s="43"/>
      <c r="Q3447" s="31"/>
      <c r="R3447" s="84"/>
      <c r="S3447" s="31"/>
      <c r="T3447" s="31"/>
      <c r="U3447" s="169"/>
      <c r="V3447" s="150"/>
      <c r="W3447" s="141" t="str" cm="1">
        <f t="array" ref="W3447">IF(SUM(LEN(B3447:V3447))=0,"",IF(OR(OR(ISBLANK(F3447),SUM(LEN(C3447),LEN(D3447))=0),AND(NOT(E3447="Unknown"),ISBLANK(J3447)),AND(NOT(O3447="Unknown"),ISBLANK(R3447))),"Missing Information", INDEX(Table15[Entire Service Line Classification], MATCH(SUMIFS(Table15[Unique ID],Table15[System-Owned Portion],E3447,Table15[If Material Anything Other than "Lead" in Column E,Was Material Ever Previously Lead?],G3447,Table15[Customer-Owned Portion],O3447),Table15[Unique ID],0),0)))</f>
        <v/>
      </c>
      <c r="X3447"/>
    </row>
    <row r="3448" spans="2:24" x14ac:dyDescent="0.25">
      <c r="B3448" s="146"/>
      <c r="C3448" s="31"/>
      <c r="D3448" s="31"/>
      <c r="E3448" s="44"/>
      <c r="F3448" s="43"/>
      <c r="G3448" s="84"/>
      <c r="H3448" s="31"/>
      <c r="I3448" s="31"/>
      <c r="J3448" s="84"/>
      <c r="K3448" s="31"/>
      <c r="L3448" s="31"/>
      <c r="M3448" s="169"/>
      <c r="N3448" s="148"/>
      <c r="O3448" s="106"/>
      <c r="P3448" s="43"/>
      <c r="Q3448" s="31"/>
      <c r="R3448" s="84"/>
      <c r="S3448" s="31"/>
      <c r="T3448" s="31"/>
      <c r="U3448" s="169"/>
      <c r="V3448" s="150"/>
      <c r="W3448" s="141" t="str" cm="1">
        <f t="array" ref="W3448">IF(SUM(LEN(B3448:V3448))=0,"",IF(OR(OR(ISBLANK(F3448),SUM(LEN(C3448),LEN(D3448))=0),AND(NOT(E3448="Unknown"),ISBLANK(J3448)),AND(NOT(O3448="Unknown"),ISBLANK(R3448))),"Missing Information", INDEX(Table15[Entire Service Line Classification], MATCH(SUMIFS(Table15[Unique ID],Table15[System-Owned Portion],E3448,Table15[If Material Anything Other than "Lead" in Column E,Was Material Ever Previously Lead?],G3448,Table15[Customer-Owned Portion],O3448),Table15[Unique ID],0),0)))</f>
        <v/>
      </c>
      <c r="X3448"/>
    </row>
    <row r="3449" spans="2:24" x14ac:dyDescent="0.25">
      <c r="B3449" s="146"/>
      <c r="C3449" s="31"/>
      <c r="D3449" s="31"/>
      <c r="E3449" s="44"/>
      <c r="F3449" s="43"/>
      <c r="G3449" s="84"/>
      <c r="H3449" s="31"/>
      <c r="I3449" s="31"/>
      <c r="J3449" s="84"/>
      <c r="K3449" s="31"/>
      <c r="L3449" s="31"/>
      <c r="M3449" s="169"/>
      <c r="N3449" s="148"/>
      <c r="O3449" s="106"/>
      <c r="P3449" s="43"/>
      <c r="Q3449" s="31"/>
      <c r="R3449" s="84"/>
      <c r="S3449" s="31"/>
      <c r="T3449" s="31"/>
      <c r="U3449" s="169"/>
      <c r="V3449" s="150"/>
      <c r="W3449" s="141" t="str" cm="1">
        <f t="array" ref="W3449">IF(SUM(LEN(B3449:V3449))=0,"",IF(OR(OR(ISBLANK(F3449),SUM(LEN(C3449),LEN(D3449))=0),AND(NOT(E3449="Unknown"),ISBLANK(J3449)),AND(NOT(O3449="Unknown"),ISBLANK(R3449))),"Missing Information", INDEX(Table15[Entire Service Line Classification], MATCH(SUMIFS(Table15[Unique ID],Table15[System-Owned Portion],E3449,Table15[If Material Anything Other than "Lead" in Column E,Was Material Ever Previously Lead?],G3449,Table15[Customer-Owned Portion],O3449),Table15[Unique ID],0),0)))</f>
        <v/>
      </c>
      <c r="X3449"/>
    </row>
    <row r="3450" spans="2:24" x14ac:dyDescent="0.25">
      <c r="B3450" s="146"/>
      <c r="C3450" s="31"/>
      <c r="D3450" s="31"/>
      <c r="E3450" s="44"/>
      <c r="F3450" s="43"/>
      <c r="G3450" s="84"/>
      <c r="H3450" s="31"/>
      <c r="I3450" s="31"/>
      <c r="J3450" s="84"/>
      <c r="K3450" s="31"/>
      <c r="L3450" s="31"/>
      <c r="M3450" s="169"/>
      <c r="N3450" s="148"/>
      <c r="O3450" s="106"/>
      <c r="P3450" s="43"/>
      <c r="Q3450" s="31"/>
      <c r="R3450" s="84"/>
      <c r="S3450" s="31"/>
      <c r="T3450" s="31"/>
      <c r="U3450" s="169"/>
      <c r="V3450" s="150"/>
      <c r="W3450" s="141" t="str" cm="1">
        <f t="array" ref="W3450">IF(SUM(LEN(B3450:V3450))=0,"",IF(OR(OR(ISBLANK(F3450),SUM(LEN(C3450),LEN(D3450))=0),AND(NOT(E3450="Unknown"),ISBLANK(J3450)),AND(NOT(O3450="Unknown"),ISBLANK(R3450))),"Missing Information", INDEX(Table15[Entire Service Line Classification], MATCH(SUMIFS(Table15[Unique ID],Table15[System-Owned Portion],E3450,Table15[If Material Anything Other than "Lead" in Column E,Was Material Ever Previously Lead?],G3450,Table15[Customer-Owned Portion],O3450),Table15[Unique ID],0),0)))</f>
        <v/>
      </c>
      <c r="X3450"/>
    </row>
    <row r="3451" spans="2:24" x14ac:dyDescent="0.25">
      <c r="B3451" s="146"/>
      <c r="C3451" s="31"/>
      <c r="D3451" s="31"/>
      <c r="E3451" s="44"/>
      <c r="F3451" s="43"/>
      <c r="G3451" s="84"/>
      <c r="H3451" s="31"/>
      <c r="I3451" s="31"/>
      <c r="J3451" s="84"/>
      <c r="K3451" s="31"/>
      <c r="L3451" s="31"/>
      <c r="M3451" s="169"/>
      <c r="N3451" s="148"/>
      <c r="O3451" s="106"/>
      <c r="P3451" s="43"/>
      <c r="Q3451" s="31"/>
      <c r="R3451" s="84"/>
      <c r="S3451" s="31"/>
      <c r="T3451" s="31"/>
      <c r="U3451" s="169"/>
      <c r="V3451" s="150"/>
      <c r="W3451" s="141" t="str" cm="1">
        <f t="array" ref="W3451">IF(SUM(LEN(B3451:V3451))=0,"",IF(OR(OR(ISBLANK(F3451),SUM(LEN(C3451),LEN(D3451))=0),AND(NOT(E3451="Unknown"),ISBLANK(J3451)),AND(NOT(O3451="Unknown"),ISBLANK(R3451))),"Missing Information", INDEX(Table15[Entire Service Line Classification], MATCH(SUMIFS(Table15[Unique ID],Table15[System-Owned Portion],E3451,Table15[If Material Anything Other than "Lead" in Column E,Was Material Ever Previously Lead?],G3451,Table15[Customer-Owned Portion],O3451),Table15[Unique ID],0),0)))</f>
        <v/>
      </c>
      <c r="X3451"/>
    </row>
    <row r="3452" spans="2:24" x14ac:dyDescent="0.25">
      <c r="B3452" s="146"/>
      <c r="C3452" s="31"/>
      <c r="D3452" s="31"/>
      <c r="E3452" s="44"/>
      <c r="F3452" s="43"/>
      <c r="G3452" s="84"/>
      <c r="H3452" s="31"/>
      <c r="I3452" s="31"/>
      <c r="J3452" s="84"/>
      <c r="K3452" s="31"/>
      <c r="L3452" s="31"/>
      <c r="M3452" s="169"/>
      <c r="N3452" s="148"/>
      <c r="O3452" s="106"/>
      <c r="P3452" s="43"/>
      <c r="Q3452" s="31"/>
      <c r="R3452" s="84"/>
      <c r="S3452" s="31"/>
      <c r="T3452" s="31"/>
      <c r="U3452" s="169"/>
      <c r="V3452" s="150"/>
      <c r="W3452" s="141" t="str" cm="1">
        <f t="array" ref="W3452">IF(SUM(LEN(B3452:V3452))=0,"",IF(OR(OR(ISBLANK(F3452),SUM(LEN(C3452),LEN(D3452))=0),AND(NOT(E3452="Unknown"),ISBLANK(J3452)),AND(NOT(O3452="Unknown"),ISBLANK(R3452))),"Missing Information", INDEX(Table15[Entire Service Line Classification], MATCH(SUMIFS(Table15[Unique ID],Table15[System-Owned Portion],E3452,Table15[If Material Anything Other than "Lead" in Column E,Was Material Ever Previously Lead?],G3452,Table15[Customer-Owned Portion],O3452),Table15[Unique ID],0),0)))</f>
        <v/>
      </c>
      <c r="X3452"/>
    </row>
    <row r="3453" spans="2:24" x14ac:dyDescent="0.25">
      <c r="B3453" s="146"/>
      <c r="C3453" s="31"/>
      <c r="D3453" s="31"/>
      <c r="E3453" s="44"/>
      <c r="F3453" s="43"/>
      <c r="G3453" s="84"/>
      <c r="H3453" s="31"/>
      <c r="I3453" s="31"/>
      <c r="J3453" s="84"/>
      <c r="K3453" s="31"/>
      <c r="L3453" s="31"/>
      <c r="M3453" s="169"/>
      <c r="N3453" s="148"/>
      <c r="O3453" s="106"/>
      <c r="P3453" s="43"/>
      <c r="Q3453" s="31"/>
      <c r="R3453" s="84"/>
      <c r="S3453" s="31"/>
      <c r="T3453" s="31"/>
      <c r="U3453" s="169"/>
      <c r="V3453" s="150"/>
      <c r="W3453" s="141" t="str" cm="1">
        <f t="array" ref="W3453">IF(SUM(LEN(B3453:V3453))=0,"",IF(OR(OR(ISBLANK(F3453),SUM(LEN(C3453),LEN(D3453))=0),AND(NOT(E3453="Unknown"),ISBLANK(J3453)),AND(NOT(O3453="Unknown"),ISBLANK(R3453))),"Missing Information", INDEX(Table15[Entire Service Line Classification], MATCH(SUMIFS(Table15[Unique ID],Table15[System-Owned Portion],E3453,Table15[If Material Anything Other than "Lead" in Column E,Was Material Ever Previously Lead?],G3453,Table15[Customer-Owned Portion],O3453),Table15[Unique ID],0),0)))</f>
        <v/>
      </c>
      <c r="X3453"/>
    </row>
    <row r="3454" spans="2:24" x14ac:dyDescent="0.25">
      <c r="B3454" s="146"/>
      <c r="C3454" s="31"/>
      <c r="D3454" s="31"/>
      <c r="E3454" s="44"/>
      <c r="F3454" s="43"/>
      <c r="G3454" s="84"/>
      <c r="H3454" s="31"/>
      <c r="I3454" s="31"/>
      <c r="J3454" s="84"/>
      <c r="K3454" s="31"/>
      <c r="L3454" s="31"/>
      <c r="M3454" s="169"/>
      <c r="N3454" s="148"/>
      <c r="O3454" s="106"/>
      <c r="P3454" s="43"/>
      <c r="Q3454" s="31"/>
      <c r="R3454" s="84"/>
      <c r="S3454" s="31"/>
      <c r="T3454" s="31"/>
      <c r="U3454" s="169"/>
      <c r="V3454" s="150"/>
      <c r="W3454" s="141" t="str" cm="1">
        <f t="array" ref="W3454">IF(SUM(LEN(B3454:V3454))=0,"",IF(OR(OR(ISBLANK(F3454),SUM(LEN(C3454),LEN(D3454))=0),AND(NOT(E3454="Unknown"),ISBLANK(J3454)),AND(NOT(O3454="Unknown"),ISBLANK(R3454))),"Missing Information", INDEX(Table15[Entire Service Line Classification], MATCH(SUMIFS(Table15[Unique ID],Table15[System-Owned Portion],E3454,Table15[If Material Anything Other than "Lead" in Column E,Was Material Ever Previously Lead?],G3454,Table15[Customer-Owned Portion],O3454),Table15[Unique ID],0),0)))</f>
        <v/>
      </c>
      <c r="X3454"/>
    </row>
    <row r="3455" spans="2:24" x14ac:dyDescent="0.25">
      <c r="B3455" s="146"/>
      <c r="C3455" s="31"/>
      <c r="D3455" s="31"/>
      <c r="E3455" s="44"/>
      <c r="F3455" s="43"/>
      <c r="G3455" s="84"/>
      <c r="H3455" s="31"/>
      <c r="I3455" s="31"/>
      <c r="J3455" s="84"/>
      <c r="K3455" s="31"/>
      <c r="L3455" s="31"/>
      <c r="M3455" s="169"/>
      <c r="N3455" s="148"/>
      <c r="O3455" s="106"/>
      <c r="P3455" s="43"/>
      <c r="Q3455" s="31"/>
      <c r="R3455" s="84"/>
      <c r="S3455" s="31"/>
      <c r="T3455" s="31"/>
      <c r="U3455" s="169"/>
      <c r="V3455" s="150"/>
      <c r="W3455" s="141" t="str" cm="1">
        <f t="array" ref="W3455">IF(SUM(LEN(B3455:V3455))=0,"",IF(OR(OR(ISBLANK(F3455),SUM(LEN(C3455),LEN(D3455))=0),AND(NOT(E3455="Unknown"),ISBLANK(J3455)),AND(NOT(O3455="Unknown"),ISBLANK(R3455))),"Missing Information", INDEX(Table15[Entire Service Line Classification], MATCH(SUMIFS(Table15[Unique ID],Table15[System-Owned Portion],E3455,Table15[If Material Anything Other than "Lead" in Column E,Was Material Ever Previously Lead?],G3455,Table15[Customer-Owned Portion],O3455),Table15[Unique ID],0),0)))</f>
        <v/>
      </c>
      <c r="X3455"/>
    </row>
    <row r="3456" spans="2:24" x14ac:dyDescent="0.25">
      <c r="B3456" s="146"/>
      <c r="C3456" s="31"/>
      <c r="D3456" s="31"/>
      <c r="E3456" s="44"/>
      <c r="F3456" s="43"/>
      <c r="G3456" s="84"/>
      <c r="H3456" s="31"/>
      <c r="I3456" s="31"/>
      <c r="J3456" s="84"/>
      <c r="K3456" s="31"/>
      <c r="L3456" s="31"/>
      <c r="M3456" s="169"/>
      <c r="N3456" s="148"/>
      <c r="O3456" s="106"/>
      <c r="P3456" s="43"/>
      <c r="Q3456" s="31"/>
      <c r="R3456" s="84"/>
      <c r="S3456" s="31"/>
      <c r="T3456" s="31"/>
      <c r="U3456" s="169"/>
      <c r="V3456" s="150"/>
      <c r="W3456" s="141" t="str" cm="1">
        <f t="array" ref="W3456">IF(SUM(LEN(B3456:V3456))=0,"",IF(OR(OR(ISBLANK(F3456),SUM(LEN(C3456),LEN(D3456))=0),AND(NOT(E3456="Unknown"),ISBLANK(J3456)),AND(NOT(O3456="Unknown"),ISBLANK(R3456))),"Missing Information", INDEX(Table15[Entire Service Line Classification], MATCH(SUMIFS(Table15[Unique ID],Table15[System-Owned Portion],E3456,Table15[If Material Anything Other than "Lead" in Column E,Was Material Ever Previously Lead?],G3456,Table15[Customer-Owned Portion],O3456),Table15[Unique ID],0),0)))</f>
        <v/>
      </c>
      <c r="X3456"/>
    </row>
    <row r="3457" spans="2:24" x14ac:dyDescent="0.25">
      <c r="B3457" s="146"/>
      <c r="C3457" s="31"/>
      <c r="D3457" s="31"/>
      <c r="E3457" s="44"/>
      <c r="F3457" s="43"/>
      <c r="G3457" s="84"/>
      <c r="H3457" s="31"/>
      <c r="I3457" s="31"/>
      <c r="J3457" s="84"/>
      <c r="K3457" s="31"/>
      <c r="L3457" s="31"/>
      <c r="M3457" s="169"/>
      <c r="N3457" s="148"/>
      <c r="O3457" s="106"/>
      <c r="P3457" s="43"/>
      <c r="Q3457" s="31"/>
      <c r="R3457" s="84"/>
      <c r="S3457" s="31"/>
      <c r="T3457" s="31"/>
      <c r="U3457" s="169"/>
      <c r="V3457" s="150"/>
      <c r="W3457" s="141" t="str" cm="1">
        <f t="array" ref="W3457">IF(SUM(LEN(B3457:V3457))=0,"",IF(OR(OR(ISBLANK(F3457),SUM(LEN(C3457),LEN(D3457))=0),AND(NOT(E3457="Unknown"),ISBLANK(J3457)),AND(NOT(O3457="Unknown"),ISBLANK(R3457))),"Missing Information", INDEX(Table15[Entire Service Line Classification], MATCH(SUMIFS(Table15[Unique ID],Table15[System-Owned Portion],E3457,Table15[If Material Anything Other than "Lead" in Column E,Was Material Ever Previously Lead?],G3457,Table15[Customer-Owned Portion],O3457),Table15[Unique ID],0),0)))</f>
        <v/>
      </c>
      <c r="X3457"/>
    </row>
    <row r="3458" spans="2:24" x14ac:dyDescent="0.25">
      <c r="B3458" s="146"/>
      <c r="C3458" s="31"/>
      <c r="D3458" s="31"/>
      <c r="E3458" s="44"/>
      <c r="F3458" s="43"/>
      <c r="G3458" s="84"/>
      <c r="H3458" s="31"/>
      <c r="I3458" s="31"/>
      <c r="J3458" s="84"/>
      <c r="K3458" s="31"/>
      <c r="L3458" s="31"/>
      <c r="M3458" s="169"/>
      <c r="N3458" s="148"/>
      <c r="O3458" s="106"/>
      <c r="P3458" s="43"/>
      <c r="Q3458" s="31"/>
      <c r="R3458" s="84"/>
      <c r="S3458" s="31"/>
      <c r="T3458" s="31"/>
      <c r="U3458" s="169"/>
      <c r="V3458" s="150"/>
      <c r="W3458" s="141" t="str" cm="1">
        <f t="array" ref="W3458">IF(SUM(LEN(B3458:V3458))=0,"",IF(OR(OR(ISBLANK(F3458),SUM(LEN(C3458),LEN(D3458))=0),AND(NOT(E3458="Unknown"),ISBLANK(J3458)),AND(NOT(O3458="Unknown"),ISBLANK(R3458))),"Missing Information", INDEX(Table15[Entire Service Line Classification], MATCH(SUMIFS(Table15[Unique ID],Table15[System-Owned Portion],E3458,Table15[If Material Anything Other than "Lead" in Column E,Was Material Ever Previously Lead?],G3458,Table15[Customer-Owned Portion],O3458),Table15[Unique ID],0),0)))</f>
        <v/>
      </c>
      <c r="X3458"/>
    </row>
    <row r="3459" spans="2:24" x14ac:dyDescent="0.25">
      <c r="B3459" s="146"/>
      <c r="C3459" s="31"/>
      <c r="D3459" s="31"/>
      <c r="E3459" s="44"/>
      <c r="F3459" s="43"/>
      <c r="G3459" s="84"/>
      <c r="H3459" s="31"/>
      <c r="I3459" s="31"/>
      <c r="J3459" s="84"/>
      <c r="K3459" s="31"/>
      <c r="L3459" s="31"/>
      <c r="M3459" s="169"/>
      <c r="N3459" s="148"/>
      <c r="O3459" s="106"/>
      <c r="P3459" s="43"/>
      <c r="Q3459" s="31"/>
      <c r="R3459" s="84"/>
      <c r="S3459" s="31"/>
      <c r="T3459" s="31"/>
      <c r="U3459" s="169"/>
      <c r="V3459" s="150"/>
      <c r="W3459" s="141" t="str" cm="1">
        <f t="array" ref="W3459">IF(SUM(LEN(B3459:V3459))=0,"",IF(OR(OR(ISBLANK(F3459),SUM(LEN(C3459),LEN(D3459))=0),AND(NOT(E3459="Unknown"),ISBLANK(J3459)),AND(NOT(O3459="Unknown"),ISBLANK(R3459))),"Missing Information", INDEX(Table15[Entire Service Line Classification], MATCH(SUMIFS(Table15[Unique ID],Table15[System-Owned Portion],E3459,Table15[If Material Anything Other than "Lead" in Column E,Was Material Ever Previously Lead?],G3459,Table15[Customer-Owned Portion],O3459),Table15[Unique ID],0),0)))</f>
        <v/>
      </c>
      <c r="X3459"/>
    </row>
    <row r="3460" spans="2:24" x14ac:dyDescent="0.25">
      <c r="B3460" s="146"/>
      <c r="C3460" s="31"/>
      <c r="D3460" s="31"/>
      <c r="E3460" s="44"/>
      <c r="F3460" s="43"/>
      <c r="G3460" s="84"/>
      <c r="H3460" s="31"/>
      <c r="I3460" s="31"/>
      <c r="J3460" s="84"/>
      <c r="K3460" s="31"/>
      <c r="L3460" s="31"/>
      <c r="M3460" s="169"/>
      <c r="N3460" s="148"/>
      <c r="O3460" s="106"/>
      <c r="P3460" s="43"/>
      <c r="Q3460" s="31"/>
      <c r="R3460" s="84"/>
      <c r="S3460" s="31"/>
      <c r="T3460" s="31"/>
      <c r="U3460" s="169"/>
      <c r="V3460" s="150"/>
      <c r="W3460" s="141" t="str" cm="1">
        <f t="array" ref="W3460">IF(SUM(LEN(B3460:V3460))=0,"",IF(OR(OR(ISBLANK(F3460),SUM(LEN(C3460),LEN(D3460))=0),AND(NOT(E3460="Unknown"),ISBLANK(J3460)),AND(NOT(O3460="Unknown"),ISBLANK(R3460))),"Missing Information", INDEX(Table15[Entire Service Line Classification], MATCH(SUMIFS(Table15[Unique ID],Table15[System-Owned Portion],E3460,Table15[If Material Anything Other than "Lead" in Column E,Was Material Ever Previously Lead?],G3460,Table15[Customer-Owned Portion],O3460),Table15[Unique ID],0),0)))</f>
        <v/>
      </c>
      <c r="X3460"/>
    </row>
    <row r="3461" spans="2:24" x14ac:dyDescent="0.25">
      <c r="B3461" s="146"/>
      <c r="C3461" s="31"/>
      <c r="D3461" s="31"/>
      <c r="E3461" s="44"/>
      <c r="F3461" s="43"/>
      <c r="G3461" s="84"/>
      <c r="H3461" s="31"/>
      <c r="I3461" s="31"/>
      <c r="J3461" s="84"/>
      <c r="K3461" s="31"/>
      <c r="L3461" s="31"/>
      <c r="M3461" s="169"/>
      <c r="N3461" s="148"/>
      <c r="O3461" s="106"/>
      <c r="P3461" s="43"/>
      <c r="Q3461" s="31"/>
      <c r="R3461" s="84"/>
      <c r="S3461" s="31"/>
      <c r="T3461" s="31"/>
      <c r="U3461" s="169"/>
      <c r="V3461" s="150"/>
      <c r="W3461" s="141" t="str" cm="1">
        <f t="array" ref="W3461">IF(SUM(LEN(B3461:V3461))=0,"",IF(OR(OR(ISBLANK(F3461),SUM(LEN(C3461),LEN(D3461))=0),AND(NOT(E3461="Unknown"),ISBLANK(J3461)),AND(NOT(O3461="Unknown"),ISBLANK(R3461))),"Missing Information", INDEX(Table15[Entire Service Line Classification], MATCH(SUMIFS(Table15[Unique ID],Table15[System-Owned Portion],E3461,Table15[If Material Anything Other than "Lead" in Column E,Was Material Ever Previously Lead?],G3461,Table15[Customer-Owned Portion],O3461),Table15[Unique ID],0),0)))</f>
        <v/>
      </c>
      <c r="X3461"/>
    </row>
    <row r="3462" spans="2:24" x14ac:dyDescent="0.25">
      <c r="B3462" s="146"/>
      <c r="C3462" s="31"/>
      <c r="D3462" s="31"/>
      <c r="E3462" s="44"/>
      <c r="F3462" s="43"/>
      <c r="G3462" s="84"/>
      <c r="H3462" s="31"/>
      <c r="I3462" s="31"/>
      <c r="J3462" s="84"/>
      <c r="K3462" s="31"/>
      <c r="L3462" s="31"/>
      <c r="M3462" s="169"/>
      <c r="N3462" s="148"/>
      <c r="O3462" s="106"/>
      <c r="P3462" s="43"/>
      <c r="Q3462" s="31"/>
      <c r="R3462" s="84"/>
      <c r="S3462" s="31"/>
      <c r="T3462" s="31"/>
      <c r="U3462" s="169"/>
      <c r="V3462" s="150"/>
      <c r="W3462" s="141" t="str" cm="1">
        <f t="array" ref="W3462">IF(SUM(LEN(B3462:V3462))=0,"",IF(OR(OR(ISBLANK(F3462),SUM(LEN(C3462),LEN(D3462))=0),AND(NOT(E3462="Unknown"),ISBLANK(J3462)),AND(NOT(O3462="Unknown"),ISBLANK(R3462))),"Missing Information", INDEX(Table15[Entire Service Line Classification], MATCH(SUMIFS(Table15[Unique ID],Table15[System-Owned Portion],E3462,Table15[If Material Anything Other than "Lead" in Column E,Was Material Ever Previously Lead?],G3462,Table15[Customer-Owned Portion],O3462),Table15[Unique ID],0),0)))</f>
        <v/>
      </c>
      <c r="X3462"/>
    </row>
    <row r="3463" spans="2:24" x14ac:dyDescent="0.25">
      <c r="B3463" s="146"/>
      <c r="C3463" s="31"/>
      <c r="D3463" s="31"/>
      <c r="E3463" s="44"/>
      <c r="F3463" s="43"/>
      <c r="G3463" s="84"/>
      <c r="H3463" s="31"/>
      <c r="I3463" s="31"/>
      <c r="J3463" s="84"/>
      <c r="K3463" s="31"/>
      <c r="L3463" s="31"/>
      <c r="M3463" s="169"/>
      <c r="N3463" s="148"/>
      <c r="O3463" s="106"/>
      <c r="P3463" s="43"/>
      <c r="Q3463" s="31"/>
      <c r="R3463" s="84"/>
      <c r="S3463" s="31"/>
      <c r="T3463" s="31"/>
      <c r="U3463" s="169"/>
      <c r="V3463" s="150"/>
      <c r="W3463" s="141" t="str" cm="1">
        <f t="array" ref="W3463">IF(SUM(LEN(B3463:V3463))=0,"",IF(OR(OR(ISBLANK(F3463),SUM(LEN(C3463),LEN(D3463))=0),AND(NOT(E3463="Unknown"),ISBLANK(J3463)),AND(NOT(O3463="Unknown"),ISBLANK(R3463))),"Missing Information", INDEX(Table15[Entire Service Line Classification], MATCH(SUMIFS(Table15[Unique ID],Table15[System-Owned Portion],E3463,Table15[If Material Anything Other than "Lead" in Column E,Was Material Ever Previously Lead?],G3463,Table15[Customer-Owned Portion],O3463),Table15[Unique ID],0),0)))</f>
        <v/>
      </c>
      <c r="X3463"/>
    </row>
    <row r="3464" spans="2:24" x14ac:dyDescent="0.25">
      <c r="B3464" s="146"/>
      <c r="C3464" s="31"/>
      <c r="D3464" s="31"/>
      <c r="E3464" s="44"/>
      <c r="F3464" s="43"/>
      <c r="G3464" s="84"/>
      <c r="H3464" s="31"/>
      <c r="I3464" s="31"/>
      <c r="J3464" s="84"/>
      <c r="K3464" s="31"/>
      <c r="L3464" s="31"/>
      <c r="M3464" s="169"/>
      <c r="N3464" s="148"/>
      <c r="O3464" s="106"/>
      <c r="P3464" s="43"/>
      <c r="Q3464" s="31"/>
      <c r="R3464" s="84"/>
      <c r="S3464" s="31"/>
      <c r="T3464" s="31"/>
      <c r="U3464" s="169"/>
      <c r="V3464" s="150"/>
      <c r="W3464" s="141" t="str" cm="1">
        <f t="array" ref="W3464">IF(SUM(LEN(B3464:V3464))=0,"",IF(OR(OR(ISBLANK(F3464),SUM(LEN(C3464),LEN(D3464))=0),AND(NOT(E3464="Unknown"),ISBLANK(J3464)),AND(NOT(O3464="Unknown"),ISBLANK(R3464))),"Missing Information", INDEX(Table15[Entire Service Line Classification], MATCH(SUMIFS(Table15[Unique ID],Table15[System-Owned Portion],E3464,Table15[If Material Anything Other than "Lead" in Column E,Was Material Ever Previously Lead?],G3464,Table15[Customer-Owned Portion],O3464),Table15[Unique ID],0),0)))</f>
        <v/>
      </c>
      <c r="X3464"/>
    </row>
    <row r="3465" spans="2:24" x14ac:dyDescent="0.25">
      <c r="B3465" s="146"/>
      <c r="C3465" s="31"/>
      <c r="D3465" s="31"/>
      <c r="E3465" s="44"/>
      <c r="F3465" s="43"/>
      <c r="G3465" s="84"/>
      <c r="H3465" s="31"/>
      <c r="I3465" s="31"/>
      <c r="J3465" s="84"/>
      <c r="K3465" s="31"/>
      <c r="L3465" s="31"/>
      <c r="M3465" s="169"/>
      <c r="N3465" s="148"/>
      <c r="O3465" s="106"/>
      <c r="P3465" s="43"/>
      <c r="Q3465" s="31"/>
      <c r="R3465" s="84"/>
      <c r="S3465" s="31"/>
      <c r="T3465" s="31"/>
      <c r="U3465" s="169"/>
      <c r="V3465" s="150"/>
      <c r="W3465" s="141" t="str" cm="1">
        <f t="array" ref="W3465">IF(SUM(LEN(B3465:V3465))=0,"",IF(OR(OR(ISBLANK(F3465),SUM(LEN(C3465),LEN(D3465))=0),AND(NOT(E3465="Unknown"),ISBLANK(J3465)),AND(NOT(O3465="Unknown"),ISBLANK(R3465))),"Missing Information", INDEX(Table15[Entire Service Line Classification], MATCH(SUMIFS(Table15[Unique ID],Table15[System-Owned Portion],E3465,Table15[If Material Anything Other than "Lead" in Column E,Was Material Ever Previously Lead?],G3465,Table15[Customer-Owned Portion],O3465),Table15[Unique ID],0),0)))</f>
        <v/>
      </c>
      <c r="X3465"/>
    </row>
    <row r="3466" spans="2:24" x14ac:dyDescent="0.25">
      <c r="B3466" s="146"/>
      <c r="C3466" s="31"/>
      <c r="D3466" s="31"/>
      <c r="E3466" s="44"/>
      <c r="F3466" s="43"/>
      <c r="G3466" s="84"/>
      <c r="H3466" s="31"/>
      <c r="I3466" s="31"/>
      <c r="J3466" s="84"/>
      <c r="K3466" s="31"/>
      <c r="L3466" s="31"/>
      <c r="M3466" s="169"/>
      <c r="N3466" s="148"/>
      <c r="O3466" s="106"/>
      <c r="P3466" s="43"/>
      <c r="Q3466" s="31"/>
      <c r="R3466" s="84"/>
      <c r="S3466" s="31"/>
      <c r="T3466" s="31"/>
      <c r="U3466" s="169"/>
      <c r="V3466" s="150"/>
      <c r="W3466" s="141" t="str" cm="1">
        <f t="array" ref="W3466">IF(SUM(LEN(B3466:V3466))=0,"",IF(OR(OR(ISBLANK(F3466),SUM(LEN(C3466),LEN(D3466))=0),AND(NOT(E3466="Unknown"),ISBLANK(J3466)),AND(NOT(O3466="Unknown"),ISBLANK(R3466))),"Missing Information", INDEX(Table15[Entire Service Line Classification], MATCH(SUMIFS(Table15[Unique ID],Table15[System-Owned Portion],E3466,Table15[If Material Anything Other than "Lead" in Column E,Was Material Ever Previously Lead?],G3466,Table15[Customer-Owned Portion],O3466),Table15[Unique ID],0),0)))</f>
        <v/>
      </c>
      <c r="X3466"/>
    </row>
    <row r="3467" spans="2:24" x14ac:dyDescent="0.25">
      <c r="B3467" s="146"/>
      <c r="C3467" s="31"/>
      <c r="D3467" s="31"/>
      <c r="E3467" s="44"/>
      <c r="F3467" s="43"/>
      <c r="G3467" s="84"/>
      <c r="H3467" s="31"/>
      <c r="I3467" s="31"/>
      <c r="J3467" s="84"/>
      <c r="K3467" s="31"/>
      <c r="L3467" s="31"/>
      <c r="M3467" s="169"/>
      <c r="N3467" s="148"/>
      <c r="O3467" s="106"/>
      <c r="P3467" s="43"/>
      <c r="Q3467" s="31"/>
      <c r="R3467" s="84"/>
      <c r="S3467" s="31"/>
      <c r="T3467" s="31"/>
      <c r="U3467" s="169"/>
      <c r="V3467" s="150"/>
      <c r="W3467" s="141" t="str" cm="1">
        <f t="array" ref="W3467">IF(SUM(LEN(B3467:V3467))=0,"",IF(OR(OR(ISBLANK(F3467),SUM(LEN(C3467),LEN(D3467))=0),AND(NOT(E3467="Unknown"),ISBLANK(J3467)),AND(NOT(O3467="Unknown"),ISBLANK(R3467))),"Missing Information", INDEX(Table15[Entire Service Line Classification], MATCH(SUMIFS(Table15[Unique ID],Table15[System-Owned Portion],E3467,Table15[If Material Anything Other than "Lead" in Column E,Was Material Ever Previously Lead?],G3467,Table15[Customer-Owned Portion],O3467),Table15[Unique ID],0),0)))</f>
        <v/>
      </c>
      <c r="X3467"/>
    </row>
    <row r="3468" spans="2:24" x14ac:dyDescent="0.25">
      <c r="B3468" s="146"/>
      <c r="C3468" s="31"/>
      <c r="D3468" s="31"/>
      <c r="E3468" s="44"/>
      <c r="F3468" s="43"/>
      <c r="G3468" s="84"/>
      <c r="H3468" s="31"/>
      <c r="I3468" s="31"/>
      <c r="J3468" s="84"/>
      <c r="K3468" s="31"/>
      <c r="L3468" s="31"/>
      <c r="M3468" s="169"/>
      <c r="N3468" s="148"/>
      <c r="O3468" s="106"/>
      <c r="P3468" s="43"/>
      <c r="Q3468" s="31"/>
      <c r="R3468" s="84"/>
      <c r="S3468" s="31"/>
      <c r="T3468" s="31"/>
      <c r="U3468" s="169"/>
      <c r="V3468" s="150"/>
      <c r="W3468" s="141" t="str" cm="1">
        <f t="array" ref="W3468">IF(SUM(LEN(B3468:V3468))=0,"",IF(OR(OR(ISBLANK(F3468),SUM(LEN(C3468),LEN(D3468))=0),AND(NOT(E3468="Unknown"),ISBLANK(J3468)),AND(NOT(O3468="Unknown"),ISBLANK(R3468))),"Missing Information", INDEX(Table15[Entire Service Line Classification], MATCH(SUMIFS(Table15[Unique ID],Table15[System-Owned Portion],E3468,Table15[If Material Anything Other than "Lead" in Column E,Was Material Ever Previously Lead?],G3468,Table15[Customer-Owned Portion],O3468),Table15[Unique ID],0),0)))</f>
        <v/>
      </c>
      <c r="X3468"/>
    </row>
    <row r="3469" spans="2:24" x14ac:dyDescent="0.25">
      <c r="B3469" s="146"/>
      <c r="C3469" s="31"/>
      <c r="D3469" s="31"/>
      <c r="E3469" s="44"/>
      <c r="F3469" s="43"/>
      <c r="G3469" s="84"/>
      <c r="H3469" s="31"/>
      <c r="I3469" s="31"/>
      <c r="J3469" s="84"/>
      <c r="K3469" s="31"/>
      <c r="L3469" s="31"/>
      <c r="M3469" s="169"/>
      <c r="N3469" s="148"/>
      <c r="O3469" s="106"/>
      <c r="P3469" s="43"/>
      <c r="Q3469" s="31"/>
      <c r="R3469" s="84"/>
      <c r="S3469" s="31"/>
      <c r="T3469" s="31"/>
      <c r="U3469" s="169"/>
      <c r="V3469" s="150"/>
      <c r="W3469" s="141" t="str" cm="1">
        <f t="array" ref="W3469">IF(SUM(LEN(B3469:V3469))=0,"",IF(OR(OR(ISBLANK(F3469),SUM(LEN(C3469),LEN(D3469))=0),AND(NOT(E3469="Unknown"),ISBLANK(J3469)),AND(NOT(O3469="Unknown"),ISBLANK(R3469))),"Missing Information", INDEX(Table15[Entire Service Line Classification], MATCH(SUMIFS(Table15[Unique ID],Table15[System-Owned Portion],E3469,Table15[If Material Anything Other than "Lead" in Column E,Was Material Ever Previously Lead?],G3469,Table15[Customer-Owned Portion],O3469),Table15[Unique ID],0),0)))</f>
        <v/>
      </c>
      <c r="X3469"/>
    </row>
    <row r="3470" spans="2:24" x14ac:dyDescent="0.25">
      <c r="B3470" s="146"/>
      <c r="C3470" s="31"/>
      <c r="D3470" s="31"/>
      <c r="E3470" s="44"/>
      <c r="F3470" s="43"/>
      <c r="G3470" s="84"/>
      <c r="H3470" s="31"/>
      <c r="I3470" s="31"/>
      <c r="J3470" s="84"/>
      <c r="K3470" s="31"/>
      <c r="L3470" s="31"/>
      <c r="M3470" s="169"/>
      <c r="N3470" s="148"/>
      <c r="O3470" s="106"/>
      <c r="P3470" s="43"/>
      <c r="Q3470" s="31"/>
      <c r="R3470" s="84"/>
      <c r="S3470" s="31"/>
      <c r="T3470" s="31"/>
      <c r="U3470" s="169"/>
      <c r="V3470" s="150"/>
      <c r="W3470" s="141" t="str" cm="1">
        <f t="array" ref="W3470">IF(SUM(LEN(B3470:V3470))=0,"",IF(OR(OR(ISBLANK(F3470),SUM(LEN(C3470),LEN(D3470))=0),AND(NOT(E3470="Unknown"),ISBLANK(J3470)),AND(NOT(O3470="Unknown"),ISBLANK(R3470))),"Missing Information", INDEX(Table15[Entire Service Line Classification], MATCH(SUMIFS(Table15[Unique ID],Table15[System-Owned Portion],E3470,Table15[If Material Anything Other than "Lead" in Column E,Was Material Ever Previously Lead?],G3470,Table15[Customer-Owned Portion],O3470),Table15[Unique ID],0),0)))</f>
        <v/>
      </c>
      <c r="X3470"/>
    </row>
    <row r="3471" spans="2:24" x14ac:dyDescent="0.25">
      <c r="B3471" s="146"/>
      <c r="C3471" s="31"/>
      <c r="D3471" s="31"/>
      <c r="E3471" s="44"/>
      <c r="F3471" s="43"/>
      <c r="G3471" s="84"/>
      <c r="H3471" s="31"/>
      <c r="I3471" s="31"/>
      <c r="J3471" s="84"/>
      <c r="K3471" s="31"/>
      <c r="L3471" s="31"/>
      <c r="M3471" s="169"/>
      <c r="N3471" s="148"/>
      <c r="O3471" s="106"/>
      <c r="P3471" s="43"/>
      <c r="Q3471" s="31"/>
      <c r="R3471" s="84"/>
      <c r="S3471" s="31"/>
      <c r="T3471" s="31"/>
      <c r="U3471" s="169"/>
      <c r="V3471" s="150"/>
      <c r="W3471" s="141" t="str" cm="1">
        <f t="array" ref="W3471">IF(SUM(LEN(B3471:V3471))=0,"",IF(OR(OR(ISBLANK(F3471),SUM(LEN(C3471),LEN(D3471))=0),AND(NOT(E3471="Unknown"),ISBLANK(J3471)),AND(NOT(O3471="Unknown"),ISBLANK(R3471))),"Missing Information", INDEX(Table15[Entire Service Line Classification], MATCH(SUMIFS(Table15[Unique ID],Table15[System-Owned Portion],E3471,Table15[If Material Anything Other than "Lead" in Column E,Was Material Ever Previously Lead?],G3471,Table15[Customer-Owned Portion],O3471),Table15[Unique ID],0),0)))</f>
        <v/>
      </c>
      <c r="X3471"/>
    </row>
    <row r="3472" spans="2:24" x14ac:dyDescent="0.25">
      <c r="B3472" s="146"/>
      <c r="C3472" s="31"/>
      <c r="D3472" s="31"/>
      <c r="E3472" s="44"/>
      <c r="F3472" s="43"/>
      <c r="G3472" s="84"/>
      <c r="H3472" s="31"/>
      <c r="I3472" s="31"/>
      <c r="J3472" s="84"/>
      <c r="K3472" s="31"/>
      <c r="L3472" s="31"/>
      <c r="M3472" s="169"/>
      <c r="N3472" s="148"/>
      <c r="O3472" s="106"/>
      <c r="P3472" s="43"/>
      <c r="Q3472" s="31"/>
      <c r="R3472" s="84"/>
      <c r="S3472" s="31"/>
      <c r="T3472" s="31"/>
      <c r="U3472" s="169"/>
      <c r="V3472" s="150"/>
      <c r="W3472" s="141" t="str" cm="1">
        <f t="array" ref="W3472">IF(SUM(LEN(B3472:V3472))=0,"",IF(OR(OR(ISBLANK(F3472),SUM(LEN(C3472),LEN(D3472))=0),AND(NOT(E3472="Unknown"),ISBLANK(J3472)),AND(NOT(O3472="Unknown"),ISBLANK(R3472))),"Missing Information", INDEX(Table15[Entire Service Line Classification], MATCH(SUMIFS(Table15[Unique ID],Table15[System-Owned Portion],E3472,Table15[If Material Anything Other than "Lead" in Column E,Was Material Ever Previously Lead?],G3472,Table15[Customer-Owned Portion],O3472),Table15[Unique ID],0),0)))</f>
        <v/>
      </c>
      <c r="X3472"/>
    </row>
    <row r="3473" spans="2:24" x14ac:dyDescent="0.25">
      <c r="B3473" s="146"/>
      <c r="C3473" s="31"/>
      <c r="D3473" s="31"/>
      <c r="E3473" s="44"/>
      <c r="F3473" s="43"/>
      <c r="G3473" s="84"/>
      <c r="H3473" s="31"/>
      <c r="I3473" s="31"/>
      <c r="J3473" s="84"/>
      <c r="K3473" s="31"/>
      <c r="L3473" s="31"/>
      <c r="M3473" s="169"/>
      <c r="N3473" s="148"/>
      <c r="O3473" s="106"/>
      <c r="P3473" s="43"/>
      <c r="Q3473" s="31"/>
      <c r="R3473" s="84"/>
      <c r="S3473" s="31"/>
      <c r="T3473" s="31"/>
      <c r="U3473" s="169"/>
      <c r="V3473" s="150"/>
      <c r="W3473" s="141" t="str" cm="1">
        <f t="array" ref="W3473">IF(SUM(LEN(B3473:V3473))=0,"",IF(OR(OR(ISBLANK(F3473),SUM(LEN(C3473),LEN(D3473))=0),AND(NOT(E3473="Unknown"),ISBLANK(J3473)),AND(NOT(O3473="Unknown"),ISBLANK(R3473))),"Missing Information", INDEX(Table15[Entire Service Line Classification], MATCH(SUMIFS(Table15[Unique ID],Table15[System-Owned Portion],E3473,Table15[If Material Anything Other than "Lead" in Column E,Was Material Ever Previously Lead?],G3473,Table15[Customer-Owned Portion],O3473),Table15[Unique ID],0),0)))</f>
        <v/>
      </c>
      <c r="X3473"/>
    </row>
    <row r="3474" spans="2:24" x14ac:dyDescent="0.25">
      <c r="B3474" s="146"/>
      <c r="C3474" s="31"/>
      <c r="D3474" s="31"/>
      <c r="E3474" s="44"/>
      <c r="F3474" s="43"/>
      <c r="G3474" s="84"/>
      <c r="H3474" s="31"/>
      <c r="I3474" s="31"/>
      <c r="J3474" s="84"/>
      <c r="K3474" s="31"/>
      <c r="L3474" s="31"/>
      <c r="M3474" s="169"/>
      <c r="N3474" s="148"/>
      <c r="O3474" s="106"/>
      <c r="P3474" s="43"/>
      <c r="Q3474" s="31"/>
      <c r="R3474" s="84"/>
      <c r="S3474" s="31"/>
      <c r="T3474" s="31"/>
      <c r="U3474" s="169"/>
      <c r="V3474" s="150"/>
      <c r="W3474" s="141" t="str" cm="1">
        <f t="array" ref="W3474">IF(SUM(LEN(B3474:V3474))=0,"",IF(OR(OR(ISBLANK(F3474),SUM(LEN(C3474),LEN(D3474))=0),AND(NOT(E3474="Unknown"),ISBLANK(J3474)),AND(NOT(O3474="Unknown"),ISBLANK(R3474))),"Missing Information", INDEX(Table15[Entire Service Line Classification], MATCH(SUMIFS(Table15[Unique ID],Table15[System-Owned Portion],E3474,Table15[If Material Anything Other than "Lead" in Column E,Was Material Ever Previously Lead?],G3474,Table15[Customer-Owned Portion],O3474),Table15[Unique ID],0),0)))</f>
        <v/>
      </c>
      <c r="X3474"/>
    </row>
    <row r="3475" spans="2:24" x14ac:dyDescent="0.25">
      <c r="B3475" s="146"/>
      <c r="C3475" s="31"/>
      <c r="D3475" s="31"/>
      <c r="E3475" s="44"/>
      <c r="F3475" s="43"/>
      <c r="G3475" s="84"/>
      <c r="H3475" s="31"/>
      <c r="I3475" s="31"/>
      <c r="J3475" s="84"/>
      <c r="K3475" s="31"/>
      <c r="L3475" s="31"/>
      <c r="M3475" s="169"/>
      <c r="N3475" s="148"/>
      <c r="O3475" s="106"/>
      <c r="P3475" s="43"/>
      <c r="Q3475" s="31"/>
      <c r="R3475" s="84"/>
      <c r="S3475" s="31"/>
      <c r="T3475" s="31"/>
      <c r="U3475" s="169"/>
      <c r="V3475" s="150"/>
      <c r="W3475" s="141" t="str" cm="1">
        <f t="array" ref="W3475">IF(SUM(LEN(B3475:V3475))=0,"",IF(OR(OR(ISBLANK(F3475),SUM(LEN(C3475),LEN(D3475))=0),AND(NOT(E3475="Unknown"),ISBLANK(J3475)),AND(NOT(O3475="Unknown"),ISBLANK(R3475))),"Missing Information", INDEX(Table15[Entire Service Line Classification], MATCH(SUMIFS(Table15[Unique ID],Table15[System-Owned Portion],E3475,Table15[If Material Anything Other than "Lead" in Column E,Was Material Ever Previously Lead?],G3475,Table15[Customer-Owned Portion],O3475),Table15[Unique ID],0),0)))</f>
        <v/>
      </c>
      <c r="X3475"/>
    </row>
    <row r="3476" spans="2:24" x14ac:dyDescent="0.25">
      <c r="B3476" s="146"/>
      <c r="C3476" s="31"/>
      <c r="D3476" s="31"/>
      <c r="E3476" s="44"/>
      <c r="F3476" s="43"/>
      <c r="G3476" s="84"/>
      <c r="H3476" s="31"/>
      <c r="I3476" s="31"/>
      <c r="J3476" s="84"/>
      <c r="K3476" s="31"/>
      <c r="L3476" s="31"/>
      <c r="M3476" s="169"/>
      <c r="N3476" s="148"/>
      <c r="O3476" s="106"/>
      <c r="P3476" s="43"/>
      <c r="Q3476" s="31"/>
      <c r="R3476" s="84"/>
      <c r="S3476" s="31"/>
      <c r="T3476" s="31"/>
      <c r="U3476" s="169"/>
      <c r="V3476" s="150"/>
      <c r="W3476" s="141" t="str" cm="1">
        <f t="array" ref="W3476">IF(SUM(LEN(B3476:V3476))=0,"",IF(OR(OR(ISBLANK(F3476),SUM(LEN(C3476),LEN(D3476))=0),AND(NOT(E3476="Unknown"),ISBLANK(J3476)),AND(NOT(O3476="Unknown"),ISBLANK(R3476))),"Missing Information", INDEX(Table15[Entire Service Line Classification], MATCH(SUMIFS(Table15[Unique ID],Table15[System-Owned Portion],E3476,Table15[If Material Anything Other than "Lead" in Column E,Was Material Ever Previously Lead?],G3476,Table15[Customer-Owned Portion],O3476),Table15[Unique ID],0),0)))</f>
        <v/>
      </c>
      <c r="X3476"/>
    </row>
    <row r="3477" spans="2:24" x14ac:dyDescent="0.25">
      <c r="B3477" s="146"/>
      <c r="C3477" s="31"/>
      <c r="D3477" s="31"/>
      <c r="E3477" s="44"/>
      <c r="F3477" s="43"/>
      <c r="G3477" s="84"/>
      <c r="H3477" s="31"/>
      <c r="I3477" s="31"/>
      <c r="J3477" s="84"/>
      <c r="K3477" s="31"/>
      <c r="L3477" s="31"/>
      <c r="M3477" s="169"/>
      <c r="N3477" s="148"/>
      <c r="O3477" s="106"/>
      <c r="P3477" s="43"/>
      <c r="Q3477" s="31"/>
      <c r="R3477" s="84"/>
      <c r="S3477" s="31"/>
      <c r="T3477" s="31"/>
      <c r="U3477" s="169"/>
      <c r="V3477" s="150"/>
      <c r="W3477" s="141" t="str" cm="1">
        <f t="array" ref="W3477">IF(SUM(LEN(B3477:V3477))=0,"",IF(OR(OR(ISBLANK(F3477),SUM(LEN(C3477),LEN(D3477))=0),AND(NOT(E3477="Unknown"),ISBLANK(J3477)),AND(NOT(O3477="Unknown"),ISBLANK(R3477))),"Missing Information", INDEX(Table15[Entire Service Line Classification], MATCH(SUMIFS(Table15[Unique ID],Table15[System-Owned Portion],E3477,Table15[If Material Anything Other than "Lead" in Column E,Was Material Ever Previously Lead?],G3477,Table15[Customer-Owned Portion],O3477),Table15[Unique ID],0),0)))</f>
        <v/>
      </c>
      <c r="X3477"/>
    </row>
    <row r="3478" spans="2:24" x14ac:dyDescent="0.25">
      <c r="B3478" s="146"/>
      <c r="C3478" s="31"/>
      <c r="D3478" s="31"/>
      <c r="E3478" s="44"/>
      <c r="F3478" s="43"/>
      <c r="G3478" s="84"/>
      <c r="H3478" s="31"/>
      <c r="I3478" s="31"/>
      <c r="J3478" s="84"/>
      <c r="K3478" s="31"/>
      <c r="L3478" s="31"/>
      <c r="M3478" s="169"/>
      <c r="N3478" s="148"/>
      <c r="O3478" s="106"/>
      <c r="P3478" s="43"/>
      <c r="Q3478" s="31"/>
      <c r="R3478" s="84"/>
      <c r="S3478" s="31"/>
      <c r="T3478" s="31"/>
      <c r="U3478" s="169"/>
      <c r="V3478" s="150"/>
      <c r="W3478" s="141" t="str" cm="1">
        <f t="array" ref="W3478">IF(SUM(LEN(B3478:V3478))=0,"",IF(OR(OR(ISBLANK(F3478),SUM(LEN(C3478),LEN(D3478))=0),AND(NOT(E3478="Unknown"),ISBLANK(J3478)),AND(NOT(O3478="Unknown"),ISBLANK(R3478))),"Missing Information", INDEX(Table15[Entire Service Line Classification], MATCH(SUMIFS(Table15[Unique ID],Table15[System-Owned Portion],E3478,Table15[If Material Anything Other than "Lead" in Column E,Was Material Ever Previously Lead?],G3478,Table15[Customer-Owned Portion],O3478),Table15[Unique ID],0),0)))</f>
        <v/>
      </c>
      <c r="X3478"/>
    </row>
    <row r="3479" spans="2:24" x14ac:dyDescent="0.25">
      <c r="B3479" s="146"/>
      <c r="C3479" s="31"/>
      <c r="D3479" s="31"/>
      <c r="E3479" s="44"/>
      <c r="F3479" s="43"/>
      <c r="G3479" s="84"/>
      <c r="H3479" s="31"/>
      <c r="I3479" s="31"/>
      <c r="J3479" s="84"/>
      <c r="K3479" s="31"/>
      <c r="L3479" s="31"/>
      <c r="M3479" s="169"/>
      <c r="N3479" s="148"/>
      <c r="O3479" s="106"/>
      <c r="P3479" s="43"/>
      <c r="Q3479" s="31"/>
      <c r="R3479" s="84"/>
      <c r="S3479" s="31"/>
      <c r="T3479" s="31"/>
      <c r="U3479" s="169"/>
      <c r="V3479" s="150"/>
      <c r="W3479" s="141" t="str" cm="1">
        <f t="array" ref="W3479">IF(SUM(LEN(B3479:V3479))=0,"",IF(OR(OR(ISBLANK(F3479),SUM(LEN(C3479),LEN(D3479))=0),AND(NOT(E3479="Unknown"),ISBLANK(J3479)),AND(NOT(O3479="Unknown"),ISBLANK(R3479))),"Missing Information", INDEX(Table15[Entire Service Line Classification], MATCH(SUMIFS(Table15[Unique ID],Table15[System-Owned Portion],E3479,Table15[If Material Anything Other than "Lead" in Column E,Was Material Ever Previously Lead?],G3479,Table15[Customer-Owned Portion],O3479),Table15[Unique ID],0),0)))</f>
        <v/>
      </c>
      <c r="X3479"/>
    </row>
    <row r="3480" spans="2:24" x14ac:dyDescent="0.25">
      <c r="B3480" s="146"/>
      <c r="C3480" s="31"/>
      <c r="D3480" s="31"/>
      <c r="E3480" s="44"/>
      <c r="F3480" s="43"/>
      <c r="G3480" s="84"/>
      <c r="H3480" s="31"/>
      <c r="I3480" s="31"/>
      <c r="J3480" s="84"/>
      <c r="K3480" s="31"/>
      <c r="L3480" s="31"/>
      <c r="M3480" s="169"/>
      <c r="N3480" s="148"/>
      <c r="O3480" s="106"/>
      <c r="P3480" s="43"/>
      <c r="Q3480" s="31"/>
      <c r="R3480" s="84"/>
      <c r="S3480" s="31"/>
      <c r="T3480" s="31"/>
      <c r="U3480" s="169"/>
      <c r="V3480" s="150"/>
      <c r="W3480" s="141" t="str" cm="1">
        <f t="array" ref="W3480">IF(SUM(LEN(B3480:V3480))=0,"",IF(OR(OR(ISBLANK(F3480),SUM(LEN(C3480),LEN(D3480))=0),AND(NOT(E3480="Unknown"),ISBLANK(J3480)),AND(NOT(O3480="Unknown"),ISBLANK(R3480))),"Missing Information", INDEX(Table15[Entire Service Line Classification], MATCH(SUMIFS(Table15[Unique ID],Table15[System-Owned Portion],E3480,Table15[If Material Anything Other than "Lead" in Column E,Was Material Ever Previously Lead?],G3480,Table15[Customer-Owned Portion],O3480),Table15[Unique ID],0),0)))</f>
        <v/>
      </c>
      <c r="X3480"/>
    </row>
    <row r="3481" spans="2:24" x14ac:dyDescent="0.25">
      <c r="B3481" s="146"/>
      <c r="C3481" s="31"/>
      <c r="D3481" s="31"/>
      <c r="E3481" s="44"/>
      <c r="F3481" s="43"/>
      <c r="G3481" s="84"/>
      <c r="H3481" s="31"/>
      <c r="I3481" s="31"/>
      <c r="J3481" s="84"/>
      <c r="K3481" s="31"/>
      <c r="L3481" s="31"/>
      <c r="M3481" s="169"/>
      <c r="N3481" s="148"/>
      <c r="O3481" s="106"/>
      <c r="P3481" s="43"/>
      <c r="Q3481" s="31"/>
      <c r="R3481" s="84"/>
      <c r="S3481" s="31"/>
      <c r="T3481" s="31"/>
      <c r="U3481" s="169"/>
      <c r="V3481" s="150"/>
      <c r="W3481" s="141" t="str" cm="1">
        <f t="array" ref="W3481">IF(SUM(LEN(B3481:V3481))=0,"",IF(OR(OR(ISBLANK(F3481),SUM(LEN(C3481),LEN(D3481))=0),AND(NOT(E3481="Unknown"),ISBLANK(J3481)),AND(NOT(O3481="Unknown"),ISBLANK(R3481))),"Missing Information", INDEX(Table15[Entire Service Line Classification], MATCH(SUMIFS(Table15[Unique ID],Table15[System-Owned Portion],E3481,Table15[If Material Anything Other than "Lead" in Column E,Was Material Ever Previously Lead?],G3481,Table15[Customer-Owned Portion],O3481),Table15[Unique ID],0),0)))</f>
        <v/>
      </c>
      <c r="X3481"/>
    </row>
    <row r="3482" spans="2:24" x14ac:dyDescent="0.25">
      <c r="B3482" s="146"/>
      <c r="C3482" s="31"/>
      <c r="D3482" s="31"/>
      <c r="E3482" s="44"/>
      <c r="F3482" s="43"/>
      <c r="G3482" s="84"/>
      <c r="H3482" s="31"/>
      <c r="I3482" s="31"/>
      <c r="J3482" s="84"/>
      <c r="K3482" s="31"/>
      <c r="L3482" s="31"/>
      <c r="M3482" s="169"/>
      <c r="N3482" s="148"/>
      <c r="O3482" s="106"/>
      <c r="P3482" s="43"/>
      <c r="Q3482" s="31"/>
      <c r="R3482" s="84"/>
      <c r="S3482" s="31"/>
      <c r="T3482" s="31"/>
      <c r="U3482" s="169"/>
      <c r="V3482" s="150"/>
      <c r="W3482" s="141" t="str" cm="1">
        <f t="array" ref="W3482">IF(SUM(LEN(B3482:V3482))=0,"",IF(OR(OR(ISBLANK(F3482),SUM(LEN(C3482),LEN(D3482))=0),AND(NOT(E3482="Unknown"),ISBLANK(J3482)),AND(NOT(O3482="Unknown"),ISBLANK(R3482))),"Missing Information", INDEX(Table15[Entire Service Line Classification], MATCH(SUMIFS(Table15[Unique ID],Table15[System-Owned Portion],E3482,Table15[If Material Anything Other than "Lead" in Column E,Was Material Ever Previously Lead?],G3482,Table15[Customer-Owned Portion],O3482),Table15[Unique ID],0),0)))</f>
        <v/>
      </c>
      <c r="X3482"/>
    </row>
    <row r="3483" spans="2:24" x14ac:dyDescent="0.25">
      <c r="B3483" s="146"/>
      <c r="C3483" s="31"/>
      <c r="D3483" s="31"/>
      <c r="E3483" s="44"/>
      <c r="F3483" s="43"/>
      <c r="G3483" s="84"/>
      <c r="H3483" s="31"/>
      <c r="I3483" s="31"/>
      <c r="J3483" s="84"/>
      <c r="K3483" s="31"/>
      <c r="L3483" s="31"/>
      <c r="M3483" s="169"/>
      <c r="N3483" s="148"/>
      <c r="O3483" s="106"/>
      <c r="P3483" s="43"/>
      <c r="Q3483" s="31"/>
      <c r="R3483" s="84"/>
      <c r="S3483" s="31"/>
      <c r="T3483" s="31"/>
      <c r="U3483" s="169"/>
      <c r="V3483" s="150"/>
      <c r="W3483" s="141" t="str" cm="1">
        <f t="array" ref="W3483">IF(SUM(LEN(B3483:V3483))=0,"",IF(OR(OR(ISBLANK(F3483),SUM(LEN(C3483),LEN(D3483))=0),AND(NOT(E3483="Unknown"),ISBLANK(J3483)),AND(NOT(O3483="Unknown"),ISBLANK(R3483))),"Missing Information", INDEX(Table15[Entire Service Line Classification], MATCH(SUMIFS(Table15[Unique ID],Table15[System-Owned Portion],E3483,Table15[If Material Anything Other than "Lead" in Column E,Was Material Ever Previously Lead?],G3483,Table15[Customer-Owned Portion],O3483),Table15[Unique ID],0),0)))</f>
        <v/>
      </c>
      <c r="X3483"/>
    </row>
    <row r="3484" spans="2:24" x14ac:dyDescent="0.25">
      <c r="B3484" s="146"/>
      <c r="C3484" s="31"/>
      <c r="D3484" s="31"/>
      <c r="E3484" s="44"/>
      <c r="F3484" s="43"/>
      <c r="G3484" s="84"/>
      <c r="H3484" s="31"/>
      <c r="I3484" s="31"/>
      <c r="J3484" s="84"/>
      <c r="K3484" s="31"/>
      <c r="L3484" s="31"/>
      <c r="M3484" s="169"/>
      <c r="N3484" s="148"/>
      <c r="O3484" s="106"/>
      <c r="P3484" s="43"/>
      <c r="Q3484" s="31"/>
      <c r="R3484" s="84"/>
      <c r="S3484" s="31"/>
      <c r="T3484" s="31"/>
      <c r="U3484" s="169"/>
      <c r="V3484" s="150"/>
      <c r="W3484" s="141" t="str" cm="1">
        <f t="array" ref="W3484">IF(SUM(LEN(B3484:V3484))=0,"",IF(OR(OR(ISBLANK(F3484),SUM(LEN(C3484),LEN(D3484))=0),AND(NOT(E3484="Unknown"),ISBLANK(J3484)),AND(NOT(O3484="Unknown"),ISBLANK(R3484))),"Missing Information", INDEX(Table15[Entire Service Line Classification], MATCH(SUMIFS(Table15[Unique ID],Table15[System-Owned Portion],E3484,Table15[If Material Anything Other than "Lead" in Column E,Was Material Ever Previously Lead?],G3484,Table15[Customer-Owned Portion],O3484),Table15[Unique ID],0),0)))</f>
        <v/>
      </c>
      <c r="X3484"/>
    </row>
    <row r="3485" spans="2:24" x14ac:dyDescent="0.25">
      <c r="B3485" s="146"/>
      <c r="C3485" s="31"/>
      <c r="D3485" s="31"/>
      <c r="E3485" s="44"/>
      <c r="F3485" s="43"/>
      <c r="G3485" s="84"/>
      <c r="H3485" s="31"/>
      <c r="I3485" s="31"/>
      <c r="J3485" s="84"/>
      <c r="K3485" s="31"/>
      <c r="L3485" s="31"/>
      <c r="M3485" s="169"/>
      <c r="N3485" s="148"/>
      <c r="O3485" s="106"/>
      <c r="P3485" s="43"/>
      <c r="Q3485" s="31"/>
      <c r="R3485" s="84"/>
      <c r="S3485" s="31"/>
      <c r="T3485" s="31"/>
      <c r="U3485" s="169"/>
      <c r="V3485" s="150"/>
      <c r="W3485" s="141" t="str" cm="1">
        <f t="array" ref="W3485">IF(SUM(LEN(B3485:V3485))=0,"",IF(OR(OR(ISBLANK(F3485),SUM(LEN(C3485),LEN(D3485))=0),AND(NOT(E3485="Unknown"),ISBLANK(J3485)),AND(NOT(O3485="Unknown"),ISBLANK(R3485))),"Missing Information", INDEX(Table15[Entire Service Line Classification], MATCH(SUMIFS(Table15[Unique ID],Table15[System-Owned Portion],E3485,Table15[If Material Anything Other than "Lead" in Column E,Was Material Ever Previously Lead?],G3485,Table15[Customer-Owned Portion],O3485),Table15[Unique ID],0),0)))</f>
        <v/>
      </c>
      <c r="X3485"/>
    </row>
    <row r="3486" spans="2:24" x14ac:dyDescent="0.25">
      <c r="B3486" s="146"/>
      <c r="C3486" s="31"/>
      <c r="D3486" s="31"/>
      <c r="E3486" s="44"/>
      <c r="F3486" s="43"/>
      <c r="G3486" s="84"/>
      <c r="H3486" s="31"/>
      <c r="I3486" s="31"/>
      <c r="J3486" s="84"/>
      <c r="K3486" s="31"/>
      <c r="L3486" s="31"/>
      <c r="M3486" s="169"/>
      <c r="N3486" s="148"/>
      <c r="O3486" s="106"/>
      <c r="P3486" s="43"/>
      <c r="Q3486" s="31"/>
      <c r="R3486" s="84"/>
      <c r="S3486" s="31"/>
      <c r="T3486" s="31"/>
      <c r="U3486" s="169"/>
      <c r="V3486" s="150"/>
      <c r="W3486" s="141" t="str" cm="1">
        <f t="array" ref="W3486">IF(SUM(LEN(B3486:V3486))=0,"",IF(OR(OR(ISBLANK(F3486),SUM(LEN(C3486),LEN(D3486))=0),AND(NOT(E3486="Unknown"),ISBLANK(J3486)),AND(NOT(O3486="Unknown"),ISBLANK(R3486))),"Missing Information", INDEX(Table15[Entire Service Line Classification], MATCH(SUMIFS(Table15[Unique ID],Table15[System-Owned Portion],E3486,Table15[If Material Anything Other than "Lead" in Column E,Was Material Ever Previously Lead?],G3486,Table15[Customer-Owned Portion],O3486),Table15[Unique ID],0),0)))</f>
        <v/>
      </c>
      <c r="X3486"/>
    </row>
    <row r="3487" spans="2:24" x14ac:dyDescent="0.25">
      <c r="B3487" s="146"/>
      <c r="C3487" s="31"/>
      <c r="D3487" s="31"/>
      <c r="E3487" s="44"/>
      <c r="F3487" s="43"/>
      <c r="G3487" s="84"/>
      <c r="H3487" s="31"/>
      <c r="I3487" s="31"/>
      <c r="J3487" s="84"/>
      <c r="K3487" s="31"/>
      <c r="L3487" s="31"/>
      <c r="M3487" s="169"/>
      <c r="N3487" s="148"/>
      <c r="O3487" s="106"/>
      <c r="P3487" s="43"/>
      <c r="Q3487" s="31"/>
      <c r="R3487" s="84"/>
      <c r="S3487" s="31"/>
      <c r="T3487" s="31"/>
      <c r="U3487" s="169"/>
      <c r="V3487" s="150"/>
      <c r="W3487" s="141" t="str" cm="1">
        <f t="array" ref="W3487">IF(SUM(LEN(B3487:V3487))=0,"",IF(OR(OR(ISBLANK(F3487),SUM(LEN(C3487),LEN(D3487))=0),AND(NOT(E3487="Unknown"),ISBLANK(J3487)),AND(NOT(O3487="Unknown"),ISBLANK(R3487))),"Missing Information", INDEX(Table15[Entire Service Line Classification], MATCH(SUMIFS(Table15[Unique ID],Table15[System-Owned Portion],E3487,Table15[If Material Anything Other than "Lead" in Column E,Was Material Ever Previously Lead?],G3487,Table15[Customer-Owned Portion],O3487),Table15[Unique ID],0),0)))</f>
        <v/>
      </c>
      <c r="X3487"/>
    </row>
    <row r="3488" spans="2:24" x14ac:dyDescent="0.25">
      <c r="B3488" s="146"/>
      <c r="C3488" s="31"/>
      <c r="D3488" s="31"/>
      <c r="E3488" s="44"/>
      <c r="F3488" s="43"/>
      <c r="G3488" s="84"/>
      <c r="H3488" s="31"/>
      <c r="I3488" s="31"/>
      <c r="J3488" s="84"/>
      <c r="K3488" s="31"/>
      <c r="L3488" s="31"/>
      <c r="M3488" s="169"/>
      <c r="N3488" s="148"/>
      <c r="O3488" s="106"/>
      <c r="P3488" s="43"/>
      <c r="Q3488" s="31"/>
      <c r="R3488" s="84"/>
      <c r="S3488" s="31"/>
      <c r="T3488" s="31"/>
      <c r="U3488" s="169"/>
      <c r="V3488" s="150"/>
      <c r="W3488" s="141" t="str" cm="1">
        <f t="array" ref="W3488">IF(SUM(LEN(B3488:V3488))=0,"",IF(OR(OR(ISBLANK(F3488),SUM(LEN(C3488),LEN(D3488))=0),AND(NOT(E3488="Unknown"),ISBLANK(J3488)),AND(NOT(O3488="Unknown"),ISBLANK(R3488))),"Missing Information", INDEX(Table15[Entire Service Line Classification], MATCH(SUMIFS(Table15[Unique ID],Table15[System-Owned Portion],E3488,Table15[If Material Anything Other than "Lead" in Column E,Was Material Ever Previously Lead?],G3488,Table15[Customer-Owned Portion],O3488),Table15[Unique ID],0),0)))</f>
        <v/>
      </c>
      <c r="X3488"/>
    </row>
    <row r="3489" spans="2:24" x14ac:dyDescent="0.25">
      <c r="B3489" s="146"/>
      <c r="C3489" s="31"/>
      <c r="D3489" s="31"/>
      <c r="E3489" s="44"/>
      <c r="F3489" s="43"/>
      <c r="G3489" s="84"/>
      <c r="H3489" s="31"/>
      <c r="I3489" s="31"/>
      <c r="J3489" s="84"/>
      <c r="K3489" s="31"/>
      <c r="L3489" s="31"/>
      <c r="M3489" s="169"/>
      <c r="N3489" s="148"/>
      <c r="O3489" s="106"/>
      <c r="P3489" s="43"/>
      <c r="Q3489" s="31"/>
      <c r="R3489" s="84"/>
      <c r="S3489" s="31"/>
      <c r="T3489" s="31"/>
      <c r="U3489" s="169"/>
      <c r="V3489" s="150"/>
      <c r="W3489" s="141" t="str" cm="1">
        <f t="array" ref="W3489">IF(SUM(LEN(B3489:V3489))=0,"",IF(OR(OR(ISBLANK(F3489),SUM(LEN(C3489),LEN(D3489))=0),AND(NOT(E3489="Unknown"),ISBLANK(J3489)),AND(NOT(O3489="Unknown"),ISBLANK(R3489))),"Missing Information", INDEX(Table15[Entire Service Line Classification], MATCH(SUMIFS(Table15[Unique ID],Table15[System-Owned Portion],E3489,Table15[If Material Anything Other than "Lead" in Column E,Was Material Ever Previously Lead?],G3489,Table15[Customer-Owned Portion],O3489),Table15[Unique ID],0),0)))</f>
        <v/>
      </c>
      <c r="X3489"/>
    </row>
    <row r="3490" spans="2:24" x14ac:dyDescent="0.25">
      <c r="B3490" s="146"/>
      <c r="C3490" s="31"/>
      <c r="D3490" s="31"/>
      <c r="E3490" s="44"/>
      <c r="F3490" s="43"/>
      <c r="G3490" s="84"/>
      <c r="H3490" s="31"/>
      <c r="I3490" s="31"/>
      <c r="J3490" s="84"/>
      <c r="K3490" s="31"/>
      <c r="L3490" s="31"/>
      <c r="M3490" s="169"/>
      <c r="N3490" s="148"/>
      <c r="O3490" s="106"/>
      <c r="P3490" s="43"/>
      <c r="Q3490" s="31"/>
      <c r="R3490" s="84"/>
      <c r="S3490" s="31"/>
      <c r="T3490" s="31"/>
      <c r="U3490" s="169"/>
      <c r="V3490" s="150"/>
      <c r="W3490" s="141" t="str" cm="1">
        <f t="array" ref="W3490">IF(SUM(LEN(B3490:V3490))=0,"",IF(OR(OR(ISBLANK(F3490),SUM(LEN(C3490),LEN(D3490))=0),AND(NOT(E3490="Unknown"),ISBLANK(J3490)),AND(NOT(O3490="Unknown"),ISBLANK(R3490))),"Missing Information", INDEX(Table15[Entire Service Line Classification], MATCH(SUMIFS(Table15[Unique ID],Table15[System-Owned Portion],E3490,Table15[If Material Anything Other than "Lead" in Column E,Was Material Ever Previously Lead?],G3490,Table15[Customer-Owned Portion],O3490),Table15[Unique ID],0),0)))</f>
        <v/>
      </c>
      <c r="X3490"/>
    </row>
    <row r="3491" spans="2:24" x14ac:dyDescent="0.25">
      <c r="B3491" s="146"/>
      <c r="C3491" s="31"/>
      <c r="D3491" s="31"/>
      <c r="E3491" s="44"/>
      <c r="F3491" s="43"/>
      <c r="G3491" s="84"/>
      <c r="H3491" s="31"/>
      <c r="I3491" s="31"/>
      <c r="J3491" s="84"/>
      <c r="K3491" s="31"/>
      <c r="L3491" s="31"/>
      <c r="M3491" s="169"/>
      <c r="N3491" s="148"/>
      <c r="O3491" s="106"/>
      <c r="P3491" s="43"/>
      <c r="Q3491" s="31"/>
      <c r="R3491" s="84"/>
      <c r="S3491" s="31"/>
      <c r="T3491" s="31"/>
      <c r="U3491" s="169"/>
      <c r="V3491" s="150"/>
      <c r="W3491" s="141" t="str" cm="1">
        <f t="array" ref="W3491">IF(SUM(LEN(B3491:V3491))=0,"",IF(OR(OR(ISBLANK(F3491),SUM(LEN(C3491),LEN(D3491))=0),AND(NOT(E3491="Unknown"),ISBLANK(J3491)),AND(NOT(O3491="Unknown"),ISBLANK(R3491))),"Missing Information", INDEX(Table15[Entire Service Line Classification], MATCH(SUMIFS(Table15[Unique ID],Table15[System-Owned Portion],E3491,Table15[If Material Anything Other than "Lead" in Column E,Was Material Ever Previously Lead?],G3491,Table15[Customer-Owned Portion],O3491),Table15[Unique ID],0),0)))</f>
        <v/>
      </c>
      <c r="X3491"/>
    </row>
    <row r="3492" spans="2:24" x14ac:dyDescent="0.25">
      <c r="B3492" s="146"/>
      <c r="C3492" s="31"/>
      <c r="D3492" s="31"/>
      <c r="E3492" s="44"/>
      <c r="F3492" s="43"/>
      <c r="G3492" s="84"/>
      <c r="H3492" s="31"/>
      <c r="I3492" s="31"/>
      <c r="J3492" s="84"/>
      <c r="K3492" s="31"/>
      <c r="L3492" s="31"/>
      <c r="M3492" s="169"/>
      <c r="N3492" s="148"/>
      <c r="O3492" s="106"/>
      <c r="P3492" s="43"/>
      <c r="Q3492" s="31"/>
      <c r="R3492" s="84"/>
      <c r="S3492" s="31"/>
      <c r="T3492" s="31"/>
      <c r="U3492" s="169"/>
      <c r="V3492" s="150"/>
      <c r="W3492" s="141" t="str" cm="1">
        <f t="array" ref="W3492">IF(SUM(LEN(B3492:V3492))=0,"",IF(OR(OR(ISBLANK(F3492),SUM(LEN(C3492),LEN(D3492))=0),AND(NOT(E3492="Unknown"),ISBLANK(J3492)),AND(NOT(O3492="Unknown"),ISBLANK(R3492))),"Missing Information", INDEX(Table15[Entire Service Line Classification], MATCH(SUMIFS(Table15[Unique ID],Table15[System-Owned Portion],E3492,Table15[If Material Anything Other than "Lead" in Column E,Was Material Ever Previously Lead?],G3492,Table15[Customer-Owned Portion],O3492),Table15[Unique ID],0),0)))</f>
        <v/>
      </c>
      <c r="X3492"/>
    </row>
    <row r="3493" spans="2:24" x14ac:dyDescent="0.25">
      <c r="B3493" s="146"/>
      <c r="C3493" s="31"/>
      <c r="D3493" s="31"/>
      <c r="E3493" s="44"/>
      <c r="F3493" s="43"/>
      <c r="G3493" s="84"/>
      <c r="H3493" s="31"/>
      <c r="I3493" s="31"/>
      <c r="J3493" s="84"/>
      <c r="K3493" s="31"/>
      <c r="L3493" s="31"/>
      <c r="M3493" s="169"/>
      <c r="N3493" s="148"/>
      <c r="O3493" s="106"/>
      <c r="P3493" s="43"/>
      <c r="Q3493" s="31"/>
      <c r="R3493" s="84"/>
      <c r="S3493" s="31"/>
      <c r="T3493" s="31"/>
      <c r="U3493" s="169"/>
      <c r="V3493" s="150"/>
      <c r="W3493" s="141" t="str" cm="1">
        <f t="array" ref="W3493">IF(SUM(LEN(B3493:V3493))=0,"",IF(OR(OR(ISBLANK(F3493),SUM(LEN(C3493),LEN(D3493))=0),AND(NOT(E3493="Unknown"),ISBLANK(J3493)),AND(NOT(O3493="Unknown"),ISBLANK(R3493))),"Missing Information", INDEX(Table15[Entire Service Line Classification], MATCH(SUMIFS(Table15[Unique ID],Table15[System-Owned Portion],E3493,Table15[If Material Anything Other than "Lead" in Column E,Was Material Ever Previously Lead?],G3493,Table15[Customer-Owned Portion],O3493),Table15[Unique ID],0),0)))</f>
        <v/>
      </c>
      <c r="X3493"/>
    </row>
    <row r="3494" spans="2:24" x14ac:dyDescent="0.25">
      <c r="B3494" s="146"/>
      <c r="C3494" s="31"/>
      <c r="D3494" s="31"/>
      <c r="E3494" s="44"/>
      <c r="F3494" s="43"/>
      <c r="G3494" s="84"/>
      <c r="H3494" s="31"/>
      <c r="I3494" s="31"/>
      <c r="J3494" s="84"/>
      <c r="K3494" s="31"/>
      <c r="L3494" s="31"/>
      <c r="M3494" s="169"/>
      <c r="N3494" s="148"/>
      <c r="O3494" s="106"/>
      <c r="P3494" s="43"/>
      <c r="Q3494" s="31"/>
      <c r="R3494" s="84"/>
      <c r="S3494" s="31"/>
      <c r="T3494" s="31"/>
      <c r="U3494" s="169"/>
      <c r="V3494" s="150"/>
      <c r="W3494" s="141" t="str" cm="1">
        <f t="array" ref="W3494">IF(SUM(LEN(B3494:V3494))=0,"",IF(OR(OR(ISBLANK(F3494),SUM(LEN(C3494),LEN(D3494))=0),AND(NOT(E3494="Unknown"),ISBLANK(J3494)),AND(NOT(O3494="Unknown"),ISBLANK(R3494))),"Missing Information", INDEX(Table15[Entire Service Line Classification], MATCH(SUMIFS(Table15[Unique ID],Table15[System-Owned Portion],E3494,Table15[If Material Anything Other than "Lead" in Column E,Was Material Ever Previously Lead?],G3494,Table15[Customer-Owned Portion],O3494),Table15[Unique ID],0),0)))</f>
        <v/>
      </c>
      <c r="X3494"/>
    </row>
    <row r="3495" spans="2:24" x14ac:dyDescent="0.25">
      <c r="B3495" s="146"/>
      <c r="C3495" s="31"/>
      <c r="D3495" s="31"/>
      <c r="E3495" s="44"/>
      <c r="F3495" s="43"/>
      <c r="G3495" s="84"/>
      <c r="H3495" s="31"/>
      <c r="I3495" s="31"/>
      <c r="J3495" s="84"/>
      <c r="K3495" s="31"/>
      <c r="L3495" s="31"/>
      <c r="M3495" s="169"/>
      <c r="N3495" s="148"/>
      <c r="O3495" s="106"/>
      <c r="P3495" s="43"/>
      <c r="Q3495" s="31"/>
      <c r="R3495" s="84"/>
      <c r="S3495" s="31"/>
      <c r="T3495" s="31"/>
      <c r="U3495" s="169"/>
      <c r="V3495" s="150"/>
      <c r="W3495" s="141" t="str" cm="1">
        <f t="array" ref="W3495">IF(SUM(LEN(B3495:V3495))=0,"",IF(OR(OR(ISBLANK(F3495),SUM(LEN(C3495),LEN(D3495))=0),AND(NOT(E3495="Unknown"),ISBLANK(J3495)),AND(NOT(O3495="Unknown"),ISBLANK(R3495))),"Missing Information", INDEX(Table15[Entire Service Line Classification], MATCH(SUMIFS(Table15[Unique ID],Table15[System-Owned Portion],E3495,Table15[If Material Anything Other than "Lead" in Column E,Was Material Ever Previously Lead?],G3495,Table15[Customer-Owned Portion],O3495),Table15[Unique ID],0),0)))</f>
        <v/>
      </c>
      <c r="X3495"/>
    </row>
    <row r="3496" spans="2:24" x14ac:dyDescent="0.25">
      <c r="B3496" s="146"/>
      <c r="C3496" s="31"/>
      <c r="D3496" s="31"/>
      <c r="E3496" s="44"/>
      <c r="F3496" s="43"/>
      <c r="G3496" s="84"/>
      <c r="H3496" s="31"/>
      <c r="I3496" s="31"/>
      <c r="J3496" s="84"/>
      <c r="K3496" s="31"/>
      <c r="L3496" s="31"/>
      <c r="M3496" s="169"/>
      <c r="N3496" s="148"/>
      <c r="O3496" s="106"/>
      <c r="P3496" s="43"/>
      <c r="Q3496" s="31"/>
      <c r="R3496" s="84"/>
      <c r="S3496" s="31"/>
      <c r="T3496" s="31"/>
      <c r="U3496" s="169"/>
      <c r="V3496" s="150"/>
      <c r="W3496" s="141" t="str" cm="1">
        <f t="array" ref="W3496">IF(SUM(LEN(B3496:V3496))=0,"",IF(OR(OR(ISBLANK(F3496),SUM(LEN(C3496),LEN(D3496))=0),AND(NOT(E3496="Unknown"),ISBLANK(J3496)),AND(NOT(O3496="Unknown"),ISBLANK(R3496))),"Missing Information", INDEX(Table15[Entire Service Line Classification], MATCH(SUMIFS(Table15[Unique ID],Table15[System-Owned Portion],E3496,Table15[If Material Anything Other than "Lead" in Column E,Was Material Ever Previously Lead?],G3496,Table15[Customer-Owned Portion],O3496),Table15[Unique ID],0),0)))</f>
        <v/>
      </c>
      <c r="X3496"/>
    </row>
    <row r="3497" spans="2:24" x14ac:dyDescent="0.25">
      <c r="B3497" s="146"/>
      <c r="C3497" s="31"/>
      <c r="D3497" s="31"/>
      <c r="E3497" s="44"/>
      <c r="F3497" s="43"/>
      <c r="G3497" s="84"/>
      <c r="H3497" s="31"/>
      <c r="I3497" s="31"/>
      <c r="J3497" s="84"/>
      <c r="K3497" s="31"/>
      <c r="L3497" s="31"/>
      <c r="M3497" s="169"/>
      <c r="N3497" s="148"/>
      <c r="O3497" s="106"/>
      <c r="P3497" s="43"/>
      <c r="Q3497" s="31"/>
      <c r="R3497" s="84"/>
      <c r="S3497" s="31"/>
      <c r="T3497" s="31"/>
      <c r="U3497" s="169"/>
      <c r="V3497" s="150"/>
      <c r="W3497" s="141" t="str" cm="1">
        <f t="array" ref="W3497">IF(SUM(LEN(B3497:V3497))=0,"",IF(OR(OR(ISBLANK(F3497),SUM(LEN(C3497),LEN(D3497))=0),AND(NOT(E3497="Unknown"),ISBLANK(J3497)),AND(NOT(O3497="Unknown"),ISBLANK(R3497))),"Missing Information", INDEX(Table15[Entire Service Line Classification], MATCH(SUMIFS(Table15[Unique ID],Table15[System-Owned Portion],E3497,Table15[If Material Anything Other than "Lead" in Column E,Was Material Ever Previously Lead?],G3497,Table15[Customer-Owned Portion],O3497),Table15[Unique ID],0),0)))</f>
        <v/>
      </c>
      <c r="X3497"/>
    </row>
    <row r="3498" spans="2:24" x14ac:dyDescent="0.25">
      <c r="B3498" s="146"/>
      <c r="C3498" s="31"/>
      <c r="D3498" s="31"/>
      <c r="E3498" s="44"/>
      <c r="F3498" s="43"/>
      <c r="G3498" s="84"/>
      <c r="H3498" s="31"/>
      <c r="I3498" s="31"/>
      <c r="J3498" s="84"/>
      <c r="K3498" s="31"/>
      <c r="L3498" s="31"/>
      <c r="M3498" s="169"/>
      <c r="N3498" s="148"/>
      <c r="O3498" s="106"/>
      <c r="P3498" s="43"/>
      <c r="Q3498" s="31"/>
      <c r="R3498" s="84"/>
      <c r="S3498" s="31"/>
      <c r="T3498" s="31"/>
      <c r="U3498" s="169"/>
      <c r="V3498" s="150"/>
      <c r="W3498" s="141" t="str" cm="1">
        <f t="array" ref="W3498">IF(SUM(LEN(B3498:V3498))=0,"",IF(OR(OR(ISBLANK(F3498),SUM(LEN(C3498),LEN(D3498))=0),AND(NOT(E3498="Unknown"),ISBLANK(J3498)),AND(NOT(O3498="Unknown"),ISBLANK(R3498))),"Missing Information", INDEX(Table15[Entire Service Line Classification], MATCH(SUMIFS(Table15[Unique ID],Table15[System-Owned Portion],E3498,Table15[If Material Anything Other than "Lead" in Column E,Was Material Ever Previously Lead?],G3498,Table15[Customer-Owned Portion],O3498),Table15[Unique ID],0),0)))</f>
        <v/>
      </c>
      <c r="X3498"/>
    </row>
    <row r="3499" spans="2:24" x14ac:dyDescent="0.25">
      <c r="B3499" s="146"/>
      <c r="C3499" s="31"/>
      <c r="D3499" s="31"/>
      <c r="E3499" s="44"/>
      <c r="F3499" s="43"/>
      <c r="G3499" s="84"/>
      <c r="H3499" s="31"/>
      <c r="I3499" s="31"/>
      <c r="J3499" s="84"/>
      <c r="K3499" s="31"/>
      <c r="L3499" s="31"/>
      <c r="M3499" s="169"/>
      <c r="N3499" s="148"/>
      <c r="O3499" s="106"/>
      <c r="P3499" s="43"/>
      <c r="Q3499" s="31"/>
      <c r="R3499" s="84"/>
      <c r="S3499" s="31"/>
      <c r="T3499" s="31"/>
      <c r="U3499" s="169"/>
      <c r="V3499" s="150"/>
      <c r="W3499" s="141" t="str" cm="1">
        <f t="array" ref="W3499">IF(SUM(LEN(B3499:V3499))=0,"",IF(OR(OR(ISBLANK(F3499),SUM(LEN(C3499),LEN(D3499))=0),AND(NOT(E3499="Unknown"),ISBLANK(J3499)),AND(NOT(O3499="Unknown"),ISBLANK(R3499))),"Missing Information", INDEX(Table15[Entire Service Line Classification], MATCH(SUMIFS(Table15[Unique ID],Table15[System-Owned Portion],E3499,Table15[If Material Anything Other than "Lead" in Column E,Was Material Ever Previously Lead?],G3499,Table15[Customer-Owned Portion],O3499),Table15[Unique ID],0),0)))</f>
        <v/>
      </c>
      <c r="X3499"/>
    </row>
    <row r="3500" spans="2:24" x14ac:dyDescent="0.25">
      <c r="B3500" s="146"/>
      <c r="C3500" s="31"/>
      <c r="D3500" s="31"/>
      <c r="E3500" s="44"/>
      <c r="F3500" s="43"/>
      <c r="G3500" s="84"/>
      <c r="H3500" s="31"/>
      <c r="I3500" s="31"/>
      <c r="J3500" s="84"/>
      <c r="K3500" s="31"/>
      <c r="L3500" s="31"/>
      <c r="M3500" s="169"/>
      <c r="N3500" s="148"/>
      <c r="O3500" s="106"/>
      <c r="P3500" s="43"/>
      <c r="Q3500" s="31"/>
      <c r="R3500" s="84"/>
      <c r="S3500" s="31"/>
      <c r="T3500" s="31"/>
      <c r="U3500" s="169"/>
      <c r="V3500" s="150"/>
      <c r="W3500" s="141" t="str" cm="1">
        <f t="array" ref="W3500">IF(SUM(LEN(B3500:V3500))=0,"",IF(OR(OR(ISBLANK(F3500),SUM(LEN(C3500),LEN(D3500))=0),AND(NOT(E3500="Unknown"),ISBLANK(J3500)),AND(NOT(O3500="Unknown"),ISBLANK(R3500))),"Missing Information", INDEX(Table15[Entire Service Line Classification], MATCH(SUMIFS(Table15[Unique ID],Table15[System-Owned Portion],E3500,Table15[If Material Anything Other than "Lead" in Column E,Was Material Ever Previously Lead?],G3500,Table15[Customer-Owned Portion],O3500),Table15[Unique ID],0),0)))</f>
        <v/>
      </c>
      <c r="X3500"/>
    </row>
    <row r="3501" spans="2:24" x14ac:dyDescent="0.25">
      <c r="B3501" s="146"/>
      <c r="C3501" s="31"/>
      <c r="D3501" s="31"/>
      <c r="E3501" s="44"/>
      <c r="F3501" s="43"/>
      <c r="G3501" s="84"/>
      <c r="H3501" s="31"/>
      <c r="I3501" s="31"/>
      <c r="J3501" s="84"/>
      <c r="K3501" s="31"/>
      <c r="L3501" s="31"/>
      <c r="M3501" s="169"/>
      <c r="N3501" s="148"/>
      <c r="O3501" s="106"/>
      <c r="P3501" s="43"/>
      <c r="Q3501" s="31"/>
      <c r="R3501" s="84"/>
      <c r="S3501" s="31"/>
      <c r="T3501" s="31"/>
      <c r="U3501" s="169"/>
      <c r="V3501" s="150"/>
      <c r="W3501" s="141" t="str" cm="1">
        <f t="array" ref="W3501">IF(SUM(LEN(B3501:V3501))=0,"",IF(OR(OR(ISBLANK(F3501),SUM(LEN(C3501),LEN(D3501))=0),AND(NOT(E3501="Unknown"),ISBLANK(J3501)),AND(NOT(O3501="Unknown"),ISBLANK(R3501))),"Missing Information", INDEX(Table15[Entire Service Line Classification], MATCH(SUMIFS(Table15[Unique ID],Table15[System-Owned Portion],E3501,Table15[If Material Anything Other than "Lead" in Column E,Was Material Ever Previously Lead?],G3501,Table15[Customer-Owned Portion],O3501),Table15[Unique ID],0),0)))</f>
        <v/>
      </c>
      <c r="X3501"/>
    </row>
    <row r="3502" spans="2:24" x14ac:dyDescent="0.25">
      <c r="B3502" s="146"/>
      <c r="C3502" s="31"/>
      <c r="D3502" s="31"/>
      <c r="E3502" s="44"/>
      <c r="F3502" s="43"/>
      <c r="G3502" s="84"/>
      <c r="H3502" s="31"/>
      <c r="I3502" s="31"/>
      <c r="J3502" s="84"/>
      <c r="K3502" s="31"/>
      <c r="L3502" s="31"/>
      <c r="M3502" s="169"/>
      <c r="N3502" s="148"/>
      <c r="O3502" s="106"/>
      <c r="P3502" s="43"/>
      <c r="Q3502" s="31"/>
      <c r="R3502" s="84"/>
      <c r="S3502" s="31"/>
      <c r="T3502" s="31"/>
      <c r="U3502" s="169"/>
      <c r="V3502" s="150"/>
      <c r="W3502" s="141" t="str" cm="1">
        <f t="array" ref="W3502">IF(SUM(LEN(B3502:V3502))=0,"",IF(OR(OR(ISBLANK(F3502),SUM(LEN(C3502),LEN(D3502))=0),AND(NOT(E3502="Unknown"),ISBLANK(J3502)),AND(NOT(O3502="Unknown"),ISBLANK(R3502))),"Missing Information", INDEX(Table15[Entire Service Line Classification], MATCH(SUMIFS(Table15[Unique ID],Table15[System-Owned Portion],E3502,Table15[If Material Anything Other than "Lead" in Column E,Was Material Ever Previously Lead?],G3502,Table15[Customer-Owned Portion],O3502),Table15[Unique ID],0),0)))</f>
        <v/>
      </c>
      <c r="X3502"/>
    </row>
    <row r="3503" spans="2:24" x14ac:dyDescent="0.25">
      <c r="B3503" s="146"/>
      <c r="C3503" s="31"/>
      <c r="D3503" s="31"/>
      <c r="E3503" s="44"/>
      <c r="F3503" s="43"/>
      <c r="G3503" s="84"/>
      <c r="H3503" s="31"/>
      <c r="I3503" s="31"/>
      <c r="J3503" s="84"/>
      <c r="K3503" s="31"/>
      <c r="L3503" s="31"/>
      <c r="M3503" s="169"/>
      <c r="N3503" s="148"/>
      <c r="O3503" s="106"/>
      <c r="P3503" s="43"/>
      <c r="Q3503" s="31"/>
      <c r="R3503" s="84"/>
      <c r="S3503" s="31"/>
      <c r="T3503" s="31"/>
      <c r="U3503" s="169"/>
      <c r="V3503" s="150"/>
      <c r="W3503" s="141" t="str" cm="1">
        <f t="array" ref="W3503">IF(SUM(LEN(B3503:V3503))=0,"",IF(OR(OR(ISBLANK(F3503),SUM(LEN(C3503),LEN(D3503))=0),AND(NOT(E3503="Unknown"),ISBLANK(J3503)),AND(NOT(O3503="Unknown"),ISBLANK(R3503))),"Missing Information", INDEX(Table15[Entire Service Line Classification], MATCH(SUMIFS(Table15[Unique ID],Table15[System-Owned Portion],E3503,Table15[If Material Anything Other than "Lead" in Column E,Was Material Ever Previously Lead?],G3503,Table15[Customer-Owned Portion],O3503),Table15[Unique ID],0),0)))</f>
        <v/>
      </c>
      <c r="X3503"/>
    </row>
    <row r="3504" spans="2:24" x14ac:dyDescent="0.25">
      <c r="B3504" s="146"/>
      <c r="C3504" s="31"/>
      <c r="D3504" s="31"/>
      <c r="E3504" s="44"/>
      <c r="F3504" s="43"/>
      <c r="G3504" s="84"/>
      <c r="H3504" s="31"/>
      <c r="I3504" s="31"/>
      <c r="J3504" s="84"/>
      <c r="K3504" s="31"/>
      <c r="L3504" s="31"/>
      <c r="M3504" s="169"/>
      <c r="N3504" s="148"/>
      <c r="O3504" s="106"/>
      <c r="P3504" s="43"/>
      <c r="Q3504" s="31"/>
      <c r="R3504" s="84"/>
      <c r="S3504" s="31"/>
      <c r="T3504" s="31"/>
      <c r="U3504" s="169"/>
      <c r="V3504" s="150"/>
      <c r="W3504" s="141" t="str" cm="1">
        <f t="array" ref="W3504">IF(SUM(LEN(B3504:V3504))=0,"",IF(OR(OR(ISBLANK(F3504),SUM(LEN(C3504),LEN(D3504))=0),AND(NOT(E3504="Unknown"),ISBLANK(J3504)),AND(NOT(O3504="Unknown"),ISBLANK(R3504))),"Missing Information", INDEX(Table15[Entire Service Line Classification], MATCH(SUMIFS(Table15[Unique ID],Table15[System-Owned Portion],E3504,Table15[If Material Anything Other than "Lead" in Column E,Was Material Ever Previously Lead?],G3504,Table15[Customer-Owned Portion],O3504),Table15[Unique ID],0),0)))</f>
        <v/>
      </c>
      <c r="X3504"/>
    </row>
    <row r="3505" spans="2:24" x14ac:dyDescent="0.25">
      <c r="B3505" s="146"/>
      <c r="C3505" s="31"/>
      <c r="D3505" s="31"/>
      <c r="E3505" s="44"/>
      <c r="F3505" s="43"/>
      <c r="G3505" s="84"/>
      <c r="H3505" s="31"/>
      <c r="I3505" s="31"/>
      <c r="J3505" s="84"/>
      <c r="K3505" s="31"/>
      <c r="L3505" s="31"/>
      <c r="M3505" s="169"/>
      <c r="N3505" s="148"/>
      <c r="O3505" s="106"/>
      <c r="P3505" s="43"/>
      <c r="Q3505" s="31"/>
      <c r="R3505" s="84"/>
      <c r="S3505" s="31"/>
      <c r="T3505" s="31"/>
      <c r="U3505" s="169"/>
      <c r="V3505" s="150"/>
      <c r="W3505" s="141" t="str" cm="1">
        <f t="array" ref="W3505">IF(SUM(LEN(B3505:V3505))=0,"",IF(OR(OR(ISBLANK(F3505),SUM(LEN(C3505),LEN(D3505))=0),AND(NOT(E3505="Unknown"),ISBLANK(J3505)),AND(NOT(O3505="Unknown"),ISBLANK(R3505))),"Missing Information", INDEX(Table15[Entire Service Line Classification], MATCH(SUMIFS(Table15[Unique ID],Table15[System-Owned Portion],E3505,Table15[If Material Anything Other than "Lead" in Column E,Was Material Ever Previously Lead?],G3505,Table15[Customer-Owned Portion],O3505),Table15[Unique ID],0),0)))</f>
        <v/>
      </c>
      <c r="X3505"/>
    </row>
    <row r="3506" spans="2:24" x14ac:dyDescent="0.25">
      <c r="B3506" s="146"/>
      <c r="C3506" s="31"/>
      <c r="D3506" s="31"/>
      <c r="E3506" s="44"/>
      <c r="F3506" s="43"/>
      <c r="G3506" s="84"/>
      <c r="H3506" s="31"/>
      <c r="I3506" s="31"/>
      <c r="J3506" s="84"/>
      <c r="K3506" s="31"/>
      <c r="L3506" s="31"/>
      <c r="M3506" s="169"/>
      <c r="N3506" s="148"/>
      <c r="O3506" s="106"/>
      <c r="P3506" s="43"/>
      <c r="Q3506" s="31"/>
      <c r="R3506" s="84"/>
      <c r="S3506" s="31"/>
      <c r="T3506" s="31"/>
      <c r="U3506" s="169"/>
      <c r="V3506" s="150"/>
      <c r="W3506" s="141" t="str" cm="1">
        <f t="array" ref="W3506">IF(SUM(LEN(B3506:V3506))=0,"",IF(OR(OR(ISBLANK(F3506),SUM(LEN(C3506),LEN(D3506))=0),AND(NOT(E3506="Unknown"),ISBLANK(J3506)),AND(NOT(O3506="Unknown"),ISBLANK(R3506))),"Missing Information", INDEX(Table15[Entire Service Line Classification], MATCH(SUMIFS(Table15[Unique ID],Table15[System-Owned Portion],E3506,Table15[If Material Anything Other than "Lead" in Column E,Was Material Ever Previously Lead?],G3506,Table15[Customer-Owned Portion],O3506),Table15[Unique ID],0),0)))</f>
        <v/>
      </c>
      <c r="X3506"/>
    </row>
    <row r="3507" spans="2:24" x14ac:dyDescent="0.25">
      <c r="B3507" s="146"/>
      <c r="C3507" s="31"/>
      <c r="D3507" s="31"/>
      <c r="E3507" s="44"/>
      <c r="F3507" s="43"/>
      <c r="G3507" s="84"/>
      <c r="H3507" s="31"/>
      <c r="I3507" s="31"/>
      <c r="J3507" s="84"/>
      <c r="K3507" s="31"/>
      <c r="L3507" s="31"/>
      <c r="M3507" s="169"/>
      <c r="N3507" s="148"/>
      <c r="O3507" s="106"/>
      <c r="P3507" s="43"/>
      <c r="Q3507" s="31"/>
      <c r="R3507" s="84"/>
      <c r="S3507" s="31"/>
      <c r="T3507" s="31"/>
      <c r="U3507" s="169"/>
      <c r="V3507" s="150"/>
      <c r="W3507" s="141" t="str" cm="1">
        <f t="array" ref="W3507">IF(SUM(LEN(B3507:V3507))=0,"",IF(OR(OR(ISBLANK(F3507),SUM(LEN(C3507),LEN(D3507))=0),AND(NOT(E3507="Unknown"),ISBLANK(J3507)),AND(NOT(O3507="Unknown"),ISBLANK(R3507))),"Missing Information", INDEX(Table15[Entire Service Line Classification], MATCH(SUMIFS(Table15[Unique ID],Table15[System-Owned Portion],E3507,Table15[If Material Anything Other than "Lead" in Column E,Was Material Ever Previously Lead?],G3507,Table15[Customer-Owned Portion],O3507),Table15[Unique ID],0),0)))</f>
        <v/>
      </c>
      <c r="X3507"/>
    </row>
    <row r="3508" spans="2:24" x14ac:dyDescent="0.25">
      <c r="B3508" s="146"/>
      <c r="C3508" s="31"/>
      <c r="D3508" s="31"/>
      <c r="E3508" s="44"/>
      <c r="F3508" s="43"/>
      <c r="G3508" s="84"/>
      <c r="H3508" s="31"/>
      <c r="I3508" s="31"/>
      <c r="J3508" s="84"/>
      <c r="K3508" s="31"/>
      <c r="L3508" s="31"/>
      <c r="M3508" s="169"/>
      <c r="N3508" s="148"/>
      <c r="O3508" s="106"/>
      <c r="P3508" s="43"/>
      <c r="Q3508" s="31"/>
      <c r="R3508" s="84"/>
      <c r="S3508" s="31"/>
      <c r="T3508" s="31"/>
      <c r="U3508" s="169"/>
      <c r="V3508" s="150"/>
      <c r="W3508" s="141" t="str" cm="1">
        <f t="array" ref="W3508">IF(SUM(LEN(B3508:V3508))=0,"",IF(OR(OR(ISBLANK(F3508),SUM(LEN(C3508),LEN(D3508))=0),AND(NOT(E3508="Unknown"),ISBLANK(J3508)),AND(NOT(O3508="Unknown"),ISBLANK(R3508))),"Missing Information", INDEX(Table15[Entire Service Line Classification], MATCH(SUMIFS(Table15[Unique ID],Table15[System-Owned Portion],E3508,Table15[If Material Anything Other than "Lead" in Column E,Was Material Ever Previously Lead?],G3508,Table15[Customer-Owned Portion],O3508),Table15[Unique ID],0),0)))</f>
        <v/>
      </c>
      <c r="X3508"/>
    </row>
    <row r="3509" spans="2:24" x14ac:dyDescent="0.25">
      <c r="B3509" s="146"/>
      <c r="C3509" s="31"/>
      <c r="D3509" s="31"/>
      <c r="E3509" s="44"/>
      <c r="F3509" s="43"/>
      <c r="G3509" s="84"/>
      <c r="H3509" s="31"/>
      <c r="I3509" s="31"/>
      <c r="J3509" s="84"/>
      <c r="K3509" s="31"/>
      <c r="L3509" s="31"/>
      <c r="M3509" s="169"/>
      <c r="N3509" s="148"/>
      <c r="O3509" s="106"/>
      <c r="P3509" s="43"/>
      <c r="Q3509" s="31"/>
      <c r="R3509" s="84"/>
      <c r="S3509" s="31"/>
      <c r="T3509" s="31"/>
      <c r="U3509" s="169"/>
      <c r="V3509" s="150"/>
      <c r="W3509" s="141" t="str" cm="1">
        <f t="array" ref="W3509">IF(SUM(LEN(B3509:V3509))=0,"",IF(OR(OR(ISBLANK(F3509),SUM(LEN(C3509),LEN(D3509))=0),AND(NOT(E3509="Unknown"),ISBLANK(J3509)),AND(NOT(O3509="Unknown"),ISBLANK(R3509))),"Missing Information", INDEX(Table15[Entire Service Line Classification], MATCH(SUMIFS(Table15[Unique ID],Table15[System-Owned Portion],E3509,Table15[If Material Anything Other than "Lead" in Column E,Was Material Ever Previously Lead?],G3509,Table15[Customer-Owned Portion],O3509),Table15[Unique ID],0),0)))</f>
        <v/>
      </c>
      <c r="X3509"/>
    </row>
    <row r="3510" spans="2:24" x14ac:dyDescent="0.25">
      <c r="B3510" s="146"/>
      <c r="C3510" s="31"/>
      <c r="D3510" s="31"/>
      <c r="E3510" s="44"/>
      <c r="F3510" s="43"/>
      <c r="G3510" s="84"/>
      <c r="H3510" s="31"/>
      <c r="I3510" s="31"/>
      <c r="J3510" s="84"/>
      <c r="K3510" s="31"/>
      <c r="L3510" s="31"/>
      <c r="M3510" s="169"/>
      <c r="N3510" s="148"/>
      <c r="O3510" s="106"/>
      <c r="P3510" s="43"/>
      <c r="Q3510" s="31"/>
      <c r="R3510" s="84"/>
      <c r="S3510" s="31"/>
      <c r="T3510" s="31"/>
      <c r="U3510" s="169"/>
      <c r="V3510" s="150"/>
      <c r="W3510" s="141" t="str" cm="1">
        <f t="array" ref="W3510">IF(SUM(LEN(B3510:V3510))=0,"",IF(OR(OR(ISBLANK(F3510),SUM(LEN(C3510),LEN(D3510))=0),AND(NOT(E3510="Unknown"),ISBLANK(J3510)),AND(NOT(O3510="Unknown"),ISBLANK(R3510))),"Missing Information", INDEX(Table15[Entire Service Line Classification], MATCH(SUMIFS(Table15[Unique ID],Table15[System-Owned Portion],E3510,Table15[If Material Anything Other than "Lead" in Column E,Was Material Ever Previously Lead?],G3510,Table15[Customer-Owned Portion],O3510),Table15[Unique ID],0),0)))</f>
        <v/>
      </c>
      <c r="X3510"/>
    </row>
    <row r="3511" spans="2:24" x14ac:dyDescent="0.25">
      <c r="B3511" s="146"/>
      <c r="C3511" s="31"/>
      <c r="D3511" s="31"/>
      <c r="E3511" s="44"/>
      <c r="F3511" s="43"/>
      <c r="G3511" s="84"/>
      <c r="H3511" s="31"/>
      <c r="I3511" s="31"/>
      <c r="J3511" s="84"/>
      <c r="K3511" s="31"/>
      <c r="L3511" s="31"/>
      <c r="M3511" s="169"/>
      <c r="N3511" s="148"/>
      <c r="O3511" s="106"/>
      <c r="P3511" s="43"/>
      <c r="Q3511" s="31"/>
      <c r="R3511" s="84"/>
      <c r="S3511" s="31"/>
      <c r="T3511" s="31"/>
      <c r="U3511" s="169"/>
      <c r="V3511" s="150"/>
      <c r="W3511" s="141" t="str" cm="1">
        <f t="array" ref="W3511">IF(SUM(LEN(B3511:V3511))=0,"",IF(OR(OR(ISBLANK(F3511),SUM(LEN(C3511),LEN(D3511))=0),AND(NOT(E3511="Unknown"),ISBLANK(J3511)),AND(NOT(O3511="Unknown"),ISBLANK(R3511))),"Missing Information", INDEX(Table15[Entire Service Line Classification], MATCH(SUMIFS(Table15[Unique ID],Table15[System-Owned Portion],E3511,Table15[If Material Anything Other than "Lead" in Column E,Was Material Ever Previously Lead?],G3511,Table15[Customer-Owned Portion],O3511),Table15[Unique ID],0),0)))</f>
        <v/>
      </c>
      <c r="X3511"/>
    </row>
    <row r="3512" spans="2:24" x14ac:dyDescent="0.25">
      <c r="B3512" s="146"/>
      <c r="C3512" s="31"/>
      <c r="D3512" s="31"/>
      <c r="E3512" s="44"/>
      <c r="F3512" s="43"/>
      <c r="G3512" s="84"/>
      <c r="H3512" s="31"/>
      <c r="I3512" s="31"/>
      <c r="J3512" s="84"/>
      <c r="K3512" s="31"/>
      <c r="L3512" s="31"/>
      <c r="M3512" s="169"/>
      <c r="N3512" s="148"/>
      <c r="O3512" s="106"/>
      <c r="P3512" s="43"/>
      <c r="Q3512" s="31"/>
      <c r="R3512" s="84"/>
      <c r="S3512" s="31"/>
      <c r="T3512" s="31"/>
      <c r="U3512" s="169"/>
      <c r="V3512" s="150"/>
      <c r="W3512" s="141" t="str" cm="1">
        <f t="array" ref="W3512">IF(SUM(LEN(B3512:V3512))=0,"",IF(OR(OR(ISBLANK(F3512),SUM(LEN(C3512),LEN(D3512))=0),AND(NOT(E3512="Unknown"),ISBLANK(J3512)),AND(NOT(O3512="Unknown"),ISBLANK(R3512))),"Missing Information", INDEX(Table15[Entire Service Line Classification], MATCH(SUMIFS(Table15[Unique ID],Table15[System-Owned Portion],E3512,Table15[If Material Anything Other than "Lead" in Column E,Was Material Ever Previously Lead?],G3512,Table15[Customer-Owned Portion],O3512),Table15[Unique ID],0),0)))</f>
        <v/>
      </c>
      <c r="X3512"/>
    </row>
    <row r="3513" spans="2:24" x14ac:dyDescent="0.25">
      <c r="B3513" s="146"/>
      <c r="C3513" s="31"/>
      <c r="D3513" s="31"/>
      <c r="E3513" s="44"/>
      <c r="F3513" s="43"/>
      <c r="G3513" s="84"/>
      <c r="H3513" s="31"/>
      <c r="I3513" s="31"/>
      <c r="J3513" s="84"/>
      <c r="K3513" s="31"/>
      <c r="L3513" s="31"/>
      <c r="M3513" s="169"/>
      <c r="N3513" s="148"/>
      <c r="O3513" s="106"/>
      <c r="P3513" s="43"/>
      <c r="Q3513" s="31"/>
      <c r="R3513" s="84"/>
      <c r="S3513" s="31"/>
      <c r="T3513" s="31"/>
      <c r="U3513" s="169"/>
      <c r="V3513" s="150"/>
      <c r="W3513" s="141" t="str" cm="1">
        <f t="array" ref="W3513">IF(SUM(LEN(B3513:V3513))=0,"",IF(OR(OR(ISBLANK(F3513),SUM(LEN(C3513),LEN(D3513))=0),AND(NOT(E3513="Unknown"),ISBLANK(J3513)),AND(NOT(O3513="Unknown"),ISBLANK(R3513))),"Missing Information", INDEX(Table15[Entire Service Line Classification], MATCH(SUMIFS(Table15[Unique ID],Table15[System-Owned Portion],E3513,Table15[If Material Anything Other than "Lead" in Column E,Was Material Ever Previously Lead?],G3513,Table15[Customer-Owned Portion],O3513),Table15[Unique ID],0),0)))</f>
        <v/>
      </c>
      <c r="X3513"/>
    </row>
    <row r="3514" spans="2:24" x14ac:dyDescent="0.25">
      <c r="B3514" s="146"/>
      <c r="C3514" s="31"/>
      <c r="D3514" s="31"/>
      <c r="E3514" s="44"/>
      <c r="F3514" s="43"/>
      <c r="G3514" s="84"/>
      <c r="H3514" s="31"/>
      <c r="I3514" s="31"/>
      <c r="J3514" s="84"/>
      <c r="K3514" s="31"/>
      <c r="L3514" s="31"/>
      <c r="M3514" s="169"/>
      <c r="N3514" s="148"/>
      <c r="O3514" s="106"/>
      <c r="P3514" s="43"/>
      <c r="Q3514" s="31"/>
      <c r="R3514" s="84"/>
      <c r="S3514" s="31"/>
      <c r="T3514" s="31"/>
      <c r="U3514" s="169"/>
      <c r="V3514" s="150"/>
      <c r="W3514" s="141" t="str" cm="1">
        <f t="array" ref="W3514">IF(SUM(LEN(B3514:V3514))=0,"",IF(OR(OR(ISBLANK(F3514),SUM(LEN(C3514),LEN(D3514))=0),AND(NOT(E3514="Unknown"),ISBLANK(J3514)),AND(NOT(O3514="Unknown"),ISBLANK(R3514))),"Missing Information", INDEX(Table15[Entire Service Line Classification], MATCH(SUMIFS(Table15[Unique ID],Table15[System-Owned Portion],E3514,Table15[If Material Anything Other than "Lead" in Column E,Was Material Ever Previously Lead?],G3514,Table15[Customer-Owned Portion],O3514),Table15[Unique ID],0),0)))</f>
        <v/>
      </c>
      <c r="X3514"/>
    </row>
    <row r="3515" spans="2:24" x14ac:dyDescent="0.25">
      <c r="B3515" s="146"/>
      <c r="C3515" s="31"/>
      <c r="D3515" s="31"/>
      <c r="E3515" s="44"/>
      <c r="F3515" s="43"/>
      <c r="G3515" s="84"/>
      <c r="H3515" s="31"/>
      <c r="I3515" s="31"/>
      <c r="J3515" s="84"/>
      <c r="K3515" s="31"/>
      <c r="L3515" s="31"/>
      <c r="M3515" s="169"/>
      <c r="N3515" s="148"/>
      <c r="O3515" s="106"/>
      <c r="P3515" s="43"/>
      <c r="Q3515" s="31"/>
      <c r="R3515" s="84"/>
      <c r="S3515" s="31"/>
      <c r="T3515" s="31"/>
      <c r="U3515" s="169"/>
      <c r="V3515" s="150"/>
      <c r="W3515" s="141" t="str" cm="1">
        <f t="array" ref="W3515">IF(SUM(LEN(B3515:V3515))=0,"",IF(OR(OR(ISBLANK(F3515),SUM(LEN(C3515),LEN(D3515))=0),AND(NOT(E3515="Unknown"),ISBLANK(J3515)),AND(NOT(O3515="Unknown"),ISBLANK(R3515))),"Missing Information", INDEX(Table15[Entire Service Line Classification], MATCH(SUMIFS(Table15[Unique ID],Table15[System-Owned Portion],E3515,Table15[If Material Anything Other than "Lead" in Column E,Was Material Ever Previously Lead?],G3515,Table15[Customer-Owned Portion],O3515),Table15[Unique ID],0),0)))</f>
        <v/>
      </c>
      <c r="X3515"/>
    </row>
    <row r="3516" spans="2:24" x14ac:dyDescent="0.25">
      <c r="B3516" s="146"/>
      <c r="C3516" s="31"/>
      <c r="D3516" s="31"/>
      <c r="E3516" s="44"/>
      <c r="F3516" s="43"/>
      <c r="G3516" s="84"/>
      <c r="H3516" s="31"/>
      <c r="I3516" s="31"/>
      <c r="J3516" s="84"/>
      <c r="K3516" s="31"/>
      <c r="L3516" s="31"/>
      <c r="M3516" s="169"/>
      <c r="N3516" s="148"/>
      <c r="O3516" s="106"/>
      <c r="P3516" s="43"/>
      <c r="Q3516" s="31"/>
      <c r="R3516" s="84"/>
      <c r="S3516" s="31"/>
      <c r="T3516" s="31"/>
      <c r="U3516" s="169"/>
      <c r="V3516" s="150"/>
      <c r="W3516" s="141" t="str" cm="1">
        <f t="array" ref="W3516">IF(SUM(LEN(B3516:V3516))=0,"",IF(OR(OR(ISBLANK(F3516),SUM(LEN(C3516),LEN(D3516))=0),AND(NOT(E3516="Unknown"),ISBLANK(J3516)),AND(NOT(O3516="Unknown"),ISBLANK(R3516))),"Missing Information", INDEX(Table15[Entire Service Line Classification], MATCH(SUMIFS(Table15[Unique ID],Table15[System-Owned Portion],E3516,Table15[If Material Anything Other than "Lead" in Column E,Was Material Ever Previously Lead?],G3516,Table15[Customer-Owned Portion],O3516),Table15[Unique ID],0),0)))</f>
        <v/>
      </c>
      <c r="X3516"/>
    </row>
    <row r="3517" spans="2:24" x14ac:dyDescent="0.25">
      <c r="B3517" s="146"/>
      <c r="C3517" s="31"/>
      <c r="D3517" s="31"/>
      <c r="E3517" s="44"/>
      <c r="F3517" s="43"/>
      <c r="G3517" s="84"/>
      <c r="H3517" s="31"/>
      <c r="I3517" s="31"/>
      <c r="J3517" s="84"/>
      <c r="K3517" s="31"/>
      <c r="L3517" s="31"/>
      <c r="M3517" s="169"/>
      <c r="N3517" s="148"/>
      <c r="O3517" s="106"/>
      <c r="P3517" s="43"/>
      <c r="Q3517" s="31"/>
      <c r="R3517" s="84"/>
      <c r="S3517" s="31"/>
      <c r="T3517" s="31"/>
      <c r="U3517" s="169"/>
      <c r="V3517" s="150"/>
      <c r="W3517" s="141" t="str" cm="1">
        <f t="array" ref="W3517">IF(SUM(LEN(B3517:V3517))=0,"",IF(OR(OR(ISBLANK(F3517),SUM(LEN(C3517),LEN(D3517))=0),AND(NOT(E3517="Unknown"),ISBLANK(J3517)),AND(NOT(O3517="Unknown"),ISBLANK(R3517))),"Missing Information", INDEX(Table15[Entire Service Line Classification], MATCH(SUMIFS(Table15[Unique ID],Table15[System-Owned Portion],E3517,Table15[If Material Anything Other than "Lead" in Column E,Was Material Ever Previously Lead?],G3517,Table15[Customer-Owned Portion],O3517),Table15[Unique ID],0),0)))</f>
        <v/>
      </c>
      <c r="X3517"/>
    </row>
    <row r="3518" spans="2:24" x14ac:dyDescent="0.25">
      <c r="B3518" s="146"/>
      <c r="C3518" s="31"/>
      <c r="D3518" s="31"/>
      <c r="E3518" s="44"/>
      <c r="F3518" s="43"/>
      <c r="G3518" s="84"/>
      <c r="H3518" s="31"/>
      <c r="I3518" s="31"/>
      <c r="J3518" s="84"/>
      <c r="K3518" s="31"/>
      <c r="L3518" s="31"/>
      <c r="M3518" s="169"/>
      <c r="N3518" s="148"/>
      <c r="O3518" s="106"/>
      <c r="P3518" s="43"/>
      <c r="Q3518" s="31"/>
      <c r="R3518" s="84"/>
      <c r="S3518" s="31"/>
      <c r="T3518" s="31"/>
      <c r="U3518" s="169"/>
      <c r="V3518" s="150"/>
      <c r="W3518" s="141" t="str" cm="1">
        <f t="array" ref="W3518">IF(SUM(LEN(B3518:V3518))=0,"",IF(OR(OR(ISBLANK(F3518),SUM(LEN(C3518),LEN(D3518))=0),AND(NOT(E3518="Unknown"),ISBLANK(J3518)),AND(NOT(O3518="Unknown"),ISBLANK(R3518))),"Missing Information", INDEX(Table15[Entire Service Line Classification], MATCH(SUMIFS(Table15[Unique ID],Table15[System-Owned Portion],E3518,Table15[If Material Anything Other than "Lead" in Column E,Was Material Ever Previously Lead?],G3518,Table15[Customer-Owned Portion],O3518),Table15[Unique ID],0),0)))</f>
        <v/>
      </c>
      <c r="X3518"/>
    </row>
    <row r="3519" spans="2:24" x14ac:dyDescent="0.25">
      <c r="B3519" s="146"/>
      <c r="C3519" s="31"/>
      <c r="D3519" s="31"/>
      <c r="E3519" s="44"/>
      <c r="F3519" s="43"/>
      <c r="G3519" s="84"/>
      <c r="H3519" s="31"/>
      <c r="I3519" s="31"/>
      <c r="J3519" s="84"/>
      <c r="K3519" s="31"/>
      <c r="L3519" s="31"/>
      <c r="M3519" s="169"/>
      <c r="N3519" s="148"/>
      <c r="O3519" s="106"/>
      <c r="P3519" s="43"/>
      <c r="Q3519" s="31"/>
      <c r="R3519" s="84"/>
      <c r="S3519" s="31"/>
      <c r="T3519" s="31"/>
      <c r="U3519" s="169"/>
      <c r="V3519" s="150"/>
      <c r="W3519" s="141" t="str" cm="1">
        <f t="array" ref="W3519">IF(SUM(LEN(B3519:V3519))=0,"",IF(OR(OR(ISBLANK(F3519),SUM(LEN(C3519),LEN(D3519))=0),AND(NOT(E3519="Unknown"),ISBLANK(J3519)),AND(NOT(O3519="Unknown"),ISBLANK(R3519))),"Missing Information", INDEX(Table15[Entire Service Line Classification], MATCH(SUMIFS(Table15[Unique ID],Table15[System-Owned Portion],E3519,Table15[If Material Anything Other than "Lead" in Column E,Was Material Ever Previously Lead?],G3519,Table15[Customer-Owned Portion],O3519),Table15[Unique ID],0),0)))</f>
        <v/>
      </c>
      <c r="X3519"/>
    </row>
    <row r="3520" spans="2:24" x14ac:dyDescent="0.25">
      <c r="B3520" s="146"/>
      <c r="C3520" s="31"/>
      <c r="D3520" s="31"/>
      <c r="E3520" s="44"/>
      <c r="F3520" s="43"/>
      <c r="G3520" s="84"/>
      <c r="H3520" s="31"/>
      <c r="I3520" s="31"/>
      <c r="J3520" s="84"/>
      <c r="K3520" s="31"/>
      <c r="L3520" s="31"/>
      <c r="M3520" s="169"/>
      <c r="N3520" s="148"/>
      <c r="O3520" s="106"/>
      <c r="P3520" s="43"/>
      <c r="Q3520" s="31"/>
      <c r="R3520" s="84"/>
      <c r="S3520" s="31"/>
      <c r="T3520" s="31"/>
      <c r="U3520" s="169"/>
      <c r="V3520" s="150"/>
      <c r="W3520" s="141" t="str" cm="1">
        <f t="array" ref="W3520">IF(SUM(LEN(B3520:V3520))=0,"",IF(OR(OR(ISBLANK(F3520),SUM(LEN(C3520),LEN(D3520))=0),AND(NOT(E3520="Unknown"),ISBLANK(J3520)),AND(NOT(O3520="Unknown"),ISBLANK(R3520))),"Missing Information", INDEX(Table15[Entire Service Line Classification], MATCH(SUMIFS(Table15[Unique ID],Table15[System-Owned Portion],E3520,Table15[If Material Anything Other than "Lead" in Column E,Was Material Ever Previously Lead?],G3520,Table15[Customer-Owned Portion],O3520),Table15[Unique ID],0),0)))</f>
        <v/>
      </c>
      <c r="X3520"/>
    </row>
    <row r="3521" spans="2:24" x14ac:dyDescent="0.25">
      <c r="B3521" s="146"/>
      <c r="C3521" s="31"/>
      <c r="D3521" s="31"/>
      <c r="E3521" s="44"/>
      <c r="F3521" s="43"/>
      <c r="G3521" s="84"/>
      <c r="H3521" s="31"/>
      <c r="I3521" s="31"/>
      <c r="J3521" s="84"/>
      <c r="K3521" s="31"/>
      <c r="L3521" s="31"/>
      <c r="M3521" s="169"/>
      <c r="N3521" s="148"/>
      <c r="O3521" s="106"/>
      <c r="P3521" s="43"/>
      <c r="Q3521" s="31"/>
      <c r="R3521" s="84"/>
      <c r="S3521" s="31"/>
      <c r="T3521" s="31"/>
      <c r="U3521" s="169"/>
      <c r="V3521" s="150"/>
      <c r="W3521" s="141" t="str" cm="1">
        <f t="array" ref="W3521">IF(SUM(LEN(B3521:V3521))=0,"",IF(OR(OR(ISBLANK(F3521),SUM(LEN(C3521),LEN(D3521))=0),AND(NOT(E3521="Unknown"),ISBLANK(J3521)),AND(NOT(O3521="Unknown"),ISBLANK(R3521))),"Missing Information", INDEX(Table15[Entire Service Line Classification], MATCH(SUMIFS(Table15[Unique ID],Table15[System-Owned Portion],E3521,Table15[If Material Anything Other than "Lead" in Column E,Was Material Ever Previously Lead?],G3521,Table15[Customer-Owned Portion],O3521),Table15[Unique ID],0),0)))</f>
        <v/>
      </c>
      <c r="X3521"/>
    </row>
    <row r="3522" spans="2:24" x14ac:dyDescent="0.25">
      <c r="B3522" s="146"/>
      <c r="C3522" s="31"/>
      <c r="D3522" s="31"/>
      <c r="E3522" s="44"/>
      <c r="F3522" s="43"/>
      <c r="G3522" s="84"/>
      <c r="H3522" s="31"/>
      <c r="I3522" s="31"/>
      <c r="J3522" s="84"/>
      <c r="K3522" s="31"/>
      <c r="L3522" s="31"/>
      <c r="M3522" s="169"/>
      <c r="N3522" s="148"/>
      <c r="O3522" s="106"/>
      <c r="P3522" s="43"/>
      <c r="Q3522" s="31"/>
      <c r="R3522" s="84"/>
      <c r="S3522" s="31"/>
      <c r="T3522" s="31"/>
      <c r="U3522" s="169"/>
      <c r="V3522" s="150"/>
      <c r="W3522" s="141" t="str" cm="1">
        <f t="array" ref="W3522">IF(SUM(LEN(B3522:V3522))=0,"",IF(OR(OR(ISBLANK(F3522),SUM(LEN(C3522),LEN(D3522))=0),AND(NOT(E3522="Unknown"),ISBLANK(J3522)),AND(NOT(O3522="Unknown"),ISBLANK(R3522))),"Missing Information", INDEX(Table15[Entire Service Line Classification], MATCH(SUMIFS(Table15[Unique ID],Table15[System-Owned Portion],E3522,Table15[If Material Anything Other than "Lead" in Column E,Was Material Ever Previously Lead?],G3522,Table15[Customer-Owned Portion],O3522),Table15[Unique ID],0),0)))</f>
        <v/>
      </c>
      <c r="X3522"/>
    </row>
    <row r="3523" spans="2:24" x14ac:dyDescent="0.25">
      <c r="B3523" s="146"/>
      <c r="C3523" s="31"/>
      <c r="D3523" s="31"/>
      <c r="E3523" s="44"/>
      <c r="F3523" s="43"/>
      <c r="G3523" s="84"/>
      <c r="H3523" s="31"/>
      <c r="I3523" s="31"/>
      <c r="J3523" s="84"/>
      <c r="K3523" s="31"/>
      <c r="L3523" s="31"/>
      <c r="M3523" s="169"/>
      <c r="N3523" s="148"/>
      <c r="O3523" s="106"/>
      <c r="P3523" s="43"/>
      <c r="Q3523" s="31"/>
      <c r="R3523" s="84"/>
      <c r="S3523" s="31"/>
      <c r="T3523" s="31"/>
      <c r="U3523" s="169"/>
      <c r="V3523" s="150"/>
      <c r="W3523" s="141" t="str" cm="1">
        <f t="array" ref="W3523">IF(SUM(LEN(B3523:V3523))=0,"",IF(OR(OR(ISBLANK(F3523),SUM(LEN(C3523),LEN(D3523))=0),AND(NOT(E3523="Unknown"),ISBLANK(J3523)),AND(NOT(O3523="Unknown"),ISBLANK(R3523))),"Missing Information", INDEX(Table15[Entire Service Line Classification], MATCH(SUMIFS(Table15[Unique ID],Table15[System-Owned Portion],E3523,Table15[If Material Anything Other than "Lead" in Column E,Was Material Ever Previously Lead?],G3523,Table15[Customer-Owned Portion],O3523),Table15[Unique ID],0),0)))</f>
        <v/>
      </c>
      <c r="X3523"/>
    </row>
    <row r="3524" spans="2:24" x14ac:dyDescent="0.25">
      <c r="B3524" s="146"/>
      <c r="C3524" s="31"/>
      <c r="D3524" s="31"/>
      <c r="E3524" s="44"/>
      <c r="F3524" s="43"/>
      <c r="G3524" s="84"/>
      <c r="H3524" s="31"/>
      <c r="I3524" s="31"/>
      <c r="J3524" s="84"/>
      <c r="K3524" s="31"/>
      <c r="L3524" s="31"/>
      <c r="M3524" s="169"/>
      <c r="N3524" s="148"/>
      <c r="O3524" s="106"/>
      <c r="P3524" s="43"/>
      <c r="Q3524" s="31"/>
      <c r="R3524" s="84"/>
      <c r="S3524" s="31"/>
      <c r="T3524" s="31"/>
      <c r="U3524" s="169"/>
      <c r="V3524" s="150"/>
      <c r="W3524" s="141" t="str" cm="1">
        <f t="array" ref="W3524">IF(SUM(LEN(B3524:V3524))=0,"",IF(OR(OR(ISBLANK(F3524),SUM(LEN(C3524),LEN(D3524))=0),AND(NOT(E3524="Unknown"),ISBLANK(J3524)),AND(NOT(O3524="Unknown"),ISBLANK(R3524))),"Missing Information", INDEX(Table15[Entire Service Line Classification], MATCH(SUMIFS(Table15[Unique ID],Table15[System-Owned Portion],E3524,Table15[If Material Anything Other than "Lead" in Column E,Was Material Ever Previously Lead?],G3524,Table15[Customer-Owned Portion],O3524),Table15[Unique ID],0),0)))</f>
        <v/>
      </c>
      <c r="X3524"/>
    </row>
    <row r="3525" spans="2:24" x14ac:dyDescent="0.25">
      <c r="B3525" s="146"/>
      <c r="C3525" s="31"/>
      <c r="D3525" s="31"/>
      <c r="E3525" s="44"/>
      <c r="F3525" s="43"/>
      <c r="G3525" s="84"/>
      <c r="H3525" s="31"/>
      <c r="I3525" s="31"/>
      <c r="J3525" s="84"/>
      <c r="K3525" s="31"/>
      <c r="L3525" s="31"/>
      <c r="M3525" s="169"/>
      <c r="N3525" s="148"/>
      <c r="O3525" s="106"/>
      <c r="P3525" s="43"/>
      <c r="Q3525" s="31"/>
      <c r="R3525" s="84"/>
      <c r="S3525" s="31"/>
      <c r="T3525" s="31"/>
      <c r="U3525" s="169"/>
      <c r="V3525" s="150"/>
      <c r="W3525" s="141" t="str" cm="1">
        <f t="array" ref="W3525">IF(SUM(LEN(B3525:V3525))=0,"",IF(OR(OR(ISBLANK(F3525),SUM(LEN(C3525),LEN(D3525))=0),AND(NOT(E3525="Unknown"),ISBLANK(J3525)),AND(NOT(O3525="Unknown"),ISBLANK(R3525))),"Missing Information", INDEX(Table15[Entire Service Line Classification], MATCH(SUMIFS(Table15[Unique ID],Table15[System-Owned Portion],E3525,Table15[If Material Anything Other than "Lead" in Column E,Was Material Ever Previously Lead?],G3525,Table15[Customer-Owned Portion],O3525),Table15[Unique ID],0),0)))</f>
        <v/>
      </c>
      <c r="X3525"/>
    </row>
    <row r="3526" spans="2:24" x14ac:dyDescent="0.25">
      <c r="B3526" s="146"/>
      <c r="C3526" s="31"/>
      <c r="D3526" s="31"/>
      <c r="E3526" s="44"/>
      <c r="F3526" s="43"/>
      <c r="G3526" s="84"/>
      <c r="H3526" s="31"/>
      <c r="I3526" s="31"/>
      <c r="J3526" s="84"/>
      <c r="K3526" s="31"/>
      <c r="L3526" s="31"/>
      <c r="M3526" s="169"/>
      <c r="N3526" s="148"/>
      <c r="O3526" s="106"/>
      <c r="P3526" s="43"/>
      <c r="Q3526" s="31"/>
      <c r="R3526" s="84"/>
      <c r="S3526" s="31"/>
      <c r="T3526" s="31"/>
      <c r="U3526" s="169"/>
      <c r="V3526" s="150"/>
      <c r="W3526" s="141" t="str" cm="1">
        <f t="array" ref="W3526">IF(SUM(LEN(B3526:V3526))=0,"",IF(OR(OR(ISBLANK(F3526),SUM(LEN(C3526),LEN(D3526))=0),AND(NOT(E3526="Unknown"),ISBLANK(J3526)),AND(NOT(O3526="Unknown"),ISBLANK(R3526))),"Missing Information", INDEX(Table15[Entire Service Line Classification], MATCH(SUMIFS(Table15[Unique ID],Table15[System-Owned Portion],E3526,Table15[If Material Anything Other than "Lead" in Column E,Was Material Ever Previously Lead?],G3526,Table15[Customer-Owned Portion],O3526),Table15[Unique ID],0),0)))</f>
        <v/>
      </c>
      <c r="X3526"/>
    </row>
    <row r="3527" spans="2:24" x14ac:dyDescent="0.25">
      <c r="B3527" s="146"/>
      <c r="C3527" s="31"/>
      <c r="D3527" s="31"/>
      <c r="E3527" s="44"/>
      <c r="F3527" s="43"/>
      <c r="G3527" s="84"/>
      <c r="H3527" s="31"/>
      <c r="I3527" s="31"/>
      <c r="J3527" s="84"/>
      <c r="K3527" s="31"/>
      <c r="L3527" s="31"/>
      <c r="M3527" s="169"/>
      <c r="N3527" s="148"/>
      <c r="O3527" s="106"/>
      <c r="P3527" s="43"/>
      <c r="Q3527" s="31"/>
      <c r="R3527" s="84"/>
      <c r="S3527" s="31"/>
      <c r="T3527" s="31"/>
      <c r="U3527" s="169"/>
      <c r="V3527" s="150"/>
      <c r="W3527" s="141" t="str" cm="1">
        <f t="array" ref="W3527">IF(SUM(LEN(B3527:V3527))=0,"",IF(OR(OR(ISBLANK(F3527),SUM(LEN(C3527),LEN(D3527))=0),AND(NOT(E3527="Unknown"),ISBLANK(J3527)),AND(NOT(O3527="Unknown"),ISBLANK(R3527))),"Missing Information", INDEX(Table15[Entire Service Line Classification], MATCH(SUMIFS(Table15[Unique ID],Table15[System-Owned Portion],E3527,Table15[If Material Anything Other than "Lead" in Column E,Was Material Ever Previously Lead?],G3527,Table15[Customer-Owned Portion],O3527),Table15[Unique ID],0),0)))</f>
        <v/>
      </c>
      <c r="X3527"/>
    </row>
    <row r="3528" spans="2:24" x14ac:dyDescent="0.25">
      <c r="B3528" s="146"/>
      <c r="C3528" s="31"/>
      <c r="D3528" s="31"/>
      <c r="E3528" s="44"/>
      <c r="F3528" s="43"/>
      <c r="G3528" s="84"/>
      <c r="H3528" s="31"/>
      <c r="I3528" s="31"/>
      <c r="J3528" s="84"/>
      <c r="K3528" s="31"/>
      <c r="L3528" s="31"/>
      <c r="M3528" s="169"/>
      <c r="N3528" s="148"/>
      <c r="O3528" s="106"/>
      <c r="P3528" s="43"/>
      <c r="Q3528" s="31"/>
      <c r="R3528" s="84"/>
      <c r="S3528" s="31"/>
      <c r="T3528" s="31"/>
      <c r="U3528" s="169"/>
      <c r="V3528" s="150"/>
      <c r="W3528" s="141" t="str" cm="1">
        <f t="array" ref="W3528">IF(SUM(LEN(B3528:V3528))=0,"",IF(OR(OR(ISBLANK(F3528),SUM(LEN(C3528),LEN(D3528))=0),AND(NOT(E3528="Unknown"),ISBLANK(J3528)),AND(NOT(O3528="Unknown"),ISBLANK(R3528))),"Missing Information", INDEX(Table15[Entire Service Line Classification], MATCH(SUMIFS(Table15[Unique ID],Table15[System-Owned Portion],E3528,Table15[If Material Anything Other than "Lead" in Column E,Was Material Ever Previously Lead?],G3528,Table15[Customer-Owned Portion],O3528),Table15[Unique ID],0),0)))</f>
        <v/>
      </c>
      <c r="X3528"/>
    </row>
    <row r="3529" spans="2:24" x14ac:dyDescent="0.25">
      <c r="B3529" s="146"/>
      <c r="C3529" s="31"/>
      <c r="D3529" s="31"/>
      <c r="E3529" s="44"/>
      <c r="F3529" s="43"/>
      <c r="G3529" s="84"/>
      <c r="H3529" s="31"/>
      <c r="I3529" s="31"/>
      <c r="J3529" s="84"/>
      <c r="K3529" s="31"/>
      <c r="L3529" s="31"/>
      <c r="M3529" s="169"/>
      <c r="N3529" s="148"/>
      <c r="O3529" s="106"/>
      <c r="P3529" s="43"/>
      <c r="Q3529" s="31"/>
      <c r="R3529" s="84"/>
      <c r="S3529" s="31"/>
      <c r="T3529" s="31"/>
      <c r="U3529" s="169"/>
      <c r="V3529" s="150"/>
      <c r="W3529" s="141" t="str" cm="1">
        <f t="array" ref="W3529">IF(SUM(LEN(B3529:V3529))=0,"",IF(OR(OR(ISBLANK(F3529),SUM(LEN(C3529),LEN(D3529))=0),AND(NOT(E3529="Unknown"),ISBLANK(J3529)),AND(NOT(O3529="Unknown"),ISBLANK(R3529))),"Missing Information", INDEX(Table15[Entire Service Line Classification], MATCH(SUMIFS(Table15[Unique ID],Table15[System-Owned Portion],E3529,Table15[If Material Anything Other than "Lead" in Column E,Was Material Ever Previously Lead?],G3529,Table15[Customer-Owned Portion],O3529),Table15[Unique ID],0),0)))</f>
        <v/>
      </c>
      <c r="X3529"/>
    </row>
    <row r="3530" spans="2:24" x14ac:dyDescent="0.25">
      <c r="B3530" s="146"/>
      <c r="C3530" s="31"/>
      <c r="D3530" s="31"/>
      <c r="E3530" s="44"/>
      <c r="F3530" s="43"/>
      <c r="G3530" s="84"/>
      <c r="H3530" s="31"/>
      <c r="I3530" s="31"/>
      <c r="J3530" s="84"/>
      <c r="K3530" s="31"/>
      <c r="L3530" s="31"/>
      <c r="M3530" s="169"/>
      <c r="N3530" s="148"/>
      <c r="O3530" s="106"/>
      <c r="P3530" s="43"/>
      <c r="Q3530" s="31"/>
      <c r="R3530" s="84"/>
      <c r="S3530" s="31"/>
      <c r="T3530" s="31"/>
      <c r="U3530" s="169"/>
      <c r="V3530" s="150"/>
      <c r="W3530" s="141" t="str" cm="1">
        <f t="array" ref="W3530">IF(SUM(LEN(B3530:V3530))=0,"",IF(OR(OR(ISBLANK(F3530),SUM(LEN(C3530),LEN(D3530))=0),AND(NOT(E3530="Unknown"),ISBLANK(J3530)),AND(NOT(O3530="Unknown"),ISBLANK(R3530))),"Missing Information", INDEX(Table15[Entire Service Line Classification], MATCH(SUMIFS(Table15[Unique ID],Table15[System-Owned Portion],E3530,Table15[If Material Anything Other than "Lead" in Column E,Was Material Ever Previously Lead?],G3530,Table15[Customer-Owned Portion],O3530),Table15[Unique ID],0),0)))</f>
        <v/>
      </c>
      <c r="X3530"/>
    </row>
    <row r="3531" spans="2:24" x14ac:dyDescent="0.25">
      <c r="B3531" s="146"/>
      <c r="C3531" s="31"/>
      <c r="D3531" s="31"/>
      <c r="E3531" s="44"/>
      <c r="F3531" s="43"/>
      <c r="G3531" s="84"/>
      <c r="H3531" s="31"/>
      <c r="I3531" s="31"/>
      <c r="J3531" s="84"/>
      <c r="K3531" s="31"/>
      <c r="L3531" s="31"/>
      <c r="M3531" s="169"/>
      <c r="N3531" s="148"/>
      <c r="O3531" s="106"/>
      <c r="P3531" s="43"/>
      <c r="Q3531" s="31"/>
      <c r="R3531" s="84"/>
      <c r="S3531" s="31"/>
      <c r="T3531" s="31"/>
      <c r="U3531" s="169"/>
      <c r="V3531" s="150"/>
      <c r="W3531" s="141" t="str" cm="1">
        <f t="array" ref="W3531">IF(SUM(LEN(B3531:V3531))=0,"",IF(OR(OR(ISBLANK(F3531),SUM(LEN(C3531),LEN(D3531))=0),AND(NOT(E3531="Unknown"),ISBLANK(J3531)),AND(NOT(O3531="Unknown"),ISBLANK(R3531))),"Missing Information", INDEX(Table15[Entire Service Line Classification], MATCH(SUMIFS(Table15[Unique ID],Table15[System-Owned Portion],E3531,Table15[If Material Anything Other than "Lead" in Column E,Was Material Ever Previously Lead?],G3531,Table15[Customer-Owned Portion],O3531),Table15[Unique ID],0),0)))</f>
        <v/>
      </c>
      <c r="X3531"/>
    </row>
    <row r="3532" spans="2:24" x14ac:dyDescent="0.25">
      <c r="B3532" s="146"/>
      <c r="C3532" s="31"/>
      <c r="D3532" s="31"/>
      <c r="E3532" s="44"/>
      <c r="F3532" s="43"/>
      <c r="G3532" s="84"/>
      <c r="H3532" s="31"/>
      <c r="I3532" s="31"/>
      <c r="J3532" s="84"/>
      <c r="K3532" s="31"/>
      <c r="L3532" s="31"/>
      <c r="M3532" s="169"/>
      <c r="N3532" s="148"/>
      <c r="O3532" s="106"/>
      <c r="P3532" s="43"/>
      <c r="Q3532" s="31"/>
      <c r="R3532" s="84"/>
      <c r="S3532" s="31"/>
      <c r="T3532" s="31"/>
      <c r="U3532" s="169"/>
      <c r="V3532" s="150"/>
      <c r="W3532" s="141" t="str" cm="1">
        <f t="array" ref="W3532">IF(SUM(LEN(B3532:V3532))=0,"",IF(OR(OR(ISBLANK(F3532),SUM(LEN(C3532),LEN(D3532))=0),AND(NOT(E3532="Unknown"),ISBLANK(J3532)),AND(NOT(O3532="Unknown"),ISBLANK(R3532))),"Missing Information", INDEX(Table15[Entire Service Line Classification], MATCH(SUMIFS(Table15[Unique ID],Table15[System-Owned Portion],E3532,Table15[If Material Anything Other than "Lead" in Column E,Was Material Ever Previously Lead?],G3532,Table15[Customer-Owned Portion],O3532),Table15[Unique ID],0),0)))</f>
        <v/>
      </c>
      <c r="X3532"/>
    </row>
    <row r="3533" spans="2:24" x14ac:dyDescent="0.25">
      <c r="B3533" s="146"/>
      <c r="C3533" s="31"/>
      <c r="D3533" s="31"/>
      <c r="E3533" s="44"/>
      <c r="F3533" s="43"/>
      <c r="G3533" s="84"/>
      <c r="H3533" s="31"/>
      <c r="I3533" s="31"/>
      <c r="J3533" s="84"/>
      <c r="K3533" s="31"/>
      <c r="L3533" s="31"/>
      <c r="M3533" s="169"/>
      <c r="N3533" s="148"/>
      <c r="O3533" s="106"/>
      <c r="P3533" s="43"/>
      <c r="Q3533" s="31"/>
      <c r="R3533" s="84"/>
      <c r="S3533" s="31"/>
      <c r="T3533" s="31"/>
      <c r="U3533" s="169"/>
      <c r="V3533" s="150"/>
      <c r="W3533" s="141" t="str" cm="1">
        <f t="array" ref="W3533">IF(SUM(LEN(B3533:V3533))=0,"",IF(OR(OR(ISBLANK(F3533),SUM(LEN(C3533),LEN(D3533))=0),AND(NOT(E3533="Unknown"),ISBLANK(J3533)),AND(NOT(O3533="Unknown"),ISBLANK(R3533))),"Missing Information", INDEX(Table15[Entire Service Line Classification], MATCH(SUMIFS(Table15[Unique ID],Table15[System-Owned Portion],E3533,Table15[If Material Anything Other than "Lead" in Column E,Was Material Ever Previously Lead?],G3533,Table15[Customer-Owned Portion],O3533),Table15[Unique ID],0),0)))</f>
        <v/>
      </c>
      <c r="X3533"/>
    </row>
    <row r="3534" spans="2:24" x14ac:dyDescent="0.25">
      <c r="B3534" s="146"/>
      <c r="C3534" s="31"/>
      <c r="D3534" s="31"/>
      <c r="E3534" s="44"/>
      <c r="F3534" s="43"/>
      <c r="G3534" s="84"/>
      <c r="H3534" s="31"/>
      <c r="I3534" s="31"/>
      <c r="J3534" s="84"/>
      <c r="K3534" s="31"/>
      <c r="L3534" s="31"/>
      <c r="M3534" s="169"/>
      <c r="N3534" s="148"/>
      <c r="O3534" s="106"/>
      <c r="P3534" s="43"/>
      <c r="Q3534" s="31"/>
      <c r="R3534" s="84"/>
      <c r="S3534" s="31"/>
      <c r="T3534" s="31"/>
      <c r="U3534" s="169"/>
      <c r="V3534" s="150"/>
      <c r="W3534" s="141" t="str" cm="1">
        <f t="array" ref="W3534">IF(SUM(LEN(B3534:V3534))=0,"",IF(OR(OR(ISBLANK(F3534),SUM(LEN(C3534),LEN(D3534))=0),AND(NOT(E3534="Unknown"),ISBLANK(J3534)),AND(NOT(O3534="Unknown"),ISBLANK(R3534))),"Missing Information", INDEX(Table15[Entire Service Line Classification], MATCH(SUMIFS(Table15[Unique ID],Table15[System-Owned Portion],E3534,Table15[If Material Anything Other than "Lead" in Column E,Was Material Ever Previously Lead?],G3534,Table15[Customer-Owned Portion],O3534),Table15[Unique ID],0),0)))</f>
        <v/>
      </c>
      <c r="X3534"/>
    </row>
    <row r="3535" spans="2:24" x14ac:dyDescent="0.25">
      <c r="B3535" s="146"/>
      <c r="C3535" s="31"/>
      <c r="D3535" s="31"/>
      <c r="E3535" s="44"/>
      <c r="F3535" s="43"/>
      <c r="G3535" s="84"/>
      <c r="H3535" s="31"/>
      <c r="I3535" s="31"/>
      <c r="J3535" s="84"/>
      <c r="K3535" s="31"/>
      <c r="L3535" s="31"/>
      <c r="M3535" s="169"/>
      <c r="N3535" s="148"/>
      <c r="O3535" s="106"/>
      <c r="P3535" s="43"/>
      <c r="Q3535" s="31"/>
      <c r="R3535" s="84"/>
      <c r="S3535" s="31"/>
      <c r="T3535" s="31"/>
      <c r="U3535" s="169"/>
      <c r="V3535" s="150"/>
      <c r="W3535" s="141" t="str" cm="1">
        <f t="array" ref="W3535">IF(SUM(LEN(B3535:V3535))=0,"",IF(OR(OR(ISBLANK(F3535),SUM(LEN(C3535),LEN(D3535))=0),AND(NOT(E3535="Unknown"),ISBLANK(J3535)),AND(NOT(O3535="Unknown"),ISBLANK(R3535))),"Missing Information", INDEX(Table15[Entire Service Line Classification], MATCH(SUMIFS(Table15[Unique ID],Table15[System-Owned Portion],E3535,Table15[If Material Anything Other than "Lead" in Column E,Was Material Ever Previously Lead?],G3535,Table15[Customer-Owned Portion],O3535),Table15[Unique ID],0),0)))</f>
        <v/>
      </c>
      <c r="X3535"/>
    </row>
    <row r="3536" spans="2:24" x14ac:dyDescent="0.25">
      <c r="B3536" s="146"/>
      <c r="C3536" s="31"/>
      <c r="D3536" s="31"/>
      <c r="E3536" s="44"/>
      <c r="F3536" s="43"/>
      <c r="G3536" s="84"/>
      <c r="H3536" s="31"/>
      <c r="I3536" s="31"/>
      <c r="J3536" s="84"/>
      <c r="K3536" s="31"/>
      <c r="L3536" s="31"/>
      <c r="M3536" s="169"/>
      <c r="N3536" s="148"/>
      <c r="O3536" s="106"/>
      <c r="P3536" s="43"/>
      <c r="Q3536" s="31"/>
      <c r="R3536" s="84"/>
      <c r="S3536" s="31"/>
      <c r="T3536" s="31"/>
      <c r="U3536" s="169"/>
      <c r="V3536" s="150"/>
      <c r="W3536" s="141" t="str" cm="1">
        <f t="array" ref="W3536">IF(SUM(LEN(B3536:V3536))=0,"",IF(OR(OR(ISBLANK(F3536),SUM(LEN(C3536),LEN(D3536))=0),AND(NOT(E3536="Unknown"),ISBLANK(J3536)),AND(NOT(O3536="Unknown"),ISBLANK(R3536))),"Missing Information", INDEX(Table15[Entire Service Line Classification], MATCH(SUMIFS(Table15[Unique ID],Table15[System-Owned Portion],E3536,Table15[If Material Anything Other than "Lead" in Column E,Was Material Ever Previously Lead?],G3536,Table15[Customer-Owned Portion],O3536),Table15[Unique ID],0),0)))</f>
        <v/>
      </c>
      <c r="X3536"/>
    </row>
    <row r="3537" spans="2:24" x14ac:dyDescent="0.25">
      <c r="B3537" s="146"/>
      <c r="C3537" s="31"/>
      <c r="D3537" s="31"/>
      <c r="E3537" s="44"/>
      <c r="F3537" s="43"/>
      <c r="G3537" s="84"/>
      <c r="H3537" s="31"/>
      <c r="I3537" s="31"/>
      <c r="J3537" s="84"/>
      <c r="K3537" s="31"/>
      <c r="L3537" s="31"/>
      <c r="M3537" s="169"/>
      <c r="N3537" s="148"/>
      <c r="O3537" s="106"/>
      <c r="P3537" s="43"/>
      <c r="Q3537" s="31"/>
      <c r="R3537" s="84"/>
      <c r="S3537" s="31"/>
      <c r="T3537" s="31"/>
      <c r="U3537" s="169"/>
      <c r="V3537" s="150"/>
      <c r="W3537" s="141" t="str" cm="1">
        <f t="array" ref="W3537">IF(SUM(LEN(B3537:V3537))=0,"",IF(OR(OR(ISBLANK(F3537),SUM(LEN(C3537),LEN(D3537))=0),AND(NOT(E3537="Unknown"),ISBLANK(J3537)),AND(NOT(O3537="Unknown"),ISBLANK(R3537))),"Missing Information", INDEX(Table15[Entire Service Line Classification], MATCH(SUMIFS(Table15[Unique ID],Table15[System-Owned Portion],E3537,Table15[If Material Anything Other than "Lead" in Column E,Was Material Ever Previously Lead?],G3537,Table15[Customer-Owned Portion],O3537),Table15[Unique ID],0),0)))</f>
        <v/>
      </c>
      <c r="X3537"/>
    </row>
    <row r="3538" spans="2:24" x14ac:dyDescent="0.25">
      <c r="B3538" s="146"/>
      <c r="C3538" s="31"/>
      <c r="D3538" s="31"/>
      <c r="E3538" s="44"/>
      <c r="F3538" s="43"/>
      <c r="G3538" s="84"/>
      <c r="H3538" s="31"/>
      <c r="I3538" s="31"/>
      <c r="J3538" s="84"/>
      <c r="K3538" s="31"/>
      <c r="L3538" s="31"/>
      <c r="M3538" s="169"/>
      <c r="N3538" s="148"/>
      <c r="O3538" s="106"/>
      <c r="P3538" s="43"/>
      <c r="Q3538" s="31"/>
      <c r="R3538" s="84"/>
      <c r="S3538" s="31"/>
      <c r="T3538" s="31"/>
      <c r="U3538" s="169"/>
      <c r="V3538" s="150"/>
      <c r="W3538" s="141" t="str" cm="1">
        <f t="array" ref="W3538">IF(SUM(LEN(B3538:V3538))=0,"",IF(OR(OR(ISBLANK(F3538),SUM(LEN(C3538),LEN(D3538))=0),AND(NOT(E3538="Unknown"),ISBLANK(J3538)),AND(NOT(O3538="Unknown"),ISBLANK(R3538))),"Missing Information", INDEX(Table15[Entire Service Line Classification], MATCH(SUMIFS(Table15[Unique ID],Table15[System-Owned Portion],E3538,Table15[If Material Anything Other than "Lead" in Column E,Was Material Ever Previously Lead?],G3538,Table15[Customer-Owned Portion],O3538),Table15[Unique ID],0),0)))</f>
        <v/>
      </c>
      <c r="X3538"/>
    </row>
    <row r="3539" spans="2:24" x14ac:dyDescent="0.25">
      <c r="B3539" s="146"/>
      <c r="C3539" s="31"/>
      <c r="D3539" s="31"/>
      <c r="E3539" s="44"/>
      <c r="F3539" s="43"/>
      <c r="G3539" s="84"/>
      <c r="H3539" s="31"/>
      <c r="I3539" s="31"/>
      <c r="J3539" s="84"/>
      <c r="K3539" s="31"/>
      <c r="L3539" s="31"/>
      <c r="M3539" s="169"/>
      <c r="N3539" s="148"/>
      <c r="O3539" s="106"/>
      <c r="P3539" s="43"/>
      <c r="Q3539" s="31"/>
      <c r="R3539" s="84"/>
      <c r="S3539" s="31"/>
      <c r="T3539" s="31"/>
      <c r="U3539" s="169"/>
      <c r="V3539" s="150"/>
      <c r="W3539" s="141" t="str" cm="1">
        <f t="array" ref="W3539">IF(SUM(LEN(B3539:V3539))=0,"",IF(OR(OR(ISBLANK(F3539),SUM(LEN(C3539),LEN(D3539))=0),AND(NOT(E3539="Unknown"),ISBLANK(J3539)),AND(NOT(O3539="Unknown"),ISBLANK(R3539))),"Missing Information", INDEX(Table15[Entire Service Line Classification], MATCH(SUMIFS(Table15[Unique ID],Table15[System-Owned Portion],E3539,Table15[If Material Anything Other than "Lead" in Column E,Was Material Ever Previously Lead?],G3539,Table15[Customer-Owned Portion],O3539),Table15[Unique ID],0),0)))</f>
        <v/>
      </c>
      <c r="X3539"/>
    </row>
    <row r="3540" spans="2:24" x14ac:dyDescent="0.25">
      <c r="B3540" s="146"/>
      <c r="C3540" s="31"/>
      <c r="D3540" s="31"/>
      <c r="E3540" s="44"/>
      <c r="F3540" s="43"/>
      <c r="G3540" s="84"/>
      <c r="H3540" s="31"/>
      <c r="I3540" s="31"/>
      <c r="J3540" s="84"/>
      <c r="K3540" s="31"/>
      <c r="L3540" s="31"/>
      <c r="M3540" s="169"/>
      <c r="N3540" s="148"/>
      <c r="O3540" s="106"/>
      <c r="P3540" s="43"/>
      <c r="Q3540" s="31"/>
      <c r="R3540" s="84"/>
      <c r="S3540" s="31"/>
      <c r="T3540" s="31"/>
      <c r="U3540" s="169"/>
      <c r="V3540" s="150"/>
      <c r="W3540" s="141" t="str" cm="1">
        <f t="array" ref="W3540">IF(SUM(LEN(B3540:V3540))=0,"",IF(OR(OR(ISBLANK(F3540),SUM(LEN(C3540),LEN(D3540))=0),AND(NOT(E3540="Unknown"),ISBLANK(J3540)),AND(NOT(O3540="Unknown"),ISBLANK(R3540))),"Missing Information", INDEX(Table15[Entire Service Line Classification], MATCH(SUMIFS(Table15[Unique ID],Table15[System-Owned Portion],E3540,Table15[If Material Anything Other than "Lead" in Column E,Was Material Ever Previously Lead?],G3540,Table15[Customer-Owned Portion],O3540),Table15[Unique ID],0),0)))</f>
        <v/>
      </c>
      <c r="X3540"/>
    </row>
    <row r="3541" spans="2:24" x14ac:dyDescent="0.25">
      <c r="B3541" s="146"/>
      <c r="C3541" s="31"/>
      <c r="D3541" s="31"/>
      <c r="E3541" s="44"/>
      <c r="F3541" s="43"/>
      <c r="G3541" s="84"/>
      <c r="H3541" s="31"/>
      <c r="I3541" s="31"/>
      <c r="J3541" s="84"/>
      <c r="K3541" s="31"/>
      <c r="L3541" s="31"/>
      <c r="M3541" s="169"/>
      <c r="N3541" s="148"/>
      <c r="O3541" s="106"/>
      <c r="P3541" s="43"/>
      <c r="Q3541" s="31"/>
      <c r="R3541" s="84"/>
      <c r="S3541" s="31"/>
      <c r="T3541" s="31"/>
      <c r="U3541" s="169"/>
      <c r="V3541" s="150"/>
      <c r="W3541" s="141" t="str" cm="1">
        <f t="array" ref="W3541">IF(SUM(LEN(B3541:V3541))=0,"",IF(OR(OR(ISBLANK(F3541),SUM(LEN(C3541),LEN(D3541))=0),AND(NOT(E3541="Unknown"),ISBLANK(J3541)),AND(NOT(O3541="Unknown"),ISBLANK(R3541))),"Missing Information", INDEX(Table15[Entire Service Line Classification], MATCH(SUMIFS(Table15[Unique ID],Table15[System-Owned Portion],E3541,Table15[If Material Anything Other than "Lead" in Column E,Was Material Ever Previously Lead?],G3541,Table15[Customer-Owned Portion],O3541),Table15[Unique ID],0),0)))</f>
        <v/>
      </c>
      <c r="X3541"/>
    </row>
    <row r="3542" spans="2:24" x14ac:dyDescent="0.25">
      <c r="B3542" s="146"/>
      <c r="C3542" s="31"/>
      <c r="D3542" s="31"/>
      <c r="E3542" s="44"/>
      <c r="F3542" s="43"/>
      <c r="G3542" s="84"/>
      <c r="H3542" s="31"/>
      <c r="I3542" s="31"/>
      <c r="J3542" s="84"/>
      <c r="K3542" s="31"/>
      <c r="L3542" s="31"/>
      <c r="M3542" s="169"/>
      <c r="N3542" s="148"/>
      <c r="O3542" s="106"/>
      <c r="P3542" s="43"/>
      <c r="Q3542" s="31"/>
      <c r="R3542" s="84"/>
      <c r="S3542" s="31"/>
      <c r="T3542" s="31"/>
      <c r="U3542" s="169"/>
      <c r="V3542" s="150"/>
      <c r="W3542" s="141" t="str" cm="1">
        <f t="array" ref="W3542">IF(SUM(LEN(B3542:V3542))=0,"",IF(OR(OR(ISBLANK(F3542),SUM(LEN(C3542),LEN(D3542))=0),AND(NOT(E3542="Unknown"),ISBLANK(J3542)),AND(NOT(O3542="Unknown"),ISBLANK(R3542))),"Missing Information", INDEX(Table15[Entire Service Line Classification], MATCH(SUMIFS(Table15[Unique ID],Table15[System-Owned Portion],E3542,Table15[If Material Anything Other than "Lead" in Column E,Was Material Ever Previously Lead?],G3542,Table15[Customer-Owned Portion],O3542),Table15[Unique ID],0),0)))</f>
        <v/>
      </c>
      <c r="X3542"/>
    </row>
    <row r="3543" spans="2:24" x14ac:dyDescent="0.25">
      <c r="B3543" s="146"/>
      <c r="C3543" s="31"/>
      <c r="D3543" s="31"/>
      <c r="E3543" s="44"/>
      <c r="F3543" s="43"/>
      <c r="G3543" s="84"/>
      <c r="H3543" s="31"/>
      <c r="I3543" s="31"/>
      <c r="J3543" s="84"/>
      <c r="K3543" s="31"/>
      <c r="L3543" s="31"/>
      <c r="M3543" s="169"/>
      <c r="N3543" s="148"/>
      <c r="O3543" s="106"/>
      <c r="P3543" s="43"/>
      <c r="Q3543" s="31"/>
      <c r="R3543" s="84"/>
      <c r="S3543" s="31"/>
      <c r="T3543" s="31"/>
      <c r="U3543" s="169"/>
      <c r="V3543" s="150"/>
      <c r="W3543" s="141" t="str" cm="1">
        <f t="array" ref="W3543">IF(SUM(LEN(B3543:V3543))=0,"",IF(OR(OR(ISBLANK(F3543),SUM(LEN(C3543),LEN(D3543))=0),AND(NOT(E3543="Unknown"),ISBLANK(J3543)),AND(NOT(O3543="Unknown"),ISBLANK(R3543))),"Missing Information", INDEX(Table15[Entire Service Line Classification], MATCH(SUMIFS(Table15[Unique ID],Table15[System-Owned Portion],E3543,Table15[If Material Anything Other than "Lead" in Column E,Was Material Ever Previously Lead?],G3543,Table15[Customer-Owned Portion],O3543),Table15[Unique ID],0),0)))</f>
        <v/>
      </c>
      <c r="X3543"/>
    </row>
    <row r="3544" spans="2:24" x14ac:dyDescent="0.25">
      <c r="B3544" s="146"/>
      <c r="C3544" s="31"/>
      <c r="D3544" s="31"/>
      <c r="E3544" s="44"/>
      <c r="F3544" s="43"/>
      <c r="G3544" s="84"/>
      <c r="H3544" s="31"/>
      <c r="I3544" s="31"/>
      <c r="J3544" s="84"/>
      <c r="K3544" s="31"/>
      <c r="L3544" s="31"/>
      <c r="M3544" s="169"/>
      <c r="N3544" s="148"/>
      <c r="O3544" s="106"/>
      <c r="P3544" s="43"/>
      <c r="Q3544" s="31"/>
      <c r="R3544" s="84"/>
      <c r="S3544" s="31"/>
      <c r="T3544" s="31"/>
      <c r="U3544" s="169"/>
      <c r="V3544" s="150"/>
      <c r="W3544" s="141" t="str" cm="1">
        <f t="array" ref="W3544">IF(SUM(LEN(B3544:V3544))=0,"",IF(OR(OR(ISBLANK(F3544),SUM(LEN(C3544),LEN(D3544))=0),AND(NOT(E3544="Unknown"),ISBLANK(J3544)),AND(NOT(O3544="Unknown"),ISBLANK(R3544))),"Missing Information", INDEX(Table15[Entire Service Line Classification], MATCH(SUMIFS(Table15[Unique ID],Table15[System-Owned Portion],E3544,Table15[If Material Anything Other than "Lead" in Column E,Was Material Ever Previously Lead?],G3544,Table15[Customer-Owned Portion],O3544),Table15[Unique ID],0),0)))</f>
        <v/>
      </c>
      <c r="X3544"/>
    </row>
    <row r="3545" spans="2:24" x14ac:dyDescent="0.25">
      <c r="B3545" s="146"/>
      <c r="C3545" s="31"/>
      <c r="D3545" s="31"/>
      <c r="E3545" s="44"/>
      <c r="F3545" s="43"/>
      <c r="G3545" s="84"/>
      <c r="H3545" s="31"/>
      <c r="I3545" s="31"/>
      <c r="J3545" s="84"/>
      <c r="K3545" s="31"/>
      <c r="L3545" s="31"/>
      <c r="M3545" s="169"/>
      <c r="N3545" s="148"/>
      <c r="O3545" s="106"/>
      <c r="P3545" s="43"/>
      <c r="Q3545" s="31"/>
      <c r="R3545" s="84"/>
      <c r="S3545" s="31"/>
      <c r="T3545" s="31"/>
      <c r="U3545" s="169"/>
      <c r="V3545" s="150"/>
      <c r="W3545" s="141" t="str" cm="1">
        <f t="array" ref="W3545">IF(SUM(LEN(B3545:V3545))=0,"",IF(OR(OR(ISBLANK(F3545),SUM(LEN(C3545),LEN(D3545))=0),AND(NOT(E3545="Unknown"),ISBLANK(J3545)),AND(NOT(O3545="Unknown"),ISBLANK(R3545))),"Missing Information", INDEX(Table15[Entire Service Line Classification], MATCH(SUMIFS(Table15[Unique ID],Table15[System-Owned Portion],E3545,Table15[If Material Anything Other than "Lead" in Column E,Was Material Ever Previously Lead?],G3545,Table15[Customer-Owned Portion],O3545),Table15[Unique ID],0),0)))</f>
        <v/>
      </c>
      <c r="X3545"/>
    </row>
    <row r="3546" spans="2:24" x14ac:dyDescent="0.25">
      <c r="B3546" s="146"/>
      <c r="C3546" s="31"/>
      <c r="D3546" s="31"/>
      <c r="E3546" s="44"/>
      <c r="F3546" s="43"/>
      <c r="G3546" s="84"/>
      <c r="H3546" s="31"/>
      <c r="I3546" s="31"/>
      <c r="J3546" s="84"/>
      <c r="K3546" s="31"/>
      <c r="L3546" s="31"/>
      <c r="M3546" s="169"/>
      <c r="N3546" s="148"/>
      <c r="O3546" s="106"/>
      <c r="P3546" s="43"/>
      <c r="Q3546" s="31"/>
      <c r="R3546" s="84"/>
      <c r="S3546" s="31"/>
      <c r="T3546" s="31"/>
      <c r="U3546" s="169"/>
      <c r="V3546" s="150"/>
      <c r="W3546" s="141" t="str" cm="1">
        <f t="array" ref="W3546">IF(SUM(LEN(B3546:V3546))=0,"",IF(OR(OR(ISBLANK(F3546),SUM(LEN(C3546),LEN(D3546))=0),AND(NOT(E3546="Unknown"),ISBLANK(J3546)),AND(NOT(O3546="Unknown"),ISBLANK(R3546))),"Missing Information", INDEX(Table15[Entire Service Line Classification], MATCH(SUMIFS(Table15[Unique ID],Table15[System-Owned Portion],E3546,Table15[If Material Anything Other than "Lead" in Column E,Was Material Ever Previously Lead?],G3546,Table15[Customer-Owned Portion],O3546),Table15[Unique ID],0),0)))</f>
        <v/>
      </c>
      <c r="X3546"/>
    </row>
    <row r="3547" spans="2:24" x14ac:dyDescent="0.25">
      <c r="B3547" s="146"/>
      <c r="C3547" s="31"/>
      <c r="D3547" s="31"/>
      <c r="E3547" s="44"/>
      <c r="F3547" s="43"/>
      <c r="G3547" s="84"/>
      <c r="H3547" s="31"/>
      <c r="I3547" s="31"/>
      <c r="J3547" s="84"/>
      <c r="K3547" s="31"/>
      <c r="L3547" s="31"/>
      <c r="M3547" s="169"/>
      <c r="N3547" s="148"/>
      <c r="O3547" s="106"/>
      <c r="P3547" s="43"/>
      <c r="Q3547" s="31"/>
      <c r="R3547" s="84"/>
      <c r="S3547" s="31"/>
      <c r="T3547" s="31"/>
      <c r="U3547" s="169"/>
      <c r="V3547" s="150"/>
      <c r="W3547" s="141" t="str" cm="1">
        <f t="array" ref="W3547">IF(SUM(LEN(B3547:V3547))=0,"",IF(OR(OR(ISBLANK(F3547),SUM(LEN(C3547),LEN(D3547))=0),AND(NOT(E3547="Unknown"),ISBLANK(J3547)),AND(NOT(O3547="Unknown"),ISBLANK(R3547))),"Missing Information", INDEX(Table15[Entire Service Line Classification], MATCH(SUMIFS(Table15[Unique ID],Table15[System-Owned Portion],E3547,Table15[If Material Anything Other than "Lead" in Column E,Was Material Ever Previously Lead?],G3547,Table15[Customer-Owned Portion],O3547),Table15[Unique ID],0),0)))</f>
        <v/>
      </c>
      <c r="X3547"/>
    </row>
    <row r="3548" spans="2:24" x14ac:dyDescent="0.25">
      <c r="B3548" s="146"/>
      <c r="C3548" s="31"/>
      <c r="D3548" s="31"/>
      <c r="E3548" s="44"/>
      <c r="F3548" s="43"/>
      <c r="G3548" s="84"/>
      <c r="H3548" s="31"/>
      <c r="I3548" s="31"/>
      <c r="J3548" s="84"/>
      <c r="K3548" s="31"/>
      <c r="L3548" s="31"/>
      <c r="M3548" s="169"/>
      <c r="N3548" s="148"/>
      <c r="O3548" s="106"/>
      <c r="P3548" s="43"/>
      <c r="Q3548" s="31"/>
      <c r="R3548" s="84"/>
      <c r="S3548" s="31"/>
      <c r="T3548" s="31"/>
      <c r="U3548" s="169"/>
      <c r="V3548" s="150"/>
      <c r="W3548" s="141" t="str" cm="1">
        <f t="array" ref="W3548">IF(SUM(LEN(B3548:V3548))=0,"",IF(OR(OR(ISBLANK(F3548),SUM(LEN(C3548),LEN(D3548))=0),AND(NOT(E3548="Unknown"),ISBLANK(J3548)),AND(NOT(O3548="Unknown"),ISBLANK(R3548))),"Missing Information", INDEX(Table15[Entire Service Line Classification], MATCH(SUMIFS(Table15[Unique ID],Table15[System-Owned Portion],E3548,Table15[If Material Anything Other than "Lead" in Column E,Was Material Ever Previously Lead?],G3548,Table15[Customer-Owned Portion],O3548),Table15[Unique ID],0),0)))</f>
        <v/>
      </c>
      <c r="X3548"/>
    </row>
    <row r="3549" spans="2:24" x14ac:dyDescent="0.25">
      <c r="B3549" s="146"/>
      <c r="C3549" s="31"/>
      <c r="D3549" s="31"/>
      <c r="E3549" s="44"/>
      <c r="F3549" s="43"/>
      <c r="G3549" s="84"/>
      <c r="H3549" s="31"/>
      <c r="I3549" s="31"/>
      <c r="J3549" s="84"/>
      <c r="K3549" s="31"/>
      <c r="L3549" s="31"/>
      <c r="M3549" s="169"/>
      <c r="N3549" s="148"/>
      <c r="O3549" s="106"/>
      <c r="P3549" s="43"/>
      <c r="Q3549" s="31"/>
      <c r="R3549" s="84"/>
      <c r="S3549" s="31"/>
      <c r="T3549" s="31"/>
      <c r="U3549" s="169"/>
      <c r="V3549" s="150"/>
      <c r="W3549" s="141" t="str" cm="1">
        <f t="array" ref="W3549">IF(SUM(LEN(B3549:V3549))=0,"",IF(OR(OR(ISBLANK(F3549),SUM(LEN(C3549),LEN(D3549))=0),AND(NOT(E3549="Unknown"),ISBLANK(J3549)),AND(NOT(O3549="Unknown"),ISBLANK(R3549))),"Missing Information", INDEX(Table15[Entire Service Line Classification], MATCH(SUMIFS(Table15[Unique ID],Table15[System-Owned Portion],E3549,Table15[If Material Anything Other than "Lead" in Column E,Was Material Ever Previously Lead?],G3549,Table15[Customer-Owned Portion],O3549),Table15[Unique ID],0),0)))</f>
        <v/>
      </c>
      <c r="X3549"/>
    </row>
    <row r="3550" spans="2:24" x14ac:dyDescent="0.25">
      <c r="B3550" s="146"/>
      <c r="C3550" s="31"/>
      <c r="D3550" s="31"/>
      <c r="E3550" s="44"/>
      <c r="F3550" s="43"/>
      <c r="G3550" s="84"/>
      <c r="H3550" s="31"/>
      <c r="I3550" s="31"/>
      <c r="J3550" s="84"/>
      <c r="K3550" s="31"/>
      <c r="L3550" s="31"/>
      <c r="M3550" s="169"/>
      <c r="N3550" s="148"/>
      <c r="O3550" s="106"/>
      <c r="P3550" s="43"/>
      <c r="Q3550" s="31"/>
      <c r="R3550" s="84"/>
      <c r="S3550" s="31"/>
      <c r="T3550" s="31"/>
      <c r="U3550" s="169"/>
      <c r="V3550" s="150"/>
      <c r="W3550" s="141" t="str" cm="1">
        <f t="array" ref="W3550">IF(SUM(LEN(B3550:V3550))=0,"",IF(OR(OR(ISBLANK(F3550),SUM(LEN(C3550),LEN(D3550))=0),AND(NOT(E3550="Unknown"),ISBLANK(J3550)),AND(NOT(O3550="Unknown"),ISBLANK(R3550))),"Missing Information", INDEX(Table15[Entire Service Line Classification], MATCH(SUMIFS(Table15[Unique ID],Table15[System-Owned Portion],E3550,Table15[If Material Anything Other than "Lead" in Column E,Was Material Ever Previously Lead?],G3550,Table15[Customer-Owned Portion],O3550),Table15[Unique ID],0),0)))</f>
        <v/>
      </c>
      <c r="X3550"/>
    </row>
    <row r="3551" spans="2:24" x14ac:dyDescent="0.25">
      <c r="B3551" s="146"/>
      <c r="C3551" s="31"/>
      <c r="D3551" s="31"/>
      <c r="E3551" s="44"/>
      <c r="F3551" s="43"/>
      <c r="G3551" s="84"/>
      <c r="H3551" s="31"/>
      <c r="I3551" s="31"/>
      <c r="J3551" s="84"/>
      <c r="K3551" s="31"/>
      <c r="L3551" s="31"/>
      <c r="M3551" s="169"/>
      <c r="N3551" s="148"/>
      <c r="O3551" s="106"/>
      <c r="P3551" s="43"/>
      <c r="Q3551" s="31"/>
      <c r="R3551" s="84"/>
      <c r="S3551" s="31"/>
      <c r="T3551" s="31"/>
      <c r="U3551" s="169"/>
      <c r="V3551" s="150"/>
      <c r="W3551" s="141" t="str" cm="1">
        <f t="array" ref="W3551">IF(SUM(LEN(B3551:V3551))=0,"",IF(OR(OR(ISBLANK(F3551),SUM(LEN(C3551),LEN(D3551))=0),AND(NOT(E3551="Unknown"),ISBLANK(J3551)),AND(NOT(O3551="Unknown"),ISBLANK(R3551))),"Missing Information", INDEX(Table15[Entire Service Line Classification], MATCH(SUMIFS(Table15[Unique ID],Table15[System-Owned Portion],E3551,Table15[If Material Anything Other than "Lead" in Column E,Was Material Ever Previously Lead?],G3551,Table15[Customer-Owned Portion],O3551),Table15[Unique ID],0),0)))</f>
        <v/>
      </c>
      <c r="X3551"/>
    </row>
    <row r="3552" spans="2:24" x14ac:dyDescent="0.25">
      <c r="B3552" s="146"/>
      <c r="C3552" s="31"/>
      <c r="D3552" s="31"/>
      <c r="E3552" s="44"/>
      <c r="F3552" s="43"/>
      <c r="G3552" s="84"/>
      <c r="H3552" s="31"/>
      <c r="I3552" s="31"/>
      <c r="J3552" s="84"/>
      <c r="K3552" s="31"/>
      <c r="L3552" s="31"/>
      <c r="M3552" s="169"/>
      <c r="N3552" s="148"/>
      <c r="O3552" s="106"/>
      <c r="P3552" s="43"/>
      <c r="Q3552" s="31"/>
      <c r="R3552" s="84"/>
      <c r="S3552" s="31"/>
      <c r="T3552" s="31"/>
      <c r="U3552" s="169"/>
      <c r="V3552" s="150"/>
      <c r="W3552" s="141" t="str" cm="1">
        <f t="array" ref="W3552">IF(SUM(LEN(B3552:V3552))=0,"",IF(OR(OR(ISBLANK(F3552),SUM(LEN(C3552),LEN(D3552))=0),AND(NOT(E3552="Unknown"),ISBLANK(J3552)),AND(NOT(O3552="Unknown"),ISBLANK(R3552))),"Missing Information", INDEX(Table15[Entire Service Line Classification], MATCH(SUMIFS(Table15[Unique ID],Table15[System-Owned Portion],E3552,Table15[If Material Anything Other than "Lead" in Column E,Was Material Ever Previously Lead?],G3552,Table15[Customer-Owned Portion],O3552),Table15[Unique ID],0),0)))</f>
        <v/>
      </c>
      <c r="X3552"/>
    </row>
    <row r="3553" spans="2:24" x14ac:dyDescent="0.25">
      <c r="B3553" s="146"/>
      <c r="C3553" s="31"/>
      <c r="D3553" s="31"/>
      <c r="E3553" s="44"/>
      <c r="F3553" s="43"/>
      <c r="G3553" s="84"/>
      <c r="H3553" s="31"/>
      <c r="I3553" s="31"/>
      <c r="J3553" s="84"/>
      <c r="K3553" s="31"/>
      <c r="L3553" s="31"/>
      <c r="M3553" s="169"/>
      <c r="N3553" s="148"/>
      <c r="O3553" s="106"/>
      <c r="P3553" s="43"/>
      <c r="Q3553" s="31"/>
      <c r="R3553" s="84"/>
      <c r="S3553" s="31"/>
      <c r="T3553" s="31"/>
      <c r="U3553" s="169"/>
      <c r="V3553" s="150"/>
      <c r="W3553" s="141" t="str" cm="1">
        <f t="array" ref="W3553">IF(SUM(LEN(B3553:V3553))=0,"",IF(OR(OR(ISBLANK(F3553),SUM(LEN(C3553),LEN(D3553))=0),AND(NOT(E3553="Unknown"),ISBLANK(J3553)),AND(NOT(O3553="Unknown"),ISBLANK(R3553))),"Missing Information", INDEX(Table15[Entire Service Line Classification], MATCH(SUMIFS(Table15[Unique ID],Table15[System-Owned Portion],E3553,Table15[If Material Anything Other than "Lead" in Column E,Was Material Ever Previously Lead?],G3553,Table15[Customer-Owned Portion],O3553),Table15[Unique ID],0),0)))</f>
        <v/>
      </c>
      <c r="X3553"/>
    </row>
    <row r="3554" spans="2:24" x14ac:dyDescent="0.25">
      <c r="B3554" s="146"/>
      <c r="C3554" s="31"/>
      <c r="D3554" s="31"/>
      <c r="E3554" s="44"/>
      <c r="F3554" s="43"/>
      <c r="G3554" s="84"/>
      <c r="H3554" s="31"/>
      <c r="I3554" s="31"/>
      <c r="J3554" s="84"/>
      <c r="K3554" s="31"/>
      <c r="L3554" s="31"/>
      <c r="M3554" s="169"/>
      <c r="N3554" s="148"/>
      <c r="O3554" s="106"/>
      <c r="P3554" s="43"/>
      <c r="Q3554" s="31"/>
      <c r="R3554" s="84"/>
      <c r="S3554" s="31"/>
      <c r="T3554" s="31"/>
      <c r="U3554" s="169"/>
      <c r="V3554" s="150"/>
      <c r="W3554" s="141" t="str" cm="1">
        <f t="array" ref="W3554">IF(SUM(LEN(B3554:V3554))=0,"",IF(OR(OR(ISBLANK(F3554),SUM(LEN(C3554),LEN(D3554))=0),AND(NOT(E3554="Unknown"),ISBLANK(J3554)),AND(NOT(O3554="Unknown"),ISBLANK(R3554))),"Missing Information", INDEX(Table15[Entire Service Line Classification], MATCH(SUMIFS(Table15[Unique ID],Table15[System-Owned Portion],E3554,Table15[If Material Anything Other than "Lead" in Column E,Was Material Ever Previously Lead?],G3554,Table15[Customer-Owned Portion],O3554),Table15[Unique ID],0),0)))</f>
        <v/>
      </c>
      <c r="X3554"/>
    </row>
    <row r="3555" spans="2:24" x14ac:dyDescent="0.25">
      <c r="B3555" s="146"/>
      <c r="C3555" s="31"/>
      <c r="D3555" s="31"/>
      <c r="E3555" s="44"/>
      <c r="F3555" s="43"/>
      <c r="G3555" s="84"/>
      <c r="H3555" s="31"/>
      <c r="I3555" s="31"/>
      <c r="J3555" s="84"/>
      <c r="K3555" s="31"/>
      <c r="L3555" s="31"/>
      <c r="M3555" s="169"/>
      <c r="N3555" s="148"/>
      <c r="O3555" s="106"/>
      <c r="P3555" s="43"/>
      <c r="Q3555" s="31"/>
      <c r="R3555" s="84"/>
      <c r="S3555" s="31"/>
      <c r="T3555" s="31"/>
      <c r="U3555" s="169"/>
      <c r="V3555" s="150"/>
      <c r="W3555" s="141" t="str" cm="1">
        <f t="array" ref="W3555">IF(SUM(LEN(B3555:V3555))=0,"",IF(OR(OR(ISBLANK(F3555),SUM(LEN(C3555),LEN(D3555))=0),AND(NOT(E3555="Unknown"),ISBLANK(J3555)),AND(NOT(O3555="Unknown"),ISBLANK(R3555))),"Missing Information", INDEX(Table15[Entire Service Line Classification], MATCH(SUMIFS(Table15[Unique ID],Table15[System-Owned Portion],E3555,Table15[If Material Anything Other than "Lead" in Column E,Was Material Ever Previously Lead?],G3555,Table15[Customer-Owned Portion],O3555),Table15[Unique ID],0),0)))</f>
        <v/>
      </c>
      <c r="X3555"/>
    </row>
    <row r="3556" spans="2:24" x14ac:dyDescent="0.25">
      <c r="B3556" s="146"/>
      <c r="C3556" s="31"/>
      <c r="D3556" s="31"/>
      <c r="E3556" s="44"/>
      <c r="F3556" s="43"/>
      <c r="G3556" s="84"/>
      <c r="H3556" s="31"/>
      <c r="I3556" s="31"/>
      <c r="J3556" s="84"/>
      <c r="K3556" s="31"/>
      <c r="L3556" s="31"/>
      <c r="M3556" s="169"/>
      <c r="N3556" s="148"/>
      <c r="O3556" s="106"/>
      <c r="P3556" s="43"/>
      <c r="Q3556" s="31"/>
      <c r="R3556" s="84"/>
      <c r="S3556" s="31"/>
      <c r="T3556" s="31"/>
      <c r="U3556" s="169"/>
      <c r="V3556" s="150"/>
      <c r="W3556" s="141" t="str" cm="1">
        <f t="array" ref="W3556">IF(SUM(LEN(B3556:V3556))=0,"",IF(OR(OR(ISBLANK(F3556),SUM(LEN(C3556),LEN(D3556))=0),AND(NOT(E3556="Unknown"),ISBLANK(J3556)),AND(NOT(O3556="Unknown"),ISBLANK(R3556))),"Missing Information", INDEX(Table15[Entire Service Line Classification], MATCH(SUMIFS(Table15[Unique ID],Table15[System-Owned Portion],E3556,Table15[If Material Anything Other than "Lead" in Column E,Was Material Ever Previously Lead?],G3556,Table15[Customer-Owned Portion],O3556),Table15[Unique ID],0),0)))</f>
        <v/>
      </c>
      <c r="X3556"/>
    </row>
    <row r="3557" spans="2:24" x14ac:dyDescent="0.25">
      <c r="B3557" s="146"/>
      <c r="C3557" s="31"/>
      <c r="D3557" s="31"/>
      <c r="E3557" s="44"/>
      <c r="F3557" s="43"/>
      <c r="G3557" s="84"/>
      <c r="H3557" s="31"/>
      <c r="I3557" s="31"/>
      <c r="J3557" s="84"/>
      <c r="K3557" s="31"/>
      <c r="L3557" s="31"/>
      <c r="M3557" s="169"/>
      <c r="N3557" s="148"/>
      <c r="O3557" s="106"/>
      <c r="P3557" s="43"/>
      <c r="Q3557" s="31"/>
      <c r="R3557" s="84"/>
      <c r="S3557" s="31"/>
      <c r="T3557" s="31"/>
      <c r="U3557" s="169"/>
      <c r="V3557" s="150"/>
      <c r="W3557" s="141" t="str" cm="1">
        <f t="array" ref="W3557">IF(SUM(LEN(B3557:V3557))=0,"",IF(OR(OR(ISBLANK(F3557),SUM(LEN(C3557),LEN(D3557))=0),AND(NOT(E3557="Unknown"),ISBLANK(J3557)),AND(NOT(O3557="Unknown"),ISBLANK(R3557))),"Missing Information", INDEX(Table15[Entire Service Line Classification], MATCH(SUMIFS(Table15[Unique ID],Table15[System-Owned Portion],E3557,Table15[If Material Anything Other than "Lead" in Column E,Was Material Ever Previously Lead?],G3557,Table15[Customer-Owned Portion],O3557),Table15[Unique ID],0),0)))</f>
        <v/>
      </c>
      <c r="X3557"/>
    </row>
    <row r="3558" spans="2:24" x14ac:dyDescent="0.25">
      <c r="B3558" s="146"/>
      <c r="C3558" s="31"/>
      <c r="D3558" s="31"/>
      <c r="E3558" s="44"/>
      <c r="F3558" s="43"/>
      <c r="G3558" s="84"/>
      <c r="H3558" s="31"/>
      <c r="I3558" s="31"/>
      <c r="J3558" s="84"/>
      <c r="K3558" s="31"/>
      <c r="L3558" s="31"/>
      <c r="M3558" s="169"/>
      <c r="N3558" s="148"/>
      <c r="O3558" s="106"/>
      <c r="P3558" s="43"/>
      <c r="Q3558" s="31"/>
      <c r="R3558" s="84"/>
      <c r="S3558" s="31"/>
      <c r="T3558" s="31"/>
      <c r="U3558" s="169"/>
      <c r="V3558" s="150"/>
      <c r="W3558" s="141" t="str" cm="1">
        <f t="array" ref="W3558">IF(SUM(LEN(B3558:V3558))=0,"",IF(OR(OR(ISBLANK(F3558),SUM(LEN(C3558),LEN(D3558))=0),AND(NOT(E3558="Unknown"),ISBLANK(J3558)),AND(NOT(O3558="Unknown"),ISBLANK(R3558))),"Missing Information", INDEX(Table15[Entire Service Line Classification], MATCH(SUMIFS(Table15[Unique ID],Table15[System-Owned Portion],E3558,Table15[If Material Anything Other than "Lead" in Column E,Was Material Ever Previously Lead?],G3558,Table15[Customer-Owned Portion],O3558),Table15[Unique ID],0),0)))</f>
        <v/>
      </c>
      <c r="X3558"/>
    </row>
    <row r="3559" spans="2:24" x14ac:dyDescent="0.25">
      <c r="B3559" s="146"/>
      <c r="C3559" s="31"/>
      <c r="D3559" s="31"/>
      <c r="E3559" s="44"/>
      <c r="F3559" s="43"/>
      <c r="G3559" s="84"/>
      <c r="H3559" s="31"/>
      <c r="I3559" s="31"/>
      <c r="J3559" s="84"/>
      <c r="K3559" s="31"/>
      <c r="L3559" s="31"/>
      <c r="M3559" s="169"/>
      <c r="N3559" s="148"/>
      <c r="O3559" s="106"/>
      <c r="P3559" s="43"/>
      <c r="Q3559" s="31"/>
      <c r="R3559" s="84"/>
      <c r="S3559" s="31"/>
      <c r="T3559" s="31"/>
      <c r="U3559" s="169"/>
      <c r="V3559" s="150"/>
      <c r="W3559" s="141" t="str" cm="1">
        <f t="array" ref="W3559">IF(SUM(LEN(B3559:V3559))=0,"",IF(OR(OR(ISBLANK(F3559),SUM(LEN(C3559),LEN(D3559))=0),AND(NOT(E3559="Unknown"),ISBLANK(J3559)),AND(NOT(O3559="Unknown"),ISBLANK(R3559))),"Missing Information", INDEX(Table15[Entire Service Line Classification], MATCH(SUMIFS(Table15[Unique ID],Table15[System-Owned Portion],E3559,Table15[If Material Anything Other than "Lead" in Column E,Was Material Ever Previously Lead?],G3559,Table15[Customer-Owned Portion],O3559),Table15[Unique ID],0),0)))</f>
        <v/>
      </c>
      <c r="X3559"/>
    </row>
    <row r="3560" spans="2:24" x14ac:dyDescent="0.25">
      <c r="B3560" s="146"/>
      <c r="C3560" s="31"/>
      <c r="D3560" s="31"/>
      <c r="E3560" s="44"/>
      <c r="F3560" s="43"/>
      <c r="G3560" s="84"/>
      <c r="H3560" s="31"/>
      <c r="I3560" s="31"/>
      <c r="J3560" s="84"/>
      <c r="K3560" s="31"/>
      <c r="L3560" s="31"/>
      <c r="M3560" s="169"/>
      <c r="N3560" s="148"/>
      <c r="O3560" s="106"/>
      <c r="P3560" s="43"/>
      <c r="Q3560" s="31"/>
      <c r="R3560" s="84"/>
      <c r="S3560" s="31"/>
      <c r="T3560" s="31"/>
      <c r="U3560" s="169"/>
      <c r="V3560" s="150"/>
      <c r="W3560" s="141" t="str" cm="1">
        <f t="array" ref="W3560">IF(SUM(LEN(B3560:V3560))=0,"",IF(OR(OR(ISBLANK(F3560),SUM(LEN(C3560),LEN(D3560))=0),AND(NOT(E3560="Unknown"),ISBLANK(J3560)),AND(NOT(O3560="Unknown"),ISBLANK(R3560))),"Missing Information", INDEX(Table15[Entire Service Line Classification], MATCH(SUMIFS(Table15[Unique ID],Table15[System-Owned Portion],E3560,Table15[If Material Anything Other than "Lead" in Column E,Was Material Ever Previously Lead?],G3560,Table15[Customer-Owned Portion],O3560),Table15[Unique ID],0),0)))</f>
        <v/>
      </c>
      <c r="X3560"/>
    </row>
    <row r="3561" spans="2:24" x14ac:dyDescent="0.25">
      <c r="B3561" s="146"/>
      <c r="C3561" s="31"/>
      <c r="D3561" s="31"/>
      <c r="E3561" s="44"/>
      <c r="F3561" s="43"/>
      <c r="G3561" s="84"/>
      <c r="H3561" s="31"/>
      <c r="I3561" s="31"/>
      <c r="J3561" s="84"/>
      <c r="K3561" s="31"/>
      <c r="L3561" s="31"/>
      <c r="M3561" s="169"/>
      <c r="N3561" s="148"/>
      <c r="O3561" s="106"/>
      <c r="P3561" s="43"/>
      <c r="Q3561" s="31"/>
      <c r="R3561" s="84"/>
      <c r="S3561" s="31"/>
      <c r="T3561" s="31"/>
      <c r="U3561" s="169"/>
      <c r="V3561" s="150"/>
      <c r="W3561" s="141" t="str" cm="1">
        <f t="array" ref="W3561">IF(SUM(LEN(B3561:V3561))=0,"",IF(OR(OR(ISBLANK(F3561),SUM(LEN(C3561),LEN(D3561))=0),AND(NOT(E3561="Unknown"),ISBLANK(J3561)),AND(NOT(O3561="Unknown"),ISBLANK(R3561))),"Missing Information", INDEX(Table15[Entire Service Line Classification], MATCH(SUMIFS(Table15[Unique ID],Table15[System-Owned Portion],E3561,Table15[If Material Anything Other than "Lead" in Column E,Was Material Ever Previously Lead?],G3561,Table15[Customer-Owned Portion],O3561),Table15[Unique ID],0),0)))</f>
        <v/>
      </c>
      <c r="X3561"/>
    </row>
    <row r="3562" spans="2:24" x14ac:dyDescent="0.25">
      <c r="B3562" s="146"/>
      <c r="C3562" s="31"/>
      <c r="D3562" s="31"/>
      <c r="E3562" s="44"/>
      <c r="F3562" s="43"/>
      <c r="G3562" s="84"/>
      <c r="H3562" s="31"/>
      <c r="I3562" s="31"/>
      <c r="J3562" s="84"/>
      <c r="K3562" s="31"/>
      <c r="L3562" s="31"/>
      <c r="M3562" s="169"/>
      <c r="N3562" s="148"/>
      <c r="O3562" s="106"/>
      <c r="P3562" s="43"/>
      <c r="Q3562" s="31"/>
      <c r="R3562" s="84"/>
      <c r="S3562" s="31"/>
      <c r="T3562" s="31"/>
      <c r="U3562" s="169"/>
      <c r="V3562" s="150"/>
      <c r="W3562" s="141" t="str" cm="1">
        <f t="array" ref="W3562">IF(SUM(LEN(B3562:V3562))=0,"",IF(OR(OR(ISBLANK(F3562),SUM(LEN(C3562),LEN(D3562))=0),AND(NOT(E3562="Unknown"),ISBLANK(J3562)),AND(NOT(O3562="Unknown"),ISBLANK(R3562))),"Missing Information", INDEX(Table15[Entire Service Line Classification], MATCH(SUMIFS(Table15[Unique ID],Table15[System-Owned Portion],E3562,Table15[If Material Anything Other than "Lead" in Column E,Was Material Ever Previously Lead?],G3562,Table15[Customer-Owned Portion],O3562),Table15[Unique ID],0),0)))</f>
        <v/>
      </c>
      <c r="X3562"/>
    </row>
    <row r="3563" spans="2:24" x14ac:dyDescent="0.25">
      <c r="B3563" s="146"/>
      <c r="C3563" s="31"/>
      <c r="D3563" s="31"/>
      <c r="E3563" s="44"/>
      <c r="F3563" s="43"/>
      <c r="G3563" s="84"/>
      <c r="H3563" s="31"/>
      <c r="I3563" s="31"/>
      <c r="J3563" s="84"/>
      <c r="K3563" s="31"/>
      <c r="L3563" s="31"/>
      <c r="M3563" s="169"/>
      <c r="N3563" s="148"/>
      <c r="O3563" s="106"/>
      <c r="P3563" s="43"/>
      <c r="Q3563" s="31"/>
      <c r="R3563" s="84"/>
      <c r="S3563" s="31"/>
      <c r="T3563" s="31"/>
      <c r="U3563" s="169"/>
      <c r="V3563" s="150"/>
      <c r="W3563" s="141" t="str" cm="1">
        <f t="array" ref="W3563">IF(SUM(LEN(B3563:V3563))=0,"",IF(OR(OR(ISBLANK(F3563),SUM(LEN(C3563),LEN(D3563))=0),AND(NOT(E3563="Unknown"),ISBLANK(J3563)),AND(NOT(O3563="Unknown"),ISBLANK(R3563))),"Missing Information", INDEX(Table15[Entire Service Line Classification], MATCH(SUMIFS(Table15[Unique ID],Table15[System-Owned Portion],E3563,Table15[If Material Anything Other than "Lead" in Column E,Was Material Ever Previously Lead?],G3563,Table15[Customer-Owned Portion],O3563),Table15[Unique ID],0),0)))</f>
        <v/>
      </c>
      <c r="X3563"/>
    </row>
    <row r="3564" spans="2:24" x14ac:dyDescent="0.25">
      <c r="B3564" s="146"/>
      <c r="C3564" s="31"/>
      <c r="D3564" s="31"/>
      <c r="E3564" s="44"/>
      <c r="F3564" s="43"/>
      <c r="G3564" s="84"/>
      <c r="H3564" s="31"/>
      <c r="I3564" s="31"/>
      <c r="J3564" s="84"/>
      <c r="K3564" s="31"/>
      <c r="L3564" s="31"/>
      <c r="M3564" s="169"/>
      <c r="N3564" s="148"/>
      <c r="O3564" s="106"/>
      <c r="P3564" s="43"/>
      <c r="Q3564" s="31"/>
      <c r="R3564" s="84"/>
      <c r="S3564" s="31"/>
      <c r="T3564" s="31"/>
      <c r="U3564" s="169"/>
      <c r="V3564" s="150"/>
      <c r="W3564" s="141" t="str" cm="1">
        <f t="array" ref="W3564">IF(SUM(LEN(B3564:V3564))=0,"",IF(OR(OR(ISBLANK(F3564),SUM(LEN(C3564),LEN(D3564))=0),AND(NOT(E3564="Unknown"),ISBLANK(J3564)),AND(NOT(O3564="Unknown"),ISBLANK(R3564))),"Missing Information", INDEX(Table15[Entire Service Line Classification], MATCH(SUMIFS(Table15[Unique ID],Table15[System-Owned Portion],E3564,Table15[If Material Anything Other than "Lead" in Column E,Was Material Ever Previously Lead?],G3564,Table15[Customer-Owned Portion],O3564),Table15[Unique ID],0),0)))</f>
        <v/>
      </c>
      <c r="X3564"/>
    </row>
    <row r="3565" spans="2:24" x14ac:dyDescent="0.25">
      <c r="B3565" s="146"/>
      <c r="C3565" s="31"/>
      <c r="D3565" s="31"/>
      <c r="E3565" s="44"/>
      <c r="F3565" s="43"/>
      <c r="G3565" s="84"/>
      <c r="H3565" s="31"/>
      <c r="I3565" s="31"/>
      <c r="J3565" s="84"/>
      <c r="K3565" s="31"/>
      <c r="L3565" s="31"/>
      <c r="M3565" s="169"/>
      <c r="N3565" s="148"/>
      <c r="O3565" s="106"/>
      <c r="P3565" s="43"/>
      <c r="Q3565" s="31"/>
      <c r="R3565" s="84"/>
      <c r="S3565" s="31"/>
      <c r="T3565" s="31"/>
      <c r="U3565" s="169"/>
      <c r="V3565" s="150"/>
      <c r="W3565" s="141" t="str" cm="1">
        <f t="array" ref="W3565">IF(SUM(LEN(B3565:V3565))=0,"",IF(OR(OR(ISBLANK(F3565),SUM(LEN(C3565),LEN(D3565))=0),AND(NOT(E3565="Unknown"),ISBLANK(J3565)),AND(NOT(O3565="Unknown"),ISBLANK(R3565))),"Missing Information", INDEX(Table15[Entire Service Line Classification], MATCH(SUMIFS(Table15[Unique ID],Table15[System-Owned Portion],E3565,Table15[If Material Anything Other than "Lead" in Column E,Was Material Ever Previously Lead?],G3565,Table15[Customer-Owned Portion],O3565),Table15[Unique ID],0),0)))</f>
        <v/>
      </c>
      <c r="X3565"/>
    </row>
    <row r="3566" spans="2:24" x14ac:dyDescent="0.25">
      <c r="B3566" s="146"/>
      <c r="C3566" s="31"/>
      <c r="D3566" s="31"/>
      <c r="E3566" s="44"/>
      <c r="F3566" s="43"/>
      <c r="G3566" s="84"/>
      <c r="H3566" s="31"/>
      <c r="I3566" s="31"/>
      <c r="J3566" s="84"/>
      <c r="K3566" s="31"/>
      <c r="L3566" s="31"/>
      <c r="M3566" s="169"/>
      <c r="N3566" s="148"/>
      <c r="O3566" s="106"/>
      <c r="P3566" s="43"/>
      <c r="Q3566" s="31"/>
      <c r="R3566" s="84"/>
      <c r="S3566" s="31"/>
      <c r="T3566" s="31"/>
      <c r="U3566" s="169"/>
      <c r="V3566" s="150"/>
      <c r="W3566" s="141" t="str" cm="1">
        <f t="array" ref="W3566">IF(SUM(LEN(B3566:V3566))=0,"",IF(OR(OR(ISBLANK(F3566),SUM(LEN(C3566),LEN(D3566))=0),AND(NOT(E3566="Unknown"),ISBLANK(J3566)),AND(NOT(O3566="Unknown"),ISBLANK(R3566))),"Missing Information", INDEX(Table15[Entire Service Line Classification], MATCH(SUMIFS(Table15[Unique ID],Table15[System-Owned Portion],E3566,Table15[If Material Anything Other than "Lead" in Column E,Was Material Ever Previously Lead?],G3566,Table15[Customer-Owned Portion],O3566),Table15[Unique ID],0),0)))</f>
        <v/>
      </c>
      <c r="X3566"/>
    </row>
    <row r="3567" spans="2:24" x14ac:dyDescent="0.25">
      <c r="B3567" s="146"/>
      <c r="C3567" s="31"/>
      <c r="D3567" s="31"/>
      <c r="E3567" s="44"/>
      <c r="F3567" s="43"/>
      <c r="G3567" s="84"/>
      <c r="H3567" s="31"/>
      <c r="I3567" s="31"/>
      <c r="J3567" s="84"/>
      <c r="K3567" s="31"/>
      <c r="L3567" s="31"/>
      <c r="M3567" s="169"/>
      <c r="N3567" s="148"/>
      <c r="O3567" s="106"/>
      <c r="P3567" s="43"/>
      <c r="Q3567" s="31"/>
      <c r="R3567" s="84"/>
      <c r="S3567" s="31"/>
      <c r="T3567" s="31"/>
      <c r="U3567" s="169"/>
      <c r="V3567" s="150"/>
      <c r="W3567" s="141" t="str" cm="1">
        <f t="array" ref="W3567">IF(SUM(LEN(B3567:V3567))=0,"",IF(OR(OR(ISBLANK(F3567),SUM(LEN(C3567),LEN(D3567))=0),AND(NOT(E3567="Unknown"),ISBLANK(J3567)),AND(NOT(O3567="Unknown"),ISBLANK(R3567))),"Missing Information", INDEX(Table15[Entire Service Line Classification], MATCH(SUMIFS(Table15[Unique ID],Table15[System-Owned Portion],E3567,Table15[If Material Anything Other than "Lead" in Column E,Was Material Ever Previously Lead?],G3567,Table15[Customer-Owned Portion],O3567),Table15[Unique ID],0),0)))</f>
        <v/>
      </c>
      <c r="X3567"/>
    </row>
    <row r="3568" spans="2:24" x14ac:dyDescent="0.25">
      <c r="B3568" s="146"/>
      <c r="C3568" s="31"/>
      <c r="D3568" s="31"/>
      <c r="E3568" s="44"/>
      <c r="F3568" s="43"/>
      <c r="G3568" s="84"/>
      <c r="H3568" s="31"/>
      <c r="I3568" s="31"/>
      <c r="J3568" s="84"/>
      <c r="K3568" s="31"/>
      <c r="L3568" s="31"/>
      <c r="M3568" s="169"/>
      <c r="N3568" s="148"/>
      <c r="O3568" s="106"/>
      <c r="P3568" s="43"/>
      <c r="Q3568" s="31"/>
      <c r="R3568" s="84"/>
      <c r="S3568" s="31"/>
      <c r="T3568" s="31"/>
      <c r="U3568" s="169"/>
      <c r="V3568" s="150"/>
      <c r="W3568" s="141" t="str" cm="1">
        <f t="array" ref="W3568">IF(SUM(LEN(B3568:V3568))=0,"",IF(OR(OR(ISBLANK(F3568),SUM(LEN(C3568),LEN(D3568))=0),AND(NOT(E3568="Unknown"),ISBLANK(J3568)),AND(NOT(O3568="Unknown"),ISBLANK(R3568))),"Missing Information", INDEX(Table15[Entire Service Line Classification], MATCH(SUMIFS(Table15[Unique ID],Table15[System-Owned Portion],E3568,Table15[If Material Anything Other than "Lead" in Column E,Was Material Ever Previously Lead?],G3568,Table15[Customer-Owned Portion],O3568),Table15[Unique ID],0),0)))</f>
        <v/>
      </c>
      <c r="X3568"/>
    </row>
    <row r="3569" spans="2:24" x14ac:dyDescent="0.25">
      <c r="B3569" s="146"/>
      <c r="C3569" s="31"/>
      <c r="D3569" s="31"/>
      <c r="E3569" s="44"/>
      <c r="F3569" s="43"/>
      <c r="G3569" s="84"/>
      <c r="H3569" s="31"/>
      <c r="I3569" s="31"/>
      <c r="J3569" s="84"/>
      <c r="K3569" s="31"/>
      <c r="L3569" s="31"/>
      <c r="M3569" s="169"/>
      <c r="N3569" s="148"/>
      <c r="O3569" s="106"/>
      <c r="P3569" s="43"/>
      <c r="Q3569" s="31"/>
      <c r="R3569" s="84"/>
      <c r="S3569" s="31"/>
      <c r="T3569" s="31"/>
      <c r="U3569" s="169"/>
      <c r="V3569" s="150"/>
      <c r="W3569" s="141" t="str" cm="1">
        <f t="array" ref="W3569">IF(SUM(LEN(B3569:V3569))=0,"",IF(OR(OR(ISBLANK(F3569),SUM(LEN(C3569),LEN(D3569))=0),AND(NOT(E3569="Unknown"),ISBLANK(J3569)),AND(NOT(O3569="Unknown"),ISBLANK(R3569))),"Missing Information", INDEX(Table15[Entire Service Line Classification], MATCH(SUMIFS(Table15[Unique ID],Table15[System-Owned Portion],E3569,Table15[If Material Anything Other than "Lead" in Column E,Was Material Ever Previously Lead?],G3569,Table15[Customer-Owned Portion],O3569),Table15[Unique ID],0),0)))</f>
        <v/>
      </c>
      <c r="X3569"/>
    </row>
    <row r="3570" spans="2:24" x14ac:dyDescent="0.25">
      <c r="B3570" s="146"/>
      <c r="C3570" s="31"/>
      <c r="D3570" s="31"/>
      <c r="E3570" s="44"/>
      <c r="F3570" s="43"/>
      <c r="G3570" s="84"/>
      <c r="H3570" s="31"/>
      <c r="I3570" s="31"/>
      <c r="J3570" s="84"/>
      <c r="K3570" s="31"/>
      <c r="L3570" s="31"/>
      <c r="M3570" s="169"/>
      <c r="N3570" s="148"/>
      <c r="O3570" s="106"/>
      <c r="P3570" s="43"/>
      <c r="Q3570" s="31"/>
      <c r="R3570" s="84"/>
      <c r="S3570" s="31"/>
      <c r="T3570" s="31"/>
      <c r="U3570" s="169"/>
      <c r="V3570" s="150"/>
      <c r="W3570" s="141" t="str" cm="1">
        <f t="array" ref="W3570">IF(SUM(LEN(B3570:V3570))=0,"",IF(OR(OR(ISBLANK(F3570),SUM(LEN(C3570),LEN(D3570))=0),AND(NOT(E3570="Unknown"),ISBLANK(J3570)),AND(NOT(O3570="Unknown"),ISBLANK(R3570))),"Missing Information", INDEX(Table15[Entire Service Line Classification], MATCH(SUMIFS(Table15[Unique ID],Table15[System-Owned Portion],E3570,Table15[If Material Anything Other than "Lead" in Column E,Was Material Ever Previously Lead?],G3570,Table15[Customer-Owned Portion],O3570),Table15[Unique ID],0),0)))</f>
        <v/>
      </c>
      <c r="X3570"/>
    </row>
    <row r="3571" spans="2:24" x14ac:dyDescent="0.25">
      <c r="B3571" s="146"/>
      <c r="C3571" s="31"/>
      <c r="D3571" s="31"/>
      <c r="E3571" s="44"/>
      <c r="F3571" s="43"/>
      <c r="G3571" s="84"/>
      <c r="H3571" s="31"/>
      <c r="I3571" s="31"/>
      <c r="J3571" s="84"/>
      <c r="K3571" s="31"/>
      <c r="L3571" s="31"/>
      <c r="M3571" s="169"/>
      <c r="N3571" s="148"/>
      <c r="O3571" s="106"/>
      <c r="P3571" s="43"/>
      <c r="Q3571" s="31"/>
      <c r="R3571" s="84"/>
      <c r="S3571" s="31"/>
      <c r="T3571" s="31"/>
      <c r="U3571" s="169"/>
      <c r="V3571" s="150"/>
      <c r="W3571" s="141" t="str" cm="1">
        <f t="array" ref="W3571">IF(SUM(LEN(B3571:V3571))=0,"",IF(OR(OR(ISBLANK(F3571),SUM(LEN(C3571),LEN(D3571))=0),AND(NOT(E3571="Unknown"),ISBLANK(J3571)),AND(NOT(O3571="Unknown"),ISBLANK(R3571))),"Missing Information", INDEX(Table15[Entire Service Line Classification], MATCH(SUMIFS(Table15[Unique ID],Table15[System-Owned Portion],E3571,Table15[If Material Anything Other than "Lead" in Column E,Was Material Ever Previously Lead?],G3571,Table15[Customer-Owned Portion],O3571),Table15[Unique ID],0),0)))</f>
        <v/>
      </c>
      <c r="X3571"/>
    </row>
    <row r="3572" spans="2:24" x14ac:dyDescent="0.25">
      <c r="B3572" s="146"/>
      <c r="C3572" s="31"/>
      <c r="D3572" s="31"/>
      <c r="E3572" s="44"/>
      <c r="F3572" s="43"/>
      <c r="G3572" s="84"/>
      <c r="H3572" s="31"/>
      <c r="I3572" s="31"/>
      <c r="J3572" s="84"/>
      <c r="K3572" s="31"/>
      <c r="L3572" s="31"/>
      <c r="M3572" s="169"/>
      <c r="N3572" s="148"/>
      <c r="O3572" s="106"/>
      <c r="P3572" s="43"/>
      <c r="Q3572" s="31"/>
      <c r="R3572" s="84"/>
      <c r="S3572" s="31"/>
      <c r="T3572" s="31"/>
      <c r="U3572" s="169"/>
      <c r="V3572" s="150"/>
      <c r="W3572" s="141" t="str" cm="1">
        <f t="array" ref="W3572">IF(SUM(LEN(B3572:V3572))=0,"",IF(OR(OR(ISBLANK(F3572),SUM(LEN(C3572),LEN(D3572))=0),AND(NOT(E3572="Unknown"),ISBLANK(J3572)),AND(NOT(O3572="Unknown"),ISBLANK(R3572))),"Missing Information", INDEX(Table15[Entire Service Line Classification], MATCH(SUMIFS(Table15[Unique ID],Table15[System-Owned Portion],E3572,Table15[If Material Anything Other than "Lead" in Column E,Was Material Ever Previously Lead?],G3572,Table15[Customer-Owned Portion],O3572),Table15[Unique ID],0),0)))</f>
        <v/>
      </c>
      <c r="X3572"/>
    </row>
    <row r="3573" spans="2:24" x14ac:dyDescent="0.25">
      <c r="B3573" s="146"/>
      <c r="C3573" s="31"/>
      <c r="D3573" s="31"/>
      <c r="E3573" s="44"/>
      <c r="F3573" s="43"/>
      <c r="G3573" s="84"/>
      <c r="H3573" s="31"/>
      <c r="I3573" s="31"/>
      <c r="J3573" s="84"/>
      <c r="K3573" s="31"/>
      <c r="L3573" s="31"/>
      <c r="M3573" s="169"/>
      <c r="N3573" s="148"/>
      <c r="O3573" s="106"/>
      <c r="P3573" s="43"/>
      <c r="Q3573" s="31"/>
      <c r="R3573" s="84"/>
      <c r="S3573" s="31"/>
      <c r="T3573" s="31"/>
      <c r="U3573" s="169"/>
      <c r="V3573" s="150"/>
      <c r="W3573" s="141" t="str" cm="1">
        <f t="array" ref="W3573">IF(SUM(LEN(B3573:V3573))=0,"",IF(OR(OR(ISBLANK(F3573),SUM(LEN(C3573),LEN(D3573))=0),AND(NOT(E3573="Unknown"),ISBLANK(J3573)),AND(NOT(O3573="Unknown"),ISBLANK(R3573))),"Missing Information", INDEX(Table15[Entire Service Line Classification], MATCH(SUMIFS(Table15[Unique ID],Table15[System-Owned Portion],E3573,Table15[If Material Anything Other than "Lead" in Column E,Was Material Ever Previously Lead?],G3573,Table15[Customer-Owned Portion],O3573),Table15[Unique ID],0),0)))</f>
        <v/>
      </c>
      <c r="X3573"/>
    </row>
    <row r="3574" spans="2:24" x14ac:dyDescent="0.25">
      <c r="B3574" s="146"/>
      <c r="C3574" s="31"/>
      <c r="D3574" s="31"/>
      <c r="E3574" s="44"/>
      <c r="F3574" s="43"/>
      <c r="G3574" s="84"/>
      <c r="H3574" s="31"/>
      <c r="I3574" s="31"/>
      <c r="J3574" s="84"/>
      <c r="K3574" s="31"/>
      <c r="L3574" s="31"/>
      <c r="M3574" s="169"/>
      <c r="N3574" s="148"/>
      <c r="O3574" s="106"/>
      <c r="P3574" s="43"/>
      <c r="Q3574" s="31"/>
      <c r="R3574" s="84"/>
      <c r="S3574" s="31"/>
      <c r="T3574" s="31"/>
      <c r="U3574" s="169"/>
      <c r="V3574" s="150"/>
      <c r="W3574" s="141" t="str" cm="1">
        <f t="array" ref="W3574">IF(SUM(LEN(B3574:V3574))=0,"",IF(OR(OR(ISBLANK(F3574),SUM(LEN(C3574),LEN(D3574))=0),AND(NOT(E3574="Unknown"),ISBLANK(J3574)),AND(NOT(O3574="Unknown"),ISBLANK(R3574))),"Missing Information", INDEX(Table15[Entire Service Line Classification], MATCH(SUMIFS(Table15[Unique ID],Table15[System-Owned Portion],E3574,Table15[If Material Anything Other than "Lead" in Column E,Was Material Ever Previously Lead?],G3574,Table15[Customer-Owned Portion],O3574),Table15[Unique ID],0),0)))</f>
        <v/>
      </c>
      <c r="X3574"/>
    </row>
    <row r="3575" spans="2:24" x14ac:dyDescent="0.25">
      <c r="B3575" s="146"/>
      <c r="C3575" s="31"/>
      <c r="D3575" s="31"/>
      <c r="E3575" s="44"/>
      <c r="F3575" s="43"/>
      <c r="G3575" s="84"/>
      <c r="H3575" s="31"/>
      <c r="I3575" s="31"/>
      <c r="J3575" s="84"/>
      <c r="K3575" s="31"/>
      <c r="L3575" s="31"/>
      <c r="M3575" s="169"/>
      <c r="N3575" s="148"/>
      <c r="O3575" s="106"/>
      <c r="P3575" s="43"/>
      <c r="Q3575" s="31"/>
      <c r="R3575" s="84"/>
      <c r="S3575" s="31"/>
      <c r="T3575" s="31"/>
      <c r="U3575" s="169"/>
      <c r="V3575" s="150"/>
      <c r="W3575" s="141" t="str" cm="1">
        <f t="array" ref="W3575">IF(SUM(LEN(B3575:V3575))=0,"",IF(OR(OR(ISBLANK(F3575),SUM(LEN(C3575),LEN(D3575))=0),AND(NOT(E3575="Unknown"),ISBLANK(J3575)),AND(NOT(O3575="Unknown"),ISBLANK(R3575))),"Missing Information", INDEX(Table15[Entire Service Line Classification], MATCH(SUMIFS(Table15[Unique ID],Table15[System-Owned Portion],E3575,Table15[If Material Anything Other than "Lead" in Column E,Was Material Ever Previously Lead?],G3575,Table15[Customer-Owned Portion],O3575),Table15[Unique ID],0),0)))</f>
        <v/>
      </c>
      <c r="X3575"/>
    </row>
    <row r="3576" spans="2:24" x14ac:dyDescent="0.25">
      <c r="B3576" s="146"/>
      <c r="C3576" s="31"/>
      <c r="D3576" s="31"/>
      <c r="E3576" s="44"/>
      <c r="F3576" s="43"/>
      <c r="G3576" s="84"/>
      <c r="H3576" s="31"/>
      <c r="I3576" s="31"/>
      <c r="J3576" s="84"/>
      <c r="K3576" s="31"/>
      <c r="L3576" s="31"/>
      <c r="M3576" s="169"/>
      <c r="N3576" s="148"/>
      <c r="O3576" s="106"/>
      <c r="P3576" s="43"/>
      <c r="Q3576" s="31"/>
      <c r="R3576" s="84"/>
      <c r="S3576" s="31"/>
      <c r="T3576" s="31"/>
      <c r="U3576" s="169"/>
      <c r="V3576" s="150"/>
      <c r="W3576" s="141" t="str" cm="1">
        <f t="array" ref="W3576">IF(SUM(LEN(B3576:V3576))=0,"",IF(OR(OR(ISBLANK(F3576),SUM(LEN(C3576),LEN(D3576))=0),AND(NOT(E3576="Unknown"),ISBLANK(J3576)),AND(NOT(O3576="Unknown"),ISBLANK(R3576))),"Missing Information", INDEX(Table15[Entire Service Line Classification], MATCH(SUMIFS(Table15[Unique ID],Table15[System-Owned Portion],E3576,Table15[If Material Anything Other than "Lead" in Column E,Was Material Ever Previously Lead?],G3576,Table15[Customer-Owned Portion],O3576),Table15[Unique ID],0),0)))</f>
        <v/>
      </c>
      <c r="X3576"/>
    </row>
    <row r="3577" spans="2:24" x14ac:dyDescent="0.25">
      <c r="B3577" s="146"/>
      <c r="C3577" s="31"/>
      <c r="D3577" s="31"/>
      <c r="E3577" s="44"/>
      <c r="F3577" s="43"/>
      <c r="G3577" s="84"/>
      <c r="H3577" s="31"/>
      <c r="I3577" s="31"/>
      <c r="J3577" s="84"/>
      <c r="K3577" s="31"/>
      <c r="L3577" s="31"/>
      <c r="M3577" s="169"/>
      <c r="N3577" s="148"/>
      <c r="O3577" s="106"/>
      <c r="P3577" s="43"/>
      <c r="Q3577" s="31"/>
      <c r="R3577" s="84"/>
      <c r="S3577" s="31"/>
      <c r="T3577" s="31"/>
      <c r="U3577" s="169"/>
      <c r="V3577" s="150"/>
      <c r="W3577" s="141" t="str" cm="1">
        <f t="array" ref="W3577">IF(SUM(LEN(B3577:V3577))=0,"",IF(OR(OR(ISBLANK(F3577),SUM(LEN(C3577),LEN(D3577))=0),AND(NOT(E3577="Unknown"),ISBLANK(J3577)),AND(NOT(O3577="Unknown"),ISBLANK(R3577))),"Missing Information", INDEX(Table15[Entire Service Line Classification], MATCH(SUMIFS(Table15[Unique ID],Table15[System-Owned Portion],E3577,Table15[If Material Anything Other than "Lead" in Column E,Was Material Ever Previously Lead?],G3577,Table15[Customer-Owned Portion],O3577),Table15[Unique ID],0),0)))</f>
        <v/>
      </c>
      <c r="X3577"/>
    </row>
    <row r="3578" spans="2:24" x14ac:dyDescent="0.25">
      <c r="B3578" s="146"/>
      <c r="C3578" s="31"/>
      <c r="D3578" s="31"/>
      <c r="E3578" s="44"/>
      <c r="F3578" s="43"/>
      <c r="G3578" s="84"/>
      <c r="H3578" s="31"/>
      <c r="I3578" s="31"/>
      <c r="J3578" s="84"/>
      <c r="K3578" s="31"/>
      <c r="L3578" s="31"/>
      <c r="M3578" s="169"/>
      <c r="N3578" s="148"/>
      <c r="O3578" s="106"/>
      <c r="P3578" s="43"/>
      <c r="Q3578" s="31"/>
      <c r="R3578" s="84"/>
      <c r="S3578" s="31"/>
      <c r="T3578" s="31"/>
      <c r="U3578" s="169"/>
      <c r="V3578" s="150"/>
      <c r="W3578" s="141" t="str" cm="1">
        <f t="array" ref="W3578">IF(SUM(LEN(B3578:V3578))=0,"",IF(OR(OR(ISBLANK(F3578),SUM(LEN(C3578),LEN(D3578))=0),AND(NOT(E3578="Unknown"),ISBLANK(J3578)),AND(NOT(O3578="Unknown"),ISBLANK(R3578))),"Missing Information", INDEX(Table15[Entire Service Line Classification], MATCH(SUMIFS(Table15[Unique ID],Table15[System-Owned Portion],E3578,Table15[If Material Anything Other than "Lead" in Column E,Was Material Ever Previously Lead?],G3578,Table15[Customer-Owned Portion],O3578),Table15[Unique ID],0),0)))</f>
        <v/>
      </c>
      <c r="X3578"/>
    </row>
    <row r="3579" spans="2:24" x14ac:dyDescent="0.25">
      <c r="B3579" s="146"/>
      <c r="C3579" s="31"/>
      <c r="D3579" s="31"/>
      <c r="E3579" s="44"/>
      <c r="F3579" s="43"/>
      <c r="G3579" s="84"/>
      <c r="H3579" s="31"/>
      <c r="I3579" s="31"/>
      <c r="J3579" s="84"/>
      <c r="K3579" s="31"/>
      <c r="L3579" s="31"/>
      <c r="M3579" s="169"/>
      <c r="N3579" s="148"/>
      <c r="O3579" s="106"/>
      <c r="P3579" s="43"/>
      <c r="Q3579" s="31"/>
      <c r="R3579" s="84"/>
      <c r="S3579" s="31"/>
      <c r="T3579" s="31"/>
      <c r="U3579" s="169"/>
      <c r="V3579" s="150"/>
      <c r="W3579" s="141" t="str" cm="1">
        <f t="array" ref="W3579">IF(SUM(LEN(B3579:V3579))=0,"",IF(OR(OR(ISBLANK(F3579),SUM(LEN(C3579),LEN(D3579))=0),AND(NOT(E3579="Unknown"),ISBLANK(J3579)),AND(NOT(O3579="Unknown"),ISBLANK(R3579))),"Missing Information", INDEX(Table15[Entire Service Line Classification], MATCH(SUMIFS(Table15[Unique ID],Table15[System-Owned Portion],E3579,Table15[If Material Anything Other than "Lead" in Column E,Was Material Ever Previously Lead?],G3579,Table15[Customer-Owned Portion],O3579),Table15[Unique ID],0),0)))</f>
        <v/>
      </c>
      <c r="X3579"/>
    </row>
    <row r="3580" spans="2:24" x14ac:dyDescent="0.25">
      <c r="B3580" s="146"/>
      <c r="C3580" s="31"/>
      <c r="D3580" s="31"/>
      <c r="E3580" s="44"/>
      <c r="F3580" s="43"/>
      <c r="G3580" s="84"/>
      <c r="H3580" s="31"/>
      <c r="I3580" s="31"/>
      <c r="J3580" s="84"/>
      <c r="K3580" s="31"/>
      <c r="L3580" s="31"/>
      <c r="M3580" s="169"/>
      <c r="N3580" s="148"/>
      <c r="O3580" s="106"/>
      <c r="P3580" s="43"/>
      <c r="Q3580" s="31"/>
      <c r="R3580" s="84"/>
      <c r="S3580" s="31"/>
      <c r="T3580" s="31"/>
      <c r="U3580" s="169"/>
      <c r="V3580" s="150"/>
      <c r="W3580" s="141" t="str" cm="1">
        <f t="array" ref="W3580">IF(SUM(LEN(B3580:V3580))=0,"",IF(OR(OR(ISBLANK(F3580),SUM(LEN(C3580),LEN(D3580))=0),AND(NOT(E3580="Unknown"),ISBLANK(J3580)),AND(NOT(O3580="Unknown"),ISBLANK(R3580))),"Missing Information", INDEX(Table15[Entire Service Line Classification], MATCH(SUMIFS(Table15[Unique ID],Table15[System-Owned Portion],E3580,Table15[If Material Anything Other than "Lead" in Column E,Was Material Ever Previously Lead?],G3580,Table15[Customer-Owned Portion],O3580),Table15[Unique ID],0),0)))</f>
        <v/>
      </c>
      <c r="X3580"/>
    </row>
    <row r="3581" spans="2:24" x14ac:dyDescent="0.25">
      <c r="B3581" s="146"/>
      <c r="C3581" s="31"/>
      <c r="D3581" s="31"/>
      <c r="E3581" s="44"/>
      <c r="F3581" s="43"/>
      <c r="G3581" s="84"/>
      <c r="H3581" s="31"/>
      <c r="I3581" s="31"/>
      <c r="J3581" s="84"/>
      <c r="K3581" s="31"/>
      <c r="L3581" s="31"/>
      <c r="M3581" s="169"/>
      <c r="N3581" s="148"/>
      <c r="O3581" s="106"/>
      <c r="P3581" s="43"/>
      <c r="Q3581" s="31"/>
      <c r="R3581" s="84"/>
      <c r="S3581" s="31"/>
      <c r="T3581" s="31"/>
      <c r="U3581" s="169"/>
      <c r="V3581" s="150"/>
      <c r="W3581" s="141" t="str" cm="1">
        <f t="array" ref="W3581">IF(SUM(LEN(B3581:V3581))=0,"",IF(OR(OR(ISBLANK(F3581),SUM(LEN(C3581),LEN(D3581))=0),AND(NOT(E3581="Unknown"),ISBLANK(J3581)),AND(NOT(O3581="Unknown"),ISBLANK(R3581))),"Missing Information", INDEX(Table15[Entire Service Line Classification], MATCH(SUMIFS(Table15[Unique ID],Table15[System-Owned Portion],E3581,Table15[If Material Anything Other than "Lead" in Column E,Was Material Ever Previously Lead?],G3581,Table15[Customer-Owned Portion],O3581),Table15[Unique ID],0),0)))</f>
        <v/>
      </c>
      <c r="X3581"/>
    </row>
    <row r="3582" spans="2:24" x14ac:dyDescent="0.25">
      <c r="B3582" s="146"/>
      <c r="C3582" s="31"/>
      <c r="D3582" s="31"/>
      <c r="E3582" s="44"/>
      <c r="F3582" s="43"/>
      <c r="G3582" s="84"/>
      <c r="H3582" s="31"/>
      <c r="I3582" s="31"/>
      <c r="J3582" s="84"/>
      <c r="K3582" s="31"/>
      <c r="L3582" s="31"/>
      <c r="M3582" s="169"/>
      <c r="N3582" s="148"/>
      <c r="O3582" s="106"/>
      <c r="P3582" s="43"/>
      <c r="Q3582" s="31"/>
      <c r="R3582" s="84"/>
      <c r="S3582" s="31"/>
      <c r="T3582" s="31"/>
      <c r="U3582" s="169"/>
      <c r="V3582" s="150"/>
      <c r="W3582" s="141" t="str" cm="1">
        <f t="array" ref="W3582">IF(SUM(LEN(B3582:V3582))=0,"",IF(OR(OR(ISBLANK(F3582),SUM(LEN(C3582),LEN(D3582))=0),AND(NOT(E3582="Unknown"),ISBLANK(J3582)),AND(NOT(O3582="Unknown"),ISBLANK(R3582))),"Missing Information", INDEX(Table15[Entire Service Line Classification], MATCH(SUMIFS(Table15[Unique ID],Table15[System-Owned Portion],E3582,Table15[If Material Anything Other than "Lead" in Column E,Was Material Ever Previously Lead?],G3582,Table15[Customer-Owned Portion],O3582),Table15[Unique ID],0),0)))</f>
        <v/>
      </c>
      <c r="X3582"/>
    </row>
    <row r="3583" spans="2:24" x14ac:dyDescent="0.25">
      <c r="B3583" s="146"/>
      <c r="C3583" s="31"/>
      <c r="D3583" s="31"/>
      <c r="E3583" s="44"/>
      <c r="F3583" s="43"/>
      <c r="G3583" s="84"/>
      <c r="H3583" s="31"/>
      <c r="I3583" s="31"/>
      <c r="J3583" s="84"/>
      <c r="K3583" s="31"/>
      <c r="L3583" s="31"/>
      <c r="M3583" s="169"/>
      <c r="N3583" s="148"/>
      <c r="O3583" s="106"/>
      <c r="P3583" s="43"/>
      <c r="Q3583" s="31"/>
      <c r="R3583" s="84"/>
      <c r="S3583" s="31"/>
      <c r="T3583" s="31"/>
      <c r="U3583" s="169"/>
      <c r="V3583" s="150"/>
      <c r="W3583" s="141" t="str" cm="1">
        <f t="array" ref="W3583">IF(SUM(LEN(B3583:V3583))=0,"",IF(OR(OR(ISBLANK(F3583),SUM(LEN(C3583),LEN(D3583))=0),AND(NOT(E3583="Unknown"),ISBLANK(J3583)),AND(NOT(O3583="Unknown"),ISBLANK(R3583))),"Missing Information", INDEX(Table15[Entire Service Line Classification], MATCH(SUMIFS(Table15[Unique ID],Table15[System-Owned Portion],E3583,Table15[If Material Anything Other than "Lead" in Column E,Was Material Ever Previously Lead?],G3583,Table15[Customer-Owned Portion],O3583),Table15[Unique ID],0),0)))</f>
        <v/>
      </c>
      <c r="X3583"/>
    </row>
    <row r="3584" spans="2:24" x14ac:dyDescent="0.25">
      <c r="B3584" s="146"/>
      <c r="C3584" s="31"/>
      <c r="D3584" s="31"/>
      <c r="E3584" s="44"/>
      <c r="F3584" s="43"/>
      <c r="G3584" s="84"/>
      <c r="H3584" s="31"/>
      <c r="I3584" s="31"/>
      <c r="J3584" s="84"/>
      <c r="K3584" s="31"/>
      <c r="L3584" s="31"/>
      <c r="M3584" s="169"/>
      <c r="N3584" s="148"/>
      <c r="O3584" s="106"/>
      <c r="P3584" s="43"/>
      <c r="Q3584" s="31"/>
      <c r="R3584" s="84"/>
      <c r="S3584" s="31"/>
      <c r="T3584" s="31"/>
      <c r="U3584" s="169"/>
      <c r="V3584" s="150"/>
      <c r="W3584" s="141" t="str" cm="1">
        <f t="array" ref="W3584">IF(SUM(LEN(B3584:V3584))=0,"",IF(OR(OR(ISBLANK(F3584),SUM(LEN(C3584),LEN(D3584))=0),AND(NOT(E3584="Unknown"),ISBLANK(J3584)),AND(NOT(O3584="Unknown"),ISBLANK(R3584))),"Missing Information", INDEX(Table15[Entire Service Line Classification], MATCH(SUMIFS(Table15[Unique ID],Table15[System-Owned Portion],E3584,Table15[If Material Anything Other than "Lead" in Column E,Was Material Ever Previously Lead?],G3584,Table15[Customer-Owned Portion],O3584),Table15[Unique ID],0),0)))</f>
        <v/>
      </c>
      <c r="X3584"/>
    </row>
    <row r="3585" spans="2:24" x14ac:dyDescent="0.25">
      <c r="B3585" s="146"/>
      <c r="C3585" s="31"/>
      <c r="D3585" s="31"/>
      <c r="E3585" s="44"/>
      <c r="F3585" s="43"/>
      <c r="G3585" s="84"/>
      <c r="H3585" s="31"/>
      <c r="I3585" s="31"/>
      <c r="J3585" s="84"/>
      <c r="K3585" s="31"/>
      <c r="L3585" s="31"/>
      <c r="M3585" s="169"/>
      <c r="N3585" s="148"/>
      <c r="O3585" s="106"/>
      <c r="P3585" s="43"/>
      <c r="Q3585" s="31"/>
      <c r="R3585" s="84"/>
      <c r="S3585" s="31"/>
      <c r="T3585" s="31"/>
      <c r="U3585" s="169"/>
      <c r="V3585" s="150"/>
      <c r="W3585" s="141" t="str" cm="1">
        <f t="array" ref="W3585">IF(SUM(LEN(B3585:V3585))=0,"",IF(OR(OR(ISBLANK(F3585),SUM(LEN(C3585),LEN(D3585))=0),AND(NOT(E3585="Unknown"),ISBLANK(J3585)),AND(NOT(O3585="Unknown"),ISBLANK(R3585))),"Missing Information", INDEX(Table15[Entire Service Line Classification], MATCH(SUMIFS(Table15[Unique ID],Table15[System-Owned Portion],E3585,Table15[If Material Anything Other than "Lead" in Column E,Was Material Ever Previously Lead?],G3585,Table15[Customer-Owned Portion],O3585),Table15[Unique ID],0),0)))</f>
        <v/>
      </c>
      <c r="X3585"/>
    </row>
    <row r="3586" spans="2:24" x14ac:dyDescent="0.25">
      <c r="B3586" s="146"/>
      <c r="C3586" s="31"/>
      <c r="D3586" s="31"/>
      <c r="E3586" s="44"/>
      <c r="F3586" s="43"/>
      <c r="G3586" s="84"/>
      <c r="H3586" s="31"/>
      <c r="I3586" s="31"/>
      <c r="J3586" s="84"/>
      <c r="K3586" s="31"/>
      <c r="L3586" s="31"/>
      <c r="M3586" s="169"/>
      <c r="N3586" s="148"/>
      <c r="O3586" s="106"/>
      <c r="P3586" s="43"/>
      <c r="Q3586" s="31"/>
      <c r="R3586" s="84"/>
      <c r="S3586" s="31"/>
      <c r="T3586" s="31"/>
      <c r="U3586" s="169"/>
      <c r="V3586" s="150"/>
      <c r="W3586" s="141" t="str" cm="1">
        <f t="array" ref="W3586">IF(SUM(LEN(B3586:V3586))=0,"",IF(OR(OR(ISBLANK(F3586),SUM(LEN(C3586),LEN(D3586))=0),AND(NOT(E3586="Unknown"),ISBLANK(J3586)),AND(NOT(O3586="Unknown"),ISBLANK(R3586))),"Missing Information", INDEX(Table15[Entire Service Line Classification], MATCH(SUMIFS(Table15[Unique ID],Table15[System-Owned Portion],E3586,Table15[If Material Anything Other than "Lead" in Column E,Was Material Ever Previously Lead?],G3586,Table15[Customer-Owned Portion],O3586),Table15[Unique ID],0),0)))</f>
        <v/>
      </c>
      <c r="X3586"/>
    </row>
    <row r="3587" spans="2:24" x14ac:dyDescent="0.25">
      <c r="B3587" s="146"/>
      <c r="C3587" s="31"/>
      <c r="D3587" s="31"/>
      <c r="E3587" s="44"/>
      <c r="F3587" s="43"/>
      <c r="G3587" s="84"/>
      <c r="H3587" s="31"/>
      <c r="I3587" s="31"/>
      <c r="J3587" s="84"/>
      <c r="K3587" s="31"/>
      <c r="L3587" s="31"/>
      <c r="M3587" s="169"/>
      <c r="N3587" s="148"/>
      <c r="O3587" s="106"/>
      <c r="P3587" s="43"/>
      <c r="Q3587" s="31"/>
      <c r="R3587" s="84"/>
      <c r="S3587" s="31"/>
      <c r="T3587" s="31"/>
      <c r="U3587" s="169"/>
      <c r="V3587" s="150"/>
      <c r="W3587" s="141" t="str" cm="1">
        <f t="array" ref="W3587">IF(SUM(LEN(B3587:V3587))=0,"",IF(OR(OR(ISBLANK(F3587),SUM(LEN(C3587),LEN(D3587))=0),AND(NOT(E3587="Unknown"),ISBLANK(J3587)),AND(NOT(O3587="Unknown"),ISBLANK(R3587))),"Missing Information", INDEX(Table15[Entire Service Line Classification], MATCH(SUMIFS(Table15[Unique ID],Table15[System-Owned Portion],E3587,Table15[If Material Anything Other than "Lead" in Column E,Was Material Ever Previously Lead?],G3587,Table15[Customer-Owned Portion],O3587),Table15[Unique ID],0),0)))</f>
        <v/>
      </c>
      <c r="X3587"/>
    </row>
    <row r="3588" spans="2:24" x14ac:dyDescent="0.25">
      <c r="B3588" s="146"/>
      <c r="C3588" s="31"/>
      <c r="D3588" s="31"/>
      <c r="E3588" s="44"/>
      <c r="F3588" s="43"/>
      <c r="G3588" s="84"/>
      <c r="H3588" s="31"/>
      <c r="I3588" s="31"/>
      <c r="J3588" s="84"/>
      <c r="K3588" s="31"/>
      <c r="L3588" s="31"/>
      <c r="M3588" s="169"/>
      <c r="N3588" s="148"/>
      <c r="O3588" s="106"/>
      <c r="P3588" s="43"/>
      <c r="Q3588" s="31"/>
      <c r="R3588" s="84"/>
      <c r="S3588" s="31"/>
      <c r="T3588" s="31"/>
      <c r="U3588" s="169"/>
      <c r="V3588" s="150"/>
      <c r="W3588" s="141" t="str" cm="1">
        <f t="array" ref="W3588">IF(SUM(LEN(B3588:V3588))=0,"",IF(OR(OR(ISBLANK(F3588),SUM(LEN(C3588),LEN(D3588))=0),AND(NOT(E3588="Unknown"),ISBLANK(J3588)),AND(NOT(O3588="Unknown"),ISBLANK(R3588))),"Missing Information", INDEX(Table15[Entire Service Line Classification], MATCH(SUMIFS(Table15[Unique ID],Table15[System-Owned Portion],E3588,Table15[If Material Anything Other than "Lead" in Column E,Was Material Ever Previously Lead?],G3588,Table15[Customer-Owned Portion],O3588),Table15[Unique ID],0),0)))</f>
        <v/>
      </c>
      <c r="X3588"/>
    </row>
    <row r="3589" spans="2:24" x14ac:dyDescent="0.25">
      <c r="B3589" s="146"/>
      <c r="C3589" s="31"/>
      <c r="D3589" s="31"/>
      <c r="E3589" s="44"/>
      <c r="F3589" s="43"/>
      <c r="G3589" s="84"/>
      <c r="H3589" s="31"/>
      <c r="I3589" s="31"/>
      <c r="J3589" s="84"/>
      <c r="K3589" s="31"/>
      <c r="L3589" s="31"/>
      <c r="M3589" s="169"/>
      <c r="N3589" s="148"/>
      <c r="O3589" s="106"/>
      <c r="P3589" s="43"/>
      <c r="Q3589" s="31"/>
      <c r="R3589" s="84"/>
      <c r="S3589" s="31"/>
      <c r="T3589" s="31"/>
      <c r="U3589" s="169"/>
      <c r="V3589" s="150"/>
      <c r="W3589" s="141" t="str" cm="1">
        <f t="array" ref="W3589">IF(SUM(LEN(B3589:V3589))=0,"",IF(OR(OR(ISBLANK(F3589),SUM(LEN(C3589),LEN(D3589))=0),AND(NOT(E3589="Unknown"),ISBLANK(J3589)),AND(NOT(O3589="Unknown"),ISBLANK(R3589))),"Missing Information", INDEX(Table15[Entire Service Line Classification], MATCH(SUMIFS(Table15[Unique ID],Table15[System-Owned Portion],E3589,Table15[If Material Anything Other than "Lead" in Column E,Was Material Ever Previously Lead?],G3589,Table15[Customer-Owned Portion],O3589),Table15[Unique ID],0),0)))</f>
        <v/>
      </c>
      <c r="X3589"/>
    </row>
    <row r="3590" spans="2:24" x14ac:dyDescent="0.25">
      <c r="B3590" s="146"/>
      <c r="C3590" s="31"/>
      <c r="D3590" s="31"/>
      <c r="E3590" s="44"/>
      <c r="F3590" s="43"/>
      <c r="G3590" s="84"/>
      <c r="H3590" s="31"/>
      <c r="I3590" s="31"/>
      <c r="J3590" s="84"/>
      <c r="K3590" s="31"/>
      <c r="L3590" s="31"/>
      <c r="M3590" s="169"/>
      <c r="N3590" s="148"/>
      <c r="O3590" s="106"/>
      <c r="P3590" s="43"/>
      <c r="Q3590" s="31"/>
      <c r="R3590" s="84"/>
      <c r="S3590" s="31"/>
      <c r="T3590" s="31"/>
      <c r="U3590" s="169"/>
      <c r="V3590" s="150"/>
      <c r="W3590" s="141" t="str" cm="1">
        <f t="array" ref="W3590">IF(SUM(LEN(B3590:V3590))=0,"",IF(OR(OR(ISBLANK(F3590),SUM(LEN(C3590),LEN(D3590))=0),AND(NOT(E3590="Unknown"),ISBLANK(J3590)),AND(NOT(O3590="Unknown"),ISBLANK(R3590))),"Missing Information", INDEX(Table15[Entire Service Line Classification], MATCH(SUMIFS(Table15[Unique ID],Table15[System-Owned Portion],E3590,Table15[If Material Anything Other than "Lead" in Column E,Was Material Ever Previously Lead?],G3590,Table15[Customer-Owned Portion],O3590),Table15[Unique ID],0),0)))</f>
        <v/>
      </c>
      <c r="X3590"/>
    </row>
    <row r="3591" spans="2:24" x14ac:dyDescent="0.25">
      <c r="B3591" s="146"/>
      <c r="C3591" s="31"/>
      <c r="D3591" s="31"/>
      <c r="E3591" s="44"/>
      <c r="F3591" s="43"/>
      <c r="G3591" s="84"/>
      <c r="H3591" s="31"/>
      <c r="I3591" s="31"/>
      <c r="J3591" s="84"/>
      <c r="K3591" s="31"/>
      <c r="L3591" s="31"/>
      <c r="M3591" s="169"/>
      <c r="N3591" s="148"/>
      <c r="O3591" s="106"/>
      <c r="P3591" s="43"/>
      <c r="Q3591" s="31"/>
      <c r="R3591" s="84"/>
      <c r="S3591" s="31"/>
      <c r="T3591" s="31"/>
      <c r="U3591" s="169"/>
      <c r="V3591" s="150"/>
      <c r="W3591" s="141" t="str" cm="1">
        <f t="array" ref="W3591">IF(SUM(LEN(B3591:V3591))=0,"",IF(OR(OR(ISBLANK(F3591),SUM(LEN(C3591),LEN(D3591))=0),AND(NOT(E3591="Unknown"),ISBLANK(J3591)),AND(NOT(O3591="Unknown"),ISBLANK(R3591))),"Missing Information", INDEX(Table15[Entire Service Line Classification], MATCH(SUMIFS(Table15[Unique ID],Table15[System-Owned Portion],E3591,Table15[If Material Anything Other than "Lead" in Column E,Was Material Ever Previously Lead?],G3591,Table15[Customer-Owned Portion],O3591),Table15[Unique ID],0),0)))</f>
        <v/>
      </c>
      <c r="X3591"/>
    </row>
    <row r="3592" spans="2:24" x14ac:dyDescent="0.25">
      <c r="B3592" s="146"/>
      <c r="C3592" s="31"/>
      <c r="D3592" s="31"/>
      <c r="E3592" s="44"/>
      <c r="F3592" s="43"/>
      <c r="G3592" s="84"/>
      <c r="H3592" s="31"/>
      <c r="I3592" s="31"/>
      <c r="J3592" s="84"/>
      <c r="K3592" s="31"/>
      <c r="L3592" s="31"/>
      <c r="M3592" s="169"/>
      <c r="N3592" s="148"/>
      <c r="O3592" s="106"/>
      <c r="P3592" s="43"/>
      <c r="Q3592" s="31"/>
      <c r="R3592" s="84"/>
      <c r="S3592" s="31"/>
      <c r="T3592" s="31"/>
      <c r="U3592" s="169"/>
      <c r="V3592" s="150"/>
      <c r="W3592" s="141" t="str" cm="1">
        <f t="array" ref="W3592">IF(SUM(LEN(B3592:V3592))=0,"",IF(OR(OR(ISBLANK(F3592),SUM(LEN(C3592),LEN(D3592))=0),AND(NOT(E3592="Unknown"),ISBLANK(J3592)),AND(NOT(O3592="Unknown"),ISBLANK(R3592))),"Missing Information", INDEX(Table15[Entire Service Line Classification], MATCH(SUMIFS(Table15[Unique ID],Table15[System-Owned Portion],E3592,Table15[If Material Anything Other than "Lead" in Column E,Was Material Ever Previously Lead?],G3592,Table15[Customer-Owned Portion],O3592),Table15[Unique ID],0),0)))</f>
        <v/>
      </c>
      <c r="X3592"/>
    </row>
    <row r="3593" spans="2:24" x14ac:dyDescent="0.25">
      <c r="B3593" s="146"/>
      <c r="C3593" s="31"/>
      <c r="D3593" s="31"/>
      <c r="E3593" s="44"/>
      <c r="F3593" s="43"/>
      <c r="G3593" s="84"/>
      <c r="H3593" s="31"/>
      <c r="I3593" s="31"/>
      <c r="J3593" s="84"/>
      <c r="K3593" s="31"/>
      <c r="L3593" s="31"/>
      <c r="M3593" s="169"/>
      <c r="N3593" s="148"/>
      <c r="O3593" s="106"/>
      <c r="P3593" s="43"/>
      <c r="Q3593" s="31"/>
      <c r="R3593" s="84"/>
      <c r="S3593" s="31"/>
      <c r="T3593" s="31"/>
      <c r="U3593" s="169"/>
      <c r="V3593" s="150"/>
      <c r="W3593" s="141" t="str" cm="1">
        <f t="array" ref="W3593">IF(SUM(LEN(B3593:V3593))=0,"",IF(OR(OR(ISBLANK(F3593),SUM(LEN(C3593),LEN(D3593))=0),AND(NOT(E3593="Unknown"),ISBLANK(J3593)),AND(NOT(O3593="Unknown"),ISBLANK(R3593))),"Missing Information", INDEX(Table15[Entire Service Line Classification], MATCH(SUMIFS(Table15[Unique ID],Table15[System-Owned Portion],E3593,Table15[If Material Anything Other than "Lead" in Column E,Was Material Ever Previously Lead?],G3593,Table15[Customer-Owned Portion],O3593),Table15[Unique ID],0),0)))</f>
        <v/>
      </c>
      <c r="X3593"/>
    </row>
    <row r="3594" spans="2:24" x14ac:dyDescent="0.25">
      <c r="B3594" s="146"/>
      <c r="C3594" s="31"/>
      <c r="D3594" s="31"/>
      <c r="E3594" s="44"/>
      <c r="F3594" s="43"/>
      <c r="G3594" s="84"/>
      <c r="H3594" s="31"/>
      <c r="I3594" s="31"/>
      <c r="J3594" s="84"/>
      <c r="K3594" s="31"/>
      <c r="L3594" s="31"/>
      <c r="M3594" s="169"/>
      <c r="N3594" s="148"/>
      <c r="O3594" s="106"/>
      <c r="P3594" s="43"/>
      <c r="Q3594" s="31"/>
      <c r="R3594" s="84"/>
      <c r="S3594" s="31"/>
      <c r="T3594" s="31"/>
      <c r="U3594" s="169"/>
      <c r="V3594" s="150"/>
      <c r="W3594" s="141" t="str" cm="1">
        <f t="array" ref="W3594">IF(SUM(LEN(B3594:V3594))=0,"",IF(OR(OR(ISBLANK(F3594),SUM(LEN(C3594),LEN(D3594))=0),AND(NOT(E3594="Unknown"),ISBLANK(J3594)),AND(NOT(O3594="Unknown"),ISBLANK(R3594))),"Missing Information", INDEX(Table15[Entire Service Line Classification], MATCH(SUMIFS(Table15[Unique ID],Table15[System-Owned Portion],E3594,Table15[If Material Anything Other than "Lead" in Column E,Was Material Ever Previously Lead?],G3594,Table15[Customer-Owned Portion],O3594),Table15[Unique ID],0),0)))</f>
        <v/>
      </c>
      <c r="X3594"/>
    </row>
    <row r="3595" spans="2:24" x14ac:dyDescent="0.25">
      <c r="B3595" s="146"/>
      <c r="C3595" s="31"/>
      <c r="D3595" s="31"/>
      <c r="E3595" s="44"/>
      <c r="F3595" s="43"/>
      <c r="G3595" s="84"/>
      <c r="H3595" s="31"/>
      <c r="I3595" s="31"/>
      <c r="J3595" s="84"/>
      <c r="K3595" s="31"/>
      <c r="L3595" s="31"/>
      <c r="M3595" s="169"/>
      <c r="N3595" s="148"/>
      <c r="O3595" s="106"/>
      <c r="P3595" s="43"/>
      <c r="Q3595" s="31"/>
      <c r="R3595" s="84"/>
      <c r="S3595" s="31"/>
      <c r="T3595" s="31"/>
      <c r="U3595" s="169"/>
      <c r="V3595" s="150"/>
      <c r="W3595" s="141" t="str" cm="1">
        <f t="array" ref="W3595">IF(SUM(LEN(B3595:V3595))=0,"",IF(OR(OR(ISBLANK(F3595),SUM(LEN(C3595),LEN(D3595))=0),AND(NOT(E3595="Unknown"),ISBLANK(J3595)),AND(NOT(O3595="Unknown"),ISBLANK(R3595))),"Missing Information", INDEX(Table15[Entire Service Line Classification], MATCH(SUMIFS(Table15[Unique ID],Table15[System-Owned Portion],E3595,Table15[If Material Anything Other than "Lead" in Column E,Was Material Ever Previously Lead?],G3595,Table15[Customer-Owned Portion],O3595),Table15[Unique ID],0),0)))</f>
        <v/>
      </c>
      <c r="X3595"/>
    </row>
    <row r="3596" spans="2:24" x14ac:dyDescent="0.25">
      <c r="B3596" s="146"/>
      <c r="C3596" s="31"/>
      <c r="D3596" s="31"/>
      <c r="E3596" s="44"/>
      <c r="F3596" s="43"/>
      <c r="G3596" s="84"/>
      <c r="H3596" s="31"/>
      <c r="I3596" s="31"/>
      <c r="J3596" s="84"/>
      <c r="K3596" s="31"/>
      <c r="L3596" s="31"/>
      <c r="M3596" s="169"/>
      <c r="N3596" s="148"/>
      <c r="O3596" s="106"/>
      <c r="P3596" s="43"/>
      <c r="Q3596" s="31"/>
      <c r="R3596" s="84"/>
      <c r="S3596" s="31"/>
      <c r="T3596" s="31"/>
      <c r="U3596" s="169"/>
      <c r="V3596" s="150"/>
      <c r="W3596" s="141" t="str" cm="1">
        <f t="array" ref="W3596">IF(SUM(LEN(B3596:V3596))=0,"",IF(OR(OR(ISBLANK(F3596),SUM(LEN(C3596),LEN(D3596))=0),AND(NOT(E3596="Unknown"),ISBLANK(J3596)),AND(NOT(O3596="Unknown"),ISBLANK(R3596))),"Missing Information", INDEX(Table15[Entire Service Line Classification], MATCH(SUMIFS(Table15[Unique ID],Table15[System-Owned Portion],E3596,Table15[If Material Anything Other than "Lead" in Column E,Was Material Ever Previously Lead?],G3596,Table15[Customer-Owned Portion],O3596),Table15[Unique ID],0),0)))</f>
        <v/>
      </c>
      <c r="X3596"/>
    </row>
    <row r="3597" spans="2:24" x14ac:dyDescent="0.25">
      <c r="B3597" s="146"/>
      <c r="C3597" s="31"/>
      <c r="D3597" s="31"/>
      <c r="E3597" s="44"/>
      <c r="F3597" s="43"/>
      <c r="G3597" s="84"/>
      <c r="H3597" s="31"/>
      <c r="I3597" s="31"/>
      <c r="J3597" s="84"/>
      <c r="K3597" s="31"/>
      <c r="L3597" s="31"/>
      <c r="M3597" s="169"/>
      <c r="N3597" s="148"/>
      <c r="O3597" s="106"/>
      <c r="P3597" s="43"/>
      <c r="Q3597" s="31"/>
      <c r="R3597" s="84"/>
      <c r="S3597" s="31"/>
      <c r="T3597" s="31"/>
      <c r="U3597" s="169"/>
      <c r="V3597" s="150"/>
      <c r="W3597" s="141" t="str" cm="1">
        <f t="array" ref="W3597">IF(SUM(LEN(B3597:V3597))=0,"",IF(OR(OR(ISBLANK(F3597),SUM(LEN(C3597),LEN(D3597))=0),AND(NOT(E3597="Unknown"),ISBLANK(J3597)),AND(NOT(O3597="Unknown"),ISBLANK(R3597))),"Missing Information", INDEX(Table15[Entire Service Line Classification], MATCH(SUMIFS(Table15[Unique ID],Table15[System-Owned Portion],E3597,Table15[If Material Anything Other than "Lead" in Column E,Was Material Ever Previously Lead?],G3597,Table15[Customer-Owned Portion],O3597),Table15[Unique ID],0),0)))</f>
        <v/>
      </c>
      <c r="X3597"/>
    </row>
    <row r="3598" spans="2:24" x14ac:dyDescent="0.25">
      <c r="B3598" s="146"/>
      <c r="C3598" s="31"/>
      <c r="D3598" s="31"/>
      <c r="E3598" s="44"/>
      <c r="F3598" s="43"/>
      <c r="G3598" s="84"/>
      <c r="H3598" s="31"/>
      <c r="I3598" s="31"/>
      <c r="J3598" s="84"/>
      <c r="K3598" s="31"/>
      <c r="L3598" s="31"/>
      <c r="M3598" s="169"/>
      <c r="N3598" s="148"/>
      <c r="O3598" s="106"/>
      <c r="P3598" s="43"/>
      <c r="Q3598" s="31"/>
      <c r="R3598" s="84"/>
      <c r="S3598" s="31"/>
      <c r="T3598" s="31"/>
      <c r="U3598" s="169"/>
      <c r="V3598" s="150"/>
      <c r="W3598" s="141" t="str" cm="1">
        <f t="array" ref="W3598">IF(SUM(LEN(B3598:V3598))=0,"",IF(OR(OR(ISBLANK(F3598),SUM(LEN(C3598),LEN(D3598))=0),AND(NOT(E3598="Unknown"),ISBLANK(J3598)),AND(NOT(O3598="Unknown"),ISBLANK(R3598))),"Missing Information", INDEX(Table15[Entire Service Line Classification], MATCH(SUMIFS(Table15[Unique ID],Table15[System-Owned Portion],E3598,Table15[If Material Anything Other than "Lead" in Column E,Was Material Ever Previously Lead?],G3598,Table15[Customer-Owned Portion],O3598),Table15[Unique ID],0),0)))</f>
        <v/>
      </c>
      <c r="X3598"/>
    </row>
    <row r="3599" spans="2:24" x14ac:dyDescent="0.25">
      <c r="B3599" s="146"/>
      <c r="C3599" s="31"/>
      <c r="D3599" s="31"/>
      <c r="E3599" s="44"/>
      <c r="F3599" s="43"/>
      <c r="G3599" s="84"/>
      <c r="H3599" s="31"/>
      <c r="I3599" s="31"/>
      <c r="J3599" s="84"/>
      <c r="K3599" s="31"/>
      <c r="L3599" s="31"/>
      <c r="M3599" s="169"/>
      <c r="N3599" s="148"/>
      <c r="O3599" s="106"/>
      <c r="P3599" s="43"/>
      <c r="Q3599" s="31"/>
      <c r="R3599" s="84"/>
      <c r="S3599" s="31"/>
      <c r="T3599" s="31"/>
      <c r="U3599" s="169"/>
      <c r="V3599" s="150"/>
      <c r="W3599" s="141" t="str" cm="1">
        <f t="array" ref="W3599">IF(SUM(LEN(B3599:V3599))=0,"",IF(OR(OR(ISBLANK(F3599),SUM(LEN(C3599),LEN(D3599))=0),AND(NOT(E3599="Unknown"),ISBLANK(J3599)),AND(NOT(O3599="Unknown"),ISBLANK(R3599))),"Missing Information", INDEX(Table15[Entire Service Line Classification], MATCH(SUMIFS(Table15[Unique ID],Table15[System-Owned Portion],E3599,Table15[If Material Anything Other than "Lead" in Column E,Was Material Ever Previously Lead?],G3599,Table15[Customer-Owned Portion],O3599),Table15[Unique ID],0),0)))</f>
        <v/>
      </c>
      <c r="X3599"/>
    </row>
    <row r="3600" spans="2:24" x14ac:dyDescent="0.25">
      <c r="B3600" s="146"/>
      <c r="C3600" s="31"/>
      <c r="D3600" s="31"/>
      <c r="E3600" s="44"/>
      <c r="F3600" s="43"/>
      <c r="G3600" s="84"/>
      <c r="H3600" s="31"/>
      <c r="I3600" s="31"/>
      <c r="J3600" s="84"/>
      <c r="K3600" s="31"/>
      <c r="L3600" s="31"/>
      <c r="M3600" s="169"/>
      <c r="N3600" s="148"/>
      <c r="O3600" s="106"/>
      <c r="P3600" s="43"/>
      <c r="Q3600" s="31"/>
      <c r="R3600" s="84"/>
      <c r="S3600" s="31"/>
      <c r="T3600" s="31"/>
      <c r="U3600" s="169"/>
      <c r="V3600" s="150"/>
      <c r="W3600" s="141" t="str" cm="1">
        <f t="array" ref="W3600">IF(SUM(LEN(B3600:V3600))=0,"",IF(OR(OR(ISBLANK(F3600),SUM(LEN(C3600),LEN(D3600))=0),AND(NOT(E3600="Unknown"),ISBLANK(J3600)),AND(NOT(O3600="Unknown"),ISBLANK(R3600))),"Missing Information", INDEX(Table15[Entire Service Line Classification], MATCH(SUMIFS(Table15[Unique ID],Table15[System-Owned Portion],E3600,Table15[If Material Anything Other than "Lead" in Column E,Was Material Ever Previously Lead?],G3600,Table15[Customer-Owned Portion],O3600),Table15[Unique ID],0),0)))</f>
        <v/>
      </c>
      <c r="X3600"/>
    </row>
    <row r="3601" spans="2:24" x14ac:dyDescent="0.25">
      <c r="B3601" s="146"/>
      <c r="C3601" s="31"/>
      <c r="D3601" s="31"/>
      <c r="E3601" s="44"/>
      <c r="F3601" s="43"/>
      <c r="G3601" s="84"/>
      <c r="H3601" s="31"/>
      <c r="I3601" s="31"/>
      <c r="J3601" s="84"/>
      <c r="K3601" s="31"/>
      <c r="L3601" s="31"/>
      <c r="M3601" s="169"/>
      <c r="N3601" s="148"/>
      <c r="O3601" s="106"/>
      <c r="P3601" s="43"/>
      <c r="Q3601" s="31"/>
      <c r="R3601" s="84"/>
      <c r="S3601" s="31"/>
      <c r="T3601" s="31"/>
      <c r="U3601" s="169"/>
      <c r="V3601" s="150"/>
      <c r="W3601" s="141" t="str" cm="1">
        <f t="array" ref="W3601">IF(SUM(LEN(B3601:V3601))=0,"",IF(OR(OR(ISBLANK(F3601),SUM(LEN(C3601),LEN(D3601))=0),AND(NOT(E3601="Unknown"),ISBLANK(J3601)),AND(NOT(O3601="Unknown"),ISBLANK(R3601))),"Missing Information", INDEX(Table15[Entire Service Line Classification], MATCH(SUMIFS(Table15[Unique ID],Table15[System-Owned Portion],E3601,Table15[If Material Anything Other than "Lead" in Column E,Was Material Ever Previously Lead?],G3601,Table15[Customer-Owned Portion],O3601),Table15[Unique ID],0),0)))</f>
        <v/>
      </c>
      <c r="X3601"/>
    </row>
    <row r="3602" spans="2:24" x14ac:dyDescent="0.25">
      <c r="B3602" s="146"/>
      <c r="C3602" s="31"/>
      <c r="D3602" s="31"/>
      <c r="E3602" s="44"/>
      <c r="F3602" s="43"/>
      <c r="G3602" s="84"/>
      <c r="H3602" s="31"/>
      <c r="I3602" s="31"/>
      <c r="J3602" s="84"/>
      <c r="K3602" s="31"/>
      <c r="L3602" s="31"/>
      <c r="M3602" s="169"/>
      <c r="N3602" s="148"/>
      <c r="O3602" s="106"/>
      <c r="P3602" s="43"/>
      <c r="Q3602" s="31"/>
      <c r="R3602" s="84"/>
      <c r="S3602" s="31"/>
      <c r="T3602" s="31"/>
      <c r="U3602" s="169"/>
      <c r="V3602" s="150"/>
      <c r="W3602" s="141" t="str" cm="1">
        <f t="array" ref="W3602">IF(SUM(LEN(B3602:V3602))=0,"",IF(OR(OR(ISBLANK(F3602),SUM(LEN(C3602),LEN(D3602))=0),AND(NOT(E3602="Unknown"),ISBLANK(J3602)),AND(NOT(O3602="Unknown"),ISBLANK(R3602))),"Missing Information", INDEX(Table15[Entire Service Line Classification], MATCH(SUMIFS(Table15[Unique ID],Table15[System-Owned Portion],E3602,Table15[If Material Anything Other than "Lead" in Column E,Was Material Ever Previously Lead?],G3602,Table15[Customer-Owned Portion],O3602),Table15[Unique ID],0),0)))</f>
        <v/>
      </c>
      <c r="X3602"/>
    </row>
    <row r="3603" spans="2:24" x14ac:dyDescent="0.25">
      <c r="B3603" s="146"/>
      <c r="C3603" s="31"/>
      <c r="D3603" s="31"/>
      <c r="E3603" s="44"/>
      <c r="F3603" s="43"/>
      <c r="G3603" s="84"/>
      <c r="H3603" s="31"/>
      <c r="I3603" s="31"/>
      <c r="J3603" s="84"/>
      <c r="K3603" s="31"/>
      <c r="L3603" s="31"/>
      <c r="M3603" s="169"/>
      <c r="N3603" s="148"/>
      <c r="O3603" s="106"/>
      <c r="P3603" s="43"/>
      <c r="Q3603" s="31"/>
      <c r="R3603" s="84"/>
      <c r="S3603" s="31"/>
      <c r="T3603" s="31"/>
      <c r="U3603" s="169"/>
      <c r="V3603" s="150"/>
      <c r="W3603" s="141" t="str" cm="1">
        <f t="array" ref="W3603">IF(SUM(LEN(B3603:V3603))=0,"",IF(OR(OR(ISBLANK(F3603),SUM(LEN(C3603),LEN(D3603))=0),AND(NOT(E3603="Unknown"),ISBLANK(J3603)),AND(NOT(O3603="Unknown"),ISBLANK(R3603))),"Missing Information", INDEX(Table15[Entire Service Line Classification], MATCH(SUMIFS(Table15[Unique ID],Table15[System-Owned Portion],E3603,Table15[If Material Anything Other than "Lead" in Column E,Was Material Ever Previously Lead?],G3603,Table15[Customer-Owned Portion],O3603),Table15[Unique ID],0),0)))</f>
        <v/>
      </c>
      <c r="X3603"/>
    </row>
    <row r="3604" spans="2:24" x14ac:dyDescent="0.25">
      <c r="B3604" s="146"/>
      <c r="C3604" s="31"/>
      <c r="D3604" s="31"/>
      <c r="E3604" s="44"/>
      <c r="F3604" s="43"/>
      <c r="G3604" s="84"/>
      <c r="H3604" s="31"/>
      <c r="I3604" s="31"/>
      <c r="J3604" s="84"/>
      <c r="K3604" s="31"/>
      <c r="L3604" s="31"/>
      <c r="M3604" s="169"/>
      <c r="N3604" s="148"/>
      <c r="O3604" s="106"/>
      <c r="P3604" s="43"/>
      <c r="Q3604" s="31"/>
      <c r="R3604" s="84"/>
      <c r="S3604" s="31"/>
      <c r="T3604" s="31"/>
      <c r="U3604" s="169"/>
      <c r="V3604" s="150"/>
      <c r="W3604" s="141" t="str" cm="1">
        <f t="array" ref="W3604">IF(SUM(LEN(B3604:V3604))=0,"",IF(OR(OR(ISBLANK(F3604),SUM(LEN(C3604),LEN(D3604))=0),AND(NOT(E3604="Unknown"),ISBLANK(J3604)),AND(NOT(O3604="Unknown"),ISBLANK(R3604))),"Missing Information", INDEX(Table15[Entire Service Line Classification], MATCH(SUMIFS(Table15[Unique ID],Table15[System-Owned Portion],E3604,Table15[If Material Anything Other than "Lead" in Column E,Was Material Ever Previously Lead?],G3604,Table15[Customer-Owned Portion],O3604),Table15[Unique ID],0),0)))</f>
        <v/>
      </c>
      <c r="X3604"/>
    </row>
    <row r="3605" spans="2:24" x14ac:dyDescent="0.25">
      <c r="B3605" s="146"/>
      <c r="C3605" s="31"/>
      <c r="D3605" s="31"/>
      <c r="E3605" s="44"/>
      <c r="F3605" s="43"/>
      <c r="G3605" s="84"/>
      <c r="H3605" s="31"/>
      <c r="I3605" s="31"/>
      <c r="J3605" s="84"/>
      <c r="K3605" s="31"/>
      <c r="L3605" s="31"/>
      <c r="M3605" s="169"/>
      <c r="N3605" s="148"/>
      <c r="O3605" s="106"/>
      <c r="P3605" s="43"/>
      <c r="Q3605" s="31"/>
      <c r="R3605" s="84"/>
      <c r="S3605" s="31"/>
      <c r="T3605" s="31"/>
      <c r="U3605" s="169"/>
      <c r="V3605" s="150"/>
      <c r="W3605" s="141" t="str" cm="1">
        <f t="array" ref="W3605">IF(SUM(LEN(B3605:V3605))=0,"",IF(OR(OR(ISBLANK(F3605),SUM(LEN(C3605),LEN(D3605))=0),AND(NOT(E3605="Unknown"),ISBLANK(J3605)),AND(NOT(O3605="Unknown"),ISBLANK(R3605))),"Missing Information", INDEX(Table15[Entire Service Line Classification], MATCH(SUMIFS(Table15[Unique ID],Table15[System-Owned Portion],E3605,Table15[If Material Anything Other than "Lead" in Column E,Was Material Ever Previously Lead?],G3605,Table15[Customer-Owned Portion],O3605),Table15[Unique ID],0),0)))</f>
        <v/>
      </c>
      <c r="X3605"/>
    </row>
    <row r="3606" spans="2:24" x14ac:dyDescent="0.25">
      <c r="B3606" s="146"/>
      <c r="C3606" s="31"/>
      <c r="D3606" s="31"/>
      <c r="E3606" s="44"/>
      <c r="F3606" s="43"/>
      <c r="G3606" s="84"/>
      <c r="H3606" s="31"/>
      <c r="I3606" s="31"/>
      <c r="J3606" s="84"/>
      <c r="K3606" s="31"/>
      <c r="L3606" s="31"/>
      <c r="M3606" s="169"/>
      <c r="N3606" s="148"/>
      <c r="O3606" s="106"/>
      <c r="P3606" s="43"/>
      <c r="Q3606" s="31"/>
      <c r="R3606" s="84"/>
      <c r="S3606" s="31"/>
      <c r="T3606" s="31"/>
      <c r="U3606" s="169"/>
      <c r="V3606" s="150"/>
      <c r="W3606" s="141" t="str" cm="1">
        <f t="array" ref="W3606">IF(SUM(LEN(B3606:V3606))=0,"",IF(OR(OR(ISBLANK(F3606),SUM(LEN(C3606),LEN(D3606))=0),AND(NOT(E3606="Unknown"),ISBLANK(J3606)),AND(NOT(O3606="Unknown"),ISBLANK(R3606))),"Missing Information", INDEX(Table15[Entire Service Line Classification], MATCH(SUMIFS(Table15[Unique ID],Table15[System-Owned Portion],E3606,Table15[If Material Anything Other than "Lead" in Column E,Was Material Ever Previously Lead?],G3606,Table15[Customer-Owned Portion],O3606),Table15[Unique ID],0),0)))</f>
        <v/>
      </c>
      <c r="X3606"/>
    </row>
    <row r="3607" spans="2:24" x14ac:dyDescent="0.25">
      <c r="B3607" s="146"/>
      <c r="C3607" s="31"/>
      <c r="D3607" s="31"/>
      <c r="E3607" s="44"/>
      <c r="F3607" s="43"/>
      <c r="G3607" s="84"/>
      <c r="H3607" s="31"/>
      <c r="I3607" s="31"/>
      <c r="J3607" s="84"/>
      <c r="K3607" s="31"/>
      <c r="L3607" s="31"/>
      <c r="M3607" s="169"/>
      <c r="N3607" s="148"/>
      <c r="O3607" s="106"/>
      <c r="P3607" s="43"/>
      <c r="Q3607" s="31"/>
      <c r="R3607" s="84"/>
      <c r="S3607" s="31"/>
      <c r="T3607" s="31"/>
      <c r="U3607" s="169"/>
      <c r="V3607" s="150"/>
      <c r="W3607" s="141" t="str" cm="1">
        <f t="array" ref="W3607">IF(SUM(LEN(B3607:V3607))=0,"",IF(OR(OR(ISBLANK(F3607),SUM(LEN(C3607),LEN(D3607))=0),AND(NOT(E3607="Unknown"),ISBLANK(J3607)),AND(NOT(O3607="Unknown"),ISBLANK(R3607))),"Missing Information", INDEX(Table15[Entire Service Line Classification], MATCH(SUMIFS(Table15[Unique ID],Table15[System-Owned Portion],E3607,Table15[If Material Anything Other than "Lead" in Column E,Was Material Ever Previously Lead?],G3607,Table15[Customer-Owned Portion],O3607),Table15[Unique ID],0),0)))</f>
        <v/>
      </c>
      <c r="X3607"/>
    </row>
    <row r="3608" spans="2:24" x14ac:dyDescent="0.25">
      <c r="B3608" s="146"/>
      <c r="C3608" s="31"/>
      <c r="D3608" s="31"/>
      <c r="E3608" s="44"/>
      <c r="F3608" s="43"/>
      <c r="G3608" s="84"/>
      <c r="H3608" s="31"/>
      <c r="I3608" s="31"/>
      <c r="J3608" s="84"/>
      <c r="K3608" s="31"/>
      <c r="L3608" s="31"/>
      <c r="M3608" s="169"/>
      <c r="N3608" s="148"/>
      <c r="O3608" s="106"/>
      <c r="P3608" s="43"/>
      <c r="Q3608" s="31"/>
      <c r="R3608" s="84"/>
      <c r="S3608" s="31"/>
      <c r="T3608" s="31"/>
      <c r="U3608" s="169"/>
      <c r="V3608" s="150"/>
      <c r="W3608" s="141" t="str" cm="1">
        <f t="array" ref="W3608">IF(SUM(LEN(B3608:V3608))=0,"",IF(OR(OR(ISBLANK(F3608),SUM(LEN(C3608),LEN(D3608))=0),AND(NOT(E3608="Unknown"),ISBLANK(J3608)),AND(NOT(O3608="Unknown"),ISBLANK(R3608))),"Missing Information", INDEX(Table15[Entire Service Line Classification], MATCH(SUMIFS(Table15[Unique ID],Table15[System-Owned Portion],E3608,Table15[If Material Anything Other than "Lead" in Column E,Was Material Ever Previously Lead?],G3608,Table15[Customer-Owned Portion],O3608),Table15[Unique ID],0),0)))</f>
        <v/>
      </c>
      <c r="X3608"/>
    </row>
    <row r="3609" spans="2:24" x14ac:dyDescent="0.25">
      <c r="B3609" s="146"/>
      <c r="C3609" s="31"/>
      <c r="D3609" s="31"/>
      <c r="E3609" s="44"/>
      <c r="F3609" s="43"/>
      <c r="G3609" s="84"/>
      <c r="H3609" s="31"/>
      <c r="I3609" s="31"/>
      <c r="J3609" s="84"/>
      <c r="K3609" s="31"/>
      <c r="L3609" s="31"/>
      <c r="M3609" s="169"/>
      <c r="N3609" s="148"/>
      <c r="O3609" s="106"/>
      <c r="P3609" s="43"/>
      <c r="Q3609" s="31"/>
      <c r="R3609" s="84"/>
      <c r="S3609" s="31"/>
      <c r="T3609" s="31"/>
      <c r="U3609" s="169"/>
      <c r="V3609" s="150"/>
      <c r="W3609" s="141" t="str" cm="1">
        <f t="array" ref="W3609">IF(SUM(LEN(B3609:V3609))=0,"",IF(OR(OR(ISBLANK(F3609),SUM(LEN(C3609),LEN(D3609))=0),AND(NOT(E3609="Unknown"),ISBLANK(J3609)),AND(NOT(O3609="Unknown"),ISBLANK(R3609))),"Missing Information", INDEX(Table15[Entire Service Line Classification], MATCH(SUMIFS(Table15[Unique ID],Table15[System-Owned Portion],E3609,Table15[If Material Anything Other than "Lead" in Column E,Was Material Ever Previously Lead?],G3609,Table15[Customer-Owned Portion],O3609),Table15[Unique ID],0),0)))</f>
        <v/>
      </c>
      <c r="X3609"/>
    </row>
    <row r="3610" spans="2:24" x14ac:dyDescent="0.25">
      <c r="B3610" s="146"/>
      <c r="C3610" s="31"/>
      <c r="D3610" s="31"/>
      <c r="E3610" s="44"/>
      <c r="F3610" s="43"/>
      <c r="G3610" s="84"/>
      <c r="H3610" s="31"/>
      <c r="I3610" s="31"/>
      <c r="J3610" s="84"/>
      <c r="K3610" s="31"/>
      <c r="L3610" s="31"/>
      <c r="M3610" s="169"/>
      <c r="N3610" s="148"/>
      <c r="O3610" s="106"/>
      <c r="P3610" s="43"/>
      <c r="Q3610" s="31"/>
      <c r="R3610" s="84"/>
      <c r="S3610" s="31"/>
      <c r="T3610" s="31"/>
      <c r="U3610" s="169"/>
      <c r="V3610" s="150"/>
      <c r="W3610" s="141" t="str" cm="1">
        <f t="array" ref="W3610">IF(SUM(LEN(B3610:V3610))=0,"",IF(OR(OR(ISBLANK(F3610),SUM(LEN(C3610),LEN(D3610))=0),AND(NOT(E3610="Unknown"),ISBLANK(J3610)),AND(NOT(O3610="Unknown"),ISBLANK(R3610))),"Missing Information", INDEX(Table15[Entire Service Line Classification], MATCH(SUMIFS(Table15[Unique ID],Table15[System-Owned Portion],E3610,Table15[If Material Anything Other than "Lead" in Column E,Was Material Ever Previously Lead?],G3610,Table15[Customer-Owned Portion],O3610),Table15[Unique ID],0),0)))</f>
        <v/>
      </c>
      <c r="X3610"/>
    </row>
    <row r="3611" spans="2:24" x14ac:dyDescent="0.25">
      <c r="B3611" s="146"/>
      <c r="C3611" s="31"/>
      <c r="D3611" s="31"/>
      <c r="E3611" s="44"/>
      <c r="F3611" s="43"/>
      <c r="G3611" s="84"/>
      <c r="H3611" s="31"/>
      <c r="I3611" s="31"/>
      <c r="J3611" s="84"/>
      <c r="K3611" s="31"/>
      <c r="L3611" s="31"/>
      <c r="M3611" s="169"/>
      <c r="N3611" s="148"/>
      <c r="O3611" s="106"/>
      <c r="P3611" s="43"/>
      <c r="Q3611" s="31"/>
      <c r="R3611" s="84"/>
      <c r="S3611" s="31"/>
      <c r="T3611" s="31"/>
      <c r="U3611" s="169"/>
      <c r="V3611" s="150"/>
      <c r="W3611" s="141" t="str" cm="1">
        <f t="array" ref="W3611">IF(SUM(LEN(B3611:V3611))=0,"",IF(OR(OR(ISBLANK(F3611),SUM(LEN(C3611),LEN(D3611))=0),AND(NOT(E3611="Unknown"),ISBLANK(J3611)),AND(NOT(O3611="Unknown"),ISBLANK(R3611))),"Missing Information", INDEX(Table15[Entire Service Line Classification], MATCH(SUMIFS(Table15[Unique ID],Table15[System-Owned Portion],E3611,Table15[If Material Anything Other than "Lead" in Column E,Was Material Ever Previously Lead?],G3611,Table15[Customer-Owned Portion],O3611),Table15[Unique ID],0),0)))</f>
        <v/>
      </c>
      <c r="X3611"/>
    </row>
    <row r="3612" spans="2:24" x14ac:dyDescent="0.25">
      <c r="B3612" s="146"/>
      <c r="C3612" s="31"/>
      <c r="D3612" s="31"/>
      <c r="E3612" s="44"/>
      <c r="F3612" s="43"/>
      <c r="G3612" s="84"/>
      <c r="H3612" s="31"/>
      <c r="I3612" s="31"/>
      <c r="J3612" s="84"/>
      <c r="K3612" s="31"/>
      <c r="L3612" s="31"/>
      <c r="M3612" s="169"/>
      <c r="N3612" s="148"/>
      <c r="O3612" s="106"/>
      <c r="P3612" s="43"/>
      <c r="Q3612" s="31"/>
      <c r="R3612" s="84"/>
      <c r="S3612" s="31"/>
      <c r="T3612" s="31"/>
      <c r="U3612" s="169"/>
      <c r="V3612" s="150"/>
      <c r="W3612" s="141" t="str" cm="1">
        <f t="array" ref="W3612">IF(SUM(LEN(B3612:V3612))=0,"",IF(OR(OR(ISBLANK(F3612),SUM(LEN(C3612),LEN(D3612))=0),AND(NOT(E3612="Unknown"),ISBLANK(J3612)),AND(NOT(O3612="Unknown"),ISBLANK(R3612))),"Missing Information", INDEX(Table15[Entire Service Line Classification], MATCH(SUMIFS(Table15[Unique ID],Table15[System-Owned Portion],E3612,Table15[If Material Anything Other than "Lead" in Column E,Was Material Ever Previously Lead?],G3612,Table15[Customer-Owned Portion],O3612),Table15[Unique ID],0),0)))</f>
        <v/>
      </c>
      <c r="X3612"/>
    </row>
    <row r="3613" spans="2:24" x14ac:dyDescent="0.25">
      <c r="B3613" s="146"/>
      <c r="C3613" s="31"/>
      <c r="D3613" s="31"/>
      <c r="E3613" s="44"/>
      <c r="F3613" s="43"/>
      <c r="G3613" s="84"/>
      <c r="H3613" s="31"/>
      <c r="I3613" s="31"/>
      <c r="J3613" s="84"/>
      <c r="K3613" s="31"/>
      <c r="L3613" s="31"/>
      <c r="M3613" s="169"/>
      <c r="N3613" s="148"/>
      <c r="O3613" s="106"/>
      <c r="P3613" s="43"/>
      <c r="Q3613" s="31"/>
      <c r="R3613" s="84"/>
      <c r="S3613" s="31"/>
      <c r="T3613" s="31"/>
      <c r="U3613" s="169"/>
      <c r="V3613" s="150"/>
      <c r="W3613" s="141" t="str" cm="1">
        <f t="array" ref="W3613">IF(SUM(LEN(B3613:V3613))=0,"",IF(OR(OR(ISBLANK(F3613),SUM(LEN(C3613),LEN(D3613))=0),AND(NOT(E3613="Unknown"),ISBLANK(J3613)),AND(NOT(O3613="Unknown"),ISBLANK(R3613))),"Missing Information", INDEX(Table15[Entire Service Line Classification], MATCH(SUMIFS(Table15[Unique ID],Table15[System-Owned Portion],E3613,Table15[If Material Anything Other than "Lead" in Column E,Was Material Ever Previously Lead?],G3613,Table15[Customer-Owned Portion],O3613),Table15[Unique ID],0),0)))</f>
        <v/>
      </c>
      <c r="X3613"/>
    </row>
    <row r="3614" spans="2:24" x14ac:dyDescent="0.25">
      <c r="B3614" s="146"/>
      <c r="C3614" s="31"/>
      <c r="D3614" s="31"/>
      <c r="E3614" s="44"/>
      <c r="F3614" s="43"/>
      <c r="G3614" s="84"/>
      <c r="H3614" s="31"/>
      <c r="I3614" s="31"/>
      <c r="J3614" s="84"/>
      <c r="K3614" s="31"/>
      <c r="L3614" s="31"/>
      <c r="M3614" s="169"/>
      <c r="N3614" s="148"/>
      <c r="O3614" s="106"/>
      <c r="P3614" s="43"/>
      <c r="Q3614" s="31"/>
      <c r="R3614" s="84"/>
      <c r="S3614" s="31"/>
      <c r="T3614" s="31"/>
      <c r="U3614" s="169"/>
      <c r="V3614" s="150"/>
      <c r="W3614" s="141" t="str" cm="1">
        <f t="array" ref="W3614">IF(SUM(LEN(B3614:V3614))=0,"",IF(OR(OR(ISBLANK(F3614),SUM(LEN(C3614),LEN(D3614))=0),AND(NOT(E3614="Unknown"),ISBLANK(J3614)),AND(NOT(O3614="Unknown"),ISBLANK(R3614))),"Missing Information", INDEX(Table15[Entire Service Line Classification], MATCH(SUMIFS(Table15[Unique ID],Table15[System-Owned Portion],E3614,Table15[If Material Anything Other than "Lead" in Column E,Was Material Ever Previously Lead?],G3614,Table15[Customer-Owned Portion],O3614),Table15[Unique ID],0),0)))</f>
        <v/>
      </c>
      <c r="X3614"/>
    </row>
    <row r="3615" spans="2:24" x14ac:dyDescent="0.25">
      <c r="B3615" s="146"/>
      <c r="C3615" s="31"/>
      <c r="D3615" s="31"/>
      <c r="E3615" s="44"/>
      <c r="F3615" s="43"/>
      <c r="G3615" s="84"/>
      <c r="H3615" s="31"/>
      <c r="I3615" s="31"/>
      <c r="J3615" s="84"/>
      <c r="K3615" s="31"/>
      <c r="L3615" s="31"/>
      <c r="M3615" s="169"/>
      <c r="N3615" s="148"/>
      <c r="O3615" s="106"/>
      <c r="P3615" s="43"/>
      <c r="Q3615" s="31"/>
      <c r="R3615" s="84"/>
      <c r="S3615" s="31"/>
      <c r="T3615" s="31"/>
      <c r="U3615" s="169"/>
      <c r="V3615" s="150"/>
      <c r="W3615" s="141" t="str" cm="1">
        <f t="array" ref="W3615">IF(SUM(LEN(B3615:V3615))=0,"",IF(OR(OR(ISBLANK(F3615),SUM(LEN(C3615),LEN(D3615))=0),AND(NOT(E3615="Unknown"),ISBLANK(J3615)),AND(NOT(O3615="Unknown"),ISBLANK(R3615))),"Missing Information", INDEX(Table15[Entire Service Line Classification], MATCH(SUMIFS(Table15[Unique ID],Table15[System-Owned Portion],E3615,Table15[If Material Anything Other than "Lead" in Column E,Was Material Ever Previously Lead?],G3615,Table15[Customer-Owned Portion],O3615),Table15[Unique ID],0),0)))</f>
        <v/>
      </c>
      <c r="X3615"/>
    </row>
    <row r="3616" spans="2:24" x14ac:dyDescent="0.25">
      <c r="B3616" s="146"/>
      <c r="C3616" s="31"/>
      <c r="D3616" s="31"/>
      <c r="E3616" s="44"/>
      <c r="F3616" s="43"/>
      <c r="G3616" s="84"/>
      <c r="H3616" s="31"/>
      <c r="I3616" s="31"/>
      <c r="J3616" s="84"/>
      <c r="K3616" s="31"/>
      <c r="L3616" s="31"/>
      <c r="M3616" s="169"/>
      <c r="N3616" s="148"/>
      <c r="O3616" s="106"/>
      <c r="P3616" s="43"/>
      <c r="Q3616" s="31"/>
      <c r="R3616" s="84"/>
      <c r="S3616" s="31"/>
      <c r="T3616" s="31"/>
      <c r="U3616" s="169"/>
      <c r="V3616" s="150"/>
      <c r="W3616" s="141" t="str" cm="1">
        <f t="array" ref="W3616">IF(SUM(LEN(B3616:V3616))=0,"",IF(OR(OR(ISBLANK(F3616),SUM(LEN(C3616),LEN(D3616))=0),AND(NOT(E3616="Unknown"),ISBLANK(J3616)),AND(NOT(O3616="Unknown"),ISBLANK(R3616))),"Missing Information", INDEX(Table15[Entire Service Line Classification], MATCH(SUMIFS(Table15[Unique ID],Table15[System-Owned Portion],E3616,Table15[If Material Anything Other than "Lead" in Column E,Was Material Ever Previously Lead?],G3616,Table15[Customer-Owned Portion],O3616),Table15[Unique ID],0),0)))</f>
        <v/>
      </c>
      <c r="X3616"/>
    </row>
    <row r="3617" spans="2:24" x14ac:dyDescent="0.25">
      <c r="B3617" s="146"/>
      <c r="C3617" s="31"/>
      <c r="D3617" s="31"/>
      <c r="E3617" s="44"/>
      <c r="F3617" s="43"/>
      <c r="G3617" s="84"/>
      <c r="H3617" s="31"/>
      <c r="I3617" s="31"/>
      <c r="J3617" s="84"/>
      <c r="K3617" s="31"/>
      <c r="L3617" s="31"/>
      <c r="M3617" s="169"/>
      <c r="N3617" s="148"/>
      <c r="O3617" s="106"/>
      <c r="P3617" s="43"/>
      <c r="Q3617" s="31"/>
      <c r="R3617" s="84"/>
      <c r="S3617" s="31"/>
      <c r="T3617" s="31"/>
      <c r="U3617" s="169"/>
      <c r="V3617" s="150"/>
      <c r="W3617" s="141" t="str" cm="1">
        <f t="array" ref="W3617">IF(SUM(LEN(B3617:V3617))=0,"",IF(OR(OR(ISBLANK(F3617),SUM(LEN(C3617),LEN(D3617))=0),AND(NOT(E3617="Unknown"),ISBLANK(J3617)),AND(NOT(O3617="Unknown"),ISBLANK(R3617))),"Missing Information", INDEX(Table15[Entire Service Line Classification], MATCH(SUMIFS(Table15[Unique ID],Table15[System-Owned Portion],E3617,Table15[If Material Anything Other than "Lead" in Column E,Was Material Ever Previously Lead?],G3617,Table15[Customer-Owned Portion],O3617),Table15[Unique ID],0),0)))</f>
        <v/>
      </c>
      <c r="X3617"/>
    </row>
    <row r="3618" spans="2:24" x14ac:dyDescent="0.25">
      <c r="B3618" s="146"/>
      <c r="C3618" s="31"/>
      <c r="D3618" s="31"/>
      <c r="E3618" s="44"/>
      <c r="F3618" s="43"/>
      <c r="G3618" s="84"/>
      <c r="H3618" s="31"/>
      <c r="I3618" s="31"/>
      <c r="J3618" s="84"/>
      <c r="K3618" s="31"/>
      <c r="L3618" s="31"/>
      <c r="M3618" s="169"/>
      <c r="N3618" s="148"/>
      <c r="O3618" s="106"/>
      <c r="P3618" s="43"/>
      <c r="Q3618" s="31"/>
      <c r="R3618" s="84"/>
      <c r="S3618" s="31"/>
      <c r="T3618" s="31"/>
      <c r="U3618" s="169"/>
      <c r="V3618" s="150"/>
      <c r="W3618" s="141" t="str" cm="1">
        <f t="array" ref="W3618">IF(SUM(LEN(B3618:V3618))=0,"",IF(OR(OR(ISBLANK(F3618),SUM(LEN(C3618),LEN(D3618))=0),AND(NOT(E3618="Unknown"),ISBLANK(J3618)),AND(NOT(O3618="Unknown"),ISBLANK(R3618))),"Missing Information", INDEX(Table15[Entire Service Line Classification], MATCH(SUMIFS(Table15[Unique ID],Table15[System-Owned Portion],E3618,Table15[If Material Anything Other than "Lead" in Column E,Was Material Ever Previously Lead?],G3618,Table15[Customer-Owned Portion],O3618),Table15[Unique ID],0),0)))</f>
        <v/>
      </c>
      <c r="X3618"/>
    </row>
    <row r="3619" spans="2:24" x14ac:dyDescent="0.25">
      <c r="B3619" s="146"/>
      <c r="C3619" s="31"/>
      <c r="D3619" s="31"/>
      <c r="E3619" s="44"/>
      <c r="F3619" s="43"/>
      <c r="G3619" s="84"/>
      <c r="H3619" s="31"/>
      <c r="I3619" s="31"/>
      <c r="J3619" s="84"/>
      <c r="K3619" s="31"/>
      <c r="L3619" s="31"/>
      <c r="M3619" s="169"/>
      <c r="N3619" s="148"/>
      <c r="O3619" s="106"/>
      <c r="P3619" s="43"/>
      <c r="Q3619" s="31"/>
      <c r="R3619" s="84"/>
      <c r="S3619" s="31"/>
      <c r="T3619" s="31"/>
      <c r="U3619" s="169"/>
      <c r="V3619" s="150"/>
      <c r="W3619" s="141" t="str" cm="1">
        <f t="array" ref="W3619">IF(SUM(LEN(B3619:V3619))=0,"",IF(OR(OR(ISBLANK(F3619),SUM(LEN(C3619),LEN(D3619))=0),AND(NOT(E3619="Unknown"),ISBLANK(J3619)),AND(NOT(O3619="Unknown"),ISBLANK(R3619))),"Missing Information", INDEX(Table15[Entire Service Line Classification], MATCH(SUMIFS(Table15[Unique ID],Table15[System-Owned Portion],E3619,Table15[If Material Anything Other than "Lead" in Column E,Was Material Ever Previously Lead?],G3619,Table15[Customer-Owned Portion],O3619),Table15[Unique ID],0),0)))</f>
        <v/>
      </c>
      <c r="X3619"/>
    </row>
    <row r="3620" spans="2:24" x14ac:dyDescent="0.25">
      <c r="B3620" s="146"/>
      <c r="C3620" s="31"/>
      <c r="D3620" s="31"/>
      <c r="E3620" s="44"/>
      <c r="F3620" s="43"/>
      <c r="G3620" s="84"/>
      <c r="H3620" s="31"/>
      <c r="I3620" s="31"/>
      <c r="J3620" s="84"/>
      <c r="K3620" s="31"/>
      <c r="L3620" s="31"/>
      <c r="M3620" s="169"/>
      <c r="N3620" s="148"/>
      <c r="O3620" s="106"/>
      <c r="P3620" s="43"/>
      <c r="Q3620" s="31"/>
      <c r="R3620" s="84"/>
      <c r="S3620" s="31"/>
      <c r="T3620" s="31"/>
      <c r="U3620" s="169"/>
      <c r="V3620" s="150"/>
      <c r="W3620" s="141" t="str" cm="1">
        <f t="array" ref="W3620">IF(SUM(LEN(B3620:V3620))=0,"",IF(OR(OR(ISBLANK(F3620),SUM(LEN(C3620),LEN(D3620))=0),AND(NOT(E3620="Unknown"),ISBLANK(J3620)),AND(NOT(O3620="Unknown"),ISBLANK(R3620))),"Missing Information", INDEX(Table15[Entire Service Line Classification], MATCH(SUMIFS(Table15[Unique ID],Table15[System-Owned Portion],E3620,Table15[If Material Anything Other than "Lead" in Column E,Was Material Ever Previously Lead?],G3620,Table15[Customer-Owned Portion],O3620),Table15[Unique ID],0),0)))</f>
        <v/>
      </c>
      <c r="X3620"/>
    </row>
    <row r="3621" spans="2:24" x14ac:dyDescent="0.25">
      <c r="B3621" s="146"/>
      <c r="C3621" s="31"/>
      <c r="D3621" s="31"/>
      <c r="E3621" s="44"/>
      <c r="F3621" s="43"/>
      <c r="G3621" s="84"/>
      <c r="H3621" s="31"/>
      <c r="I3621" s="31"/>
      <c r="J3621" s="84"/>
      <c r="K3621" s="31"/>
      <c r="L3621" s="31"/>
      <c r="M3621" s="169"/>
      <c r="N3621" s="148"/>
      <c r="O3621" s="106"/>
      <c r="P3621" s="43"/>
      <c r="Q3621" s="31"/>
      <c r="R3621" s="84"/>
      <c r="S3621" s="31"/>
      <c r="T3621" s="31"/>
      <c r="U3621" s="169"/>
      <c r="V3621" s="150"/>
      <c r="W3621" s="141" t="str" cm="1">
        <f t="array" ref="W3621">IF(SUM(LEN(B3621:V3621))=0,"",IF(OR(OR(ISBLANK(F3621),SUM(LEN(C3621),LEN(D3621))=0),AND(NOT(E3621="Unknown"),ISBLANK(J3621)),AND(NOT(O3621="Unknown"),ISBLANK(R3621))),"Missing Information", INDEX(Table15[Entire Service Line Classification], MATCH(SUMIFS(Table15[Unique ID],Table15[System-Owned Portion],E3621,Table15[If Material Anything Other than "Lead" in Column E,Was Material Ever Previously Lead?],G3621,Table15[Customer-Owned Portion],O3621),Table15[Unique ID],0),0)))</f>
        <v/>
      </c>
      <c r="X3621"/>
    </row>
    <row r="3622" spans="2:24" x14ac:dyDescent="0.25">
      <c r="B3622" s="146"/>
      <c r="C3622" s="31"/>
      <c r="D3622" s="31"/>
      <c r="E3622" s="44"/>
      <c r="F3622" s="43"/>
      <c r="G3622" s="84"/>
      <c r="H3622" s="31"/>
      <c r="I3622" s="31"/>
      <c r="J3622" s="84"/>
      <c r="K3622" s="31"/>
      <c r="L3622" s="31"/>
      <c r="M3622" s="169"/>
      <c r="N3622" s="148"/>
      <c r="O3622" s="106"/>
      <c r="P3622" s="43"/>
      <c r="Q3622" s="31"/>
      <c r="R3622" s="84"/>
      <c r="S3622" s="31"/>
      <c r="T3622" s="31"/>
      <c r="U3622" s="169"/>
      <c r="V3622" s="150"/>
      <c r="W3622" s="141" t="str" cm="1">
        <f t="array" ref="W3622">IF(SUM(LEN(B3622:V3622))=0,"",IF(OR(OR(ISBLANK(F3622),SUM(LEN(C3622),LEN(D3622))=0),AND(NOT(E3622="Unknown"),ISBLANK(J3622)),AND(NOT(O3622="Unknown"),ISBLANK(R3622))),"Missing Information", INDEX(Table15[Entire Service Line Classification], MATCH(SUMIFS(Table15[Unique ID],Table15[System-Owned Portion],E3622,Table15[If Material Anything Other than "Lead" in Column E,Was Material Ever Previously Lead?],G3622,Table15[Customer-Owned Portion],O3622),Table15[Unique ID],0),0)))</f>
        <v/>
      </c>
      <c r="X3622"/>
    </row>
    <row r="3623" spans="2:24" x14ac:dyDescent="0.25">
      <c r="B3623" s="146"/>
      <c r="C3623" s="31"/>
      <c r="D3623" s="31"/>
      <c r="E3623" s="44"/>
      <c r="F3623" s="43"/>
      <c r="G3623" s="84"/>
      <c r="H3623" s="31"/>
      <c r="I3623" s="31"/>
      <c r="J3623" s="84"/>
      <c r="K3623" s="31"/>
      <c r="L3623" s="31"/>
      <c r="M3623" s="169"/>
      <c r="N3623" s="148"/>
      <c r="O3623" s="106"/>
      <c r="P3623" s="43"/>
      <c r="Q3623" s="31"/>
      <c r="R3623" s="84"/>
      <c r="S3623" s="31"/>
      <c r="T3623" s="31"/>
      <c r="U3623" s="169"/>
      <c r="V3623" s="150"/>
      <c r="W3623" s="141" t="str" cm="1">
        <f t="array" ref="W3623">IF(SUM(LEN(B3623:V3623))=0,"",IF(OR(OR(ISBLANK(F3623),SUM(LEN(C3623),LEN(D3623))=0),AND(NOT(E3623="Unknown"),ISBLANK(J3623)),AND(NOT(O3623="Unknown"),ISBLANK(R3623))),"Missing Information", INDEX(Table15[Entire Service Line Classification], MATCH(SUMIFS(Table15[Unique ID],Table15[System-Owned Portion],E3623,Table15[If Material Anything Other than "Lead" in Column E,Was Material Ever Previously Lead?],G3623,Table15[Customer-Owned Portion],O3623),Table15[Unique ID],0),0)))</f>
        <v/>
      </c>
      <c r="X3623"/>
    </row>
    <row r="3624" spans="2:24" x14ac:dyDescent="0.25">
      <c r="B3624" s="146"/>
      <c r="C3624" s="31"/>
      <c r="D3624" s="31"/>
      <c r="E3624" s="44"/>
      <c r="F3624" s="43"/>
      <c r="G3624" s="84"/>
      <c r="H3624" s="31"/>
      <c r="I3624" s="31"/>
      <c r="J3624" s="84"/>
      <c r="K3624" s="31"/>
      <c r="L3624" s="31"/>
      <c r="M3624" s="169"/>
      <c r="N3624" s="148"/>
      <c r="O3624" s="106"/>
      <c r="P3624" s="43"/>
      <c r="Q3624" s="31"/>
      <c r="R3624" s="84"/>
      <c r="S3624" s="31"/>
      <c r="T3624" s="31"/>
      <c r="U3624" s="169"/>
      <c r="V3624" s="150"/>
      <c r="W3624" s="141" t="str" cm="1">
        <f t="array" ref="W3624">IF(SUM(LEN(B3624:V3624))=0,"",IF(OR(OR(ISBLANK(F3624),SUM(LEN(C3624),LEN(D3624))=0),AND(NOT(E3624="Unknown"),ISBLANK(J3624)),AND(NOT(O3624="Unknown"),ISBLANK(R3624))),"Missing Information", INDEX(Table15[Entire Service Line Classification], MATCH(SUMIFS(Table15[Unique ID],Table15[System-Owned Portion],E3624,Table15[If Material Anything Other than "Lead" in Column E,Was Material Ever Previously Lead?],G3624,Table15[Customer-Owned Portion],O3624),Table15[Unique ID],0),0)))</f>
        <v/>
      </c>
      <c r="X3624"/>
    </row>
    <row r="3625" spans="2:24" x14ac:dyDescent="0.25">
      <c r="B3625" s="146"/>
      <c r="C3625" s="31"/>
      <c r="D3625" s="31"/>
      <c r="E3625" s="44"/>
      <c r="F3625" s="43"/>
      <c r="G3625" s="84"/>
      <c r="H3625" s="31"/>
      <c r="I3625" s="31"/>
      <c r="J3625" s="84"/>
      <c r="K3625" s="31"/>
      <c r="L3625" s="31"/>
      <c r="M3625" s="169"/>
      <c r="N3625" s="148"/>
      <c r="O3625" s="106"/>
      <c r="P3625" s="43"/>
      <c r="Q3625" s="31"/>
      <c r="R3625" s="84"/>
      <c r="S3625" s="31"/>
      <c r="T3625" s="31"/>
      <c r="U3625" s="169"/>
      <c r="V3625" s="150"/>
      <c r="W3625" s="141" t="str" cm="1">
        <f t="array" ref="W3625">IF(SUM(LEN(B3625:V3625))=0,"",IF(OR(OR(ISBLANK(F3625),SUM(LEN(C3625),LEN(D3625))=0),AND(NOT(E3625="Unknown"),ISBLANK(J3625)),AND(NOT(O3625="Unknown"),ISBLANK(R3625))),"Missing Information", INDEX(Table15[Entire Service Line Classification], MATCH(SUMIFS(Table15[Unique ID],Table15[System-Owned Portion],E3625,Table15[If Material Anything Other than "Lead" in Column E,Was Material Ever Previously Lead?],G3625,Table15[Customer-Owned Portion],O3625),Table15[Unique ID],0),0)))</f>
        <v/>
      </c>
      <c r="X3625"/>
    </row>
    <row r="3626" spans="2:24" x14ac:dyDescent="0.25">
      <c r="B3626" s="146"/>
      <c r="C3626" s="31"/>
      <c r="D3626" s="31"/>
      <c r="E3626" s="44"/>
      <c r="F3626" s="43"/>
      <c r="G3626" s="84"/>
      <c r="H3626" s="31"/>
      <c r="I3626" s="31"/>
      <c r="J3626" s="84"/>
      <c r="K3626" s="31"/>
      <c r="L3626" s="31"/>
      <c r="M3626" s="169"/>
      <c r="N3626" s="148"/>
      <c r="O3626" s="106"/>
      <c r="P3626" s="43"/>
      <c r="Q3626" s="31"/>
      <c r="R3626" s="84"/>
      <c r="S3626" s="31"/>
      <c r="T3626" s="31"/>
      <c r="U3626" s="169"/>
      <c r="V3626" s="150"/>
      <c r="W3626" s="141" t="str" cm="1">
        <f t="array" ref="W3626">IF(SUM(LEN(B3626:V3626))=0,"",IF(OR(OR(ISBLANK(F3626),SUM(LEN(C3626),LEN(D3626))=0),AND(NOT(E3626="Unknown"),ISBLANK(J3626)),AND(NOT(O3626="Unknown"),ISBLANK(R3626))),"Missing Information", INDEX(Table15[Entire Service Line Classification], MATCH(SUMIFS(Table15[Unique ID],Table15[System-Owned Portion],E3626,Table15[If Material Anything Other than "Lead" in Column E,Was Material Ever Previously Lead?],G3626,Table15[Customer-Owned Portion],O3626),Table15[Unique ID],0),0)))</f>
        <v/>
      </c>
      <c r="X3626"/>
    </row>
    <row r="3627" spans="2:24" x14ac:dyDescent="0.25">
      <c r="B3627" s="146"/>
      <c r="C3627" s="31"/>
      <c r="D3627" s="31"/>
      <c r="E3627" s="44"/>
      <c r="F3627" s="43"/>
      <c r="G3627" s="84"/>
      <c r="H3627" s="31"/>
      <c r="I3627" s="31"/>
      <c r="J3627" s="84"/>
      <c r="K3627" s="31"/>
      <c r="L3627" s="31"/>
      <c r="M3627" s="169"/>
      <c r="N3627" s="148"/>
      <c r="O3627" s="106"/>
      <c r="P3627" s="43"/>
      <c r="Q3627" s="31"/>
      <c r="R3627" s="84"/>
      <c r="S3627" s="31"/>
      <c r="T3627" s="31"/>
      <c r="U3627" s="169"/>
      <c r="V3627" s="150"/>
      <c r="W3627" s="141" t="str" cm="1">
        <f t="array" ref="W3627">IF(SUM(LEN(B3627:V3627))=0,"",IF(OR(OR(ISBLANK(F3627),SUM(LEN(C3627),LEN(D3627))=0),AND(NOT(E3627="Unknown"),ISBLANK(J3627)),AND(NOT(O3627="Unknown"),ISBLANK(R3627))),"Missing Information", INDEX(Table15[Entire Service Line Classification], MATCH(SUMIFS(Table15[Unique ID],Table15[System-Owned Portion],E3627,Table15[If Material Anything Other than "Lead" in Column E,Was Material Ever Previously Lead?],G3627,Table15[Customer-Owned Portion],O3627),Table15[Unique ID],0),0)))</f>
        <v/>
      </c>
      <c r="X3627"/>
    </row>
    <row r="3628" spans="2:24" x14ac:dyDescent="0.25">
      <c r="B3628" s="146"/>
      <c r="C3628" s="31"/>
      <c r="D3628" s="31"/>
      <c r="E3628" s="44"/>
      <c r="F3628" s="43"/>
      <c r="G3628" s="84"/>
      <c r="H3628" s="31"/>
      <c r="I3628" s="31"/>
      <c r="J3628" s="84"/>
      <c r="K3628" s="31"/>
      <c r="L3628" s="31"/>
      <c r="M3628" s="169"/>
      <c r="N3628" s="148"/>
      <c r="O3628" s="106"/>
      <c r="P3628" s="43"/>
      <c r="Q3628" s="31"/>
      <c r="R3628" s="84"/>
      <c r="S3628" s="31"/>
      <c r="T3628" s="31"/>
      <c r="U3628" s="169"/>
      <c r="V3628" s="150"/>
      <c r="W3628" s="141" t="str" cm="1">
        <f t="array" ref="W3628">IF(SUM(LEN(B3628:V3628))=0,"",IF(OR(OR(ISBLANK(F3628),SUM(LEN(C3628),LEN(D3628))=0),AND(NOT(E3628="Unknown"),ISBLANK(J3628)),AND(NOT(O3628="Unknown"),ISBLANK(R3628))),"Missing Information", INDEX(Table15[Entire Service Line Classification], MATCH(SUMIFS(Table15[Unique ID],Table15[System-Owned Portion],E3628,Table15[If Material Anything Other than "Lead" in Column E,Was Material Ever Previously Lead?],G3628,Table15[Customer-Owned Portion],O3628),Table15[Unique ID],0),0)))</f>
        <v/>
      </c>
      <c r="X3628"/>
    </row>
    <row r="3629" spans="2:24" x14ac:dyDescent="0.25">
      <c r="B3629" s="146"/>
      <c r="C3629" s="31"/>
      <c r="D3629" s="31"/>
      <c r="E3629" s="44"/>
      <c r="F3629" s="43"/>
      <c r="G3629" s="84"/>
      <c r="H3629" s="31"/>
      <c r="I3629" s="31"/>
      <c r="J3629" s="84"/>
      <c r="K3629" s="31"/>
      <c r="L3629" s="31"/>
      <c r="M3629" s="169"/>
      <c r="N3629" s="148"/>
      <c r="O3629" s="106"/>
      <c r="P3629" s="43"/>
      <c r="Q3629" s="31"/>
      <c r="R3629" s="84"/>
      <c r="S3629" s="31"/>
      <c r="T3629" s="31"/>
      <c r="U3629" s="169"/>
      <c r="V3629" s="150"/>
      <c r="W3629" s="141" t="str" cm="1">
        <f t="array" ref="W3629">IF(SUM(LEN(B3629:V3629))=0,"",IF(OR(OR(ISBLANK(F3629),SUM(LEN(C3629),LEN(D3629))=0),AND(NOT(E3629="Unknown"),ISBLANK(J3629)),AND(NOT(O3629="Unknown"),ISBLANK(R3629))),"Missing Information", INDEX(Table15[Entire Service Line Classification], MATCH(SUMIFS(Table15[Unique ID],Table15[System-Owned Portion],E3629,Table15[If Material Anything Other than "Lead" in Column E,Was Material Ever Previously Lead?],G3629,Table15[Customer-Owned Portion],O3629),Table15[Unique ID],0),0)))</f>
        <v/>
      </c>
      <c r="X3629"/>
    </row>
    <row r="3630" spans="2:24" x14ac:dyDescent="0.25">
      <c r="B3630" s="146"/>
      <c r="C3630" s="31"/>
      <c r="D3630" s="31"/>
      <c r="E3630" s="44"/>
      <c r="F3630" s="43"/>
      <c r="G3630" s="84"/>
      <c r="H3630" s="31"/>
      <c r="I3630" s="31"/>
      <c r="J3630" s="84"/>
      <c r="K3630" s="31"/>
      <c r="L3630" s="31"/>
      <c r="M3630" s="169"/>
      <c r="N3630" s="148"/>
      <c r="O3630" s="106"/>
      <c r="P3630" s="43"/>
      <c r="Q3630" s="31"/>
      <c r="R3630" s="84"/>
      <c r="S3630" s="31"/>
      <c r="T3630" s="31"/>
      <c r="U3630" s="169"/>
      <c r="V3630" s="150"/>
      <c r="W3630" s="141" t="str" cm="1">
        <f t="array" ref="W3630">IF(SUM(LEN(B3630:V3630))=0,"",IF(OR(OR(ISBLANK(F3630),SUM(LEN(C3630),LEN(D3630))=0),AND(NOT(E3630="Unknown"),ISBLANK(J3630)),AND(NOT(O3630="Unknown"),ISBLANK(R3630))),"Missing Information", INDEX(Table15[Entire Service Line Classification], MATCH(SUMIFS(Table15[Unique ID],Table15[System-Owned Portion],E3630,Table15[If Material Anything Other than "Lead" in Column E,Was Material Ever Previously Lead?],G3630,Table15[Customer-Owned Portion],O3630),Table15[Unique ID],0),0)))</f>
        <v/>
      </c>
      <c r="X3630"/>
    </row>
    <row r="3631" spans="2:24" x14ac:dyDescent="0.25">
      <c r="B3631" s="146"/>
      <c r="C3631" s="31"/>
      <c r="D3631" s="31"/>
      <c r="E3631" s="44"/>
      <c r="F3631" s="43"/>
      <c r="G3631" s="84"/>
      <c r="H3631" s="31"/>
      <c r="I3631" s="31"/>
      <c r="J3631" s="84"/>
      <c r="K3631" s="31"/>
      <c r="L3631" s="31"/>
      <c r="M3631" s="169"/>
      <c r="N3631" s="148"/>
      <c r="O3631" s="106"/>
      <c r="P3631" s="43"/>
      <c r="Q3631" s="31"/>
      <c r="R3631" s="84"/>
      <c r="S3631" s="31"/>
      <c r="T3631" s="31"/>
      <c r="U3631" s="169"/>
      <c r="V3631" s="150"/>
      <c r="W3631" s="141" t="str" cm="1">
        <f t="array" ref="W3631">IF(SUM(LEN(B3631:V3631))=0,"",IF(OR(OR(ISBLANK(F3631),SUM(LEN(C3631),LEN(D3631))=0),AND(NOT(E3631="Unknown"),ISBLANK(J3631)),AND(NOT(O3631="Unknown"),ISBLANK(R3631))),"Missing Information", INDEX(Table15[Entire Service Line Classification], MATCH(SUMIFS(Table15[Unique ID],Table15[System-Owned Portion],E3631,Table15[If Material Anything Other than "Lead" in Column E,Was Material Ever Previously Lead?],G3631,Table15[Customer-Owned Portion],O3631),Table15[Unique ID],0),0)))</f>
        <v/>
      </c>
      <c r="X3631"/>
    </row>
    <row r="3632" spans="2:24" x14ac:dyDescent="0.25">
      <c r="B3632" s="146"/>
      <c r="C3632" s="31"/>
      <c r="D3632" s="31"/>
      <c r="E3632" s="44"/>
      <c r="F3632" s="43"/>
      <c r="G3632" s="84"/>
      <c r="H3632" s="31"/>
      <c r="I3632" s="31"/>
      <c r="J3632" s="84"/>
      <c r="K3632" s="31"/>
      <c r="L3632" s="31"/>
      <c r="M3632" s="169"/>
      <c r="N3632" s="148"/>
      <c r="O3632" s="106"/>
      <c r="P3632" s="43"/>
      <c r="Q3632" s="31"/>
      <c r="R3632" s="84"/>
      <c r="S3632" s="31"/>
      <c r="T3632" s="31"/>
      <c r="U3632" s="169"/>
      <c r="V3632" s="150"/>
      <c r="W3632" s="141" t="str" cm="1">
        <f t="array" ref="W3632">IF(SUM(LEN(B3632:V3632))=0,"",IF(OR(OR(ISBLANK(F3632),SUM(LEN(C3632),LEN(D3632))=0),AND(NOT(E3632="Unknown"),ISBLANK(J3632)),AND(NOT(O3632="Unknown"),ISBLANK(R3632))),"Missing Information", INDEX(Table15[Entire Service Line Classification], MATCH(SUMIFS(Table15[Unique ID],Table15[System-Owned Portion],E3632,Table15[If Material Anything Other than "Lead" in Column E,Was Material Ever Previously Lead?],G3632,Table15[Customer-Owned Portion],O3632),Table15[Unique ID],0),0)))</f>
        <v/>
      </c>
      <c r="X3632"/>
    </row>
    <row r="3633" spans="2:24" x14ac:dyDescent="0.25">
      <c r="B3633" s="146"/>
      <c r="C3633" s="31"/>
      <c r="D3633" s="31"/>
      <c r="E3633" s="44"/>
      <c r="F3633" s="43"/>
      <c r="G3633" s="84"/>
      <c r="H3633" s="31"/>
      <c r="I3633" s="31"/>
      <c r="J3633" s="84"/>
      <c r="K3633" s="31"/>
      <c r="L3633" s="31"/>
      <c r="M3633" s="169"/>
      <c r="N3633" s="148"/>
      <c r="O3633" s="106"/>
      <c r="P3633" s="43"/>
      <c r="Q3633" s="31"/>
      <c r="R3633" s="84"/>
      <c r="S3633" s="31"/>
      <c r="T3633" s="31"/>
      <c r="U3633" s="169"/>
      <c r="V3633" s="150"/>
      <c r="W3633" s="141" t="str" cm="1">
        <f t="array" ref="W3633">IF(SUM(LEN(B3633:V3633))=0,"",IF(OR(OR(ISBLANK(F3633),SUM(LEN(C3633),LEN(D3633))=0),AND(NOT(E3633="Unknown"),ISBLANK(J3633)),AND(NOT(O3633="Unknown"),ISBLANK(R3633))),"Missing Information", INDEX(Table15[Entire Service Line Classification], MATCH(SUMIFS(Table15[Unique ID],Table15[System-Owned Portion],E3633,Table15[If Material Anything Other than "Lead" in Column E,Was Material Ever Previously Lead?],G3633,Table15[Customer-Owned Portion],O3633),Table15[Unique ID],0),0)))</f>
        <v/>
      </c>
      <c r="X3633"/>
    </row>
    <row r="3634" spans="2:24" x14ac:dyDescent="0.25">
      <c r="B3634" s="146"/>
      <c r="C3634" s="31"/>
      <c r="D3634" s="31"/>
      <c r="E3634" s="44"/>
      <c r="F3634" s="43"/>
      <c r="G3634" s="84"/>
      <c r="H3634" s="31"/>
      <c r="I3634" s="31"/>
      <c r="J3634" s="84"/>
      <c r="K3634" s="31"/>
      <c r="L3634" s="31"/>
      <c r="M3634" s="169"/>
      <c r="N3634" s="148"/>
      <c r="O3634" s="106"/>
      <c r="P3634" s="43"/>
      <c r="Q3634" s="31"/>
      <c r="R3634" s="84"/>
      <c r="S3634" s="31"/>
      <c r="T3634" s="31"/>
      <c r="U3634" s="169"/>
      <c r="V3634" s="150"/>
      <c r="W3634" s="141" t="str" cm="1">
        <f t="array" ref="W3634">IF(SUM(LEN(B3634:V3634))=0,"",IF(OR(OR(ISBLANK(F3634),SUM(LEN(C3634),LEN(D3634))=0),AND(NOT(E3634="Unknown"),ISBLANK(J3634)),AND(NOT(O3634="Unknown"),ISBLANK(R3634))),"Missing Information", INDEX(Table15[Entire Service Line Classification], MATCH(SUMIFS(Table15[Unique ID],Table15[System-Owned Portion],E3634,Table15[If Material Anything Other than "Lead" in Column E,Was Material Ever Previously Lead?],G3634,Table15[Customer-Owned Portion],O3634),Table15[Unique ID],0),0)))</f>
        <v/>
      </c>
      <c r="X3634"/>
    </row>
    <row r="3635" spans="2:24" x14ac:dyDescent="0.25">
      <c r="B3635" s="146"/>
      <c r="C3635" s="31"/>
      <c r="D3635" s="31"/>
      <c r="E3635" s="44"/>
      <c r="F3635" s="43"/>
      <c r="G3635" s="84"/>
      <c r="H3635" s="31"/>
      <c r="I3635" s="31"/>
      <c r="J3635" s="84"/>
      <c r="K3635" s="31"/>
      <c r="L3635" s="31"/>
      <c r="M3635" s="169"/>
      <c r="N3635" s="148"/>
      <c r="O3635" s="106"/>
      <c r="P3635" s="43"/>
      <c r="Q3635" s="31"/>
      <c r="R3635" s="84"/>
      <c r="S3635" s="31"/>
      <c r="T3635" s="31"/>
      <c r="U3635" s="169"/>
      <c r="V3635" s="150"/>
      <c r="W3635" s="141" t="str" cm="1">
        <f t="array" ref="W3635">IF(SUM(LEN(B3635:V3635))=0,"",IF(OR(OR(ISBLANK(F3635),SUM(LEN(C3635),LEN(D3635))=0),AND(NOT(E3635="Unknown"),ISBLANK(J3635)),AND(NOT(O3635="Unknown"),ISBLANK(R3635))),"Missing Information", INDEX(Table15[Entire Service Line Classification], MATCH(SUMIFS(Table15[Unique ID],Table15[System-Owned Portion],E3635,Table15[If Material Anything Other than "Lead" in Column E,Was Material Ever Previously Lead?],G3635,Table15[Customer-Owned Portion],O3635),Table15[Unique ID],0),0)))</f>
        <v/>
      </c>
      <c r="X3635"/>
    </row>
    <row r="3636" spans="2:24" x14ac:dyDescent="0.25">
      <c r="B3636" s="146"/>
      <c r="C3636" s="31"/>
      <c r="D3636" s="31"/>
      <c r="E3636" s="44"/>
      <c r="F3636" s="43"/>
      <c r="G3636" s="84"/>
      <c r="H3636" s="31"/>
      <c r="I3636" s="31"/>
      <c r="J3636" s="84"/>
      <c r="K3636" s="31"/>
      <c r="L3636" s="31"/>
      <c r="M3636" s="169"/>
      <c r="N3636" s="148"/>
      <c r="O3636" s="106"/>
      <c r="P3636" s="43"/>
      <c r="Q3636" s="31"/>
      <c r="R3636" s="84"/>
      <c r="S3636" s="31"/>
      <c r="T3636" s="31"/>
      <c r="U3636" s="169"/>
      <c r="V3636" s="150"/>
      <c r="W3636" s="141" t="str" cm="1">
        <f t="array" ref="W3636">IF(SUM(LEN(B3636:V3636))=0,"",IF(OR(OR(ISBLANK(F3636),SUM(LEN(C3636),LEN(D3636))=0),AND(NOT(E3636="Unknown"),ISBLANK(J3636)),AND(NOT(O3636="Unknown"),ISBLANK(R3636))),"Missing Information", INDEX(Table15[Entire Service Line Classification], MATCH(SUMIFS(Table15[Unique ID],Table15[System-Owned Portion],E3636,Table15[If Material Anything Other than "Lead" in Column E,Was Material Ever Previously Lead?],G3636,Table15[Customer-Owned Portion],O3636),Table15[Unique ID],0),0)))</f>
        <v/>
      </c>
      <c r="X3636"/>
    </row>
    <row r="3637" spans="2:24" x14ac:dyDescent="0.25">
      <c r="B3637" s="146"/>
      <c r="C3637" s="31"/>
      <c r="D3637" s="31"/>
      <c r="E3637" s="44"/>
      <c r="F3637" s="43"/>
      <c r="G3637" s="84"/>
      <c r="H3637" s="31"/>
      <c r="I3637" s="31"/>
      <c r="J3637" s="84"/>
      <c r="K3637" s="31"/>
      <c r="L3637" s="31"/>
      <c r="M3637" s="169"/>
      <c r="N3637" s="148"/>
      <c r="O3637" s="106"/>
      <c r="P3637" s="43"/>
      <c r="Q3637" s="31"/>
      <c r="R3637" s="84"/>
      <c r="S3637" s="31"/>
      <c r="T3637" s="31"/>
      <c r="U3637" s="169"/>
      <c r="V3637" s="150"/>
      <c r="W3637" s="141" t="str" cm="1">
        <f t="array" ref="W3637">IF(SUM(LEN(B3637:V3637))=0,"",IF(OR(OR(ISBLANK(F3637),SUM(LEN(C3637),LEN(D3637))=0),AND(NOT(E3637="Unknown"),ISBLANK(J3637)),AND(NOT(O3637="Unknown"),ISBLANK(R3637))),"Missing Information", INDEX(Table15[Entire Service Line Classification], MATCH(SUMIFS(Table15[Unique ID],Table15[System-Owned Portion],E3637,Table15[If Material Anything Other than "Lead" in Column E,Was Material Ever Previously Lead?],G3637,Table15[Customer-Owned Portion],O3637),Table15[Unique ID],0),0)))</f>
        <v/>
      </c>
      <c r="X3637"/>
    </row>
    <row r="3638" spans="2:24" x14ac:dyDescent="0.25">
      <c r="B3638" s="146"/>
      <c r="C3638" s="31"/>
      <c r="D3638" s="31"/>
      <c r="E3638" s="44"/>
      <c r="F3638" s="43"/>
      <c r="G3638" s="84"/>
      <c r="H3638" s="31"/>
      <c r="I3638" s="31"/>
      <c r="J3638" s="84"/>
      <c r="K3638" s="31"/>
      <c r="L3638" s="31"/>
      <c r="M3638" s="169"/>
      <c r="N3638" s="148"/>
      <c r="O3638" s="106"/>
      <c r="P3638" s="43"/>
      <c r="Q3638" s="31"/>
      <c r="R3638" s="84"/>
      <c r="S3638" s="31"/>
      <c r="T3638" s="31"/>
      <c r="U3638" s="169"/>
      <c r="V3638" s="150"/>
      <c r="W3638" s="141" t="str" cm="1">
        <f t="array" ref="W3638">IF(SUM(LEN(B3638:V3638))=0,"",IF(OR(OR(ISBLANK(F3638),SUM(LEN(C3638),LEN(D3638))=0),AND(NOT(E3638="Unknown"),ISBLANK(J3638)),AND(NOT(O3638="Unknown"),ISBLANK(R3638))),"Missing Information", INDEX(Table15[Entire Service Line Classification], MATCH(SUMIFS(Table15[Unique ID],Table15[System-Owned Portion],E3638,Table15[If Material Anything Other than "Lead" in Column E,Was Material Ever Previously Lead?],G3638,Table15[Customer-Owned Portion],O3638),Table15[Unique ID],0),0)))</f>
        <v/>
      </c>
      <c r="X3638"/>
    </row>
    <row r="3639" spans="2:24" x14ac:dyDescent="0.25">
      <c r="B3639" s="146"/>
      <c r="C3639" s="31"/>
      <c r="D3639" s="31"/>
      <c r="E3639" s="44"/>
      <c r="F3639" s="43"/>
      <c r="G3639" s="84"/>
      <c r="H3639" s="31"/>
      <c r="I3639" s="31"/>
      <c r="J3639" s="84"/>
      <c r="K3639" s="31"/>
      <c r="L3639" s="31"/>
      <c r="M3639" s="169"/>
      <c r="N3639" s="148"/>
      <c r="O3639" s="106"/>
      <c r="P3639" s="43"/>
      <c r="Q3639" s="31"/>
      <c r="R3639" s="84"/>
      <c r="S3639" s="31"/>
      <c r="T3639" s="31"/>
      <c r="U3639" s="169"/>
      <c r="V3639" s="150"/>
      <c r="W3639" s="141" t="str" cm="1">
        <f t="array" ref="W3639">IF(SUM(LEN(B3639:V3639))=0,"",IF(OR(OR(ISBLANK(F3639),SUM(LEN(C3639),LEN(D3639))=0),AND(NOT(E3639="Unknown"),ISBLANK(J3639)),AND(NOT(O3639="Unknown"),ISBLANK(R3639))),"Missing Information", INDEX(Table15[Entire Service Line Classification], MATCH(SUMIFS(Table15[Unique ID],Table15[System-Owned Portion],E3639,Table15[If Material Anything Other than "Lead" in Column E,Was Material Ever Previously Lead?],G3639,Table15[Customer-Owned Portion],O3639),Table15[Unique ID],0),0)))</f>
        <v/>
      </c>
      <c r="X3639"/>
    </row>
    <row r="3640" spans="2:24" x14ac:dyDescent="0.25">
      <c r="B3640" s="146"/>
      <c r="C3640" s="31"/>
      <c r="D3640" s="31"/>
      <c r="E3640" s="44"/>
      <c r="F3640" s="43"/>
      <c r="G3640" s="84"/>
      <c r="H3640" s="31"/>
      <c r="I3640" s="31"/>
      <c r="J3640" s="84"/>
      <c r="K3640" s="31"/>
      <c r="L3640" s="31"/>
      <c r="M3640" s="169"/>
      <c r="N3640" s="148"/>
      <c r="O3640" s="106"/>
      <c r="P3640" s="43"/>
      <c r="Q3640" s="31"/>
      <c r="R3640" s="84"/>
      <c r="S3640" s="31"/>
      <c r="T3640" s="31"/>
      <c r="U3640" s="169"/>
      <c r="V3640" s="150"/>
      <c r="W3640" s="141" t="str" cm="1">
        <f t="array" ref="W3640">IF(SUM(LEN(B3640:V3640))=0,"",IF(OR(OR(ISBLANK(F3640),SUM(LEN(C3640),LEN(D3640))=0),AND(NOT(E3640="Unknown"),ISBLANK(J3640)),AND(NOT(O3640="Unknown"),ISBLANK(R3640))),"Missing Information", INDEX(Table15[Entire Service Line Classification], MATCH(SUMIFS(Table15[Unique ID],Table15[System-Owned Portion],E3640,Table15[If Material Anything Other than "Lead" in Column E,Was Material Ever Previously Lead?],G3640,Table15[Customer-Owned Portion],O3640),Table15[Unique ID],0),0)))</f>
        <v/>
      </c>
      <c r="X3640"/>
    </row>
    <row r="3641" spans="2:24" x14ac:dyDescent="0.25">
      <c r="B3641" s="146"/>
      <c r="C3641" s="31"/>
      <c r="D3641" s="31"/>
      <c r="E3641" s="44"/>
      <c r="F3641" s="43"/>
      <c r="G3641" s="84"/>
      <c r="H3641" s="31"/>
      <c r="I3641" s="31"/>
      <c r="J3641" s="84"/>
      <c r="K3641" s="31"/>
      <c r="L3641" s="31"/>
      <c r="M3641" s="169"/>
      <c r="N3641" s="148"/>
      <c r="O3641" s="106"/>
      <c r="P3641" s="43"/>
      <c r="Q3641" s="31"/>
      <c r="R3641" s="84"/>
      <c r="S3641" s="31"/>
      <c r="T3641" s="31"/>
      <c r="U3641" s="169"/>
      <c r="V3641" s="150"/>
      <c r="W3641" s="141" t="str" cm="1">
        <f t="array" ref="W3641">IF(SUM(LEN(B3641:V3641))=0,"",IF(OR(OR(ISBLANK(F3641),SUM(LEN(C3641),LEN(D3641))=0),AND(NOT(E3641="Unknown"),ISBLANK(J3641)),AND(NOT(O3641="Unknown"),ISBLANK(R3641))),"Missing Information", INDEX(Table15[Entire Service Line Classification], MATCH(SUMIFS(Table15[Unique ID],Table15[System-Owned Portion],E3641,Table15[If Material Anything Other than "Lead" in Column E,Was Material Ever Previously Lead?],G3641,Table15[Customer-Owned Portion],O3641),Table15[Unique ID],0),0)))</f>
        <v/>
      </c>
      <c r="X3641"/>
    </row>
    <row r="3642" spans="2:24" x14ac:dyDescent="0.25">
      <c r="B3642" s="146"/>
      <c r="C3642" s="31"/>
      <c r="D3642" s="31"/>
      <c r="E3642" s="44"/>
      <c r="F3642" s="43"/>
      <c r="G3642" s="84"/>
      <c r="H3642" s="31"/>
      <c r="I3642" s="31"/>
      <c r="J3642" s="84"/>
      <c r="K3642" s="31"/>
      <c r="L3642" s="31"/>
      <c r="M3642" s="169"/>
      <c r="N3642" s="148"/>
      <c r="O3642" s="106"/>
      <c r="P3642" s="43"/>
      <c r="Q3642" s="31"/>
      <c r="R3642" s="84"/>
      <c r="S3642" s="31"/>
      <c r="T3642" s="31"/>
      <c r="U3642" s="169"/>
      <c r="V3642" s="150"/>
      <c r="W3642" s="141" t="str" cm="1">
        <f t="array" ref="W3642">IF(SUM(LEN(B3642:V3642))=0,"",IF(OR(OR(ISBLANK(F3642),SUM(LEN(C3642),LEN(D3642))=0),AND(NOT(E3642="Unknown"),ISBLANK(J3642)),AND(NOT(O3642="Unknown"),ISBLANK(R3642))),"Missing Information", INDEX(Table15[Entire Service Line Classification], MATCH(SUMIFS(Table15[Unique ID],Table15[System-Owned Portion],E3642,Table15[If Material Anything Other than "Lead" in Column E,Was Material Ever Previously Lead?],G3642,Table15[Customer-Owned Portion],O3642),Table15[Unique ID],0),0)))</f>
        <v/>
      </c>
      <c r="X3642"/>
    </row>
    <row r="3643" spans="2:24" x14ac:dyDescent="0.25">
      <c r="B3643" s="146"/>
      <c r="C3643" s="31"/>
      <c r="D3643" s="31"/>
      <c r="E3643" s="44"/>
      <c r="F3643" s="43"/>
      <c r="G3643" s="84"/>
      <c r="H3643" s="31"/>
      <c r="I3643" s="31"/>
      <c r="J3643" s="84"/>
      <c r="K3643" s="31"/>
      <c r="L3643" s="31"/>
      <c r="M3643" s="169"/>
      <c r="N3643" s="148"/>
      <c r="O3643" s="106"/>
      <c r="P3643" s="43"/>
      <c r="Q3643" s="31"/>
      <c r="R3643" s="84"/>
      <c r="S3643" s="31"/>
      <c r="T3643" s="31"/>
      <c r="U3643" s="169"/>
      <c r="V3643" s="150"/>
      <c r="W3643" s="141" t="str" cm="1">
        <f t="array" ref="W3643">IF(SUM(LEN(B3643:V3643))=0,"",IF(OR(OR(ISBLANK(F3643),SUM(LEN(C3643),LEN(D3643))=0),AND(NOT(E3643="Unknown"),ISBLANK(J3643)),AND(NOT(O3643="Unknown"),ISBLANK(R3643))),"Missing Information", INDEX(Table15[Entire Service Line Classification], MATCH(SUMIFS(Table15[Unique ID],Table15[System-Owned Portion],E3643,Table15[If Material Anything Other than "Lead" in Column E,Was Material Ever Previously Lead?],G3643,Table15[Customer-Owned Portion],O3643),Table15[Unique ID],0),0)))</f>
        <v/>
      </c>
      <c r="X3643"/>
    </row>
    <row r="3644" spans="2:24" x14ac:dyDescent="0.25">
      <c r="B3644" s="146"/>
      <c r="C3644" s="31"/>
      <c r="D3644" s="31"/>
      <c r="E3644" s="44"/>
      <c r="F3644" s="43"/>
      <c r="G3644" s="84"/>
      <c r="H3644" s="31"/>
      <c r="I3644" s="31"/>
      <c r="J3644" s="84"/>
      <c r="K3644" s="31"/>
      <c r="L3644" s="31"/>
      <c r="M3644" s="169"/>
      <c r="N3644" s="148"/>
      <c r="O3644" s="106"/>
      <c r="P3644" s="43"/>
      <c r="Q3644" s="31"/>
      <c r="R3644" s="84"/>
      <c r="S3644" s="31"/>
      <c r="T3644" s="31"/>
      <c r="U3644" s="169"/>
      <c r="V3644" s="150"/>
      <c r="W3644" s="141" t="str" cm="1">
        <f t="array" ref="W3644">IF(SUM(LEN(B3644:V3644))=0,"",IF(OR(OR(ISBLANK(F3644),SUM(LEN(C3644),LEN(D3644))=0),AND(NOT(E3644="Unknown"),ISBLANK(J3644)),AND(NOT(O3644="Unknown"),ISBLANK(R3644))),"Missing Information", INDEX(Table15[Entire Service Line Classification], MATCH(SUMIFS(Table15[Unique ID],Table15[System-Owned Portion],E3644,Table15[If Material Anything Other than "Lead" in Column E,Was Material Ever Previously Lead?],G3644,Table15[Customer-Owned Portion],O3644),Table15[Unique ID],0),0)))</f>
        <v/>
      </c>
      <c r="X3644"/>
    </row>
    <row r="3645" spans="2:24" x14ac:dyDescent="0.25">
      <c r="B3645" s="146"/>
      <c r="C3645" s="31"/>
      <c r="D3645" s="31"/>
      <c r="E3645" s="44"/>
      <c r="F3645" s="43"/>
      <c r="G3645" s="84"/>
      <c r="H3645" s="31"/>
      <c r="I3645" s="31"/>
      <c r="J3645" s="84"/>
      <c r="K3645" s="31"/>
      <c r="L3645" s="31"/>
      <c r="M3645" s="169"/>
      <c r="N3645" s="148"/>
      <c r="O3645" s="106"/>
      <c r="P3645" s="43"/>
      <c r="Q3645" s="31"/>
      <c r="R3645" s="84"/>
      <c r="S3645" s="31"/>
      <c r="T3645" s="31"/>
      <c r="U3645" s="169"/>
      <c r="V3645" s="150"/>
      <c r="W3645" s="141" t="str" cm="1">
        <f t="array" ref="W3645">IF(SUM(LEN(B3645:V3645))=0,"",IF(OR(OR(ISBLANK(F3645),SUM(LEN(C3645),LEN(D3645))=0),AND(NOT(E3645="Unknown"),ISBLANK(J3645)),AND(NOT(O3645="Unknown"),ISBLANK(R3645))),"Missing Information", INDEX(Table15[Entire Service Line Classification], MATCH(SUMIFS(Table15[Unique ID],Table15[System-Owned Portion],E3645,Table15[If Material Anything Other than "Lead" in Column E,Was Material Ever Previously Lead?],G3645,Table15[Customer-Owned Portion],O3645),Table15[Unique ID],0),0)))</f>
        <v/>
      </c>
      <c r="X3645"/>
    </row>
    <row r="3646" spans="2:24" x14ac:dyDescent="0.25">
      <c r="B3646" s="146"/>
      <c r="C3646" s="31"/>
      <c r="D3646" s="31"/>
      <c r="E3646" s="44"/>
      <c r="F3646" s="43"/>
      <c r="G3646" s="84"/>
      <c r="H3646" s="31"/>
      <c r="I3646" s="31"/>
      <c r="J3646" s="84"/>
      <c r="K3646" s="31"/>
      <c r="L3646" s="31"/>
      <c r="M3646" s="169"/>
      <c r="N3646" s="148"/>
      <c r="O3646" s="106"/>
      <c r="P3646" s="43"/>
      <c r="Q3646" s="31"/>
      <c r="R3646" s="84"/>
      <c r="S3646" s="31"/>
      <c r="T3646" s="31"/>
      <c r="U3646" s="169"/>
      <c r="V3646" s="150"/>
      <c r="W3646" s="141" t="str" cm="1">
        <f t="array" ref="W3646">IF(SUM(LEN(B3646:V3646))=0,"",IF(OR(OR(ISBLANK(F3646),SUM(LEN(C3646),LEN(D3646))=0),AND(NOT(E3646="Unknown"),ISBLANK(J3646)),AND(NOT(O3646="Unknown"),ISBLANK(R3646))),"Missing Information", INDEX(Table15[Entire Service Line Classification], MATCH(SUMIFS(Table15[Unique ID],Table15[System-Owned Portion],E3646,Table15[If Material Anything Other than "Lead" in Column E,Was Material Ever Previously Lead?],G3646,Table15[Customer-Owned Portion],O3646),Table15[Unique ID],0),0)))</f>
        <v/>
      </c>
      <c r="X3646"/>
    </row>
    <row r="3647" spans="2:24" x14ac:dyDescent="0.25">
      <c r="B3647" s="146"/>
      <c r="C3647" s="31"/>
      <c r="D3647" s="31"/>
      <c r="E3647" s="44"/>
      <c r="F3647" s="43"/>
      <c r="G3647" s="84"/>
      <c r="H3647" s="31"/>
      <c r="I3647" s="31"/>
      <c r="J3647" s="84"/>
      <c r="K3647" s="31"/>
      <c r="L3647" s="31"/>
      <c r="M3647" s="169"/>
      <c r="N3647" s="148"/>
      <c r="O3647" s="106"/>
      <c r="P3647" s="43"/>
      <c r="Q3647" s="31"/>
      <c r="R3647" s="84"/>
      <c r="S3647" s="31"/>
      <c r="T3647" s="31"/>
      <c r="U3647" s="169"/>
      <c r="V3647" s="150"/>
      <c r="W3647" s="141" t="str" cm="1">
        <f t="array" ref="W3647">IF(SUM(LEN(B3647:V3647))=0,"",IF(OR(OR(ISBLANK(F3647),SUM(LEN(C3647),LEN(D3647))=0),AND(NOT(E3647="Unknown"),ISBLANK(J3647)),AND(NOT(O3647="Unknown"),ISBLANK(R3647))),"Missing Information", INDEX(Table15[Entire Service Line Classification], MATCH(SUMIFS(Table15[Unique ID],Table15[System-Owned Portion],E3647,Table15[If Material Anything Other than "Lead" in Column E,Was Material Ever Previously Lead?],G3647,Table15[Customer-Owned Portion],O3647),Table15[Unique ID],0),0)))</f>
        <v/>
      </c>
      <c r="X3647"/>
    </row>
    <row r="3648" spans="2:24" x14ac:dyDescent="0.25">
      <c r="B3648" s="146"/>
      <c r="C3648" s="31"/>
      <c r="D3648" s="31"/>
      <c r="E3648" s="44"/>
      <c r="F3648" s="43"/>
      <c r="G3648" s="84"/>
      <c r="H3648" s="31"/>
      <c r="I3648" s="31"/>
      <c r="J3648" s="84"/>
      <c r="K3648" s="31"/>
      <c r="L3648" s="31"/>
      <c r="M3648" s="169"/>
      <c r="N3648" s="148"/>
      <c r="O3648" s="106"/>
      <c r="P3648" s="43"/>
      <c r="Q3648" s="31"/>
      <c r="R3648" s="84"/>
      <c r="S3648" s="31"/>
      <c r="T3648" s="31"/>
      <c r="U3648" s="169"/>
      <c r="V3648" s="150"/>
      <c r="W3648" s="141" t="str" cm="1">
        <f t="array" ref="W3648">IF(SUM(LEN(B3648:V3648))=0,"",IF(OR(OR(ISBLANK(F3648),SUM(LEN(C3648),LEN(D3648))=0),AND(NOT(E3648="Unknown"),ISBLANK(J3648)),AND(NOT(O3648="Unknown"),ISBLANK(R3648))),"Missing Information", INDEX(Table15[Entire Service Line Classification], MATCH(SUMIFS(Table15[Unique ID],Table15[System-Owned Portion],E3648,Table15[If Material Anything Other than "Lead" in Column E,Was Material Ever Previously Lead?],G3648,Table15[Customer-Owned Portion],O3648),Table15[Unique ID],0),0)))</f>
        <v/>
      </c>
      <c r="X3648"/>
    </row>
    <row r="3649" spans="2:24" x14ac:dyDescent="0.25">
      <c r="B3649" s="146"/>
      <c r="C3649" s="31"/>
      <c r="D3649" s="31"/>
      <c r="E3649" s="44"/>
      <c r="F3649" s="43"/>
      <c r="G3649" s="84"/>
      <c r="H3649" s="31"/>
      <c r="I3649" s="31"/>
      <c r="J3649" s="84"/>
      <c r="K3649" s="31"/>
      <c r="L3649" s="31"/>
      <c r="M3649" s="169"/>
      <c r="N3649" s="148"/>
      <c r="O3649" s="106"/>
      <c r="P3649" s="43"/>
      <c r="Q3649" s="31"/>
      <c r="R3649" s="84"/>
      <c r="S3649" s="31"/>
      <c r="T3649" s="31"/>
      <c r="U3649" s="169"/>
      <c r="V3649" s="150"/>
      <c r="W3649" s="141" t="str" cm="1">
        <f t="array" ref="W3649">IF(SUM(LEN(B3649:V3649))=0,"",IF(OR(OR(ISBLANK(F3649),SUM(LEN(C3649),LEN(D3649))=0),AND(NOT(E3649="Unknown"),ISBLANK(J3649)),AND(NOT(O3649="Unknown"),ISBLANK(R3649))),"Missing Information", INDEX(Table15[Entire Service Line Classification], MATCH(SUMIFS(Table15[Unique ID],Table15[System-Owned Portion],E3649,Table15[If Material Anything Other than "Lead" in Column E,Was Material Ever Previously Lead?],G3649,Table15[Customer-Owned Portion],O3649),Table15[Unique ID],0),0)))</f>
        <v/>
      </c>
      <c r="X3649"/>
    </row>
    <row r="3650" spans="2:24" x14ac:dyDescent="0.25">
      <c r="B3650" s="146"/>
      <c r="C3650" s="31"/>
      <c r="D3650" s="31"/>
      <c r="E3650" s="44"/>
      <c r="F3650" s="43"/>
      <c r="G3650" s="84"/>
      <c r="H3650" s="31"/>
      <c r="I3650" s="31"/>
      <c r="J3650" s="84"/>
      <c r="K3650" s="31"/>
      <c r="L3650" s="31"/>
      <c r="M3650" s="169"/>
      <c r="N3650" s="148"/>
      <c r="O3650" s="106"/>
      <c r="P3650" s="43"/>
      <c r="Q3650" s="31"/>
      <c r="R3650" s="84"/>
      <c r="S3650" s="31"/>
      <c r="T3650" s="31"/>
      <c r="U3650" s="169"/>
      <c r="V3650" s="150"/>
      <c r="W3650" s="141" t="str" cm="1">
        <f t="array" ref="W3650">IF(SUM(LEN(B3650:V3650))=0,"",IF(OR(OR(ISBLANK(F3650),SUM(LEN(C3650),LEN(D3650))=0),AND(NOT(E3650="Unknown"),ISBLANK(J3650)),AND(NOT(O3650="Unknown"),ISBLANK(R3650))),"Missing Information", INDEX(Table15[Entire Service Line Classification], MATCH(SUMIFS(Table15[Unique ID],Table15[System-Owned Portion],E3650,Table15[If Material Anything Other than "Lead" in Column E,Was Material Ever Previously Lead?],G3650,Table15[Customer-Owned Portion],O3650),Table15[Unique ID],0),0)))</f>
        <v/>
      </c>
      <c r="X3650"/>
    </row>
    <row r="3651" spans="2:24" x14ac:dyDescent="0.25">
      <c r="B3651" s="146"/>
      <c r="C3651" s="31"/>
      <c r="D3651" s="31"/>
      <c r="E3651" s="44"/>
      <c r="F3651" s="43"/>
      <c r="G3651" s="84"/>
      <c r="H3651" s="31"/>
      <c r="I3651" s="31"/>
      <c r="J3651" s="84"/>
      <c r="K3651" s="31"/>
      <c r="L3651" s="31"/>
      <c r="M3651" s="169"/>
      <c r="N3651" s="148"/>
      <c r="O3651" s="106"/>
      <c r="P3651" s="43"/>
      <c r="Q3651" s="31"/>
      <c r="R3651" s="84"/>
      <c r="S3651" s="31"/>
      <c r="T3651" s="31"/>
      <c r="U3651" s="169"/>
      <c r="V3651" s="150"/>
      <c r="W3651" s="141" t="str" cm="1">
        <f t="array" ref="W3651">IF(SUM(LEN(B3651:V3651))=0,"",IF(OR(OR(ISBLANK(F3651),SUM(LEN(C3651),LEN(D3651))=0),AND(NOT(E3651="Unknown"),ISBLANK(J3651)),AND(NOT(O3651="Unknown"),ISBLANK(R3651))),"Missing Information", INDEX(Table15[Entire Service Line Classification], MATCH(SUMIFS(Table15[Unique ID],Table15[System-Owned Portion],E3651,Table15[If Material Anything Other than "Lead" in Column E,Was Material Ever Previously Lead?],G3651,Table15[Customer-Owned Portion],O3651),Table15[Unique ID],0),0)))</f>
        <v/>
      </c>
      <c r="X3651"/>
    </row>
    <row r="3652" spans="2:24" x14ac:dyDescent="0.25">
      <c r="B3652" s="146"/>
      <c r="C3652" s="31"/>
      <c r="D3652" s="31"/>
      <c r="E3652" s="44"/>
      <c r="F3652" s="43"/>
      <c r="G3652" s="84"/>
      <c r="H3652" s="31"/>
      <c r="I3652" s="31"/>
      <c r="J3652" s="84"/>
      <c r="K3652" s="31"/>
      <c r="L3652" s="31"/>
      <c r="M3652" s="169"/>
      <c r="N3652" s="148"/>
      <c r="O3652" s="106"/>
      <c r="P3652" s="43"/>
      <c r="Q3652" s="31"/>
      <c r="R3652" s="84"/>
      <c r="S3652" s="31"/>
      <c r="T3652" s="31"/>
      <c r="U3652" s="169"/>
      <c r="V3652" s="150"/>
      <c r="W3652" s="141" t="str" cm="1">
        <f t="array" ref="W3652">IF(SUM(LEN(B3652:V3652))=0,"",IF(OR(OR(ISBLANK(F3652),SUM(LEN(C3652),LEN(D3652))=0),AND(NOT(E3652="Unknown"),ISBLANK(J3652)),AND(NOT(O3652="Unknown"),ISBLANK(R3652))),"Missing Information", INDEX(Table15[Entire Service Line Classification], MATCH(SUMIFS(Table15[Unique ID],Table15[System-Owned Portion],E3652,Table15[If Material Anything Other than "Lead" in Column E,Was Material Ever Previously Lead?],G3652,Table15[Customer-Owned Portion],O3652),Table15[Unique ID],0),0)))</f>
        <v/>
      </c>
      <c r="X3652"/>
    </row>
    <row r="3653" spans="2:24" x14ac:dyDescent="0.25">
      <c r="B3653" s="146"/>
      <c r="C3653" s="31"/>
      <c r="D3653" s="31"/>
      <c r="E3653" s="44"/>
      <c r="F3653" s="43"/>
      <c r="G3653" s="84"/>
      <c r="H3653" s="31"/>
      <c r="I3653" s="31"/>
      <c r="J3653" s="84"/>
      <c r="K3653" s="31"/>
      <c r="L3653" s="31"/>
      <c r="M3653" s="169"/>
      <c r="N3653" s="148"/>
      <c r="O3653" s="106"/>
      <c r="P3653" s="43"/>
      <c r="Q3653" s="31"/>
      <c r="R3653" s="84"/>
      <c r="S3653" s="31"/>
      <c r="T3653" s="31"/>
      <c r="U3653" s="169"/>
      <c r="V3653" s="150"/>
      <c r="W3653" s="141" t="str" cm="1">
        <f t="array" ref="W3653">IF(SUM(LEN(B3653:V3653))=0,"",IF(OR(OR(ISBLANK(F3653),SUM(LEN(C3653),LEN(D3653))=0),AND(NOT(E3653="Unknown"),ISBLANK(J3653)),AND(NOT(O3653="Unknown"),ISBLANK(R3653))),"Missing Information", INDEX(Table15[Entire Service Line Classification], MATCH(SUMIFS(Table15[Unique ID],Table15[System-Owned Portion],E3653,Table15[If Material Anything Other than "Lead" in Column E,Was Material Ever Previously Lead?],G3653,Table15[Customer-Owned Portion],O3653),Table15[Unique ID],0),0)))</f>
        <v/>
      </c>
      <c r="X3653"/>
    </row>
    <row r="3654" spans="2:24" x14ac:dyDescent="0.25">
      <c r="B3654" s="146"/>
      <c r="C3654" s="31"/>
      <c r="D3654" s="31"/>
      <c r="E3654" s="44"/>
      <c r="F3654" s="43"/>
      <c r="G3654" s="84"/>
      <c r="H3654" s="31"/>
      <c r="I3654" s="31"/>
      <c r="J3654" s="84"/>
      <c r="K3654" s="31"/>
      <c r="L3654" s="31"/>
      <c r="M3654" s="169"/>
      <c r="N3654" s="148"/>
      <c r="O3654" s="106"/>
      <c r="P3654" s="43"/>
      <c r="Q3654" s="31"/>
      <c r="R3654" s="84"/>
      <c r="S3654" s="31"/>
      <c r="T3654" s="31"/>
      <c r="U3654" s="169"/>
      <c r="V3654" s="150"/>
      <c r="W3654" s="141" t="str" cm="1">
        <f t="array" ref="W3654">IF(SUM(LEN(B3654:V3654))=0,"",IF(OR(OR(ISBLANK(F3654),SUM(LEN(C3654),LEN(D3654))=0),AND(NOT(E3654="Unknown"),ISBLANK(J3654)),AND(NOT(O3654="Unknown"),ISBLANK(R3654))),"Missing Information", INDEX(Table15[Entire Service Line Classification], MATCH(SUMIFS(Table15[Unique ID],Table15[System-Owned Portion],E3654,Table15[If Material Anything Other than "Lead" in Column E,Was Material Ever Previously Lead?],G3654,Table15[Customer-Owned Portion],O3654),Table15[Unique ID],0),0)))</f>
        <v/>
      </c>
      <c r="X3654"/>
    </row>
    <row r="3655" spans="2:24" x14ac:dyDescent="0.25">
      <c r="B3655" s="146"/>
      <c r="C3655" s="31"/>
      <c r="D3655" s="31"/>
      <c r="E3655" s="44"/>
      <c r="F3655" s="43"/>
      <c r="G3655" s="84"/>
      <c r="H3655" s="31"/>
      <c r="I3655" s="31"/>
      <c r="J3655" s="84"/>
      <c r="K3655" s="31"/>
      <c r="L3655" s="31"/>
      <c r="M3655" s="169"/>
      <c r="N3655" s="148"/>
      <c r="O3655" s="106"/>
      <c r="P3655" s="43"/>
      <c r="Q3655" s="31"/>
      <c r="R3655" s="84"/>
      <c r="S3655" s="31"/>
      <c r="T3655" s="31"/>
      <c r="U3655" s="169"/>
      <c r="V3655" s="150"/>
      <c r="W3655" s="141" t="str" cm="1">
        <f t="array" ref="W3655">IF(SUM(LEN(B3655:V3655))=0,"",IF(OR(OR(ISBLANK(F3655),SUM(LEN(C3655),LEN(D3655))=0),AND(NOT(E3655="Unknown"),ISBLANK(J3655)),AND(NOT(O3655="Unknown"),ISBLANK(R3655))),"Missing Information", INDEX(Table15[Entire Service Line Classification], MATCH(SUMIFS(Table15[Unique ID],Table15[System-Owned Portion],E3655,Table15[If Material Anything Other than "Lead" in Column E,Was Material Ever Previously Lead?],G3655,Table15[Customer-Owned Portion],O3655),Table15[Unique ID],0),0)))</f>
        <v/>
      </c>
      <c r="X3655"/>
    </row>
    <row r="3656" spans="2:24" x14ac:dyDescent="0.25">
      <c r="B3656" s="146"/>
      <c r="C3656" s="31"/>
      <c r="D3656" s="31"/>
      <c r="E3656" s="44"/>
      <c r="F3656" s="43"/>
      <c r="G3656" s="84"/>
      <c r="H3656" s="31"/>
      <c r="I3656" s="31"/>
      <c r="J3656" s="84"/>
      <c r="K3656" s="31"/>
      <c r="L3656" s="31"/>
      <c r="M3656" s="169"/>
      <c r="N3656" s="148"/>
      <c r="O3656" s="106"/>
      <c r="P3656" s="43"/>
      <c r="Q3656" s="31"/>
      <c r="R3656" s="84"/>
      <c r="S3656" s="31"/>
      <c r="T3656" s="31"/>
      <c r="U3656" s="169"/>
      <c r="V3656" s="150"/>
      <c r="W3656" s="141" t="str" cm="1">
        <f t="array" ref="W3656">IF(SUM(LEN(B3656:V3656))=0,"",IF(OR(OR(ISBLANK(F3656),SUM(LEN(C3656),LEN(D3656))=0),AND(NOT(E3656="Unknown"),ISBLANK(J3656)),AND(NOT(O3656="Unknown"),ISBLANK(R3656))),"Missing Information", INDEX(Table15[Entire Service Line Classification], MATCH(SUMIFS(Table15[Unique ID],Table15[System-Owned Portion],E3656,Table15[If Material Anything Other than "Lead" in Column E,Was Material Ever Previously Lead?],G3656,Table15[Customer-Owned Portion],O3656),Table15[Unique ID],0),0)))</f>
        <v/>
      </c>
      <c r="X3656"/>
    </row>
    <row r="3657" spans="2:24" x14ac:dyDescent="0.25">
      <c r="B3657" s="146"/>
      <c r="C3657" s="31"/>
      <c r="D3657" s="31"/>
      <c r="E3657" s="44"/>
      <c r="F3657" s="43"/>
      <c r="G3657" s="84"/>
      <c r="H3657" s="31"/>
      <c r="I3657" s="31"/>
      <c r="J3657" s="84"/>
      <c r="K3657" s="31"/>
      <c r="L3657" s="31"/>
      <c r="M3657" s="169"/>
      <c r="N3657" s="148"/>
      <c r="O3657" s="106"/>
      <c r="P3657" s="43"/>
      <c r="Q3657" s="31"/>
      <c r="R3657" s="84"/>
      <c r="S3657" s="31"/>
      <c r="T3657" s="31"/>
      <c r="U3657" s="169"/>
      <c r="V3657" s="150"/>
      <c r="W3657" s="141" t="str" cm="1">
        <f t="array" ref="W3657">IF(SUM(LEN(B3657:V3657))=0,"",IF(OR(OR(ISBLANK(F3657),SUM(LEN(C3657),LEN(D3657))=0),AND(NOT(E3657="Unknown"),ISBLANK(J3657)),AND(NOT(O3657="Unknown"),ISBLANK(R3657))),"Missing Information", INDEX(Table15[Entire Service Line Classification], MATCH(SUMIFS(Table15[Unique ID],Table15[System-Owned Portion],E3657,Table15[If Material Anything Other than "Lead" in Column E,Was Material Ever Previously Lead?],G3657,Table15[Customer-Owned Portion],O3657),Table15[Unique ID],0),0)))</f>
        <v/>
      </c>
      <c r="X3657"/>
    </row>
    <row r="3658" spans="2:24" x14ac:dyDescent="0.25">
      <c r="B3658" s="146"/>
      <c r="C3658" s="31"/>
      <c r="D3658" s="31"/>
      <c r="E3658" s="44"/>
      <c r="F3658" s="43"/>
      <c r="G3658" s="84"/>
      <c r="H3658" s="31"/>
      <c r="I3658" s="31"/>
      <c r="J3658" s="84"/>
      <c r="K3658" s="31"/>
      <c r="L3658" s="31"/>
      <c r="M3658" s="169"/>
      <c r="N3658" s="148"/>
      <c r="O3658" s="106"/>
      <c r="P3658" s="43"/>
      <c r="Q3658" s="31"/>
      <c r="R3658" s="84"/>
      <c r="S3658" s="31"/>
      <c r="T3658" s="31"/>
      <c r="U3658" s="169"/>
      <c r="V3658" s="150"/>
      <c r="W3658" s="141" t="str" cm="1">
        <f t="array" ref="W3658">IF(SUM(LEN(B3658:V3658))=0,"",IF(OR(OR(ISBLANK(F3658),SUM(LEN(C3658),LEN(D3658))=0),AND(NOT(E3658="Unknown"),ISBLANK(J3658)),AND(NOT(O3658="Unknown"),ISBLANK(R3658))),"Missing Information", INDEX(Table15[Entire Service Line Classification], MATCH(SUMIFS(Table15[Unique ID],Table15[System-Owned Portion],E3658,Table15[If Material Anything Other than "Lead" in Column E,Was Material Ever Previously Lead?],G3658,Table15[Customer-Owned Portion],O3658),Table15[Unique ID],0),0)))</f>
        <v/>
      </c>
      <c r="X3658"/>
    </row>
    <row r="3659" spans="2:24" x14ac:dyDescent="0.25">
      <c r="B3659" s="146"/>
      <c r="C3659" s="31"/>
      <c r="D3659" s="31"/>
      <c r="E3659" s="44"/>
      <c r="F3659" s="43"/>
      <c r="G3659" s="84"/>
      <c r="H3659" s="31"/>
      <c r="I3659" s="31"/>
      <c r="J3659" s="84"/>
      <c r="K3659" s="31"/>
      <c r="L3659" s="31"/>
      <c r="M3659" s="169"/>
      <c r="N3659" s="148"/>
      <c r="O3659" s="106"/>
      <c r="P3659" s="43"/>
      <c r="Q3659" s="31"/>
      <c r="R3659" s="84"/>
      <c r="S3659" s="31"/>
      <c r="T3659" s="31"/>
      <c r="U3659" s="169"/>
      <c r="V3659" s="150"/>
      <c r="W3659" s="141" t="str" cm="1">
        <f t="array" ref="W3659">IF(SUM(LEN(B3659:V3659))=0,"",IF(OR(OR(ISBLANK(F3659),SUM(LEN(C3659),LEN(D3659))=0),AND(NOT(E3659="Unknown"),ISBLANK(J3659)),AND(NOT(O3659="Unknown"),ISBLANK(R3659))),"Missing Information", INDEX(Table15[Entire Service Line Classification], MATCH(SUMIFS(Table15[Unique ID],Table15[System-Owned Portion],E3659,Table15[If Material Anything Other than "Lead" in Column E,Was Material Ever Previously Lead?],G3659,Table15[Customer-Owned Portion],O3659),Table15[Unique ID],0),0)))</f>
        <v/>
      </c>
      <c r="X3659"/>
    </row>
    <row r="3660" spans="2:24" x14ac:dyDescent="0.25">
      <c r="B3660" s="146"/>
      <c r="C3660" s="31"/>
      <c r="D3660" s="31"/>
      <c r="E3660" s="44"/>
      <c r="F3660" s="43"/>
      <c r="G3660" s="84"/>
      <c r="H3660" s="31"/>
      <c r="I3660" s="31"/>
      <c r="J3660" s="84"/>
      <c r="K3660" s="31"/>
      <c r="L3660" s="31"/>
      <c r="M3660" s="169"/>
      <c r="N3660" s="148"/>
      <c r="O3660" s="106"/>
      <c r="P3660" s="43"/>
      <c r="Q3660" s="31"/>
      <c r="R3660" s="84"/>
      <c r="S3660" s="31"/>
      <c r="T3660" s="31"/>
      <c r="U3660" s="169"/>
      <c r="V3660" s="150"/>
      <c r="W3660" s="141" t="str" cm="1">
        <f t="array" ref="W3660">IF(SUM(LEN(B3660:V3660))=0,"",IF(OR(OR(ISBLANK(F3660),SUM(LEN(C3660),LEN(D3660))=0),AND(NOT(E3660="Unknown"),ISBLANK(J3660)),AND(NOT(O3660="Unknown"),ISBLANK(R3660))),"Missing Information", INDEX(Table15[Entire Service Line Classification], MATCH(SUMIFS(Table15[Unique ID],Table15[System-Owned Portion],E3660,Table15[If Material Anything Other than "Lead" in Column E,Was Material Ever Previously Lead?],G3660,Table15[Customer-Owned Portion],O3660),Table15[Unique ID],0),0)))</f>
        <v/>
      </c>
      <c r="X3660"/>
    </row>
    <row r="3661" spans="2:24" x14ac:dyDescent="0.25">
      <c r="B3661" s="146"/>
      <c r="C3661" s="31"/>
      <c r="D3661" s="31"/>
      <c r="E3661" s="44"/>
      <c r="F3661" s="43"/>
      <c r="G3661" s="84"/>
      <c r="H3661" s="31"/>
      <c r="I3661" s="31"/>
      <c r="J3661" s="84"/>
      <c r="K3661" s="31"/>
      <c r="L3661" s="31"/>
      <c r="M3661" s="169"/>
      <c r="N3661" s="148"/>
      <c r="O3661" s="106"/>
      <c r="P3661" s="43"/>
      <c r="Q3661" s="31"/>
      <c r="R3661" s="84"/>
      <c r="S3661" s="31"/>
      <c r="T3661" s="31"/>
      <c r="U3661" s="169"/>
      <c r="V3661" s="150"/>
      <c r="W3661" s="141" t="str" cm="1">
        <f t="array" ref="W3661">IF(SUM(LEN(B3661:V3661))=0,"",IF(OR(OR(ISBLANK(F3661),SUM(LEN(C3661),LEN(D3661))=0),AND(NOT(E3661="Unknown"),ISBLANK(J3661)),AND(NOT(O3661="Unknown"),ISBLANK(R3661))),"Missing Information", INDEX(Table15[Entire Service Line Classification], MATCH(SUMIFS(Table15[Unique ID],Table15[System-Owned Portion],E3661,Table15[If Material Anything Other than "Lead" in Column E,Was Material Ever Previously Lead?],G3661,Table15[Customer-Owned Portion],O3661),Table15[Unique ID],0),0)))</f>
        <v/>
      </c>
      <c r="X3661"/>
    </row>
    <row r="3662" spans="2:24" x14ac:dyDescent="0.25">
      <c r="B3662" s="146"/>
      <c r="C3662" s="31"/>
      <c r="D3662" s="31"/>
      <c r="E3662" s="44"/>
      <c r="F3662" s="43"/>
      <c r="G3662" s="84"/>
      <c r="H3662" s="31"/>
      <c r="I3662" s="31"/>
      <c r="J3662" s="84"/>
      <c r="K3662" s="31"/>
      <c r="L3662" s="31"/>
      <c r="M3662" s="169"/>
      <c r="N3662" s="148"/>
      <c r="O3662" s="106"/>
      <c r="P3662" s="43"/>
      <c r="Q3662" s="31"/>
      <c r="R3662" s="84"/>
      <c r="S3662" s="31"/>
      <c r="T3662" s="31"/>
      <c r="U3662" s="169"/>
      <c r="V3662" s="150"/>
      <c r="W3662" s="141" t="str" cm="1">
        <f t="array" ref="W3662">IF(SUM(LEN(B3662:V3662))=0,"",IF(OR(OR(ISBLANK(F3662),SUM(LEN(C3662),LEN(D3662))=0),AND(NOT(E3662="Unknown"),ISBLANK(J3662)),AND(NOT(O3662="Unknown"),ISBLANK(R3662))),"Missing Information", INDEX(Table15[Entire Service Line Classification], MATCH(SUMIFS(Table15[Unique ID],Table15[System-Owned Portion],E3662,Table15[If Material Anything Other than "Lead" in Column E,Was Material Ever Previously Lead?],G3662,Table15[Customer-Owned Portion],O3662),Table15[Unique ID],0),0)))</f>
        <v/>
      </c>
      <c r="X3662"/>
    </row>
    <row r="3663" spans="2:24" x14ac:dyDescent="0.25">
      <c r="B3663" s="146"/>
      <c r="C3663" s="31"/>
      <c r="D3663" s="31"/>
      <c r="E3663" s="44"/>
      <c r="F3663" s="43"/>
      <c r="G3663" s="84"/>
      <c r="H3663" s="31"/>
      <c r="I3663" s="31"/>
      <c r="J3663" s="84"/>
      <c r="K3663" s="31"/>
      <c r="L3663" s="31"/>
      <c r="M3663" s="169"/>
      <c r="N3663" s="148"/>
      <c r="O3663" s="106"/>
      <c r="P3663" s="43"/>
      <c r="Q3663" s="31"/>
      <c r="R3663" s="84"/>
      <c r="S3663" s="31"/>
      <c r="T3663" s="31"/>
      <c r="U3663" s="169"/>
      <c r="V3663" s="150"/>
      <c r="W3663" s="141" t="str" cm="1">
        <f t="array" ref="W3663">IF(SUM(LEN(B3663:V3663))=0,"",IF(OR(OR(ISBLANK(F3663),SUM(LEN(C3663),LEN(D3663))=0),AND(NOT(E3663="Unknown"),ISBLANK(J3663)),AND(NOT(O3663="Unknown"),ISBLANK(R3663))),"Missing Information", INDEX(Table15[Entire Service Line Classification], MATCH(SUMIFS(Table15[Unique ID],Table15[System-Owned Portion],E3663,Table15[If Material Anything Other than "Lead" in Column E,Was Material Ever Previously Lead?],G3663,Table15[Customer-Owned Portion],O3663),Table15[Unique ID],0),0)))</f>
        <v/>
      </c>
      <c r="X3663"/>
    </row>
    <row r="3664" spans="2:24" x14ac:dyDescent="0.25">
      <c r="B3664" s="146"/>
      <c r="C3664" s="31"/>
      <c r="D3664" s="31"/>
      <c r="E3664" s="44"/>
      <c r="F3664" s="43"/>
      <c r="G3664" s="84"/>
      <c r="H3664" s="31"/>
      <c r="I3664" s="31"/>
      <c r="J3664" s="84"/>
      <c r="K3664" s="31"/>
      <c r="L3664" s="31"/>
      <c r="M3664" s="169"/>
      <c r="N3664" s="148"/>
      <c r="O3664" s="106"/>
      <c r="P3664" s="43"/>
      <c r="Q3664" s="31"/>
      <c r="R3664" s="84"/>
      <c r="S3664" s="31"/>
      <c r="T3664" s="31"/>
      <c r="U3664" s="169"/>
      <c r="V3664" s="150"/>
      <c r="W3664" s="141" t="str" cm="1">
        <f t="array" ref="W3664">IF(SUM(LEN(B3664:V3664))=0,"",IF(OR(OR(ISBLANK(F3664),SUM(LEN(C3664),LEN(D3664))=0),AND(NOT(E3664="Unknown"),ISBLANK(J3664)),AND(NOT(O3664="Unknown"),ISBLANK(R3664))),"Missing Information", INDEX(Table15[Entire Service Line Classification], MATCH(SUMIFS(Table15[Unique ID],Table15[System-Owned Portion],E3664,Table15[If Material Anything Other than "Lead" in Column E,Was Material Ever Previously Lead?],G3664,Table15[Customer-Owned Portion],O3664),Table15[Unique ID],0),0)))</f>
        <v/>
      </c>
      <c r="X3664"/>
    </row>
    <row r="3665" spans="2:24" x14ac:dyDescent="0.25">
      <c r="B3665" s="146"/>
      <c r="C3665" s="31"/>
      <c r="D3665" s="31"/>
      <c r="E3665" s="44"/>
      <c r="F3665" s="43"/>
      <c r="G3665" s="84"/>
      <c r="H3665" s="31"/>
      <c r="I3665" s="31"/>
      <c r="J3665" s="84"/>
      <c r="K3665" s="31"/>
      <c r="L3665" s="31"/>
      <c r="M3665" s="169"/>
      <c r="N3665" s="148"/>
      <c r="O3665" s="106"/>
      <c r="P3665" s="43"/>
      <c r="Q3665" s="31"/>
      <c r="R3665" s="84"/>
      <c r="S3665" s="31"/>
      <c r="T3665" s="31"/>
      <c r="U3665" s="169"/>
      <c r="V3665" s="150"/>
      <c r="W3665" s="141" t="str" cm="1">
        <f t="array" ref="W3665">IF(SUM(LEN(B3665:V3665))=0,"",IF(OR(OR(ISBLANK(F3665),SUM(LEN(C3665),LEN(D3665))=0),AND(NOT(E3665="Unknown"),ISBLANK(J3665)),AND(NOT(O3665="Unknown"),ISBLANK(R3665))),"Missing Information", INDEX(Table15[Entire Service Line Classification], MATCH(SUMIFS(Table15[Unique ID],Table15[System-Owned Portion],E3665,Table15[If Material Anything Other than "Lead" in Column E,Was Material Ever Previously Lead?],G3665,Table15[Customer-Owned Portion],O3665),Table15[Unique ID],0),0)))</f>
        <v/>
      </c>
      <c r="X3665"/>
    </row>
    <row r="3666" spans="2:24" x14ac:dyDescent="0.25">
      <c r="B3666" s="146"/>
      <c r="C3666" s="31"/>
      <c r="D3666" s="31"/>
      <c r="E3666" s="44"/>
      <c r="F3666" s="43"/>
      <c r="G3666" s="84"/>
      <c r="H3666" s="31"/>
      <c r="I3666" s="31"/>
      <c r="J3666" s="84"/>
      <c r="K3666" s="31"/>
      <c r="L3666" s="31"/>
      <c r="M3666" s="169"/>
      <c r="N3666" s="148"/>
      <c r="O3666" s="106"/>
      <c r="P3666" s="43"/>
      <c r="Q3666" s="31"/>
      <c r="R3666" s="84"/>
      <c r="S3666" s="31"/>
      <c r="T3666" s="31"/>
      <c r="U3666" s="169"/>
      <c r="V3666" s="150"/>
      <c r="W3666" s="141" t="str" cm="1">
        <f t="array" ref="W3666">IF(SUM(LEN(B3666:V3666))=0,"",IF(OR(OR(ISBLANK(F3666),SUM(LEN(C3666),LEN(D3666))=0),AND(NOT(E3666="Unknown"),ISBLANK(J3666)),AND(NOT(O3666="Unknown"),ISBLANK(R3666))),"Missing Information", INDEX(Table15[Entire Service Line Classification], MATCH(SUMIFS(Table15[Unique ID],Table15[System-Owned Portion],E3666,Table15[If Material Anything Other than "Lead" in Column E,Was Material Ever Previously Lead?],G3666,Table15[Customer-Owned Portion],O3666),Table15[Unique ID],0),0)))</f>
        <v/>
      </c>
      <c r="X3666"/>
    </row>
    <row r="3667" spans="2:24" x14ac:dyDescent="0.25">
      <c r="B3667" s="146"/>
      <c r="C3667" s="31"/>
      <c r="D3667" s="31"/>
      <c r="E3667" s="44"/>
      <c r="F3667" s="43"/>
      <c r="G3667" s="84"/>
      <c r="H3667" s="31"/>
      <c r="I3667" s="31"/>
      <c r="J3667" s="84"/>
      <c r="K3667" s="31"/>
      <c r="L3667" s="31"/>
      <c r="M3667" s="169"/>
      <c r="N3667" s="148"/>
      <c r="O3667" s="106"/>
      <c r="P3667" s="43"/>
      <c r="Q3667" s="31"/>
      <c r="R3667" s="84"/>
      <c r="S3667" s="31"/>
      <c r="T3667" s="31"/>
      <c r="U3667" s="169"/>
      <c r="V3667" s="150"/>
      <c r="W3667" s="141" t="str" cm="1">
        <f t="array" ref="W3667">IF(SUM(LEN(B3667:V3667))=0,"",IF(OR(OR(ISBLANK(F3667),SUM(LEN(C3667),LEN(D3667))=0),AND(NOT(E3667="Unknown"),ISBLANK(J3667)),AND(NOT(O3667="Unknown"),ISBLANK(R3667))),"Missing Information", INDEX(Table15[Entire Service Line Classification], MATCH(SUMIFS(Table15[Unique ID],Table15[System-Owned Portion],E3667,Table15[If Material Anything Other than "Lead" in Column E,Was Material Ever Previously Lead?],G3667,Table15[Customer-Owned Portion],O3667),Table15[Unique ID],0),0)))</f>
        <v/>
      </c>
      <c r="X3667"/>
    </row>
    <row r="3668" spans="2:24" x14ac:dyDescent="0.25">
      <c r="B3668" s="146"/>
      <c r="C3668" s="31"/>
      <c r="D3668" s="31"/>
      <c r="E3668" s="44"/>
      <c r="F3668" s="43"/>
      <c r="G3668" s="84"/>
      <c r="H3668" s="31"/>
      <c r="I3668" s="31"/>
      <c r="J3668" s="84"/>
      <c r="K3668" s="31"/>
      <c r="L3668" s="31"/>
      <c r="M3668" s="169"/>
      <c r="N3668" s="148"/>
      <c r="O3668" s="106"/>
      <c r="P3668" s="43"/>
      <c r="Q3668" s="31"/>
      <c r="R3668" s="84"/>
      <c r="S3668" s="31"/>
      <c r="T3668" s="31"/>
      <c r="U3668" s="169"/>
      <c r="V3668" s="150"/>
      <c r="W3668" s="141" t="str" cm="1">
        <f t="array" ref="W3668">IF(SUM(LEN(B3668:V3668))=0,"",IF(OR(OR(ISBLANK(F3668),SUM(LEN(C3668),LEN(D3668))=0),AND(NOT(E3668="Unknown"),ISBLANK(J3668)),AND(NOT(O3668="Unknown"),ISBLANK(R3668))),"Missing Information", INDEX(Table15[Entire Service Line Classification], MATCH(SUMIFS(Table15[Unique ID],Table15[System-Owned Portion],E3668,Table15[If Material Anything Other than "Lead" in Column E,Was Material Ever Previously Lead?],G3668,Table15[Customer-Owned Portion],O3668),Table15[Unique ID],0),0)))</f>
        <v/>
      </c>
      <c r="X3668"/>
    </row>
    <row r="3669" spans="2:24" x14ac:dyDescent="0.25">
      <c r="B3669" s="146"/>
      <c r="C3669" s="31"/>
      <c r="D3669" s="31"/>
      <c r="E3669" s="44"/>
      <c r="F3669" s="43"/>
      <c r="G3669" s="84"/>
      <c r="H3669" s="31"/>
      <c r="I3669" s="31"/>
      <c r="J3669" s="84"/>
      <c r="K3669" s="31"/>
      <c r="L3669" s="31"/>
      <c r="M3669" s="169"/>
      <c r="N3669" s="148"/>
      <c r="O3669" s="106"/>
      <c r="P3669" s="43"/>
      <c r="Q3669" s="31"/>
      <c r="R3669" s="84"/>
      <c r="S3669" s="31"/>
      <c r="T3669" s="31"/>
      <c r="U3669" s="169"/>
      <c r="V3669" s="150"/>
      <c r="W3669" s="141" t="str" cm="1">
        <f t="array" ref="W3669">IF(SUM(LEN(B3669:V3669))=0,"",IF(OR(OR(ISBLANK(F3669),SUM(LEN(C3669),LEN(D3669))=0),AND(NOT(E3669="Unknown"),ISBLANK(J3669)),AND(NOT(O3669="Unknown"),ISBLANK(R3669))),"Missing Information", INDEX(Table15[Entire Service Line Classification], MATCH(SUMIFS(Table15[Unique ID],Table15[System-Owned Portion],E3669,Table15[If Material Anything Other than "Lead" in Column E,Was Material Ever Previously Lead?],G3669,Table15[Customer-Owned Portion],O3669),Table15[Unique ID],0),0)))</f>
        <v/>
      </c>
      <c r="X3669"/>
    </row>
    <row r="3670" spans="2:24" x14ac:dyDescent="0.25">
      <c r="B3670" s="146"/>
      <c r="C3670" s="31"/>
      <c r="D3670" s="31"/>
      <c r="E3670" s="44"/>
      <c r="F3670" s="43"/>
      <c r="G3670" s="84"/>
      <c r="H3670" s="31"/>
      <c r="I3670" s="31"/>
      <c r="J3670" s="84"/>
      <c r="K3670" s="31"/>
      <c r="L3670" s="31"/>
      <c r="M3670" s="169"/>
      <c r="N3670" s="148"/>
      <c r="O3670" s="106"/>
      <c r="P3670" s="43"/>
      <c r="Q3670" s="31"/>
      <c r="R3670" s="84"/>
      <c r="S3670" s="31"/>
      <c r="T3670" s="31"/>
      <c r="U3670" s="169"/>
      <c r="V3670" s="150"/>
      <c r="W3670" s="141" t="str" cm="1">
        <f t="array" ref="W3670">IF(SUM(LEN(B3670:V3670))=0,"",IF(OR(OR(ISBLANK(F3670),SUM(LEN(C3670),LEN(D3670))=0),AND(NOT(E3670="Unknown"),ISBLANK(J3670)),AND(NOT(O3670="Unknown"),ISBLANK(R3670))),"Missing Information", INDEX(Table15[Entire Service Line Classification], MATCH(SUMIFS(Table15[Unique ID],Table15[System-Owned Portion],E3670,Table15[If Material Anything Other than "Lead" in Column E,Was Material Ever Previously Lead?],G3670,Table15[Customer-Owned Portion],O3670),Table15[Unique ID],0),0)))</f>
        <v/>
      </c>
      <c r="X3670"/>
    </row>
    <row r="3671" spans="2:24" x14ac:dyDescent="0.25">
      <c r="B3671" s="146"/>
      <c r="C3671" s="31"/>
      <c r="D3671" s="31"/>
      <c r="E3671" s="44"/>
      <c r="F3671" s="43"/>
      <c r="G3671" s="84"/>
      <c r="H3671" s="31"/>
      <c r="I3671" s="31"/>
      <c r="J3671" s="84"/>
      <c r="K3671" s="31"/>
      <c r="L3671" s="31"/>
      <c r="M3671" s="169"/>
      <c r="N3671" s="148"/>
      <c r="O3671" s="106"/>
      <c r="P3671" s="43"/>
      <c r="Q3671" s="31"/>
      <c r="R3671" s="84"/>
      <c r="S3671" s="31"/>
      <c r="T3671" s="31"/>
      <c r="U3671" s="169"/>
      <c r="V3671" s="150"/>
      <c r="W3671" s="141" t="str" cm="1">
        <f t="array" ref="W3671">IF(SUM(LEN(B3671:V3671))=0,"",IF(OR(OR(ISBLANK(F3671),SUM(LEN(C3671),LEN(D3671))=0),AND(NOT(E3671="Unknown"),ISBLANK(J3671)),AND(NOT(O3671="Unknown"),ISBLANK(R3671))),"Missing Information", INDEX(Table15[Entire Service Line Classification], MATCH(SUMIFS(Table15[Unique ID],Table15[System-Owned Portion],E3671,Table15[If Material Anything Other than "Lead" in Column E,Was Material Ever Previously Lead?],G3671,Table15[Customer-Owned Portion],O3671),Table15[Unique ID],0),0)))</f>
        <v/>
      </c>
      <c r="X3671"/>
    </row>
    <row r="3672" spans="2:24" x14ac:dyDescent="0.25">
      <c r="B3672" s="146"/>
      <c r="C3672" s="31"/>
      <c r="D3672" s="31"/>
      <c r="E3672" s="44"/>
      <c r="F3672" s="43"/>
      <c r="G3672" s="84"/>
      <c r="H3672" s="31"/>
      <c r="I3672" s="31"/>
      <c r="J3672" s="84"/>
      <c r="K3672" s="31"/>
      <c r="L3672" s="31"/>
      <c r="M3672" s="169"/>
      <c r="N3672" s="148"/>
      <c r="O3672" s="106"/>
      <c r="P3672" s="43"/>
      <c r="Q3672" s="31"/>
      <c r="R3672" s="84"/>
      <c r="S3672" s="31"/>
      <c r="T3672" s="31"/>
      <c r="U3672" s="169"/>
      <c r="V3672" s="150"/>
      <c r="W3672" s="141" t="str" cm="1">
        <f t="array" ref="W3672">IF(SUM(LEN(B3672:V3672))=0,"",IF(OR(OR(ISBLANK(F3672),SUM(LEN(C3672),LEN(D3672))=0),AND(NOT(E3672="Unknown"),ISBLANK(J3672)),AND(NOT(O3672="Unknown"),ISBLANK(R3672))),"Missing Information", INDEX(Table15[Entire Service Line Classification], MATCH(SUMIFS(Table15[Unique ID],Table15[System-Owned Portion],E3672,Table15[If Material Anything Other than "Lead" in Column E,Was Material Ever Previously Lead?],G3672,Table15[Customer-Owned Portion],O3672),Table15[Unique ID],0),0)))</f>
        <v/>
      </c>
      <c r="X3672"/>
    </row>
    <row r="3673" spans="2:24" x14ac:dyDescent="0.25">
      <c r="B3673" s="146"/>
      <c r="C3673" s="31"/>
      <c r="D3673" s="31"/>
      <c r="E3673" s="44"/>
      <c r="F3673" s="43"/>
      <c r="G3673" s="84"/>
      <c r="H3673" s="31"/>
      <c r="I3673" s="31"/>
      <c r="J3673" s="84"/>
      <c r="K3673" s="31"/>
      <c r="L3673" s="31"/>
      <c r="M3673" s="169"/>
      <c r="N3673" s="148"/>
      <c r="O3673" s="106"/>
      <c r="P3673" s="43"/>
      <c r="Q3673" s="31"/>
      <c r="R3673" s="84"/>
      <c r="S3673" s="31"/>
      <c r="T3673" s="31"/>
      <c r="U3673" s="169"/>
      <c r="V3673" s="150"/>
      <c r="W3673" s="141" t="str" cm="1">
        <f t="array" ref="W3673">IF(SUM(LEN(B3673:V3673))=0,"",IF(OR(OR(ISBLANK(F3673),SUM(LEN(C3673),LEN(D3673))=0),AND(NOT(E3673="Unknown"),ISBLANK(J3673)),AND(NOT(O3673="Unknown"),ISBLANK(R3673))),"Missing Information", INDEX(Table15[Entire Service Line Classification], MATCH(SUMIFS(Table15[Unique ID],Table15[System-Owned Portion],E3673,Table15[If Material Anything Other than "Lead" in Column E,Was Material Ever Previously Lead?],G3673,Table15[Customer-Owned Portion],O3673),Table15[Unique ID],0),0)))</f>
        <v/>
      </c>
      <c r="X3673"/>
    </row>
    <row r="3674" spans="2:24" x14ac:dyDescent="0.25">
      <c r="B3674" s="146"/>
      <c r="C3674" s="31"/>
      <c r="D3674" s="31"/>
      <c r="E3674" s="44"/>
      <c r="F3674" s="43"/>
      <c r="G3674" s="84"/>
      <c r="H3674" s="31"/>
      <c r="I3674" s="31"/>
      <c r="J3674" s="84"/>
      <c r="K3674" s="31"/>
      <c r="L3674" s="31"/>
      <c r="M3674" s="169"/>
      <c r="N3674" s="148"/>
      <c r="O3674" s="106"/>
      <c r="P3674" s="43"/>
      <c r="Q3674" s="31"/>
      <c r="R3674" s="84"/>
      <c r="S3674" s="31"/>
      <c r="T3674" s="31"/>
      <c r="U3674" s="169"/>
      <c r="V3674" s="150"/>
      <c r="W3674" s="141" t="str" cm="1">
        <f t="array" ref="W3674">IF(SUM(LEN(B3674:V3674))=0,"",IF(OR(OR(ISBLANK(F3674),SUM(LEN(C3674),LEN(D3674))=0),AND(NOT(E3674="Unknown"),ISBLANK(J3674)),AND(NOT(O3674="Unknown"),ISBLANK(R3674))),"Missing Information", INDEX(Table15[Entire Service Line Classification], MATCH(SUMIFS(Table15[Unique ID],Table15[System-Owned Portion],E3674,Table15[If Material Anything Other than "Lead" in Column E,Was Material Ever Previously Lead?],G3674,Table15[Customer-Owned Portion],O3674),Table15[Unique ID],0),0)))</f>
        <v/>
      </c>
      <c r="X3674"/>
    </row>
    <row r="3675" spans="2:24" x14ac:dyDescent="0.25">
      <c r="B3675" s="146"/>
      <c r="C3675" s="31"/>
      <c r="D3675" s="31"/>
      <c r="E3675" s="44"/>
      <c r="F3675" s="43"/>
      <c r="G3675" s="84"/>
      <c r="H3675" s="31"/>
      <c r="I3675" s="31"/>
      <c r="J3675" s="84"/>
      <c r="K3675" s="31"/>
      <c r="L3675" s="31"/>
      <c r="M3675" s="169"/>
      <c r="N3675" s="148"/>
      <c r="O3675" s="106"/>
      <c r="P3675" s="43"/>
      <c r="Q3675" s="31"/>
      <c r="R3675" s="84"/>
      <c r="S3675" s="31"/>
      <c r="T3675" s="31"/>
      <c r="U3675" s="169"/>
      <c r="V3675" s="150"/>
      <c r="W3675" s="141" t="str" cm="1">
        <f t="array" ref="W3675">IF(SUM(LEN(B3675:V3675))=0,"",IF(OR(OR(ISBLANK(F3675),SUM(LEN(C3675),LEN(D3675))=0),AND(NOT(E3675="Unknown"),ISBLANK(J3675)),AND(NOT(O3675="Unknown"),ISBLANK(R3675))),"Missing Information", INDEX(Table15[Entire Service Line Classification], MATCH(SUMIFS(Table15[Unique ID],Table15[System-Owned Portion],E3675,Table15[If Material Anything Other than "Lead" in Column E,Was Material Ever Previously Lead?],G3675,Table15[Customer-Owned Portion],O3675),Table15[Unique ID],0),0)))</f>
        <v/>
      </c>
      <c r="X3675"/>
    </row>
    <row r="3676" spans="2:24" x14ac:dyDescent="0.25">
      <c r="B3676" s="146"/>
      <c r="C3676" s="31"/>
      <c r="D3676" s="31"/>
      <c r="E3676" s="44"/>
      <c r="F3676" s="43"/>
      <c r="G3676" s="84"/>
      <c r="H3676" s="31"/>
      <c r="I3676" s="31"/>
      <c r="J3676" s="84"/>
      <c r="K3676" s="31"/>
      <c r="L3676" s="31"/>
      <c r="M3676" s="169"/>
      <c r="N3676" s="148"/>
      <c r="O3676" s="106"/>
      <c r="P3676" s="43"/>
      <c r="Q3676" s="31"/>
      <c r="R3676" s="84"/>
      <c r="S3676" s="31"/>
      <c r="T3676" s="31"/>
      <c r="U3676" s="169"/>
      <c r="V3676" s="150"/>
      <c r="W3676" s="141" t="str" cm="1">
        <f t="array" ref="W3676">IF(SUM(LEN(B3676:V3676))=0,"",IF(OR(OR(ISBLANK(F3676),SUM(LEN(C3676),LEN(D3676))=0),AND(NOT(E3676="Unknown"),ISBLANK(J3676)),AND(NOT(O3676="Unknown"),ISBLANK(R3676))),"Missing Information", INDEX(Table15[Entire Service Line Classification], MATCH(SUMIFS(Table15[Unique ID],Table15[System-Owned Portion],E3676,Table15[If Material Anything Other than "Lead" in Column E,Was Material Ever Previously Lead?],G3676,Table15[Customer-Owned Portion],O3676),Table15[Unique ID],0),0)))</f>
        <v/>
      </c>
      <c r="X3676"/>
    </row>
    <row r="3677" spans="2:24" x14ac:dyDescent="0.25">
      <c r="B3677" s="146"/>
      <c r="C3677" s="31"/>
      <c r="D3677" s="31"/>
      <c r="E3677" s="44"/>
      <c r="F3677" s="43"/>
      <c r="G3677" s="84"/>
      <c r="H3677" s="31"/>
      <c r="I3677" s="31"/>
      <c r="J3677" s="84"/>
      <c r="K3677" s="31"/>
      <c r="L3677" s="31"/>
      <c r="M3677" s="169"/>
      <c r="N3677" s="148"/>
      <c r="O3677" s="106"/>
      <c r="P3677" s="43"/>
      <c r="Q3677" s="31"/>
      <c r="R3677" s="84"/>
      <c r="S3677" s="31"/>
      <c r="T3677" s="31"/>
      <c r="U3677" s="169"/>
      <c r="V3677" s="150"/>
      <c r="W3677" s="141" t="str" cm="1">
        <f t="array" ref="W3677">IF(SUM(LEN(B3677:V3677))=0,"",IF(OR(OR(ISBLANK(F3677),SUM(LEN(C3677),LEN(D3677))=0),AND(NOT(E3677="Unknown"),ISBLANK(J3677)),AND(NOT(O3677="Unknown"),ISBLANK(R3677))),"Missing Information", INDEX(Table15[Entire Service Line Classification], MATCH(SUMIFS(Table15[Unique ID],Table15[System-Owned Portion],E3677,Table15[If Material Anything Other than "Lead" in Column E,Was Material Ever Previously Lead?],G3677,Table15[Customer-Owned Portion],O3677),Table15[Unique ID],0),0)))</f>
        <v/>
      </c>
      <c r="X3677"/>
    </row>
    <row r="3678" spans="2:24" x14ac:dyDescent="0.25">
      <c r="B3678" s="146"/>
      <c r="C3678" s="31"/>
      <c r="D3678" s="31"/>
      <c r="E3678" s="44"/>
      <c r="F3678" s="43"/>
      <c r="G3678" s="84"/>
      <c r="H3678" s="31"/>
      <c r="I3678" s="31"/>
      <c r="J3678" s="84"/>
      <c r="K3678" s="31"/>
      <c r="L3678" s="31"/>
      <c r="M3678" s="169"/>
      <c r="N3678" s="148"/>
      <c r="O3678" s="106"/>
      <c r="P3678" s="43"/>
      <c r="Q3678" s="31"/>
      <c r="R3678" s="84"/>
      <c r="S3678" s="31"/>
      <c r="T3678" s="31"/>
      <c r="U3678" s="169"/>
      <c r="V3678" s="150"/>
      <c r="W3678" s="141" t="str" cm="1">
        <f t="array" ref="W3678">IF(SUM(LEN(B3678:V3678))=0,"",IF(OR(OR(ISBLANK(F3678),SUM(LEN(C3678),LEN(D3678))=0),AND(NOT(E3678="Unknown"),ISBLANK(J3678)),AND(NOT(O3678="Unknown"),ISBLANK(R3678))),"Missing Information", INDEX(Table15[Entire Service Line Classification], MATCH(SUMIFS(Table15[Unique ID],Table15[System-Owned Portion],E3678,Table15[If Material Anything Other than "Lead" in Column E,Was Material Ever Previously Lead?],G3678,Table15[Customer-Owned Portion],O3678),Table15[Unique ID],0),0)))</f>
        <v/>
      </c>
      <c r="X3678"/>
    </row>
    <row r="3679" spans="2:24" x14ac:dyDescent="0.25">
      <c r="B3679" s="146"/>
      <c r="C3679" s="31"/>
      <c r="D3679" s="31"/>
      <c r="E3679" s="44"/>
      <c r="F3679" s="43"/>
      <c r="G3679" s="84"/>
      <c r="H3679" s="31"/>
      <c r="I3679" s="31"/>
      <c r="J3679" s="84"/>
      <c r="K3679" s="31"/>
      <c r="L3679" s="31"/>
      <c r="M3679" s="169"/>
      <c r="N3679" s="148"/>
      <c r="O3679" s="106"/>
      <c r="P3679" s="43"/>
      <c r="Q3679" s="31"/>
      <c r="R3679" s="84"/>
      <c r="S3679" s="31"/>
      <c r="T3679" s="31"/>
      <c r="U3679" s="169"/>
      <c r="V3679" s="150"/>
      <c r="W3679" s="141" t="str" cm="1">
        <f t="array" ref="W3679">IF(SUM(LEN(B3679:V3679))=0,"",IF(OR(OR(ISBLANK(F3679),SUM(LEN(C3679),LEN(D3679))=0),AND(NOT(E3679="Unknown"),ISBLANK(J3679)),AND(NOT(O3679="Unknown"),ISBLANK(R3679))),"Missing Information", INDEX(Table15[Entire Service Line Classification], MATCH(SUMIFS(Table15[Unique ID],Table15[System-Owned Portion],E3679,Table15[If Material Anything Other than "Lead" in Column E,Was Material Ever Previously Lead?],G3679,Table15[Customer-Owned Portion],O3679),Table15[Unique ID],0),0)))</f>
        <v/>
      </c>
      <c r="X3679"/>
    </row>
    <row r="3680" spans="2:24" x14ac:dyDescent="0.25">
      <c r="B3680" s="146"/>
      <c r="C3680" s="31"/>
      <c r="D3680" s="31"/>
      <c r="E3680" s="44"/>
      <c r="F3680" s="43"/>
      <c r="G3680" s="84"/>
      <c r="H3680" s="31"/>
      <c r="I3680" s="31"/>
      <c r="J3680" s="84"/>
      <c r="K3680" s="31"/>
      <c r="L3680" s="31"/>
      <c r="M3680" s="169"/>
      <c r="N3680" s="148"/>
      <c r="O3680" s="106"/>
      <c r="P3680" s="43"/>
      <c r="Q3680" s="31"/>
      <c r="R3680" s="84"/>
      <c r="S3680" s="31"/>
      <c r="T3680" s="31"/>
      <c r="U3680" s="169"/>
      <c r="V3680" s="150"/>
      <c r="W3680" s="141" t="str" cm="1">
        <f t="array" ref="W3680">IF(SUM(LEN(B3680:V3680))=0,"",IF(OR(OR(ISBLANK(F3680),SUM(LEN(C3680),LEN(D3680))=0),AND(NOT(E3680="Unknown"),ISBLANK(J3680)),AND(NOT(O3680="Unknown"),ISBLANK(R3680))),"Missing Information", INDEX(Table15[Entire Service Line Classification], MATCH(SUMIFS(Table15[Unique ID],Table15[System-Owned Portion],E3680,Table15[If Material Anything Other than "Lead" in Column E,Was Material Ever Previously Lead?],G3680,Table15[Customer-Owned Portion],O3680),Table15[Unique ID],0),0)))</f>
        <v/>
      </c>
      <c r="X3680"/>
    </row>
    <row r="3681" spans="2:24" x14ac:dyDescent="0.25">
      <c r="B3681" s="146"/>
      <c r="C3681" s="31"/>
      <c r="D3681" s="31"/>
      <c r="E3681" s="44"/>
      <c r="F3681" s="43"/>
      <c r="G3681" s="84"/>
      <c r="H3681" s="31"/>
      <c r="I3681" s="31"/>
      <c r="J3681" s="84"/>
      <c r="K3681" s="31"/>
      <c r="L3681" s="31"/>
      <c r="M3681" s="169"/>
      <c r="N3681" s="148"/>
      <c r="O3681" s="106"/>
      <c r="P3681" s="43"/>
      <c r="Q3681" s="31"/>
      <c r="R3681" s="84"/>
      <c r="S3681" s="31"/>
      <c r="T3681" s="31"/>
      <c r="U3681" s="169"/>
      <c r="V3681" s="150"/>
      <c r="W3681" s="141" t="str" cm="1">
        <f t="array" ref="W3681">IF(SUM(LEN(B3681:V3681))=0,"",IF(OR(OR(ISBLANK(F3681),SUM(LEN(C3681),LEN(D3681))=0),AND(NOT(E3681="Unknown"),ISBLANK(J3681)),AND(NOT(O3681="Unknown"),ISBLANK(R3681))),"Missing Information", INDEX(Table15[Entire Service Line Classification], MATCH(SUMIFS(Table15[Unique ID],Table15[System-Owned Portion],E3681,Table15[If Material Anything Other than "Lead" in Column E,Was Material Ever Previously Lead?],G3681,Table15[Customer-Owned Portion],O3681),Table15[Unique ID],0),0)))</f>
        <v/>
      </c>
      <c r="X3681"/>
    </row>
    <row r="3682" spans="2:24" x14ac:dyDescent="0.25">
      <c r="B3682" s="146"/>
      <c r="C3682" s="31"/>
      <c r="D3682" s="31"/>
      <c r="E3682" s="44"/>
      <c r="F3682" s="43"/>
      <c r="G3682" s="84"/>
      <c r="H3682" s="31"/>
      <c r="I3682" s="31"/>
      <c r="J3682" s="84"/>
      <c r="K3682" s="31"/>
      <c r="L3682" s="31"/>
      <c r="M3682" s="169"/>
      <c r="N3682" s="148"/>
      <c r="O3682" s="106"/>
      <c r="P3682" s="43"/>
      <c r="Q3682" s="31"/>
      <c r="R3682" s="84"/>
      <c r="S3682" s="31"/>
      <c r="T3682" s="31"/>
      <c r="U3682" s="169"/>
      <c r="V3682" s="150"/>
      <c r="W3682" s="141" t="str" cm="1">
        <f t="array" ref="W3682">IF(SUM(LEN(B3682:V3682))=0,"",IF(OR(OR(ISBLANK(F3682),SUM(LEN(C3682),LEN(D3682))=0),AND(NOT(E3682="Unknown"),ISBLANK(J3682)),AND(NOT(O3682="Unknown"),ISBLANK(R3682))),"Missing Information", INDEX(Table15[Entire Service Line Classification], MATCH(SUMIFS(Table15[Unique ID],Table15[System-Owned Portion],E3682,Table15[If Material Anything Other than "Lead" in Column E,Was Material Ever Previously Lead?],G3682,Table15[Customer-Owned Portion],O3682),Table15[Unique ID],0),0)))</f>
        <v/>
      </c>
      <c r="X3682"/>
    </row>
    <row r="3683" spans="2:24" x14ac:dyDescent="0.25">
      <c r="B3683" s="146"/>
      <c r="C3683" s="31"/>
      <c r="D3683" s="31"/>
      <c r="E3683" s="44"/>
      <c r="F3683" s="43"/>
      <c r="G3683" s="84"/>
      <c r="H3683" s="31"/>
      <c r="I3683" s="31"/>
      <c r="J3683" s="84"/>
      <c r="K3683" s="31"/>
      <c r="L3683" s="31"/>
      <c r="M3683" s="169"/>
      <c r="N3683" s="148"/>
      <c r="O3683" s="106"/>
      <c r="P3683" s="43"/>
      <c r="Q3683" s="31"/>
      <c r="R3683" s="84"/>
      <c r="S3683" s="31"/>
      <c r="T3683" s="31"/>
      <c r="U3683" s="169"/>
      <c r="V3683" s="150"/>
      <c r="W3683" s="141" t="str" cm="1">
        <f t="array" ref="W3683">IF(SUM(LEN(B3683:V3683))=0,"",IF(OR(OR(ISBLANK(F3683),SUM(LEN(C3683),LEN(D3683))=0),AND(NOT(E3683="Unknown"),ISBLANK(J3683)),AND(NOT(O3683="Unknown"),ISBLANK(R3683))),"Missing Information", INDEX(Table15[Entire Service Line Classification], MATCH(SUMIFS(Table15[Unique ID],Table15[System-Owned Portion],E3683,Table15[If Material Anything Other than "Lead" in Column E,Was Material Ever Previously Lead?],G3683,Table15[Customer-Owned Portion],O3683),Table15[Unique ID],0),0)))</f>
        <v/>
      </c>
      <c r="X3683"/>
    </row>
    <row r="3684" spans="2:24" x14ac:dyDescent="0.25">
      <c r="B3684" s="146"/>
      <c r="C3684" s="31"/>
      <c r="D3684" s="31"/>
      <c r="E3684" s="44"/>
      <c r="F3684" s="43"/>
      <c r="G3684" s="84"/>
      <c r="H3684" s="31"/>
      <c r="I3684" s="31"/>
      <c r="J3684" s="84"/>
      <c r="K3684" s="31"/>
      <c r="L3684" s="31"/>
      <c r="M3684" s="169"/>
      <c r="N3684" s="148"/>
      <c r="O3684" s="106"/>
      <c r="P3684" s="43"/>
      <c r="Q3684" s="31"/>
      <c r="R3684" s="84"/>
      <c r="S3684" s="31"/>
      <c r="T3684" s="31"/>
      <c r="U3684" s="169"/>
      <c r="V3684" s="150"/>
      <c r="W3684" s="141" t="str" cm="1">
        <f t="array" ref="W3684">IF(SUM(LEN(B3684:V3684))=0,"",IF(OR(OR(ISBLANK(F3684),SUM(LEN(C3684),LEN(D3684))=0),AND(NOT(E3684="Unknown"),ISBLANK(J3684)),AND(NOT(O3684="Unknown"),ISBLANK(R3684))),"Missing Information", INDEX(Table15[Entire Service Line Classification], MATCH(SUMIFS(Table15[Unique ID],Table15[System-Owned Portion],E3684,Table15[If Material Anything Other than "Lead" in Column E,Was Material Ever Previously Lead?],G3684,Table15[Customer-Owned Portion],O3684),Table15[Unique ID],0),0)))</f>
        <v/>
      </c>
      <c r="X3684"/>
    </row>
    <row r="3685" spans="2:24" x14ac:dyDescent="0.25">
      <c r="B3685" s="146"/>
      <c r="C3685" s="31"/>
      <c r="D3685" s="31"/>
      <c r="E3685" s="44"/>
      <c r="F3685" s="43"/>
      <c r="G3685" s="84"/>
      <c r="H3685" s="31"/>
      <c r="I3685" s="31"/>
      <c r="J3685" s="84"/>
      <c r="K3685" s="31"/>
      <c r="L3685" s="31"/>
      <c r="M3685" s="169"/>
      <c r="N3685" s="148"/>
      <c r="O3685" s="106"/>
      <c r="P3685" s="43"/>
      <c r="Q3685" s="31"/>
      <c r="R3685" s="84"/>
      <c r="S3685" s="31"/>
      <c r="T3685" s="31"/>
      <c r="U3685" s="169"/>
      <c r="V3685" s="150"/>
      <c r="W3685" s="141" t="str" cm="1">
        <f t="array" ref="W3685">IF(SUM(LEN(B3685:V3685))=0,"",IF(OR(OR(ISBLANK(F3685),SUM(LEN(C3685),LEN(D3685))=0),AND(NOT(E3685="Unknown"),ISBLANK(J3685)),AND(NOT(O3685="Unknown"),ISBLANK(R3685))),"Missing Information", INDEX(Table15[Entire Service Line Classification], MATCH(SUMIFS(Table15[Unique ID],Table15[System-Owned Portion],E3685,Table15[If Material Anything Other than "Lead" in Column E,Was Material Ever Previously Lead?],G3685,Table15[Customer-Owned Portion],O3685),Table15[Unique ID],0),0)))</f>
        <v/>
      </c>
      <c r="X3685"/>
    </row>
    <row r="3686" spans="2:24" x14ac:dyDescent="0.25">
      <c r="B3686" s="146"/>
      <c r="C3686" s="31"/>
      <c r="D3686" s="31"/>
      <c r="E3686" s="44"/>
      <c r="F3686" s="43"/>
      <c r="G3686" s="84"/>
      <c r="H3686" s="31"/>
      <c r="I3686" s="31"/>
      <c r="J3686" s="84"/>
      <c r="K3686" s="31"/>
      <c r="L3686" s="31"/>
      <c r="M3686" s="169"/>
      <c r="N3686" s="148"/>
      <c r="O3686" s="106"/>
      <c r="P3686" s="43"/>
      <c r="Q3686" s="31"/>
      <c r="R3686" s="84"/>
      <c r="S3686" s="31"/>
      <c r="T3686" s="31"/>
      <c r="U3686" s="169"/>
      <c r="V3686" s="150"/>
      <c r="W3686" s="141" t="str" cm="1">
        <f t="array" ref="W3686">IF(SUM(LEN(B3686:V3686))=0,"",IF(OR(OR(ISBLANK(F3686),SUM(LEN(C3686),LEN(D3686))=0),AND(NOT(E3686="Unknown"),ISBLANK(J3686)),AND(NOT(O3686="Unknown"),ISBLANK(R3686))),"Missing Information", INDEX(Table15[Entire Service Line Classification], MATCH(SUMIFS(Table15[Unique ID],Table15[System-Owned Portion],E3686,Table15[If Material Anything Other than "Lead" in Column E,Was Material Ever Previously Lead?],G3686,Table15[Customer-Owned Portion],O3686),Table15[Unique ID],0),0)))</f>
        <v/>
      </c>
      <c r="X3686"/>
    </row>
    <row r="3687" spans="2:24" x14ac:dyDescent="0.25">
      <c r="B3687" s="146"/>
      <c r="C3687" s="31"/>
      <c r="D3687" s="31"/>
      <c r="E3687" s="44"/>
      <c r="F3687" s="43"/>
      <c r="G3687" s="84"/>
      <c r="H3687" s="31"/>
      <c r="I3687" s="31"/>
      <c r="J3687" s="84"/>
      <c r="K3687" s="31"/>
      <c r="L3687" s="31"/>
      <c r="M3687" s="169"/>
      <c r="N3687" s="148"/>
      <c r="O3687" s="106"/>
      <c r="P3687" s="43"/>
      <c r="Q3687" s="31"/>
      <c r="R3687" s="84"/>
      <c r="S3687" s="31"/>
      <c r="T3687" s="31"/>
      <c r="U3687" s="169"/>
      <c r="V3687" s="150"/>
      <c r="W3687" s="141" t="str" cm="1">
        <f t="array" ref="W3687">IF(SUM(LEN(B3687:V3687))=0,"",IF(OR(OR(ISBLANK(F3687),SUM(LEN(C3687),LEN(D3687))=0),AND(NOT(E3687="Unknown"),ISBLANK(J3687)),AND(NOT(O3687="Unknown"),ISBLANK(R3687))),"Missing Information", INDEX(Table15[Entire Service Line Classification], MATCH(SUMIFS(Table15[Unique ID],Table15[System-Owned Portion],E3687,Table15[If Material Anything Other than "Lead" in Column E,Was Material Ever Previously Lead?],G3687,Table15[Customer-Owned Portion],O3687),Table15[Unique ID],0),0)))</f>
        <v/>
      </c>
      <c r="X3687"/>
    </row>
    <row r="3688" spans="2:24" x14ac:dyDescent="0.25">
      <c r="B3688" s="146"/>
      <c r="C3688" s="31"/>
      <c r="D3688" s="31"/>
      <c r="E3688" s="44"/>
      <c r="F3688" s="43"/>
      <c r="G3688" s="84"/>
      <c r="H3688" s="31"/>
      <c r="I3688" s="31"/>
      <c r="J3688" s="84"/>
      <c r="K3688" s="31"/>
      <c r="L3688" s="31"/>
      <c r="M3688" s="169"/>
      <c r="N3688" s="148"/>
      <c r="O3688" s="106"/>
      <c r="P3688" s="43"/>
      <c r="Q3688" s="31"/>
      <c r="R3688" s="84"/>
      <c r="S3688" s="31"/>
      <c r="T3688" s="31"/>
      <c r="U3688" s="169"/>
      <c r="V3688" s="150"/>
      <c r="W3688" s="141" t="str" cm="1">
        <f t="array" ref="W3688">IF(SUM(LEN(B3688:V3688))=0,"",IF(OR(OR(ISBLANK(F3688),SUM(LEN(C3688),LEN(D3688))=0),AND(NOT(E3688="Unknown"),ISBLANK(J3688)),AND(NOT(O3688="Unknown"),ISBLANK(R3688))),"Missing Information", INDEX(Table15[Entire Service Line Classification], MATCH(SUMIFS(Table15[Unique ID],Table15[System-Owned Portion],E3688,Table15[If Material Anything Other than "Lead" in Column E,Was Material Ever Previously Lead?],G3688,Table15[Customer-Owned Portion],O3688),Table15[Unique ID],0),0)))</f>
        <v/>
      </c>
      <c r="X3688"/>
    </row>
    <row r="3689" spans="2:24" x14ac:dyDescent="0.25">
      <c r="B3689" s="146"/>
      <c r="C3689" s="31"/>
      <c r="D3689" s="31"/>
      <c r="E3689" s="44"/>
      <c r="F3689" s="43"/>
      <c r="G3689" s="84"/>
      <c r="H3689" s="31"/>
      <c r="I3689" s="31"/>
      <c r="J3689" s="84"/>
      <c r="K3689" s="31"/>
      <c r="L3689" s="31"/>
      <c r="M3689" s="169"/>
      <c r="N3689" s="148"/>
      <c r="O3689" s="106"/>
      <c r="P3689" s="43"/>
      <c r="Q3689" s="31"/>
      <c r="R3689" s="84"/>
      <c r="S3689" s="31"/>
      <c r="T3689" s="31"/>
      <c r="U3689" s="169"/>
      <c r="V3689" s="150"/>
      <c r="W3689" s="141" t="str" cm="1">
        <f t="array" ref="W3689">IF(SUM(LEN(B3689:V3689))=0,"",IF(OR(OR(ISBLANK(F3689),SUM(LEN(C3689),LEN(D3689))=0),AND(NOT(E3689="Unknown"),ISBLANK(J3689)),AND(NOT(O3689="Unknown"),ISBLANK(R3689))),"Missing Information", INDEX(Table15[Entire Service Line Classification], MATCH(SUMIFS(Table15[Unique ID],Table15[System-Owned Portion],E3689,Table15[If Material Anything Other than "Lead" in Column E,Was Material Ever Previously Lead?],G3689,Table15[Customer-Owned Portion],O3689),Table15[Unique ID],0),0)))</f>
        <v/>
      </c>
      <c r="X3689"/>
    </row>
    <row r="3690" spans="2:24" x14ac:dyDescent="0.25">
      <c r="B3690" s="146"/>
      <c r="C3690" s="31"/>
      <c r="D3690" s="31"/>
      <c r="E3690" s="44"/>
      <c r="F3690" s="43"/>
      <c r="G3690" s="84"/>
      <c r="H3690" s="31"/>
      <c r="I3690" s="31"/>
      <c r="J3690" s="84"/>
      <c r="K3690" s="31"/>
      <c r="L3690" s="31"/>
      <c r="M3690" s="169"/>
      <c r="N3690" s="148"/>
      <c r="O3690" s="106"/>
      <c r="P3690" s="43"/>
      <c r="Q3690" s="31"/>
      <c r="R3690" s="84"/>
      <c r="S3690" s="31"/>
      <c r="T3690" s="31"/>
      <c r="U3690" s="169"/>
      <c r="V3690" s="150"/>
      <c r="W3690" s="141" t="str" cm="1">
        <f t="array" ref="W3690">IF(SUM(LEN(B3690:V3690))=0,"",IF(OR(OR(ISBLANK(F3690),SUM(LEN(C3690),LEN(D3690))=0),AND(NOT(E3690="Unknown"),ISBLANK(J3690)),AND(NOT(O3690="Unknown"),ISBLANK(R3690))),"Missing Information", INDEX(Table15[Entire Service Line Classification], MATCH(SUMIFS(Table15[Unique ID],Table15[System-Owned Portion],E3690,Table15[If Material Anything Other than "Lead" in Column E,Was Material Ever Previously Lead?],G3690,Table15[Customer-Owned Portion],O3690),Table15[Unique ID],0),0)))</f>
        <v/>
      </c>
      <c r="X3690"/>
    </row>
    <row r="3691" spans="2:24" x14ac:dyDescent="0.25">
      <c r="B3691" s="146"/>
      <c r="C3691" s="31"/>
      <c r="D3691" s="31"/>
      <c r="E3691" s="44"/>
      <c r="F3691" s="43"/>
      <c r="G3691" s="84"/>
      <c r="H3691" s="31"/>
      <c r="I3691" s="31"/>
      <c r="J3691" s="84"/>
      <c r="K3691" s="31"/>
      <c r="L3691" s="31"/>
      <c r="M3691" s="169"/>
      <c r="N3691" s="148"/>
      <c r="O3691" s="106"/>
      <c r="P3691" s="43"/>
      <c r="Q3691" s="31"/>
      <c r="R3691" s="84"/>
      <c r="S3691" s="31"/>
      <c r="T3691" s="31"/>
      <c r="U3691" s="169"/>
      <c r="V3691" s="150"/>
      <c r="W3691" s="141" t="str" cm="1">
        <f t="array" ref="W3691">IF(SUM(LEN(B3691:V3691))=0,"",IF(OR(OR(ISBLANK(F3691),SUM(LEN(C3691),LEN(D3691))=0),AND(NOT(E3691="Unknown"),ISBLANK(J3691)),AND(NOT(O3691="Unknown"),ISBLANK(R3691))),"Missing Information", INDEX(Table15[Entire Service Line Classification], MATCH(SUMIFS(Table15[Unique ID],Table15[System-Owned Portion],E3691,Table15[If Material Anything Other than "Lead" in Column E,Was Material Ever Previously Lead?],G3691,Table15[Customer-Owned Portion],O3691),Table15[Unique ID],0),0)))</f>
        <v/>
      </c>
      <c r="X3691"/>
    </row>
    <row r="3692" spans="2:24" x14ac:dyDescent="0.25">
      <c r="B3692" s="146"/>
      <c r="C3692" s="31"/>
      <c r="D3692" s="31"/>
      <c r="E3692" s="44"/>
      <c r="F3692" s="43"/>
      <c r="G3692" s="84"/>
      <c r="H3692" s="31"/>
      <c r="I3692" s="31"/>
      <c r="J3692" s="84"/>
      <c r="K3692" s="31"/>
      <c r="L3692" s="31"/>
      <c r="M3692" s="169"/>
      <c r="N3692" s="148"/>
      <c r="O3692" s="106"/>
      <c r="P3692" s="43"/>
      <c r="Q3692" s="31"/>
      <c r="R3692" s="84"/>
      <c r="S3692" s="31"/>
      <c r="T3692" s="31"/>
      <c r="U3692" s="169"/>
      <c r="V3692" s="150"/>
      <c r="W3692" s="141" t="str" cm="1">
        <f t="array" ref="W3692">IF(SUM(LEN(B3692:V3692))=0,"",IF(OR(OR(ISBLANK(F3692),SUM(LEN(C3692),LEN(D3692))=0),AND(NOT(E3692="Unknown"),ISBLANK(J3692)),AND(NOT(O3692="Unknown"),ISBLANK(R3692))),"Missing Information", INDEX(Table15[Entire Service Line Classification], MATCH(SUMIFS(Table15[Unique ID],Table15[System-Owned Portion],E3692,Table15[If Material Anything Other than "Lead" in Column E,Was Material Ever Previously Lead?],G3692,Table15[Customer-Owned Portion],O3692),Table15[Unique ID],0),0)))</f>
        <v/>
      </c>
      <c r="X3692"/>
    </row>
    <row r="3693" spans="2:24" x14ac:dyDescent="0.25">
      <c r="B3693" s="146"/>
      <c r="C3693" s="31"/>
      <c r="D3693" s="31"/>
      <c r="E3693" s="44"/>
      <c r="F3693" s="43"/>
      <c r="G3693" s="84"/>
      <c r="H3693" s="31"/>
      <c r="I3693" s="31"/>
      <c r="J3693" s="84"/>
      <c r="K3693" s="31"/>
      <c r="L3693" s="31"/>
      <c r="M3693" s="169"/>
      <c r="N3693" s="148"/>
      <c r="O3693" s="106"/>
      <c r="P3693" s="43"/>
      <c r="Q3693" s="31"/>
      <c r="R3693" s="84"/>
      <c r="S3693" s="31"/>
      <c r="T3693" s="31"/>
      <c r="U3693" s="169"/>
      <c r="V3693" s="150"/>
      <c r="W3693" s="141" t="str" cm="1">
        <f t="array" ref="W3693">IF(SUM(LEN(B3693:V3693))=0,"",IF(OR(OR(ISBLANK(F3693),SUM(LEN(C3693),LEN(D3693))=0),AND(NOT(E3693="Unknown"),ISBLANK(J3693)),AND(NOT(O3693="Unknown"),ISBLANK(R3693))),"Missing Information", INDEX(Table15[Entire Service Line Classification], MATCH(SUMIFS(Table15[Unique ID],Table15[System-Owned Portion],E3693,Table15[If Material Anything Other than "Lead" in Column E,Was Material Ever Previously Lead?],G3693,Table15[Customer-Owned Portion],O3693),Table15[Unique ID],0),0)))</f>
        <v/>
      </c>
      <c r="X3693"/>
    </row>
    <row r="3694" spans="2:24" x14ac:dyDescent="0.25">
      <c r="B3694" s="146"/>
      <c r="C3694" s="31"/>
      <c r="D3694" s="31"/>
      <c r="E3694" s="44"/>
      <c r="F3694" s="43"/>
      <c r="G3694" s="84"/>
      <c r="H3694" s="31"/>
      <c r="I3694" s="31"/>
      <c r="J3694" s="84"/>
      <c r="K3694" s="31"/>
      <c r="L3694" s="31"/>
      <c r="M3694" s="169"/>
      <c r="N3694" s="148"/>
      <c r="O3694" s="106"/>
      <c r="P3694" s="43"/>
      <c r="Q3694" s="31"/>
      <c r="R3694" s="84"/>
      <c r="S3694" s="31"/>
      <c r="T3694" s="31"/>
      <c r="U3694" s="169"/>
      <c r="V3694" s="150"/>
      <c r="W3694" s="141" t="str" cm="1">
        <f t="array" ref="W3694">IF(SUM(LEN(B3694:V3694))=0,"",IF(OR(OR(ISBLANK(F3694),SUM(LEN(C3694),LEN(D3694))=0),AND(NOT(E3694="Unknown"),ISBLANK(J3694)),AND(NOT(O3694="Unknown"),ISBLANK(R3694))),"Missing Information", INDEX(Table15[Entire Service Line Classification], MATCH(SUMIFS(Table15[Unique ID],Table15[System-Owned Portion],E3694,Table15[If Material Anything Other than "Lead" in Column E,Was Material Ever Previously Lead?],G3694,Table15[Customer-Owned Portion],O3694),Table15[Unique ID],0),0)))</f>
        <v/>
      </c>
      <c r="X3694"/>
    </row>
    <row r="3695" spans="2:24" x14ac:dyDescent="0.25">
      <c r="B3695" s="146"/>
      <c r="C3695" s="31"/>
      <c r="D3695" s="31"/>
      <c r="E3695" s="44"/>
      <c r="F3695" s="43"/>
      <c r="G3695" s="84"/>
      <c r="H3695" s="31"/>
      <c r="I3695" s="31"/>
      <c r="J3695" s="84"/>
      <c r="K3695" s="31"/>
      <c r="L3695" s="31"/>
      <c r="M3695" s="169"/>
      <c r="N3695" s="148"/>
      <c r="O3695" s="106"/>
      <c r="P3695" s="43"/>
      <c r="Q3695" s="31"/>
      <c r="R3695" s="84"/>
      <c r="S3695" s="31"/>
      <c r="T3695" s="31"/>
      <c r="U3695" s="169"/>
      <c r="V3695" s="150"/>
      <c r="W3695" s="141" t="str" cm="1">
        <f t="array" ref="W3695">IF(SUM(LEN(B3695:V3695))=0,"",IF(OR(OR(ISBLANK(F3695),SUM(LEN(C3695),LEN(D3695))=0),AND(NOT(E3695="Unknown"),ISBLANK(J3695)),AND(NOT(O3695="Unknown"),ISBLANK(R3695))),"Missing Information", INDEX(Table15[Entire Service Line Classification], MATCH(SUMIFS(Table15[Unique ID],Table15[System-Owned Portion],E3695,Table15[If Material Anything Other than "Lead" in Column E,Was Material Ever Previously Lead?],G3695,Table15[Customer-Owned Portion],O3695),Table15[Unique ID],0),0)))</f>
        <v/>
      </c>
      <c r="X3695"/>
    </row>
    <row r="3696" spans="2:24" x14ac:dyDescent="0.25">
      <c r="B3696" s="146"/>
      <c r="C3696" s="31"/>
      <c r="D3696" s="31"/>
      <c r="E3696" s="44"/>
      <c r="F3696" s="43"/>
      <c r="G3696" s="84"/>
      <c r="H3696" s="31"/>
      <c r="I3696" s="31"/>
      <c r="J3696" s="84"/>
      <c r="K3696" s="31"/>
      <c r="L3696" s="31"/>
      <c r="M3696" s="169"/>
      <c r="N3696" s="148"/>
      <c r="O3696" s="106"/>
      <c r="P3696" s="43"/>
      <c r="Q3696" s="31"/>
      <c r="R3696" s="84"/>
      <c r="S3696" s="31"/>
      <c r="T3696" s="31"/>
      <c r="U3696" s="169"/>
      <c r="V3696" s="150"/>
      <c r="W3696" s="141" t="str" cm="1">
        <f t="array" ref="W3696">IF(SUM(LEN(B3696:V3696))=0,"",IF(OR(OR(ISBLANK(F3696),SUM(LEN(C3696),LEN(D3696))=0),AND(NOT(E3696="Unknown"),ISBLANK(J3696)),AND(NOT(O3696="Unknown"),ISBLANK(R3696))),"Missing Information", INDEX(Table15[Entire Service Line Classification], MATCH(SUMIFS(Table15[Unique ID],Table15[System-Owned Portion],E3696,Table15[If Material Anything Other than "Lead" in Column E,Was Material Ever Previously Lead?],G3696,Table15[Customer-Owned Portion],O3696),Table15[Unique ID],0),0)))</f>
        <v/>
      </c>
      <c r="X3696"/>
    </row>
    <row r="3697" spans="2:24" x14ac:dyDescent="0.25">
      <c r="B3697" s="146"/>
      <c r="C3697" s="31"/>
      <c r="D3697" s="31"/>
      <c r="E3697" s="44"/>
      <c r="F3697" s="43"/>
      <c r="G3697" s="84"/>
      <c r="H3697" s="31"/>
      <c r="I3697" s="31"/>
      <c r="J3697" s="84"/>
      <c r="K3697" s="31"/>
      <c r="L3697" s="31"/>
      <c r="M3697" s="169"/>
      <c r="N3697" s="148"/>
      <c r="O3697" s="106"/>
      <c r="P3697" s="43"/>
      <c r="Q3697" s="31"/>
      <c r="R3697" s="84"/>
      <c r="S3697" s="31"/>
      <c r="T3697" s="31"/>
      <c r="U3697" s="169"/>
      <c r="V3697" s="150"/>
      <c r="W3697" s="141" t="str" cm="1">
        <f t="array" ref="W3697">IF(SUM(LEN(B3697:V3697))=0,"",IF(OR(OR(ISBLANK(F3697),SUM(LEN(C3697),LEN(D3697))=0),AND(NOT(E3697="Unknown"),ISBLANK(J3697)),AND(NOT(O3697="Unknown"),ISBLANK(R3697))),"Missing Information", INDEX(Table15[Entire Service Line Classification], MATCH(SUMIFS(Table15[Unique ID],Table15[System-Owned Portion],E3697,Table15[If Material Anything Other than "Lead" in Column E,Was Material Ever Previously Lead?],G3697,Table15[Customer-Owned Portion],O3697),Table15[Unique ID],0),0)))</f>
        <v/>
      </c>
      <c r="X3697"/>
    </row>
    <row r="3698" spans="2:24" x14ac:dyDescent="0.25">
      <c r="B3698" s="146"/>
      <c r="C3698" s="31"/>
      <c r="D3698" s="31"/>
      <c r="E3698" s="44"/>
      <c r="F3698" s="43"/>
      <c r="G3698" s="84"/>
      <c r="H3698" s="31"/>
      <c r="I3698" s="31"/>
      <c r="J3698" s="84"/>
      <c r="K3698" s="31"/>
      <c r="L3698" s="31"/>
      <c r="M3698" s="169"/>
      <c r="N3698" s="148"/>
      <c r="O3698" s="106"/>
      <c r="P3698" s="43"/>
      <c r="Q3698" s="31"/>
      <c r="R3698" s="84"/>
      <c r="S3698" s="31"/>
      <c r="T3698" s="31"/>
      <c r="U3698" s="169"/>
      <c r="V3698" s="150"/>
      <c r="W3698" s="141" t="str" cm="1">
        <f t="array" ref="W3698">IF(SUM(LEN(B3698:V3698))=0,"",IF(OR(OR(ISBLANK(F3698),SUM(LEN(C3698),LEN(D3698))=0),AND(NOT(E3698="Unknown"),ISBLANK(J3698)),AND(NOT(O3698="Unknown"),ISBLANK(R3698))),"Missing Information", INDEX(Table15[Entire Service Line Classification], MATCH(SUMIFS(Table15[Unique ID],Table15[System-Owned Portion],E3698,Table15[If Material Anything Other than "Lead" in Column E,Was Material Ever Previously Lead?],G3698,Table15[Customer-Owned Portion],O3698),Table15[Unique ID],0),0)))</f>
        <v/>
      </c>
      <c r="X3698"/>
    </row>
    <row r="3699" spans="2:24" x14ac:dyDescent="0.25">
      <c r="B3699" s="146"/>
      <c r="C3699" s="31"/>
      <c r="D3699" s="31"/>
      <c r="E3699" s="44"/>
      <c r="F3699" s="43"/>
      <c r="G3699" s="84"/>
      <c r="H3699" s="31"/>
      <c r="I3699" s="31"/>
      <c r="J3699" s="84"/>
      <c r="K3699" s="31"/>
      <c r="L3699" s="31"/>
      <c r="M3699" s="169"/>
      <c r="N3699" s="148"/>
      <c r="O3699" s="106"/>
      <c r="P3699" s="43"/>
      <c r="Q3699" s="31"/>
      <c r="R3699" s="84"/>
      <c r="S3699" s="31"/>
      <c r="T3699" s="31"/>
      <c r="U3699" s="169"/>
      <c r="V3699" s="150"/>
      <c r="W3699" s="141" t="str" cm="1">
        <f t="array" ref="W3699">IF(SUM(LEN(B3699:V3699))=0,"",IF(OR(OR(ISBLANK(F3699),SUM(LEN(C3699),LEN(D3699))=0),AND(NOT(E3699="Unknown"),ISBLANK(J3699)),AND(NOT(O3699="Unknown"),ISBLANK(R3699))),"Missing Information", INDEX(Table15[Entire Service Line Classification], MATCH(SUMIFS(Table15[Unique ID],Table15[System-Owned Portion],E3699,Table15[If Material Anything Other than "Lead" in Column E,Was Material Ever Previously Lead?],G3699,Table15[Customer-Owned Portion],O3699),Table15[Unique ID],0),0)))</f>
        <v/>
      </c>
      <c r="X3699"/>
    </row>
    <row r="3700" spans="2:24" x14ac:dyDescent="0.25">
      <c r="B3700" s="146"/>
      <c r="C3700" s="31"/>
      <c r="D3700" s="31"/>
      <c r="E3700" s="44"/>
      <c r="F3700" s="43"/>
      <c r="G3700" s="84"/>
      <c r="H3700" s="31"/>
      <c r="I3700" s="31"/>
      <c r="J3700" s="84"/>
      <c r="K3700" s="31"/>
      <c r="L3700" s="31"/>
      <c r="M3700" s="169"/>
      <c r="N3700" s="148"/>
      <c r="O3700" s="106"/>
      <c r="P3700" s="43"/>
      <c r="Q3700" s="31"/>
      <c r="R3700" s="84"/>
      <c r="S3700" s="31"/>
      <c r="T3700" s="31"/>
      <c r="U3700" s="169"/>
      <c r="V3700" s="150"/>
      <c r="W3700" s="141" t="str" cm="1">
        <f t="array" ref="W3700">IF(SUM(LEN(B3700:V3700))=0,"",IF(OR(OR(ISBLANK(F3700),SUM(LEN(C3700),LEN(D3700))=0),AND(NOT(E3700="Unknown"),ISBLANK(J3700)),AND(NOT(O3700="Unknown"),ISBLANK(R3700))),"Missing Information", INDEX(Table15[Entire Service Line Classification], MATCH(SUMIFS(Table15[Unique ID],Table15[System-Owned Portion],E3700,Table15[If Material Anything Other than "Lead" in Column E,Was Material Ever Previously Lead?],G3700,Table15[Customer-Owned Portion],O3700),Table15[Unique ID],0),0)))</f>
        <v/>
      </c>
      <c r="X3700"/>
    </row>
    <row r="3701" spans="2:24" x14ac:dyDescent="0.25">
      <c r="B3701" s="146"/>
      <c r="C3701" s="31"/>
      <c r="D3701" s="31"/>
      <c r="E3701" s="44"/>
      <c r="F3701" s="43"/>
      <c r="G3701" s="84"/>
      <c r="H3701" s="31"/>
      <c r="I3701" s="31"/>
      <c r="J3701" s="84"/>
      <c r="K3701" s="31"/>
      <c r="L3701" s="31"/>
      <c r="M3701" s="169"/>
      <c r="N3701" s="148"/>
      <c r="O3701" s="106"/>
      <c r="P3701" s="43"/>
      <c r="Q3701" s="31"/>
      <c r="R3701" s="84"/>
      <c r="S3701" s="31"/>
      <c r="T3701" s="31"/>
      <c r="U3701" s="169"/>
      <c r="V3701" s="150"/>
      <c r="W3701" s="141" t="str" cm="1">
        <f t="array" ref="W3701">IF(SUM(LEN(B3701:V3701))=0,"",IF(OR(OR(ISBLANK(F3701),SUM(LEN(C3701),LEN(D3701))=0),AND(NOT(E3701="Unknown"),ISBLANK(J3701)),AND(NOT(O3701="Unknown"),ISBLANK(R3701))),"Missing Information", INDEX(Table15[Entire Service Line Classification], MATCH(SUMIFS(Table15[Unique ID],Table15[System-Owned Portion],E3701,Table15[If Material Anything Other than "Lead" in Column E,Was Material Ever Previously Lead?],G3701,Table15[Customer-Owned Portion],O3701),Table15[Unique ID],0),0)))</f>
        <v/>
      </c>
      <c r="X3701"/>
    </row>
    <row r="3702" spans="2:24" x14ac:dyDescent="0.25">
      <c r="B3702" s="146"/>
      <c r="C3702" s="31"/>
      <c r="D3702" s="31"/>
      <c r="E3702" s="44"/>
      <c r="F3702" s="43"/>
      <c r="G3702" s="84"/>
      <c r="H3702" s="31"/>
      <c r="I3702" s="31"/>
      <c r="J3702" s="84"/>
      <c r="K3702" s="31"/>
      <c r="L3702" s="31"/>
      <c r="M3702" s="169"/>
      <c r="N3702" s="148"/>
      <c r="O3702" s="106"/>
      <c r="P3702" s="43"/>
      <c r="Q3702" s="31"/>
      <c r="R3702" s="84"/>
      <c r="S3702" s="31"/>
      <c r="T3702" s="31"/>
      <c r="U3702" s="169"/>
      <c r="V3702" s="150"/>
      <c r="W3702" s="141" t="str" cm="1">
        <f t="array" ref="W3702">IF(SUM(LEN(B3702:V3702))=0,"",IF(OR(OR(ISBLANK(F3702),SUM(LEN(C3702),LEN(D3702))=0),AND(NOT(E3702="Unknown"),ISBLANK(J3702)),AND(NOT(O3702="Unknown"),ISBLANK(R3702))),"Missing Information", INDEX(Table15[Entire Service Line Classification], MATCH(SUMIFS(Table15[Unique ID],Table15[System-Owned Portion],E3702,Table15[If Material Anything Other than "Lead" in Column E,Was Material Ever Previously Lead?],G3702,Table15[Customer-Owned Portion],O3702),Table15[Unique ID],0),0)))</f>
        <v/>
      </c>
      <c r="X3702"/>
    </row>
    <row r="3703" spans="2:24" x14ac:dyDescent="0.25">
      <c r="B3703" s="146"/>
      <c r="C3703" s="31"/>
      <c r="D3703" s="31"/>
      <c r="E3703" s="44"/>
      <c r="F3703" s="43"/>
      <c r="G3703" s="84"/>
      <c r="H3703" s="31"/>
      <c r="I3703" s="31"/>
      <c r="J3703" s="84"/>
      <c r="K3703" s="31"/>
      <c r="L3703" s="31"/>
      <c r="M3703" s="169"/>
      <c r="N3703" s="148"/>
      <c r="O3703" s="106"/>
      <c r="P3703" s="43"/>
      <c r="Q3703" s="31"/>
      <c r="R3703" s="84"/>
      <c r="S3703" s="31"/>
      <c r="T3703" s="31"/>
      <c r="U3703" s="169"/>
      <c r="V3703" s="150"/>
      <c r="W3703" s="141" t="str" cm="1">
        <f t="array" ref="W3703">IF(SUM(LEN(B3703:V3703))=0,"",IF(OR(OR(ISBLANK(F3703),SUM(LEN(C3703),LEN(D3703))=0),AND(NOT(E3703="Unknown"),ISBLANK(J3703)),AND(NOT(O3703="Unknown"),ISBLANK(R3703))),"Missing Information", INDEX(Table15[Entire Service Line Classification], MATCH(SUMIFS(Table15[Unique ID],Table15[System-Owned Portion],E3703,Table15[If Material Anything Other than "Lead" in Column E,Was Material Ever Previously Lead?],G3703,Table15[Customer-Owned Portion],O3703),Table15[Unique ID],0),0)))</f>
        <v/>
      </c>
      <c r="X3703"/>
    </row>
    <row r="3704" spans="2:24" x14ac:dyDescent="0.25">
      <c r="B3704" s="146"/>
      <c r="C3704" s="31"/>
      <c r="D3704" s="31"/>
      <c r="E3704" s="44"/>
      <c r="F3704" s="43"/>
      <c r="G3704" s="84"/>
      <c r="H3704" s="31"/>
      <c r="I3704" s="31"/>
      <c r="J3704" s="84"/>
      <c r="K3704" s="31"/>
      <c r="L3704" s="31"/>
      <c r="M3704" s="169"/>
      <c r="N3704" s="148"/>
      <c r="O3704" s="106"/>
      <c r="P3704" s="43"/>
      <c r="Q3704" s="31"/>
      <c r="R3704" s="84"/>
      <c r="S3704" s="31"/>
      <c r="T3704" s="31"/>
      <c r="U3704" s="169"/>
      <c r="V3704" s="150"/>
      <c r="W3704" s="141" t="str" cm="1">
        <f t="array" ref="W3704">IF(SUM(LEN(B3704:V3704))=0,"",IF(OR(OR(ISBLANK(F3704),SUM(LEN(C3704),LEN(D3704))=0),AND(NOT(E3704="Unknown"),ISBLANK(J3704)),AND(NOT(O3704="Unknown"),ISBLANK(R3704))),"Missing Information", INDEX(Table15[Entire Service Line Classification], MATCH(SUMIFS(Table15[Unique ID],Table15[System-Owned Portion],E3704,Table15[If Material Anything Other than "Lead" in Column E,Was Material Ever Previously Lead?],G3704,Table15[Customer-Owned Portion],O3704),Table15[Unique ID],0),0)))</f>
        <v/>
      </c>
      <c r="X3704"/>
    </row>
    <row r="3705" spans="2:24" x14ac:dyDescent="0.25">
      <c r="B3705" s="146"/>
      <c r="C3705" s="31"/>
      <c r="D3705" s="31"/>
      <c r="E3705" s="44"/>
      <c r="F3705" s="43"/>
      <c r="G3705" s="84"/>
      <c r="H3705" s="31"/>
      <c r="I3705" s="31"/>
      <c r="J3705" s="84"/>
      <c r="K3705" s="31"/>
      <c r="L3705" s="31"/>
      <c r="M3705" s="169"/>
      <c r="N3705" s="148"/>
      <c r="O3705" s="106"/>
      <c r="P3705" s="43"/>
      <c r="Q3705" s="31"/>
      <c r="R3705" s="84"/>
      <c r="S3705" s="31"/>
      <c r="T3705" s="31"/>
      <c r="U3705" s="169"/>
      <c r="V3705" s="150"/>
      <c r="W3705" s="141" t="str" cm="1">
        <f t="array" ref="W3705">IF(SUM(LEN(B3705:V3705))=0,"",IF(OR(OR(ISBLANK(F3705),SUM(LEN(C3705),LEN(D3705))=0),AND(NOT(E3705="Unknown"),ISBLANK(J3705)),AND(NOT(O3705="Unknown"),ISBLANK(R3705))),"Missing Information", INDEX(Table15[Entire Service Line Classification], MATCH(SUMIFS(Table15[Unique ID],Table15[System-Owned Portion],E3705,Table15[If Material Anything Other than "Lead" in Column E,Was Material Ever Previously Lead?],G3705,Table15[Customer-Owned Portion],O3705),Table15[Unique ID],0),0)))</f>
        <v/>
      </c>
      <c r="X3705"/>
    </row>
    <row r="3706" spans="2:24" x14ac:dyDescent="0.25">
      <c r="B3706" s="146"/>
      <c r="C3706" s="31"/>
      <c r="D3706" s="31"/>
      <c r="E3706" s="44"/>
      <c r="F3706" s="43"/>
      <c r="G3706" s="84"/>
      <c r="H3706" s="31"/>
      <c r="I3706" s="31"/>
      <c r="J3706" s="84"/>
      <c r="K3706" s="31"/>
      <c r="L3706" s="31"/>
      <c r="M3706" s="169"/>
      <c r="N3706" s="148"/>
      <c r="O3706" s="106"/>
      <c r="P3706" s="43"/>
      <c r="Q3706" s="31"/>
      <c r="R3706" s="84"/>
      <c r="S3706" s="31"/>
      <c r="T3706" s="31"/>
      <c r="U3706" s="169"/>
      <c r="V3706" s="150"/>
      <c r="W3706" s="141" t="str" cm="1">
        <f t="array" ref="W3706">IF(SUM(LEN(B3706:V3706))=0,"",IF(OR(OR(ISBLANK(F3706),SUM(LEN(C3706),LEN(D3706))=0),AND(NOT(E3706="Unknown"),ISBLANK(J3706)),AND(NOT(O3706="Unknown"),ISBLANK(R3706))),"Missing Information", INDEX(Table15[Entire Service Line Classification], MATCH(SUMIFS(Table15[Unique ID],Table15[System-Owned Portion],E3706,Table15[If Material Anything Other than "Lead" in Column E,Was Material Ever Previously Lead?],G3706,Table15[Customer-Owned Portion],O3706),Table15[Unique ID],0),0)))</f>
        <v/>
      </c>
      <c r="X3706"/>
    </row>
    <row r="3707" spans="2:24" x14ac:dyDescent="0.25">
      <c r="B3707" s="146"/>
      <c r="C3707" s="31"/>
      <c r="D3707" s="31"/>
      <c r="E3707" s="44"/>
      <c r="F3707" s="43"/>
      <c r="G3707" s="84"/>
      <c r="H3707" s="31"/>
      <c r="I3707" s="31"/>
      <c r="J3707" s="84"/>
      <c r="K3707" s="31"/>
      <c r="L3707" s="31"/>
      <c r="M3707" s="169"/>
      <c r="N3707" s="148"/>
      <c r="O3707" s="106"/>
      <c r="P3707" s="43"/>
      <c r="Q3707" s="31"/>
      <c r="R3707" s="84"/>
      <c r="S3707" s="31"/>
      <c r="T3707" s="31"/>
      <c r="U3707" s="169"/>
      <c r="V3707" s="150"/>
      <c r="W3707" s="141" t="str" cm="1">
        <f t="array" ref="W3707">IF(SUM(LEN(B3707:V3707))=0,"",IF(OR(OR(ISBLANK(F3707),SUM(LEN(C3707),LEN(D3707))=0),AND(NOT(E3707="Unknown"),ISBLANK(J3707)),AND(NOT(O3707="Unknown"),ISBLANK(R3707))),"Missing Information", INDEX(Table15[Entire Service Line Classification], MATCH(SUMIFS(Table15[Unique ID],Table15[System-Owned Portion],E3707,Table15[If Material Anything Other than "Lead" in Column E,Was Material Ever Previously Lead?],G3707,Table15[Customer-Owned Portion],O3707),Table15[Unique ID],0),0)))</f>
        <v/>
      </c>
      <c r="X3707"/>
    </row>
    <row r="3708" spans="2:24" x14ac:dyDescent="0.25">
      <c r="B3708" s="146"/>
      <c r="C3708" s="31"/>
      <c r="D3708" s="31"/>
      <c r="E3708" s="44"/>
      <c r="F3708" s="43"/>
      <c r="G3708" s="84"/>
      <c r="H3708" s="31"/>
      <c r="I3708" s="31"/>
      <c r="J3708" s="84"/>
      <c r="K3708" s="31"/>
      <c r="L3708" s="31"/>
      <c r="M3708" s="169"/>
      <c r="N3708" s="148"/>
      <c r="O3708" s="106"/>
      <c r="P3708" s="43"/>
      <c r="Q3708" s="31"/>
      <c r="R3708" s="84"/>
      <c r="S3708" s="31"/>
      <c r="T3708" s="31"/>
      <c r="U3708" s="169"/>
      <c r="V3708" s="150"/>
      <c r="W3708" s="141" t="str" cm="1">
        <f t="array" ref="W3708">IF(SUM(LEN(B3708:V3708))=0,"",IF(OR(OR(ISBLANK(F3708),SUM(LEN(C3708),LEN(D3708))=0),AND(NOT(E3708="Unknown"),ISBLANK(J3708)),AND(NOT(O3708="Unknown"),ISBLANK(R3708))),"Missing Information", INDEX(Table15[Entire Service Line Classification], MATCH(SUMIFS(Table15[Unique ID],Table15[System-Owned Portion],E3708,Table15[If Material Anything Other than "Lead" in Column E,Was Material Ever Previously Lead?],G3708,Table15[Customer-Owned Portion],O3708),Table15[Unique ID],0),0)))</f>
        <v/>
      </c>
      <c r="X3708"/>
    </row>
    <row r="3709" spans="2:24" x14ac:dyDescent="0.25">
      <c r="B3709" s="146"/>
      <c r="C3709" s="31"/>
      <c r="D3709" s="31"/>
      <c r="E3709" s="44"/>
      <c r="F3709" s="43"/>
      <c r="G3709" s="84"/>
      <c r="H3709" s="31"/>
      <c r="I3709" s="31"/>
      <c r="J3709" s="84"/>
      <c r="K3709" s="31"/>
      <c r="L3709" s="31"/>
      <c r="M3709" s="169"/>
      <c r="N3709" s="148"/>
      <c r="O3709" s="106"/>
      <c r="P3709" s="43"/>
      <c r="Q3709" s="31"/>
      <c r="R3709" s="84"/>
      <c r="S3709" s="31"/>
      <c r="T3709" s="31"/>
      <c r="U3709" s="169"/>
      <c r="V3709" s="150"/>
      <c r="W3709" s="141" t="str" cm="1">
        <f t="array" ref="W3709">IF(SUM(LEN(B3709:V3709))=0,"",IF(OR(OR(ISBLANK(F3709),SUM(LEN(C3709),LEN(D3709))=0),AND(NOT(E3709="Unknown"),ISBLANK(J3709)),AND(NOT(O3709="Unknown"),ISBLANK(R3709))),"Missing Information", INDEX(Table15[Entire Service Line Classification], MATCH(SUMIFS(Table15[Unique ID],Table15[System-Owned Portion],E3709,Table15[If Material Anything Other than "Lead" in Column E,Was Material Ever Previously Lead?],G3709,Table15[Customer-Owned Portion],O3709),Table15[Unique ID],0),0)))</f>
        <v/>
      </c>
      <c r="X3709"/>
    </row>
    <row r="3710" spans="2:24" x14ac:dyDescent="0.25">
      <c r="B3710" s="146"/>
      <c r="C3710" s="31"/>
      <c r="D3710" s="31"/>
      <c r="E3710" s="44"/>
      <c r="F3710" s="43"/>
      <c r="G3710" s="84"/>
      <c r="H3710" s="31"/>
      <c r="I3710" s="31"/>
      <c r="J3710" s="84"/>
      <c r="K3710" s="31"/>
      <c r="L3710" s="31"/>
      <c r="M3710" s="169"/>
      <c r="N3710" s="148"/>
      <c r="O3710" s="106"/>
      <c r="P3710" s="43"/>
      <c r="Q3710" s="31"/>
      <c r="R3710" s="84"/>
      <c r="S3710" s="31"/>
      <c r="T3710" s="31"/>
      <c r="U3710" s="169"/>
      <c r="V3710" s="150"/>
      <c r="W3710" s="141" t="str" cm="1">
        <f t="array" ref="W3710">IF(SUM(LEN(B3710:V3710))=0,"",IF(OR(OR(ISBLANK(F3710),SUM(LEN(C3710),LEN(D3710))=0),AND(NOT(E3710="Unknown"),ISBLANK(J3710)),AND(NOT(O3710="Unknown"),ISBLANK(R3710))),"Missing Information", INDEX(Table15[Entire Service Line Classification], MATCH(SUMIFS(Table15[Unique ID],Table15[System-Owned Portion],E3710,Table15[If Material Anything Other than "Lead" in Column E,Was Material Ever Previously Lead?],G3710,Table15[Customer-Owned Portion],O3710),Table15[Unique ID],0),0)))</f>
        <v/>
      </c>
      <c r="X3710"/>
    </row>
    <row r="3711" spans="2:24" x14ac:dyDescent="0.25">
      <c r="B3711" s="146"/>
      <c r="C3711" s="31"/>
      <c r="D3711" s="31"/>
      <c r="E3711" s="44"/>
      <c r="F3711" s="43"/>
      <c r="G3711" s="84"/>
      <c r="H3711" s="31"/>
      <c r="I3711" s="31"/>
      <c r="J3711" s="84"/>
      <c r="K3711" s="31"/>
      <c r="L3711" s="31"/>
      <c r="M3711" s="169"/>
      <c r="N3711" s="148"/>
      <c r="O3711" s="106"/>
      <c r="P3711" s="43"/>
      <c r="Q3711" s="31"/>
      <c r="R3711" s="84"/>
      <c r="S3711" s="31"/>
      <c r="T3711" s="31"/>
      <c r="U3711" s="169"/>
      <c r="V3711" s="150"/>
      <c r="W3711" s="141" t="str" cm="1">
        <f t="array" ref="W3711">IF(SUM(LEN(B3711:V3711))=0,"",IF(OR(OR(ISBLANK(F3711),SUM(LEN(C3711),LEN(D3711))=0),AND(NOT(E3711="Unknown"),ISBLANK(J3711)),AND(NOT(O3711="Unknown"),ISBLANK(R3711))),"Missing Information", INDEX(Table15[Entire Service Line Classification], MATCH(SUMIFS(Table15[Unique ID],Table15[System-Owned Portion],E3711,Table15[If Material Anything Other than "Lead" in Column E,Was Material Ever Previously Lead?],G3711,Table15[Customer-Owned Portion],O3711),Table15[Unique ID],0),0)))</f>
        <v/>
      </c>
      <c r="X3711"/>
    </row>
    <row r="3712" spans="2:24" x14ac:dyDescent="0.25">
      <c r="B3712" s="146"/>
      <c r="C3712" s="31"/>
      <c r="D3712" s="31"/>
      <c r="E3712" s="44"/>
      <c r="F3712" s="43"/>
      <c r="G3712" s="84"/>
      <c r="H3712" s="31"/>
      <c r="I3712" s="31"/>
      <c r="J3712" s="84"/>
      <c r="K3712" s="31"/>
      <c r="L3712" s="31"/>
      <c r="M3712" s="169"/>
      <c r="N3712" s="148"/>
      <c r="O3712" s="106"/>
      <c r="P3712" s="43"/>
      <c r="Q3712" s="31"/>
      <c r="R3712" s="84"/>
      <c r="S3712" s="31"/>
      <c r="T3712" s="31"/>
      <c r="U3712" s="169"/>
      <c r="V3712" s="150"/>
      <c r="W3712" s="141" t="str" cm="1">
        <f t="array" ref="W3712">IF(SUM(LEN(B3712:V3712))=0,"",IF(OR(OR(ISBLANK(F3712),SUM(LEN(C3712),LEN(D3712))=0),AND(NOT(E3712="Unknown"),ISBLANK(J3712)),AND(NOT(O3712="Unknown"),ISBLANK(R3712))),"Missing Information", INDEX(Table15[Entire Service Line Classification], MATCH(SUMIFS(Table15[Unique ID],Table15[System-Owned Portion],E3712,Table15[If Material Anything Other than "Lead" in Column E,Was Material Ever Previously Lead?],G3712,Table15[Customer-Owned Portion],O3712),Table15[Unique ID],0),0)))</f>
        <v/>
      </c>
      <c r="X3712"/>
    </row>
    <row r="3713" spans="2:24" x14ac:dyDescent="0.25">
      <c r="B3713" s="146"/>
      <c r="C3713" s="31"/>
      <c r="D3713" s="31"/>
      <c r="E3713" s="44"/>
      <c r="F3713" s="43"/>
      <c r="G3713" s="84"/>
      <c r="H3713" s="31"/>
      <c r="I3713" s="31"/>
      <c r="J3713" s="84"/>
      <c r="K3713" s="31"/>
      <c r="L3713" s="31"/>
      <c r="M3713" s="169"/>
      <c r="N3713" s="148"/>
      <c r="O3713" s="106"/>
      <c r="P3713" s="43"/>
      <c r="Q3713" s="31"/>
      <c r="R3713" s="84"/>
      <c r="S3713" s="31"/>
      <c r="T3713" s="31"/>
      <c r="U3713" s="169"/>
      <c r="V3713" s="150"/>
      <c r="W3713" s="141" t="str" cm="1">
        <f t="array" ref="W3713">IF(SUM(LEN(B3713:V3713))=0,"",IF(OR(OR(ISBLANK(F3713),SUM(LEN(C3713),LEN(D3713))=0),AND(NOT(E3713="Unknown"),ISBLANK(J3713)),AND(NOT(O3713="Unknown"),ISBLANK(R3713))),"Missing Information", INDEX(Table15[Entire Service Line Classification], MATCH(SUMIFS(Table15[Unique ID],Table15[System-Owned Portion],E3713,Table15[If Material Anything Other than "Lead" in Column E,Was Material Ever Previously Lead?],G3713,Table15[Customer-Owned Portion],O3713),Table15[Unique ID],0),0)))</f>
        <v/>
      </c>
      <c r="X3713"/>
    </row>
    <row r="3714" spans="2:24" x14ac:dyDescent="0.25">
      <c r="B3714" s="146"/>
      <c r="C3714" s="31"/>
      <c r="D3714" s="31"/>
      <c r="E3714" s="44"/>
      <c r="F3714" s="43"/>
      <c r="G3714" s="84"/>
      <c r="H3714" s="31"/>
      <c r="I3714" s="31"/>
      <c r="J3714" s="84"/>
      <c r="K3714" s="31"/>
      <c r="L3714" s="31"/>
      <c r="M3714" s="169"/>
      <c r="N3714" s="148"/>
      <c r="O3714" s="106"/>
      <c r="P3714" s="43"/>
      <c r="Q3714" s="31"/>
      <c r="R3714" s="84"/>
      <c r="S3714" s="31"/>
      <c r="T3714" s="31"/>
      <c r="U3714" s="169"/>
      <c r="V3714" s="150"/>
      <c r="W3714" s="141" t="str" cm="1">
        <f t="array" ref="W3714">IF(SUM(LEN(B3714:V3714))=0,"",IF(OR(OR(ISBLANK(F3714),SUM(LEN(C3714),LEN(D3714))=0),AND(NOT(E3714="Unknown"),ISBLANK(J3714)),AND(NOT(O3714="Unknown"),ISBLANK(R3714))),"Missing Information", INDEX(Table15[Entire Service Line Classification], MATCH(SUMIFS(Table15[Unique ID],Table15[System-Owned Portion],E3714,Table15[If Material Anything Other than "Lead" in Column E,Was Material Ever Previously Lead?],G3714,Table15[Customer-Owned Portion],O3714),Table15[Unique ID],0),0)))</f>
        <v/>
      </c>
      <c r="X3714"/>
    </row>
    <row r="3715" spans="2:24" x14ac:dyDescent="0.25">
      <c r="B3715" s="146"/>
      <c r="C3715" s="31"/>
      <c r="D3715" s="31"/>
      <c r="E3715" s="44"/>
      <c r="F3715" s="43"/>
      <c r="G3715" s="84"/>
      <c r="H3715" s="31"/>
      <c r="I3715" s="31"/>
      <c r="J3715" s="84"/>
      <c r="K3715" s="31"/>
      <c r="L3715" s="31"/>
      <c r="M3715" s="169"/>
      <c r="N3715" s="148"/>
      <c r="O3715" s="106"/>
      <c r="P3715" s="43"/>
      <c r="Q3715" s="31"/>
      <c r="R3715" s="84"/>
      <c r="S3715" s="31"/>
      <c r="T3715" s="31"/>
      <c r="U3715" s="169"/>
      <c r="V3715" s="150"/>
      <c r="W3715" s="141" t="str" cm="1">
        <f t="array" ref="W3715">IF(SUM(LEN(B3715:V3715))=0,"",IF(OR(OR(ISBLANK(F3715),SUM(LEN(C3715),LEN(D3715))=0),AND(NOT(E3715="Unknown"),ISBLANK(J3715)),AND(NOT(O3715="Unknown"),ISBLANK(R3715))),"Missing Information", INDEX(Table15[Entire Service Line Classification], MATCH(SUMIFS(Table15[Unique ID],Table15[System-Owned Portion],E3715,Table15[If Material Anything Other than "Lead" in Column E,Was Material Ever Previously Lead?],G3715,Table15[Customer-Owned Portion],O3715),Table15[Unique ID],0),0)))</f>
        <v/>
      </c>
      <c r="X3715"/>
    </row>
    <row r="3716" spans="2:24" x14ac:dyDescent="0.25">
      <c r="B3716" s="146"/>
      <c r="C3716" s="31"/>
      <c r="D3716" s="31"/>
      <c r="E3716" s="44"/>
      <c r="F3716" s="43"/>
      <c r="G3716" s="84"/>
      <c r="H3716" s="31"/>
      <c r="I3716" s="31"/>
      <c r="J3716" s="84"/>
      <c r="K3716" s="31"/>
      <c r="L3716" s="31"/>
      <c r="M3716" s="169"/>
      <c r="N3716" s="148"/>
      <c r="O3716" s="106"/>
      <c r="P3716" s="43"/>
      <c r="Q3716" s="31"/>
      <c r="R3716" s="84"/>
      <c r="S3716" s="31"/>
      <c r="T3716" s="31"/>
      <c r="U3716" s="169"/>
      <c r="V3716" s="150"/>
      <c r="W3716" s="141" t="str" cm="1">
        <f t="array" ref="W3716">IF(SUM(LEN(B3716:V3716))=0,"",IF(OR(OR(ISBLANK(F3716),SUM(LEN(C3716),LEN(D3716))=0),AND(NOT(E3716="Unknown"),ISBLANK(J3716)),AND(NOT(O3716="Unknown"),ISBLANK(R3716))),"Missing Information", INDEX(Table15[Entire Service Line Classification], MATCH(SUMIFS(Table15[Unique ID],Table15[System-Owned Portion],E3716,Table15[If Material Anything Other than "Lead" in Column E,Was Material Ever Previously Lead?],G3716,Table15[Customer-Owned Portion],O3716),Table15[Unique ID],0),0)))</f>
        <v/>
      </c>
      <c r="X3716"/>
    </row>
    <row r="3717" spans="2:24" x14ac:dyDescent="0.25">
      <c r="B3717" s="146"/>
      <c r="C3717" s="31"/>
      <c r="D3717" s="31"/>
      <c r="E3717" s="44"/>
      <c r="F3717" s="43"/>
      <c r="G3717" s="84"/>
      <c r="H3717" s="31"/>
      <c r="I3717" s="31"/>
      <c r="J3717" s="84"/>
      <c r="K3717" s="31"/>
      <c r="L3717" s="31"/>
      <c r="M3717" s="169"/>
      <c r="N3717" s="148"/>
      <c r="O3717" s="106"/>
      <c r="P3717" s="43"/>
      <c r="Q3717" s="31"/>
      <c r="R3717" s="84"/>
      <c r="S3717" s="31"/>
      <c r="T3717" s="31"/>
      <c r="U3717" s="169"/>
      <c r="V3717" s="150"/>
      <c r="W3717" s="141" t="str" cm="1">
        <f t="array" ref="W3717">IF(SUM(LEN(B3717:V3717))=0,"",IF(OR(OR(ISBLANK(F3717),SUM(LEN(C3717),LEN(D3717))=0),AND(NOT(E3717="Unknown"),ISBLANK(J3717)),AND(NOT(O3717="Unknown"),ISBLANK(R3717))),"Missing Information", INDEX(Table15[Entire Service Line Classification], MATCH(SUMIFS(Table15[Unique ID],Table15[System-Owned Portion],E3717,Table15[If Material Anything Other than "Lead" in Column E,Was Material Ever Previously Lead?],G3717,Table15[Customer-Owned Portion],O3717),Table15[Unique ID],0),0)))</f>
        <v/>
      </c>
      <c r="X3717"/>
    </row>
    <row r="3718" spans="2:24" x14ac:dyDescent="0.25">
      <c r="B3718" s="146"/>
      <c r="C3718" s="31"/>
      <c r="D3718" s="31"/>
      <c r="E3718" s="44"/>
      <c r="F3718" s="43"/>
      <c r="G3718" s="84"/>
      <c r="H3718" s="31"/>
      <c r="I3718" s="31"/>
      <c r="J3718" s="84"/>
      <c r="K3718" s="31"/>
      <c r="L3718" s="31"/>
      <c r="M3718" s="169"/>
      <c r="N3718" s="148"/>
      <c r="O3718" s="106"/>
      <c r="P3718" s="43"/>
      <c r="Q3718" s="31"/>
      <c r="R3718" s="84"/>
      <c r="S3718" s="31"/>
      <c r="T3718" s="31"/>
      <c r="U3718" s="169"/>
      <c r="V3718" s="150"/>
      <c r="W3718" s="141" t="str" cm="1">
        <f t="array" ref="W3718">IF(SUM(LEN(B3718:V3718))=0,"",IF(OR(OR(ISBLANK(F3718),SUM(LEN(C3718),LEN(D3718))=0),AND(NOT(E3718="Unknown"),ISBLANK(J3718)),AND(NOT(O3718="Unknown"),ISBLANK(R3718))),"Missing Information", INDEX(Table15[Entire Service Line Classification], MATCH(SUMIFS(Table15[Unique ID],Table15[System-Owned Portion],E3718,Table15[If Material Anything Other than "Lead" in Column E,Was Material Ever Previously Lead?],G3718,Table15[Customer-Owned Portion],O3718),Table15[Unique ID],0),0)))</f>
        <v/>
      </c>
      <c r="X3718"/>
    </row>
    <row r="3719" spans="2:24" x14ac:dyDescent="0.25">
      <c r="B3719" s="146"/>
      <c r="C3719" s="31"/>
      <c r="D3719" s="31"/>
      <c r="E3719" s="44"/>
      <c r="F3719" s="43"/>
      <c r="G3719" s="84"/>
      <c r="H3719" s="31"/>
      <c r="I3719" s="31"/>
      <c r="J3719" s="84"/>
      <c r="K3719" s="31"/>
      <c r="L3719" s="31"/>
      <c r="M3719" s="169"/>
      <c r="N3719" s="148"/>
      <c r="O3719" s="106"/>
      <c r="P3719" s="43"/>
      <c r="Q3719" s="31"/>
      <c r="R3719" s="84"/>
      <c r="S3719" s="31"/>
      <c r="T3719" s="31"/>
      <c r="U3719" s="169"/>
      <c r="V3719" s="150"/>
      <c r="W3719" s="141" t="str" cm="1">
        <f t="array" ref="W3719">IF(SUM(LEN(B3719:V3719))=0,"",IF(OR(OR(ISBLANK(F3719),SUM(LEN(C3719),LEN(D3719))=0),AND(NOT(E3719="Unknown"),ISBLANK(J3719)),AND(NOT(O3719="Unknown"),ISBLANK(R3719))),"Missing Information", INDEX(Table15[Entire Service Line Classification], MATCH(SUMIFS(Table15[Unique ID],Table15[System-Owned Portion],E3719,Table15[If Material Anything Other than "Lead" in Column E,Was Material Ever Previously Lead?],G3719,Table15[Customer-Owned Portion],O3719),Table15[Unique ID],0),0)))</f>
        <v/>
      </c>
      <c r="X3719"/>
    </row>
    <row r="3720" spans="2:24" x14ac:dyDescent="0.25">
      <c r="B3720" s="146"/>
      <c r="C3720" s="31"/>
      <c r="D3720" s="31"/>
      <c r="E3720" s="44"/>
      <c r="F3720" s="43"/>
      <c r="G3720" s="84"/>
      <c r="H3720" s="31"/>
      <c r="I3720" s="31"/>
      <c r="J3720" s="84"/>
      <c r="K3720" s="31"/>
      <c r="L3720" s="31"/>
      <c r="M3720" s="169"/>
      <c r="N3720" s="148"/>
      <c r="O3720" s="106"/>
      <c r="P3720" s="43"/>
      <c r="Q3720" s="31"/>
      <c r="R3720" s="84"/>
      <c r="S3720" s="31"/>
      <c r="T3720" s="31"/>
      <c r="U3720" s="169"/>
      <c r="V3720" s="150"/>
      <c r="W3720" s="141" t="str" cm="1">
        <f t="array" ref="W3720">IF(SUM(LEN(B3720:V3720))=0,"",IF(OR(OR(ISBLANK(F3720),SUM(LEN(C3720),LEN(D3720))=0),AND(NOT(E3720="Unknown"),ISBLANK(J3720)),AND(NOT(O3720="Unknown"),ISBLANK(R3720))),"Missing Information", INDEX(Table15[Entire Service Line Classification], MATCH(SUMIFS(Table15[Unique ID],Table15[System-Owned Portion],E3720,Table15[If Material Anything Other than "Lead" in Column E,Was Material Ever Previously Lead?],G3720,Table15[Customer-Owned Portion],O3720),Table15[Unique ID],0),0)))</f>
        <v/>
      </c>
      <c r="X3720"/>
    </row>
    <row r="3721" spans="2:24" x14ac:dyDescent="0.25">
      <c r="B3721" s="146"/>
      <c r="C3721" s="31"/>
      <c r="D3721" s="31"/>
      <c r="E3721" s="44"/>
      <c r="F3721" s="43"/>
      <c r="G3721" s="84"/>
      <c r="H3721" s="31"/>
      <c r="I3721" s="31"/>
      <c r="J3721" s="84"/>
      <c r="K3721" s="31"/>
      <c r="L3721" s="31"/>
      <c r="M3721" s="169"/>
      <c r="N3721" s="148"/>
      <c r="O3721" s="106"/>
      <c r="P3721" s="43"/>
      <c r="Q3721" s="31"/>
      <c r="R3721" s="84"/>
      <c r="S3721" s="31"/>
      <c r="T3721" s="31"/>
      <c r="U3721" s="169"/>
      <c r="V3721" s="150"/>
      <c r="W3721" s="141" t="str" cm="1">
        <f t="array" ref="W3721">IF(SUM(LEN(B3721:V3721))=0,"",IF(OR(OR(ISBLANK(F3721),SUM(LEN(C3721),LEN(D3721))=0),AND(NOT(E3721="Unknown"),ISBLANK(J3721)),AND(NOT(O3721="Unknown"),ISBLANK(R3721))),"Missing Information", INDEX(Table15[Entire Service Line Classification], MATCH(SUMIFS(Table15[Unique ID],Table15[System-Owned Portion],E3721,Table15[If Material Anything Other than "Lead" in Column E,Was Material Ever Previously Lead?],G3721,Table15[Customer-Owned Portion],O3721),Table15[Unique ID],0),0)))</f>
        <v/>
      </c>
      <c r="X3721"/>
    </row>
    <row r="3722" spans="2:24" x14ac:dyDescent="0.25">
      <c r="B3722" s="146"/>
      <c r="C3722" s="31"/>
      <c r="D3722" s="31"/>
      <c r="E3722" s="44"/>
      <c r="F3722" s="43"/>
      <c r="G3722" s="84"/>
      <c r="H3722" s="31"/>
      <c r="I3722" s="31"/>
      <c r="J3722" s="84"/>
      <c r="K3722" s="31"/>
      <c r="L3722" s="31"/>
      <c r="M3722" s="169"/>
      <c r="N3722" s="148"/>
      <c r="O3722" s="106"/>
      <c r="P3722" s="43"/>
      <c r="Q3722" s="31"/>
      <c r="R3722" s="84"/>
      <c r="S3722" s="31"/>
      <c r="T3722" s="31"/>
      <c r="U3722" s="169"/>
      <c r="V3722" s="150"/>
      <c r="W3722" s="141" t="str" cm="1">
        <f t="array" ref="W3722">IF(SUM(LEN(B3722:V3722))=0,"",IF(OR(OR(ISBLANK(F3722),SUM(LEN(C3722),LEN(D3722))=0),AND(NOT(E3722="Unknown"),ISBLANK(J3722)),AND(NOT(O3722="Unknown"),ISBLANK(R3722))),"Missing Information", INDEX(Table15[Entire Service Line Classification], MATCH(SUMIFS(Table15[Unique ID],Table15[System-Owned Portion],E3722,Table15[If Material Anything Other than "Lead" in Column E,Was Material Ever Previously Lead?],G3722,Table15[Customer-Owned Portion],O3722),Table15[Unique ID],0),0)))</f>
        <v/>
      </c>
      <c r="X3722"/>
    </row>
    <row r="3723" spans="2:24" x14ac:dyDescent="0.25">
      <c r="B3723" s="146"/>
      <c r="C3723" s="31"/>
      <c r="D3723" s="31"/>
      <c r="E3723" s="44"/>
      <c r="F3723" s="43"/>
      <c r="G3723" s="84"/>
      <c r="H3723" s="31"/>
      <c r="I3723" s="31"/>
      <c r="J3723" s="84"/>
      <c r="K3723" s="31"/>
      <c r="L3723" s="31"/>
      <c r="M3723" s="169"/>
      <c r="N3723" s="148"/>
      <c r="O3723" s="106"/>
      <c r="P3723" s="43"/>
      <c r="Q3723" s="31"/>
      <c r="R3723" s="84"/>
      <c r="S3723" s="31"/>
      <c r="T3723" s="31"/>
      <c r="U3723" s="169"/>
      <c r="V3723" s="150"/>
      <c r="W3723" s="141" t="str" cm="1">
        <f t="array" ref="W3723">IF(SUM(LEN(B3723:V3723))=0,"",IF(OR(OR(ISBLANK(F3723),SUM(LEN(C3723),LEN(D3723))=0),AND(NOT(E3723="Unknown"),ISBLANK(J3723)),AND(NOT(O3723="Unknown"),ISBLANK(R3723))),"Missing Information", INDEX(Table15[Entire Service Line Classification], MATCH(SUMIFS(Table15[Unique ID],Table15[System-Owned Portion],E3723,Table15[If Material Anything Other than "Lead" in Column E,Was Material Ever Previously Lead?],G3723,Table15[Customer-Owned Portion],O3723),Table15[Unique ID],0),0)))</f>
        <v/>
      </c>
      <c r="X3723"/>
    </row>
    <row r="3724" spans="2:24" x14ac:dyDescent="0.25">
      <c r="B3724" s="146"/>
      <c r="C3724" s="31"/>
      <c r="D3724" s="31"/>
      <c r="E3724" s="44"/>
      <c r="F3724" s="43"/>
      <c r="G3724" s="84"/>
      <c r="H3724" s="31"/>
      <c r="I3724" s="31"/>
      <c r="J3724" s="84"/>
      <c r="K3724" s="31"/>
      <c r="L3724" s="31"/>
      <c r="M3724" s="169"/>
      <c r="N3724" s="148"/>
      <c r="O3724" s="106"/>
      <c r="P3724" s="43"/>
      <c r="Q3724" s="31"/>
      <c r="R3724" s="84"/>
      <c r="S3724" s="31"/>
      <c r="T3724" s="31"/>
      <c r="U3724" s="169"/>
      <c r="V3724" s="150"/>
      <c r="W3724" s="141" t="str" cm="1">
        <f t="array" ref="W3724">IF(SUM(LEN(B3724:V3724))=0,"",IF(OR(OR(ISBLANK(F3724),SUM(LEN(C3724),LEN(D3724))=0),AND(NOT(E3724="Unknown"),ISBLANK(J3724)),AND(NOT(O3724="Unknown"),ISBLANK(R3724))),"Missing Information", INDEX(Table15[Entire Service Line Classification], MATCH(SUMIFS(Table15[Unique ID],Table15[System-Owned Portion],E3724,Table15[If Material Anything Other than "Lead" in Column E,Was Material Ever Previously Lead?],G3724,Table15[Customer-Owned Portion],O3724),Table15[Unique ID],0),0)))</f>
        <v/>
      </c>
      <c r="X3724"/>
    </row>
    <row r="3725" spans="2:24" x14ac:dyDescent="0.25">
      <c r="B3725" s="146"/>
      <c r="C3725" s="31"/>
      <c r="D3725" s="31"/>
      <c r="E3725" s="44"/>
      <c r="F3725" s="43"/>
      <c r="G3725" s="84"/>
      <c r="H3725" s="31"/>
      <c r="I3725" s="31"/>
      <c r="J3725" s="84"/>
      <c r="K3725" s="31"/>
      <c r="L3725" s="31"/>
      <c r="M3725" s="169"/>
      <c r="N3725" s="148"/>
      <c r="O3725" s="106"/>
      <c r="P3725" s="43"/>
      <c r="Q3725" s="31"/>
      <c r="R3725" s="84"/>
      <c r="S3725" s="31"/>
      <c r="T3725" s="31"/>
      <c r="U3725" s="169"/>
      <c r="V3725" s="150"/>
      <c r="W3725" s="141" t="str" cm="1">
        <f t="array" ref="W3725">IF(SUM(LEN(B3725:V3725))=0,"",IF(OR(OR(ISBLANK(F3725),SUM(LEN(C3725),LEN(D3725))=0),AND(NOT(E3725="Unknown"),ISBLANK(J3725)),AND(NOT(O3725="Unknown"),ISBLANK(R3725))),"Missing Information", INDEX(Table15[Entire Service Line Classification], MATCH(SUMIFS(Table15[Unique ID],Table15[System-Owned Portion],E3725,Table15[If Material Anything Other than "Lead" in Column E,Was Material Ever Previously Lead?],G3725,Table15[Customer-Owned Portion],O3725),Table15[Unique ID],0),0)))</f>
        <v/>
      </c>
      <c r="X3725"/>
    </row>
    <row r="3726" spans="2:24" x14ac:dyDescent="0.25">
      <c r="B3726" s="146"/>
      <c r="C3726" s="31"/>
      <c r="D3726" s="31"/>
      <c r="E3726" s="44"/>
      <c r="F3726" s="43"/>
      <c r="G3726" s="84"/>
      <c r="H3726" s="31"/>
      <c r="I3726" s="31"/>
      <c r="J3726" s="84"/>
      <c r="K3726" s="31"/>
      <c r="L3726" s="31"/>
      <c r="M3726" s="169"/>
      <c r="N3726" s="148"/>
      <c r="O3726" s="106"/>
      <c r="P3726" s="43"/>
      <c r="Q3726" s="31"/>
      <c r="R3726" s="84"/>
      <c r="S3726" s="31"/>
      <c r="T3726" s="31"/>
      <c r="U3726" s="169"/>
      <c r="V3726" s="150"/>
      <c r="W3726" s="141" t="str" cm="1">
        <f t="array" ref="W3726">IF(SUM(LEN(B3726:V3726))=0,"",IF(OR(OR(ISBLANK(F3726),SUM(LEN(C3726),LEN(D3726))=0),AND(NOT(E3726="Unknown"),ISBLANK(J3726)),AND(NOT(O3726="Unknown"),ISBLANK(R3726))),"Missing Information", INDEX(Table15[Entire Service Line Classification], MATCH(SUMIFS(Table15[Unique ID],Table15[System-Owned Portion],E3726,Table15[If Material Anything Other than "Lead" in Column E,Was Material Ever Previously Lead?],G3726,Table15[Customer-Owned Portion],O3726),Table15[Unique ID],0),0)))</f>
        <v/>
      </c>
      <c r="X3726"/>
    </row>
    <row r="3727" spans="2:24" x14ac:dyDescent="0.25">
      <c r="B3727" s="146"/>
      <c r="C3727" s="31"/>
      <c r="D3727" s="31"/>
      <c r="E3727" s="44"/>
      <c r="F3727" s="43"/>
      <c r="G3727" s="84"/>
      <c r="H3727" s="31"/>
      <c r="I3727" s="31"/>
      <c r="J3727" s="84"/>
      <c r="K3727" s="31"/>
      <c r="L3727" s="31"/>
      <c r="M3727" s="169"/>
      <c r="N3727" s="148"/>
      <c r="O3727" s="106"/>
      <c r="P3727" s="43"/>
      <c r="Q3727" s="31"/>
      <c r="R3727" s="84"/>
      <c r="S3727" s="31"/>
      <c r="T3727" s="31"/>
      <c r="U3727" s="169"/>
      <c r="V3727" s="150"/>
      <c r="W3727" s="141" t="str" cm="1">
        <f t="array" ref="W3727">IF(SUM(LEN(B3727:V3727))=0,"",IF(OR(OR(ISBLANK(F3727),SUM(LEN(C3727),LEN(D3727))=0),AND(NOT(E3727="Unknown"),ISBLANK(J3727)),AND(NOT(O3727="Unknown"),ISBLANK(R3727))),"Missing Information", INDEX(Table15[Entire Service Line Classification], MATCH(SUMIFS(Table15[Unique ID],Table15[System-Owned Portion],E3727,Table15[If Material Anything Other than "Lead" in Column E,Was Material Ever Previously Lead?],G3727,Table15[Customer-Owned Portion],O3727),Table15[Unique ID],0),0)))</f>
        <v/>
      </c>
      <c r="X3727"/>
    </row>
    <row r="3728" spans="2:24" x14ac:dyDescent="0.25">
      <c r="B3728" s="146"/>
      <c r="C3728" s="31"/>
      <c r="D3728" s="31"/>
      <c r="E3728" s="44"/>
      <c r="F3728" s="43"/>
      <c r="G3728" s="84"/>
      <c r="H3728" s="31"/>
      <c r="I3728" s="31"/>
      <c r="J3728" s="84"/>
      <c r="K3728" s="31"/>
      <c r="L3728" s="31"/>
      <c r="M3728" s="169"/>
      <c r="N3728" s="148"/>
      <c r="O3728" s="106"/>
      <c r="P3728" s="43"/>
      <c r="Q3728" s="31"/>
      <c r="R3728" s="84"/>
      <c r="S3728" s="31"/>
      <c r="T3728" s="31"/>
      <c r="U3728" s="169"/>
      <c r="V3728" s="150"/>
      <c r="W3728" s="141" t="str" cm="1">
        <f t="array" ref="W3728">IF(SUM(LEN(B3728:V3728))=0,"",IF(OR(OR(ISBLANK(F3728),SUM(LEN(C3728),LEN(D3728))=0),AND(NOT(E3728="Unknown"),ISBLANK(J3728)),AND(NOT(O3728="Unknown"),ISBLANK(R3728))),"Missing Information", INDEX(Table15[Entire Service Line Classification], MATCH(SUMIFS(Table15[Unique ID],Table15[System-Owned Portion],E3728,Table15[If Material Anything Other than "Lead" in Column E,Was Material Ever Previously Lead?],G3728,Table15[Customer-Owned Portion],O3728),Table15[Unique ID],0),0)))</f>
        <v/>
      </c>
      <c r="X3728"/>
    </row>
    <row r="3729" spans="2:24" x14ac:dyDescent="0.25">
      <c r="B3729" s="146"/>
      <c r="C3729" s="31"/>
      <c r="D3729" s="31"/>
      <c r="E3729" s="44"/>
      <c r="F3729" s="43"/>
      <c r="G3729" s="84"/>
      <c r="H3729" s="31"/>
      <c r="I3729" s="31"/>
      <c r="J3729" s="84"/>
      <c r="K3729" s="31"/>
      <c r="L3729" s="31"/>
      <c r="M3729" s="169"/>
      <c r="N3729" s="148"/>
      <c r="O3729" s="106"/>
      <c r="P3729" s="43"/>
      <c r="Q3729" s="31"/>
      <c r="R3729" s="84"/>
      <c r="S3729" s="31"/>
      <c r="T3729" s="31"/>
      <c r="U3729" s="169"/>
      <c r="V3729" s="150"/>
      <c r="W3729" s="141" t="str" cm="1">
        <f t="array" ref="W3729">IF(SUM(LEN(B3729:V3729))=0,"",IF(OR(OR(ISBLANK(F3729),SUM(LEN(C3729),LEN(D3729))=0),AND(NOT(E3729="Unknown"),ISBLANK(J3729)),AND(NOT(O3729="Unknown"),ISBLANK(R3729))),"Missing Information", INDEX(Table15[Entire Service Line Classification], MATCH(SUMIFS(Table15[Unique ID],Table15[System-Owned Portion],E3729,Table15[If Material Anything Other than "Lead" in Column E,Was Material Ever Previously Lead?],G3729,Table15[Customer-Owned Portion],O3729),Table15[Unique ID],0),0)))</f>
        <v/>
      </c>
      <c r="X3729"/>
    </row>
    <row r="3730" spans="2:24" x14ac:dyDescent="0.25">
      <c r="B3730" s="146"/>
      <c r="C3730" s="31"/>
      <c r="D3730" s="31"/>
      <c r="E3730" s="44"/>
      <c r="F3730" s="43"/>
      <c r="G3730" s="84"/>
      <c r="H3730" s="31"/>
      <c r="I3730" s="31"/>
      <c r="J3730" s="84"/>
      <c r="K3730" s="31"/>
      <c r="L3730" s="31"/>
      <c r="M3730" s="169"/>
      <c r="N3730" s="148"/>
      <c r="O3730" s="106"/>
      <c r="P3730" s="43"/>
      <c r="Q3730" s="31"/>
      <c r="R3730" s="84"/>
      <c r="S3730" s="31"/>
      <c r="T3730" s="31"/>
      <c r="U3730" s="169"/>
      <c r="V3730" s="150"/>
      <c r="W3730" s="141" t="str" cm="1">
        <f t="array" ref="W3730">IF(SUM(LEN(B3730:V3730))=0,"",IF(OR(OR(ISBLANK(F3730),SUM(LEN(C3730),LEN(D3730))=0),AND(NOT(E3730="Unknown"),ISBLANK(J3730)),AND(NOT(O3730="Unknown"),ISBLANK(R3730))),"Missing Information", INDEX(Table15[Entire Service Line Classification], MATCH(SUMIFS(Table15[Unique ID],Table15[System-Owned Portion],E3730,Table15[If Material Anything Other than "Lead" in Column E,Was Material Ever Previously Lead?],G3730,Table15[Customer-Owned Portion],O3730),Table15[Unique ID],0),0)))</f>
        <v/>
      </c>
      <c r="X3730"/>
    </row>
    <row r="3731" spans="2:24" x14ac:dyDescent="0.25">
      <c r="B3731" s="146"/>
      <c r="C3731" s="31"/>
      <c r="D3731" s="31"/>
      <c r="E3731" s="44"/>
      <c r="F3731" s="43"/>
      <c r="G3731" s="84"/>
      <c r="H3731" s="31"/>
      <c r="I3731" s="31"/>
      <c r="J3731" s="84"/>
      <c r="K3731" s="31"/>
      <c r="L3731" s="31"/>
      <c r="M3731" s="169"/>
      <c r="N3731" s="148"/>
      <c r="O3731" s="106"/>
      <c r="P3731" s="43"/>
      <c r="Q3731" s="31"/>
      <c r="R3731" s="84"/>
      <c r="S3731" s="31"/>
      <c r="T3731" s="31"/>
      <c r="U3731" s="169"/>
      <c r="V3731" s="150"/>
      <c r="W3731" s="141" t="str" cm="1">
        <f t="array" ref="W3731">IF(SUM(LEN(B3731:V3731))=0,"",IF(OR(OR(ISBLANK(F3731),SUM(LEN(C3731),LEN(D3731))=0),AND(NOT(E3731="Unknown"),ISBLANK(J3731)),AND(NOT(O3731="Unknown"),ISBLANK(R3731))),"Missing Information", INDEX(Table15[Entire Service Line Classification], MATCH(SUMIFS(Table15[Unique ID],Table15[System-Owned Portion],E3731,Table15[If Material Anything Other than "Lead" in Column E,Was Material Ever Previously Lead?],G3731,Table15[Customer-Owned Portion],O3731),Table15[Unique ID],0),0)))</f>
        <v/>
      </c>
      <c r="X3731"/>
    </row>
    <row r="3732" spans="2:24" x14ac:dyDescent="0.25">
      <c r="B3732" s="146"/>
      <c r="C3732" s="31"/>
      <c r="D3732" s="31"/>
      <c r="E3732" s="44"/>
      <c r="F3732" s="43"/>
      <c r="G3732" s="84"/>
      <c r="H3732" s="31"/>
      <c r="I3732" s="31"/>
      <c r="J3732" s="84"/>
      <c r="K3732" s="31"/>
      <c r="L3732" s="31"/>
      <c r="M3732" s="169"/>
      <c r="N3732" s="148"/>
      <c r="O3732" s="106"/>
      <c r="P3732" s="43"/>
      <c r="Q3732" s="31"/>
      <c r="R3732" s="84"/>
      <c r="S3732" s="31"/>
      <c r="T3732" s="31"/>
      <c r="U3732" s="169"/>
      <c r="V3732" s="150"/>
      <c r="W3732" s="141" t="str" cm="1">
        <f t="array" ref="W3732">IF(SUM(LEN(B3732:V3732))=0,"",IF(OR(OR(ISBLANK(F3732),SUM(LEN(C3732),LEN(D3732))=0),AND(NOT(E3732="Unknown"),ISBLANK(J3732)),AND(NOT(O3732="Unknown"),ISBLANK(R3732))),"Missing Information", INDEX(Table15[Entire Service Line Classification], MATCH(SUMIFS(Table15[Unique ID],Table15[System-Owned Portion],E3732,Table15[If Material Anything Other than "Lead" in Column E,Was Material Ever Previously Lead?],G3732,Table15[Customer-Owned Portion],O3732),Table15[Unique ID],0),0)))</f>
        <v/>
      </c>
      <c r="X3732"/>
    </row>
    <row r="3733" spans="2:24" x14ac:dyDescent="0.25">
      <c r="B3733" s="146"/>
      <c r="C3733" s="31"/>
      <c r="D3733" s="31"/>
      <c r="E3733" s="44"/>
      <c r="F3733" s="43"/>
      <c r="G3733" s="84"/>
      <c r="H3733" s="31"/>
      <c r="I3733" s="31"/>
      <c r="J3733" s="84"/>
      <c r="K3733" s="31"/>
      <c r="L3733" s="31"/>
      <c r="M3733" s="169"/>
      <c r="N3733" s="148"/>
      <c r="O3733" s="106"/>
      <c r="P3733" s="43"/>
      <c r="Q3733" s="31"/>
      <c r="R3733" s="84"/>
      <c r="S3733" s="31"/>
      <c r="T3733" s="31"/>
      <c r="U3733" s="169"/>
      <c r="V3733" s="150"/>
      <c r="W3733" s="141" t="str" cm="1">
        <f t="array" ref="W3733">IF(SUM(LEN(B3733:V3733))=0,"",IF(OR(OR(ISBLANK(F3733),SUM(LEN(C3733),LEN(D3733))=0),AND(NOT(E3733="Unknown"),ISBLANK(J3733)),AND(NOT(O3733="Unknown"),ISBLANK(R3733))),"Missing Information", INDEX(Table15[Entire Service Line Classification], MATCH(SUMIFS(Table15[Unique ID],Table15[System-Owned Portion],E3733,Table15[If Material Anything Other than "Lead" in Column E,Was Material Ever Previously Lead?],G3733,Table15[Customer-Owned Portion],O3733),Table15[Unique ID],0),0)))</f>
        <v/>
      </c>
      <c r="X3733"/>
    </row>
    <row r="3734" spans="2:24" x14ac:dyDescent="0.25">
      <c r="B3734" s="146"/>
      <c r="C3734" s="31"/>
      <c r="D3734" s="31"/>
      <c r="E3734" s="44"/>
      <c r="F3734" s="43"/>
      <c r="G3734" s="84"/>
      <c r="H3734" s="31"/>
      <c r="I3734" s="31"/>
      <c r="J3734" s="84"/>
      <c r="K3734" s="31"/>
      <c r="L3734" s="31"/>
      <c r="M3734" s="169"/>
      <c r="N3734" s="148"/>
      <c r="O3734" s="106"/>
      <c r="P3734" s="43"/>
      <c r="Q3734" s="31"/>
      <c r="R3734" s="84"/>
      <c r="S3734" s="31"/>
      <c r="T3734" s="31"/>
      <c r="U3734" s="169"/>
      <c r="V3734" s="150"/>
      <c r="W3734" s="141" t="str" cm="1">
        <f t="array" ref="W3734">IF(SUM(LEN(B3734:V3734))=0,"",IF(OR(OR(ISBLANK(F3734),SUM(LEN(C3734),LEN(D3734))=0),AND(NOT(E3734="Unknown"),ISBLANK(J3734)),AND(NOT(O3734="Unknown"),ISBLANK(R3734))),"Missing Information", INDEX(Table15[Entire Service Line Classification], MATCH(SUMIFS(Table15[Unique ID],Table15[System-Owned Portion],E3734,Table15[If Material Anything Other than "Lead" in Column E,Was Material Ever Previously Lead?],G3734,Table15[Customer-Owned Portion],O3734),Table15[Unique ID],0),0)))</f>
        <v/>
      </c>
      <c r="X3734"/>
    </row>
    <row r="3735" spans="2:24" x14ac:dyDescent="0.25">
      <c r="B3735" s="146"/>
      <c r="C3735" s="31"/>
      <c r="D3735" s="31"/>
      <c r="E3735" s="44"/>
      <c r="F3735" s="43"/>
      <c r="G3735" s="84"/>
      <c r="H3735" s="31"/>
      <c r="I3735" s="31"/>
      <c r="J3735" s="84"/>
      <c r="K3735" s="31"/>
      <c r="L3735" s="31"/>
      <c r="M3735" s="169"/>
      <c r="N3735" s="148"/>
      <c r="O3735" s="106"/>
      <c r="P3735" s="43"/>
      <c r="Q3735" s="31"/>
      <c r="R3735" s="84"/>
      <c r="S3735" s="31"/>
      <c r="T3735" s="31"/>
      <c r="U3735" s="169"/>
      <c r="V3735" s="150"/>
      <c r="W3735" s="141" t="str" cm="1">
        <f t="array" ref="W3735">IF(SUM(LEN(B3735:V3735))=0,"",IF(OR(OR(ISBLANK(F3735),SUM(LEN(C3735),LEN(D3735))=0),AND(NOT(E3735="Unknown"),ISBLANK(J3735)),AND(NOT(O3735="Unknown"),ISBLANK(R3735))),"Missing Information", INDEX(Table15[Entire Service Line Classification], MATCH(SUMIFS(Table15[Unique ID],Table15[System-Owned Portion],E3735,Table15[If Material Anything Other than "Lead" in Column E,Was Material Ever Previously Lead?],G3735,Table15[Customer-Owned Portion],O3735),Table15[Unique ID],0),0)))</f>
        <v/>
      </c>
      <c r="X3735"/>
    </row>
    <row r="3736" spans="2:24" x14ac:dyDescent="0.25">
      <c r="B3736" s="146"/>
      <c r="C3736" s="31"/>
      <c r="D3736" s="31"/>
      <c r="E3736" s="44"/>
      <c r="F3736" s="43"/>
      <c r="G3736" s="84"/>
      <c r="H3736" s="31"/>
      <c r="I3736" s="31"/>
      <c r="J3736" s="84"/>
      <c r="K3736" s="31"/>
      <c r="L3736" s="31"/>
      <c r="M3736" s="169"/>
      <c r="N3736" s="148"/>
      <c r="O3736" s="106"/>
      <c r="P3736" s="43"/>
      <c r="Q3736" s="31"/>
      <c r="R3736" s="84"/>
      <c r="S3736" s="31"/>
      <c r="T3736" s="31"/>
      <c r="U3736" s="169"/>
      <c r="V3736" s="150"/>
      <c r="W3736" s="141" t="str" cm="1">
        <f t="array" ref="W3736">IF(SUM(LEN(B3736:V3736))=0,"",IF(OR(OR(ISBLANK(F3736),SUM(LEN(C3736),LEN(D3736))=0),AND(NOT(E3736="Unknown"),ISBLANK(J3736)),AND(NOT(O3736="Unknown"),ISBLANK(R3736))),"Missing Information", INDEX(Table15[Entire Service Line Classification], MATCH(SUMIFS(Table15[Unique ID],Table15[System-Owned Portion],E3736,Table15[If Material Anything Other than "Lead" in Column E,Was Material Ever Previously Lead?],G3736,Table15[Customer-Owned Portion],O3736),Table15[Unique ID],0),0)))</f>
        <v/>
      </c>
      <c r="X3736"/>
    </row>
    <row r="3737" spans="2:24" x14ac:dyDescent="0.25">
      <c r="B3737" s="146"/>
      <c r="C3737" s="31"/>
      <c r="D3737" s="31"/>
      <c r="E3737" s="44"/>
      <c r="F3737" s="43"/>
      <c r="G3737" s="84"/>
      <c r="H3737" s="31"/>
      <c r="I3737" s="31"/>
      <c r="J3737" s="84"/>
      <c r="K3737" s="31"/>
      <c r="L3737" s="31"/>
      <c r="M3737" s="169"/>
      <c r="N3737" s="148"/>
      <c r="O3737" s="106"/>
      <c r="P3737" s="43"/>
      <c r="Q3737" s="31"/>
      <c r="R3737" s="84"/>
      <c r="S3737" s="31"/>
      <c r="T3737" s="31"/>
      <c r="U3737" s="169"/>
      <c r="V3737" s="150"/>
      <c r="W3737" s="141" t="str" cm="1">
        <f t="array" ref="W3737">IF(SUM(LEN(B3737:V3737))=0,"",IF(OR(OR(ISBLANK(F3737),SUM(LEN(C3737),LEN(D3737))=0),AND(NOT(E3737="Unknown"),ISBLANK(J3737)),AND(NOT(O3737="Unknown"),ISBLANK(R3737))),"Missing Information", INDEX(Table15[Entire Service Line Classification], MATCH(SUMIFS(Table15[Unique ID],Table15[System-Owned Portion],E3737,Table15[If Material Anything Other than "Lead" in Column E,Was Material Ever Previously Lead?],G3737,Table15[Customer-Owned Portion],O3737),Table15[Unique ID],0),0)))</f>
        <v/>
      </c>
      <c r="X3737"/>
    </row>
    <row r="3738" spans="2:24" x14ac:dyDescent="0.25">
      <c r="B3738" s="146"/>
      <c r="C3738" s="31"/>
      <c r="D3738" s="31"/>
      <c r="E3738" s="44"/>
      <c r="F3738" s="43"/>
      <c r="G3738" s="84"/>
      <c r="H3738" s="31"/>
      <c r="I3738" s="31"/>
      <c r="J3738" s="84"/>
      <c r="K3738" s="31"/>
      <c r="L3738" s="31"/>
      <c r="M3738" s="169"/>
      <c r="N3738" s="148"/>
      <c r="O3738" s="106"/>
      <c r="P3738" s="43"/>
      <c r="Q3738" s="31"/>
      <c r="R3738" s="84"/>
      <c r="S3738" s="31"/>
      <c r="T3738" s="31"/>
      <c r="U3738" s="169"/>
      <c r="V3738" s="150"/>
      <c r="W3738" s="141" t="str" cm="1">
        <f t="array" ref="W3738">IF(SUM(LEN(B3738:V3738))=0,"",IF(OR(OR(ISBLANK(F3738),SUM(LEN(C3738),LEN(D3738))=0),AND(NOT(E3738="Unknown"),ISBLANK(J3738)),AND(NOT(O3738="Unknown"),ISBLANK(R3738))),"Missing Information", INDEX(Table15[Entire Service Line Classification], MATCH(SUMIFS(Table15[Unique ID],Table15[System-Owned Portion],E3738,Table15[If Material Anything Other than "Lead" in Column E,Was Material Ever Previously Lead?],G3738,Table15[Customer-Owned Portion],O3738),Table15[Unique ID],0),0)))</f>
        <v/>
      </c>
      <c r="X3738"/>
    </row>
    <row r="3739" spans="2:24" x14ac:dyDescent="0.25">
      <c r="B3739" s="146"/>
      <c r="C3739" s="31"/>
      <c r="D3739" s="31"/>
      <c r="E3739" s="44"/>
      <c r="F3739" s="43"/>
      <c r="G3739" s="84"/>
      <c r="H3739" s="31"/>
      <c r="I3739" s="31"/>
      <c r="J3739" s="84"/>
      <c r="K3739" s="31"/>
      <c r="L3739" s="31"/>
      <c r="M3739" s="169"/>
      <c r="N3739" s="148"/>
      <c r="O3739" s="106"/>
      <c r="P3739" s="43"/>
      <c r="Q3739" s="31"/>
      <c r="R3739" s="84"/>
      <c r="S3739" s="31"/>
      <c r="T3739" s="31"/>
      <c r="U3739" s="169"/>
      <c r="V3739" s="150"/>
      <c r="W3739" s="141" t="str" cm="1">
        <f t="array" ref="W3739">IF(SUM(LEN(B3739:V3739))=0,"",IF(OR(OR(ISBLANK(F3739),SUM(LEN(C3739),LEN(D3739))=0),AND(NOT(E3739="Unknown"),ISBLANK(J3739)),AND(NOT(O3739="Unknown"),ISBLANK(R3739))),"Missing Information", INDEX(Table15[Entire Service Line Classification], MATCH(SUMIFS(Table15[Unique ID],Table15[System-Owned Portion],E3739,Table15[If Material Anything Other than "Lead" in Column E,Was Material Ever Previously Lead?],G3739,Table15[Customer-Owned Portion],O3739),Table15[Unique ID],0),0)))</f>
        <v/>
      </c>
      <c r="X3739"/>
    </row>
    <row r="3740" spans="2:24" x14ac:dyDescent="0.25">
      <c r="B3740" s="146"/>
      <c r="C3740" s="31"/>
      <c r="D3740" s="31"/>
      <c r="E3740" s="44"/>
      <c r="F3740" s="43"/>
      <c r="G3740" s="84"/>
      <c r="H3740" s="31"/>
      <c r="I3740" s="31"/>
      <c r="J3740" s="84"/>
      <c r="K3740" s="31"/>
      <c r="L3740" s="31"/>
      <c r="M3740" s="169"/>
      <c r="N3740" s="148"/>
      <c r="O3740" s="106"/>
      <c r="P3740" s="43"/>
      <c r="Q3740" s="31"/>
      <c r="R3740" s="84"/>
      <c r="S3740" s="31"/>
      <c r="T3740" s="31"/>
      <c r="U3740" s="169"/>
      <c r="V3740" s="150"/>
      <c r="W3740" s="141" t="str" cm="1">
        <f t="array" ref="W3740">IF(SUM(LEN(B3740:V3740))=0,"",IF(OR(OR(ISBLANK(F3740),SUM(LEN(C3740),LEN(D3740))=0),AND(NOT(E3740="Unknown"),ISBLANK(J3740)),AND(NOT(O3740="Unknown"),ISBLANK(R3740))),"Missing Information", INDEX(Table15[Entire Service Line Classification], MATCH(SUMIFS(Table15[Unique ID],Table15[System-Owned Portion],E3740,Table15[If Material Anything Other than "Lead" in Column E,Was Material Ever Previously Lead?],G3740,Table15[Customer-Owned Portion],O3740),Table15[Unique ID],0),0)))</f>
        <v/>
      </c>
      <c r="X3740"/>
    </row>
    <row r="3741" spans="2:24" x14ac:dyDescent="0.25">
      <c r="B3741" s="146"/>
      <c r="C3741" s="31"/>
      <c r="D3741" s="31"/>
      <c r="E3741" s="44"/>
      <c r="F3741" s="43"/>
      <c r="G3741" s="84"/>
      <c r="H3741" s="31"/>
      <c r="I3741" s="31"/>
      <c r="J3741" s="84"/>
      <c r="K3741" s="31"/>
      <c r="L3741" s="31"/>
      <c r="M3741" s="169"/>
      <c r="N3741" s="148"/>
      <c r="O3741" s="106"/>
      <c r="P3741" s="43"/>
      <c r="Q3741" s="31"/>
      <c r="R3741" s="84"/>
      <c r="S3741" s="31"/>
      <c r="T3741" s="31"/>
      <c r="U3741" s="169"/>
      <c r="V3741" s="150"/>
      <c r="W3741" s="141" t="str" cm="1">
        <f t="array" ref="W3741">IF(SUM(LEN(B3741:V3741))=0,"",IF(OR(OR(ISBLANK(F3741),SUM(LEN(C3741),LEN(D3741))=0),AND(NOT(E3741="Unknown"),ISBLANK(J3741)),AND(NOT(O3741="Unknown"),ISBLANK(R3741))),"Missing Information", INDEX(Table15[Entire Service Line Classification], MATCH(SUMIFS(Table15[Unique ID],Table15[System-Owned Portion],E3741,Table15[If Material Anything Other than "Lead" in Column E,Was Material Ever Previously Lead?],G3741,Table15[Customer-Owned Portion],O3741),Table15[Unique ID],0),0)))</f>
        <v/>
      </c>
      <c r="X3741"/>
    </row>
    <row r="3742" spans="2:24" x14ac:dyDescent="0.25">
      <c r="B3742" s="146"/>
      <c r="C3742" s="31"/>
      <c r="D3742" s="31"/>
      <c r="E3742" s="44"/>
      <c r="F3742" s="43"/>
      <c r="G3742" s="84"/>
      <c r="H3742" s="31"/>
      <c r="I3742" s="31"/>
      <c r="J3742" s="84"/>
      <c r="K3742" s="31"/>
      <c r="L3742" s="31"/>
      <c r="M3742" s="169"/>
      <c r="N3742" s="148"/>
      <c r="O3742" s="106"/>
      <c r="P3742" s="43"/>
      <c r="Q3742" s="31"/>
      <c r="R3742" s="84"/>
      <c r="S3742" s="31"/>
      <c r="T3742" s="31"/>
      <c r="U3742" s="169"/>
      <c r="V3742" s="150"/>
      <c r="W3742" s="141" t="str" cm="1">
        <f t="array" ref="W3742">IF(SUM(LEN(B3742:V3742))=0,"",IF(OR(OR(ISBLANK(F3742),SUM(LEN(C3742),LEN(D3742))=0),AND(NOT(E3742="Unknown"),ISBLANK(J3742)),AND(NOT(O3742="Unknown"),ISBLANK(R3742))),"Missing Information", INDEX(Table15[Entire Service Line Classification], MATCH(SUMIFS(Table15[Unique ID],Table15[System-Owned Portion],E3742,Table15[If Material Anything Other than "Lead" in Column E,Was Material Ever Previously Lead?],G3742,Table15[Customer-Owned Portion],O3742),Table15[Unique ID],0),0)))</f>
        <v/>
      </c>
      <c r="X3742"/>
    </row>
    <row r="3743" spans="2:24" x14ac:dyDescent="0.25">
      <c r="B3743" s="146"/>
      <c r="C3743" s="31"/>
      <c r="D3743" s="31"/>
      <c r="E3743" s="44"/>
      <c r="F3743" s="43"/>
      <c r="G3743" s="84"/>
      <c r="H3743" s="31"/>
      <c r="I3743" s="31"/>
      <c r="J3743" s="84"/>
      <c r="K3743" s="31"/>
      <c r="L3743" s="31"/>
      <c r="M3743" s="169"/>
      <c r="N3743" s="148"/>
      <c r="O3743" s="106"/>
      <c r="P3743" s="43"/>
      <c r="Q3743" s="31"/>
      <c r="R3743" s="84"/>
      <c r="S3743" s="31"/>
      <c r="T3743" s="31"/>
      <c r="U3743" s="169"/>
      <c r="V3743" s="150"/>
      <c r="W3743" s="141" t="str" cm="1">
        <f t="array" ref="W3743">IF(SUM(LEN(B3743:V3743))=0,"",IF(OR(OR(ISBLANK(F3743),SUM(LEN(C3743),LEN(D3743))=0),AND(NOT(E3743="Unknown"),ISBLANK(J3743)),AND(NOT(O3743="Unknown"),ISBLANK(R3743))),"Missing Information", INDEX(Table15[Entire Service Line Classification], MATCH(SUMIFS(Table15[Unique ID],Table15[System-Owned Portion],E3743,Table15[If Material Anything Other than "Lead" in Column E,Was Material Ever Previously Lead?],G3743,Table15[Customer-Owned Portion],O3743),Table15[Unique ID],0),0)))</f>
        <v/>
      </c>
      <c r="X3743"/>
    </row>
    <row r="3744" spans="2:24" x14ac:dyDescent="0.25">
      <c r="B3744" s="146"/>
      <c r="C3744" s="31"/>
      <c r="D3744" s="31"/>
      <c r="E3744" s="44"/>
      <c r="F3744" s="43"/>
      <c r="G3744" s="84"/>
      <c r="H3744" s="31"/>
      <c r="I3744" s="31"/>
      <c r="J3744" s="84"/>
      <c r="K3744" s="31"/>
      <c r="L3744" s="31"/>
      <c r="M3744" s="169"/>
      <c r="N3744" s="148"/>
      <c r="O3744" s="106"/>
      <c r="P3744" s="43"/>
      <c r="Q3744" s="31"/>
      <c r="R3744" s="84"/>
      <c r="S3744" s="31"/>
      <c r="T3744" s="31"/>
      <c r="U3744" s="169"/>
      <c r="V3744" s="150"/>
      <c r="W3744" s="141" t="str" cm="1">
        <f t="array" ref="W3744">IF(SUM(LEN(B3744:V3744))=0,"",IF(OR(OR(ISBLANK(F3744),SUM(LEN(C3744),LEN(D3744))=0),AND(NOT(E3744="Unknown"),ISBLANK(J3744)),AND(NOT(O3744="Unknown"),ISBLANK(R3744))),"Missing Information", INDEX(Table15[Entire Service Line Classification], MATCH(SUMIFS(Table15[Unique ID],Table15[System-Owned Portion],E3744,Table15[If Material Anything Other than "Lead" in Column E,Was Material Ever Previously Lead?],G3744,Table15[Customer-Owned Portion],O3744),Table15[Unique ID],0),0)))</f>
        <v/>
      </c>
      <c r="X3744"/>
    </row>
    <row r="3745" spans="2:24" x14ac:dyDescent="0.25">
      <c r="B3745" s="146"/>
      <c r="C3745" s="31"/>
      <c r="D3745" s="31"/>
      <c r="E3745" s="44"/>
      <c r="F3745" s="43"/>
      <c r="G3745" s="84"/>
      <c r="H3745" s="31"/>
      <c r="I3745" s="31"/>
      <c r="J3745" s="84"/>
      <c r="K3745" s="31"/>
      <c r="L3745" s="31"/>
      <c r="M3745" s="169"/>
      <c r="N3745" s="148"/>
      <c r="O3745" s="106"/>
      <c r="P3745" s="43"/>
      <c r="Q3745" s="31"/>
      <c r="R3745" s="84"/>
      <c r="S3745" s="31"/>
      <c r="T3745" s="31"/>
      <c r="U3745" s="169"/>
      <c r="V3745" s="150"/>
      <c r="W3745" s="141" t="str" cm="1">
        <f t="array" ref="W3745">IF(SUM(LEN(B3745:V3745))=0,"",IF(OR(OR(ISBLANK(F3745),SUM(LEN(C3745),LEN(D3745))=0),AND(NOT(E3745="Unknown"),ISBLANK(J3745)),AND(NOT(O3745="Unknown"),ISBLANK(R3745))),"Missing Information", INDEX(Table15[Entire Service Line Classification], MATCH(SUMIFS(Table15[Unique ID],Table15[System-Owned Portion],E3745,Table15[If Material Anything Other than "Lead" in Column E,Was Material Ever Previously Lead?],G3745,Table15[Customer-Owned Portion],O3745),Table15[Unique ID],0),0)))</f>
        <v/>
      </c>
      <c r="X3745"/>
    </row>
    <row r="3746" spans="2:24" x14ac:dyDescent="0.25">
      <c r="B3746" s="146"/>
      <c r="C3746" s="31"/>
      <c r="D3746" s="31"/>
      <c r="E3746" s="44"/>
      <c r="F3746" s="43"/>
      <c r="G3746" s="84"/>
      <c r="H3746" s="31"/>
      <c r="I3746" s="31"/>
      <c r="J3746" s="84"/>
      <c r="K3746" s="31"/>
      <c r="L3746" s="31"/>
      <c r="M3746" s="169"/>
      <c r="N3746" s="148"/>
      <c r="O3746" s="106"/>
      <c r="P3746" s="43"/>
      <c r="Q3746" s="31"/>
      <c r="R3746" s="84"/>
      <c r="S3746" s="31"/>
      <c r="T3746" s="31"/>
      <c r="U3746" s="169"/>
      <c r="V3746" s="150"/>
      <c r="W3746" s="141" t="str" cm="1">
        <f t="array" ref="W3746">IF(SUM(LEN(B3746:V3746))=0,"",IF(OR(OR(ISBLANK(F3746),SUM(LEN(C3746),LEN(D3746))=0),AND(NOT(E3746="Unknown"),ISBLANK(J3746)),AND(NOT(O3746="Unknown"),ISBLANK(R3746))),"Missing Information", INDEX(Table15[Entire Service Line Classification], MATCH(SUMIFS(Table15[Unique ID],Table15[System-Owned Portion],E3746,Table15[If Material Anything Other than "Lead" in Column E,Was Material Ever Previously Lead?],G3746,Table15[Customer-Owned Portion],O3746),Table15[Unique ID],0),0)))</f>
        <v/>
      </c>
      <c r="X3746"/>
    </row>
    <row r="3747" spans="2:24" x14ac:dyDescent="0.25">
      <c r="B3747" s="146"/>
      <c r="C3747" s="31"/>
      <c r="D3747" s="31"/>
      <c r="E3747" s="44"/>
      <c r="F3747" s="43"/>
      <c r="G3747" s="84"/>
      <c r="H3747" s="31"/>
      <c r="I3747" s="31"/>
      <c r="J3747" s="84"/>
      <c r="K3747" s="31"/>
      <c r="L3747" s="31"/>
      <c r="M3747" s="169"/>
      <c r="N3747" s="148"/>
      <c r="O3747" s="106"/>
      <c r="P3747" s="43"/>
      <c r="Q3747" s="31"/>
      <c r="R3747" s="84"/>
      <c r="S3747" s="31"/>
      <c r="T3747" s="31"/>
      <c r="U3747" s="169"/>
      <c r="V3747" s="150"/>
      <c r="W3747" s="141" t="str" cm="1">
        <f t="array" ref="W3747">IF(SUM(LEN(B3747:V3747))=0,"",IF(OR(OR(ISBLANK(F3747),SUM(LEN(C3747),LEN(D3747))=0),AND(NOT(E3747="Unknown"),ISBLANK(J3747)),AND(NOT(O3747="Unknown"),ISBLANK(R3747))),"Missing Information", INDEX(Table15[Entire Service Line Classification], MATCH(SUMIFS(Table15[Unique ID],Table15[System-Owned Portion],E3747,Table15[If Material Anything Other than "Lead" in Column E,Was Material Ever Previously Lead?],G3747,Table15[Customer-Owned Portion],O3747),Table15[Unique ID],0),0)))</f>
        <v/>
      </c>
      <c r="X3747"/>
    </row>
    <row r="3748" spans="2:24" x14ac:dyDescent="0.25">
      <c r="B3748" s="146"/>
      <c r="C3748" s="31"/>
      <c r="D3748" s="31"/>
      <c r="E3748" s="44"/>
      <c r="F3748" s="43"/>
      <c r="G3748" s="84"/>
      <c r="H3748" s="31"/>
      <c r="I3748" s="31"/>
      <c r="J3748" s="84"/>
      <c r="K3748" s="31"/>
      <c r="L3748" s="31"/>
      <c r="M3748" s="169"/>
      <c r="N3748" s="148"/>
      <c r="O3748" s="106"/>
      <c r="P3748" s="43"/>
      <c r="Q3748" s="31"/>
      <c r="R3748" s="84"/>
      <c r="S3748" s="31"/>
      <c r="T3748" s="31"/>
      <c r="U3748" s="169"/>
      <c r="V3748" s="150"/>
      <c r="W3748" s="141" t="str" cm="1">
        <f t="array" ref="W3748">IF(SUM(LEN(B3748:V3748))=0,"",IF(OR(OR(ISBLANK(F3748),SUM(LEN(C3748),LEN(D3748))=0),AND(NOT(E3748="Unknown"),ISBLANK(J3748)),AND(NOT(O3748="Unknown"),ISBLANK(R3748))),"Missing Information", INDEX(Table15[Entire Service Line Classification], MATCH(SUMIFS(Table15[Unique ID],Table15[System-Owned Portion],E3748,Table15[If Material Anything Other than "Lead" in Column E,Was Material Ever Previously Lead?],G3748,Table15[Customer-Owned Portion],O3748),Table15[Unique ID],0),0)))</f>
        <v/>
      </c>
      <c r="X3748"/>
    </row>
    <row r="3749" spans="2:24" x14ac:dyDescent="0.25">
      <c r="B3749" s="146"/>
      <c r="C3749" s="31"/>
      <c r="D3749" s="31"/>
      <c r="E3749" s="44"/>
      <c r="F3749" s="43"/>
      <c r="G3749" s="84"/>
      <c r="H3749" s="31"/>
      <c r="I3749" s="31"/>
      <c r="J3749" s="84"/>
      <c r="K3749" s="31"/>
      <c r="L3749" s="31"/>
      <c r="M3749" s="169"/>
      <c r="N3749" s="148"/>
      <c r="O3749" s="106"/>
      <c r="P3749" s="43"/>
      <c r="Q3749" s="31"/>
      <c r="R3749" s="84"/>
      <c r="S3749" s="31"/>
      <c r="T3749" s="31"/>
      <c r="U3749" s="169"/>
      <c r="V3749" s="150"/>
      <c r="W3749" s="141" t="str" cm="1">
        <f t="array" ref="W3749">IF(SUM(LEN(B3749:V3749))=0,"",IF(OR(OR(ISBLANK(F3749),SUM(LEN(C3749),LEN(D3749))=0),AND(NOT(E3749="Unknown"),ISBLANK(J3749)),AND(NOT(O3749="Unknown"),ISBLANK(R3749))),"Missing Information", INDEX(Table15[Entire Service Line Classification], MATCH(SUMIFS(Table15[Unique ID],Table15[System-Owned Portion],E3749,Table15[If Material Anything Other than "Lead" in Column E,Was Material Ever Previously Lead?],G3749,Table15[Customer-Owned Portion],O3749),Table15[Unique ID],0),0)))</f>
        <v/>
      </c>
      <c r="X3749"/>
    </row>
    <row r="3750" spans="2:24" x14ac:dyDescent="0.25">
      <c r="B3750" s="146"/>
      <c r="C3750" s="31"/>
      <c r="D3750" s="31"/>
      <c r="E3750" s="44"/>
      <c r="F3750" s="43"/>
      <c r="G3750" s="84"/>
      <c r="H3750" s="31"/>
      <c r="I3750" s="31"/>
      <c r="J3750" s="84"/>
      <c r="K3750" s="31"/>
      <c r="L3750" s="31"/>
      <c r="M3750" s="169"/>
      <c r="N3750" s="148"/>
      <c r="O3750" s="106"/>
      <c r="P3750" s="43"/>
      <c r="Q3750" s="31"/>
      <c r="R3750" s="84"/>
      <c r="S3750" s="31"/>
      <c r="T3750" s="31"/>
      <c r="U3750" s="169"/>
      <c r="V3750" s="150"/>
      <c r="W3750" s="141" t="str" cm="1">
        <f t="array" ref="W3750">IF(SUM(LEN(B3750:V3750))=0,"",IF(OR(OR(ISBLANK(F3750),SUM(LEN(C3750),LEN(D3750))=0),AND(NOT(E3750="Unknown"),ISBLANK(J3750)),AND(NOT(O3750="Unknown"),ISBLANK(R3750))),"Missing Information", INDEX(Table15[Entire Service Line Classification], MATCH(SUMIFS(Table15[Unique ID],Table15[System-Owned Portion],E3750,Table15[If Material Anything Other than "Lead" in Column E,Was Material Ever Previously Lead?],G3750,Table15[Customer-Owned Portion],O3750),Table15[Unique ID],0),0)))</f>
        <v/>
      </c>
      <c r="X3750"/>
    </row>
    <row r="3751" spans="2:24" x14ac:dyDescent="0.25">
      <c r="B3751" s="146"/>
      <c r="C3751" s="31"/>
      <c r="D3751" s="31"/>
      <c r="E3751" s="44"/>
      <c r="F3751" s="43"/>
      <c r="G3751" s="84"/>
      <c r="H3751" s="31"/>
      <c r="I3751" s="31"/>
      <c r="J3751" s="84"/>
      <c r="K3751" s="31"/>
      <c r="L3751" s="31"/>
      <c r="M3751" s="169"/>
      <c r="N3751" s="148"/>
      <c r="O3751" s="106"/>
      <c r="P3751" s="43"/>
      <c r="Q3751" s="31"/>
      <c r="R3751" s="84"/>
      <c r="S3751" s="31"/>
      <c r="T3751" s="31"/>
      <c r="U3751" s="169"/>
      <c r="V3751" s="150"/>
      <c r="W3751" s="141" t="str" cm="1">
        <f t="array" ref="W3751">IF(SUM(LEN(B3751:V3751))=0,"",IF(OR(OR(ISBLANK(F3751),SUM(LEN(C3751),LEN(D3751))=0),AND(NOT(E3751="Unknown"),ISBLANK(J3751)),AND(NOT(O3751="Unknown"),ISBLANK(R3751))),"Missing Information", INDEX(Table15[Entire Service Line Classification], MATCH(SUMIFS(Table15[Unique ID],Table15[System-Owned Portion],E3751,Table15[If Material Anything Other than "Lead" in Column E,Was Material Ever Previously Lead?],G3751,Table15[Customer-Owned Portion],O3751),Table15[Unique ID],0),0)))</f>
        <v/>
      </c>
      <c r="X3751"/>
    </row>
    <row r="3752" spans="2:24" x14ac:dyDescent="0.25">
      <c r="B3752" s="146"/>
      <c r="C3752" s="31"/>
      <c r="D3752" s="31"/>
      <c r="E3752" s="44"/>
      <c r="F3752" s="43"/>
      <c r="G3752" s="84"/>
      <c r="H3752" s="31"/>
      <c r="I3752" s="31"/>
      <c r="J3752" s="84"/>
      <c r="K3752" s="31"/>
      <c r="L3752" s="31"/>
      <c r="M3752" s="169"/>
      <c r="N3752" s="148"/>
      <c r="O3752" s="106"/>
      <c r="P3752" s="43"/>
      <c r="Q3752" s="31"/>
      <c r="R3752" s="84"/>
      <c r="S3752" s="31"/>
      <c r="T3752" s="31"/>
      <c r="U3752" s="169"/>
      <c r="V3752" s="150"/>
      <c r="W3752" s="141" t="str" cm="1">
        <f t="array" ref="W3752">IF(SUM(LEN(B3752:V3752))=0,"",IF(OR(OR(ISBLANK(F3752),SUM(LEN(C3752),LEN(D3752))=0),AND(NOT(E3752="Unknown"),ISBLANK(J3752)),AND(NOT(O3752="Unknown"),ISBLANK(R3752))),"Missing Information", INDEX(Table15[Entire Service Line Classification], MATCH(SUMIFS(Table15[Unique ID],Table15[System-Owned Portion],E3752,Table15[If Material Anything Other than "Lead" in Column E,Was Material Ever Previously Lead?],G3752,Table15[Customer-Owned Portion],O3752),Table15[Unique ID],0),0)))</f>
        <v/>
      </c>
      <c r="X3752"/>
    </row>
    <row r="3753" spans="2:24" x14ac:dyDescent="0.25">
      <c r="B3753" s="146"/>
      <c r="C3753" s="31"/>
      <c r="D3753" s="31"/>
      <c r="E3753" s="44"/>
      <c r="F3753" s="43"/>
      <c r="G3753" s="84"/>
      <c r="H3753" s="31"/>
      <c r="I3753" s="31"/>
      <c r="J3753" s="84"/>
      <c r="K3753" s="31"/>
      <c r="L3753" s="31"/>
      <c r="M3753" s="169"/>
      <c r="N3753" s="148"/>
      <c r="O3753" s="106"/>
      <c r="P3753" s="43"/>
      <c r="Q3753" s="31"/>
      <c r="R3753" s="84"/>
      <c r="S3753" s="31"/>
      <c r="T3753" s="31"/>
      <c r="U3753" s="169"/>
      <c r="V3753" s="150"/>
      <c r="W3753" s="141" t="str" cm="1">
        <f t="array" ref="W3753">IF(SUM(LEN(B3753:V3753))=0,"",IF(OR(OR(ISBLANK(F3753),SUM(LEN(C3753),LEN(D3753))=0),AND(NOT(E3753="Unknown"),ISBLANK(J3753)),AND(NOT(O3753="Unknown"),ISBLANK(R3753))),"Missing Information", INDEX(Table15[Entire Service Line Classification], MATCH(SUMIFS(Table15[Unique ID],Table15[System-Owned Portion],E3753,Table15[If Material Anything Other than "Lead" in Column E,Was Material Ever Previously Lead?],G3753,Table15[Customer-Owned Portion],O3753),Table15[Unique ID],0),0)))</f>
        <v/>
      </c>
      <c r="X3753"/>
    </row>
    <row r="3754" spans="2:24" x14ac:dyDescent="0.25">
      <c r="B3754" s="146"/>
      <c r="C3754" s="31"/>
      <c r="D3754" s="31"/>
      <c r="E3754" s="44"/>
      <c r="F3754" s="43"/>
      <c r="G3754" s="84"/>
      <c r="H3754" s="31"/>
      <c r="I3754" s="31"/>
      <c r="J3754" s="84"/>
      <c r="K3754" s="31"/>
      <c r="L3754" s="31"/>
      <c r="M3754" s="169"/>
      <c r="N3754" s="148"/>
      <c r="O3754" s="106"/>
      <c r="P3754" s="43"/>
      <c r="Q3754" s="31"/>
      <c r="R3754" s="84"/>
      <c r="S3754" s="31"/>
      <c r="T3754" s="31"/>
      <c r="U3754" s="169"/>
      <c r="V3754" s="150"/>
      <c r="W3754" s="141" t="str" cm="1">
        <f t="array" ref="W3754">IF(SUM(LEN(B3754:V3754))=0,"",IF(OR(OR(ISBLANK(F3754),SUM(LEN(C3754),LEN(D3754))=0),AND(NOT(E3754="Unknown"),ISBLANK(J3754)),AND(NOT(O3754="Unknown"),ISBLANK(R3754))),"Missing Information", INDEX(Table15[Entire Service Line Classification], MATCH(SUMIFS(Table15[Unique ID],Table15[System-Owned Portion],E3754,Table15[If Material Anything Other than "Lead" in Column E,Was Material Ever Previously Lead?],G3754,Table15[Customer-Owned Portion],O3754),Table15[Unique ID],0),0)))</f>
        <v/>
      </c>
      <c r="X3754"/>
    </row>
    <row r="3755" spans="2:24" x14ac:dyDescent="0.25">
      <c r="B3755" s="146"/>
      <c r="C3755" s="31"/>
      <c r="D3755" s="31"/>
      <c r="E3755" s="44"/>
      <c r="F3755" s="43"/>
      <c r="G3755" s="84"/>
      <c r="H3755" s="31"/>
      <c r="I3755" s="31"/>
      <c r="J3755" s="84"/>
      <c r="K3755" s="31"/>
      <c r="L3755" s="31"/>
      <c r="M3755" s="169"/>
      <c r="N3755" s="148"/>
      <c r="O3755" s="106"/>
      <c r="P3755" s="43"/>
      <c r="Q3755" s="31"/>
      <c r="R3755" s="84"/>
      <c r="S3755" s="31"/>
      <c r="T3755" s="31"/>
      <c r="U3755" s="169"/>
      <c r="V3755" s="150"/>
      <c r="W3755" s="141" t="str" cm="1">
        <f t="array" ref="W3755">IF(SUM(LEN(B3755:V3755))=0,"",IF(OR(OR(ISBLANK(F3755),SUM(LEN(C3755),LEN(D3755))=0),AND(NOT(E3755="Unknown"),ISBLANK(J3755)),AND(NOT(O3755="Unknown"),ISBLANK(R3755))),"Missing Information", INDEX(Table15[Entire Service Line Classification], MATCH(SUMIFS(Table15[Unique ID],Table15[System-Owned Portion],E3755,Table15[If Material Anything Other than "Lead" in Column E,Was Material Ever Previously Lead?],G3755,Table15[Customer-Owned Portion],O3755),Table15[Unique ID],0),0)))</f>
        <v/>
      </c>
      <c r="X3755"/>
    </row>
    <row r="3756" spans="2:24" x14ac:dyDescent="0.25">
      <c r="B3756" s="146"/>
      <c r="C3756" s="31"/>
      <c r="D3756" s="31"/>
      <c r="E3756" s="44"/>
      <c r="F3756" s="43"/>
      <c r="G3756" s="84"/>
      <c r="H3756" s="31"/>
      <c r="I3756" s="31"/>
      <c r="J3756" s="84"/>
      <c r="K3756" s="31"/>
      <c r="L3756" s="31"/>
      <c r="M3756" s="169"/>
      <c r="N3756" s="148"/>
      <c r="O3756" s="106"/>
      <c r="P3756" s="43"/>
      <c r="Q3756" s="31"/>
      <c r="R3756" s="84"/>
      <c r="S3756" s="31"/>
      <c r="T3756" s="31"/>
      <c r="U3756" s="169"/>
      <c r="V3756" s="150"/>
      <c r="W3756" s="141" t="str" cm="1">
        <f t="array" ref="W3756">IF(SUM(LEN(B3756:V3756))=0,"",IF(OR(OR(ISBLANK(F3756),SUM(LEN(C3756),LEN(D3756))=0),AND(NOT(E3756="Unknown"),ISBLANK(J3756)),AND(NOT(O3756="Unknown"),ISBLANK(R3756))),"Missing Information", INDEX(Table15[Entire Service Line Classification], MATCH(SUMIFS(Table15[Unique ID],Table15[System-Owned Portion],E3756,Table15[If Material Anything Other than "Lead" in Column E,Was Material Ever Previously Lead?],G3756,Table15[Customer-Owned Portion],O3756),Table15[Unique ID],0),0)))</f>
        <v/>
      </c>
      <c r="X3756"/>
    </row>
    <row r="3757" spans="2:24" x14ac:dyDescent="0.25">
      <c r="B3757" s="146"/>
      <c r="C3757" s="31"/>
      <c r="D3757" s="31"/>
      <c r="E3757" s="44"/>
      <c r="F3757" s="43"/>
      <c r="G3757" s="84"/>
      <c r="H3757" s="31"/>
      <c r="I3757" s="31"/>
      <c r="J3757" s="84"/>
      <c r="K3757" s="31"/>
      <c r="L3757" s="31"/>
      <c r="M3757" s="169"/>
      <c r="N3757" s="148"/>
      <c r="O3757" s="106"/>
      <c r="P3757" s="43"/>
      <c r="Q3757" s="31"/>
      <c r="R3757" s="84"/>
      <c r="S3757" s="31"/>
      <c r="T3757" s="31"/>
      <c r="U3757" s="169"/>
      <c r="V3757" s="150"/>
      <c r="W3757" s="141" t="str" cm="1">
        <f t="array" ref="W3757">IF(SUM(LEN(B3757:V3757))=0,"",IF(OR(OR(ISBLANK(F3757),SUM(LEN(C3757),LEN(D3757))=0),AND(NOT(E3757="Unknown"),ISBLANK(J3757)),AND(NOT(O3757="Unknown"),ISBLANK(R3757))),"Missing Information", INDEX(Table15[Entire Service Line Classification], MATCH(SUMIFS(Table15[Unique ID],Table15[System-Owned Portion],E3757,Table15[If Material Anything Other than "Lead" in Column E,Was Material Ever Previously Lead?],G3757,Table15[Customer-Owned Portion],O3757),Table15[Unique ID],0),0)))</f>
        <v/>
      </c>
      <c r="X3757"/>
    </row>
    <row r="3758" spans="2:24" x14ac:dyDescent="0.25">
      <c r="B3758" s="146"/>
      <c r="C3758" s="31"/>
      <c r="D3758" s="31"/>
      <c r="E3758" s="44"/>
      <c r="F3758" s="43"/>
      <c r="G3758" s="84"/>
      <c r="H3758" s="31"/>
      <c r="I3758" s="31"/>
      <c r="J3758" s="84"/>
      <c r="K3758" s="31"/>
      <c r="L3758" s="31"/>
      <c r="M3758" s="169"/>
      <c r="N3758" s="148"/>
      <c r="O3758" s="106"/>
      <c r="P3758" s="43"/>
      <c r="Q3758" s="31"/>
      <c r="R3758" s="84"/>
      <c r="S3758" s="31"/>
      <c r="T3758" s="31"/>
      <c r="U3758" s="169"/>
      <c r="V3758" s="150"/>
      <c r="W3758" s="141" t="str" cm="1">
        <f t="array" ref="W3758">IF(SUM(LEN(B3758:V3758))=0,"",IF(OR(OR(ISBLANK(F3758),SUM(LEN(C3758),LEN(D3758))=0),AND(NOT(E3758="Unknown"),ISBLANK(J3758)),AND(NOT(O3758="Unknown"),ISBLANK(R3758))),"Missing Information", INDEX(Table15[Entire Service Line Classification], MATCH(SUMIFS(Table15[Unique ID],Table15[System-Owned Portion],E3758,Table15[If Material Anything Other than "Lead" in Column E,Was Material Ever Previously Lead?],G3758,Table15[Customer-Owned Portion],O3758),Table15[Unique ID],0),0)))</f>
        <v/>
      </c>
      <c r="X3758"/>
    </row>
    <row r="3759" spans="2:24" x14ac:dyDescent="0.25">
      <c r="B3759" s="146"/>
      <c r="C3759" s="31"/>
      <c r="D3759" s="31"/>
      <c r="E3759" s="44"/>
      <c r="F3759" s="43"/>
      <c r="G3759" s="84"/>
      <c r="H3759" s="31"/>
      <c r="I3759" s="31"/>
      <c r="J3759" s="84"/>
      <c r="K3759" s="31"/>
      <c r="L3759" s="31"/>
      <c r="M3759" s="169"/>
      <c r="N3759" s="148"/>
      <c r="O3759" s="106"/>
      <c r="P3759" s="43"/>
      <c r="Q3759" s="31"/>
      <c r="R3759" s="84"/>
      <c r="S3759" s="31"/>
      <c r="T3759" s="31"/>
      <c r="U3759" s="169"/>
      <c r="V3759" s="150"/>
      <c r="W3759" s="141" t="str" cm="1">
        <f t="array" ref="W3759">IF(SUM(LEN(B3759:V3759))=0,"",IF(OR(OR(ISBLANK(F3759),SUM(LEN(C3759),LEN(D3759))=0),AND(NOT(E3759="Unknown"),ISBLANK(J3759)),AND(NOT(O3759="Unknown"),ISBLANK(R3759))),"Missing Information", INDEX(Table15[Entire Service Line Classification], MATCH(SUMIFS(Table15[Unique ID],Table15[System-Owned Portion],E3759,Table15[If Material Anything Other than "Lead" in Column E,Was Material Ever Previously Lead?],G3759,Table15[Customer-Owned Portion],O3759),Table15[Unique ID],0),0)))</f>
        <v/>
      </c>
      <c r="X3759"/>
    </row>
    <row r="3760" spans="2:24" x14ac:dyDescent="0.25">
      <c r="B3760" s="146"/>
      <c r="C3760" s="31"/>
      <c r="D3760" s="31"/>
      <c r="E3760" s="44"/>
      <c r="F3760" s="43"/>
      <c r="G3760" s="84"/>
      <c r="H3760" s="31"/>
      <c r="I3760" s="31"/>
      <c r="J3760" s="84"/>
      <c r="K3760" s="31"/>
      <c r="L3760" s="31"/>
      <c r="M3760" s="169"/>
      <c r="N3760" s="148"/>
      <c r="O3760" s="106"/>
      <c r="P3760" s="43"/>
      <c r="Q3760" s="31"/>
      <c r="R3760" s="84"/>
      <c r="S3760" s="31"/>
      <c r="T3760" s="31"/>
      <c r="U3760" s="169"/>
      <c r="V3760" s="150"/>
      <c r="W3760" s="141" t="str" cm="1">
        <f t="array" ref="W3760">IF(SUM(LEN(B3760:V3760))=0,"",IF(OR(OR(ISBLANK(F3760),SUM(LEN(C3760),LEN(D3760))=0),AND(NOT(E3760="Unknown"),ISBLANK(J3760)),AND(NOT(O3760="Unknown"),ISBLANK(R3760))),"Missing Information", INDEX(Table15[Entire Service Line Classification], MATCH(SUMIFS(Table15[Unique ID],Table15[System-Owned Portion],E3760,Table15[If Material Anything Other than "Lead" in Column E,Was Material Ever Previously Lead?],G3760,Table15[Customer-Owned Portion],O3760),Table15[Unique ID],0),0)))</f>
        <v/>
      </c>
      <c r="X3760"/>
    </row>
    <row r="3761" spans="2:24" x14ac:dyDescent="0.25">
      <c r="B3761" s="146"/>
      <c r="C3761" s="31"/>
      <c r="D3761" s="31"/>
      <c r="E3761" s="44"/>
      <c r="F3761" s="43"/>
      <c r="G3761" s="84"/>
      <c r="H3761" s="31"/>
      <c r="I3761" s="31"/>
      <c r="J3761" s="84"/>
      <c r="K3761" s="31"/>
      <c r="L3761" s="31"/>
      <c r="M3761" s="169"/>
      <c r="N3761" s="148"/>
      <c r="O3761" s="106"/>
      <c r="P3761" s="43"/>
      <c r="Q3761" s="31"/>
      <c r="R3761" s="84"/>
      <c r="S3761" s="31"/>
      <c r="T3761" s="31"/>
      <c r="U3761" s="169"/>
      <c r="V3761" s="150"/>
      <c r="W3761" s="141" t="str" cm="1">
        <f t="array" ref="W3761">IF(SUM(LEN(B3761:V3761))=0,"",IF(OR(OR(ISBLANK(F3761),SUM(LEN(C3761),LEN(D3761))=0),AND(NOT(E3761="Unknown"),ISBLANK(J3761)),AND(NOT(O3761="Unknown"),ISBLANK(R3761))),"Missing Information", INDEX(Table15[Entire Service Line Classification], MATCH(SUMIFS(Table15[Unique ID],Table15[System-Owned Portion],E3761,Table15[If Material Anything Other than "Lead" in Column E,Was Material Ever Previously Lead?],G3761,Table15[Customer-Owned Portion],O3761),Table15[Unique ID],0),0)))</f>
        <v/>
      </c>
      <c r="X3761"/>
    </row>
    <row r="3762" spans="2:24" x14ac:dyDescent="0.25">
      <c r="B3762" s="146"/>
      <c r="C3762" s="31"/>
      <c r="D3762" s="31"/>
      <c r="E3762" s="44"/>
      <c r="F3762" s="43"/>
      <c r="G3762" s="84"/>
      <c r="H3762" s="31"/>
      <c r="I3762" s="31"/>
      <c r="J3762" s="84"/>
      <c r="K3762" s="31"/>
      <c r="L3762" s="31"/>
      <c r="M3762" s="169"/>
      <c r="N3762" s="148"/>
      <c r="O3762" s="106"/>
      <c r="P3762" s="43"/>
      <c r="Q3762" s="31"/>
      <c r="R3762" s="84"/>
      <c r="S3762" s="31"/>
      <c r="T3762" s="31"/>
      <c r="U3762" s="169"/>
      <c r="V3762" s="150"/>
      <c r="W3762" s="141" t="str" cm="1">
        <f t="array" ref="W3762">IF(SUM(LEN(B3762:V3762))=0,"",IF(OR(OR(ISBLANK(F3762),SUM(LEN(C3762),LEN(D3762))=0),AND(NOT(E3762="Unknown"),ISBLANK(J3762)),AND(NOT(O3762="Unknown"),ISBLANK(R3762))),"Missing Information", INDEX(Table15[Entire Service Line Classification], MATCH(SUMIFS(Table15[Unique ID],Table15[System-Owned Portion],E3762,Table15[If Material Anything Other than "Lead" in Column E,Was Material Ever Previously Lead?],G3762,Table15[Customer-Owned Portion],O3762),Table15[Unique ID],0),0)))</f>
        <v/>
      </c>
      <c r="X3762"/>
    </row>
    <row r="3763" spans="2:24" x14ac:dyDescent="0.25">
      <c r="B3763" s="146"/>
      <c r="C3763" s="31"/>
      <c r="D3763" s="31"/>
      <c r="E3763" s="44"/>
      <c r="F3763" s="43"/>
      <c r="G3763" s="84"/>
      <c r="H3763" s="31"/>
      <c r="I3763" s="31"/>
      <c r="J3763" s="84"/>
      <c r="K3763" s="31"/>
      <c r="L3763" s="31"/>
      <c r="M3763" s="169"/>
      <c r="N3763" s="148"/>
      <c r="O3763" s="106"/>
      <c r="P3763" s="43"/>
      <c r="Q3763" s="31"/>
      <c r="R3763" s="84"/>
      <c r="S3763" s="31"/>
      <c r="T3763" s="31"/>
      <c r="U3763" s="169"/>
      <c r="V3763" s="150"/>
      <c r="W3763" s="141" t="str" cm="1">
        <f t="array" ref="W3763">IF(SUM(LEN(B3763:V3763))=0,"",IF(OR(OR(ISBLANK(F3763),SUM(LEN(C3763),LEN(D3763))=0),AND(NOT(E3763="Unknown"),ISBLANK(J3763)),AND(NOT(O3763="Unknown"),ISBLANK(R3763))),"Missing Information", INDEX(Table15[Entire Service Line Classification], MATCH(SUMIFS(Table15[Unique ID],Table15[System-Owned Portion],E3763,Table15[If Material Anything Other than "Lead" in Column E,Was Material Ever Previously Lead?],G3763,Table15[Customer-Owned Portion],O3763),Table15[Unique ID],0),0)))</f>
        <v/>
      </c>
      <c r="X3763"/>
    </row>
    <row r="3764" spans="2:24" x14ac:dyDescent="0.25">
      <c r="B3764" s="146"/>
      <c r="C3764" s="31"/>
      <c r="D3764" s="31"/>
      <c r="E3764" s="44"/>
      <c r="F3764" s="43"/>
      <c r="G3764" s="84"/>
      <c r="H3764" s="31"/>
      <c r="I3764" s="31"/>
      <c r="J3764" s="84"/>
      <c r="K3764" s="31"/>
      <c r="L3764" s="31"/>
      <c r="M3764" s="169"/>
      <c r="N3764" s="148"/>
      <c r="O3764" s="106"/>
      <c r="P3764" s="43"/>
      <c r="Q3764" s="31"/>
      <c r="R3764" s="84"/>
      <c r="S3764" s="31"/>
      <c r="T3764" s="31"/>
      <c r="U3764" s="169"/>
      <c r="V3764" s="150"/>
      <c r="W3764" s="141" t="str" cm="1">
        <f t="array" ref="W3764">IF(SUM(LEN(B3764:V3764))=0,"",IF(OR(OR(ISBLANK(F3764),SUM(LEN(C3764),LEN(D3764))=0),AND(NOT(E3764="Unknown"),ISBLANK(J3764)),AND(NOT(O3764="Unknown"),ISBLANK(R3764))),"Missing Information", INDEX(Table15[Entire Service Line Classification], MATCH(SUMIFS(Table15[Unique ID],Table15[System-Owned Portion],E3764,Table15[If Material Anything Other than "Lead" in Column E,Was Material Ever Previously Lead?],G3764,Table15[Customer-Owned Portion],O3764),Table15[Unique ID],0),0)))</f>
        <v/>
      </c>
      <c r="X3764"/>
    </row>
    <row r="3765" spans="2:24" x14ac:dyDescent="0.25">
      <c r="B3765" s="146"/>
      <c r="C3765" s="31"/>
      <c r="D3765" s="31"/>
      <c r="E3765" s="44"/>
      <c r="F3765" s="43"/>
      <c r="G3765" s="84"/>
      <c r="H3765" s="31"/>
      <c r="I3765" s="31"/>
      <c r="J3765" s="84"/>
      <c r="K3765" s="31"/>
      <c r="L3765" s="31"/>
      <c r="M3765" s="169"/>
      <c r="N3765" s="148"/>
      <c r="O3765" s="106"/>
      <c r="P3765" s="43"/>
      <c r="Q3765" s="31"/>
      <c r="R3765" s="84"/>
      <c r="S3765" s="31"/>
      <c r="T3765" s="31"/>
      <c r="U3765" s="169"/>
      <c r="V3765" s="150"/>
      <c r="W3765" s="141" t="str" cm="1">
        <f t="array" ref="W3765">IF(SUM(LEN(B3765:V3765))=0,"",IF(OR(OR(ISBLANK(F3765),SUM(LEN(C3765),LEN(D3765))=0),AND(NOT(E3765="Unknown"),ISBLANK(J3765)),AND(NOT(O3765="Unknown"),ISBLANK(R3765))),"Missing Information", INDEX(Table15[Entire Service Line Classification], MATCH(SUMIFS(Table15[Unique ID],Table15[System-Owned Portion],E3765,Table15[If Material Anything Other than "Lead" in Column E,Was Material Ever Previously Lead?],G3765,Table15[Customer-Owned Portion],O3765),Table15[Unique ID],0),0)))</f>
        <v/>
      </c>
      <c r="X3765"/>
    </row>
    <row r="3766" spans="2:24" x14ac:dyDescent="0.25">
      <c r="B3766" s="146"/>
      <c r="C3766" s="31"/>
      <c r="D3766" s="31"/>
      <c r="E3766" s="44"/>
      <c r="F3766" s="43"/>
      <c r="G3766" s="84"/>
      <c r="H3766" s="31"/>
      <c r="I3766" s="31"/>
      <c r="J3766" s="84"/>
      <c r="K3766" s="31"/>
      <c r="L3766" s="31"/>
      <c r="M3766" s="169"/>
      <c r="N3766" s="148"/>
      <c r="O3766" s="106"/>
      <c r="P3766" s="43"/>
      <c r="Q3766" s="31"/>
      <c r="R3766" s="84"/>
      <c r="S3766" s="31"/>
      <c r="T3766" s="31"/>
      <c r="U3766" s="169"/>
      <c r="V3766" s="150"/>
      <c r="W3766" s="141" t="str" cm="1">
        <f t="array" ref="W3766">IF(SUM(LEN(B3766:V3766))=0,"",IF(OR(OR(ISBLANK(F3766),SUM(LEN(C3766),LEN(D3766))=0),AND(NOT(E3766="Unknown"),ISBLANK(J3766)),AND(NOT(O3766="Unknown"),ISBLANK(R3766))),"Missing Information", INDEX(Table15[Entire Service Line Classification], MATCH(SUMIFS(Table15[Unique ID],Table15[System-Owned Portion],E3766,Table15[If Material Anything Other than "Lead" in Column E,Was Material Ever Previously Lead?],G3766,Table15[Customer-Owned Portion],O3766),Table15[Unique ID],0),0)))</f>
        <v/>
      </c>
      <c r="X3766"/>
    </row>
    <row r="3767" spans="2:24" x14ac:dyDescent="0.25">
      <c r="B3767" s="146"/>
      <c r="C3767" s="31"/>
      <c r="D3767" s="31"/>
      <c r="E3767" s="44"/>
      <c r="F3767" s="43"/>
      <c r="G3767" s="84"/>
      <c r="H3767" s="31"/>
      <c r="I3767" s="31"/>
      <c r="J3767" s="84"/>
      <c r="K3767" s="31"/>
      <c r="L3767" s="31"/>
      <c r="M3767" s="169"/>
      <c r="N3767" s="148"/>
      <c r="O3767" s="106"/>
      <c r="P3767" s="43"/>
      <c r="Q3767" s="31"/>
      <c r="R3767" s="84"/>
      <c r="S3767" s="31"/>
      <c r="T3767" s="31"/>
      <c r="U3767" s="169"/>
      <c r="V3767" s="150"/>
      <c r="W3767" s="141" t="str" cm="1">
        <f t="array" ref="W3767">IF(SUM(LEN(B3767:V3767))=0,"",IF(OR(OR(ISBLANK(F3767),SUM(LEN(C3767),LEN(D3767))=0),AND(NOT(E3767="Unknown"),ISBLANK(J3767)),AND(NOT(O3767="Unknown"),ISBLANK(R3767))),"Missing Information", INDEX(Table15[Entire Service Line Classification], MATCH(SUMIFS(Table15[Unique ID],Table15[System-Owned Portion],E3767,Table15[If Material Anything Other than "Lead" in Column E,Was Material Ever Previously Lead?],G3767,Table15[Customer-Owned Portion],O3767),Table15[Unique ID],0),0)))</f>
        <v/>
      </c>
      <c r="X3767"/>
    </row>
    <row r="3768" spans="2:24" x14ac:dyDescent="0.25">
      <c r="B3768" s="146"/>
      <c r="C3768" s="31"/>
      <c r="D3768" s="31"/>
      <c r="E3768" s="44"/>
      <c r="F3768" s="43"/>
      <c r="G3768" s="84"/>
      <c r="H3768" s="31"/>
      <c r="I3768" s="31"/>
      <c r="J3768" s="84"/>
      <c r="K3768" s="31"/>
      <c r="L3768" s="31"/>
      <c r="M3768" s="169"/>
      <c r="N3768" s="148"/>
      <c r="O3768" s="106"/>
      <c r="P3768" s="43"/>
      <c r="Q3768" s="31"/>
      <c r="R3768" s="84"/>
      <c r="S3768" s="31"/>
      <c r="T3768" s="31"/>
      <c r="U3768" s="169"/>
      <c r="V3768" s="150"/>
      <c r="W3768" s="141" t="str" cm="1">
        <f t="array" ref="W3768">IF(SUM(LEN(B3768:V3768))=0,"",IF(OR(OR(ISBLANK(F3768),SUM(LEN(C3768),LEN(D3768))=0),AND(NOT(E3768="Unknown"),ISBLANK(J3768)),AND(NOT(O3768="Unknown"),ISBLANK(R3768))),"Missing Information", INDEX(Table15[Entire Service Line Classification], MATCH(SUMIFS(Table15[Unique ID],Table15[System-Owned Portion],E3768,Table15[If Material Anything Other than "Lead" in Column E,Was Material Ever Previously Lead?],G3768,Table15[Customer-Owned Portion],O3768),Table15[Unique ID],0),0)))</f>
        <v/>
      </c>
      <c r="X3768"/>
    </row>
    <row r="3769" spans="2:24" x14ac:dyDescent="0.25">
      <c r="B3769" s="146"/>
      <c r="C3769" s="31"/>
      <c r="D3769" s="31"/>
      <c r="E3769" s="44"/>
      <c r="F3769" s="43"/>
      <c r="G3769" s="84"/>
      <c r="H3769" s="31"/>
      <c r="I3769" s="31"/>
      <c r="J3769" s="84"/>
      <c r="K3769" s="31"/>
      <c r="L3769" s="31"/>
      <c r="M3769" s="169"/>
      <c r="N3769" s="148"/>
      <c r="O3769" s="106"/>
      <c r="P3769" s="43"/>
      <c r="Q3769" s="31"/>
      <c r="R3769" s="84"/>
      <c r="S3769" s="31"/>
      <c r="T3769" s="31"/>
      <c r="U3769" s="169"/>
      <c r="V3769" s="150"/>
      <c r="W3769" s="141" t="str" cm="1">
        <f t="array" ref="W3769">IF(SUM(LEN(B3769:V3769))=0,"",IF(OR(OR(ISBLANK(F3769),SUM(LEN(C3769),LEN(D3769))=0),AND(NOT(E3769="Unknown"),ISBLANK(J3769)),AND(NOT(O3769="Unknown"),ISBLANK(R3769))),"Missing Information", INDEX(Table15[Entire Service Line Classification], MATCH(SUMIFS(Table15[Unique ID],Table15[System-Owned Portion],E3769,Table15[If Material Anything Other than "Lead" in Column E,Was Material Ever Previously Lead?],G3769,Table15[Customer-Owned Portion],O3769),Table15[Unique ID],0),0)))</f>
        <v/>
      </c>
      <c r="X3769"/>
    </row>
    <row r="3770" spans="2:24" x14ac:dyDescent="0.25">
      <c r="B3770" s="146"/>
      <c r="C3770" s="31"/>
      <c r="D3770" s="31"/>
      <c r="E3770" s="44"/>
      <c r="F3770" s="43"/>
      <c r="G3770" s="84"/>
      <c r="H3770" s="31"/>
      <c r="I3770" s="31"/>
      <c r="J3770" s="84"/>
      <c r="K3770" s="31"/>
      <c r="L3770" s="31"/>
      <c r="M3770" s="169"/>
      <c r="N3770" s="148"/>
      <c r="O3770" s="106"/>
      <c r="P3770" s="43"/>
      <c r="Q3770" s="31"/>
      <c r="R3770" s="84"/>
      <c r="S3770" s="31"/>
      <c r="T3770" s="31"/>
      <c r="U3770" s="169"/>
      <c r="V3770" s="150"/>
      <c r="W3770" s="141" t="str" cm="1">
        <f t="array" ref="W3770">IF(SUM(LEN(B3770:V3770))=0,"",IF(OR(OR(ISBLANK(F3770),SUM(LEN(C3770),LEN(D3770))=0),AND(NOT(E3770="Unknown"),ISBLANK(J3770)),AND(NOT(O3770="Unknown"),ISBLANK(R3770))),"Missing Information", INDEX(Table15[Entire Service Line Classification], MATCH(SUMIFS(Table15[Unique ID],Table15[System-Owned Portion],E3770,Table15[If Material Anything Other than "Lead" in Column E,Was Material Ever Previously Lead?],G3770,Table15[Customer-Owned Portion],O3770),Table15[Unique ID],0),0)))</f>
        <v/>
      </c>
      <c r="X3770"/>
    </row>
    <row r="3771" spans="2:24" x14ac:dyDescent="0.25">
      <c r="B3771" s="146"/>
      <c r="C3771" s="31"/>
      <c r="D3771" s="31"/>
      <c r="E3771" s="44"/>
      <c r="F3771" s="43"/>
      <c r="G3771" s="84"/>
      <c r="H3771" s="31"/>
      <c r="I3771" s="31"/>
      <c r="J3771" s="84"/>
      <c r="K3771" s="31"/>
      <c r="L3771" s="31"/>
      <c r="M3771" s="169"/>
      <c r="N3771" s="148"/>
      <c r="O3771" s="106"/>
      <c r="P3771" s="43"/>
      <c r="Q3771" s="31"/>
      <c r="R3771" s="84"/>
      <c r="S3771" s="31"/>
      <c r="T3771" s="31"/>
      <c r="U3771" s="169"/>
      <c r="V3771" s="150"/>
      <c r="W3771" s="141" t="str" cm="1">
        <f t="array" ref="W3771">IF(SUM(LEN(B3771:V3771))=0,"",IF(OR(OR(ISBLANK(F3771),SUM(LEN(C3771),LEN(D3771))=0),AND(NOT(E3771="Unknown"),ISBLANK(J3771)),AND(NOT(O3771="Unknown"),ISBLANK(R3771))),"Missing Information", INDEX(Table15[Entire Service Line Classification], MATCH(SUMIFS(Table15[Unique ID],Table15[System-Owned Portion],E3771,Table15[If Material Anything Other than "Lead" in Column E,Was Material Ever Previously Lead?],G3771,Table15[Customer-Owned Portion],O3771),Table15[Unique ID],0),0)))</f>
        <v/>
      </c>
      <c r="X3771"/>
    </row>
    <row r="3772" spans="2:24" x14ac:dyDescent="0.25">
      <c r="B3772" s="146"/>
      <c r="C3772" s="31"/>
      <c r="D3772" s="31"/>
      <c r="E3772" s="44"/>
      <c r="F3772" s="43"/>
      <c r="G3772" s="84"/>
      <c r="H3772" s="31"/>
      <c r="I3772" s="31"/>
      <c r="J3772" s="84"/>
      <c r="K3772" s="31"/>
      <c r="L3772" s="31"/>
      <c r="M3772" s="169"/>
      <c r="N3772" s="148"/>
      <c r="O3772" s="106"/>
      <c r="P3772" s="43"/>
      <c r="Q3772" s="31"/>
      <c r="R3772" s="84"/>
      <c r="S3772" s="31"/>
      <c r="T3772" s="31"/>
      <c r="U3772" s="169"/>
      <c r="V3772" s="150"/>
      <c r="W3772" s="141" t="str" cm="1">
        <f t="array" ref="W3772">IF(SUM(LEN(B3772:V3772))=0,"",IF(OR(OR(ISBLANK(F3772),SUM(LEN(C3772),LEN(D3772))=0),AND(NOT(E3772="Unknown"),ISBLANK(J3772)),AND(NOT(O3772="Unknown"),ISBLANK(R3772))),"Missing Information", INDEX(Table15[Entire Service Line Classification], MATCH(SUMIFS(Table15[Unique ID],Table15[System-Owned Portion],E3772,Table15[If Material Anything Other than "Lead" in Column E,Was Material Ever Previously Lead?],G3772,Table15[Customer-Owned Portion],O3772),Table15[Unique ID],0),0)))</f>
        <v/>
      </c>
      <c r="X3772"/>
    </row>
    <row r="3773" spans="2:24" x14ac:dyDescent="0.25">
      <c r="B3773" s="146"/>
      <c r="C3773" s="31"/>
      <c r="D3773" s="31"/>
      <c r="E3773" s="44"/>
      <c r="F3773" s="43"/>
      <c r="G3773" s="84"/>
      <c r="H3773" s="31"/>
      <c r="I3773" s="31"/>
      <c r="J3773" s="84"/>
      <c r="K3773" s="31"/>
      <c r="L3773" s="31"/>
      <c r="M3773" s="169"/>
      <c r="N3773" s="148"/>
      <c r="O3773" s="106"/>
      <c r="P3773" s="43"/>
      <c r="Q3773" s="31"/>
      <c r="R3773" s="84"/>
      <c r="S3773" s="31"/>
      <c r="T3773" s="31"/>
      <c r="U3773" s="169"/>
      <c r="V3773" s="150"/>
      <c r="W3773" s="141" t="str" cm="1">
        <f t="array" ref="W3773">IF(SUM(LEN(B3773:V3773))=0,"",IF(OR(OR(ISBLANK(F3773),SUM(LEN(C3773),LEN(D3773))=0),AND(NOT(E3773="Unknown"),ISBLANK(J3773)),AND(NOT(O3773="Unknown"),ISBLANK(R3773))),"Missing Information", INDEX(Table15[Entire Service Line Classification], MATCH(SUMIFS(Table15[Unique ID],Table15[System-Owned Portion],E3773,Table15[If Material Anything Other than "Lead" in Column E,Was Material Ever Previously Lead?],G3773,Table15[Customer-Owned Portion],O3773),Table15[Unique ID],0),0)))</f>
        <v/>
      </c>
      <c r="X3773"/>
    </row>
    <row r="3774" spans="2:24" x14ac:dyDescent="0.25">
      <c r="B3774" s="146"/>
      <c r="C3774" s="31"/>
      <c r="D3774" s="31"/>
      <c r="E3774" s="44"/>
      <c r="F3774" s="43"/>
      <c r="G3774" s="84"/>
      <c r="H3774" s="31"/>
      <c r="I3774" s="31"/>
      <c r="J3774" s="84"/>
      <c r="K3774" s="31"/>
      <c r="L3774" s="31"/>
      <c r="M3774" s="169"/>
      <c r="N3774" s="148"/>
      <c r="O3774" s="106"/>
      <c r="P3774" s="43"/>
      <c r="Q3774" s="31"/>
      <c r="R3774" s="84"/>
      <c r="S3774" s="31"/>
      <c r="T3774" s="31"/>
      <c r="U3774" s="169"/>
      <c r="V3774" s="150"/>
      <c r="W3774" s="141" t="str" cm="1">
        <f t="array" ref="W3774">IF(SUM(LEN(B3774:V3774))=0,"",IF(OR(OR(ISBLANK(F3774),SUM(LEN(C3774),LEN(D3774))=0),AND(NOT(E3774="Unknown"),ISBLANK(J3774)),AND(NOT(O3774="Unknown"),ISBLANK(R3774))),"Missing Information", INDEX(Table15[Entire Service Line Classification], MATCH(SUMIFS(Table15[Unique ID],Table15[System-Owned Portion],E3774,Table15[If Material Anything Other than "Lead" in Column E,Was Material Ever Previously Lead?],G3774,Table15[Customer-Owned Portion],O3774),Table15[Unique ID],0),0)))</f>
        <v/>
      </c>
      <c r="X3774"/>
    </row>
    <row r="3775" spans="2:24" x14ac:dyDescent="0.25">
      <c r="B3775" s="146"/>
      <c r="C3775" s="31"/>
      <c r="D3775" s="31"/>
      <c r="E3775" s="44"/>
      <c r="F3775" s="43"/>
      <c r="G3775" s="84"/>
      <c r="H3775" s="31"/>
      <c r="I3775" s="31"/>
      <c r="J3775" s="84"/>
      <c r="K3775" s="31"/>
      <c r="L3775" s="31"/>
      <c r="M3775" s="169"/>
      <c r="N3775" s="148"/>
      <c r="O3775" s="106"/>
      <c r="P3775" s="43"/>
      <c r="Q3775" s="31"/>
      <c r="R3775" s="84"/>
      <c r="S3775" s="31"/>
      <c r="T3775" s="31"/>
      <c r="U3775" s="169"/>
      <c r="V3775" s="150"/>
      <c r="W3775" s="141" t="str" cm="1">
        <f t="array" ref="W3775">IF(SUM(LEN(B3775:V3775))=0,"",IF(OR(OR(ISBLANK(F3775),SUM(LEN(C3775),LEN(D3775))=0),AND(NOT(E3775="Unknown"),ISBLANK(J3775)),AND(NOT(O3775="Unknown"),ISBLANK(R3775))),"Missing Information", INDEX(Table15[Entire Service Line Classification], MATCH(SUMIFS(Table15[Unique ID],Table15[System-Owned Portion],E3775,Table15[If Material Anything Other than "Lead" in Column E,Was Material Ever Previously Lead?],G3775,Table15[Customer-Owned Portion],O3775),Table15[Unique ID],0),0)))</f>
        <v/>
      </c>
      <c r="X3775"/>
    </row>
    <row r="3776" spans="2:24" x14ac:dyDescent="0.25">
      <c r="B3776" s="146"/>
      <c r="C3776" s="31"/>
      <c r="D3776" s="31"/>
      <c r="E3776" s="44"/>
      <c r="F3776" s="43"/>
      <c r="G3776" s="84"/>
      <c r="H3776" s="31"/>
      <c r="I3776" s="31"/>
      <c r="J3776" s="84"/>
      <c r="K3776" s="31"/>
      <c r="L3776" s="31"/>
      <c r="M3776" s="169"/>
      <c r="N3776" s="148"/>
      <c r="O3776" s="106"/>
      <c r="P3776" s="43"/>
      <c r="Q3776" s="31"/>
      <c r="R3776" s="84"/>
      <c r="S3776" s="31"/>
      <c r="T3776" s="31"/>
      <c r="U3776" s="169"/>
      <c r="V3776" s="150"/>
      <c r="W3776" s="141" t="str" cm="1">
        <f t="array" ref="W3776">IF(SUM(LEN(B3776:V3776))=0,"",IF(OR(OR(ISBLANK(F3776),SUM(LEN(C3776),LEN(D3776))=0),AND(NOT(E3776="Unknown"),ISBLANK(J3776)),AND(NOT(O3776="Unknown"),ISBLANK(R3776))),"Missing Information", INDEX(Table15[Entire Service Line Classification], MATCH(SUMIFS(Table15[Unique ID],Table15[System-Owned Portion],E3776,Table15[If Material Anything Other than "Lead" in Column E,Was Material Ever Previously Lead?],G3776,Table15[Customer-Owned Portion],O3776),Table15[Unique ID],0),0)))</f>
        <v/>
      </c>
      <c r="X3776"/>
    </row>
    <row r="3777" spans="2:24" x14ac:dyDescent="0.25">
      <c r="B3777" s="146"/>
      <c r="C3777" s="31"/>
      <c r="D3777" s="31"/>
      <c r="E3777" s="44"/>
      <c r="F3777" s="43"/>
      <c r="G3777" s="84"/>
      <c r="H3777" s="31"/>
      <c r="I3777" s="31"/>
      <c r="J3777" s="84"/>
      <c r="K3777" s="31"/>
      <c r="L3777" s="31"/>
      <c r="M3777" s="169"/>
      <c r="N3777" s="148"/>
      <c r="O3777" s="106"/>
      <c r="P3777" s="43"/>
      <c r="Q3777" s="31"/>
      <c r="R3777" s="84"/>
      <c r="S3777" s="31"/>
      <c r="T3777" s="31"/>
      <c r="U3777" s="169"/>
      <c r="V3777" s="150"/>
      <c r="W3777" s="141" t="str" cm="1">
        <f t="array" ref="W3777">IF(SUM(LEN(B3777:V3777))=0,"",IF(OR(OR(ISBLANK(F3777),SUM(LEN(C3777),LEN(D3777))=0),AND(NOT(E3777="Unknown"),ISBLANK(J3777)),AND(NOT(O3777="Unknown"),ISBLANK(R3777))),"Missing Information", INDEX(Table15[Entire Service Line Classification], MATCH(SUMIFS(Table15[Unique ID],Table15[System-Owned Portion],E3777,Table15[If Material Anything Other than "Lead" in Column E,Was Material Ever Previously Lead?],G3777,Table15[Customer-Owned Portion],O3777),Table15[Unique ID],0),0)))</f>
        <v/>
      </c>
      <c r="X3777"/>
    </row>
    <row r="3778" spans="2:24" x14ac:dyDescent="0.25">
      <c r="B3778" s="146"/>
      <c r="C3778" s="31"/>
      <c r="D3778" s="31"/>
      <c r="E3778" s="44"/>
      <c r="F3778" s="43"/>
      <c r="G3778" s="84"/>
      <c r="H3778" s="31"/>
      <c r="I3778" s="31"/>
      <c r="J3778" s="84"/>
      <c r="K3778" s="31"/>
      <c r="L3778" s="31"/>
      <c r="M3778" s="169"/>
      <c r="N3778" s="148"/>
      <c r="O3778" s="106"/>
      <c r="P3778" s="43"/>
      <c r="Q3778" s="31"/>
      <c r="R3778" s="84"/>
      <c r="S3778" s="31"/>
      <c r="T3778" s="31"/>
      <c r="U3778" s="169"/>
      <c r="V3778" s="150"/>
      <c r="W3778" s="141" t="str" cm="1">
        <f t="array" ref="W3778">IF(SUM(LEN(B3778:V3778))=0,"",IF(OR(OR(ISBLANK(F3778),SUM(LEN(C3778),LEN(D3778))=0),AND(NOT(E3778="Unknown"),ISBLANK(J3778)),AND(NOT(O3778="Unknown"),ISBLANK(R3778))),"Missing Information", INDEX(Table15[Entire Service Line Classification], MATCH(SUMIFS(Table15[Unique ID],Table15[System-Owned Portion],E3778,Table15[If Material Anything Other than "Lead" in Column E,Was Material Ever Previously Lead?],G3778,Table15[Customer-Owned Portion],O3778),Table15[Unique ID],0),0)))</f>
        <v/>
      </c>
      <c r="X3778"/>
    </row>
    <row r="3779" spans="2:24" x14ac:dyDescent="0.25">
      <c r="B3779" s="146"/>
      <c r="C3779" s="31"/>
      <c r="D3779" s="31"/>
      <c r="E3779" s="44"/>
      <c r="F3779" s="43"/>
      <c r="G3779" s="84"/>
      <c r="H3779" s="31"/>
      <c r="I3779" s="31"/>
      <c r="J3779" s="84"/>
      <c r="K3779" s="31"/>
      <c r="L3779" s="31"/>
      <c r="M3779" s="169"/>
      <c r="N3779" s="148"/>
      <c r="O3779" s="106"/>
      <c r="P3779" s="43"/>
      <c r="Q3779" s="31"/>
      <c r="R3779" s="84"/>
      <c r="S3779" s="31"/>
      <c r="T3779" s="31"/>
      <c r="U3779" s="169"/>
      <c r="V3779" s="150"/>
      <c r="W3779" s="141" t="str" cm="1">
        <f t="array" ref="W3779">IF(SUM(LEN(B3779:V3779))=0,"",IF(OR(OR(ISBLANK(F3779),SUM(LEN(C3779),LEN(D3779))=0),AND(NOT(E3779="Unknown"),ISBLANK(J3779)),AND(NOT(O3779="Unknown"),ISBLANK(R3779))),"Missing Information", INDEX(Table15[Entire Service Line Classification], MATCH(SUMIFS(Table15[Unique ID],Table15[System-Owned Portion],E3779,Table15[If Material Anything Other than "Lead" in Column E,Was Material Ever Previously Lead?],G3779,Table15[Customer-Owned Portion],O3779),Table15[Unique ID],0),0)))</f>
        <v/>
      </c>
      <c r="X3779"/>
    </row>
    <row r="3780" spans="2:24" x14ac:dyDescent="0.25">
      <c r="B3780" s="146"/>
      <c r="C3780" s="31"/>
      <c r="D3780" s="31"/>
      <c r="E3780" s="44"/>
      <c r="F3780" s="43"/>
      <c r="G3780" s="84"/>
      <c r="H3780" s="31"/>
      <c r="I3780" s="31"/>
      <c r="J3780" s="84"/>
      <c r="K3780" s="31"/>
      <c r="L3780" s="31"/>
      <c r="M3780" s="169"/>
      <c r="N3780" s="148"/>
      <c r="O3780" s="106"/>
      <c r="P3780" s="43"/>
      <c r="Q3780" s="31"/>
      <c r="R3780" s="84"/>
      <c r="S3780" s="31"/>
      <c r="T3780" s="31"/>
      <c r="U3780" s="169"/>
      <c r="V3780" s="150"/>
      <c r="W3780" s="141" t="str" cm="1">
        <f t="array" ref="W3780">IF(SUM(LEN(B3780:V3780))=0,"",IF(OR(OR(ISBLANK(F3780),SUM(LEN(C3780),LEN(D3780))=0),AND(NOT(E3780="Unknown"),ISBLANK(J3780)),AND(NOT(O3780="Unknown"),ISBLANK(R3780))),"Missing Information", INDEX(Table15[Entire Service Line Classification], MATCH(SUMIFS(Table15[Unique ID],Table15[System-Owned Portion],E3780,Table15[If Material Anything Other than "Lead" in Column E,Was Material Ever Previously Lead?],G3780,Table15[Customer-Owned Portion],O3780),Table15[Unique ID],0),0)))</f>
        <v/>
      </c>
      <c r="X3780"/>
    </row>
    <row r="3781" spans="2:24" x14ac:dyDescent="0.25">
      <c r="B3781" s="146"/>
      <c r="C3781" s="31"/>
      <c r="D3781" s="31"/>
      <c r="E3781" s="44"/>
      <c r="F3781" s="43"/>
      <c r="G3781" s="84"/>
      <c r="H3781" s="31"/>
      <c r="I3781" s="31"/>
      <c r="J3781" s="84"/>
      <c r="K3781" s="31"/>
      <c r="L3781" s="31"/>
      <c r="M3781" s="169"/>
      <c r="N3781" s="148"/>
      <c r="O3781" s="106"/>
      <c r="P3781" s="43"/>
      <c r="Q3781" s="31"/>
      <c r="R3781" s="84"/>
      <c r="S3781" s="31"/>
      <c r="T3781" s="31"/>
      <c r="U3781" s="169"/>
      <c r="V3781" s="150"/>
      <c r="W3781" s="141" t="str" cm="1">
        <f t="array" ref="W3781">IF(SUM(LEN(B3781:V3781))=0,"",IF(OR(OR(ISBLANK(F3781),SUM(LEN(C3781),LEN(D3781))=0),AND(NOT(E3781="Unknown"),ISBLANK(J3781)),AND(NOT(O3781="Unknown"),ISBLANK(R3781))),"Missing Information", INDEX(Table15[Entire Service Line Classification], MATCH(SUMIFS(Table15[Unique ID],Table15[System-Owned Portion],E3781,Table15[If Material Anything Other than "Lead" in Column E,Was Material Ever Previously Lead?],G3781,Table15[Customer-Owned Portion],O3781),Table15[Unique ID],0),0)))</f>
        <v/>
      </c>
      <c r="X3781"/>
    </row>
    <row r="3782" spans="2:24" x14ac:dyDescent="0.25">
      <c r="B3782" s="146"/>
      <c r="C3782" s="31"/>
      <c r="D3782" s="31"/>
      <c r="E3782" s="44"/>
      <c r="F3782" s="43"/>
      <c r="G3782" s="84"/>
      <c r="H3782" s="31"/>
      <c r="I3782" s="31"/>
      <c r="J3782" s="84"/>
      <c r="K3782" s="31"/>
      <c r="L3782" s="31"/>
      <c r="M3782" s="169"/>
      <c r="N3782" s="148"/>
      <c r="O3782" s="106"/>
      <c r="P3782" s="43"/>
      <c r="Q3782" s="31"/>
      <c r="R3782" s="84"/>
      <c r="S3782" s="31"/>
      <c r="T3782" s="31"/>
      <c r="U3782" s="169"/>
      <c r="V3782" s="150"/>
      <c r="W3782" s="141" t="str" cm="1">
        <f t="array" ref="W3782">IF(SUM(LEN(B3782:V3782))=0,"",IF(OR(OR(ISBLANK(F3782),SUM(LEN(C3782),LEN(D3782))=0),AND(NOT(E3782="Unknown"),ISBLANK(J3782)),AND(NOT(O3782="Unknown"),ISBLANK(R3782))),"Missing Information", INDEX(Table15[Entire Service Line Classification], MATCH(SUMIFS(Table15[Unique ID],Table15[System-Owned Portion],E3782,Table15[If Material Anything Other than "Lead" in Column E,Was Material Ever Previously Lead?],G3782,Table15[Customer-Owned Portion],O3782),Table15[Unique ID],0),0)))</f>
        <v/>
      </c>
      <c r="X3782"/>
    </row>
    <row r="3783" spans="2:24" x14ac:dyDescent="0.25">
      <c r="B3783" s="146"/>
      <c r="C3783" s="31"/>
      <c r="D3783" s="31"/>
      <c r="E3783" s="44"/>
      <c r="F3783" s="43"/>
      <c r="G3783" s="84"/>
      <c r="H3783" s="31"/>
      <c r="I3783" s="31"/>
      <c r="J3783" s="84"/>
      <c r="K3783" s="31"/>
      <c r="L3783" s="31"/>
      <c r="M3783" s="169"/>
      <c r="N3783" s="148"/>
      <c r="O3783" s="106"/>
      <c r="P3783" s="43"/>
      <c r="Q3783" s="31"/>
      <c r="R3783" s="84"/>
      <c r="S3783" s="31"/>
      <c r="T3783" s="31"/>
      <c r="U3783" s="169"/>
      <c r="V3783" s="150"/>
      <c r="W3783" s="141" t="str" cm="1">
        <f t="array" ref="W3783">IF(SUM(LEN(B3783:V3783))=0,"",IF(OR(OR(ISBLANK(F3783),SUM(LEN(C3783),LEN(D3783))=0),AND(NOT(E3783="Unknown"),ISBLANK(J3783)),AND(NOT(O3783="Unknown"),ISBLANK(R3783))),"Missing Information", INDEX(Table15[Entire Service Line Classification], MATCH(SUMIFS(Table15[Unique ID],Table15[System-Owned Portion],E3783,Table15[If Material Anything Other than "Lead" in Column E,Was Material Ever Previously Lead?],G3783,Table15[Customer-Owned Portion],O3783),Table15[Unique ID],0),0)))</f>
        <v/>
      </c>
      <c r="X3783"/>
    </row>
    <row r="3784" spans="2:24" x14ac:dyDescent="0.25">
      <c r="B3784" s="146"/>
      <c r="C3784" s="31"/>
      <c r="D3784" s="31"/>
      <c r="E3784" s="44"/>
      <c r="F3784" s="43"/>
      <c r="G3784" s="84"/>
      <c r="H3784" s="31"/>
      <c r="I3784" s="31"/>
      <c r="J3784" s="84"/>
      <c r="K3784" s="31"/>
      <c r="L3784" s="31"/>
      <c r="M3784" s="169"/>
      <c r="N3784" s="148"/>
      <c r="O3784" s="106"/>
      <c r="P3784" s="43"/>
      <c r="Q3784" s="31"/>
      <c r="R3784" s="84"/>
      <c r="S3784" s="31"/>
      <c r="T3784" s="31"/>
      <c r="U3784" s="169"/>
      <c r="V3784" s="150"/>
      <c r="W3784" s="141" t="str" cm="1">
        <f t="array" ref="W3784">IF(SUM(LEN(B3784:V3784))=0,"",IF(OR(OR(ISBLANK(F3784),SUM(LEN(C3784),LEN(D3784))=0),AND(NOT(E3784="Unknown"),ISBLANK(J3784)),AND(NOT(O3784="Unknown"),ISBLANK(R3784))),"Missing Information", INDEX(Table15[Entire Service Line Classification], MATCH(SUMIFS(Table15[Unique ID],Table15[System-Owned Portion],E3784,Table15[If Material Anything Other than "Lead" in Column E,Was Material Ever Previously Lead?],G3784,Table15[Customer-Owned Portion],O3784),Table15[Unique ID],0),0)))</f>
        <v/>
      </c>
      <c r="X3784"/>
    </row>
    <row r="3785" spans="2:24" x14ac:dyDescent="0.25">
      <c r="B3785" s="146"/>
      <c r="C3785" s="31"/>
      <c r="D3785" s="31"/>
      <c r="E3785" s="44"/>
      <c r="F3785" s="43"/>
      <c r="G3785" s="84"/>
      <c r="H3785" s="31"/>
      <c r="I3785" s="31"/>
      <c r="J3785" s="84"/>
      <c r="K3785" s="31"/>
      <c r="L3785" s="31"/>
      <c r="M3785" s="169"/>
      <c r="N3785" s="148"/>
      <c r="O3785" s="106"/>
      <c r="P3785" s="43"/>
      <c r="Q3785" s="31"/>
      <c r="R3785" s="84"/>
      <c r="S3785" s="31"/>
      <c r="T3785" s="31"/>
      <c r="U3785" s="169"/>
      <c r="V3785" s="150"/>
      <c r="W3785" s="141" t="str" cm="1">
        <f t="array" ref="W3785">IF(SUM(LEN(B3785:V3785))=0,"",IF(OR(OR(ISBLANK(F3785),SUM(LEN(C3785),LEN(D3785))=0),AND(NOT(E3785="Unknown"),ISBLANK(J3785)),AND(NOT(O3785="Unknown"),ISBLANK(R3785))),"Missing Information", INDEX(Table15[Entire Service Line Classification], MATCH(SUMIFS(Table15[Unique ID],Table15[System-Owned Portion],E3785,Table15[If Material Anything Other than "Lead" in Column E,Was Material Ever Previously Lead?],G3785,Table15[Customer-Owned Portion],O3785),Table15[Unique ID],0),0)))</f>
        <v/>
      </c>
      <c r="X3785"/>
    </row>
    <row r="3786" spans="2:24" x14ac:dyDescent="0.25">
      <c r="B3786" s="146"/>
      <c r="C3786" s="31"/>
      <c r="D3786" s="31"/>
      <c r="E3786" s="44"/>
      <c r="F3786" s="43"/>
      <c r="G3786" s="84"/>
      <c r="H3786" s="31"/>
      <c r="I3786" s="31"/>
      <c r="J3786" s="84"/>
      <c r="K3786" s="31"/>
      <c r="L3786" s="31"/>
      <c r="M3786" s="169"/>
      <c r="N3786" s="148"/>
      <c r="O3786" s="106"/>
      <c r="P3786" s="43"/>
      <c r="Q3786" s="31"/>
      <c r="R3786" s="84"/>
      <c r="S3786" s="31"/>
      <c r="T3786" s="31"/>
      <c r="U3786" s="169"/>
      <c r="V3786" s="150"/>
      <c r="W3786" s="141" t="str" cm="1">
        <f t="array" ref="W3786">IF(SUM(LEN(B3786:V3786))=0,"",IF(OR(OR(ISBLANK(F3786),SUM(LEN(C3786),LEN(D3786))=0),AND(NOT(E3786="Unknown"),ISBLANK(J3786)),AND(NOT(O3786="Unknown"),ISBLANK(R3786))),"Missing Information", INDEX(Table15[Entire Service Line Classification], MATCH(SUMIFS(Table15[Unique ID],Table15[System-Owned Portion],E3786,Table15[If Material Anything Other than "Lead" in Column E,Was Material Ever Previously Lead?],G3786,Table15[Customer-Owned Portion],O3786),Table15[Unique ID],0),0)))</f>
        <v/>
      </c>
      <c r="X3786"/>
    </row>
    <row r="3787" spans="2:24" x14ac:dyDescent="0.25">
      <c r="B3787" s="146"/>
      <c r="C3787" s="31"/>
      <c r="D3787" s="31"/>
      <c r="E3787" s="44"/>
      <c r="F3787" s="43"/>
      <c r="G3787" s="84"/>
      <c r="H3787" s="31"/>
      <c r="I3787" s="31"/>
      <c r="J3787" s="84"/>
      <c r="K3787" s="31"/>
      <c r="L3787" s="31"/>
      <c r="M3787" s="169"/>
      <c r="N3787" s="148"/>
      <c r="O3787" s="106"/>
      <c r="P3787" s="43"/>
      <c r="Q3787" s="31"/>
      <c r="R3787" s="84"/>
      <c r="S3787" s="31"/>
      <c r="T3787" s="31"/>
      <c r="U3787" s="169"/>
      <c r="V3787" s="150"/>
      <c r="W3787" s="141" t="str" cm="1">
        <f t="array" ref="W3787">IF(SUM(LEN(B3787:V3787))=0,"",IF(OR(OR(ISBLANK(F3787),SUM(LEN(C3787),LEN(D3787))=0),AND(NOT(E3787="Unknown"),ISBLANK(J3787)),AND(NOT(O3787="Unknown"),ISBLANK(R3787))),"Missing Information", INDEX(Table15[Entire Service Line Classification], MATCH(SUMIFS(Table15[Unique ID],Table15[System-Owned Portion],E3787,Table15[If Material Anything Other than "Lead" in Column E,Was Material Ever Previously Lead?],G3787,Table15[Customer-Owned Portion],O3787),Table15[Unique ID],0),0)))</f>
        <v/>
      </c>
      <c r="X3787"/>
    </row>
    <row r="3788" spans="2:24" x14ac:dyDescent="0.25">
      <c r="B3788" s="146"/>
      <c r="C3788" s="31"/>
      <c r="D3788" s="31"/>
      <c r="E3788" s="44"/>
      <c r="F3788" s="43"/>
      <c r="G3788" s="84"/>
      <c r="H3788" s="31"/>
      <c r="I3788" s="31"/>
      <c r="J3788" s="84"/>
      <c r="K3788" s="31"/>
      <c r="L3788" s="31"/>
      <c r="M3788" s="169"/>
      <c r="N3788" s="148"/>
      <c r="O3788" s="106"/>
      <c r="P3788" s="43"/>
      <c r="Q3788" s="31"/>
      <c r="R3788" s="84"/>
      <c r="S3788" s="31"/>
      <c r="T3788" s="31"/>
      <c r="U3788" s="169"/>
      <c r="V3788" s="150"/>
      <c r="W3788" s="141" t="str" cm="1">
        <f t="array" ref="W3788">IF(SUM(LEN(B3788:V3788))=0,"",IF(OR(OR(ISBLANK(F3788),SUM(LEN(C3788),LEN(D3788))=0),AND(NOT(E3788="Unknown"),ISBLANK(J3788)),AND(NOT(O3788="Unknown"),ISBLANK(R3788))),"Missing Information", INDEX(Table15[Entire Service Line Classification], MATCH(SUMIFS(Table15[Unique ID],Table15[System-Owned Portion],E3788,Table15[If Material Anything Other than "Lead" in Column E,Was Material Ever Previously Lead?],G3788,Table15[Customer-Owned Portion],O3788),Table15[Unique ID],0),0)))</f>
        <v/>
      </c>
      <c r="X3788"/>
    </row>
    <row r="3789" spans="2:24" x14ac:dyDescent="0.25">
      <c r="B3789" s="146"/>
      <c r="C3789" s="31"/>
      <c r="D3789" s="31"/>
      <c r="E3789" s="44"/>
      <c r="F3789" s="43"/>
      <c r="G3789" s="84"/>
      <c r="H3789" s="31"/>
      <c r="I3789" s="31"/>
      <c r="J3789" s="84"/>
      <c r="K3789" s="31"/>
      <c r="L3789" s="31"/>
      <c r="M3789" s="169"/>
      <c r="N3789" s="148"/>
      <c r="O3789" s="106"/>
      <c r="P3789" s="43"/>
      <c r="Q3789" s="31"/>
      <c r="R3789" s="84"/>
      <c r="S3789" s="31"/>
      <c r="T3789" s="31"/>
      <c r="U3789" s="169"/>
      <c r="V3789" s="150"/>
      <c r="W3789" s="141" t="str" cm="1">
        <f t="array" ref="W3789">IF(SUM(LEN(B3789:V3789))=0,"",IF(OR(OR(ISBLANK(F3789),SUM(LEN(C3789),LEN(D3789))=0),AND(NOT(E3789="Unknown"),ISBLANK(J3789)),AND(NOT(O3789="Unknown"),ISBLANK(R3789))),"Missing Information", INDEX(Table15[Entire Service Line Classification], MATCH(SUMIFS(Table15[Unique ID],Table15[System-Owned Portion],E3789,Table15[If Material Anything Other than "Lead" in Column E,Was Material Ever Previously Lead?],G3789,Table15[Customer-Owned Portion],O3789),Table15[Unique ID],0),0)))</f>
        <v/>
      </c>
      <c r="X3789"/>
    </row>
    <row r="3790" spans="2:24" x14ac:dyDescent="0.25">
      <c r="B3790" s="146"/>
      <c r="C3790" s="31"/>
      <c r="D3790" s="31"/>
      <c r="E3790" s="44"/>
      <c r="F3790" s="43"/>
      <c r="G3790" s="84"/>
      <c r="H3790" s="31"/>
      <c r="I3790" s="31"/>
      <c r="J3790" s="84"/>
      <c r="K3790" s="31"/>
      <c r="L3790" s="31"/>
      <c r="M3790" s="169"/>
      <c r="N3790" s="148"/>
      <c r="O3790" s="106"/>
      <c r="P3790" s="43"/>
      <c r="Q3790" s="31"/>
      <c r="R3790" s="84"/>
      <c r="S3790" s="31"/>
      <c r="T3790" s="31"/>
      <c r="U3790" s="169"/>
      <c r="V3790" s="150"/>
      <c r="W3790" s="141" t="str" cm="1">
        <f t="array" ref="W3790">IF(SUM(LEN(B3790:V3790))=0,"",IF(OR(OR(ISBLANK(F3790),SUM(LEN(C3790),LEN(D3790))=0),AND(NOT(E3790="Unknown"),ISBLANK(J3790)),AND(NOT(O3790="Unknown"),ISBLANK(R3790))),"Missing Information", INDEX(Table15[Entire Service Line Classification], MATCH(SUMIFS(Table15[Unique ID],Table15[System-Owned Portion],E3790,Table15[If Material Anything Other than "Lead" in Column E,Was Material Ever Previously Lead?],G3790,Table15[Customer-Owned Portion],O3790),Table15[Unique ID],0),0)))</f>
        <v/>
      </c>
      <c r="X3790"/>
    </row>
    <row r="3791" spans="2:24" x14ac:dyDescent="0.25">
      <c r="B3791" s="146"/>
      <c r="C3791" s="31"/>
      <c r="D3791" s="31"/>
      <c r="E3791" s="44"/>
      <c r="F3791" s="43"/>
      <c r="G3791" s="84"/>
      <c r="H3791" s="31"/>
      <c r="I3791" s="31"/>
      <c r="J3791" s="84"/>
      <c r="K3791" s="31"/>
      <c r="L3791" s="31"/>
      <c r="M3791" s="169"/>
      <c r="N3791" s="148"/>
      <c r="O3791" s="106"/>
      <c r="P3791" s="43"/>
      <c r="Q3791" s="31"/>
      <c r="R3791" s="84"/>
      <c r="S3791" s="31"/>
      <c r="T3791" s="31"/>
      <c r="U3791" s="169"/>
      <c r="V3791" s="150"/>
      <c r="W3791" s="141" t="str" cm="1">
        <f t="array" ref="W3791">IF(SUM(LEN(B3791:V3791))=0,"",IF(OR(OR(ISBLANK(F3791),SUM(LEN(C3791),LEN(D3791))=0),AND(NOT(E3791="Unknown"),ISBLANK(J3791)),AND(NOT(O3791="Unknown"),ISBLANK(R3791))),"Missing Information", INDEX(Table15[Entire Service Line Classification], MATCH(SUMIFS(Table15[Unique ID],Table15[System-Owned Portion],E3791,Table15[If Material Anything Other than "Lead" in Column E,Was Material Ever Previously Lead?],G3791,Table15[Customer-Owned Portion],O3791),Table15[Unique ID],0),0)))</f>
        <v/>
      </c>
      <c r="X3791"/>
    </row>
    <row r="3792" spans="2:24" x14ac:dyDescent="0.25">
      <c r="B3792" s="146"/>
      <c r="C3792" s="31"/>
      <c r="D3792" s="31"/>
      <c r="E3792" s="44"/>
      <c r="F3792" s="43"/>
      <c r="G3792" s="84"/>
      <c r="H3792" s="31"/>
      <c r="I3792" s="31"/>
      <c r="J3792" s="84"/>
      <c r="K3792" s="31"/>
      <c r="L3792" s="31"/>
      <c r="M3792" s="169"/>
      <c r="N3792" s="148"/>
      <c r="O3792" s="106"/>
      <c r="P3792" s="43"/>
      <c r="Q3792" s="31"/>
      <c r="R3792" s="84"/>
      <c r="S3792" s="31"/>
      <c r="T3792" s="31"/>
      <c r="U3792" s="169"/>
      <c r="V3792" s="150"/>
      <c r="W3792" s="141" t="str" cm="1">
        <f t="array" ref="W3792">IF(SUM(LEN(B3792:V3792))=0,"",IF(OR(OR(ISBLANK(F3792),SUM(LEN(C3792),LEN(D3792))=0),AND(NOT(E3792="Unknown"),ISBLANK(J3792)),AND(NOT(O3792="Unknown"),ISBLANK(R3792))),"Missing Information", INDEX(Table15[Entire Service Line Classification], MATCH(SUMIFS(Table15[Unique ID],Table15[System-Owned Portion],E3792,Table15[If Material Anything Other than "Lead" in Column E,Was Material Ever Previously Lead?],G3792,Table15[Customer-Owned Portion],O3792),Table15[Unique ID],0),0)))</f>
        <v/>
      </c>
      <c r="X3792"/>
    </row>
    <row r="3793" spans="2:24" x14ac:dyDescent="0.25">
      <c r="B3793" s="146"/>
      <c r="C3793" s="31"/>
      <c r="D3793" s="31"/>
      <c r="E3793" s="44"/>
      <c r="F3793" s="43"/>
      <c r="G3793" s="84"/>
      <c r="H3793" s="31"/>
      <c r="I3793" s="31"/>
      <c r="J3793" s="84"/>
      <c r="K3793" s="31"/>
      <c r="L3793" s="31"/>
      <c r="M3793" s="169"/>
      <c r="N3793" s="148"/>
      <c r="O3793" s="106"/>
      <c r="P3793" s="43"/>
      <c r="Q3793" s="31"/>
      <c r="R3793" s="84"/>
      <c r="S3793" s="31"/>
      <c r="T3793" s="31"/>
      <c r="U3793" s="169"/>
      <c r="V3793" s="150"/>
      <c r="W3793" s="141" t="str" cm="1">
        <f t="array" ref="W3793">IF(SUM(LEN(B3793:V3793))=0,"",IF(OR(OR(ISBLANK(F3793),SUM(LEN(C3793),LEN(D3793))=0),AND(NOT(E3793="Unknown"),ISBLANK(J3793)),AND(NOT(O3793="Unknown"),ISBLANK(R3793))),"Missing Information", INDEX(Table15[Entire Service Line Classification], MATCH(SUMIFS(Table15[Unique ID],Table15[System-Owned Portion],E3793,Table15[If Material Anything Other than "Lead" in Column E,Was Material Ever Previously Lead?],G3793,Table15[Customer-Owned Portion],O3793),Table15[Unique ID],0),0)))</f>
        <v/>
      </c>
      <c r="X3793"/>
    </row>
    <row r="3794" spans="2:24" x14ac:dyDescent="0.25">
      <c r="B3794" s="146"/>
      <c r="C3794" s="31"/>
      <c r="D3794" s="31"/>
      <c r="E3794" s="44"/>
      <c r="F3794" s="43"/>
      <c r="G3794" s="84"/>
      <c r="H3794" s="31"/>
      <c r="I3794" s="31"/>
      <c r="J3794" s="84"/>
      <c r="K3794" s="31"/>
      <c r="L3794" s="31"/>
      <c r="M3794" s="169"/>
      <c r="N3794" s="148"/>
      <c r="O3794" s="106"/>
      <c r="P3794" s="43"/>
      <c r="Q3794" s="31"/>
      <c r="R3794" s="84"/>
      <c r="S3794" s="31"/>
      <c r="T3794" s="31"/>
      <c r="U3794" s="169"/>
      <c r="V3794" s="150"/>
      <c r="W3794" s="141" t="str" cm="1">
        <f t="array" ref="W3794">IF(SUM(LEN(B3794:V3794))=0,"",IF(OR(OR(ISBLANK(F3794),SUM(LEN(C3794),LEN(D3794))=0),AND(NOT(E3794="Unknown"),ISBLANK(J3794)),AND(NOT(O3794="Unknown"),ISBLANK(R3794))),"Missing Information", INDEX(Table15[Entire Service Line Classification], MATCH(SUMIFS(Table15[Unique ID],Table15[System-Owned Portion],E3794,Table15[If Material Anything Other than "Lead" in Column E,Was Material Ever Previously Lead?],G3794,Table15[Customer-Owned Portion],O3794),Table15[Unique ID],0),0)))</f>
        <v/>
      </c>
      <c r="X3794"/>
    </row>
    <row r="3795" spans="2:24" x14ac:dyDescent="0.25">
      <c r="B3795" s="146"/>
      <c r="C3795" s="31"/>
      <c r="D3795" s="31"/>
      <c r="E3795" s="44"/>
      <c r="F3795" s="43"/>
      <c r="G3795" s="84"/>
      <c r="H3795" s="31"/>
      <c r="I3795" s="31"/>
      <c r="J3795" s="84"/>
      <c r="K3795" s="31"/>
      <c r="L3795" s="31"/>
      <c r="M3795" s="169"/>
      <c r="N3795" s="148"/>
      <c r="O3795" s="106"/>
      <c r="P3795" s="43"/>
      <c r="Q3795" s="31"/>
      <c r="R3795" s="84"/>
      <c r="S3795" s="31"/>
      <c r="T3795" s="31"/>
      <c r="U3795" s="169"/>
      <c r="V3795" s="150"/>
      <c r="W3795" s="141" t="str" cm="1">
        <f t="array" ref="W3795">IF(SUM(LEN(B3795:V3795))=0,"",IF(OR(OR(ISBLANK(F3795),SUM(LEN(C3795),LEN(D3795))=0),AND(NOT(E3795="Unknown"),ISBLANK(J3795)),AND(NOT(O3795="Unknown"),ISBLANK(R3795))),"Missing Information", INDEX(Table15[Entire Service Line Classification], MATCH(SUMIFS(Table15[Unique ID],Table15[System-Owned Portion],E3795,Table15[If Material Anything Other than "Lead" in Column E,Was Material Ever Previously Lead?],G3795,Table15[Customer-Owned Portion],O3795),Table15[Unique ID],0),0)))</f>
        <v/>
      </c>
      <c r="X3795"/>
    </row>
    <row r="3796" spans="2:24" x14ac:dyDescent="0.25">
      <c r="B3796" s="146"/>
      <c r="C3796" s="31"/>
      <c r="D3796" s="31"/>
      <c r="E3796" s="44"/>
      <c r="F3796" s="43"/>
      <c r="G3796" s="84"/>
      <c r="H3796" s="31"/>
      <c r="I3796" s="31"/>
      <c r="J3796" s="84"/>
      <c r="K3796" s="31"/>
      <c r="L3796" s="31"/>
      <c r="M3796" s="169"/>
      <c r="N3796" s="148"/>
      <c r="O3796" s="106"/>
      <c r="P3796" s="43"/>
      <c r="Q3796" s="31"/>
      <c r="R3796" s="84"/>
      <c r="S3796" s="31"/>
      <c r="T3796" s="31"/>
      <c r="U3796" s="169"/>
      <c r="V3796" s="150"/>
      <c r="W3796" s="141" t="str" cm="1">
        <f t="array" ref="W3796">IF(SUM(LEN(B3796:V3796))=0,"",IF(OR(OR(ISBLANK(F3796),SUM(LEN(C3796),LEN(D3796))=0),AND(NOT(E3796="Unknown"),ISBLANK(J3796)),AND(NOT(O3796="Unknown"),ISBLANK(R3796))),"Missing Information", INDEX(Table15[Entire Service Line Classification], MATCH(SUMIFS(Table15[Unique ID],Table15[System-Owned Portion],E3796,Table15[If Material Anything Other than "Lead" in Column E,Was Material Ever Previously Lead?],G3796,Table15[Customer-Owned Portion],O3796),Table15[Unique ID],0),0)))</f>
        <v/>
      </c>
      <c r="X3796"/>
    </row>
    <row r="3797" spans="2:24" x14ac:dyDescent="0.25">
      <c r="B3797" s="146"/>
      <c r="C3797" s="31"/>
      <c r="D3797" s="31"/>
      <c r="E3797" s="44"/>
      <c r="F3797" s="43"/>
      <c r="G3797" s="84"/>
      <c r="H3797" s="31"/>
      <c r="I3797" s="31"/>
      <c r="J3797" s="84"/>
      <c r="K3797" s="31"/>
      <c r="L3797" s="31"/>
      <c r="M3797" s="169"/>
      <c r="N3797" s="148"/>
      <c r="O3797" s="106"/>
      <c r="P3797" s="43"/>
      <c r="Q3797" s="31"/>
      <c r="R3797" s="84"/>
      <c r="S3797" s="31"/>
      <c r="T3797" s="31"/>
      <c r="U3797" s="169"/>
      <c r="V3797" s="150"/>
      <c r="W3797" s="141" t="str" cm="1">
        <f t="array" ref="W3797">IF(SUM(LEN(B3797:V3797))=0,"",IF(OR(OR(ISBLANK(F3797),SUM(LEN(C3797),LEN(D3797))=0),AND(NOT(E3797="Unknown"),ISBLANK(J3797)),AND(NOT(O3797="Unknown"),ISBLANK(R3797))),"Missing Information", INDEX(Table15[Entire Service Line Classification], MATCH(SUMIFS(Table15[Unique ID],Table15[System-Owned Portion],E3797,Table15[If Material Anything Other than "Lead" in Column E,Was Material Ever Previously Lead?],G3797,Table15[Customer-Owned Portion],O3797),Table15[Unique ID],0),0)))</f>
        <v/>
      </c>
      <c r="X3797"/>
    </row>
    <row r="3798" spans="2:24" x14ac:dyDescent="0.25">
      <c r="B3798" s="146"/>
      <c r="C3798" s="31"/>
      <c r="D3798" s="31"/>
      <c r="E3798" s="44"/>
      <c r="F3798" s="43"/>
      <c r="G3798" s="84"/>
      <c r="H3798" s="31"/>
      <c r="I3798" s="31"/>
      <c r="J3798" s="84"/>
      <c r="K3798" s="31"/>
      <c r="L3798" s="31"/>
      <c r="M3798" s="169"/>
      <c r="N3798" s="148"/>
      <c r="O3798" s="106"/>
      <c r="P3798" s="43"/>
      <c r="Q3798" s="31"/>
      <c r="R3798" s="84"/>
      <c r="S3798" s="31"/>
      <c r="T3798" s="31"/>
      <c r="U3798" s="169"/>
      <c r="V3798" s="150"/>
      <c r="W3798" s="141" t="str" cm="1">
        <f t="array" ref="W3798">IF(SUM(LEN(B3798:V3798))=0,"",IF(OR(OR(ISBLANK(F3798),SUM(LEN(C3798),LEN(D3798))=0),AND(NOT(E3798="Unknown"),ISBLANK(J3798)),AND(NOT(O3798="Unknown"),ISBLANK(R3798))),"Missing Information", INDEX(Table15[Entire Service Line Classification], MATCH(SUMIFS(Table15[Unique ID],Table15[System-Owned Portion],E3798,Table15[If Material Anything Other than "Lead" in Column E,Was Material Ever Previously Lead?],G3798,Table15[Customer-Owned Portion],O3798),Table15[Unique ID],0),0)))</f>
        <v/>
      </c>
      <c r="X3798"/>
    </row>
    <row r="3799" spans="2:24" x14ac:dyDescent="0.25">
      <c r="B3799" s="146"/>
      <c r="C3799" s="31"/>
      <c r="D3799" s="31"/>
      <c r="E3799" s="44"/>
      <c r="F3799" s="43"/>
      <c r="G3799" s="84"/>
      <c r="H3799" s="31"/>
      <c r="I3799" s="31"/>
      <c r="J3799" s="84"/>
      <c r="K3799" s="31"/>
      <c r="L3799" s="31"/>
      <c r="M3799" s="169"/>
      <c r="N3799" s="148"/>
      <c r="O3799" s="106"/>
      <c r="P3799" s="43"/>
      <c r="Q3799" s="31"/>
      <c r="R3799" s="84"/>
      <c r="S3799" s="31"/>
      <c r="T3799" s="31"/>
      <c r="U3799" s="169"/>
      <c r="V3799" s="150"/>
      <c r="W3799" s="141" t="str" cm="1">
        <f t="array" ref="W3799">IF(SUM(LEN(B3799:V3799))=0,"",IF(OR(OR(ISBLANK(F3799),SUM(LEN(C3799),LEN(D3799))=0),AND(NOT(E3799="Unknown"),ISBLANK(J3799)),AND(NOT(O3799="Unknown"),ISBLANK(R3799))),"Missing Information", INDEX(Table15[Entire Service Line Classification], MATCH(SUMIFS(Table15[Unique ID],Table15[System-Owned Portion],E3799,Table15[If Material Anything Other than "Lead" in Column E,Was Material Ever Previously Lead?],G3799,Table15[Customer-Owned Portion],O3799),Table15[Unique ID],0),0)))</f>
        <v/>
      </c>
      <c r="X3799"/>
    </row>
    <row r="3800" spans="2:24" x14ac:dyDescent="0.25">
      <c r="B3800" s="146"/>
      <c r="C3800" s="31"/>
      <c r="D3800" s="31"/>
      <c r="E3800" s="44"/>
      <c r="F3800" s="43"/>
      <c r="G3800" s="84"/>
      <c r="H3800" s="31"/>
      <c r="I3800" s="31"/>
      <c r="J3800" s="84"/>
      <c r="K3800" s="31"/>
      <c r="L3800" s="31"/>
      <c r="M3800" s="169"/>
      <c r="N3800" s="148"/>
      <c r="O3800" s="106"/>
      <c r="P3800" s="43"/>
      <c r="Q3800" s="31"/>
      <c r="R3800" s="84"/>
      <c r="S3800" s="31"/>
      <c r="T3800" s="31"/>
      <c r="U3800" s="169"/>
      <c r="V3800" s="150"/>
      <c r="W3800" s="141" t="str" cm="1">
        <f t="array" ref="W3800">IF(SUM(LEN(B3800:V3800))=0,"",IF(OR(OR(ISBLANK(F3800),SUM(LEN(C3800),LEN(D3800))=0),AND(NOT(E3800="Unknown"),ISBLANK(J3800)),AND(NOT(O3800="Unknown"),ISBLANK(R3800))),"Missing Information", INDEX(Table15[Entire Service Line Classification], MATCH(SUMIFS(Table15[Unique ID],Table15[System-Owned Portion],E3800,Table15[If Material Anything Other than "Lead" in Column E,Was Material Ever Previously Lead?],G3800,Table15[Customer-Owned Portion],O3800),Table15[Unique ID],0),0)))</f>
        <v/>
      </c>
      <c r="X3800"/>
    </row>
    <row r="3801" spans="2:24" x14ac:dyDescent="0.25">
      <c r="B3801" s="146"/>
      <c r="C3801" s="31"/>
      <c r="D3801" s="31"/>
      <c r="E3801" s="44"/>
      <c r="F3801" s="43"/>
      <c r="G3801" s="84"/>
      <c r="H3801" s="31"/>
      <c r="I3801" s="31"/>
      <c r="J3801" s="84"/>
      <c r="K3801" s="31"/>
      <c r="L3801" s="31"/>
      <c r="M3801" s="169"/>
      <c r="N3801" s="148"/>
      <c r="O3801" s="106"/>
      <c r="P3801" s="43"/>
      <c r="Q3801" s="31"/>
      <c r="R3801" s="84"/>
      <c r="S3801" s="31"/>
      <c r="T3801" s="31"/>
      <c r="U3801" s="169"/>
      <c r="V3801" s="150"/>
      <c r="W3801" s="141" t="str" cm="1">
        <f t="array" ref="W3801">IF(SUM(LEN(B3801:V3801))=0,"",IF(OR(OR(ISBLANK(F3801),SUM(LEN(C3801),LEN(D3801))=0),AND(NOT(E3801="Unknown"),ISBLANK(J3801)),AND(NOT(O3801="Unknown"),ISBLANK(R3801))),"Missing Information", INDEX(Table15[Entire Service Line Classification], MATCH(SUMIFS(Table15[Unique ID],Table15[System-Owned Portion],E3801,Table15[If Material Anything Other than "Lead" in Column E,Was Material Ever Previously Lead?],G3801,Table15[Customer-Owned Portion],O3801),Table15[Unique ID],0),0)))</f>
        <v/>
      </c>
      <c r="X3801"/>
    </row>
    <row r="3802" spans="2:24" x14ac:dyDescent="0.25">
      <c r="B3802" s="146"/>
      <c r="C3802" s="31"/>
      <c r="D3802" s="31"/>
      <c r="E3802" s="44"/>
      <c r="F3802" s="43"/>
      <c r="G3802" s="84"/>
      <c r="H3802" s="31"/>
      <c r="I3802" s="31"/>
      <c r="J3802" s="84"/>
      <c r="K3802" s="31"/>
      <c r="L3802" s="31"/>
      <c r="M3802" s="169"/>
      <c r="N3802" s="148"/>
      <c r="O3802" s="106"/>
      <c r="P3802" s="43"/>
      <c r="Q3802" s="31"/>
      <c r="R3802" s="84"/>
      <c r="S3802" s="31"/>
      <c r="T3802" s="31"/>
      <c r="U3802" s="169"/>
      <c r="V3802" s="150"/>
      <c r="W3802" s="141" t="str" cm="1">
        <f t="array" ref="W3802">IF(SUM(LEN(B3802:V3802))=0,"",IF(OR(OR(ISBLANK(F3802),SUM(LEN(C3802),LEN(D3802))=0),AND(NOT(E3802="Unknown"),ISBLANK(J3802)),AND(NOT(O3802="Unknown"),ISBLANK(R3802))),"Missing Information", INDEX(Table15[Entire Service Line Classification], MATCH(SUMIFS(Table15[Unique ID],Table15[System-Owned Portion],E3802,Table15[If Material Anything Other than "Lead" in Column E,Was Material Ever Previously Lead?],G3802,Table15[Customer-Owned Portion],O3802),Table15[Unique ID],0),0)))</f>
        <v/>
      </c>
      <c r="X3802"/>
    </row>
    <row r="3803" spans="2:24" x14ac:dyDescent="0.25">
      <c r="B3803" s="146"/>
      <c r="C3803" s="31"/>
      <c r="D3803" s="31"/>
      <c r="E3803" s="44"/>
      <c r="F3803" s="43"/>
      <c r="G3803" s="84"/>
      <c r="H3803" s="31"/>
      <c r="I3803" s="31"/>
      <c r="J3803" s="84"/>
      <c r="K3803" s="31"/>
      <c r="L3803" s="31"/>
      <c r="M3803" s="169"/>
      <c r="N3803" s="148"/>
      <c r="O3803" s="106"/>
      <c r="P3803" s="43"/>
      <c r="Q3803" s="31"/>
      <c r="R3803" s="84"/>
      <c r="S3803" s="31"/>
      <c r="T3803" s="31"/>
      <c r="U3803" s="169"/>
      <c r="V3803" s="150"/>
      <c r="W3803" s="141" t="str" cm="1">
        <f t="array" ref="W3803">IF(SUM(LEN(B3803:V3803))=0,"",IF(OR(OR(ISBLANK(F3803),SUM(LEN(C3803),LEN(D3803))=0),AND(NOT(E3803="Unknown"),ISBLANK(J3803)),AND(NOT(O3803="Unknown"),ISBLANK(R3803))),"Missing Information", INDEX(Table15[Entire Service Line Classification], MATCH(SUMIFS(Table15[Unique ID],Table15[System-Owned Portion],E3803,Table15[If Material Anything Other than "Lead" in Column E,Was Material Ever Previously Lead?],G3803,Table15[Customer-Owned Portion],O3803),Table15[Unique ID],0),0)))</f>
        <v/>
      </c>
      <c r="X3803"/>
    </row>
    <row r="3804" spans="2:24" x14ac:dyDescent="0.25">
      <c r="B3804" s="146"/>
      <c r="C3804" s="31"/>
      <c r="D3804" s="31"/>
      <c r="E3804" s="44"/>
      <c r="F3804" s="43"/>
      <c r="G3804" s="84"/>
      <c r="H3804" s="31"/>
      <c r="I3804" s="31"/>
      <c r="J3804" s="84"/>
      <c r="K3804" s="31"/>
      <c r="L3804" s="31"/>
      <c r="M3804" s="169"/>
      <c r="N3804" s="148"/>
      <c r="O3804" s="106"/>
      <c r="P3804" s="43"/>
      <c r="Q3804" s="31"/>
      <c r="R3804" s="84"/>
      <c r="S3804" s="31"/>
      <c r="T3804" s="31"/>
      <c r="U3804" s="169"/>
      <c r="V3804" s="150"/>
      <c r="W3804" s="141" t="str" cm="1">
        <f t="array" ref="W3804">IF(SUM(LEN(B3804:V3804))=0,"",IF(OR(OR(ISBLANK(F3804),SUM(LEN(C3804),LEN(D3804))=0),AND(NOT(E3804="Unknown"),ISBLANK(J3804)),AND(NOT(O3804="Unknown"),ISBLANK(R3804))),"Missing Information", INDEX(Table15[Entire Service Line Classification], MATCH(SUMIFS(Table15[Unique ID],Table15[System-Owned Portion],E3804,Table15[If Material Anything Other than "Lead" in Column E,Was Material Ever Previously Lead?],G3804,Table15[Customer-Owned Portion],O3804),Table15[Unique ID],0),0)))</f>
        <v/>
      </c>
      <c r="X3804"/>
    </row>
    <row r="3805" spans="2:24" x14ac:dyDescent="0.25">
      <c r="B3805" s="146"/>
      <c r="C3805" s="31"/>
      <c r="D3805" s="31"/>
      <c r="E3805" s="44"/>
      <c r="F3805" s="43"/>
      <c r="G3805" s="84"/>
      <c r="H3805" s="31"/>
      <c r="I3805" s="31"/>
      <c r="J3805" s="84"/>
      <c r="K3805" s="31"/>
      <c r="L3805" s="31"/>
      <c r="M3805" s="169"/>
      <c r="N3805" s="148"/>
      <c r="O3805" s="106"/>
      <c r="P3805" s="43"/>
      <c r="Q3805" s="31"/>
      <c r="R3805" s="84"/>
      <c r="S3805" s="31"/>
      <c r="T3805" s="31"/>
      <c r="U3805" s="169"/>
      <c r="V3805" s="150"/>
      <c r="W3805" s="141" t="str" cm="1">
        <f t="array" ref="W3805">IF(SUM(LEN(B3805:V3805))=0,"",IF(OR(OR(ISBLANK(F3805),SUM(LEN(C3805),LEN(D3805))=0),AND(NOT(E3805="Unknown"),ISBLANK(J3805)),AND(NOT(O3805="Unknown"),ISBLANK(R3805))),"Missing Information", INDEX(Table15[Entire Service Line Classification], MATCH(SUMIFS(Table15[Unique ID],Table15[System-Owned Portion],E3805,Table15[If Material Anything Other than "Lead" in Column E,Was Material Ever Previously Lead?],G3805,Table15[Customer-Owned Portion],O3805),Table15[Unique ID],0),0)))</f>
        <v/>
      </c>
      <c r="X3805"/>
    </row>
    <row r="3806" spans="2:24" x14ac:dyDescent="0.25">
      <c r="B3806" s="146"/>
      <c r="C3806" s="31"/>
      <c r="D3806" s="31"/>
      <c r="E3806" s="44"/>
      <c r="F3806" s="43"/>
      <c r="G3806" s="84"/>
      <c r="H3806" s="31"/>
      <c r="I3806" s="31"/>
      <c r="J3806" s="84"/>
      <c r="K3806" s="31"/>
      <c r="L3806" s="31"/>
      <c r="M3806" s="169"/>
      <c r="N3806" s="148"/>
      <c r="O3806" s="106"/>
      <c r="P3806" s="43"/>
      <c r="Q3806" s="31"/>
      <c r="R3806" s="84"/>
      <c r="S3806" s="31"/>
      <c r="T3806" s="31"/>
      <c r="U3806" s="169"/>
      <c r="V3806" s="150"/>
      <c r="W3806" s="141" t="str" cm="1">
        <f t="array" ref="W3806">IF(SUM(LEN(B3806:V3806))=0,"",IF(OR(OR(ISBLANK(F3806),SUM(LEN(C3806),LEN(D3806))=0),AND(NOT(E3806="Unknown"),ISBLANK(J3806)),AND(NOT(O3806="Unknown"),ISBLANK(R3806))),"Missing Information", INDEX(Table15[Entire Service Line Classification], MATCH(SUMIFS(Table15[Unique ID],Table15[System-Owned Portion],E3806,Table15[If Material Anything Other than "Lead" in Column E,Was Material Ever Previously Lead?],G3806,Table15[Customer-Owned Portion],O3806),Table15[Unique ID],0),0)))</f>
        <v/>
      </c>
      <c r="X3806"/>
    </row>
    <row r="3807" spans="2:24" x14ac:dyDescent="0.25">
      <c r="B3807" s="146"/>
      <c r="C3807" s="31"/>
      <c r="D3807" s="31"/>
      <c r="E3807" s="44"/>
      <c r="F3807" s="43"/>
      <c r="G3807" s="84"/>
      <c r="H3807" s="31"/>
      <c r="I3807" s="31"/>
      <c r="J3807" s="84"/>
      <c r="K3807" s="31"/>
      <c r="L3807" s="31"/>
      <c r="M3807" s="169"/>
      <c r="N3807" s="148"/>
      <c r="O3807" s="106"/>
      <c r="P3807" s="43"/>
      <c r="Q3807" s="31"/>
      <c r="R3807" s="84"/>
      <c r="S3807" s="31"/>
      <c r="T3807" s="31"/>
      <c r="U3807" s="169"/>
      <c r="V3807" s="150"/>
      <c r="W3807" s="141" t="str" cm="1">
        <f t="array" ref="W3807">IF(SUM(LEN(B3807:V3807))=0,"",IF(OR(OR(ISBLANK(F3807),SUM(LEN(C3807),LEN(D3807))=0),AND(NOT(E3807="Unknown"),ISBLANK(J3807)),AND(NOT(O3807="Unknown"),ISBLANK(R3807))),"Missing Information", INDEX(Table15[Entire Service Line Classification], MATCH(SUMIFS(Table15[Unique ID],Table15[System-Owned Portion],E3807,Table15[If Material Anything Other than "Lead" in Column E,Was Material Ever Previously Lead?],G3807,Table15[Customer-Owned Portion],O3807),Table15[Unique ID],0),0)))</f>
        <v/>
      </c>
      <c r="X3807"/>
    </row>
    <row r="3808" spans="2:24" x14ac:dyDescent="0.25">
      <c r="B3808" s="146"/>
      <c r="C3808" s="31"/>
      <c r="D3808" s="31"/>
      <c r="E3808" s="44"/>
      <c r="F3808" s="43"/>
      <c r="G3808" s="84"/>
      <c r="H3808" s="31"/>
      <c r="I3808" s="31"/>
      <c r="J3808" s="84"/>
      <c r="K3808" s="31"/>
      <c r="L3808" s="31"/>
      <c r="M3808" s="169"/>
      <c r="N3808" s="148"/>
      <c r="O3808" s="106"/>
      <c r="P3808" s="43"/>
      <c r="Q3808" s="31"/>
      <c r="R3808" s="84"/>
      <c r="S3808" s="31"/>
      <c r="T3808" s="31"/>
      <c r="U3808" s="169"/>
      <c r="V3808" s="150"/>
      <c r="W3808" s="141" t="str" cm="1">
        <f t="array" ref="W3808">IF(SUM(LEN(B3808:V3808))=0,"",IF(OR(OR(ISBLANK(F3808),SUM(LEN(C3808),LEN(D3808))=0),AND(NOT(E3808="Unknown"),ISBLANK(J3808)),AND(NOT(O3808="Unknown"),ISBLANK(R3808))),"Missing Information", INDEX(Table15[Entire Service Line Classification], MATCH(SUMIFS(Table15[Unique ID],Table15[System-Owned Portion],E3808,Table15[If Material Anything Other than "Lead" in Column E,Was Material Ever Previously Lead?],G3808,Table15[Customer-Owned Portion],O3808),Table15[Unique ID],0),0)))</f>
        <v/>
      </c>
      <c r="X3808"/>
    </row>
    <row r="3809" spans="2:24" x14ac:dyDescent="0.25">
      <c r="B3809" s="146"/>
      <c r="C3809" s="31"/>
      <c r="D3809" s="31"/>
      <c r="E3809" s="44"/>
      <c r="F3809" s="43"/>
      <c r="G3809" s="84"/>
      <c r="H3809" s="31"/>
      <c r="I3809" s="31"/>
      <c r="J3809" s="84"/>
      <c r="K3809" s="31"/>
      <c r="L3809" s="31"/>
      <c r="M3809" s="169"/>
      <c r="N3809" s="148"/>
      <c r="O3809" s="106"/>
      <c r="P3809" s="43"/>
      <c r="Q3809" s="31"/>
      <c r="R3809" s="84"/>
      <c r="S3809" s="31"/>
      <c r="T3809" s="31"/>
      <c r="U3809" s="169"/>
      <c r="V3809" s="150"/>
      <c r="W3809" s="141" t="str" cm="1">
        <f t="array" ref="W3809">IF(SUM(LEN(B3809:V3809))=0,"",IF(OR(OR(ISBLANK(F3809),SUM(LEN(C3809),LEN(D3809))=0),AND(NOT(E3809="Unknown"),ISBLANK(J3809)),AND(NOT(O3809="Unknown"),ISBLANK(R3809))),"Missing Information", INDEX(Table15[Entire Service Line Classification], MATCH(SUMIFS(Table15[Unique ID],Table15[System-Owned Portion],E3809,Table15[If Material Anything Other than "Lead" in Column E,Was Material Ever Previously Lead?],G3809,Table15[Customer-Owned Portion],O3809),Table15[Unique ID],0),0)))</f>
        <v/>
      </c>
      <c r="X3809"/>
    </row>
    <row r="3810" spans="2:24" x14ac:dyDescent="0.25">
      <c r="B3810" s="146"/>
      <c r="C3810" s="31"/>
      <c r="D3810" s="31"/>
      <c r="E3810" s="44"/>
      <c r="F3810" s="43"/>
      <c r="G3810" s="84"/>
      <c r="H3810" s="31"/>
      <c r="I3810" s="31"/>
      <c r="J3810" s="84"/>
      <c r="K3810" s="31"/>
      <c r="L3810" s="31"/>
      <c r="M3810" s="169"/>
      <c r="N3810" s="148"/>
      <c r="O3810" s="106"/>
      <c r="P3810" s="43"/>
      <c r="Q3810" s="31"/>
      <c r="R3810" s="84"/>
      <c r="S3810" s="31"/>
      <c r="T3810" s="31"/>
      <c r="U3810" s="169"/>
      <c r="V3810" s="150"/>
      <c r="W3810" s="141" t="str" cm="1">
        <f t="array" ref="W3810">IF(SUM(LEN(B3810:V3810))=0,"",IF(OR(OR(ISBLANK(F3810),SUM(LEN(C3810),LEN(D3810))=0),AND(NOT(E3810="Unknown"),ISBLANK(J3810)),AND(NOT(O3810="Unknown"),ISBLANK(R3810))),"Missing Information", INDEX(Table15[Entire Service Line Classification], MATCH(SUMIFS(Table15[Unique ID],Table15[System-Owned Portion],E3810,Table15[If Material Anything Other than "Lead" in Column E,Was Material Ever Previously Lead?],G3810,Table15[Customer-Owned Portion],O3810),Table15[Unique ID],0),0)))</f>
        <v/>
      </c>
      <c r="X3810"/>
    </row>
    <row r="3811" spans="2:24" x14ac:dyDescent="0.25">
      <c r="B3811" s="146"/>
      <c r="C3811" s="31"/>
      <c r="D3811" s="31"/>
      <c r="E3811" s="44"/>
      <c r="F3811" s="43"/>
      <c r="G3811" s="84"/>
      <c r="H3811" s="31"/>
      <c r="I3811" s="31"/>
      <c r="J3811" s="84"/>
      <c r="K3811" s="31"/>
      <c r="L3811" s="31"/>
      <c r="M3811" s="169"/>
      <c r="N3811" s="148"/>
      <c r="O3811" s="106"/>
      <c r="P3811" s="43"/>
      <c r="Q3811" s="31"/>
      <c r="R3811" s="84"/>
      <c r="S3811" s="31"/>
      <c r="T3811" s="31"/>
      <c r="U3811" s="169"/>
      <c r="V3811" s="150"/>
      <c r="W3811" s="141" t="str" cm="1">
        <f t="array" ref="W3811">IF(SUM(LEN(B3811:V3811))=0,"",IF(OR(OR(ISBLANK(F3811),SUM(LEN(C3811),LEN(D3811))=0),AND(NOT(E3811="Unknown"),ISBLANK(J3811)),AND(NOT(O3811="Unknown"),ISBLANK(R3811))),"Missing Information", INDEX(Table15[Entire Service Line Classification], MATCH(SUMIFS(Table15[Unique ID],Table15[System-Owned Portion],E3811,Table15[If Material Anything Other than "Lead" in Column E,Was Material Ever Previously Lead?],G3811,Table15[Customer-Owned Portion],O3811),Table15[Unique ID],0),0)))</f>
        <v/>
      </c>
      <c r="X3811"/>
    </row>
    <row r="3812" spans="2:24" x14ac:dyDescent="0.25">
      <c r="B3812" s="146"/>
      <c r="C3812" s="31"/>
      <c r="D3812" s="31"/>
      <c r="E3812" s="44"/>
      <c r="F3812" s="43"/>
      <c r="G3812" s="84"/>
      <c r="H3812" s="31"/>
      <c r="I3812" s="31"/>
      <c r="J3812" s="84"/>
      <c r="K3812" s="31"/>
      <c r="L3812" s="31"/>
      <c r="M3812" s="169"/>
      <c r="N3812" s="148"/>
      <c r="O3812" s="106"/>
      <c r="P3812" s="43"/>
      <c r="Q3812" s="31"/>
      <c r="R3812" s="84"/>
      <c r="S3812" s="31"/>
      <c r="T3812" s="31"/>
      <c r="U3812" s="169"/>
      <c r="V3812" s="150"/>
      <c r="W3812" s="141" t="str" cm="1">
        <f t="array" ref="W3812">IF(SUM(LEN(B3812:V3812))=0,"",IF(OR(OR(ISBLANK(F3812),SUM(LEN(C3812),LEN(D3812))=0),AND(NOT(E3812="Unknown"),ISBLANK(J3812)),AND(NOT(O3812="Unknown"),ISBLANK(R3812))),"Missing Information", INDEX(Table15[Entire Service Line Classification], MATCH(SUMIFS(Table15[Unique ID],Table15[System-Owned Portion],E3812,Table15[If Material Anything Other than "Lead" in Column E,Was Material Ever Previously Lead?],G3812,Table15[Customer-Owned Portion],O3812),Table15[Unique ID],0),0)))</f>
        <v/>
      </c>
      <c r="X3812"/>
    </row>
    <row r="3813" spans="2:24" x14ac:dyDescent="0.25">
      <c r="B3813" s="146"/>
      <c r="C3813" s="31"/>
      <c r="D3813" s="31"/>
      <c r="E3813" s="44"/>
      <c r="F3813" s="43"/>
      <c r="G3813" s="84"/>
      <c r="H3813" s="31"/>
      <c r="I3813" s="31"/>
      <c r="J3813" s="84"/>
      <c r="K3813" s="31"/>
      <c r="L3813" s="31"/>
      <c r="M3813" s="169"/>
      <c r="N3813" s="148"/>
      <c r="O3813" s="106"/>
      <c r="P3813" s="43"/>
      <c r="Q3813" s="31"/>
      <c r="R3813" s="84"/>
      <c r="S3813" s="31"/>
      <c r="T3813" s="31"/>
      <c r="U3813" s="169"/>
      <c r="V3813" s="150"/>
      <c r="W3813" s="141" t="str" cm="1">
        <f t="array" ref="W3813">IF(SUM(LEN(B3813:V3813))=0,"",IF(OR(OR(ISBLANK(F3813),SUM(LEN(C3813),LEN(D3813))=0),AND(NOT(E3813="Unknown"),ISBLANK(J3813)),AND(NOT(O3813="Unknown"),ISBLANK(R3813))),"Missing Information", INDEX(Table15[Entire Service Line Classification], MATCH(SUMIFS(Table15[Unique ID],Table15[System-Owned Portion],E3813,Table15[If Material Anything Other than "Lead" in Column E,Was Material Ever Previously Lead?],G3813,Table15[Customer-Owned Portion],O3813),Table15[Unique ID],0),0)))</f>
        <v/>
      </c>
      <c r="X3813"/>
    </row>
    <row r="3814" spans="2:24" x14ac:dyDescent="0.25">
      <c r="B3814" s="146"/>
      <c r="C3814" s="31"/>
      <c r="D3814" s="31"/>
      <c r="E3814" s="44"/>
      <c r="F3814" s="43"/>
      <c r="G3814" s="84"/>
      <c r="H3814" s="31"/>
      <c r="I3814" s="31"/>
      <c r="J3814" s="84"/>
      <c r="K3814" s="31"/>
      <c r="L3814" s="31"/>
      <c r="M3814" s="169"/>
      <c r="N3814" s="148"/>
      <c r="O3814" s="106"/>
      <c r="P3814" s="43"/>
      <c r="Q3814" s="31"/>
      <c r="R3814" s="84"/>
      <c r="S3814" s="31"/>
      <c r="T3814" s="31"/>
      <c r="U3814" s="169"/>
      <c r="V3814" s="150"/>
      <c r="W3814" s="141" t="str" cm="1">
        <f t="array" ref="W3814">IF(SUM(LEN(B3814:V3814))=0,"",IF(OR(OR(ISBLANK(F3814),SUM(LEN(C3814),LEN(D3814))=0),AND(NOT(E3814="Unknown"),ISBLANK(J3814)),AND(NOT(O3814="Unknown"),ISBLANK(R3814))),"Missing Information", INDEX(Table15[Entire Service Line Classification], MATCH(SUMIFS(Table15[Unique ID],Table15[System-Owned Portion],E3814,Table15[If Material Anything Other than "Lead" in Column E,Was Material Ever Previously Lead?],G3814,Table15[Customer-Owned Portion],O3814),Table15[Unique ID],0),0)))</f>
        <v/>
      </c>
      <c r="X3814"/>
    </row>
    <row r="3815" spans="2:24" x14ac:dyDescent="0.25">
      <c r="B3815" s="146"/>
      <c r="C3815" s="31"/>
      <c r="D3815" s="31"/>
      <c r="E3815" s="44"/>
      <c r="F3815" s="43"/>
      <c r="G3815" s="84"/>
      <c r="H3815" s="31"/>
      <c r="I3815" s="31"/>
      <c r="J3815" s="84"/>
      <c r="K3815" s="31"/>
      <c r="L3815" s="31"/>
      <c r="M3815" s="169"/>
      <c r="N3815" s="148"/>
      <c r="O3815" s="106"/>
      <c r="P3815" s="43"/>
      <c r="Q3815" s="31"/>
      <c r="R3815" s="84"/>
      <c r="S3815" s="31"/>
      <c r="T3815" s="31"/>
      <c r="U3815" s="169"/>
      <c r="V3815" s="150"/>
      <c r="W3815" s="141" t="str" cm="1">
        <f t="array" ref="W3815">IF(SUM(LEN(B3815:V3815))=0,"",IF(OR(OR(ISBLANK(F3815),SUM(LEN(C3815),LEN(D3815))=0),AND(NOT(E3815="Unknown"),ISBLANK(J3815)),AND(NOT(O3815="Unknown"),ISBLANK(R3815))),"Missing Information", INDEX(Table15[Entire Service Line Classification], MATCH(SUMIFS(Table15[Unique ID],Table15[System-Owned Portion],E3815,Table15[If Material Anything Other than "Lead" in Column E,Was Material Ever Previously Lead?],G3815,Table15[Customer-Owned Portion],O3815),Table15[Unique ID],0),0)))</f>
        <v/>
      </c>
      <c r="X3815"/>
    </row>
    <row r="3816" spans="2:24" x14ac:dyDescent="0.25">
      <c r="B3816" s="146"/>
      <c r="C3816" s="31"/>
      <c r="D3816" s="31"/>
      <c r="E3816" s="44"/>
      <c r="F3816" s="43"/>
      <c r="G3816" s="84"/>
      <c r="H3816" s="31"/>
      <c r="I3816" s="31"/>
      <c r="J3816" s="84"/>
      <c r="K3816" s="31"/>
      <c r="L3816" s="31"/>
      <c r="M3816" s="169"/>
      <c r="N3816" s="148"/>
      <c r="O3816" s="106"/>
      <c r="P3816" s="43"/>
      <c r="Q3816" s="31"/>
      <c r="R3816" s="84"/>
      <c r="S3816" s="31"/>
      <c r="T3816" s="31"/>
      <c r="U3816" s="169"/>
      <c r="V3816" s="150"/>
      <c r="W3816" s="141" t="str" cm="1">
        <f t="array" ref="W3816">IF(SUM(LEN(B3816:V3816))=0,"",IF(OR(OR(ISBLANK(F3816),SUM(LEN(C3816),LEN(D3816))=0),AND(NOT(E3816="Unknown"),ISBLANK(J3816)),AND(NOT(O3816="Unknown"),ISBLANK(R3816))),"Missing Information", INDEX(Table15[Entire Service Line Classification], MATCH(SUMIFS(Table15[Unique ID],Table15[System-Owned Portion],E3816,Table15[If Material Anything Other than "Lead" in Column E,Was Material Ever Previously Lead?],G3816,Table15[Customer-Owned Portion],O3816),Table15[Unique ID],0),0)))</f>
        <v/>
      </c>
      <c r="X3816"/>
    </row>
    <row r="3817" spans="2:24" x14ac:dyDescent="0.25">
      <c r="B3817" s="146"/>
      <c r="C3817" s="31"/>
      <c r="D3817" s="31"/>
      <c r="E3817" s="44"/>
      <c r="F3817" s="43"/>
      <c r="G3817" s="84"/>
      <c r="H3817" s="31"/>
      <c r="I3817" s="31"/>
      <c r="J3817" s="84"/>
      <c r="K3817" s="31"/>
      <c r="L3817" s="31"/>
      <c r="M3817" s="169"/>
      <c r="N3817" s="148"/>
      <c r="O3817" s="106"/>
      <c r="P3817" s="43"/>
      <c r="Q3817" s="31"/>
      <c r="R3817" s="84"/>
      <c r="S3817" s="31"/>
      <c r="T3817" s="31"/>
      <c r="U3817" s="169"/>
      <c r="V3817" s="150"/>
      <c r="W3817" s="141" t="str" cm="1">
        <f t="array" ref="W3817">IF(SUM(LEN(B3817:V3817))=0,"",IF(OR(OR(ISBLANK(F3817),SUM(LEN(C3817),LEN(D3817))=0),AND(NOT(E3817="Unknown"),ISBLANK(J3817)),AND(NOT(O3817="Unknown"),ISBLANK(R3817))),"Missing Information", INDEX(Table15[Entire Service Line Classification], MATCH(SUMIFS(Table15[Unique ID],Table15[System-Owned Portion],E3817,Table15[If Material Anything Other than "Lead" in Column E,Was Material Ever Previously Lead?],G3817,Table15[Customer-Owned Portion],O3817),Table15[Unique ID],0),0)))</f>
        <v/>
      </c>
      <c r="X3817"/>
    </row>
    <row r="3818" spans="2:24" x14ac:dyDescent="0.25">
      <c r="B3818" s="146"/>
      <c r="C3818" s="31"/>
      <c r="D3818" s="31"/>
      <c r="E3818" s="44"/>
      <c r="F3818" s="43"/>
      <c r="G3818" s="84"/>
      <c r="H3818" s="31"/>
      <c r="I3818" s="31"/>
      <c r="J3818" s="84"/>
      <c r="K3818" s="31"/>
      <c r="L3818" s="31"/>
      <c r="M3818" s="169"/>
      <c r="N3818" s="148"/>
      <c r="O3818" s="106"/>
      <c r="P3818" s="43"/>
      <c r="Q3818" s="31"/>
      <c r="R3818" s="84"/>
      <c r="S3818" s="31"/>
      <c r="T3818" s="31"/>
      <c r="U3818" s="169"/>
      <c r="V3818" s="150"/>
      <c r="W3818" s="141" t="str" cm="1">
        <f t="array" ref="W3818">IF(SUM(LEN(B3818:V3818))=0,"",IF(OR(OR(ISBLANK(F3818),SUM(LEN(C3818),LEN(D3818))=0),AND(NOT(E3818="Unknown"),ISBLANK(J3818)),AND(NOT(O3818="Unknown"),ISBLANK(R3818))),"Missing Information", INDEX(Table15[Entire Service Line Classification], MATCH(SUMIFS(Table15[Unique ID],Table15[System-Owned Portion],E3818,Table15[If Material Anything Other than "Lead" in Column E,Was Material Ever Previously Lead?],G3818,Table15[Customer-Owned Portion],O3818),Table15[Unique ID],0),0)))</f>
        <v/>
      </c>
      <c r="X3818"/>
    </row>
    <row r="3819" spans="2:24" x14ac:dyDescent="0.25">
      <c r="B3819" s="146"/>
      <c r="C3819" s="31"/>
      <c r="D3819" s="31"/>
      <c r="E3819" s="44"/>
      <c r="F3819" s="43"/>
      <c r="G3819" s="84"/>
      <c r="H3819" s="31"/>
      <c r="I3819" s="31"/>
      <c r="J3819" s="84"/>
      <c r="K3819" s="31"/>
      <c r="L3819" s="31"/>
      <c r="M3819" s="169"/>
      <c r="N3819" s="148"/>
      <c r="O3819" s="106"/>
      <c r="P3819" s="43"/>
      <c r="Q3819" s="31"/>
      <c r="R3819" s="84"/>
      <c r="S3819" s="31"/>
      <c r="T3819" s="31"/>
      <c r="U3819" s="169"/>
      <c r="V3819" s="150"/>
      <c r="W3819" s="141" t="str" cm="1">
        <f t="array" ref="W3819">IF(SUM(LEN(B3819:V3819))=0,"",IF(OR(OR(ISBLANK(F3819),SUM(LEN(C3819),LEN(D3819))=0),AND(NOT(E3819="Unknown"),ISBLANK(J3819)),AND(NOT(O3819="Unknown"),ISBLANK(R3819))),"Missing Information", INDEX(Table15[Entire Service Line Classification], MATCH(SUMIFS(Table15[Unique ID],Table15[System-Owned Portion],E3819,Table15[If Material Anything Other than "Lead" in Column E,Was Material Ever Previously Lead?],G3819,Table15[Customer-Owned Portion],O3819),Table15[Unique ID],0),0)))</f>
        <v/>
      </c>
      <c r="X3819"/>
    </row>
    <row r="3820" spans="2:24" x14ac:dyDescent="0.25">
      <c r="B3820" s="146"/>
      <c r="C3820" s="31"/>
      <c r="D3820" s="31"/>
      <c r="E3820" s="44"/>
      <c r="F3820" s="43"/>
      <c r="G3820" s="84"/>
      <c r="H3820" s="31"/>
      <c r="I3820" s="31"/>
      <c r="J3820" s="84"/>
      <c r="K3820" s="31"/>
      <c r="L3820" s="31"/>
      <c r="M3820" s="169"/>
      <c r="N3820" s="148"/>
      <c r="O3820" s="106"/>
      <c r="P3820" s="43"/>
      <c r="Q3820" s="31"/>
      <c r="R3820" s="84"/>
      <c r="S3820" s="31"/>
      <c r="T3820" s="31"/>
      <c r="U3820" s="169"/>
      <c r="V3820" s="150"/>
      <c r="W3820" s="141" t="str" cm="1">
        <f t="array" ref="W3820">IF(SUM(LEN(B3820:V3820))=0,"",IF(OR(OR(ISBLANK(F3820),SUM(LEN(C3820),LEN(D3820))=0),AND(NOT(E3820="Unknown"),ISBLANK(J3820)),AND(NOT(O3820="Unknown"),ISBLANK(R3820))),"Missing Information", INDEX(Table15[Entire Service Line Classification], MATCH(SUMIFS(Table15[Unique ID],Table15[System-Owned Portion],E3820,Table15[If Material Anything Other than "Lead" in Column E,Was Material Ever Previously Lead?],G3820,Table15[Customer-Owned Portion],O3820),Table15[Unique ID],0),0)))</f>
        <v/>
      </c>
      <c r="X3820"/>
    </row>
    <row r="3821" spans="2:24" x14ac:dyDescent="0.25">
      <c r="B3821" s="146"/>
      <c r="C3821" s="31"/>
      <c r="D3821" s="31"/>
      <c r="E3821" s="44"/>
      <c r="F3821" s="43"/>
      <c r="G3821" s="84"/>
      <c r="H3821" s="31"/>
      <c r="I3821" s="31"/>
      <c r="J3821" s="84"/>
      <c r="K3821" s="31"/>
      <c r="L3821" s="31"/>
      <c r="M3821" s="169"/>
      <c r="N3821" s="148"/>
      <c r="O3821" s="106"/>
      <c r="P3821" s="43"/>
      <c r="Q3821" s="31"/>
      <c r="R3821" s="84"/>
      <c r="S3821" s="31"/>
      <c r="T3821" s="31"/>
      <c r="U3821" s="169"/>
      <c r="V3821" s="150"/>
      <c r="W3821" s="141" t="str" cm="1">
        <f t="array" ref="W3821">IF(SUM(LEN(B3821:V3821))=0,"",IF(OR(OR(ISBLANK(F3821),SUM(LEN(C3821),LEN(D3821))=0),AND(NOT(E3821="Unknown"),ISBLANK(J3821)),AND(NOT(O3821="Unknown"),ISBLANK(R3821))),"Missing Information", INDEX(Table15[Entire Service Line Classification], MATCH(SUMIFS(Table15[Unique ID],Table15[System-Owned Portion],E3821,Table15[If Material Anything Other than "Lead" in Column E,Was Material Ever Previously Lead?],G3821,Table15[Customer-Owned Portion],O3821),Table15[Unique ID],0),0)))</f>
        <v/>
      </c>
      <c r="X3821"/>
    </row>
    <row r="3822" spans="2:24" x14ac:dyDescent="0.25">
      <c r="B3822" s="146"/>
      <c r="C3822" s="31"/>
      <c r="D3822" s="31"/>
      <c r="E3822" s="44"/>
      <c r="F3822" s="43"/>
      <c r="G3822" s="84"/>
      <c r="H3822" s="31"/>
      <c r="I3822" s="31"/>
      <c r="J3822" s="84"/>
      <c r="K3822" s="31"/>
      <c r="L3822" s="31"/>
      <c r="M3822" s="169"/>
      <c r="N3822" s="148"/>
      <c r="O3822" s="106"/>
      <c r="P3822" s="43"/>
      <c r="Q3822" s="31"/>
      <c r="R3822" s="84"/>
      <c r="S3822" s="31"/>
      <c r="T3822" s="31"/>
      <c r="U3822" s="169"/>
      <c r="V3822" s="150"/>
      <c r="W3822" s="141" t="str" cm="1">
        <f t="array" ref="W3822">IF(SUM(LEN(B3822:V3822))=0,"",IF(OR(OR(ISBLANK(F3822),SUM(LEN(C3822),LEN(D3822))=0),AND(NOT(E3822="Unknown"),ISBLANK(J3822)),AND(NOT(O3822="Unknown"),ISBLANK(R3822))),"Missing Information", INDEX(Table15[Entire Service Line Classification], MATCH(SUMIFS(Table15[Unique ID],Table15[System-Owned Portion],E3822,Table15[If Material Anything Other than "Lead" in Column E,Was Material Ever Previously Lead?],G3822,Table15[Customer-Owned Portion],O3822),Table15[Unique ID],0),0)))</f>
        <v/>
      </c>
      <c r="X3822"/>
    </row>
    <row r="3823" spans="2:24" x14ac:dyDescent="0.25">
      <c r="B3823" s="146"/>
      <c r="C3823" s="31"/>
      <c r="D3823" s="31"/>
      <c r="E3823" s="44"/>
      <c r="F3823" s="43"/>
      <c r="G3823" s="84"/>
      <c r="H3823" s="31"/>
      <c r="I3823" s="31"/>
      <c r="J3823" s="84"/>
      <c r="K3823" s="31"/>
      <c r="L3823" s="31"/>
      <c r="M3823" s="169"/>
      <c r="N3823" s="148"/>
      <c r="O3823" s="106"/>
      <c r="P3823" s="43"/>
      <c r="Q3823" s="31"/>
      <c r="R3823" s="84"/>
      <c r="S3823" s="31"/>
      <c r="T3823" s="31"/>
      <c r="U3823" s="169"/>
      <c r="V3823" s="150"/>
      <c r="W3823" s="141" t="str" cm="1">
        <f t="array" ref="W3823">IF(SUM(LEN(B3823:V3823))=0,"",IF(OR(OR(ISBLANK(F3823),SUM(LEN(C3823),LEN(D3823))=0),AND(NOT(E3823="Unknown"),ISBLANK(J3823)),AND(NOT(O3823="Unknown"),ISBLANK(R3823))),"Missing Information", INDEX(Table15[Entire Service Line Classification], MATCH(SUMIFS(Table15[Unique ID],Table15[System-Owned Portion],E3823,Table15[If Material Anything Other than "Lead" in Column E,Was Material Ever Previously Lead?],G3823,Table15[Customer-Owned Portion],O3823),Table15[Unique ID],0),0)))</f>
        <v/>
      </c>
      <c r="X3823"/>
    </row>
    <row r="3824" spans="2:24" x14ac:dyDescent="0.25">
      <c r="B3824" s="146"/>
      <c r="C3824" s="31"/>
      <c r="D3824" s="31"/>
      <c r="E3824" s="44"/>
      <c r="F3824" s="43"/>
      <c r="G3824" s="84"/>
      <c r="H3824" s="31"/>
      <c r="I3824" s="31"/>
      <c r="J3824" s="84"/>
      <c r="K3824" s="31"/>
      <c r="L3824" s="31"/>
      <c r="M3824" s="169"/>
      <c r="N3824" s="148"/>
      <c r="O3824" s="106"/>
      <c r="P3824" s="43"/>
      <c r="Q3824" s="31"/>
      <c r="R3824" s="84"/>
      <c r="S3824" s="31"/>
      <c r="T3824" s="31"/>
      <c r="U3824" s="169"/>
      <c r="V3824" s="150"/>
      <c r="W3824" s="141" t="str" cm="1">
        <f t="array" ref="W3824">IF(SUM(LEN(B3824:V3824))=0,"",IF(OR(OR(ISBLANK(F3824),SUM(LEN(C3824),LEN(D3824))=0),AND(NOT(E3824="Unknown"),ISBLANK(J3824)),AND(NOT(O3824="Unknown"),ISBLANK(R3824))),"Missing Information", INDEX(Table15[Entire Service Line Classification], MATCH(SUMIFS(Table15[Unique ID],Table15[System-Owned Portion],E3824,Table15[If Material Anything Other than "Lead" in Column E,Was Material Ever Previously Lead?],G3824,Table15[Customer-Owned Portion],O3824),Table15[Unique ID],0),0)))</f>
        <v/>
      </c>
      <c r="X3824"/>
    </row>
    <row r="3825" spans="2:24" x14ac:dyDescent="0.25">
      <c r="B3825" s="146"/>
      <c r="C3825" s="31"/>
      <c r="D3825" s="31"/>
      <c r="E3825" s="44"/>
      <c r="F3825" s="43"/>
      <c r="G3825" s="84"/>
      <c r="H3825" s="31"/>
      <c r="I3825" s="31"/>
      <c r="J3825" s="84"/>
      <c r="K3825" s="31"/>
      <c r="L3825" s="31"/>
      <c r="M3825" s="169"/>
      <c r="N3825" s="148"/>
      <c r="O3825" s="106"/>
      <c r="P3825" s="43"/>
      <c r="Q3825" s="31"/>
      <c r="R3825" s="84"/>
      <c r="S3825" s="31"/>
      <c r="T3825" s="31"/>
      <c r="U3825" s="169"/>
      <c r="V3825" s="150"/>
      <c r="W3825" s="141" t="str" cm="1">
        <f t="array" ref="W3825">IF(SUM(LEN(B3825:V3825))=0,"",IF(OR(OR(ISBLANK(F3825),SUM(LEN(C3825),LEN(D3825))=0),AND(NOT(E3825="Unknown"),ISBLANK(J3825)),AND(NOT(O3825="Unknown"),ISBLANK(R3825))),"Missing Information", INDEX(Table15[Entire Service Line Classification], MATCH(SUMIFS(Table15[Unique ID],Table15[System-Owned Portion],E3825,Table15[If Material Anything Other than "Lead" in Column E,Was Material Ever Previously Lead?],G3825,Table15[Customer-Owned Portion],O3825),Table15[Unique ID],0),0)))</f>
        <v/>
      </c>
      <c r="X3825"/>
    </row>
    <row r="3826" spans="2:24" x14ac:dyDescent="0.25">
      <c r="B3826" s="146"/>
      <c r="C3826" s="31"/>
      <c r="D3826" s="31"/>
      <c r="E3826" s="44"/>
      <c r="F3826" s="43"/>
      <c r="G3826" s="84"/>
      <c r="H3826" s="31"/>
      <c r="I3826" s="31"/>
      <c r="J3826" s="84"/>
      <c r="K3826" s="31"/>
      <c r="L3826" s="31"/>
      <c r="M3826" s="169"/>
      <c r="N3826" s="148"/>
      <c r="O3826" s="106"/>
      <c r="P3826" s="43"/>
      <c r="Q3826" s="31"/>
      <c r="R3826" s="84"/>
      <c r="S3826" s="31"/>
      <c r="T3826" s="31"/>
      <c r="U3826" s="169"/>
      <c r="V3826" s="150"/>
      <c r="W3826" s="141" t="str" cm="1">
        <f t="array" ref="W3826">IF(SUM(LEN(B3826:V3826))=0,"",IF(OR(OR(ISBLANK(F3826),SUM(LEN(C3826),LEN(D3826))=0),AND(NOT(E3826="Unknown"),ISBLANK(J3826)),AND(NOT(O3826="Unknown"),ISBLANK(R3826))),"Missing Information", INDEX(Table15[Entire Service Line Classification], MATCH(SUMIFS(Table15[Unique ID],Table15[System-Owned Portion],E3826,Table15[If Material Anything Other than "Lead" in Column E,Was Material Ever Previously Lead?],G3826,Table15[Customer-Owned Portion],O3826),Table15[Unique ID],0),0)))</f>
        <v/>
      </c>
      <c r="X3826"/>
    </row>
    <row r="3827" spans="2:24" x14ac:dyDescent="0.25">
      <c r="B3827" s="146"/>
      <c r="C3827" s="31"/>
      <c r="D3827" s="31"/>
      <c r="E3827" s="44"/>
      <c r="F3827" s="43"/>
      <c r="G3827" s="84"/>
      <c r="H3827" s="31"/>
      <c r="I3827" s="31"/>
      <c r="J3827" s="84"/>
      <c r="K3827" s="31"/>
      <c r="L3827" s="31"/>
      <c r="M3827" s="169"/>
      <c r="N3827" s="148"/>
      <c r="O3827" s="106"/>
      <c r="P3827" s="43"/>
      <c r="Q3827" s="31"/>
      <c r="R3827" s="84"/>
      <c r="S3827" s="31"/>
      <c r="T3827" s="31"/>
      <c r="U3827" s="169"/>
      <c r="V3827" s="150"/>
      <c r="W3827" s="141" t="str" cm="1">
        <f t="array" ref="W3827">IF(SUM(LEN(B3827:V3827))=0,"",IF(OR(OR(ISBLANK(F3827),SUM(LEN(C3827),LEN(D3827))=0),AND(NOT(E3827="Unknown"),ISBLANK(J3827)),AND(NOT(O3827="Unknown"),ISBLANK(R3827))),"Missing Information", INDEX(Table15[Entire Service Line Classification], MATCH(SUMIFS(Table15[Unique ID],Table15[System-Owned Portion],E3827,Table15[If Material Anything Other than "Lead" in Column E,Was Material Ever Previously Lead?],G3827,Table15[Customer-Owned Portion],O3827),Table15[Unique ID],0),0)))</f>
        <v/>
      </c>
      <c r="X3827"/>
    </row>
    <row r="3828" spans="2:24" x14ac:dyDescent="0.25">
      <c r="B3828" s="146"/>
      <c r="C3828" s="31"/>
      <c r="D3828" s="31"/>
      <c r="E3828" s="44"/>
      <c r="F3828" s="43"/>
      <c r="G3828" s="84"/>
      <c r="H3828" s="31"/>
      <c r="I3828" s="31"/>
      <c r="J3828" s="84"/>
      <c r="K3828" s="31"/>
      <c r="L3828" s="31"/>
      <c r="M3828" s="169"/>
      <c r="N3828" s="148"/>
      <c r="O3828" s="106"/>
      <c r="P3828" s="43"/>
      <c r="Q3828" s="31"/>
      <c r="R3828" s="84"/>
      <c r="S3828" s="31"/>
      <c r="T3828" s="31"/>
      <c r="U3828" s="169"/>
      <c r="V3828" s="150"/>
      <c r="W3828" s="141" t="str" cm="1">
        <f t="array" ref="W3828">IF(SUM(LEN(B3828:V3828))=0,"",IF(OR(OR(ISBLANK(F3828),SUM(LEN(C3828),LEN(D3828))=0),AND(NOT(E3828="Unknown"),ISBLANK(J3828)),AND(NOT(O3828="Unknown"),ISBLANK(R3828))),"Missing Information", INDEX(Table15[Entire Service Line Classification], MATCH(SUMIFS(Table15[Unique ID],Table15[System-Owned Portion],E3828,Table15[If Material Anything Other than "Lead" in Column E,Was Material Ever Previously Lead?],G3828,Table15[Customer-Owned Portion],O3828),Table15[Unique ID],0),0)))</f>
        <v/>
      </c>
      <c r="X3828"/>
    </row>
    <row r="3829" spans="2:24" x14ac:dyDescent="0.25">
      <c r="B3829" s="146"/>
      <c r="C3829" s="31"/>
      <c r="D3829" s="31"/>
      <c r="E3829" s="44"/>
      <c r="F3829" s="43"/>
      <c r="G3829" s="84"/>
      <c r="H3829" s="31"/>
      <c r="I3829" s="31"/>
      <c r="J3829" s="84"/>
      <c r="K3829" s="31"/>
      <c r="L3829" s="31"/>
      <c r="M3829" s="169"/>
      <c r="N3829" s="148"/>
      <c r="O3829" s="106"/>
      <c r="P3829" s="43"/>
      <c r="Q3829" s="31"/>
      <c r="R3829" s="84"/>
      <c r="S3829" s="31"/>
      <c r="T3829" s="31"/>
      <c r="U3829" s="169"/>
      <c r="V3829" s="150"/>
      <c r="W3829" s="141" t="str" cm="1">
        <f t="array" ref="W3829">IF(SUM(LEN(B3829:V3829))=0,"",IF(OR(OR(ISBLANK(F3829),SUM(LEN(C3829),LEN(D3829))=0),AND(NOT(E3829="Unknown"),ISBLANK(J3829)),AND(NOT(O3829="Unknown"),ISBLANK(R3829))),"Missing Information", INDEX(Table15[Entire Service Line Classification], MATCH(SUMIFS(Table15[Unique ID],Table15[System-Owned Portion],E3829,Table15[If Material Anything Other than "Lead" in Column E,Was Material Ever Previously Lead?],G3829,Table15[Customer-Owned Portion],O3829),Table15[Unique ID],0),0)))</f>
        <v/>
      </c>
      <c r="X3829"/>
    </row>
    <row r="3830" spans="2:24" x14ac:dyDescent="0.25">
      <c r="B3830" s="146"/>
      <c r="C3830" s="31"/>
      <c r="D3830" s="31"/>
      <c r="E3830" s="44"/>
      <c r="F3830" s="43"/>
      <c r="G3830" s="84"/>
      <c r="H3830" s="31"/>
      <c r="I3830" s="31"/>
      <c r="J3830" s="84"/>
      <c r="K3830" s="31"/>
      <c r="L3830" s="31"/>
      <c r="M3830" s="169"/>
      <c r="N3830" s="148"/>
      <c r="O3830" s="106"/>
      <c r="P3830" s="43"/>
      <c r="Q3830" s="31"/>
      <c r="R3830" s="84"/>
      <c r="S3830" s="31"/>
      <c r="T3830" s="31"/>
      <c r="U3830" s="169"/>
      <c r="V3830" s="150"/>
      <c r="W3830" s="141" t="str" cm="1">
        <f t="array" ref="W3830">IF(SUM(LEN(B3830:V3830))=0,"",IF(OR(OR(ISBLANK(F3830),SUM(LEN(C3830),LEN(D3830))=0),AND(NOT(E3830="Unknown"),ISBLANK(J3830)),AND(NOT(O3830="Unknown"),ISBLANK(R3830))),"Missing Information", INDEX(Table15[Entire Service Line Classification], MATCH(SUMIFS(Table15[Unique ID],Table15[System-Owned Portion],E3830,Table15[If Material Anything Other than "Lead" in Column E,Was Material Ever Previously Lead?],G3830,Table15[Customer-Owned Portion],O3830),Table15[Unique ID],0),0)))</f>
        <v/>
      </c>
      <c r="X3830"/>
    </row>
    <row r="3831" spans="2:24" x14ac:dyDescent="0.25">
      <c r="B3831" s="146"/>
      <c r="C3831" s="31"/>
      <c r="D3831" s="31"/>
      <c r="E3831" s="44"/>
      <c r="F3831" s="43"/>
      <c r="G3831" s="84"/>
      <c r="H3831" s="31"/>
      <c r="I3831" s="31"/>
      <c r="J3831" s="84"/>
      <c r="K3831" s="31"/>
      <c r="L3831" s="31"/>
      <c r="M3831" s="169"/>
      <c r="N3831" s="148"/>
      <c r="O3831" s="106"/>
      <c r="P3831" s="43"/>
      <c r="Q3831" s="31"/>
      <c r="R3831" s="84"/>
      <c r="S3831" s="31"/>
      <c r="T3831" s="31"/>
      <c r="U3831" s="169"/>
      <c r="V3831" s="150"/>
      <c r="W3831" s="141" t="str" cm="1">
        <f t="array" ref="W3831">IF(SUM(LEN(B3831:V3831))=0,"",IF(OR(OR(ISBLANK(F3831),SUM(LEN(C3831),LEN(D3831))=0),AND(NOT(E3831="Unknown"),ISBLANK(J3831)),AND(NOT(O3831="Unknown"),ISBLANK(R3831))),"Missing Information", INDEX(Table15[Entire Service Line Classification], MATCH(SUMIFS(Table15[Unique ID],Table15[System-Owned Portion],E3831,Table15[If Material Anything Other than "Lead" in Column E,Was Material Ever Previously Lead?],G3831,Table15[Customer-Owned Portion],O3831),Table15[Unique ID],0),0)))</f>
        <v/>
      </c>
      <c r="X3831"/>
    </row>
    <row r="3832" spans="2:24" x14ac:dyDescent="0.25">
      <c r="B3832" s="146"/>
      <c r="C3832" s="31"/>
      <c r="D3832" s="31"/>
      <c r="E3832" s="44"/>
      <c r="F3832" s="43"/>
      <c r="G3832" s="84"/>
      <c r="H3832" s="31"/>
      <c r="I3832" s="31"/>
      <c r="J3832" s="84"/>
      <c r="K3832" s="31"/>
      <c r="L3832" s="31"/>
      <c r="M3832" s="169"/>
      <c r="N3832" s="148"/>
      <c r="O3832" s="106"/>
      <c r="P3832" s="43"/>
      <c r="Q3832" s="31"/>
      <c r="R3832" s="84"/>
      <c r="S3832" s="31"/>
      <c r="T3832" s="31"/>
      <c r="U3832" s="169"/>
      <c r="V3832" s="150"/>
      <c r="W3832" s="141" t="str" cm="1">
        <f t="array" ref="W3832">IF(SUM(LEN(B3832:V3832))=0,"",IF(OR(OR(ISBLANK(F3832),SUM(LEN(C3832),LEN(D3832))=0),AND(NOT(E3832="Unknown"),ISBLANK(J3832)),AND(NOT(O3832="Unknown"),ISBLANK(R3832))),"Missing Information", INDEX(Table15[Entire Service Line Classification], MATCH(SUMIFS(Table15[Unique ID],Table15[System-Owned Portion],E3832,Table15[If Material Anything Other than "Lead" in Column E,Was Material Ever Previously Lead?],G3832,Table15[Customer-Owned Portion],O3832),Table15[Unique ID],0),0)))</f>
        <v/>
      </c>
      <c r="X3832"/>
    </row>
    <row r="3833" spans="2:24" x14ac:dyDescent="0.25">
      <c r="B3833" s="146"/>
      <c r="C3833" s="31"/>
      <c r="D3833" s="31"/>
      <c r="E3833" s="44"/>
      <c r="F3833" s="43"/>
      <c r="G3833" s="84"/>
      <c r="H3833" s="31"/>
      <c r="I3833" s="31"/>
      <c r="J3833" s="84"/>
      <c r="K3833" s="31"/>
      <c r="L3833" s="31"/>
      <c r="M3833" s="169"/>
      <c r="N3833" s="148"/>
      <c r="O3833" s="106"/>
      <c r="P3833" s="43"/>
      <c r="Q3833" s="31"/>
      <c r="R3833" s="84"/>
      <c r="S3833" s="31"/>
      <c r="T3833" s="31"/>
      <c r="U3833" s="169"/>
      <c r="V3833" s="150"/>
      <c r="W3833" s="141" t="str" cm="1">
        <f t="array" ref="W3833">IF(SUM(LEN(B3833:V3833))=0,"",IF(OR(OR(ISBLANK(F3833),SUM(LEN(C3833),LEN(D3833))=0),AND(NOT(E3833="Unknown"),ISBLANK(J3833)),AND(NOT(O3833="Unknown"),ISBLANK(R3833))),"Missing Information", INDEX(Table15[Entire Service Line Classification], MATCH(SUMIFS(Table15[Unique ID],Table15[System-Owned Portion],E3833,Table15[If Material Anything Other than "Lead" in Column E,Was Material Ever Previously Lead?],G3833,Table15[Customer-Owned Portion],O3833),Table15[Unique ID],0),0)))</f>
        <v/>
      </c>
      <c r="X3833"/>
    </row>
    <row r="3834" spans="2:24" x14ac:dyDescent="0.25">
      <c r="B3834" s="146"/>
      <c r="C3834" s="31"/>
      <c r="D3834" s="31"/>
      <c r="E3834" s="44"/>
      <c r="F3834" s="43"/>
      <c r="G3834" s="84"/>
      <c r="H3834" s="31"/>
      <c r="I3834" s="31"/>
      <c r="J3834" s="84"/>
      <c r="K3834" s="31"/>
      <c r="L3834" s="31"/>
      <c r="M3834" s="169"/>
      <c r="N3834" s="148"/>
      <c r="O3834" s="106"/>
      <c r="P3834" s="43"/>
      <c r="Q3834" s="31"/>
      <c r="R3834" s="84"/>
      <c r="S3834" s="31"/>
      <c r="T3834" s="31"/>
      <c r="U3834" s="169"/>
      <c r="V3834" s="150"/>
      <c r="W3834" s="141" t="str" cm="1">
        <f t="array" ref="W3834">IF(SUM(LEN(B3834:V3834))=0,"",IF(OR(OR(ISBLANK(F3834),SUM(LEN(C3834),LEN(D3834))=0),AND(NOT(E3834="Unknown"),ISBLANK(J3834)),AND(NOT(O3834="Unknown"),ISBLANK(R3834))),"Missing Information", INDEX(Table15[Entire Service Line Classification], MATCH(SUMIFS(Table15[Unique ID],Table15[System-Owned Portion],E3834,Table15[If Material Anything Other than "Lead" in Column E,Was Material Ever Previously Lead?],G3834,Table15[Customer-Owned Portion],O3834),Table15[Unique ID],0),0)))</f>
        <v/>
      </c>
      <c r="X3834"/>
    </row>
    <row r="3835" spans="2:24" x14ac:dyDescent="0.25">
      <c r="B3835" s="146"/>
      <c r="C3835" s="31"/>
      <c r="D3835" s="31"/>
      <c r="E3835" s="44"/>
      <c r="F3835" s="43"/>
      <c r="G3835" s="84"/>
      <c r="H3835" s="31"/>
      <c r="I3835" s="31"/>
      <c r="J3835" s="84"/>
      <c r="K3835" s="31"/>
      <c r="L3835" s="31"/>
      <c r="M3835" s="169"/>
      <c r="N3835" s="148"/>
      <c r="O3835" s="106"/>
      <c r="P3835" s="43"/>
      <c r="Q3835" s="31"/>
      <c r="R3835" s="84"/>
      <c r="S3835" s="31"/>
      <c r="T3835" s="31"/>
      <c r="U3835" s="169"/>
      <c r="V3835" s="150"/>
      <c r="W3835" s="141" t="str" cm="1">
        <f t="array" ref="W3835">IF(SUM(LEN(B3835:V3835))=0,"",IF(OR(OR(ISBLANK(F3835),SUM(LEN(C3835),LEN(D3835))=0),AND(NOT(E3835="Unknown"),ISBLANK(J3835)),AND(NOT(O3835="Unknown"),ISBLANK(R3835))),"Missing Information", INDEX(Table15[Entire Service Line Classification], MATCH(SUMIFS(Table15[Unique ID],Table15[System-Owned Portion],E3835,Table15[If Material Anything Other than "Lead" in Column E,Was Material Ever Previously Lead?],G3835,Table15[Customer-Owned Portion],O3835),Table15[Unique ID],0),0)))</f>
        <v/>
      </c>
      <c r="X3835"/>
    </row>
    <row r="3836" spans="2:24" x14ac:dyDescent="0.25">
      <c r="B3836" s="146"/>
      <c r="C3836" s="31"/>
      <c r="D3836" s="31"/>
      <c r="E3836" s="44"/>
      <c r="F3836" s="43"/>
      <c r="G3836" s="84"/>
      <c r="H3836" s="31"/>
      <c r="I3836" s="31"/>
      <c r="J3836" s="84"/>
      <c r="K3836" s="31"/>
      <c r="L3836" s="31"/>
      <c r="M3836" s="169"/>
      <c r="N3836" s="148"/>
      <c r="O3836" s="106"/>
      <c r="P3836" s="43"/>
      <c r="Q3836" s="31"/>
      <c r="R3836" s="84"/>
      <c r="S3836" s="31"/>
      <c r="T3836" s="31"/>
      <c r="U3836" s="169"/>
      <c r="V3836" s="150"/>
      <c r="W3836" s="141" t="str" cm="1">
        <f t="array" ref="W3836">IF(SUM(LEN(B3836:V3836))=0,"",IF(OR(OR(ISBLANK(F3836),SUM(LEN(C3836),LEN(D3836))=0),AND(NOT(E3836="Unknown"),ISBLANK(J3836)),AND(NOT(O3836="Unknown"),ISBLANK(R3836))),"Missing Information", INDEX(Table15[Entire Service Line Classification], MATCH(SUMIFS(Table15[Unique ID],Table15[System-Owned Portion],E3836,Table15[If Material Anything Other than "Lead" in Column E,Was Material Ever Previously Lead?],G3836,Table15[Customer-Owned Portion],O3836),Table15[Unique ID],0),0)))</f>
        <v/>
      </c>
      <c r="X3836"/>
    </row>
    <row r="3837" spans="2:24" x14ac:dyDescent="0.25">
      <c r="B3837" s="146"/>
      <c r="C3837" s="31"/>
      <c r="D3837" s="31"/>
      <c r="E3837" s="44"/>
      <c r="F3837" s="43"/>
      <c r="G3837" s="84"/>
      <c r="H3837" s="31"/>
      <c r="I3837" s="31"/>
      <c r="J3837" s="84"/>
      <c r="K3837" s="31"/>
      <c r="L3837" s="31"/>
      <c r="M3837" s="169"/>
      <c r="N3837" s="148"/>
      <c r="O3837" s="106"/>
      <c r="P3837" s="43"/>
      <c r="Q3837" s="31"/>
      <c r="R3837" s="84"/>
      <c r="S3837" s="31"/>
      <c r="T3837" s="31"/>
      <c r="U3837" s="169"/>
      <c r="V3837" s="150"/>
      <c r="W3837" s="141" t="str" cm="1">
        <f t="array" ref="W3837">IF(SUM(LEN(B3837:V3837))=0,"",IF(OR(OR(ISBLANK(F3837),SUM(LEN(C3837),LEN(D3837))=0),AND(NOT(E3837="Unknown"),ISBLANK(J3837)),AND(NOT(O3837="Unknown"),ISBLANK(R3837))),"Missing Information", INDEX(Table15[Entire Service Line Classification], MATCH(SUMIFS(Table15[Unique ID],Table15[System-Owned Portion],E3837,Table15[If Material Anything Other than "Lead" in Column E,Was Material Ever Previously Lead?],G3837,Table15[Customer-Owned Portion],O3837),Table15[Unique ID],0),0)))</f>
        <v/>
      </c>
      <c r="X3837"/>
    </row>
    <row r="3838" spans="2:24" x14ac:dyDescent="0.25">
      <c r="B3838" s="146"/>
      <c r="C3838" s="31"/>
      <c r="D3838" s="31"/>
      <c r="E3838" s="44"/>
      <c r="F3838" s="43"/>
      <c r="G3838" s="84"/>
      <c r="H3838" s="31"/>
      <c r="I3838" s="31"/>
      <c r="J3838" s="84"/>
      <c r="K3838" s="31"/>
      <c r="L3838" s="31"/>
      <c r="M3838" s="169"/>
      <c r="N3838" s="148"/>
      <c r="O3838" s="106"/>
      <c r="P3838" s="43"/>
      <c r="Q3838" s="31"/>
      <c r="R3838" s="84"/>
      <c r="S3838" s="31"/>
      <c r="T3838" s="31"/>
      <c r="U3838" s="169"/>
      <c r="V3838" s="150"/>
      <c r="W3838" s="141" t="str" cm="1">
        <f t="array" ref="W3838">IF(SUM(LEN(B3838:V3838))=0,"",IF(OR(OR(ISBLANK(F3838),SUM(LEN(C3838),LEN(D3838))=0),AND(NOT(E3838="Unknown"),ISBLANK(J3838)),AND(NOT(O3838="Unknown"),ISBLANK(R3838))),"Missing Information", INDEX(Table15[Entire Service Line Classification], MATCH(SUMIFS(Table15[Unique ID],Table15[System-Owned Portion],E3838,Table15[If Material Anything Other than "Lead" in Column E,Was Material Ever Previously Lead?],G3838,Table15[Customer-Owned Portion],O3838),Table15[Unique ID],0),0)))</f>
        <v/>
      </c>
      <c r="X3838"/>
    </row>
    <row r="3839" spans="2:24" x14ac:dyDescent="0.25">
      <c r="B3839" s="146"/>
      <c r="C3839" s="31"/>
      <c r="D3839" s="31"/>
      <c r="E3839" s="44"/>
      <c r="F3839" s="43"/>
      <c r="G3839" s="84"/>
      <c r="H3839" s="31"/>
      <c r="I3839" s="31"/>
      <c r="J3839" s="84"/>
      <c r="K3839" s="31"/>
      <c r="L3839" s="31"/>
      <c r="M3839" s="169"/>
      <c r="N3839" s="148"/>
      <c r="O3839" s="106"/>
      <c r="P3839" s="43"/>
      <c r="Q3839" s="31"/>
      <c r="R3839" s="84"/>
      <c r="S3839" s="31"/>
      <c r="T3839" s="31"/>
      <c r="U3839" s="169"/>
      <c r="V3839" s="150"/>
      <c r="W3839" s="141" t="str" cm="1">
        <f t="array" ref="W3839">IF(SUM(LEN(B3839:V3839))=0,"",IF(OR(OR(ISBLANK(F3839),SUM(LEN(C3839),LEN(D3839))=0),AND(NOT(E3839="Unknown"),ISBLANK(J3839)),AND(NOT(O3839="Unknown"),ISBLANK(R3839))),"Missing Information", INDEX(Table15[Entire Service Line Classification], MATCH(SUMIFS(Table15[Unique ID],Table15[System-Owned Portion],E3839,Table15[If Material Anything Other than "Lead" in Column E,Was Material Ever Previously Lead?],G3839,Table15[Customer-Owned Portion],O3839),Table15[Unique ID],0),0)))</f>
        <v/>
      </c>
      <c r="X3839"/>
    </row>
    <row r="3840" spans="2:24" x14ac:dyDescent="0.25">
      <c r="B3840" s="146"/>
      <c r="C3840" s="31"/>
      <c r="D3840" s="31"/>
      <c r="E3840" s="44"/>
      <c r="F3840" s="43"/>
      <c r="G3840" s="84"/>
      <c r="H3840" s="31"/>
      <c r="I3840" s="31"/>
      <c r="J3840" s="84"/>
      <c r="K3840" s="31"/>
      <c r="L3840" s="31"/>
      <c r="M3840" s="169"/>
      <c r="N3840" s="148"/>
      <c r="O3840" s="106"/>
      <c r="P3840" s="43"/>
      <c r="Q3840" s="31"/>
      <c r="R3840" s="84"/>
      <c r="S3840" s="31"/>
      <c r="T3840" s="31"/>
      <c r="U3840" s="169"/>
      <c r="V3840" s="150"/>
      <c r="W3840" s="141" t="str" cm="1">
        <f t="array" ref="W3840">IF(SUM(LEN(B3840:V3840))=0,"",IF(OR(OR(ISBLANK(F3840),SUM(LEN(C3840),LEN(D3840))=0),AND(NOT(E3840="Unknown"),ISBLANK(J3840)),AND(NOT(O3840="Unknown"),ISBLANK(R3840))),"Missing Information", INDEX(Table15[Entire Service Line Classification], MATCH(SUMIFS(Table15[Unique ID],Table15[System-Owned Portion],E3840,Table15[If Material Anything Other than "Lead" in Column E,Was Material Ever Previously Lead?],G3840,Table15[Customer-Owned Portion],O3840),Table15[Unique ID],0),0)))</f>
        <v/>
      </c>
      <c r="X3840"/>
    </row>
    <row r="3841" spans="2:24" x14ac:dyDescent="0.25">
      <c r="B3841" s="146"/>
      <c r="C3841" s="31"/>
      <c r="D3841" s="31"/>
      <c r="E3841" s="44"/>
      <c r="F3841" s="43"/>
      <c r="G3841" s="84"/>
      <c r="H3841" s="31"/>
      <c r="I3841" s="31"/>
      <c r="J3841" s="84"/>
      <c r="K3841" s="31"/>
      <c r="L3841" s="31"/>
      <c r="M3841" s="169"/>
      <c r="N3841" s="148"/>
      <c r="O3841" s="106"/>
      <c r="P3841" s="43"/>
      <c r="Q3841" s="31"/>
      <c r="R3841" s="84"/>
      <c r="S3841" s="31"/>
      <c r="T3841" s="31"/>
      <c r="U3841" s="169"/>
      <c r="V3841" s="150"/>
      <c r="W3841" s="141" t="str" cm="1">
        <f t="array" ref="W3841">IF(SUM(LEN(B3841:V3841))=0,"",IF(OR(OR(ISBLANK(F3841),SUM(LEN(C3841),LEN(D3841))=0),AND(NOT(E3841="Unknown"),ISBLANK(J3841)),AND(NOT(O3841="Unknown"),ISBLANK(R3841))),"Missing Information", INDEX(Table15[Entire Service Line Classification], MATCH(SUMIFS(Table15[Unique ID],Table15[System-Owned Portion],E3841,Table15[If Material Anything Other than "Lead" in Column E,Was Material Ever Previously Lead?],G3841,Table15[Customer-Owned Portion],O3841),Table15[Unique ID],0),0)))</f>
        <v/>
      </c>
      <c r="X3841"/>
    </row>
    <row r="3842" spans="2:24" x14ac:dyDescent="0.25">
      <c r="B3842" s="146"/>
      <c r="C3842" s="31"/>
      <c r="D3842" s="31"/>
      <c r="E3842" s="44"/>
      <c r="F3842" s="43"/>
      <c r="G3842" s="84"/>
      <c r="H3842" s="31"/>
      <c r="I3842" s="31"/>
      <c r="J3842" s="84"/>
      <c r="K3842" s="31"/>
      <c r="L3842" s="31"/>
      <c r="M3842" s="169"/>
      <c r="N3842" s="148"/>
      <c r="O3842" s="106"/>
      <c r="P3842" s="43"/>
      <c r="Q3842" s="31"/>
      <c r="R3842" s="84"/>
      <c r="S3842" s="31"/>
      <c r="T3842" s="31"/>
      <c r="U3842" s="169"/>
      <c r="V3842" s="150"/>
      <c r="W3842" s="141" t="str" cm="1">
        <f t="array" ref="W3842">IF(SUM(LEN(B3842:V3842))=0,"",IF(OR(OR(ISBLANK(F3842),SUM(LEN(C3842),LEN(D3842))=0),AND(NOT(E3842="Unknown"),ISBLANK(J3842)),AND(NOT(O3842="Unknown"),ISBLANK(R3842))),"Missing Information", INDEX(Table15[Entire Service Line Classification], MATCH(SUMIFS(Table15[Unique ID],Table15[System-Owned Portion],E3842,Table15[If Material Anything Other than "Lead" in Column E,Was Material Ever Previously Lead?],G3842,Table15[Customer-Owned Portion],O3842),Table15[Unique ID],0),0)))</f>
        <v/>
      </c>
      <c r="X3842"/>
    </row>
    <row r="3843" spans="2:24" x14ac:dyDescent="0.25">
      <c r="B3843" s="146"/>
      <c r="C3843" s="31"/>
      <c r="D3843" s="31"/>
      <c r="E3843" s="44"/>
      <c r="F3843" s="43"/>
      <c r="G3843" s="84"/>
      <c r="H3843" s="31"/>
      <c r="I3843" s="31"/>
      <c r="J3843" s="84"/>
      <c r="K3843" s="31"/>
      <c r="L3843" s="31"/>
      <c r="M3843" s="169"/>
      <c r="N3843" s="148"/>
      <c r="O3843" s="106"/>
      <c r="P3843" s="43"/>
      <c r="Q3843" s="31"/>
      <c r="R3843" s="84"/>
      <c r="S3843" s="31"/>
      <c r="T3843" s="31"/>
      <c r="U3843" s="169"/>
      <c r="V3843" s="150"/>
      <c r="W3843" s="141" t="str" cm="1">
        <f t="array" ref="W3843">IF(SUM(LEN(B3843:V3843))=0,"",IF(OR(OR(ISBLANK(F3843),SUM(LEN(C3843),LEN(D3843))=0),AND(NOT(E3843="Unknown"),ISBLANK(J3843)),AND(NOT(O3843="Unknown"),ISBLANK(R3843))),"Missing Information", INDEX(Table15[Entire Service Line Classification], MATCH(SUMIFS(Table15[Unique ID],Table15[System-Owned Portion],E3843,Table15[If Material Anything Other than "Lead" in Column E,Was Material Ever Previously Lead?],G3843,Table15[Customer-Owned Portion],O3843),Table15[Unique ID],0),0)))</f>
        <v/>
      </c>
      <c r="X3843"/>
    </row>
    <row r="3844" spans="2:24" x14ac:dyDescent="0.25">
      <c r="B3844" s="146"/>
      <c r="C3844" s="31"/>
      <c r="D3844" s="31"/>
      <c r="E3844" s="44"/>
      <c r="F3844" s="43"/>
      <c r="G3844" s="84"/>
      <c r="H3844" s="31"/>
      <c r="I3844" s="31"/>
      <c r="J3844" s="84"/>
      <c r="K3844" s="31"/>
      <c r="L3844" s="31"/>
      <c r="M3844" s="169"/>
      <c r="N3844" s="148"/>
      <c r="O3844" s="106"/>
      <c r="P3844" s="43"/>
      <c r="Q3844" s="31"/>
      <c r="R3844" s="84"/>
      <c r="S3844" s="31"/>
      <c r="T3844" s="31"/>
      <c r="U3844" s="169"/>
      <c r="V3844" s="150"/>
      <c r="W3844" s="141" t="str" cm="1">
        <f t="array" ref="W3844">IF(SUM(LEN(B3844:V3844))=0,"",IF(OR(OR(ISBLANK(F3844),SUM(LEN(C3844),LEN(D3844))=0),AND(NOT(E3844="Unknown"),ISBLANK(J3844)),AND(NOT(O3844="Unknown"),ISBLANK(R3844))),"Missing Information", INDEX(Table15[Entire Service Line Classification], MATCH(SUMIFS(Table15[Unique ID],Table15[System-Owned Portion],E3844,Table15[If Material Anything Other than "Lead" in Column E,Was Material Ever Previously Lead?],G3844,Table15[Customer-Owned Portion],O3844),Table15[Unique ID],0),0)))</f>
        <v/>
      </c>
      <c r="X3844"/>
    </row>
    <row r="3845" spans="2:24" x14ac:dyDescent="0.25">
      <c r="B3845" s="146"/>
      <c r="C3845" s="31"/>
      <c r="D3845" s="31"/>
      <c r="E3845" s="44"/>
      <c r="F3845" s="43"/>
      <c r="G3845" s="84"/>
      <c r="H3845" s="31"/>
      <c r="I3845" s="31"/>
      <c r="J3845" s="84"/>
      <c r="K3845" s="31"/>
      <c r="L3845" s="31"/>
      <c r="M3845" s="169"/>
      <c r="N3845" s="148"/>
      <c r="O3845" s="106"/>
      <c r="P3845" s="43"/>
      <c r="Q3845" s="31"/>
      <c r="R3845" s="84"/>
      <c r="S3845" s="31"/>
      <c r="T3845" s="31"/>
      <c r="U3845" s="169"/>
      <c r="V3845" s="150"/>
      <c r="W3845" s="141" t="str" cm="1">
        <f t="array" ref="W3845">IF(SUM(LEN(B3845:V3845))=0,"",IF(OR(OR(ISBLANK(F3845),SUM(LEN(C3845),LEN(D3845))=0),AND(NOT(E3845="Unknown"),ISBLANK(J3845)),AND(NOT(O3845="Unknown"),ISBLANK(R3845))),"Missing Information", INDEX(Table15[Entire Service Line Classification], MATCH(SUMIFS(Table15[Unique ID],Table15[System-Owned Portion],E3845,Table15[If Material Anything Other than "Lead" in Column E,Was Material Ever Previously Lead?],G3845,Table15[Customer-Owned Portion],O3845),Table15[Unique ID],0),0)))</f>
        <v/>
      </c>
      <c r="X3845"/>
    </row>
    <row r="3846" spans="2:24" x14ac:dyDescent="0.25">
      <c r="B3846" s="146"/>
      <c r="C3846" s="31"/>
      <c r="D3846" s="31"/>
      <c r="E3846" s="44"/>
      <c r="F3846" s="43"/>
      <c r="G3846" s="84"/>
      <c r="H3846" s="31"/>
      <c r="I3846" s="31"/>
      <c r="J3846" s="84"/>
      <c r="K3846" s="31"/>
      <c r="L3846" s="31"/>
      <c r="M3846" s="169"/>
      <c r="N3846" s="148"/>
      <c r="O3846" s="106"/>
      <c r="P3846" s="43"/>
      <c r="Q3846" s="31"/>
      <c r="R3846" s="84"/>
      <c r="S3846" s="31"/>
      <c r="T3846" s="31"/>
      <c r="U3846" s="169"/>
      <c r="V3846" s="150"/>
      <c r="W3846" s="141" t="str" cm="1">
        <f t="array" ref="W3846">IF(SUM(LEN(B3846:V3846))=0,"",IF(OR(OR(ISBLANK(F3846),SUM(LEN(C3846),LEN(D3846))=0),AND(NOT(E3846="Unknown"),ISBLANK(J3846)),AND(NOT(O3846="Unknown"),ISBLANK(R3846))),"Missing Information", INDEX(Table15[Entire Service Line Classification], MATCH(SUMIFS(Table15[Unique ID],Table15[System-Owned Portion],E3846,Table15[If Material Anything Other than "Lead" in Column E,Was Material Ever Previously Lead?],G3846,Table15[Customer-Owned Portion],O3846),Table15[Unique ID],0),0)))</f>
        <v/>
      </c>
      <c r="X3846"/>
    </row>
    <row r="3847" spans="2:24" x14ac:dyDescent="0.25">
      <c r="B3847" s="146"/>
      <c r="C3847" s="31"/>
      <c r="D3847" s="31"/>
      <c r="E3847" s="44"/>
      <c r="F3847" s="43"/>
      <c r="G3847" s="84"/>
      <c r="H3847" s="31"/>
      <c r="I3847" s="31"/>
      <c r="J3847" s="84"/>
      <c r="K3847" s="31"/>
      <c r="L3847" s="31"/>
      <c r="M3847" s="169"/>
      <c r="N3847" s="148"/>
      <c r="O3847" s="106"/>
      <c r="P3847" s="43"/>
      <c r="Q3847" s="31"/>
      <c r="R3847" s="84"/>
      <c r="S3847" s="31"/>
      <c r="T3847" s="31"/>
      <c r="U3847" s="169"/>
      <c r="V3847" s="150"/>
      <c r="W3847" s="141" t="str" cm="1">
        <f t="array" ref="W3847">IF(SUM(LEN(B3847:V3847))=0,"",IF(OR(OR(ISBLANK(F3847),SUM(LEN(C3847),LEN(D3847))=0),AND(NOT(E3847="Unknown"),ISBLANK(J3847)),AND(NOT(O3847="Unknown"),ISBLANK(R3847))),"Missing Information", INDEX(Table15[Entire Service Line Classification], MATCH(SUMIFS(Table15[Unique ID],Table15[System-Owned Portion],E3847,Table15[If Material Anything Other than "Lead" in Column E,Was Material Ever Previously Lead?],G3847,Table15[Customer-Owned Portion],O3847),Table15[Unique ID],0),0)))</f>
        <v/>
      </c>
      <c r="X3847"/>
    </row>
    <row r="3848" spans="2:24" x14ac:dyDescent="0.25">
      <c r="B3848" s="146"/>
      <c r="C3848" s="31"/>
      <c r="D3848" s="31"/>
      <c r="E3848" s="44"/>
      <c r="F3848" s="43"/>
      <c r="G3848" s="84"/>
      <c r="H3848" s="31"/>
      <c r="I3848" s="31"/>
      <c r="J3848" s="84"/>
      <c r="K3848" s="31"/>
      <c r="L3848" s="31"/>
      <c r="M3848" s="169"/>
      <c r="N3848" s="148"/>
      <c r="O3848" s="106"/>
      <c r="P3848" s="43"/>
      <c r="Q3848" s="31"/>
      <c r="R3848" s="84"/>
      <c r="S3848" s="31"/>
      <c r="T3848" s="31"/>
      <c r="U3848" s="169"/>
      <c r="V3848" s="150"/>
      <c r="W3848" s="141" t="str" cm="1">
        <f t="array" ref="W3848">IF(SUM(LEN(B3848:V3848))=0,"",IF(OR(OR(ISBLANK(F3848),SUM(LEN(C3848),LEN(D3848))=0),AND(NOT(E3848="Unknown"),ISBLANK(J3848)),AND(NOT(O3848="Unknown"),ISBLANK(R3848))),"Missing Information", INDEX(Table15[Entire Service Line Classification], MATCH(SUMIFS(Table15[Unique ID],Table15[System-Owned Portion],E3848,Table15[If Material Anything Other than "Lead" in Column E,Was Material Ever Previously Lead?],G3848,Table15[Customer-Owned Portion],O3848),Table15[Unique ID],0),0)))</f>
        <v/>
      </c>
      <c r="X3848"/>
    </row>
    <row r="3849" spans="2:24" x14ac:dyDescent="0.25">
      <c r="B3849" s="146"/>
      <c r="C3849" s="31"/>
      <c r="D3849" s="31"/>
      <c r="E3849" s="44"/>
      <c r="F3849" s="43"/>
      <c r="G3849" s="84"/>
      <c r="H3849" s="31"/>
      <c r="I3849" s="31"/>
      <c r="J3849" s="84"/>
      <c r="K3849" s="31"/>
      <c r="L3849" s="31"/>
      <c r="M3849" s="169"/>
      <c r="N3849" s="148"/>
      <c r="O3849" s="106"/>
      <c r="P3849" s="43"/>
      <c r="Q3849" s="31"/>
      <c r="R3849" s="84"/>
      <c r="S3849" s="31"/>
      <c r="T3849" s="31"/>
      <c r="U3849" s="169"/>
      <c r="V3849" s="150"/>
      <c r="W3849" s="141" t="str" cm="1">
        <f t="array" ref="W3849">IF(SUM(LEN(B3849:V3849))=0,"",IF(OR(OR(ISBLANK(F3849),SUM(LEN(C3849),LEN(D3849))=0),AND(NOT(E3849="Unknown"),ISBLANK(J3849)),AND(NOT(O3849="Unknown"),ISBLANK(R3849))),"Missing Information", INDEX(Table15[Entire Service Line Classification], MATCH(SUMIFS(Table15[Unique ID],Table15[System-Owned Portion],E3849,Table15[If Material Anything Other than "Lead" in Column E,Was Material Ever Previously Lead?],G3849,Table15[Customer-Owned Portion],O3849),Table15[Unique ID],0),0)))</f>
        <v/>
      </c>
      <c r="X3849"/>
    </row>
    <row r="3850" spans="2:24" x14ac:dyDescent="0.25">
      <c r="B3850" s="146"/>
      <c r="C3850" s="31"/>
      <c r="D3850" s="31"/>
      <c r="E3850" s="44"/>
      <c r="F3850" s="43"/>
      <c r="G3850" s="84"/>
      <c r="H3850" s="31"/>
      <c r="I3850" s="31"/>
      <c r="J3850" s="84"/>
      <c r="K3850" s="31"/>
      <c r="L3850" s="31"/>
      <c r="M3850" s="169"/>
      <c r="N3850" s="148"/>
      <c r="O3850" s="106"/>
      <c r="P3850" s="43"/>
      <c r="Q3850" s="31"/>
      <c r="R3850" s="84"/>
      <c r="S3850" s="31"/>
      <c r="T3850" s="31"/>
      <c r="U3850" s="169"/>
      <c r="V3850" s="150"/>
      <c r="W3850" s="141" t="str" cm="1">
        <f t="array" ref="W3850">IF(SUM(LEN(B3850:V3850))=0,"",IF(OR(OR(ISBLANK(F3850),SUM(LEN(C3850),LEN(D3850))=0),AND(NOT(E3850="Unknown"),ISBLANK(J3850)),AND(NOT(O3850="Unknown"),ISBLANK(R3850))),"Missing Information", INDEX(Table15[Entire Service Line Classification], MATCH(SUMIFS(Table15[Unique ID],Table15[System-Owned Portion],E3850,Table15[If Material Anything Other than "Lead" in Column E,Was Material Ever Previously Lead?],G3850,Table15[Customer-Owned Portion],O3850),Table15[Unique ID],0),0)))</f>
        <v/>
      </c>
      <c r="X3850"/>
    </row>
    <row r="3851" spans="2:24" x14ac:dyDescent="0.25">
      <c r="B3851" s="146"/>
      <c r="C3851" s="31"/>
      <c r="D3851" s="31"/>
      <c r="E3851" s="44"/>
      <c r="F3851" s="43"/>
      <c r="G3851" s="84"/>
      <c r="H3851" s="31"/>
      <c r="I3851" s="31"/>
      <c r="J3851" s="84"/>
      <c r="K3851" s="31"/>
      <c r="L3851" s="31"/>
      <c r="M3851" s="169"/>
      <c r="N3851" s="148"/>
      <c r="O3851" s="106"/>
      <c r="P3851" s="43"/>
      <c r="Q3851" s="31"/>
      <c r="R3851" s="84"/>
      <c r="S3851" s="31"/>
      <c r="T3851" s="31"/>
      <c r="U3851" s="169"/>
      <c r="V3851" s="150"/>
      <c r="W3851" s="141" t="str" cm="1">
        <f t="array" ref="W3851">IF(SUM(LEN(B3851:V3851))=0,"",IF(OR(OR(ISBLANK(F3851),SUM(LEN(C3851),LEN(D3851))=0),AND(NOT(E3851="Unknown"),ISBLANK(J3851)),AND(NOT(O3851="Unknown"),ISBLANK(R3851))),"Missing Information", INDEX(Table15[Entire Service Line Classification], MATCH(SUMIFS(Table15[Unique ID],Table15[System-Owned Portion],E3851,Table15[If Material Anything Other than "Lead" in Column E,Was Material Ever Previously Lead?],G3851,Table15[Customer-Owned Portion],O3851),Table15[Unique ID],0),0)))</f>
        <v/>
      </c>
      <c r="X3851"/>
    </row>
    <row r="3852" spans="2:24" x14ac:dyDescent="0.25">
      <c r="B3852" s="146"/>
      <c r="C3852" s="31"/>
      <c r="D3852" s="31"/>
      <c r="E3852" s="44"/>
      <c r="F3852" s="43"/>
      <c r="G3852" s="84"/>
      <c r="H3852" s="31"/>
      <c r="I3852" s="31"/>
      <c r="J3852" s="84"/>
      <c r="K3852" s="31"/>
      <c r="L3852" s="31"/>
      <c r="M3852" s="169"/>
      <c r="N3852" s="148"/>
      <c r="O3852" s="106"/>
      <c r="P3852" s="43"/>
      <c r="Q3852" s="31"/>
      <c r="R3852" s="84"/>
      <c r="S3852" s="31"/>
      <c r="T3852" s="31"/>
      <c r="U3852" s="169"/>
      <c r="V3852" s="150"/>
      <c r="W3852" s="141" t="str" cm="1">
        <f t="array" ref="W3852">IF(SUM(LEN(B3852:V3852))=0,"",IF(OR(OR(ISBLANK(F3852),SUM(LEN(C3852),LEN(D3852))=0),AND(NOT(E3852="Unknown"),ISBLANK(J3852)),AND(NOT(O3852="Unknown"),ISBLANK(R3852))),"Missing Information", INDEX(Table15[Entire Service Line Classification], MATCH(SUMIFS(Table15[Unique ID],Table15[System-Owned Portion],E3852,Table15[If Material Anything Other than "Lead" in Column E,Was Material Ever Previously Lead?],G3852,Table15[Customer-Owned Portion],O3852),Table15[Unique ID],0),0)))</f>
        <v/>
      </c>
      <c r="X3852"/>
    </row>
    <row r="3853" spans="2:24" x14ac:dyDescent="0.25">
      <c r="B3853" s="146"/>
      <c r="C3853" s="31"/>
      <c r="D3853" s="31"/>
      <c r="E3853" s="44"/>
      <c r="F3853" s="43"/>
      <c r="G3853" s="84"/>
      <c r="H3853" s="31"/>
      <c r="I3853" s="31"/>
      <c r="J3853" s="84"/>
      <c r="K3853" s="31"/>
      <c r="L3853" s="31"/>
      <c r="M3853" s="169"/>
      <c r="N3853" s="148"/>
      <c r="O3853" s="106"/>
      <c r="P3853" s="43"/>
      <c r="Q3853" s="31"/>
      <c r="R3853" s="84"/>
      <c r="S3853" s="31"/>
      <c r="T3853" s="31"/>
      <c r="U3853" s="169"/>
      <c r="V3853" s="150"/>
      <c r="W3853" s="141" t="str" cm="1">
        <f t="array" ref="W3853">IF(SUM(LEN(B3853:V3853))=0,"",IF(OR(OR(ISBLANK(F3853),SUM(LEN(C3853),LEN(D3853))=0),AND(NOT(E3853="Unknown"),ISBLANK(J3853)),AND(NOT(O3853="Unknown"),ISBLANK(R3853))),"Missing Information", INDEX(Table15[Entire Service Line Classification], MATCH(SUMIFS(Table15[Unique ID],Table15[System-Owned Portion],E3853,Table15[If Material Anything Other than "Lead" in Column E,Was Material Ever Previously Lead?],G3853,Table15[Customer-Owned Portion],O3853),Table15[Unique ID],0),0)))</f>
        <v/>
      </c>
      <c r="X3853"/>
    </row>
    <row r="3854" spans="2:24" x14ac:dyDescent="0.25">
      <c r="B3854" s="146"/>
      <c r="C3854" s="31"/>
      <c r="D3854" s="31"/>
      <c r="E3854" s="44"/>
      <c r="F3854" s="43"/>
      <c r="G3854" s="84"/>
      <c r="H3854" s="31"/>
      <c r="I3854" s="31"/>
      <c r="J3854" s="84"/>
      <c r="K3854" s="31"/>
      <c r="L3854" s="31"/>
      <c r="M3854" s="169"/>
      <c r="N3854" s="148"/>
      <c r="O3854" s="106"/>
      <c r="P3854" s="43"/>
      <c r="Q3854" s="31"/>
      <c r="R3854" s="84"/>
      <c r="S3854" s="31"/>
      <c r="T3854" s="31"/>
      <c r="U3854" s="169"/>
      <c r="V3854" s="150"/>
      <c r="W3854" s="141" t="str" cm="1">
        <f t="array" ref="W3854">IF(SUM(LEN(B3854:V3854))=0,"",IF(OR(OR(ISBLANK(F3854),SUM(LEN(C3854),LEN(D3854))=0),AND(NOT(E3854="Unknown"),ISBLANK(J3854)),AND(NOT(O3854="Unknown"),ISBLANK(R3854))),"Missing Information", INDEX(Table15[Entire Service Line Classification], MATCH(SUMIFS(Table15[Unique ID],Table15[System-Owned Portion],E3854,Table15[If Material Anything Other than "Lead" in Column E,Was Material Ever Previously Lead?],G3854,Table15[Customer-Owned Portion],O3854),Table15[Unique ID],0),0)))</f>
        <v/>
      </c>
      <c r="X3854"/>
    </row>
    <row r="3855" spans="2:24" x14ac:dyDescent="0.25">
      <c r="B3855" s="146"/>
      <c r="C3855" s="31"/>
      <c r="D3855" s="31"/>
      <c r="E3855" s="44"/>
      <c r="F3855" s="43"/>
      <c r="G3855" s="84"/>
      <c r="H3855" s="31"/>
      <c r="I3855" s="31"/>
      <c r="J3855" s="84"/>
      <c r="K3855" s="31"/>
      <c r="L3855" s="31"/>
      <c r="M3855" s="169"/>
      <c r="N3855" s="148"/>
      <c r="O3855" s="106"/>
      <c r="P3855" s="43"/>
      <c r="Q3855" s="31"/>
      <c r="R3855" s="84"/>
      <c r="S3855" s="31"/>
      <c r="T3855" s="31"/>
      <c r="U3855" s="169"/>
      <c r="V3855" s="150"/>
      <c r="W3855" s="141" t="str" cm="1">
        <f t="array" ref="W3855">IF(SUM(LEN(B3855:V3855))=0,"",IF(OR(OR(ISBLANK(F3855),SUM(LEN(C3855),LEN(D3855))=0),AND(NOT(E3855="Unknown"),ISBLANK(J3855)),AND(NOT(O3855="Unknown"),ISBLANK(R3855))),"Missing Information", INDEX(Table15[Entire Service Line Classification], MATCH(SUMIFS(Table15[Unique ID],Table15[System-Owned Portion],E3855,Table15[If Material Anything Other than "Lead" in Column E,Was Material Ever Previously Lead?],G3855,Table15[Customer-Owned Portion],O3855),Table15[Unique ID],0),0)))</f>
        <v/>
      </c>
      <c r="X3855"/>
    </row>
    <row r="3856" spans="2:24" x14ac:dyDescent="0.25">
      <c r="B3856" s="146"/>
      <c r="C3856" s="31"/>
      <c r="D3856" s="31"/>
      <c r="E3856" s="44"/>
      <c r="F3856" s="43"/>
      <c r="G3856" s="84"/>
      <c r="H3856" s="31"/>
      <c r="I3856" s="31"/>
      <c r="J3856" s="84"/>
      <c r="K3856" s="31"/>
      <c r="L3856" s="31"/>
      <c r="M3856" s="169"/>
      <c r="N3856" s="148"/>
      <c r="O3856" s="106"/>
      <c r="P3856" s="43"/>
      <c r="Q3856" s="31"/>
      <c r="R3856" s="84"/>
      <c r="S3856" s="31"/>
      <c r="T3856" s="31"/>
      <c r="U3856" s="169"/>
      <c r="V3856" s="150"/>
      <c r="W3856" s="141" t="str" cm="1">
        <f t="array" ref="W3856">IF(SUM(LEN(B3856:V3856))=0,"",IF(OR(OR(ISBLANK(F3856),SUM(LEN(C3856),LEN(D3856))=0),AND(NOT(E3856="Unknown"),ISBLANK(J3856)),AND(NOT(O3856="Unknown"),ISBLANK(R3856))),"Missing Information", INDEX(Table15[Entire Service Line Classification], MATCH(SUMIFS(Table15[Unique ID],Table15[System-Owned Portion],E3856,Table15[If Material Anything Other than "Lead" in Column E,Was Material Ever Previously Lead?],G3856,Table15[Customer-Owned Portion],O3856),Table15[Unique ID],0),0)))</f>
        <v/>
      </c>
      <c r="X3856"/>
    </row>
    <row r="3857" spans="2:24" x14ac:dyDescent="0.25">
      <c r="B3857" s="146"/>
      <c r="C3857" s="31"/>
      <c r="D3857" s="31"/>
      <c r="E3857" s="44"/>
      <c r="F3857" s="43"/>
      <c r="G3857" s="84"/>
      <c r="H3857" s="31"/>
      <c r="I3857" s="31"/>
      <c r="J3857" s="84"/>
      <c r="K3857" s="31"/>
      <c r="L3857" s="31"/>
      <c r="M3857" s="169"/>
      <c r="N3857" s="148"/>
      <c r="O3857" s="106"/>
      <c r="P3857" s="43"/>
      <c r="Q3857" s="31"/>
      <c r="R3857" s="84"/>
      <c r="S3857" s="31"/>
      <c r="T3857" s="31"/>
      <c r="U3857" s="169"/>
      <c r="V3857" s="150"/>
      <c r="W3857" s="141" t="str" cm="1">
        <f t="array" ref="W3857">IF(SUM(LEN(B3857:V3857))=0,"",IF(OR(OR(ISBLANK(F3857),SUM(LEN(C3857),LEN(D3857))=0),AND(NOT(E3857="Unknown"),ISBLANK(J3857)),AND(NOT(O3857="Unknown"),ISBLANK(R3857))),"Missing Information", INDEX(Table15[Entire Service Line Classification], MATCH(SUMIFS(Table15[Unique ID],Table15[System-Owned Portion],E3857,Table15[If Material Anything Other than "Lead" in Column E,Was Material Ever Previously Lead?],G3857,Table15[Customer-Owned Portion],O3857),Table15[Unique ID],0),0)))</f>
        <v/>
      </c>
      <c r="X3857"/>
    </row>
    <row r="3858" spans="2:24" x14ac:dyDescent="0.25">
      <c r="B3858" s="146"/>
      <c r="C3858" s="31"/>
      <c r="D3858" s="31"/>
      <c r="E3858" s="44"/>
      <c r="F3858" s="43"/>
      <c r="G3858" s="84"/>
      <c r="H3858" s="31"/>
      <c r="I3858" s="31"/>
      <c r="J3858" s="84"/>
      <c r="K3858" s="31"/>
      <c r="L3858" s="31"/>
      <c r="M3858" s="169"/>
      <c r="N3858" s="148"/>
      <c r="O3858" s="106"/>
      <c r="P3858" s="43"/>
      <c r="Q3858" s="31"/>
      <c r="R3858" s="84"/>
      <c r="S3858" s="31"/>
      <c r="T3858" s="31"/>
      <c r="U3858" s="169"/>
      <c r="V3858" s="150"/>
      <c r="W3858" s="141" t="str" cm="1">
        <f t="array" ref="W3858">IF(SUM(LEN(B3858:V3858))=0,"",IF(OR(OR(ISBLANK(F3858),SUM(LEN(C3858),LEN(D3858))=0),AND(NOT(E3858="Unknown"),ISBLANK(J3858)),AND(NOT(O3858="Unknown"),ISBLANK(R3858))),"Missing Information", INDEX(Table15[Entire Service Line Classification], MATCH(SUMIFS(Table15[Unique ID],Table15[System-Owned Portion],E3858,Table15[If Material Anything Other than "Lead" in Column E,Was Material Ever Previously Lead?],G3858,Table15[Customer-Owned Portion],O3858),Table15[Unique ID],0),0)))</f>
        <v/>
      </c>
      <c r="X3858"/>
    </row>
    <row r="3859" spans="2:24" x14ac:dyDescent="0.25">
      <c r="B3859" s="146"/>
      <c r="C3859" s="31"/>
      <c r="D3859" s="31"/>
      <c r="E3859" s="44"/>
      <c r="F3859" s="43"/>
      <c r="G3859" s="84"/>
      <c r="H3859" s="31"/>
      <c r="I3859" s="31"/>
      <c r="J3859" s="84"/>
      <c r="K3859" s="31"/>
      <c r="L3859" s="31"/>
      <c r="M3859" s="169"/>
      <c r="N3859" s="148"/>
      <c r="O3859" s="106"/>
      <c r="P3859" s="43"/>
      <c r="Q3859" s="31"/>
      <c r="R3859" s="84"/>
      <c r="S3859" s="31"/>
      <c r="T3859" s="31"/>
      <c r="U3859" s="169"/>
      <c r="V3859" s="150"/>
      <c r="W3859" s="141" t="str" cm="1">
        <f t="array" ref="W3859">IF(SUM(LEN(B3859:V3859))=0,"",IF(OR(OR(ISBLANK(F3859),SUM(LEN(C3859),LEN(D3859))=0),AND(NOT(E3859="Unknown"),ISBLANK(J3859)),AND(NOT(O3859="Unknown"),ISBLANK(R3859))),"Missing Information", INDEX(Table15[Entire Service Line Classification], MATCH(SUMIFS(Table15[Unique ID],Table15[System-Owned Portion],E3859,Table15[If Material Anything Other than "Lead" in Column E,Was Material Ever Previously Lead?],G3859,Table15[Customer-Owned Portion],O3859),Table15[Unique ID],0),0)))</f>
        <v/>
      </c>
      <c r="X3859"/>
    </row>
    <row r="3860" spans="2:24" x14ac:dyDescent="0.25">
      <c r="B3860" s="146"/>
      <c r="C3860" s="31"/>
      <c r="D3860" s="31"/>
      <c r="E3860" s="44"/>
      <c r="F3860" s="43"/>
      <c r="G3860" s="84"/>
      <c r="H3860" s="31"/>
      <c r="I3860" s="31"/>
      <c r="J3860" s="84"/>
      <c r="K3860" s="31"/>
      <c r="L3860" s="31"/>
      <c r="M3860" s="169"/>
      <c r="N3860" s="148"/>
      <c r="O3860" s="106"/>
      <c r="P3860" s="43"/>
      <c r="Q3860" s="31"/>
      <c r="R3860" s="84"/>
      <c r="S3860" s="31"/>
      <c r="T3860" s="31"/>
      <c r="U3860" s="169"/>
      <c r="V3860" s="150"/>
      <c r="W3860" s="141" t="str" cm="1">
        <f t="array" ref="W3860">IF(SUM(LEN(B3860:V3860))=0,"",IF(OR(OR(ISBLANK(F3860),SUM(LEN(C3860),LEN(D3860))=0),AND(NOT(E3860="Unknown"),ISBLANK(J3860)),AND(NOT(O3860="Unknown"),ISBLANK(R3860))),"Missing Information", INDEX(Table15[Entire Service Line Classification], MATCH(SUMIFS(Table15[Unique ID],Table15[System-Owned Portion],E3860,Table15[If Material Anything Other than "Lead" in Column E,Was Material Ever Previously Lead?],G3860,Table15[Customer-Owned Portion],O3860),Table15[Unique ID],0),0)))</f>
        <v/>
      </c>
      <c r="X3860"/>
    </row>
    <row r="3861" spans="2:24" x14ac:dyDescent="0.25">
      <c r="B3861" s="146"/>
      <c r="C3861" s="31"/>
      <c r="D3861" s="31"/>
      <c r="E3861" s="44"/>
      <c r="F3861" s="43"/>
      <c r="G3861" s="84"/>
      <c r="H3861" s="31"/>
      <c r="I3861" s="31"/>
      <c r="J3861" s="84"/>
      <c r="K3861" s="31"/>
      <c r="L3861" s="31"/>
      <c r="M3861" s="169"/>
      <c r="N3861" s="148"/>
      <c r="O3861" s="106"/>
      <c r="P3861" s="43"/>
      <c r="Q3861" s="31"/>
      <c r="R3861" s="84"/>
      <c r="S3861" s="31"/>
      <c r="T3861" s="31"/>
      <c r="U3861" s="169"/>
      <c r="V3861" s="150"/>
      <c r="W3861" s="141" t="str" cm="1">
        <f t="array" ref="W3861">IF(SUM(LEN(B3861:V3861))=0,"",IF(OR(OR(ISBLANK(F3861),SUM(LEN(C3861),LEN(D3861))=0),AND(NOT(E3861="Unknown"),ISBLANK(J3861)),AND(NOT(O3861="Unknown"),ISBLANK(R3861))),"Missing Information", INDEX(Table15[Entire Service Line Classification], MATCH(SUMIFS(Table15[Unique ID],Table15[System-Owned Portion],E3861,Table15[If Material Anything Other than "Lead" in Column E,Was Material Ever Previously Lead?],G3861,Table15[Customer-Owned Portion],O3861),Table15[Unique ID],0),0)))</f>
        <v/>
      </c>
      <c r="X3861"/>
    </row>
    <row r="3862" spans="2:24" x14ac:dyDescent="0.25">
      <c r="B3862" s="146"/>
      <c r="C3862" s="31"/>
      <c r="D3862" s="31"/>
      <c r="E3862" s="44"/>
      <c r="F3862" s="43"/>
      <c r="G3862" s="84"/>
      <c r="H3862" s="31"/>
      <c r="I3862" s="31"/>
      <c r="J3862" s="84"/>
      <c r="K3862" s="31"/>
      <c r="L3862" s="31"/>
      <c r="M3862" s="169"/>
      <c r="N3862" s="148"/>
      <c r="O3862" s="106"/>
      <c r="P3862" s="43"/>
      <c r="Q3862" s="31"/>
      <c r="R3862" s="84"/>
      <c r="S3862" s="31"/>
      <c r="T3862" s="31"/>
      <c r="U3862" s="169"/>
      <c r="V3862" s="150"/>
      <c r="W3862" s="141" t="str" cm="1">
        <f t="array" ref="W3862">IF(SUM(LEN(B3862:V3862))=0,"",IF(OR(OR(ISBLANK(F3862),SUM(LEN(C3862),LEN(D3862))=0),AND(NOT(E3862="Unknown"),ISBLANK(J3862)),AND(NOT(O3862="Unknown"),ISBLANK(R3862))),"Missing Information", INDEX(Table15[Entire Service Line Classification], MATCH(SUMIFS(Table15[Unique ID],Table15[System-Owned Portion],E3862,Table15[If Material Anything Other than "Lead" in Column E,Was Material Ever Previously Lead?],G3862,Table15[Customer-Owned Portion],O3862),Table15[Unique ID],0),0)))</f>
        <v/>
      </c>
      <c r="X3862"/>
    </row>
    <row r="3863" spans="2:24" x14ac:dyDescent="0.25">
      <c r="B3863" s="146"/>
      <c r="C3863" s="31"/>
      <c r="D3863" s="31"/>
      <c r="E3863" s="44"/>
      <c r="F3863" s="43"/>
      <c r="G3863" s="84"/>
      <c r="H3863" s="31"/>
      <c r="I3863" s="31"/>
      <c r="J3863" s="84"/>
      <c r="K3863" s="31"/>
      <c r="L3863" s="31"/>
      <c r="M3863" s="169"/>
      <c r="N3863" s="148"/>
      <c r="O3863" s="106"/>
      <c r="P3863" s="43"/>
      <c r="Q3863" s="31"/>
      <c r="R3863" s="84"/>
      <c r="S3863" s="31"/>
      <c r="T3863" s="31"/>
      <c r="U3863" s="169"/>
      <c r="V3863" s="150"/>
      <c r="W3863" s="141" t="str" cm="1">
        <f t="array" ref="W3863">IF(SUM(LEN(B3863:V3863))=0,"",IF(OR(OR(ISBLANK(F3863),SUM(LEN(C3863),LEN(D3863))=0),AND(NOT(E3863="Unknown"),ISBLANK(J3863)),AND(NOT(O3863="Unknown"),ISBLANK(R3863))),"Missing Information", INDEX(Table15[Entire Service Line Classification], MATCH(SUMIFS(Table15[Unique ID],Table15[System-Owned Portion],E3863,Table15[If Material Anything Other than "Lead" in Column E,Was Material Ever Previously Lead?],G3863,Table15[Customer-Owned Portion],O3863),Table15[Unique ID],0),0)))</f>
        <v/>
      </c>
      <c r="X3863"/>
    </row>
    <row r="3864" spans="2:24" x14ac:dyDescent="0.25">
      <c r="B3864" s="146"/>
      <c r="C3864" s="31"/>
      <c r="D3864" s="31"/>
      <c r="E3864" s="44"/>
      <c r="F3864" s="43"/>
      <c r="G3864" s="84"/>
      <c r="H3864" s="31"/>
      <c r="I3864" s="31"/>
      <c r="J3864" s="84"/>
      <c r="K3864" s="31"/>
      <c r="L3864" s="31"/>
      <c r="M3864" s="169"/>
      <c r="N3864" s="148"/>
      <c r="O3864" s="106"/>
      <c r="P3864" s="43"/>
      <c r="Q3864" s="31"/>
      <c r="R3864" s="84"/>
      <c r="S3864" s="31"/>
      <c r="T3864" s="31"/>
      <c r="U3864" s="169"/>
      <c r="V3864" s="150"/>
      <c r="W3864" s="141" t="str" cm="1">
        <f t="array" ref="W3864">IF(SUM(LEN(B3864:V3864))=0,"",IF(OR(OR(ISBLANK(F3864),SUM(LEN(C3864),LEN(D3864))=0),AND(NOT(E3864="Unknown"),ISBLANK(J3864)),AND(NOT(O3864="Unknown"),ISBLANK(R3864))),"Missing Information", INDEX(Table15[Entire Service Line Classification], MATCH(SUMIFS(Table15[Unique ID],Table15[System-Owned Portion],E3864,Table15[If Material Anything Other than "Lead" in Column E,Was Material Ever Previously Lead?],G3864,Table15[Customer-Owned Portion],O3864),Table15[Unique ID],0),0)))</f>
        <v/>
      </c>
      <c r="X3864"/>
    </row>
    <row r="3865" spans="2:24" x14ac:dyDescent="0.25">
      <c r="B3865" s="146"/>
      <c r="C3865" s="31"/>
      <c r="D3865" s="31"/>
      <c r="E3865" s="44"/>
      <c r="F3865" s="43"/>
      <c r="G3865" s="84"/>
      <c r="H3865" s="31"/>
      <c r="I3865" s="31"/>
      <c r="J3865" s="84"/>
      <c r="K3865" s="31"/>
      <c r="L3865" s="31"/>
      <c r="M3865" s="169"/>
      <c r="N3865" s="148"/>
      <c r="O3865" s="106"/>
      <c r="P3865" s="43"/>
      <c r="Q3865" s="31"/>
      <c r="R3865" s="84"/>
      <c r="S3865" s="31"/>
      <c r="T3865" s="31"/>
      <c r="U3865" s="169"/>
      <c r="V3865" s="150"/>
      <c r="W3865" s="141" t="str" cm="1">
        <f t="array" ref="W3865">IF(SUM(LEN(B3865:V3865))=0,"",IF(OR(OR(ISBLANK(F3865),SUM(LEN(C3865),LEN(D3865))=0),AND(NOT(E3865="Unknown"),ISBLANK(J3865)),AND(NOT(O3865="Unknown"),ISBLANK(R3865))),"Missing Information", INDEX(Table15[Entire Service Line Classification], MATCH(SUMIFS(Table15[Unique ID],Table15[System-Owned Portion],E3865,Table15[If Material Anything Other than "Lead" in Column E,Was Material Ever Previously Lead?],G3865,Table15[Customer-Owned Portion],O3865),Table15[Unique ID],0),0)))</f>
        <v/>
      </c>
      <c r="X3865"/>
    </row>
    <row r="3866" spans="2:24" x14ac:dyDescent="0.25">
      <c r="B3866" s="146"/>
      <c r="C3866" s="31"/>
      <c r="D3866" s="31"/>
      <c r="E3866" s="44"/>
      <c r="F3866" s="43"/>
      <c r="G3866" s="84"/>
      <c r="H3866" s="31"/>
      <c r="I3866" s="31"/>
      <c r="J3866" s="84"/>
      <c r="K3866" s="31"/>
      <c r="L3866" s="31"/>
      <c r="M3866" s="169"/>
      <c r="N3866" s="148"/>
      <c r="O3866" s="106"/>
      <c r="P3866" s="43"/>
      <c r="Q3866" s="31"/>
      <c r="R3866" s="84"/>
      <c r="S3866" s="31"/>
      <c r="T3866" s="31"/>
      <c r="U3866" s="169"/>
      <c r="V3866" s="150"/>
      <c r="W3866" s="141" t="str" cm="1">
        <f t="array" ref="W3866">IF(SUM(LEN(B3866:V3866))=0,"",IF(OR(OR(ISBLANK(F3866),SUM(LEN(C3866),LEN(D3866))=0),AND(NOT(E3866="Unknown"),ISBLANK(J3866)),AND(NOT(O3866="Unknown"),ISBLANK(R3866))),"Missing Information", INDEX(Table15[Entire Service Line Classification], MATCH(SUMIFS(Table15[Unique ID],Table15[System-Owned Portion],E3866,Table15[If Material Anything Other than "Lead" in Column E,Was Material Ever Previously Lead?],G3866,Table15[Customer-Owned Portion],O3866),Table15[Unique ID],0),0)))</f>
        <v/>
      </c>
      <c r="X3866"/>
    </row>
    <row r="3867" spans="2:24" x14ac:dyDescent="0.25">
      <c r="B3867" s="146"/>
      <c r="C3867" s="31"/>
      <c r="D3867" s="31"/>
      <c r="E3867" s="44"/>
      <c r="F3867" s="43"/>
      <c r="G3867" s="84"/>
      <c r="H3867" s="31"/>
      <c r="I3867" s="31"/>
      <c r="J3867" s="84"/>
      <c r="K3867" s="31"/>
      <c r="L3867" s="31"/>
      <c r="M3867" s="169"/>
      <c r="N3867" s="148"/>
      <c r="O3867" s="106"/>
      <c r="P3867" s="43"/>
      <c r="Q3867" s="31"/>
      <c r="R3867" s="84"/>
      <c r="S3867" s="31"/>
      <c r="T3867" s="31"/>
      <c r="U3867" s="169"/>
      <c r="V3867" s="150"/>
      <c r="W3867" s="141" t="str" cm="1">
        <f t="array" ref="W3867">IF(SUM(LEN(B3867:V3867))=0,"",IF(OR(OR(ISBLANK(F3867),SUM(LEN(C3867),LEN(D3867))=0),AND(NOT(E3867="Unknown"),ISBLANK(J3867)),AND(NOT(O3867="Unknown"),ISBLANK(R3867))),"Missing Information", INDEX(Table15[Entire Service Line Classification], MATCH(SUMIFS(Table15[Unique ID],Table15[System-Owned Portion],E3867,Table15[If Material Anything Other than "Lead" in Column E,Was Material Ever Previously Lead?],G3867,Table15[Customer-Owned Portion],O3867),Table15[Unique ID],0),0)))</f>
        <v/>
      </c>
      <c r="X3867"/>
    </row>
    <row r="3868" spans="2:24" x14ac:dyDescent="0.25">
      <c r="B3868" s="146"/>
      <c r="C3868" s="31"/>
      <c r="D3868" s="31"/>
      <c r="E3868" s="44"/>
      <c r="F3868" s="43"/>
      <c r="G3868" s="84"/>
      <c r="H3868" s="31"/>
      <c r="I3868" s="31"/>
      <c r="J3868" s="84"/>
      <c r="K3868" s="31"/>
      <c r="L3868" s="31"/>
      <c r="M3868" s="169"/>
      <c r="N3868" s="148"/>
      <c r="O3868" s="106"/>
      <c r="P3868" s="43"/>
      <c r="Q3868" s="31"/>
      <c r="R3868" s="84"/>
      <c r="S3868" s="31"/>
      <c r="T3868" s="31"/>
      <c r="U3868" s="169"/>
      <c r="V3868" s="150"/>
      <c r="W3868" s="141" t="str" cm="1">
        <f t="array" ref="W3868">IF(SUM(LEN(B3868:V3868))=0,"",IF(OR(OR(ISBLANK(F3868),SUM(LEN(C3868),LEN(D3868))=0),AND(NOT(E3868="Unknown"),ISBLANK(J3868)),AND(NOT(O3868="Unknown"),ISBLANK(R3868))),"Missing Information", INDEX(Table15[Entire Service Line Classification], MATCH(SUMIFS(Table15[Unique ID],Table15[System-Owned Portion],E3868,Table15[If Material Anything Other than "Lead" in Column E,Was Material Ever Previously Lead?],G3868,Table15[Customer-Owned Portion],O3868),Table15[Unique ID],0),0)))</f>
        <v/>
      </c>
      <c r="X3868"/>
    </row>
    <row r="3869" spans="2:24" x14ac:dyDescent="0.25">
      <c r="B3869" s="146"/>
      <c r="C3869" s="31"/>
      <c r="D3869" s="31"/>
      <c r="E3869" s="44"/>
      <c r="F3869" s="43"/>
      <c r="G3869" s="84"/>
      <c r="H3869" s="31"/>
      <c r="I3869" s="31"/>
      <c r="J3869" s="84"/>
      <c r="K3869" s="31"/>
      <c r="L3869" s="31"/>
      <c r="M3869" s="169"/>
      <c r="N3869" s="148"/>
      <c r="O3869" s="106"/>
      <c r="P3869" s="43"/>
      <c r="Q3869" s="31"/>
      <c r="R3869" s="84"/>
      <c r="S3869" s="31"/>
      <c r="T3869" s="31"/>
      <c r="U3869" s="169"/>
      <c r="V3869" s="150"/>
      <c r="W3869" s="141" t="str" cm="1">
        <f t="array" ref="W3869">IF(SUM(LEN(B3869:V3869))=0,"",IF(OR(OR(ISBLANK(F3869),SUM(LEN(C3869),LEN(D3869))=0),AND(NOT(E3869="Unknown"),ISBLANK(J3869)),AND(NOT(O3869="Unknown"),ISBLANK(R3869))),"Missing Information", INDEX(Table15[Entire Service Line Classification], MATCH(SUMIFS(Table15[Unique ID],Table15[System-Owned Portion],E3869,Table15[If Material Anything Other than "Lead" in Column E,Was Material Ever Previously Lead?],G3869,Table15[Customer-Owned Portion],O3869),Table15[Unique ID],0),0)))</f>
        <v/>
      </c>
      <c r="X3869"/>
    </row>
    <row r="3870" spans="2:24" x14ac:dyDescent="0.25">
      <c r="B3870" s="146"/>
      <c r="C3870" s="31"/>
      <c r="D3870" s="31"/>
      <c r="E3870" s="44"/>
      <c r="F3870" s="43"/>
      <c r="G3870" s="84"/>
      <c r="H3870" s="31"/>
      <c r="I3870" s="31"/>
      <c r="J3870" s="84"/>
      <c r="K3870" s="31"/>
      <c r="L3870" s="31"/>
      <c r="M3870" s="169"/>
      <c r="N3870" s="148"/>
      <c r="O3870" s="106"/>
      <c r="P3870" s="43"/>
      <c r="Q3870" s="31"/>
      <c r="R3870" s="84"/>
      <c r="S3870" s="31"/>
      <c r="T3870" s="31"/>
      <c r="U3870" s="169"/>
      <c r="V3870" s="150"/>
      <c r="W3870" s="141" t="str" cm="1">
        <f t="array" ref="W3870">IF(SUM(LEN(B3870:V3870))=0,"",IF(OR(OR(ISBLANK(F3870),SUM(LEN(C3870),LEN(D3870))=0),AND(NOT(E3870="Unknown"),ISBLANK(J3870)),AND(NOT(O3870="Unknown"),ISBLANK(R3870))),"Missing Information", INDEX(Table15[Entire Service Line Classification], MATCH(SUMIFS(Table15[Unique ID],Table15[System-Owned Portion],E3870,Table15[If Material Anything Other than "Lead" in Column E,Was Material Ever Previously Lead?],G3870,Table15[Customer-Owned Portion],O3870),Table15[Unique ID],0),0)))</f>
        <v/>
      </c>
      <c r="X3870"/>
    </row>
    <row r="3871" spans="2:24" x14ac:dyDescent="0.25">
      <c r="B3871" s="146"/>
      <c r="C3871" s="31"/>
      <c r="D3871" s="31"/>
      <c r="E3871" s="44"/>
      <c r="F3871" s="43"/>
      <c r="G3871" s="84"/>
      <c r="H3871" s="31"/>
      <c r="I3871" s="31"/>
      <c r="J3871" s="84"/>
      <c r="K3871" s="31"/>
      <c r="L3871" s="31"/>
      <c r="M3871" s="169"/>
      <c r="N3871" s="148"/>
      <c r="O3871" s="106"/>
      <c r="P3871" s="43"/>
      <c r="Q3871" s="31"/>
      <c r="R3871" s="84"/>
      <c r="S3871" s="31"/>
      <c r="T3871" s="31"/>
      <c r="U3871" s="169"/>
      <c r="V3871" s="150"/>
      <c r="W3871" s="141" t="str" cm="1">
        <f t="array" ref="W3871">IF(SUM(LEN(B3871:V3871))=0,"",IF(OR(OR(ISBLANK(F3871),SUM(LEN(C3871),LEN(D3871))=0),AND(NOT(E3871="Unknown"),ISBLANK(J3871)),AND(NOT(O3871="Unknown"),ISBLANK(R3871))),"Missing Information", INDEX(Table15[Entire Service Line Classification], MATCH(SUMIFS(Table15[Unique ID],Table15[System-Owned Portion],E3871,Table15[If Material Anything Other than "Lead" in Column E,Was Material Ever Previously Lead?],G3871,Table15[Customer-Owned Portion],O3871),Table15[Unique ID],0),0)))</f>
        <v/>
      </c>
      <c r="X3871"/>
    </row>
    <row r="3872" spans="2:24" x14ac:dyDescent="0.25">
      <c r="B3872" s="146"/>
      <c r="C3872" s="31"/>
      <c r="D3872" s="31"/>
      <c r="E3872" s="44"/>
      <c r="F3872" s="43"/>
      <c r="G3872" s="84"/>
      <c r="H3872" s="31"/>
      <c r="I3872" s="31"/>
      <c r="J3872" s="84"/>
      <c r="K3872" s="31"/>
      <c r="L3872" s="31"/>
      <c r="M3872" s="169"/>
      <c r="N3872" s="148"/>
      <c r="O3872" s="106"/>
      <c r="P3872" s="43"/>
      <c r="Q3872" s="31"/>
      <c r="R3872" s="84"/>
      <c r="S3872" s="31"/>
      <c r="T3872" s="31"/>
      <c r="U3872" s="169"/>
      <c r="V3872" s="150"/>
      <c r="W3872" s="141" t="str" cm="1">
        <f t="array" ref="W3872">IF(SUM(LEN(B3872:V3872))=0,"",IF(OR(OR(ISBLANK(F3872),SUM(LEN(C3872),LEN(D3872))=0),AND(NOT(E3872="Unknown"),ISBLANK(J3872)),AND(NOT(O3872="Unknown"),ISBLANK(R3872))),"Missing Information", INDEX(Table15[Entire Service Line Classification], MATCH(SUMIFS(Table15[Unique ID],Table15[System-Owned Portion],E3872,Table15[If Material Anything Other than "Lead" in Column E,Was Material Ever Previously Lead?],G3872,Table15[Customer-Owned Portion],O3872),Table15[Unique ID],0),0)))</f>
        <v/>
      </c>
      <c r="X3872"/>
    </row>
    <row r="3873" spans="2:24" x14ac:dyDescent="0.25">
      <c r="B3873" s="146"/>
      <c r="C3873" s="31"/>
      <c r="D3873" s="31"/>
      <c r="E3873" s="44"/>
      <c r="F3873" s="43"/>
      <c r="G3873" s="84"/>
      <c r="H3873" s="31"/>
      <c r="I3873" s="31"/>
      <c r="J3873" s="84"/>
      <c r="K3873" s="31"/>
      <c r="L3873" s="31"/>
      <c r="M3873" s="169"/>
      <c r="N3873" s="148"/>
      <c r="O3873" s="106"/>
      <c r="P3873" s="43"/>
      <c r="Q3873" s="31"/>
      <c r="R3873" s="84"/>
      <c r="S3873" s="31"/>
      <c r="T3873" s="31"/>
      <c r="U3873" s="169"/>
      <c r="V3873" s="150"/>
      <c r="W3873" s="141" t="str" cm="1">
        <f t="array" ref="W3873">IF(SUM(LEN(B3873:V3873))=0,"",IF(OR(OR(ISBLANK(F3873),SUM(LEN(C3873),LEN(D3873))=0),AND(NOT(E3873="Unknown"),ISBLANK(J3873)),AND(NOT(O3873="Unknown"),ISBLANK(R3873))),"Missing Information", INDEX(Table15[Entire Service Line Classification], MATCH(SUMIFS(Table15[Unique ID],Table15[System-Owned Portion],E3873,Table15[If Material Anything Other than "Lead" in Column E,Was Material Ever Previously Lead?],G3873,Table15[Customer-Owned Portion],O3873),Table15[Unique ID],0),0)))</f>
        <v/>
      </c>
      <c r="X3873"/>
    </row>
    <row r="3874" spans="2:24" x14ac:dyDescent="0.25">
      <c r="B3874" s="146"/>
      <c r="C3874" s="31"/>
      <c r="D3874" s="31"/>
      <c r="E3874" s="44"/>
      <c r="F3874" s="43"/>
      <c r="G3874" s="84"/>
      <c r="H3874" s="31"/>
      <c r="I3874" s="31"/>
      <c r="J3874" s="84"/>
      <c r="K3874" s="31"/>
      <c r="L3874" s="31"/>
      <c r="M3874" s="169"/>
      <c r="N3874" s="148"/>
      <c r="O3874" s="106"/>
      <c r="P3874" s="43"/>
      <c r="Q3874" s="31"/>
      <c r="R3874" s="84"/>
      <c r="S3874" s="31"/>
      <c r="T3874" s="31"/>
      <c r="U3874" s="169"/>
      <c r="V3874" s="150"/>
      <c r="W3874" s="141" t="str" cm="1">
        <f t="array" ref="W3874">IF(SUM(LEN(B3874:V3874))=0,"",IF(OR(OR(ISBLANK(F3874),SUM(LEN(C3874),LEN(D3874))=0),AND(NOT(E3874="Unknown"),ISBLANK(J3874)),AND(NOT(O3874="Unknown"),ISBLANK(R3874))),"Missing Information", INDEX(Table15[Entire Service Line Classification], MATCH(SUMIFS(Table15[Unique ID],Table15[System-Owned Portion],E3874,Table15[If Material Anything Other than "Lead" in Column E,Was Material Ever Previously Lead?],G3874,Table15[Customer-Owned Portion],O3874),Table15[Unique ID],0),0)))</f>
        <v/>
      </c>
      <c r="X3874"/>
    </row>
    <row r="3875" spans="2:24" x14ac:dyDescent="0.25">
      <c r="B3875" s="146"/>
      <c r="C3875" s="31"/>
      <c r="D3875" s="31"/>
      <c r="E3875" s="44"/>
      <c r="F3875" s="43"/>
      <c r="G3875" s="84"/>
      <c r="H3875" s="31"/>
      <c r="I3875" s="31"/>
      <c r="J3875" s="84"/>
      <c r="K3875" s="31"/>
      <c r="L3875" s="31"/>
      <c r="M3875" s="169"/>
      <c r="N3875" s="148"/>
      <c r="O3875" s="106"/>
      <c r="P3875" s="43"/>
      <c r="Q3875" s="31"/>
      <c r="R3875" s="84"/>
      <c r="S3875" s="31"/>
      <c r="T3875" s="31"/>
      <c r="U3875" s="169"/>
      <c r="V3875" s="150"/>
      <c r="W3875" s="141" t="str" cm="1">
        <f t="array" ref="W3875">IF(SUM(LEN(B3875:V3875))=0,"",IF(OR(OR(ISBLANK(F3875),SUM(LEN(C3875),LEN(D3875))=0),AND(NOT(E3875="Unknown"),ISBLANK(J3875)),AND(NOT(O3875="Unknown"),ISBLANK(R3875))),"Missing Information", INDEX(Table15[Entire Service Line Classification], MATCH(SUMIFS(Table15[Unique ID],Table15[System-Owned Portion],E3875,Table15[If Material Anything Other than "Lead" in Column E,Was Material Ever Previously Lead?],G3875,Table15[Customer-Owned Portion],O3875),Table15[Unique ID],0),0)))</f>
        <v/>
      </c>
      <c r="X3875"/>
    </row>
    <row r="3876" spans="2:24" x14ac:dyDescent="0.25">
      <c r="B3876" s="146"/>
      <c r="C3876" s="31"/>
      <c r="D3876" s="31"/>
      <c r="E3876" s="44"/>
      <c r="F3876" s="43"/>
      <c r="G3876" s="84"/>
      <c r="H3876" s="31"/>
      <c r="I3876" s="31"/>
      <c r="J3876" s="84"/>
      <c r="K3876" s="31"/>
      <c r="L3876" s="31"/>
      <c r="M3876" s="169"/>
      <c r="N3876" s="148"/>
      <c r="O3876" s="106"/>
      <c r="P3876" s="43"/>
      <c r="Q3876" s="31"/>
      <c r="R3876" s="84"/>
      <c r="S3876" s="31"/>
      <c r="T3876" s="31"/>
      <c r="U3876" s="169"/>
      <c r="V3876" s="150"/>
      <c r="W3876" s="141" t="str" cm="1">
        <f t="array" ref="W3876">IF(SUM(LEN(B3876:V3876))=0,"",IF(OR(OR(ISBLANK(F3876),SUM(LEN(C3876),LEN(D3876))=0),AND(NOT(E3876="Unknown"),ISBLANK(J3876)),AND(NOT(O3876="Unknown"),ISBLANK(R3876))),"Missing Information", INDEX(Table15[Entire Service Line Classification], MATCH(SUMIFS(Table15[Unique ID],Table15[System-Owned Portion],E3876,Table15[If Material Anything Other than "Lead" in Column E,Was Material Ever Previously Lead?],G3876,Table15[Customer-Owned Portion],O3876),Table15[Unique ID],0),0)))</f>
        <v/>
      </c>
      <c r="X3876"/>
    </row>
    <row r="3877" spans="2:24" x14ac:dyDescent="0.25">
      <c r="B3877" s="146"/>
      <c r="C3877" s="31"/>
      <c r="D3877" s="31"/>
      <c r="E3877" s="44"/>
      <c r="F3877" s="43"/>
      <c r="G3877" s="84"/>
      <c r="H3877" s="31"/>
      <c r="I3877" s="31"/>
      <c r="J3877" s="84"/>
      <c r="K3877" s="31"/>
      <c r="L3877" s="31"/>
      <c r="M3877" s="169"/>
      <c r="N3877" s="148"/>
      <c r="O3877" s="106"/>
      <c r="P3877" s="43"/>
      <c r="Q3877" s="31"/>
      <c r="R3877" s="84"/>
      <c r="S3877" s="31"/>
      <c r="T3877" s="31"/>
      <c r="U3877" s="169"/>
      <c r="V3877" s="150"/>
      <c r="W3877" s="141" t="str" cm="1">
        <f t="array" ref="W3877">IF(SUM(LEN(B3877:V3877))=0,"",IF(OR(OR(ISBLANK(F3877),SUM(LEN(C3877),LEN(D3877))=0),AND(NOT(E3877="Unknown"),ISBLANK(J3877)),AND(NOT(O3877="Unknown"),ISBLANK(R3877))),"Missing Information", INDEX(Table15[Entire Service Line Classification], MATCH(SUMIFS(Table15[Unique ID],Table15[System-Owned Portion],E3877,Table15[If Material Anything Other than "Lead" in Column E,Was Material Ever Previously Lead?],G3877,Table15[Customer-Owned Portion],O3877),Table15[Unique ID],0),0)))</f>
        <v/>
      </c>
      <c r="X3877"/>
    </row>
    <row r="3878" spans="2:24" x14ac:dyDescent="0.25">
      <c r="B3878" s="146"/>
      <c r="C3878" s="31"/>
      <c r="D3878" s="31"/>
      <c r="E3878" s="44"/>
      <c r="F3878" s="43"/>
      <c r="G3878" s="84"/>
      <c r="H3878" s="31"/>
      <c r="I3878" s="31"/>
      <c r="J3878" s="84"/>
      <c r="K3878" s="31"/>
      <c r="L3878" s="31"/>
      <c r="M3878" s="169"/>
      <c r="N3878" s="148"/>
      <c r="O3878" s="106"/>
      <c r="P3878" s="43"/>
      <c r="Q3878" s="31"/>
      <c r="R3878" s="84"/>
      <c r="S3878" s="31"/>
      <c r="T3878" s="31"/>
      <c r="U3878" s="169"/>
      <c r="V3878" s="150"/>
      <c r="W3878" s="141" t="str" cm="1">
        <f t="array" ref="W3878">IF(SUM(LEN(B3878:V3878))=0,"",IF(OR(OR(ISBLANK(F3878),SUM(LEN(C3878),LEN(D3878))=0),AND(NOT(E3878="Unknown"),ISBLANK(J3878)),AND(NOT(O3878="Unknown"),ISBLANK(R3878))),"Missing Information", INDEX(Table15[Entire Service Line Classification], MATCH(SUMIFS(Table15[Unique ID],Table15[System-Owned Portion],E3878,Table15[If Material Anything Other than "Lead" in Column E,Was Material Ever Previously Lead?],G3878,Table15[Customer-Owned Portion],O3878),Table15[Unique ID],0),0)))</f>
        <v/>
      </c>
      <c r="X3878"/>
    </row>
    <row r="3879" spans="2:24" x14ac:dyDescent="0.25">
      <c r="B3879" s="146"/>
      <c r="C3879" s="31"/>
      <c r="D3879" s="31"/>
      <c r="E3879" s="44"/>
      <c r="F3879" s="43"/>
      <c r="G3879" s="84"/>
      <c r="H3879" s="31"/>
      <c r="I3879" s="31"/>
      <c r="J3879" s="84"/>
      <c r="K3879" s="31"/>
      <c r="L3879" s="31"/>
      <c r="M3879" s="169"/>
      <c r="N3879" s="148"/>
      <c r="O3879" s="106"/>
      <c r="P3879" s="43"/>
      <c r="Q3879" s="31"/>
      <c r="R3879" s="84"/>
      <c r="S3879" s="31"/>
      <c r="T3879" s="31"/>
      <c r="U3879" s="169"/>
      <c r="V3879" s="150"/>
      <c r="W3879" s="141" t="str" cm="1">
        <f t="array" ref="W3879">IF(SUM(LEN(B3879:V3879))=0,"",IF(OR(OR(ISBLANK(F3879),SUM(LEN(C3879),LEN(D3879))=0),AND(NOT(E3879="Unknown"),ISBLANK(J3879)),AND(NOT(O3879="Unknown"),ISBLANK(R3879))),"Missing Information", INDEX(Table15[Entire Service Line Classification], MATCH(SUMIFS(Table15[Unique ID],Table15[System-Owned Portion],E3879,Table15[If Material Anything Other than "Lead" in Column E,Was Material Ever Previously Lead?],G3879,Table15[Customer-Owned Portion],O3879),Table15[Unique ID],0),0)))</f>
        <v/>
      </c>
      <c r="X3879"/>
    </row>
    <row r="3880" spans="2:24" x14ac:dyDescent="0.25">
      <c r="B3880" s="146"/>
      <c r="C3880" s="31"/>
      <c r="D3880" s="31"/>
      <c r="E3880" s="44"/>
      <c r="F3880" s="43"/>
      <c r="G3880" s="84"/>
      <c r="H3880" s="31"/>
      <c r="I3880" s="31"/>
      <c r="J3880" s="84"/>
      <c r="K3880" s="31"/>
      <c r="L3880" s="31"/>
      <c r="M3880" s="169"/>
      <c r="N3880" s="148"/>
      <c r="O3880" s="106"/>
      <c r="P3880" s="43"/>
      <c r="Q3880" s="31"/>
      <c r="R3880" s="84"/>
      <c r="S3880" s="31"/>
      <c r="T3880" s="31"/>
      <c r="U3880" s="169"/>
      <c r="V3880" s="150"/>
      <c r="W3880" s="141" t="str" cm="1">
        <f t="array" ref="W3880">IF(SUM(LEN(B3880:V3880))=0,"",IF(OR(OR(ISBLANK(F3880),SUM(LEN(C3880),LEN(D3880))=0),AND(NOT(E3880="Unknown"),ISBLANK(J3880)),AND(NOT(O3880="Unknown"),ISBLANK(R3880))),"Missing Information", INDEX(Table15[Entire Service Line Classification], MATCH(SUMIFS(Table15[Unique ID],Table15[System-Owned Portion],E3880,Table15[If Material Anything Other than "Lead" in Column E,Was Material Ever Previously Lead?],G3880,Table15[Customer-Owned Portion],O3880),Table15[Unique ID],0),0)))</f>
        <v/>
      </c>
      <c r="X3880"/>
    </row>
    <row r="3881" spans="2:24" x14ac:dyDescent="0.25">
      <c r="B3881" s="146"/>
      <c r="C3881" s="31"/>
      <c r="D3881" s="31"/>
      <c r="E3881" s="44"/>
      <c r="F3881" s="43"/>
      <c r="G3881" s="84"/>
      <c r="H3881" s="31"/>
      <c r="I3881" s="31"/>
      <c r="J3881" s="84"/>
      <c r="K3881" s="31"/>
      <c r="L3881" s="31"/>
      <c r="M3881" s="169"/>
      <c r="N3881" s="148"/>
      <c r="O3881" s="106"/>
      <c r="P3881" s="43"/>
      <c r="Q3881" s="31"/>
      <c r="R3881" s="84"/>
      <c r="S3881" s="31"/>
      <c r="T3881" s="31"/>
      <c r="U3881" s="169"/>
      <c r="V3881" s="150"/>
      <c r="W3881" s="141" t="str" cm="1">
        <f t="array" ref="W3881">IF(SUM(LEN(B3881:V3881))=0,"",IF(OR(OR(ISBLANK(F3881),SUM(LEN(C3881),LEN(D3881))=0),AND(NOT(E3881="Unknown"),ISBLANK(J3881)),AND(NOT(O3881="Unknown"),ISBLANK(R3881))),"Missing Information", INDEX(Table15[Entire Service Line Classification], MATCH(SUMIFS(Table15[Unique ID],Table15[System-Owned Portion],E3881,Table15[If Material Anything Other than "Lead" in Column E,Was Material Ever Previously Lead?],G3881,Table15[Customer-Owned Portion],O3881),Table15[Unique ID],0),0)))</f>
        <v/>
      </c>
      <c r="X3881"/>
    </row>
    <row r="3882" spans="2:24" x14ac:dyDescent="0.25">
      <c r="B3882" s="146"/>
      <c r="C3882" s="31"/>
      <c r="D3882" s="31"/>
      <c r="E3882" s="44"/>
      <c r="F3882" s="43"/>
      <c r="G3882" s="84"/>
      <c r="H3882" s="31"/>
      <c r="I3882" s="31"/>
      <c r="J3882" s="84"/>
      <c r="K3882" s="31"/>
      <c r="L3882" s="31"/>
      <c r="M3882" s="169"/>
      <c r="N3882" s="148"/>
      <c r="O3882" s="106"/>
      <c r="P3882" s="43"/>
      <c r="Q3882" s="31"/>
      <c r="R3882" s="84"/>
      <c r="S3882" s="31"/>
      <c r="T3882" s="31"/>
      <c r="U3882" s="169"/>
      <c r="V3882" s="150"/>
      <c r="W3882" s="141" t="str" cm="1">
        <f t="array" ref="W3882">IF(SUM(LEN(B3882:V3882))=0,"",IF(OR(OR(ISBLANK(F3882),SUM(LEN(C3882),LEN(D3882))=0),AND(NOT(E3882="Unknown"),ISBLANK(J3882)),AND(NOT(O3882="Unknown"),ISBLANK(R3882))),"Missing Information", INDEX(Table15[Entire Service Line Classification], MATCH(SUMIFS(Table15[Unique ID],Table15[System-Owned Portion],E3882,Table15[If Material Anything Other than "Lead" in Column E,Was Material Ever Previously Lead?],G3882,Table15[Customer-Owned Portion],O3882),Table15[Unique ID],0),0)))</f>
        <v/>
      </c>
      <c r="X3882"/>
    </row>
    <row r="3883" spans="2:24" x14ac:dyDescent="0.25">
      <c r="B3883" s="146"/>
      <c r="C3883" s="31"/>
      <c r="D3883" s="31"/>
      <c r="E3883" s="44"/>
      <c r="F3883" s="43"/>
      <c r="G3883" s="84"/>
      <c r="H3883" s="31"/>
      <c r="I3883" s="31"/>
      <c r="J3883" s="84"/>
      <c r="K3883" s="31"/>
      <c r="L3883" s="31"/>
      <c r="M3883" s="169"/>
      <c r="N3883" s="148"/>
      <c r="O3883" s="106"/>
      <c r="P3883" s="43"/>
      <c r="Q3883" s="31"/>
      <c r="R3883" s="84"/>
      <c r="S3883" s="31"/>
      <c r="T3883" s="31"/>
      <c r="U3883" s="169"/>
      <c r="V3883" s="150"/>
      <c r="W3883" s="141" t="str" cm="1">
        <f t="array" ref="W3883">IF(SUM(LEN(B3883:V3883))=0,"",IF(OR(OR(ISBLANK(F3883),SUM(LEN(C3883),LEN(D3883))=0),AND(NOT(E3883="Unknown"),ISBLANK(J3883)),AND(NOT(O3883="Unknown"),ISBLANK(R3883))),"Missing Information", INDEX(Table15[Entire Service Line Classification], MATCH(SUMIFS(Table15[Unique ID],Table15[System-Owned Portion],E3883,Table15[If Material Anything Other than "Lead" in Column E,Was Material Ever Previously Lead?],G3883,Table15[Customer-Owned Portion],O3883),Table15[Unique ID],0),0)))</f>
        <v/>
      </c>
      <c r="X3883"/>
    </row>
    <row r="3884" spans="2:24" x14ac:dyDescent="0.25">
      <c r="B3884" s="146"/>
      <c r="C3884" s="31"/>
      <c r="D3884" s="31"/>
      <c r="E3884" s="44"/>
      <c r="F3884" s="43"/>
      <c r="G3884" s="84"/>
      <c r="H3884" s="31"/>
      <c r="I3884" s="31"/>
      <c r="J3884" s="84"/>
      <c r="K3884" s="31"/>
      <c r="L3884" s="31"/>
      <c r="M3884" s="169"/>
      <c r="N3884" s="148"/>
      <c r="O3884" s="106"/>
      <c r="P3884" s="43"/>
      <c r="Q3884" s="31"/>
      <c r="R3884" s="84"/>
      <c r="S3884" s="31"/>
      <c r="T3884" s="31"/>
      <c r="U3884" s="169"/>
      <c r="V3884" s="150"/>
      <c r="W3884" s="141" t="str" cm="1">
        <f t="array" ref="W3884">IF(SUM(LEN(B3884:V3884))=0,"",IF(OR(OR(ISBLANK(F3884),SUM(LEN(C3884),LEN(D3884))=0),AND(NOT(E3884="Unknown"),ISBLANK(J3884)),AND(NOT(O3884="Unknown"),ISBLANK(R3884))),"Missing Information", INDEX(Table15[Entire Service Line Classification], MATCH(SUMIFS(Table15[Unique ID],Table15[System-Owned Portion],E3884,Table15[If Material Anything Other than "Lead" in Column E,Was Material Ever Previously Lead?],G3884,Table15[Customer-Owned Portion],O3884),Table15[Unique ID],0),0)))</f>
        <v/>
      </c>
      <c r="X3884"/>
    </row>
    <row r="3885" spans="2:24" x14ac:dyDescent="0.25">
      <c r="B3885" s="146"/>
      <c r="C3885" s="31"/>
      <c r="D3885" s="31"/>
      <c r="E3885" s="44"/>
      <c r="F3885" s="43"/>
      <c r="G3885" s="84"/>
      <c r="H3885" s="31"/>
      <c r="I3885" s="31"/>
      <c r="J3885" s="84"/>
      <c r="K3885" s="31"/>
      <c r="L3885" s="31"/>
      <c r="M3885" s="169"/>
      <c r="N3885" s="148"/>
      <c r="O3885" s="106"/>
      <c r="P3885" s="43"/>
      <c r="Q3885" s="31"/>
      <c r="R3885" s="84"/>
      <c r="S3885" s="31"/>
      <c r="T3885" s="31"/>
      <c r="U3885" s="169"/>
      <c r="V3885" s="150"/>
      <c r="W3885" s="141" t="str" cm="1">
        <f t="array" ref="W3885">IF(SUM(LEN(B3885:V3885))=0,"",IF(OR(OR(ISBLANK(F3885),SUM(LEN(C3885),LEN(D3885))=0),AND(NOT(E3885="Unknown"),ISBLANK(J3885)),AND(NOT(O3885="Unknown"),ISBLANK(R3885))),"Missing Information", INDEX(Table15[Entire Service Line Classification], MATCH(SUMIFS(Table15[Unique ID],Table15[System-Owned Portion],E3885,Table15[If Material Anything Other than "Lead" in Column E,Was Material Ever Previously Lead?],G3885,Table15[Customer-Owned Portion],O3885),Table15[Unique ID],0),0)))</f>
        <v/>
      </c>
      <c r="X3885"/>
    </row>
    <row r="3886" spans="2:24" x14ac:dyDescent="0.25">
      <c r="B3886" s="146"/>
      <c r="C3886" s="31"/>
      <c r="D3886" s="31"/>
      <c r="E3886" s="44"/>
      <c r="F3886" s="43"/>
      <c r="G3886" s="84"/>
      <c r="H3886" s="31"/>
      <c r="I3886" s="31"/>
      <c r="J3886" s="84"/>
      <c r="K3886" s="31"/>
      <c r="L3886" s="31"/>
      <c r="M3886" s="169"/>
      <c r="N3886" s="148"/>
      <c r="O3886" s="106"/>
      <c r="P3886" s="43"/>
      <c r="Q3886" s="31"/>
      <c r="R3886" s="84"/>
      <c r="S3886" s="31"/>
      <c r="T3886" s="31"/>
      <c r="U3886" s="169"/>
      <c r="V3886" s="150"/>
      <c r="W3886" s="141" t="str" cm="1">
        <f t="array" ref="W3886">IF(SUM(LEN(B3886:V3886))=0,"",IF(OR(OR(ISBLANK(F3886),SUM(LEN(C3886),LEN(D3886))=0),AND(NOT(E3886="Unknown"),ISBLANK(J3886)),AND(NOT(O3886="Unknown"),ISBLANK(R3886))),"Missing Information", INDEX(Table15[Entire Service Line Classification], MATCH(SUMIFS(Table15[Unique ID],Table15[System-Owned Portion],E3886,Table15[If Material Anything Other than "Lead" in Column E,Was Material Ever Previously Lead?],G3886,Table15[Customer-Owned Portion],O3886),Table15[Unique ID],0),0)))</f>
        <v/>
      </c>
      <c r="X3886"/>
    </row>
    <row r="3887" spans="2:24" x14ac:dyDescent="0.25">
      <c r="B3887" s="146"/>
      <c r="C3887" s="31"/>
      <c r="D3887" s="31"/>
      <c r="E3887" s="44"/>
      <c r="F3887" s="43"/>
      <c r="G3887" s="84"/>
      <c r="H3887" s="31"/>
      <c r="I3887" s="31"/>
      <c r="J3887" s="84"/>
      <c r="K3887" s="31"/>
      <c r="L3887" s="31"/>
      <c r="M3887" s="169"/>
      <c r="N3887" s="148"/>
      <c r="O3887" s="106"/>
      <c r="P3887" s="43"/>
      <c r="Q3887" s="31"/>
      <c r="R3887" s="84"/>
      <c r="S3887" s="31"/>
      <c r="T3887" s="31"/>
      <c r="U3887" s="169"/>
      <c r="V3887" s="150"/>
      <c r="W3887" s="141" t="str" cm="1">
        <f t="array" ref="W3887">IF(SUM(LEN(B3887:V3887))=0,"",IF(OR(OR(ISBLANK(F3887),SUM(LEN(C3887),LEN(D3887))=0),AND(NOT(E3887="Unknown"),ISBLANK(J3887)),AND(NOT(O3887="Unknown"),ISBLANK(R3887))),"Missing Information", INDEX(Table15[Entire Service Line Classification], MATCH(SUMIFS(Table15[Unique ID],Table15[System-Owned Portion],E3887,Table15[If Material Anything Other than "Lead" in Column E,Was Material Ever Previously Lead?],G3887,Table15[Customer-Owned Portion],O3887),Table15[Unique ID],0),0)))</f>
        <v/>
      </c>
      <c r="X3887"/>
    </row>
    <row r="3888" spans="2:24" x14ac:dyDescent="0.25">
      <c r="B3888" s="146"/>
      <c r="C3888" s="31"/>
      <c r="D3888" s="31"/>
      <c r="E3888" s="44"/>
      <c r="F3888" s="43"/>
      <c r="G3888" s="84"/>
      <c r="H3888" s="31"/>
      <c r="I3888" s="31"/>
      <c r="J3888" s="84"/>
      <c r="K3888" s="31"/>
      <c r="L3888" s="31"/>
      <c r="M3888" s="169"/>
      <c r="N3888" s="148"/>
      <c r="O3888" s="106"/>
      <c r="P3888" s="43"/>
      <c r="Q3888" s="31"/>
      <c r="R3888" s="84"/>
      <c r="S3888" s="31"/>
      <c r="T3888" s="31"/>
      <c r="U3888" s="169"/>
      <c r="V3888" s="150"/>
      <c r="W3888" s="141" t="str" cm="1">
        <f t="array" ref="W3888">IF(SUM(LEN(B3888:V3888))=0,"",IF(OR(OR(ISBLANK(F3888),SUM(LEN(C3888),LEN(D3888))=0),AND(NOT(E3888="Unknown"),ISBLANK(J3888)),AND(NOT(O3888="Unknown"),ISBLANK(R3888))),"Missing Information", INDEX(Table15[Entire Service Line Classification], MATCH(SUMIFS(Table15[Unique ID],Table15[System-Owned Portion],E3888,Table15[If Material Anything Other than "Lead" in Column E,Was Material Ever Previously Lead?],G3888,Table15[Customer-Owned Portion],O3888),Table15[Unique ID],0),0)))</f>
        <v/>
      </c>
      <c r="X3888"/>
    </row>
    <row r="3889" spans="2:24" x14ac:dyDescent="0.25">
      <c r="B3889" s="146"/>
      <c r="C3889" s="31"/>
      <c r="D3889" s="31"/>
      <c r="E3889" s="44"/>
      <c r="F3889" s="43"/>
      <c r="G3889" s="84"/>
      <c r="H3889" s="31"/>
      <c r="I3889" s="31"/>
      <c r="J3889" s="84"/>
      <c r="K3889" s="31"/>
      <c r="L3889" s="31"/>
      <c r="M3889" s="169"/>
      <c r="N3889" s="148"/>
      <c r="O3889" s="106"/>
      <c r="P3889" s="43"/>
      <c r="Q3889" s="31"/>
      <c r="R3889" s="84"/>
      <c r="S3889" s="31"/>
      <c r="T3889" s="31"/>
      <c r="U3889" s="169"/>
      <c r="V3889" s="150"/>
      <c r="W3889" s="141" t="str" cm="1">
        <f t="array" ref="W3889">IF(SUM(LEN(B3889:V3889))=0,"",IF(OR(OR(ISBLANK(F3889),SUM(LEN(C3889),LEN(D3889))=0),AND(NOT(E3889="Unknown"),ISBLANK(J3889)),AND(NOT(O3889="Unknown"),ISBLANK(R3889))),"Missing Information", INDEX(Table15[Entire Service Line Classification], MATCH(SUMIFS(Table15[Unique ID],Table15[System-Owned Portion],E3889,Table15[If Material Anything Other than "Lead" in Column E,Was Material Ever Previously Lead?],G3889,Table15[Customer-Owned Portion],O3889),Table15[Unique ID],0),0)))</f>
        <v/>
      </c>
      <c r="X3889"/>
    </row>
    <row r="3890" spans="2:24" x14ac:dyDescent="0.25">
      <c r="B3890" s="146"/>
      <c r="C3890" s="31"/>
      <c r="D3890" s="31"/>
      <c r="E3890" s="44"/>
      <c r="F3890" s="43"/>
      <c r="G3890" s="84"/>
      <c r="H3890" s="31"/>
      <c r="I3890" s="31"/>
      <c r="J3890" s="84"/>
      <c r="K3890" s="31"/>
      <c r="L3890" s="31"/>
      <c r="M3890" s="169"/>
      <c r="N3890" s="148"/>
      <c r="O3890" s="106"/>
      <c r="P3890" s="43"/>
      <c r="Q3890" s="31"/>
      <c r="R3890" s="84"/>
      <c r="S3890" s="31"/>
      <c r="T3890" s="31"/>
      <c r="U3890" s="169"/>
      <c r="V3890" s="150"/>
      <c r="W3890" s="141" t="str" cm="1">
        <f t="array" ref="W3890">IF(SUM(LEN(B3890:V3890))=0,"",IF(OR(OR(ISBLANK(F3890),SUM(LEN(C3890),LEN(D3890))=0),AND(NOT(E3890="Unknown"),ISBLANK(J3890)),AND(NOT(O3890="Unknown"),ISBLANK(R3890))),"Missing Information", INDEX(Table15[Entire Service Line Classification], MATCH(SUMIFS(Table15[Unique ID],Table15[System-Owned Portion],E3890,Table15[If Material Anything Other than "Lead" in Column E,Was Material Ever Previously Lead?],G3890,Table15[Customer-Owned Portion],O3890),Table15[Unique ID],0),0)))</f>
        <v/>
      </c>
      <c r="X3890"/>
    </row>
    <row r="3891" spans="2:24" x14ac:dyDescent="0.25">
      <c r="B3891" s="146"/>
      <c r="C3891" s="31"/>
      <c r="D3891" s="31"/>
      <c r="E3891" s="44"/>
      <c r="F3891" s="43"/>
      <c r="G3891" s="84"/>
      <c r="H3891" s="31"/>
      <c r="I3891" s="31"/>
      <c r="J3891" s="84"/>
      <c r="K3891" s="31"/>
      <c r="L3891" s="31"/>
      <c r="M3891" s="169"/>
      <c r="N3891" s="148"/>
      <c r="O3891" s="106"/>
      <c r="P3891" s="43"/>
      <c r="Q3891" s="31"/>
      <c r="R3891" s="84"/>
      <c r="S3891" s="31"/>
      <c r="T3891" s="31"/>
      <c r="U3891" s="169"/>
      <c r="V3891" s="150"/>
      <c r="W3891" s="141" t="str" cm="1">
        <f t="array" ref="W3891">IF(SUM(LEN(B3891:V3891))=0,"",IF(OR(OR(ISBLANK(F3891),SUM(LEN(C3891),LEN(D3891))=0),AND(NOT(E3891="Unknown"),ISBLANK(J3891)),AND(NOT(O3891="Unknown"),ISBLANK(R3891))),"Missing Information", INDEX(Table15[Entire Service Line Classification], MATCH(SUMIFS(Table15[Unique ID],Table15[System-Owned Portion],E3891,Table15[If Material Anything Other than "Lead" in Column E,Was Material Ever Previously Lead?],G3891,Table15[Customer-Owned Portion],O3891),Table15[Unique ID],0),0)))</f>
        <v/>
      </c>
      <c r="X3891"/>
    </row>
    <row r="3892" spans="2:24" x14ac:dyDescent="0.25">
      <c r="B3892" s="146"/>
      <c r="C3892" s="31"/>
      <c r="D3892" s="31"/>
      <c r="E3892" s="44"/>
      <c r="F3892" s="43"/>
      <c r="G3892" s="84"/>
      <c r="H3892" s="31"/>
      <c r="I3892" s="31"/>
      <c r="J3892" s="84"/>
      <c r="K3892" s="31"/>
      <c r="L3892" s="31"/>
      <c r="M3892" s="169"/>
      <c r="N3892" s="148"/>
      <c r="O3892" s="106"/>
      <c r="P3892" s="43"/>
      <c r="Q3892" s="31"/>
      <c r="R3892" s="84"/>
      <c r="S3892" s="31"/>
      <c r="T3892" s="31"/>
      <c r="U3892" s="169"/>
      <c r="V3892" s="150"/>
      <c r="W3892" s="141" t="str" cm="1">
        <f t="array" ref="W3892">IF(SUM(LEN(B3892:V3892))=0,"",IF(OR(OR(ISBLANK(F3892),SUM(LEN(C3892),LEN(D3892))=0),AND(NOT(E3892="Unknown"),ISBLANK(J3892)),AND(NOT(O3892="Unknown"),ISBLANK(R3892))),"Missing Information", INDEX(Table15[Entire Service Line Classification], MATCH(SUMIFS(Table15[Unique ID],Table15[System-Owned Portion],E3892,Table15[If Material Anything Other than "Lead" in Column E,Was Material Ever Previously Lead?],G3892,Table15[Customer-Owned Portion],O3892),Table15[Unique ID],0),0)))</f>
        <v/>
      </c>
      <c r="X3892"/>
    </row>
    <row r="3893" spans="2:24" x14ac:dyDescent="0.25">
      <c r="B3893" s="146"/>
      <c r="C3893" s="31"/>
      <c r="D3893" s="31"/>
      <c r="E3893" s="44"/>
      <c r="F3893" s="43"/>
      <c r="G3893" s="84"/>
      <c r="H3893" s="31"/>
      <c r="I3893" s="31"/>
      <c r="J3893" s="84"/>
      <c r="K3893" s="31"/>
      <c r="L3893" s="31"/>
      <c r="M3893" s="169"/>
      <c r="N3893" s="148"/>
      <c r="O3893" s="106"/>
      <c r="P3893" s="43"/>
      <c r="Q3893" s="31"/>
      <c r="R3893" s="84"/>
      <c r="S3893" s="31"/>
      <c r="T3893" s="31"/>
      <c r="U3893" s="169"/>
      <c r="V3893" s="150"/>
      <c r="W3893" s="141" t="str" cm="1">
        <f t="array" ref="W3893">IF(SUM(LEN(B3893:V3893))=0,"",IF(OR(OR(ISBLANK(F3893),SUM(LEN(C3893),LEN(D3893))=0),AND(NOT(E3893="Unknown"),ISBLANK(J3893)),AND(NOT(O3893="Unknown"),ISBLANK(R3893))),"Missing Information", INDEX(Table15[Entire Service Line Classification], MATCH(SUMIFS(Table15[Unique ID],Table15[System-Owned Portion],E3893,Table15[If Material Anything Other than "Lead" in Column E,Was Material Ever Previously Lead?],G3893,Table15[Customer-Owned Portion],O3893),Table15[Unique ID],0),0)))</f>
        <v/>
      </c>
      <c r="X3893"/>
    </row>
    <row r="3894" spans="2:24" x14ac:dyDescent="0.25">
      <c r="B3894" s="146"/>
      <c r="C3894" s="31"/>
      <c r="D3894" s="31"/>
      <c r="E3894" s="44"/>
      <c r="F3894" s="43"/>
      <c r="G3894" s="84"/>
      <c r="H3894" s="31"/>
      <c r="I3894" s="31"/>
      <c r="J3894" s="84"/>
      <c r="K3894" s="31"/>
      <c r="L3894" s="31"/>
      <c r="M3894" s="169"/>
      <c r="N3894" s="148"/>
      <c r="O3894" s="106"/>
      <c r="P3894" s="43"/>
      <c r="Q3894" s="31"/>
      <c r="R3894" s="84"/>
      <c r="S3894" s="31"/>
      <c r="T3894" s="31"/>
      <c r="U3894" s="169"/>
      <c r="V3894" s="150"/>
      <c r="W3894" s="141" t="str" cm="1">
        <f t="array" ref="W3894">IF(SUM(LEN(B3894:V3894))=0,"",IF(OR(OR(ISBLANK(F3894),SUM(LEN(C3894),LEN(D3894))=0),AND(NOT(E3894="Unknown"),ISBLANK(J3894)),AND(NOT(O3894="Unknown"),ISBLANK(R3894))),"Missing Information", INDEX(Table15[Entire Service Line Classification], MATCH(SUMIFS(Table15[Unique ID],Table15[System-Owned Portion],E3894,Table15[If Material Anything Other than "Lead" in Column E,Was Material Ever Previously Lead?],G3894,Table15[Customer-Owned Portion],O3894),Table15[Unique ID],0),0)))</f>
        <v/>
      </c>
      <c r="X3894"/>
    </row>
    <row r="3895" spans="2:24" x14ac:dyDescent="0.25">
      <c r="B3895" s="146"/>
      <c r="C3895" s="31"/>
      <c r="D3895" s="31"/>
      <c r="E3895" s="44"/>
      <c r="F3895" s="43"/>
      <c r="G3895" s="84"/>
      <c r="H3895" s="31"/>
      <c r="I3895" s="31"/>
      <c r="J3895" s="84"/>
      <c r="K3895" s="31"/>
      <c r="L3895" s="31"/>
      <c r="M3895" s="169"/>
      <c r="N3895" s="148"/>
      <c r="O3895" s="106"/>
      <c r="P3895" s="43"/>
      <c r="Q3895" s="31"/>
      <c r="R3895" s="84"/>
      <c r="S3895" s="31"/>
      <c r="T3895" s="31"/>
      <c r="U3895" s="169"/>
      <c r="V3895" s="150"/>
      <c r="W3895" s="141" t="str" cm="1">
        <f t="array" ref="W3895">IF(SUM(LEN(B3895:V3895))=0,"",IF(OR(OR(ISBLANK(F3895),SUM(LEN(C3895),LEN(D3895))=0),AND(NOT(E3895="Unknown"),ISBLANK(J3895)),AND(NOT(O3895="Unknown"),ISBLANK(R3895))),"Missing Information", INDEX(Table15[Entire Service Line Classification], MATCH(SUMIFS(Table15[Unique ID],Table15[System-Owned Portion],E3895,Table15[If Material Anything Other than "Lead" in Column E,Was Material Ever Previously Lead?],G3895,Table15[Customer-Owned Portion],O3895),Table15[Unique ID],0),0)))</f>
        <v/>
      </c>
      <c r="X3895"/>
    </row>
    <row r="3896" spans="2:24" x14ac:dyDescent="0.25">
      <c r="B3896" s="146"/>
      <c r="C3896" s="31"/>
      <c r="D3896" s="31"/>
      <c r="E3896" s="44"/>
      <c r="F3896" s="43"/>
      <c r="G3896" s="84"/>
      <c r="H3896" s="31"/>
      <c r="I3896" s="31"/>
      <c r="J3896" s="84"/>
      <c r="K3896" s="31"/>
      <c r="L3896" s="31"/>
      <c r="M3896" s="169"/>
      <c r="N3896" s="148"/>
      <c r="O3896" s="106"/>
      <c r="P3896" s="43"/>
      <c r="Q3896" s="31"/>
      <c r="R3896" s="84"/>
      <c r="S3896" s="31"/>
      <c r="T3896" s="31"/>
      <c r="U3896" s="169"/>
      <c r="V3896" s="150"/>
      <c r="W3896" s="141" t="str" cm="1">
        <f t="array" ref="W3896">IF(SUM(LEN(B3896:V3896))=0,"",IF(OR(OR(ISBLANK(F3896),SUM(LEN(C3896),LEN(D3896))=0),AND(NOT(E3896="Unknown"),ISBLANK(J3896)),AND(NOT(O3896="Unknown"),ISBLANK(R3896))),"Missing Information", INDEX(Table15[Entire Service Line Classification], MATCH(SUMIFS(Table15[Unique ID],Table15[System-Owned Portion],E3896,Table15[If Material Anything Other than "Lead" in Column E,Was Material Ever Previously Lead?],G3896,Table15[Customer-Owned Portion],O3896),Table15[Unique ID],0),0)))</f>
        <v/>
      </c>
      <c r="X3896"/>
    </row>
    <row r="3897" spans="2:24" x14ac:dyDescent="0.25">
      <c r="B3897" s="146"/>
      <c r="C3897" s="31"/>
      <c r="D3897" s="31"/>
      <c r="E3897" s="44"/>
      <c r="F3897" s="43"/>
      <c r="G3897" s="84"/>
      <c r="H3897" s="31"/>
      <c r="I3897" s="31"/>
      <c r="J3897" s="84"/>
      <c r="K3897" s="31"/>
      <c r="L3897" s="31"/>
      <c r="M3897" s="169"/>
      <c r="N3897" s="148"/>
      <c r="O3897" s="106"/>
      <c r="P3897" s="43"/>
      <c r="Q3897" s="31"/>
      <c r="R3897" s="84"/>
      <c r="S3897" s="31"/>
      <c r="T3897" s="31"/>
      <c r="U3897" s="169"/>
      <c r="V3897" s="150"/>
      <c r="W3897" s="141" t="str" cm="1">
        <f t="array" ref="W3897">IF(SUM(LEN(B3897:V3897))=0,"",IF(OR(OR(ISBLANK(F3897),SUM(LEN(C3897),LEN(D3897))=0),AND(NOT(E3897="Unknown"),ISBLANK(J3897)),AND(NOT(O3897="Unknown"),ISBLANK(R3897))),"Missing Information", INDEX(Table15[Entire Service Line Classification], MATCH(SUMIFS(Table15[Unique ID],Table15[System-Owned Portion],E3897,Table15[If Material Anything Other than "Lead" in Column E,Was Material Ever Previously Lead?],G3897,Table15[Customer-Owned Portion],O3897),Table15[Unique ID],0),0)))</f>
        <v/>
      </c>
      <c r="X3897"/>
    </row>
    <row r="3898" spans="2:24" x14ac:dyDescent="0.25">
      <c r="B3898" s="146"/>
      <c r="C3898" s="31"/>
      <c r="D3898" s="31"/>
      <c r="E3898" s="44"/>
      <c r="F3898" s="43"/>
      <c r="G3898" s="84"/>
      <c r="H3898" s="31"/>
      <c r="I3898" s="31"/>
      <c r="J3898" s="84"/>
      <c r="K3898" s="31"/>
      <c r="L3898" s="31"/>
      <c r="M3898" s="169"/>
      <c r="N3898" s="148"/>
      <c r="O3898" s="106"/>
      <c r="P3898" s="43"/>
      <c r="Q3898" s="31"/>
      <c r="R3898" s="84"/>
      <c r="S3898" s="31"/>
      <c r="T3898" s="31"/>
      <c r="U3898" s="169"/>
      <c r="V3898" s="150"/>
      <c r="W3898" s="141" t="str" cm="1">
        <f t="array" ref="W3898">IF(SUM(LEN(B3898:V3898))=0,"",IF(OR(OR(ISBLANK(F3898),SUM(LEN(C3898),LEN(D3898))=0),AND(NOT(E3898="Unknown"),ISBLANK(J3898)),AND(NOT(O3898="Unknown"),ISBLANK(R3898))),"Missing Information", INDEX(Table15[Entire Service Line Classification], MATCH(SUMIFS(Table15[Unique ID],Table15[System-Owned Portion],E3898,Table15[If Material Anything Other than "Lead" in Column E,Was Material Ever Previously Lead?],G3898,Table15[Customer-Owned Portion],O3898),Table15[Unique ID],0),0)))</f>
        <v/>
      </c>
      <c r="X3898"/>
    </row>
    <row r="3899" spans="2:24" x14ac:dyDescent="0.25">
      <c r="B3899" s="146"/>
      <c r="C3899" s="31"/>
      <c r="D3899" s="31"/>
      <c r="E3899" s="44"/>
      <c r="F3899" s="43"/>
      <c r="G3899" s="84"/>
      <c r="H3899" s="31"/>
      <c r="I3899" s="31"/>
      <c r="J3899" s="84"/>
      <c r="K3899" s="31"/>
      <c r="L3899" s="31"/>
      <c r="M3899" s="169"/>
      <c r="N3899" s="148"/>
      <c r="O3899" s="106"/>
      <c r="P3899" s="43"/>
      <c r="Q3899" s="31"/>
      <c r="R3899" s="84"/>
      <c r="S3899" s="31"/>
      <c r="T3899" s="31"/>
      <c r="U3899" s="169"/>
      <c r="V3899" s="150"/>
      <c r="W3899" s="141" t="str" cm="1">
        <f t="array" ref="W3899">IF(SUM(LEN(B3899:V3899))=0,"",IF(OR(OR(ISBLANK(F3899),SUM(LEN(C3899),LEN(D3899))=0),AND(NOT(E3899="Unknown"),ISBLANK(J3899)),AND(NOT(O3899="Unknown"),ISBLANK(R3899))),"Missing Information", INDEX(Table15[Entire Service Line Classification], MATCH(SUMIFS(Table15[Unique ID],Table15[System-Owned Portion],E3899,Table15[If Material Anything Other than "Lead" in Column E,Was Material Ever Previously Lead?],G3899,Table15[Customer-Owned Portion],O3899),Table15[Unique ID],0),0)))</f>
        <v/>
      </c>
      <c r="X3899"/>
    </row>
    <row r="3900" spans="2:24" x14ac:dyDescent="0.25">
      <c r="B3900" s="146"/>
      <c r="C3900" s="31"/>
      <c r="D3900" s="31"/>
      <c r="E3900" s="44"/>
      <c r="F3900" s="43"/>
      <c r="G3900" s="84"/>
      <c r="H3900" s="31"/>
      <c r="I3900" s="31"/>
      <c r="J3900" s="84"/>
      <c r="K3900" s="31"/>
      <c r="L3900" s="31"/>
      <c r="M3900" s="169"/>
      <c r="N3900" s="148"/>
      <c r="O3900" s="106"/>
      <c r="P3900" s="43"/>
      <c r="Q3900" s="31"/>
      <c r="R3900" s="84"/>
      <c r="S3900" s="31"/>
      <c r="T3900" s="31"/>
      <c r="U3900" s="169"/>
      <c r="V3900" s="150"/>
      <c r="W3900" s="141" t="str" cm="1">
        <f t="array" ref="W3900">IF(SUM(LEN(B3900:V3900))=0,"",IF(OR(OR(ISBLANK(F3900),SUM(LEN(C3900),LEN(D3900))=0),AND(NOT(E3900="Unknown"),ISBLANK(J3900)),AND(NOT(O3900="Unknown"),ISBLANK(R3900))),"Missing Information", INDEX(Table15[Entire Service Line Classification], MATCH(SUMIFS(Table15[Unique ID],Table15[System-Owned Portion],E3900,Table15[If Material Anything Other than "Lead" in Column E,Was Material Ever Previously Lead?],G3900,Table15[Customer-Owned Portion],O3900),Table15[Unique ID],0),0)))</f>
        <v/>
      </c>
      <c r="X3900"/>
    </row>
    <row r="3901" spans="2:24" x14ac:dyDescent="0.25">
      <c r="B3901" s="146"/>
      <c r="C3901" s="31"/>
      <c r="D3901" s="31"/>
      <c r="E3901" s="44"/>
      <c r="F3901" s="43"/>
      <c r="G3901" s="84"/>
      <c r="H3901" s="31"/>
      <c r="I3901" s="31"/>
      <c r="J3901" s="84"/>
      <c r="K3901" s="31"/>
      <c r="L3901" s="31"/>
      <c r="M3901" s="169"/>
      <c r="N3901" s="148"/>
      <c r="O3901" s="106"/>
      <c r="P3901" s="43"/>
      <c r="Q3901" s="31"/>
      <c r="R3901" s="84"/>
      <c r="S3901" s="31"/>
      <c r="T3901" s="31"/>
      <c r="U3901" s="169"/>
      <c r="V3901" s="150"/>
      <c r="W3901" s="141" t="str" cm="1">
        <f t="array" ref="W3901">IF(SUM(LEN(B3901:V3901))=0,"",IF(OR(OR(ISBLANK(F3901),SUM(LEN(C3901),LEN(D3901))=0),AND(NOT(E3901="Unknown"),ISBLANK(J3901)),AND(NOT(O3901="Unknown"),ISBLANK(R3901))),"Missing Information", INDEX(Table15[Entire Service Line Classification], MATCH(SUMIFS(Table15[Unique ID],Table15[System-Owned Portion],E3901,Table15[If Material Anything Other than "Lead" in Column E,Was Material Ever Previously Lead?],G3901,Table15[Customer-Owned Portion],O3901),Table15[Unique ID],0),0)))</f>
        <v/>
      </c>
      <c r="X3901"/>
    </row>
    <row r="3902" spans="2:24" x14ac:dyDescent="0.25">
      <c r="B3902" s="146"/>
      <c r="C3902" s="31"/>
      <c r="D3902" s="31"/>
      <c r="E3902" s="44"/>
      <c r="F3902" s="43"/>
      <c r="G3902" s="84"/>
      <c r="H3902" s="31"/>
      <c r="I3902" s="31"/>
      <c r="J3902" s="84"/>
      <c r="K3902" s="31"/>
      <c r="L3902" s="31"/>
      <c r="M3902" s="169"/>
      <c r="N3902" s="148"/>
      <c r="O3902" s="106"/>
      <c r="P3902" s="43"/>
      <c r="Q3902" s="31"/>
      <c r="R3902" s="84"/>
      <c r="S3902" s="31"/>
      <c r="T3902" s="31"/>
      <c r="U3902" s="169"/>
      <c r="V3902" s="150"/>
      <c r="W3902" s="141" t="str" cm="1">
        <f t="array" ref="W3902">IF(SUM(LEN(B3902:V3902))=0,"",IF(OR(OR(ISBLANK(F3902),SUM(LEN(C3902),LEN(D3902))=0),AND(NOT(E3902="Unknown"),ISBLANK(J3902)),AND(NOT(O3902="Unknown"),ISBLANK(R3902))),"Missing Information", INDEX(Table15[Entire Service Line Classification], MATCH(SUMIFS(Table15[Unique ID],Table15[System-Owned Portion],E3902,Table15[If Material Anything Other than "Lead" in Column E,Was Material Ever Previously Lead?],G3902,Table15[Customer-Owned Portion],O3902),Table15[Unique ID],0),0)))</f>
        <v/>
      </c>
      <c r="X3902"/>
    </row>
    <row r="3903" spans="2:24" x14ac:dyDescent="0.25">
      <c r="B3903" s="146"/>
      <c r="C3903" s="31"/>
      <c r="D3903" s="31"/>
      <c r="E3903" s="44"/>
      <c r="F3903" s="43"/>
      <c r="G3903" s="84"/>
      <c r="H3903" s="31"/>
      <c r="I3903" s="31"/>
      <c r="J3903" s="84"/>
      <c r="K3903" s="31"/>
      <c r="L3903" s="31"/>
      <c r="M3903" s="169"/>
      <c r="N3903" s="148"/>
      <c r="O3903" s="106"/>
      <c r="P3903" s="43"/>
      <c r="Q3903" s="31"/>
      <c r="R3903" s="84"/>
      <c r="S3903" s="31"/>
      <c r="T3903" s="31"/>
      <c r="U3903" s="169"/>
      <c r="V3903" s="150"/>
      <c r="W3903" s="141" t="str" cm="1">
        <f t="array" ref="W3903">IF(SUM(LEN(B3903:V3903))=0,"",IF(OR(OR(ISBLANK(F3903),SUM(LEN(C3903),LEN(D3903))=0),AND(NOT(E3903="Unknown"),ISBLANK(J3903)),AND(NOT(O3903="Unknown"),ISBLANK(R3903))),"Missing Information", INDEX(Table15[Entire Service Line Classification], MATCH(SUMIFS(Table15[Unique ID],Table15[System-Owned Portion],E3903,Table15[If Material Anything Other than "Lead" in Column E,Was Material Ever Previously Lead?],G3903,Table15[Customer-Owned Portion],O3903),Table15[Unique ID],0),0)))</f>
        <v/>
      </c>
      <c r="X3903"/>
    </row>
    <row r="3904" spans="2:24" x14ac:dyDescent="0.25">
      <c r="B3904" s="146"/>
      <c r="C3904" s="31"/>
      <c r="D3904" s="31"/>
      <c r="E3904" s="44"/>
      <c r="F3904" s="43"/>
      <c r="G3904" s="84"/>
      <c r="H3904" s="31"/>
      <c r="I3904" s="31"/>
      <c r="J3904" s="84"/>
      <c r="K3904" s="31"/>
      <c r="L3904" s="31"/>
      <c r="M3904" s="169"/>
      <c r="N3904" s="148"/>
      <c r="O3904" s="106"/>
      <c r="P3904" s="43"/>
      <c r="Q3904" s="31"/>
      <c r="R3904" s="84"/>
      <c r="S3904" s="31"/>
      <c r="T3904" s="31"/>
      <c r="U3904" s="169"/>
      <c r="V3904" s="150"/>
      <c r="W3904" s="141" t="str" cm="1">
        <f t="array" ref="W3904">IF(SUM(LEN(B3904:V3904))=0,"",IF(OR(OR(ISBLANK(F3904),SUM(LEN(C3904),LEN(D3904))=0),AND(NOT(E3904="Unknown"),ISBLANK(J3904)),AND(NOT(O3904="Unknown"),ISBLANK(R3904))),"Missing Information", INDEX(Table15[Entire Service Line Classification], MATCH(SUMIFS(Table15[Unique ID],Table15[System-Owned Portion],E3904,Table15[If Material Anything Other than "Lead" in Column E,Was Material Ever Previously Lead?],G3904,Table15[Customer-Owned Portion],O3904),Table15[Unique ID],0),0)))</f>
        <v/>
      </c>
      <c r="X3904"/>
    </row>
    <row r="3905" spans="2:24" x14ac:dyDescent="0.25">
      <c r="B3905" s="146"/>
      <c r="C3905" s="31"/>
      <c r="D3905" s="31"/>
      <c r="E3905" s="44"/>
      <c r="F3905" s="43"/>
      <c r="G3905" s="84"/>
      <c r="H3905" s="31"/>
      <c r="I3905" s="31"/>
      <c r="J3905" s="84"/>
      <c r="K3905" s="31"/>
      <c r="L3905" s="31"/>
      <c r="M3905" s="169"/>
      <c r="N3905" s="148"/>
      <c r="O3905" s="106"/>
      <c r="P3905" s="43"/>
      <c r="Q3905" s="31"/>
      <c r="R3905" s="84"/>
      <c r="S3905" s="31"/>
      <c r="T3905" s="31"/>
      <c r="U3905" s="169"/>
      <c r="V3905" s="150"/>
      <c r="W3905" s="141" t="str" cm="1">
        <f t="array" ref="W3905">IF(SUM(LEN(B3905:V3905))=0,"",IF(OR(OR(ISBLANK(F3905),SUM(LEN(C3905),LEN(D3905))=0),AND(NOT(E3905="Unknown"),ISBLANK(J3905)),AND(NOT(O3905="Unknown"),ISBLANK(R3905))),"Missing Information", INDEX(Table15[Entire Service Line Classification], MATCH(SUMIFS(Table15[Unique ID],Table15[System-Owned Portion],E3905,Table15[If Material Anything Other than "Lead" in Column E,Was Material Ever Previously Lead?],G3905,Table15[Customer-Owned Portion],O3905),Table15[Unique ID],0),0)))</f>
        <v/>
      </c>
      <c r="X3905"/>
    </row>
    <row r="3906" spans="2:24" x14ac:dyDescent="0.25">
      <c r="B3906" s="146"/>
      <c r="C3906" s="31"/>
      <c r="D3906" s="31"/>
      <c r="E3906" s="44"/>
      <c r="F3906" s="43"/>
      <c r="G3906" s="84"/>
      <c r="H3906" s="31"/>
      <c r="I3906" s="31"/>
      <c r="J3906" s="84"/>
      <c r="K3906" s="31"/>
      <c r="L3906" s="31"/>
      <c r="M3906" s="169"/>
      <c r="N3906" s="148"/>
      <c r="O3906" s="106"/>
      <c r="P3906" s="43"/>
      <c r="Q3906" s="31"/>
      <c r="R3906" s="84"/>
      <c r="S3906" s="31"/>
      <c r="T3906" s="31"/>
      <c r="U3906" s="169"/>
      <c r="V3906" s="150"/>
      <c r="W3906" s="141" t="str" cm="1">
        <f t="array" ref="W3906">IF(SUM(LEN(B3906:V3906))=0,"",IF(OR(OR(ISBLANK(F3906),SUM(LEN(C3906),LEN(D3906))=0),AND(NOT(E3906="Unknown"),ISBLANK(J3906)),AND(NOT(O3906="Unknown"),ISBLANK(R3906))),"Missing Information", INDEX(Table15[Entire Service Line Classification], MATCH(SUMIFS(Table15[Unique ID],Table15[System-Owned Portion],E3906,Table15[If Material Anything Other than "Lead" in Column E,Was Material Ever Previously Lead?],G3906,Table15[Customer-Owned Portion],O3906),Table15[Unique ID],0),0)))</f>
        <v/>
      </c>
      <c r="X3906"/>
    </row>
    <row r="3907" spans="2:24" x14ac:dyDescent="0.25">
      <c r="B3907" s="146"/>
      <c r="C3907" s="31"/>
      <c r="D3907" s="31"/>
      <c r="E3907" s="44"/>
      <c r="F3907" s="43"/>
      <c r="G3907" s="84"/>
      <c r="H3907" s="31"/>
      <c r="I3907" s="31"/>
      <c r="J3907" s="84"/>
      <c r="K3907" s="31"/>
      <c r="L3907" s="31"/>
      <c r="M3907" s="169"/>
      <c r="N3907" s="148"/>
      <c r="O3907" s="106"/>
      <c r="P3907" s="43"/>
      <c r="Q3907" s="31"/>
      <c r="R3907" s="84"/>
      <c r="S3907" s="31"/>
      <c r="T3907" s="31"/>
      <c r="U3907" s="169"/>
      <c r="V3907" s="150"/>
      <c r="W3907" s="141" t="str" cm="1">
        <f t="array" ref="W3907">IF(SUM(LEN(B3907:V3907))=0,"",IF(OR(OR(ISBLANK(F3907),SUM(LEN(C3907),LEN(D3907))=0),AND(NOT(E3907="Unknown"),ISBLANK(J3907)),AND(NOT(O3907="Unknown"),ISBLANK(R3907))),"Missing Information", INDEX(Table15[Entire Service Line Classification], MATCH(SUMIFS(Table15[Unique ID],Table15[System-Owned Portion],E3907,Table15[If Material Anything Other than "Lead" in Column E,Was Material Ever Previously Lead?],G3907,Table15[Customer-Owned Portion],O3907),Table15[Unique ID],0),0)))</f>
        <v/>
      </c>
      <c r="X3907"/>
    </row>
    <row r="3908" spans="2:24" x14ac:dyDescent="0.25">
      <c r="B3908" s="146"/>
      <c r="C3908" s="31"/>
      <c r="D3908" s="31"/>
      <c r="E3908" s="44"/>
      <c r="F3908" s="43"/>
      <c r="G3908" s="84"/>
      <c r="H3908" s="31"/>
      <c r="I3908" s="31"/>
      <c r="J3908" s="84"/>
      <c r="K3908" s="31"/>
      <c r="L3908" s="31"/>
      <c r="M3908" s="169"/>
      <c r="N3908" s="148"/>
      <c r="O3908" s="106"/>
      <c r="P3908" s="43"/>
      <c r="Q3908" s="31"/>
      <c r="R3908" s="84"/>
      <c r="S3908" s="31"/>
      <c r="T3908" s="31"/>
      <c r="U3908" s="169"/>
      <c r="V3908" s="150"/>
      <c r="W3908" s="141" t="str" cm="1">
        <f t="array" ref="W3908">IF(SUM(LEN(B3908:V3908))=0,"",IF(OR(OR(ISBLANK(F3908),SUM(LEN(C3908),LEN(D3908))=0),AND(NOT(E3908="Unknown"),ISBLANK(J3908)),AND(NOT(O3908="Unknown"),ISBLANK(R3908))),"Missing Information", INDEX(Table15[Entire Service Line Classification], MATCH(SUMIFS(Table15[Unique ID],Table15[System-Owned Portion],E3908,Table15[If Material Anything Other than "Lead" in Column E,Was Material Ever Previously Lead?],G3908,Table15[Customer-Owned Portion],O3908),Table15[Unique ID],0),0)))</f>
        <v/>
      </c>
      <c r="X3908"/>
    </row>
    <row r="3909" spans="2:24" x14ac:dyDescent="0.25">
      <c r="B3909" s="146"/>
      <c r="C3909" s="31"/>
      <c r="D3909" s="31"/>
      <c r="E3909" s="44"/>
      <c r="F3909" s="43"/>
      <c r="G3909" s="84"/>
      <c r="H3909" s="31"/>
      <c r="I3909" s="31"/>
      <c r="J3909" s="84"/>
      <c r="K3909" s="31"/>
      <c r="L3909" s="31"/>
      <c r="M3909" s="169"/>
      <c r="N3909" s="148"/>
      <c r="O3909" s="106"/>
      <c r="P3909" s="43"/>
      <c r="Q3909" s="31"/>
      <c r="R3909" s="84"/>
      <c r="S3909" s="31"/>
      <c r="T3909" s="31"/>
      <c r="U3909" s="169"/>
      <c r="V3909" s="150"/>
      <c r="W3909" s="141" t="str" cm="1">
        <f t="array" ref="W3909">IF(SUM(LEN(B3909:V3909))=0,"",IF(OR(OR(ISBLANK(F3909),SUM(LEN(C3909),LEN(D3909))=0),AND(NOT(E3909="Unknown"),ISBLANK(J3909)),AND(NOT(O3909="Unknown"),ISBLANK(R3909))),"Missing Information", INDEX(Table15[Entire Service Line Classification], MATCH(SUMIFS(Table15[Unique ID],Table15[System-Owned Portion],E3909,Table15[If Material Anything Other than "Lead" in Column E,Was Material Ever Previously Lead?],G3909,Table15[Customer-Owned Portion],O3909),Table15[Unique ID],0),0)))</f>
        <v/>
      </c>
      <c r="X3909"/>
    </row>
    <row r="3910" spans="2:24" x14ac:dyDescent="0.25">
      <c r="B3910" s="146"/>
      <c r="C3910" s="31"/>
      <c r="D3910" s="31"/>
      <c r="E3910" s="44"/>
      <c r="F3910" s="43"/>
      <c r="G3910" s="84"/>
      <c r="H3910" s="31"/>
      <c r="I3910" s="31"/>
      <c r="J3910" s="84"/>
      <c r="K3910" s="31"/>
      <c r="L3910" s="31"/>
      <c r="M3910" s="169"/>
      <c r="N3910" s="148"/>
      <c r="O3910" s="106"/>
      <c r="P3910" s="43"/>
      <c r="Q3910" s="31"/>
      <c r="R3910" s="84"/>
      <c r="S3910" s="31"/>
      <c r="T3910" s="31"/>
      <c r="U3910" s="169"/>
      <c r="V3910" s="150"/>
      <c r="W3910" s="141" t="str" cm="1">
        <f t="array" ref="W3910">IF(SUM(LEN(B3910:V3910))=0,"",IF(OR(OR(ISBLANK(F3910),SUM(LEN(C3910),LEN(D3910))=0),AND(NOT(E3910="Unknown"),ISBLANK(J3910)),AND(NOT(O3910="Unknown"),ISBLANK(R3910))),"Missing Information", INDEX(Table15[Entire Service Line Classification], MATCH(SUMIFS(Table15[Unique ID],Table15[System-Owned Portion],E3910,Table15[If Material Anything Other than "Lead" in Column E,Was Material Ever Previously Lead?],G3910,Table15[Customer-Owned Portion],O3910),Table15[Unique ID],0),0)))</f>
        <v/>
      </c>
      <c r="X3910"/>
    </row>
    <row r="3911" spans="2:24" x14ac:dyDescent="0.25">
      <c r="B3911" s="146"/>
      <c r="C3911" s="31"/>
      <c r="D3911" s="31"/>
      <c r="E3911" s="44"/>
      <c r="F3911" s="43"/>
      <c r="G3911" s="84"/>
      <c r="H3911" s="31"/>
      <c r="I3911" s="31"/>
      <c r="J3911" s="84"/>
      <c r="K3911" s="31"/>
      <c r="L3911" s="31"/>
      <c r="M3911" s="169"/>
      <c r="N3911" s="148"/>
      <c r="O3911" s="106"/>
      <c r="P3911" s="43"/>
      <c r="Q3911" s="31"/>
      <c r="R3911" s="84"/>
      <c r="S3911" s="31"/>
      <c r="T3911" s="31"/>
      <c r="U3911" s="169"/>
      <c r="V3911" s="150"/>
      <c r="W3911" s="141" t="str" cm="1">
        <f t="array" ref="W3911">IF(SUM(LEN(B3911:V3911))=0,"",IF(OR(OR(ISBLANK(F3911),SUM(LEN(C3911),LEN(D3911))=0),AND(NOT(E3911="Unknown"),ISBLANK(J3911)),AND(NOT(O3911="Unknown"),ISBLANK(R3911))),"Missing Information", INDEX(Table15[Entire Service Line Classification], MATCH(SUMIFS(Table15[Unique ID],Table15[System-Owned Portion],E3911,Table15[If Material Anything Other than "Lead" in Column E,Was Material Ever Previously Lead?],G3911,Table15[Customer-Owned Portion],O3911),Table15[Unique ID],0),0)))</f>
        <v/>
      </c>
      <c r="X3911"/>
    </row>
    <row r="3912" spans="2:24" x14ac:dyDescent="0.25">
      <c r="B3912" s="146"/>
      <c r="C3912" s="31"/>
      <c r="D3912" s="31"/>
      <c r="E3912" s="44"/>
      <c r="F3912" s="43"/>
      <c r="G3912" s="84"/>
      <c r="H3912" s="31"/>
      <c r="I3912" s="31"/>
      <c r="J3912" s="84"/>
      <c r="K3912" s="31"/>
      <c r="L3912" s="31"/>
      <c r="M3912" s="169"/>
      <c r="N3912" s="148"/>
      <c r="O3912" s="106"/>
      <c r="P3912" s="43"/>
      <c r="Q3912" s="31"/>
      <c r="R3912" s="84"/>
      <c r="S3912" s="31"/>
      <c r="T3912" s="31"/>
      <c r="U3912" s="169"/>
      <c r="V3912" s="150"/>
      <c r="W3912" s="141" t="str" cm="1">
        <f t="array" ref="W3912">IF(SUM(LEN(B3912:V3912))=0,"",IF(OR(OR(ISBLANK(F3912),SUM(LEN(C3912),LEN(D3912))=0),AND(NOT(E3912="Unknown"),ISBLANK(J3912)),AND(NOT(O3912="Unknown"),ISBLANK(R3912))),"Missing Information", INDEX(Table15[Entire Service Line Classification], MATCH(SUMIFS(Table15[Unique ID],Table15[System-Owned Portion],E3912,Table15[If Material Anything Other than "Lead" in Column E,Was Material Ever Previously Lead?],G3912,Table15[Customer-Owned Portion],O3912),Table15[Unique ID],0),0)))</f>
        <v/>
      </c>
      <c r="X3912"/>
    </row>
    <row r="3913" spans="2:24" x14ac:dyDescent="0.25">
      <c r="B3913" s="146"/>
      <c r="C3913" s="31"/>
      <c r="D3913" s="31"/>
      <c r="E3913" s="44"/>
      <c r="F3913" s="43"/>
      <c r="G3913" s="84"/>
      <c r="H3913" s="31"/>
      <c r="I3913" s="31"/>
      <c r="J3913" s="84"/>
      <c r="K3913" s="31"/>
      <c r="L3913" s="31"/>
      <c r="M3913" s="169"/>
      <c r="N3913" s="148"/>
      <c r="O3913" s="106"/>
      <c r="P3913" s="43"/>
      <c r="Q3913" s="31"/>
      <c r="R3913" s="84"/>
      <c r="S3913" s="31"/>
      <c r="T3913" s="31"/>
      <c r="U3913" s="169"/>
      <c r="V3913" s="150"/>
      <c r="W3913" s="141" t="str" cm="1">
        <f t="array" ref="W3913">IF(SUM(LEN(B3913:V3913))=0,"",IF(OR(OR(ISBLANK(F3913),SUM(LEN(C3913),LEN(D3913))=0),AND(NOT(E3913="Unknown"),ISBLANK(J3913)),AND(NOT(O3913="Unknown"),ISBLANK(R3913))),"Missing Information", INDEX(Table15[Entire Service Line Classification], MATCH(SUMIFS(Table15[Unique ID],Table15[System-Owned Portion],E3913,Table15[If Material Anything Other than "Lead" in Column E,Was Material Ever Previously Lead?],G3913,Table15[Customer-Owned Portion],O3913),Table15[Unique ID],0),0)))</f>
        <v/>
      </c>
      <c r="X3913"/>
    </row>
    <row r="3914" spans="2:24" x14ac:dyDescent="0.25">
      <c r="B3914" s="146"/>
      <c r="C3914" s="31"/>
      <c r="D3914" s="31"/>
      <c r="E3914" s="44"/>
      <c r="F3914" s="43"/>
      <c r="G3914" s="84"/>
      <c r="H3914" s="31"/>
      <c r="I3914" s="31"/>
      <c r="J3914" s="84"/>
      <c r="K3914" s="31"/>
      <c r="L3914" s="31"/>
      <c r="M3914" s="169"/>
      <c r="N3914" s="148"/>
      <c r="O3914" s="106"/>
      <c r="P3914" s="43"/>
      <c r="Q3914" s="31"/>
      <c r="R3914" s="84"/>
      <c r="S3914" s="31"/>
      <c r="T3914" s="31"/>
      <c r="U3914" s="169"/>
      <c r="V3914" s="150"/>
      <c r="W3914" s="141" t="str" cm="1">
        <f t="array" ref="W3914">IF(SUM(LEN(B3914:V3914))=0,"",IF(OR(OR(ISBLANK(F3914),SUM(LEN(C3914),LEN(D3914))=0),AND(NOT(E3914="Unknown"),ISBLANK(J3914)),AND(NOT(O3914="Unknown"),ISBLANK(R3914))),"Missing Information", INDEX(Table15[Entire Service Line Classification], MATCH(SUMIFS(Table15[Unique ID],Table15[System-Owned Portion],E3914,Table15[If Material Anything Other than "Lead" in Column E,Was Material Ever Previously Lead?],G3914,Table15[Customer-Owned Portion],O3914),Table15[Unique ID],0),0)))</f>
        <v/>
      </c>
      <c r="X3914"/>
    </row>
    <row r="3915" spans="2:24" x14ac:dyDescent="0.25">
      <c r="B3915" s="146"/>
      <c r="C3915" s="31"/>
      <c r="D3915" s="31"/>
      <c r="E3915" s="44"/>
      <c r="F3915" s="43"/>
      <c r="G3915" s="84"/>
      <c r="H3915" s="31"/>
      <c r="I3915" s="31"/>
      <c r="J3915" s="84"/>
      <c r="K3915" s="31"/>
      <c r="L3915" s="31"/>
      <c r="M3915" s="169"/>
      <c r="N3915" s="148"/>
      <c r="O3915" s="106"/>
      <c r="P3915" s="43"/>
      <c r="Q3915" s="31"/>
      <c r="R3915" s="84"/>
      <c r="S3915" s="31"/>
      <c r="T3915" s="31"/>
      <c r="U3915" s="169"/>
      <c r="V3915" s="150"/>
      <c r="W3915" s="141" t="str" cm="1">
        <f t="array" ref="W3915">IF(SUM(LEN(B3915:V3915))=0,"",IF(OR(OR(ISBLANK(F3915),SUM(LEN(C3915),LEN(D3915))=0),AND(NOT(E3915="Unknown"),ISBLANK(J3915)),AND(NOT(O3915="Unknown"),ISBLANK(R3915))),"Missing Information", INDEX(Table15[Entire Service Line Classification], MATCH(SUMIFS(Table15[Unique ID],Table15[System-Owned Portion],E3915,Table15[If Material Anything Other than "Lead" in Column E,Was Material Ever Previously Lead?],G3915,Table15[Customer-Owned Portion],O3915),Table15[Unique ID],0),0)))</f>
        <v/>
      </c>
      <c r="X3915"/>
    </row>
    <row r="3916" spans="2:24" x14ac:dyDescent="0.25">
      <c r="B3916" s="146"/>
      <c r="C3916" s="31"/>
      <c r="D3916" s="31"/>
      <c r="E3916" s="44"/>
      <c r="F3916" s="43"/>
      <c r="G3916" s="84"/>
      <c r="H3916" s="31"/>
      <c r="I3916" s="31"/>
      <c r="J3916" s="84"/>
      <c r="K3916" s="31"/>
      <c r="L3916" s="31"/>
      <c r="M3916" s="169"/>
      <c r="N3916" s="148"/>
      <c r="O3916" s="106"/>
      <c r="P3916" s="43"/>
      <c r="Q3916" s="31"/>
      <c r="R3916" s="84"/>
      <c r="S3916" s="31"/>
      <c r="T3916" s="31"/>
      <c r="U3916" s="169"/>
      <c r="V3916" s="150"/>
      <c r="W3916" s="141" t="str" cm="1">
        <f t="array" ref="W3916">IF(SUM(LEN(B3916:V3916))=0,"",IF(OR(OR(ISBLANK(F3916),SUM(LEN(C3916),LEN(D3916))=0),AND(NOT(E3916="Unknown"),ISBLANK(J3916)),AND(NOT(O3916="Unknown"),ISBLANK(R3916))),"Missing Information", INDEX(Table15[Entire Service Line Classification], MATCH(SUMIFS(Table15[Unique ID],Table15[System-Owned Portion],E3916,Table15[If Material Anything Other than "Lead" in Column E,Was Material Ever Previously Lead?],G3916,Table15[Customer-Owned Portion],O3916),Table15[Unique ID],0),0)))</f>
        <v/>
      </c>
      <c r="X3916"/>
    </row>
    <row r="3917" spans="2:24" x14ac:dyDescent="0.25">
      <c r="B3917" s="146"/>
      <c r="C3917" s="31"/>
      <c r="D3917" s="31"/>
      <c r="E3917" s="44"/>
      <c r="F3917" s="43"/>
      <c r="G3917" s="84"/>
      <c r="H3917" s="31"/>
      <c r="I3917" s="31"/>
      <c r="J3917" s="84"/>
      <c r="K3917" s="31"/>
      <c r="L3917" s="31"/>
      <c r="M3917" s="169"/>
      <c r="N3917" s="148"/>
      <c r="O3917" s="106"/>
      <c r="P3917" s="43"/>
      <c r="Q3917" s="31"/>
      <c r="R3917" s="84"/>
      <c r="S3917" s="31"/>
      <c r="T3917" s="31"/>
      <c r="U3917" s="169"/>
      <c r="V3917" s="150"/>
      <c r="W3917" s="141" t="str" cm="1">
        <f t="array" ref="W3917">IF(SUM(LEN(B3917:V3917))=0,"",IF(OR(OR(ISBLANK(F3917),SUM(LEN(C3917),LEN(D3917))=0),AND(NOT(E3917="Unknown"),ISBLANK(J3917)),AND(NOT(O3917="Unknown"),ISBLANK(R3917))),"Missing Information", INDEX(Table15[Entire Service Line Classification], MATCH(SUMIFS(Table15[Unique ID],Table15[System-Owned Portion],E3917,Table15[If Material Anything Other than "Lead" in Column E,Was Material Ever Previously Lead?],G3917,Table15[Customer-Owned Portion],O3917),Table15[Unique ID],0),0)))</f>
        <v/>
      </c>
      <c r="X3917"/>
    </row>
    <row r="3918" spans="2:24" x14ac:dyDescent="0.25">
      <c r="B3918" s="146"/>
      <c r="C3918" s="31"/>
      <c r="D3918" s="31"/>
      <c r="E3918" s="44"/>
      <c r="F3918" s="43"/>
      <c r="G3918" s="84"/>
      <c r="H3918" s="31"/>
      <c r="I3918" s="31"/>
      <c r="J3918" s="84"/>
      <c r="K3918" s="31"/>
      <c r="L3918" s="31"/>
      <c r="M3918" s="169"/>
      <c r="N3918" s="148"/>
      <c r="O3918" s="106"/>
      <c r="P3918" s="43"/>
      <c r="Q3918" s="31"/>
      <c r="R3918" s="84"/>
      <c r="S3918" s="31"/>
      <c r="T3918" s="31"/>
      <c r="U3918" s="169"/>
      <c r="V3918" s="150"/>
      <c r="W3918" s="141" t="str" cm="1">
        <f t="array" ref="W3918">IF(SUM(LEN(B3918:V3918))=0,"",IF(OR(OR(ISBLANK(F3918),SUM(LEN(C3918),LEN(D3918))=0),AND(NOT(E3918="Unknown"),ISBLANK(J3918)),AND(NOT(O3918="Unknown"),ISBLANK(R3918))),"Missing Information", INDEX(Table15[Entire Service Line Classification], MATCH(SUMIFS(Table15[Unique ID],Table15[System-Owned Portion],E3918,Table15[If Material Anything Other than "Lead" in Column E,Was Material Ever Previously Lead?],G3918,Table15[Customer-Owned Portion],O3918),Table15[Unique ID],0),0)))</f>
        <v/>
      </c>
      <c r="X3918"/>
    </row>
    <row r="3919" spans="2:24" x14ac:dyDescent="0.25">
      <c r="B3919" s="146"/>
      <c r="C3919" s="31"/>
      <c r="D3919" s="31"/>
      <c r="E3919" s="44"/>
      <c r="F3919" s="43"/>
      <c r="G3919" s="84"/>
      <c r="H3919" s="31"/>
      <c r="I3919" s="31"/>
      <c r="J3919" s="84"/>
      <c r="K3919" s="31"/>
      <c r="L3919" s="31"/>
      <c r="M3919" s="169"/>
      <c r="N3919" s="148"/>
      <c r="O3919" s="106"/>
      <c r="P3919" s="43"/>
      <c r="Q3919" s="31"/>
      <c r="R3919" s="84"/>
      <c r="S3919" s="31"/>
      <c r="T3919" s="31"/>
      <c r="U3919" s="169"/>
      <c r="V3919" s="150"/>
      <c r="W3919" s="141" t="str" cm="1">
        <f t="array" ref="W3919">IF(SUM(LEN(B3919:V3919))=0,"",IF(OR(OR(ISBLANK(F3919),SUM(LEN(C3919),LEN(D3919))=0),AND(NOT(E3919="Unknown"),ISBLANK(J3919)),AND(NOT(O3919="Unknown"),ISBLANK(R3919))),"Missing Information", INDEX(Table15[Entire Service Line Classification], MATCH(SUMIFS(Table15[Unique ID],Table15[System-Owned Portion],E3919,Table15[If Material Anything Other than "Lead" in Column E,Was Material Ever Previously Lead?],G3919,Table15[Customer-Owned Portion],O3919),Table15[Unique ID],0),0)))</f>
        <v/>
      </c>
      <c r="X3919"/>
    </row>
    <row r="3920" spans="2:24" x14ac:dyDescent="0.25">
      <c r="B3920" s="146"/>
      <c r="C3920" s="31"/>
      <c r="D3920" s="31"/>
      <c r="E3920" s="44"/>
      <c r="F3920" s="43"/>
      <c r="G3920" s="84"/>
      <c r="H3920" s="31"/>
      <c r="I3920" s="31"/>
      <c r="J3920" s="84"/>
      <c r="K3920" s="31"/>
      <c r="L3920" s="31"/>
      <c r="M3920" s="169"/>
      <c r="N3920" s="148"/>
      <c r="O3920" s="106"/>
      <c r="P3920" s="43"/>
      <c r="Q3920" s="31"/>
      <c r="R3920" s="84"/>
      <c r="S3920" s="31"/>
      <c r="T3920" s="31"/>
      <c r="U3920" s="169"/>
      <c r="V3920" s="150"/>
      <c r="W3920" s="141" t="str" cm="1">
        <f t="array" ref="W3920">IF(SUM(LEN(B3920:V3920))=0,"",IF(OR(OR(ISBLANK(F3920),SUM(LEN(C3920),LEN(D3920))=0),AND(NOT(E3920="Unknown"),ISBLANK(J3920)),AND(NOT(O3920="Unknown"),ISBLANK(R3920))),"Missing Information", INDEX(Table15[Entire Service Line Classification], MATCH(SUMIFS(Table15[Unique ID],Table15[System-Owned Portion],E3920,Table15[If Material Anything Other than "Lead" in Column E,Was Material Ever Previously Lead?],G3920,Table15[Customer-Owned Portion],O3920),Table15[Unique ID],0),0)))</f>
        <v/>
      </c>
      <c r="X3920"/>
    </row>
    <row r="3921" spans="2:24" x14ac:dyDescent="0.25">
      <c r="B3921" s="146"/>
      <c r="C3921" s="31"/>
      <c r="D3921" s="31"/>
      <c r="E3921" s="44"/>
      <c r="F3921" s="43"/>
      <c r="G3921" s="84"/>
      <c r="H3921" s="31"/>
      <c r="I3921" s="31"/>
      <c r="J3921" s="84"/>
      <c r="K3921" s="31"/>
      <c r="L3921" s="31"/>
      <c r="M3921" s="169"/>
      <c r="N3921" s="148"/>
      <c r="O3921" s="106"/>
      <c r="P3921" s="43"/>
      <c r="Q3921" s="31"/>
      <c r="R3921" s="84"/>
      <c r="S3921" s="31"/>
      <c r="T3921" s="31"/>
      <c r="U3921" s="169"/>
      <c r="V3921" s="150"/>
      <c r="W3921" s="141" t="str" cm="1">
        <f t="array" ref="W3921">IF(SUM(LEN(B3921:V3921))=0,"",IF(OR(OR(ISBLANK(F3921),SUM(LEN(C3921),LEN(D3921))=0),AND(NOT(E3921="Unknown"),ISBLANK(J3921)),AND(NOT(O3921="Unknown"),ISBLANK(R3921))),"Missing Information", INDEX(Table15[Entire Service Line Classification], MATCH(SUMIFS(Table15[Unique ID],Table15[System-Owned Portion],E3921,Table15[If Material Anything Other than "Lead" in Column E,Was Material Ever Previously Lead?],G3921,Table15[Customer-Owned Portion],O3921),Table15[Unique ID],0),0)))</f>
        <v/>
      </c>
      <c r="X3921"/>
    </row>
    <row r="3922" spans="2:24" x14ac:dyDescent="0.25">
      <c r="B3922" s="146"/>
      <c r="C3922" s="31"/>
      <c r="D3922" s="31"/>
      <c r="E3922" s="44"/>
      <c r="F3922" s="43"/>
      <c r="G3922" s="84"/>
      <c r="H3922" s="31"/>
      <c r="I3922" s="31"/>
      <c r="J3922" s="84"/>
      <c r="K3922" s="31"/>
      <c r="L3922" s="31"/>
      <c r="M3922" s="169"/>
      <c r="N3922" s="148"/>
      <c r="O3922" s="106"/>
      <c r="P3922" s="43"/>
      <c r="Q3922" s="31"/>
      <c r="R3922" s="84"/>
      <c r="S3922" s="31"/>
      <c r="T3922" s="31"/>
      <c r="U3922" s="169"/>
      <c r="V3922" s="150"/>
      <c r="W3922" s="141" t="str" cm="1">
        <f t="array" ref="W3922">IF(SUM(LEN(B3922:V3922))=0,"",IF(OR(OR(ISBLANK(F3922),SUM(LEN(C3922),LEN(D3922))=0),AND(NOT(E3922="Unknown"),ISBLANK(J3922)),AND(NOT(O3922="Unknown"),ISBLANK(R3922))),"Missing Information", INDEX(Table15[Entire Service Line Classification], MATCH(SUMIFS(Table15[Unique ID],Table15[System-Owned Portion],E3922,Table15[If Material Anything Other than "Lead" in Column E,Was Material Ever Previously Lead?],G3922,Table15[Customer-Owned Portion],O3922),Table15[Unique ID],0),0)))</f>
        <v/>
      </c>
      <c r="X3922"/>
    </row>
    <row r="3923" spans="2:24" x14ac:dyDescent="0.25">
      <c r="B3923" s="146"/>
      <c r="C3923" s="31"/>
      <c r="D3923" s="31"/>
      <c r="E3923" s="44"/>
      <c r="F3923" s="43"/>
      <c r="G3923" s="84"/>
      <c r="H3923" s="31"/>
      <c r="I3923" s="31"/>
      <c r="J3923" s="84"/>
      <c r="K3923" s="31"/>
      <c r="L3923" s="31"/>
      <c r="M3923" s="169"/>
      <c r="N3923" s="148"/>
      <c r="O3923" s="106"/>
      <c r="P3923" s="43"/>
      <c r="Q3923" s="31"/>
      <c r="R3923" s="84"/>
      <c r="S3923" s="31"/>
      <c r="T3923" s="31"/>
      <c r="U3923" s="169"/>
      <c r="V3923" s="150"/>
      <c r="W3923" s="141" t="str" cm="1">
        <f t="array" ref="W3923">IF(SUM(LEN(B3923:V3923))=0,"",IF(OR(OR(ISBLANK(F3923),SUM(LEN(C3923),LEN(D3923))=0),AND(NOT(E3923="Unknown"),ISBLANK(J3923)),AND(NOT(O3923="Unknown"),ISBLANK(R3923))),"Missing Information", INDEX(Table15[Entire Service Line Classification], MATCH(SUMIFS(Table15[Unique ID],Table15[System-Owned Portion],E3923,Table15[If Material Anything Other than "Lead" in Column E,Was Material Ever Previously Lead?],G3923,Table15[Customer-Owned Portion],O3923),Table15[Unique ID],0),0)))</f>
        <v/>
      </c>
      <c r="X3923"/>
    </row>
    <row r="3924" spans="2:24" x14ac:dyDescent="0.25">
      <c r="B3924" s="146"/>
      <c r="C3924" s="31"/>
      <c r="D3924" s="31"/>
      <c r="E3924" s="44"/>
      <c r="F3924" s="43"/>
      <c r="G3924" s="84"/>
      <c r="H3924" s="31"/>
      <c r="I3924" s="31"/>
      <c r="J3924" s="84"/>
      <c r="K3924" s="31"/>
      <c r="L3924" s="31"/>
      <c r="M3924" s="169"/>
      <c r="N3924" s="148"/>
      <c r="O3924" s="106"/>
      <c r="P3924" s="43"/>
      <c r="Q3924" s="31"/>
      <c r="R3924" s="84"/>
      <c r="S3924" s="31"/>
      <c r="T3924" s="31"/>
      <c r="U3924" s="169"/>
      <c r="V3924" s="150"/>
      <c r="W3924" s="141" t="str" cm="1">
        <f t="array" ref="W3924">IF(SUM(LEN(B3924:V3924))=0,"",IF(OR(OR(ISBLANK(F3924),SUM(LEN(C3924),LEN(D3924))=0),AND(NOT(E3924="Unknown"),ISBLANK(J3924)),AND(NOT(O3924="Unknown"),ISBLANK(R3924))),"Missing Information", INDEX(Table15[Entire Service Line Classification], MATCH(SUMIFS(Table15[Unique ID],Table15[System-Owned Portion],E3924,Table15[If Material Anything Other than "Lead" in Column E,Was Material Ever Previously Lead?],G3924,Table15[Customer-Owned Portion],O3924),Table15[Unique ID],0),0)))</f>
        <v/>
      </c>
      <c r="X3924"/>
    </row>
    <row r="3925" spans="2:24" x14ac:dyDescent="0.25">
      <c r="B3925" s="146"/>
      <c r="C3925" s="31"/>
      <c r="D3925" s="31"/>
      <c r="E3925" s="44"/>
      <c r="F3925" s="43"/>
      <c r="G3925" s="84"/>
      <c r="H3925" s="31"/>
      <c r="I3925" s="31"/>
      <c r="J3925" s="84"/>
      <c r="K3925" s="31"/>
      <c r="L3925" s="31"/>
      <c r="M3925" s="169"/>
      <c r="N3925" s="148"/>
      <c r="O3925" s="106"/>
      <c r="P3925" s="43"/>
      <c r="Q3925" s="31"/>
      <c r="R3925" s="84"/>
      <c r="S3925" s="31"/>
      <c r="T3925" s="31"/>
      <c r="U3925" s="169"/>
      <c r="V3925" s="150"/>
      <c r="W3925" s="141" t="str" cm="1">
        <f t="array" ref="W3925">IF(SUM(LEN(B3925:V3925))=0,"",IF(OR(OR(ISBLANK(F3925),SUM(LEN(C3925),LEN(D3925))=0),AND(NOT(E3925="Unknown"),ISBLANK(J3925)),AND(NOT(O3925="Unknown"),ISBLANK(R3925))),"Missing Information", INDEX(Table15[Entire Service Line Classification], MATCH(SUMIFS(Table15[Unique ID],Table15[System-Owned Portion],E3925,Table15[If Material Anything Other than "Lead" in Column E,Was Material Ever Previously Lead?],G3925,Table15[Customer-Owned Portion],O3925),Table15[Unique ID],0),0)))</f>
        <v/>
      </c>
      <c r="X3925"/>
    </row>
    <row r="3926" spans="2:24" x14ac:dyDescent="0.25">
      <c r="B3926" s="146"/>
      <c r="C3926" s="31"/>
      <c r="D3926" s="31"/>
      <c r="E3926" s="44"/>
      <c r="F3926" s="43"/>
      <c r="G3926" s="84"/>
      <c r="H3926" s="31"/>
      <c r="I3926" s="31"/>
      <c r="J3926" s="84"/>
      <c r="K3926" s="31"/>
      <c r="L3926" s="31"/>
      <c r="M3926" s="169"/>
      <c r="N3926" s="148"/>
      <c r="O3926" s="106"/>
      <c r="P3926" s="43"/>
      <c r="Q3926" s="31"/>
      <c r="R3926" s="84"/>
      <c r="S3926" s="31"/>
      <c r="T3926" s="31"/>
      <c r="U3926" s="169"/>
      <c r="V3926" s="150"/>
      <c r="W3926" s="141" t="str" cm="1">
        <f t="array" ref="W3926">IF(SUM(LEN(B3926:V3926))=0,"",IF(OR(OR(ISBLANK(F3926),SUM(LEN(C3926),LEN(D3926))=0),AND(NOT(E3926="Unknown"),ISBLANK(J3926)),AND(NOT(O3926="Unknown"),ISBLANK(R3926))),"Missing Information", INDEX(Table15[Entire Service Line Classification], MATCH(SUMIFS(Table15[Unique ID],Table15[System-Owned Portion],E3926,Table15[If Material Anything Other than "Lead" in Column E,Was Material Ever Previously Lead?],G3926,Table15[Customer-Owned Portion],O3926),Table15[Unique ID],0),0)))</f>
        <v/>
      </c>
      <c r="X3926"/>
    </row>
    <row r="3927" spans="2:24" x14ac:dyDescent="0.25">
      <c r="B3927" s="146"/>
      <c r="C3927" s="31"/>
      <c r="D3927" s="31"/>
      <c r="E3927" s="44"/>
      <c r="F3927" s="43"/>
      <c r="G3927" s="84"/>
      <c r="H3927" s="31"/>
      <c r="I3927" s="31"/>
      <c r="J3927" s="84"/>
      <c r="K3927" s="31"/>
      <c r="L3927" s="31"/>
      <c r="M3927" s="169"/>
      <c r="N3927" s="148"/>
      <c r="O3927" s="106"/>
      <c r="P3927" s="43"/>
      <c r="Q3927" s="31"/>
      <c r="R3927" s="84"/>
      <c r="S3927" s="31"/>
      <c r="T3927" s="31"/>
      <c r="U3927" s="169"/>
      <c r="V3927" s="150"/>
      <c r="W3927" s="141" t="str" cm="1">
        <f t="array" ref="W3927">IF(SUM(LEN(B3927:V3927))=0,"",IF(OR(OR(ISBLANK(F3927),SUM(LEN(C3927),LEN(D3927))=0),AND(NOT(E3927="Unknown"),ISBLANK(J3927)),AND(NOT(O3927="Unknown"),ISBLANK(R3927))),"Missing Information", INDEX(Table15[Entire Service Line Classification], MATCH(SUMIFS(Table15[Unique ID],Table15[System-Owned Portion],E3927,Table15[If Material Anything Other than "Lead" in Column E,Was Material Ever Previously Lead?],G3927,Table15[Customer-Owned Portion],O3927),Table15[Unique ID],0),0)))</f>
        <v/>
      </c>
      <c r="X3927"/>
    </row>
    <row r="3928" spans="2:24" x14ac:dyDescent="0.25">
      <c r="B3928" s="146"/>
      <c r="C3928" s="31"/>
      <c r="D3928" s="31"/>
      <c r="E3928" s="44"/>
      <c r="F3928" s="43"/>
      <c r="G3928" s="84"/>
      <c r="H3928" s="31"/>
      <c r="I3928" s="31"/>
      <c r="J3928" s="84"/>
      <c r="K3928" s="31"/>
      <c r="L3928" s="31"/>
      <c r="M3928" s="169"/>
      <c r="N3928" s="148"/>
      <c r="O3928" s="106"/>
      <c r="P3928" s="43"/>
      <c r="Q3928" s="31"/>
      <c r="R3928" s="84"/>
      <c r="S3928" s="31"/>
      <c r="T3928" s="31"/>
      <c r="U3928" s="169"/>
      <c r="V3928" s="150"/>
      <c r="W3928" s="141" t="str" cm="1">
        <f t="array" ref="W3928">IF(SUM(LEN(B3928:V3928))=0,"",IF(OR(OR(ISBLANK(F3928),SUM(LEN(C3928),LEN(D3928))=0),AND(NOT(E3928="Unknown"),ISBLANK(J3928)),AND(NOT(O3928="Unknown"),ISBLANK(R3928))),"Missing Information", INDEX(Table15[Entire Service Line Classification], MATCH(SUMIFS(Table15[Unique ID],Table15[System-Owned Portion],E3928,Table15[If Material Anything Other than "Lead" in Column E,Was Material Ever Previously Lead?],G3928,Table15[Customer-Owned Portion],O3928),Table15[Unique ID],0),0)))</f>
        <v/>
      </c>
      <c r="X3928"/>
    </row>
    <row r="3929" spans="2:24" x14ac:dyDescent="0.25">
      <c r="B3929" s="146"/>
      <c r="C3929" s="31"/>
      <c r="D3929" s="31"/>
      <c r="E3929" s="44"/>
      <c r="F3929" s="43"/>
      <c r="G3929" s="84"/>
      <c r="H3929" s="31"/>
      <c r="I3929" s="31"/>
      <c r="J3929" s="84"/>
      <c r="K3929" s="31"/>
      <c r="L3929" s="31"/>
      <c r="M3929" s="169"/>
      <c r="N3929" s="148"/>
      <c r="O3929" s="106"/>
      <c r="P3929" s="43"/>
      <c r="Q3929" s="31"/>
      <c r="R3929" s="84"/>
      <c r="S3929" s="31"/>
      <c r="T3929" s="31"/>
      <c r="U3929" s="169"/>
      <c r="V3929" s="150"/>
      <c r="W3929" s="141" t="str" cm="1">
        <f t="array" ref="W3929">IF(SUM(LEN(B3929:V3929))=0,"",IF(OR(OR(ISBLANK(F3929),SUM(LEN(C3929),LEN(D3929))=0),AND(NOT(E3929="Unknown"),ISBLANK(J3929)),AND(NOT(O3929="Unknown"),ISBLANK(R3929))),"Missing Information", INDEX(Table15[Entire Service Line Classification], MATCH(SUMIFS(Table15[Unique ID],Table15[System-Owned Portion],E3929,Table15[If Material Anything Other than "Lead" in Column E,Was Material Ever Previously Lead?],G3929,Table15[Customer-Owned Portion],O3929),Table15[Unique ID],0),0)))</f>
        <v/>
      </c>
      <c r="X3929"/>
    </row>
    <row r="3930" spans="2:24" x14ac:dyDescent="0.25">
      <c r="B3930" s="146"/>
      <c r="C3930" s="31"/>
      <c r="D3930" s="31"/>
      <c r="E3930" s="44"/>
      <c r="F3930" s="43"/>
      <c r="G3930" s="84"/>
      <c r="H3930" s="31"/>
      <c r="I3930" s="31"/>
      <c r="J3930" s="84"/>
      <c r="K3930" s="31"/>
      <c r="L3930" s="31"/>
      <c r="M3930" s="169"/>
      <c r="N3930" s="148"/>
      <c r="O3930" s="106"/>
      <c r="P3930" s="43"/>
      <c r="Q3930" s="31"/>
      <c r="R3930" s="84"/>
      <c r="S3930" s="31"/>
      <c r="T3930" s="31"/>
      <c r="U3930" s="169"/>
      <c r="V3930" s="150"/>
      <c r="W3930" s="141" t="str" cm="1">
        <f t="array" ref="W3930">IF(SUM(LEN(B3930:V3930))=0,"",IF(OR(OR(ISBLANK(F3930),SUM(LEN(C3930),LEN(D3930))=0),AND(NOT(E3930="Unknown"),ISBLANK(J3930)),AND(NOT(O3930="Unknown"),ISBLANK(R3930))),"Missing Information", INDEX(Table15[Entire Service Line Classification], MATCH(SUMIFS(Table15[Unique ID],Table15[System-Owned Portion],E3930,Table15[If Material Anything Other than "Lead" in Column E,Was Material Ever Previously Lead?],G3930,Table15[Customer-Owned Portion],O3930),Table15[Unique ID],0),0)))</f>
        <v/>
      </c>
      <c r="X3930"/>
    </row>
    <row r="3931" spans="2:24" x14ac:dyDescent="0.25">
      <c r="B3931" s="146"/>
      <c r="C3931" s="31"/>
      <c r="D3931" s="31"/>
      <c r="E3931" s="44"/>
      <c r="F3931" s="43"/>
      <c r="G3931" s="84"/>
      <c r="H3931" s="31"/>
      <c r="I3931" s="31"/>
      <c r="J3931" s="84"/>
      <c r="K3931" s="31"/>
      <c r="L3931" s="31"/>
      <c r="M3931" s="169"/>
      <c r="N3931" s="148"/>
      <c r="O3931" s="106"/>
      <c r="P3931" s="43"/>
      <c r="Q3931" s="31"/>
      <c r="R3931" s="84"/>
      <c r="S3931" s="31"/>
      <c r="T3931" s="31"/>
      <c r="U3931" s="169"/>
      <c r="V3931" s="150"/>
      <c r="W3931" s="141" t="str" cm="1">
        <f t="array" ref="W3931">IF(SUM(LEN(B3931:V3931))=0,"",IF(OR(OR(ISBLANK(F3931),SUM(LEN(C3931),LEN(D3931))=0),AND(NOT(E3931="Unknown"),ISBLANK(J3931)),AND(NOT(O3931="Unknown"),ISBLANK(R3931))),"Missing Information", INDEX(Table15[Entire Service Line Classification], MATCH(SUMIFS(Table15[Unique ID],Table15[System-Owned Portion],E3931,Table15[If Material Anything Other than "Lead" in Column E,Was Material Ever Previously Lead?],G3931,Table15[Customer-Owned Portion],O3931),Table15[Unique ID],0),0)))</f>
        <v/>
      </c>
      <c r="X3931"/>
    </row>
    <row r="3932" spans="2:24" x14ac:dyDescent="0.25">
      <c r="B3932" s="146"/>
      <c r="C3932" s="31"/>
      <c r="D3932" s="31"/>
      <c r="E3932" s="44"/>
      <c r="F3932" s="43"/>
      <c r="G3932" s="84"/>
      <c r="H3932" s="31"/>
      <c r="I3932" s="31"/>
      <c r="J3932" s="84"/>
      <c r="K3932" s="31"/>
      <c r="L3932" s="31"/>
      <c r="M3932" s="169"/>
      <c r="N3932" s="148"/>
      <c r="O3932" s="106"/>
      <c r="P3932" s="43"/>
      <c r="Q3932" s="31"/>
      <c r="R3932" s="84"/>
      <c r="S3932" s="31"/>
      <c r="T3932" s="31"/>
      <c r="U3932" s="169"/>
      <c r="V3932" s="150"/>
      <c r="W3932" s="141" t="str" cm="1">
        <f t="array" ref="W3932">IF(SUM(LEN(B3932:V3932))=0,"",IF(OR(OR(ISBLANK(F3932),SUM(LEN(C3932),LEN(D3932))=0),AND(NOT(E3932="Unknown"),ISBLANK(J3932)),AND(NOT(O3932="Unknown"),ISBLANK(R3932))),"Missing Information", INDEX(Table15[Entire Service Line Classification], MATCH(SUMIFS(Table15[Unique ID],Table15[System-Owned Portion],E3932,Table15[If Material Anything Other than "Lead" in Column E,Was Material Ever Previously Lead?],G3932,Table15[Customer-Owned Portion],O3932),Table15[Unique ID],0),0)))</f>
        <v/>
      </c>
      <c r="X3932"/>
    </row>
    <row r="3933" spans="2:24" x14ac:dyDescent="0.25">
      <c r="B3933" s="146"/>
      <c r="C3933" s="31"/>
      <c r="D3933" s="31"/>
      <c r="E3933" s="44"/>
      <c r="F3933" s="43"/>
      <c r="G3933" s="84"/>
      <c r="H3933" s="31"/>
      <c r="I3933" s="31"/>
      <c r="J3933" s="84"/>
      <c r="K3933" s="31"/>
      <c r="L3933" s="31"/>
      <c r="M3933" s="169"/>
      <c r="N3933" s="148"/>
      <c r="O3933" s="106"/>
      <c r="P3933" s="43"/>
      <c r="Q3933" s="31"/>
      <c r="R3933" s="84"/>
      <c r="S3933" s="31"/>
      <c r="T3933" s="31"/>
      <c r="U3933" s="169"/>
      <c r="V3933" s="150"/>
      <c r="W3933" s="141" t="str" cm="1">
        <f t="array" ref="W3933">IF(SUM(LEN(B3933:V3933))=0,"",IF(OR(OR(ISBLANK(F3933),SUM(LEN(C3933),LEN(D3933))=0),AND(NOT(E3933="Unknown"),ISBLANK(J3933)),AND(NOT(O3933="Unknown"),ISBLANK(R3933))),"Missing Information", INDEX(Table15[Entire Service Line Classification], MATCH(SUMIFS(Table15[Unique ID],Table15[System-Owned Portion],E3933,Table15[If Material Anything Other than "Lead" in Column E,Was Material Ever Previously Lead?],G3933,Table15[Customer-Owned Portion],O3933),Table15[Unique ID],0),0)))</f>
        <v/>
      </c>
      <c r="X3933"/>
    </row>
    <row r="3934" spans="2:24" x14ac:dyDescent="0.25">
      <c r="B3934" s="146"/>
      <c r="C3934" s="31"/>
      <c r="D3934" s="31"/>
      <c r="E3934" s="44"/>
      <c r="F3934" s="43"/>
      <c r="G3934" s="84"/>
      <c r="H3934" s="31"/>
      <c r="I3934" s="31"/>
      <c r="J3934" s="84"/>
      <c r="K3934" s="31"/>
      <c r="L3934" s="31"/>
      <c r="M3934" s="169"/>
      <c r="N3934" s="148"/>
      <c r="O3934" s="106"/>
      <c r="P3934" s="43"/>
      <c r="Q3934" s="31"/>
      <c r="R3934" s="84"/>
      <c r="S3934" s="31"/>
      <c r="T3934" s="31"/>
      <c r="U3934" s="169"/>
      <c r="V3934" s="150"/>
      <c r="W3934" s="141" t="str" cm="1">
        <f t="array" ref="W3934">IF(SUM(LEN(B3934:V3934))=0,"",IF(OR(OR(ISBLANK(F3934),SUM(LEN(C3934),LEN(D3934))=0),AND(NOT(E3934="Unknown"),ISBLANK(J3934)),AND(NOT(O3934="Unknown"),ISBLANK(R3934))),"Missing Information", INDEX(Table15[Entire Service Line Classification], MATCH(SUMIFS(Table15[Unique ID],Table15[System-Owned Portion],E3934,Table15[If Material Anything Other than "Lead" in Column E,Was Material Ever Previously Lead?],G3934,Table15[Customer-Owned Portion],O3934),Table15[Unique ID],0),0)))</f>
        <v/>
      </c>
      <c r="X3934"/>
    </row>
    <row r="3935" spans="2:24" x14ac:dyDescent="0.25">
      <c r="B3935" s="146"/>
      <c r="C3935" s="31"/>
      <c r="D3935" s="31"/>
      <c r="E3935" s="44"/>
      <c r="F3935" s="43"/>
      <c r="G3935" s="84"/>
      <c r="H3935" s="31"/>
      <c r="I3935" s="31"/>
      <c r="J3935" s="84"/>
      <c r="K3935" s="31"/>
      <c r="L3935" s="31"/>
      <c r="M3935" s="169"/>
      <c r="N3935" s="148"/>
      <c r="O3935" s="106"/>
      <c r="P3935" s="43"/>
      <c r="Q3935" s="31"/>
      <c r="R3935" s="84"/>
      <c r="S3935" s="31"/>
      <c r="T3935" s="31"/>
      <c r="U3935" s="169"/>
      <c r="V3935" s="150"/>
      <c r="W3935" s="141" t="str" cm="1">
        <f t="array" ref="W3935">IF(SUM(LEN(B3935:V3935))=0,"",IF(OR(OR(ISBLANK(F3935),SUM(LEN(C3935),LEN(D3935))=0),AND(NOT(E3935="Unknown"),ISBLANK(J3935)),AND(NOT(O3935="Unknown"),ISBLANK(R3935))),"Missing Information", INDEX(Table15[Entire Service Line Classification], MATCH(SUMIFS(Table15[Unique ID],Table15[System-Owned Portion],E3935,Table15[If Material Anything Other than "Lead" in Column E,Was Material Ever Previously Lead?],G3935,Table15[Customer-Owned Portion],O3935),Table15[Unique ID],0),0)))</f>
        <v/>
      </c>
      <c r="X3935"/>
    </row>
    <row r="3936" spans="2:24" x14ac:dyDescent="0.25">
      <c r="B3936" s="146"/>
      <c r="C3936" s="31"/>
      <c r="D3936" s="31"/>
      <c r="E3936" s="44"/>
      <c r="F3936" s="43"/>
      <c r="G3936" s="84"/>
      <c r="H3936" s="31"/>
      <c r="I3936" s="31"/>
      <c r="J3936" s="84"/>
      <c r="K3936" s="31"/>
      <c r="L3936" s="31"/>
      <c r="M3936" s="169"/>
      <c r="N3936" s="148"/>
      <c r="O3936" s="106"/>
      <c r="P3936" s="43"/>
      <c r="Q3936" s="31"/>
      <c r="R3936" s="84"/>
      <c r="S3936" s="31"/>
      <c r="T3936" s="31"/>
      <c r="U3936" s="169"/>
      <c r="V3936" s="150"/>
      <c r="W3936" s="141" t="str" cm="1">
        <f t="array" ref="W3936">IF(SUM(LEN(B3936:V3936))=0,"",IF(OR(OR(ISBLANK(F3936),SUM(LEN(C3936),LEN(D3936))=0),AND(NOT(E3936="Unknown"),ISBLANK(J3936)),AND(NOT(O3936="Unknown"),ISBLANK(R3936))),"Missing Information", INDEX(Table15[Entire Service Line Classification], MATCH(SUMIFS(Table15[Unique ID],Table15[System-Owned Portion],E3936,Table15[If Material Anything Other than "Lead" in Column E,Was Material Ever Previously Lead?],G3936,Table15[Customer-Owned Portion],O3936),Table15[Unique ID],0),0)))</f>
        <v/>
      </c>
      <c r="X3936"/>
    </row>
    <row r="3937" spans="2:24" x14ac:dyDescent="0.25">
      <c r="B3937" s="146"/>
      <c r="C3937" s="31"/>
      <c r="D3937" s="31"/>
      <c r="E3937" s="44"/>
      <c r="F3937" s="43"/>
      <c r="G3937" s="84"/>
      <c r="H3937" s="31"/>
      <c r="I3937" s="31"/>
      <c r="J3937" s="84"/>
      <c r="K3937" s="31"/>
      <c r="L3937" s="31"/>
      <c r="M3937" s="169"/>
      <c r="N3937" s="148"/>
      <c r="O3937" s="106"/>
      <c r="P3937" s="43"/>
      <c r="Q3937" s="31"/>
      <c r="R3937" s="84"/>
      <c r="S3937" s="31"/>
      <c r="T3937" s="31"/>
      <c r="U3937" s="169"/>
      <c r="V3937" s="150"/>
      <c r="W3937" s="141" t="str" cm="1">
        <f t="array" ref="W3937">IF(SUM(LEN(B3937:V3937))=0,"",IF(OR(OR(ISBLANK(F3937),SUM(LEN(C3937),LEN(D3937))=0),AND(NOT(E3937="Unknown"),ISBLANK(J3937)),AND(NOT(O3937="Unknown"),ISBLANK(R3937))),"Missing Information", INDEX(Table15[Entire Service Line Classification], MATCH(SUMIFS(Table15[Unique ID],Table15[System-Owned Portion],E3937,Table15[If Material Anything Other than "Lead" in Column E,Was Material Ever Previously Lead?],G3937,Table15[Customer-Owned Portion],O3937),Table15[Unique ID],0),0)))</f>
        <v/>
      </c>
      <c r="X3937"/>
    </row>
    <row r="3938" spans="2:24" x14ac:dyDescent="0.25">
      <c r="B3938" s="146"/>
      <c r="C3938" s="31"/>
      <c r="D3938" s="31"/>
      <c r="E3938" s="44"/>
      <c r="F3938" s="43"/>
      <c r="G3938" s="84"/>
      <c r="H3938" s="31"/>
      <c r="I3938" s="31"/>
      <c r="J3938" s="84"/>
      <c r="K3938" s="31"/>
      <c r="L3938" s="31"/>
      <c r="M3938" s="169"/>
      <c r="N3938" s="148"/>
      <c r="O3938" s="106"/>
      <c r="P3938" s="43"/>
      <c r="Q3938" s="31"/>
      <c r="R3938" s="84"/>
      <c r="S3938" s="31"/>
      <c r="T3938" s="31"/>
      <c r="U3938" s="169"/>
      <c r="V3938" s="150"/>
      <c r="W3938" s="141" t="str" cm="1">
        <f t="array" ref="W3938">IF(SUM(LEN(B3938:V3938))=0,"",IF(OR(OR(ISBLANK(F3938),SUM(LEN(C3938),LEN(D3938))=0),AND(NOT(E3938="Unknown"),ISBLANK(J3938)),AND(NOT(O3938="Unknown"),ISBLANK(R3938))),"Missing Information", INDEX(Table15[Entire Service Line Classification], MATCH(SUMIFS(Table15[Unique ID],Table15[System-Owned Portion],E3938,Table15[If Material Anything Other than "Lead" in Column E,Was Material Ever Previously Lead?],G3938,Table15[Customer-Owned Portion],O3938),Table15[Unique ID],0),0)))</f>
        <v/>
      </c>
      <c r="X3938"/>
    </row>
    <row r="3939" spans="2:24" x14ac:dyDescent="0.25">
      <c r="B3939" s="146"/>
      <c r="C3939" s="31"/>
      <c r="D3939" s="31"/>
      <c r="E3939" s="44"/>
      <c r="F3939" s="43"/>
      <c r="G3939" s="84"/>
      <c r="H3939" s="31"/>
      <c r="I3939" s="31"/>
      <c r="J3939" s="84"/>
      <c r="K3939" s="31"/>
      <c r="L3939" s="31"/>
      <c r="M3939" s="169"/>
      <c r="N3939" s="148"/>
      <c r="O3939" s="106"/>
      <c r="P3939" s="43"/>
      <c r="Q3939" s="31"/>
      <c r="R3939" s="84"/>
      <c r="S3939" s="31"/>
      <c r="T3939" s="31"/>
      <c r="U3939" s="169"/>
      <c r="V3939" s="150"/>
      <c r="W3939" s="141" t="str" cm="1">
        <f t="array" ref="W3939">IF(SUM(LEN(B3939:V3939))=0,"",IF(OR(OR(ISBLANK(F3939),SUM(LEN(C3939),LEN(D3939))=0),AND(NOT(E3939="Unknown"),ISBLANK(J3939)),AND(NOT(O3939="Unknown"),ISBLANK(R3939))),"Missing Information", INDEX(Table15[Entire Service Line Classification], MATCH(SUMIFS(Table15[Unique ID],Table15[System-Owned Portion],E3939,Table15[If Material Anything Other than "Lead" in Column E,Was Material Ever Previously Lead?],G3939,Table15[Customer-Owned Portion],O3939),Table15[Unique ID],0),0)))</f>
        <v/>
      </c>
      <c r="X3939"/>
    </row>
    <row r="3940" spans="2:24" x14ac:dyDescent="0.25">
      <c r="B3940" s="146"/>
      <c r="C3940" s="31"/>
      <c r="D3940" s="31"/>
      <c r="E3940" s="44"/>
      <c r="F3940" s="43"/>
      <c r="G3940" s="84"/>
      <c r="H3940" s="31"/>
      <c r="I3940" s="31"/>
      <c r="J3940" s="84"/>
      <c r="K3940" s="31"/>
      <c r="L3940" s="31"/>
      <c r="M3940" s="169"/>
      <c r="N3940" s="148"/>
      <c r="O3940" s="106"/>
      <c r="P3940" s="43"/>
      <c r="Q3940" s="31"/>
      <c r="R3940" s="84"/>
      <c r="S3940" s="31"/>
      <c r="T3940" s="31"/>
      <c r="U3940" s="169"/>
      <c r="V3940" s="150"/>
      <c r="W3940" s="141" t="str" cm="1">
        <f t="array" ref="W3940">IF(SUM(LEN(B3940:V3940))=0,"",IF(OR(OR(ISBLANK(F3940),SUM(LEN(C3940),LEN(D3940))=0),AND(NOT(E3940="Unknown"),ISBLANK(J3940)),AND(NOT(O3940="Unknown"),ISBLANK(R3940))),"Missing Information", INDEX(Table15[Entire Service Line Classification], MATCH(SUMIFS(Table15[Unique ID],Table15[System-Owned Portion],E3940,Table15[If Material Anything Other than "Lead" in Column E,Was Material Ever Previously Lead?],G3940,Table15[Customer-Owned Portion],O3940),Table15[Unique ID],0),0)))</f>
        <v/>
      </c>
      <c r="X3940"/>
    </row>
    <row r="3941" spans="2:24" x14ac:dyDescent="0.25">
      <c r="B3941" s="146"/>
      <c r="C3941" s="31"/>
      <c r="D3941" s="31"/>
      <c r="E3941" s="44"/>
      <c r="F3941" s="43"/>
      <c r="G3941" s="84"/>
      <c r="H3941" s="31"/>
      <c r="I3941" s="31"/>
      <c r="J3941" s="84"/>
      <c r="K3941" s="31"/>
      <c r="L3941" s="31"/>
      <c r="M3941" s="169"/>
      <c r="N3941" s="148"/>
      <c r="O3941" s="106"/>
      <c r="P3941" s="43"/>
      <c r="Q3941" s="31"/>
      <c r="R3941" s="84"/>
      <c r="S3941" s="31"/>
      <c r="T3941" s="31"/>
      <c r="U3941" s="169"/>
      <c r="V3941" s="150"/>
      <c r="W3941" s="141" t="str" cm="1">
        <f t="array" ref="W3941">IF(SUM(LEN(B3941:V3941))=0,"",IF(OR(OR(ISBLANK(F3941),SUM(LEN(C3941),LEN(D3941))=0),AND(NOT(E3941="Unknown"),ISBLANK(J3941)),AND(NOT(O3941="Unknown"),ISBLANK(R3941))),"Missing Information", INDEX(Table15[Entire Service Line Classification], MATCH(SUMIFS(Table15[Unique ID],Table15[System-Owned Portion],E3941,Table15[If Material Anything Other than "Lead" in Column E,Was Material Ever Previously Lead?],G3941,Table15[Customer-Owned Portion],O3941),Table15[Unique ID],0),0)))</f>
        <v/>
      </c>
      <c r="X3941"/>
    </row>
    <row r="3942" spans="2:24" x14ac:dyDescent="0.25">
      <c r="B3942" s="146"/>
      <c r="C3942" s="31"/>
      <c r="D3942" s="31"/>
      <c r="E3942" s="44"/>
      <c r="F3942" s="43"/>
      <c r="G3942" s="84"/>
      <c r="H3942" s="31"/>
      <c r="I3942" s="31"/>
      <c r="J3942" s="84"/>
      <c r="K3942" s="31"/>
      <c r="L3942" s="31"/>
      <c r="M3942" s="169"/>
      <c r="N3942" s="148"/>
      <c r="O3942" s="106"/>
      <c r="P3942" s="43"/>
      <c r="Q3942" s="31"/>
      <c r="R3942" s="84"/>
      <c r="S3942" s="31"/>
      <c r="T3942" s="31"/>
      <c r="U3942" s="169"/>
      <c r="V3942" s="150"/>
      <c r="W3942" s="141" t="str" cm="1">
        <f t="array" ref="W3942">IF(SUM(LEN(B3942:V3942))=0,"",IF(OR(OR(ISBLANK(F3942),SUM(LEN(C3942),LEN(D3942))=0),AND(NOT(E3942="Unknown"),ISBLANK(J3942)),AND(NOT(O3942="Unknown"),ISBLANK(R3942))),"Missing Information", INDEX(Table15[Entire Service Line Classification], MATCH(SUMIFS(Table15[Unique ID],Table15[System-Owned Portion],E3942,Table15[If Material Anything Other than "Lead" in Column E,Was Material Ever Previously Lead?],G3942,Table15[Customer-Owned Portion],O3942),Table15[Unique ID],0),0)))</f>
        <v/>
      </c>
      <c r="X3942"/>
    </row>
    <row r="3943" spans="2:24" x14ac:dyDescent="0.25">
      <c r="B3943" s="146"/>
      <c r="C3943" s="31"/>
      <c r="D3943" s="31"/>
      <c r="E3943" s="44"/>
      <c r="F3943" s="43"/>
      <c r="G3943" s="84"/>
      <c r="H3943" s="31"/>
      <c r="I3943" s="31"/>
      <c r="J3943" s="84"/>
      <c r="K3943" s="31"/>
      <c r="L3943" s="31"/>
      <c r="M3943" s="169"/>
      <c r="N3943" s="148"/>
      <c r="O3943" s="106"/>
      <c r="P3943" s="43"/>
      <c r="Q3943" s="31"/>
      <c r="R3943" s="84"/>
      <c r="S3943" s="31"/>
      <c r="T3943" s="31"/>
      <c r="U3943" s="169"/>
      <c r="V3943" s="150"/>
      <c r="W3943" s="141" t="str" cm="1">
        <f t="array" ref="W3943">IF(SUM(LEN(B3943:V3943))=0,"",IF(OR(OR(ISBLANK(F3943),SUM(LEN(C3943),LEN(D3943))=0),AND(NOT(E3943="Unknown"),ISBLANK(J3943)),AND(NOT(O3943="Unknown"),ISBLANK(R3943))),"Missing Information", INDEX(Table15[Entire Service Line Classification], MATCH(SUMIFS(Table15[Unique ID],Table15[System-Owned Portion],E3943,Table15[If Material Anything Other than "Lead" in Column E,Was Material Ever Previously Lead?],G3943,Table15[Customer-Owned Portion],O3943),Table15[Unique ID],0),0)))</f>
        <v/>
      </c>
      <c r="X3943"/>
    </row>
    <row r="3944" spans="2:24" x14ac:dyDescent="0.25">
      <c r="B3944" s="146"/>
      <c r="C3944" s="31"/>
      <c r="D3944" s="31"/>
      <c r="E3944" s="44"/>
      <c r="F3944" s="43"/>
      <c r="G3944" s="84"/>
      <c r="H3944" s="31"/>
      <c r="I3944" s="31"/>
      <c r="J3944" s="84"/>
      <c r="K3944" s="31"/>
      <c r="L3944" s="31"/>
      <c r="M3944" s="169"/>
      <c r="N3944" s="148"/>
      <c r="O3944" s="106"/>
      <c r="P3944" s="43"/>
      <c r="Q3944" s="31"/>
      <c r="R3944" s="84"/>
      <c r="S3944" s="31"/>
      <c r="T3944" s="31"/>
      <c r="U3944" s="169"/>
      <c r="V3944" s="150"/>
      <c r="W3944" s="141" t="str" cm="1">
        <f t="array" ref="W3944">IF(SUM(LEN(B3944:V3944))=0,"",IF(OR(OR(ISBLANK(F3944),SUM(LEN(C3944),LEN(D3944))=0),AND(NOT(E3944="Unknown"),ISBLANK(J3944)),AND(NOT(O3944="Unknown"),ISBLANK(R3944))),"Missing Information", INDEX(Table15[Entire Service Line Classification], MATCH(SUMIFS(Table15[Unique ID],Table15[System-Owned Portion],E3944,Table15[If Material Anything Other than "Lead" in Column E,Was Material Ever Previously Lead?],G3944,Table15[Customer-Owned Portion],O3944),Table15[Unique ID],0),0)))</f>
        <v/>
      </c>
      <c r="X3944"/>
    </row>
    <row r="3945" spans="2:24" x14ac:dyDescent="0.25">
      <c r="B3945" s="146"/>
      <c r="C3945" s="31"/>
      <c r="D3945" s="31"/>
      <c r="E3945" s="44"/>
      <c r="F3945" s="43"/>
      <c r="G3945" s="84"/>
      <c r="H3945" s="31"/>
      <c r="I3945" s="31"/>
      <c r="J3945" s="84"/>
      <c r="K3945" s="31"/>
      <c r="L3945" s="31"/>
      <c r="M3945" s="169"/>
      <c r="N3945" s="148"/>
      <c r="O3945" s="106"/>
      <c r="P3945" s="43"/>
      <c r="Q3945" s="31"/>
      <c r="R3945" s="84"/>
      <c r="S3945" s="31"/>
      <c r="T3945" s="31"/>
      <c r="U3945" s="169"/>
      <c r="V3945" s="150"/>
      <c r="W3945" s="141" t="str" cm="1">
        <f t="array" ref="W3945">IF(SUM(LEN(B3945:V3945))=0,"",IF(OR(OR(ISBLANK(F3945),SUM(LEN(C3945),LEN(D3945))=0),AND(NOT(E3945="Unknown"),ISBLANK(J3945)),AND(NOT(O3945="Unknown"),ISBLANK(R3945))),"Missing Information", INDEX(Table15[Entire Service Line Classification], MATCH(SUMIFS(Table15[Unique ID],Table15[System-Owned Portion],E3945,Table15[If Material Anything Other than "Lead" in Column E,Was Material Ever Previously Lead?],G3945,Table15[Customer-Owned Portion],O3945),Table15[Unique ID],0),0)))</f>
        <v/>
      </c>
      <c r="X3945"/>
    </row>
    <row r="3946" spans="2:24" x14ac:dyDescent="0.25">
      <c r="B3946" s="146"/>
      <c r="C3946" s="31"/>
      <c r="D3946" s="31"/>
      <c r="E3946" s="44"/>
      <c r="F3946" s="43"/>
      <c r="G3946" s="84"/>
      <c r="H3946" s="31"/>
      <c r="I3946" s="31"/>
      <c r="J3946" s="84"/>
      <c r="K3946" s="31"/>
      <c r="L3946" s="31"/>
      <c r="M3946" s="169"/>
      <c r="N3946" s="148"/>
      <c r="O3946" s="106"/>
      <c r="P3946" s="43"/>
      <c r="Q3946" s="31"/>
      <c r="R3946" s="84"/>
      <c r="S3946" s="31"/>
      <c r="T3946" s="31"/>
      <c r="U3946" s="169"/>
      <c r="V3946" s="150"/>
      <c r="W3946" s="141" t="str" cm="1">
        <f t="array" ref="W3946">IF(SUM(LEN(B3946:V3946))=0,"",IF(OR(OR(ISBLANK(F3946),SUM(LEN(C3946),LEN(D3946))=0),AND(NOT(E3946="Unknown"),ISBLANK(J3946)),AND(NOT(O3946="Unknown"),ISBLANK(R3946))),"Missing Information", INDEX(Table15[Entire Service Line Classification], MATCH(SUMIFS(Table15[Unique ID],Table15[System-Owned Portion],E3946,Table15[If Material Anything Other than "Lead" in Column E,Was Material Ever Previously Lead?],G3946,Table15[Customer-Owned Portion],O3946),Table15[Unique ID],0),0)))</f>
        <v/>
      </c>
      <c r="X3946"/>
    </row>
    <row r="3947" spans="2:24" x14ac:dyDescent="0.25">
      <c r="B3947" s="146"/>
      <c r="C3947" s="31"/>
      <c r="D3947" s="31"/>
      <c r="E3947" s="44"/>
      <c r="F3947" s="43"/>
      <c r="G3947" s="84"/>
      <c r="H3947" s="31"/>
      <c r="I3947" s="31"/>
      <c r="J3947" s="84"/>
      <c r="K3947" s="31"/>
      <c r="L3947" s="31"/>
      <c r="M3947" s="169"/>
      <c r="N3947" s="148"/>
      <c r="O3947" s="106"/>
      <c r="P3947" s="43"/>
      <c r="Q3947" s="31"/>
      <c r="R3947" s="84"/>
      <c r="S3947" s="31"/>
      <c r="T3947" s="31"/>
      <c r="U3947" s="169"/>
      <c r="V3947" s="150"/>
      <c r="W3947" s="141" t="str" cm="1">
        <f t="array" ref="W3947">IF(SUM(LEN(B3947:V3947))=0,"",IF(OR(OR(ISBLANK(F3947),SUM(LEN(C3947),LEN(D3947))=0),AND(NOT(E3947="Unknown"),ISBLANK(J3947)),AND(NOT(O3947="Unknown"),ISBLANK(R3947))),"Missing Information", INDEX(Table15[Entire Service Line Classification], MATCH(SUMIFS(Table15[Unique ID],Table15[System-Owned Portion],E3947,Table15[If Material Anything Other than "Lead" in Column E,Was Material Ever Previously Lead?],G3947,Table15[Customer-Owned Portion],O3947),Table15[Unique ID],0),0)))</f>
        <v/>
      </c>
      <c r="X3947"/>
    </row>
    <row r="3948" spans="2:24" x14ac:dyDescent="0.25">
      <c r="B3948" s="146"/>
      <c r="C3948" s="31"/>
      <c r="D3948" s="31"/>
      <c r="E3948" s="44"/>
      <c r="F3948" s="43"/>
      <c r="G3948" s="84"/>
      <c r="H3948" s="31"/>
      <c r="I3948" s="31"/>
      <c r="J3948" s="84"/>
      <c r="K3948" s="31"/>
      <c r="L3948" s="31"/>
      <c r="M3948" s="169"/>
      <c r="N3948" s="148"/>
      <c r="O3948" s="106"/>
      <c r="P3948" s="43"/>
      <c r="Q3948" s="31"/>
      <c r="R3948" s="84"/>
      <c r="S3948" s="31"/>
      <c r="T3948" s="31"/>
      <c r="U3948" s="169"/>
      <c r="V3948" s="150"/>
      <c r="W3948" s="141" t="str" cm="1">
        <f t="array" ref="W3948">IF(SUM(LEN(B3948:V3948))=0,"",IF(OR(OR(ISBLANK(F3948),SUM(LEN(C3948),LEN(D3948))=0),AND(NOT(E3948="Unknown"),ISBLANK(J3948)),AND(NOT(O3948="Unknown"),ISBLANK(R3948))),"Missing Information", INDEX(Table15[Entire Service Line Classification], MATCH(SUMIFS(Table15[Unique ID],Table15[System-Owned Portion],E3948,Table15[If Material Anything Other than "Lead" in Column E,Was Material Ever Previously Lead?],G3948,Table15[Customer-Owned Portion],O3948),Table15[Unique ID],0),0)))</f>
        <v/>
      </c>
      <c r="X3948"/>
    </row>
    <row r="3949" spans="2:24" x14ac:dyDescent="0.25">
      <c r="B3949" s="146"/>
      <c r="C3949" s="31"/>
      <c r="D3949" s="31"/>
      <c r="E3949" s="44"/>
      <c r="F3949" s="43"/>
      <c r="G3949" s="84"/>
      <c r="H3949" s="31"/>
      <c r="I3949" s="31"/>
      <c r="J3949" s="84"/>
      <c r="K3949" s="31"/>
      <c r="L3949" s="31"/>
      <c r="M3949" s="169"/>
      <c r="N3949" s="148"/>
      <c r="O3949" s="106"/>
      <c r="P3949" s="43"/>
      <c r="Q3949" s="31"/>
      <c r="R3949" s="84"/>
      <c r="S3949" s="31"/>
      <c r="T3949" s="31"/>
      <c r="U3949" s="169"/>
      <c r="V3949" s="150"/>
      <c r="W3949" s="141" t="str" cm="1">
        <f t="array" ref="W3949">IF(SUM(LEN(B3949:V3949))=0,"",IF(OR(OR(ISBLANK(F3949),SUM(LEN(C3949),LEN(D3949))=0),AND(NOT(E3949="Unknown"),ISBLANK(J3949)),AND(NOT(O3949="Unknown"),ISBLANK(R3949))),"Missing Information", INDEX(Table15[Entire Service Line Classification], MATCH(SUMIFS(Table15[Unique ID],Table15[System-Owned Portion],E3949,Table15[If Material Anything Other than "Lead" in Column E,Was Material Ever Previously Lead?],G3949,Table15[Customer-Owned Portion],O3949),Table15[Unique ID],0),0)))</f>
        <v/>
      </c>
      <c r="X3949"/>
    </row>
    <row r="3950" spans="2:24" x14ac:dyDescent="0.25">
      <c r="B3950" s="146"/>
      <c r="C3950" s="31"/>
      <c r="D3950" s="31"/>
      <c r="E3950" s="44"/>
      <c r="F3950" s="43"/>
      <c r="G3950" s="84"/>
      <c r="H3950" s="31"/>
      <c r="I3950" s="31"/>
      <c r="J3950" s="84"/>
      <c r="K3950" s="31"/>
      <c r="L3950" s="31"/>
      <c r="M3950" s="169"/>
      <c r="N3950" s="148"/>
      <c r="O3950" s="106"/>
      <c r="P3950" s="43"/>
      <c r="Q3950" s="31"/>
      <c r="R3950" s="84"/>
      <c r="S3950" s="31"/>
      <c r="T3950" s="31"/>
      <c r="U3950" s="169"/>
      <c r="V3950" s="150"/>
      <c r="W3950" s="141" t="str" cm="1">
        <f t="array" ref="W3950">IF(SUM(LEN(B3950:V3950))=0,"",IF(OR(OR(ISBLANK(F3950),SUM(LEN(C3950),LEN(D3950))=0),AND(NOT(E3950="Unknown"),ISBLANK(J3950)),AND(NOT(O3950="Unknown"),ISBLANK(R3950))),"Missing Information", INDEX(Table15[Entire Service Line Classification], MATCH(SUMIFS(Table15[Unique ID],Table15[System-Owned Portion],E3950,Table15[If Material Anything Other than "Lead" in Column E,Was Material Ever Previously Lead?],G3950,Table15[Customer-Owned Portion],O3950),Table15[Unique ID],0),0)))</f>
        <v/>
      </c>
      <c r="X3950"/>
    </row>
    <row r="3951" spans="2:24" x14ac:dyDescent="0.25">
      <c r="B3951" s="146"/>
      <c r="C3951" s="31"/>
      <c r="D3951" s="31"/>
      <c r="E3951" s="44"/>
      <c r="F3951" s="43"/>
      <c r="G3951" s="84"/>
      <c r="H3951" s="31"/>
      <c r="I3951" s="31"/>
      <c r="J3951" s="84"/>
      <c r="K3951" s="31"/>
      <c r="L3951" s="31"/>
      <c r="M3951" s="169"/>
      <c r="N3951" s="148"/>
      <c r="O3951" s="106"/>
      <c r="P3951" s="43"/>
      <c r="Q3951" s="31"/>
      <c r="R3951" s="84"/>
      <c r="S3951" s="31"/>
      <c r="T3951" s="31"/>
      <c r="U3951" s="169"/>
      <c r="V3951" s="150"/>
      <c r="W3951" s="141" t="str" cm="1">
        <f t="array" ref="W3951">IF(SUM(LEN(B3951:V3951))=0,"",IF(OR(OR(ISBLANK(F3951),SUM(LEN(C3951),LEN(D3951))=0),AND(NOT(E3951="Unknown"),ISBLANK(J3951)),AND(NOT(O3951="Unknown"),ISBLANK(R3951))),"Missing Information", INDEX(Table15[Entire Service Line Classification], MATCH(SUMIFS(Table15[Unique ID],Table15[System-Owned Portion],E3951,Table15[If Material Anything Other than "Lead" in Column E,Was Material Ever Previously Lead?],G3951,Table15[Customer-Owned Portion],O3951),Table15[Unique ID],0),0)))</f>
        <v/>
      </c>
      <c r="X3951"/>
    </row>
    <row r="3952" spans="2:24" x14ac:dyDescent="0.25">
      <c r="B3952" s="146"/>
      <c r="C3952" s="31"/>
      <c r="D3952" s="31"/>
      <c r="E3952" s="44"/>
      <c r="F3952" s="43"/>
      <c r="G3952" s="84"/>
      <c r="H3952" s="31"/>
      <c r="I3952" s="31"/>
      <c r="J3952" s="84"/>
      <c r="K3952" s="31"/>
      <c r="L3952" s="31"/>
      <c r="M3952" s="169"/>
      <c r="N3952" s="148"/>
      <c r="O3952" s="106"/>
      <c r="P3952" s="43"/>
      <c r="Q3952" s="31"/>
      <c r="R3952" s="84"/>
      <c r="S3952" s="31"/>
      <c r="T3952" s="31"/>
      <c r="U3952" s="169"/>
      <c r="V3952" s="150"/>
      <c r="W3952" s="141" t="str" cm="1">
        <f t="array" ref="W3952">IF(SUM(LEN(B3952:V3952))=0,"",IF(OR(OR(ISBLANK(F3952),SUM(LEN(C3952),LEN(D3952))=0),AND(NOT(E3952="Unknown"),ISBLANK(J3952)),AND(NOT(O3952="Unknown"),ISBLANK(R3952))),"Missing Information", INDEX(Table15[Entire Service Line Classification], MATCH(SUMIFS(Table15[Unique ID],Table15[System-Owned Portion],E3952,Table15[If Material Anything Other than "Lead" in Column E,Was Material Ever Previously Lead?],G3952,Table15[Customer-Owned Portion],O3952),Table15[Unique ID],0),0)))</f>
        <v/>
      </c>
      <c r="X3952"/>
    </row>
    <row r="3953" spans="2:24" x14ac:dyDescent="0.25">
      <c r="B3953" s="146"/>
      <c r="C3953" s="31"/>
      <c r="D3953" s="31"/>
      <c r="E3953" s="44"/>
      <c r="F3953" s="43"/>
      <c r="G3953" s="84"/>
      <c r="H3953" s="31"/>
      <c r="I3953" s="31"/>
      <c r="J3953" s="84"/>
      <c r="K3953" s="31"/>
      <c r="L3953" s="31"/>
      <c r="M3953" s="169"/>
      <c r="N3953" s="148"/>
      <c r="O3953" s="106"/>
      <c r="P3953" s="43"/>
      <c r="Q3953" s="31"/>
      <c r="R3953" s="84"/>
      <c r="S3953" s="31"/>
      <c r="T3953" s="31"/>
      <c r="U3953" s="169"/>
      <c r="V3953" s="150"/>
      <c r="W3953" s="141" t="str" cm="1">
        <f t="array" ref="W3953">IF(SUM(LEN(B3953:V3953))=0,"",IF(OR(OR(ISBLANK(F3953),SUM(LEN(C3953),LEN(D3953))=0),AND(NOT(E3953="Unknown"),ISBLANK(J3953)),AND(NOT(O3953="Unknown"),ISBLANK(R3953))),"Missing Information", INDEX(Table15[Entire Service Line Classification], MATCH(SUMIFS(Table15[Unique ID],Table15[System-Owned Portion],E3953,Table15[If Material Anything Other than "Lead" in Column E,Was Material Ever Previously Lead?],G3953,Table15[Customer-Owned Portion],O3953),Table15[Unique ID],0),0)))</f>
        <v/>
      </c>
      <c r="X3953"/>
    </row>
    <row r="3954" spans="2:24" x14ac:dyDescent="0.25">
      <c r="B3954" s="146"/>
      <c r="C3954" s="31"/>
      <c r="D3954" s="31"/>
      <c r="E3954" s="44"/>
      <c r="F3954" s="43"/>
      <c r="G3954" s="84"/>
      <c r="H3954" s="31"/>
      <c r="I3954" s="31"/>
      <c r="J3954" s="84"/>
      <c r="K3954" s="31"/>
      <c r="L3954" s="31"/>
      <c r="M3954" s="169"/>
      <c r="N3954" s="148"/>
      <c r="O3954" s="106"/>
      <c r="P3954" s="43"/>
      <c r="Q3954" s="31"/>
      <c r="R3954" s="84"/>
      <c r="S3954" s="31"/>
      <c r="T3954" s="31"/>
      <c r="U3954" s="169"/>
      <c r="V3954" s="150"/>
      <c r="W3954" s="141" t="str" cm="1">
        <f t="array" ref="W3954">IF(SUM(LEN(B3954:V3954))=0,"",IF(OR(OR(ISBLANK(F3954),SUM(LEN(C3954),LEN(D3954))=0),AND(NOT(E3954="Unknown"),ISBLANK(J3954)),AND(NOT(O3954="Unknown"),ISBLANK(R3954))),"Missing Information", INDEX(Table15[Entire Service Line Classification], MATCH(SUMIFS(Table15[Unique ID],Table15[System-Owned Portion],E3954,Table15[If Material Anything Other than "Lead" in Column E,Was Material Ever Previously Lead?],G3954,Table15[Customer-Owned Portion],O3954),Table15[Unique ID],0),0)))</f>
        <v/>
      </c>
      <c r="X3954"/>
    </row>
    <row r="3955" spans="2:24" x14ac:dyDescent="0.25">
      <c r="B3955" s="146"/>
      <c r="C3955" s="31"/>
      <c r="D3955" s="31"/>
      <c r="E3955" s="44"/>
      <c r="F3955" s="43"/>
      <c r="G3955" s="84"/>
      <c r="H3955" s="31"/>
      <c r="I3955" s="31"/>
      <c r="J3955" s="84"/>
      <c r="K3955" s="31"/>
      <c r="L3955" s="31"/>
      <c r="M3955" s="169"/>
      <c r="N3955" s="148"/>
      <c r="O3955" s="106"/>
      <c r="P3955" s="43"/>
      <c r="Q3955" s="31"/>
      <c r="R3955" s="84"/>
      <c r="S3955" s="31"/>
      <c r="T3955" s="31"/>
      <c r="U3955" s="169"/>
      <c r="V3955" s="150"/>
      <c r="W3955" s="141" t="str" cm="1">
        <f t="array" ref="W3955">IF(SUM(LEN(B3955:V3955))=0,"",IF(OR(OR(ISBLANK(F3955),SUM(LEN(C3955),LEN(D3955))=0),AND(NOT(E3955="Unknown"),ISBLANK(J3955)),AND(NOT(O3955="Unknown"),ISBLANK(R3955))),"Missing Information", INDEX(Table15[Entire Service Line Classification], MATCH(SUMIFS(Table15[Unique ID],Table15[System-Owned Portion],E3955,Table15[If Material Anything Other than "Lead" in Column E,Was Material Ever Previously Lead?],G3955,Table15[Customer-Owned Portion],O3955),Table15[Unique ID],0),0)))</f>
        <v/>
      </c>
      <c r="X3955"/>
    </row>
    <row r="3956" spans="2:24" x14ac:dyDescent="0.25">
      <c r="B3956" s="146"/>
      <c r="C3956" s="31"/>
      <c r="D3956" s="31"/>
      <c r="E3956" s="44"/>
      <c r="F3956" s="43"/>
      <c r="G3956" s="84"/>
      <c r="H3956" s="31"/>
      <c r="I3956" s="31"/>
      <c r="J3956" s="84"/>
      <c r="K3956" s="31"/>
      <c r="L3956" s="31"/>
      <c r="M3956" s="169"/>
      <c r="N3956" s="148"/>
      <c r="O3956" s="106"/>
      <c r="P3956" s="43"/>
      <c r="Q3956" s="31"/>
      <c r="R3956" s="84"/>
      <c r="S3956" s="31"/>
      <c r="T3956" s="31"/>
      <c r="U3956" s="169"/>
      <c r="V3956" s="150"/>
      <c r="W3956" s="141" t="str" cm="1">
        <f t="array" ref="W3956">IF(SUM(LEN(B3956:V3956))=0,"",IF(OR(OR(ISBLANK(F3956),SUM(LEN(C3956),LEN(D3956))=0),AND(NOT(E3956="Unknown"),ISBLANK(J3956)),AND(NOT(O3956="Unknown"),ISBLANK(R3956))),"Missing Information", INDEX(Table15[Entire Service Line Classification], MATCH(SUMIFS(Table15[Unique ID],Table15[System-Owned Portion],E3956,Table15[If Material Anything Other than "Lead" in Column E,Was Material Ever Previously Lead?],G3956,Table15[Customer-Owned Portion],O3956),Table15[Unique ID],0),0)))</f>
        <v/>
      </c>
      <c r="X3956"/>
    </row>
    <row r="3957" spans="2:24" x14ac:dyDescent="0.25">
      <c r="B3957" s="146"/>
      <c r="C3957" s="31"/>
      <c r="D3957" s="31"/>
      <c r="E3957" s="44"/>
      <c r="F3957" s="43"/>
      <c r="G3957" s="84"/>
      <c r="H3957" s="31"/>
      <c r="I3957" s="31"/>
      <c r="J3957" s="84"/>
      <c r="K3957" s="31"/>
      <c r="L3957" s="31"/>
      <c r="M3957" s="169"/>
      <c r="N3957" s="148"/>
      <c r="O3957" s="106"/>
      <c r="P3957" s="43"/>
      <c r="Q3957" s="31"/>
      <c r="R3957" s="84"/>
      <c r="S3957" s="31"/>
      <c r="T3957" s="31"/>
      <c r="U3957" s="169"/>
      <c r="V3957" s="150"/>
      <c r="W3957" s="141" t="str" cm="1">
        <f t="array" ref="W3957">IF(SUM(LEN(B3957:V3957))=0,"",IF(OR(OR(ISBLANK(F3957),SUM(LEN(C3957),LEN(D3957))=0),AND(NOT(E3957="Unknown"),ISBLANK(J3957)),AND(NOT(O3957="Unknown"),ISBLANK(R3957))),"Missing Information", INDEX(Table15[Entire Service Line Classification], MATCH(SUMIFS(Table15[Unique ID],Table15[System-Owned Portion],E3957,Table15[If Material Anything Other than "Lead" in Column E,Was Material Ever Previously Lead?],G3957,Table15[Customer-Owned Portion],O3957),Table15[Unique ID],0),0)))</f>
        <v/>
      </c>
      <c r="X3957"/>
    </row>
    <row r="3958" spans="2:24" x14ac:dyDescent="0.25">
      <c r="B3958" s="146"/>
      <c r="C3958" s="31"/>
      <c r="D3958" s="31"/>
      <c r="E3958" s="44"/>
      <c r="F3958" s="43"/>
      <c r="G3958" s="84"/>
      <c r="H3958" s="31"/>
      <c r="I3958" s="31"/>
      <c r="J3958" s="84"/>
      <c r="K3958" s="31"/>
      <c r="L3958" s="31"/>
      <c r="M3958" s="169"/>
      <c r="N3958" s="148"/>
      <c r="O3958" s="106"/>
      <c r="P3958" s="43"/>
      <c r="Q3958" s="31"/>
      <c r="R3958" s="84"/>
      <c r="S3958" s="31"/>
      <c r="T3958" s="31"/>
      <c r="U3958" s="169"/>
      <c r="V3958" s="150"/>
      <c r="W3958" s="141" t="str" cm="1">
        <f t="array" ref="W3958">IF(SUM(LEN(B3958:V3958))=0,"",IF(OR(OR(ISBLANK(F3958),SUM(LEN(C3958),LEN(D3958))=0),AND(NOT(E3958="Unknown"),ISBLANK(J3958)),AND(NOT(O3958="Unknown"),ISBLANK(R3958))),"Missing Information", INDEX(Table15[Entire Service Line Classification], MATCH(SUMIFS(Table15[Unique ID],Table15[System-Owned Portion],E3958,Table15[If Material Anything Other than "Lead" in Column E,Was Material Ever Previously Lead?],G3958,Table15[Customer-Owned Portion],O3958),Table15[Unique ID],0),0)))</f>
        <v/>
      </c>
      <c r="X3958"/>
    </row>
    <row r="3959" spans="2:24" x14ac:dyDescent="0.25">
      <c r="B3959" s="146"/>
      <c r="C3959" s="31"/>
      <c r="D3959" s="31"/>
      <c r="E3959" s="44"/>
      <c r="F3959" s="43"/>
      <c r="G3959" s="84"/>
      <c r="H3959" s="31"/>
      <c r="I3959" s="31"/>
      <c r="J3959" s="84"/>
      <c r="K3959" s="31"/>
      <c r="L3959" s="31"/>
      <c r="M3959" s="169"/>
      <c r="N3959" s="148"/>
      <c r="O3959" s="106"/>
      <c r="P3959" s="43"/>
      <c r="Q3959" s="31"/>
      <c r="R3959" s="84"/>
      <c r="S3959" s="31"/>
      <c r="T3959" s="31"/>
      <c r="U3959" s="169"/>
      <c r="V3959" s="150"/>
      <c r="W3959" s="141" t="str" cm="1">
        <f t="array" ref="W3959">IF(SUM(LEN(B3959:V3959))=0,"",IF(OR(OR(ISBLANK(F3959),SUM(LEN(C3959),LEN(D3959))=0),AND(NOT(E3959="Unknown"),ISBLANK(J3959)),AND(NOT(O3959="Unknown"),ISBLANK(R3959))),"Missing Information", INDEX(Table15[Entire Service Line Classification], MATCH(SUMIFS(Table15[Unique ID],Table15[System-Owned Portion],E3959,Table15[If Material Anything Other than "Lead" in Column E,Was Material Ever Previously Lead?],G3959,Table15[Customer-Owned Portion],O3959),Table15[Unique ID],0),0)))</f>
        <v/>
      </c>
      <c r="X3959"/>
    </row>
    <row r="3960" spans="2:24" x14ac:dyDescent="0.25">
      <c r="B3960" s="146"/>
      <c r="C3960" s="31"/>
      <c r="D3960" s="31"/>
      <c r="E3960" s="44"/>
      <c r="F3960" s="43"/>
      <c r="G3960" s="84"/>
      <c r="H3960" s="31"/>
      <c r="I3960" s="31"/>
      <c r="J3960" s="84"/>
      <c r="K3960" s="31"/>
      <c r="L3960" s="31"/>
      <c r="M3960" s="169"/>
      <c r="N3960" s="148"/>
      <c r="O3960" s="106"/>
      <c r="P3960" s="43"/>
      <c r="Q3960" s="31"/>
      <c r="R3960" s="84"/>
      <c r="S3960" s="31"/>
      <c r="T3960" s="31"/>
      <c r="U3960" s="169"/>
      <c r="V3960" s="150"/>
      <c r="W3960" s="141" t="str" cm="1">
        <f t="array" ref="W3960">IF(SUM(LEN(B3960:V3960))=0,"",IF(OR(OR(ISBLANK(F3960),SUM(LEN(C3960),LEN(D3960))=0),AND(NOT(E3960="Unknown"),ISBLANK(J3960)),AND(NOT(O3960="Unknown"),ISBLANK(R3960))),"Missing Information", INDEX(Table15[Entire Service Line Classification], MATCH(SUMIFS(Table15[Unique ID],Table15[System-Owned Portion],E3960,Table15[If Material Anything Other than "Lead" in Column E,Was Material Ever Previously Lead?],G3960,Table15[Customer-Owned Portion],O3960),Table15[Unique ID],0),0)))</f>
        <v/>
      </c>
      <c r="X3960"/>
    </row>
    <row r="3961" spans="2:24" x14ac:dyDescent="0.25">
      <c r="B3961" s="146"/>
      <c r="C3961" s="31"/>
      <c r="D3961" s="31"/>
      <c r="E3961" s="44"/>
      <c r="F3961" s="43"/>
      <c r="G3961" s="84"/>
      <c r="H3961" s="31"/>
      <c r="I3961" s="31"/>
      <c r="J3961" s="84"/>
      <c r="K3961" s="31"/>
      <c r="L3961" s="31"/>
      <c r="M3961" s="169"/>
      <c r="N3961" s="148"/>
      <c r="O3961" s="106"/>
      <c r="P3961" s="43"/>
      <c r="Q3961" s="31"/>
      <c r="R3961" s="84"/>
      <c r="S3961" s="31"/>
      <c r="T3961" s="31"/>
      <c r="U3961" s="169"/>
      <c r="V3961" s="150"/>
      <c r="W3961" s="141" t="str" cm="1">
        <f t="array" ref="W3961">IF(SUM(LEN(B3961:V3961))=0,"",IF(OR(OR(ISBLANK(F3961),SUM(LEN(C3961),LEN(D3961))=0),AND(NOT(E3961="Unknown"),ISBLANK(J3961)),AND(NOT(O3961="Unknown"),ISBLANK(R3961))),"Missing Information", INDEX(Table15[Entire Service Line Classification], MATCH(SUMIFS(Table15[Unique ID],Table15[System-Owned Portion],E3961,Table15[If Material Anything Other than "Lead" in Column E,Was Material Ever Previously Lead?],G3961,Table15[Customer-Owned Portion],O3961),Table15[Unique ID],0),0)))</f>
        <v/>
      </c>
      <c r="X3961"/>
    </row>
    <row r="3962" spans="2:24" x14ac:dyDescent="0.25">
      <c r="B3962" s="146"/>
      <c r="C3962" s="31"/>
      <c r="D3962" s="31"/>
      <c r="E3962" s="44"/>
      <c r="F3962" s="43"/>
      <c r="G3962" s="84"/>
      <c r="H3962" s="31"/>
      <c r="I3962" s="31"/>
      <c r="J3962" s="84"/>
      <c r="K3962" s="31"/>
      <c r="L3962" s="31"/>
      <c r="M3962" s="169"/>
      <c r="N3962" s="148"/>
      <c r="O3962" s="106"/>
      <c r="P3962" s="43"/>
      <c r="Q3962" s="31"/>
      <c r="R3962" s="84"/>
      <c r="S3962" s="31"/>
      <c r="T3962" s="31"/>
      <c r="U3962" s="169"/>
      <c r="V3962" s="150"/>
      <c r="W3962" s="141" t="str" cm="1">
        <f t="array" ref="W3962">IF(SUM(LEN(B3962:V3962))=0,"",IF(OR(OR(ISBLANK(F3962),SUM(LEN(C3962),LEN(D3962))=0),AND(NOT(E3962="Unknown"),ISBLANK(J3962)),AND(NOT(O3962="Unknown"),ISBLANK(R3962))),"Missing Information", INDEX(Table15[Entire Service Line Classification], MATCH(SUMIFS(Table15[Unique ID],Table15[System-Owned Portion],E3962,Table15[If Material Anything Other than "Lead" in Column E,Was Material Ever Previously Lead?],G3962,Table15[Customer-Owned Portion],O3962),Table15[Unique ID],0),0)))</f>
        <v/>
      </c>
      <c r="X3962"/>
    </row>
    <row r="3963" spans="2:24" x14ac:dyDescent="0.25">
      <c r="B3963" s="146"/>
      <c r="C3963" s="31"/>
      <c r="D3963" s="31"/>
      <c r="E3963" s="44"/>
      <c r="F3963" s="43"/>
      <c r="G3963" s="84"/>
      <c r="H3963" s="31"/>
      <c r="I3963" s="31"/>
      <c r="J3963" s="84"/>
      <c r="K3963" s="31"/>
      <c r="L3963" s="31"/>
      <c r="M3963" s="169"/>
      <c r="N3963" s="148"/>
      <c r="O3963" s="106"/>
      <c r="P3963" s="43"/>
      <c r="Q3963" s="31"/>
      <c r="R3963" s="84"/>
      <c r="S3963" s="31"/>
      <c r="T3963" s="31"/>
      <c r="U3963" s="169"/>
      <c r="V3963" s="150"/>
      <c r="W3963" s="141" t="str" cm="1">
        <f t="array" ref="W3963">IF(SUM(LEN(B3963:V3963))=0,"",IF(OR(OR(ISBLANK(F3963),SUM(LEN(C3963),LEN(D3963))=0),AND(NOT(E3963="Unknown"),ISBLANK(J3963)),AND(NOT(O3963="Unknown"),ISBLANK(R3963))),"Missing Information", INDEX(Table15[Entire Service Line Classification], MATCH(SUMIFS(Table15[Unique ID],Table15[System-Owned Portion],E3963,Table15[If Material Anything Other than "Lead" in Column E,Was Material Ever Previously Lead?],G3963,Table15[Customer-Owned Portion],O3963),Table15[Unique ID],0),0)))</f>
        <v/>
      </c>
      <c r="X3963"/>
    </row>
    <row r="3964" spans="2:24" x14ac:dyDescent="0.25">
      <c r="B3964" s="146"/>
      <c r="C3964" s="31"/>
      <c r="D3964" s="31"/>
      <c r="E3964" s="44"/>
      <c r="F3964" s="43"/>
      <c r="G3964" s="84"/>
      <c r="H3964" s="31"/>
      <c r="I3964" s="31"/>
      <c r="J3964" s="84"/>
      <c r="K3964" s="31"/>
      <c r="L3964" s="31"/>
      <c r="M3964" s="169"/>
      <c r="N3964" s="148"/>
      <c r="O3964" s="106"/>
      <c r="P3964" s="43"/>
      <c r="Q3964" s="31"/>
      <c r="R3964" s="84"/>
      <c r="S3964" s="31"/>
      <c r="T3964" s="31"/>
      <c r="U3964" s="169"/>
      <c r="V3964" s="150"/>
      <c r="W3964" s="141" t="str" cm="1">
        <f t="array" ref="W3964">IF(SUM(LEN(B3964:V3964))=0,"",IF(OR(OR(ISBLANK(F3964),SUM(LEN(C3964),LEN(D3964))=0),AND(NOT(E3964="Unknown"),ISBLANK(J3964)),AND(NOT(O3964="Unknown"),ISBLANK(R3964))),"Missing Information", INDEX(Table15[Entire Service Line Classification], MATCH(SUMIFS(Table15[Unique ID],Table15[System-Owned Portion],E3964,Table15[If Material Anything Other than "Lead" in Column E,Was Material Ever Previously Lead?],G3964,Table15[Customer-Owned Portion],O3964),Table15[Unique ID],0),0)))</f>
        <v/>
      </c>
      <c r="X3964"/>
    </row>
    <row r="3965" spans="2:24" x14ac:dyDescent="0.25">
      <c r="B3965" s="146"/>
      <c r="C3965" s="31"/>
      <c r="D3965" s="31"/>
      <c r="E3965" s="44"/>
      <c r="F3965" s="43"/>
      <c r="G3965" s="84"/>
      <c r="H3965" s="31"/>
      <c r="I3965" s="31"/>
      <c r="J3965" s="84"/>
      <c r="K3965" s="31"/>
      <c r="L3965" s="31"/>
      <c r="M3965" s="169"/>
      <c r="N3965" s="148"/>
      <c r="O3965" s="106"/>
      <c r="P3965" s="43"/>
      <c r="Q3965" s="31"/>
      <c r="R3965" s="84"/>
      <c r="S3965" s="31"/>
      <c r="T3965" s="31"/>
      <c r="U3965" s="169"/>
      <c r="V3965" s="150"/>
      <c r="W3965" s="141" t="str" cm="1">
        <f t="array" ref="W3965">IF(SUM(LEN(B3965:V3965))=0,"",IF(OR(OR(ISBLANK(F3965),SUM(LEN(C3965),LEN(D3965))=0),AND(NOT(E3965="Unknown"),ISBLANK(J3965)),AND(NOT(O3965="Unknown"),ISBLANK(R3965))),"Missing Information", INDEX(Table15[Entire Service Line Classification], MATCH(SUMIFS(Table15[Unique ID],Table15[System-Owned Portion],E3965,Table15[If Material Anything Other than "Lead" in Column E,Was Material Ever Previously Lead?],G3965,Table15[Customer-Owned Portion],O3965),Table15[Unique ID],0),0)))</f>
        <v/>
      </c>
      <c r="X3965"/>
    </row>
    <row r="3966" spans="2:24" x14ac:dyDescent="0.25">
      <c r="B3966" s="146"/>
      <c r="C3966" s="31"/>
      <c r="D3966" s="31"/>
      <c r="E3966" s="44"/>
      <c r="F3966" s="43"/>
      <c r="G3966" s="84"/>
      <c r="H3966" s="31"/>
      <c r="I3966" s="31"/>
      <c r="J3966" s="84"/>
      <c r="K3966" s="31"/>
      <c r="L3966" s="31"/>
      <c r="M3966" s="169"/>
      <c r="N3966" s="148"/>
      <c r="O3966" s="106"/>
      <c r="P3966" s="43"/>
      <c r="Q3966" s="31"/>
      <c r="R3966" s="84"/>
      <c r="S3966" s="31"/>
      <c r="T3966" s="31"/>
      <c r="U3966" s="169"/>
      <c r="V3966" s="150"/>
      <c r="W3966" s="141" t="str" cm="1">
        <f t="array" ref="W3966">IF(SUM(LEN(B3966:V3966))=0,"",IF(OR(OR(ISBLANK(F3966),SUM(LEN(C3966),LEN(D3966))=0),AND(NOT(E3966="Unknown"),ISBLANK(J3966)),AND(NOT(O3966="Unknown"),ISBLANK(R3966))),"Missing Information", INDEX(Table15[Entire Service Line Classification], MATCH(SUMIFS(Table15[Unique ID],Table15[System-Owned Portion],E3966,Table15[If Material Anything Other than "Lead" in Column E,Was Material Ever Previously Lead?],G3966,Table15[Customer-Owned Portion],O3966),Table15[Unique ID],0),0)))</f>
        <v/>
      </c>
      <c r="X3966"/>
    </row>
    <row r="3967" spans="2:24" x14ac:dyDescent="0.25">
      <c r="B3967" s="146"/>
      <c r="C3967" s="31"/>
      <c r="D3967" s="31"/>
      <c r="E3967" s="44"/>
      <c r="F3967" s="43"/>
      <c r="G3967" s="84"/>
      <c r="H3967" s="31"/>
      <c r="I3967" s="31"/>
      <c r="J3967" s="84"/>
      <c r="K3967" s="31"/>
      <c r="L3967" s="31"/>
      <c r="M3967" s="169"/>
      <c r="N3967" s="148"/>
      <c r="O3967" s="106"/>
      <c r="P3967" s="43"/>
      <c r="Q3967" s="31"/>
      <c r="R3967" s="84"/>
      <c r="S3967" s="31"/>
      <c r="T3967" s="31"/>
      <c r="U3967" s="169"/>
      <c r="V3967" s="150"/>
      <c r="W3967" s="141" t="str" cm="1">
        <f t="array" ref="W3967">IF(SUM(LEN(B3967:V3967))=0,"",IF(OR(OR(ISBLANK(F3967),SUM(LEN(C3967),LEN(D3967))=0),AND(NOT(E3967="Unknown"),ISBLANK(J3967)),AND(NOT(O3967="Unknown"),ISBLANK(R3967))),"Missing Information", INDEX(Table15[Entire Service Line Classification], MATCH(SUMIFS(Table15[Unique ID],Table15[System-Owned Portion],E3967,Table15[If Material Anything Other than "Lead" in Column E,Was Material Ever Previously Lead?],G3967,Table15[Customer-Owned Portion],O3967),Table15[Unique ID],0),0)))</f>
        <v/>
      </c>
      <c r="X3967"/>
    </row>
    <row r="3968" spans="2:24" x14ac:dyDescent="0.25">
      <c r="B3968" s="146"/>
      <c r="C3968" s="31"/>
      <c r="D3968" s="31"/>
      <c r="E3968" s="44"/>
      <c r="F3968" s="43"/>
      <c r="G3968" s="84"/>
      <c r="H3968" s="31"/>
      <c r="I3968" s="31"/>
      <c r="J3968" s="84"/>
      <c r="K3968" s="31"/>
      <c r="L3968" s="31"/>
      <c r="M3968" s="169"/>
      <c r="N3968" s="148"/>
      <c r="O3968" s="106"/>
      <c r="P3968" s="43"/>
      <c r="Q3968" s="31"/>
      <c r="R3968" s="84"/>
      <c r="S3968" s="31"/>
      <c r="T3968" s="31"/>
      <c r="U3968" s="169"/>
      <c r="V3968" s="150"/>
      <c r="W3968" s="141" t="str" cm="1">
        <f t="array" ref="W3968">IF(SUM(LEN(B3968:V3968))=0,"",IF(OR(OR(ISBLANK(F3968),SUM(LEN(C3968),LEN(D3968))=0),AND(NOT(E3968="Unknown"),ISBLANK(J3968)),AND(NOT(O3968="Unknown"),ISBLANK(R3968))),"Missing Information", INDEX(Table15[Entire Service Line Classification], MATCH(SUMIFS(Table15[Unique ID],Table15[System-Owned Portion],E3968,Table15[If Material Anything Other than "Lead" in Column E,Was Material Ever Previously Lead?],G3968,Table15[Customer-Owned Portion],O3968),Table15[Unique ID],0),0)))</f>
        <v/>
      </c>
      <c r="X3968"/>
    </row>
    <row r="3969" spans="2:24" x14ac:dyDescent="0.25">
      <c r="B3969" s="146"/>
      <c r="C3969" s="31"/>
      <c r="D3969" s="31"/>
      <c r="E3969" s="44"/>
      <c r="F3969" s="43"/>
      <c r="G3969" s="84"/>
      <c r="H3969" s="31"/>
      <c r="I3969" s="31"/>
      <c r="J3969" s="84"/>
      <c r="K3969" s="31"/>
      <c r="L3969" s="31"/>
      <c r="M3969" s="169"/>
      <c r="N3969" s="148"/>
      <c r="O3969" s="106"/>
      <c r="P3969" s="43"/>
      <c r="Q3969" s="31"/>
      <c r="R3969" s="84"/>
      <c r="S3969" s="31"/>
      <c r="T3969" s="31"/>
      <c r="U3969" s="169"/>
      <c r="V3969" s="150"/>
      <c r="W3969" s="141" t="str" cm="1">
        <f t="array" ref="W3969">IF(SUM(LEN(B3969:V3969))=0,"",IF(OR(OR(ISBLANK(F3969),SUM(LEN(C3969),LEN(D3969))=0),AND(NOT(E3969="Unknown"),ISBLANK(J3969)),AND(NOT(O3969="Unknown"),ISBLANK(R3969))),"Missing Information", INDEX(Table15[Entire Service Line Classification], MATCH(SUMIFS(Table15[Unique ID],Table15[System-Owned Portion],E3969,Table15[If Material Anything Other than "Lead" in Column E,Was Material Ever Previously Lead?],G3969,Table15[Customer-Owned Portion],O3969),Table15[Unique ID],0),0)))</f>
        <v/>
      </c>
      <c r="X3969"/>
    </row>
    <row r="3970" spans="2:24" x14ac:dyDescent="0.25">
      <c r="B3970" s="146"/>
      <c r="C3970" s="31"/>
      <c r="D3970" s="31"/>
      <c r="E3970" s="44"/>
      <c r="F3970" s="43"/>
      <c r="G3970" s="84"/>
      <c r="H3970" s="31"/>
      <c r="I3970" s="31"/>
      <c r="J3970" s="84"/>
      <c r="K3970" s="31"/>
      <c r="L3970" s="31"/>
      <c r="M3970" s="169"/>
      <c r="N3970" s="148"/>
      <c r="O3970" s="106"/>
      <c r="P3970" s="43"/>
      <c r="Q3970" s="31"/>
      <c r="R3970" s="84"/>
      <c r="S3970" s="31"/>
      <c r="T3970" s="31"/>
      <c r="U3970" s="169"/>
      <c r="V3970" s="150"/>
      <c r="W3970" s="141" t="str" cm="1">
        <f t="array" ref="W3970">IF(SUM(LEN(B3970:V3970))=0,"",IF(OR(OR(ISBLANK(F3970),SUM(LEN(C3970),LEN(D3970))=0),AND(NOT(E3970="Unknown"),ISBLANK(J3970)),AND(NOT(O3970="Unknown"),ISBLANK(R3970))),"Missing Information", INDEX(Table15[Entire Service Line Classification], MATCH(SUMIFS(Table15[Unique ID],Table15[System-Owned Portion],E3970,Table15[If Material Anything Other than "Lead" in Column E,Was Material Ever Previously Lead?],G3970,Table15[Customer-Owned Portion],O3970),Table15[Unique ID],0),0)))</f>
        <v/>
      </c>
      <c r="X3970"/>
    </row>
    <row r="3971" spans="2:24" x14ac:dyDescent="0.25">
      <c r="B3971" s="146"/>
      <c r="C3971" s="31"/>
      <c r="D3971" s="31"/>
      <c r="E3971" s="44"/>
      <c r="F3971" s="43"/>
      <c r="G3971" s="84"/>
      <c r="H3971" s="31"/>
      <c r="I3971" s="31"/>
      <c r="J3971" s="84"/>
      <c r="K3971" s="31"/>
      <c r="L3971" s="31"/>
      <c r="M3971" s="169"/>
      <c r="N3971" s="148"/>
      <c r="O3971" s="106"/>
      <c r="P3971" s="43"/>
      <c r="Q3971" s="31"/>
      <c r="R3971" s="84"/>
      <c r="S3971" s="31"/>
      <c r="T3971" s="31"/>
      <c r="U3971" s="169"/>
      <c r="V3971" s="150"/>
      <c r="W3971" s="141" t="str" cm="1">
        <f t="array" ref="W3971">IF(SUM(LEN(B3971:V3971))=0,"",IF(OR(OR(ISBLANK(F3971),SUM(LEN(C3971),LEN(D3971))=0),AND(NOT(E3971="Unknown"),ISBLANK(J3971)),AND(NOT(O3971="Unknown"),ISBLANK(R3971))),"Missing Information", INDEX(Table15[Entire Service Line Classification], MATCH(SUMIFS(Table15[Unique ID],Table15[System-Owned Portion],E3971,Table15[If Material Anything Other than "Lead" in Column E,Was Material Ever Previously Lead?],G3971,Table15[Customer-Owned Portion],O3971),Table15[Unique ID],0),0)))</f>
        <v/>
      </c>
      <c r="X3971"/>
    </row>
    <row r="3972" spans="2:24" x14ac:dyDescent="0.25">
      <c r="B3972" s="146"/>
      <c r="C3972" s="31"/>
      <c r="D3972" s="31"/>
      <c r="E3972" s="44"/>
      <c r="F3972" s="43"/>
      <c r="G3972" s="84"/>
      <c r="H3972" s="31"/>
      <c r="I3972" s="31"/>
      <c r="J3972" s="84"/>
      <c r="K3972" s="31"/>
      <c r="L3972" s="31"/>
      <c r="M3972" s="169"/>
      <c r="N3972" s="148"/>
      <c r="O3972" s="106"/>
      <c r="P3972" s="43"/>
      <c r="Q3972" s="31"/>
      <c r="R3972" s="84"/>
      <c r="S3972" s="31"/>
      <c r="T3972" s="31"/>
      <c r="U3972" s="169"/>
      <c r="V3972" s="150"/>
      <c r="W3972" s="141" t="str" cm="1">
        <f t="array" ref="W3972">IF(SUM(LEN(B3972:V3972))=0,"",IF(OR(OR(ISBLANK(F3972),SUM(LEN(C3972),LEN(D3972))=0),AND(NOT(E3972="Unknown"),ISBLANK(J3972)),AND(NOT(O3972="Unknown"),ISBLANK(R3972))),"Missing Information", INDEX(Table15[Entire Service Line Classification], MATCH(SUMIFS(Table15[Unique ID],Table15[System-Owned Portion],E3972,Table15[If Material Anything Other than "Lead" in Column E,Was Material Ever Previously Lead?],G3972,Table15[Customer-Owned Portion],O3972),Table15[Unique ID],0),0)))</f>
        <v/>
      </c>
      <c r="X3972"/>
    </row>
    <row r="3973" spans="2:24" x14ac:dyDescent="0.25">
      <c r="B3973" s="146"/>
      <c r="C3973" s="31"/>
      <c r="D3973" s="31"/>
      <c r="E3973" s="44"/>
      <c r="F3973" s="43"/>
      <c r="G3973" s="84"/>
      <c r="H3973" s="31"/>
      <c r="I3973" s="31"/>
      <c r="J3973" s="84"/>
      <c r="K3973" s="31"/>
      <c r="L3973" s="31"/>
      <c r="M3973" s="169"/>
      <c r="N3973" s="148"/>
      <c r="O3973" s="106"/>
      <c r="P3973" s="43"/>
      <c r="Q3973" s="31"/>
      <c r="R3973" s="84"/>
      <c r="S3973" s="31"/>
      <c r="T3973" s="31"/>
      <c r="U3973" s="169"/>
      <c r="V3973" s="150"/>
      <c r="W3973" s="141" t="str" cm="1">
        <f t="array" ref="W3973">IF(SUM(LEN(B3973:V3973))=0,"",IF(OR(OR(ISBLANK(F3973),SUM(LEN(C3973),LEN(D3973))=0),AND(NOT(E3973="Unknown"),ISBLANK(J3973)),AND(NOT(O3973="Unknown"),ISBLANK(R3973))),"Missing Information", INDEX(Table15[Entire Service Line Classification], MATCH(SUMIFS(Table15[Unique ID],Table15[System-Owned Portion],E3973,Table15[If Material Anything Other than "Lead" in Column E,Was Material Ever Previously Lead?],G3973,Table15[Customer-Owned Portion],O3973),Table15[Unique ID],0),0)))</f>
        <v/>
      </c>
      <c r="X3973"/>
    </row>
    <row r="3974" spans="2:24" x14ac:dyDescent="0.25">
      <c r="B3974" s="146"/>
      <c r="C3974" s="31"/>
      <c r="D3974" s="31"/>
      <c r="E3974" s="44"/>
      <c r="F3974" s="43"/>
      <c r="G3974" s="84"/>
      <c r="H3974" s="31"/>
      <c r="I3974" s="31"/>
      <c r="J3974" s="84"/>
      <c r="K3974" s="31"/>
      <c r="L3974" s="31"/>
      <c r="M3974" s="169"/>
      <c r="N3974" s="148"/>
      <c r="O3974" s="106"/>
      <c r="P3974" s="43"/>
      <c r="Q3974" s="31"/>
      <c r="R3974" s="84"/>
      <c r="S3974" s="31"/>
      <c r="T3974" s="31"/>
      <c r="U3974" s="169"/>
      <c r="V3974" s="150"/>
      <c r="W3974" s="141" t="str" cm="1">
        <f t="array" ref="W3974">IF(SUM(LEN(B3974:V3974))=0,"",IF(OR(OR(ISBLANK(F3974),SUM(LEN(C3974),LEN(D3974))=0),AND(NOT(E3974="Unknown"),ISBLANK(J3974)),AND(NOT(O3974="Unknown"),ISBLANK(R3974))),"Missing Information", INDEX(Table15[Entire Service Line Classification], MATCH(SUMIFS(Table15[Unique ID],Table15[System-Owned Portion],E3974,Table15[If Material Anything Other than "Lead" in Column E,Was Material Ever Previously Lead?],G3974,Table15[Customer-Owned Portion],O3974),Table15[Unique ID],0),0)))</f>
        <v/>
      </c>
      <c r="X3974"/>
    </row>
    <row r="3975" spans="2:24" x14ac:dyDescent="0.25">
      <c r="B3975" s="146"/>
      <c r="C3975" s="31"/>
      <c r="D3975" s="31"/>
      <c r="E3975" s="44"/>
      <c r="F3975" s="43"/>
      <c r="G3975" s="84"/>
      <c r="H3975" s="31"/>
      <c r="I3975" s="31"/>
      <c r="J3975" s="84"/>
      <c r="K3975" s="31"/>
      <c r="L3975" s="31"/>
      <c r="M3975" s="169"/>
      <c r="N3975" s="148"/>
      <c r="O3975" s="106"/>
      <c r="P3975" s="43"/>
      <c r="Q3975" s="31"/>
      <c r="R3975" s="84"/>
      <c r="S3975" s="31"/>
      <c r="T3975" s="31"/>
      <c r="U3975" s="169"/>
      <c r="V3975" s="150"/>
      <c r="W3975" s="141" t="str" cm="1">
        <f t="array" ref="W3975">IF(SUM(LEN(B3975:V3975))=0,"",IF(OR(OR(ISBLANK(F3975),SUM(LEN(C3975),LEN(D3975))=0),AND(NOT(E3975="Unknown"),ISBLANK(J3975)),AND(NOT(O3975="Unknown"),ISBLANK(R3975))),"Missing Information", INDEX(Table15[Entire Service Line Classification], MATCH(SUMIFS(Table15[Unique ID],Table15[System-Owned Portion],E3975,Table15[If Material Anything Other than "Lead" in Column E,Was Material Ever Previously Lead?],G3975,Table15[Customer-Owned Portion],O3975),Table15[Unique ID],0),0)))</f>
        <v/>
      </c>
      <c r="X3975"/>
    </row>
    <row r="3976" spans="2:24" x14ac:dyDescent="0.25">
      <c r="B3976" s="146"/>
      <c r="C3976" s="31"/>
      <c r="D3976" s="31"/>
      <c r="E3976" s="44"/>
      <c r="F3976" s="43"/>
      <c r="G3976" s="84"/>
      <c r="H3976" s="31"/>
      <c r="I3976" s="31"/>
      <c r="J3976" s="84"/>
      <c r="K3976" s="31"/>
      <c r="L3976" s="31"/>
      <c r="M3976" s="169"/>
      <c r="N3976" s="148"/>
      <c r="O3976" s="106"/>
      <c r="P3976" s="43"/>
      <c r="Q3976" s="31"/>
      <c r="R3976" s="84"/>
      <c r="S3976" s="31"/>
      <c r="T3976" s="31"/>
      <c r="U3976" s="169"/>
      <c r="V3976" s="150"/>
      <c r="W3976" s="141" t="str" cm="1">
        <f t="array" ref="W3976">IF(SUM(LEN(B3976:V3976))=0,"",IF(OR(OR(ISBLANK(F3976),SUM(LEN(C3976),LEN(D3976))=0),AND(NOT(E3976="Unknown"),ISBLANK(J3976)),AND(NOT(O3976="Unknown"),ISBLANK(R3976))),"Missing Information", INDEX(Table15[Entire Service Line Classification], MATCH(SUMIFS(Table15[Unique ID],Table15[System-Owned Portion],E3976,Table15[If Material Anything Other than "Lead" in Column E,Was Material Ever Previously Lead?],G3976,Table15[Customer-Owned Portion],O3976),Table15[Unique ID],0),0)))</f>
        <v/>
      </c>
      <c r="X3976"/>
    </row>
    <row r="3977" spans="2:24" x14ac:dyDescent="0.25">
      <c r="B3977" s="146"/>
      <c r="C3977" s="31"/>
      <c r="D3977" s="31"/>
      <c r="E3977" s="44"/>
      <c r="F3977" s="43"/>
      <c r="G3977" s="84"/>
      <c r="H3977" s="31"/>
      <c r="I3977" s="31"/>
      <c r="J3977" s="84"/>
      <c r="K3977" s="31"/>
      <c r="L3977" s="31"/>
      <c r="M3977" s="169"/>
      <c r="N3977" s="148"/>
      <c r="O3977" s="106"/>
      <c r="P3977" s="43"/>
      <c r="Q3977" s="31"/>
      <c r="R3977" s="84"/>
      <c r="S3977" s="31"/>
      <c r="T3977" s="31"/>
      <c r="U3977" s="169"/>
      <c r="V3977" s="150"/>
      <c r="W3977" s="141" t="str" cm="1">
        <f t="array" ref="W3977">IF(SUM(LEN(B3977:V3977))=0,"",IF(OR(OR(ISBLANK(F3977),SUM(LEN(C3977),LEN(D3977))=0),AND(NOT(E3977="Unknown"),ISBLANK(J3977)),AND(NOT(O3977="Unknown"),ISBLANK(R3977))),"Missing Information", INDEX(Table15[Entire Service Line Classification], MATCH(SUMIFS(Table15[Unique ID],Table15[System-Owned Portion],E3977,Table15[If Material Anything Other than "Lead" in Column E,Was Material Ever Previously Lead?],G3977,Table15[Customer-Owned Portion],O3977),Table15[Unique ID],0),0)))</f>
        <v/>
      </c>
      <c r="X3977"/>
    </row>
    <row r="3978" spans="2:24" x14ac:dyDescent="0.25">
      <c r="B3978" s="146"/>
      <c r="C3978" s="31"/>
      <c r="D3978" s="31"/>
      <c r="E3978" s="44"/>
      <c r="F3978" s="43"/>
      <c r="G3978" s="84"/>
      <c r="H3978" s="31"/>
      <c r="I3978" s="31"/>
      <c r="J3978" s="84"/>
      <c r="K3978" s="31"/>
      <c r="L3978" s="31"/>
      <c r="M3978" s="169"/>
      <c r="N3978" s="148"/>
      <c r="O3978" s="106"/>
      <c r="P3978" s="43"/>
      <c r="Q3978" s="31"/>
      <c r="R3978" s="84"/>
      <c r="S3978" s="31"/>
      <c r="T3978" s="31"/>
      <c r="U3978" s="169"/>
      <c r="V3978" s="150"/>
      <c r="W3978" s="141" t="str" cm="1">
        <f t="array" ref="W3978">IF(SUM(LEN(B3978:V3978))=0,"",IF(OR(OR(ISBLANK(F3978),SUM(LEN(C3978),LEN(D3978))=0),AND(NOT(E3978="Unknown"),ISBLANK(J3978)),AND(NOT(O3978="Unknown"),ISBLANK(R3978))),"Missing Information", INDEX(Table15[Entire Service Line Classification], MATCH(SUMIFS(Table15[Unique ID],Table15[System-Owned Portion],E3978,Table15[If Material Anything Other than "Lead" in Column E,Was Material Ever Previously Lead?],G3978,Table15[Customer-Owned Portion],O3978),Table15[Unique ID],0),0)))</f>
        <v/>
      </c>
      <c r="X3978"/>
    </row>
    <row r="3979" spans="2:24" x14ac:dyDescent="0.25">
      <c r="B3979" s="146"/>
      <c r="C3979" s="31"/>
      <c r="D3979" s="31"/>
      <c r="E3979" s="44"/>
      <c r="F3979" s="43"/>
      <c r="G3979" s="84"/>
      <c r="H3979" s="31"/>
      <c r="I3979" s="31"/>
      <c r="J3979" s="84"/>
      <c r="K3979" s="31"/>
      <c r="L3979" s="31"/>
      <c r="M3979" s="169"/>
      <c r="N3979" s="148"/>
      <c r="O3979" s="106"/>
      <c r="P3979" s="43"/>
      <c r="Q3979" s="31"/>
      <c r="R3979" s="84"/>
      <c r="S3979" s="31"/>
      <c r="T3979" s="31"/>
      <c r="U3979" s="169"/>
      <c r="V3979" s="150"/>
      <c r="W3979" s="141" t="str" cm="1">
        <f t="array" ref="W3979">IF(SUM(LEN(B3979:V3979))=0,"",IF(OR(OR(ISBLANK(F3979),SUM(LEN(C3979),LEN(D3979))=0),AND(NOT(E3979="Unknown"),ISBLANK(J3979)),AND(NOT(O3979="Unknown"),ISBLANK(R3979))),"Missing Information", INDEX(Table15[Entire Service Line Classification], MATCH(SUMIFS(Table15[Unique ID],Table15[System-Owned Portion],E3979,Table15[If Material Anything Other than "Lead" in Column E,Was Material Ever Previously Lead?],G3979,Table15[Customer-Owned Portion],O3979),Table15[Unique ID],0),0)))</f>
        <v/>
      </c>
      <c r="X3979"/>
    </row>
    <row r="3980" spans="2:24" x14ac:dyDescent="0.25">
      <c r="B3980" s="146"/>
      <c r="C3980" s="31"/>
      <c r="D3980" s="31"/>
      <c r="E3980" s="44"/>
      <c r="F3980" s="43"/>
      <c r="G3980" s="84"/>
      <c r="H3980" s="31"/>
      <c r="I3980" s="31"/>
      <c r="J3980" s="84"/>
      <c r="K3980" s="31"/>
      <c r="L3980" s="31"/>
      <c r="M3980" s="169"/>
      <c r="N3980" s="148"/>
      <c r="O3980" s="106"/>
      <c r="P3980" s="43"/>
      <c r="Q3980" s="31"/>
      <c r="R3980" s="84"/>
      <c r="S3980" s="31"/>
      <c r="T3980" s="31"/>
      <c r="U3980" s="169"/>
      <c r="V3980" s="150"/>
      <c r="W3980" s="141" t="str" cm="1">
        <f t="array" ref="W3980">IF(SUM(LEN(B3980:V3980))=0,"",IF(OR(OR(ISBLANK(F3980),SUM(LEN(C3980),LEN(D3980))=0),AND(NOT(E3980="Unknown"),ISBLANK(J3980)),AND(NOT(O3980="Unknown"),ISBLANK(R3980))),"Missing Information", INDEX(Table15[Entire Service Line Classification], MATCH(SUMIFS(Table15[Unique ID],Table15[System-Owned Portion],E3980,Table15[If Material Anything Other than "Lead" in Column E,Was Material Ever Previously Lead?],G3980,Table15[Customer-Owned Portion],O3980),Table15[Unique ID],0),0)))</f>
        <v/>
      </c>
      <c r="X3980"/>
    </row>
    <row r="3981" spans="2:24" x14ac:dyDescent="0.25">
      <c r="B3981" s="146"/>
      <c r="C3981" s="31"/>
      <c r="D3981" s="31"/>
      <c r="E3981" s="44"/>
      <c r="F3981" s="43"/>
      <c r="G3981" s="84"/>
      <c r="H3981" s="31"/>
      <c r="I3981" s="31"/>
      <c r="J3981" s="84"/>
      <c r="K3981" s="31"/>
      <c r="L3981" s="31"/>
      <c r="M3981" s="169"/>
      <c r="N3981" s="148"/>
      <c r="O3981" s="106"/>
      <c r="P3981" s="43"/>
      <c r="Q3981" s="31"/>
      <c r="R3981" s="84"/>
      <c r="S3981" s="31"/>
      <c r="T3981" s="31"/>
      <c r="U3981" s="169"/>
      <c r="V3981" s="150"/>
      <c r="W3981" s="141" t="str" cm="1">
        <f t="array" ref="W3981">IF(SUM(LEN(B3981:V3981))=0,"",IF(OR(OR(ISBLANK(F3981),SUM(LEN(C3981),LEN(D3981))=0),AND(NOT(E3981="Unknown"),ISBLANK(J3981)),AND(NOT(O3981="Unknown"),ISBLANK(R3981))),"Missing Information", INDEX(Table15[Entire Service Line Classification], MATCH(SUMIFS(Table15[Unique ID],Table15[System-Owned Portion],E3981,Table15[If Material Anything Other than "Lead" in Column E,Was Material Ever Previously Lead?],G3981,Table15[Customer-Owned Portion],O3981),Table15[Unique ID],0),0)))</f>
        <v/>
      </c>
      <c r="X3981"/>
    </row>
    <row r="3982" spans="2:24" x14ac:dyDescent="0.25">
      <c r="B3982" s="146"/>
      <c r="C3982" s="31"/>
      <c r="D3982" s="31"/>
      <c r="E3982" s="44"/>
      <c r="F3982" s="43"/>
      <c r="G3982" s="84"/>
      <c r="H3982" s="31"/>
      <c r="I3982" s="31"/>
      <c r="J3982" s="84"/>
      <c r="K3982" s="31"/>
      <c r="L3982" s="31"/>
      <c r="M3982" s="169"/>
      <c r="N3982" s="148"/>
      <c r="O3982" s="106"/>
      <c r="P3982" s="43"/>
      <c r="Q3982" s="31"/>
      <c r="R3982" s="84"/>
      <c r="S3982" s="31"/>
      <c r="T3982" s="31"/>
      <c r="U3982" s="169"/>
      <c r="V3982" s="150"/>
      <c r="W3982" s="141" t="str" cm="1">
        <f t="array" ref="W3982">IF(SUM(LEN(B3982:V3982))=0,"",IF(OR(OR(ISBLANK(F3982),SUM(LEN(C3982),LEN(D3982))=0),AND(NOT(E3982="Unknown"),ISBLANK(J3982)),AND(NOT(O3982="Unknown"),ISBLANK(R3982))),"Missing Information", INDEX(Table15[Entire Service Line Classification], MATCH(SUMIFS(Table15[Unique ID],Table15[System-Owned Portion],E3982,Table15[If Material Anything Other than "Lead" in Column E,Was Material Ever Previously Lead?],G3982,Table15[Customer-Owned Portion],O3982),Table15[Unique ID],0),0)))</f>
        <v/>
      </c>
      <c r="X3982"/>
    </row>
    <row r="3983" spans="2:24" x14ac:dyDescent="0.25">
      <c r="B3983" s="146"/>
      <c r="C3983" s="31"/>
      <c r="D3983" s="31"/>
      <c r="E3983" s="44"/>
      <c r="F3983" s="43"/>
      <c r="G3983" s="84"/>
      <c r="H3983" s="31"/>
      <c r="I3983" s="31"/>
      <c r="J3983" s="84"/>
      <c r="K3983" s="31"/>
      <c r="L3983" s="31"/>
      <c r="M3983" s="169"/>
      <c r="N3983" s="148"/>
      <c r="O3983" s="106"/>
      <c r="P3983" s="43"/>
      <c r="Q3983" s="31"/>
      <c r="R3983" s="84"/>
      <c r="S3983" s="31"/>
      <c r="T3983" s="31"/>
      <c r="U3983" s="169"/>
      <c r="V3983" s="150"/>
      <c r="W3983" s="141" t="str" cm="1">
        <f t="array" ref="W3983">IF(SUM(LEN(B3983:V3983))=0,"",IF(OR(OR(ISBLANK(F3983),SUM(LEN(C3983),LEN(D3983))=0),AND(NOT(E3983="Unknown"),ISBLANK(J3983)),AND(NOT(O3983="Unknown"),ISBLANK(R3983))),"Missing Information", INDEX(Table15[Entire Service Line Classification], MATCH(SUMIFS(Table15[Unique ID],Table15[System-Owned Portion],E3983,Table15[If Material Anything Other than "Lead" in Column E,Was Material Ever Previously Lead?],G3983,Table15[Customer-Owned Portion],O3983),Table15[Unique ID],0),0)))</f>
        <v/>
      </c>
      <c r="X3983"/>
    </row>
    <row r="3984" spans="2:24" x14ac:dyDescent="0.25">
      <c r="B3984" s="146"/>
      <c r="C3984" s="31"/>
      <c r="D3984" s="31"/>
      <c r="E3984" s="44"/>
      <c r="F3984" s="43"/>
      <c r="G3984" s="84"/>
      <c r="H3984" s="31"/>
      <c r="I3984" s="31"/>
      <c r="J3984" s="84"/>
      <c r="K3984" s="31"/>
      <c r="L3984" s="31"/>
      <c r="M3984" s="169"/>
      <c r="N3984" s="148"/>
      <c r="O3984" s="106"/>
      <c r="P3984" s="43"/>
      <c r="Q3984" s="31"/>
      <c r="R3984" s="84"/>
      <c r="S3984" s="31"/>
      <c r="T3984" s="31"/>
      <c r="U3984" s="169"/>
      <c r="V3984" s="150"/>
      <c r="W3984" s="141" t="str" cm="1">
        <f t="array" ref="W3984">IF(SUM(LEN(B3984:V3984))=0,"",IF(OR(OR(ISBLANK(F3984),SUM(LEN(C3984),LEN(D3984))=0),AND(NOT(E3984="Unknown"),ISBLANK(J3984)),AND(NOT(O3984="Unknown"),ISBLANK(R3984))),"Missing Information", INDEX(Table15[Entire Service Line Classification], MATCH(SUMIFS(Table15[Unique ID],Table15[System-Owned Portion],E3984,Table15[If Material Anything Other than "Lead" in Column E,Was Material Ever Previously Lead?],G3984,Table15[Customer-Owned Portion],O3984),Table15[Unique ID],0),0)))</f>
        <v/>
      </c>
      <c r="X3984"/>
    </row>
    <row r="3985" spans="2:24" x14ac:dyDescent="0.25">
      <c r="B3985" s="146"/>
      <c r="C3985" s="31"/>
      <c r="D3985" s="31"/>
      <c r="E3985" s="44"/>
      <c r="F3985" s="43"/>
      <c r="G3985" s="84"/>
      <c r="H3985" s="31"/>
      <c r="I3985" s="31"/>
      <c r="J3985" s="84"/>
      <c r="K3985" s="31"/>
      <c r="L3985" s="31"/>
      <c r="M3985" s="169"/>
      <c r="N3985" s="148"/>
      <c r="O3985" s="106"/>
      <c r="P3985" s="43"/>
      <c r="Q3985" s="31"/>
      <c r="R3985" s="84"/>
      <c r="S3985" s="31"/>
      <c r="T3985" s="31"/>
      <c r="U3985" s="169"/>
      <c r="V3985" s="150"/>
      <c r="W3985" s="141" t="str" cm="1">
        <f t="array" ref="W3985">IF(SUM(LEN(B3985:V3985))=0,"",IF(OR(OR(ISBLANK(F3985),SUM(LEN(C3985),LEN(D3985))=0),AND(NOT(E3985="Unknown"),ISBLANK(J3985)),AND(NOT(O3985="Unknown"),ISBLANK(R3985))),"Missing Information", INDEX(Table15[Entire Service Line Classification], MATCH(SUMIFS(Table15[Unique ID],Table15[System-Owned Portion],E3985,Table15[If Material Anything Other than "Lead" in Column E,Was Material Ever Previously Lead?],G3985,Table15[Customer-Owned Portion],O3985),Table15[Unique ID],0),0)))</f>
        <v/>
      </c>
      <c r="X3985"/>
    </row>
    <row r="3986" spans="2:24" x14ac:dyDescent="0.25">
      <c r="B3986" s="146"/>
      <c r="C3986" s="31"/>
      <c r="D3986" s="31"/>
      <c r="E3986" s="44"/>
      <c r="F3986" s="43"/>
      <c r="G3986" s="84"/>
      <c r="H3986" s="31"/>
      <c r="I3986" s="31"/>
      <c r="J3986" s="84"/>
      <c r="K3986" s="31"/>
      <c r="L3986" s="31"/>
      <c r="M3986" s="169"/>
      <c r="N3986" s="148"/>
      <c r="O3986" s="106"/>
      <c r="P3986" s="43"/>
      <c r="Q3986" s="31"/>
      <c r="R3986" s="84"/>
      <c r="S3986" s="31"/>
      <c r="T3986" s="31"/>
      <c r="U3986" s="169"/>
      <c r="V3986" s="150"/>
      <c r="W3986" s="141" t="str" cm="1">
        <f t="array" ref="W3986">IF(SUM(LEN(B3986:V3986))=0,"",IF(OR(OR(ISBLANK(F3986),SUM(LEN(C3986),LEN(D3986))=0),AND(NOT(E3986="Unknown"),ISBLANK(J3986)),AND(NOT(O3986="Unknown"),ISBLANK(R3986))),"Missing Information", INDEX(Table15[Entire Service Line Classification], MATCH(SUMIFS(Table15[Unique ID],Table15[System-Owned Portion],E3986,Table15[If Material Anything Other than "Lead" in Column E,Was Material Ever Previously Lead?],G3986,Table15[Customer-Owned Portion],O3986),Table15[Unique ID],0),0)))</f>
        <v/>
      </c>
      <c r="X3986"/>
    </row>
    <row r="3987" spans="2:24" x14ac:dyDescent="0.25">
      <c r="B3987" s="146"/>
      <c r="C3987" s="31"/>
      <c r="D3987" s="31"/>
      <c r="E3987" s="44"/>
      <c r="F3987" s="43"/>
      <c r="G3987" s="84"/>
      <c r="H3987" s="31"/>
      <c r="I3987" s="31"/>
      <c r="J3987" s="84"/>
      <c r="K3987" s="31"/>
      <c r="L3987" s="31"/>
      <c r="M3987" s="169"/>
      <c r="N3987" s="148"/>
      <c r="O3987" s="106"/>
      <c r="P3987" s="43"/>
      <c r="Q3987" s="31"/>
      <c r="R3987" s="84"/>
      <c r="S3987" s="31"/>
      <c r="T3987" s="31"/>
      <c r="U3987" s="169"/>
      <c r="V3987" s="150"/>
      <c r="W3987" s="141" t="str" cm="1">
        <f t="array" ref="W3987">IF(SUM(LEN(B3987:V3987))=0,"",IF(OR(OR(ISBLANK(F3987),SUM(LEN(C3987),LEN(D3987))=0),AND(NOT(E3987="Unknown"),ISBLANK(J3987)),AND(NOT(O3987="Unknown"),ISBLANK(R3987))),"Missing Information", INDEX(Table15[Entire Service Line Classification], MATCH(SUMIFS(Table15[Unique ID],Table15[System-Owned Portion],E3987,Table15[If Material Anything Other than "Lead" in Column E,Was Material Ever Previously Lead?],G3987,Table15[Customer-Owned Portion],O3987),Table15[Unique ID],0),0)))</f>
        <v/>
      </c>
      <c r="X3987"/>
    </row>
    <row r="3988" spans="2:24" x14ac:dyDescent="0.25">
      <c r="B3988" s="146"/>
      <c r="C3988" s="31"/>
      <c r="D3988" s="31"/>
      <c r="E3988" s="44"/>
      <c r="F3988" s="43"/>
      <c r="G3988" s="84"/>
      <c r="H3988" s="31"/>
      <c r="I3988" s="31"/>
      <c r="J3988" s="84"/>
      <c r="K3988" s="31"/>
      <c r="L3988" s="31"/>
      <c r="M3988" s="169"/>
      <c r="N3988" s="148"/>
      <c r="O3988" s="106"/>
      <c r="P3988" s="43"/>
      <c r="Q3988" s="31"/>
      <c r="R3988" s="84"/>
      <c r="S3988" s="31"/>
      <c r="T3988" s="31"/>
      <c r="U3988" s="169"/>
      <c r="V3988" s="150"/>
      <c r="W3988" s="141" t="str" cm="1">
        <f t="array" ref="W3988">IF(SUM(LEN(B3988:V3988))=0,"",IF(OR(OR(ISBLANK(F3988),SUM(LEN(C3988),LEN(D3988))=0),AND(NOT(E3988="Unknown"),ISBLANK(J3988)),AND(NOT(O3988="Unknown"),ISBLANK(R3988))),"Missing Information", INDEX(Table15[Entire Service Line Classification], MATCH(SUMIFS(Table15[Unique ID],Table15[System-Owned Portion],E3988,Table15[If Material Anything Other than "Lead" in Column E,Was Material Ever Previously Lead?],G3988,Table15[Customer-Owned Portion],O3988),Table15[Unique ID],0),0)))</f>
        <v/>
      </c>
      <c r="X3988"/>
    </row>
    <row r="3989" spans="2:24" x14ac:dyDescent="0.25">
      <c r="B3989" s="146"/>
      <c r="C3989" s="31"/>
      <c r="D3989" s="31"/>
      <c r="E3989" s="44"/>
      <c r="F3989" s="43"/>
      <c r="G3989" s="84"/>
      <c r="H3989" s="31"/>
      <c r="I3989" s="31"/>
      <c r="J3989" s="84"/>
      <c r="K3989" s="31"/>
      <c r="L3989" s="31"/>
      <c r="M3989" s="169"/>
      <c r="N3989" s="148"/>
      <c r="O3989" s="106"/>
      <c r="P3989" s="43"/>
      <c r="Q3989" s="31"/>
      <c r="R3989" s="84"/>
      <c r="S3989" s="31"/>
      <c r="T3989" s="31"/>
      <c r="U3989" s="169"/>
      <c r="V3989" s="150"/>
      <c r="W3989" s="141" t="str" cm="1">
        <f t="array" ref="W3989">IF(SUM(LEN(B3989:V3989))=0,"",IF(OR(OR(ISBLANK(F3989),SUM(LEN(C3989),LEN(D3989))=0),AND(NOT(E3989="Unknown"),ISBLANK(J3989)),AND(NOT(O3989="Unknown"),ISBLANK(R3989))),"Missing Information", INDEX(Table15[Entire Service Line Classification], MATCH(SUMIFS(Table15[Unique ID],Table15[System-Owned Portion],E3989,Table15[If Material Anything Other than "Lead" in Column E,Was Material Ever Previously Lead?],G3989,Table15[Customer-Owned Portion],O3989),Table15[Unique ID],0),0)))</f>
        <v/>
      </c>
      <c r="X3989"/>
    </row>
    <row r="3990" spans="2:24" x14ac:dyDescent="0.25">
      <c r="B3990" s="146"/>
      <c r="C3990" s="31"/>
      <c r="D3990" s="31"/>
      <c r="E3990" s="44"/>
      <c r="F3990" s="43"/>
      <c r="G3990" s="84"/>
      <c r="H3990" s="31"/>
      <c r="I3990" s="31"/>
      <c r="J3990" s="84"/>
      <c r="K3990" s="31"/>
      <c r="L3990" s="31"/>
      <c r="M3990" s="169"/>
      <c r="N3990" s="148"/>
      <c r="O3990" s="106"/>
      <c r="P3990" s="43"/>
      <c r="Q3990" s="31"/>
      <c r="R3990" s="84"/>
      <c r="S3990" s="31"/>
      <c r="T3990" s="31"/>
      <c r="U3990" s="169"/>
      <c r="V3990" s="150"/>
      <c r="W3990" s="141" t="str" cm="1">
        <f t="array" ref="W3990">IF(SUM(LEN(B3990:V3990))=0,"",IF(OR(OR(ISBLANK(F3990),SUM(LEN(C3990),LEN(D3990))=0),AND(NOT(E3990="Unknown"),ISBLANK(J3990)),AND(NOT(O3990="Unknown"),ISBLANK(R3990))),"Missing Information", INDEX(Table15[Entire Service Line Classification], MATCH(SUMIFS(Table15[Unique ID],Table15[System-Owned Portion],E3990,Table15[If Material Anything Other than "Lead" in Column E,Was Material Ever Previously Lead?],G3990,Table15[Customer-Owned Portion],O3990),Table15[Unique ID],0),0)))</f>
        <v/>
      </c>
      <c r="X3990"/>
    </row>
    <row r="3991" spans="2:24" x14ac:dyDescent="0.25">
      <c r="B3991" s="146"/>
      <c r="C3991" s="31"/>
      <c r="D3991" s="31"/>
      <c r="E3991" s="44"/>
      <c r="F3991" s="43"/>
      <c r="G3991" s="84"/>
      <c r="H3991" s="31"/>
      <c r="I3991" s="31"/>
      <c r="J3991" s="84"/>
      <c r="K3991" s="31"/>
      <c r="L3991" s="31"/>
      <c r="M3991" s="169"/>
      <c r="N3991" s="148"/>
      <c r="O3991" s="106"/>
      <c r="P3991" s="43"/>
      <c r="Q3991" s="31"/>
      <c r="R3991" s="84"/>
      <c r="S3991" s="31"/>
      <c r="T3991" s="31"/>
      <c r="U3991" s="169"/>
      <c r="V3991" s="150"/>
      <c r="W3991" s="141" t="str" cm="1">
        <f t="array" ref="W3991">IF(SUM(LEN(B3991:V3991))=0,"",IF(OR(OR(ISBLANK(F3991),SUM(LEN(C3991),LEN(D3991))=0),AND(NOT(E3991="Unknown"),ISBLANK(J3991)),AND(NOT(O3991="Unknown"),ISBLANK(R3991))),"Missing Information", INDEX(Table15[Entire Service Line Classification], MATCH(SUMIFS(Table15[Unique ID],Table15[System-Owned Portion],E3991,Table15[If Material Anything Other than "Lead" in Column E,Was Material Ever Previously Lead?],G3991,Table15[Customer-Owned Portion],O3991),Table15[Unique ID],0),0)))</f>
        <v/>
      </c>
      <c r="X3991"/>
    </row>
    <row r="3992" spans="2:24" x14ac:dyDescent="0.25">
      <c r="B3992" s="146"/>
      <c r="C3992" s="31"/>
      <c r="D3992" s="31"/>
      <c r="E3992" s="44"/>
      <c r="F3992" s="43"/>
      <c r="G3992" s="84"/>
      <c r="H3992" s="31"/>
      <c r="I3992" s="31"/>
      <c r="J3992" s="84"/>
      <c r="K3992" s="31"/>
      <c r="L3992" s="31"/>
      <c r="M3992" s="169"/>
      <c r="N3992" s="148"/>
      <c r="O3992" s="106"/>
      <c r="P3992" s="43"/>
      <c r="Q3992" s="31"/>
      <c r="R3992" s="84"/>
      <c r="S3992" s="31"/>
      <c r="T3992" s="31"/>
      <c r="U3992" s="169"/>
      <c r="V3992" s="150"/>
      <c r="W3992" s="141" t="str" cm="1">
        <f t="array" ref="W3992">IF(SUM(LEN(B3992:V3992))=0,"",IF(OR(OR(ISBLANK(F3992),SUM(LEN(C3992),LEN(D3992))=0),AND(NOT(E3992="Unknown"),ISBLANK(J3992)),AND(NOT(O3992="Unknown"),ISBLANK(R3992))),"Missing Information", INDEX(Table15[Entire Service Line Classification], MATCH(SUMIFS(Table15[Unique ID],Table15[System-Owned Portion],E3992,Table15[If Material Anything Other than "Lead" in Column E,Was Material Ever Previously Lead?],G3992,Table15[Customer-Owned Portion],O3992),Table15[Unique ID],0),0)))</f>
        <v/>
      </c>
      <c r="X3992"/>
    </row>
    <row r="3993" spans="2:24" x14ac:dyDescent="0.25">
      <c r="B3993" s="146"/>
      <c r="C3993" s="31"/>
      <c r="D3993" s="31"/>
      <c r="E3993" s="44"/>
      <c r="F3993" s="43"/>
      <c r="G3993" s="84"/>
      <c r="H3993" s="31"/>
      <c r="I3993" s="31"/>
      <c r="J3993" s="84"/>
      <c r="K3993" s="31"/>
      <c r="L3993" s="31"/>
      <c r="M3993" s="169"/>
      <c r="N3993" s="148"/>
      <c r="O3993" s="106"/>
      <c r="P3993" s="43"/>
      <c r="Q3993" s="31"/>
      <c r="R3993" s="84"/>
      <c r="S3993" s="31"/>
      <c r="T3993" s="31"/>
      <c r="U3993" s="169"/>
      <c r="V3993" s="150"/>
      <c r="W3993" s="141" t="str" cm="1">
        <f t="array" ref="W3993">IF(SUM(LEN(B3993:V3993))=0,"",IF(OR(OR(ISBLANK(F3993),SUM(LEN(C3993),LEN(D3993))=0),AND(NOT(E3993="Unknown"),ISBLANK(J3993)),AND(NOT(O3993="Unknown"),ISBLANK(R3993))),"Missing Information", INDEX(Table15[Entire Service Line Classification], MATCH(SUMIFS(Table15[Unique ID],Table15[System-Owned Portion],E3993,Table15[If Material Anything Other than "Lead" in Column E,Was Material Ever Previously Lead?],G3993,Table15[Customer-Owned Portion],O3993),Table15[Unique ID],0),0)))</f>
        <v/>
      </c>
      <c r="X3993"/>
    </row>
    <row r="3994" spans="2:24" x14ac:dyDescent="0.25">
      <c r="B3994" s="146"/>
      <c r="C3994" s="31"/>
      <c r="D3994" s="31"/>
      <c r="E3994" s="44"/>
      <c r="F3994" s="43"/>
      <c r="G3994" s="84"/>
      <c r="H3994" s="31"/>
      <c r="I3994" s="31"/>
      <c r="J3994" s="84"/>
      <c r="K3994" s="31"/>
      <c r="L3994" s="31"/>
      <c r="M3994" s="169"/>
      <c r="N3994" s="148"/>
      <c r="O3994" s="106"/>
      <c r="P3994" s="43"/>
      <c r="Q3994" s="31"/>
      <c r="R3994" s="84"/>
      <c r="S3994" s="31"/>
      <c r="T3994" s="31"/>
      <c r="U3994" s="169"/>
      <c r="V3994" s="150"/>
      <c r="W3994" s="141" t="str" cm="1">
        <f t="array" ref="W3994">IF(SUM(LEN(B3994:V3994))=0,"",IF(OR(OR(ISBLANK(F3994),SUM(LEN(C3994),LEN(D3994))=0),AND(NOT(E3994="Unknown"),ISBLANK(J3994)),AND(NOT(O3994="Unknown"),ISBLANK(R3994))),"Missing Information", INDEX(Table15[Entire Service Line Classification], MATCH(SUMIFS(Table15[Unique ID],Table15[System-Owned Portion],E3994,Table15[If Material Anything Other than "Lead" in Column E,Was Material Ever Previously Lead?],G3994,Table15[Customer-Owned Portion],O3994),Table15[Unique ID],0),0)))</f>
        <v/>
      </c>
      <c r="X3994"/>
    </row>
    <row r="3995" spans="2:24" x14ac:dyDescent="0.25">
      <c r="B3995" s="146"/>
      <c r="C3995" s="31"/>
      <c r="D3995" s="31"/>
      <c r="E3995" s="44"/>
      <c r="F3995" s="43"/>
      <c r="G3995" s="84"/>
      <c r="H3995" s="31"/>
      <c r="I3995" s="31"/>
      <c r="J3995" s="84"/>
      <c r="K3995" s="31"/>
      <c r="L3995" s="31"/>
      <c r="M3995" s="169"/>
      <c r="N3995" s="148"/>
      <c r="O3995" s="106"/>
      <c r="P3995" s="43"/>
      <c r="Q3995" s="31"/>
      <c r="R3995" s="84"/>
      <c r="S3995" s="31"/>
      <c r="T3995" s="31"/>
      <c r="U3995" s="169"/>
      <c r="V3995" s="150"/>
      <c r="W3995" s="141" t="str" cm="1">
        <f t="array" ref="W3995">IF(SUM(LEN(B3995:V3995))=0,"",IF(OR(OR(ISBLANK(F3995),SUM(LEN(C3995),LEN(D3995))=0),AND(NOT(E3995="Unknown"),ISBLANK(J3995)),AND(NOT(O3995="Unknown"),ISBLANK(R3995))),"Missing Information", INDEX(Table15[Entire Service Line Classification], MATCH(SUMIFS(Table15[Unique ID],Table15[System-Owned Portion],E3995,Table15[If Material Anything Other than "Lead" in Column E,Was Material Ever Previously Lead?],G3995,Table15[Customer-Owned Portion],O3995),Table15[Unique ID],0),0)))</f>
        <v/>
      </c>
      <c r="X3995"/>
    </row>
    <row r="3996" spans="2:24" x14ac:dyDescent="0.25">
      <c r="B3996" s="146"/>
      <c r="C3996" s="31"/>
      <c r="D3996" s="31"/>
      <c r="E3996" s="44"/>
      <c r="F3996" s="43"/>
      <c r="G3996" s="84"/>
      <c r="H3996" s="31"/>
      <c r="I3996" s="31"/>
      <c r="J3996" s="84"/>
      <c r="K3996" s="31"/>
      <c r="L3996" s="31"/>
      <c r="M3996" s="169"/>
      <c r="N3996" s="148"/>
      <c r="O3996" s="106"/>
      <c r="P3996" s="43"/>
      <c r="Q3996" s="31"/>
      <c r="R3996" s="84"/>
      <c r="S3996" s="31"/>
      <c r="T3996" s="31"/>
      <c r="U3996" s="169"/>
      <c r="V3996" s="150"/>
      <c r="W3996" s="141" t="str" cm="1">
        <f t="array" ref="W3996">IF(SUM(LEN(B3996:V3996))=0,"",IF(OR(OR(ISBLANK(F3996),SUM(LEN(C3996),LEN(D3996))=0),AND(NOT(E3996="Unknown"),ISBLANK(J3996)),AND(NOT(O3996="Unknown"),ISBLANK(R3996))),"Missing Information", INDEX(Table15[Entire Service Line Classification], MATCH(SUMIFS(Table15[Unique ID],Table15[System-Owned Portion],E3996,Table15[If Material Anything Other than "Lead" in Column E,Was Material Ever Previously Lead?],G3996,Table15[Customer-Owned Portion],O3996),Table15[Unique ID],0),0)))</f>
        <v/>
      </c>
      <c r="X3996"/>
    </row>
    <row r="3997" spans="2:24" x14ac:dyDescent="0.25">
      <c r="B3997" s="146"/>
      <c r="C3997" s="31"/>
      <c r="D3997" s="31"/>
      <c r="E3997" s="44"/>
      <c r="F3997" s="43"/>
      <c r="G3997" s="84"/>
      <c r="H3997" s="31"/>
      <c r="I3997" s="31"/>
      <c r="J3997" s="84"/>
      <c r="K3997" s="31"/>
      <c r="L3997" s="31"/>
      <c r="M3997" s="169"/>
      <c r="N3997" s="148"/>
      <c r="O3997" s="106"/>
      <c r="P3997" s="43"/>
      <c r="Q3997" s="31"/>
      <c r="R3997" s="84"/>
      <c r="S3997" s="31"/>
      <c r="T3997" s="31"/>
      <c r="U3997" s="169"/>
      <c r="V3997" s="150"/>
      <c r="W3997" s="141" t="str" cm="1">
        <f t="array" ref="W3997">IF(SUM(LEN(B3997:V3997))=0,"",IF(OR(OR(ISBLANK(F3997),SUM(LEN(C3997),LEN(D3997))=0),AND(NOT(E3997="Unknown"),ISBLANK(J3997)),AND(NOT(O3997="Unknown"),ISBLANK(R3997))),"Missing Information", INDEX(Table15[Entire Service Line Classification], MATCH(SUMIFS(Table15[Unique ID],Table15[System-Owned Portion],E3997,Table15[If Material Anything Other than "Lead" in Column E,Was Material Ever Previously Lead?],G3997,Table15[Customer-Owned Portion],O3997),Table15[Unique ID],0),0)))</f>
        <v/>
      </c>
      <c r="X3997"/>
    </row>
    <row r="3998" spans="2:24" x14ac:dyDescent="0.25">
      <c r="B3998" s="146"/>
      <c r="C3998" s="31"/>
      <c r="D3998" s="31"/>
      <c r="E3998" s="44"/>
      <c r="F3998" s="43"/>
      <c r="G3998" s="84"/>
      <c r="H3998" s="31"/>
      <c r="I3998" s="31"/>
      <c r="J3998" s="84"/>
      <c r="K3998" s="31"/>
      <c r="L3998" s="31"/>
      <c r="M3998" s="169"/>
      <c r="N3998" s="148"/>
      <c r="O3998" s="106"/>
      <c r="P3998" s="43"/>
      <c r="Q3998" s="31"/>
      <c r="R3998" s="84"/>
      <c r="S3998" s="31"/>
      <c r="T3998" s="31"/>
      <c r="U3998" s="169"/>
      <c r="V3998" s="150"/>
      <c r="W3998" s="141" t="str" cm="1">
        <f t="array" ref="W3998">IF(SUM(LEN(B3998:V3998))=0,"",IF(OR(OR(ISBLANK(F3998),SUM(LEN(C3998),LEN(D3998))=0),AND(NOT(E3998="Unknown"),ISBLANK(J3998)),AND(NOT(O3998="Unknown"),ISBLANK(R3998))),"Missing Information", INDEX(Table15[Entire Service Line Classification], MATCH(SUMIFS(Table15[Unique ID],Table15[System-Owned Portion],E3998,Table15[If Material Anything Other than "Lead" in Column E,Was Material Ever Previously Lead?],G3998,Table15[Customer-Owned Portion],O3998),Table15[Unique ID],0),0)))</f>
        <v/>
      </c>
      <c r="X3998"/>
    </row>
    <row r="3999" spans="2:24" x14ac:dyDescent="0.25">
      <c r="B3999" s="146"/>
      <c r="C3999" s="31"/>
      <c r="D3999" s="31"/>
      <c r="E3999" s="44"/>
      <c r="F3999" s="43"/>
      <c r="G3999" s="84"/>
      <c r="H3999" s="31"/>
      <c r="I3999" s="31"/>
      <c r="J3999" s="84"/>
      <c r="K3999" s="31"/>
      <c r="L3999" s="31"/>
      <c r="M3999" s="169"/>
      <c r="N3999" s="148"/>
      <c r="O3999" s="106"/>
      <c r="P3999" s="43"/>
      <c r="Q3999" s="31"/>
      <c r="R3999" s="84"/>
      <c r="S3999" s="31"/>
      <c r="T3999" s="31"/>
      <c r="U3999" s="169"/>
      <c r="V3999" s="150"/>
      <c r="W3999" s="141" t="str" cm="1">
        <f t="array" ref="W3999">IF(SUM(LEN(B3999:V3999))=0,"",IF(OR(OR(ISBLANK(F3999),SUM(LEN(C3999),LEN(D3999))=0),AND(NOT(E3999="Unknown"),ISBLANK(J3999)),AND(NOT(O3999="Unknown"),ISBLANK(R3999))),"Missing Information", INDEX(Table15[Entire Service Line Classification], MATCH(SUMIFS(Table15[Unique ID],Table15[System-Owned Portion],E3999,Table15[If Material Anything Other than "Lead" in Column E,Was Material Ever Previously Lead?],G3999,Table15[Customer-Owned Portion],O3999),Table15[Unique ID],0),0)))</f>
        <v/>
      </c>
      <c r="X3999"/>
    </row>
    <row r="4000" spans="2:24" x14ac:dyDescent="0.25">
      <c r="B4000" s="146"/>
      <c r="C4000" s="31"/>
      <c r="D4000" s="31"/>
      <c r="E4000" s="44"/>
      <c r="F4000" s="43"/>
      <c r="G4000" s="84"/>
      <c r="H4000" s="31"/>
      <c r="I4000" s="31"/>
      <c r="J4000" s="84"/>
      <c r="K4000" s="31"/>
      <c r="L4000" s="31"/>
      <c r="M4000" s="169"/>
      <c r="N4000" s="148"/>
      <c r="O4000" s="106"/>
      <c r="P4000" s="43"/>
      <c r="Q4000" s="31"/>
      <c r="R4000" s="84"/>
      <c r="S4000" s="31"/>
      <c r="T4000" s="31"/>
      <c r="U4000" s="169"/>
      <c r="V4000" s="150"/>
      <c r="W4000" s="141" t="str" cm="1">
        <f t="array" ref="W4000">IF(SUM(LEN(B4000:V4000))=0,"",IF(OR(OR(ISBLANK(F4000),SUM(LEN(C4000),LEN(D4000))=0),AND(NOT(E4000="Unknown"),ISBLANK(J4000)),AND(NOT(O4000="Unknown"),ISBLANK(R4000))),"Missing Information", INDEX(Table15[Entire Service Line Classification], MATCH(SUMIFS(Table15[Unique ID],Table15[System-Owned Portion],E4000,Table15[If Material Anything Other than "Lead" in Column E,Was Material Ever Previously Lead?],G4000,Table15[Customer-Owned Portion],O4000),Table15[Unique ID],0),0)))</f>
        <v/>
      </c>
      <c r="X4000"/>
    </row>
    <row r="4001" spans="2:24" x14ac:dyDescent="0.25">
      <c r="B4001" s="146"/>
      <c r="C4001" s="31"/>
      <c r="D4001" s="31"/>
      <c r="E4001" s="44"/>
      <c r="F4001" s="43"/>
      <c r="G4001" s="84"/>
      <c r="H4001" s="31"/>
      <c r="I4001" s="31"/>
      <c r="J4001" s="84"/>
      <c r="K4001" s="31"/>
      <c r="L4001" s="31"/>
      <c r="M4001" s="169"/>
      <c r="N4001" s="148"/>
      <c r="O4001" s="106"/>
      <c r="P4001" s="43"/>
      <c r="Q4001" s="31"/>
      <c r="R4001" s="84"/>
      <c r="S4001" s="31"/>
      <c r="T4001" s="31"/>
      <c r="U4001" s="169"/>
      <c r="V4001" s="150"/>
      <c r="W4001" s="141" t="str" cm="1">
        <f t="array" ref="W4001">IF(SUM(LEN(B4001:V4001))=0,"",IF(OR(OR(ISBLANK(F4001),SUM(LEN(C4001),LEN(D4001))=0),AND(NOT(E4001="Unknown"),ISBLANK(J4001)),AND(NOT(O4001="Unknown"),ISBLANK(R4001))),"Missing Information", INDEX(Table15[Entire Service Line Classification], MATCH(SUMIFS(Table15[Unique ID],Table15[System-Owned Portion],E4001,Table15[If Material Anything Other than "Lead" in Column E,Was Material Ever Previously Lead?],G4001,Table15[Customer-Owned Portion],O4001),Table15[Unique ID],0),0)))</f>
        <v/>
      </c>
      <c r="X4001"/>
    </row>
    <row r="4002" spans="2:24" x14ac:dyDescent="0.25">
      <c r="B4002" s="146"/>
      <c r="C4002" s="31"/>
      <c r="D4002" s="31"/>
      <c r="E4002" s="44"/>
      <c r="F4002" s="43"/>
      <c r="G4002" s="84"/>
      <c r="H4002" s="31"/>
      <c r="I4002" s="31"/>
      <c r="J4002" s="84"/>
      <c r="K4002" s="31"/>
      <c r="L4002" s="31"/>
      <c r="M4002" s="169"/>
      <c r="N4002" s="148"/>
      <c r="O4002" s="106"/>
      <c r="P4002" s="43"/>
      <c r="Q4002" s="31"/>
      <c r="R4002" s="84"/>
      <c r="S4002" s="31"/>
      <c r="T4002" s="31"/>
      <c r="U4002" s="169"/>
      <c r="V4002" s="150"/>
      <c r="W4002" s="141" t="str" cm="1">
        <f t="array" ref="W4002">IF(SUM(LEN(B4002:V4002))=0,"",IF(OR(OR(ISBLANK(F4002),SUM(LEN(C4002),LEN(D4002))=0),AND(NOT(E4002="Unknown"),ISBLANK(J4002)),AND(NOT(O4002="Unknown"),ISBLANK(R4002))),"Missing Information", INDEX(Table15[Entire Service Line Classification], MATCH(SUMIFS(Table15[Unique ID],Table15[System-Owned Portion],E4002,Table15[If Material Anything Other than "Lead" in Column E,Was Material Ever Previously Lead?],G4002,Table15[Customer-Owned Portion],O4002),Table15[Unique ID],0),0)))</f>
        <v/>
      </c>
      <c r="X4002"/>
    </row>
    <row r="4003" spans="2:24" x14ac:dyDescent="0.25">
      <c r="B4003" s="146"/>
      <c r="C4003" s="31"/>
      <c r="D4003" s="31"/>
      <c r="E4003" s="44"/>
      <c r="F4003" s="43"/>
      <c r="G4003" s="84"/>
      <c r="H4003" s="31"/>
      <c r="I4003" s="31"/>
      <c r="J4003" s="84"/>
      <c r="K4003" s="31"/>
      <c r="L4003" s="31"/>
      <c r="M4003" s="169"/>
      <c r="N4003" s="148"/>
      <c r="O4003" s="106"/>
      <c r="P4003" s="43"/>
      <c r="Q4003" s="31"/>
      <c r="R4003" s="84"/>
      <c r="S4003" s="31"/>
      <c r="T4003" s="31"/>
      <c r="U4003" s="169"/>
      <c r="V4003" s="150"/>
      <c r="W4003" s="141" t="str" cm="1">
        <f t="array" ref="W4003">IF(SUM(LEN(B4003:V4003))=0,"",IF(OR(OR(ISBLANK(F4003),SUM(LEN(C4003),LEN(D4003))=0),AND(NOT(E4003="Unknown"),ISBLANK(J4003)),AND(NOT(O4003="Unknown"),ISBLANK(R4003))),"Missing Information", INDEX(Table15[Entire Service Line Classification], MATCH(SUMIFS(Table15[Unique ID],Table15[System-Owned Portion],E4003,Table15[If Material Anything Other than "Lead" in Column E,Was Material Ever Previously Lead?],G4003,Table15[Customer-Owned Portion],O4003),Table15[Unique ID],0),0)))</f>
        <v/>
      </c>
      <c r="X4003"/>
    </row>
    <row r="4004" spans="2:24" x14ac:dyDescent="0.25">
      <c r="B4004" s="146"/>
      <c r="C4004" s="31"/>
      <c r="D4004" s="31"/>
      <c r="E4004" s="44"/>
      <c r="F4004" s="43"/>
      <c r="G4004" s="84"/>
      <c r="H4004" s="31"/>
      <c r="I4004" s="31"/>
      <c r="J4004" s="84"/>
      <c r="K4004" s="31"/>
      <c r="L4004" s="31"/>
      <c r="M4004" s="169"/>
      <c r="N4004" s="148"/>
      <c r="O4004" s="106"/>
      <c r="P4004" s="43"/>
      <c r="Q4004" s="31"/>
      <c r="R4004" s="84"/>
      <c r="S4004" s="31"/>
      <c r="T4004" s="31"/>
      <c r="U4004" s="169"/>
      <c r="V4004" s="150"/>
      <c r="W4004" s="141" t="str" cm="1">
        <f t="array" ref="W4004">IF(SUM(LEN(B4004:V4004))=0,"",IF(OR(OR(ISBLANK(F4004),SUM(LEN(C4004),LEN(D4004))=0),AND(NOT(E4004="Unknown"),ISBLANK(J4004)),AND(NOT(O4004="Unknown"),ISBLANK(R4004))),"Missing Information", INDEX(Table15[Entire Service Line Classification], MATCH(SUMIFS(Table15[Unique ID],Table15[System-Owned Portion],E4004,Table15[If Material Anything Other than "Lead" in Column E,Was Material Ever Previously Lead?],G4004,Table15[Customer-Owned Portion],O4004),Table15[Unique ID],0),0)))</f>
        <v/>
      </c>
      <c r="X4004"/>
    </row>
    <row r="4005" spans="2:24" x14ac:dyDescent="0.25">
      <c r="B4005" s="146"/>
      <c r="C4005" s="31"/>
      <c r="D4005" s="31"/>
      <c r="E4005" s="44"/>
      <c r="F4005" s="43"/>
      <c r="G4005" s="84"/>
      <c r="H4005" s="31"/>
      <c r="I4005" s="31"/>
      <c r="J4005" s="84"/>
      <c r="K4005" s="31"/>
      <c r="L4005" s="31"/>
      <c r="M4005" s="169"/>
      <c r="N4005" s="148"/>
      <c r="O4005" s="106"/>
      <c r="P4005" s="43"/>
      <c r="Q4005" s="31"/>
      <c r="R4005" s="84"/>
      <c r="S4005" s="31"/>
      <c r="T4005" s="31"/>
      <c r="U4005" s="169"/>
      <c r="V4005" s="150"/>
      <c r="W4005" s="141" t="str" cm="1">
        <f t="array" ref="W4005">IF(SUM(LEN(B4005:V4005))=0,"",IF(OR(OR(ISBLANK(F4005),SUM(LEN(C4005),LEN(D4005))=0),AND(NOT(E4005="Unknown"),ISBLANK(J4005)),AND(NOT(O4005="Unknown"),ISBLANK(R4005))),"Missing Information", INDEX(Table15[Entire Service Line Classification], MATCH(SUMIFS(Table15[Unique ID],Table15[System-Owned Portion],E4005,Table15[If Material Anything Other than "Lead" in Column E,Was Material Ever Previously Lead?],G4005,Table15[Customer-Owned Portion],O4005),Table15[Unique ID],0),0)))</f>
        <v/>
      </c>
      <c r="X4005"/>
    </row>
    <row r="4006" spans="2:24" x14ac:dyDescent="0.25">
      <c r="B4006" s="146"/>
      <c r="C4006" s="31"/>
      <c r="D4006" s="31"/>
      <c r="E4006" s="44"/>
      <c r="F4006" s="43"/>
      <c r="G4006" s="84"/>
      <c r="H4006" s="31"/>
      <c r="I4006" s="31"/>
      <c r="J4006" s="84"/>
      <c r="K4006" s="31"/>
      <c r="L4006" s="31"/>
      <c r="M4006" s="169"/>
      <c r="N4006" s="148"/>
      <c r="O4006" s="106"/>
      <c r="P4006" s="43"/>
      <c r="Q4006" s="31"/>
      <c r="R4006" s="84"/>
      <c r="S4006" s="31"/>
      <c r="T4006" s="31"/>
      <c r="U4006" s="169"/>
      <c r="V4006" s="150"/>
      <c r="W4006" s="141" t="str" cm="1">
        <f t="array" ref="W4006">IF(SUM(LEN(B4006:V4006))=0,"",IF(OR(OR(ISBLANK(F4006),SUM(LEN(C4006),LEN(D4006))=0),AND(NOT(E4006="Unknown"),ISBLANK(J4006)),AND(NOT(O4006="Unknown"),ISBLANK(R4006))),"Missing Information", INDEX(Table15[Entire Service Line Classification], MATCH(SUMIFS(Table15[Unique ID],Table15[System-Owned Portion],E4006,Table15[If Material Anything Other than "Lead" in Column E,Was Material Ever Previously Lead?],G4006,Table15[Customer-Owned Portion],O4006),Table15[Unique ID],0),0)))</f>
        <v/>
      </c>
      <c r="X4006"/>
    </row>
    <row r="4007" spans="2:24" x14ac:dyDescent="0.25">
      <c r="B4007" s="146"/>
      <c r="C4007" s="31"/>
      <c r="D4007" s="31"/>
      <c r="E4007" s="44"/>
      <c r="F4007" s="43"/>
      <c r="G4007" s="84"/>
      <c r="H4007" s="31"/>
      <c r="I4007" s="31"/>
      <c r="J4007" s="84"/>
      <c r="K4007" s="31"/>
      <c r="L4007" s="31"/>
      <c r="M4007" s="169"/>
      <c r="N4007" s="148"/>
      <c r="O4007" s="106"/>
      <c r="P4007" s="43"/>
      <c r="Q4007" s="31"/>
      <c r="R4007" s="84"/>
      <c r="S4007" s="31"/>
      <c r="T4007" s="31"/>
      <c r="U4007" s="169"/>
      <c r="V4007" s="150"/>
      <c r="W4007" s="141" t="str" cm="1">
        <f t="array" ref="W4007">IF(SUM(LEN(B4007:V4007))=0,"",IF(OR(OR(ISBLANK(F4007),SUM(LEN(C4007),LEN(D4007))=0),AND(NOT(E4007="Unknown"),ISBLANK(J4007)),AND(NOT(O4007="Unknown"),ISBLANK(R4007))),"Missing Information", INDEX(Table15[Entire Service Line Classification], MATCH(SUMIFS(Table15[Unique ID],Table15[System-Owned Portion],E4007,Table15[If Material Anything Other than "Lead" in Column E,Was Material Ever Previously Lead?],G4007,Table15[Customer-Owned Portion],O4007),Table15[Unique ID],0),0)))</f>
        <v/>
      </c>
      <c r="X4007"/>
    </row>
    <row r="4008" spans="2:24" x14ac:dyDescent="0.25">
      <c r="B4008" s="146"/>
      <c r="C4008" s="31"/>
      <c r="D4008" s="31"/>
      <c r="E4008" s="44"/>
      <c r="F4008" s="43"/>
      <c r="G4008" s="84"/>
      <c r="H4008" s="31"/>
      <c r="I4008" s="31"/>
      <c r="J4008" s="84"/>
      <c r="K4008" s="31"/>
      <c r="L4008" s="31"/>
      <c r="M4008" s="169"/>
      <c r="N4008" s="148"/>
      <c r="O4008" s="106"/>
      <c r="P4008" s="43"/>
      <c r="Q4008" s="31"/>
      <c r="R4008" s="84"/>
      <c r="S4008" s="31"/>
      <c r="T4008" s="31"/>
      <c r="U4008" s="169"/>
      <c r="V4008" s="150"/>
      <c r="W4008" s="141" t="str" cm="1">
        <f t="array" ref="W4008">IF(SUM(LEN(B4008:V4008))=0,"",IF(OR(OR(ISBLANK(F4008),SUM(LEN(C4008),LEN(D4008))=0),AND(NOT(E4008="Unknown"),ISBLANK(J4008)),AND(NOT(O4008="Unknown"),ISBLANK(R4008))),"Missing Information", INDEX(Table15[Entire Service Line Classification], MATCH(SUMIFS(Table15[Unique ID],Table15[System-Owned Portion],E4008,Table15[If Material Anything Other than "Lead" in Column E,Was Material Ever Previously Lead?],G4008,Table15[Customer-Owned Portion],O4008),Table15[Unique ID],0),0)))</f>
        <v/>
      </c>
      <c r="X4008"/>
    </row>
    <row r="4009" spans="2:24" x14ac:dyDescent="0.25">
      <c r="B4009" s="146"/>
      <c r="C4009" s="31"/>
      <c r="D4009" s="31"/>
      <c r="E4009" s="44"/>
      <c r="F4009" s="43"/>
      <c r="G4009" s="84"/>
      <c r="H4009" s="31"/>
      <c r="I4009" s="31"/>
      <c r="J4009" s="84"/>
      <c r="K4009" s="31"/>
      <c r="L4009" s="31"/>
      <c r="M4009" s="169"/>
      <c r="N4009" s="148"/>
      <c r="O4009" s="106"/>
      <c r="P4009" s="43"/>
      <c r="Q4009" s="31"/>
      <c r="R4009" s="84"/>
      <c r="S4009" s="31"/>
      <c r="T4009" s="31"/>
      <c r="U4009" s="169"/>
      <c r="V4009" s="150"/>
      <c r="W4009" s="141" t="str" cm="1">
        <f t="array" ref="W4009">IF(SUM(LEN(B4009:V4009))=0,"",IF(OR(OR(ISBLANK(F4009),SUM(LEN(C4009),LEN(D4009))=0),AND(NOT(E4009="Unknown"),ISBLANK(J4009)),AND(NOT(O4009="Unknown"),ISBLANK(R4009))),"Missing Information", INDEX(Table15[Entire Service Line Classification], MATCH(SUMIFS(Table15[Unique ID],Table15[System-Owned Portion],E4009,Table15[If Material Anything Other than "Lead" in Column E,Was Material Ever Previously Lead?],G4009,Table15[Customer-Owned Portion],O4009),Table15[Unique ID],0),0)))</f>
        <v/>
      </c>
      <c r="X4009"/>
    </row>
    <row r="4010" spans="2:24" x14ac:dyDescent="0.25">
      <c r="B4010" s="146"/>
      <c r="C4010" s="31"/>
      <c r="D4010" s="31"/>
      <c r="E4010" s="44"/>
      <c r="F4010" s="43"/>
      <c r="G4010" s="84"/>
      <c r="H4010" s="31"/>
      <c r="I4010" s="31"/>
      <c r="J4010" s="84"/>
      <c r="K4010" s="31"/>
      <c r="L4010" s="31"/>
      <c r="M4010" s="169"/>
      <c r="N4010" s="148"/>
      <c r="O4010" s="106"/>
      <c r="P4010" s="43"/>
      <c r="Q4010" s="31"/>
      <c r="R4010" s="84"/>
      <c r="S4010" s="31"/>
      <c r="T4010" s="31"/>
      <c r="U4010" s="169"/>
      <c r="V4010" s="150"/>
      <c r="W4010" s="141" t="str" cm="1">
        <f t="array" ref="W4010">IF(SUM(LEN(B4010:V4010))=0,"",IF(OR(OR(ISBLANK(F4010),SUM(LEN(C4010),LEN(D4010))=0),AND(NOT(E4010="Unknown"),ISBLANK(J4010)),AND(NOT(O4010="Unknown"),ISBLANK(R4010))),"Missing Information", INDEX(Table15[Entire Service Line Classification], MATCH(SUMIFS(Table15[Unique ID],Table15[System-Owned Portion],E4010,Table15[If Material Anything Other than "Lead" in Column E,Was Material Ever Previously Lead?],G4010,Table15[Customer-Owned Portion],O4010),Table15[Unique ID],0),0)))</f>
        <v/>
      </c>
      <c r="X4010"/>
    </row>
    <row r="4011" spans="2:24" x14ac:dyDescent="0.25">
      <c r="B4011" s="146"/>
      <c r="C4011" s="31"/>
      <c r="D4011" s="31"/>
      <c r="E4011" s="44"/>
      <c r="F4011" s="43"/>
      <c r="G4011" s="84"/>
      <c r="H4011" s="31"/>
      <c r="I4011" s="31"/>
      <c r="J4011" s="84"/>
      <c r="K4011" s="31"/>
      <c r="L4011" s="31"/>
      <c r="M4011" s="169"/>
      <c r="N4011" s="148"/>
      <c r="O4011" s="106"/>
      <c r="P4011" s="43"/>
      <c r="Q4011" s="31"/>
      <c r="R4011" s="84"/>
      <c r="S4011" s="31"/>
      <c r="T4011" s="31"/>
      <c r="U4011" s="169"/>
      <c r="V4011" s="150"/>
      <c r="W4011" s="141" t="str" cm="1">
        <f t="array" ref="W4011">IF(SUM(LEN(B4011:V4011))=0,"",IF(OR(OR(ISBLANK(F4011),SUM(LEN(C4011),LEN(D4011))=0),AND(NOT(E4011="Unknown"),ISBLANK(J4011)),AND(NOT(O4011="Unknown"),ISBLANK(R4011))),"Missing Information", INDEX(Table15[Entire Service Line Classification], MATCH(SUMIFS(Table15[Unique ID],Table15[System-Owned Portion],E4011,Table15[If Material Anything Other than "Lead" in Column E,Was Material Ever Previously Lead?],G4011,Table15[Customer-Owned Portion],O4011),Table15[Unique ID],0),0)))</f>
        <v/>
      </c>
      <c r="X4011"/>
    </row>
    <row r="4012" spans="2:24" x14ac:dyDescent="0.25">
      <c r="B4012" s="146"/>
      <c r="C4012" s="31"/>
      <c r="D4012" s="31"/>
      <c r="E4012" s="44"/>
      <c r="F4012" s="43"/>
      <c r="G4012" s="84"/>
      <c r="H4012" s="31"/>
      <c r="I4012" s="31"/>
      <c r="J4012" s="84"/>
      <c r="K4012" s="31"/>
      <c r="L4012" s="31"/>
      <c r="M4012" s="169"/>
      <c r="N4012" s="148"/>
      <c r="O4012" s="106"/>
      <c r="P4012" s="43"/>
      <c r="Q4012" s="31"/>
      <c r="R4012" s="84"/>
      <c r="S4012" s="31"/>
      <c r="T4012" s="31"/>
      <c r="U4012" s="169"/>
      <c r="V4012" s="150"/>
      <c r="W4012" s="141" t="str" cm="1">
        <f t="array" ref="W4012">IF(SUM(LEN(B4012:V4012))=0,"",IF(OR(OR(ISBLANK(F4012),SUM(LEN(C4012),LEN(D4012))=0),AND(NOT(E4012="Unknown"),ISBLANK(J4012)),AND(NOT(O4012="Unknown"),ISBLANK(R4012))),"Missing Information", INDEX(Table15[Entire Service Line Classification], MATCH(SUMIFS(Table15[Unique ID],Table15[System-Owned Portion],E4012,Table15[If Material Anything Other than "Lead" in Column E,Was Material Ever Previously Lead?],G4012,Table15[Customer-Owned Portion],O4012),Table15[Unique ID],0),0)))</f>
        <v/>
      </c>
      <c r="X4012"/>
    </row>
    <row r="4013" spans="2:24" x14ac:dyDescent="0.25">
      <c r="B4013" s="146"/>
      <c r="C4013" s="31"/>
      <c r="D4013" s="31"/>
      <c r="E4013" s="44"/>
      <c r="F4013" s="43"/>
      <c r="G4013" s="84"/>
      <c r="H4013" s="31"/>
      <c r="I4013" s="31"/>
      <c r="J4013" s="84"/>
      <c r="K4013" s="31"/>
      <c r="L4013" s="31"/>
      <c r="M4013" s="169"/>
      <c r="N4013" s="148"/>
      <c r="O4013" s="106"/>
      <c r="P4013" s="43"/>
      <c r="Q4013" s="31"/>
      <c r="R4013" s="84"/>
      <c r="S4013" s="31"/>
      <c r="T4013" s="31"/>
      <c r="U4013" s="169"/>
      <c r="V4013" s="150"/>
      <c r="W4013" s="141" t="str" cm="1">
        <f t="array" ref="W4013">IF(SUM(LEN(B4013:V4013))=0,"",IF(OR(OR(ISBLANK(F4013),SUM(LEN(C4013),LEN(D4013))=0),AND(NOT(E4013="Unknown"),ISBLANK(J4013)),AND(NOT(O4013="Unknown"),ISBLANK(R4013))),"Missing Information", INDEX(Table15[Entire Service Line Classification], MATCH(SUMIFS(Table15[Unique ID],Table15[System-Owned Portion],E4013,Table15[If Material Anything Other than "Lead" in Column E,Was Material Ever Previously Lead?],G4013,Table15[Customer-Owned Portion],O4013),Table15[Unique ID],0),0)))</f>
        <v/>
      </c>
      <c r="X4013"/>
    </row>
    <row r="4014" spans="2:24" x14ac:dyDescent="0.25">
      <c r="B4014" s="146"/>
      <c r="C4014" s="31"/>
      <c r="D4014" s="31"/>
      <c r="E4014" s="44"/>
      <c r="F4014" s="43"/>
      <c r="G4014" s="84"/>
      <c r="H4014" s="31"/>
      <c r="I4014" s="31"/>
      <c r="J4014" s="84"/>
      <c r="K4014" s="31"/>
      <c r="L4014" s="31"/>
      <c r="M4014" s="169"/>
      <c r="N4014" s="148"/>
      <c r="O4014" s="106"/>
      <c r="P4014" s="43"/>
      <c r="Q4014" s="31"/>
      <c r="R4014" s="84"/>
      <c r="S4014" s="31"/>
      <c r="T4014" s="31"/>
      <c r="U4014" s="169"/>
      <c r="V4014" s="150"/>
      <c r="W4014" s="141" t="str" cm="1">
        <f t="array" ref="W4014">IF(SUM(LEN(B4014:V4014))=0,"",IF(OR(OR(ISBLANK(F4014),SUM(LEN(C4014),LEN(D4014))=0),AND(NOT(E4014="Unknown"),ISBLANK(J4014)),AND(NOT(O4014="Unknown"),ISBLANK(R4014))),"Missing Information", INDEX(Table15[Entire Service Line Classification], MATCH(SUMIFS(Table15[Unique ID],Table15[System-Owned Portion],E4014,Table15[If Material Anything Other than "Lead" in Column E,Was Material Ever Previously Lead?],G4014,Table15[Customer-Owned Portion],O4014),Table15[Unique ID],0),0)))</f>
        <v/>
      </c>
      <c r="X4014"/>
    </row>
    <row r="4015" spans="2:24" x14ac:dyDescent="0.25">
      <c r="B4015" s="146"/>
      <c r="C4015" s="31"/>
      <c r="D4015" s="31"/>
      <c r="E4015" s="44"/>
      <c r="F4015" s="43"/>
      <c r="G4015" s="84"/>
      <c r="H4015" s="31"/>
      <c r="I4015" s="31"/>
      <c r="J4015" s="84"/>
      <c r="K4015" s="31"/>
      <c r="L4015" s="31"/>
      <c r="M4015" s="169"/>
      <c r="N4015" s="148"/>
      <c r="O4015" s="106"/>
      <c r="P4015" s="43"/>
      <c r="Q4015" s="31"/>
      <c r="R4015" s="84"/>
      <c r="S4015" s="31"/>
      <c r="T4015" s="31"/>
      <c r="U4015" s="169"/>
      <c r="V4015" s="150"/>
      <c r="W4015" s="141" t="str" cm="1">
        <f t="array" ref="W4015">IF(SUM(LEN(B4015:V4015))=0,"",IF(OR(OR(ISBLANK(F4015),SUM(LEN(C4015),LEN(D4015))=0),AND(NOT(E4015="Unknown"),ISBLANK(J4015)),AND(NOT(O4015="Unknown"),ISBLANK(R4015))),"Missing Information", INDEX(Table15[Entire Service Line Classification], MATCH(SUMIFS(Table15[Unique ID],Table15[System-Owned Portion],E4015,Table15[If Material Anything Other than "Lead" in Column E,Was Material Ever Previously Lead?],G4015,Table15[Customer-Owned Portion],O4015),Table15[Unique ID],0),0)))</f>
        <v/>
      </c>
      <c r="X4015"/>
    </row>
    <row r="4016" spans="2:24" x14ac:dyDescent="0.25">
      <c r="B4016" s="146"/>
      <c r="C4016" s="31"/>
      <c r="D4016" s="31"/>
      <c r="E4016" s="44"/>
      <c r="F4016" s="43"/>
      <c r="G4016" s="84"/>
      <c r="H4016" s="31"/>
      <c r="I4016" s="31"/>
      <c r="J4016" s="84"/>
      <c r="K4016" s="31"/>
      <c r="L4016" s="31"/>
      <c r="M4016" s="169"/>
      <c r="N4016" s="148"/>
      <c r="O4016" s="106"/>
      <c r="P4016" s="43"/>
      <c r="Q4016" s="31"/>
      <c r="R4016" s="84"/>
      <c r="S4016" s="31"/>
      <c r="T4016" s="31"/>
      <c r="U4016" s="169"/>
      <c r="V4016" s="150"/>
      <c r="W4016" s="141" t="str" cm="1">
        <f t="array" ref="W4016">IF(SUM(LEN(B4016:V4016))=0,"",IF(OR(OR(ISBLANK(F4016),SUM(LEN(C4016),LEN(D4016))=0),AND(NOT(E4016="Unknown"),ISBLANK(J4016)),AND(NOT(O4016="Unknown"),ISBLANK(R4016))),"Missing Information", INDEX(Table15[Entire Service Line Classification], MATCH(SUMIFS(Table15[Unique ID],Table15[System-Owned Portion],E4016,Table15[If Material Anything Other than "Lead" in Column E,Was Material Ever Previously Lead?],G4016,Table15[Customer-Owned Portion],O4016),Table15[Unique ID],0),0)))</f>
        <v/>
      </c>
      <c r="X4016"/>
    </row>
    <row r="4017" spans="2:24" x14ac:dyDescent="0.25">
      <c r="B4017" s="146"/>
      <c r="C4017" s="31"/>
      <c r="D4017" s="31"/>
      <c r="E4017" s="44"/>
      <c r="F4017" s="43"/>
      <c r="G4017" s="84"/>
      <c r="H4017" s="31"/>
      <c r="I4017" s="31"/>
      <c r="J4017" s="84"/>
      <c r="K4017" s="31"/>
      <c r="L4017" s="31"/>
      <c r="M4017" s="169"/>
      <c r="N4017" s="148"/>
      <c r="O4017" s="106"/>
      <c r="P4017" s="43"/>
      <c r="Q4017" s="31"/>
      <c r="R4017" s="84"/>
      <c r="S4017" s="31"/>
      <c r="T4017" s="31"/>
      <c r="U4017" s="169"/>
      <c r="V4017" s="150"/>
      <c r="W4017" s="141" t="str" cm="1">
        <f t="array" ref="W4017">IF(SUM(LEN(B4017:V4017))=0,"",IF(OR(OR(ISBLANK(F4017),SUM(LEN(C4017),LEN(D4017))=0),AND(NOT(E4017="Unknown"),ISBLANK(J4017)),AND(NOT(O4017="Unknown"),ISBLANK(R4017))),"Missing Information", INDEX(Table15[Entire Service Line Classification], MATCH(SUMIFS(Table15[Unique ID],Table15[System-Owned Portion],E4017,Table15[If Material Anything Other than "Lead" in Column E,Was Material Ever Previously Lead?],G4017,Table15[Customer-Owned Portion],O4017),Table15[Unique ID],0),0)))</f>
        <v/>
      </c>
      <c r="X4017"/>
    </row>
    <row r="4018" spans="2:24" x14ac:dyDescent="0.25">
      <c r="B4018" s="146"/>
      <c r="C4018" s="31"/>
      <c r="D4018" s="31"/>
      <c r="E4018" s="44"/>
      <c r="F4018" s="43"/>
      <c r="G4018" s="84"/>
      <c r="H4018" s="31"/>
      <c r="I4018" s="31"/>
      <c r="J4018" s="84"/>
      <c r="K4018" s="31"/>
      <c r="L4018" s="31"/>
      <c r="M4018" s="169"/>
      <c r="N4018" s="148"/>
      <c r="O4018" s="106"/>
      <c r="P4018" s="43"/>
      <c r="Q4018" s="31"/>
      <c r="R4018" s="84"/>
      <c r="S4018" s="31"/>
      <c r="T4018" s="31"/>
      <c r="U4018" s="169"/>
      <c r="V4018" s="150"/>
      <c r="W4018" s="141" t="str" cm="1">
        <f t="array" ref="W4018">IF(SUM(LEN(B4018:V4018))=0,"",IF(OR(OR(ISBLANK(F4018),SUM(LEN(C4018),LEN(D4018))=0),AND(NOT(E4018="Unknown"),ISBLANK(J4018)),AND(NOT(O4018="Unknown"),ISBLANK(R4018))),"Missing Information", INDEX(Table15[Entire Service Line Classification], MATCH(SUMIFS(Table15[Unique ID],Table15[System-Owned Portion],E4018,Table15[If Material Anything Other than "Lead" in Column E,Was Material Ever Previously Lead?],G4018,Table15[Customer-Owned Portion],O4018),Table15[Unique ID],0),0)))</f>
        <v/>
      </c>
      <c r="X4018"/>
    </row>
    <row r="4019" spans="2:24" x14ac:dyDescent="0.25">
      <c r="B4019" s="146"/>
      <c r="C4019" s="31"/>
      <c r="D4019" s="31"/>
      <c r="E4019" s="44"/>
      <c r="F4019" s="43"/>
      <c r="G4019" s="84"/>
      <c r="H4019" s="31"/>
      <c r="I4019" s="31"/>
      <c r="J4019" s="84"/>
      <c r="K4019" s="31"/>
      <c r="L4019" s="31"/>
      <c r="M4019" s="169"/>
      <c r="N4019" s="148"/>
      <c r="O4019" s="106"/>
      <c r="P4019" s="43"/>
      <c r="Q4019" s="31"/>
      <c r="R4019" s="84"/>
      <c r="S4019" s="31"/>
      <c r="T4019" s="31"/>
      <c r="U4019" s="169"/>
      <c r="V4019" s="150"/>
      <c r="W4019" s="141" t="str" cm="1">
        <f t="array" ref="W4019">IF(SUM(LEN(B4019:V4019))=0,"",IF(OR(OR(ISBLANK(F4019),SUM(LEN(C4019),LEN(D4019))=0),AND(NOT(E4019="Unknown"),ISBLANK(J4019)),AND(NOT(O4019="Unknown"),ISBLANK(R4019))),"Missing Information", INDEX(Table15[Entire Service Line Classification], MATCH(SUMIFS(Table15[Unique ID],Table15[System-Owned Portion],E4019,Table15[If Material Anything Other than "Lead" in Column E,Was Material Ever Previously Lead?],G4019,Table15[Customer-Owned Portion],O4019),Table15[Unique ID],0),0)))</f>
        <v/>
      </c>
      <c r="X4019"/>
    </row>
    <row r="4020" spans="2:24" x14ac:dyDescent="0.25">
      <c r="B4020" s="146"/>
      <c r="C4020" s="31"/>
      <c r="D4020" s="31"/>
      <c r="E4020" s="44"/>
      <c r="F4020" s="43"/>
      <c r="G4020" s="84"/>
      <c r="H4020" s="31"/>
      <c r="I4020" s="31"/>
      <c r="J4020" s="84"/>
      <c r="K4020" s="31"/>
      <c r="L4020" s="31"/>
      <c r="M4020" s="169"/>
      <c r="N4020" s="148"/>
      <c r="O4020" s="106"/>
      <c r="P4020" s="43"/>
      <c r="Q4020" s="31"/>
      <c r="R4020" s="84"/>
      <c r="S4020" s="31"/>
      <c r="T4020" s="31"/>
      <c r="U4020" s="169"/>
      <c r="V4020" s="150"/>
      <c r="W4020" s="141" t="str" cm="1">
        <f t="array" ref="W4020">IF(SUM(LEN(B4020:V4020))=0,"",IF(OR(OR(ISBLANK(F4020),SUM(LEN(C4020),LEN(D4020))=0),AND(NOT(E4020="Unknown"),ISBLANK(J4020)),AND(NOT(O4020="Unknown"),ISBLANK(R4020))),"Missing Information", INDEX(Table15[Entire Service Line Classification], MATCH(SUMIFS(Table15[Unique ID],Table15[System-Owned Portion],E4020,Table15[If Material Anything Other than "Lead" in Column E,Was Material Ever Previously Lead?],G4020,Table15[Customer-Owned Portion],O4020),Table15[Unique ID],0),0)))</f>
        <v/>
      </c>
      <c r="X4020"/>
    </row>
    <row r="4021" spans="2:24" x14ac:dyDescent="0.25">
      <c r="B4021" s="146"/>
      <c r="C4021" s="31"/>
      <c r="D4021" s="31"/>
      <c r="E4021" s="44"/>
      <c r="F4021" s="43"/>
      <c r="G4021" s="84"/>
      <c r="H4021" s="31"/>
      <c r="I4021" s="31"/>
      <c r="J4021" s="84"/>
      <c r="K4021" s="31"/>
      <c r="L4021" s="31"/>
      <c r="M4021" s="169"/>
      <c r="N4021" s="148"/>
      <c r="O4021" s="106"/>
      <c r="P4021" s="43"/>
      <c r="Q4021" s="31"/>
      <c r="R4021" s="84"/>
      <c r="S4021" s="31"/>
      <c r="T4021" s="31"/>
      <c r="U4021" s="169"/>
      <c r="V4021" s="150"/>
      <c r="W4021" s="141" t="str" cm="1">
        <f t="array" ref="W4021">IF(SUM(LEN(B4021:V4021))=0,"",IF(OR(OR(ISBLANK(F4021),SUM(LEN(C4021),LEN(D4021))=0),AND(NOT(E4021="Unknown"),ISBLANK(J4021)),AND(NOT(O4021="Unknown"),ISBLANK(R4021))),"Missing Information", INDEX(Table15[Entire Service Line Classification], MATCH(SUMIFS(Table15[Unique ID],Table15[System-Owned Portion],E4021,Table15[If Material Anything Other than "Lead" in Column E,Was Material Ever Previously Lead?],G4021,Table15[Customer-Owned Portion],O4021),Table15[Unique ID],0),0)))</f>
        <v/>
      </c>
      <c r="X4021"/>
    </row>
    <row r="4022" spans="2:24" x14ac:dyDescent="0.25">
      <c r="B4022" s="146"/>
      <c r="C4022" s="31"/>
      <c r="D4022" s="31"/>
      <c r="E4022" s="44"/>
      <c r="F4022" s="43"/>
      <c r="G4022" s="84"/>
      <c r="H4022" s="31"/>
      <c r="I4022" s="31"/>
      <c r="J4022" s="84"/>
      <c r="K4022" s="31"/>
      <c r="L4022" s="31"/>
      <c r="M4022" s="169"/>
      <c r="N4022" s="148"/>
      <c r="O4022" s="106"/>
      <c r="P4022" s="43"/>
      <c r="Q4022" s="31"/>
      <c r="R4022" s="84"/>
      <c r="S4022" s="31"/>
      <c r="T4022" s="31"/>
      <c r="U4022" s="169"/>
      <c r="V4022" s="150"/>
      <c r="W4022" s="141" t="str" cm="1">
        <f t="array" ref="W4022">IF(SUM(LEN(B4022:V4022))=0,"",IF(OR(OR(ISBLANK(F4022),SUM(LEN(C4022),LEN(D4022))=0),AND(NOT(E4022="Unknown"),ISBLANK(J4022)),AND(NOT(O4022="Unknown"),ISBLANK(R4022))),"Missing Information", INDEX(Table15[Entire Service Line Classification], MATCH(SUMIFS(Table15[Unique ID],Table15[System-Owned Portion],E4022,Table15[If Material Anything Other than "Lead" in Column E,Was Material Ever Previously Lead?],G4022,Table15[Customer-Owned Portion],O4022),Table15[Unique ID],0),0)))</f>
        <v/>
      </c>
      <c r="X4022"/>
    </row>
    <row r="4023" spans="2:24" x14ac:dyDescent="0.25">
      <c r="B4023" s="146"/>
      <c r="C4023" s="31"/>
      <c r="D4023" s="31"/>
      <c r="E4023" s="44"/>
      <c r="F4023" s="43"/>
      <c r="G4023" s="84"/>
      <c r="H4023" s="31"/>
      <c r="I4023" s="31"/>
      <c r="J4023" s="84"/>
      <c r="K4023" s="31"/>
      <c r="L4023" s="31"/>
      <c r="M4023" s="169"/>
      <c r="N4023" s="148"/>
      <c r="O4023" s="106"/>
      <c r="P4023" s="43"/>
      <c r="Q4023" s="31"/>
      <c r="R4023" s="84"/>
      <c r="S4023" s="31"/>
      <c r="T4023" s="31"/>
      <c r="U4023" s="169"/>
      <c r="V4023" s="150"/>
      <c r="W4023" s="141" t="str" cm="1">
        <f t="array" ref="W4023">IF(SUM(LEN(B4023:V4023))=0,"",IF(OR(OR(ISBLANK(F4023),SUM(LEN(C4023),LEN(D4023))=0),AND(NOT(E4023="Unknown"),ISBLANK(J4023)),AND(NOT(O4023="Unknown"),ISBLANK(R4023))),"Missing Information", INDEX(Table15[Entire Service Line Classification], MATCH(SUMIFS(Table15[Unique ID],Table15[System-Owned Portion],E4023,Table15[If Material Anything Other than "Lead" in Column E,Was Material Ever Previously Lead?],G4023,Table15[Customer-Owned Portion],O4023),Table15[Unique ID],0),0)))</f>
        <v/>
      </c>
      <c r="X4023"/>
    </row>
    <row r="4024" spans="2:24" x14ac:dyDescent="0.25">
      <c r="B4024" s="146"/>
      <c r="C4024" s="31"/>
      <c r="D4024" s="31"/>
      <c r="E4024" s="44"/>
      <c r="F4024" s="43"/>
      <c r="G4024" s="84"/>
      <c r="H4024" s="31"/>
      <c r="I4024" s="31"/>
      <c r="J4024" s="84"/>
      <c r="K4024" s="31"/>
      <c r="L4024" s="31"/>
      <c r="M4024" s="169"/>
      <c r="N4024" s="148"/>
      <c r="O4024" s="106"/>
      <c r="P4024" s="43"/>
      <c r="Q4024" s="31"/>
      <c r="R4024" s="84"/>
      <c r="S4024" s="31"/>
      <c r="T4024" s="31"/>
      <c r="U4024" s="169"/>
      <c r="V4024" s="150"/>
      <c r="W4024" s="141" t="str" cm="1">
        <f t="array" ref="W4024">IF(SUM(LEN(B4024:V4024))=0,"",IF(OR(OR(ISBLANK(F4024),SUM(LEN(C4024),LEN(D4024))=0),AND(NOT(E4024="Unknown"),ISBLANK(J4024)),AND(NOT(O4024="Unknown"),ISBLANK(R4024))),"Missing Information", INDEX(Table15[Entire Service Line Classification], MATCH(SUMIFS(Table15[Unique ID],Table15[System-Owned Portion],E4024,Table15[If Material Anything Other than "Lead" in Column E,Was Material Ever Previously Lead?],G4024,Table15[Customer-Owned Portion],O4024),Table15[Unique ID],0),0)))</f>
        <v/>
      </c>
      <c r="X4024"/>
    </row>
    <row r="4025" spans="2:24" x14ac:dyDescent="0.25">
      <c r="B4025" s="146"/>
      <c r="C4025" s="31"/>
      <c r="D4025" s="31"/>
      <c r="E4025" s="44"/>
      <c r="F4025" s="43"/>
      <c r="G4025" s="84"/>
      <c r="H4025" s="31"/>
      <c r="I4025" s="31"/>
      <c r="J4025" s="84"/>
      <c r="K4025" s="31"/>
      <c r="L4025" s="31"/>
      <c r="M4025" s="169"/>
      <c r="N4025" s="148"/>
      <c r="O4025" s="106"/>
      <c r="P4025" s="43"/>
      <c r="Q4025" s="31"/>
      <c r="R4025" s="84"/>
      <c r="S4025" s="31"/>
      <c r="T4025" s="31"/>
      <c r="U4025" s="169"/>
      <c r="V4025" s="150"/>
      <c r="W4025" s="141" t="str" cm="1">
        <f t="array" ref="W4025">IF(SUM(LEN(B4025:V4025))=0,"",IF(OR(OR(ISBLANK(F4025),SUM(LEN(C4025),LEN(D4025))=0),AND(NOT(E4025="Unknown"),ISBLANK(J4025)),AND(NOT(O4025="Unknown"),ISBLANK(R4025))),"Missing Information", INDEX(Table15[Entire Service Line Classification], MATCH(SUMIFS(Table15[Unique ID],Table15[System-Owned Portion],E4025,Table15[If Material Anything Other than "Lead" in Column E,Was Material Ever Previously Lead?],G4025,Table15[Customer-Owned Portion],O4025),Table15[Unique ID],0),0)))</f>
        <v/>
      </c>
      <c r="X4025"/>
    </row>
    <row r="4026" spans="2:24" x14ac:dyDescent="0.25">
      <c r="B4026" s="146"/>
      <c r="C4026" s="31"/>
      <c r="D4026" s="31"/>
      <c r="E4026" s="44"/>
      <c r="F4026" s="43"/>
      <c r="G4026" s="84"/>
      <c r="H4026" s="31"/>
      <c r="I4026" s="31"/>
      <c r="J4026" s="84"/>
      <c r="K4026" s="31"/>
      <c r="L4026" s="31"/>
      <c r="M4026" s="169"/>
      <c r="N4026" s="148"/>
      <c r="O4026" s="106"/>
      <c r="P4026" s="43"/>
      <c r="Q4026" s="31"/>
      <c r="R4026" s="84"/>
      <c r="S4026" s="31"/>
      <c r="T4026" s="31"/>
      <c r="U4026" s="169"/>
      <c r="V4026" s="150"/>
      <c r="W4026" s="141" t="str" cm="1">
        <f t="array" ref="W4026">IF(SUM(LEN(B4026:V4026))=0,"",IF(OR(OR(ISBLANK(F4026),SUM(LEN(C4026),LEN(D4026))=0),AND(NOT(E4026="Unknown"),ISBLANK(J4026)),AND(NOT(O4026="Unknown"),ISBLANK(R4026))),"Missing Information", INDEX(Table15[Entire Service Line Classification], MATCH(SUMIFS(Table15[Unique ID],Table15[System-Owned Portion],E4026,Table15[If Material Anything Other than "Lead" in Column E,Was Material Ever Previously Lead?],G4026,Table15[Customer-Owned Portion],O4026),Table15[Unique ID],0),0)))</f>
        <v/>
      </c>
      <c r="X4026"/>
    </row>
    <row r="4027" spans="2:24" x14ac:dyDescent="0.25">
      <c r="B4027" s="146"/>
      <c r="C4027" s="31"/>
      <c r="D4027" s="31"/>
      <c r="E4027" s="44"/>
      <c r="F4027" s="43"/>
      <c r="G4027" s="84"/>
      <c r="H4027" s="31"/>
      <c r="I4027" s="31"/>
      <c r="J4027" s="84"/>
      <c r="K4027" s="31"/>
      <c r="L4027" s="31"/>
      <c r="M4027" s="169"/>
      <c r="N4027" s="148"/>
      <c r="O4027" s="106"/>
      <c r="P4027" s="43"/>
      <c r="Q4027" s="31"/>
      <c r="R4027" s="84"/>
      <c r="S4027" s="31"/>
      <c r="T4027" s="31"/>
      <c r="U4027" s="169"/>
      <c r="V4027" s="150"/>
      <c r="W4027" s="141" t="str" cm="1">
        <f t="array" ref="W4027">IF(SUM(LEN(B4027:V4027))=0,"",IF(OR(OR(ISBLANK(F4027),SUM(LEN(C4027),LEN(D4027))=0),AND(NOT(E4027="Unknown"),ISBLANK(J4027)),AND(NOT(O4027="Unknown"),ISBLANK(R4027))),"Missing Information", INDEX(Table15[Entire Service Line Classification], MATCH(SUMIFS(Table15[Unique ID],Table15[System-Owned Portion],E4027,Table15[If Material Anything Other than "Lead" in Column E,Was Material Ever Previously Lead?],G4027,Table15[Customer-Owned Portion],O4027),Table15[Unique ID],0),0)))</f>
        <v/>
      </c>
      <c r="X4027"/>
    </row>
    <row r="4028" spans="2:24" x14ac:dyDescent="0.25">
      <c r="B4028" s="146"/>
      <c r="C4028" s="31"/>
      <c r="D4028" s="31"/>
      <c r="E4028" s="44"/>
      <c r="F4028" s="43"/>
      <c r="G4028" s="84"/>
      <c r="H4028" s="31"/>
      <c r="I4028" s="31"/>
      <c r="J4028" s="84"/>
      <c r="K4028" s="31"/>
      <c r="L4028" s="31"/>
      <c r="M4028" s="169"/>
      <c r="N4028" s="148"/>
      <c r="O4028" s="106"/>
      <c r="P4028" s="43"/>
      <c r="Q4028" s="31"/>
      <c r="R4028" s="84"/>
      <c r="S4028" s="31"/>
      <c r="T4028" s="31"/>
      <c r="U4028" s="169"/>
      <c r="V4028" s="150"/>
      <c r="W4028" s="141" t="str" cm="1">
        <f t="array" ref="W4028">IF(SUM(LEN(B4028:V4028))=0,"",IF(OR(OR(ISBLANK(F4028),SUM(LEN(C4028),LEN(D4028))=0),AND(NOT(E4028="Unknown"),ISBLANK(J4028)),AND(NOT(O4028="Unknown"),ISBLANK(R4028))),"Missing Information", INDEX(Table15[Entire Service Line Classification], MATCH(SUMIFS(Table15[Unique ID],Table15[System-Owned Portion],E4028,Table15[If Material Anything Other than "Lead" in Column E,Was Material Ever Previously Lead?],G4028,Table15[Customer-Owned Portion],O4028),Table15[Unique ID],0),0)))</f>
        <v/>
      </c>
      <c r="X4028"/>
    </row>
    <row r="4029" spans="2:24" x14ac:dyDescent="0.25">
      <c r="B4029" s="146"/>
      <c r="C4029" s="31"/>
      <c r="D4029" s="31"/>
      <c r="E4029" s="44"/>
      <c r="F4029" s="43"/>
      <c r="G4029" s="84"/>
      <c r="H4029" s="31"/>
      <c r="I4029" s="31"/>
      <c r="J4029" s="84"/>
      <c r="K4029" s="31"/>
      <c r="L4029" s="31"/>
      <c r="M4029" s="169"/>
      <c r="N4029" s="148"/>
      <c r="O4029" s="106"/>
      <c r="P4029" s="43"/>
      <c r="Q4029" s="31"/>
      <c r="R4029" s="84"/>
      <c r="S4029" s="31"/>
      <c r="T4029" s="31"/>
      <c r="U4029" s="169"/>
      <c r="V4029" s="150"/>
      <c r="W4029" s="141" t="str" cm="1">
        <f t="array" ref="W4029">IF(SUM(LEN(B4029:V4029))=0,"",IF(OR(OR(ISBLANK(F4029),SUM(LEN(C4029),LEN(D4029))=0),AND(NOT(E4029="Unknown"),ISBLANK(J4029)),AND(NOT(O4029="Unknown"),ISBLANK(R4029))),"Missing Information", INDEX(Table15[Entire Service Line Classification], MATCH(SUMIFS(Table15[Unique ID],Table15[System-Owned Portion],E4029,Table15[If Material Anything Other than "Lead" in Column E,Was Material Ever Previously Lead?],G4029,Table15[Customer-Owned Portion],O4029),Table15[Unique ID],0),0)))</f>
        <v/>
      </c>
      <c r="X4029"/>
    </row>
    <row r="4030" spans="2:24" x14ac:dyDescent="0.25">
      <c r="B4030" s="146"/>
      <c r="C4030" s="31"/>
      <c r="D4030" s="31"/>
      <c r="E4030" s="44"/>
      <c r="F4030" s="43"/>
      <c r="G4030" s="84"/>
      <c r="H4030" s="31"/>
      <c r="I4030" s="31"/>
      <c r="J4030" s="84"/>
      <c r="K4030" s="31"/>
      <c r="L4030" s="31"/>
      <c r="M4030" s="169"/>
      <c r="N4030" s="148"/>
      <c r="O4030" s="106"/>
      <c r="P4030" s="43"/>
      <c r="Q4030" s="31"/>
      <c r="R4030" s="84"/>
      <c r="S4030" s="31"/>
      <c r="T4030" s="31"/>
      <c r="U4030" s="169"/>
      <c r="V4030" s="150"/>
      <c r="W4030" s="141" t="str" cm="1">
        <f t="array" ref="W4030">IF(SUM(LEN(B4030:V4030))=0,"",IF(OR(OR(ISBLANK(F4030),SUM(LEN(C4030),LEN(D4030))=0),AND(NOT(E4030="Unknown"),ISBLANK(J4030)),AND(NOT(O4030="Unknown"),ISBLANK(R4030))),"Missing Information", INDEX(Table15[Entire Service Line Classification], MATCH(SUMIFS(Table15[Unique ID],Table15[System-Owned Portion],E4030,Table15[If Material Anything Other than "Lead" in Column E,Was Material Ever Previously Lead?],G4030,Table15[Customer-Owned Portion],O4030),Table15[Unique ID],0),0)))</f>
        <v/>
      </c>
      <c r="X4030"/>
    </row>
    <row r="4031" spans="2:24" x14ac:dyDescent="0.25">
      <c r="B4031" s="146"/>
      <c r="C4031" s="31"/>
      <c r="D4031" s="31"/>
      <c r="E4031" s="44"/>
      <c r="F4031" s="43"/>
      <c r="G4031" s="84"/>
      <c r="H4031" s="31"/>
      <c r="I4031" s="31"/>
      <c r="J4031" s="84"/>
      <c r="K4031" s="31"/>
      <c r="L4031" s="31"/>
      <c r="M4031" s="169"/>
      <c r="N4031" s="148"/>
      <c r="O4031" s="106"/>
      <c r="P4031" s="43"/>
      <c r="Q4031" s="31"/>
      <c r="R4031" s="84"/>
      <c r="S4031" s="31"/>
      <c r="T4031" s="31"/>
      <c r="U4031" s="169"/>
      <c r="V4031" s="150"/>
      <c r="W4031" s="141" t="str" cm="1">
        <f t="array" ref="W4031">IF(SUM(LEN(B4031:V4031))=0,"",IF(OR(OR(ISBLANK(F4031),SUM(LEN(C4031),LEN(D4031))=0),AND(NOT(E4031="Unknown"),ISBLANK(J4031)),AND(NOT(O4031="Unknown"),ISBLANK(R4031))),"Missing Information", INDEX(Table15[Entire Service Line Classification], MATCH(SUMIFS(Table15[Unique ID],Table15[System-Owned Portion],E4031,Table15[If Material Anything Other than "Lead" in Column E,Was Material Ever Previously Lead?],G4031,Table15[Customer-Owned Portion],O4031),Table15[Unique ID],0),0)))</f>
        <v/>
      </c>
      <c r="X4031"/>
    </row>
    <row r="4032" spans="2:24" x14ac:dyDescent="0.25">
      <c r="B4032" s="146"/>
      <c r="C4032" s="31"/>
      <c r="D4032" s="31"/>
      <c r="E4032" s="44"/>
      <c r="F4032" s="43"/>
      <c r="G4032" s="84"/>
      <c r="H4032" s="31"/>
      <c r="I4032" s="31"/>
      <c r="J4032" s="84"/>
      <c r="K4032" s="31"/>
      <c r="L4032" s="31"/>
      <c r="M4032" s="169"/>
      <c r="N4032" s="148"/>
      <c r="O4032" s="106"/>
      <c r="P4032" s="43"/>
      <c r="Q4032" s="31"/>
      <c r="R4032" s="84"/>
      <c r="S4032" s="31"/>
      <c r="T4032" s="31"/>
      <c r="U4032" s="169"/>
      <c r="V4032" s="150"/>
      <c r="W4032" s="141" t="str" cm="1">
        <f t="array" ref="W4032">IF(SUM(LEN(B4032:V4032))=0,"",IF(OR(OR(ISBLANK(F4032),SUM(LEN(C4032),LEN(D4032))=0),AND(NOT(E4032="Unknown"),ISBLANK(J4032)),AND(NOT(O4032="Unknown"),ISBLANK(R4032))),"Missing Information", INDEX(Table15[Entire Service Line Classification], MATCH(SUMIFS(Table15[Unique ID],Table15[System-Owned Portion],E4032,Table15[If Material Anything Other than "Lead" in Column E,Was Material Ever Previously Lead?],G4032,Table15[Customer-Owned Portion],O4032),Table15[Unique ID],0),0)))</f>
        <v/>
      </c>
      <c r="X4032"/>
    </row>
    <row r="4033" spans="2:24" x14ac:dyDescent="0.25">
      <c r="B4033" s="146"/>
      <c r="C4033" s="31"/>
      <c r="D4033" s="31"/>
      <c r="E4033" s="44"/>
      <c r="F4033" s="43"/>
      <c r="G4033" s="84"/>
      <c r="H4033" s="31"/>
      <c r="I4033" s="31"/>
      <c r="J4033" s="84"/>
      <c r="K4033" s="31"/>
      <c r="L4033" s="31"/>
      <c r="M4033" s="169"/>
      <c r="N4033" s="148"/>
      <c r="O4033" s="106"/>
      <c r="P4033" s="43"/>
      <c r="Q4033" s="31"/>
      <c r="R4033" s="84"/>
      <c r="S4033" s="31"/>
      <c r="T4033" s="31"/>
      <c r="U4033" s="169"/>
      <c r="V4033" s="150"/>
      <c r="W4033" s="141" t="str" cm="1">
        <f t="array" ref="W4033">IF(SUM(LEN(B4033:V4033))=0,"",IF(OR(OR(ISBLANK(F4033),SUM(LEN(C4033),LEN(D4033))=0),AND(NOT(E4033="Unknown"),ISBLANK(J4033)),AND(NOT(O4033="Unknown"),ISBLANK(R4033))),"Missing Information", INDEX(Table15[Entire Service Line Classification], MATCH(SUMIFS(Table15[Unique ID],Table15[System-Owned Portion],E4033,Table15[If Material Anything Other than "Lead" in Column E,Was Material Ever Previously Lead?],G4033,Table15[Customer-Owned Portion],O4033),Table15[Unique ID],0),0)))</f>
        <v/>
      </c>
      <c r="X4033"/>
    </row>
    <row r="4034" spans="2:24" x14ac:dyDescent="0.25">
      <c r="B4034" s="146"/>
      <c r="C4034" s="31"/>
      <c r="D4034" s="31"/>
      <c r="E4034" s="44"/>
      <c r="F4034" s="43"/>
      <c r="G4034" s="84"/>
      <c r="H4034" s="31"/>
      <c r="I4034" s="31"/>
      <c r="J4034" s="84"/>
      <c r="K4034" s="31"/>
      <c r="L4034" s="31"/>
      <c r="M4034" s="169"/>
      <c r="N4034" s="148"/>
      <c r="O4034" s="106"/>
      <c r="P4034" s="43"/>
      <c r="Q4034" s="31"/>
      <c r="R4034" s="84"/>
      <c r="S4034" s="31"/>
      <c r="T4034" s="31"/>
      <c r="U4034" s="169"/>
      <c r="V4034" s="150"/>
      <c r="W4034" s="141" t="str" cm="1">
        <f t="array" ref="W4034">IF(SUM(LEN(B4034:V4034))=0,"",IF(OR(OR(ISBLANK(F4034),SUM(LEN(C4034),LEN(D4034))=0),AND(NOT(E4034="Unknown"),ISBLANK(J4034)),AND(NOT(O4034="Unknown"),ISBLANK(R4034))),"Missing Information", INDEX(Table15[Entire Service Line Classification], MATCH(SUMIFS(Table15[Unique ID],Table15[System-Owned Portion],E4034,Table15[If Material Anything Other than "Lead" in Column E,Was Material Ever Previously Lead?],G4034,Table15[Customer-Owned Portion],O4034),Table15[Unique ID],0),0)))</f>
        <v/>
      </c>
      <c r="X4034"/>
    </row>
    <row r="4035" spans="2:24" x14ac:dyDescent="0.25">
      <c r="B4035" s="146"/>
      <c r="C4035" s="31"/>
      <c r="D4035" s="31"/>
      <c r="E4035" s="44"/>
      <c r="F4035" s="43"/>
      <c r="G4035" s="84"/>
      <c r="H4035" s="31"/>
      <c r="I4035" s="31"/>
      <c r="J4035" s="84"/>
      <c r="K4035" s="31"/>
      <c r="L4035" s="31"/>
      <c r="M4035" s="169"/>
      <c r="N4035" s="148"/>
      <c r="O4035" s="106"/>
      <c r="P4035" s="43"/>
      <c r="Q4035" s="31"/>
      <c r="R4035" s="84"/>
      <c r="S4035" s="31"/>
      <c r="T4035" s="31"/>
      <c r="U4035" s="169"/>
      <c r="V4035" s="150"/>
      <c r="W4035" s="141" t="str" cm="1">
        <f t="array" ref="W4035">IF(SUM(LEN(B4035:V4035))=0,"",IF(OR(OR(ISBLANK(F4035),SUM(LEN(C4035),LEN(D4035))=0),AND(NOT(E4035="Unknown"),ISBLANK(J4035)),AND(NOT(O4035="Unknown"),ISBLANK(R4035))),"Missing Information", INDEX(Table15[Entire Service Line Classification], MATCH(SUMIFS(Table15[Unique ID],Table15[System-Owned Portion],E4035,Table15[If Material Anything Other than "Lead" in Column E,Was Material Ever Previously Lead?],G4035,Table15[Customer-Owned Portion],O4035),Table15[Unique ID],0),0)))</f>
        <v/>
      </c>
      <c r="X4035"/>
    </row>
    <row r="4036" spans="2:24" x14ac:dyDescent="0.25">
      <c r="B4036" s="146"/>
      <c r="C4036" s="31"/>
      <c r="D4036" s="31"/>
      <c r="E4036" s="44"/>
      <c r="F4036" s="43"/>
      <c r="G4036" s="84"/>
      <c r="H4036" s="31"/>
      <c r="I4036" s="31"/>
      <c r="J4036" s="84"/>
      <c r="K4036" s="31"/>
      <c r="L4036" s="31"/>
      <c r="M4036" s="169"/>
      <c r="N4036" s="148"/>
      <c r="O4036" s="106"/>
      <c r="P4036" s="43"/>
      <c r="Q4036" s="31"/>
      <c r="R4036" s="84"/>
      <c r="S4036" s="31"/>
      <c r="T4036" s="31"/>
      <c r="U4036" s="169"/>
      <c r="V4036" s="150"/>
      <c r="W4036" s="141" t="str" cm="1">
        <f t="array" ref="W4036">IF(SUM(LEN(B4036:V4036))=0,"",IF(OR(OR(ISBLANK(F4036),SUM(LEN(C4036),LEN(D4036))=0),AND(NOT(E4036="Unknown"),ISBLANK(J4036)),AND(NOT(O4036="Unknown"),ISBLANK(R4036))),"Missing Information", INDEX(Table15[Entire Service Line Classification], MATCH(SUMIFS(Table15[Unique ID],Table15[System-Owned Portion],E4036,Table15[If Material Anything Other than "Lead" in Column E,Was Material Ever Previously Lead?],G4036,Table15[Customer-Owned Portion],O4036),Table15[Unique ID],0),0)))</f>
        <v/>
      </c>
      <c r="X4036"/>
    </row>
    <row r="4037" spans="2:24" x14ac:dyDescent="0.25">
      <c r="B4037" s="146"/>
      <c r="C4037" s="31"/>
      <c r="D4037" s="31"/>
      <c r="E4037" s="44"/>
      <c r="F4037" s="43"/>
      <c r="G4037" s="84"/>
      <c r="H4037" s="31"/>
      <c r="I4037" s="31"/>
      <c r="J4037" s="84"/>
      <c r="K4037" s="31"/>
      <c r="L4037" s="31"/>
      <c r="M4037" s="169"/>
      <c r="N4037" s="148"/>
      <c r="O4037" s="106"/>
      <c r="P4037" s="43"/>
      <c r="Q4037" s="31"/>
      <c r="R4037" s="84"/>
      <c r="S4037" s="31"/>
      <c r="T4037" s="31"/>
      <c r="U4037" s="169"/>
      <c r="V4037" s="150"/>
      <c r="W4037" s="141" t="str" cm="1">
        <f t="array" ref="W4037">IF(SUM(LEN(B4037:V4037))=0,"",IF(OR(OR(ISBLANK(F4037),SUM(LEN(C4037),LEN(D4037))=0),AND(NOT(E4037="Unknown"),ISBLANK(J4037)),AND(NOT(O4037="Unknown"),ISBLANK(R4037))),"Missing Information", INDEX(Table15[Entire Service Line Classification], MATCH(SUMIFS(Table15[Unique ID],Table15[System-Owned Portion],E4037,Table15[If Material Anything Other than "Lead" in Column E,Was Material Ever Previously Lead?],G4037,Table15[Customer-Owned Portion],O4037),Table15[Unique ID],0),0)))</f>
        <v/>
      </c>
      <c r="X4037"/>
    </row>
    <row r="4038" spans="2:24" x14ac:dyDescent="0.25">
      <c r="B4038" s="146"/>
      <c r="C4038" s="31"/>
      <c r="D4038" s="31"/>
      <c r="E4038" s="44"/>
      <c r="F4038" s="43"/>
      <c r="G4038" s="84"/>
      <c r="H4038" s="31"/>
      <c r="I4038" s="31"/>
      <c r="J4038" s="84"/>
      <c r="K4038" s="31"/>
      <c r="L4038" s="31"/>
      <c r="M4038" s="169"/>
      <c r="N4038" s="148"/>
      <c r="O4038" s="106"/>
      <c r="P4038" s="43"/>
      <c r="Q4038" s="31"/>
      <c r="R4038" s="84"/>
      <c r="S4038" s="31"/>
      <c r="T4038" s="31"/>
      <c r="U4038" s="169"/>
      <c r="V4038" s="150"/>
      <c r="W4038" s="141" t="str" cm="1">
        <f t="array" ref="W4038">IF(SUM(LEN(B4038:V4038))=0,"",IF(OR(OR(ISBLANK(F4038),SUM(LEN(C4038),LEN(D4038))=0),AND(NOT(E4038="Unknown"),ISBLANK(J4038)),AND(NOT(O4038="Unknown"),ISBLANK(R4038))),"Missing Information", INDEX(Table15[Entire Service Line Classification], MATCH(SUMIFS(Table15[Unique ID],Table15[System-Owned Portion],E4038,Table15[If Material Anything Other than "Lead" in Column E,Was Material Ever Previously Lead?],G4038,Table15[Customer-Owned Portion],O4038),Table15[Unique ID],0),0)))</f>
        <v/>
      </c>
      <c r="X4038"/>
    </row>
    <row r="4039" spans="2:24" x14ac:dyDescent="0.25">
      <c r="B4039" s="146"/>
      <c r="C4039" s="31"/>
      <c r="D4039" s="31"/>
      <c r="E4039" s="44"/>
      <c r="F4039" s="43"/>
      <c r="G4039" s="84"/>
      <c r="H4039" s="31"/>
      <c r="I4039" s="31"/>
      <c r="J4039" s="84"/>
      <c r="K4039" s="31"/>
      <c r="L4039" s="31"/>
      <c r="M4039" s="169"/>
      <c r="N4039" s="148"/>
      <c r="O4039" s="106"/>
      <c r="P4039" s="43"/>
      <c r="Q4039" s="31"/>
      <c r="R4039" s="84"/>
      <c r="S4039" s="31"/>
      <c r="T4039" s="31"/>
      <c r="U4039" s="169"/>
      <c r="V4039" s="150"/>
      <c r="W4039" s="141" t="str" cm="1">
        <f t="array" ref="W4039">IF(SUM(LEN(B4039:V4039))=0,"",IF(OR(OR(ISBLANK(F4039),SUM(LEN(C4039),LEN(D4039))=0),AND(NOT(E4039="Unknown"),ISBLANK(J4039)),AND(NOT(O4039="Unknown"),ISBLANK(R4039))),"Missing Information", INDEX(Table15[Entire Service Line Classification], MATCH(SUMIFS(Table15[Unique ID],Table15[System-Owned Portion],E4039,Table15[If Material Anything Other than "Lead" in Column E,Was Material Ever Previously Lead?],G4039,Table15[Customer-Owned Portion],O4039),Table15[Unique ID],0),0)))</f>
        <v/>
      </c>
      <c r="X4039"/>
    </row>
    <row r="4040" spans="2:24" x14ac:dyDescent="0.25">
      <c r="B4040" s="146"/>
      <c r="C4040" s="31"/>
      <c r="D4040" s="31"/>
      <c r="E4040" s="44"/>
      <c r="F4040" s="43"/>
      <c r="G4040" s="84"/>
      <c r="H4040" s="31"/>
      <c r="I4040" s="31"/>
      <c r="J4040" s="84"/>
      <c r="K4040" s="31"/>
      <c r="L4040" s="31"/>
      <c r="M4040" s="169"/>
      <c r="N4040" s="148"/>
      <c r="O4040" s="106"/>
      <c r="P4040" s="43"/>
      <c r="Q4040" s="31"/>
      <c r="R4040" s="84"/>
      <c r="S4040" s="31"/>
      <c r="T4040" s="31"/>
      <c r="U4040" s="169"/>
      <c r="V4040" s="150"/>
      <c r="W4040" s="141" t="str" cm="1">
        <f t="array" ref="W4040">IF(SUM(LEN(B4040:V4040))=0,"",IF(OR(OR(ISBLANK(F4040),SUM(LEN(C4040),LEN(D4040))=0),AND(NOT(E4040="Unknown"),ISBLANK(J4040)),AND(NOT(O4040="Unknown"),ISBLANK(R4040))),"Missing Information", INDEX(Table15[Entire Service Line Classification], MATCH(SUMIFS(Table15[Unique ID],Table15[System-Owned Portion],E4040,Table15[If Material Anything Other than "Lead" in Column E,Was Material Ever Previously Lead?],G4040,Table15[Customer-Owned Portion],O4040),Table15[Unique ID],0),0)))</f>
        <v/>
      </c>
      <c r="X4040"/>
    </row>
    <row r="4041" spans="2:24" x14ac:dyDescent="0.25">
      <c r="B4041" s="146"/>
      <c r="C4041" s="31"/>
      <c r="D4041" s="31"/>
      <c r="E4041" s="44"/>
      <c r="F4041" s="43"/>
      <c r="G4041" s="84"/>
      <c r="H4041" s="31"/>
      <c r="I4041" s="31"/>
      <c r="J4041" s="84"/>
      <c r="K4041" s="31"/>
      <c r="L4041" s="31"/>
      <c r="M4041" s="169"/>
      <c r="N4041" s="148"/>
      <c r="O4041" s="106"/>
      <c r="P4041" s="43"/>
      <c r="Q4041" s="31"/>
      <c r="R4041" s="84"/>
      <c r="S4041" s="31"/>
      <c r="T4041" s="31"/>
      <c r="U4041" s="169"/>
      <c r="V4041" s="150"/>
      <c r="W4041" s="141" t="str" cm="1">
        <f t="array" ref="W4041">IF(SUM(LEN(B4041:V4041))=0,"",IF(OR(OR(ISBLANK(F4041),SUM(LEN(C4041),LEN(D4041))=0),AND(NOT(E4041="Unknown"),ISBLANK(J4041)),AND(NOT(O4041="Unknown"),ISBLANK(R4041))),"Missing Information", INDEX(Table15[Entire Service Line Classification], MATCH(SUMIFS(Table15[Unique ID],Table15[System-Owned Portion],E4041,Table15[If Material Anything Other than "Lead" in Column E,Was Material Ever Previously Lead?],G4041,Table15[Customer-Owned Portion],O4041),Table15[Unique ID],0),0)))</f>
        <v/>
      </c>
      <c r="X4041"/>
    </row>
    <row r="4042" spans="2:24" x14ac:dyDescent="0.25">
      <c r="B4042" s="146"/>
      <c r="C4042" s="31"/>
      <c r="D4042" s="31"/>
      <c r="E4042" s="44"/>
      <c r="F4042" s="43"/>
      <c r="G4042" s="84"/>
      <c r="H4042" s="31"/>
      <c r="I4042" s="31"/>
      <c r="J4042" s="84"/>
      <c r="K4042" s="31"/>
      <c r="L4042" s="31"/>
      <c r="M4042" s="169"/>
      <c r="N4042" s="148"/>
      <c r="O4042" s="106"/>
      <c r="P4042" s="43"/>
      <c r="Q4042" s="31"/>
      <c r="R4042" s="84"/>
      <c r="S4042" s="31"/>
      <c r="T4042" s="31"/>
      <c r="U4042" s="169"/>
      <c r="V4042" s="150"/>
      <c r="W4042" s="141" t="str" cm="1">
        <f t="array" ref="W4042">IF(SUM(LEN(B4042:V4042))=0,"",IF(OR(OR(ISBLANK(F4042),SUM(LEN(C4042),LEN(D4042))=0),AND(NOT(E4042="Unknown"),ISBLANK(J4042)),AND(NOT(O4042="Unknown"),ISBLANK(R4042))),"Missing Information", INDEX(Table15[Entire Service Line Classification], MATCH(SUMIFS(Table15[Unique ID],Table15[System-Owned Portion],E4042,Table15[If Material Anything Other than "Lead" in Column E,Was Material Ever Previously Lead?],G4042,Table15[Customer-Owned Portion],O4042),Table15[Unique ID],0),0)))</f>
        <v/>
      </c>
      <c r="X4042"/>
    </row>
    <row r="4043" spans="2:24" x14ac:dyDescent="0.25">
      <c r="B4043" s="146"/>
      <c r="C4043" s="31"/>
      <c r="D4043" s="31"/>
      <c r="E4043" s="44"/>
      <c r="F4043" s="43"/>
      <c r="G4043" s="84"/>
      <c r="H4043" s="31"/>
      <c r="I4043" s="31"/>
      <c r="J4043" s="84"/>
      <c r="K4043" s="31"/>
      <c r="L4043" s="31"/>
      <c r="M4043" s="169"/>
      <c r="N4043" s="148"/>
      <c r="O4043" s="106"/>
      <c r="P4043" s="43"/>
      <c r="Q4043" s="31"/>
      <c r="R4043" s="84"/>
      <c r="S4043" s="31"/>
      <c r="T4043" s="31"/>
      <c r="U4043" s="169"/>
      <c r="V4043" s="150"/>
      <c r="W4043" s="141" t="str" cm="1">
        <f t="array" ref="W4043">IF(SUM(LEN(B4043:V4043))=0,"",IF(OR(OR(ISBLANK(F4043),SUM(LEN(C4043),LEN(D4043))=0),AND(NOT(E4043="Unknown"),ISBLANK(J4043)),AND(NOT(O4043="Unknown"),ISBLANK(R4043))),"Missing Information", INDEX(Table15[Entire Service Line Classification], MATCH(SUMIFS(Table15[Unique ID],Table15[System-Owned Portion],E4043,Table15[If Material Anything Other than "Lead" in Column E,Was Material Ever Previously Lead?],G4043,Table15[Customer-Owned Portion],O4043),Table15[Unique ID],0),0)))</f>
        <v/>
      </c>
      <c r="X4043"/>
    </row>
    <row r="4044" spans="2:24" x14ac:dyDescent="0.25">
      <c r="B4044" s="146"/>
      <c r="C4044" s="31"/>
      <c r="D4044" s="31"/>
      <c r="E4044" s="44"/>
      <c r="F4044" s="43"/>
      <c r="G4044" s="84"/>
      <c r="H4044" s="31"/>
      <c r="I4044" s="31"/>
      <c r="J4044" s="84"/>
      <c r="K4044" s="31"/>
      <c r="L4044" s="31"/>
      <c r="M4044" s="169"/>
      <c r="N4044" s="148"/>
      <c r="O4044" s="106"/>
      <c r="P4044" s="43"/>
      <c r="Q4044" s="31"/>
      <c r="R4044" s="84"/>
      <c r="S4044" s="31"/>
      <c r="T4044" s="31"/>
      <c r="U4044" s="169"/>
      <c r="V4044" s="150"/>
      <c r="W4044" s="141" t="str" cm="1">
        <f t="array" ref="W4044">IF(SUM(LEN(B4044:V4044))=0,"",IF(OR(OR(ISBLANK(F4044),SUM(LEN(C4044),LEN(D4044))=0),AND(NOT(E4044="Unknown"),ISBLANK(J4044)),AND(NOT(O4044="Unknown"),ISBLANK(R4044))),"Missing Information", INDEX(Table15[Entire Service Line Classification], MATCH(SUMIFS(Table15[Unique ID],Table15[System-Owned Portion],E4044,Table15[If Material Anything Other than "Lead" in Column E,Was Material Ever Previously Lead?],G4044,Table15[Customer-Owned Portion],O4044),Table15[Unique ID],0),0)))</f>
        <v/>
      </c>
      <c r="X4044"/>
    </row>
    <row r="4045" spans="2:24" x14ac:dyDescent="0.25">
      <c r="B4045" s="146"/>
      <c r="C4045" s="31"/>
      <c r="D4045" s="31"/>
      <c r="E4045" s="44"/>
      <c r="F4045" s="43"/>
      <c r="G4045" s="84"/>
      <c r="H4045" s="31"/>
      <c r="I4045" s="31"/>
      <c r="J4045" s="84"/>
      <c r="K4045" s="31"/>
      <c r="L4045" s="31"/>
      <c r="M4045" s="169"/>
      <c r="N4045" s="148"/>
      <c r="O4045" s="106"/>
      <c r="P4045" s="43"/>
      <c r="Q4045" s="31"/>
      <c r="R4045" s="84"/>
      <c r="S4045" s="31"/>
      <c r="T4045" s="31"/>
      <c r="U4045" s="169"/>
      <c r="V4045" s="150"/>
      <c r="W4045" s="141" t="str" cm="1">
        <f t="array" ref="W4045">IF(SUM(LEN(B4045:V4045))=0,"",IF(OR(OR(ISBLANK(F4045),SUM(LEN(C4045),LEN(D4045))=0),AND(NOT(E4045="Unknown"),ISBLANK(J4045)),AND(NOT(O4045="Unknown"),ISBLANK(R4045))),"Missing Information", INDEX(Table15[Entire Service Line Classification], MATCH(SUMIFS(Table15[Unique ID],Table15[System-Owned Portion],E4045,Table15[If Material Anything Other than "Lead" in Column E,Was Material Ever Previously Lead?],G4045,Table15[Customer-Owned Portion],O4045),Table15[Unique ID],0),0)))</f>
        <v/>
      </c>
      <c r="X4045"/>
    </row>
    <row r="4046" spans="2:24" x14ac:dyDescent="0.25">
      <c r="B4046" s="146"/>
      <c r="C4046" s="31"/>
      <c r="D4046" s="31"/>
      <c r="E4046" s="44"/>
      <c r="F4046" s="43"/>
      <c r="G4046" s="84"/>
      <c r="H4046" s="31"/>
      <c r="I4046" s="31"/>
      <c r="J4046" s="84"/>
      <c r="K4046" s="31"/>
      <c r="L4046" s="31"/>
      <c r="M4046" s="169"/>
      <c r="N4046" s="148"/>
      <c r="O4046" s="106"/>
      <c r="P4046" s="43"/>
      <c r="Q4046" s="31"/>
      <c r="R4046" s="84"/>
      <c r="S4046" s="31"/>
      <c r="T4046" s="31"/>
      <c r="U4046" s="169"/>
      <c r="V4046" s="150"/>
      <c r="W4046" s="141" t="str" cm="1">
        <f t="array" ref="W4046">IF(SUM(LEN(B4046:V4046))=0,"",IF(OR(OR(ISBLANK(F4046),SUM(LEN(C4046),LEN(D4046))=0),AND(NOT(E4046="Unknown"),ISBLANK(J4046)),AND(NOT(O4046="Unknown"),ISBLANK(R4046))),"Missing Information", INDEX(Table15[Entire Service Line Classification], MATCH(SUMIFS(Table15[Unique ID],Table15[System-Owned Portion],E4046,Table15[If Material Anything Other than "Lead" in Column E,Was Material Ever Previously Lead?],G4046,Table15[Customer-Owned Portion],O4046),Table15[Unique ID],0),0)))</f>
        <v/>
      </c>
      <c r="X4046"/>
    </row>
    <row r="4047" spans="2:24" x14ac:dyDescent="0.25">
      <c r="B4047" s="146"/>
      <c r="C4047" s="31"/>
      <c r="D4047" s="31"/>
      <c r="E4047" s="44"/>
      <c r="F4047" s="43"/>
      <c r="G4047" s="84"/>
      <c r="H4047" s="31"/>
      <c r="I4047" s="31"/>
      <c r="J4047" s="84"/>
      <c r="K4047" s="31"/>
      <c r="L4047" s="31"/>
      <c r="M4047" s="169"/>
      <c r="N4047" s="148"/>
      <c r="O4047" s="106"/>
      <c r="P4047" s="43"/>
      <c r="Q4047" s="31"/>
      <c r="R4047" s="84"/>
      <c r="S4047" s="31"/>
      <c r="T4047" s="31"/>
      <c r="U4047" s="169"/>
      <c r="V4047" s="150"/>
      <c r="W4047" s="141" t="str" cm="1">
        <f t="array" ref="W4047">IF(SUM(LEN(B4047:V4047))=0,"",IF(OR(OR(ISBLANK(F4047),SUM(LEN(C4047),LEN(D4047))=0),AND(NOT(E4047="Unknown"),ISBLANK(J4047)),AND(NOT(O4047="Unknown"),ISBLANK(R4047))),"Missing Information", INDEX(Table15[Entire Service Line Classification], MATCH(SUMIFS(Table15[Unique ID],Table15[System-Owned Portion],E4047,Table15[If Material Anything Other than "Lead" in Column E,Was Material Ever Previously Lead?],G4047,Table15[Customer-Owned Portion],O4047),Table15[Unique ID],0),0)))</f>
        <v/>
      </c>
      <c r="X4047"/>
    </row>
    <row r="4048" spans="2:24" x14ac:dyDescent="0.25">
      <c r="B4048" s="146"/>
      <c r="C4048" s="31"/>
      <c r="D4048" s="31"/>
      <c r="E4048" s="44"/>
      <c r="F4048" s="43"/>
      <c r="G4048" s="84"/>
      <c r="H4048" s="31"/>
      <c r="I4048" s="31"/>
      <c r="J4048" s="84"/>
      <c r="K4048" s="31"/>
      <c r="L4048" s="31"/>
      <c r="M4048" s="169"/>
      <c r="N4048" s="148"/>
      <c r="O4048" s="106"/>
      <c r="P4048" s="43"/>
      <c r="Q4048" s="31"/>
      <c r="R4048" s="84"/>
      <c r="S4048" s="31"/>
      <c r="T4048" s="31"/>
      <c r="U4048" s="169"/>
      <c r="V4048" s="150"/>
      <c r="W4048" s="141" t="str" cm="1">
        <f t="array" ref="W4048">IF(SUM(LEN(B4048:V4048))=0,"",IF(OR(OR(ISBLANK(F4048),SUM(LEN(C4048),LEN(D4048))=0),AND(NOT(E4048="Unknown"),ISBLANK(J4048)),AND(NOT(O4048="Unknown"),ISBLANK(R4048))),"Missing Information", INDEX(Table15[Entire Service Line Classification], MATCH(SUMIFS(Table15[Unique ID],Table15[System-Owned Portion],E4048,Table15[If Material Anything Other than "Lead" in Column E,Was Material Ever Previously Lead?],G4048,Table15[Customer-Owned Portion],O4048),Table15[Unique ID],0),0)))</f>
        <v/>
      </c>
      <c r="X4048"/>
    </row>
    <row r="4049" spans="2:24" x14ac:dyDescent="0.25">
      <c r="B4049" s="146"/>
      <c r="C4049" s="31"/>
      <c r="D4049" s="31"/>
      <c r="E4049" s="44"/>
      <c r="F4049" s="43"/>
      <c r="G4049" s="84"/>
      <c r="H4049" s="31"/>
      <c r="I4049" s="31"/>
      <c r="J4049" s="84"/>
      <c r="K4049" s="31"/>
      <c r="L4049" s="31"/>
      <c r="M4049" s="169"/>
      <c r="N4049" s="148"/>
      <c r="O4049" s="106"/>
      <c r="P4049" s="43"/>
      <c r="Q4049" s="31"/>
      <c r="R4049" s="84"/>
      <c r="S4049" s="31"/>
      <c r="T4049" s="31"/>
      <c r="U4049" s="169"/>
      <c r="V4049" s="150"/>
      <c r="W4049" s="141" t="str" cm="1">
        <f t="array" ref="W4049">IF(SUM(LEN(B4049:V4049))=0,"",IF(OR(OR(ISBLANK(F4049),SUM(LEN(C4049),LEN(D4049))=0),AND(NOT(E4049="Unknown"),ISBLANK(J4049)),AND(NOT(O4049="Unknown"),ISBLANK(R4049))),"Missing Information", INDEX(Table15[Entire Service Line Classification], MATCH(SUMIFS(Table15[Unique ID],Table15[System-Owned Portion],E4049,Table15[If Material Anything Other than "Lead" in Column E,Was Material Ever Previously Lead?],G4049,Table15[Customer-Owned Portion],O4049),Table15[Unique ID],0),0)))</f>
        <v/>
      </c>
      <c r="X4049"/>
    </row>
    <row r="4050" spans="2:24" x14ac:dyDescent="0.25">
      <c r="B4050" s="146"/>
      <c r="C4050" s="31"/>
      <c r="D4050" s="31"/>
      <c r="E4050" s="44"/>
      <c r="F4050" s="43"/>
      <c r="G4050" s="84"/>
      <c r="H4050" s="31"/>
      <c r="I4050" s="31"/>
      <c r="J4050" s="84"/>
      <c r="K4050" s="31"/>
      <c r="L4050" s="31"/>
      <c r="M4050" s="169"/>
      <c r="N4050" s="148"/>
      <c r="O4050" s="106"/>
      <c r="P4050" s="43"/>
      <c r="Q4050" s="31"/>
      <c r="R4050" s="84"/>
      <c r="S4050" s="31"/>
      <c r="T4050" s="31"/>
      <c r="U4050" s="169"/>
      <c r="V4050" s="150"/>
      <c r="W4050" s="141" t="str" cm="1">
        <f t="array" ref="W4050">IF(SUM(LEN(B4050:V4050))=0,"",IF(OR(OR(ISBLANK(F4050),SUM(LEN(C4050),LEN(D4050))=0),AND(NOT(E4050="Unknown"),ISBLANK(J4050)),AND(NOT(O4050="Unknown"),ISBLANK(R4050))),"Missing Information", INDEX(Table15[Entire Service Line Classification], MATCH(SUMIFS(Table15[Unique ID],Table15[System-Owned Portion],E4050,Table15[If Material Anything Other than "Lead" in Column E,Was Material Ever Previously Lead?],G4050,Table15[Customer-Owned Portion],O4050),Table15[Unique ID],0),0)))</f>
        <v/>
      </c>
      <c r="X4050"/>
    </row>
    <row r="4051" spans="2:24" x14ac:dyDescent="0.25">
      <c r="B4051" s="146"/>
      <c r="C4051" s="31"/>
      <c r="D4051" s="31"/>
      <c r="E4051" s="44"/>
      <c r="F4051" s="43"/>
      <c r="G4051" s="84"/>
      <c r="H4051" s="31"/>
      <c r="I4051" s="31"/>
      <c r="J4051" s="84"/>
      <c r="K4051" s="31"/>
      <c r="L4051" s="31"/>
      <c r="M4051" s="169"/>
      <c r="N4051" s="148"/>
      <c r="O4051" s="106"/>
      <c r="P4051" s="43"/>
      <c r="Q4051" s="31"/>
      <c r="R4051" s="84"/>
      <c r="S4051" s="31"/>
      <c r="T4051" s="31"/>
      <c r="U4051" s="169"/>
      <c r="V4051" s="150"/>
      <c r="W4051" s="141" t="str" cm="1">
        <f t="array" ref="W4051">IF(SUM(LEN(B4051:V4051))=0,"",IF(OR(OR(ISBLANK(F4051),SUM(LEN(C4051),LEN(D4051))=0),AND(NOT(E4051="Unknown"),ISBLANK(J4051)),AND(NOT(O4051="Unknown"),ISBLANK(R4051))),"Missing Information", INDEX(Table15[Entire Service Line Classification], MATCH(SUMIFS(Table15[Unique ID],Table15[System-Owned Portion],E4051,Table15[If Material Anything Other than "Lead" in Column E,Was Material Ever Previously Lead?],G4051,Table15[Customer-Owned Portion],O4051),Table15[Unique ID],0),0)))</f>
        <v/>
      </c>
      <c r="X4051"/>
    </row>
    <row r="4052" spans="2:24" x14ac:dyDescent="0.25">
      <c r="B4052" s="146"/>
      <c r="C4052" s="31"/>
      <c r="D4052" s="31"/>
      <c r="E4052" s="44"/>
      <c r="F4052" s="43"/>
      <c r="G4052" s="84"/>
      <c r="H4052" s="31"/>
      <c r="I4052" s="31"/>
      <c r="J4052" s="84"/>
      <c r="K4052" s="31"/>
      <c r="L4052" s="31"/>
      <c r="M4052" s="169"/>
      <c r="N4052" s="148"/>
      <c r="O4052" s="106"/>
      <c r="P4052" s="43"/>
      <c r="Q4052" s="31"/>
      <c r="R4052" s="84"/>
      <c r="S4052" s="31"/>
      <c r="T4052" s="31"/>
      <c r="U4052" s="169"/>
      <c r="V4052" s="150"/>
      <c r="W4052" s="141" t="str" cm="1">
        <f t="array" ref="W4052">IF(SUM(LEN(B4052:V4052))=0,"",IF(OR(OR(ISBLANK(F4052),SUM(LEN(C4052),LEN(D4052))=0),AND(NOT(E4052="Unknown"),ISBLANK(J4052)),AND(NOT(O4052="Unknown"),ISBLANK(R4052))),"Missing Information", INDEX(Table15[Entire Service Line Classification], MATCH(SUMIFS(Table15[Unique ID],Table15[System-Owned Portion],E4052,Table15[If Material Anything Other than "Lead" in Column E,Was Material Ever Previously Lead?],G4052,Table15[Customer-Owned Portion],O4052),Table15[Unique ID],0),0)))</f>
        <v/>
      </c>
      <c r="X4052"/>
    </row>
    <row r="4053" spans="2:24" x14ac:dyDescent="0.25">
      <c r="B4053" s="146"/>
      <c r="C4053" s="31"/>
      <c r="D4053" s="31"/>
      <c r="E4053" s="44"/>
      <c r="F4053" s="43"/>
      <c r="G4053" s="84"/>
      <c r="H4053" s="31"/>
      <c r="I4053" s="31"/>
      <c r="J4053" s="84"/>
      <c r="K4053" s="31"/>
      <c r="L4053" s="31"/>
      <c r="M4053" s="169"/>
      <c r="N4053" s="148"/>
      <c r="O4053" s="106"/>
      <c r="P4053" s="43"/>
      <c r="Q4053" s="31"/>
      <c r="R4053" s="84"/>
      <c r="S4053" s="31"/>
      <c r="T4053" s="31"/>
      <c r="U4053" s="169"/>
      <c r="V4053" s="150"/>
      <c r="W4053" s="141" t="str" cm="1">
        <f t="array" ref="W4053">IF(SUM(LEN(B4053:V4053))=0,"",IF(OR(OR(ISBLANK(F4053),SUM(LEN(C4053),LEN(D4053))=0),AND(NOT(E4053="Unknown"),ISBLANK(J4053)),AND(NOT(O4053="Unknown"),ISBLANK(R4053))),"Missing Information", INDEX(Table15[Entire Service Line Classification], MATCH(SUMIFS(Table15[Unique ID],Table15[System-Owned Portion],E4053,Table15[If Material Anything Other than "Lead" in Column E,Was Material Ever Previously Lead?],G4053,Table15[Customer-Owned Portion],O4053),Table15[Unique ID],0),0)))</f>
        <v/>
      </c>
      <c r="X4053"/>
    </row>
    <row r="4054" spans="2:24" x14ac:dyDescent="0.25">
      <c r="B4054" s="146"/>
      <c r="C4054" s="31"/>
      <c r="D4054" s="31"/>
      <c r="E4054" s="44"/>
      <c r="F4054" s="43"/>
      <c r="G4054" s="84"/>
      <c r="H4054" s="31"/>
      <c r="I4054" s="31"/>
      <c r="J4054" s="84"/>
      <c r="K4054" s="31"/>
      <c r="L4054" s="31"/>
      <c r="M4054" s="169"/>
      <c r="N4054" s="148"/>
      <c r="O4054" s="106"/>
      <c r="P4054" s="43"/>
      <c r="Q4054" s="31"/>
      <c r="R4054" s="84"/>
      <c r="S4054" s="31"/>
      <c r="T4054" s="31"/>
      <c r="U4054" s="169"/>
      <c r="V4054" s="150"/>
      <c r="W4054" s="141" t="str" cm="1">
        <f t="array" ref="W4054">IF(SUM(LEN(B4054:V4054))=0,"",IF(OR(OR(ISBLANK(F4054),SUM(LEN(C4054),LEN(D4054))=0),AND(NOT(E4054="Unknown"),ISBLANK(J4054)),AND(NOT(O4054="Unknown"),ISBLANK(R4054))),"Missing Information", INDEX(Table15[Entire Service Line Classification], MATCH(SUMIFS(Table15[Unique ID],Table15[System-Owned Portion],E4054,Table15[If Material Anything Other than "Lead" in Column E,Was Material Ever Previously Lead?],G4054,Table15[Customer-Owned Portion],O4054),Table15[Unique ID],0),0)))</f>
        <v/>
      </c>
      <c r="X4054"/>
    </row>
    <row r="4055" spans="2:24" x14ac:dyDescent="0.25">
      <c r="B4055" s="146"/>
      <c r="C4055" s="31"/>
      <c r="D4055" s="31"/>
      <c r="E4055" s="44"/>
      <c r="F4055" s="43"/>
      <c r="G4055" s="84"/>
      <c r="H4055" s="31"/>
      <c r="I4055" s="31"/>
      <c r="J4055" s="84"/>
      <c r="K4055" s="31"/>
      <c r="L4055" s="31"/>
      <c r="M4055" s="169"/>
      <c r="N4055" s="148"/>
      <c r="O4055" s="106"/>
      <c r="P4055" s="43"/>
      <c r="Q4055" s="31"/>
      <c r="R4055" s="84"/>
      <c r="S4055" s="31"/>
      <c r="T4055" s="31"/>
      <c r="U4055" s="169"/>
      <c r="V4055" s="150"/>
      <c r="W4055" s="141" t="str" cm="1">
        <f t="array" ref="W4055">IF(SUM(LEN(B4055:V4055))=0,"",IF(OR(OR(ISBLANK(F4055),SUM(LEN(C4055),LEN(D4055))=0),AND(NOT(E4055="Unknown"),ISBLANK(J4055)),AND(NOT(O4055="Unknown"),ISBLANK(R4055))),"Missing Information", INDEX(Table15[Entire Service Line Classification], MATCH(SUMIFS(Table15[Unique ID],Table15[System-Owned Portion],E4055,Table15[If Material Anything Other than "Lead" in Column E,Was Material Ever Previously Lead?],G4055,Table15[Customer-Owned Portion],O4055),Table15[Unique ID],0),0)))</f>
        <v/>
      </c>
      <c r="X4055"/>
    </row>
    <row r="4056" spans="2:24" x14ac:dyDescent="0.25">
      <c r="B4056" s="146"/>
      <c r="C4056" s="31"/>
      <c r="D4056" s="31"/>
      <c r="E4056" s="44"/>
      <c r="F4056" s="43"/>
      <c r="G4056" s="84"/>
      <c r="H4056" s="31"/>
      <c r="I4056" s="31"/>
      <c r="J4056" s="84"/>
      <c r="K4056" s="31"/>
      <c r="L4056" s="31"/>
      <c r="M4056" s="169"/>
      <c r="N4056" s="148"/>
      <c r="O4056" s="106"/>
      <c r="P4056" s="43"/>
      <c r="Q4056" s="31"/>
      <c r="R4056" s="84"/>
      <c r="S4056" s="31"/>
      <c r="T4056" s="31"/>
      <c r="U4056" s="169"/>
      <c r="V4056" s="150"/>
      <c r="W4056" s="141" t="str" cm="1">
        <f t="array" ref="W4056">IF(SUM(LEN(B4056:V4056))=0,"",IF(OR(OR(ISBLANK(F4056),SUM(LEN(C4056),LEN(D4056))=0),AND(NOT(E4056="Unknown"),ISBLANK(J4056)),AND(NOT(O4056="Unknown"),ISBLANK(R4056))),"Missing Information", INDEX(Table15[Entire Service Line Classification], MATCH(SUMIFS(Table15[Unique ID],Table15[System-Owned Portion],E4056,Table15[If Material Anything Other than "Lead" in Column E,Was Material Ever Previously Lead?],G4056,Table15[Customer-Owned Portion],O4056),Table15[Unique ID],0),0)))</f>
        <v/>
      </c>
      <c r="X4056"/>
    </row>
    <row r="4057" spans="2:24" x14ac:dyDescent="0.25">
      <c r="B4057" s="146"/>
      <c r="C4057" s="31"/>
      <c r="D4057" s="31"/>
      <c r="E4057" s="44"/>
      <c r="F4057" s="43"/>
      <c r="G4057" s="84"/>
      <c r="H4057" s="31"/>
      <c r="I4057" s="31"/>
      <c r="J4057" s="84"/>
      <c r="K4057" s="31"/>
      <c r="L4057" s="31"/>
      <c r="M4057" s="169"/>
      <c r="N4057" s="148"/>
      <c r="O4057" s="106"/>
      <c r="P4057" s="43"/>
      <c r="Q4057" s="31"/>
      <c r="R4057" s="84"/>
      <c r="S4057" s="31"/>
      <c r="T4057" s="31"/>
      <c r="U4057" s="169"/>
      <c r="V4057" s="150"/>
      <c r="W4057" s="141" t="str" cm="1">
        <f t="array" ref="W4057">IF(SUM(LEN(B4057:V4057))=0,"",IF(OR(OR(ISBLANK(F4057),SUM(LEN(C4057),LEN(D4057))=0),AND(NOT(E4057="Unknown"),ISBLANK(J4057)),AND(NOT(O4057="Unknown"),ISBLANK(R4057))),"Missing Information", INDEX(Table15[Entire Service Line Classification], MATCH(SUMIFS(Table15[Unique ID],Table15[System-Owned Portion],E4057,Table15[If Material Anything Other than "Lead" in Column E,Was Material Ever Previously Lead?],G4057,Table15[Customer-Owned Portion],O4057),Table15[Unique ID],0),0)))</f>
        <v/>
      </c>
      <c r="X4057"/>
    </row>
    <row r="4058" spans="2:24" x14ac:dyDescent="0.25">
      <c r="B4058" s="146"/>
      <c r="C4058" s="31"/>
      <c r="D4058" s="31"/>
      <c r="E4058" s="44"/>
      <c r="F4058" s="43"/>
      <c r="G4058" s="84"/>
      <c r="H4058" s="31"/>
      <c r="I4058" s="31"/>
      <c r="J4058" s="84"/>
      <c r="K4058" s="31"/>
      <c r="L4058" s="31"/>
      <c r="M4058" s="169"/>
      <c r="N4058" s="148"/>
      <c r="O4058" s="106"/>
      <c r="P4058" s="43"/>
      <c r="Q4058" s="31"/>
      <c r="R4058" s="84"/>
      <c r="S4058" s="31"/>
      <c r="T4058" s="31"/>
      <c r="U4058" s="169"/>
      <c r="V4058" s="150"/>
      <c r="W4058" s="141" t="str" cm="1">
        <f t="array" ref="W4058">IF(SUM(LEN(B4058:V4058))=0,"",IF(OR(OR(ISBLANK(F4058),SUM(LEN(C4058),LEN(D4058))=0),AND(NOT(E4058="Unknown"),ISBLANK(J4058)),AND(NOT(O4058="Unknown"),ISBLANK(R4058))),"Missing Information", INDEX(Table15[Entire Service Line Classification], MATCH(SUMIFS(Table15[Unique ID],Table15[System-Owned Portion],E4058,Table15[If Material Anything Other than "Lead" in Column E,Was Material Ever Previously Lead?],G4058,Table15[Customer-Owned Portion],O4058),Table15[Unique ID],0),0)))</f>
        <v/>
      </c>
      <c r="X4058"/>
    </row>
    <row r="4059" spans="2:24" x14ac:dyDescent="0.25">
      <c r="B4059" s="146"/>
      <c r="C4059" s="31"/>
      <c r="D4059" s="31"/>
      <c r="E4059" s="44"/>
      <c r="F4059" s="43"/>
      <c r="G4059" s="84"/>
      <c r="H4059" s="31"/>
      <c r="I4059" s="31"/>
      <c r="J4059" s="84"/>
      <c r="K4059" s="31"/>
      <c r="L4059" s="31"/>
      <c r="M4059" s="169"/>
      <c r="N4059" s="148"/>
      <c r="O4059" s="106"/>
      <c r="P4059" s="43"/>
      <c r="Q4059" s="31"/>
      <c r="R4059" s="84"/>
      <c r="S4059" s="31"/>
      <c r="T4059" s="31"/>
      <c r="U4059" s="169"/>
      <c r="V4059" s="150"/>
      <c r="W4059" s="141" t="str" cm="1">
        <f t="array" ref="W4059">IF(SUM(LEN(B4059:V4059))=0,"",IF(OR(OR(ISBLANK(F4059),SUM(LEN(C4059),LEN(D4059))=0),AND(NOT(E4059="Unknown"),ISBLANK(J4059)),AND(NOT(O4059="Unknown"),ISBLANK(R4059))),"Missing Information", INDEX(Table15[Entire Service Line Classification], MATCH(SUMIFS(Table15[Unique ID],Table15[System-Owned Portion],E4059,Table15[If Material Anything Other than "Lead" in Column E,Was Material Ever Previously Lead?],G4059,Table15[Customer-Owned Portion],O4059),Table15[Unique ID],0),0)))</f>
        <v/>
      </c>
      <c r="X4059"/>
    </row>
    <row r="4060" spans="2:24" x14ac:dyDescent="0.25">
      <c r="B4060" s="146"/>
      <c r="C4060" s="31"/>
      <c r="D4060" s="31"/>
      <c r="E4060" s="44"/>
      <c r="F4060" s="43"/>
      <c r="G4060" s="84"/>
      <c r="H4060" s="31"/>
      <c r="I4060" s="31"/>
      <c r="J4060" s="84"/>
      <c r="K4060" s="31"/>
      <c r="L4060" s="31"/>
      <c r="M4060" s="169"/>
      <c r="N4060" s="148"/>
      <c r="O4060" s="106"/>
      <c r="P4060" s="43"/>
      <c r="Q4060" s="31"/>
      <c r="R4060" s="84"/>
      <c r="S4060" s="31"/>
      <c r="T4060" s="31"/>
      <c r="U4060" s="169"/>
      <c r="V4060" s="150"/>
      <c r="W4060" s="141" t="str" cm="1">
        <f t="array" ref="W4060">IF(SUM(LEN(B4060:V4060))=0,"",IF(OR(OR(ISBLANK(F4060),SUM(LEN(C4060),LEN(D4060))=0),AND(NOT(E4060="Unknown"),ISBLANK(J4060)),AND(NOT(O4060="Unknown"),ISBLANK(R4060))),"Missing Information", INDEX(Table15[Entire Service Line Classification], MATCH(SUMIFS(Table15[Unique ID],Table15[System-Owned Portion],E4060,Table15[If Material Anything Other than "Lead" in Column E,Was Material Ever Previously Lead?],G4060,Table15[Customer-Owned Portion],O4060),Table15[Unique ID],0),0)))</f>
        <v/>
      </c>
      <c r="X4060"/>
    </row>
    <row r="4061" spans="2:24" x14ac:dyDescent="0.25">
      <c r="B4061" s="146"/>
      <c r="C4061" s="31"/>
      <c r="D4061" s="31"/>
      <c r="E4061" s="44"/>
      <c r="F4061" s="43"/>
      <c r="G4061" s="84"/>
      <c r="H4061" s="31"/>
      <c r="I4061" s="31"/>
      <c r="J4061" s="84"/>
      <c r="K4061" s="31"/>
      <c r="L4061" s="31"/>
      <c r="M4061" s="169"/>
      <c r="N4061" s="148"/>
      <c r="O4061" s="106"/>
      <c r="P4061" s="43"/>
      <c r="Q4061" s="31"/>
      <c r="R4061" s="84"/>
      <c r="S4061" s="31"/>
      <c r="T4061" s="31"/>
      <c r="U4061" s="169"/>
      <c r="V4061" s="150"/>
      <c r="W4061" s="141" t="str" cm="1">
        <f t="array" ref="W4061">IF(SUM(LEN(B4061:V4061))=0,"",IF(OR(OR(ISBLANK(F4061),SUM(LEN(C4061),LEN(D4061))=0),AND(NOT(E4061="Unknown"),ISBLANK(J4061)),AND(NOT(O4061="Unknown"),ISBLANK(R4061))),"Missing Information", INDEX(Table15[Entire Service Line Classification], MATCH(SUMIFS(Table15[Unique ID],Table15[System-Owned Portion],E4061,Table15[If Material Anything Other than "Lead" in Column E,Was Material Ever Previously Lead?],G4061,Table15[Customer-Owned Portion],O4061),Table15[Unique ID],0),0)))</f>
        <v/>
      </c>
      <c r="X4061"/>
    </row>
    <row r="4062" spans="2:24" x14ac:dyDescent="0.25">
      <c r="B4062" s="146"/>
      <c r="C4062" s="31"/>
      <c r="D4062" s="31"/>
      <c r="E4062" s="44"/>
      <c r="F4062" s="43"/>
      <c r="G4062" s="84"/>
      <c r="H4062" s="31"/>
      <c r="I4062" s="31"/>
      <c r="J4062" s="84"/>
      <c r="K4062" s="31"/>
      <c r="L4062" s="31"/>
      <c r="M4062" s="169"/>
      <c r="N4062" s="148"/>
      <c r="O4062" s="106"/>
      <c r="P4062" s="43"/>
      <c r="Q4062" s="31"/>
      <c r="R4062" s="84"/>
      <c r="S4062" s="31"/>
      <c r="T4062" s="31"/>
      <c r="U4062" s="169"/>
      <c r="V4062" s="150"/>
      <c r="W4062" s="141" t="str" cm="1">
        <f t="array" ref="W4062">IF(SUM(LEN(B4062:V4062))=0,"",IF(OR(OR(ISBLANK(F4062),SUM(LEN(C4062),LEN(D4062))=0),AND(NOT(E4062="Unknown"),ISBLANK(J4062)),AND(NOT(O4062="Unknown"),ISBLANK(R4062))),"Missing Information", INDEX(Table15[Entire Service Line Classification], MATCH(SUMIFS(Table15[Unique ID],Table15[System-Owned Portion],E4062,Table15[If Material Anything Other than "Lead" in Column E,Was Material Ever Previously Lead?],G4062,Table15[Customer-Owned Portion],O4062),Table15[Unique ID],0),0)))</f>
        <v/>
      </c>
      <c r="X4062"/>
    </row>
    <row r="4063" spans="2:24" x14ac:dyDescent="0.25">
      <c r="B4063" s="146"/>
      <c r="C4063" s="31"/>
      <c r="D4063" s="31"/>
      <c r="E4063" s="44"/>
      <c r="F4063" s="43"/>
      <c r="G4063" s="84"/>
      <c r="H4063" s="31"/>
      <c r="I4063" s="31"/>
      <c r="J4063" s="84"/>
      <c r="K4063" s="31"/>
      <c r="L4063" s="31"/>
      <c r="M4063" s="169"/>
      <c r="N4063" s="148"/>
      <c r="O4063" s="106"/>
      <c r="P4063" s="43"/>
      <c r="Q4063" s="31"/>
      <c r="R4063" s="84"/>
      <c r="S4063" s="31"/>
      <c r="T4063" s="31"/>
      <c r="U4063" s="169"/>
      <c r="V4063" s="150"/>
      <c r="W4063" s="141" t="str" cm="1">
        <f t="array" ref="W4063">IF(SUM(LEN(B4063:V4063))=0,"",IF(OR(OR(ISBLANK(F4063),SUM(LEN(C4063),LEN(D4063))=0),AND(NOT(E4063="Unknown"),ISBLANK(J4063)),AND(NOT(O4063="Unknown"),ISBLANK(R4063))),"Missing Information", INDEX(Table15[Entire Service Line Classification], MATCH(SUMIFS(Table15[Unique ID],Table15[System-Owned Portion],E4063,Table15[If Material Anything Other than "Lead" in Column E,Was Material Ever Previously Lead?],G4063,Table15[Customer-Owned Portion],O4063),Table15[Unique ID],0),0)))</f>
        <v/>
      </c>
      <c r="X4063"/>
    </row>
    <row r="4064" spans="2:24" x14ac:dyDescent="0.25">
      <c r="B4064" s="146"/>
      <c r="C4064" s="31"/>
      <c r="D4064" s="31"/>
      <c r="E4064" s="44"/>
      <c r="F4064" s="43"/>
      <c r="G4064" s="84"/>
      <c r="H4064" s="31"/>
      <c r="I4064" s="31"/>
      <c r="J4064" s="84"/>
      <c r="K4064" s="31"/>
      <c r="L4064" s="31"/>
      <c r="M4064" s="169"/>
      <c r="N4064" s="148"/>
      <c r="O4064" s="106"/>
      <c r="P4064" s="43"/>
      <c r="Q4064" s="31"/>
      <c r="R4064" s="84"/>
      <c r="S4064" s="31"/>
      <c r="T4064" s="31"/>
      <c r="U4064" s="169"/>
      <c r="V4064" s="150"/>
      <c r="W4064" s="141" t="str" cm="1">
        <f t="array" ref="W4064">IF(SUM(LEN(B4064:V4064))=0,"",IF(OR(OR(ISBLANK(F4064),SUM(LEN(C4064),LEN(D4064))=0),AND(NOT(E4064="Unknown"),ISBLANK(J4064)),AND(NOT(O4064="Unknown"),ISBLANK(R4064))),"Missing Information", INDEX(Table15[Entire Service Line Classification], MATCH(SUMIFS(Table15[Unique ID],Table15[System-Owned Portion],E4064,Table15[If Material Anything Other than "Lead" in Column E,Was Material Ever Previously Lead?],G4064,Table15[Customer-Owned Portion],O4064),Table15[Unique ID],0),0)))</f>
        <v/>
      </c>
      <c r="X4064"/>
    </row>
    <row r="4065" spans="2:24" x14ac:dyDescent="0.25">
      <c r="B4065" s="146"/>
      <c r="C4065" s="31"/>
      <c r="D4065" s="31"/>
      <c r="E4065" s="44"/>
      <c r="F4065" s="43"/>
      <c r="G4065" s="84"/>
      <c r="H4065" s="31"/>
      <c r="I4065" s="31"/>
      <c r="J4065" s="84"/>
      <c r="K4065" s="31"/>
      <c r="L4065" s="31"/>
      <c r="M4065" s="169"/>
      <c r="N4065" s="148"/>
      <c r="O4065" s="106"/>
      <c r="P4065" s="43"/>
      <c r="Q4065" s="31"/>
      <c r="R4065" s="84"/>
      <c r="S4065" s="31"/>
      <c r="T4065" s="31"/>
      <c r="U4065" s="169"/>
      <c r="V4065" s="150"/>
      <c r="W4065" s="141" t="str" cm="1">
        <f t="array" ref="W4065">IF(SUM(LEN(B4065:V4065))=0,"",IF(OR(OR(ISBLANK(F4065),SUM(LEN(C4065),LEN(D4065))=0),AND(NOT(E4065="Unknown"),ISBLANK(J4065)),AND(NOT(O4065="Unknown"),ISBLANK(R4065))),"Missing Information", INDEX(Table15[Entire Service Line Classification], MATCH(SUMIFS(Table15[Unique ID],Table15[System-Owned Portion],E4065,Table15[If Material Anything Other than "Lead" in Column E,Was Material Ever Previously Lead?],G4065,Table15[Customer-Owned Portion],O4065),Table15[Unique ID],0),0)))</f>
        <v/>
      </c>
      <c r="X4065"/>
    </row>
    <row r="4066" spans="2:24" x14ac:dyDescent="0.25">
      <c r="B4066" s="146"/>
      <c r="C4066" s="31"/>
      <c r="D4066" s="31"/>
      <c r="E4066" s="44"/>
      <c r="F4066" s="43"/>
      <c r="G4066" s="84"/>
      <c r="H4066" s="31"/>
      <c r="I4066" s="31"/>
      <c r="J4066" s="84"/>
      <c r="K4066" s="31"/>
      <c r="L4066" s="31"/>
      <c r="M4066" s="169"/>
      <c r="N4066" s="148"/>
      <c r="O4066" s="106"/>
      <c r="P4066" s="43"/>
      <c r="Q4066" s="31"/>
      <c r="R4066" s="84"/>
      <c r="S4066" s="31"/>
      <c r="T4066" s="31"/>
      <c r="U4066" s="169"/>
      <c r="V4066" s="150"/>
      <c r="W4066" s="141" t="str" cm="1">
        <f t="array" ref="W4066">IF(SUM(LEN(B4066:V4066))=0,"",IF(OR(OR(ISBLANK(F4066),SUM(LEN(C4066),LEN(D4066))=0),AND(NOT(E4066="Unknown"),ISBLANK(J4066)),AND(NOT(O4066="Unknown"),ISBLANK(R4066))),"Missing Information", INDEX(Table15[Entire Service Line Classification], MATCH(SUMIFS(Table15[Unique ID],Table15[System-Owned Portion],E4066,Table15[If Material Anything Other than "Lead" in Column E,Was Material Ever Previously Lead?],G4066,Table15[Customer-Owned Portion],O4066),Table15[Unique ID],0),0)))</f>
        <v/>
      </c>
      <c r="X4066"/>
    </row>
    <row r="4067" spans="2:24" x14ac:dyDescent="0.25">
      <c r="B4067" s="146"/>
      <c r="C4067" s="31"/>
      <c r="D4067" s="31"/>
      <c r="E4067" s="44"/>
      <c r="F4067" s="43"/>
      <c r="G4067" s="84"/>
      <c r="H4067" s="31"/>
      <c r="I4067" s="31"/>
      <c r="J4067" s="84"/>
      <c r="K4067" s="31"/>
      <c r="L4067" s="31"/>
      <c r="M4067" s="169"/>
      <c r="N4067" s="148"/>
      <c r="O4067" s="106"/>
      <c r="P4067" s="43"/>
      <c r="Q4067" s="31"/>
      <c r="R4067" s="84"/>
      <c r="S4067" s="31"/>
      <c r="T4067" s="31"/>
      <c r="U4067" s="169"/>
      <c r="V4067" s="150"/>
      <c r="W4067" s="141" t="str" cm="1">
        <f t="array" ref="W4067">IF(SUM(LEN(B4067:V4067))=0,"",IF(OR(OR(ISBLANK(F4067),SUM(LEN(C4067),LEN(D4067))=0),AND(NOT(E4067="Unknown"),ISBLANK(J4067)),AND(NOT(O4067="Unknown"),ISBLANK(R4067))),"Missing Information", INDEX(Table15[Entire Service Line Classification], MATCH(SUMIFS(Table15[Unique ID],Table15[System-Owned Portion],E4067,Table15[If Material Anything Other than "Lead" in Column E,Was Material Ever Previously Lead?],G4067,Table15[Customer-Owned Portion],O4067),Table15[Unique ID],0),0)))</f>
        <v/>
      </c>
      <c r="X4067"/>
    </row>
    <row r="4068" spans="2:24" x14ac:dyDescent="0.25">
      <c r="B4068" s="146"/>
      <c r="C4068" s="31"/>
      <c r="D4068" s="31"/>
      <c r="E4068" s="44"/>
      <c r="F4068" s="43"/>
      <c r="G4068" s="84"/>
      <c r="H4068" s="31"/>
      <c r="I4068" s="31"/>
      <c r="J4068" s="84"/>
      <c r="K4068" s="31"/>
      <c r="L4068" s="31"/>
      <c r="M4068" s="169"/>
      <c r="N4068" s="148"/>
      <c r="O4068" s="106"/>
      <c r="P4068" s="43"/>
      <c r="Q4068" s="31"/>
      <c r="R4068" s="84"/>
      <c r="S4068" s="31"/>
      <c r="T4068" s="31"/>
      <c r="U4068" s="169"/>
      <c r="V4068" s="150"/>
      <c r="W4068" s="141" t="str" cm="1">
        <f t="array" ref="W4068">IF(SUM(LEN(B4068:V4068))=0,"",IF(OR(OR(ISBLANK(F4068),SUM(LEN(C4068),LEN(D4068))=0),AND(NOT(E4068="Unknown"),ISBLANK(J4068)),AND(NOT(O4068="Unknown"),ISBLANK(R4068))),"Missing Information", INDEX(Table15[Entire Service Line Classification], MATCH(SUMIFS(Table15[Unique ID],Table15[System-Owned Portion],E4068,Table15[If Material Anything Other than "Lead" in Column E,Was Material Ever Previously Lead?],G4068,Table15[Customer-Owned Portion],O4068),Table15[Unique ID],0),0)))</f>
        <v/>
      </c>
      <c r="X4068"/>
    </row>
    <row r="4069" spans="2:24" x14ac:dyDescent="0.25">
      <c r="B4069" s="146"/>
      <c r="C4069" s="31"/>
      <c r="D4069" s="31"/>
      <c r="E4069" s="44"/>
      <c r="F4069" s="43"/>
      <c r="G4069" s="84"/>
      <c r="H4069" s="31"/>
      <c r="I4069" s="31"/>
      <c r="J4069" s="84"/>
      <c r="K4069" s="31"/>
      <c r="L4069" s="31"/>
      <c r="M4069" s="169"/>
      <c r="N4069" s="148"/>
      <c r="O4069" s="106"/>
      <c r="P4069" s="43"/>
      <c r="Q4069" s="31"/>
      <c r="R4069" s="84"/>
      <c r="S4069" s="31"/>
      <c r="T4069" s="31"/>
      <c r="U4069" s="169"/>
      <c r="V4069" s="150"/>
      <c r="W4069" s="141" t="str" cm="1">
        <f t="array" ref="W4069">IF(SUM(LEN(B4069:V4069))=0,"",IF(OR(OR(ISBLANK(F4069),SUM(LEN(C4069),LEN(D4069))=0),AND(NOT(E4069="Unknown"),ISBLANK(J4069)),AND(NOT(O4069="Unknown"),ISBLANK(R4069))),"Missing Information", INDEX(Table15[Entire Service Line Classification], MATCH(SUMIFS(Table15[Unique ID],Table15[System-Owned Portion],E4069,Table15[If Material Anything Other than "Lead" in Column E,Was Material Ever Previously Lead?],G4069,Table15[Customer-Owned Portion],O4069),Table15[Unique ID],0),0)))</f>
        <v/>
      </c>
      <c r="X4069"/>
    </row>
    <row r="4070" spans="2:24" x14ac:dyDescent="0.25">
      <c r="B4070" s="146"/>
      <c r="C4070" s="31"/>
      <c r="D4070" s="31"/>
      <c r="E4070" s="44"/>
      <c r="F4070" s="43"/>
      <c r="G4070" s="84"/>
      <c r="H4070" s="31"/>
      <c r="I4070" s="31"/>
      <c r="J4070" s="84"/>
      <c r="K4070" s="31"/>
      <c r="L4070" s="31"/>
      <c r="M4070" s="169"/>
      <c r="N4070" s="148"/>
      <c r="O4070" s="106"/>
      <c r="P4070" s="43"/>
      <c r="Q4070" s="31"/>
      <c r="R4070" s="84"/>
      <c r="S4070" s="31"/>
      <c r="T4070" s="31"/>
      <c r="U4070" s="169"/>
      <c r="V4070" s="150"/>
      <c r="W4070" s="141" t="str" cm="1">
        <f t="array" ref="W4070">IF(SUM(LEN(B4070:V4070))=0,"",IF(OR(OR(ISBLANK(F4070),SUM(LEN(C4070),LEN(D4070))=0),AND(NOT(E4070="Unknown"),ISBLANK(J4070)),AND(NOT(O4070="Unknown"),ISBLANK(R4070))),"Missing Information", INDEX(Table15[Entire Service Line Classification], MATCH(SUMIFS(Table15[Unique ID],Table15[System-Owned Portion],E4070,Table15[If Material Anything Other than "Lead" in Column E,Was Material Ever Previously Lead?],G4070,Table15[Customer-Owned Portion],O4070),Table15[Unique ID],0),0)))</f>
        <v/>
      </c>
      <c r="X4070"/>
    </row>
    <row r="4071" spans="2:24" x14ac:dyDescent="0.25">
      <c r="B4071" s="146"/>
      <c r="C4071" s="31"/>
      <c r="D4071" s="31"/>
      <c r="E4071" s="44"/>
      <c r="F4071" s="43"/>
      <c r="G4071" s="84"/>
      <c r="H4071" s="31"/>
      <c r="I4071" s="31"/>
      <c r="J4071" s="84"/>
      <c r="K4071" s="31"/>
      <c r="L4071" s="31"/>
      <c r="M4071" s="169"/>
      <c r="N4071" s="148"/>
      <c r="O4071" s="106"/>
      <c r="P4071" s="43"/>
      <c r="Q4071" s="31"/>
      <c r="R4071" s="84"/>
      <c r="S4071" s="31"/>
      <c r="T4071" s="31"/>
      <c r="U4071" s="169"/>
      <c r="V4071" s="150"/>
      <c r="W4071" s="141" t="str" cm="1">
        <f t="array" ref="W4071">IF(SUM(LEN(B4071:V4071))=0,"",IF(OR(OR(ISBLANK(F4071),SUM(LEN(C4071),LEN(D4071))=0),AND(NOT(E4071="Unknown"),ISBLANK(J4071)),AND(NOT(O4071="Unknown"),ISBLANK(R4071))),"Missing Information", INDEX(Table15[Entire Service Line Classification], MATCH(SUMIFS(Table15[Unique ID],Table15[System-Owned Portion],E4071,Table15[If Material Anything Other than "Lead" in Column E,Was Material Ever Previously Lead?],G4071,Table15[Customer-Owned Portion],O4071),Table15[Unique ID],0),0)))</f>
        <v/>
      </c>
      <c r="X4071"/>
    </row>
    <row r="4072" spans="2:24" x14ac:dyDescent="0.25">
      <c r="B4072" s="146"/>
      <c r="C4072" s="31"/>
      <c r="D4072" s="31"/>
      <c r="E4072" s="44"/>
      <c r="F4072" s="43"/>
      <c r="G4072" s="84"/>
      <c r="H4072" s="31"/>
      <c r="I4072" s="31"/>
      <c r="J4072" s="84"/>
      <c r="K4072" s="31"/>
      <c r="L4072" s="31"/>
      <c r="M4072" s="169"/>
      <c r="N4072" s="148"/>
      <c r="O4072" s="106"/>
      <c r="P4072" s="43"/>
      <c r="Q4072" s="31"/>
      <c r="R4072" s="84"/>
      <c r="S4072" s="31"/>
      <c r="T4072" s="31"/>
      <c r="U4072" s="169"/>
      <c r="V4072" s="150"/>
      <c r="W4072" s="141" t="str" cm="1">
        <f t="array" ref="W4072">IF(SUM(LEN(B4072:V4072))=0,"",IF(OR(OR(ISBLANK(F4072),SUM(LEN(C4072),LEN(D4072))=0),AND(NOT(E4072="Unknown"),ISBLANK(J4072)),AND(NOT(O4072="Unknown"),ISBLANK(R4072))),"Missing Information", INDEX(Table15[Entire Service Line Classification], MATCH(SUMIFS(Table15[Unique ID],Table15[System-Owned Portion],E4072,Table15[If Material Anything Other than "Lead" in Column E,Was Material Ever Previously Lead?],G4072,Table15[Customer-Owned Portion],O4072),Table15[Unique ID],0),0)))</f>
        <v/>
      </c>
      <c r="X4072"/>
    </row>
    <row r="4073" spans="2:24" x14ac:dyDescent="0.25">
      <c r="B4073" s="146"/>
      <c r="C4073" s="31"/>
      <c r="D4073" s="31"/>
      <c r="E4073" s="44"/>
      <c r="F4073" s="43"/>
      <c r="G4073" s="84"/>
      <c r="H4073" s="31"/>
      <c r="I4073" s="31"/>
      <c r="J4073" s="84"/>
      <c r="K4073" s="31"/>
      <c r="L4073" s="31"/>
      <c r="M4073" s="169"/>
      <c r="N4073" s="148"/>
      <c r="O4073" s="106"/>
      <c r="P4073" s="43"/>
      <c r="Q4073" s="31"/>
      <c r="R4073" s="84"/>
      <c r="S4073" s="31"/>
      <c r="T4073" s="31"/>
      <c r="U4073" s="169"/>
      <c r="V4073" s="150"/>
      <c r="W4073" s="141" t="str" cm="1">
        <f t="array" ref="W4073">IF(SUM(LEN(B4073:V4073))=0,"",IF(OR(OR(ISBLANK(F4073),SUM(LEN(C4073),LEN(D4073))=0),AND(NOT(E4073="Unknown"),ISBLANK(J4073)),AND(NOT(O4073="Unknown"),ISBLANK(R4073))),"Missing Information", INDEX(Table15[Entire Service Line Classification], MATCH(SUMIFS(Table15[Unique ID],Table15[System-Owned Portion],E4073,Table15[If Material Anything Other than "Lead" in Column E,Was Material Ever Previously Lead?],G4073,Table15[Customer-Owned Portion],O4073),Table15[Unique ID],0),0)))</f>
        <v/>
      </c>
      <c r="X4073"/>
    </row>
    <row r="4074" spans="2:24" x14ac:dyDescent="0.25">
      <c r="B4074" s="146"/>
      <c r="C4074" s="31"/>
      <c r="D4074" s="31"/>
      <c r="E4074" s="44"/>
      <c r="F4074" s="43"/>
      <c r="G4074" s="84"/>
      <c r="H4074" s="31"/>
      <c r="I4074" s="31"/>
      <c r="J4074" s="84"/>
      <c r="K4074" s="31"/>
      <c r="L4074" s="31"/>
      <c r="M4074" s="169"/>
      <c r="N4074" s="148"/>
      <c r="O4074" s="106"/>
      <c r="P4074" s="43"/>
      <c r="Q4074" s="31"/>
      <c r="R4074" s="84"/>
      <c r="S4074" s="31"/>
      <c r="T4074" s="31"/>
      <c r="U4074" s="169"/>
      <c r="V4074" s="150"/>
      <c r="W4074" s="141" t="str" cm="1">
        <f t="array" ref="W4074">IF(SUM(LEN(B4074:V4074))=0,"",IF(OR(OR(ISBLANK(F4074),SUM(LEN(C4074),LEN(D4074))=0),AND(NOT(E4074="Unknown"),ISBLANK(J4074)),AND(NOT(O4074="Unknown"),ISBLANK(R4074))),"Missing Information", INDEX(Table15[Entire Service Line Classification], MATCH(SUMIFS(Table15[Unique ID],Table15[System-Owned Portion],E4074,Table15[If Material Anything Other than "Lead" in Column E,Was Material Ever Previously Lead?],G4074,Table15[Customer-Owned Portion],O4074),Table15[Unique ID],0),0)))</f>
        <v/>
      </c>
      <c r="X4074"/>
    </row>
    <row r="4075" spans="2:24" x14ac:dyDescent="0.25">
      <c r="B4075" s="146"/>
      <c r="C4075" s="31"/>
      <c r="D4075" s="31"/>
      <c r="E4075" s="44"/>
      <c r="F4075" s="43"/>
      <c r="G4075" s="84"/>
      <c r="H4075" s="31"/>
      <c r="I4075" s="31"/>
      <c r="J4075" s="84"/>
      <c r="K4075" s="31"/>
      <c r="L4075" s="31"/>
      <c r="M4075" s="169"/>
      <c r="N4075" s="148"/>
      <c r="O4075" s="106"/>
      <c r="P4075" s="43"/>
      <c r="Q4075" s="31"/>
      <c r="R4075" s="84"/>
      <c r="S4075" s="31"/>
      <c r="T4075" s="31"/>
      <c r="U4075" s="169"/>
      <c r="V4075" s="150"/>
      <c r="W4075" s="141" t="str" cm="1">
        <f t="array" ref="W4075">IF(SUM(LEN(B4075:V4075))=0,"",IF(OR(OR(ISBLANK(F4075),SUM(LEN(C4075),LEN(D4075))=0),AND(NOT(E4075="Unknown"),ISBLANK(J4075)),AND(NOT(O4075="Unknown"),ISBLANK(R4075))),"Missing Information", INDEX(Table15[Entire Service Line Classification], MATCH(SUMIFS(Table15[Unique ID],Table15[System-Owned Portion],E4075,Table15[If Material Anything Other than "Lead" in Column E,Was Material Ever Previously Lead?],G4075,Table15[Customer-Owned Portion],O4075),Table15[Unique ID],0),0)))</f>
        <v/>
      </c>
      <c r="X4075"/>
    </row>
    <row r="4076" spans="2:24" x14ac:dyDescent="0.25">
      <c r="B4076" s="146"/>
      <c r="C4076" s="31"/>
      <c r="D4076" s="31"/>
      <c r="E4076" s="44"/>
      <c r="F4076" s="43"/>
      <c r="G4076" s="84"/>
      <c r="H4076" s="31"/>
      <c r="I4076" s="31"/>
      <c r="J4076" s="84"/>
      <c r="K4076" s="31"/>
      <c r="L4076" s="31"/>
      <c r="M4076" s="169"/>
      <c r="N4076" s="148"/>
      <c r="O4076" s="106"/>
      <c r="P4076" s="43"/>
      <c r="Q4076" s="31"/>
      <c r="R4076" s="84"/>
      <c r="S4076" s="31"/>
      <c r="T4076" s="31"/>
      <c r="U4076" s="169"/>
      <c r="V4076" s="150"/>
      <c r="W4076" s="141" t="str" cm="1">
        <f t="array" ref="W4076">IF(SUM(LEN(B4076:V4076))=0,"",IF(OR(OR(ISBLANK(F4076),SUM(LEN(C4076),LEN(D4076))=0),AND(NOT(E4076="Unknown"),ISBLANK(J4076)),AND(NOT(O4076="Unknown"),ISBLANK(R4076))),"Missing Information", INDEX(Table15[Entire Service Line Classification], MATCH(SUMIFS(Table15[Unique ID],Table15[System-Owned Portion],E4076,Table15[If Material Anything Other than "Lead" in Column E,Was Material Ever Previously Lead?],G4076,Table15[Customer-Owned Portion],O4076),Table15[Unique ID],0),0)))</f>
        <v/>
      </c>
      <c r="X4076"/>
    </row>
    <row r="4077" spans="2:24" x14ac:dyDescent="0.25">
      <c r="B4077" s="146"/>
      <c r="C4077" s="31"/>
      <c r="D4077" s="31"/>
      <c r="E4077" s="44"/>
      <c r="F4077" s="43"/>
      <c r="G4077" s="84"/>
      <c r="H4077" s="31"/>
      <c r="I4077" s="31"/>
      <c r="J4077" s="84"/>
      <c r="K4077" s="31"/>
      <c r="L4077" s="31"/>
      <c r="M4077" s="169"/>
      <c r="N4077" s="148"/>
      <c r="O4077" s="106"/>
      <c r="P4077" s="43"/>
      <c r="Q4077" s="31"/>
      <c r="R4077" s="84"/>
      <c r="S4077" s="31"/>
      <c r="T4077" s="31"/>
      <c r="U4077" s="169"/>
      <c r="V4077" s="150"/>
      <c r="W4077" s="141" t="str" cm="1">
        <f t="array" ref="W4077">IF(SUM(LEN(B4077:V4077))=0,"",IF(OR(OR(ISBLANK(F4077),SUM(LEN(C4077),LEN(D4077))=0),AND(NOT(E4077="Unknown"),ISBLANK(J4077)),AND(NOT(O4077="Unknown"),ISBLANK(R4077))),"Missing Information", INDEX(Table15[Entire Service Line Classification], MATCH(SUMIFS(Table15[Unique ID],Table15[System-Owned Portion],E4077,Table15[If Material Anything Other than "Lead" in Column E,Was Material Ever Previously Lead?],G4077,Table15[Customer-Owned Portion],O4077),Table15[Unique ID],0),0)))</f>
        <v/>
      </c>
      <c r="X4077"/>
    </row>
    <row r="4078" spans="2:24" x14ac:dyDescent="0.25">
      <c r="B4078" s="146"/>
      <c r="C4078" s="31"/>
      <c r="D4078" s="31"/>
      <c r="E4078" s="44"/>
      <c r="F4078" s="43"/>
      <c r="G4078" s="84"/>
      <c r="H4078" s="31"/>
      <c r="I4078" s="31"/>
      <c r="J4078" s="84"/>
      <c r="K4078" s="31"/>
      <c r="L4078" s="31"/>
      <c r="M4078" s="169"/>
      <c r="N4078" s="148"/>
      <c r="O4078" s="106"/>
      <c r="P4078" s="43"/>
      <c r="Q4078" s="31"/>
      <c r="R4078" s="84"/>
      <c r="S4078" s="31"/>
      <c r="T4078" s="31"/>
      <c r="U4078" s="169"/>
      <c r="V4078" s="150"/>
      <c r="W4078" s="141" t="str" cm="1">
        <f t="array" ref="W4078">IF(SUM(LEN(B4078:V4078))=0,"",IF(OR(OR(ISBLANK(F4078),SUM(LEN(C4078),LEN(D4078))=0),AND(NOT(E4078="Unknown"),ISBLANK(J4078)),AND(NOT(O4078="Unknown"),ISBLANK(R4078))),"Missing Information", INDEX(Table15[Entire Service Line Classification], MATCH(SUMIFS(Table15[Unique ID],Table15[System-Owned Portion],E4078,Table15[If Material Anything Other than "Lead" in Column E,Was Material Ever Previously Lead?],G4078,Table15[Customer-Owned Portion],O4078),Table15[Unique ID],0),0)))</f>
        <v/>
      </c>
      <c r="X4078"/>
    </row>
    <row r="4079" spans="2:24" x14ac:dyDescent="0.25">
      <c r="B4079" s="146"/>
      <c r="C4079" s="31"/>
      <c r="D4079" s="31"/>
      <c r="E4079" s="44"/>
      <c r="F4079" s="43"/>
      <c r="G4079" s="84"/>
      <c r="H4079" s="31"/>
      <c r="I4079" s="31"/>
      <c r="J4079" s="84"/>
      <c r="K4079" s="31"/>
      <c r="L4079" s="31"/>
      <c r="M4079" s="169"/>
      <c r="N4079" s="148"/>
      <c r="O4079" s="106"/>
      <c r="P4079" s="43"/>
      <c r="Q4079" s="31"/>
      <c r="R4079" s="84"/>
      <c r="S4079" s="31"/>
      <c r="T4079" s="31"/>
      <c r="U4079" s="169"/>
      <c r="V4079" s="150"/>
      <c r="W4079" s="141" t="str" cm="1">
        <f t="array" ref="W4079">IF(SUM(LEN(B4079:V4079))=0,"",IF(OR(OR(ISBLANK(F4079),SUM(LEN(C4079),LEN(D4079))=0),AND(NOT(E4079="Unknown"),ISBLANK(J4079)),AND(NOT(O4079="Unknown"),ISBLANK(R4079))),"Missing Information", INDEX(Table15[Entire Service Line Classification], MATCH(SUMIFS(Table15[Unique ID],Table15[System-Owned Portion],E4079,Table15[If Material Anything Other than "Lead" in Column E,Was Material Ever Previously Lead?],G4079,Table15[Customer-Owned Portion],O4079),Table15[Unique ID],0),0)))</f>
        <v/>
      </c>
      <c r="X4079"/>
    </row>
    <row r="4080" spans="2:24" x14ac:dyDescent="0.25">
      <c r="B4080" s="146"/>
      <c r="C4080" s="31"/>
      <c r="D4080" s="31"/>
      <c r="E4080" s="44"/>
      <c r="F4080" s="43"/>
      <c r="G4080" s="84"/>
      <c r="H4080" s="31"/>
      <c r="I4080" s="31"/>
      <c r="J4080" s="84"/>
      <c r="K4080" s="31"/>
      <c r="L4080" s="31"/>
      <c r="M4080" s="169"/>
      <c r="N4080" s="148"/>
      <c r="O4080" s="106"/>
      <c r="P4080" s="43"/>
      <c r="Q4080" s="31"/>
      <c r="R4080" s="84"/>
      <c r="S4080" s="31"/>
      <c r="T4080" s="31"/>
      <c r="U4080" s="169"/>
      <c r="V4080" s="150"/>
      <c r="W4080" s="141" t="str" cm="1">
        <f t="array" ref="W4080">IF(SUM(LEN(B4080:V4080))=0,"",IF(OR(OR(ISBLANK(F4080),SUM(LEN(C4080),LEN(D4080))=0),AND(NOT(E4080="Unknown"),ISBLANK(J4080)),AND(NOT(O4080="Unknown"),ISBLANK(R4080))),"Missing Information", INDEX(Table15[Entire Service Line Classification], MATCH(SUMIFS(Table15[Unique ID],Table15[System-Owned Portion],E4080,Table15[If Material Anything Other than "Lead" in Column E,Was Material Ever Previously Lead?],G4080,Table15[Customer-Owned Portion],O4080),Table15[Unique ID],0),0)))</f>
        <v/>
      </c>
      <c r="X4080"/>
    </row>
    <row r="4081" spans="2:24" x14ac:dyDescent="0.25">
      <c r="B4081" s="146"/>
      <c r="C4081" s="31"/>
      <c r="D4081" s="31"/>
      <c r="E4081" s="44"/>
      <c r="F4081" s="43"/>
      <c r="G4081" s="84"/>
      <c r="H4081" s="31"/>
      <c r="I4081" s="31"/>
      <c r="J4081" s="84"/>
      <c r="K4081" s="31"/>
      <c r="L4081" s="31"/>
      <c r="M4081" s="169"/>
      <c r="N4081" s="148"/>
      <c r="O4081" s="106"/>
      <c r="P4081" s="43"/>
      <c r="Q4081" s="31"/>
      <c r="R4081" s="84"/>
      <c r="S4081" s="31"/>
      <c r="T4081" s="31"/>
      <c r="U4081" s="169"/>
      <c r="V4081" s="150"/>
      <c r="W4081" s="141" t="str" cm="1">
        <f t="array" ref="W4081">IF(SUM(LEN(B4081:V4081))=0,"",IF(OR(OR(ISBLANK(F4081),SUM(LEN(C4081),LEN(D4081))=0),AND(NOT(E4081="Unknown"),ISBLANK(J4081)),AND(NOT(O4081="Unknown"),ISBLANK(R4081))),"Missing Information", INDEX(Table15[Entire Service Line Classification], MATCH(SUMIFS(Table15[Unique ID],Table15[System-Owned Portion],E4081,Table15[If Material Anything Other than "Lead" in Column E,Was Material Ever Previously Lead?],G4081,Table15[Customer-Owned Portion],O4081),Table15[Unique ID],0),0)))</f>
        <v/>
      </c>
      <c r="X4081"/>
    </row>
    <row r="4082" spans="2:24" x14ac:dyDescent="0.25">
      <c r="B4082" s="146"/>
      <c r="C4082" s="31"/>
      <c r="D4082" s="31"/>
      <c r="E4082" s="44"/>
      <c r="F4082" s="43"/>
      <c r="G4082" s="84"/>
      <c r="H4082" s="31"/>
      <c r="I4082" s="31"/>
      <c r="J4082" s="84"/>
      <c r="K4082" s="31"/>
      <c r="L4082" s="31"/>
      <c r="M4082" s="169"/>
      <c r="N4082" s="148"/>
      <c r="O4082" s="106"/>
      <c r="P4082" s="43"/>
      <c r="Q4082" s="31"/>
      <c r="R4082" s="84"/>
      <c r="S4082" s="31"/>
      <c r="T4082" s="31"/>
      <c r="U4082" s="169"/>
      <c r="V4082" s="150"/>
      <c r="W4082" s="141" t="str" cm="1">
        <f t="array" ref="W4082">IF(SUM(LEN(B4082:V4082))=0,"",IF(OR(OR(ISBLANK(F4082),SUM(LEN(C4082),LEN(D4082))=0),AND(NOT(E4082="Unknown"),ISBLANK(J4082)),AND(NOT(O4082="Unknown"),ISBLANK(R4082))),"Missing Information", INDEX(Table15[Entire Service Line Classification], MATCH(SUMIFS(Table15[Unique ID],Table15[System-Owned Portion],E4082,Table15[If Material Anything Other than "Lead" in Column E,Was Material Ever Previously Lead?],G4082,Table15[Customer-Owned Portion],O4082),Table15[Unique ID],0),0)))</f>
        <v/>
      </c>
      <c r="X4082"/>
    </row>
    <row r="4083" spans="2:24" x14ac:dyDescent="0.25">
      <c r="B4083" s="146"/>
      <c r="C4083" s="31"/>
      <c r="D4083" s="31"/>
      <c r="E4083" s="44"/>
      <c r="F4083" s="43"/>
      <c r="G4083" s="84"/>
      <c r="H4083" s="31"/>
      <c r="I4083" s="31"/>
      <c r="J4083" s="84"/>
      <c r="K4083" s="31"/>
      <c r="L4083" s="31"/>
      <c r="M4083" s="169"/>
      <c r="N4083" s="148"/>
      <c r="O4083" s="106"/>
      <c r="P4083" s="43"/>
      <c r="Q4083" s="31"/>
      <c r="R4083" s="84"/>
      <c r="S4083" s="31"/>
      <c r="T4083" s="31"/>
      <c r="U4083" s="169"/>
      <c r="V4083" s="150"/>
      <c r="W4083" s="141" t="str" cm="1">
        <f t="array" ref="W4083">IF(SUM(LEN(B4083:V4083))=0,"",IF(OR(OR(ISBLANK(F4083),SUM(LEN(C4083),LEN(D4083))=0),AND(NOT(E4083="Unknown"),ISBLANK(J4083)),AND(NOT(O4083="Unknown"),ISBLANK(R4083))),"Missing Information", INDEX(Table15[Entire Service Line Classification], MATCH(SUMIFS(Table15[Unique ID],Table15[System-Owned Portion],E4083,Table15[If Material Anything Other than "Lead" in Column E,Was Material Ever Previously Lead?],G4083,Table15[Customer-Owned Portion],O4083),Table15[Unique ID],0),0)))</f>
        <v/>
      </c>
      <c r="X4083"/>
    </row>
    <row r="4084" spans="2:24" x14ac:dyDescent="0.25">
      <c r="B4084" s="146"/>
      <c r="C4084" s="31"/>
      <c r="D4084" s="31"/>
      <c r="E4084" s="44"/>
      <c r="F4084" s="43"/>
      <c r="G4084" s="84"/>
      <c r="H4084" s="31"/>
      <c r="I4084" s="31"/>
      <c r="J4084" s="84"/>
      <c r="K4084" s="31"/>
      <c r="L4084" s="31"/>
      <c r="M4084" s="169"/>
      <c r="N4084" s="148"/>
      <c r="O4084" s="106"/>
      <c r="P4084" s="43"/>
      <c r="Q4084" s="31"/>
      <c r="R4084" s="84"/>
      <c r="S4084" s="31"/>
      <c r="T4084" s="31"/>
      <c r="U4084" s="169"/>
      <c r="V4084" s="150"/>
      <c r="W4084" s="141" t="str" cm="1">
        <f t="array" ref="W4084">IF(SUM(LEN(B4084:V4084))=0,"",IF(OR(OR(ISBLANK(F4084),SUM(LEN(C4084),LEN(D4084))=0),AND(NOT(E4084="Unknown"),ISBLANK(J4084)),AND(NOT(O4084="Unknown"),ISBLANK(R4084))),"Missing Information", INDEX(Table15[Entire Service Line Classification], MATCH(SUMIFS(Table15[Unique ID],Table15[System-Owned Portion],E4084,Table15[If Material Anything Other than "Lead" in Column E,Was Material Ever Previously Lead?],G4084,Table15[Customer-Owned Portion],O4084),Table15[Unique ID],0),0)))</f>
        <v/>
      </c>
      <c r="X4084"/>
    </row>
    <row r="4085" spans="2:24" x14ac:dyDescent="0.25">
      <c r="B4085" s="146"/>
      <c r="C4085" s="31"/>
      <c r="D4085" s="31"/>
      <c r="E4085" s="44"/>
      <c r="F4085" s="43"/>
      <c r="G4085" s="84"/>
      <c r="H4085" s="31"/>
      <c r="I4085" s="31"/>
      <c r="J4085" s="84"/>
      <c r="K4085" s="31"/>
      <c r="L4085" s="31"/>
      <c r="M4085" s="169"/>
      <c r="N4085" s="148"/>
      <c r="O4085" s="106"/>
      <c r="P4085" s="43"/>
      <c r="Q4085" s="31"/>
      <c r="R4085" s="84"/>
      <c r="S4085" s="31"/>
      <c r="T4085" s="31"/>
      <c r="U4085" s="169"/>
      <c r="V4085" s="150"/>
      <c r="W4085" s="141" t="str" cm="1">
        <f t="array" ref="W4085">IF(SUM(LEN(B4085:V4085))=0,"",IF(OR(OR(ISBLANK(F4085),SUM(LEN(C4085),LEN(D4085))=0),AND(NOT(E4085="Unknown"),ISBLANK(J4085)),AND(NOT(O4085="Unknown"),ISBLANK(R4085))),"Missing Information", INDEX(Table15[Entire Service Line Classification], MATCH(SUMIFS(Table15[Unique ID],Table15[System-Owned Portion],E4085,Table15[If Material Anything Other than "Lead" in Column E,Was Material Ever Previously Lead?],G4085,Table15[Customer-Owned Portion],O4085),Table15[Unique ID],0),0)))</f>
        <v/>
      </c>
      <c r="X4085"/>
    </row>
    <row r="4086" spans="2:24" x14ac:dyDescent="0.25">
      <c r="B4086" s="146"/>
      <c r="C4086" s="31"/>
      <c r="D4086" s="31"/>
      <c r="E4086" s="44"/>
      <c r="F4086" s="43"/>
      <c r="G4086" s="84"/>
      <c r="H4086" s="31"/>
      <c r="I4086" s="31"/>
      <c r="J4086" s="84"/>
      <c r="K4086" s="31"/>
      <c r="L4086" s="31"/>
      <c r="M4086" s="169"/>
      <c r="N4086" s="148"/>
      <c r="O4086" s="106"/>
      <c r="P4086" s="43"/>
      <c r="Q4086" s="31"/>
      <c r="R4086" s="84"/>
      <c r="S4086" s="31"/>
      <c r="T4086" s="31"/>
      <c r="U4086" s="169"/>
      <c r="V4086" s="150"/>
      <c r="W4086" s="141" t="str" cm="1">
        <f t="array" ref="W4086">IF(SUM(LEN(B4086:V4086))=0,"",IF(OR(OR(ISBLANK(F4086),SUM(LEN(C4086),LEN(D4086))=0),AND(NOT(E4086="Unknown"),ISBLANK(J4086)),AND(NOT(O4086="Unknown"),ISBLANK(R4086))),"Missing Information", INDEX(Table15[Entire Service Line Classification], MATCH(SUMIFS(Table15[Unique ID],Table15[System-Owned Portion],E4086,Table15[If Material Anything Other than "Lead" in Column E,Was Material Ever Previously Lead?],G4086,Table15[Customer-Owned Portion],O4086),Table15[Unique ID],0),0)))</f>
        <v/>
      </c>
      <c r="X4086"/>
    </row>
    <row r="4087" spans="2:24" x14ac:dyDescent="0.25">
      <c r="B4087" s="146"/>
      <c r="C4087" s="31"/>
      <c r="D4087" s="31"/>
      <c r="E4087" s="44"/>
      <c r="F4087" s="43"/>
      <c r="G4087" s="84"/>
      <c r="H4087" s="31"/>
      <c r="I4087" s="31"/>
      <c r="J4087" s="84"/>
      <c r="K4087" s="31"/>
      <c r="L4087" s="31"/>
      <c r="M4087" s="169"/>
      <c r="N4087" s="148"/>
      <c r="O4087" s="106"/>
      <c r="P4087" s="43"/>
      <c r="Q4087" s="31"/>
      <c r="R4087" s="84"/>
      <c r="S4087" s="31"/>
      <c r="T4087" s="31"/>
      <c r="U4087" s="169"/>
      <c r="V4087" s="150"/>
      <c r="W4087" s="141" t="str" cm="1">
        <f t="array" ref="W4087">IF(SUM(LEN(B4087:V4087))=0,"",IF(OR(OR(ISBLANK(F4087),SUM(LEN(C4087),LEN(D4087))=0),AND(NOT(E4087="Unknown"),ISBLANK(J4087)),AND(NOT(O4087="Unknown"),ISBLANK(R4087))),"Missing Information", INDEX(Table15[Entire Service Line Classification], MATCH(SUMIFS(Table15[Unique ID],Table15[System-Owned Portion],E4087,Table15[If Material Anything Other than "Lead" in Column E,Was Material Ever Previously Lead?],G4087,Table15[Customer-Owned Portion],O4087),Table15[Unique ID],0),0)))</f>
        <v/>
      </c>
      <c r="X4087"/>
    </row>
    <row r="4088" spans="2:24" x14ac:dyDescent="0.25">
      <c r="B4088" s="146"/>
      <c r="C4088" s="31"/>
      <c r="D4088" s="31"/>
      <c r="E4088" s="44"/>
      <c r="F4088" s="43"/>
      <c r="G4088" s="84"/>
      <c r="H4088" s="31"/>
      <c r="I4088" s="31"/>
      <c r="J4088" s="84"/>
      <c r="K4088" s="31"/>
      <c r="L4088" s="31"/>
      <c r="M4088" s="169"/>
      <c r="N4088" s="148"/>
      <c r="O4088" s="106"/>
      <c r="P4088" s="43"/>
      <c r="Q4088" s="31"/>
      <c r="R4088" s="84"/>
      <c r="S4088" s="31"/>
      <c r="T4088" s="31"/>
      <c r="U4088" s="169"/>
      <c r="V4088" s="150"/>
      <c r="W4088" s="141" t="str" cm="1">
        <f t="array" ref="W4088">IF(SUM(LEN(B4088:V4088))=0,"",IF(OR(OR(ISBLANK(F4088),SUM(LEN(C4088),LEN(D4088))=0),AND(NOT(E4088="Unknown"),ISBLANK(J4088)),AND(NOT(O4088="Unknown"),ISBLANK(R4088))),"Missing Information", INDEX(Table15[Entire Service Line Classification], MATCH(SUMIFS(Table15[Unique ID],Table15[System-Owned Portion],E4088,Table15[If Material Anything Other than "Lead" in Column E,Was Material Ever Previously Lead?],G4088,Table15[Customer-Owned Portion],O4088),Table15[Unique ID],0),0)))</f>
        <v/>
      </c>
      <c r="X4088"/>
    </row>
    <row r="4089" spans="2:24" x14ac:dyDescent="0.25">
      <c r="B4089" s="146"/>
      <c r="C4089" s="31"/>
      <c r="D4089" s="31"/>
      <c r="E4089" s="44"/>
      <c r="F4089" s="43"/>
      <c r="G4089" s="84"/>
      <c r="H4089" s="31"/>
      <c r="I4089" s="31"/>
      <c r="J4089" s="84"/>
      <c r="K4089" s="31"/>
      <c r="L4089" s="31"/>
      <c r="M4089" s="169"/>
      <c r="N4089" s="148"/>
      <c r="O4089" s="106"/>
      <c r="P4089" s="43"/>
      <c r="Q4089" s="31"/>
      <c r="R4089" s="84"/>
      <c r="S4089" s="31"/>
      <c r="T4089" s="31"/>
      <c r="U4089" s="169"/>
      <c r="V4089" s="150"/>
      <c r="W4089" s="141" t="str" cm="1">
        <f t="array" ref="W4089">IF(SUM(LEN(B4089:V4089))=0,"",IF(OR(OR(ISBLANK(F4089),SUM(LEN(C4089),LEN(D4089))=0),AND(NOT(E4089="Unknown"),ISBLANK(J4089)),AND(NOT(O4089="Unknown"),ISBLANK(R4089))),"Missing Information", INDEX(Table15[Entire Service Line Classification], MATCH(SUMIFS(Table15[Unique ID],Table15[System-Owned Portion],E4089,Table15[If Material Anything Other than "Lead" in Column E,Was Material Ever Previously Lead?],G4089,Table15[Customer-Owned Portion],O4089),Table15[Unique ID],0),0)))</f>
        <v/>
      </c>
      <c r="X4089"/>
    </row>
    <row r="4090" spans="2:24" x14ac:dyDescent="0.25">
      <c r="B4090" s="146"/>
      <c r="C4090" s="31"/>
      <c r="D4090" s="31"/>
      <c r="E4090" s="44"/>
      <c r="F4090" s="43"/>
      <c r="G4090" s="84"/>
      <c r="H4090" s="31"/>
      <c r="I4090" s="31"/>
      <c r="J4090" s="84"/>
      <c r="K4090" s="31"/>
      <c r="L4090" s="31"/>
      <c r="M4090" s="169"/>
      <c r="N4090" s="148"/>
      <c r="O4090" s="106"/>
      <c r="P4090" s="43"/>
      <c r="Q4090" s="31"/>
      <c r="R4090" s="84"/>
      <c r="S4090" s="31"/>
      <c r="T4090" s="31"/>
      <c r="U4090" s="169"/>
      <c r="V4090" s="150"/>
      <c r="W4090" s="141" t="str" cm="1">
        <f t="array" ref="W4090">IF(SUM(LEN(B4090:V4090))=0,"",IF(OR(OR(ISBLANK(F4090),SUM(LEN(C4090),LEN(D4090))=0),AND(NOT(E4090="Unknown"),ISBLANK(J4090)),AND(NOT(O4090="Unknown"),ISBLANK(R4090))),"Missing Information", INDEX(Table15[Entire Service Line Classification], MATCH(SUMIFS(Table15[Unique ID],Table15[System-Owned Portion],E4090,Table15[If Material Anything Other than "Lead" in Column E,Was Material Ever Previously Lead?],G4090,Table15[Customer-Owned Portion],O4090),Table15[Unique ID],0),0)))</f>
        <v/>
      </c>
      <c r="X4090"/>
    </row>
    <row r="4091" spans="2:24" x14ac:dyDescent="0.25">
      <c r="B4091" s="146"/>
      <c r="C4091" s="31"/>
      <c r="D4091" s="31"/>
      <c r="E4091" s="44"/>
      <c r="F4091" s="43"/>
      <c r="G4091" s="84"/>
      <c r="H4091" s="31"/>
      <c r="I4091" s="31"/>
      <c r="J4091" s="84"/>
      <c r="K4091" s="31"/>
      <c r="L4091" s="31"/>
      <c r="M4091" s="169"/>
      <c r="N4091" s="148"/>
      <c r="O4091" s="106"/>
      <c r="P4091" s="43"/>
      <c r="Q4091" s="31"/>
      <c r="R4091" s="84"/>
      <c r="S4091" s="31"/>
      <c r="T4091" s="31"/>
      <c r="U4091" s="169"/>
      <c r="V4091" s="150"/>
      <c r="W4091" s="141" t="str" cm="1">
        <f t="array" ref="W4091">IF(SUM(LEN(B4091:V4091))=0,"",IF(OR(OR(ISBLANK(F4091),SUM(LEN(C4091),LEN(D4091))=0),AND(NOT(E4091="Unknown"),ISBLANK(J4091)),AND(NOT(O4091="Unknown"),ISBLANK(R4091))),"Missing Information", INDEX(Table15[Entire Service Line Classification], MATCH(SUMIFS(Table15[Unique ID],Table15[System-Owned Portion],E4091,Table15[If Material Anything Other than "Lead" in Column E,Was Material Ever Previously Lead?],G4091,Table15[Customer-Owned Portion],O4091),Table15[Unique ID],0),0)))</f>
        <v/>
      </c>
      <c r="X4091"/>
    </row>
    <row r="4092" spans="2:24" x14ac:dyDescent="0.25">
      <c r="B4092" s="146"/>
      <c r="C4092" s="31"/>
      <c r="D4092" s="31"/>
      <c r="E4092" s="44"/>
      <c r="F4092" s="43"/>
      <c r="G4092" s="84"/>
      <c r="H4092" s="31"/>
      <c r="I4092" s="31"/>
      <c r="J4092" s="84"/>
      <c r="K4092" s="31"/>
      <c r="L4092" s="31"/>
      <c r="M4092" s="169"/>
      <c r="N4092" s="148"/>
      <c r="O4092" s="106"/>
      <c r="P4092" s="43"/>
      <c r="Q4092" s="31"/>
      <c r="R4092" s="84"/>
      <c r="S4092" s="31"/>
      <c r="T4092" s="31"/>
      <c r="U4092" s="169"/>
      <c r="V4092" s="150"/>
      <c r="W4092" s="141" t="str" cm="1">
        <f t="array" ref="W4092">IF(SUM(LEN(B4092:V4092))=0,"",IF(OR(OR(ISBLANK(F4092),SUM(LEN(C4092),LEN(D4092))=0),AND(NOT(E4092="Unknown"),ISBLANK(J4092)),AND(NOT(O4092="Unknown"),ISBLANK(R4092))),"Missing Information", INDEX(Table15[Entire Service Line Classification], MATCH(SUMIFS(Table15[Unique ID],Table15[System-Owned Portion],E4092,Table15[If Material Anything Other than "Lead" in Column E,Was Material Ever Previously Lead?],G4092,Table15[Customer-Owned Portion],O4092),Table15[Unique ID],0),0)))</f>
        <v/>
      </c>
      <c r="X4092"/>
    </row>
    <row r="4093" spans="2:24" x14ac:dyDescent="0.25">
      <c r="B4093" s="146"/>
      <c r="C4093" s="31"/>
      <c r="D4093" s="31"/>
      <c r="E4093" s="44"/>
      <c r="F4093" s="43"/>
      <c r="G4093" s="84"/>
      <c r="H4093" s="31"/>
      <c r="I4093" s="31"/>
      <c r="J4093" s="84"/>
      <c r="K4093" s="31"/>
      <c r="L4093" s="31"/>
      <c r="M4093" s="169"/>
      <c r="N4093" s="148"/>
      <c r="O4093" s="106"/>
      <c r="P4093" s="43"/>
      <c r="Q4093" s="31"/>
      <c r="R4093" s="84"/>
      <c r="S4093" s="31"/>
      <c r="T4093" s="31"/>
      <c r="U4093" s="169"/>
      <c r="V4093" s="150"/>
      <c r="W4093" s="141" t="str" cm="1">
        <f t="array" ref="W4093">IF(SUM(LEN(B4093:V4093))=0,"",IF(OR(OR(ISBLANK(F4093),SUM(LEN(C4093),LEN(D4093))=0),AND(NOT(E4093="Unknown"),ISBLANK(J4093)),AND(NOT(O4093="Unknown"),ISBLANK(R4093))),"Missing Information", INDEX(Table15[Entire Service Line Classification], MATCH(SUMIFS(Table15[Unique ID],Table15[System-Owned Portion],E4093,Table15[If Material Anything Other than "Lead" in Column E,Was Material Ever Previously Lead?],G4093,Table15[Customer-Owned Portion],O4093),Table15[Unique ID],0),0)))</f>
        <v/>
      </c>
      <c r="X4093"/>
    </row>
    <row r="4094" spans="2:24" x14ac:dyDescent="0.25">
      <c r="B4094" s="146"/>
      <c r="C4094" s="31"/>
      <c r="D4094" s="31"/>
      <c r="E4094" s="44"/>
      <c r="F4094" s="43"/>
      <c r="G4094" s="84"/>
      <c r="H4094" s="31"/>
      <c r="I4094" s="31"/>
      <c r="J4094" s="84"/>
      <c r="K4094" s="31"/>
      <c r="L4094" s="31"/>
      <c r="M4094" s="169"/>
      <c r="N4094" s="148"/>
      <c r="O4094" s="106"/>
      <c r="P4094" s="43"/>
      <c r="Q4094" s="31"/>
      <c r="R4094" s="84"/>
      <c r="S4094" s="31"/>
      <c r="T4094" s="31"/>
      <c r="U4094" s="169"/>
      <c r="V4094" s="150"/>
      <c r="W4094" s="141" t="str" cm="1">
        <f t="array" ref="W4094">IF(SUM(LEN(B4094:V4094))=0,"",IF(OR(OR(ISBLANK(F4094),SUM(LEN(C4094),LEN(D4094))=0),AND(NOT(E4094="Unknown"),ISBLANK(J4094)),AND(NOT(O4094="Unknown"),ISBLANK(R4094))),"Missing Information", INDEX(Table15[Entire Service Line Classification], MATCH(SUMIFS(Table15[Unique ID],Table15[System-Owned Portion],E4094,Table15[If Material Anything Other than "Lead" in Column E,Was Material Ever Previously Lead?],G4094,Table15[Customer-Owned Portion],O4094),Table15[Unique ID],0),0)))</f>
        <v/>
      </c>
      <c r="X4094"/>
    </row>
    <row r="4095" spans="2:24" x14ac:dyDescent="0.25">
      <c r="B4095" s="146"/>
      <c r="C4095" s="31"/>
      <c r="D4095" s="31"/>
      <c r="E4095" s="44"/>
      <c r="F4095" s="43"/>
      <c r="G4095" s="84"/>
      <c r="H4095" s="31"/>
      <c r="I4095" s="31"/>
      <c r="J4095" s="84"/>
      <c r="K4095" s="31"/>
      <c r="L4095" s="31"/>
      <c r="M4095" s="169"/>
      <c r="N4095" s="148"/>
      <c r="O4095" s="106"/>
      <c r="P4095" s="43"/>
      <c r="Q4095" s="31"/>
      <c r="R4095" s="84"/>
      <c r="S4095" s="31"/>
      <c r="T4095" s="31"/>
      <c r="U4095" s="169"/>
      <c r="V4095" s="150"/>
      <c r="W4095" s="141" t="str" cm="1">
        <f t="array" ref="W4095">IF(SUM(LEN(B4095:V4095))=0,"",IF(OR(OR(ISBLANK(F4095),SUM(LEN(C4095),LEN(D4095))=0),AND(NOT(E4095="Unknown"),ISBLANK(J4095)),AND(NOT(O4095="Unknown"),ISBLANK(R4095))),"Missing Information", INDEX(Table15[Entire Service Line Classification], MATCH(SUMIFS(Table15[Unique ID],Table15[System-Owned Portion],E4095,Table15[If Material Anything Other than "Lead" in Column E,Was Material Ever Previously Lead?],G4095,Table15[Customer-Owned Portion],O4095),Table15[Unique ID],0),0)))</f>
        <v/>
      </c>
      <c r="X4095"/>
    </row>
    <row r="4096" spans="2:24" x14ac:dyDescent="0.25">
      <c r="B4096" s="146"/>
      <c r="C4096" s="31"/>
      <c r="D4096" s="31"/>
      <c r="E4096" s="44"/>
      <c r="F4096" s="43"/>
      <c r="G4096" s="84"/>
      <c r="H4096" s="31"/>
      <c r="I4096" s="31"/>
      <c r="J4096" s="84"/>
      <c r="K4096" s="31"/>
      <c r="L4096" s="31"/>
      <c r="M4096" s="169"/>
      <c r="N4096" s="148"/>
      <c r="O4096" s="106"/>
      <c r="P4096" s="43"/>
      <c r="Q4096" s="31"/>
      <c r="R4096" s="84"/>
      <c r="S4096" s="31"/>
      <c r="T4096" s="31"/>
      <c r="U4096" s="169"/>
      <c r="V4096" s="150"/>
      <c r="W4096" s="141" t="str" cm="1">
        <f t="array" ref="W4096">IF(SUM(LEN(B4096:V4096))=0,"",IF(OR(OR(ISBLANK(F4096),SUM(LEN(C4096),LEN(D4096))=0),AND(NOT(E4096="Unknown"),ISBLANK(J4096)),AND(NOT(O4096="Unknown"),ISBLANK(R4096))),"Missing Information", INDEX(Table15[Entire Service Line Classification], MATCH(SUMIFS(Table15[Unique ID],Table15[System-Owned Portion],E4096,Table15[If Material Anything Other than "Lead" in Column E,Was Material Ever Previously Lead?],G4096,Table15[Customer-Owned Portion],O4096),Table15[Unique ID],0),0)))</f>
        <v/>
      </c>
      <c r="X4096"/>
    </row>
    <row r="4097" spans="2:24" x14ac:dyDescent="0.25">
      <c r="B4097" s="146"/>
      <c r="C4097" s="31"/>
      <c r="D4097" s="31"/>
      <c r="E4097" s="44"/>
      <c r="F4097" s="43"/>
      <c r="G4097" s="84"/>
      <c r="H4097" s="31"/>
      <c r="I4097" s="31"/>
      <c r="J4097" s="84"/>
      <c r="K4097" s="31"/>
      <c r="L4097" s="31"/>
      <c r="M4097" s="169"/>
      <c r="N4097" s="148"/>
      <c r="O4097" s="106"/>
      <c r="P4097" s="43"/>
      <c r="Q4097" s="31"/>
      <c r="R4097" s="84"/>
      <c r="S4097" s="31"/>
      <c r="T4097" s="31"/>
      <c r="U4097" s="169"/>
      <c r="V4097" s="150"/>
      <c r="W4097" s="141" t="str" cm="1">
        <f t="array" ref="W4097">IF(SUM(LEN(B4097:V4097))=0,"",IF(OR(OR(ISBLANK(F4097),SUM(LEN(C4097),LEN(D4097))=0),AND(NOT(E4097="Unknown"),ISBLANK(J4097)),AND(NOT(O4097="Unknown"),ISBLANK(R4097))),"Missing Information", INDEX(Table15[Entire Service Line Classification], MATCH(SUMIFS(Table15[Unique ID],Table15[System-Owned Portion],E4097,Table15[If Material Anything Other than "Lead" in Column E,Was Material Ever Previously Lead?],G4097,Table15[Customer-Owned Portion],O4097),Table15[Unique ID],0),0)))</f>
        <v/>
      </c>
      <c r="X4097"/>
    </row>
    <row r="4098" spans="2:24" x14ac:dyDescent="0.25">
      <c r="B4098" s="146"/>
      <c r="C4098" s="31"/>
      <c r="D4098" s="31"/>
      <c r="E4098" s="44"/>
      <c r="F4098" s="43"/>
      <c r="G4098" s="84"/>
      <c r="H4098" s="31"/>
      <c r="I4098" s="31"/>
      <c r="J4098" s="84"/>
      <c r="K4098" s="31"/>
      <c r="L4098" s="31"/>
      <c r="M4098" s="169"/>
      <c r="N4098" s="148"/>
      <c r="O4098" s="106"/>
      <c r="P4098" s="43"/>
      <c r="Q4098" s="31"/>
      <c r="R4098" s="84"/>
      <c r="S4098" s="31"/>
      <c r="T4098" s="31"/>
      <c r="U4098" s="169"/>
      <c r="V4098" s="150"/>
      <c r="W4098" s="141" t="str" cm="1">
        <f t="array" ref="W4098">IF(SUM(LEN(B4098:V4098))=0,"",IF(OR(OR(ISBLANK(F4098),SUM(LEN(C4098),LEN(D4098))=0),AND(NOT(E4098="Unknown"),ISBLANK(J4098)),AND(NOT(O4098="Unknown"),ISBLANK(R4098))),"Missing Information", INDEX(Table15[Entire Service Line Classification], MATCH(SUMIFS(Table15[Unique ID],Table15[System-Owned Portion],E4098,Table15[If Material Anything Other than "Lead" in Column E,Was Material Ever Previously Lead?],G4098,Table15[Customer-Owned Portion],O4098),Table15[Unique ID],0),0)))</f>
        <v/>
      </c>
      <c r="X4098"/>
    </row>
    <row r="4099" spans="2:24" x14ac:dyDescent="0.25">
      <c r="B4099" s="146"/>
      <c r="C4099" s="31"/>
      <c r="D4099" s="31"/>
      <c r="E4099" s="44"/>
      <c r="F4099" s="43"/>
      <c r="G4099" s="84"/>
      <c r="H4099" s="31"/>
      <c r="I4099" s="31"/>
      <c r="J4099" s="84"/>
      <c r="K4099" s="31"/>
      <c r="L4099" s="31"/>
      <c r="M4099" s="169"/>
      <c r="N4099" s="148"/>
      <c r="O4099" s="106"/>
      <c r="P4099" s="43"/>
      <c r="Q4099" s="31"/>
      <c r="R4099" s="84"/>
      <c r="S4099" s="31"/>
      <c r="T4099" s="31"/>
      <c r="U4099" s="169"/>
      <c r="V4099" s="150"/>
      <c r="W4099" s="141" t="str" cm="1">
        <f t="array" ref="W4099">IF(SUM(LEN(B4099:V4099))=0,"",IF(OR(OR(ISBLANK(F4099),SUM(LEN(C4099),LEN(D4099))=0),AND(NOT(E4099="Unknown"),ISBLANK(J4099)),AND(NOT(O4099="Unknown"),ISBLANK(R4099))),"Missing Information", INDEX(Table15[Entire Service Line Classification], MATCH(SUMIFS(Table15[Unique ID],Table15[System-Owned Portion],E4099,Table15[If Material Anything Other than "Lead" in Column E,Was Material Ever Previously Lead?],G4099,Table15[Customer-Owned Portion],O4099),Table15[Unique ID],0),0)))</f>
        <v/>
      </c>
      <c r="X4099"/>
    </row>
    <row r="4100" spans="2:24" x14ac:dyDescent="0.25">
      <c r="B4100" s="146"/>
      <c r="C4100" s="31"/>
      <c r="D4100" s="31"/>
      <c r="E4100" s="44"/>
      <c r="F4100" s="43"/>
      <c r="G4100" s="84"/>
      <c r="H4100" s="31"/>
      <c r="I4100" s="31"/>
      <c r="J4100" s="84"/>
      <c r="K4100" s="31"/>
      <c r="L4100" s="31"/>
      <c r="M4100" s="169"/>
      <c r="N4100" s="148"/>
      <c r="O4100" s="106"/>
      <c r="P4100" s="43"/>
      <c r="Q4100" s="31"/>
      <c r="R4100" s="84"/>
      <c r="S4100" s="31"/>
      <c r="T4100" s="31"/>
      <c r="U4100" s="169"/>
      <c r="V4100" s="150"/>
      <c r="W4100" s="141" t="str" cm="1">
        <f t="array" ref="W4100">IF(SUM(LEN(B4100:V4100))=0,"",IF(OR(OR(ISBLANK(F4100),SUM(LEN(C4100),LEN(D4100))=0),AND(NOT(E4100="Unknown"),ISBLANK(J4100)),AND(NOT(O4100="Unknown"),ISBLANK(R4100))),"Missing Information", INDEX(Table15[Entire Service Line Classification], MATCH(SUMIFS(Table15[Unique ID],Table15[System-Owned Portion],E4100,Table15[If Material Anything Other than "Lead" in Column E,Was Material Ever Previously Lead?],G4100,Table15[Customer-Owned Portion],O4100),Table15[Unique ID],0),0)))</f>
        <v/>
      </c>
      <c r="X4100"/>
    </row>
    <row r="4101" spans="2:24" x14ac:dyDescent="0.25">
      <c r="B4101" s="146"/>
      <c r="C4101" s="31"/>
      <c r="D4101" s="31"/>
      <c r="E4101" s="44"/>
      <c r="F4101" s="43"/>
      <c r="G4101" s="84"/>
      <c r="H4101" s="31"/>
      <c r="I4101" s="31"/>
      <c r="J4101" s="84"/>
      <c r="K4101" s="31"/>
      <c r="L4101" s="31"/>
      <c r="M4101" s="169"/>
      <c r="N4101" s="148"/>
      <c r="O4101" s="106"/>
      <c r="P4101" s="43"/>
      <c r="Q4101" s="31"/>
      <c r="R4101" s="84"/>
      <c r="S4101" s="31"/>
      <c r="T4101" s="31"/>
      <c r="U4101" s="169"/>
      <c r="V4101" s="150"/>
      <c r="W4101" s="141" t="str" cm="1">
        <f t="array" ref="W4101">IF(SUM(LEN(B4101:V4101))=0,"",IF(OR(OR(ISBLANK(F4101),SUM(LEN(C4101),LEN(D4101))=0),AND(NOT(E4101="Unknown"),ISBLANK(J4101)),AND(NOT(O4101="Unknown"),ISBLANK(R4101))),"Missing Information", INDEX(Table15[Entire Service Line Classification], MATCH(SUMIFS(Table15[Unique ID],Table15[System-Owned Portion],E4101,Table15[If Material Anything Other than "Lead" in Column E,Was Material Ever Previously Lead?],G4101,Table15[Customer-Owned Portion],O4101),Table15[Unique ID],0),0)))</f>
        <v/>
      </c>
      <c r="X4101"/>
    </row>
    <row r="4102" spans="2:24" x14ac:dyDescent="0.25">
      <c r="B4102" s="146"/>
      <c r="C4102" s="31"/>
      <c r="D4102" s="31"/>
      <c r="E4102" s="44"/>
      <c r="F4102" s="43"/>
      <c r="G4102" s="84"/>
      <c r="H4102" s="31"/>
      <c r="I4102" s="31"/>
      <c r="J4102" s="84"/>
      <c r="K4102" s="31"/>
      <c r="L4102" s="31"/>
      <c r="M4102" s="169"/>
      <c r="N4102" s="148"/>
      <c r="O4102" s="106"/>
      <c r="P4102" s="43"/>
      <c r="Q4102" s="31"/>
      <c r="R4102" s="84"/>
      <c r="S4102" s="31"/>
      <c r="T4102" s="31"/>
      <c r="U4102" s="169"/>
      <c r="V4102" s="150"/>
      <c r="W4102" s="141" t="str" cm="1">
        <f t="array" ref="W4102">IF(SUM(LEN(B4102:V4102))=0,"",IF(OR(OR(ISBLANK(F4102),SUM(LEN(C4102),LEN(D4102))=0),AND(NOT(E4102="Unknown"),ISBLANK(J4102)),AND(NOT(O4102="Unknown"),ISBLANK(R4102))),"Missing Information", INDEX(Table15[Entire Service Line Classification], MATCH(SUMIFS(Table15[Unique ID],Table15[System-Owned Portion],E4102,Table15[If Material Anything Other than "Lead" in Column E,Was Material Ever Previously Lead?],G4102,Table15[Customer-Owned Portion],O4102),Table15[Unique ID],0),0)))</f>
        <v/>
      </c>
      <c r="X4102"/>
    </row>
    <row r="4103" spans="2:24" x14ac:dyDescent="0.25">
      <c r="B4103" s="146"/>
      <c r="C4103" s="31"/>
      <c r="D4103" s="31"/>
      <c r="E4103" s="44"/>
      <c r="F4103" s="43"/>
      <c r="G4103" s="84"/>
      <c r="H4103" s="31"/>
      <c r="I4103" s="31"/>
      <c r="J4103" s="84"/>
      <c r="K4103" s="31"/>
      <c r="L4103" s="31"/>
      <c r="M4103" s="169"/>
      <c r="N4103" s="148"/>
      <c r="O4103" s="106"/>
      <c r="P4103" s="43"/>
      <c r="Q4103" s="31"/>
      <c r="R4103" s="84"/>
      <c r="S4103" s="31"/>
      <c r="T4103" s="31"/>
      <c r="U4103" s="169"/>
      <c r="V4103" s="150"/>
      <c r="W4103" s="141" t="str" cm="1">
        <f t="array" ref="W4103">IF(SUM(LEN(B4103:V4103))=0,"",IF(OR(OR(ISBLANK(F4103),SUM(LEN(C4103),LEN(D4103))=0),AND(NOT(E4103="Unknown"),ISBLANK(J4103)),AND(NOT(O4103="Unknown"),ISBLANK(R4103))),"Missing Information", INDEX(Table15[Entire Service Line Classification], MATCH(SUMIFS(Table15[Unique ID],Table15[System-Owned Portion],E4103,Table15[If Material Anything Other than "Lead" in Column E,Was Material Ever Previously Lead?],G4103,Table15[Customer-Owned Portion],O4103),Table15[Unique ID],0),0)))</f>
        <v/>
      </c>
      <c r="X4103"/>
    </row>
    <row r="4104" spans="2:24" x14ac:dyDescent="0.25">
      <c r="B4104" s="146"/>
      <c r="C4104" s="31"/>
      <c r="D4104" s="31"/>
      <c r="E4104" s="44"/>
      <c r="F4104" s="43"/>
      <c r="G4104" s="84"/>
      <c r="H4104" s="31"/>
      <c r="I4104" s="31"/>
      <c r="J4104" s="84"/>
      <c r="K4104" s="31"/>
      <c r="L4104" s="31"/>
      <c r="M4104" s="169"/>
      <c r="N4104" s="148"/>
      <c r="O4104" s="106"/>
      <c r="P4104" s="43"/>
      <c r="Q4104" s="31"/>
      <c r="R4104" s="84"/>
      <c r="S4104" s="31"/>
      <c r="T4104" s="31"/>
      <c r="U4104" s="169"/>
      <c r="V4104" s="150"/>
      <c r="W4104" s="141" t="str" cm="1">
        <f t="array" ref="W4104">IF(SUM(LEN(B4104:V4104))=0,"",IF(OR(OR(ISBLANK(F4104),SUM(LEN(C4104),LEN(D4104))=0),AND(NOT(E4104="Unknown"),ISBLANK(J4104)),AND(NOT(O4104="Unknown"),ISBLANK(R4104))),"Missing Information", INDEX(Table15[Entire Service Line Classification], MATCH(SUMIFS(Table15[Unique ID],Table15[System-Owned Portion],E4104,Table15[If Material Anything Other than "Lead" in Column E,Was Material Ever Previously Lead?],G4104,Table15[Customer-Owned Portion],O4104),Table15[Unique ID],0),0)))</f>
        <v/>
      </c>
      <c r="X4104"/>
    </row>
    <row r="4105" spans="2:24" x14ac:dyDescent="0.25">
      <c r="B4105" s="146"/>
      <c r="C4105" s="31"/>
      <c r="D4105" s="31"/>
      <c r="E4105" s="44"/>
      <c r="F4105" s="43"/>
      <c r="G4105" s="84"/>
      <c r="H4105" s="31"/>
      <c r="I4105" s="31"/>
      <c r="J4105" s="84"/>
      <c r="K4105" s="31"/>
      <c r="L4105" s="31"/>
      <c r="M4105" s="169"/>
      <c r="N4105" s="148"/>
      <c r="O4105" s="106"/>
      <c r="P4105" s="43"/>
      <c r="Q4105" s="31"/>
      <c r="R4105" s="84"/>
      <c r="S4105" s="31"/>
      <c r="T4105" s="31"/>
      <c r="U4105" s="169"/>
      <c r="V4105" s="150"/>
      <c r="W4105" s="141" t="str" cm="1">
        <f t="array" ref="W4105">IF(SUM(LEN(B4105:V4105))=0,"",IF(OR(OR(ISBLANK(F4105),SUM(LEN(C4105),LEN(D4105))=0),AND(NOT(E4105="Unknown"),ISBLANK(J4105)),AND(NOT(O4105="Unknown"),ISBLANK(R4105))),"Missing Information", INDEX(Table15[Entire Service Line Classification], MATCH(SUMIFS(Table15[Unique ID],Table15[System-Owned Portion],E4105,Table15[If Material Anything Other than "Lead" in Column E,Was Material Ever Previously Lead?],G4105,Table15[Customer-Owned Portion],O4105),Table15[Unique ID],0),0)))</f>
        <v/>
      </c>
      <c r="X4105"/>
    </row>
    <row r="4106" spans="2:24" x14ac:dyDescent="0.25">
      <c r="B4106" s="146"/>
      <c r="C4106" s="31"/>
      <c r="D4106" s="31"/>
      <c r="E4106" s="44"/>
      <c r="F4106" s="43"/>
      <c r="G4106" s="84"/>
      <c r="H4106" s="31"/>
      <c r="I4106" s="31"/>
      <c r="J4106" s="84"/>
      <c r="K4106" s="31"/>
      <c r="L4106" s="31"/>
      <c r="M4106" s="169"/>
      <c r="N4106" s="148"/>
      <c r="O4106" s="106"/>
      <c r="P4106" s="43"/>
      <c r="Q4106" s="31"/>
      <c r="R4106" s="84"/>
      <c r="S4106" s="31"/>
      <c r="T4106" s="31"/>
      <c r="U4106" s="169"/>
      <c r="V4106" s="150"/>
      <c r="W4106" s="141" t="str" cm="1">
        <f t="array" ref="W4106">IF(SUM(LEN(B4106:V4106))=0,"",IF(OR(OR(ISBLANK(F4106),SUM(LEN(C4106),LEN(D4106))=0),AND(NOT(E4106="Unknown"),ISBLANK(J4106)),AND(NOT(O4106="Unknown"),ISBLANK(R4106))),"Missing Information", INDEX(Table15[Entire Service Line Classification], MATCH(SUMIFS(Table15[Unique ID],Table15[System-Owned Portion],E4106,Table15[If Material Anything Other than "Lead" in Column E,Was Material Ever Previously Lead?],G4106,Table15[Customer-Owned Portion],O4106),Table15[Unique ID],0),0)))</f>
        <v/>
      </c>
      <c r="X4106"/>
    </row>
    <row r="4107" spans="2:24" x14ac:dyDescent="0.25">
      <c r="B4107" s="146"/>
      <c r="C4107" s="31"/>
      <c r="D4107" s="31"/>
      <c r="E4107" s="44"/>
      <c r="F4107" s="43"/>
      <c r="G4107" s="84"/>
      <c r="H4107" s="31"/>
      <c r="I4107" s="31"/>
      <c r="J4107" s="84"/>
      <c r="K4107" s="31"/>
      <c r="L4107" s="31"/>
      <c r="M4107" s="169"/>
      <c r="N4107" s="148"/>
      <c r="O4107" s="106"/>
      <c r="P4107" s="43"/>
      <c r="Q4107" s="31"/>
      <c r="R4107" s="84"/>
      <c r="S4107" s="31"/>
      <c r="T4107" s="31"/>
      <c r="U4107" s="169"/>
      <c r="V4107" s="150"/>
      <c r="W4107" s="141" t="str" cm="1">
        <f t="array" ref="W4107">IF(SUM(LEN(B4107:V4107))=0,"",IF(OR(OR(ISBLANK(F4107),SUM(LEN(C4107),LEN(D4107))=0),AND(NOT(E4107="Unknown"),ISBLANK(J4107)),AND(NOT(O4107="Unknown"),ISBLANK(R4107))),"Missing Information", INDEX(Table15[Entire Service Line Classification], MATCH(SUMIFS(Table15[Unique ID],Table15[System-Owned Portion],E4107,Table15[If Material Anything Other than "Lead" in Column E,Was Material Ever Previously Lead?],G4107,Table15[Customer-Owned Portion],O4107),Table15[Unique ID],0),0)))</f>
        <v/>
      </c>
      <c r="X4107"/>
    </row>
    <row r="4108" spans="2:24" x14ac:dyDescent="0.25">
      <c r="B4108" s="146"/>
      <c r="C4108" s="31"/>
      <c r="D4108" s="31"/>
      <c r="E4108" s="44"/>
      <c r="F4108" s="43"/>
      <c r="G4108" s="84"/>
      <c r="H4108" s="31"/>
      <c r="I4108" s="31"/>
      <c r="J4108" s="84"/>
      <c r="K4108" s="31"/>
      <c r="L4108" s="31"/>
      <c r="M4108" s="169"/>
      <c r="N4108" s="148"/>
      <c r="O4108" s="106"/>
      <c r="P4108" s="43"/>
      <c r="Q4108" s="31"/>
      <c r="R4108" s="84"/>
      <c r="S4108" s="31"/>
      <c r="T4108" s="31"/>
      <c r="U4108" s="169"/>
      <c r="V4108" s="150"/>
      <c r="W4108" s="141" t="str" cm="1">
        <f t="array" ref="W4108">IF(SUM(LEN(B4108:V4108))=0,"",IF(OR(OR(ISBLANK(F4108),SUM(LEN(C4108),LEN(D4108))=0),AND(NOT(E4108="Unknown"),ISBLANK(J4108)),AND(NOT(O4108="Unknown"),ISBLANK(R4108))),"Missing Information", INDEX(Table15[Entire Service Line Classification], MATCH(SUMIFS(Table15[Unique ID],Table15[System-Owned Portion],E4108,Table15[If Material Anything Other than "Lead" in Column E,Was Material Ever Previously Lead?],G4108,Table15[Customer-Owned Portion],O4108),Table15[Unique ID],0),0)))</f>
        <v/>
      </c>
      <c r="X4108"/>
    </row>
    <row r="4109" spans="2:24" x14ac:dyDescent="0.25">
      <c r="B4109" s="146"/>
      <c r="C4109" s="31"/>
      <c r="D4109" s="31"/>
      <c r="E4109" s="44"/>
      <c r="F4109" s="43"/>
      <c r="G4109" s="84"/>
      <c r="H4109" s="31"/>
      <c r="I4109" s="31"/>
      <c r="J4109" s="84"/>
      <c r="K4109" s="31"/>
      <c r="L4109" s="31"/>
      <c r="M4109" s="169"/>
      <c r="N4109" s="148"/>
      <c r="O4109" s="106"/>
      <c r="P4109" s="43"/>
      <c r="Q4109" s="31"/>
      <c r="R4109" s="84"/>
      <c r="S4109" s="31"/>
      <c r="T4109" s="31"/>
      <c r="U4109" s="169"/>
      <c r="V4109" s="150"/>
      <c r="W4109" s="141" t="str" cm="1">
        <f t="array" ref="W4109">IF(SUM(LEN(B4109:V4109))=0,"",IF(OR(OR(ISBLANK(F4109),SUM(LEN(C4109),LEN(D4109))=0),AND(NOT(E4109="Unknown"),ISBLANK(J4109)),AND(NOT(O4109="Unknown"),ISBLANK(R4109))),"Missing Information", INDEX(Table15[Entire Service Line Classification], MATCH(SUMIFS(Table15[Unique ID],Table15[System-Owned Portion],E4109,Table15[If Material Anything Other than "Lead" in Column E,Was Material Ever Previously Lead?],G4109,Table15[Customer-Owned Portion],O4109),Table15[Unique ID],0),0)))</f>
        <v/>
      </c>
      <c r="X4109"/>
    </row>
    <row r="4110" spans="2:24" x14ac:dyDescent="0.25">
      <c r="B4110" s="146"/>
      <c r="C4110" s="31"/>
      <c r="D4110" s="31"/>
      <c r="E4110" s="44"/>
      <c r="F4110" s="43"/>
      <c r="G4110" s="84"/>
      <c r="H4110" s="31"/>
      <c r="I4110" s="31"/>
      <c r="J4110" s="84"/>
      <c r="K4110" s="31"/>
      <c r="L4110" s="31"/>
      <c r="M4110" s="169"/>
      <c r="N4110" s="148"/>
      <c r="O4110" s="106"/>
      <c r="P4110" s="43"/>
      <c r="Q4110" s="31"/>
      <c r="R4110" s="84"/>
      <c r="S4110" s="31"/>
      <c r="T4110" s="31"/>
      <c r="U4110" s="169"/>
      <c r="V4110" s="150"/>
      <c r="W4110" s="141" t="str" cm="1">
        <f t="array" ref="W4110">IF(SUM(LEN(B4110:V4110))=0,"",IF(OR(OR(ISBLANK(F4110),SUM(LEN(C4110),LEN(D4110))=0),AND(NOT(E4110="Unknown"),ISBLANK(J4110)),AND(NOT(O4110="Unknown"),ISBLANK(R4110))),"Missing Information", INDEX(Table15[Entire Service Line Classification], MATCH(SUMIFS(Table15[Unique ID],Table15[System-Owned Portion],E4110,Table15[If Material Anything Other than "Lead" in Column E,Was Material Ever Previously Lead?],G4110,Table15[Customer-Owned Portion],O4110),Table15[Unique ID],0),0)))</f>
        <v/>
      </c>
      <c r="X4110"/>
    </row>
    <row r="4111" spans="2:24" x14ac:dyDescent="0.25">
      <c r="B4111" s="146"/>
      <c r="C4111" s="31"/>
      <c r="D4111" s="31"/>
      <c r="E4111" s="44"/>
      <c r="F4111" s="43"/>
      <c r="G4111" s="84"/>
      <c r="H4111" s="31"/>
      <c r="I4111" s="31"/>
      <c r="J4111" s="84"/>
      <c r="K4111" s="31"/>
      <c r="L4111" s="31"/>
      <c r="M4111" s="169"/>
      <c r="N4111" s="148"/>
      <c r="O4111" s="106"/>
      <c r="P4111" s="43"/>
      <c r="Q4111" s="31"/>
      <c r="R4111" s="84"/>
      <c r="S4111" s="31"/>
      <c r="T4111" s="31"/>
      <c r="U4111" s="169"/>
      <c r="V4111" s="150"/>
      <c r="W4111" s="141" t="str" cm="1">
        <f t="array" ref="W4111">IF(SUM(LEN(B4111:V4111))=0,"",IF(OR(OR(ISBLANK(F4111),SUM(LEN(C4111),LEN(D4111))=0),AND(NOT(E4111="Unknown"),ISBLANK(J4111)),AND(NOT(O4111="Unknown"),ISBLANK(R4111))),"Missing Information", INDEX(Table15[Entire Service Line Classification], MATCH(SUMIFS(Table15[Unique ID],Table15[System-Owned Portion],E4111,Table15[If Material Anything Other than "Lead" in Column E,Was Material Ever Previously Lead?],G4111,Table15[Customer-Owned Portion],O4111),Table15[Unique ID],0),0)))</f>
        <v/>
      </c>
      <c r="X4111"/>
    </row>
    <row r="4112" spans="2:24" x14ac:dyDescent="0.25">
      <c r="B4112" s="146"/>
      <c r="C4112" s="31"/>
      <c r="D4112" s="31"/>
      <c r="E4112" s="44"/>
      <c r="F4112" s="43"/>
      <c r="G4112" s="84"/>
      <c r="H4112" s="31"/>
      <c r="I4112" s="31"/>
      <c r="J4112" s="84"/>
      <c r="K4112" s="31"/>
      <c r="L4112" s="31"/>
      <c r="M4112" s="169"/>
      <c r="N4112" s="148"/>
      <c r="O4112" s="106"/>
      <c r="P4112" s="43"/>
      <c r="Q4112" s="31"/>
      <c r="R4112" s="84"/>
      <c r="S4112" s="31"/>
      <c r="T4112" s="31"/>
      <c r="U4112" s="169"/>
      <c r="V4112" s="150"/>
      <c r="W4112" s="141" t="str" cm="1">
        <f t="array" ref="W4112">IF(SUM(LEN(B4112:V4112))=0,"",IF(OR(OR(ISBLANK(F4112),SUM(LEN(C4112),LEN(D4112))=0),AND(NOT(E4112="Unknown"),ISBLANK(J4112)),AND(NOT(O4112="Unknown"),ISBLANK(R4112))),"Missing Information", INDEX(Table15[Entire Service Line Classification], MATCH(SUMIFS(Table15[Unique ID],Table15[System-Owned Portion],E4112,Table15[If Material Anything Other than "Lead" in Column E,Was Material Ever Previously Lead?],G4112,Table15[Customer-Owned Portion],O4112),Table15[Unique ID],0),0)))</f>
        <v/>
      </c>
      <c r="X4112"/>
    </row>
    <row r="4113" spans="2:24" x14ac:dyDescent="0.25">
      <c r="B4113" s="146"/>
      <c r="C4113" s="31"/>
      <c r="D4113" s="31"/>
      <c r="E4113" s="44"/>
      <c r="F4113" s="43"/>
      <c r="G4113" s="84"/>
      <c r="H4113" s="31"/>
      <c r="I4113" s="31"/>
      <c r="J4113" s="84"/>
      <c r="K4113" s="31"/>
      <c r="L4113" s="31"/>
      <c r="M4113" s="169"/>
      <c r="N4113" s="148"/>
      <c r="O4113" s="106"/>
      <c r="P4113" s="43"/>
      <c r="Q4113" s="31"/>
      <c r="R4113" s="84"/>
      <c r="S4113" s="31"/>
      <c r="T4113" s="31"/>
      <c r="U4113" s="169"/>
      <c r="V4113" s="150"/>
      <c r="W4113" s="141" t="str" cm="1">
        <f t="array" ref="W4113">IF(SUM(LEN(B4113:V4113))=0,"",IF(OR(OR(ISBLANK(F4113),SUM(LEN(C4113),LEN(D4113))=0),AND(NOT(E4113="Unknown"),ISBLANK(J4113)),AND(NOT(O4113="Unknown"),ISBLANK(R4113))),"Missing Information", INDEX(Table15[Entire Service Line Classification], MATCH(SUMIFS(Table15[Unique ID],Table15[System-Owned Portion],E4113,Table15[If Material Anything Other than "Lead" in Column E,Was Material Ever Previously Lead?],G4113,Table15[Customer-Owned Portion],O4113),Table15[Unique ID],0),0)))</f>
        <v/>
      </c>
      <c r="X4113"/>
    </row>
    <row r="4114" spans="2:24" x14ac:dyDescent="0.25">
      <c r="B4114" s="146"/>
      <c r="C4114" s="31"/>
      <c r="D4114" s="31"/>
      <c r="E4114" s="44"/>
      <c r="F4114" s="43"/>
      <c r="G4114" s="84"/>
      <c r="H4114" s="31"/>
      <c r="I4114" s="31"/>
      <c r="J4114" s="84"/>
      <c r="K4114" s="31"/>
      <c r="L4114" s="31"/>
      <c r="M4114" s="169"/>
      <c r="N4114" s="148"/>
      <c r="O4114" s="106"/>
      <c r="P4114" s="43"/>
      <c r="Q4114" s="31"/>
      <c r="R4114" s="84"/>
      <c r="S4114" s="31"/>
      <c r="T4114" s="31"/>
      <c r="U4114" s="169"/>
      <c r="V4114" s="150"/>
      <c r="W4114" s="141" t="str" cm="1">
        <f t="array" ref="W4114">IF(SUM(LEN(B4114:V4114))=0,"",IF(OR(OR(ISBLANK(F4114),SUM(LEN(C4114),LEN(D4114))=0),AND(NOT(E4114="Unknown"),ISBLANK(J4114)),AND(NOT(O4114="Unknown"),ISBLANK(R4114))),"Missing Information", INDEX(Table15[Entire Service Line Classification], MATCH(SUMIFS(Table15[Unique ID],Table15[System-Owned Portion],E4114,Table15[If Material Anything Other than "Lead" in Column E,Was Material Ever Previously Lead?],G4114,Table15[Customer-Owned Portion],O4114),Table15[Unique ID],0),0)))</f>
        <v/>
      </c>
      <c r="X4114"/>
    </row>
    <row r="4115" spans="2:24" x14ac:dyDescent="0.25">
      <c r="B4115" s="146"/>
      <c r="C4115" s="31"/>
      <c r="D4115" s="31"/>
      <c r="E4115" s="44"/>
      <c r="F4115" s="43"/>
      <c r="G4115" s="84"/>
      <c r="H4115" s="31"/>
      <c r="I4115" s="31"/>
      <c r="J4115" s="84"/>
      <c r="K4115" s="31"/>
      <c r="L4115" s="31"/>
      <c r="M4115" s="169"/>
      <c r="N4115" s="148"/>
      <c r="O4115" s="106"/>
      <c r="P4115" s="43"/>
      <c r="Q4115" s="31"/>
      <c r="R4115" s="84"/>
      <c r="S4115" s="31"/>
      <c r="T4115" s="31"/>
      <c r="U4115" s="169"/>
      <c r="V4115" s="150"/>
      <c r="W4115" s="141" t="str" cm="1">
        <f t="array" ref="W4115">IF(SUM(LEN(B4115:V4115))=0,"",IF(OR(OR(ISBLANK(F4115),SUM(LEN(C4115),LEN(D4115))=0),AND(NOT(E4115="Unknown"),ISBLANK(J4115)),AND(NOT(O4115="Unknown"),ISBLANK(R4115))),"Missing Information", INDEX(Table15[Entire Service Line Classification], MATCH(SUMIFS(Table15[Unique ID],Table15[System-Owned Portion],E4115,Table15[If Material Anything Other than "Lead" in Column E,Was Material Ever Previously Lead?],G4115,Table15[Customer-Owned Portion],O4115),Table15[Unique ID],0),0)))</f>
        <v/>
      </c>
      <c r="X4115"/>
    </row>
    <row r="4116" spans="2:24" x14ac:dyDescent="0.25">
      <c r="B4116" s="146"/>
      <c r="C4116" s="31"/>
      <c r="D4116" s="31"/>
      <c r="E4116" s="44"/>
      <c r="F4116" s="43"/>
      <c r="G4116" s="84"/>
      <c r="H4116" s="31"/>
      <c r="I4116" s="31"/>
      <c r="J4116" s="84"/>
      <c r="K4116" s="31"/>
      <c r="L4116" s="31"/>
      <c r="M4116" s="169"/>
      <c r="N4116" s="148"/>
      <c r="O4116" s="106"/>
      <c r="P4116" s="43"/>
      <c r="Q4116" s="31"/>
      <c r="R4116" s="84"/>
      <c r="S4116" s="31"/>
      <c r="T4116" s="31"/>
      <c r="U4116" s="169"/>
      <c r="V4116" s="150"/>
      <c r="W4116" s="141" t="str" cm="1">
        <f t="array" ref="W4116">IF(SUM(LEN(B4116:V4116))=0,"",IF(OR(OR(ISBLANK(F4116),SUM(LEN(C4116),LEN(D4116))=0),AND(NOT(E4116="Unknown"),ISBLANK(J4116)),AND(NOT(O4116="Unknown"),ISBLANK(R4116))),"Missing Information", INDEX(Table15[Entire Service Line Classification], MATCH(SUMIFS(Table15[Unique ID],Table15[System-Owned Portion],E4116,Table15[If Material Anything Other than "Lead" in Column E,Was Material Ever Previously Lead?],G4116,Table15[Customer-Owned Portion],O4116),Table15[Unique ID],0),0)))</f>
        <v/>
      </c>
      <c r="X4116"/>
    </row>
    <row r="4117" spans="2:24" x14ac:dyDescent="0.25">
      <c r="B4117" s="146"/>
      <c r="C4117" s="31"/>
      <c r="D4117" s="31"/>
      <c r="E4117" s="44"/>
      <c r="F4117" s="43"/>
      <c r="G4117" s="84"/>
      <c r="H4117" s="31"/>
      <c r="I4117" s="31"/>
      <c r="J4117" s="84"/>
      <c r="K4117" s="31"/>
      <c r="L4117" s="31"/>
      <c r="M4117" s="169"/>
      <c r="N4117" s="148"/>
      <c r="O4117" s="106"/>
      <c r="P4117" s="43"/>
      <c r="Q4117" s="31"/>
      <c r="R4117" s="84"/>
      <c r="S4117" s="31"/>
      <c r="T4117" s="31"/>
      <c r="U4117" s="169"/>
      <c r="V4117" s="150"/>
      <c r="W4117" s="141" t="str" cm="1">
        <f t="array" ref="W4117">IF(SUM(LEN(B4117:V4117))=0,"",IF(OR(OR(ISBLANK(F4117),SUM(LEN(C4117),LEN(D4117))=0),AND(NOT(E4117="Unknown"),ISBLANK(J4117)),AND(NOT(O4117="Unknown"),ISBLANK(R4117))),"Missing Information", INDEX(Table15[Entire Service Line Classification], MATCH(SUMIFS(Table15[Unique ID],Table15[System-Owned Portion],E4117,Table15[If Material Anything Other than "Lead" in Column E,Was Material Ever Previously Lead?],G4117,Table15[Customer-Owned Portion],O4117),Table15[Unique ID],0),0)))</f>
        <v/>
      </c>
      <c r="X4117"/>
    </row>
    <row r="4118" spans="2:24" x14ac:dyDescent="0.25">
      <c r="B4118" s="146"/>
      <c r="C4118" s="31"/>
      <c r="D4118" s="31"/>
      <c r="E4118" s="44"/>
      <c r="F4118" s="43"/>
      <c r="G4118" s="84"/>
      <c r="H4118" s="31"/>
      <c r="I4118" s="31"/>
      <c r="J4118" s="84"/>
      <c r="K4118" s="31"/>
      <c r="L4118" s="31"/>
      <c r="M4118" s="169"/>
      <c r="N4118" s="148"/>
      <c r="O4118" s="106"/>
      <c r="P4118" s="43"/>
      <c r="Q4118" s="31"/>
      <c r="R4118" s="84"/>
      <c r="S4118" s="31"/>
      <c r="T4118" s="31"/>
      <c r="U4118" s="169"/>
      <c r="V4118" s="150"/>
      <c r="W4118" s="141" t="str" cm="1">
        <f t="array" ref="W4118">IF(SUM(LEN(B4118:V4118))=0,"",IF(OR(OR(ISBLANK(F4118),SUM(LEN(C4118),LEN(D4118))=0),AND(NOT(E4118="Unknown"),ISBLANK(J4118)),AND(NOT(O4118="Unknown"),ISBLANK(R4118))),"Missing Information", INDEX(Table15[Entire Service Line Classification], MATCH(SUMIFS(Table15[Unique ID],Table15[System-Owned Portion],E4118,Table15[If Material Anything Other than "Lead" in Column E,Was Material Ever Previously Lead?],G4118,Table15[Customer-Owned Portion],O4118),Table15[Unique ID],0),0)))</f>
        <v/>
      </c>
      <c r="X4118"/>
    </row>
    <row r="4119" spans="2:24" x14ac:dyDescent="0.25">
      <c r="B4119" s="146"/>
      <c r="C4119" s="31"/>
      <c r="D4119" s="31"/>
      <c r="E4119" s="44"/>
      <c r="F4119" s="43"/>
      <c r="G4119" s="84"/>
      <c r="H4119" s="31"/>
      <c r="I4119" s="31"/>
      <c r="J4119" s="84"/>
      <c r="K4119" s="31"/>
      <c r="L4119" s="31"/>
      <c r="M4119" s="169"/>
      <c r="N4119" s="148"/>
      <c r="O4119" s="106"/>
      <c r="P4119" s="43"/>
      <c r="Q4119" s="31"/>
      <c r="R4119" s="84"/>
      <c r="S4119" s="31"/>
      <c r="T4119" s="31"/>
      <c r="U4119" s="169"/>
      <c r="V4119" s="150"/>
      <c r="W4119" s="141" t="str" cm="1">
        <f t="array" ref="W4119">IF(SUM(LEN(B4119:V4119))=0,"",IF(OR(OR(ISBLANK(F4119),SUM(LEN(C4119),LEN(D4119))=0),AND(NOT(E4119="Unknown"),ISBLANK(J4119)),AND(NOT(O4119="Unknown"),ISBLANK(R4119))),"Missing Information", INDEX(Table15[Entire Service Line Classification], MATCH(SUMIFS(Table15[Unique ID],Table15[System-Owned Portion],E4119,Table15[If Material Anything Other than "Lead" in Column E,Was Material Ever Previously Lead?],G4119,Table15[Customer-Owned Portion],O4119),Table15[Unique ID],0),0)))</f>
        <v/>
      </c>
      <c r="X4119"/>
    </row>
    <row r="4120" spans="2:24" x14ac:dyDescent="0.25">
      <c r="B4120" s="146"/>
      <c r="C4120" s="31"/>
      <c r="D4120" s="31"/>
      <c r="E4120" s="44"/>
      <c r="F4120" s="43"/>
      <c r="G4120" s="84"/>
      <c r="H4120" s="31"/>
      <c r="I4120" s="31"/>
      <c r="J4120" s="84"/>
      <c r="K4120" s="31"/>
      <c r="L4120" s="31"/>
      <c r="M4120" s="169"/>
      <c r="N4120" s="148"/>
      <c r="O4120" s="106"/>
      <c r="P4120" s="43"/>
      <c r="Q4120" s="31"/>
      <c r="R4120" s="84"/>
      <c r="S4120" s="31"/>
      <c r="T4120" s="31"/>
      <c r="U4120" s="169"/>
      <c r="V4120" s="150"/>
      <c r="W4120" s="141" t="str" cm="1">
        <f t="array" ref="W4120">IF(SUM(LEN(B4120:V4120))=0,"",IF(OR(OR(ISBLANK(F4120),SUM(LEN(C4120),LEN(D4120))=0),AND(NOT(E4120="Unknown"),ISBLANK(J4120)),AND(NOT(O4120="Unknown"),ISBLANK(R4120))),"Missing Information", INDEX(Table15[Entire Service Line Classification], MATCH(SUMIFS(Table15[Unique ID],Table15[System-Owned Portion],E4120,Table15[If Material Anything Other than "Lead" in Column E,Was Material Ever Previously Lead?],G4120,Table15[Customer-Owned Portion],O4120),Table15[Unique ID],0),0)))</f>
        <v/>
      </c>
      <c r="X4120"/>
    </row>
    <row r="4121" spans="2:24" x14ac:dyDescent="0.25">
      <c r="B4121" s="146"/>
      <c r="C4121" s="31"/>
      <c r="D4121" s="31"/>
      <c r="E4121" s="44"/>
      <c r="F4121" s="43"/>
      <c r="G4121" s="84"/>
      <c r="H4121" s="31"/>
      <c r="I4121" s="31"/>
      <c r="J4121" s="84"/>
      <c r="K4121" s="31"/>
      <c r="L4121" s="31"/>
      <c r="M4121" s="169"/>
      <c r="N4121" s="148"/>
      <c r="O4121" s="106"/>
      <c r="P4121" s="43"/>
      <c r="Q4121" s="31"/>
      <c r="R4121" s="84"/>
      <c r="S4121" s="31"/>
      <c r="T4121" s="31"/>
      <c r="U4121" s="169"/>
      <c r="V4121" s="150"/>
      <c r="W4121" s="141" t="str" cm="1">
        <f t="array" ref="W4121">IF(SUM(LEN(B4121:V4121))=0,"",IF(OR(OR(ISBLANK(F4121),SUM(LEN(C4121),LEN(D4121))=0),AND(NOT(E4121="Unknown"),ISBLANK(J4121)),AND(NOT(O4121="Unknown"),ISBLANK(R4121))),"Missing Information", INDEX(Table15[Entire Service Line Classification], MATCH(SUMIFS(Table15[Unique ID],Table15[System-Owned Portion],E4121,Table15[If Material Anything Other than "Lead" in Column E,Was Material Ever Previously Lead?],G4121,Table15[Customer-Owned Portion],O4121),Table15[Unique ID],0),0)))</f>
        <v/>
      </c>
      <c r="X4121"/>
    </row>
    <row r="4122" spans="2:24" x14ac:dyDescent="0.25">
      <c r="B4122" s="146"/>
      <c r="C4122" s="31"/>
      <c r="D4122" s="31"/>
      <c r="E4122" s="44"/>
      <c r="F4122" s="43"/>
      <c r="G4122" s="84"/>
      <c r="H4122" s="31"/>
      <c r="I4122" s="31"/>
      <c r="J4122" s="84"/>
      <c r="K4122" s="31"/>
      <c r="L4122" s="31"/>
      <c r="M4122" s="169"/>
      <c r="N4122" s="148"/>
      <c r="O4122" s="106"/>
      <c r="P4122" s="43"/>
      <c r="Q4122" s="31"/>
      <c r="R4122" s="84"/>
      <c r="S4122" s="31"/>
      <c r="T4122" s="31"/>
      <c r="U4122" s="169"/>
      <c r="V4122" s="150"/>
      <c r="W4122" s="141" t="str" cm="1">
        <f t="array" ref="W4122">IF(SUM(LEN(B4122:V4122))=0,"",IF(OR(OR(ISBLANK(F4122),SUM(LEN(C4122),LEN(D4122))=0),AND(NOT(E4122="Unknown"),ISBLANK(J4122)),AND(NOT(O4122="Unknown"),ISBLANK(R4122))),"Missing Information", INDEX(Table15[Entire Service Line Classification], MATCH(SUMIFS(Table15[Unique ID],Table15[System-Owned Portion],E4122,Table15[If Material Anything Other than "Lead" in Column E,Was Material Ever Previously Lead?],G4122,Table15[Customer-Owned Portion],O4122),Table15[Unique ID],0),0)))</f>
        <v/>
      </c>
      <c r="X4122"/>
    </row>
    <row r="4123" spans="2:24" x14ac:dyDescent="0.25">
      <c r="B4123" s="146"/>
      <c r="C4123" s="31"/>
      <c r="D4123" s="31"/>
      <c r="E4123" s="44"/>
      <c r="F4123" s="43"/>
      <c r="G4123" s="84"/>
      <c r="H4123" s="31"/>
      <c r="I4123" s="31"/>
      <c r="J4123" s="84"/>
      <c r="K4123" s="31"/>
      <c r="L4123" s="31"/>
      <c r="M4123" s="169"/>
      <c r="N4123" s="148"/>
      <c r="O4123" s="106"/>
      <c r="P4123" s="43"/>
      <c r="Q4123" s="31"/>
      <c r="R4123" s="84"/>
      <c r="S4123" s="31"/>
      <c r="T4123" s="31"/>
      <c r="U4123" s="169"/>
      <c r="V4123" s="150"/>
      <c r="W4123" s="141" t="str" cm="1">
        <f t="array" ref="W4123">IF(SUM(LEN(B4123:V4123))=0,"",IF(OR(OR(ISBLANK(F4123),SUM(LEN(C4123),LEN(D4123))=0),AND(NOT(E4123="Unknown"),ISBLANK(J4123)),AND(NOT(O4123="Unknown"),ISBLANK(R4123))),"Missing Information", INDEX(Table15[Entire Service Line Classification], MATCH(SUMIFS(Table15[Unique ID],Table15[System-Owned Portion],E4123,Table15[If Material Anything Other than "Lead" in Column E,Was Material Ever Previously Lead?],G4123,Table15[Customer-Owned Portion],O4123),Table15[Unique ID],0),0)))</f>
        <v/>
      </c>
      <c r="X4123"/>
    </row>
    <row r="4124" spans="2:24" x14ac:dyDescent="0.25">
      <c r="B4124" s="146"/>
      <c r="C4124" s="31"/>
      <c r="D4124" s="31"/>
      <c r="E4124" s="44"/>
      <c r="F4124" s="43"/>
      <c r="G4124" s="84"/>
      <c r="H4124" s="31"/>
      <c r="I4124" s="31"/>
      <c r="J4124" s="84"/>
      <c r="K4124" s="31"/>
      <c r="L4124" s="31"/>
      <c r="M4124" s="169"/>
      <c r="N4124" s="148"/>
      <c r="O4124" s="106"/>
      <c r="P4124" s="43"/>
      <c r="Q4124" s="31"/>
      <c r="R4124" s="84"/>
      <c r="S4124" s="31"/>
      <c r="T4124" s="31"/>
      <c r="U4124" s="169"/>
      <c r="V4124" s="150"/>
      <c r="W4124" s="141" t="str" cm="1">
        <f t="array" ref="W4124">IF(SUM(LEN(B4124:V4124))=0,"",IF(OR(OR(ISBLANK(F4124),SUM(LEN(C4124),LEN(D4124))=0),AND(NOT(E4124="Unknown"),ISBLANK(J4124)),AND(NOT(O4124="Unknown"),ISBLANK(R4124))),"Missing Information", INDEX(Table15[Entire Service Line Classification], MATCH(SUMIFS(Table15[Unique ID],Table15[System-Owned Portion],E4124,Table15[If Material Anything Other than "Lead" in Column E,Was Material Ever Previously Lead?],G4124,Table15[Customer-Owned Portion],O4124),Table15[Unique ID],0),0)))</f>
        <v/>
      </c>
      <c r="X4124"/>
    </row>
    <row r="4125" spans="2:24" x14ac:dyDescent="0.25">
      <c r="B4125" s="146"/>
      <c r="C4125" s="31"/>
      <c r="D4125" s="31"/>
      <c r="E4125" s="44"/>
      <c r="F4125" s="43"/>
      <c r="G4125" s="84"/>
      <c r="H4125" s="31"/>
      <c r="I4125" s="31"/>
      <c r="J4125" s="84"/>
      <c r="K4125" s="31"/>
      <c r="L4125" s="31"/>
      <c r="M4125" s="169"/>
      <c r="N4125" s="148"/>
      <c r="O4125" s="106"/>
      <c r="P4125" s="43"/>
      <c r="Q4125" s="31"/>
      <c r="R4125" s="84"/>
      <c r="S4125" s="31"/>
      <c r="T4125" s="31"/>
      <c r="U4125" s="169"/>
      <c r="V4125" s="150"/>
      <c r="W4125" s="141" t="str" cm="1">
        <f t="array" ref="W4125">IF(SUM(LEN(B4125:V4125))=0,"",IF(OR(OR(ISBLANK(F4125),SUM(LEN(C4125),LEN(D4125))=0),AND(NOT(E4125="Unknown"),ISBLANK(J4125)),AND(NOT(O4125="Unknown"),ISBLANK(R4125))),"Missing Information", INDEX(Table15[Entire Service Line Classification], MATCH(SUMIFS(Table15[Unique ID],Table15[System-Owned Portion],E4125,Table15[If Material Anything Other than "Lead" in Column E,Was Material Ever Previously Lead?],G4125,Table15[Customer-Owned Portion],O4125),Table15[Unique ID],0),0)))</f>
        <v/>
      </c>
      <c r="X4125"/>
    </row>
    <row r="4126" spans="2:24" x14ac:dyDescent="0.25">
      <c r="B4126" s="146"/>
      <c r="C4126" s="31"/>
      <c r="D4126" s="31"/>
      <c r="E4126" s="44"/>
      <c r="F4126" s="43"/>
      <c r="G4126" s="84"/>
      <c r="H4126" s="31"/>
      <c r="I4126" s="31"/>
      <c r="J4126" s="84"/>
      <c r="K4126" s="31"/>
      <c r="L4126" s="31"/>
      <c r="M4126" s="169"/>
      <c r="N4126" s="148"/>
      <c r="O4126" s="106"/>
      <c r="P4126" s="43"/>
      <c r="Q4126" s="31"/>
      <c r="R4126" s="84"/>
      <c r="S4126" s="31"/>
      <c r="T4126" s="31"/>
      <c r="U4126" s="169"/>
      <c r="V4126" s="150"/>
      <c r="W4126" s="141" t="str" cm="1">
        <f t="array" ref="W4126">IF(SUM(LEN(B4126:V4126))=0,"",IF(OR(OR(ISBLANK(F4126),SUM(LEN(C4126),LEN(D4126))=0),AND(NOT(E4126="Unknown"),ISBLANK(J4126)),AND(NOT(O4126="Unknown"),ISBLANK(R4126))),"Missing Information", INDEX(Table15[Entire Service Line Classification], MATCH(SUMIFS(Table15[Unique ID],Table15[System-Owned Portion],E4126,Table15[If Material Anything Other than "Lead" in Column E,Was Material Ever Previously Lead?],G4126,Table15[Customer-Owned Portion],O4126),Table15[Unique ID],0),0)))</f>
        <v/>
      </c>
      <c r="X4126"/>
    </row>
    <row r="4127" spans="2:24" x14ac:dyDescent="0.25">
      <c r="B4127" s="146"/>
      <c r="C4127" s="31"/>
      <c r="D4127" s="31"/>
      <c r="E4127" s="44"/>
      <c r="F4127" s="43"/>
      <c r="G4127" s="84"/>
      <c r="H4127" s="31"/>
      <c r="I4127" s="31"/>
      <c r="J4127" s="84"/>
      <c r="K4127" s="31"/>
      <c r="L4127" s="31"/>
      <c r="M4127" s="169"/>
      <c r="N4127" s="148"/>
      <c r="O4127" s="106"/>
      <c r="P4127" s="43"/>
      <c r="Q4127" s="31"/>
      <c r="R4127" s="84"/>
      <c r="S4127" s="31"/>
      <c r="T4127" s="31"/>
      <c r="U4127" s="169"/>
      <c r="V4127" s="150"/>
      <c r="W4127" s="141" t="str" cm="1">
        <f t="array" ref="W4127">IF(SUM(LEN(B4127:V4127))=0,"",IF(OR(OR(ISBLANK(F4127),SUM(LEN(C4127),LEN(D4127))=0),AND(NOT(E4127="Unknown"),ISBLANK(J4127)),AND(NOT(O4127="Unknown"),ISBLANK(R4127))),"Missing Information", INDEX(Table15[Entire Service Line Classification], MATCH(SUMIFS(Table15[Unique ID],Table15[System-Owned Portion],E4127,Table15[If Material Anything Other than "Lead" in Column E,Was Material Ever Previously Lead?],G4127,Table15[Customer-Owned Portion],O4127),Table15[Unique ID],0),0)))</f>
        <v/>
      </c>
      <c r="X4127"/>
    </row>
    <row r="4128" spans="2:24" x14ac:dyDescent="0.25">
      <c r="B4128" s="146"/>
      <c r="C4128" s="31"/>
      <c r="D4128" s="31"/>
      <c r="E4128" s="44"/>
      <c r="F4128" s="43"/>
      <c r="G4128" s="84"/>
      <c r="H4128" s="31"/>
      <c r="I4128" s="31"/>
      <c r="J4128" s="84"/>
      <c r="K4128" s="31"/>
      <c r="L4128" s="31"/>
      <c r="M4128" s="169"/>
      <c r="N4128" s="148"/>
      <c r="O4128" s="106"/>
      <c r="P4128" s="43"/>
      <c r="Q4128" s="31"/>
      <c r="R4128" s="84"/>
      <c r="S4128" s="31"/>
      <c r="T4128" s="31"/>
      <c r="U4128" s="169"/>
      <c r="V4128" s="150"/>
      <c r="W4128" s="141" t="str" cm="1">
        <f t="array" ref="W4128">IF(SUM(LEN(B4128:V4128))=0,"",IF(OR(OR(ISBLANK(F4128),SUM(LEN(C4128),LEN(D4128))=0),AND(NOT(E4128="Unknown"),ISBLANK(J4128)),AND(NOT(O4128="Unknown"),ISBLANK(R4128))),"Missing Information", INDEX(Table15[Entire Service Line Classification], MATCH(SUMIFS(Table15[Unique ID],Table15[System-Owned Portion],E4128,Table15[If Material Anything Other than "Lead" in Column E,Was Material Ever Previously Lead?],G4128,Table15[Customer-Owned Portion],O4128),Table15[Unique ID],0),0)))</f>
        <v/>
      </c>
      <c r="X4128"/>
    </row>
    <row r="4129" spans="2:24" x14ac:dyDescent="0.25">
      <c r="B4129" s="146"/>
      <c r="C4129" s="31"/>
      <c r="D4129" s="31"/>
      <c r="E4129" s="44"/>
      <c r="F4129" s="43"/>
      <c r="G4129" s="84"/>
      <c r="H4129" s="31"/>
      <c r="I4129" s="31"/>
      <c r="J4129" s="84"/>
      <c r="K4129" s="31"/>
      <c r="L4129" s="31"/>
      <c r="M4129" s="169"/>
      <c r="N4129" s="148"/>
      <c r="O4129" s="106"/>
      <c r="P4129" s="43"/>
      <c r="Q4129" s="31"/>
      <c r="R4129" s="84"/>
      <c r="S4129" s="31"/>
      <c r="T4129" s="31"/>
      <c r="U4129" s="169"/>
      <c r="V4129" s="150"/>
      <c r="W4129" s="141" t="str" cm="1">
        <f t="array" ref="W4129">IF(SUM(LEN(B4129:V4129))=0,"",IF(OR(OR(ISBLANK(F4129),SUM(LEN(C4129),LEN(D4129))=0),AND(NOT(E4129="Unknown"),ISBLANK(J4129)),AND(NOT(O4129="Unknown"),ISBLANK(R4129))),"Missing Information", INDEX(Table15[Entire Service Line Classification], MATCH(SUMIFS(Table15[Unique ID],Table15[System-Owned Portion],E4129,Table15[If Material Anything Other than "Lead" in Column E,Was Material Ever Previously Lead?],G4129,Table15[Customer-Owned Portion],O4129),Table15[Unique ID],0),0)))</f>
        <v/>
      </c>
      <c r="X4129"/>
    </row>
    <row r="4130" spans="2:24" x14ac:dyDescent="0.25">
      <c r="B4130" s="146"/>
      <c r="C4130" s="31"/>
      <c r="D4130" s="31"/>
      <c r="E4130" s="44"/>
      <c r="F4130" s="43"/>
      <c r="G4130" s="84"/>
      <c r="H4130" s="31"/>
      <c r="I4130" s="31"/>
      <c r="J4130" s="84"/>
      <c r="K4130" s="31"/>
      <c r="L4130" s="31"/>
      <c r="M4130" s="169"/>
      <c r="N4130" s="148"/>
      <c r="O4130" s="106"/>
      <c r="P4130" s="43"/>
      <c r="Q4130" s="31"/>
      <c r="R4130" s="84"/>
      <c r="S4130" s="31"/>
      <c r="T4130" s="31"/>
      <c r="U4130" s="169"/>
      <c r="V4130" s="150"/>
      <c r="W4130" s="141" t="str" cm="1">
        <f t="array" ref="W4130">IF(SUM(LEN(B4130:V4130))=0,"",IF(OR(OR(ISBLANK(F4130),SUM(LEN(C4130),LEN(D4130))=0),AND(NOT(E4130="Unknown"),ISBLANK(J4130)),AND(NOT(O4130="Unknown"),ISBLANK(R4130))),"Missing Information", INDEX(Table15[Entire Service Line Classification], MATCH(SUMIFS(Table15[Unique ID],Table15[System-Owned Portion],E4130,Table15[If Material Anything Other than "Lead" in Column E,Was Material Ever Previously Lead?],G4130,Table15[Customer-Owned Portion],O4130),Table15[Unique ID],0),0)))</f>
        <v/>
      </c>
      <c r="X4130"/>
    </row>
    <row r="4131" spans="2:24" x14ac:dyDescent="0.25">
      <c r="B4131" s="146"/>
      <c r="C4131" s="31"/>
      <c r="D4131" s="31"/>
      <c r="E4131" s="44"/>
      <c r="F4131" s="43"/>
      <c r="G4131" s="84"/>
      <c r="H4131" s="31"/>
      <c r="I4131" s="31"/>
      <c r="J4131" s="84"/>
      <c r="K4131" s="31"/>
      <c r="L4131" s="31"/>
      <c r="M4131" s="169"/>
      <c r="N4131" s="148"/>
      <c r="O4131" s="106"/>
      <c r="P4131" s="43"/>
      <c r="Q4131" s="31"/>
      <c r="R4131" s="84"/>
      <c r="S4131" s="31"/>
      <c r="T4131" s="31"/>
      <c r="U4131" s="169"/>
      <c r="V4131" s="150"/>
      <c r="W4131" s="141" t="str" cm="1">
        <f t="array" ref="W4131">IF(SUM(LEN(B4131:V4131))=0,"",IF(OR(OR(ISBLANK(F4131),SUM(LEN(C4131),LEN(D4131))=0),AND(NOT(E4131="Unknown"),ISBLANK(J4131)),AND(NOT(O4131="Unknown"),ISBLANK(R4131))),"Missing Information", INDEX(Table15[Entire Service Line Classification], MATCH(SUMIFS(Table15[Unique ID],Table15[System-Owned Portion],E4131,Table15[If Material Anything Other than "Lead" in Column E,Was Material Ever Previously Lead?],G4131,Table15[Customer-Owned Portion],O4131),Table15[Unique ID],0),0)))</f>
        <v/>
      </c>
      <c r="X4131"/>
    </row>
    <row r="4132" spans="2:24" x14ac:dyDescent="0.25">
      <c r="B4132" s="146"/>
      <c r="C4132" s="31"/>
      <c r="D4132" s="31"/>
      <c r="E4132" s="44"/>
      <c r="F4132" s="43"/>
      <c r="G4132" s="84"/>
      <c r="H4132" s="31"/>
      <c r="I4132" s="31"/>
      <c r="J4132" s="84"/>
      <c r="K4132" s="31"/>
      <c r="L4132" s="31"/>
      <c r="M4132" s="169"/>
      <c r="N4132" s="148"/>
      <c r="O4132" s="106"/>
      <c r="P4132" s="43"/>
      <c r="Q4132" s="31"/>
      <c r="R4132" s="84"/>
      <c r="S4132" s="31"/>
      <c r="T4132" s="31"/>
      <c r="U4132" s="169"/>
      <c r="V4132" s="150"/>
      <c r="W4132" s="141" t="str" cm="1">
        <f t="array" ref="W4132">IF(SUM(LEN(B4132:V4132))=0,"",IF(OR(OR(ISBLANK(F4132),SUM(LEN(C4132),LEN(D4132))=0),AND(NOT(E4132="Unknown"),ISBLANK(J4132)),AND(NOT(O4132="Unknown"),ISBLANK(R4132))),"Missing Information", INDEX(Table15[Entire Service Line Classification], MATCH(SUMIFS(Table15[Unique ID],Table15[System-Owned Portion],E4132,Table15[If Material Anything Other than "Lead" in Column E,Was Material Ever Previously Lead?],G4132,Table15[Customer-Owned Portion],O4132),Table15[Unique ID],0),0)))</f>
        <v/>
      </c>
      <c r="X4132"/>
    </row>
    <row r="4133" spans="2:24" x14ac:dyDescent="0.25">
      <c r="B4133" s="146"/>
      <c r="C4133" s="31"/>
      <c r="D4133" s="31"/>
      <c r="E4133" s="44"/>
      <c r="F4133" s="43"/>
      <c r="G4133" s="84"/>
      <c r="H4133" s="31"/>
      <c r="I4133" s="31"/>
      <c r="J4133" s="84"/>
      <c r="K4133" s="31"/>
      <c r="L4133" s="31"/>
      <c r="M4133" s="169"/>
      <c r="N4133" s="148"/>
      <c r="O4133" s="106"/>
      <c r="P4133" s="43"/>
      <c r="Q4133" s="31"/>
      <c r="R4133" s="84"/>
      <c r="S4133" s="31"/>
      <c r="T4133" s="31"/>
      <c r="U4133" s="169"/>
      <c r="V4133" s="150"/>
      <c r="W4133" s="141" t="str" cm="1">
        <f t="array" ref="W4133">IF(SUM(LEN(B4133:V4133))=0,"",IF(OR(OR(ISBLANK(F4133),SUM(LEN(C4133),LEN(D4133))=0),AND(NOT(E4133="Unknown"),ISBLANK(J4133)),AND(NOT(O4133="Unknown"),ISBLANK(R4133))),"Missing Information", INDEX(Table15[Entire Service Line Classification], MATCH(SUMIFS(Table15[Unique ID],Table15[System-Owned Portion],E4133,Table15[If Material Anything Other than "Lead" in Column E,Was Material Ever Previously Lead?],G4133,Table15[Customer-Owned Portion],O4133),Table15[Unique ID],0),0)))</f>
        <v/>
      </c>
      <c r="X4133"/>
    </row>
    <row r="4134" spans="2:24" x14ac:dyDescent="0.25">
      <c r="B4134" s="146"/>
      <c r="C4134" s="31"/>
      <c r="D4134" s="31"/>
      <c r="E4134" s="44"/>
      <c r="F4134" s="43"/>
      <c r="G4134" s="84"/>
      <c r="H4134" s="31"/>
      <c r="I4134" s="31"/>
      <c r="J4134" s="84"/>
      <c r="K4134" s="31"/>
      <c r="L4134" s="31"/>
      <c r="M4134" s="169"/>
      <c r="N4134" s="148"/>
      <c r="O4134" s="106"/>
      <c r="P4134" s="43"/>
      <c r="Q4134" s="31"/>
      <c r="R4134" s="84"/>
      <c r="S4134" s="31"/>
      <c r="T4134" s="31"/>
      <c r="U4134" s="169"/>
      <c r="V4134" s="150"/>
      <c r="W4134" s="141" t="str" cm="1">
        <f t="array" ref="W4134">IF(SUM(LEN(B4134:V4134))=0,"",IF(OR(OR(ISBLANK(F4134),SUM(LEN(C4134),LEN(D4134))=0),AND(NOT(E4134="Unknown"),ISBLANK(J4134)),AND(NOT(O4134="Unknown"),ISBLANK(R4134))),"Missing Information", INDEX(Table15[Entire Service Line Classification], MATCH(SUMIFS(Table15[Unique ID],Table15[System-Owned Portion],E4134,Table15[If Material Anything Other than "Lead" in Column E,Was Material Ever Previously Lead?],G4134,Table15[Customer-Owned Portion],O4134),Table15[Unique ID],0),0)))</f>
        <v/>
      </c>
      <c r="X4134"/>
    </row>
    <row r="4135" spans="2:24" x14ac:dyDescent="0.25">
      <c r="B4135" s="146"/>
      <c r="C4135" s="31"/>
      <c r="D4135" s="31"/>
      <c r="E4135" s="44"/>
      <c r="F4135" s="43"/>
      <c r="G4135" s="84"/>
      <c r="H4135" s="31"/>
      <c r="I4135" s="31"/>
      <c r="J4135" s="84"/>
      <c r="K4135" s="31"/>
      <c r="L4135" s="31"/>
      <c r="M4135" s="169"/>
      <c r="N4135" s="148"/>
      <c r="O4135" s="106"/>
      <c r="P4135" s="43"/>
      <c r="Q4135" s="31"/>
      <c r="R4135" s="84"/>
      <c r="S4135" s="31"/>
      <c r="T4135" s="31"/>
      <c r="U4135" s="169"/>
      <c r="V4135" s="150"/>
      <c r="W4135" s="141" t="str" cm="1">
        <f t="array" ref="W4135">IF(SUM(LEN(B4135:V4135))=0,"",IF(OR(OR(ISBLANK(F4135),SUM(LEN(C4135),LEN(D4135))=0),AND(NOT(E4135="Unknown"),ISBLANK(J4135)),AND(NOT(O4135="Unknown"),ISBLANK(R4135))),"Missing Information", INDEX(Table15[Entire Service Line Classification], MATCH(SUMIFS(Table15[Unique ID],Table15[System-Owned Portion],E4135,Table15[If Material Anything Other than "Lead" in Column E,Was Material Ever Previously Lead?],G4135,Table15[Customer-Owned Portion],O4135),Table15[Unique ID],0),0)))</f>
        <v/>
      </c>
      <c r="X4135"/>
    </row>
    <row r="4136" spans="2:24" x14ac:dyDescent="0.25">
      <c r="B4136" s="146"/>
      <c r="C4136" s="31"/>
      <c r="D4136" s="31"/>
      <c r="E4136" s="44"/>
      <c r="F4136" s="43"/>
      <c r="G4136" s="84"/>
      <c r="H4136" s="31"/>
      <c r="I4136" s="31"/>
      <c r="J4136" s="84"/>
      <c r="K4136" s="31"/>
      <c r="L4136" s="31"/>
      <c r="M4136" s="169"/>
      <c r="N4136" s="148"/>
      <c r="O4136" s="106"/>
      <c r="P4136" s="43"/>
      <c r="Q4136" s="31"/>
      <c r="R4136" s="84"/>
      <c r="S4136" s="31"/>
      <c r="T4136" s="31"/>
      <c r="U4136" s="169"/>
      <c r="V4136" s="150"/>
      <c r="W4136" s="141" t="str" cm="1">
        <f t="array" ref="W4136">IF(SUM(LEN(B4136:V4136))=0,"",IF(OR(OR(ISBLANK(F4136),SUM(LEN(C4136),LEN(D4136))=0),AND(NOT(E4136="Unknown"),ISBLANK(J4136)),AND(NOT(O4136="Unknown"),ISBLANK(R4136))),"Missing Information", INDEX(Table15[Entire Service Line Classification], MATCH(SUMIFS(Table15[Unique ID],Table15[System-Owned Portion],E4136,Table15[If Material Anything Other than "Lead" in Column E,Was Material Ever Previously Lead?],G4136,Table15[Customer-Owned Portion],O4136),Table15[Unique ID],0),0)))</f>
        <v/>
      </c>
      <c r="X4136"/>
    </row>
    <row r="4137" spans="2:24" x14ac:dyDescent="0.25">
      <c r="B4137" s="146"/>
      <c r="C4137" s="31"/>
      <c r="D4137" s="31"/>
      <c r="E4137" s="44"/>
      <c r="F4137" s="43"/>
      <c r="G4137" s="84"/>
      <c r="H4137" s="31"/>
      <c r="I4137" s="31"/>
      <c r="J4137" s="84"/>
      <c r="K4137" s="31"/>
      <c r="L4137" s="31"/>
      <c r="M4137" s="169"/>
      <c r="N4137" s="148"/>
      <c r="O4137" s="106"/>
      <c r="P4137" s="43"/>
      <c r="Q4137" s="31"/>
      <c r="R4137" s="84"/>
      <c r="S4137" s="31"/>
      <c r="T4137" s="31"/>
      <c r="U4137" s="169"/>
      <c r="V4137" s="150"/>
      <c r="W4137" s="141" t="str" cm="1">
        <f t="array" ref="W4137">IF(SUM(LEN(B4137:V4137))=0,"",IF(OR(OR(ISBLANK(F4137),SUM(LEN(C4137),LEN(D4137))=0),AND(NOT(E4137="Unknown"),ISBLANK(J4137)),AND(NOT(O4137="Unknown"),ISBLANK(R4137))),"Missing Information", INDEX(Table15[Entire Service Line Classification], MATCH(SUMIFS(Table15[Unique ID],Table15[System-Owned Portion],E4137,Table15[If Material Anything Other than "Lead" in Column E,Was Material Ever Previously Lead?],G4137,Table15[Customer-Owned Portion],O4137),Table15[Unique ID],0),0)))</f>
        <v/>
      </c>
      <c r="X4137"/>
    </row>
    <row r="4138" spans="2:24" x14ac:dyDescent="0.25">
      <c r="B4138" s="146"/>
      <c r="C4138" s="31"/>
      <c r="D4138" s="31"/>
      <c r="E4138" s="44"/>
      <c r="F4138" s="43"/>
      <c r="G4138" s="84"/>
      <c r="H4138" s="31"/>
      <c r="I4138" s="31"/>
      <c r="J4138" s="84"/>
      <c r="K4138" s="31"/>
      <c r="L4138" s="31"/>
      <c r="M4138" s="169"/>
      <c r="N4138" s="148"/>
      <c r="O4138" s="106"/>
      <c r="P4138" s="43"/>
      <c r="Q4138" s="31"/>
      <c r="R4138" s="84"/>
      <c r="S4138" s="31"/>
      <c r="T4138" s="31"/>
      <c r="U4138" s="169"/>
      <c r="V4138" s="150"/>
      <c r="W4138" s="141" t="str" cm="1">
        <f t="array" ref="W4138">IF(SUM(LEN(B4138:V4138))=0,"",IF(OR(OR(ISBLANK(F4138),SUM(LEN(C4138),LEN(D4138))=0),AND(NOT(E4138="Unknown"),ISBLANK(J4138)),AND(NOT(O4138="Unknown"),ISBLANK(R4138))),"Missing Information", INDEX(Table15[Entire Service Line Classification], MATCH(SUMIFS(Table15[Unique ID],Table15[System-Owned Portion],E4138,Table15[If Material Anything Other than "Lead" in Column E,Was Material Ever Previously Lead?],G4138,Table15[Customer-Owned Portion],O4138),Table15[Unique ID],0),0)))</f>
        <v/>
      </c>
      <c r="X4138"/>
    </row>
    <row r="4139" spans="2:24" x14ac:dyDescent="0.25">
      <c r="B4139" s="146"/>
      <c r="C4139" s="31"/>
      <c r="D4139" s="31"/>
      <c r="E4139" s="44"/>
      <c r="F4139" s="43"/>
      <c r="G4139" s="84"/>
      <c r="H4139" s="31"/>
      <c r="I4139" s="31"/>
      <c r="J4139" s="84"/>
      <c r="K4139" s="31"/>
      <c r="L4139" s="31"/>
      <c r="M4139" s="169"/>
      <c r="N4139" s="148"/>
      <c r="O4139" s="106"/>
      <c r="P4139" s="43"/>
      <c r="Q4139" s="31"/>
      <c r="R4139" s="84"/>
      <c r="S4139" s="31"/>
      <c r="T4139" s="31"/>
      <c r="U4139" s="169"/>
      <c r="V4139" s="150"/>
      <c r="W4139" s="141" t="str" cm="1">
        <f t="array" ref="W4139">IF(SUM(LEN(B4139:V4139))=0,"",IF(OR(OR(ISBLANK(F4139),SUM(LEN(C4139),LEN(D4139))=0),AND(NOT(E4139="Unknown"),ISBLANK(J4139)),AND(NOT(O4139="Unknown"),ISBLANK(R4139))),"Missing Information", INDEX(Table15[Entire Service Line Classification], MATCH(SUMIFS(Table15[Unique ID],Table15[System-Owned Portion],E4139,Table15[If Material Anything Other than "Lead" in Column E,Was Material Ever Previously Lead?],G4139,Table15[Customer-Owned Portion],O4139),Table15[Unique ID],0),0)))</f>
        <v/>
      </c>
      <c r="X4139"/>
    </row>
    <row r="4140" spans="2:24" x14ac:dyDescent="0.25">
      <c r="B4140" s="146"/>
      <c r="C4140" s="31"/>
      <c r="D4140" s="31"/>
      <c r="E4140" s="44"/>
      <c r="F4140" s="43"/>
      <c r="G4140" s="84"/>
      <c r="H4140" s="31"/>
      <c r="I4140" s="31"/>
      <c r="J4140" s="84"/>
      <c r="K4140" s="31"/>
      <c r="L4140" s="31"/>
      <c r="M4140" s="169"/>
      <c r="N4140" s="148"/>
      <c r="O4140" s="106"/>
      <c r="P4140" s="43"/>
      <c r="Q4140" s="31"/>
      <c r="R4140" s="84"/>
      <c r="S4140" s="31"/>
      <c r="T4140" s="31"/>
      <c r="U4140" s="169"/>
      <c r="V4140" s="150"/>
      <c r="W4140" s="141" t="str" cm="1">
        <f t="array" ref="W4140">IF(SUM(LEN(B4140:V4140))=0,"",IF(OR(OR(ISBLANK(F4140),SUM(LEN(C4140),LEN(D4140))=0),AND(NOT(E4140="Unknown"),ISBLANK(J4140)),AND(NOT(O4140="Unknown"),ISBLANK(R4140))),"Missing Information", INDEX(Table15[Entire Service Line Classification], MATCH(SUMIFS(Table15[Unique ID],Table15[System-Owned Portion],E4140,Table15[If Material Anything Other than "Lead" in Column E,Was Material Ever Previously Lead?],G4140,Table15[Customer-Owned Portion],O4140),Table15[Unique ID],0),0)))</f>
        <v/>
      </c>
      <c r="X4140"/>
    </row>
    <row r="4141" spans="2:24" x14ac:dyDescent="0.25">
      <c r="B4141" s="146"/>
      <c r="C4141" s="31"/>
      <c r="D4141" s="31"/>
      <c r="E4141" s="44"/>
      <c r="F4141" s="43"/>
      <c r="G4141" s="84"/>
      <c r="H4141" s="31"/>
      <c r="I4141" s="31"/>
      <c r="J4141" s="84"/>
      <c r="K4141" s="31"/>
      <c r="L4141" s="31"/>
      <c r="M4141" s="169"/>
      <c r="N4141" s="148"/>
      <c r="O4141" s="106"/>
      <c r="P4141" s="43"/>
      <c r="Q4141" s="31"/>
      <c r="R4141" s="84"/>
      <c r="S4141" s="31"/>
      <c r="T4141" s="31"/>
      <c r="U4141" s="169"/>
      <c r="V4141" s="150"/>
      <c r="W4141" s="141" t="str" cm="1">
        <f t="array" ref="W4141">IF(SUM(LEN(B4141:V4141))=0,"",IF(OR(OR(ISBLANK(F4141),SUM(LEN(C4141),LEN(D4141))=0),AND(NOT(E4141="Unknown"),ISBLANK(J4141)),AND(NOT(O4141="Unknown"),ISBLANK(R4141))),"Missing Information", INDEX(Table15[Entire Service Line Classification], MATCH(SUMIFS(Table15[Unique ID],Table15[System-Owned Portion],E4141,Table15[If Material Anything Other than "Lead" in Column E,Was Material Ever Previously Lead?],G4141,Table15[Customer-Owned Portion],O4141),Table15[Unique ID],0),0)))</f>
        <v/>
      </c>
      <c r="X4141"/>
    </row>
    <row r="4142" spans="2:24" x14ac:dyDescent="0.25">
      <c r="B4142" s="146"/>
      <c r="C4142" s="31"/>
      <c r="D4142" s="31"/>
      <c r="E4142" s="44"/>
      <c r="F4142" s="43"/>
      <c r="G4142" s="84"/>
      <c r="H4142" s="31"/>
      <c r="I4142" s="31"/>
      <c r="J4142" s="84"/>
      <c r="K4142" s="31"/>
      <c r="L4142" s="31"/>
      <c r="M4142" s="169"/>
      <c r="N4142" s="148"/>
      <c r="O4142" s="106"/>
      <c r="P4142" s="43"/>
      <c r="Q4142" s="31"/>
      <c r="R4142" s="84"/>
      <c r="S4142" s="31"/>
      <c r="T4142" s="31"/>
      <c r="U4142" s="169"/>
      <c r="V4142" s="150"/>
      <c r="W4142" s="141" t="str" cm="1">
        <f t="array" ref="W4142">IF(SUM(LEN(B4142:V4142))=0,"",IF(OR(OR(ISBLANK(F4142),SUM(LEN(C4142),LEN(D4142))=0),AND(NOT(E4142="Unknown"),ISBLANK(J4142)),AND(NOT(O4142="Unknown"),ISBLANK(R4142))),"Missing Information", INDEX(Table15[Entire Service Line Classification], MATCH(SUMIFS(Table15[Unique ID],Table15[System-Owned Portion],E4142,Table15[If Material Anything Other than "Lead" in Column E,Was Material Ever Previously Lead?],G4142,Table15[Customer-Owned Portion],O4142),Table15[Unique ID],0),0)))</f>
        <v/>
      </c>
      <c r="X4142"/>
    </row>
    <row r="4143" spans="2:24" x14ac:dyDescent="0.25">
      <c r="B4143" s="146"/>
      <c r="C4143" s="31"/>
      <c r="D4143" s="31"/>
      <c r="E4143" s="44"/>
      <c r="F4143" s="43"/>
      <c r="G4143" s="84"/>
      <c r="H4143" s="31"/>
      <c r="I4143" s="31"/>
      <c r="J4143" s="84"/>
      <c r="K4143" s="31"/>
      <c r="L4143" s="31"/>
      <c r="M4143" s="169"/>
      <c r="N4143" s="148"/>
      <c r="O4143" s="106"/>
      <c r="P4143" s="43"/>
      <c r="Q4143" s="31"/>
      <c r="R4143" s="84"/>
      <c r="S4143" s="31"/>
      <c r="T4143" s="31"/>
      <c r="U4143" s="169"/>
      <c r="V4143" s="150"/>
      <c r="W4143" s="141" t="str" cm="1">
        <f t="array" ref="W4143">IF(SUM(LEN(B4143:V4143))=0,"",IF(OR(OR(ISBLANK(F4143),SUM(LEN(C4143),LEN(D4143))=0),AND(NOT(E4143="Unknown"),ISBLANK(J4143)),AND(NOT(O4143="Unknown"),ISBLANK(R4143))),"Missing Information", INDEX(Table15[Entire Service Line Classification], MATCH(SUMIFS(Table15[Unique ID],Table15[System-Owned Portion],E4143,Table15[If Material Anything Other than "Lead" in Column E,Was Material Ever Previously Lead?],G4143,Table15[Customer-Owned Portion],O4143),Table15[Unique ID],0),0)))</f>
        <v/>
      </c>
      <c r="X4143"/>
    </row>
    <row r="4144" spans="2:24" x14ac:dyDescent="0.25">
      <c r="B4144" s="146"/>
      <c r="C4144" s="31"/>
      <c r="D4144" s="31"/>
      <c r="E4144" s="44"/>
      <c r="F4144" s="43"/>
      <c r="G4144" s="84"/>
      <c r="H4144" s="31"/>
      <c r="I4144" s="31"/>
      <c r="J4144" s="84"/>
      <c r="K4144" s="31"/>
      <c r="L4144" s="31"/>
      <c r="M4144" s="169"/>
      <c r="N4144" s="148"/>
      <c r="O4144" s="106"/>
      <c r="P4144" s="43"/>
      <c r="Q4144" s="31"/>
      <c r="R4144" s="84"/>
      <c r="S4144" s="31"/>
      <c r="T4144" s="31"/>
      <c r="U4144" s="169"/>
      <c r="V4144" s="150"/>
      <c r="W4144" s="141" t="str" cm="1">
        <f t="array" ref="W4144">IF(SUM(LEN(B4144:V4144))=0,"",IF(OR(OR(ISBLANK(F4144),SUM(LEN(C4144),LEN(D4144))=0),AND(NOT(E4144="Unknown"),ISBLANK(J4144)),AND(NOT(O4144="Unknown"),ISBLANK(R4144))),"Missing Information", INDEX(Table15[Entire Service Line Classification], MATCH(SUMIFS(Table15[Unique ID],Table15[System-Owned Portion],E4144,Table15[If Material Anything Other than "Lead" in Column E,Was Material Ever Previously Lead?],G4144,Table15[Customer-Owned Portion],O4144),Table15[Unique ID],0),0)))</f>
        <v/>
      </c>
      <c r="X4144"/>
    </row>
    <row r="4145" spans="2:24" x14ac:dyDescent="0.25">
      <c r="B4145" s="146"/>
      <c r="C4145" s="31"/>
      <c r="D4145" s="31"/>
      <c r="E4145" s="44"/>
      <c r="F4145" s="43"/>
      <c r="G4145" s="84"/>
      <c r="H4145" s="31"/>
      <c r="I4145" s="31"/>
      <c r="J4145" s="84"/>
      <c r="K4145" s="31"/>
      <c r="L4145" s="31"/>
      <c r="M4145" s="169"/>
      <c r="N4145" s="148"/>
      <c r="O4145" s="106"/>
      <c r="P4145" s="43"/>
      <c r="Q4145" s="31"/>
      <c r="R4145" s="84"/>
      <c r="S4145" s="31"/>
      <c r="T4145" s="31"/>
      <c r="U4145" s="169"/>
      <c r="V4145" s="150"/>
      <c r="W4145" s="141" t="str" cm="1">
        <f t="array" ref="W4145">IF(SUM(LEN(B4145:V4145))=0,"",IF(OR(OR(ISBLANK(F4145),SUM(LEN(C4145),LEN(D4145))=0),AND(NOT(E4145="Unknown"),ISBLANK(J4145)),AND(NOT(O4145="Unknown"),ISBLANK(R4145))),"Missing Information", INDEX(Table15[Entire Service Line Classification], MATCH(SUMIFS(Table15[Unique ID],Table15[System-Owned Portion],E4145,Table15[If Material Anything Other than "Lead" in Column E,Was Material Ever Previously Lead?],G4145,Table15[Customer-Owned Portion],O4145),Table15[Unique ID],0),0)))</f>
        <v/>
      </c>
      <c r="X4145"/>
    </row>
    <row r="4146" spans="2:24" x14ac:dyDescent="0.25">
      <c r="B4146" s="146"/>
      <c r="C4146" s="31"/>
      <c r="D4146" s="31"/>
      <c r="E4146" s="44"/>
      <c r="F4146" s="43"/>
      <c r="G4146" s="84"/>
      <c r="H4146" s="31"/>
      <c r="I4146" s="31"/>
      <c r="J4146" s="84"/>
      <c r="K4146" s="31"/>
      <c r="L4146" s="31"/>
      <c r="M4146" s="169"/>
      <c r="N4146" s="148"/>
      <c r="O4146" s="106"/>
      <c r="P4146" s="43"/>
      <c r="Q4146" s="31"/>
      <c r="R4146" s="84"/>
      <c r="S4146" s="31"/>
      <c r="T4146" s="31"/>
      <c r="U4146" s="169"/>
      <c r="V4146" s="150"/>
      <c r="W4146" s="141" t="str" cm="1">
        <f t="array" ref="W4146">IF(SUM(LEN(B4146:V4146))=0,"",IF(OR(OR(ISBLANK(F4146),SUM(LEN(C4146),LEN(D4146))=0),AND(NOT(E4146="Unknown"),ISBLANK(J4146)),AND(NOT(O4146="Unknown"),ISBLANK(R4146))),"Missing Information", INDEX(Table15[Entire Service Line Classification], MATCH(SUMIFS(Table15[Unique ID],Table15[System-Owned Portion],E4146,Table15[If Material Anything Other than "Lead" in Column E,Was Material Ever Previously Lead?],G4146,Table15[Customer-Owned Portion],O4146),Table15[Unique ID],0),0)))</f>
        <v/>
      </c>
      <c r="X4146"/>
    </row>
    <row r="4147" spans="2:24" x14ac:dyDescent="0.25">
      <c r="B4147" s="146"/>
      <c r="C4147" s="31"/>
      <c r="D4147" s="31"/>
      <c r="E4147" s="44"/>
      <c r="F4147" s="43"/>
      <c r="G4147" s="84"/>
      <c r="H4147" s="31"/>
      <c r="I4147" s="31"/>
      <c r="J4147" s="84"/>
      <c r="K4147" s="31"/>
      <c r="L4147" s="31"/>
      <c r="M4147" s="169"/>
      <c r="N4147" s="148"/>
      <c r="O4147" s="106"/>
      <c r="P4147" s="43"/>
      <c r="Q4147" s="31"/>
      <c r="R4147" s="84"/>
      <c r="S4147" s="31"/>
      <c r="T4147" s="31"/>
      <c r="U4147" s="169"/>
      <c r="V4147" s="150"/>
      <c r="W4147" s="141" t="str" cm="1">
        <f t="array" ref="W4147">IF(SUM(LEN(B4147:V4147))=0,"",IF(OR(OR(ISBLANK(F4147),SUM(LEN(C4147),LEN(D4147))=0),AND(NOT(E4147="Unknown"),ISBLANK(J4147)),AND(NOT(O4147="Unknown"),ISBLANK(R4147))),"Missing Information", INDEX(Table15[Entire Service Line Classification], MATCH(SUMIFS(Table15[Unique ID],Table15[System-Owned Portion],E4147,Table15[If Material Anything Other than "Lead" in Column E,Was Material Ever Previously Lead?],G4147,Table15[Customer-Owned Portion],O4147),Table15[Unique ID],0),0)))</f>
        <v/>
      </c>
      <c r="X4147"/>
    </row>
    <row r="4148" spans="2:24" x14ac:dyDescent="0.25">
      <c r="B4148" s="146"/>
      <c r="C4148" s="31"/>
      <c r="D4148" s="31"/>
      <c r="E4148" s="44"/>
      <c r="F4148" s="43"/>
      <c r="G4148" s="84"/>
      <c r="H4148" s="31"/>
      <c r="I4148" s="31"/>
      <c r="J4148" s="84"/>
      <c r="K4148" s="31"/>
      <c r="L4148" s="31"/>
      <c r="M4148" s="169"/>
      <c r="N4148" s="148"/>
      <c r="O4148" s="106"/>
      <c r="P4148" s="43"/>
      <c r="Q4148" s="31"/>
      <c r="R4148" s="84"/>
      <c r="S4148" s="31"/>
      <c r="T4148" s="31"/>
      <c r="U4148" s="169"/>
      <c r="V4148" s="150"/>
      <c r="W4148" s="141" t="str" cm="1">
        <f t="array" ref="W4148">IF(SUM(LEN(B4148:V4148))=0,"",IF(OR(OR(ISBLANK(F4148),SUM(LEN(C4148),LEN(D4148))=0),AND(NOT(E4148="Unknown"),ISBLANK(J4148)),AND(NOT(O4148="Unknown"),ISBLANK(R4148))),"Missing Information", INDEX(Table15[Entire Service Line Classification], MATCH(SUMIFS(Table15[Unique ID],Table15[System-Owned Portion],E4148,Table15[If Material Anything Other than "Lead" in Column E,Was Material Ever Previously Lead?],G4148,Table15[Customer-Owned Portion],O4148),Table15[Unique ID],0),0)))</f>
        <v/>
      </c>
      <c r="X4148"/>
    </row>
    <row r="4149" spans="2:24" x14ac:dyDescent="0.25">
      <c r="B4149" s="146"/>
      <c r="C4149" s="31"/>
      <c r="D4149" s="31"/>
      <c r="E4149" s="44"/>
      <c r="F4149" s="43"/>
      <c r="G4149" s="84"/>
      <c r="H4149" s="31"/>
      <c r="I4149" s="31"/>
      <c r="J4149" s="84"/>
      <c r="K4149" s="31"/>
      <c r="L4149" s="31"/>
      <c r="M4149" s="169"/>
      <c r="N4149" s="148"/>
      <c r="O4149" s="106"/>
      <c r="P4149" s="43"/>
      <c r="Q4149" s="31"/>
      <c r="R4149" s="84"/>
      <c r="S4149" s="31"/>
      <c r="T4149" s="31"/>
      <c r="U4149" s="169"/>
      <c r="V4149" s="150"/>
      <c r="W4149" s="141" t="str" cm="1">
        <f t="array" ref="W4149">IF(SUM(LEN(B4149:V4149))=0,"",IF(OR(OR(ISBLANK(F4149),SUM(LEN(C4149),LEN(D4149))=0),AND(NOT(E4149="Unknown"),ISBLANK(J4149)),AND(NOT(O4149="Unknown"),ISBLANK(R4149))),"Missing Information", INDEX(Table15[Entire Service Line Classification], MATCH(SUMIFS(Table15[Unique ID],Table15[System-Owned Portion],E4149,Table15[If Material Anything Other than "Lead" in Column E,Was Material Ever Previously Lead?],G4149,Table15[Customer-Owned Portion],O4149),Table15[Unique ID],0),0)))</f>
        <v/>
      </c>
      <c r="X4149"/>
    </row>
    <row r="4150" spans="2:24" x14ac:dyDescent="0.25">
      <c r="B4150" s="146"/>
      <c r="C4150" s="31"/>
      <c r="D4150" s="31"/>
      <c r="E4150" s="44"/>
      <c r="F4150" s="43"/>
      <c r="G4150" s="84"/>
      <c r="H4150" s="31"/>
      <c r="I4150" s="31"/>
      <c r="J4150" s="84"/>
      <c r="K4150" s="31"/>
      <c r="L4150" s="31"/>
      <c r="M4150" s="169"/>
      <c r="N4150" s="148"/>
      <c r="O4150" s="106"/>
      <c r="P4150" s="43"/>
      <c r="Q4150" s="31"/>
      <c r="R4150" s="84"/>
      <c r="S4150" s="31"/>
      <c r="T4150" s="31"/>
      <c r="U4150" s="169"/>
      <c r="V4150" s="150"/>
      <c r="W4150" s="141" t="str" cm="1">
        <f t="array" ref="W4150">IF(SUM(LEN(B4150:V4150))=0,"",IF(OR(OR(ISBLANK(F4150),SUM(LEN(C4150),LEN(D4150))=0),AND(NOT(E4150="Unknown"),ISBLANK(J4150)),AND(NOT(O4150="Unknown"),ISBLANK(R4150))),"Missing Information", INDEX(Table15[Entire Service Line Classification], MATCH(SUMIFS(Table15[Unique ID],Table15[System-Owned Portion],E4150,Table15[If Material Anything Other than "Lead" in Column E,Was Material Ever Previously Lead?],G4150,Table15[Customer-Owned Portion],O4150),Table15[Unique ID],0),0)))</f>
        <v/>
      </c>
      <c r="X4150"/>
    </row>
    <row r="4151" spans="2:24" x14ac:dyDescent="0.25">
      <c r="B4151" s="146"/>
      <c r="C4151" s="31"/>
      <c r="D4151" s="31"/>
      <c r="E4151" s="44"/>
      <c r="F4151" s="43"/>
      <c r="G4151" s="84"/>
      <c r="H4151" s="31"/>
      <c r="I4151" s="31"/>
      <c r="J4151" s="84"/>
      <c r="K4151" s="31"/>
      <c r="L4151" s="31"/>
      <c r="M4151" s="169"/>
      <c r="N4151" s="148"/>
      <c r="O4151" s="106"/>
      <c r="P4151" s="43"/>
      <c r="Q4151" s="31"/>
      <c r="R4151" s="84"/>
      <c r="S4151" s="31"/>
      <c r="T4151" s="31"/>
      <c r="U4151" s="169"/>
      <c r="V4151" s="150"/>
      <c r="W4151" s="141" t="str" cm="1">
        <f t="array" ref="W4151">IF(SUM(LEN(B4151:V4151))=0,"",IF(OR(OR(ISBLANK(F4151),SUM(LEN(C4151),LEN(D4151))=0),AND(NOT(E4151="Unknown"),ISBLANK(J4151)),AND(NOT(O4151="Unknown"),ISBLANK(R4151))),"Missing Information", INDEX(Table15[Entire Service Line Classification], MATCH(SUMIFS(Table15[Unique ID],Table15[System-Owned Portion],E4151,Table15[If Material Anything Other than "Lead" in Column E,Was Material Ever Previously Lead?],G4151,Table15[Customer-Owned Portion],O4151),Table15[Unique ID],0),0)))</f>
        <v/>
      </c>
      <c r="X4151"/>
    </row>
    <row r="4152" spans="2:24" x14ac:dyDescent="0.25">
      <c r="B4152" s="146"/>
      <c r="C4152" s="31"/>
      <c r="D4152" s="31"/>
      <c r="E4152" s="44"/>
      <c r="F4152" s="43"/>
      <c r="G4152" s="84"/>
      <c r="H4152" s="31"/>
      <c r="I4152" s="31"/>
      <c r="J4152" s="84"/>
      <c r="K4152" s="31"/>
      <c r="L4152" s="31"/>
      <c r="M4152" s="169"/>
      <c r="N4152" s="148"/>
      <c r="O4152" s="106"/>
      <c r="P4152" s="43"/>
      <c r="Q4152" s="31"/>
      <c r="R4152" s="84"/>
      <c r="S4152" s="31"/>
      <c r="T4152" s="31"/>
      <c r="U4152" s="169"/>
      <c r="V4152" s="150"/>
      <c r="W4152" s="141" t="str" cm="1">
        <f t="array" ref="W4152">IF(SUM(LEN(B4152:V4152))=0,"",IF(OR(OR(ISBLANK(F4152),SUM(LEN(C4152),LEN(D4152))=0),AND(NOT(E4152="Unknown"),ISBLANK(J4152)),AND(NOT(O4152="Unknown"),ISBLANK(R4152))),"Missing Information", INDEX(Table15[Entire Service Line Classification], MATCH(SUMIFS(Table15[Unique ID],Table15[System-Owned Portion],E4152,Table15[If Material Anything Other than "Lead" in Column E,Was Material Ever Previously Lead?],G4152,Table15[Customer-Owned Portion],O4152),Table15[Unique ID],0),0)))</f>
        <v/>
      </c>
      <c r="X4152"/>
    </row>
    <row r="4153" spans="2:24" x14ac:dyDescent="0.25">
      <c r="B4153" s="146"/>
      <c r="C4153" s="31"/>
      <c r="D4153" s="31"/>
      <c r="E4153" s="44"/>
      <c r="F4153" s="43"/>
      <c r="G4153" s="84"/>
      <c r="H4153" s="31"/>
      <c r="I4153" s="31"/>
      <c r="J4153" s="84"/>
      <c r="K4153" s="31"/>
      <c r="L4153" s="31"/>
      <c r="M4153" s="169"/>
      <c r="N4153" s="148"/>
      <c r="O4153" s="106"/>
      <c r="P4153" s="43"/>
      <c r="Q4153" s="31"/>
      <c r="R4153" s="84"/>
      <c r="S4153" s="31"/>
      <c r="T4153" s="31"/>
      <c r="U4153" s="169"/>
      <c r="V4153" s="150"/>
      <c r="W4153" s="141" t="str" cm="1">
        <f t="array" ref="W4153">IF(SUM(LEN(B4153:V4153))=0,"",IF(OR(OR(ISBLANK(F4153),SUM(LEN(C4153),LEN(D4153))=0),AND(NOT(E4153="Unknown"),ISBLANK(J4153)),AND(NOT(O4153="Unknown"),ISBLANK(R4153))),"Missing Information", INDEX(Table15[Entire Service Line Classification], MATCH(SUMIFS(Table15[Unique ID],Table15[System-Owned Portion],E4153,Table15[If Material Anything Other than "Lead" in Column E,Was Material Ever Previously Lead?],G4153,Table15[Customer-Owned Portion],O4153),Table15[Unique ID],0),0)))</f>
        <v/>
      </c>
      <c r="X4153"/>
    </row>
    <row r="4154" spans="2:24" x14ac:dyDescent="0.25">
      <c r="B4154" s="146"/>
      <c r="C4154" s="31"/>
      <c r="D4154" s="31"/>
      <c r="E4154" s="44"/>
      <c r="F4154" s="43"/>
      <c r="G4154" s="84"/>
      <c r="H4154" s="31"/>
      <c r="I4154" s="31"/>
      <c r="J4154" s="84"/>
      <c r="K4154" s="31"/>
      <c r="L4154" s="31"/>
      <c r="M4154" s="169"/>
      <c r="N4154" s="148"/>
      <c r="O4154" s="106"/>
      <c r="P4154" s="43"/>
      <c r="Q4154" s="31"/>
      <c r="R4154" s="84"/>
      <c r="S4154" s="31"/>
      <c r="T4154" s="31"/>
      <c r="U4154" s="169"/>
      <c r="V4154" s="150"/>
      <c r="W4154" s="141" t="str" cm="1">
        <f t="array" ref="W4154">IF(SUM(LEN(B4154:V4154))=0,"",IF(OR(OR(ISBLANK(F4154),SUM(LEN(C4154),LEN(D4154))=0),AND(NOT(E4154="Unknown"),ISBLANK(J4154)),AND(NOT(O4154="Unknown"),ISBLANK(R4154))),"Missing Information", INDEX(Table15[Entire Service Line Classification], MATCH(SUMIFS(Table15[Unique ID],Table15[System-Owned Portion],E4154,Table15[If Material Anything Other than "Lead" in Column E,Was Material Ever Previously Lead?],G4154,Table15[Customer-Owned Portion],O4154),Table15[Unique ID],0),0)))</f>
        <v/>
      </c>
      <c r="X4154"/>
    </row>
    <row r="4155" spans="2:24" x14ac:dyDescent="0.25">
      <c r="B4155" s="146"/>
      <c r="C4155" s="31"/>
      <c r="D4155" s="31"/>
      <c r="E4155" s="44"/>
      <c r="F4155" s="43"/>
      <c r="G4155" s="84"/>
      <c r="H4155" s="31"/>
      <c r="I4155" s="31"/>
      <c r="J4155" s="84"/>
      <c r="K4155" s="31"/>
      <c r="L4155" s="31"/>
      <c r="M4155" s="169"/>
      <c r="N4155" s="148"/>
      <c r="O4155" s="106"/>
      <c r="P4155" s="43"/>
      <c r="Q4155" s="31"/>
      <c r="R4155" s="84"/>
      <c r="S4155" s="31"/>
      <c r="T4155" s="31"/>
      <c r="U4155" s="169"/>
      <c r="V4155" s="150"/>
      <c r="W4155" s="141" t="str" cm="1">
        <f t="array" ref="W4155">IF(SUM(LEN(B4155:V4155))=0,"",IF(OR(OR(ISBLANK(F4155),SUM(LEN(C4155),LEN(D4155))=0),AND(NOT(E4155="Unknown"),ISBLANK(J4155)),AND(NOT(O4155="Unknown"),ISBLANK(R4155))),"Missing Information", INDEX(Table15[Entire Service Line Classification], MATCH(SUMIFS(Table15[Unique ID],Table15[System-Owned Portion],E4155,Table15[If Material Anything Other than "Lead" in Column E,Was Material Ever Previously Lead?],G4155,Table15[Customer-Owned Portion],O4155),Table15[Unique ID],0),0)))</f>
        <v/>
      </c>
      <c r="X4155"/>
    </row>
    <row r="4156" spans="2:24" x14ac:dyDescent="0.25">
      <c r="B4156" s="146"/>
      <c r="C4156" s="31"/>
      <c r="D4156" s="31"/>
      <c r="E4156" s="44"/>
      <c r="F4156" s="43"/>
      <c r="G4156" s="84"/>
      <c r="H4156" s="31"/>
      <c r="I4156" s="31"/>
      <c r="J4156" s="84"/>
      <c r="K4156" s="31"/>
      <c r="L4156" s="31"/>
      <c r="M4156" s="169"/>
      <c r="N4156" s="148"/>
      <c r="O4156" s="106"/>
      <c r="P4156" s="43"/>
      <c r="Q4156" s="31"/>
      <c r="R4156" s="84"/>
      <c r="S4156" s="31"/>
      <c r="T4156" s="31"/>
      <c r="U4156" s="169"/>
      <c r="V4156" s="150"/>
      <c r="W4156" s="141" t="str" cm="1">
        <f t="array" ref="W4156">IF(SUM(LEN(B4156:V4156))=0,"",IF(OR(OR(ISBLANK(F4156),SUM(LEN(C4156),LEN(D4156))=0),AND(NOT(E4156="Unknown"),ISBLANK(J4156)),AND(NOT(O4156="Unknown"),ISBLANK(R4156))),"Missing Information", INDEX(Table15[Entire Service Line Classification], MATCH(SUMIFS(Table15[Unique ID],Table15[System-Owned Portion],E4156,Table15[If Material Anything Other than "Lead" in Column E,Was Material Ever Previously Lead?],G4156,Table15[Customer-Owned Portion],O4156),Table15[Unique ID],0),0)))</f>
        <v/>
      </c>
      <c r="X4156"/>
    </row>
    <row r="4157" spans="2:24" x14ac:dyDescent="0.25">
      <c r="B4157" s="146"/>
      <c r="C4157" s="31"/>
      <c r="D4157" s="31"/>
      <c r="E4157" s="44"/>
      <c r="F4157" s="43"/>
      <c r="G4157" s="84"/>
      <c r="H4157" s="31"/>
      <c r="I4157" s="31"/>
      <c r="J4157" s="84"/>
      <c r="K4157" s="31"/>
      <c r="L4157" s="31"/>
      <c r="M4157" s="169"/>
      <c r="N4157" s="148"/>
      <c r="O4157" s="106"/>
      <c r="P4157" s="43"/>
      <c r="Q4157" s="31"/>
      <c r="R4157" s="84"/>
      <c r="S4157" s="31"/>
      <c r="T4157" s="31"/>
      <c r="U4157" s="169"/>
      <c r="V4157" s="150"/>
      <c r="W4157" s="141" t="str" cm="1">
        <f t="array" ref="W4157">IF(SUM(LEN(B4157:V4157))=0,"",IF(OR(OR(ISBLANK(F4157),SUM(LEN(C4157),LEN(D4157))=0),AND(NOT(E4157="Unknown"),ISBLANK(J4157)),AND(NOT(O4157="Unknown"),ISBLANK(R4157))),"Missing Information", INDEX(Table15[Entire Service Line Classification], MATCH(SUMIFS(Table15[Unique ID],Table15[System-Owned Portion],E4157,Table15[If Material Anything Other than "Lead" in Column E,Was Material Ever Previously Lead?],G4157,Table15[Customer-Owned Portion],O4157),Table15[Unique ID],0),0)))</f>
        <v/>
      </c>
      <c r="X4157"/>
    </row>
    <row r="4158" spans="2:24" x14ac:dyDescent="0.25">
      <c r="B4158" s="146"/>
      <c r="C4158" s="31"/>
      <c r="D4158" s="31"/>
      <c r="E4158" s="44"/>
      <c r="F4158" s="43"/>
      <c r="G4158" s="84"/>
      <c r="H4158" s="31"/>
      <c r="I4158" s="31"/>
      <c r="J4158" s="84"/>
      <c r="K4158" s="31"/>
      <c r="L4158" s="31"/>
      <c r="M4158" s="169"/>
      <c r="N4158" s="148"/>
      <c r="O4158" s="106"/>
      <c r="P4158" s="43"/>
      <c r="Q4158" s="31"/>
      <c r="R4158" s="84"/>
      <c r="S4158" s="31"/>
      <c r="T4158" s="31"/>
      <c r="U4158" s="169"/>
      <c r="V4158" s="150"/>
      <c r="W4158" s="141" t="str" cm="1">
        <f t="array" ref="W4158">IF(SUM(LEN(B4158:V4158))=0,"",IF(OR(OR(ISBLANK(F4158),SUM(LEN(C4158),LEN(D4158))=0),AND(NOT(E4158="Unknown"),ISBLANK(J4158)),AND(NOT(O4158="Unknown"),ISBLANK(R4158))),"Missing Information", INDEX(Table15[Entire Service Line Classification], MATCH(SUMIFS(Table15[Unique ID],Table15[System-Owned Portion],E4158,Table15[If Material Anything Other than "Lead" in Column E,Was Material Ever Previously Lead?],G4158,Table15[Customer-Owned Portion],O4158),Table15[Unique ID],0),0)))</f>
        <v/>
      </c>
      <c r="X4158"/>
    </row>
    <row r="4159" spans="2:24" x14ac:dyDescent="0.25">
      <c r="B4159" s="146"/>
      <c r="C4159" s="31"/>
      <c r="D4159" s="31"/>
      <c r="E4159" s="44"/>
      <c r="F4159" s="43"/>
      <c r="G4159" s="84"/>
      <c r="H4159" s="31"/>
      <c r="I4159" s="31"/>
      <c r="J4159" s="84"/>
      <c r="K4159" s="31"/>
      <c r="L4159" s="31"/>
      <c r="M4159" s="169"/>
      <c r="N4159" s="148"/>
      <c r="O4159" s="106"/>
      <c r="P4159" s="43"/>
      <c r="Q4159" s="31"/>
      <c r="R4159" s="84"/>
      <c r="S4159" s="31"/>
      <c r="T4159" s="31"/>
      <c r="U4159" s="169"/>
      <c r="V4159" s="150"/>
      <c r="W4159" s="141" t="str" cm="1">
        <f t="array" ref="W4159">IF(SUM(LEN(B4159:V4159))=0,"",IF(OR(OR(ISBLANK(F4159),SUM(LEN(C4159),LEN(D4159))=0),AND(NOT(E4159="Unknown"),ISBLANK(J4159)),AND(NOT(O4159="Unknown"),ISBLANK(R4159))),"Missing Information", INDEX(Table15[Entire Service Line Classification], MATCH(SUMIFS(Table15[Unique ID],Table15[System-Owned Portion],E4159,Table15[If Material Anything Other than "Lead" in Column E,Was Material Ever Previously Lead?],G4159,Table15[Customer-Owned Portion],O4159),Table15[Unique ID],0),0)))</f>
        <v/>
      </c>
      <c r="X4159"/>
    </row>
    <row r="4160" spans="2:24" x14ac:dyDescent="0.25">
      <c r="B4160" s="146"/>
      <c r="C4160" s="31"/>
      <c r="D4160" s="31"/>
      <c r="E4160" s="44"/>
      <c r="F4160" s="43"/>
      <c r="G4160" s="84"/>
      <c r="H4160" s="31"/>
      <c r="I4160" s="31"/>
      <c r="J4160" s="84"/>
      <c r="K4160" s="31"/>
      <c r="L4160" s="31"/>
      <c r="M4160" s="169"/>
      <c r="N4160" s="148"/>
      <c r="O4160" s="106"/>
      <c r="P4160" s="43"/>
      <c r="Q4160" s="31"/>
      <c r="R4160" s="84"/>
      <c r="S4160" s="31"/>
      <c r="T4160" s="31"/>
      <c r="U4160" s="169"/>
      <c r="V4160" s="150"/>
      <c r="W4160" s="141" t="str" cm="1">
        <f t="array" ref="W4160">IF(SUM(LEN(B4160:V4160))=0,"",IF(OR(OR(ISBLANK(F4160),SUM(LEN(C4160),LEN(D4160))=0),AND(NOT(E4160="Unknown"),ISBLANK(J4160)),AND(NOT(O4160="Unknown"),ISBLANK(R4160))),"Missing Information", INDEX(Table15[Entire Service Line Classification], MATCH(SUMIFS(Table15[Unique ID],Table15[System-Owned Portion],E4160,Table15[If Material Anything Other than "Lead" in Column E,Was Material Ever Previously Lead?],G4160,Table15[Customer-Owned Portion],O4160),Table15[Unique ID],0),0)))</f>
        <v/>
      </c>
      <c r="X4160"/>
    </row>
    <row r="4161" spans="2:24" x14ac:dyDescent="0.25">
      <c r="B4161" s="146"/>
      <c r="C4161" s="31"/>
      <c r="D4161" s="31"/>
      <c r="E4161" s="44"/>
      <c r="F4161" s="43"/>
      <c r="G4161" s="84"/>
      <c r="H4161" s="31"/>
      <c r="I4161" s="31"/>
      <c r="J4161" s="84"/>
      <c r="K4161" s="31"/>
      <c r="L4161" s="31"/>
      <c r="M4161" s="169"/>
      <c r="N4161" s="148"/>
      <c r="O4161" s="106"/>
      <c r="P4161" s="43"/>
      <c r="Q4161" s="31"/>
      <c r="R4161" s="84"/>
      <c r="S4161" s="31"/>
      <c r="T4161" s="31"/>
      <c r="U4161" s="169"/>
      <c r="V4161" s="150"/>
      <c r="W4161" s="141" t="str" cm="1">
        <f t="array" ref="W4161">IF(SUM(LEN(B4161:V4161))=0,"",IF(OR(OR(ISBLANK(F4161),SUM(LEN(C4161),LEN(D4161))=0),AND(NOT(E4161="Unknown"),ISBLANK(J4161)),AND(NOT(O4161="Unknown"),ISBLANK(R4161))),"Missing Information", INDEX(Table15[Entire Service Line Classification], MATCH(SUMIFS(Table15[Unique ID],Table15[System-Owned Portion],E4161,Table15[If Material Anything Other than "Lead" in Column E,Was Material Ever Previously Lead?],G4161,Table15[Customer-Owned Portion],O4161),Table15[Unique ID],0),0)))</f>
        <v/>
      </c>
      <c r="X4161"/>
    </row>
    <row r="4162" spans="2:24" x14ac:dyDescent="0.25">
      <c r="B4162" s="146"/>
      <c r="C4162" s="31"/>
      <c r="D4162" s="31"/>
      <c r="E4162" s="44"/>
      <c r="F4162" s="43"/>
      <c r="G4162" s="84"/>
      <c r="H4162" s="31"/>
      <c r="I4162" s="31"/>
      <c r="J4162" s="84"/>
      <c r="K4162" s="31"/>
      <c r="L4162" s="31"/>
      <c r="M4162" s="169"/>
      <c r="N4162" s="148"/>
      <c r="O4162" s="106"/>
      <c r="P4162" s="43"/>
      <c r="Q4162" s="31"/>
      <c r="R4162" s="84"/>
      <c r="S4162" s="31"/>
      <c r="T4162" s="31"/>
      <c r="U4162" s="169"/>
      <c r="V4162" s="150"/>
      <c r="W4162" s="141" t="str" cm="1">
        <f t="array" ref="W4162">IF(SUM(LEN(B4162:V4162))=0,"",IF(OR(OR(ISBLANK(F4162),SUM(LEN(C4162),LEN(D4162))=0),AND(NOT(E4162="Unknown"),ISBLANK(J4162)),AND(NOT(O4162="Unknown"),ISBLANK(R4162))),"Missing Information", INDEX(Table15[Entire Service Line Classification], MATCH(SUMIFS(Table15[Unique ID],Table15[System-Owned Portion],E4162,Table15[If Material Anything Other than "Lead" in Column E,Was Material Ever Previously Lead?],G4162,Table15[Customer-Owned Portion],O4162),Table15[Unique ID],0),0)))</f>
        <v/>
      </c>
      <c r="X4162"/>
    </row>
    <row r="4163" spans="2:24" x14ac:dyDescent="0.25">
      <c r="B4163" s="146"/>
      <c r="C4163" s="31"/>
      <c r="D4163" s="31"/>
      <c r="E4163" s="44"/>
      <c r="F4163" s="43"/>
      <c r="G4163" s="84"/>
      <c r="H4163" s="31"/>
      <c r="I4163" s="31"/>
      <c r="J4163" s="84"/>
      <c r="K4163" s="31"/>
      <c r="L4163" s="31"/>
      <c r="M4163" s="169"/>
      <c r="N4163" s="148"/>
      <c r="O4163" s="106"/>
      <c r="P4163" s="43"/>
      <c r="Q4163" s="31"/>
      <c r="R4163" s="84"/>
      <c r="S4163" s="31"/>
      <c r="T4163" s="31"/>
      <c r="U4163" s="169"/>
      <c r="V4163" s="150"/>
      <c r="W4163" s="141" t="str" cm="1">
        <f t="array" ref="W4163">IF(SUM(LEN(B4163:V4163))=0,"",IF(OR(OR(ISBLANK(F4163),SUM(LEN(C4163),LEN(D4163))=0),AND(NOT(E4163="Unknown"),ISBLANK(J4163)),AND(NOT(O4163="Unknown"),ISBLANK(R4163))),"Missing Information", INDEX(Table15[Entire Service Line Classification], MATCH(SUMIFS(Table15[Unique ID],Table15[System-Owned Portion],E4163,Table15[If Material Anything Other than "Lead" in Column E,Was Material Ever Previously Lead?],G4163,Table15[Customer-Owned Portion],O4163),Table15[Unique ID],0),0)))</f>
        <v/>
      </c>
      <c r="X4163"/>
    </row>
    <row r="4164" spans="2:24" x14ac:dyDescent="0.25">
      <c r="B4164" s="146"/>
      <c r="C4164" s="31"/>
      <c r="D4164" s="31"/>
      <c r="E4164" s="44"/>
      <c r="F4164" s="43"/>
      <c r="G4164" s="84"/>
      <c r="H4164" s="31"/>
      <c r="I4164" s="31"/>
      <c r="J4164" s="84"/>
      <c r="K4164" s="31"/>
      <c r="L4164" s="31"/>
      <c r="M4164" s="169"/>
      <c r="N4164" s="148"/>
      <c r="O4164" s="106"/>
      <c r="P4164" s="43"/>
      <c r="Q4164" s="31"/>
      <c r="R4164" s="84"/>
      <c r="S4164" s="31"/>
      <c r="T4164" s="31"/>
      <c r="U4164" s="169"/>
      <c r="V4164" s="150"/>
      <c r="W4164" s="141" t="str" cm="1">
        <f t="array" ref="W4164">IF(SUM(LEN(B4164:V4164))=0,"",IF(OR(OR(ISBLANK(F4164),SUM(LEN(C4164),LEN(D4164))=0),AND(NOT(E4164="Unknown"),ISBLANK(J4164)),AND(NOT(O4164="Unknown"),ISBLANK(R4164))),"Missing Information", INDEX(Table15[Entire Service Line Classification], MATCH(SUMIFS(Table15[Unique ID],Table15[System-Owned Portion],E4164,Table15[If Material Anything Other than "Lead" in Column E,Was Material Ever Previously Lead?],G4164,Table15[Customer-Owned Portion],O4164),Table15[Unique ID],0),0)))</f>
        <v/>
      </c>
      <c r="X4164"/>
    </row>
    <row r="4165" spans="2:24" x14ac:dyDescent="0.25">
      <c r="B4165" s="146"/>
      <c r="C4165" s="31"/>
      <c r="D4165" s="31"/>
      <c r="E4165" s="44"/>
      <c r="F4165" s="43"/>
      <c r="G4165" s="84"/>
      <c r="H4165" s="31"/>
      <c r="I4165" s="31"/>
      <c r="J4165" s="84"/>
      <c r="K4165" s="31"/>
      <c r="L4165" s="31"/>
      <c r="M4165" s="169"/>
      <c r="N4165" s="148"/>
      <c r="O4165" s="106"/>
      <c r="P4165" s="43"/>
      <c r="Q4165" s="31"/>
      <c r="R4165" s="84"/>
      <c r="S4165" s="31"/>
      <c r="T4165" s="31"/>
      <c r="U4165" s="169"/>
      <c r="V4165" s="150"/>
      <c r="W4165" s="141" t="str" cm="1">
        <f t="array" ref="W4165">IF(SUM(LEN(B4165:V4165))=0,"",IF(OR(OR(ISBLANK(F4165),SUM(LEN(C4165),LEN(D4165))=0),AND(NOT(E4165="Unknown"),ISBLANK(J4165)),AND(NOT(O4165="Unknown"),ISBLANK(R4165))),"Missing Information", INDEX(Table15[Entire Service Line Classification], MATCH(SUMIFS(Table15[Unique ID],Table15[System-Owned Portion],E4165,Table15[If Material Anything Other than "Lead" in Column E,Was Material Ever Previously Lead?],G4165,Table15[Customer-Owned Portion],O4165),Table15[Unique ID],0),0)))</f>
        <v/>
      </c>
      <c r="X4165"/>
    </row>
    <row r="4166" spans="2:24" x14ac:dyDescent="0.25">
      <c r="B4166" s="146"/>
      <c r="C4166" s="31"/>
      <c r="D4166" s="31"/>
      <c r="E4166" s="44"/>
      <c r="F4166" s="43"/>
      <c r="G4166" s="84"/>
      <c r="H4166" s="31"/>
      <c r="I4166" s="31"/>
      <c r="J4166" s="84"/>
      <c r="K4166" s="31"/>
      <c r="L4166" s="31"/>
      <c r="M4166" s="169"/>
      <c r="N4166" s="148"/>
      <c r="O4166" s="106"/>
      <c r="P4166" s="43"/>
      <c r="Q4166" s="31"/>
      <c r="R4166" s="84"/>
      <c r="S4166" s="31"/>
      <c r="T4166" s="31"/>
      <c r="U4166" s="169"/>
      <c r="V4166" s="150"/>
      <c r="W4166" s="141" t="str" cm="1">
        <f t="array" ref="W4166">IF(SUM(LEN(B4166:V4166))=0,"",IF(OR(OR(ISBLANK(F4166),SUM(LEN(C4166),LEN(D4166))=0),AND(NOT(E4166="Unknown"),ISBLANK(J4166)),AND(NOT(O4166="Unknown"),ISBLANK(R4166))),"Missing Information", INDEX(Table15[Entire Service Line Classification], MATCH(SUMIFS(Table15[Unique ID],Table15[System-Owned Portion],E4166,Table15[If Material Anything Other than "Lead" in Column E,Was Material Ever Previously Lead?],G4166,Table15[Customer-Owned Portion],O4166),Table15[Unique ID],0),0)))</f>
        <v/>
      </c>
      <c r="X4166"/>
    </row>
    <row r="4167" spans="2:24" x14ac:dyDescent="0.25">
      <c r="B4167" s="146"/>
      <c r="C4167" s="31"/>
      <c r="D4167" s="31"/>
      <c r="E4167" s="44"/>
      <c r="F4167" s="43"/>
      <c r="G4167" s="84"/>
      <c r="H4167" s="31"/>
      <c r="I4167" s="31"/>
      <c r="J4167" s="84"/>
      <c r="K4167" s="31"/>
      <c r="L4167" s="31"/>
      <c r="M4167" s="169"/>
      <c r="N4167" s="148"/>
      <c r="O4167" s="106"/>
      <c r="P4167" s="43"/>
      <c r="Q4167" s="31"/>
      <c r="R4167" s="84"/>
      <c r="S4167" s="31"/>
      <c r="T4167" s="31"/>
      <c r="U4167" s="169"/>
      <c r="V4167" s="150"/>
      <c r="W4167" s="141" t="str" cm="1">
        <f t="array" ref="W4167">IF(SUM(LEN(B4167:V4167))=0,"",IF(OR(OR(ISBLANK(F4167),SUM(LEN(C4167),LEN(D4167))=0),AND(NOT(E4167="Unknown"),ISBLANK(J4167)),AND(NOT(O4167="Unknown"),ISBLANK(R4167))),"Missing Information", INDEX(Table15[Entire Service Line Classification], MATCH(SUMIFS(Table15[Unique ID],Table15[System-Owned Portion],E4167,Table15[If Material Anything Other than "Lead" in Column E,Was Material Ever Previously Lead?],G4167,Table15[Customer-Owned Portion],O4167),Table15[Unique ID],0),0)))</f>
        <v/>
      </c>
      <c r="X4167"/>
    </row>
    <row r="4168" spans="2:24" x14ac:dyDescent="0.25">
      <c r="B4168" s="146"/>
      <c r="C4168" s="31"/>
      <c r="D4168" s="31"/>
      <c r="E4168" s="44"/>
      <c r="F4168" s="43"/>
      <c r="G4168" s="84"/>
      <c r="H4168" s="31"/>
      <c r="I4168" s="31"/>
      <c r="J4168" s="84"/>
      <c r="K4168" s="31"/>
      <c r="L4168" s="31"/>
      <c r="M4168" s="169"/>
      <c r="N4168" s="148"/>
      <c r="O4168" s="106"/>
      <c r="P4168" s="43"/>
      <c r="Q4168" s="31"/>
      <c r="R4168" s="84"/>
      <c r="S4168" s="31"/>
      <c r="T4168" s="31"/>
      <c r="U4168" s="169"/>
      <c r="V4168" s="150"/>
      <c r="W4168" s="141" t="str" cm="1">
        <f t="array" ref="W4168">IF(SUM(LEN(B4168:V4168))=0,"",IF(OR(OR(ISBLANK(F4168),SUM(LEN(C4168),LEN(D4168))=0),AND(NOT(E4168="Unknown"),ISBLANK(J4168)),AND(NOT(O4168="Unknown"),ISBLANK(R4168))),"Missing Information", INDEX(Table15[Entire Service Line Classification], MATCH(SUMIFS(Table15[Unique ID],Table15[System-Owned Portion],E4168,Table15[If Material Anything Other than "Lead" in Column E,Was Material Ever Previously Lead?],G4168,Table15[Customer-Owned Portion],O4168),Table15[Unique ID],0),0)))</f>
        <v/>
      </c>
      <c r="X4168"/>
    </row>
    <row r="4169" spans="2:24" x14ac:dyDescent="0.25">
      <c r="B4169" s="146"/>
      <c r="C4169" s="31"/>
      <c r="D4169" s="31"/>
      <c r="E4169" s="44"/>
      <c r="F4169" s="43"/>
      <c r="G4169" s="84"/>
      <c r="H4169" s="31"/>
      <c r="I4169" s="31"/>
      <c r="J4169" s="84"/>
      <c r="K4169" s="31"/>
      <c r="L4169" s="31"/>
      <c r="M4169" s="169"/>
      <c r="N4169" s="148"/>
      <c r="O4169" s="106"/>
      <c r="P4169" s="43"/>
      <c r="Q4169" s="31"/>
      <c r="R4169" s="84"/>
      <c r="S4169" s="31"/>
      <c r="T4169" s="31"/>
      <c r="U4169" s="169"/>
      <c r="V4169" s="150"/>
      <c r="W4169" s="141" t="str" cm="1">
        <f t="array" ref="W4169">IF(SUM(LEN(B4169:V4169))=0,"",IF(OR(OR(ISBLANK(F4169),SUM(LEN(C4169),LEN(D4169))=0),AND(NOT(E4169="Unknown"),ISBLANK(J4169)),AND(NOT(O4169="Unknown"),ISBLANK(R4169))),"Missing Information", INDEX(Table15[Entire Service Line Classification], MATCH(SUMIFS(Table15[Unique ID],Table15[System-Owned Portion],E4169,Table15[If Material Anything Other than "Lead" in Column E,Was Material Ever Previously Lead?],G4169,Table15[Customer-Owned Portion],O4169),Table15[Unique ID],0),0)))</f>
        <v/>
      </c>
      <c r="X4169"/>
    </row>
    <row r="4170" spans="2:24" x14ac:dyDescent="0.25">
      <c r="B4170" s="146"/>
      <c r="C4170" s="31"/>
      <c r="D4170" s="31"/>
      <c r="E4170" s="44"/>
      <c r="F4170" s="43"/>
      <c r="G4170" s="84"/>
      <c r="H4170" s="31"/>
      <c r="I4170" s="31"/>
      <c r="J4170" s="84"/>
      <c r="K4170" s="31"/>
      <c r="L4170" s="31"/>
      <c r="M4170" s="169"/>
      <c r="N4170" s="148"/>
      <c r="O4170" s="106"/>
      <c r="P4170" s="43"/>
      <c r="Q4170" s="31"/>
      <c r="R4170" s="84"/>
      <c r="S4170" s="31"/>
      <c r="T4170" s="31"/>
      <c r="U4170" s="169"/>
      <c r="V4170" s="150"/>
      <c r="W4170" s="141" t="str" cm="1">
        <f t="array" ref="W4170">IF(SUM(LEN(B4170:V4170))=0,"",IF(OR(OR(ISBLANK(F4170),SUM(LEN(C4170),LEN(D4170))=0),AND(NOT(E4170="Unknown"),ISBLANK(J4170)),AND(NOT(O4170="Unknown"),ISBLANK(R4170))),"Missing Information", INDEX(Table15[Entire Service Line Classification], MATCH(SUMIFS(Table15[Unique ID],Table15[System-Owned Portion],E4170,Table15[If Material Anything Other than "Lead" in Column E,Was Material Ever Previously Lead?],G4170,Table15[Customer-Owned Portion],O4170),Table15[Unique ID],0),0)))</f>
        <v/>
      </c>
      <c r="X4170"/>
    </row>
    <row r="4171" spans="2:24" x14ac:dyDescent="0.25">
      <c r="B4171" s="146"/>
      <c r="C4171" s="31"/>
      <c r="D4171" s="31"/>
      <c r="E4171" s="44"/>
      <c r="F4171" s="43"/>
      <c r="G4171" s="84"/>
      <c r="H4171" s="31"/>
      <c r="I4171" s="31"/>
      <c r="J4171" s="84"/>
      <c r="K4171" s="31"/>
      <c r="L4171" s="31"/>
      <c r="M4171" s="169"/>
      <c r="N4171" s="148"/>
      <c r="O4171" s="106"/>
      <c r="P4171" s="43"/>
      <c r="Q4171" s="31"/>
      <c r="R4171" s="84"/>
      <c r="S4171" s="31"/>
      <c r="T4171" s="31"/>
      <c r="U4171" s="169"/>
      <c r="V4171" s="150"/>
      <c r="W4171" s="141" t="str" cm="1">
        <f t="array" ref="W4171">IF(SUM(LEN(B4171:V4171))=0,"",IF(OR(OR(ISBLANK(F4171),SUM(LEN(C4171),LEN(D4171))=0),AND(NOT(E4171="Unknown"),ISBLANK(J4171)),AND(NOT(O4171="Unknown"),ISBLANK(R4171))),"Missing Information", INDEX(Table15[Entire Service Line Classification], MATCH(SUMIFS(Table15[Unique ID],Table15[System-Owned Portion],E4171,Table15[If Material Anything Other than "Lead" in Column E,Was Material Ever Previously Lead?],G4171,Table15[Customer-Owned Portion],O4171),Table15[Unique ID],0),0)))</f>
        <v/>
      </c>
      <c r="X4171"/>
    </row>
    <row r="4172" spans="2:24" x14ac:dyDescent="0.25">
      <c r="B4172" s="146"/>
      <c r="C4172" s="31"/>
      <c r="D4172" s="31"/>
      <c r="E4172" s="44"/>
      <c r="F4172" s="43"/>
      <c r="G4172" s="84"/>
      <c r="H4172" s="31"/>
      <c r="I4172" s="31"/>
      <c r="J4172" s="84"/>
      <c r="K4172" s="31"/>
      <c r="L4172" s="31"/>
      <c r="M4172" s="169"/>
      <c r="N4172" s="148"/>
      <c r="O4172" s="106"/>
      <c r="P4172" s="43"/>
      <c r="Q4172" s="31"/>
      <c r="R4172" s="84"/>
      <c r="S4172" s="31"/>
      <c r="T4172" s="31"/>
      <c r="U4172" s="169"/>
      <c r="V4172" s="150"/>
      <c r="W4172" s="141" t="str" cm="1">
        <f t="array" ref="W4172">IF(SUM(LEN(B4172:V4172))=0,"",IF(OR(OR(ISBLANK(F4172),SUM(LEN(C4172),LEN(D4172))=0),AND(NOT(E4172="Unknown"),ISBLANK(J4172)),AND(NOT(O4172="Unknown"),ISBLANK(R4172))),"Missing Information", INDEX(Table15[Entire Service Line Classification], MATCH(SUMIFS(Table15[Unique ID],Table15[System-Owned Portion],E4172,Table15[If Material Anything Other than "Lead" in Column E,Was Material Ever Previously Lead?],G4172,Table15[Customer-Owned Portion],O4172),Table15[Unique ID],0),0)))</f>
        <v/>
      </c>
      <c r="X4172"/>
    </row>
    <row r="4173" spans="2:24" x14ac:dyDescent="0.25">
      <c r="B4173" s="146"/>
      <c r="C4173" s="31"/>
      <c r="D4173" s="31"/>
      <c r="E4173" s="44"/>
      <c r="F4173" s="43"/>
      <c r="G4173" s="84"/>
      <c r="H4173" s="31"/>
      <c r="I4173" s="31"/>
      <c r="J4173" s="84"/>
      <c r="K4173" s="31"/>
      <c r="L4173" s="31"/>
      <c r="M4173" s="169"/>
      <c r="N4173" s="148"/>
      <c r="O4173" s="106"/>
      <c r="P4173" s="43"/>
      <c r="Q4173" s="31"/>
      <c r="R4173" s="84"/>
      <c r="S4173" s="31"/>
      <c r="T4173" s="31"/>
      <c r="U4173" s="169"/>
      <c r="V4173" s="150"/>
      <c r="W4173" s="141" t="str" cm="1">
        <f t="array" ref="W4173">IF(SUM(LEN(B4173:V4173))=0,"",IF(OR(OR(ISBLANK(F4173),SUM(LEN(C4173),LEN(D4173))=0),AND(NOT(E4173="Unknown"),ISBLANK(J4173)),AND(NOT(O4173="Unknown"),ISBLANK(R4173))),"Missing Information", INDEX(Table15[Entire Service Line Classification], MATCH(SUMIFS(Table15[Unique ID],Table15[System-Owned Portion],E4173,Table15[If Material Anything Other than "Lead" in Column E,Was Material Ever Previously Lead?],G4173,Table15[Customer-Owned Portion],O4173),Table15[Unique ID],0),0)))</f>
        <v/>
      </c>
      <c r="X4173"/>
    </row>
    <row r="4174" spans="2:24" x14ac:dyDescent="0.25">
      <c r="B4174" s="146"/>
      <c r="C4174" s="31"/>
      <c r="D4174" s="31"/>
      <c r="E4174" s="44"/>
      <c r="F4174" s="43"/>
      <c r="G4174" s="84"/>
      <c r="H4174" s="31"/>
      <c r="I4174" s="31"/>
      <c r="J4174" s="84"/>
      <c r="K4174" s="31"/>
      <c r="L4174" s="31"/>
      <c r="M4174" s="169"/>
      <c r="N4174" s="148"/>
      <c r="O4174" s="106"/>
      <c r="P4174" s="43"/>
      <c r="Q4174" s="31"/>
      <c r="R4174" s="84"/>
      <c r="S4174" s="31"/>
      <c r="T4174" s="31"/>
      <c r="U4174" s="169"/>
      <c r="V4174" s="150"/>
      <c r="W4174" s="141" t="str" cm="1">
        <f t="array" ref="W4174">IF(SUM(LEN(B4174:V4174))=0,"",IF(OR(OR(ISBLANK(F4174),SUM(LEN(C4174),LEN(D4174))=0),AND(NOT(E4174="Unknown"),ISBLANK(J4174)),AND(NOT(O4174="Unknown"),ISBLANK(R4174))),"Missing Information", INDEX(Table15[Entire Service Line Classification], MATCH(SUMIFS(Table15[Unique ID],Table15[System-Owned Portion],E4174,Table15[If Material Anything Other than "Lead" in Column E,Was Material Ever Previously Lead?],G4174,Table15[Customer-Owned Portion],O4174),Table15[Unique ID],0),0)))</f>
        <v/>
      </c>
      <c r="X4174"/>
    </row>
    <row r="4175" spans="2:24" x14ac:dyDescent="0.25">
      <c r="B4175" s="146"/>
      <c r="C4175" s="31"/>
      <c r="D4175" s="31"/>
      <c r="E4175" s="44"/>
      <c r="F4175" s="43"/>
      <c r="G4175" s="84"/>
      <c r="H4175" s="31"/>
      <c r="I4175" s="31"/>
      <c r="J4175" s="84"/>
      <c r="K4175" s="31"/>
      <c r="L4175" s="31"/>
      <c r="M4175" s="169"/>
      <c r="N4175" s="148"/>
      <c r="O4175" s="106"/>
      <c r="P4175" s="43"/>
      <c r="Q4175" s="31"/>
      <c r="R4175" s="84"/>
      <c r="S4175" s="31"/>
      <c r="T4175" s="31"/>
      <c r="U4175" s="169"/>
      <c r="V4175" s="150"/>
      <c r="W4175" s="141" t="str" cm="1">
        <f t="array" ref="W4175">IF(SUM(LEN(B4175:V4175))=0,"",IF(OR(OR(ISBLANK(F4175),SUM(LEN(C4175),LEN(D4175))=0),AND(NOT(E4175="Unknown"),ISBLANK(J4175)),AND(NOT(O4175="Unknown"),ISBLANK(R4175))),"Missing Information", INDEX(Table15[Entire Service Line Classification], MATCH(SUMIFS(Table15[Unique ID],Table15[System-Owned Portion],E4175,Table15[If Material Anything Other than "Lead" in Column E,Was Material Ever Previously Lead?],G4175,Table15[Customer-Owned Portion],O4175),Table15[Unique ID],0),0)))</f>
        <v/>
      </c>
      <c r="X4175"/>
    </row>
    <row r="4176" spans="2:24" x14ac:dyDescent="0.25">
      <c r="B4176" s="146"/>
      <c r="C4176" s="31"/>
      <c r="D4176" s="31"/>
      <c r="E4176" s="44"/>
      <c r="F4176" s="43"/>
      <c r="G4176" s="84"/>
      <c r="H4176" s="31"/>
      <c r="I4176" s="31"/>
      <c r="J4176" s="84"/>
      <c r="K4176" s="31"/>
      <c r="L4176" s="31"/>
      <c r="M4176" s="169"/>
      <c r="N4176" s="148"/>
      <c r="O4176" s="106"/>
      <c r="P4176" s="43"/>
      <c r="Q4176" s="31"/>
      <c r="R4176" s="84"/>
      <c r="S4176" s="31"/>
      <c r="T4176" s="31"/>
      <c r="U4176" s="169"/>
      <c r="V4176" s="150"/>
      <c r="W4176" s="141" t="str" cm="1">
        <f t="array" ref="W4176">IF(SUM(LEN(B4176:V4176))=0,"",IF(OR(OR(ISBLANK(F4176),SUM(LEN(C4176),LEN(D4176))=0),AND(NOT(E4176="Unknown"),ISBLANK(J4176)),AND(NOT(O4176="Unknown"),ISBLANK(R4176))),"Missing Information", INDEX(Table15[Entire Service Line Classification], MATCH(SUMIFS(Table15[Unique ID],Table15[System-Owned Portion],E4176,Table15[If Material Anything Other than "Lead" in Column E,Was Material Ever Previously Lead?],G4176,Table15[Customer-Owned Portion],O4176),Table15[Unique ID],0),0)))</f>
        <v/>
      </c>
      <c r="X4176"/>
    </row>
    <row r="4177" spans="2:24" x14ac:dyDescent="0.25">
      <c r="B4177" s="146"/>
      <c r="C4177" s="31"/>
      <c r="D4177" s="31"/>
      <c r="E4177" s="44"/>
      <c r="F4177" s="43"/>
      <c r="G4177" s="84"/>
      <c r="H4177" s="31"/>
      <c r="I4177" s="31"/>
      <c r="J4177" s="84"/>
      <c r="K4177" s="31"/>
      <c r="L4177" s="31"/>
      <c r="M4177" s="169"/>
      <c r="N4177" s="148"/>
      <c r="O4177" s="106"/>
      <c r="P4177" s="43"/>
      <c r="Q4177" s="31"/>
      <c r="R4177" s="84"/>
      <c r="S4177" s="31"/>
      <c r="T4177" s="31"/>
      <c r="U4177" s="169"/>
      <c r="V4177" s="150"/>
      <c r="W4177" s="141" t="str" cm="1">
        <f t="array" ref="W4177">IF(SUM(LEN(B4177:V4177))=0,"",IF(OR(OR(ISBLANK(F4177),SUM(LEN(C4177),LEN(D4177))=0),AND(NOT(E4177="Unknown"),ISBLANK(J4177)),AND(NOT(O4177="Unknown"),ISBLANK(R4177))),"Missing Information", INDEX(Table15[Entire Service Line Classification], MATCH(SUMIFS(Table15[Unique ID],Table15[System-Owned Portion],E4177,Table15[If Material Anything Other than "Lead" in Column E,Was Material Ever Previously Lead?],G4177,Table15[Customer-Owned Portion],O4177),Table15[Unique ID],0),0)))</f>
        <v/>
      </c>
      <c r="X4177"/>
    </row>
    <row r="4178" spans="2:24" x14ac:dyDescent="0.25">
      <c r="B4178" s="146"/>
      <c r="C4178" s="31"/>
      <c r="D4178" s="31"/>
      <c r="E4178" s="44"/>
      <c r="F4178" s="43"/>
      <c r="G4178" s="84"/>
      <c r="H4178" s="31"/>
      <c r="I4178" s="31"/>
      <c r="J4178" s="84"/>
      <c r="K4178" s="31"/>
      <c r="L4178" s="31"/>
      <c r="M4178" s="169"/>
      <c r="N4178" s="148"/>
      <c r="O4178" s="106"/>
      <c r="P4178" s="43"/>
      <c r="Q4178" s="31"/>
      <c r="R4178" s="84"/>
      <c r="S4178" s="31"/>
      <c r="T4178" s="31"/>
      <c r="U4178" s="169"/>
      <c r="V4178" s="150"/>
      <c r="W4178" s="141" t="str" cm="1">
        <f t="array" ref="W4178">IF(SUM(LEN(B4178:V4178))=0,"",IF(OR(OR(ISBLANK(F4178),SUM(LEN(C4178),LEN(D4178))=0),AND(NOT(E4178="Unknown"),ISBLANK(J4178)),AND(NOT(O4178="Unknown"),ISBLANK(R4178))),"Missing Information", INDEX(Table15[Entire Service Line Classification], MATCH(SUMIFS(Table15[Unique ID],Table15[System-Owned Portion],E4178,Table15[If Material Anything Other than "Lead" in Column E,Was Material Ever Previously Lead?],G4178,Table15[Customer-Owned Portion],O4178),Table15[Unique ID],0),0)))</f>
        <v/>
      </c>
      <c r="X4178"/>
    </row>
    <row r="4179" spans="2:24" x14ac:dyDescent="0.25">
      <c r="B4179" s="146"/>
      <c r="C4179" s="31"/>
      <c r="D4179" s="31"/>
      <c r="E4179" s="44"/>
      <c r="F4179" s="43"/>
      <c r="G4179" s="84"/>
      <c r="H4179" s="31"/>
      <c r="I4179" s="31"/>
      <c r="J4179" s="84"/>
      <c r="K4179" s="31"/>
      <c r="L4179" s="31"/>
      <c r="M4179" s="169"/>
      <c r="N4179" s="148"/>
      <c r="O4179" s="106"/>
      <c r="P4179" s="43"/>
      <c r="Q4179" s="31"/>
      <c r="R4179" s="84"/>
      <c r="S4179" s="31"/>
      <c r="T4179" s="31"/>
      <c r="U4179" s="169"/>
      <c r="V4179" s="150"/>
      <c r="W4179" s="141" t="str" cm="1">
        <f t="array" ref="W4179">IF(SUM(LEN(B4179:V4179))=0,"",IF(OR(OR(ISBLANK(F4179),SUM(LEN(C4179),LEN(D4179))=0),AND(NOT(E4179="Unknown"),ISBLANK(J4179)),AND(NOT(O4179="Unknown"),ISBLANK(R4179))),"Missing Information", INDEX(Table15[Entire Service Line Classification], MATCH(SUMIFS(Table15[Unique ID],Table15[System-Owned Portion],E4179,Table15[If Material Anything Other than "Lead" in Column E,Was Material Ever Previously Lead?],G4179,Table15[Customer-Owned Portion],O4179),Table15[Unique ID],0),0)))</f>
        <v/>
      </c>
      <c r="X4179"/>
    </row>
    <row r="4180" spans="2:24" x14ac:dyDescent="0.25">
      <c r="B4180" s="146"/>
      <c r="C4180" s="31"/>
      <c r="D4180" s="31"/>
      <c r="E4180" s="44"/>
      <c r="F4180" s="43"/>
      <c r="G4180" s="84"/>
      <c r="H4180" s="31"/>
      <c r="I4180" s="31"/>
      <c r="J4180" s="84"/>
      <c r="K4180" s="31"/>
      <c r="L4180" s="31"/>
      <c r="M4180" s="169"/>
      <c r="N4180" s="148"/>
      <c r="O4180" s="106"/>
      <c r="P4180" s="43"/>
      <c r="Q4180" s="31"/>
      <c r="R4180" s="84"/>
      <c r="S4180" s="31"/>
      <c r="T4180" s="31"/>
      <c r="U4180" s="169"/>
      <c r="V4180" s="150"/>
      <c r="W4180" s="141" t="str" cm="1">
        <f t="array" ref="W4180">IF(SUM(LEN(B4180:V4180))=0,"",IF(OR(OR(ISBLANK(F4180),SUM(LEN(C4180),LEN(D4180))=0),AND(NOT(E4180="Unknown"),ISBLANK(J4180)),AND(NOT(O4180="Unknown"),ISBLANK(R4180))),"Missing Information", INDEX(Table15[Entire Service Line Classification], MATCH(SUMIFS(Table15[Unique ID],Table15[System-Owned Portion],E4180,Table15[If Material Anything Other than "Lead" in Column E,Was Material Ever Previously Lead?],G4180,Table15[Customer-Owned Portion],O4180),Table15[Unique ID],0),0)))</f>
        <v/>
      </c>
      <c r="X4180"/>
    </row>
    <row r="4181" spans="2:24" x14ac:dyDescent="0.25">
      <c r="B4181" s="146"/>
      <c r="C4181" s="31"/>
      <c r="D4181" s="31"/>
      <c r="E4181" s="44"/>
      <c r="F4181" s="43"/>
      <c r="G4181" s="84"/>
      <c r="H4181" s="31"/>
      <c r="I4181" s="31"/>
      <c r="J4181" s="84"/>
      <c r="K4181" s="31"/>
      <c r="L4181" s="31"/>
      <c r="M4181" s="169"/>
      <c r="N4181" s="148"/>
      <c r="O4181" s="106"/>
      <c r="P4181" s="43"/>
      <c r="Q4181" s="31"/>
      <c r="R4181" s="84"/>
      <c r="S4181" s="31"/>
      <c r="T4181" s="31"/>
      <c r="U4181" s="169"/>
      <c r="V4181" s="150"/>
      <c r="W4181" s="141" t="str" cm="1">
        <f t="array" ref="W4181">IF(SUM(LEN(B4181:V4181))=0,"",IF(OR(OR(ISBLANK(F4181),SUM(LEN(C4181),LEN(D4181))=0),AND(NOT(E4181="Unknown"),ISBLANK(J4181)),AND(NOT(O4181="Unknown"),ISBLANK(R4181))),"Missing Information", INDEX(Table15[Entire Service Line Classification], MATCH(SUMIFS(Table15[Unique ID],Table15[System-Owned Portion],E4181,Table15[If Material Anything Other than "Lead" in Column E,Was Material Ever Previously Lead?],G4181,Table15[Customer-Owned Portion],O4181),Table15[Unique ID],0),0)))</f>
        <v/>
      </c>
      <c r="X4181"/>
    </row>
    <row r="4182" spans="2:24" x14ac:dyDescent="0.25">
      <c r="B4182" s="146"/>
      <c r="C4182" s="31"/>
      <c r="D4182" s="31"/>
      <c r="E4182" s="44"/>
      <c r="F4182" s="43"/>
      <c r="G4182" s="84"/>
      <c r="H4182" s="31"/>
      <c r="I4182" s="31"/>
      <c r="J4182" s="84"/>
      <c r="K4182" s="31"/>
      <c r="L4182" s="31"/>
      <c r="M4182" s="169"/>
      <c r="N4182" s="148"/>
      <c r="O4182" s="106"/>
      <c r="P4182" s="43"/>
      <c r="Q4182" s="31"/>
      <c r="R4182" s="84"/>
      <c r="S4182" s="31"/>
      <c r="T4182" s="31"/>
      <c r="U4182" s="169"/>
      <c r="V4182" s="150"/>
      <c r="W4182" s="141" t="str" cm="1">
        <f t="array" ref="W4182">IF(SUM(LEN(B4182:V4182))=0,"",IF(OR(OR(ISBLANK(F4182),SUM(LEN(C4182),LEN(D4182))=0),AND(NOT(E4182="Unknown"),ISBLANK(J4182)),AND(NOT(O4182="Unknown"),ISBLANK(R4182))),"Missing Information", INDEX(Table15[Entire Service Line Classification], MATCH(SUMIFS(Table15[Unique ID],Table15[System-Owned Portion],E4182,Table15[If Material Anything Other than "Lead" in Column E,Was Material Ever Previously Lead?],G4182,Table15[Customer-Owned Portion],O4182),Table15[Unique ID],0),0)))</f>
        <v/>
      </c>
      <c r="X4182"/>
    </row>
    <row r="4183" spans="2:24" x14ac:dyDescent="0.25">
      <c r="B4183" s="146"/>
      <c r="C4183" s="31"/>
      <c r="D4183" s="31"/>
      <c r="E4183" s="44"/>
      <c r="F4183" s="43"/>
      <c r="G4183" s="84"/>
      <c r="H4183" s="31"/>
      <c r="I4183" s="31"/>
      <c r="J4183" s="84"/>
      <c r="K4183" s="31"/>
      <c r="L4183" s="31"/>
      <c r="M4183" s="169"/>
      <c r="N4183" s="148"/>
      <c r="O4183" s="106"/>
      <c r="P4183" s="43"/>
      <c r="Q4183" s="31"/>
      <c r="R4183" s="84"/>
      <c r="S4183" s="31"/>
      <c r="T4183" s="31"/>
      <c r="U4183" s="169"/>
      <c r="V4183" s="150"/>
      <c r="W4183" s="141" t="str" cm="1">
        <f t="array" ref="W4183">IF(SUM(LEN(B4183:V4183))=0,"",IF(OR(OR(ISBLANK(F4183),SUM(LEN(C4183),LEN(D4183))=0),AND(NOT(E4183="Unknown"),ISBLANK(J4183)),AND(NOT(O4183="Unknown"),ISBLANK(R4183))),"Missing Information", INDEX(Table15[Entire Service Line Classification], MATCH(SUMIFS(Table15[Unique ID],Table15[System-Owned Portion],E4183,Table15[If Material Anything Other than "Lead" in Column E,Was Material Ever Previously Lead?],G4183,Table15[Customer-Owned Portion],O4183),Table15[Unique ID],0),0)))</f>
        <v/>
      </c>
      <c r="X4183"/>
    </row>
    <row r="4184" spans="2:24" x14ac:dyDescent="0.25">
      <c r="B4184" s="146"/>
      <c r="C4184" s="31"/>
      <c r="D4184" s="31"/>
      <c r="E4184" s="44"/>
      <c r="F4184" s="43"/>
      <c r="G4184" s="84"/>
      <c r="H4184" s="31"/>
      <c r="I4184" s="31"/>
      <c r="J4184" s="84"/>
      <c r="K4184" s="31"/>
      <c r="L4184" s="31"/>
      <c r="M4184" s="169"/>
      <c r="N4184" s="148"/>
      <c r="O4184" s="106"/>
      <c r="P4184" s="43"/>
      <c r="Q4184" s="31"/>
      <c r="R4184" s="84"/>
      <c r="S4184" s="31"/>
      <c r="T4184" s="31"/>
      <c r="U4184" s="169"/>
      <c r="V4184" s="150"/>
      <c r="W4184" s="141" t="str" cm="1">
        <f t="array" ref="W4184">IF(SUM(LEN(B4184:V4184))=0,"",IF(OR(OR(ISBLANK(F4184),SUM(LEN(C4184),LEN(D4184))=0),AND(NOT(E4184="Unknown"),ISBLANK(J4184)),AND(NOT(O4184="Unknown"),ISBLANK(R4184))),"Missing Information", INDEX(Table15[Entire Service Line Classification], MATCH(SUMIFS(Table15[Unique ID],Table15[System-Owned Portion],E4184,Table15[If Material Anything Other than "Lead" in Column E,Was Material Ever Previously Lead?],G4184,Table15[Customer-Owned Portion],O4184),Table15[Unique ID],0),0)))</f>
        <v/>
      </c>
      <c r="X4184"/>
    </row>
    <row r="4185" spans="2:24" x14ac:dyDescent="0.25">
      <c r="B4185" s="146"/>
      <c r="C4185" s="31"/>
      <c r="D4185" s="31"/>
      <c r="E4185" s="44"/>
      <c r="F4185" s="43"/>
      <c r="G4185" s="84"/>
      <c r="H4185" s="31"/>
      <c r="I4185" s="31"/>
      <c r="J4185" s="84"/>
      <c r="K4185" s="31"/>
      <c r="L4185" s="31"/>
      <c r="M4185" s="169"/>
      <c r="N4185" s="148"/>
      <c r="O4185" s="106"/>
      <c r="P4185" s="43"/>
      <c r="Q4185" s="31"/>
      <c r="R4185" s="84"/>
      <c r="S4185" s="31"/>
      <c r="T4185" s="31"/>
      <c r="U4185" s="169"/>
      <c r="V4185" s="150"/>
      <c r="W4185" s="141" t="str" cm="1">
        <f t="array" ref="W4185">IF(SUM(LEN(B4185:V4185))=0,"",IF(OR(OR(ISBLANK(F4185),SUM(LEN(C4185),LEN(D4185))=0),AND(NOT(E4185="Unknown"),ISBLANK(J4185)),AND(NOT(O4185="Unknown"),ISBLANK(R4185))),"Missing Information", INDEX(Table15[Entire Service Line Classification], MATCH(SUMIFS(Table15[Unique ID],Table15[System-Owned Portion],E4185,Table15[If Material Anything Other than "Lead" in Column E,Was Material Ever Previously Lead?],G4185,Table15[Customer-Owned Portion],O4185),Table15[Unique ID],0),0)))</f>
        <v/>
      </c>
      <c r="X4185"/>
    </row>
    <row r="4186" spans="2:24" x14ac:dyDescent="0.25">
      <c r="B4186" s="146"/>
      <c r="C4186" s="31"/>
      <c r="D4186" s="31"/>
      <c r="E4186" s="44"/>
      <c r="F4186" s="43"/>
      <c r="G4186" s="84"/>
      <c r="H4186" s="31"/>
      <c r="I4186" s="31"/>
      <c r="J4186" s="84"/>
      <c r="K4186" s="31"/>
      <c r="L4186" s="31"/>
      <c r="M4186" s="169"/>
      <c r="N4186" s="148"/>
      <c r="O4186" s="106"/>
      <c r="P4186" s="43"/>
      <c r="Q4186" s="31"/>
      <c r="R4186" s="84"/>
      <c r="S4186" s="31"/>
      <c r="T4186" s="31"/>
      <c r="U4186" s="169"/>
      <c r="V4186" s="150"/>
      <c r="W4186" s="141" t="str" cm="1">
        <f t="array" ref="W4186">IF(SUM(LEN(B4186:V4186))=0,"",IF(OR(OR(ISBLANK(F4186),SUM(LEN(C4186),LEN(D4186))=0),AND(NOT(E4186="Unknown"),ISBLANK(J4186)),AND(NOT(O4186="Unknown"),ISBLANK(R4186))),"Missing Information", INDEX(Table15[Entire Service Line Classification], MATCH(SUMIFS(Table15[Unique ID],Table15[System-Owned Portion],E4186,Table15[If Material Anything Other than "Lead" in Column E,Was Material Ever Previously Lead?],G4186,Table15[Customer-Owned Portion],O4186),Table15[Unique ID],0),0)))</f>
        <v/>
      </c>
      <c r="X4186"/>
    </row>
    <row r="4187" spans="2:24" x14ac:dyDescent="0.25">
      <c r="B4187" s="146"/>
      <c r="C4187" s="31"/>
      <c r="D4187" s="31"/>
      <c r="E4187" s="44"/>
      <c r="F4187" s="43"/>
      <c r="G4187" s="84"/>
      <c r="H4187" s="31"/>
      <c r="I4187" s="31"/>
      <c r="J4187" s="84"/>
      <c r="K4187" s="31"/>
      <c r="L4187" s="31"/>
      <c r="M4187" s="169"/>
      <c r="N4187" s="148"/>
      <c r="O4187" s="106"/>
      <c r="P4187" s="43"/>
      <c r="Q4187" s="31"/>
      <c r="R4187" s="84"/>
      <c r="S4187" s="31"/>
      <c r="T4187" s="31"/>
      <c r="U4187" s="169"/>
      <c r="V4187" s="150"/>
      <c r="W4187" s="141" t="str" cm="1">
        <f t="array" ref="W4187">IF(SUM(LEN(B4187:V4187))=0,"",IF(OR(OR(ISBLANK(F4187),SUM(LEN(C4187),LEN(D4187))=0),AND(NOT(E4187="Unknown"),ISBLANK(J4187)),AND(NOT(O4187="Unknown"),ISBLANK(R4187))),"Missing Information", INDEX(Table15[Entire Service Line Classification], MATCH(SUMIFS(Table15[Unique ID],Table15[System-Owned Portion],E4187,Table15[If Material Anything Other than "Lead" in Column E,Was Material Ever Previously Lead?],G4187,Table15[Customer-Owned Portion],O4187),Table15[Unique ID],0),0)))</f>
        <v/>
      </c>
      <c r="X4187"/>
    </row>
    <row r="4188" spans="2:24" x14ac:dyDescent="0.25">
      <c r="B4188" s="146"/>
      <c r="C4188" s="31"/>
      <c r="D4188" s="31"/>
      <c r="E4188" s="44"/>
      <c r="F4188" s="43"/>
      <c r="G4188" s="84"/>
      <c r="H4188" s="31"/>
      <c r="I4188" s="31"/>
      <c r="J4188" s="84"/>
      <c r="K4188" s="31"/>
      <c r="L4188" s="31"/>
      <c r="M4188" s="169"/>
      <c r="N4188" s="148"/>
      <c r="O4188" s="106"/>
      <c r="P4188" s="43"/>
      <c r="Q4188" s="31"/>
      <c r="R4188" s="84"/>
      <c r="S4188" s="31"/>
      <c r="T4188" s="31"/>
      <c r="U4188" s="169"/>
      <c r="V4188" s="150"/>
      <c r="W4188" s="141" t="str" cm="1">
        <f t="array" ref="W4188">IF(SUM(LEN(B4188:V4188))=0,"",IF(OR(OR(ISBLANK(F4188),SUM(LEN(C4188),LEN(D4188))=0),AND(NOT(E4188="Unknown"),ISBLANK(J4188)),AND(NOT(O4188="Unknown"),ISBLANK(R4188))),"Missing Information", INDEX(Table15[Entire Service Line Classification], MATCH(SUMIFS(Table15[Unique ID],Table15[System-Owned Portion],E4188,Table15[If Material Anything Other than "Lead" in Column E,Was Material Ever Previously Lead?],G4188,Table15[Customer-Owned Portion],O4188),Table15[Unique ID],0),0)))</f>
        <v/>
      </c>
      <c r="X4188"/>
    </row>
    <row r="4189" spans="2:24" x14ac:dyDescent="0.25">
      <c r="B4189" s="146"/>
      <c r="C4189" s="31"/>
      <c r="D4189" s="31"/>
      <c r="E4189" s="44"/>
      <c r="F4189" s="43"/>
      <c r="G4189" s="84"/>
      <c r="H4189" s="31"/>
      <c r="I4189" s="31"/>
      <c r="J4189" s="84"/>
      <c r="K4189" s="31"/>
      <c r="L4189" s="31"/>
      <c r="M4189" s="169"/>
      <c r="N4189" s="148"/>
      <c r="O4189" s="106"/>
      <c r="P4189" s="43"/>
      <c r="Q4189" s="31"/>
      <c r="R4189" s="84"/>
      <c r="S4189" s="31"/>
      <c r="T4189" s="31"/>
      <c r="U4189" s="169"/>
      <c r="V4189" s="150"/>
      <c r="W4189" s="141" t="str" cm="1">
        <f t="array" ref="W4189">IF(SUM(LEN(B4189:V4189))=0,"",IF(OR(OR(ISBLANK(F4189),SUM(LEN(C4189),LEN(D4189))=0),AND(NOT(E4189="Unknown"),ISBLANK(J4189)),AND(NOT(O4189="Unknown"),ISBLANK(R4189))),"Missing Information", INDEX(Table15[Entire Service Line Classification], MATCH(SUMIFS(Table15[Unique ID],Table15[System-Owned Portion],E4189,Table15[If Material Anything Other than "Lead" in Column E,Was Material Ever Previously Lead?],G4189,Table15[Customer-Owned Portion],O4189),Table15[Unique ID],0),0)))</f>
        <v/>
      </c>
      <c r="X4189"/>
    </row>
    <row r="4190" spans="2:24" x14ac:dyDescent="0.25">
      <c r="B4190" s="146"/>
      <c r="C4190" s="31"/>
      <c r="D4190" s="31"/>
      <c r="E4190" s="44"/>
      <c r="F4190" s="43"/>
      <c r="G4190" s="84"/>
      <c r="H4190" s="31"/>
      <c r="I4190" s="31"/>
      <c r="J4190" s="84"/>
      <c r="K4190" s="31"/>
      <c r="L4190" s="31"/>
      <c r="M4190" s="169"/>
      <c r="N4190" s="148"/>
      <c r="O4190" s="106"/>
      <c r="P4190" s="43"/>
      <c r="Q4190" s="31"/>
      <c r="R4190" s="84"/>
      <c r="S4190" s="31"/>
      <c r="T4190" s="31"/>
      <c r="U4190" s="169"/>
      <c r="V4190" s="150"/>
      <c r="W4190" s="141" t="str" cm="1">
        <f t="array" ref="W4190">IF(SUM(LEN(B4190:V4190))=0,"",IF(OR(OR(ISBLANK(F4190),SUM(LEN(C4190),LEN(D4190))=0),AND(NOT(E4190="Unknown"),ISBLANK(J4190)),AND(NOT(O4190="Unknown"),ISBLANK(R4190))),"Missing Information", INDEX(Table15[Entire Service Line Classification], MATCH(SUMIFS(Table15[Unique ID],Table15[System-Owned Portion],E4190,Table15[If Material Anything Other than "Lead" in Column E,Was Material Ever Previously Lead?],G4190,Table15[Customer-Owned Portion],O4190),Table15[Unique ID],0),0)))</f>
        <v/>
      </c>
      <c r="X4190"/>
    </row>
    <row r="4191" spans="2:24" x14ac:dyDescent="0.25">
      <c r="B4191" s="146"/>
      <c r="C4191" s="31"/>
      <c r="D4191" s="31"/>
      <c r="E4191" s="44"/>
      <c r="F4191" s="43"/>
      <c r="G4191" s="84"/>
      <c r="H4191" s="31"/>
      <c r="I4191" s="31"/>
      <c r="J4191" s="84"/>
      <c r="K4191" s="31"/>
      <c r="L4191" s="31"/>
      <c r="M4191" s="169"/>
      <c r="N4191" s="148"/>
      <c r="O4191" s="106"/>
      <c r="P4191" s="43"/>
      <c r="Q4191" s="31"/>
      <c r="R4191" s="84"/>
      <c r="S4191" s="31"/>
      <c r="T4191" s="31"/>
      <c r="U4191" s="169"/>
      <c r="V4191" s="150"/>
      <c r="W4191" s="141" t="str" cm="1">
        <f t="array" ref="W4191">IF(SUM(LEN(B4191:V4191))=0,"",IF(OR(OR(ISBLANK(F4191),SUM(LEN(C4191),LEN(D4191))=0),AND(NOT(E4191="Unknown"),ISBLANK(J4191)),AND(NOT(O4191="Unknown"),ISBLANK(R4191))),"Missing Information", INDEX(Table15[Entire Service Line Classification], MATCH(SUMIFS(Table15[Unique ID],Table15[System-Owned Portion],E4191,Table15[If Material Anything Other than "Lead" in Column E,Was Material Ever Previously Lead?],G4191,Table15[Customer-Owned Portion],O4191),Table15[Unique ID],0),0)))</f>
        <v/>
      </c>
      <c r="X4191"/>
    </row>
    <row r="4192" spans="2:24" x14ac:dyDescent="0.25">
      <c r="B4192" s="146"/>
      <c r="C4192" s="31"/>
      <c r="D4192" s="31"/>
      <c r="E4192" s="44"/>
      <c r="F4192" s="43"/>
      <c r="G4192" s="84"/>
      <c r="H4192" s="31"/>
      <c r="I4192" s="31"/>
      <c r="J4192" s="84"/>
      <c r="K4192" s="31"/>
      <c r="L4192" s="31"/>
      <c r="M4192" s="169"/>
      <c r="N4192" s="148"/>
      <c r="O4192" s="106"/>
      <c r="P4192" s="43"/>
      <c r="Q4192" s="31"/>
      <c r="R4192" s="84"/>
      <c r="S4192" s="31"/>
      <c r="T4192" s="31"/>
      <c r="U4192" s="169"/>
      <c r="V4192" s="150"/>
      <c r="W4192" s="141" t="str" cm="1">
        <f t="array" ref="W4192">IF(SUM(LEN(B4192:V4192))=0,"",IF(OR(OR(ISBLANK(F4192),SUM(LEN(C4192),LEN(D4192))=0),AND(NOT(E4192="Unknown"),ISBLANK(J4192)),AND(NOT(O4192="Unknown"),ISBLANK(R4192))),"Missing Information", INDEX(Table15[Entire Service Line Classification], MATCH(SUMIFS(Table15[Unique ID],Table15[System-Owned Portion],E4192,Table15[If Material Anything Other than "Lead" in Column E,Was Material Ever Previously Lead?],G4192,Table15[Customer-Owned Portion],O4192),Table15[Unique ID],0),0)))</f>
        <v/>
      </c>
      <c r="X4192"/>
    </row>
    <row r="4193" spans="2:24" x14ac:dyDescent="0.25">
      <c r="B4193" s="146"/>
      <c r="C4193" s="31"/>
      <c r="D4193" s="31"/>
      <c r="E4193" s="44"/>
      <c r="F4193" s="43"/>
      <c r="G4193" s="84"/>
      <c r="H4193" s="31"/>
      <c r="I4193" s="31"/>
      <c r="J4193" s="84"/>
      <c r="K4193" s="31"/>
      <c r="L4193" s="31"/>
      <c r="M4193" s="169"/>
      <c r="N4193" s="148"/>
      <c r="O4193" s="106"/>
      <c r="P4193" s="43"/>
      <c r="Q4193" s="31"/>
      <c r="R4193" s="84"/>
      <c r="S4193" s="31"/>
      <c r="T4193" s="31"/>
      <c r="U4193" s="169"/>
      <c r="V4193" s="150"/>
      <c r="W4193" s="141" t="str" cm="1">
        <f t="array" ref="W4193">IF(SUM(LEN(B4193:V4193))=0,"",IF(OR(OR(ISBLANK(F4193),SUM(LEN(C4193),LEN(D4193))=0),AND(NOT(E4193="Unknown"),ISBLANK(J4193)),AND(NOT(O4193="Unknown"),ISBLANK(R4193))),"Missing Information", INDEX(Table15[Entire Service Line Classification], MATCH(SUMIFS(Table15[Unique ID],Table15[System-Owned Portion],E4193,Table15[If Material Anything Other than "Lead" in Column E,Was Material Ever Previously Lead?],G4193,Table15[Customer-Owned Portion],O4193),Table15[Unique ID],0),0)))</f>
        <v/>
      </c>
      <c r="X4193"/>
    </row>
    <row r="4194" spans="2:24" x14ac:dyDescent="0.25">
      <c r="B4194" s="146"/>
      <c r="C4194" s="31"/>
      <c r="D4194" s="31"/>
      <c r="E4194" s="44"/>
      <c r="F4194" s="43"/>
      <c r="G4194" s="84"/>
      <c r="H4194" s="31"/>
      <c r="I4194" s="31"/>
      <c r="J4194" s="84"/>
      <c r="K4194" s="31"/>
      <c r="L4194" s="31"/>
      <c r="M4194" s="169"/>
      <c r="N4194" s="148"/>
      <c r="O4194" s="106"/>
      <c r="P4194" s="43"/>
      <c r="Q4194" s="31"/>
      <c r="R4194" s="84"/>
      <c r="S4194" s="31"/>
      <c r="T4194" s="31"/>
      <c r="U4194" s="169"/>
      <c r="V4194" s="150"/>
      <c r="W4194" s="141" t="str" cm="1">
        <f t="array" ref="W4194">IF(SUM(LEN(B4194:V4194))=0,"",IF(OR(OR(ISBLANK(F4194),SUM(LEN(C4194),LEN(D4194))=0),AND(NOT(E4194="Unknown"),ISBLANK(J4194)),AND(NOT(O4194="Unknown"),ISBLANK(R4194))),"Missing Information", INDEX(Table15[Entire Service Line Classification], MATCH(SUMIFS(Table15[Unique ID],Table15[System-Owned Portion],E4194,Table15[If Material Anything Other than "Lead" in Column E,Was Material Ever Previously Lead?],G4194,Table15[Customer-Owned Portion],O4194),Table15[Unique ID],0),0)))</f>
        <v/>
      </c>
      <c r="X4194"/>
    </row>
    <row r="4195" spans="2:24" x14ac:dyDescent="0.25">
      <c r="B4195" s="146"/>
      <c r="C4195" s="31"/>
      <c r="D4195" s="31"/>
      <c r="E4195" s="44"/>
      <c r="F4195" s="43"/>
      <c r="G4195" s="84"/>
      <c r="H4195" s="31"/>
      <c r="I4195" s="31"/>
      <c r="J4195" s="84"/>
      <c r="K4195" s="31"/>
      <c r="L4195" s="31"/>
      <c r="M4195" s="169"/>
      <c r="N4195" s="148"/>
      <c r="O4195" s="106"/>
      <c r="P4195" s="43"/>
      <c r="Q4195" s="31"/>
      <c r="R4195" s="84"/>
      <c r="S4195" s="31"/>
      <c r="T4195" s="31"/>
      <c r="U4195" s="169"/>
      <c r="V4195" s="150"/>
      <c r="W4195" s="141" t="str" cm="1">
        <f t="array" ref="W4195">IF(SUM(LEN(B4195:V4195))=0,"",IF(OR(OR(ISBLANK(F4195),SUM(LEN(C4195),LEN(D4195))=0),AND(NOT(E4195="Unknown"),ISBLANK(J4195)),AND(NOT(O4195="Unknown"),ISBLANK(R4195))),"Missing Information", INDEX(Table15[Entire Service Line Classification], MATCH(SUMIFS(Table15[Unique ID],Table15[System-Owned Portion],E4195,Table15[If Material Anything Other than "Lead" in Column E,Was Material Ever Previously Lead?],G4195,Table15[Customer-Owned Portion],O4195),Table15[Unique ID],0),0)))</f>
        <v/>
      </c>
      <c r="X4195"/>
    </row>
    <row r="4196" spans="2:24" x14ac:dyDescent="0.25">
      <c r="B4196" s="146"/>
      <c r="C4196" s="31"/>
      <c r="D4196" s="31"/>
      <c r="E4196" s="44"/>
      <c r="F4196" s="43"/>
      <c r="G4196" s="84"/>
      <c r="H4196" s="31"/>
      <c r="I4196" s="31"/>
      <c r="J4196" s="84"/>
      <c r="K4196" s="31"/>
      <c r="L4196" s="31"/>
      <c r="M4196" s="169"/>
      <c r="N4196" s="148"/>
      <c r="O4196" s="106"/>
      <c r="P4196" s="43"/>
      <c r="Q4196" s="31"/>
      <c r="R4196" s="84"/>
      <c r="S4196" s="31"/>
      <c r="T4196" s="31"/>
      <c r="U4196" s="169"/>
      <c r="V4196" s="150"/>
      <c r="W4196" s="141" t="str" cm="1">
        <f t="array" ref="W4196">IF(SUM(LEN(B4196:V4196))=0,"",IF(OR(OR(ISBLANK(F4196),SUM(LEN(C4196),LEN(D4196))=0),AND(NOT(E4196="Unknown"),ISBLANK(J4196)),AND(NOT(O4196="Unknown"),ISBLANK(R4196))),"Missing Information", INDEX(Table15[Entire Service Line Classification], MATCH(SUMIFS(Table15[Unique ID],Table15[System-Owned Portion],E4196,Table15[If Material Anything Other than "Lead" in Column E,Was Material Ever Previously Lead?],G4196,Table15[Customer-Owned Portion],O4196),Table15[Unique ID],0),0)))</f>
        <v/>
      </c>
      <c r="X4196"/>
    </row>
    <row r="4197" spans="2:24" x14ac:dyDescent="0.25">
      <c r="B4197" s="146"/>
      <c r="C4197" s="31"/>
      <c r="D4197" s="31"/>
      <c r="E4197" s="44"/>
      <c r="F4197" s="43"/>
      <c r="G4197" s="84"/>
      <c r="H4197" s="31"/>
      <c r="I4197" s="31"/>
      <c r="J4197" s="84"/>
      <c r="K4197" s="31"/>
      <c r="L4197" s="31"/>
      <c r="M4197" s="169"/>
      <c r="N4197" s="148"/>
      <c r="O4197" s="106"/>
      <c r="P4197" s="43"/>
      <c r="Q4197" s="31"/>
      <c r="R4197" s="84"/>
      <c r="S4197" s="31"/>
      <c r="T4197" s="31"/>
      <c r="U4197" s="169"/>
      <c r="V4197" s="150"/>
      <c r="W4197" s="141" t="str" cm="1">
        <f t="array" ref="W4197">IF(SUM(LEN(B4197:V4197))=0,"",IF(OR(OR(ISBLANK(F4197),SUM(LEN(C4197),LEN(D4197))=0),AND(NOT(E4197="Unknown"),ISBLANK(J4197)),AND(NOT(O4197="Unknown"),ISBLANK(R4197))),"Missing Information", INDEX(Table15[Entire Service Line Classification], MATCH(SUMIFS(Table15[Unique ID],Table15[System-Owned Portion],E4197,Table15[If Material Anything Other than "Lead" in Column E,Was Material Ever Previously Lead?],G4197,Table15[Customer-Owned Portion],O4197),Table15[Unique ID],0),0)))</f>
        <v/>
      </c>
      <c r="X4197"/>
    </row>
    <row r="4198" spans="2:24" x14ac:dyDescent="0.25">
      <c r="B4198" s="146"/>
      <c r="C4198" s="31"/>
      <c r="D4198" s="31"/>
      <c r="E4198" s="44"/>
      <c r="F4198" s="43"/>
      <c r="G4198" s="84"/>
      <c r="H4198" s="31"/>
      <c r="I4198" s="31"/>
      <c r="J4198" s="84"/>
      <c r="K4198" s="31"/>
      <c r="L4198" s="31"/>
      <c r="M4198" s="169"/>
      <c r="N4198" s="148"/>
      <c r="O4198" s="106"/>
      <c r="P4198" s="43"/>
      <c r="Q4198" s="31"/>
      <c r="R4198" s="84"/>
      <c r="S4198" s="31"/>
      <c r="T4198" s="31"/>
      <c r="U4198" s="169"/>
      <c r="V4198" s="150"/>
      <c r="W4198" s="141" t="str" cm="1">
        <f t="array" ref="W4198">IF(SUM(LEN(B4198:V4198))=0,"",IF(OR(OR(ISBLANK(F4198),SUM(LEN(C4198),LEN(D4198))=0),AND(NOT(E4198="Unknown"),ISBLANK(J4198)),AND(NOT(O4198="Unknown"),ISBLANK(R4198))),"Missing Information", INDEX(Table15[Entire Service Line Classification], MATCH(SUMIFS(Table15[Unique ID],Table15[System-Owned Portion],E4198,Table15[If Material Anything Other than "Lead" in Column E,Was Material Ever Previously Lead?],G4198,Table15[Customer-Owned Portion],O4198),Table15[Unique ID],0),0)))</f>
        <v/>
      </c>
      <c r="X4198"/>
    </row>
    <row r="4199" spans="2:24" x14ac:dyDescent="0.25">
      <c r="B4199" s="146"/>
      <c r="C4199" s="31"/>
      <c r="D4199" s="31"/>
      <c r="E4199" s="44"/>
      <c r="F4199" s="43"/>
      <c r="G4199" s="84"/>
      <c r="H4199" s="31"/>
      <c r="I4199" s="31"/>
      <c r="J4199" s="84"/>
      <c r="K4199" s="31"/>
      <c r="L4199" s="31"/>
      <c r="M4199" s="169"/>
      <c r="N4199" s="148"/>
      <c r="O4199" s="106"/>
      <c r="P4199" s="43"/>
      <c r="Q4199" s="31"/>
      <c r="R4199" s="84"/>
      <c r="S4199" s="31"/>
      <c r="T4199" s="31"/>
      <c r="U4199" s="169"/>
      <c r="V4199" s="150"/>
      <c r="W4199" s="141" t="str" cm="1">
        <f t="array" ref="W4199">IF(SUM(LEN(B4199:V4199))=0,"",IF(OR(OR(ISBLANK(F4199),SUM(LEN(C4199),LEN(D4199))=0),AND(NOT(E4199="Unknown"),ISBLANK(J4199)),AND(NOT(O4199="Unknown"),ISBLANK(R4199))),"Missing Information", INDEX(Table15[Entire Service Line Classification], MATCH(SUMIFS(Table15[Unique ID],Table15[System-Owned Portion],E4199,Table15[If Material Anything Other than "Lead" in Column E,Was Material Ever Previously Lead?],G4199,Table15[Customer-Owned Portion],O4199),Table15[Unique ID],0),0)))</f>
        <v/>
      </c>
      <c r="X4199"/>
    </row>
    <row r="4200" spans="2:24" x14ac:dyDescent="0.25">
      <c r="B4200" s="146"/>
      <c r="C4200" s="31"/>
      <c r="D4200" s="31"/>
      <c r="E4200" s="44"/>
      <c r="F4200" s="43"/>
      <c r="G4200" s="84"/>
      <c r="H4200" s="31"/>
      <c r="I4200" s="31"/>
      <c r="J4200" s="84"/>
      <c r="K4200" s="31"/>
      <c r="L4200" s="31"/>
      <c r="M4200" s="169"/>
      <c r="N4200" s="148"/>
      <c r="O4200" s="106"/>
      <c r="P4200" s="43"/>
      <c r="Q4200" s="31"/>
      <c r="R4200" s="84"/>
      <c r="S4200" s="31"/>
      <c r="T4200" s="31"/>
      <c r="U4200" s="169"/>
      <c r="V4200" s="150"/>
      <c r="W4200" s="141" t="str" cm="1">
        <f t="array" ref="W4200">IF(SUM(LEN(B4200:V4200))=0,"",IF(OR(OR(ISBLANK(F4200),SUM(LEN(C4200),LEN(D4200))=0),AND(NOT(E4200="Unknown"),ISBLANK(J4200)),AND(NOT(O4200="Unknown"),ISBLANK(R4200))),"Missing Information", INDEX(Table15[Entire Service Line Classification], MATCH(SUMIFS(Table15[Unique ID],Table15[System-Owned Portion],E4200,Table15[If Material Anything Other than "Lead" in Column E,Was Material Ever Previously Lead?],G4200,Table15[Customer-Owned Portion],O4200),Table15[Unique ID],0),0)))</f>
        <v/>
      </c>
      <c r="X4200"/>
    </row>
    <row r="4201" spans="2:24" x14ac:dyDescent="0.25">
      <c r="B4201" s="146"/>
      <c r="C4201" s="31"/>
      <c r="D4201" s="31"/>
      <c r="E4201" s="44"/>
      <c r="F4201" s="43"/>
      <c r="G4201" s="84"/>
      <c r="H4201" s="31"/>
      <c r="I4201" s="31"/>
      <c r="J4201" s="84"/>
      <c r="K4201" s="31"/>
      <c r="L4201" s="31"/>
      <c r="M4201" s="169"/>
      <c r="N4201" s="148"/>
      <c r="O4201" s="106"/>
      <c r="P4201" s="43"/>
      <c r="Q4201" s="31"/>
      <c r="R4201" s="84"/>
      <c r="S4201" s="31"/>
      <c r="T4201" s="31"/>
      <c r="U4201" s="169"/>
      <c r="V4201" s="150"/>
      <c r="W4201" s="141" t="str" cm="1">
        <f t="array" ref="W4201">IF(SUM(LEN(B4201:V4201))=0,"",IF(OR(OR(ISBLANK(F4201),SUM(LEN(C4201),LEN(D4201))=0),AND(NOT(E4201="Unknown"),ISBLANK(J4201)),AND(NOT(O4201="Unknown"),ISBLANK(R4201))),"Missing Information", INDEX(Table15[Entire Service Line Classification], MATCH(SUMIFS(Table15[Unique ID],Table15[System-Owned Portion],E4201,Table15[If Material Anything Other than "Lead" in Column E,Was Material Ever Previously Lead?],G4201,Table15[Customer-Owned Portion],O4201),Table15[Unique ID],0),0)))</f>
        <v/>
      </c>
      <c r="X4201"/>
    </row>
    <row r="4202" spans="2:24" x14ac:dyDescent="0.25">
      <c r="B4202" s="146"/>
      <c r="C4202" s="31"/>
      <c r="D4202" s="31"/>
      <c r="E4202" s="44"/>
      <c r="F4202" s="43"/>
      <c r="G4202" s="84"/>
      <c r="H4202" s="31"/>
      <c r="I4202" s="31"/>
      <c r="J4202" s="84"/>
      <c r="K4202" s="31"/>
      <c r="L4202" s="31"/>
      <c r="M4202" s="169"/>
      <c r="N4202" s="148"/>
      <c r="O4202" s="106"/>
      <c r="P4202" s="43"/>
      <c r="Q4202" s="31"/>
      <c r="R4202" s="84"/>
      <c r="S4202" s="31"/>
      <c r="T4202" s="31"/>
      <c r="U4202" s="169"/>
      <c r="V4202" s="150"/>
      <c r="W4202" s="141" t="str" cm="1">
        <f t="array" ref="W4202">IF(SUM(LEN(B4202:V4202))=0,"",IF(OR(OR(ISBLANK(F4202),SUM(LEN(C4202),LEN(D4202))=0),AND(NOT(E4202="Unknown"),ISBLANK(J4202)),AND(NOT(O4202="Unknown"),ISBLANK(R4202))),"Missing Information", INDEX(Table15[Entire Service Line Classification], MATCH(SUMIFS(Table15[Unique ID],Table15[System-Owned Portion],E4202,Table15[If Material Anything Other than "Lead" in Column E,Was Material Ever Previously Lead?],G4202,Table15[Customer-Owned Portion],O4202),Table15[Unique ID],0),0)))</f>
        <v/>
      </c>
      <c r="X4202"/>
    </row>
    <row r="4203" spans="2:24" x14ac:dyDescent="0.25">
      <c r="B4203" s="146"/>
      <c r="C4203" s="31"/>
      <c r="D4203" s="31"/>
      <c r="E4203" s="44"/>
      <c r="F4203" s="43"/>
      <c r="G4203" s="84"/>
      <c r="H4203" s="31"/>
      <c r="I4203" s="31"/>
      <c r="J4203" s="84"/>
      <c r="K4203" s="31"/>
      <c r="L4203" s="31"/>
      <c r="M4203" s="169"/>
      <c r="N4203" s="148"/>
      <c r="O4203" s="106"/>
      <c r="P4203" s="43"/>
      <c r="Q4203" s="31"/>
      <c r="R4203" s="84"/>
      <c r="S4203" s="31"/>
      <c r="T4203" s="31"/>
      <c r="U4203" s="169"/>
      <c r="V4203" s="150"/>
      <c r="W4203" s="141" t="str" cm="1">
        <f t="array" ref="W4203">IF(SUM(LEN(B4203:V4203))=0,"",IF(OR(OR(ISBLANK(F4203),SUM(LEN(C4203),LEN(D4203))=0),AND(NOT(E4203="Unknown"),ISBLANK(J4203)),AND(NOT(O4203="Unknown"),ISBLANK(R4203))),"Missing Information", INDEX(Table15[Entire Service Line Classification], MATCH(SUMIFS(Table15[Unique ID],Table15[System-Owned Portion],E4203,Table15[If Material Anything Other than "Lead" in Column E,Was Material Ever Previously Lead?],G4203,Table15[Customer-Owned Portion],O4203),Table15[Unique ID],0),0)))</f>
        <v/>
      </c>
      <c r="X4203"/>
    </row>
    <row r="4204" spans="2:24" x14ac:dyDescent="0.25">
      <c r="B4204" s="146"/>
      <c r="C4204" s="31"/>
      <c r="D4204" s="31"/>
      <c r="E4204" s="44"/>
      <c r="F4204" s="43"/>
      <c r="G4204" s="84"/>
      <c r="H4204" s="31"/>
      <c r="I4204" s="31"/>
      <c r="J4204" s="84"/>
      <c r="K4204" s="31"/>
      <c r="L4204" s="31"/>
      <c r="M4204" s="169"/>
      <c r="N4204" s="148"/>
      <c r="O4204" s="106"/>
      <c r="P4204" s="43"/>
      <c r="Q4204" s="31"/>
      <c r="R4204" s="84"/>
      <c r="S4204" s="31"/>
      <c r="T4204" s="31"/>
      <c r="U4204" s="169"/>
      <c r="V4204" s="150"/>
      <c r="W4204" s="141" t="str" cm="1">
        <f t="array" ref="W4204">IF(SUM(LEN(B4204:V4204))=0,"",IF(OR(OR(ISBLANK(F4204),SUM(LEN(C4204),LEN(D4204))=0),AND(NOT(E4204="Unknown"),ISBLANK(J4204)),AND(NOT(O4204="Unknown"),ISBLANK(R4204))),"Missing Information", INDEX(Table15[Entire Service Line Classification], MATCH(SUMIFS(Table15[Unique ID],Table15[System-Owned Portion],E4204,Table15[If Material Anything Other than "Lead" in Column E,Was Material Ever Previously Lead?],G4204,Table15[Customer-Owned Portion],O4204),Table15[Unique ID],0),0)))</f>
        <v/>
      </c>
      <c r="X4204"/>
    </row>
    <row r="4205" spans="2:24" x14ac:dyDescent="0.25">
      <c r="B4205" s="146"/>
      <c r="C4205" s="31"/>
      <c r="D4205" s="31"/>
      <c r="E4205" s="44"/>
      <c r="F4205" s="43"/>
      <c r="G4205" s="84"/>
      <c r="H4205" s="31"/>
      <c r="I4205" s="31"/>
      <c r="J4205" s="84"/>
      <c r="K4205" s="31"/>
      <c r="L4205" s="31"/>
      <c r="M4205" s="169"/>
      <c r="N4205" s="148"/>
      <c r="O4205" s="106"/>
      <c r="P4205" s="43"/>
      <c r="Q4205" s="31"/>
      <c r="R4205" s="84"/>
      <c r="S4205" s="31"/>
      <c r="T4205" s="31"/>
      <c r="U4205" s="169"/>
      <c r="V4205" s="150"/>
      <c r="W4205" s="141" t="str" cm="1">
        <f t="array" ref="W4205">IF(SUM(LEN(B4205:V4205))=0,"",IF(OR(OR(ISBLANK(F4205),SUM(LEN(C4205),LEN(D4205))=0),AND(NOT(E4205="Unknown"),ISBLANK(J4205)),AND(NOT(O4205="Unknown"),ISBLANK(R4205))),"Missing Information", INDEX(Table15[Entire Service Line Classification], MATCH(SUMIFS(Table15[Unique ID],Table15[System-Owned Portion],E4205,Table15[If Material Anything Other than "Lead" in Column E,Was Material Ever Previously Lead?],G4205,Table15[Customer-Owned Portion],O4205),Table15[Unique ID],0),0)))</f>
        <v/>
      </c>
      <c r="X4205"/>
    </row>
    <row r="4206" spans="2:24" x14ac:dyDescent="0.25">
      <c r="B4206" s="146"/>
      <c r="C4206" s="31"/>
      <c r="D4206" s="31"/>
      <c r="E4206" s="44"/>
      <c r="F4206" s="43"/>
      <c r="G4206" s="84"/>
      <c r="H4206" s="31"/>
      <c r="I4206" s="31"/>
      <c r="J4206" s="84"/>
      <c r="K4206" s="31"/>
      <c r="L4206" s="31"/>
      <c r="M4206" s="169"/>
      <c r="N4206" s="148"/>
      <c r="O4206" s="106"/>
      <c r="P4206" s="43"/>
      <c r="Q4206" s="31"/>
      <c r="R4206" s="84"/>
      <c r="S4206" s="31"/>
      <c r="T4206" s="31"/>
      <c r="U4206" s="169"/>
      <c r="V4206" s="150"/>
      <c r="W4206" s="141" t="str" cm="1">
        <f t="array" ref="W4206">IF(SUM(LEN(B4206:V4206))=0,"",IF(OR(OR(ISBLANK(F4206),SUM(LEN(C4206),LEN(D4206))=0),AND(NOT(E4206="Unknown"),ISBLANK(J4206)),AND(NOT(O4206="Unknown"),ISBLANK(R4206))),"Missing Information", INDEX(Table15[Entire Service Line Classification], MATCH(SUMIFS(Table15[Unique ID],Table15[System-Owned Portion],E4206,Table15[If Material Anything Other than "Lead" in Column E,Was Material Ever Previously Lead?],G4206,Table15[Customer-Owned Portion],O4206),Table15[Unique ID],0),0)))</f>
        <v/>
      </c>
      <c r="X4206"/>
    </row>
    <row r="4207" spans="2:24" x14ac:dyDescent="0.25">
      <c r="B4207" s="146"/>
      <c r="C4207" s="31"/>
      <c r="D4207" s="31"/>
      <c r="E4207" s="44"/>
      <c r="F4207" s="43"/>
      <c r="G4207" s="84"/>
      <c r="H4207" s="31"/>
      <c r="I4207" s="31"/>
      <c r="J4207" s="84"/>
      <c r="K4207" s="31"/>
      <c r="L4207" s="31"/>
      <c r="M4207" s="169"/>
      <c r="N4207" s="148"/>
      <c r="O4207" s="106"/>
      <c r="P4207" s="43"/>
      <c r="Q4207" s="31"/>
      <c r="R4207" s="84"/>
      <c r="S4207" s="31"/>
      <c r="T4207" s="31"/>
      <c r="U4207" s="169"/>
      <c r="V4207" s="150"/>
      <c r="W4207" s="141" t="str" cm="1">
        <f t="array" ref="W4207">IF(SUM(LEN(B4207:V4207))=0,"",IF(OR(OR(ISBLANK(F4207),SUM(LEN(C4207),LEN(D4207))=0),AND(NOT(E4207="Unknown"),ISBLANK(J4207)),AND(NOT(O4207="Unknown"),ISBLANK(R4207))),"Missing Information", INDEX(Table15[Entire Service Line Classification], MATCH(SUMIFS(Table15[Unique ID],Table15[System-Owned Portion],E4207,Table15[If Material Anything Other than "Lead" in Column E,Was Material Ever Previously Lead?],G4207,Table15[Customer-Owned Portion],O4207),Table15[Unique ID],0),0)))</f>
        <v/>
      </c>
      <c r="X4207"/>
    </row>
    <row r="4208" spans="2:24" x14ac:dyDescent="0.25">
      <c r="B4208" s="146"/>
      <c r="C4208" s="31"/>
      <c r="D4208" s="31"/>
      <c r="E4208" s="44"/>
      <c r="F4208" s="43"/>
      <c r="G4208" s="84"/>
      <c r="H4208" s="31"/>
      <c r="I4208" s="31"/>
      <c r="J4208" s="84"/>
      <c r="K4208" s="31"/>
      <c r="L4208" s="31"/>
      <c r="M4208" s="169"/>
      <c r="N4208" s="148"/>
      <c r="O4208" s="106"/>
      <c r="P4208" s="43"/>
      <c r="Q4208" s="31"/>
      <c r="R4208" s="84"/>
      <c r="S4208" s="31"/>
      <c r="T4208" s="31"/>
      <c r="U4208" s="169"/>
      <c r="V4208" s="150"/>
      <c r="W4208" s="141" t="str" cm="1">
        <f t="array" ref="W4208">IF(SUM(LEN(B4208:V4208))=0,"",IF(OR(OR(ISBLANK(F4208),SUM(LEN(C4208),LEN(D4208))=0),AND(NOT(E4208="Unknown"),ISBLANK(J4208)),AND(NOT(O4208="Unknown"),ISBLANK(R4208))),"Missing Information", INDEX(Table15[Entire Service Line Classification], MATCH(SUMIFS(Table15[Unique ID],Table15[System-Owned Portion],E4208,Table15[If Material Anything Other than "Lead" in Column E,Was Material Ever Previously Lead?],G4208,Table15[Customer-Owned Portion],O4208),Table15[Unique ID],0),0)))</f>
        <v/>
      </c>
      <c r="X4208"/>
    </row>
    <row r="4209" spans="2:24" x14ac:dyDescent="0.25">
      <c r="B4209" s="146"/>
      <c r="C4209" s="31"/>
      <c r="D4209" s="31"/>
      <c r="E4209" s="44"/>
      <c r="F4209" s="43"/>
      <c r="G4209" s="84"/>
      <c r="H4209" s="31"/>
      <c r="I4209" s="31"/>
      <c r="J4209" s="84"/>
      <c r="K4209" s="31"/>
      <c r="L4209" s="31"/>
      <c r="M4209" s="169"/>
      <c r="N4209" s="148"/>
      <c r="O4209" s="106"/>
      <c r="P4209" s="43"/>
      <c r="Q4209" s="31"/>
      <c r="R4209" s="84"/>
      <c r="S4209" s="31"/>
      <c r="T4209" s="31"/>
      <c r="U4209" s="169"/>
      <c r="V4209" s="150"/>
      <c r="W4209" s="141" t="str" cm="1">
        <f t="array" ref="W4209">IF(SUM(LEN(B4209:V4209))=0,"",IF(OR(OR(ISBLANK(F4209),SUM(LEN(C4209),LEN(D4209))=0),AND(NOT(E4209="Unknown"),ISBLANK(J4209)),AND(NOT(O4209="Unknown"),ISBLANK(R4209))),"Missing Information", INDEX(Table15[Entire Service Line Classification], MATCH(SUMIFS(Table15[Unique ID],Table15[System-Owned Portion],E4209,Table15[If Material Anything Other than "Lead" in Column E,Was Material Ever Previously Lead?],G4209,Table15[Customer-Owned Portion],O4209),Table15[Unique ID],0),0)))</f>
        <v/>
      </c>
      <c r="X4209"/>
    </row>
    <row r="4210" spans="2:24" x14ac:dyDescent="0.25">
      <c r="B4210" s="146"/>
      <c r="C4210" s="31"/>
      <c r="D4210" s="31"/>
      <c r="E4210" s="44"/>
      <c r="F4210" s="43"/>
      <c r="G4210" s="84"/>
      <c r="H4210" s="31"/>
      <c r="I4210" s="31"/>
      <c r="J4210" s="84"/>
      <c r="K4210" s="31"/>
      <c r="L4210" s="31"/>
      <c r="M4210" s="169"/>
      <c r="N4210" s="148"/>
      <c r="O4210" s="106"/>
      <c r="P4210" s="43"/>
      <c r="Q4210" s="31"/>
      <c r="R4210" s="84"/>
      <c r="S4210" s="31"/>
      <c r="T4210" s="31"/>
      <c r="U4210" s="169"/>
      <c r="V4210" s="150"/>
      <c r="W4210" s="141" t="str" cm="1">
        <f t="array" ref="W4210">IF(SUM(LEN(B4210:V4210))=0,"",IF(OR(OR(ISBLANK(F4210),SUM(LEN(C4210),LEN(D4210))=0),AND(NOT(E4210="Unknown"),ISBLANK(J4210)),AND(NOT(O4210="Unknown"),ISBLANK(R4210))),"Missing Information", INDEX(Table15[Entire Service Line Classification], MATCH(SUMIFS(Table15[Unique ID],Table15[System-Owned Portion],E4210,Table15[If Material Anything Other than "Lead" in Column E,Was Material Ever Previously Lead?],G4210,Table15[Customer-Owned Portion],O4210),Table15[Unique ID],0),0)))</f>
        <v/>
      </c>
      <c r="X4210"/>
    </row>
    <row r="4211" spans="2:24" x14ac:dyDescent="0.25">
      <c r="B4211" s="146"/>
      <c r="C4211" s="31"/>
      <c r="D4211" s="31"/>
      <c r="E4211" s="44"/>
      <c r="F4211" s="43"/>
      <c r="G4211" s="84"/>
      <c r="H4211" s="31"/>
      <c r="I4211" s="31"/>
      <c r="J4211" s="84"/>
      <c r="K4211" s="31"/>
      <c r="L4211" s="31"/>
      <c r="M4211" s="169"/>
      <c r="N4211" s="148"/>
      <c r="O4211" s="106"/>
      <c r="P4211" s="43"/>
      <c r="Q4211" s="31"/>
      <c r="R4211" s="84"/>
      <c r="S4211" s="31"/>
      <c r="T4211" s="31"/>
      <c r="U4211" s="169"/>
      <c r="V4211" s="150"/>
      <c r="W4211" s="141" t="str" cm="1">
        <f t="array" ref="W4211">IF(SUM(LEN(B4211:V4211))=0,"",IF(OR(OR(ISBLANK(F4211),SUM(LEN(C4211),LEN(D4211))=0),AND(NOT(E4211="Unknown"),ISBLANK(J4211)),AND(NOT(O4211="Unknown"),ISBLANK(R4211))),"Missing Information", INDEX(Table15[Entire Service Line Classification], MATCH(SUMIFS(Table15[Unique ID],Table15[System-Owned Portion],E4211,Table15[If Material Anything Other than "Lead" in Column E,Was Material Ever Previously Lead?],G4211,Table15[Customer-Owned Portion],O4211),Table15[Unique ID],0),0)))</f>
        <v/>
      </c>
      <c r="X4211"/>
    </row>
    <row r="4212" spans="2:24" x14ac:dyDescent="0.25">
      <c r="B4212" s="146"/>
      <c r="C4212" s="31"/>
      <c r="D4212" s="31"/>
      <c r="E4212" s="44"/>
      <c r="F4212" s="43"/>
      <c r="G4212" s="84"/>
      <c r="H4212" s="31"/>
      <c r="I4212" s="31"/>
      <c r="J4212" s="84"/>
      <c r="K4212" s="31"/>
      <c r="L4212" s="31"/>
      <c r="M4212" s="169"/>
      <c r="N4212" s="148"/>
      <c r="O4212" s="106"/>
      <c r="P4212" s="43"/>
      <c r="Q4212" s="31"/>
      <c r="R4212" s="84"/>
      <c r="S4212" s="31"/>
      <c r="T4212" s="31"/>
      <c r="U4212" s="169"/>
      <c r="V4212" s="150"/>
      <c r="W4212" s="141" t="str" cm="1">
        <f t="array" ref="W4212">IF(SUM(LEN(B4212:V4212))=0,"",IF(OR(OR(ISBLANK(F4212),SUM(LEN(C4212),LEN(D4212))=0),AND(NOT(E4212="Unknown"),ISBLANK(J4212)),AND(NOT(O4212="Unknown"),ISBLANK(R4212))),"Missing Information", INDEX(Table15[Entire Service Line Classification], MATCH(SUMIFS(Table15[Unique ID],Table15[System-Owned Portion],E4212,Table15[If Material Anything Other than "Lead" in Column E,Was Material Ever Previously Lead?],G4212,Table15[Customer-Owned Portion],O4212),Table15[Unique ID],0),0)))</f>
        <v/>
      </c>
      <c r="X4212"/>
    </row>
    <row r="4213" spans="2:24" x14ac:dyDescent="0.25">
      <c r="B4213" s="146"/>
      <c r="C4213" s="31"/>
      <c r="D4213" s="31"/>
      <c r="E4213" s="44"/>
      <c r="F4213" s="43"/>
      <c r="G4213" s="84"/>
      <c r="H4213" s="31"/>
      <c r="I4213" s="31"/>
      <c r="J4213" s="84"/>
      <c r="K4213" s="31"/>
      <c r="L4213" s="31"/>
      <c r="M4213" s="169"/>
      <c r="N4213" s="148"/>
      <c r="O4213" s="106"/>
      <c r="P4213" s="43"/>
      <c r="Q4213" s="31"/>
      <c r="R4213" s="84"/>
      <c r="S4213" s="31"/>
      <c r="T4213" s="31"/>
      <c r="U4213" s="169"/>
      <c r="V4213" s="150"/>
      <c r="W4213" s="141" t="str" cm="1">
        <f t="array" ref="W4213">IF(SUM(LEN(B4213:V4213))=0,"",IF(OR(OR(ISBLANK(F4213),SUM(LEN(C4213),LEN(D4213))=0),AND(NOT(E4213="Unknown"),ISBLANK(J4213)),AND(NOT(O4213="Unknown"),ISBLANK(R4213))),"Missing Information", INDEX(Table15[Entire Service Line Classification], MATCH(SUMIFS(Table15[Unique ID],Table15[System-Owned Portion],E4213,Table15[If Material Anything Other than "Lead" in Column E,Was Material Ever Previously Lead?],G4213,Table15[Customer-Owned Portion],O4213),Table15[Unique ID],0),0)))</f>
        <v/>
      </c>
      <c r="X4213"/>
    </row>
    <row r="4214" spans="2:24" x14ac:dyDescent="0.25">
      <c r="B4214" s="146"/>
      <c r="C4214" s="31"/>
      <c r="D4214" s="31"/>
      <c r="E4214" s="44"/>
      <c r="F4214" s="43"/>
      <c r="G4214" s="84"/>
      <c r="H4214" s="31"/>
      <c r="I4214" s="31"/>
      <c r="J4214" s="84"/>
      <c r="K4214" s="31"/>
      <c r="L4214" s="31"/>
      <c r="M4214" s="169"/>
      <c r="N4214" s="148"/>
      <c r="O4214" s="106"/>
      <c r="P4214" s="43"/>
      <c r="Q4214" s="31"/>
      <c r="R4214" s="84"/>
      <c r="S4214" s="31"/>
      <c r="T4214" s="31"/>
      <c r="U4214" s="169"/>
      <c r="V4214" s="150"/>
      <c r="W4214" s="141" t="str" cm="1">
        <f t="array" ref="W4214">IF(SUM(LEN(B4214:V4214))=0,"",IF(OR(OR(ISBLANK(F4214),SUM(LEN(C4214),LEN(D4214))=0),AND(NOT(E4214="Unknown"),ISBLANK(J4214)),AND(NOT(O4214="Unknown"),ISBLANK(R4214))),"Missing Information", INDEX(Table15[Entire Service Line Classification], MATCH(SUMIFS(Table15[Unique ID],Table15[System-Owned Portion],E4214,Table15[If Material Anything Other than "Lead" in Column E,Was Material Ever Previously Lead?],G4214,Table15[Customer-Owned Portion],O4214),Table15[Unique ID],0),0)))</f>
        <v/>
      </c>
      <c r="X4214"/>
    </row>
    <row r="4215" spans="2:24" x14ac:dyDescent="0.25">
      <c r="B4215" s="146"/>
      <c r="C4215" s="31"/>
      <c r="D4215" s="31"/>
      <c r="E4215" s="44"/>
      <c r="F4215" s="43"/>
      <c r="G4215" s="84"/>
      <c r="H4215" s="31"/>
      <c r="I4215" s="31"/>
      <c r="J4215" s="84"/>
      <c r="K4215" s="31"/>
      <c r="L4215" s="31"/>
      <c r="M4215" s="169"/>
      <c r="N4215" s="148"/>
      <c r="O4215" s="106"/>
      <c r="P4215" s="43"/>
      <c r="Q4215" s="31"/>
      <c r="R4215" s="84"/>
      <c r="S4215" s="31"/>
      <c r="T4215" s="31"/>
      <c r="U4215" s="169"/>
      <c r="V4215" s="150"/>
      <c r="W4215" s="141" t="str" cm="1">
        <f t="array" ref="W4215">IF(SUM(LEN(B4215:V4215))=0,"",IF(OR(OR(ISBLANK(F4215),SUM(LEN(C4215),LEN(D4215))=0),AND(NOT(E4215="Unknown"),ISBLANK(J4215)),AND(NOT(O4215="Unknown"),ISBLANK(R4215))),"Missing Information", INDEX(Table15[Entire Service Line Classification], MATCH(SUMIFS(Table15[Unique ID],Table15[System-Owned Portion],E4215,Table15[If Material Anything Other than "Lead" in Column E,Was Material Ever Previously Lead?],G4215,Table15[Customer-Owned Portion],O4215),Table15[Unique ID],0),0)))</f>
        <v/>
      </c>
      <c r="X4215"/>
    </row>
    <row r="4216" spans="2:24" x14ac:dyDescent="0.25">
      <c r="B4216" s="146"/>
      <c r="C4216" s="31"/>
      <c r="D4216" s="31"/>
      <c r="E4216" s="44"/>
      <c r="F4216" s="43"/>
      <c r="G4216" s="84"/>
      <c r="H4216" s="31"/>
      <c r="I4216" s="31"/>
      <c r="J4216" s="84"/>
      <c r="K4216" s="31"/>
      <c r="L4216" s="31"/>
      <c r="M4216" s="169"/>
      <c r="N4216" s="148"/>
      <c r="O4216" s="106"/>
      <c r="P4216" s="43"/>
      <c r="Q4216" s="31"/>
      <c r="R4216" s="84"/>
      <c r="S4216" s="31"/>
      <c r="T4216" s="31"/>
      <c r="U4216" s="169"/>
      <c r="V4216" s="150"/>
      <c r="W4216" s="141" t="str" cm="1">
        <f t="array" ref="W4216">IF(SUM(LEN(B4216:V4216))=0,"",IF(OR(OR(ISBLANK(F4216),SUM(LEN(C4216),LEN(D4216))=0),AND(NOT(E4216="Unknown"),ISBLANK(J4216)),AND(NOT(O4216="Unknown"),ISBLANK(R4216))),"Missing Information", INDEX(Table15[Entire Service Line Classification], MATCH(SUMIFS(Table15[Unique ID],Table15[System-Owned Portion],E4216,Table15[If Material Anything Other than "Lead" in Column E,Was Material Ever Previously Lead?],G4216,Table15[Customer-Owned Portion],O4216),Table15[Unique ID],0),0)))</f>
        <v/>
      </c>
      <c r="X4216"/>
    </row>
    <row r="4217" spans="2:24" x14ac:dyDescent="0.25">
      <c r="B4217" s="146"/>
      <c r="C4217" s="31"/>
      <c r="D4217" s="31"/>
      <c r="E4217" s="44"/>
      <c r="F4217" s="43"/>
      <c r="G4217" s="84"/>
      <c r="H4217" s="31"/>
      <c r="I4217" s="31"/>
      <c r="J4217" s="84"/>
      <c r="K4217" s="31"/>
      <c r="L4217" s="31"/>
      <c r="M4217" s="169"/>
      <c r="N4217" s="148"/>
      <c r="O4217" s="106"/>
      <c r="P4217" s="43"/>
      <c r="Q4217" s="31"/>
      <c r="R4217" s="84"/>
      <c r="S4217" s="31"/>
      <c r="T4217" s="31"/>
      <c r="U4217" s="169"/>
      <c r="V4217" s="150"/>
      <c r="W4217" s="141" t="str" cm="1">
        <f t="array" ref="W4217">IF(SUM(LEN(B4217:V4217))=0,"",IF(OR(OR(ISBLANK(F4217),SUM(LEN(C4217),LEN(D4217))=0),AND(NOT(E4217="Unknown"),ISBLANK(J4217)),AND(NOT(O4217="Unknown"),ISBLANK(R4217))),"Missing Information", INDEX(Table15[Entire Service Line Classification], MATCH(SUMIFS(Table15[Unique ID],Table15[System-Owned Portion],E4217,Table15[If Material Anything Other than "Lead" in Column E,Was Material Ever Previously Lead?],G4217,Table15[Customer-Owned Portion],O4217),Table15[Unique ID],0),0)))</f>
        <v/>
      </c>
      <c r="X4217"/>
    </row>
    <row r="4218" spans="2:24" x14ac:dyDescent="0.25">
      <c r="B4218" s="146"/>
      <c r="C4218" s="31"/>
      <c r="D4218" s="31"/>
      <c r="E4218" s="44"/>
      <c r="F4218" s="43"/>
      <c r="G4218" s="84"/>
      <c r="H4218" s="31"/>
      <c r="I4218" s="31"/>
      <c r="J4218" s="84"/>
      <c r="K4218" s="31"/>
      <c r="L4218" s="31"/>
      <c r="M4218" s="169"/>
      <c r="N4218" s="148"/>
      <c r="O4218" s="106"/>
      <c r="P4218" s="43"/>
      <c r="Q4218" s="31"/>
      <c r="R4218" s="84"/>
      <c r="S4218" s="31"/>
      <c r="T4218" s="31"/>
      <c r="U4218" s="169"/>
      <c r="V4218" s="150"/>
      <c r="W4218" s="141" t="str" cm="1">
        <f t="array" ref="W4218">IF(SUM(LEN(B4218:V4218))=0,"",IF(OR(OR(ISBLANK(F4218),SUM(LEN(C4218),LEN(D4218))=0),AND(NOT(E4218="Unknown"),ISBLANK(J4218)),AND(NOT(O4218="Unknown"),ISBLANK(R4218))),"Missing Information", INDEX(Table15[Entire Service Line Classification], MATCH(SUMIFS(Table15[Unique ID],Table15[System-Owned Portion],E4218,Table15[If Material Anything Other than "Lead" in Column E,Was Material Ever Previously Lead?],G4218,Table15[Customer-Owned Portion],O4218),Table15[Unique ID],0),0)))</f>
        <v/>
      </c>
      <c r="X4218"/>
    </row>
    <row r="4219" spans="2:24" x14ac:dyDescent="0.25">
      <c r="B4219" s="146"/>
      <c r="C4219" s="31"/>
      <c r="D4219" s="31"/>
      <c r="E4219" s="44"/>
      <c r="F4219" s="43"/>
      <c r="G4219" s="84"/>
      <c r="H4219" s="31"/>
      <c r="I4219" s="31"/>
      <c r="J4219" s="84"/>
      <c r="K4219" s="31"/>
      <c r="L4219" s="31"/>
      <c r="M4219" s="169"/>
      <c r="N4219" s="148"/>
      <c r="O4219" s="106"/>
      <c r="P4219" s="43"/>
      <c r="Q4219" s="31"/>
      <c r="R4219" s="84"/>
      <c r="S4219" s="31"/>
      <c r="T4219" s="31"/>
      <c r="U4219" s="169"/>
      <c r="V4219" s="150"/>
      <c r="W4219" s="141" t="str" cm="1">
        <f t="array" ref="W4219">IF(SUM(LEN(B4219:V4219))=0,"",IF(OR(OR(ISBLANK(F4219),SUM(LEN(C4219),LEN(D4219))=0),AND(NOT(E4219="Unknown"),ISBLANK(J4219)),AND(NOT(O4219="Unknown"),ISBLANK(R4219))),"Missing Information", INDEX(Table15[Entire Service Line Classification], MATCH(SUMIFS(Table15[Unique ID],Table15[System-Owned Portion],E4219,Table15[If Material Anything Other than "Lead" in Column E,Was Material Ever Previously Lead?],G4219,Table15[Customer-Owned Portion],O4219),Table15[Unique ID],0),0)))</f>
        <v/>
      </c>
      <c r="X4219"/>
    </row>
    <row r="4220" spans="2:24" x14ac:dyDescent="0.25">
      <c r="B4220" s="146"/>
      <c r="C4220" s="31"/>
      <c r="D4220" s="31"/>
      <c r="E4220" s="44"/>
      <c r="F4220" s="43"/>
      <c r="G4220" s="84"/>
      <c r="H4220" s="31"/>
      <c r="I4220" s="31"/>
      <c r="J4220" s="84"/>
      <c r="K4220" s="31"/>
      <c r="L4220" s="31"/>
      <c r="M4220" s="169"/>
      <c r="N4220" s="148"/>
      <c r="O4220" s="106"/>
      <c r="P4220" s="43"/>
      <c r="Q4220" s="31"/>
      <c r="R4220" s="84"/>
      <c r="S4220" s="31"/>
      <c r="T4220" s="31"/>
      <c r="U4220" s="169"/>
      <c r="V4220" s="150"/>
      <c r="W4220" s="141" t="str" cm="1">
        <f t="array" ref="W4220">IF(SUM(LEN(B4220:V4220))=0,"",IF(OR(OR(ISBLANK(F4220),SUM(LEN(C4220),LEN(D4220))=0),AND(NOT(E4220="Unknown"),ISBLANK(J4220)),AND(NOT(O4220="Unknown"),ISBLANK(R4220))),"Missing Information", INDEX(Table15[Entire Service Line Classification], MATCH(SUMIFS(Table15[Unique ID],Table15[System-Owned Portion],E4220,Table15[If Material Anything Other than "Lead" in Column E,Was Material Ever Previously Lead?],G4220,Table15[Customer-Owned Portion],O4220),Table15[Unique ID],0),0)))</f>
        <v/>
      </c>
      <c r="X4220"/>
    </row>
    <row r="4221" spans="2:24" x14ac:dyDescent="0.25">
      <c r="B4221" s="146"/>
      <c r="C4221" s="31"/>
      <c r="D4221" s="31"/>
      <c r="E4221" s="44"/>
      <c r="F4221" s="43"/>
      <c r="G4221" s="84"/>
      <c r="H4221" s="31"/>
      <c r="I4221" s="31"/>
      <c r="J4221" s="84"/>
      <c r="K4221" s="31"/>
      <c r="L4221" s="31"/>
      <c r="M4221" s="169"/>
      <c r="N4221" s="148"/>
      <c r="O4221" s="106"/>
      <c r="P4221" s="43"/>
      <c r="Q4221" s="31"/>
      <c r="R4221" s="84"/>
      <c r="S4221" s="31"/>
      <c r="T4221" s="31"/>
      <c r="U4221" s="169"/>
      <c r="V4221" s="150"/>
      <c r="W4221" s="141" t="str" cm="1">
        <f t="array" ref="W4221">IF(SUM(LEN(B4221:V4221))=0,"",IF(OR(OR(ISBLANK(F4221),SUM(LEN(C4221),LEN(D4221))=0),AND(NOT(E4221="Unknown"),ISBLANK(J4221)),AND(NOT(O4221="Unknown"),ISBLANK(R4221))),"Missing Information", INDEX(Table15[Entire Service Line Classification], MATCH(SUMIFS(Table15[Unique ID],Table15[System-Owned Portion],E4221,Table15[If Material Anything Other than "Lead" in Column E,Was Material Ever Previously Lead?],G4221,Table15[Customer-Owned Portion],O4221),Table15[Unique ID],0),0)))</f>
        <v/>
      </c>
      <c r="X4221"/>
    </row>
    <row r="4222" spans="2:24" x14ac:dyDescent="0.25">
      <c r="B4222" s="146"/>
      <c r="C4222" s="31"/>
      <c r="D4222" s="31"/>
      <c r="E4222" s="44"/>
      <c r="F4222" s="43"/>
      <c r="G4222" s="84"/>
      <c r="H4222" s="31"/>
      <c r="I4222" s="31"/>
      <c r="J4222" s="84"/>
      <c r="K4222" s="31"/>
      <c r="L4222" s="31"/>
      <c r="M4222" s="169"/>
      <c r="N4222" s="148"/>
      <c r="O4222" s="106"/>
      <c r="P4222" s="43"/>
      <c r="Q4222" s="31"/>
      <c r="R4222" s="84"/>
      <c r="S4222" s="31"/>
      <c r="T4222" s="31"/>
      <c r="U4222" s="169"/>
      <c r="V4222" s="150"/>
      <c r="W4222" s="141" t="str" cm="1">
        <f t="array" ref="W4222">IF(SUM(LEN(B4222:V4222))=0,"",IF(OR(OR(ISBLANK(F4222),SUM(LEN(C4222),LEN(D4222))=0),AND(NOT(E4222="Unknown"),ISBLANK(J4222)),AND(NOT(O4222="Unknown"),ISBLANK(R4222))),"Missing Information", INDEX(Table15[Entire Service Line Classification], MATCH(SUMIFS(Table15[Unique ID],Table15[System-Owned Portion],E4222,Table15[If Material Anything Other than "Lead" in Column E,Was Material Ever Previously Lead?],G4222,Table15[Customer-Owned Portion],O4222),Table15[Unique ID],0),0)))</f>
        <v/>
      </c>
      <c r="X4222"/>
    </row>
    <row r="4223" spans="2:24" x14ac:dyDescent="0.25">
      <c r="B4223" s="146"/>
      <c r="C4223" s="31"/>
      <c r="D4223" s="31"/>
      <c r="E4223" s="44"/>
      <c r="F4223" s="43"/>
      <c r="G4223" s="84"/>
      <c r="H4223" s="31"/>
      <c r="I4223" s="31"/>
      <c r="J4223" s="84"/>
      <c r="K4223" s="31"/>
      <c r="L4223" s="31"/>
      <c r="M4223" s="169"/>
      <c r="N4223" s="148"/>
      <c r="O4223" s="106"/>
      <c r="P4223" s="43"/>
      <c r="Q4223" s="31"/>
      <c r="R4223" s="84"/>
      <c r="S4223" s="31"/>
      <c r="T4223" s="31"/>
      <c r="U4223" s="169"/>
      <c r="V4223" s="150"/>
      <c r="W4223" s="141" t="str" cm="1">
        <f t="array" ref="W4223">IF(SUM(LEN(B4223:V4223))=0,"",IF(OR(OR(ISBLANK(F4223),SUM(LEN(C4223),LEN(D4223))=0),AND(NOT(E4223="Unknown"),ISBLANK(J4223)),AND(NOT(O4223="Unknown"),ISBLANK(R4223))),"Missing Information", INDEX(Table15[Entire Service Line Classification], MATCH(SUMIFS(Table15[Unique ID],Table15[System-Owned Portion],E4223,Table15[If Material Anything Other than "Lead" in Column E,Was Material Ever Previously Lead?],G4223,Table15[Customer-Owned Portion],O4223),Table15[Unique ID],0),0)))</f>
        <v/>
      </c>
      <c r="X4223"/>
    </row>
    <row r="4224" spans="2:24" x14ac:dyDescent="0.25">
      <c r="B4224" s="146"/>
      <c r="C4224" s="31"/>
      <c r="D4224" s="31"/>
      <c r="E4224" s="44"/>
      <c r="F4224" s="43"/>
      <c r="G4224" s="84"/>
      <c r="H4224" s="31"/>
      <c r="I4224" s="31"/>
      <c r="J4224" s="84"/>
      <c r="K4224" s="31"/>
      <c r="L4224" s="31"/>
      <c r="M4224" s="169"/>
      <c r="N4224" s="148"/>
      <c r="O4224" s="106"/>
      <c r="P4224" s="43"/>
      <c r="Q4224" s="31"/>
      <c r="R4224" s="84"/>
      <c r="S4224" s="31"/>
      <c r="T4224" s="31"/>
      <c r="U4224" s="169"/>
      <c r="V4224" s="150"/>
      <c r="W4224" s="141" t="str" cm="1">
        <f t="array" ref="W4224">IF(SUM(LEN(B4224:V4224))=0,"",IF(OR(OR(ISBLANK(F4224),SUM(LEN(C4224),LEN(D4224))=0),AND(NOT(E4224="Unknown"),ISBLANK(J4224)),AND(NOT(O4224="Unknown"),ISBLANK(R4224))),"Missing Information", INDEX(Table15[Entire Service Line Classification], MATCH(SUMIFS(Table15[Unique ID],Table15[System-Owned Portion],E4224,Table15[If Material Anything Other than "Lead" in Column E,Was Material Ever Previously Lead?],G4224,Table15[Customer-Owned Portion],O4224),Table15[Unique ID],0),0)))</f>
        <v/>
      </c>
      <c r="X4224"/>
    </row>
    <row r="4225" spans="2:24" x14ac:dyDescent="0.25">
      <c r="B4225" s="146"/>
      <c r="C4225" s="31"/>
      <c r="D4225" s="31"/>
      <c r="E4225" s="44"/>
      <c r="F4225" s="43"/>
      <c r="G4225" s="84"/>
      <c r="H4225" s="31"/>
      <c r="I4225" s="31"/>
      <c r="J4225" s="84"/>
      <c r="K4225" s="31"/>
      <c r="L4225" s="31"/>
      <c r="M4225" s="169"/>
      <c r="N4225" s="148"/>
      <c r="O4225" s="106"/>
      <c r="P4225" s="43"/>
      <c r="Q4225" s="31"/>
      <c r="R4225" s="84"/>
      <c r="S4225" s="31"/>
      <c r="T4225" s="31"/>
      <c r="U4225" s="169"/>
      <c r="V4225" s="150"/>
      <c r="W4225" s="141" t="str" cm="1">
        <f t="array" ref="W4225">IF(SUM(LEN(B4225:V4225))=0,"",IF(OR(OR(ISBLANK(F4225),SUM(LEN(C4225),LEN(D4225))=0),AND(NOT(E4225="Unknown"),ISBLANK(J4225)),AND(NOT(O4225="Unknown"),ISBLANK(R4225))),"Missing Information", INDEX(Table15[Entire Service Line Classification], MATCH(SUMIFS(Table15[Unique ID],Table15[System-Owned Portion],E4225,Table15[If Material Anything Other than "Lead" in Column E,Was Material Ever Previously Lead?],G4225,Table15[Customer-Owned Portion],O4225),Table15[Unique ID],0),0)))</f>
        <v/>
      </c>
      <c r="X4225"/>
    </row>
    <row r="4226" spans="2:24" x14ac:dyDescent="0.25">
      <c r="B4226" s="146"/>
      <c r="C4226" s="31"/>
      <c r="D4226" s="31"/>
      <c r="E4226" s="44"/>
      <c r="F4226" s="43"/>
      <c r="G4226" s="84"/>
      <c r="H4226" s="31"/>
      <c r="I4226" s="31"/>
      <c r="J4226" s="84"/>
      <c r="K4226" s="31"/>
      <c r="L4226" s="31"/>
      <c r="M4226" s="169"/>
      <c r="N4226" s="148"/>
      <c r="O4226" s="106"/>
      <c r="P4226" s="43"/>
      <c r="Q4226" s="31"/>
      <c r="R4226" s="84"/>
      <c r="S4226" s="31"/>
      <c r="T4226" s="31"/>
      <c r="U4226" s="169"/>
      <c r="V4226" s="150"/>
      <c r="W4226" s="141" t="str" cm="1">
        <f t="array" ref="W4226">IF(SUM(LEN(B4226:V4226))=0,"",IF(OR(OR(ISBLANK(F4226),SUM(LEN(C4226),LEN(D4226))=0),AND(NOT(E4226="Unknown"),ISBLANK(J4226)),AND(NOT(O4226="Unknown"),ISBLANK(R4226))),"Missing Information", INDEX(Table15[Entire Service Line Classification], MATCH(SUMIFS(Table15[Unique ID],Table15[System-Owned Portion],E4226,Table15[If Material Anything Other than "Lead" in Column E,Was Material Ever Previously Lead?],G4226,Table15[Customer-Owned Portion],O4226),Table15[Unique ID],0),0)))</f>
        <v/>
      </c>
      <c r="X4226"/>
    </row>
    <row r="4227" spans="2:24" x14ac:dyDescent="0.25">
      <c r="B4227" s="146"/>
      <c r="C4227" s="31"/>
      <c r="D4227" s="31"/>
      <c r="E4227" s="44"/>
      <c r="F4227" s="43"/>
      <c r="G4227" s="84"/>
      <c r="H4227" s="31"/>
      <c r="I4227" s="31"/>
      <c r="J4227" s="84"/>
      <c r="K4227" s="31"/>
      <c r="L4227" s="31"/>
      <c r="M4227" s="169"/>
      <c r="N4227" s="148"/>
      <c r="O4227" s="106"/>
      <c r="P4227" s="43"/>
      <c r="Q4227" s="31"/>
      <c r="R4227" s="84"/>
      <c r="S4227" s="31"/>
      <c r="T4227" s="31"/>
      <c r="U4227" s="169"/>
      <c r="V4227" s="150"/>
      <c r="W4227" s="141" t="str" cm="1">
        <f t="array" ref="W4227">IF(SUM(LEN(B4227:V4227))=0,"",IF(OR(OR(ISBLANK(F4227),SUM(LEN(C4227),LEN(D4227))=0),AND(NOT(E4227="Unknown"),ISBLANK(J4227)),AND(NOT(O4227="Unknown"),ISBLANK(R4227))),"Missing Information", INDEX(Table15[Entire Service Line Classification], MATCH(SUMIFS(Table15[Unique ID],Table15[System-Owned Portion],E4227,Table15[If Material Anything Other than "Lead" in Column E,Was Material Ever Previously Lead?],G4227,Table15[Customer-Owned Portion],O4227),Table15[Unique ID],0),0)))</f>
        <v/>
      </c>
      <c r="X4227"/>
    </row>
    <row r="4228" spans="2:24" x14ac:dyDescent="0.25">
      <c r="B4228" s="146"/>
      <c r="C4228" s="31"/>
      <c r="D4228" s="31"/>
      <c r="E4228" s="44"/>
      <c r="F4228" s="43"/>
      <c r="G4228" s="84"/>
      <c r="H4228" s="31"/>
      <c r="I4228" s="31"/>
      <c r="J4228" s="84"/>
      <c r="K4228" s="31"/>
      <c r="L4228" s="31"/>
      <c r="M4228" s="169"/>
      <c r="N4228" s="148"/>
      <c r="O4228" s="106"/>
      <c r="P4228" s="43"/>
      <c r="Q4228" s="31"/>
      <c r="R4228" s="84"/>
      <c r="S4228" s="31"/>
      <c r="T4228" s="31"/>
      <c r="U4228" s="169"/>
      <c r="V4228" s="150"/>
      <c r="W4228" s="141" t="str" cm="1">
        <f t="array" ref="W4228">IF(SUM(LEN(B4228:V4228))=0,"",IF(OR(OR(ISBLANK(F4228),SUM(LEN(C4228),LEN(D4228))=0),AND(NOT(E4228="Unknown"),ISBLANK(J4228)),AND(NOT(O4228="Unknown"),ISBLANK(R4228))),"Missing Information", INDEX(Table15[Entire Service Line Classification], MATCH(SUMIFS(Table15[Unique ID],Table15[System-Owned Portion],E4228,Table15[If Material Anything Other than "Lead" in Column E,Was Material Ever Previously Lead?],G4228,Table15[Customer-Owned Portion],O4228),Table15[Unique ID],0),0)))</f>
        <v/>
      </c>
      <c r="X4228"/>
    </row>
    <row r="4229" spans="2:24" x14ac:dyDescent="0.25">
      <c r="B4229" s="146"/>
      <c r="C4229" s="31"/>
      <c r="D4229" s="31"/>
      <c r="E4229" s="44"/>
      <c r="F4229" s="43"/>
      <c r="G4229" s="84"/>
      <c r="H4229" s="31"/>
      <c r="I4229" s="31"/>
      <c r="J4229" s="84"/>
      <c r="K4229" s="31"/>
      <c r="L4229" s="31"/>
      <c r="M4229" s="169"/>
      <c r="N4229" s="148"/>
      <c r="O4229" s="106"/>
      <c r="P4229" s="43"/>
      <c r="Q4229" s="31"/>
      <c r="R4229" s="84"/>
      <c r="S4229" s="31"/>
      <c r="T4229" s="31"/>
      <c r="U4229" s="169"/>
      <c r="V4229" s="150"/>
      <c r="W4229" s="141" t="str" cm="1">
        <f t="array" ref="W4229">IF(SUM(LEN(B4229:V4229))=0,"",IF(OR(OR(ISBLANK(F4229),SUM(LEN(C4229),LEN(D4229))=0),AND(NOT(E4229="Unknown"),ISBLANK(J4229)),AND(NOT(O4229="Unknown"),ISBLANK(R4229))),"Missing Information", INDEX(Table15[Entire Service Line Classification], MATCH(SUMIFS(Table15[Unique ID],Table15[System-Owned Portion],E4229,Table15[If Material Anything Other than "Lead" in Column E,Was Material Ever Previously Lead?],G4229,Table15[Customer-Owned Portion],O4229),Table15[Unique ID],0),0)))</f>
        <v/>
      </c>
      <c r="X4229"/>
    </row>
    <row r="4230" spans="2:24" x14ac:dyDescent="0.25">
      <c r="B4230" s="146"/>
      <c r="C4230" s="31"/>
      <c r="D4230" s="31"/>
      <c r="E4230" s="44"/>
      <c r="F4230" s="43"/>
      <c r="G4230" s="84"/>
      <c r="H4230" s="31"/>
      <c r="I4230" s="31"/>
      <c r="J4230" s="84"/>
      <c r="K4230" s="31"/>
      <c r="L4230" s="31"/>
      <c r="M4230" s="169"/>
      <c r="N4230" s="148"/>
      <c r="O4230" s="106"/>
      <c r="P4230" s="43"/>
      <c r="Q4230" s="31"/>
      <c r="R4230" s="84"/>
      <c r="S4230" s="31"/>
      <c r="T4230" s="31"/>
      <c r="U4230" s="169"/>
      <c r="V4230" s="150"/>
      <c r="W4230" s="141" t="str" cm="1">
        <f t="array" ref="W4230">IF(SUM(LEN(B4230:V4230))=0,"",IF(OR(OR(ISBLANK(F4230),SUM(LEN(C4230),LEN(D4230))=0),AND(NOT(E4230="Unknown"),ISBLANK(J4230)),AND(NOT(O4230="Unknown"),ISBLANK(R4230))),"Missing Information", INDEX(Table15[Entire Service Line Classification], MATCH(SUMIFS(Table15[Unique ID],Table15[System-Owned Portion],E4230,Table15[If Material Anything Other than "Lead" in Column E,Was Material Ever Previously Lead?],G4230,Table15[Customer-Owned Portion],O4230),Table15[Unique ID],0),0)))</f>
        <v/>
      </c>
      <c r="X4230"/>
    </row>
    <row r="4231" spans="2:24" x14ac:dyDescent="0.25">
      <c r="B4231" s="146"/>
      <c r="C4231" s="31"/>
      <c r="D4231" s="31"/>
      <c r="E4231" s="44"/>
      <c r="F4231" s="43"/>
      <c r="G4231" s="84"/>
      <c r="H4231" s="31"/>
      <c r="I4231" s="31"/>
      <c r="J4231" s="84"/>
      <c r="K4231" s="31"/>
      <c r="L4231" s="31"/>
      <c r="M4231" s="169"/>
      <c r="N4231" s="148"/>
      <c r="O4231" s="106"/>
      <c r="P4231" s="43"/>
      <c r="Q4231" s="31"/>
      <c r="R4231" s="84"/>
      <c r="S4231" s="31"/>
      <c r="T4231" s="31"/>
      <c r="U4231" s="169"/>
      <c r="V4231" s="150"/>
      <c r="W4231" s="141" t="str" cm="1">
        <f t="array" ref="W4231">IF(SUM(LEN(B4231:V4231))=0,"",IF(OR(OR(ISBLANK(F4231),SUM(LEN(C4231),LEN(D4231))=0),AND(NOT(E4231="Unknown"),ISBLANK(J4231)),AND(NOT(O4231="Unknown"),ISBLANK(R4231))),"Missing Information", INDEX(Table15[Entire Service Line Classification], MATCH(SUMIFS(Table15[Unique ID],Table15[System-Owned Portion],E4231,Table15[If Material Anything Other than "Lead" in Column E,Was Material Ever Previously Lead?],G4231,Table15[Customer-Owned Portion],O4231),Table15[Unique ID],0),0)))</f>
        <v/>
      </c>
      <c r="X4231"/>
    </row>
    <row r="4232" spans="2:24" x14ac:dyDescent="0.25">
      <c r="B4232" s="146"/>
      <c r="C4232" s="31"/>
      <c r="D4232" s="31"/>
      <c r="E4232" s="44"/>
      <c r="F4232" s="43"/>
      <c r="G4232" s="84"/>
      <c r="H4232" s="31"/>
      <c r="I4232" s="31"/>
      <c r="J4232" s="84"/>
      <c r="K4232" s="31"/>
      <c r="L4232" s="31"/>
      <c r="M4232" s="169"/>
      <c r="N4232" s="148"/>
      <c r="O4232" s="106"/>
      <c r="P4232" s="43"/>
      <c r="Q4232" s="31"/>
      <c r="R4232" s="84"/>
      <c r="S4232" s="31"/>
      <c r="T4232" s="31"/>
      <c r="U4232" s="169"/>
      <c r="V4232" s="150"/>
      <c r="W4232" s="141" t="str" cm="1">
        <f t="array" ref="W4232">IF(SUM(LEN(B4232:V4232))=0,"",IF(OR(OR(ISBLANK(F4232),SUM(LEN(C4232),LEN(D4232))=0),AND(NOT(E4232="Unknown"),ISBLANK(J4232)),AND(NOT(O4232="Unknown"),ISBLANK(R4232))),"Missing Information", INDEX(Table15[Entire Service Line Classification], MATCH(SUMIFS(Table15[Unique ID],Table15[System-Owned Portion],E4232,Table15[If Material Anything Other than "Lead" in Column E,Was Material Ever Previously Lead?],G4232,Table15[Customer-Owned Portion],O4232),Table15[Unique ID],0),0)))</f>
        <v/>
      </c>
      <c r="X4232"/>
    </row>
    <row r="4233" spans="2:24" x14ac:dyDescent="0.25">
      <c r="B4233" s="146"/>
      <c r="C4233" s="31"/>
      <c r="D4233" s="31"/>
      <c r="E4233" s="44"/>
      <c r="F4233" s="43"/>
      <c r="G4233" s="84"/>
      <c r="H4233" s="31"/>
      <c r="I4233" s="31"/>
      <c r="J4233" s="84"/>
      <c r="K4233" s="31"/>
      <c r="L4233" s="31"/>
      <c r="M4233" s="169"/>
      <c r="N4233" s="148"/>
      <c r="O4233" s="106"/>
      <c r="P4233" s="43"/>
      <c r="Q4233" s="31"/>
      <c r="R4233" s="84"/>
      <c r="S4233" s="31"/>
      <c r="T4233" s="31"/>
      <c r="U4233" s="169"/>
      <c r="V4233" s="150"/>
      <c r="W4233" s="141" t="str" cm="1">
        <f t="array" ref="W4233">IF(SUM(LEN(B4233:V4233))=0,"",IF(OR(OR(ISBLANK(F4233),SUM(LEN(C4233),LEN(D4233))=0),AND(NOT(E4233="Unknown"),ISBLANK(J4233)),AND(NOT(O4233="Unknown"),ISBLANK(R4233))),"Missing Information", INDEX(Table15[Entire Service Line Classification], MATCH(SUMIFS(Table15[Unique ID],Table15[System-Owned Portion],E4233,Table15[If Material Anything Other than "Lead" in Column E,Was Material Ever Previously Lead?],G4233,Table15[Customer-Owned Portion],O4233),Table15[Unique ID],0),0)))</f>
        <v/>
      </c>
      <c r="X4233"/>
    </row>
    <row r="4234" spans="2:24" x14ac:dyDescent="0.25">
      <c r="B4234" s="146"/>
      <c r="C4234" s="31"/>
      <c r="D4234" s="31"/>
      <c r="E4234" s="44"/>
      <c r="F4234" s="43"/>
      <c r="G4234" s="84"/>
      <c r="H4234" s="31"/>
      <c r="I4234" s="31"/>
      <c r="J4234" s="84"/>
      <c r="K4234" s="31"/>
      <c r="L4234" s="31"/>
      <c r="M4234" s="169"/>
      <c r="N4234" s="148"/>
      <c r="O4234" s="106"/>
      <c r="P4234" s="43"/>
      <c r="Q4234" s="31"/>
      <c r="R4234" s="84"/>
      <c r="S4234" s="31"/>
      <c r="T4234" s="31"/>
      <c r="U4234" s="169"/>
      <c r="V4234" s="150"/>
      <c r="W4234" s="141" t="str" cm="1">
        <f t="array" ref="W4234">IF(SUM(LEN(B4234:V4234))=0,"",IF(OR(OR(ISBLANK(F4234),SUM(LEN(C4234),LEN(D4234))=0),AND(NOT(E4234="Unknown"),ISBLANK(J4234)),AND(NOT(O4234="Unknown"),ISBLANK(R4234))),"Missing Information", INDEX(Table15[Entire Service Line Classification], MATCH(SUMIFS(Table15[Unique ID],Table15[System-Owned Portion],E4234,Table15[If Material Anything Other than "Lead" in Column E,Was Material Ever Previously Lead?],G4234,Table15[Customer-Owned Portion],O4234),Table15[Unique ID],0),0)))</f>
        <v/>
      </c>
      <c r="X4234"/>
    </row>
    <row r="4235" spans="2:24" x14ac:dyDescent="0.25">
      <c r="B4235" s="146"/>
      <c r="C4235" s="31"/>
      <c r="D4235" s="31"/>
      <c r="E4235" s="44"/>
      <c r="F4235" s="43"/>
      <c r="G4235" s="84"/>
      <c r="H4235" s="31"/>
      <c r="I4235" s="31"/>
      <c r="J4235" s="84"/>
      <c r="K4235" s="31"/>
      <c r="L4235" s="31"/>
      <c r="M4235" s="169"/>
      <c r="N4235" s="148"/>
      <c r="O4235" s="106"/>
      <c r="P4235" s="43"/>
      <c r="Q4235" s="31"/>
      <c r="R4235" s="84"/>
      <c r="S4235" s="31"/>
      <c r="T4235" s="31"/>
      <c r="U4235" s="169"/>
      <c r="V4235" s="150"/>
      <c r="W4235" s="141" t="str" cm="1">
        <f t="array" ref="W4235">IF(SUM(LEN(B4235:V4235))=0,"",IF(OR(OR(ISBLANK(F4235),SUM(LEN(C4235),LEN(D4235))=0),AND(NOT(E4235="Unknown"),ISBLANK(J4235)),AND(NOT(O4235="Unknown"),ISBLANK(R4235))),"Missing Information", INDEX(Table15[Entire Service Line Classification], MATCH(SUMIFS(Table15[Unique ID],Table15[System-Owned Portion],E4235,Table15[If Material Anything Other than "Lead" in Column E,Was Material Ever Previously Lead?],G4235,Table15[Customer-Owned Portion],O4235),Table15[Unique ID],0),0)))</f>
        <v/>
      </c>
      <c r="X4235"/>
    </row>
    <row r="4236" spans="2:24" x14ac:dyDescent="0.25">
      <c r="B4236" s="146"/>
      <c r="C4236" s="31"/>
      <c r="D4236" s="31"/>
      <c r="E4236" s="44"/>
      <c r="F4236" s="43"/>
      <c r="G4236" s="84"/>
      <c r="H4236" s="31"/>
      <c r="I4236" s="31"/>
      <c r="J4236" s="84"/>
      <c r="K4236" s="31"/>
      <c r="L4236" s="31"/>
      <c r="M4236" s="169"/>
      <c r="N4236" s="148"/>
      <c r="O4236" s="106"/>
      <c r="P4236" s="43"/>
      <c r="Q4236" s="31"/>
      <c r="R4236" s="84"/>
      <c r="S4236" s="31"/>
      <c r="T4236" s="31"/>
      <c r="U4236" s="169"/>
      <c r="V4236" s="150"/>
      <c r="W4236" s="141" t="str" cm="1">
        <f t="array" ref="W4236">IF(SUM(LEN(B4236:V4236))=0,"",IF(OR(OR(ISBLANK(F4236),SUM(LEN(C4236),LEN(D4236))=0),AND(NOT(E4236="Unknown"),ISBLANK(J4236)),AND(NOT(O4236="Unknown"),ISBLANK(R4236))),"Missing Information", INDEX(Table15[Entire Service Line Classification], MATCH(SUMIFS(Table15[Unique ID],Table15[System-Owned Portion],E4236,Table15[If Material Anything Other than "Lead" in Column E,Was Material Ever Previously Lead?],G4236,Table15[Customer-Owned Portion],O4236),Table15[Unique ID],0),0)))</f>
        <v/>
      </c>
      <c r="X4236"/>
    </row>
    <row r="4237" spans="2:24" x14ac:dyDescent="0.25">
      <c r="B4237" s="146"/>
      <c r="C4237" s="31"/>
      <c r="D4237" s="31"/>
      <c r="E4237" s="44"/>
      <c r="F4237" s="43"/>
      <c r="G4237" s="84"/>
      <c r="H4237" s="31"/>
      <c r="I4237" s="31"/>
      <c r="J4237" s="84"/>
      <c r="K4237" s="31"/>
      <c r="L4237" s="31"/>
      <c r="M4237" s="169"/>
      <c r="N4237" s="148"/>
      <c r="O4237" s="106"/>
      <c r="P4237" s="43"/>
      <c r="Q4237" s="31"/>
      <c r="R4237" s="84"/>
      <c r="S4237" s="31"/>
      <c r="T4237" s="31"/>
      <c r="U4237" s="169"/>
      <c r="V4237" s="150"/>
      <c r="W4237" s="141" t="str" cm="1">
        <f t="array" ref="W4237">IF(SUM(LEN(B4237:V4237))=0,"",IF(OR(OR(ISBLANK(F4237),SUM(LEN(C4237),LEN(D4237))=0),AND(NOT(E4237="Unknown"),ISBLANK(J4237)),AND(NOT(O4237="Unknown"),ISBLANK(R4237))),"Missing Information", INDEX(Table15[Entire Service Line Classification], MATCH(SUMIFS(Table15[Unique ID],Table15[System-Owned Portion],E4237,Table15[If Material Anything Other than "Lead" in Column E,Was Material Ever Previously Lead?],G4237,Table15[Customer-Owned Portion],O4237),Table15[Unique ID],0),0)))</f>
        <v/>
      </c>
      <c r="X4237"/>
    </row>
    <row r="4238" spans="2:24" x14ac:dyDescent="0.25">
      <c r="B4238" s="146"/>
      <c r="C4238" s="31"/>
      <c r="D4238" s="31"/>
      <c r="E4238" s="44"/>
      <c r="F4238" s="43"/>
      <c r="G4238" s="84"/>
      <c r="H4238" s="31"/>
      <c r="I4238" s="31"/>
      <c r="J4238" s="84"/>
      <c r="K4238" s="31"/>
      <c r="L4238" s="31"/>
      <c r="M4238" s="169"/>
      <c r="N4238" s="148"/>
      <c r="O4238" s="106"/>
      <c r="P4238" s="43"/>
      <c r="Q4238" s="31"/>
      <c r="R4238" s="84"/>
      <c r="S4238" s="31"/>
      <c r="T4238" s="31"/>
      <c r="U4238" s="169"/>
      <c r="V4238" s="150"/>
      <c r="W4238" s="141" t="str" cm="1">
        <f t="array" ref="W4238">IF(SUM(LEN(B4238:V4238))=0,"",IF(OR(OR(ISBLANK(F4238),SUM(LEN(C4238),LEN(D4238))=0),AND(NOT(E4238="Unknown"),ISBLANK(J4238)),AND(NOT(O4238="Unknown"),ISBLANK(R4238))),"Missing Information", INDEX(Table15[Entire Service Line Classification], MATCH(SUMIFS(Table15[Unique ID],Table15[System-Owned Portion],E4238,Table15[If Material Anything Other than "Lead" in Column E,Was Material Ever Previously Lead?],G4238,Table15[Customer-Owned Portion],O4238),Table15[Unique ID],0),0)))</f>
        <v/>
      </c>
      <c r="X4238"/>
    </row>
    <row r="4239" spans="2:24" x14ac:dyDescent="0.25">
      <c r="B4239" s="146"/>
      <c r="C4239" s="31"/>
      <c r="D4239" s="31"/>
      <c r="E4239" s="44"/>
      <c r="F4239" s="43"/>
      <c r="G4239" s="84"/>
      <c r="H4239" s="31"/>
      <c r="I4239" s="31"/>
      <c r="J4239" s="84"/>
      <c r="K4239" s="31"/>
      <c r="L4239" s="31"/>
      <c r="M4239" s="169"/>
      <c r="N4239" s="148"/>
      <c r="O4239" s="106"/>
      <c r="P4239" s="43"/>
      <c r="Q4239" s="31"/>
      <c r="R4239" s="84"/>
      <c r="S4239" s="31"/>
      <c r="T4239" s="31"/>
      <c r="U4239" s="169"/>
      <c r="V4239" s="150"/>
      <c r="W4239" s="141" t="str" cm="1">
        <f t="array" ref="W4239">IF(SUM(LEN(B4239:V4239))=0,"",IF(OR(OR(ISBLANK(F4239),SUM(LEN(C4239),LEN(D4239))=0),AND(NOT(E4239="Unknown"),ISBLANK(J4239)),AND(NOT(O4239="Unknown"),ISBLANK(R4239))),"Missing Information", INDEX(Table15[Entire Service Line Classification], MATCH(SUMIFS(Table15[Unique ID],Table15[System-Owned Portion],E4239,Table15[If Material Anything Other than "Lead" in Column E,Was Material Ever Previously Lead?],G4239,Table15[Customer-Owned Portion],O4239),Table15[Unique ID],0),0)))</f>
        <v/>
      </c>
      <c r="X4239"/>
    </row>
    <row r="4240" spans="2:24" x14ac:dyDescent="0.25">
      <c r="B4240" s="146"/>
      <c r="C4240" s="31"/>
      <c r="D4240" s="31"/>
      <c r="E4240" s="44"/>
      <c r="F4240" s="43"/>
      <c r="G4240" s="84"/>
      <c r="H4240" s="31"/>
      <c r="I4240" s="31"/>
      <c r="J4240" s="84"/>
      <c r="K4240" s="31"/>
      <c r="L4240" s="31"/>
      <c r="M4240" s="169"/>
      <c r="N4240" s="148"/>
      <c r="O4240" s="106"/>
      <c r="P4240" s="43"/>
      <c r="Q4240" s="31"/>
      <c r="R4240" s="84"/>
      <c r="S4240" s="31"/>
      <c r="T4240" s="31"/>
      <c r="U4240" s="169"/>
      <c r="V4240" s="150"/>
      <c r="W4240" s="141" t="str" cm="1">
        <f t="array" ref="W4240">IF(SUM(LEN(B4240:V4240))=0,"",IF(OR(OR(ISBLANK(F4240),SUM(LEN(C4240),LEN(D4240))=0),AND(NOT(E4240="Unknown"),ISBLANK(J4240)),AND(NOT(O4240="Unknown"),ISBLANK(R4240))),"Missing Information", INDEX(Table15[Entire Service Line Classification], MATCH(SUMIFS(Table15[Unique ID],Table15[System-Owned Portion],E4240,Table15[If Material Anything Other than "Lead" in Column E,Was Material Ever Previously Lead?],G4240,Table15[Customer-Owned Portion],O4240),Table15[Unique ID],0),0)))</f>
        <v/>
      </c>
      <c r="X4240"/>
    </row>
    <row r="4241" spans="2:24" x14ac:dyDescent="0.25">
      <c r="B4241" s="146"/>
      <c r="C4241" s="31"/>
      <c r="D4241" s="31"/>
      <c r="E4241" s="44"/>
      <c r="F4241" s="43"/>
      <c r="G4241" s="84"/>
      <c r="H4241" s="31"/>
      <c r="I4241" s="31"/>
      <c r="J4241" s="84"/>
      <c r="K4241" s="31"/>
      <c r="L4241" s="31"/>
      <c r="M4241" s="169"/>
      <c r="N4241" s="148"/>
      <c r="O4241" s="106"/>
      <c r="P4241" s="43"/>
      <c r="Q4241" s="31"/>
      <c r="R4241" s="84"/>
      <c r="S4241" s="31"/>
      <c r="T4241" s="31"/>
      <c r="U4241" s="169"/>
      <c r="V4241" s="150"/>
      <c r="W4241" s="141" t="str" cm="1">
        <f t="array" ref="W4241">IF(SUM(LEN(B4241:V4241))=0,"",IF(OR(OR(ISBLANK(F4241),SUM(LEN(C4241),LEN(D4241))=0),AND(NOT(E4241="Unknown"),ISBLANK(J4241)),AND(NOT(O4241="Unknown"),ISBLANK(R4241))),"Missing Information", INDEX(Table15[Entire Service Line Classification], MATCH(SUMIFS(Table15[Unique ID],Table15[System-Owned Portion],E4241,Table15[If Material Anything Other than "Lead" in Column E,Was Material Ever Previously Lead?],G4241,Table15[Customer-Owned Portion],O4241),Table15[Unique ID],0),0)))</f>
        <v/>
      </c>
      <c r="X4241"/>
    </row>
    <row r="4242" spans="2:24" x14ac:dyDescent="0.25">
      <c r="B4242" s="146"/>
      <c r="C4242" s="31"/>
      <c r="D4242" s="31"/>
      <c r="E4242" s="44"/>
      <c r="F4242" s="43"/>
      <c r="G4242" s="84"/>
      <c r="H4242" s="31"/>
      <c r="I4242" s="31"/>
      <c r="J4242" s="84"/>
      <c r="K4242" s="31"/>
      <c r="L4242" s="31"/>
      <c r="M4242" s="169"/>
      <c r="N4242" s="148"/>
      <c r="O4242" s="106"/>
      <c r="P4242" s="43"/>
      <c r="Q4242" s="31"/>
      <c r="R4242" s="84"/>
      <c r="S4242" s="31"/>
      <c r="T4242" s="31"/>
      <c r="U4242" s="169"/>
      <c r="V4242" s="150"/>
      <c r="W4242" s="141" t="str" cm="1">
        <f t="array" ref="W4242">IF(SUM(LEN(B4242:V4242))=0,"",IF(OR(OR(ISBLANK(F4242),SUM(LEN(C4242),LEN(D4242))=0),AND(NOT(E4242="Unknown"),ISBLANK(J4242)),AND(NOT(O4242="Unknown"),ISBLANK(R4242))),"Missing Information", INDEX(Table15[Entire Service Line Classification], MATCH(SUMIFS(Table15[Unique ID],Table15[System-Owned Portion],E4242,Table15[If Material Anything Other than "Lead" in Column E,Was Material Ever Previously Lead?],G4242,Table15[Customer-Owned Portion],O4242),Table15[Unique ID],0),0)))</f>
        <v/>
      </c>
      <c r="X4242"/>
    </row>
    <row r="4243" spans="2:24" x14ac:dyDescent="0.25">
      <c r="B4243" s="146"/>
      <c r="C4243" s="31"/>
      <c r="D4243" s="31"/>
      <c r="E4243" s="44"/>
      <c r="F4243" s="43"/>
      <c r="G4243" s="84"/>
      <c r="H4243" s="31"/>
      <c r="I4243" s="31"/>
      <c r="J4243" s="84"/>
      <c r="K4243" s="31"/>
      <c r="L4243" s="31"/>
      <c r="M4243" s="169"/>
      <c r="N4243" s="148"/>
      <c r="O4243" s="106"/>
      <c r="P4243" s="43"/>
      <c r="Q4243" s="31"/>
      <c r="R4243" s="84"/>
      <c r="S4243" s="31"/>
      <c r="T4243" s="31"/>
      <c r="U4243" s="169"/>
      <c r="V4243" s="150"/>
      <c r="W4243" s="141" t="str" cm="1">
        <f t="array" ref="W4243">IF(SUM(LEN(B4243:V4243))=0,"",IF(OR(OR(ISBLANK(F4243),SUM(LEN(C4243),LEN(D4243))=0),AND(NOT(E4243="Unknown"),ISBLANK(J4243)),AND(NOT(O4243="Unknown"),ISBLANK(R4243))),"Missing Information", INDEX(Table15[Entire Service Line Classification], MATCH(SUMIFS(Table15[Unique ID],Table15[System-Owned Portion],E4243,Table15[If Material Anything Other than "Lead" in Column E,Was Material Ever Previously Lead?],G4243,Table15[Customer-Owned Portion],O4243),Table15[Unique ID],0),0)))</f>
        <v/>
      </c>
      <c r="X4243"/>
    </row>
    <row r="4244" spans="2:24" x14ac:dyDescent="0.25">
      <c r="B4244" s="146"/>
      <c r="C4244" s="31"/>
      <c r="D4244" s="31"/>
      <c r="E4244" s="44"/>
      <c r="F4244" s="43"/>
      <c r="G4244" s="84"/>
      <c r="H4244" s="31"/>
      <c r="I4244" s="31"/>
      <c r="J4244" s="84"/>
      <c r="K4244" s="31"/>
      <c r="L4244" s="31"/>
      <c r="M4244" s="169"/>
      <c r="N4244" s="148"/>
      <c r="O4244" s="106"/>
      <c r="P4244" s="43"/>
      <c r="Q4244" s="31"/>
      <c r="R4244" s="84"/>
      <c r="S4244" s="31"/>
      <c r="T4244" s="31"/>
      <c r="U4244" s="169"/>
      <c r="V4244" s="150"/>
      <c r="W4244" s="141" t="str" cm="1">
        <f t="array" ref="W4244">IF(SUM(LEN(B4244:V4244))=0,"",IF(OR(OR(ISBLANK(F4244),SUM(LEN(C4244),LEN(D4244))=0),AND(NOT(E4244="Unknown"),ISBLANK(J4244)),AND(NOT(O4244="Unknown"),ISBLANK(R4244))),"Missing Information", INDEX(Table15[Entire Service Line Classification], MATCH(SUMIFS(Table15[Unique ID],Table15[System-Owned Portion],E4244,Table15[If Material Anything Other than "Lead" in Column E,Was Material Ever Previously Lead?],G4244,Table15[Customer-Owned Portion],O4244),Table15[Unique ID],0),0)))</f>
        <v/>
      </c>
      <c r="X4244"/>
    </row>
    <row r="4245" spans="2:24" x14ac:dyDescent="0.25">
      <c r="B4245" s="146"/>
      <c r="C4245" s="31"/>
      <c r="D4245" s="31"/>
      <c r="E4245" s="44"/>
      <c r="F4245" s="43"/>
      <c r="G4245" s="84"/>
      <c r="H4245" s="31"/>
      <c r="I4245" s="31"/>
      <c r="J4245" s="84"/>
      <c r="K4245" s="31"/>
      <c r="L4245" s="31"/>
      <c r="M4245" s="169"/>
      <c r="N4245" s="148"/>
      <c r="O4245" s="106"/>
      <c r="P4245" s="43"/>
      <c r="Q4245" s="31"/>
      <c r="R4245" s="84"/>
      <c r="S4245" s="31"/>
      <c r="T4245" s="31"/>
      <c r="U4245" s="169"/>
      <c r="V4245" s="150"/>
      <c r="W4245" s="141" t="str" cm="1">
        <f t="array" ref="W4245">IF(SUM(LEN(B4245:V4245))=0,"",IF(OR(OR(ISBLANK(F4245),SUM(LEN(C4245),LEN(D4245))=0),AND(NOT(E4245="Unknown"),ISBLANK(J4245)),AND(NOT(O4245="Unknown"),ISBLANK(R4245))),"Missing Information", INDEX(Table15[Entire Service Line Classification], MATCH(SUMIFS(Table15[Unique ID],Table15[System-Owned Portion],E4245,Table15[If Material Anything Other than "Lead" in Column E,Was Material Ever Previously Lead?],G4245,Table15[Customer-Owned Portion],O4245),Table15[Unique ID],0),0)))</f>
        <v/>
      </c>
      <c r="X4245"/>
    </row>
    <row r="4246" spans="2:24" x14ac:dyDescent="0.25">
      <c r="B4246" s="146"/>
      <c r="C4246" s="31"/>
      <c r="D4246" s="31"/>
      <c r="E4246" s="44"/>
      <c r="F4246" s="43"/>
      <c r="G4246" s="84"/>
      <c r="H4246" s="31"/>
      <c r="I4246" s="31"/>
      <c r="J4246" s="84"/>
      <c r="K4246" s="31"/>
      <c r="L4246" s="31"/>
      <c r="M4246" s="169"/>
      <c r="N4246" s="148"/>
      <c r="O4246" s="106"/>
      <c r="P4246" s="43"/>
      <c r="Q4246" s="31"/>
      <c r="R4246" s="84"/>
      <c r="S4246" s="31"/>
      <c r="T4246" s="31"/>
      <c r="U4246" s="169"/>
      <c r="V4246" s="150"/>
      <c r="W4246" s="141" t="str" cm="1">
        <f t="array" ref="W4246">IF(SUM(LEN(B4246:V4246))=0,"",IF(OR(OR(ISBLANK(F4246),SUM(LEN(C4246),LEN(D4246))=0),AND(NOT(E4246="Unknown"),ISBLANK(J4246)),AND(NOT(O4246="Unknown"),ISBLANK(R4246))),"Missing Information", INDEX(Table15[Entire Service Line Classification], MATCH(SUMIFS(Table15[Unique ID],Table15[System-Owned Portion],E4246,Table15[If Material Anything Other than "Lead" in Column E,Was Material Ever Previously Lead?],G4246,Table15[Customer-Owned Portion],O4246),Table15[Unique ID],0),0)))</f>
        <v/>
      </c>
      <c r="X4246"/>
    </row>
    <row r="4247" spans="2:24" x14ac:dyDescent="0.25">
      <c r="B4247" s="146"/>
      <c r="C4247" s="31"/>
      <c r="D4247" s="31"/>
      <c r="E4247" s="44"/>
      <c r="F4247" s="43"/>
      <c r="G4247" s="84"/>
      <c r="H4247" s="31"/>
      <c r="I4247" s="31"/>
      <c r="J4247" s="84"/>
      <c r="K4247" s="31"/>
      <c r="L4247" s="31"/>
      <c r="M4247" s="169"/>
      <c r="N4247" s="148"/>
      <c r="O4247" s="106"/>
      <c r="P4247" s="43"/>
      <c r="Q4247" s="31"/>
      <c r="R4247" s="84"/>
      <c r="S4247" s="31"/>
      <c r="T4247" s="31"/>
      <c r="U4247" s="169"/>
      <c r="V4247" s="150"/>
      <c r="W4247" s="141" t="str" cm="1">
        <f t="array" ref="W4247">IF(SUM(LEN(B4247:V4247))=0,"",IF(OR(OR(ISBLANK(F4247),SUM(LEN(C4247),LEN(D4247))=0),AND(NOT(E4247="Unknown"),ISBLANK(J4247)),AND(NOT(O4247="Unknown"),ISBLANK(R4247))),"Missing Information", INDEX(Table15[Entire Service Line Classification], MATCH(SUMIFS(Table15[Unique ID],Table15[System-Owned Portion],E4247,Table15[If Material Anything Other than "Lead" in Column E,Was Material Ever Previously Lead?],G4247,Table15[Customer-Owned Portion],O4247),Table15[Unique ID],0),0)))</f>
        <v/>
      </c>
      <c r="X4247"/>
    </row>
    <row r="4248" spans="2:24" x14ac:dyDescent="0.25">
      <c r="B4248" s="146"/>
      <c r="C4248" s="31"/>
      <c r="D4248" s="31"/>
      <c r="E4248" s="44"/>
      <c r="F4248" s="43"/>
      <c r="G4248" s="84"/>
      <c r="H4248" s="31"/>
      <c r="I4248" s="31"/>
      <c r="J4248" s="84"/>
      <c r="K4248" s="31"/>
      <c r="L4248" s="31"/>
      <c r="M4248" s="169"/>
      <c r="N4248" s="148"/>
      <c r="O4248" s="106"/>
      <c r="P4248" s="43"/>
      <c r="Q4248" s="31"/>
      <c r="R4248" s="84"/>
      <c r="S4248" s="31"/>
      <c r="T4248" s="31"/>
      <c r="U4248" s="169"/>
      <c r="V4248" s="150"/>
      <c r="W4248" s="141" t="str" cm="1">
        <f t="array" ref="W4248">IF(SUM(LEN(B4248:V4248))=0,"",IF(OR(OR(ISBLANK(F4248),SUM(LEN(C4248),LEN(D4248))=0),AND(NOT(E4248="Unknown"),ISBLANK(J4248)),AND(NOT(O4248="Unknown"),ISBLANK(R4248))),"Missing Information", INDEX(Table15[Entire Service Line Classification], MATCH(SUMIFS(Table15[Unique ID],Table15[System-Owned Portion],E4248,Table15[If Material Anything Other than "Lead" in Column E,Was Material Ever Previously Lead?],G4248,Table15[Customer-Owned Portion],O4248),Table15[Unique ID],0),0)))</f>
        <v/>
      </c>
      <c r="X4248"/>
    </row>
    <row r="4249" spans="2:24" x14ac:dyDescent="0.25">
      <c r="B4249" s="146"/>
      <c r="C4249" s="31"/>
      <c r="D4249" s="31"/>
      <c r="E4249" s="44"/>
      <c r="F4249" s="43"/>
      <c r="G4249" s="84"/>
      <c r="H4249" s="31"/>
      <c r="I4249" s="31"/>
      <c r="J4249" s="84"/>
      <c r="K4249" s="31"/>
      <c r="L4249" s="31"/>
      <c r="M4249" s="169"/>
      <c r="N4249" s="148"/>
      <c r="O4249" s="106"/>
      <c r="P4249" s="43"/>
      <c r="Q4249" s="31"/>
      <c r="R4249" s="84"/>
      <c r="S4249" s="31"/>
      <c r="T4249" s="31"/>
      <c r="U4249" s="169"/>
      <c r="V4249" s="150"/>
      <c r="W4249" s="141" t="str" cm="1">
        <f t="array" ref="W4249">IF(SUM(LEN(B4249:V4249))=0,"",IF(OR(OR(ISBLANK(F4249),SUM(LEN(C4249),LEN(D4249))=0),AND(NOT(E4249="Unknown"),ISBLANK(J4249)),AND(NOT(O4249="Unknown"),ISBLANK(R4249))),"Missing Information", INDEX(Table15[Entire Service Line Classification], MATCH(SUMIFS(Table15[Unique ID],Table15[System-Owned Portion],E4249,Table15[If Material Anything Other than "Lead" in Column E,Was Material Ever Previously Lead?],G4249,Table15[Customer-Owned Portion],O4249),Table15[Unique ID],0),0)))</f>
        <v/>
      </c>
      <c r="X4249"/>
    </row>
    <row r="4250" spans="2:24" x14ac:dyDescent="0.25">
      <c r="B4250" s="146"/>
      <c r="C4250" s="31"/>
      <c r="D4250" s="31"/>
      <c r="E4250" s="44"/>
      <c r="F4250" s="43"/>
      <c r="G4250" s="84"/>
      <c r="H4250" s="31"/>
      <c r="I4250" s="31"/>
      <c r="J4250" s="84"/>
      <c r="K4250" s="31"/>
      <c r="L4250" s="31"/>
      <c r="M4250" s="169"/>
      <c r="N4250" s="148"/>
      <c r="O4250" s="106"/>
      <c r="P4250" s="43"/>
      <c r="Q4250" s="31"/>
      <c r="R4250" s="84"/>
      <c r="S4250" s="31"/>
      <c r="T4250" s="31"/>
      <c r="U4250" s="169"/>
      <c r="V4250" s="150"/>
      <c r="W4250" s="141" t="str" cm="1">
        <f t="array" ref="W4250">IF(SUM(LEN(B4250:V4250))=0,"",IF(OR(OR(ISBLANK(F4250),SUM(LEN(C4250),LEN(D4250))=0),AND(NOT(E4250="Unknown"),ISBLANK(J4250)),AND(NOT(O4250="Unknown"),ISBLANK(R4250))),"Missing Information", INDEX(Table15[Entire Service Line Classification], MATCH(SUMIFS(Table15[Unique ID],Table15[System-Owned Portion],E4250,Table15[If Material Anything Other than "Lead" in Column E,Was Material Ever Previously Lead?],G4250,Table15[Customer-Owned Portion],O4250),Table15[Unique ID],0),0)))</f>
        <v/>
      </c>
      <c r="X4250"/>
    </row>
    <row r="4251" spans="2:24" x14ac:dyDescent="0.25">
      <c r="B4251" s="146"/>
      <c r="C4251" s="31"/>
      <c r="D4251" s="31"/>
      <c r="E4251" s="44"/>
      <c r="F4251" s="43"/>
      <c r="G4251" s="84"/>
      <c r="H4251" s="31"/>
      <c r="I4251" s="31"/>
      <c r="J4251" s="84"/>
      <c r="K4251" s="31"/>
      <c r="L4251" s="31"/>
      <c r="M4251" s="169"/>
      <c r="N4251" s="148"/>
      <c r="O4251" s="106"/>
      <c r="P4251" s="43"/>
      <c r="Q4251" s="31"/>
      <c r="R4251" s="84"/>
      <c r="S4251" s="31"/>
      <c r="T4251" s="31"/>
      <c r="U4251" s="169"/>
      <c r="V4251" s="150"/>
      <c r="W4251" s="141" t="str" cm="1">
        <f t="array" ref="W4251">IF(SUM(LEN(B4251:V4251))=0,"",IF(OR(OR(ISBLANK(F4251),SUM(LEN(C4251),LEN(D4251))=0),AND(NOT(E4251="Unknown"),ISBLANK(J4251)),AND(NOT(O4251="Unknown"),ISBLANK(R4251))),"Missing Information", INDEX(Table15[Entire Service Line Classification], MATCH(SUMIFS(Table15[Unique ID],Table15[System-Owned Portion],E4251,Table15[If Material Anything Other than "Lead" in Column E,Was Material Ever Previously Lead?],G4251,Table15[Customer-Owned Portion],O4251),Table15[Unique ID],0),0)))</f>
        <v/>
      </c>
      <c r="X4251"/>
    </row>
    <row r="4252" spans="2:24" x14ac:dyDescent="0.25">
      <c r="B4252" s="146"/>
      <c r="C4252" s="31"/>
      <c r="D4252" s="31"/>
      <c r="E4252" s="44"/>
      <c r="F4252" s="43"/>
      <c r="G4252" s="84"/>
      <c r="H4252" s="31"/>
      <c r="I4252" s="31"/>
      <c r="J4252" s="84"/>
      <c r="K4252" s="31"/>
      <c r="L4252" s="31"/>
      <c r="M4252" s="169"/>
      <c r="N4252" s="148"/>
      <c r="O4252" s="106"/>
      <c r="P4252" s="43"/>
      <c r="Q4252" s="31"/>
      <c r="R4252" s="84"/>
      <c r="S4252" s="31"/>
      <c r="T4252" s="31"/>
      <c r="U4252" s="169"/>
      <c r="V4252" s="150"/>
      <c r="W4252" s="141" t="str" cm="1">
        <f t="array" ref="W4252">IF(SUM(LEN(B4252:V4252))=0,"",IF(OR(OR(ISBLANK(F4252),SUM(LEN(C4252),LEN(D4252))=0),AND(NOT(E4252="Unknown"),ISBLANK(J4252)),AND(NOT(O4252="Unknown"),ISBLANK(R4252))),"Missing Information", INDEX(Table15[Entire Service Line Classification], MATCH(SUMIFS(Table15[Unique ID],Table15[System-Owned Portion],E4252,Table15[If Material Anything Other than "Lead" in Column E,Was Material Ever Previously Lead?],G4252,Table15[Customer-Owned Portion],O4252),Table15[Unique ID],0),0)))</f>
        <v/>
      </c>
      <c r="X4252"/>
    </row>
    <row r="4253" spans="2:24" x14ac:dyDescent="0.25">
      <c r="B4253" s="146"/>
      <c r="C4253" s="31"/>
      <c r="D4253" s="31"/>
      <c r="E4253" s="44"/>
      <c r="F4253" s="43"/>
      <c r="G4253" s="84"/>
      <c r="H4253" s="31"/>
      <c r="I4253" s="31"/>
      <c r="J4253" s="84"/>
      <c r="K4253" s="31"/>
      <c r="L4253" s="31"/>
      <c r="M4253" s="169"/>
      <c r="N4253" s="148"/>
      <c r="O4253" s="106"/>
      <c r="P4253" s="43"/>
      <c r="Q4253" s="31"/>
      <c r="R4253" s="84"/>
      <c r="S4253" s="31"/>
      <c r="T4253" s="31"/>
      <c r="U4253" s="169"/>
      <c r="V4253" s="150"/>
      <c r="W4253" s="141" t="str" cm="1">
        <f t="array" ref="W4253">IF(SUM(LEN(B4253:V4253))=0,"",IF(OR(OR(ISBLANK(F4253),SUM(LEN(C4253),LEN(D4253))=0),AND(NOT(E4253="Unknown"),ISBLANK(J4253)),AND(NOT(O4253="Unknown"),ISBLANK(R4253))),"Missing Information", INDEX(Table15[Entire Service Line Classification], MATCH(SUMIFS(Table15[Unique ID],Table15[System-Owned Portion],E4253,Table15[If Material Anything Other than "Lead" in Column E,Was Material Ever Previously Lead?],G4253,Table15[Customer-Owned Portion],O4253),Table15[Unique ID],0),0)))</f>
        <v/>
      </c>
      <c r="X4253"/>
    </row>
    <row r="4254" spans="2:24" x14ac:dyDescent="0.25">
      <c r="B4254" s="146"/>
      <c r="C4254" s="31"/>
      <c r="D4254" s="31"/>
      <c r="E4254" s="44"/>
      <c r="F4254" s="43"/>
      <c r="G4254" s="84"/>
      <c r="H4254" s="31"/>
      <c r="I4254" s="31"/>
      <c r="J4254" s="84"/>
      <c r="K4254" s="31"/>
      <c r="L4254" s="31"/>
      <c r="M4254" s="169"/>
      <c r="N4254" s="148"/>
      <c r="O4254" s="106"/>
      <c r="P4254" s="43"/>
      <c r="Q4254" s="31"/>
      <c r="R4254" s="84"/>
      <c r="S4254" s="31"/>
      <c r="T4254" s="31"/>
      <c r="U4254" s="169"/>
      <c r="V4254" s="150"/>
      <c r="W4254" s="141" t="str" cm="1">
        <f t="array" ref="W4254">IF(SUM(LEN(B4254:V4254))=0,"",IF(OR(OR(ISBLANK(F4254),SUM(LEN(C4254),LEN(D4254))=0),AND(NOT(E4254="Unknown"),ISBLANK(J4254)),AND(NOT(O4254="Unknown"),ISBLANK(R4254))),"Missing Information", INDEX(Table15[Entire Service Line Classification], MATCH(SUMIFS(Table15[Unique ID],Table15[System-Owned Portion],E4254,Table15[If Material Anything Other than "Lead" in Column E,Was Material Ever Previously Lead?],G4254,Table15[Customer-Owned Portion],O4254),Table15[Unique ID],0),0)))</f>
        <v/>
      </c>
      <c r="X4254"/>
    </row>
    <row r="4255" spans="2:24" x14ac:dyDescent="0.25">
      <c r="B4255" s="146"/>
      <c r="C4255" s="31"/>
      <c r="D4255" s="31"/>
      <c r="E4255" s="44"/>
      <c r="F4255" s="43"/>
      <c r="G4255" s="84"/>
      <c r="H4255" s="31"/>
      <c r="I4255" s="31"/>
      <c r="J4255" s="84"/>
      <c r="K4255" s="31"/>
      <c r="L4255" s="31"/>
      <c r="M4255" s="169"/>
      <c r="N4255" s="148"/>
      <c r="O4255" s="106"/>
      <c r="P4255" s="43"/>
      <c r="Q4255" s="31"/>
      <c r="R4255" s="84"/>
      <c r="S4255" s="31"/>
      <c r="T4255" s="31"/>
      <c r="U4255" s="169"/>
      <c r="V4255" s="150"/>
      <c r="W4255" s="141" t="str" cm="1">
        <f t="array" ref="W4255">IF(SUM(LEN(B4255:V4255))=0,"",IF(OR(OR(ISBLANK(F4255),SUM(LEN(C4255),LEN(D4255))=0),AND(NOT(E4255="Unknown"),ISBLANK(J4255)),AND(NOT(O4255="Unknown"),ISBLANK(R4255))),"Missing Information", INDEX(Table15[Entire Service Line Classification], MATCH(SUMIFS(Table15[Unique ID],Table15[System-Owned Portion],E4255,Table15[If Material Anything Other than "Lead" in Column E,Was Material Ever Previously Lead?],G4255,Table15[Customer-Owned Portion],O4255),Table15[Unique ID],0),0)))</f>
        <v/>
      </c>
      <c r="X4255"/>
    </row>
    <row r="4256" spans="2:24" x14ac:dyDescent="0.25">
      <c r="B4256" s="146"/>
      <c r="C4256" s="31"/>
      <c r="D4256" s="31"/>
      <c r="E4256" s="44"/>
      <c r="F4256" s="43"/>
      <c r="G4256" s="84"/>
      <c r="H4256" s="31"/>
      <c r="I4256" s="31"/>
      <c r="J4256" s="84"/>
      <c r="K4256" s="31"/>
      <c r="L4256" s="31"/>
      <c r="M4256" s="169"/>
      <c r="N4256" s="148"/>
      <c r="O4256" s="106"/>
      <c r="P4256" s="43"/>
      <c r="Q4256" s="31"/>
      <c r="R4256" s="84"/>
      <c r="S4256" s="31"/>
      <c r="T4256" s="31"/>
      <c r="U4256" s="169"/>
      <c r="V4256" s="150"/>
      <c r="W4256" s="141" t="str" cm="1">
        <f t="array" ref="W4256">IF(SUM(LEN(B4256:V4256))=0,"",IF(OR(OR(ISBLANK(F4256),SUM(LEN(C4256),LEN(D4256))=0),AND(NOT(E4256="Unknown"),ISBLANK(J4256)),AND(NOT(O4256="Unknown"),ISBLANK(R4256))),"Missing Information", INDEX(Table15[Entire Service Line Classification], MATCH(SUMIFS(Table15[Unique ID],Table15[System-Owned Portion],E4256,Table15[If Material Anything Other than "Lead" in Column E,Was Material Ever Previously Lead?],G4256,Table15[Customer-Owned Portion],O4256),Table15[Unique ID],0),0)))</f>
        <v/>
      </c>
      <c r="X4256"/>
    </row>
    <row r="4257" spans="2:24" x14ac:dyDescent="0.25">
      <c r="B4257" s="146"/>
      <c r="C4257" s="31"/>
      <c r="D4257" s="31"/>
      <c r="E4257" s="44"/>
      <c r="F4257" s="43"/>
      <c r="G4257" s="84"/>
      <c r="H4257" s="31"/>
      <c r="I4257" s="31"/>
      <c r="J4257" s="84"/>
      <c r="K4257" s="31"/>
      <c r="L4257" s="31"/>
      <c r="M4257" s="169"/>
      <c r="N4257" s="148"/>
      <c r="O4257" s="106"/>
      <c r="P4257" s="43"/>
      <c r="Q4257" s="31"/>
      <c r="R4257" s="84"/>
      <c r="S4257" s="31"/>
      <c r="T4257" s="31"/>
      <c r="U4257" s="169"/>
      <c r="V4257" s="150"/>
      <c r="W4257" s="141" t="str" cm="1">
        <f t="array" ref="W4257">IF(SUM(LEN(B4257:V4257))=0,"",IF(OR(OR(ISBLANK(F4257),SUM(LEN(C4257),LEN(D4257))=0),AND(NOT(E4257="Unknown"),ISBLANK(J4257)),AND(NOT(O4257="Unknown"),ISBLANK(R4257))),"Missing Information", INDEX(Table15[Entire Service Line Classification], MATCH(SUMIFS(Table15[Unique ID],Table15[System-Owned Portion],E4257,Table15[If Material Anything Other than "Lead" in Column E,Was Material Ever Previously Lead?],G4257,Table15[Customer-Owned Portion],O4257),Table15[Unique ID],0),0)))</f>
        <v/>
      </c>
      <c r="X4257"/>
    </row>
    <row r="4258" spans="2:24" x14ac:dyDescent="0.25">
      <c r="B4258" s="146"/>
      <c r="C4258" s="31"/>
      <c r="D4258" s="31"/>
      <c r="E4258" s="44"/>
      <c r="F4258" s="43"/>
      <c r="G4258" s="84"/>
      <c r="H4258" s="31"/>
      <c r="I4258" s="31"/>
      <c r="J4258" s="84"/>
      <c r="K4258" s="31"/>
      <c r="L4258" s="31"/>
      <c r="M4258" s="169"/>
      <c r="N4258" s="148"/>
      <c r="O4258" s="106"/>
      <c r="P4258" s="43"/>
      <c r="Q4258" s="31"/>
      <c r="R4258" s="84"/>
      <c r="S4258" s="31"/>
      <c r="T4258" s="31"/>
      <c r="U4258" s="169"/>
      <c r="V4258" s="150"/>
      <c r="W4258" s="141" t="str" cm="1">
        <f t="array" ref="W4258">IF(SUM(LEN(B4258:V4258))=0,"",IF(OR(OR(ISBLANK(F4258),SUM(LEN(C4258),LEN(D4258))=0),AND(NOT(E4258="Unknown"),ISBLANK(J4258)),AND(NOT(O4258="Unknown"),ISBLANK(R4258))),"Missing Information", INDEX(Table15[Entire Service Line Classification], MATCH(SUMIFS(Table15[Unique ID],Table15[System-Owned Portion],E4258,Table15[If Material Anything Other than "Lead" in Column E,Was Material Ever Previously Lead?],G4258,Table15[Customer-Owned Portion],O4258),Table15[Unique ID],0),0)))</f>
        <v/>
      </c>
      <c r="X4258"/>
    </row>
    <row r="4259" spans="2:24" x14ac:dyDescent="0.25">
      <c r="B4259" s="146"/>
      <c r="C4259" s="31"/>
      <c r="D4259" s="31"/>
      <c r="E4259" s="44"/>
      <c r="F4259" s="43"/>
      <c r="G4259" s="84"/>
      <c r="H4259" s="31"/>
      <c r="I4259" s="31"/>
      <c r="J4259" s="84"/>
      <c r="K4259" s="31"/>
      <c r="L4259" s="31"/>
      <c r="M4259" s="169"/>
      <c r="N4259" s="148"/>
      <c r="O4259" s="106"/>
      <c r="P4259" s="43"/>
      <c r="Q4259" s="31"/>
      <c r="R4259" s="84"/>
      <c r="S4259" s="31"/>
      <c r="T4259" s="31"/>
      <c r="U4259" s="169"/>
      <c r="V4259" s="150"/>
      <c r="W4259" s="141" t="str" cm="1">
        <f t="array" ref="W4259">IF(SUM(LEN(B4259:V4259))=0,"",IF(OR(OR(ISBLANK(F4259),SUM(LEN(C4259),LEN(D4259))=0),AND(NOT(E4259="Unknown"),ISBLANK(J4259)),AND(NOT(O4259="Unknown"),ISBLANK(R4259))),"Missing Information", INDEX(Table15[Entire Service Line Classification], MATCH(SUMIFS(Table15[Unique ID],Table15[System-Owned Portion],E4259,Table15[If Material Anything Other than "Lead" in Column E,Was Material Ever Previously Lead?],G4259,Table15[Customer-Owned Portion],O4259),Table15[Unique ID],0),0)))</f>
        <v/>
      </c>
      <c r="X4259"/>
    </row>
    <row r="4260" spans="2:24" x14ac:dyDescent="0.25">
      <c r="B4260" s="146"/>
      <c r="C4260" s="31"/>
      <c r="D4260" s="31"/>
      <c r="E4260" s="44"/>
      <c r="F4260" s="43"/>
      <c r="G4260" s="84"/>
      <c r="H4260" s="31"/>
      <c r="I4260" s="31"/>
      <c r="J4260" s="84"/>
      <c r="K4260" s="31"/>
      <c r="L4260" s="31"/>
      <c r="M4260" s="169"/>
      <c r="N4260" s="148"/>
      <c r="O4260" s="106"/>
      <c r="P4260" s="43"/>
      <c r="Q4260" s="31"/>
      <c r="R4260" s="84"/>
      <c r="S4260" s="31"/>
      <c r="T4260" s="31"/>
      <c r="U4260" s="169"/>
      <c r="V4260" s="150"/>
      <c r="W4260" s="141" t="str" cm="1">
        <f t="array" ref="W4260">IF(SUM(LEN(B4260:V4260))=0,"",IF(OR(OR(ISBLANK(F4260),SUM(LEN(C4260),LEN(D4260))=0),AND(NOT(E4260="Unknown"),ISBLANK(J4260)),AND(NOT(O4260="Unknown"),ISBLANK(R4260))),"Missing Information", INDEX(Table15[Entire Service Line Classification], MATCH(SUMIFS(Table15[Unique ID],Table15[System-Owned Portion],E4260,Table15[If Material Anything Other than "Lead" in Column E,Was Material Ever Previously Lead?],G4260,Table15[Customer-Owned Portion],O4260),Table15[Unique ID],0),0)))</f>
        <v/>
      </c>
      <c r="X4260"/>
    </row>
    <row r="4261" spans="2:24" x14ac:dyDescent="0.25">
      <c r="B4261" s="146"/>
      <c r="C4261" s="31"/>
      <c r="D4261" s="31"/>
      <c r="E4261" s="44"/>
      <c r="F4261" s="43"/>
      <c r="G4261" s="84"/>
      <c r="H4261" s="31"/>
      <c r="I4261" s="31"/>
      <c r="J4261" s="84"/>
      <c r="K4261" s="31"/>
      <c r="L4261" s="31"/>
      <c r="M4261" s="169"/>
      <c r="N4261" s="148"/>
      <c r="O4261" s="106"/>
      <c r="P4261" s="43"/>
      <c r="Q4261" s="31"/>
      <c r="R4261" s="84"/>
      <c r="S4261" s="31"/>
      <c r="T4261" s="31"/>
      <c r="U4261" s="169"/>
      <c r="V4261" s="150"/>
      <c r="W4261" s="141" t="str" cm="1">
        <f t="array" ref="W4261">IF(SUM(LEN(B4261:V4261))=0,"",IF(OR(OR(ISBLANK(F4261),SUM(LEN(C4261),LEN(D4261))=0),AND(NOT(E4261="Unknown"),ISBLANK(J4261)),AND(NOT(O4261="Unknown"),ISBLANK(R4261))),"Missing Information", INDEX(Table15[Entire Service Line Classification], MATCH(SUMIFS(Table15[Unique ID],Table15[System-Owned Portion],E4261,Table15[If Material Anything Other than "Lead" in Column E,Was Material Ever Previously Lead?],G4261,Table15[Customer-Owned Portion],O4261),Table15[Unique ID],0),0)))</f>
        <v/>
      </c>
      <c r="X4261"/>
    </row>
    <row r="4262" spans="2:24" x14ac:dyDescent="0.25">
      <c r="B4262" s="146"/>
      <c r="C4262" s="31"/>
      <c r="D4262" s="31"/>
      <c r="E4262" s="44"/>
      <c r="F4262" s="43"/>
      <c r="G4262" s="84"/>
      <c r="H4262" s="31"/>
      <c r="I4262" s="31"/>
      <c r="J4262" s="84"/>
      <c r="K4262" s="31"/>
      <c r="L4262" s="31"/>
      <c r="M4262" s="169"/>
      <c r="N4262" s="148"/>
      <c r="O4262" s="106"/>
      <c r="P4262" s="43"/>
      <c r="Q4262" s="31"/>
      <c r="R4262" s="84"/>
      <c r="S4262" s="31"/>
      <c r="T4262" s="31"/>
      <c r="U4262" s="169"/>
      <c r="V4262" s="150"/>
      <c r="W4262" s="141" t="str" cm="1">
        <f t="array" ref="W4262">IF(SUM(LEN(B4262:V4262))=0,"",IF(OR(OR(ISBLANK(F4262),SUM(LEN(C4262),LEN(D4262))=0),AND(NOT(E4262="Unknown"),ISBLANK(J4262)),AND(NOT(O4262="Unknown"),ISBLANK(R4262))),"Missing Information", INDEX(Table15[Entire Service Line Classification], MATCH(SUMIFS(Table15[Unique ID],Table15[System-Owned Portion],E4262,Table15[If Material Anything Other than "Lead" in Column E,Was Material Ever Previously Lead?],G4262,Table15[Customer-Owned Portion],O4262),Table15[Unique ID],0),0)))</f>
        <v/>
      </c>
      <c r="X4262"/>
    </row>
    <row r="4263" spans="2:24" x14ac:dyDescent="0.25">
      <c r="B4263" s="146"/>
      <c r="C4263" s="31"/>
      <c r="D4263" s="31"/>
      <c r="E4263" s="44"/>
      <c r="F4263" s="43"/>
      <c r="G4263" s="84"/>
      <c r="H4263" s="31"/>
      <c r="I4263" s="31"/>
      <c r="J4263" s="84"/>
      <c r="K4263" s="31"/>
      <c r="L4263" s="31"/>
      <c r="M4263" s="169"/>
      <c r="N4263" s="148"/>
      <c r="O4263" s="106"/>
      <c r="P4263" s="43"/>
      <c r="Q4263" s="31"/>
      <c r="R4263" s="84"/>
      <c r="S4263" s="31"/>
      <c r="T4263" s="31"/>
      <c r="U4263" s="169"/>
      <c r="V4263" s="150"/>
      <c r="W4263" s="141" t="str" cm="1">
        <f t="array" ref="W4263">IF(SUM(LEN(B4263:V4263))=0,"",IF(OR(OR(ISBLANK(F4263),SUM(LEN(C4263),LEN(D4263))=0),AND(NOT(E4263="Unknown"),ISBLANK(J4263)),AND(NOT(O4263="Unknown"),ISBLANK(R4263))),"Missing Information", INDEX(Table15[Entire Service Line Classification], MATCH(SUMIFS(Table15[Unique ID],Table15[System-Owned Portion],E4263,Table15[If Material Anything Other than "Lead" in Column E,Was Material Ever Previously Lead?],G4263,Table15[Customer-Owned Portion],O4263),Table15[Unique ID],0),0)))</f>
        <v/>
      </c>
      <c r="X4263"/>
    </row>
    <row r="4264" spans="2:24" x14ac:dyDescent="0.25">
      <c r="B4264" s="146"/>
      <c r="C4264" s="31"/>
      <c r="D4264" s="31"/>
      <c r="E4264" s="44"/>
      <c r="F4264" s="43"/>
      <c r="G4264" s="84"/>
      <c r="H4264" s="31"/>
      <c r="I4264" s="31"/>
      <c r="J4264" s="84"/>
      <c r="K4264" s="31"/>
      <c r="L4264" s="31"/>
      <c r="M4264" s="169"/>
      <c r="N4264" s="148"/>
      <c r="O4264" s="106"/>
      <c r="P4264" s="43"/>
      <c r="Q4264" s="31"/>
      <c r="R4264" s="84"/>
      <c r="S4264" s="31"/>
      <c r="T4264" s="31"/>
      <c r="U4264" s="169"/>
      <c r="V4264" s="150"/>
      <c r="W4264" s="141" t="str" cm="1">
        <f t="array" ref="W4264">IF(SUM(LEN(B4264:V4264))=0,"",IF(OR(OR(ISBLANK(F4264),SUM(LEN(C4264),LEN(D4264))=0),AND(NOT(E4264="Unknown"),ISBLANK(J4264)),AND(NOT(O4264="Unknown"),ISBLANK(R4264))),"Missing Information", INDEX(Table15[Entire Service Line Classification], MATCH(SUMIFS(Table15[Unique ID],Table15[System-Owned Portion],E4264,Table15[If Material Anything Other than "Lead" in Column E,Was Material Ever Previously Lead?],G4264,Table15[Customer-Owned Portion],O4264),Table15[Unique ID],0),0)))</f>
        <v/>
      </c>
      <c r="X4264"/>
    </row>
    <row r="4265" spans="2:24" x14ac:dyDescent="0.25">
      <c r="B4265" s="146"/>
      <c r="C4265" s="31"/>
      <c r="D4265" s="31"/>
      <c r="E4265" s="44"/>
      <c r="F4265" s="43"/>
      <c r="G4265" s="84"/>
      <c r="H4265" s="31"/>
      <c r="I4265" s="31"/>
      <c r="J4265" s="84"/>
      <c r="K4265" s="31"/>
      <c r="L4265" s="31"/>
      <c r="M4265" s="169"/>
      <c r="N4265" s="148"/>
      <c r="O4265" s="106"/>
      <c r="P4265" s="43"/>
      <c r="Q4265" s="31"/>
      <c r="R4265" s="84"/>
      <c r="S4265" s="31"/>
      <c r="T4265" s="31"/>
      <c r="U4265" s="169"/>
      <c r="V4265" s="150"/>
      <c r="W4265" s="141" t="str" cm="1">
        <f t="array" ref="W4265">IF(SUM(LEN(B4265:V4265))=0,"",IF(OR(OR(ISBLANK(F4265),SUM(LEN(C4265),LEN(D4265))=0),AND(NOT(E4265="Unknown"),ISBLANK(J4265)),AND(NOT(O4265="Unknown"),ISBLANK(R4265))),"Missing Information", INDEX(Table15[Entire Service Line Classification], MATCH(SUMIFS(Table15[Unique ID],Table15[System-Owned Portion],E4265,Table15[If Material Anything Other than "Lead" in Column E,Was Material Ever Previously Lead?],G4265,Table15[Customer-Owned Portion],O4265),Table15[Unique ID],0),0)))</f>
        <v/>
      </c>
      <c r="X4265"/>
    </row>
    <row r="4266" spans="2:24" x14ac:dyDescent="0.25">
      <c r="B4266" s="146"/>
      <c r="C4266" s="31"/>
      <c r="D4266" s="31"/>
      <c r="E4266" s="44"/>
      <c r="F4266" s="43"/>
      <c r="G4266" s="84"/>
      <c r="H4266" s="31"/>
      <c r="I4266" s="31"/>
      <c r="J4266" s="84"/>
      <c r="K4266" s="31"/>
      <c r="L4266" s="31"/>
      <c r="M4266" s="169"/>
      <c r="N4266" s="148"/>
      <c r="O4266" s="106"/>
      <c r="P4266" s="43"/>
      <c r="Q4266" s="31"/>
      <c r="R4266" s="84"/>
      <c r="S4266" s="31"/>
      <c r="T4266" s="31"/>
      <c r="U4266" s="169"/>
      <c r="V4266" s="150"/>
      <c r="W4266" s="141" t="str" cm="1">
        <f t="array" ref="W4266">IF(SUM(LEN(B4266:V4266))=0,"",IF(OR(OR(ISBLANK(F4266),SUM(LEN(C4266),LEN(D4266))=0),AND(NOT(E4266="Unknown"),ISBLANK(J4266)),AND(NOT(O4266="Unknown"),ISBLANK(R4266))),"Missing Information", INDEX(Table15[Entire Service Line Classification], MATCH(SUMIFS(Table15[Unique ID],Table15[System-Owned Portion],E4266,Table15[If Material Anything Other than "Lead" in Column E,Was Material Ever Previously Lead?],G4266,Table15[Customer-Owned Portion],O4266),Table15[Unique ID],0),0)))</f>
        <v/>
      </c>
      <c r="X4266"/>
    </row>
    <row r="4267" spans="2:24" x14ac:dyDescent="0.25">
      <c r="B4267" s="146"/>
      <c r="C4267" s="31"/>
      <c r="D4267" s="31"/>
      <c r="E4267" s="44"/>
      <c r="F4267" s="43"/>
      <c r="G4267" s="84"/>
      <c r="H4267" s="31"/>
      <c r="I4267" s="31"/>
      <c r="J4267" s="84"/>
      <c r="K4267" s="31"/>
      <c r="L4267" s="31"/>
      <c r="M4267" s="169"/>
      <c r="N4267" s="148"/>
      <c r="O4267" s="106"/>
      <c r="P4267" s="43"/>
      <c r="Q4267" s="31"/>
      <c r="R4267" s="84"/>
      <c r="S4267" s="31"/>
      <c r="T4267" s="31"/>
      <c r="U4267" s="169"/>
      <c r="V4267" s="150"/>
      <c r="W4267" s="141" t="str" cm="1">
        <f t="array" ref="W4267">IF(SUM(LEN(B4267:V4267))=0,"",IF(OR(OR(ISBLANK(F4267),SUM(LEN(C4267),LEN(D4267))=0),AND(NOT(E4267="Unknown"),ISBLANK(J4267)),AND(NOT(O4267="Unknown"),ISBLANK(R4267))),"Missing Information", INDEX(Table15[Entire Service Line Classification], MATCH(SUMIFS(Table15[Unique ID],Table15[System-Owned Portion],E4267,Table15[If Material Anything Other than "Lead" in Column E,Was Material Ever Previously Lead?],G4267,Table15[Customer-Owned Portion],O4267),Table15[Unique ID],0),0)))</f>
        <v/>
      </c>
      <c r="X4267"/>
    </row>
    <row r="4268" spans="2:24" x14ac:dyDescent="0.25">
      <c r="B4268" s="146"/>
      <c r="C4268" s="31"/>
      <c r="D4268" s="31"/>
      <c r="E4268" s="44"/>
      <c r="F4268" s="43"/>
      <c r="G4268" s="84"/>
      <c r="H4268" s="31"/>
      <c r="I4268" s="31"/>
      <c r="J4268" s="84"/>
      <c r="K4268" s="31"/>
      <c r="L4268" s="31"/>
      <c r="M4268" s="169"/>
      <c r="N4268" s="148"/>
      <c r="O4268" s="106"/>
      <c r="P4268" s="43"/>
      <c r="Q4268" s="31"/>
      <c r="R4268" s="84"/>
      <c r="S4268" s="31"/>
      <c r="T4268" s="31"/>
      <c r="U4268" s="169"/>
      <c r="V4268" s="150"/>
      <c r="W4268" s="141" t="str" cm="1">
        <f t="array" ref="W4268">IF(SUM(LEN(B4268:V4268))=0,"",IF(OR(OR(ISBLANK(F4268),SUM(LEN(C4268),LEN(D4268))=0),AND(NOT(E4268="Unknown"),ISBLANK(J4268)),AND(NOT(O4268="Unknown"),ISBLANK(R4268))),"Missing Information", INDEX(Table15[Entire Service Line Classification], MATCH(SUMIFS(Table15[Unique ID],Table15[System-Owned Portion],E4268,Table15[If Material Anything Other than "Lead" in Column E,Was Material Ever Previously Lead?],G4268,Table15[Customer-Owned Portion],O4268),Table15[Unique ID],0),0)))</f>
        <v/>
      </c>
      <c r="X4268"/>
    </row>
    <row r="4269" spans="2:24" x14ac:dyDescent="0.25">
      <c r="B4269" s="146"/>
      <c r="C4269" s="31"/>
      <c r="D4269" s="31"/>
      <c r="E4269" s="44"/>
      <c r="F4269" s="43"/>
      <c r="G4269" s="84"/>
      <c r="H4269" s="31"/>
      <c r="I4269" s="31"/>
      <c r="J4269" s="84"/>
      <c r="K4269" s="31"/>
      <c r="L4269" s="31"/>
      <c r="M4269" s="169"/>
      <c r="N4269" s="148"/>
      <c r="O4269" s="106"/>
      <c r="P4269" s="43"/>
      <c r="Q4269" s="31"/>
      <c r="R4269" s="84"/>
      <c r="S4269" s="31"/>
      <c r="T4269" s="31"/>
      <c r="U4269" s="169"/>
      <c r="V4269" s="150"/>
      <c r="W4269" s="141" t="str" cm="1">
        <f t="array" ref="W4269">IF(SUM(LEN(B4269:V4269))=0,"",IF(OR(OR(ISBLANK(F4269),SUM(LEN(C4269),LEN(D4269))=0),AND(NOT(E4269="Unknown"),ISBLANK(J4269)),AND(NOT(O4269="Unknown"),ISBLANK(R4269))),"Missing Information", INDEX(Table15[Entire Service Line Classification], MATCH(SUMIFS(Table15[Unique ID],Table15[System-Owned Portion],E4269,Table15[If Material Anything Other than "Lead" in Column E,Was Material Ever Previously Lead?],G4269,Table15[Customer-Owned Portion],O4269),Table15[Unique ID],0),0)))</f>
        <v/>
      </c>
      <c r="X4269"/>
    </row>
    <row r="4270" spans="2:24" x14ac:dyDescent="0.25">
      <c r="B4270" s="146"/>
      <c r="C4270" s="31"/>
      <c r="D4270" s="31"/>
      <c r="E4270" s="44"/>
      <c r="F4270" s="43"/>
      <c r="G4270" s="84"/>
      <c r="H4270" s="31"/>
      <c r="I4270" s="31"/>
      <c r="J4270" s="84"/>
      <c r="K4270" s="31"/>
      <c r="L4270" s="31"/>
      <c r="M4270" s="169"/>
      <c r="N4270" s="148"/>
      <c r="O4270" s="106"/>
      <c r="P4270" s="43"/>
      <c r="Q4270" s="31"/>
      <c r="R4270" s="84"/>
      <c r="S4270" s="31"/>
      <c r="T4270" s="31"/>
      <c r="U4270" s="169"/>
      <c r="V4270" s="150"/>
      <c r="W4270" s="141" t="str" cm="1">
        <f t="array" ref="W4270">IF(SUM(LEN(B4270:V4270))=0,"",IF(OR(OR(ISBLANK(F4270),SUM(LEN(C4270),LEN(D4270))=0),AND(NOT(E4270="Unknown"),ISBLANK(J4270)),AND(NOT(O4270="Unknown"),ISBLANK(R4270))),"Missing Information", INDEX(Table15[Entire Service Line Classification], MATCH(SUMIFS(Table15[Unique ID],Table15[System-Owned Portion],E4270,Table15[If Material Anything Other than "Lead" in Column E,Was Material Ever Previously Lead?],G4270,Table15[Customer-Owned Portion],O4270),Table15[Unique ID],0),0)))</f>
        <v/>
      </c>
      <c r="X4270"/>
    </row>
    <row r="4271" spans="2:24" x14ac:dyDescent="0.25">
      <c r="B4271" s="146"/>
      <c r="C4271" s="31"/>
      <c r="D4271" s="31"/>
      <c r="E4271" s="44"/>
      <c r="F4271" s="43"/>
      <c r="G4271" s="84"/>
      <c r="H4271" s="31"/>
      <c r="I4271" s="31"/>
      <c r="J4271" s="84"/>
      <c r="K4271" s="31"/>
      <c r="L4271" s="31"/>
      <c r="M4271" s="169"/>
      <c r="N4271" s="148"/>
      <c r="O4271" s="106"/>
      <c r="P4271" s="43"/>
      <c r="Q4271" s="31"/>
      <c r="R4271" s="84"/>
      <c r="S4271" s="31"/>
      <c r="T4271" s="31"/>
      <c r="U4271" s="169"/>
      <c r="V4271" s="150"/>
      <c r="W4271" s="141" t="str" cm="1">
        <f t="array" ref="W4271">IF(SUM(LEN(B4271:V4271))=0,"",IF(OR(OR(ISBLANK(F4271),SUM(LEN(C4271),LEN(D4271))=0),AND(NOT(E4271="Unknown"),ISBLANK(J4271)),AND(NOT(O4271="Unknown"),ISBLANK(R4271))),"Missing Information", INDEX(Table15[Entire Service Line Classification], MATCH(SUMIFS(Table15[Unique ID],Table15[System-Owned Portion],E4271,Table15[If Material Anything Other than "Lead" in Column E,Was Material Ever Previously Lead?],G4271,Table15[Customer-Owned Portion],O4271),Table15[Unique ID],0),0)))</f>
        <v/>
      </c>
      <c r="X4271"/>
    </row>
    <row r="4272" spans="2:24" x14ac:dyDescent="0.25">
      <c r="B4272" s="146"/>
      <c r="C4272" s="31"/>
      <c r="D4272" s="31"/>
      <c r="E4272" s="44"/>
      <c r="F4272" s="43"/>
      <c r="G4272" s="84"/>
      <c r="H4272" s="31"/>
      <c r="I4272" s="31"/>
      <c r="J4272" s="84"/>
      <c r="K4272" s="31"/>
      <c r="L4272" s="31"/>
      <c r="M4272" s="169"/>
      <c r="N4272" s="148"/>
      <c r="O4272" s="106"/>
      <c r="P4272" s="43"/>
      <c r="Q4272" s="31"/>
      <c r="R4272" s="84"/>
      <c r="S4272" s="31"/>
      <c r="T4272" s="31"/>
      <c r="U4272" s="169"/>
      <c r="V4272" s="150"/>
      <c r="W4272" s="141" t="str" cm="1">
        <f t="array" ref="W4272">IF(SUM(LEN(B4272:V4272))=0,"",IF(OR(OR(ISBLANK(F4272),SUM(LEN(C4272),LEN(D4272))=0),AND(NOT(E4272="Unknown"),ISBLANK(J4272)),AND(NOT(O4272="Unknown"),ISBLANK(R4272))),"Missing Information", INDEX(Table15[Entire Service Line Classification], MATCH(SUMIFS(Table15[Unique ID],Table15[System-Owned Portion],E4272,Table15[If Material Anything Other than "Lead" in Column E,Was Material Ever Previously Lead?],G4272,Table15[Customer-Owned Portion],O4272),Table15[Unique ID],0),0)))</f>
        <v/>
      </c>
      <c r="X4272"/>
    </row>
    <row r="4273" spans="2:24" x14ac:dyDescent="0.25">
      <c r="B4273" s="146"/>
      <c r="C4273" s="31"/>
      <c r="D4273" s="31"/>
      <c r="E4273" s="44"/>
      <c r="F4273" s="43"/>
      <c r="G4273" s="84"/>
      <c r="H4273" s="31"/>
      <c r="I4273" s="31"/>
      <c r="J4273" s="84"/>
      <c r="K4273" s="31"/>
      <c r="L4273" s="31"/>
      <c r="M4273" s="169"/>
      <c r="N4273" s="148"/>
      <c r="O4273" s="106"/>
      <c r="P4273" s="43"/>
      <c r="Q4273" s="31"/>
      <c r="R4273" s="84"/>
      <c r="S4273" s="31"/>
      <c r="T4273" s="31"/>
      <c r="U4273" s="169"/>
      <c r="V4273" s="150"/>
      <c r="W4273" s="141" t="str" cm="1">
        <f t="array" ref="W4273">IF(SUM(LEN(B4273:V4273))=0,"",IF(OR(OR(ISBLANK(F4273),SUM(LEN(C4273),LEN(D4273))=0),AND(NOT(E4273="Unknown"),ISBLANK(J4273)),AND(NOT(O4273="Unknown"),ISBLANK(R4273))),"Missing Information", INDEX(Table15[Entire Service Line Classification], MATCH(SUMIFS(Table15[Unique ID],Table15[System-Owned Portion],E4273,Table15[If Material Anything Other than "Lead" in Column E,Was Material Ever Previously Lead?],G4273,Table15[Customer-Owned Portion],O4273),Table15[Unique ID],0),0)))</f>
        <v/>
      </c>
      <c r="X4273"/>
    </row>
    <row r="4274" spans="2:24" x14ac:dyDescent="0.25">
      <c r="B4274" s="146"/>
      <c r="C4274" s="31"/>
      <c r="D4274" s="31"/>
      <c r="E4274" s="44"/>
      <c r="F4274" s="43"/>
      <c r="G4274" s="84"/>
      <c r="H4274" s="31"/>
      <c r="I4274" s="31"/>
      <c r="J4274" s="84"/>
      <c r="K4274" s="31"/>
      <c r="L4274" s="31"/>
      <c r="M4274" s="169"/>
      <c r="N4274" s="148"/>
      <c r="O4274" s="106"/>
      <c r="P4274" s="43"/>
      <c r="Q4274" s="31"/>
      <c r="R4274" s="84"/>
      <c r="S4274" s="31"/>
      <c r="T4274" s="31"/>
      <c r="U4274" s="169"/>
      <c r="V4274" s="150"/>
      <c r="W4274" s="141" t="str" cm="1">
        <f t="array" ref="W4274">IF(SUM(LEN(B4274:V4274))=0,"",IF(OR(OR(ISBLANK(F4274),SUM(LEN(C4274),LEN(D4274))=0),AND(NOT(E4274="Unknown"),ISBLANK(J4274)),AND(NOT(O4274="Unknown"),ISBLANK(R4274))),"Missing Information", INDEX(Table15[Entire Service Line Classification], MATCH(SUMIFS(Table15[Unique ID],Table15[System-Owned Portion],E4274,Table15[If Material Anything Other than "Lead" in Column E,Was Material Ever Previously Lead?],G4274,Table15[Customer-Owned Portion],O4274),Table15[Unique ID],0),0)))</f>
        <v/>
      </c>
      <c r="X4274"/>
    </row>
    <row r="4275" spans="2:24" x14ac:dyDescent="0.25">
      <c r="B4275" s="146"/>
      <c r="C4275" s="31"/>
      <c r="D4275" s="31"/>
      <c r="E4275" s="44"/>
      <c r="F4275" s="43"/>
      <c r="G4275" s="84"/>
      <c r="H4275" s="31"/>
      <c r="I4275" s="31"/>
      <c r="J4275" s="84"/>
      <c r="K4275" s="31"/>
      <c r="L4275" s="31"/>
      <c r="M4275" s="169"/>
      <c r="N4275" s="148"/>
      <c r="O4275" s="106"/>
      <c r="P4275" s="43"/>
      <c r="Q4275" s="31"/>
      <c r="R4275" s="84"/>
      <c r="S4275" s="31"/>
      <c r="T4275" s="31"/>
      <c r="U4275" s="169"/>
      <c r="V4275" s="150"/>
      <c r="W4275" s="141" t="str" cm="1">
        <f t="array" ref="W4275">IF(SUM(LEN(B4275:V4275))=0,"",IF(OR(OR(ISBLANK(F4275),SUM(LEN(C4275),LEN(D4275))=0),AND(NOT(E4275="Unknown"),ISBLANK(J4275)),AND(NOT(O4275="Unknown"),ISBLANK(R4275))),"Missing Information", INDEX(Table15[Entire Service Line Classification], MATCH(SUMIFS(Table15[Unique ID],Table15[System-Owned Portion],E4275,Table15[If Material Anything Other than "Lead" in Column E,Was Material Ever Previously Lead?],G4275,Table15[Customer-Owned Portion],O4275),Table15[Unique ID],0),0)))</f>
        <v/>
      </c>
      <c r="X4275"/>
    </row>
    <row r="4276" spans="2:24" x14ac:dyDescent="0.25">
      <c r="B4276" s="146"/>
      <c r="C4276" s="31"/>
      <c r="D4276" s="31"/>
      <c r="E4276" s="44"/>
      <c r="F4276" s="43"/>
      <c r="G4276" s="84"/>
      <c r="H4276" s="31"/>
      <c r="I4276" s="31"/>
      <c r="J4276" s="84"/>
      <c r="K4276" s="31"/>
      <c r="L4276" s="31"/>
      <c r="M4276" s="169"/>
      <c r="N4276" s="148"/>
      <c r="O4276" s="106"/>
      <c r="P4276" s="43"/>
      <c r="Q4276" s="31"/>
      <c r="R4276" s="84"/>
      <c r="S4276" s="31"/>
      <c r="T4276" s="31"/>
      <c r="U4276" s="169"/>
      <c r="V4276" s="150"/>
      <c r="W4276" s="141" t="str" cm="1">
        <f t="array" ref="W4276">IF(SUM(LEN(B4276:V4276))=0,"",IF(OR(OR(ISBLANK(F4276),SUM(LEN(C4276),LEN(D4276))=0),AND(NOT(E4276="Unknown"),ISBLANK(J4276)),AND(NOT(O4276="Unknown"),ISBLANK(R4276))),"Missing Information", INDEX(Table15[Entire Service Line Classification], MATCH(SUMIFS(Table15[Unique ID],Table15[System-Owned Portion],E4276,Table15[If Material Anything Other than "Lead" in Column E,Was Material Ever Previously Lead?],G4276,Table15[Customer-Owned Portion],O4276),Table15[Unique ID],0),0)))</f>
        <v/>
      </c>
      <c r="X4276"/>
    </row>
    <row r="4277" spans="2:24" x14ac:dyDescent="0.25">
      <c r="B4277" s="146"/>
      <c r="C4277" s="31"/>
      <c r="D4277" s="31"/>
      <c r="E4277" s="44"/>
      <c r="F4277" s="43"/>
      <c r="G4277" s="84"/>
      <c r="H4277" s="31"/>
      <c r="I4277" s="31"/>
      <c r="J4277" s="84"/>
      <c r="K4277" s="31"/>
      <c r="L4277" s="31"/>
      <c r="M4277" s="169"/>
      <c r="N4277" s="148"/>
      <c r="O4277" s="106"/>
      <c r="P4277" s="43"/>
      <c r="Q4277" s="31"/>
      <c r="R4277" s="84"/>
      <c r="S4277" s="31"/>
      <c r="T4277" s="31"/>
      <c r="U4277" s="169"/>
      <c r="V4277" s="150"/>
      <c r="W4277" s="141" t="str" cm="1">
        <f t="array" ref="W4277">IF(SUM(LEN(B4277:V4277))=0,"",IF(OR(OR(ISBLANK(F4277),SUM(LEN(C4277),LEN(D4277))=0),AND(NOT(E4277="Unknown"),ISBLANK(J4277)),AND(NOT(O4277="Unknown"),ISBLANK(R4277))),"Missing Information", INDEX(Table15[Entire Service Line Classification], MATCH(SUMIFS(Table15[Unique ID],Table15[System-Owned Portion],E4277,Table15[If Material Anything Other than "Lead" in Column E,Was Material Ever Previously Lead?],G4277,Table15[Customer-Owned Portion],O4277),Table15[Unique ID],0),0)))</f>
        <v/>
      </c>
      <c r="X4277"/>
    </row>
    <row r="4278" spans="2:24" x14ac:dyDescent="0.25">
      <c r="B4278" s="146"/>
      <c r="C4278" s="31"/>
      <c r="D4278" s="31"/>
      <c r="E4278" s="44"/>
      <c r="F4278" s="43"/>
      <c r="G4278" s="84"/>
      <c r="H4278" s="31"/>
      <c r="I4278" s="31"/>
      <c r="J4278" s="84"/>
      <c r="K4278" s="31"/>
      <c r="L4278" s="31"/>
      <c r="M4278" s="169"/>
      <c r="N4278" s="148"/>
      <c r="O4278" s="106"/>
      <c r="P4278" s="43"/>
      <c r="Q4278" s="31"/>
      <c r="R4278" s="84"/>
      <c r="S4278" s="31"/>
      <c r="T4278" s="31"/>
      <c r="U4278" s="169"/>
      <c r="V4278" s="150"/>
      <c r="W4278" s="141" t="str" cm="1">
        <f t="array" ref="W4278">IF(SUM(LEN(B4278:V4278))=0,"",IF(OR(OR(ISBLANK(F4278),SUM(LEN(C4278),LEN(D4278))=0),AND(NOT(E4278="Unknown"),ISBLANK(J4278)),AND(NOT(O4278="Unknown"),ISBLANK(R4278))),"Missing Information", INDEX(Table15[Entire Service Line Classification], MATCH(SUMIFS(Table15[Unique ID],Table15[System-Owned Portion],E4278,Table15[If Material Anything Other than "Lead" in Column E,Was Material Ever Previously Lead?],G4278,Table15[Customer-Owned Portion],O4278),Table15[Unique ID],0),0)))</f>
        <v/>
      </c>
      <c r="X4278"/>
    </row>
    <row r="4279" spans="2:24" x14ac:dyDescent="0.25">
      <c r="B4279" s="146"/>
      <c r="C4279" s="31"/>
      <c r="D4279" s="31"/>
      <c r="E4279" s="44"/>
      <c r="F4279" s="43"/>
      <c r="G4279" s="84"/>
      <c r="H4279" s="31"/>
      <c r="I4279" s="31"/>
      <c r="J4279" s="84"/>
      <c r="K4279" s="31"/>
      <c r="L4279" s="31"/>
      <c r="M4279" s="169"/>
      <c r="N4279" s="148"/>
      <c r="O4279" s="106"/>
      <c r="P4279" s="43"/>
      <c r="Q4279" s="31"/>
      <c r="R4279" s="84"/>
      <c r="S4279" s="31"/>
      <c r="T4279" s="31"/>
      <c r="U4279" s="169"/>
      <c r="V4279" s="150"/>
      <c r="W4279" s="141" t="str" cm="1">
        <f t="array" ref="W4279">IF(SUM(LEN(B4279:V4279))=0,"",IF(OR(OR(ISBLANK(F4279),SUM(LEN(C4279),LEN(D4279))=0),AND(NOT(E4279="Unknown"),ISBLANK(J4279)),AND(NOT(O4279="Unknown"),ISBLANK(R4279))),"Missing Information", INDEX(Table15[Entire Service Line Classification], MATCH(SUMIFS(Table15[Unique ID],Table15[System-Owned Portion],E4279,Table15[If Material Anything Other than "Lead" in Column E,Was Material Ever Previously Lead?],G4279,Table15[Customer-Owned Portion],O4279),Table15[Unique ID],0),0)))</f>
        <v/>
      </c>
      <c r="X4279"/>
    </row>
    <row r="4280" spans="2:24" x14ac:dyDescent="0.25">
      <c r="B4280" s="146"/>
      <c r="C4280" s="31"/>
      <c r="D4280" s="31"/>
      <c r="E4280" s="44"/>
      <c r="F4280" s="43"/>
      <c r="G4280" s="84"/>
      <c r="H4280" s="31"/>
      <c r="I4280" s="31"/>
      <c r="J4280" s="84"/>
      <c r="K4280" s="31"/>
      <c r="L4280" s="31"/>
      <c r="M4280" s="169"/>
      <c r="N4280" s="148"/>
      <c r="O4280" s="106"/>
      <c r="P4280" s="43"/>
      <c r="Q4280" s="31"/>
      <c r="R4280" s="84"/>
      <c r="S4280" s="31"/>
      <c r="T4280" s="31"/>
      <c r="U4280" s="169"/>
      <c r="V4280" s="150"/>
      <c r="W4280" s="141" t="str" cm="1">
        <f t="array" ref="W4280">IF(SUM(LEN(B4280:V4280))=0,"",IF(OR(OR(ISBLANK(F4280),SUM(LEN(C4280),LEN(D4280))=0),AND(NOT(E4280="Unknown"),ISBLANK(J4280)),AND(NOT(O4280="Unknown"),ISBLANK(R4280))),"Missing Information", INDEX(Table15[Entire Service Line Classification], MATCH(SUMIFS(Table15[Unique ID],Table15[System-Owned Portion],E4280,Table15[If Material Anything Other than "Lead" in Column E,Was Material Ever Previously Lead?],G4280,Table15[Customer-Owned Portion],O4280),Table15[Unique ID],0),0)))</f>
        <v/>
      </c>
      <c r="X4280"/>
    </row>
    <row r="4281" spans="2:24" x14ac:dyDescent="0.25">
      <c r="B4281" s="146"/>
      <c r="C4281" s="31"/>
      <c r="D4281" s="31"/>
      <c r="E4281" s="44"/>
      <c r="F4281" s="43"/>
      <c r="G4281" s="84"/>
      <c r="H4281" s="31"/>
      <c r="I4281" s="31"/>
      <c r="J4281" s="84"/>
      <c r="K4281" s="31"/>
      <c r="L4281" s="31"/>
      <c r="M4281" s="169"/>
      <c r="N4281" s="148"/>
      <c r="O4281" s="106"/>
      <c r="P4281" s="43"/>
      <c r="Q4281" s="31"/>
      <c r="R4281" s="84"/>
      <c r="S4281" s="31"/>
      <c r="T4281" s="31"/>
      <c r="U4281" s="169"/>
      <c r="V4281" s="150"/>
      <c r="W4281" s="141" t="str" cm="1">
        <f t="array" ref="W4281">IF(SUM(LEN(B4281:V4281))=0,"",IF(OR(OR(ISBLANK(F4281),SUM(LEN(C4281),LEN(D4281))=0),AND(NOT(E4281="Unknown"),ISBLANK(J4281)),AND(NOT(O4281="Unknown"),ISBLANK(R4281))),"Missing Information", INDEX(Table15[Entire Service Line Classification], MATCH(SUMIFS(Table15[Unique ID],Table15[System-Owned Portion],E4281,Table15[If Material Anything Other than "Lead" in Column E,Was Material Ever Previously Lead?],G4281,Table15[Customer-Owned Portion],O4281),Table15[Unique ID],0),0)))</f>
        <v/>
      </c>
      <c r="X4281"/>
    </row>
    <row r="4282" spans="2:24" x14ac:dyDescent="0.25">
      <c r="B4282" s="146"/>
      <c r="C4282" s="31"/>
      <c r="D4282" s="31"/>
      <c r="E4282" s="44"/>
      <c r="F4282" s="43"/>
      <c r="G4282" s="84"/>
      <c r="H4282" s="31"/>
      <c r="I4282" s="31"/>
      <c r="J4282" s="84"/>
      <c r="K4282" s="31"/>
      <c r="L4282" s="31"/>
      <c r="M4282" s="169"/>
      <c r="N4282" s="148"/>
      <c r="O4282" s="106"/>
      <c r="P4282" s="43"/>
      <c r="Q4282" s="31"/>
      <c r="R4282" s="84"/>
      <c r="S4282" s="31"/>
      <c r="T4282" s="31"/>
      <c r="U4282" s="169"/>
      <c r="V4282" s="150"/>
      <c r="W4282" s="141" t="str" cm="1">
        <f t="array" ref="W4282">IF(SUM(LEN(B4282:V4282))=0,"",IF(OR(OR(ISBLANK(F4282),SUM(LEN(C4282),LEN(D4282))=0),AND(NOT(E4282="Unknown"),ISBLANK(J4282)),AND(NOT(O4282="Unknown"),ISBLANK(R4282))),"Missing Information", INDEX(Table15[Entire Service Line Classification], MATCH(SUMIFS(Table15[Unique ID],Table15[System-Owned Portion],E4282,Table15[If Material Anything Other than "Lead" in Column E,Was Material Ever Previously Lead?],G4282,Table15[Customer-Owned Portion],O4282),Table15[Unique ID],0),0)))</f>
        <v/>
      </c>
      <c r="X4282"/>
    </row>
    <row r="4283" spans="2:24" x14ac:dyDescent="0.25">
      <c r="B4283" s="146"/>
      <c r="C4283" s="31"/>
      <c r="D4283" s="31"/>
      <c r="E4283" s="44"/>
      <c r="F4283" s="43"/>
      <c r="G4283" s="84"/>
      <c r="H4283" s="31"/>
      <c r="I4283" s="31"/>
      <c r="J4283" s="84"/>
      <c r="K4283" s="31"/>
      <c r="L4283" s="31"/>
      <c r="M4283" s="169"/>
      <c r="N4283" s="148"/>
      <c r="O4283" s="106"/>
      <c r="P4283" s="43"/>
      <c r="Q4283" s="31"/>
      <c r="R4283" s="84"/>
      <c r="S4283" s="31"/>
      <c r="T4283" s="31"/>
      <c r="U4283" s="169"/>
      <c r="V4283" s="150"/>
      <c r="W4283" s="141" t="str" cm="1">
        <f t="array" ref="W4283">IF(SUM(LEN(B4283:V4283))=0,"",IF(OR(OR(ISBLANK(F4283),SUM(LEN(C4283),LEN(D4283))=0),AND(NOT(E4283="Unknown"),ISBLANK(J4283)),AND(NOT(O4283="Unknown"),ISBLANK(R4283))),"Missing Information", INDEX(Table15[Entire Service Line Classification], MATCH(SUMIFS(Table15[Unique ID],Table15[System-Owned Portion],E4283,Table15[If Material Anything Other than "Lead" in Column E,Was Material Ever Previously Lead?],G4283,Table15[Customer-Owned Portion],O4283),Table15[Unique ID],0),0)))</f>
        <v/>
      </c>
      <c r="X4283"/>
    </row>
    <row r="4284" spans="2:24" x14ac:dyDescent="0.25">
      <c r="B4284" s="146"/>
      <c r="C4284" s="31"/>
      <c r="D4284" s="31"/>
      <c r="E4284" s="44"/>
      <c r="F4284" s="43"/>
      <c r="G4284" s="84"/>
      <c r="H4284" s="31"/>
      <c r="I4284" s="31"/>
      <c r="J4284" s="84"/>
      <c r="K4284" s="31"/>
      <c r="L4284" s="31"/>
      <c r="M4284" s="169"/>
      <c r="N4284" s="148"/>
      <c r="O4284" s="106"/>
      <c r="P4284" s="43"/>
      <c r="Q4284" s="31"/>
      <c r="R4284" s="84"/>
      <c r="S4284" s="31"/>
      <c r="T4284" s="31"/>
      <c r="U4284" s="169"/>
      <c r="V4284" s="150"/>
      <c r="W4284" s="141" t="str" cm="1">
        <f t="array" ref="W4284">IF(SUM(LEN(B4284:V4284))=0,"",IF(OR(OR(ISBLANK(F4284),SUM(LEN(C4284),LEN(D4284))=0),AND(NOT(E4284="Unknown"),ISBLANK(J4284)),AND(NOT(O4284="Unknown"),ISBLANK(R4284))),"Missing Information", INDEX(Table15[Entire Service Line Classification], MATCH(SUMIFS(Table15[Unique ID],Table15[System-Owned Portion],E4284,Table15[If Material Anything Other than "Lead" in Column E,Was Material Ever Previously Lead?],G4284,Table15[Customer-Owned Portion],O4284),Table15[Unique ID],0),0)))</f>
        <v/>
      </c>
      <c r="X4284"/>
    </row>
    <row r="4285" spans="2:24" x14ac:dyDescent="0.25">
      <c r="B4285" s="146"/>
      <c r="C4285" s="31"/>
      <c r="D4285" s="31"/>
      <c r="E4285" s="44"/>
      <c r="F4285" s="43"/>
      <c r="G4285" s="84"/>
      <c r="H4285" s="31"/>
      <c r="I4285" s="31"/>
      <c r="J4285" s="84"/>
      <c r="K4285" s="31"/>
      <c r="L4285" s="31"/>
      <c r="M4285" s="169"/>
      <c r="N4285" s="148"/>
      <c r="O4285" s="106"/>
      <c r="P4285" s="43"/>
      <c r="Q4285" s="31"/>
      <c r="R4285" s="84"/>
      <c r="S4285" s="31"/>
      <c r="T4285" s="31"/>
      <c r="U4285" s="169"/>
      <c r="V4285" s="150"/>
      <c r="W4285" s="141" t="str" cm="1">
        <f t="array" ref="W4285">IF(SUM(LEN(B4285:V4285))=0,"",IF(OR(OR(ISBLANK(F4285),SUM(LEN(C4285),LEN(D4285))=0),AND(NOT(E4285="Unknown"),ISBLANK(J4285)),AND(NOT(O4285="Unknown"),ISBLANK(R4285))),"Missing Information", INDEX(Table15[Entire Service Line Classification], MATCH(SUMIFS(Table15[Unique ID],Table15[System-Owned Portion],E4285,Table15[If Material Anything Other than "Lead" in Column E,Was Material Ever Previously Lead?],G4285,Table15[Customer-Owned Portion],O4285),Table15[Unique ID],0),0)))</f>
        <v/>
      </c>
      <c r="X4285"/>
    </row>
    <row r="4286" spans="2:24" x14ac:dyDescent="0.25">
      <c r="B4286" s="146"/>
      <c r="C4286" s="31"/>
      <c r="D4286" s="31"/>
      <c r="E4286" s="44"/>
      <c r="F4286" s="43"/>
      <c r="G4286" s="84"/>
      <c r="H4286" s="31"/>
      <c r="I4286" s="31"/>
      <c r="J4286" s="84"/>
      <c r="K4286" s="31"/>
      <c r="L4286" s="31"/>
      <c r="M4286" s="169"/>
      <c r="N4286" s="148"/>
      <c r="O4286" s="106"/>
      <c r="P4286" s="43"/>
      <c r="Q4286" s="31"/>
      <c r="R4286" s="84"/>
      <c r="S4286" s="31"/>
      <c r="T4286" s="31"/>
      <c r="U4286" s="169"/>
      <c r="V4286" s="150"/>
      <c r="W4286" s="141" t="str" cm="1">
        <f t="array" ref="W4286">IF(SUM(LEN(B4286:V4286))=0,"",IF(OR(OR(ISBLANK(F4286),SUM(LEN(C4286),LEN(D4286))=0),AND(NOT(E4286="Unknown"),ISBLANK(J4286)),AND(NOT(O4286="Unknown"),ISBLANK(R4286))),"Missing Information", INDEX(Table15[Entire Service Line Classification], MATCH(SUMIFS(Table15[Unique ID],Table15[System-Owned Portion],E4286,Table15[If Material Anything Other than "Lead" in Column E,Was Material Ever Previously Lead?],G4286,Table15[Customer-Owned Portion],O4286),Table15[Unique ID],0),0)))</f>
        <v/>
      </c>
      <c r="X4286"/>
    </row>
    <row r="4287" spans="2:24" x14ac:dyDescent="0.25">
      <c r="B4287" s="146"/>
      <c r="C4287" s="31"/>
      <c r="D4287" s="31"/>
      <c r="E4287" s="44"/>
      <c r="F4287" s="43"/>
      <c r="G4287" s="84"/>
      <c r="H4287" s="31"/>
      <c r="I4287" s="31"/>
      <c r="J4287" s="84"/>
      <c r="K4287" s="31"/>
      <c r="L4287" s="31"/>
      <c r="M4287" s="169"/>
      <c r="N4287" s="148"/>
      <c r="O4287" s="106"/>
      <c r="P4287" s="43"/>
      <c r="Q4287" s="31"/>
      <c r="R4287" s="84"/>
      <c r="S4287" s="31"/>
      <c r="T4287" s="31"/>
      <c r="U4287" s="169"/>
      <c r="V4287" s="150"/>
      <c r="W4287" s="141" t="str" cm="1">
        <f t="array" ref="W4287">IF(SUM(LEN(B4287:V4287))=0,"",IF(OR(OR(ISBLANK(F4287),SUM(LEN(C4287),LEN(D4287))=0),AND(NOT(E4287="Unknown"),ISBLANK(J4287)),AND(NOT(O4287="Unknown"),ISBLANK(R4287))),"Missing Information", INDEX(Table15[Entire Service Line Classification], MATCH(SUMIFS(Table15[Unique ID],Table15[System-Owned Portion],E4287,Table15[If Material Anything Other than "Lead" in Column E,Was Material Ever Previously Lead?],G4287,Table15[Customer-Owned Portion],O4287),Table15[Unique ID],0),0)))</f>
        <v/>
      </c>
      <c r="X4287"/>
    </row>
    <row r="4288" spans="2:24" x14ac:dyDescent="0.25">
      <c r="B4288" s="146"/>
      <c r="C4288" s="31"/>
      <c r="D4288" s="31"/>
      <c r="E4288" s="44"/>
      <c r="F4288" s="43"/>
      <c r="G4288" s="84"/>
      <c r="H4288" s="31"/>
      <c r="I4288" s="31"/>
      <c r="J4288" s="84"/>
      <c r="K4288" s="31"/>
      <c r="L4288" s="31"/>
      <c r="M4288" s="169"/>
      <c r="N4288" s="148"/>
      <c r="O4288" s="106"/>
      <c r="P4288" s="43"/>
      <c r="Q4288" s="31"/>
      <c r="R4288" s="84"/>
      <c r="S4288" s="31"/>
      <c r="T4288" s="31"/>
      <c r="U4288" s="169"/>
      <c r="V4288" s="150"/>
      <c r="W4288" s="141" t="str" cm="1">
        <f t="array" ref="W4288">IF(SUM(LEN(B4288:V4288))=0,"",IF(OR(OR(ISBLANK(F4288),SUM(LEN(C4288),LEN(D4288))=0),AND(NOT(E4288="Unknown"),ISBLANK(J4288)),AND(NOT(O4288="Unknown"),ISBLANK(R4288))),"Missing Information", INDEX(Table15[Entire Service Line Classification], MATCH(SUMIFS(Table15[Unique ID],Table15[System-Owned Portion],E4288,Table15[If Material Anything Other than "Lead" in Column E,Was Material Ever Previously Lead?],G4288,Table15[Customer-Owned Portion],O4288),Table15[Unique ID],0),0)))</f>
        <v/>
      </c>
      <c r="X4288"/>
    </row>
    <row r="4289" spans="2:24" x14ac:dyDescent="0.25">
      <c r="B4289" s="146"/>
      <c r="C4289" s="31"/>
      <c r="D4289" s="31"/>
      <c r="E4289" s="44"/>
      <c r="F4289" s="43"/>
      <c r="G4289" s="84"/>
      <c r="H4289" s="31"/>
      <c r="I4289" s="31"/>
      <c r="J4289" s="84"/>
      <c r="K4289" s="31"/>
      <c r="L4289" s="31"/>
      <c r="M4289" s="169"/>
      <c r="N4289" s="148"/>
      <c r="O4289" s="106"/>
      <c r="P4289" s="43"/>
      <c r="Q4289" s="31"/>
      <c r="R4289" s="84"/>
      <c r="S4289" s="31"/>
      <c r="T4289" s="31"/>
      <c r="U4289" s="169"/>
      <c r="V4289" s="150"/>
      <c r="W4289" s="141" t="str" cm="1">
        <f t="array" ref="W4289">IF(SUM(LEN(B4289:V4289))=0,"",IF(OR(OR(ISBLANK(F4289),SUM(LEN(C4289),LEN(D4289))=0),AND(NOT(E4289="Unknown"),ISBLANK(J4289)),AND(NOT(O4289="Unknown"),ISBLANK(R4289))),"Missing Information", INDEX(Table15[Entire Service Line Classification], MATCH(SUMIFS(Table15[Unique ID],Table15[System-Owned Portion],E4289,Table15[If Material Anything Other than "Lead" in Column E,Was Material Ever Previously Lead?],G4289,Table15[Customer-Owned Portion],O4289),Table15[Unique ID],0),0)))</f>
        <v/>
      </c>
      <c r="X4289"/>
    </row>
    <row r="4290" spans="2:24" x14ac:dyDescent="0.25">
      <c r="B4290" s="146"/>
      <c r="C4290" s="31"/>
      <c r="D4290" s="31"/>
      <c r="E4290" s="44"/>
      <c r="F4290" s="43"/>
      <c r="G4290" s="84"/>
      <c r="H4290" s="31"/>
      <c r="I4290" s="31"/>
      <c r="J4290" s="84"/>
      <c r="K4290" s="31"/>
      <c r="L4290" s="31"/>
      <c r="M4290" s="169"/>
      <c r="N4290" s="148"/>
      <c r="O4290" s="106"/>
      <c r="P4290" s="43"/>
      <c r="Q4290" s="31"/>
      <c r="R4290" s="84"/>
      <c r="S4290" s="31"/>
      <c r="T4290" s="31"/>
      <c r="U4290" s="169"/>
      <c r="V4290" s="150"/>
      <c r="W4290" s="141" t="str" cm="1">
        <f t="array" ref="W4290">IF(SUM(LEN(B4290:V4290))=0,"",IF(OR(OR(ISBLANK(F4290),SUM(LEN(C4290),LEN(D4290))=0),AND(NOT(E4290="Unknown"),ISBLANK(J4290)),AND(NOT(O4290="Unknown"),ISBLANK(R4290))),"Missing Information", INDEX(Table15[Entire Service Line Classification], MATCH(SUMIFS(Table15[Unique ID],Table15[System-Owned Portion],E4290,Table15[If Material Anything Other than "Lead" in Column E,Was Material Ever Previously Lead?],G4290,Table15[Customer-Owned Portion],O4290),Table15[Unique ID],0),0)))</f>
        <v/>
      </c>
      <c r="X4290"/>
    </row>
    <row r="4291" spans="2:24" x14ac:dyDescent="0.25">
      <c r="B4291" s="146"/>
      <c r="C4291" s="31"/>
      <c r="D4291" s="31"/>
      <c r="E4291" s="44"/>
      <c r="F4291" s="43"/>
      <c r="G4291" s="84"/>
      <c r="H4291" s="31"/>
      <c r="I4291" s="31"/>
      <c r="J4291" s="84"/>
      <c r="K4291" s="31"/>
      <c r="L4291" s="31"/>
      <c r="M4291" s="169"/>
      <c r="N4291" s="148"/>
      <c r="O4291" s="106"/>
      <c r="P4291" s="43"/>
      <c r="Q4291" s="31"/>
      <c r="R4291" s="84"/>
      <c r="S4291" s="31"/>
      <c r="T4291" s="31"/>
      <c r="U4291" s="169"/>
      <c r="V4291" s="150"/>
      <c r="W4291" s="141" t="str" cm="1">
        <f t="array" ref="W4291">IF(SUM(LEN(B4291:V4291))=0,"",IF(OR(OR(ISBLANK(F4291),SUM(LEN(C4291),LEN(D4291))=0),AND(NOT(E4291="Unknown"),ISBLANK(J4291)),AND(NOT(O4291="Unknown"),ISBLANK(R4291))),"Missing Information", INDEX(Table15[Entire Service Line Classification], MATCH(SUMIFS(Table15[Unique ID],Table15[System-Owned Portion],E4291,Table15[If Material Anything Other than "Lead" in Column E,Was Material Ever Previously Lead?],G4291,Table15[Customer-Owned Portion],O4291),Table15[Unique ID],0),0)))</f>
        <v/>
      </c>
      <c r="X4291"/>
    </row>
    <row r="4292" spans="2:24" x14ac:dyDescent="0.25">
      <c r="B4292" s="146"/>
      <c r="C4292" s="31"/>
      <c r="D4292" s="31"/>
      <c r="E4292" s="44"/>
      <c r="F4292" s="43"/>
      <c r="G4292" s="84"/>
      <c r="H4292" s="31"/>
      <c r="I4292" s="31"/>
      <c r="J4292" s="84"/>
      <c r="K4292" s="31"/>
      <c r="L4292" s="31"/>
      <c r="M4292" s="169"/>
      <c r="N4292" s="148"/>
      <c r="O4292" s="106"/>
      <c r="P4292" s="43"/>
      <c r="Q4292" s="31"/>
      <c r="R4292" s="84"/>
      <c r="S4292" s="31"/>
      <c r="T4292" s="31"/>
      <c r="U4292" s="169"/>
      <c r="V4292" s="150"/>
      <c r="W4292" s="141" t="str" cm="1">
        <f t="array" ref="W4292">IF(SUM(LEN(B4292:V4292))=0,"",IF(OR(OR(ISBLANK(F4292),SUM(LEN(C4292),LEN(D4292))=0),AND(NOT(E4292="Unknown"),ISBLANK(J4292)),AND(NOT(O4292="Unknown"),ISBLANK(R4292))),"Missing Information", INDEX(Table15[Entire Service Line Classification], MATCH(SUMIFS(Table15[Unique ID],Table15[System-Owned Portion],E4292,Table15[If Material Anything Other than "Lead" in Column E,Was Material Ever Previously Lead?],G4292,Table15[Customer-Owned Portion],O4292),Table15[Unique ID],0),0)))</f>
        <v/>
      </c>
      <c r="X4292"/>
    </row>
    <row r="4293" spans="2:24" x14ac:dyDescent="0.25">
      <c r="B4293" s="146"/>
      <c r="C4293" s="31"/>
      <c r="D4293" s="31"/>
      <c r="E4293" s="44"/>
      <c r="F4293" s="43"/>
      <c r="G4293" s="84"/>
      <c r="H4293" s="31"/>
      <c r="I4293" s="31"/>
      <c r="J4293" s="84"/>
      <c r="K4293" s="31"/>
      <c r="L4293" s="31"/>
      <c r="M4293" s="169"/>
      <c r="N4293" s="148"/>
      <c r="O4293" s="106"/>
      <c r="P4293" s="43"/>
      <c r="Q4293" s="31"/>
      <c r="R4293" s="84"/>
      <c r="S4293" s="31"/>
      <c r="T4293" s="31"/>
      <c r="U4293" s="169"/>
      <c r="V4293" s="150"/>
      <c r="W4293" s="141" t="str" cm="1">
        <f t="array" ref="W4293">IF(SUM(LEN(B4293:V4293))=0,"",IF(OR(OR(ISBLANK(F4293),SUM(LEN(C4293),LEN(D4293))=0),AND(NOT(E4293="Unknown"),ISBLANK(J4293)),AND(NOT(O4293="Unknown"),ISBLANK(R4293))),"Missing Information", INDEX(Table15[Entire Service Line Classification], MATCH(SUMIFS(Table15[Unique ID],Table15[System-Owned Portion],E4293,Table15[If Material Anything Other than "Lead" in Column E,Was Material Ever Previously Lead?],G4293,Table15[Customer-Owned Portion],O4293),Table15[Unique ID],0),0)))</f>
        <v/>
      </c>
      <c r="X4293"/>
    </row>
    <row r="4294" spans="2:24" x14ac:dyDescent="0.25">
      <c r="B4294" s="146"/>
      <c r="C4294" s="31"/>
      <c r="D4294" s="31"/>
      <c r="E4294" s="44"/>
      <c r="F4294" s="43"/>
      <c r="G4294" s="84"/>
      <c r="H4294" s="31"/>
      <c r="I4294" s="31"/>
      <c r="J4294" s="84"/>
      <c r="K4294" s="31"/>
      <c r="L4294" s="31"/>
      <c r="M4294" s="169"/>
      <c r="N4294" s="148"/>
      <c r="O4294" s="106"/>
      <c r="P4294" s="43"/>
      <c r="Q4294" s="31"/>
      <c r="R4294" s="84"/>
      <c r="S4294" s="31"/>
      <c r="T4294" s="31"/>
      <c r="U4294" s="169"/>
      <c r="V4294" s="150"/>
      <c r="W4294" s="141" t="str" cm="1">
        <f t="array" ref="W4294">IF(SUM(LEN(B4294:V4294))=0,"",IF(OR(OR(ISBLANK(F4294),SUM(LEN(C4294),LEN(D4294))=0),AND(NOT(E4294="Unknown"),ISBLANK(J4294)),AND(NOT(O4294="Unknown"),ISBLANK(R4294))),"Missing Information", INDEX(Table15[Entire Service Line Classification], MATCH(SUMIFS(Table15[Unique ID],Table15[System-Owned Portion],E4294,Table15[If Material Anything Other than "Lead" in Column E,Was Material Ever Previously Lead?],G4294,Table15[Customer-Owned Portion],O4294),Table15[Unique ID],0),0)))</f>
        <v/>
      </c>
      <c r="X4294"/>
    </row>
    <row r="4295" spans="2:24" x14ac:dyDescent="0.25">
      <c r="B4295" s="146"/>
      <c r="C4295" s="31"/>
      <c r="D4295" s="31"/>
      <c r="E4295" s="44"/>
      <c r="F4295" s="43"/>
      <c r="G4295" s="84"/>
      <c r="H4295" s="31"/>
      <c r="I4295" s="31"/>
      <c r="J4295" s="84"/>
      <c r="K4295" s="31"/>
      <c r="L4295" s="31"/>
      <c r="M4295" s="169"/>
      <c r="N4295" s="148"/>
      <c r="O4295" s="106"/>
      <c r="P4295" s="43"/>
      <c r="Q4295" s="31"/>
      <c r="R4295" s="84"/>
      <c r="S4295" s="31"/>
      <c r="T4295" s="31"/>
      <c r="U4295" s="169"/>
      <c r="V4295" s="150"/>
      <c r="W4295" s="141" t="str" cm="1">
        <f t="array" ref="W4295">IF(SUM(LEN(B4295:V4295))=0,"",IF(OR(OR(ISBLANK(F4295),SUM(LEN(C4295),LEN(D4295))=0),AND(NOT(E4295="Unknown"),ISBLANK(J4295)),AND(NOT(O4295="Unknown"),ISBLANK(R4295))),"Missing Information", INDEX(Table15[Entire Service Line Classification], MATCH(SUMIFS(Table15[Unique ID],Table15[System-Owned Portion],E4295,Table15[If Material Anything Other than "Lead" in Column E,Was Material Ever Previously Lead?],G4295,Table15[Customer-Owned Portion],O4295),Table15[Unique ID],0),0)))</f>
        <v/>
      </c>
      <c r="X4295"/>
    </row>
    <row r="4296" spans="2:24" x14ac:dyDescent="0.25">
      <c r="B4296" s="146"/>
      <c r="C4296" s="31"/>
      <c r="D4296" s="31"/>
      <c r="E4296" s="44"/>
      <c r="F4296" s="43"/>
      <c r="G4296" s="84"/>
      <c r="H4296" s="31"/>
      <c r="I4296" s="31"/>
      <c r="J4296" s="84"/>
      <c r="K4296" s="31"/>
      <c r="L4296" s="31"/>
      <c r="M4296" s="169"/>
      <c r="N4296" s="148"/>
      <c r="O4296" s="106"/>
      <c r="P4296" s="43"/>
      <c r="Q4296" s="31"/>
      <c r="R4296" s="84"/>
      <c r="S4296" s="31"/>
      <c r="T4296" s="31"/>
      <c r="U4296" s="169"/>
      <c r="V4296" s="150"/>
      <c r="W4296" s="141" t="str" cm="1">
        <f t="array" ref="W4296">IF(SUM(LEN(B4296:V4296))=0,"",IF(OR(OR(ISBLANK(F4296),SUM(LEN(C4296),LEN(D4296))=0),AND(NOT(E4296="Unknown"),ISBLANK(J4296)),AND(NOT(O4296="Unknown"),ISBLANK(R4296))),"Missing Information", INDEX(Table15[Entire Service Line Classification], MATCH(SUMIFS(Table15[Unique ID],Table15[System-Owned Portion],E4296,Table15[If Material Anything Other than "Lead" in Column E,Was Material Ever Previously Lead?],G4296,Table15[Customer-Owned Portion],O4296),Table15[Unique ID],0),0)))</f>
        <v/>
      </c>
      <c r="X4296"/>
    </row>
    <row r="4297" spans="2:24" x14ac:dyDescent="0.25">
      <c r="B4297" s="146"/>
      <c r="C4297" s="31"/>
      <c r="D4297" s="31"/>
      <c r="E4297" s="44"/>
      <c r="F4297" s="43"/>
      <c r="G4297" s="84"/>
      <c r="H4297" s="31"/>
      <c r="I4297" s="31"/>
      <c r="J4297" s="84"/>
      <c r="K4297" s="31"/>
      <c r="L4297" s="31"/>
      <c r="M4297" s="169"/>
      <c r="N4297" s="148"/>
      <c r="O4297" s="106"/>
      <c r="P4297" s="43"/>
      <c r="Q4297" s="31"/>
      <c r="R4297" s="84"/>
      <c r="S4297" s="31"/>
      <c r="T4297" s="31"/>
      <c r="U4297" s="169"/>
      <c r="V4297" s="150"/>
      <c r="W4297" s="141" t="str" cm="1">
        <f t="array" ref="W4297">IF(SUM(LEN(B4297:V4297))=0,"",IF(OR(OR(ISBLANK(F4297),SUM(LEN(C4297),LEN(D4297))=0),AND(NOT(E4297="Unknown"),ISBLANK(J4297)),AND(NOT(O4297="Unknown"),ISBLANK(R4297))),"Missing Information", INDEX(Table15[Entire Service Line Classification], MATCH(SUMIFS(Table15[Unique ID],Table15[System-Owned Portion],E4297,Table15[If Material Anything Other than "Lead" in Column E,Was Material Ever Previously Lead?],G4297,Table15[Customer-Owned Portion],O4297),Table15[Unique ID],0),0)))</f>
        <v/>
      </c>
      <c r="X4297"/>
    </row>
    <row r="4298" spans="2:24" x14ac:dyDescent="0.25">
      <c r="B4298" s="146"/>
      <c r="C4298" s="31"/>
      <c r="D4298" s="31"/>
      <c r="E4298" s="44"/>
      <c r="F4298" s="43"/>
      <c r="G4298" s="84"/>
      <c r="H4298" s="31"/>
      <c r="I4298" s="31"/>
      <c r="J4298" s="84"/>
      <c r="K4298" s="31"/>
      <c r="L4298" s="31"/>
      <c r="M4298" s="169"/>
      <c r="N4298" s="148"/>
      <c r="O4298" s="106"/>
      <c r="P4298" s="43"/>
      <c r="Q4298" s="31"/>
      <c r="R4298" s="84"/>
      <c r="S4298" s="31"/>
      <c r="T4298" s="31"/>
      <c r="U4298" s="169"/>
      <c r="V4298" s="150"/>
      <c r="W4298" s="141" t="str" cm="1">
        <f t="array" ref="W4298">IF(SUM(LEN(B4298:V4298))=0,"",IF(OR(OR(ISBLANK(F4298),SUM(LEN(C4298),LEN(D4298))=0),AND(NOT(E4298="Unknown"),ISBLANK(J4298)),AND(NOT(O4298="Unknown"),ISBLANK(R4298))),"Missing Information", INDEX(Table15[Entire Service Line Classification], MATCH(SUMIFS(Table15[Unique ID],Table15[System-Owned Portion],E4298,Table15[If Material Anything Other than "Lead" in Column E,Was Material Ever Previously Lead?],G4298,Table15[Customer-Owned Portion],O4298),Table15[Unique ID],0),0)))</f>
        <v/>
      </c>
      <c r="X4298"/>
    </row>
    <row r="4299" spans="2:24" x14ac:dyDescent="0.25">
      <c r="B4299" s="146"/>
      <c r="C4299" s="31"/>
      <c r="D4299" s="31"/>
      <c r="E4299" s="44"/>
      <c r="F4299" s="43"/>
      <c r="G4299" s="84"/>
      <c r="H4299" s="31"/>
      <c r="I4299" s="31"/>
      <c r="J4299" s="84"/>
      <c r="K4299" s="31"/>
      <c r="L4299" s="31"/>
      <c r="M4299" s="169"/>
      <c r="N4299" s="148"/>
      <c r="O4299" s="106"/>
      <c r="P4299" s="43"/>
      <c r="Q4299" s="31"/>
      <c r="R4299" s="84"/>
      <c r="S4299" s="31"/>
      <c r="T4299" s="31"/>
      <c r="U4299" s="169"/>
      <c r="V4299" s="150"/>
      <c r="W4299" s="141" t="str" cm="1">
        <f t="array" ref="W4299">IF(SUM(LEN(B4299:V4299))=0,"",IF(OR(OR(ISBLANK(F4299),SUM(LEN(C4299),LEN(D4299))=0),AND(NOT(E4299="Unknown"),ISBLANK(J4299)),AND(NOT(O4299="Unknown"),ISBLANK(R4299))),"Missing Information", INDEX(Table15[Entire Service Line Classification], MATCH(SUMIFS(Table15[Unique ID],Table15[System-Owned Portion],E4299,Table15[If Material Anything Other than "Lead" in Column E,Was Material Ever Previously Lead?],G4299,Table15[Customer-Owned Portion],O4299),Table15[Unique ID],0),0)))</f>
        <v/>
      </c>
      <c r="X4299"/>
    </row>
    <row r="4300" spans="2:24" x14ac:dyDescent="0.25">
      <c r="B4300" s="146"/>
      <c r="C4300" s="31"/>
      <c r="D4300" s="31"/>
      <c r="E4300" s="44"/>
      <c r="F4300" s="43"/>
      <c r="G4300" s="84"/>
      <c r="H4300" s="31"/>
      <c r="I4300" s="31"/>
      <c r="J4300" s="84"/>
      <c r="K4300" s="31"/>
      <c r="L4300" s="31"/>
      <c r="M4300" s="169"/>
      <c r="N4300" s="148"/>
      <c r="O4300" s="106"/>
      <c r="P4300" s="43"/>
      <c r="Q4300" s="31"/>
      <c r="R4300" s="84"/>
      <c r="S4300" s="31"/>
      <c r="T4300" s="31"/>
      <c r="U4300" s="169"/>
      <c r="V4300" s="150"/>
      <c r="W4300" s="141" t="str" cm="1">
        <f t="array" ref="W4300">IF(SUM(LEN(B4300:V4300))=0,"",IF(OR(OR(ISBLANK(F4300),SUM(LEN(C4300),LEN(D4300))=0),AND(NOT(E4300="Unknown"),ISBLANK(J4300)),AND(NOT(O4300="Unknown"),ISBLANK(R4300))),"Missing Information", INDEX(Table15[Entire Service Line Classification], MATCH(SUMIFS(Table15[Unique ID],Table15[System-Owned Portion],E4300,Table15[If Material Anything Other than "Lead" in Column E,Was Material Ever Previously Lead?],G4300,Table15[Customer-Owned Portion],O4300),Table15[Unique ID],0),0)))</f>
        <v/>
      </c>
      <c r="X4300"/>
    </row>
    <row r="4301" spans="2:24" x14ac:dyDescent="0.25">
      <c r="B4301" s="146"/>
      <c r="C4301" s="31"/>
      <c r="D4301" s="31"/>
      <c r="E4301" s="44"/>
      <c r="F4301" s="43"/>
      <c r="G4301" s="84"/>
      <c r="H4301" s="31"/>
      <c r="I4301" s="31"/>
      <c r="J4301" s="84"/>
      <c r="K4301" s="31"/>
      <c r="L4301" s="31"/>
      <c r="M4301" s="169"/>
      <c r="N4301" s="148"/>
      <c r="O4301" s="106"/>
      <c r="P4301" s="43"/>
      <c r="Q4301" s="31"/>
      <c r="R4301" s="84"/>
      <c r="S4301" s="31"/>
      <c r="T4301" s="31"/>
      <c r="U4301" s="169"/>
      <c r="V4301" s="150"/>
      <c r="W4301" s="141" t="str" cm="1">
        <f t="array" ref="W4301">IF(SUM(LEN(B4301:V4301))=0,"",IF(OR(OR(ISBLANK(F4301),SUM(LEN(C4301),LEN(D4301))=0),AND(NOT(E4301="Unknown"),ISBLANK(J4301)),AND(NOT(O4301="Unknown"),ISBLANK(R4301))),"Missing Information", INDEX(Table15[Entire Service Line Classification], MATCH(SUMIFS(Table15[Unique ID],Table15[System-Owned Portion],E4301,Table15[If Material Anything Other than "Lead" in Column E,Was Material Ever Previously Lead?],G4301,Table15[Customer-Owned Portion],O4301),Table15[Unique ID],0),0)))</f>
        <v/>
      </c>
      <c r="X4301"/>
    </row>
    <row r="4302" spans="2:24" x14ac:dyDescent="0.25">
      <c r="B4302" s="146"/>
      <c r="C4302" s="31"/>
      <c r="D4302" s="31"/>
      <c r="E4302" s="44"/>
      <c r="F4302" s="43"/>
      <c r="G4302" s="84"/>
      <c r="H4302" s="31"/>
      <c r="I4302" s="31"/>
      <c r="J4302" s="84"/>
      <c r="K4302" s="31"/>
      <c r="L4302" s="31"/>
      <c r="M4302" s="169"/>
      <c r="N4302" s="148"/>
      <c r="O4302" s="106"/>
      <c r="P4302" s="43"/>
      <c r="Q4302" s="31"/>
      <c r="R4302" s="84"/>
      <c r="S4302" s="31"/>
      <c r="T4302" s="31"/>
      <c r="U4302" s="169"/>
      <c r="V4302" s="150"/>
      <c r="W4302" s="141" t="str" cm="1">
        <f t="array" ref="W4302">IF(SUM(LEN(B4302:V4302))=0,"",IF(OR(OR(ISBLANK(F4302),SUM(LEN(C4302),LEN(D4302))=0),AND(NOT(E4302="Unknown"),ISBLANK(J4302)),AND(NOT(O4302="Unknown"),ISBLANK(R4302))),"Missing Information", INDEX(Table15[Entire Service Line Classification], MATCH(SUMIFS(Table15[Unique ID],Table15[System-Owned Portion],E4302,Table15[If Material Anything Other than "Lead" in Column E,Was Material Ever Previously Lead?],G4302,Table15[Customer-Owned Portion],O4302),Table15[Unique ID],0),0)))</f>
        <v/>
      </c>
      <c r="X4302"/>
    </row>
    <row r="4303" spans="2:24" x14ac:dyDescent="0.25">
      <c r="B4303" s="146"/>
      <c r="C4303" s="31"/>
      <c r="D4303" s="31"/>
      <c r="E4303" s="44"/>
      <c r="F4303" s="43"/>
      <c r="G4303" s="84"/>
      <c r="H4303" s="31"/>
      <c r="I4303" s="31"/>
      <c r="J4303" s="84"/>
      <c r="K4303" s="31"/>
      <c r="L4303" s="31"/>
      <c r="M4303" s="169"/>
      <c r="N4303" s="148"/>
      <c r="O4303" s="106"/>
      <c r="P4303" s="43"/>
      <c r="Q4303" s="31"/>
      <c r="R4303" s="84"/>
      <c r="S4303" s="31"/>
      <c r="T4303" s="31"/>
      <c r="U4303" s="169"/>
      <c r="V4303" s="150"/>
      <c r="W4303" s="141" t="str" cm="1">
        <f t="array" ref="W4303">IF(SUM(LEN(B4303:V4303))=0,"",IF(OR(OR(ISBLANK(F4303),SUM(LEN(C4303),LEN(D4303))=0),AND(NOT(E4303="Unknown"),ISBLANK(J4303)),AND(NOT(O4303="Unknown"),ISBLANK(R4303))),"Missing Information", INDEX(Table15[Entire Service Line Classification], MATCH(SUMIFS(Table15[Unique ID],Table15[System-Owned Portion],E4303,Table15[If Material Anything Other than "Lead" in Column E,Was Material Ever Previously Lead?],G4303,Table15[Customer-Owned Portion],O4303),Table15[Unique ID],0),0)))</f>
        <v/>
      </c>
      <c r="X4303"/>
    </row>
    <row r="4304" spans="2:24" x14ac:dyDescent="0.25">
      <c r="B4304" s="146"/>
      <c r="C4304" s="31"/>
      <c r="D4304" s="31"/>
      <c r="E4304" s="44"/>
      <c r="F4304" s="43"/>
      <c r="G4304" s="84"/>
      <c r="H4304" s="31"/>
      <c r="I4304" s="31"/>
      <c r="J4304" s="84"/>
      <c r="K4304" s="31"/>
      <c r="L4304" s="31"/>
      <c r="M4304" s="169"/>
      <c r="N4304" s="148"/>
      <c r="O4304" s="106"/>
      <c r="P4304" s="43"/>
      <c r="Q4304" s="31"/>
      <c r="R4304" s="84"/>
      <c r="S4304" s="31"/>
      <c r="T4304" s="31"/>
      <c r="U4304" s="169"/>
      <c r="V4304" s="150"/>
      <c r="W4304" s="141" t="str" cm="1">
        <f t="array" ref="W4304">IF(SUM(LEN(B4304:V4304))=0,"",IF(OR(OR(ISBLANK(F4304),SUM(LEN(C4304),LEN(D4304))=0),AND(NOT(E4304="Unknown"),ISBLANK(J4304)),AND(NOT(O4304="Unknown"),ISBLANK(R4304))),"Missing Information", INDEX(Table15[Entire Service Line Classification], MATCH(SUMIFS(Table15[Unique ID],Table15[System-Owned Portion],E4304,Table15[If Material Anything Other than "Lead" in Column E,Was Material Ever Previously Lead?],G4304,Table15[Customer-Owned Portion],O4304),Table15[Unique ID],0),0)))</f>
        <v/>
      </c>
      <c r="X4304"/>
    </row>
    <row r="4305" spans="2:24" x14ac:dyDescent="0.25">
      <c r="B4305" s="146"/>
      <c r="C4305" s="31"/>
      <c r="D4305" s="31"/>
      <c r="E4305" s="44"/>
      <c r="F4305" s="43"/>
      <c r="G4305" s="84"/>
      <c r="H4305" s="31"/>
      <c r="I4305" s="31"/>
      <c r="J4305" s="84"/>
      <c r="K4305" s="31"/>
      <c r="L4305" s="31"/>
      <c r="M4305" s="169"/>
      <c r="N4305" s="148"/>
      <c r="O4305" s="106"/>
      <c r="P4305" s="43"/>
      <c r="Q4305" s="31"/>
      <c r="R4305" s="84"/>
      <c r="S4305" s="31"/>
      <c r="T4305" s="31"/>
      <c r="U4305" s="169"/>
      <c r="V4305" s="150"/>
      <c r="W4305" s="141" t="str" cm="1">
        <f t="array" ref="W4305">IF(SUM(LEN(B4305:V4305))=0,"",IF(OR(OR(ISBLANK(F4305),SUM(LEN(C4305),LEN(D4305))=0),AND(NOT(E4305="Unknown"),ISBLANK(J4305)),AND(NOT(O4305="Unknown"),ISBLANK(R4305))),"Missing Information", INDEX(Table15[Entire Service Line Classification], MATCH(SUMIFS(Table15[Unique ID],Table15[System-Owned Portion],E4305,Table15[If Material Anything Other than "Lead" in Column E,Was Material Ever Previously Lead?],G4305,Table15[Customer-Owned Portion],O4305),Table15[Unique ID],0),0)))</f>
        <v/>
      </c>
      <c r="X4305"/>
    </row>
    <row r="4306" spans="2:24" x14ac:dyDescent="0.25">
      <c r="B4306" s="146"/>
      <c r="C4306" s="31"/>
      <c r="D4306" s="31"/>
      <c r="E4306" s="44"/>
      <c r="F4306" s="43"/>
      <c r="G4306" s="84"/>
      <c r="H4306" s="31"/>
      <c r="I4306" s="31"/>
      <c r="J4306" s="84"/>
      <c r="K4306" s="31"/>
      <c r="L4306" s="31"/>
      <c r="M4306" s="169"/>
      <c r="N4306" s="148"/>
      <c r="O4306" s="106"/>
      <c r="P4306" s="43"/>
      <c r="Q4306" s="31"/>
      <c r="R4306" s="84"/>
      <c r="S4306" s="31"/>
      <c r="T4306" s="31"/>
      <c r="U4306" s="169"/>
      <c r="V4306" s="150"/>
      <c r="W4306" s="141" t="str" cm="1">
        <f t="array" ref="W4306">IF(SUM(LEN(B4306:V4306))=0,"",IF(OR(OR(ISBLANK(F4306),SUM(LEN(C4306),LEN(D4306))=0),AND(NOT(E4306="Unknown"),ISBLANK(J4306)),AND(NOT(O4306="Unknown"),ISBLANK(R4306))),"Missing Information", INDEX(Table15[Entire Service Line Classification], MATCH(SUMIFS(Table15[Unique ID],Table15[System-Owned Portion],E4306,Table15[If Material Anything Other than "Lead" in Column E,Was Material Ever Previously Lead?],G4306,Table15[Customer-Owned Portion],O4306),Table15[Unique ID],0),0)))</f>
        <v/>
      </c>
      <c r="X4306"/>
    </row>
    <row r="4307" spans="2:24" x14ac:dyDescent="0.25">
      <c r="B4307" s="146"/>
      <c r="C4307" s="31"/>
      <c r="D4307" s="31"/>
      <c r="E4307" s="44"/>
      <c r="F4307" s="43"/>
      <c r="G4307" s="84"/>
      <c r="H4307" s="31"/>
      <c r="I4307" s="31"/>
      <c r="J4307" s="84"/>
      <c r="K4307" s="31"/>
      <c r="L4307" s="31"/>
      <c r="M4307" s="169"/>
      <c r="N4307" s="148"/>
      <c r="O4307" s="106"/>
      <c r="P4307" s="43"/>
      <c r="Q4307" s="31"/>
      <c r="R4307" s="84"/>
      <c r="S4307" s="31"/>
      <c r="T4307" s="31"/>
      <c r="U4307" s="169"/>
      <c r="V4307" s="150"/>
      <c r="W4307" s="141" t="str" cm="1">
        <f t="array" ref="W4307">IF(SUM(LEN(B4307:V4307))=0,"",IF(OR(OR(ISBLANK(F4307),SUM(LEN(C4307),LEN(D4307))=0),AND(NOT(E4307="Unknown"),ISBLANK(J4307)),AND(NOT(O4307="Unknown"),ISBLANK(R4307))),"Missing Information", INDEX(Table15[Entire Service Line Classification], MATCH(SUMIFS(Table15[Unique ID],Table15[System-Owned Portion],E4307,Table15[If Material Anything Other than "Lead" in Column E,Was Material Ever Previously Lead?],G4307,Table15[Customer-Owned Portion],O4307),Table15[Unique ID],0),0)))</f>
        <v/>
      </c>
      <c r="X4307"/>
    </row>
    <row r="4308" spans="2:24" x14ac:dyDescent="0.25">
      <c r="B4308" s="146"/>
      <c r="C4308" s="31"/>
      <c r="D4308" s="31"/>
      <c r="E4308" s="44"/>
      <c r="F4308" s="43"/>
      <c r="G4308" s="84"/>
      <c r="H4308" s="31"/>
      <c r="I4308" s="31"/>
      <c r="J4308" s="84"/>
      <c r="K4308" s="31"/>
      <c r="L4308" s="31"/>
      <c r="M4308" s="169"/>
      <c r="N4308" s="148"/>
      <c r="O4308" s="106"/>
      <c r="P4308" s="43"/>
      <c r="Q4308" s="31"/>
      <c r="R4308" s="84"/>
      <c r="S4308" s="31"/>
      <c r="T4308" s="31"/>
      <c r="U4308" s="169"/>
      <c r="V4308" s="150"/>
      <c r="W4308" s="141" t="str" cm="1">
        <f t="array" ref="W4308">IF(SUM(LEN(B4308:V4308))=0,"",IF(OR(OR(ISBLANK(F4308),SUM(LEN(C4308),LEN(D4308))=0),AND(NOT(E4308="Unknown"),ISBLANK(J4308)),AND(NOT(O4308="Unknown"),ISBLANK(R4308))),"Missing Information", INDEX(Table15[Entire Service Line Classification], MATCH(SUMIFS(Table15[Unique ID],Table15[System-Owned Portion],E4308,Table15[If Material Anything Other than "Lead" in Column E,Was Material Ever Previously Lead?],G4308,Table15[Customer-Owned Portion],O4308),Table15[Unique ID],0),0)))</f>
        <v/>
      </c>
      <c r="X4308"/>
    </row>
    <row r="4309" spans="2:24" x14ac:dyDescent="0.25">
      <c r="B4309" s="146"/>
      <c r="C4309" s="31"/>
      <c r="D4309" s="31"/>
      <c r="E4309" s="44"/>
      <c r="F4309" s="43"/>
      <c r="G4309" s="84"/>
      <c r="H4309" s="31"/>
      <c r="I4309" s="31"/>
      <c r="J4309" s="84"/>
      <c r="K4309" s="31"/>
      <c r="L4309" s="31"/>
      <c r="M4309" s="169"/>
      <c r="N4309" s="148"/>
      <c r="O4309" s="106"/>
      <c r="P4309" s="43"/>
      <c r="Q4309" s="31"/>
      <c r="R4309" s="84"/>
      <c r="S4309" s="31"/>
      <c r="T4309" s="31"/>
      <c r="U4309" s="169"/>
      <c r="V4309" s="150"/>
      <c r="W4309" s="141" t="str" cm="1">
        <f t="array" ref="W4309">IF(SUM(LEN(B4309:V4309))=0,"",IF(OR(OR(ISBLANK(F4309),SUM(LEN(C4309),LEN(D4309))=0),AND(NOT(E4309="Unknown"),ISBLANK(J4309)),AND(NOT(O4309="Unknown"),ISBLANK(R4309))),"Missing Information", INDEX(Table15[Entire Service Line Classification], MATCH(SUMIFS(Table15[Unique ID],Table15[System-Owned Portion],E4309,Table15[If Material Anything Other than "Lead" in Column E,Was Material Ever Previously Lead?],G4309,Table15[Customer-Owned Portion],O4309),Table15[Unique ID],0),0)))</f>
        <v/>
      </c>
      <c r="X4309"/>
    </row>
    <row r="4310" spans="2:24" x14ac:dyDescent="0.25">
      <c r="B4310" s="146"/>
      <c r="C4310" s="31"/>
      <c r="D4310" s="31"/>
      <c r="E4310" s="44"/>
      <c r="F4310" s="43"/>
      <c r="G4310" s="84"/>
      <c r="H4310" s="31"/>
      <c r="I4310" s="31"/>
      <c r="J4310" s="84"/>
      <c r="K4310" s="31"/>
      <c r="L4310" s="31"/>
      <c r="M4310" s="169"/>
      <c r="N4310" s="148"/>
      <c r="O4310" s="106"/>
      <c r="P4310" s="43"/>
      <c r="Q4310" s="31"/>
      <c r="R4310" s="84"/>
      <c r="S4310" s="31"/>
      <c r="T4310" s="31"/>
      <c r="U4310" s="169"/>
      <c r="V4310" s="150"/>
      <c r="W4310" s="141" t="str" cm="1">
        <f t="array" ref="W4310">IF(SUM(LEN(B4310:V4310))=0,"",IF(OR(OR(ISBLANK(F4310),SUM(LEN(C4310),LEN(D4310))=0),AND(NOT(E4310="Unknown"),ISBLANK(J4310)),AND(NOT(O4310="Unknown"),ISBLANK(R4310))),"Missing Information", INDEX(Table15[Entire Service Line Classification], MATCH(SUMIFS(Table15[Unique ID],Table15[System-Owned Portion],E4310,Table15[If Material Anything Other than "Lead" in Column E,Was Material Ever Previously Lead?],G4310,Table15[Customer-Owned Portion],O4310),Table15[Unique ID],0),0)))</f>
        <v/>
      </c>
      <c r="X4310"/>
    </row>
    <row r="4311" spans="2:24" x14ac:dyDescent="0.25">
      <c r="B4311" s="146"/>
      <c r="C4311" s="31"/>
      <c r="D4311" s="31"/>
      <c r="E4311" s="44"/>
      <c r="F4311" s="43"/>
      <c r="G4311" s="84"/>
      <c r="H4311" s="31"/>
      <c r="I4311" s="31"/>
      <c r="J4311" s="84"/>
      <c r="K4311" s="31"/>
      <c r="L4311" s="31"/>
      <c r="M4311" s="169"/>
      <c r="N4311" s="148"/>
      <c r="O4311" s="106"/>
      <c r="P4311" s="43"/>
      <c r="Q4311" s="31"/>
      <c r="R4311" s="84"/>
      <c r="S4311" s="31"/>
      <c r="T4311" s="31"/>
      <c r="U4311" s="169"/>
      <c r="V4311" s="150"/>
      <c r="W4311" s="141" t="str" cm="1">
        <f t="array" ref="W4311">IF(SUM(LEN(B4311:V4311))=0,"",IF(OR(OR(ISBLANK(F4311),SUM(LEN(C4311),LEN(D4311))=0),AND(NOT(E4311="Unknown"),ISBLANK(J4311)),AND(NOT(O4311="Unknown"),ISBLANK(R4311))),"Missing Information", INDEX(Table15[Entire Service Line Classification], MATCH(SUMIFS(Table15[Unique ID],Table15[System-Owned Portion],E4311,Table15[If Material Anything Other than "Lead" in Column E,Was Material Ever Previously Lead?],G4311,Table15[Customer-Owned Portion],O4311),Table15[Unique ID],0),0)))</f>
        <v/>
      </c>
      <c r="X4311"/>
    </row>
    <row r="4312" spans="2:24" x14ac:dyDescent="0.25">
      <c r="B4312" s="146"/>
      <c r="C4312" s="31"/>
      <c r="D4312" s="31"/>
      <c r="E4312" s="44"/>
      <c r="F4312" s="43"/>
      <c r="G4312" s="84"/>
      <c r="H4312" s="31"/>
      <c r="I4312" s="31"/>
      <c r="J4312" s="84"/>
      <c r="K4312" s="31"/>
      <c r="L4312" s="31"/>
      <c r="M4312" s="169"/>
      <c r="N4312" s="148"/>
      <c r="O4312" s="106"/>
      <c r="P4312" s="43"/>
      <c r="Q4312" s="31"/>
      <c r="R4312" s="84"/>
      <c r="S4312" s="31"/>
      <c r="T4312" s="31"/>
      <c r="U4312" s="169"/>
      <c r="V4312" s="150"/>
      <c r="W4312" s="141" t="str" cm="1">
        <f t="array" ref="W4312">IF(SUM(LEN(B4312:V4312))=0,"",IF(OR(OR(ISBLANK(F4312),SUM(LEN(C4312),LEN(D4312))=0),AND(NOT(E4312="Unknown"),ISBLANK(J4312)),AND(NOT(O4312="Unknown"),ISBLANK(R4312))),"Missing Information", INDEX(Table15[Entire Service Line Classification], MATCH(SUMIFS(Table15[Unique ID],Table15[System-Owned Portion],E4312,Table15[If Material Anything Other than "Lead" in Column E,Was Material Ever Previously Lead?],G4312,Table15[Customer-Owned Portion],O4312),Table15[Unique ID],0),0)))</f>
        <v/>
      </c>
      <c r="X4312"/>
    </row>
    <row r="4313" spans="2:24" x14ac:dyDescent="0.25">
      <c r="B4313" s="146"/>
      <c r="C4313" s="31"/>
      <c r="D4313" s="31"/>
      <c r="E4313" s="44"/>
      <c r="F4313" s="43"/>
      <c r="G4313" s="84"/>
      <c r="H4313" s="31"/>
      <c r="I4313" s="31"/>
      <c r="J4313" s="84"/>
      <c r="K4313" s="31"/>
      <c r="L4313" s="31"/>
      <c r="M4313" s="169"/>
      <c r="N4313" s="148"/>
      <c r="O4313" s="106"/>
      <c r="P4313" s="43"/>
      <c r="Q4313" s="31"/>
      <c r="R4313" s="84"/>
      <c r="S4313" s="31"/>
      <c r="T4313" s="31"/>
      <c r="U4313" s="169"/>
      <c r="V4313" s="150"/>
      <c r="W4313" s="141" t="str" cm="1">
        <f t="array" ref="W4313">IF(SUM(LEN(B4313:V4313))=0,"",IF(OR(OR(ISBLANK(F4313),SUM(LEN(C4313),LEN(D4313))=0),AND(NOT(E4313="Unknown"),ISBLANK(J4313)),AND(NOT(O4313="Unknown"),ISBLANK(R4313))),"Missing Information", INDEX(Table15[Entire Service Line Classification], MATCH(SUMIFS(Table15[Unique ID],Table15[System-Owned Portion],E4313,Table15[If Material Anything Other than "Lead" in Column E,Was Material Ever Previously Lead?],G4313,Table15[Customer-Owned Portion],O4313),Table15[Unique ID],0),0)))</f>
        <v/>
      </c>
      <c r="X4313"/>
    </row>
    <row r="4314" spans="2:24" x14ac:dyDescent="0.25">
      <c r="B4314" s="146"/>
      <c r="C4314" s="31"/>
      <c r="D4314" s="31"/>
      <c r="E4314" s="44"/>
      <c r="F4314" s="43"/>
      <c r="G4314" s="84"/>
      <c r="H4314" s="31"/>
      <c r="I4314" s="31"/>
      <c r="J4314" s="84"/>
      <c r="K4314" s="31"/>
      <c r="L4314" s="31"/>
      <c r="M4314" s="169"/>
      <c r="N4314" s="148"/>
      <c r="O4314" s="106"/>
      <c r="P4314" s="43"/>
      <c r="Q4314" s="31"/>
      <c r="R4314" s="84"/>
      <c r="S4314" s="31"/>
      <c r="T4314" s="31"/>
      <c r="U4314" s="169"/>
      <c r="V4314" s="150"/>
      <c r="W4314" s="141" t="str" cm="1">
        <f t="array" ref="W4314">IF(SUM(LEN(B4314:V4314))=0,"",IF(OR(OR(ISBLANK(F4314),SUM(LEN(C4314),LEN(D4314))=0),AND(NOT(E4314="Unknown"),ISBLANK(J4314)),AND(NOT(O4314="Unknown"),ISBLANK(R4314))),"Missing Information", INDEX(Table15[Entire Service Line Classification], MATCH(SUMIFS(Table15[Unique ID],Table15[System-Owned Portion],E4314,Table15[If Material Anything Other than "Lead" in Column E,Was Material Ever Previously Lead?],G4314,Table15[Customer-Owned Portion],O4314),Table15[Unique ID],0),0)))</f>
        <v/>
      </c>
      <c r="X4314"/>
    </row>
    <row r="4315" spans="2:24" x14ac:dyDescent="0.25">
      <c r="B4315" s="146"/>
      <c r="C4315" s="31"/>
      <c r="D4315" s="31"/>
      <c r="E4315" s="44"/>
      <c r="F4315" s="43"/>
      <c r="G4315" s="84"/>
      <c r="H4315" s="31"/>
      <c r="I4315" s="31"/>
      <c r="J4315" s="84"/>
      <c r="K4315" s="31"/>
      <c r="L4315" s="31"/>
      <c r="M4315" s="169"/>
      <c r="N4315" s="148"/>
      <c r="O4315" s="106"/>
      <c r="P4315" s="43"/>
      <c r="Q4315" s="31"/>
      <c r="R4315" s="84"/>
      <c r="S4315" s="31"/>
      <c r="T4315" s="31"/>
      <c r="U4315" s="169"/>
      <c r="V4315" s="150"/>
      <c r="W4315" s="141" t="str" cm="1">
        <f t="array" ref="W4315">IF(SUM(LEN(B4315:V4315))=0,"",IF(OR(OR(ISBLANK(F4315),SUM(LEN(C4315),LEN(D4315))=0),AND(NOT(E4315="Unknown"),ISBLANK(J4315)),AND(NOT(O4315="Unknown"),ISBLANK(R4315))),"Missing Information", INDEX(Table15[Entire Service Line Classification], MATCH(SUMIFS(Table15[Unique ID],Table15[System-Owned Portion],E4315,Table15[If Material Anything Other than "Lead" in Column E,Was Material Ever Previously Lead?],G4315,Table15[Customer-Owned Portion],O4315),Table15[Unique ID],0),0)))</f>
        <v/>
      </c>
      <c r="X4315"/>
    </row>
    <row r="4316" spans="2:24" x14ac:dyDescent="0.25">
      <c r="B4316" s="146"/>
      <c r="C4316" s="31"/>
      <c r="D4316" s="31"/>
      <c r="E4316" s="44"/>
      <c r="F4316" s="43"/>
      <c r="G4316" s="84"/>
      <c r="H4316" s="31"/>
      <c r="I4316" s="31"/>
      <c r="J4316" s="84"/>
      <c r="K4316" s="31"/>
      <c r="L4316" s="31"/>
      <c r="M4316" s="169"/>
      <c r="N4316" s="148"/>
      <c r="O4316" s="106"/>
      <c r="P4316" s="43"/>
      <c r="Q4316" s="31"/>
      <c r="R4316" s="84"/>
      <c r="S4316" s="31"/>
      <c r="T4316" s="31"/>
      <c r="U4316" s="169"/>
      <c r="V4316" s="150"/>
      <c r="W4316" s="141" t="str" cm="1">
        <f t="array" ref="W4316">IF(SUM(LEN(B4316:V4316))=0,"",IF(OR(OR(ISBLANK(F4316),SUM(LEN(C4316),LEN(D4316))=0),AND(NOT(E4316="Unknown"),ISBLANK(J4316)),AND(NOT(O4316="Unknown"),ISBLANK(R4316))),"Missing Information", INDEX(Table15[Entire Service Line Classification], MATCH(SUMIFS(Table15[Unique ID],Table15[System-Owned Portion],E4316,Table15[If Material Anything Other than "Lead" in Column E,Was Material Ever Previously Lead?],G4316,Table15[Customer-Owned Portion],O4316),Table15[Unique ID],0),0)))</f>
        <v/>
      </c>
      <c r="X4316"/>
    </row>
    <row r="4317" spans="2:24" x14ac:dyDescent="0.25">
      <c r="B4317" s="146"/>
      <c r="C4317" s="31"/>
      <c r="D4317" s="31"/>
      <c r="E4317" s="44"/>
      <c r="F4317" s="43"/>
      <c r="G4317" s="84"/>
      <c r="H4317" s="31"/>
      <c r="I4317" s="31"/>
      <c r="J4317" s="84"/>
      <c r="K4317" s="31"/>
      <c r="L4317" s="31"/>
      <c r="M4317" s="169"/>
      <c r="N4317" s="148"/>
      <c r="O4317" s="106"/>
      <c r="P4317" s="43"/>
      <c r="Q4317" s="31"/>
      <c r="R4317" s="84"/>
      <c r="S4317" s="31"/>
      <c r="T4317" s="31"/>
      <c r="U4317" s="169"/>
      <c r="V4317" s="150"/>
      <c r="W4317" s="141" t="str" cm="1">
        <f t="array" ref="W4317">IF(SUM(LEN(B4317:V4317))=0,"",IF(OR(OR(ISBLANK(F4317),SUM(LEN(C4317),LEN(D4317))=0),AND(NOT(E4317="Unknown"),ISBLANK(J4317)),AND(NOT(O4317="Unknown"),ISBLANK(R4317))),"Missing Information", INDEX(Table15[Entire Service Line Classification], MATCH(SUMIFS(Table15[Unique ID],Table15[System-Owned Portion],E4317,Table15[If Material Anything Other than "Lead" in Column E,Was Material Ever Previously Lead?],G4317,Table15[Customer-Owned Portion],O4317),Table15[Unique ID],0),0)))</f>
        <v/>
      </c>
      <c r="X4317"/>
    </row>
    <row r="4318" spans="2:24" x14ac:dyDescent="0.25">
      <c r="B4318" s="146"/>
      <c r="C4318" s="31"/>
      <c r="D4318" s="31"/>
      <c r="E4318" s="44"/>
      <c r="F4318" s="43"/>
      <c r="G4318" s="84"/>
      <c r="H4318" s="31"/>
      <c r="I4318" s="31"/>
      <c r="J4318" s="84"/>
      <c r="K4318" s="31"/>
      <c r="L4318" s="31"/>
      <c r="M4318" s="169"/>
      <c r="N4318" s="148"/>
      <c r="O4318" s="106"/>
      <c r="P4318" s="43"/>
      <c r="Q4318" s="31"/>
      <c r="R4318" s="84"/>
      <c r="S4318" s="31"/>
      <c r="T4318" s="31"/>
      <c r="U4318" s="169"/>
      <c r="V4318" s="150"/>
      <c r="W4318" s="141" t="str" cm="1">
        <f t="array" ref="W4318">IF(SUM(LEN(B4318:V4318))=0,"",IF(OR(OR(ISBLANK(F4318),SUM(LEN(C4318),LEN(D4318))=0),AND(NOT(E4318="Unknown"),ISBLANK(J4318)),AND(NOT(O4318="Unknown"),ISBLANK(R4318))),"Missing Information", INDEX(Table15[Entire Service Line Classification], MATCH(SUMIFS(Table15[Unique ID],Table15[System-Owned Portion],E4318,Table15[If Material Anything Other than "Lead" in Column E,Was Material Ever Previously Lead?],G4318,Table15[Customer-Owned Portion],O4318),Table15[Unique ID],0),0)))</f>
        <v/>
      </c>
      <c r="X4318"/>
    </row>
    <row r="4319" spans="2:24" x14ac:dyDescent="0.25">
      <c r="B4319" s="146"/>
      <c r="C4319" s="31"/>
      <c r="D4319" s="31"/>
      <c r="E4319" s="44"/>
      <c r="F4319" s="43"/>
      <c r="G4319" s="84"/>
      <c r="H4319" s="31"/>
      <c r="I4319" s="31"/>
      <c r="J4319" s="84"/>
      <c r="K4319" s="31"/>
      <c r="L4319" s="31"/>
      <c r="M4319" s="169"/>
      <c r="N4319" s="148"/>
      <c r="O4319" s="106"/>
      <c r="P4319" s="43"/>
      <c r="Q4319" s="31"/>
      <c r="R4319" s="84"/>
      <c r="S4319" s="31"/>
      <c r="T4319" s="31"/>
      <c r="U4319" s="169"/>
      <c r="V4319" s="150"/>
      <c r="W4319" s="141" t="str" cm="1">
        <f t="array" ref="W4319">IF(SUM(LEN(B4319:V4319))=0,"",IF(OR(OR(ISBLANK(F4319),SUM(LEN(C4319),LEN(D4319))=0),AND(NOT(E4319="Unknown"),ISBLANK(J4319)),AND(NOT(O4319="Unknown"),ISBLANK(R4319))),"Missing Information", INDEX(Table15[Entire Service Line Classification], MATCH(SUMIFS(Table15[Unique ID],Table15[System-Owned Portion],E4319,Table15[If Material Anything Other than "Lead" in Column E,Was Material Ever Previously Lead?],G4319,Table15[Customer-Owned Portion],O4319),Table15[Unique ID],0),0)))</f>
        <v/>
      </c>
      <c r="X4319"/>
    </row>
    <row r="4320" spans="2:24" x14ac:dyDescent="0.25">
      <c r="B4320" s="146"/>
      <c r="C4320" s="31"/>
      <c r="D4320" s="31"/>
      <c r="E4320" s="44"/>
      <c r="F4320" s="43"/>
      <c r="G4320" s="84"/>
      <c r="H4320" s="31"/>
      <c r="I4320" s="31"/>
      <c r="J4320" s="84"/>
      <c r="K4320" s="31"/>
      <c r="L4320" s="31"/>
      <c r="M4320" s="169"/>
      <c r="N4320" s="148"/>
      <c r="O4320" s="106"/>
      <c r="P4320" s="43"/>
      <c r="Q4320" s="31"/>
      <c r="R4320" s="84"/>
      <c r="S4320" s="31"/>
      <c r="T4320" s="31"/>
      <c r="U4320" s="169"/>
      <c r="V4320" s="150"/>
      <c r="W4320" s="141" t="str" cm="1">
        <f t="array" ref="W4320">IF(SUM(LEN(B4320:V4320))=0,"",IF(OR(OR(ISBLANK(F4320),SUM(LEN(C4320),LEN(D4320))=0),AND(NOT(E4320="Unknown"),ISBLANK(J4320)),AND(NOT(O4320="Unknown"),ISBLANK(R4320))),"Missing Information", INDEX(Table15[Entire Service Line Classification], MATCH(SUMIFS(Table15[Unique ID],Table15[System-Owned Portion],E4320,Table15[If Material Anything Other than "Lead" in Column E,Was Material Ever Previously Lead?],G4320,Table15[Customer-Owned Portion],O4320),Table15[Unique ID],0),0)))</f>
        <v/>
      </c>
      <c r="X4320"/>
    </row>
    <row r="4321" spans="2:24" x14ac:dyDescent="0.25">
      <c r="B4321" s="146"/>
      <c r="C4321" s="31"/>
      <c r="D4321" s="31"/>
      <c r="E4321" s="44"/>
      <c r="F4321" s="43"/>
      <c r="G4321" s="84"/>
      <c r="H4321" s="31"/>
      <c r="I4321" s="31"/>
      <c r="J4321" s="84"/>
      <c r="K4321" s="31"/>
      <c r="L4321" s="31"/>
      <c r="M4321" s="169"/>
      <c r="N4321" s="148"/>
      <c r="O4321" s="106"/>
      <c r="P4321" s="43"/>
      <c r="Q4321" s="31"/>
      <c r="R4321" s="84"/>
      <c r="S4321" s="31"/>
      <c r="T4321" s="31"/>
      <c r="U4321" s="169"/>
      <c r="V4321" s="150"/>
      <c r="W4321" s="141" t="str" cm="1">
        <f t="array" ref="W4321">IF(SUM(LEN(B4321:V4321))=0,"",IF(OR(OR(ISBLANK(F4321),SUM(LEN(C4321),LEN(D4321))=0),AND(NOT(E4321="Unknown"),ISBLANK(J4321)),AND(NOT(O4321="Unknown"),ISBLANK(R4321))),"Missing Information", INDEX(Table15[Entire Service Line Classification], MATCH(SUMIFS(Table15[Unique ID],Table15[System-Owned Portion],E4321,Table15[If Material Anything Other than "Lead" in Column E,Was Material Ever Previously Lead?],G4321,Table15[Customer-Owned Portion],O4321),Table15[Unique ID],0),0)))</f>
        <v/>
      </c>
      <c r="X4321"/>
    </row>
    <row r="4322" spans="2:24" x14ac:dyDescent="0.25">
      <c r="B4322" s="146"/>
      <c r="C4322" s="31"/>
      <c r="D4322" s="31"/>
      <c r="E4322" s="44"/>
      <c r="F4322" s="43"/>
      <c r="G4322" s="84"/>
      <c r="H4322" s="31"/>
      <c r="I4322" s="31"/>
      <c r="J4322" s="84"/>
      <c r="K4322" s="31"/>
      <c r="L4322" s="31"/>
      <c r="M4322" s="169"/>
      <c r="N4322" s="148"/>
      <c r="O4322" s="106"/>
      <c r="P4322" s="43"/>
      <c r="Q4322" s="31"/>
      <c r="R4322" s="84"/>
      <c r="S4322" s="31"/>
      <c r="T4322" s="31"/>
      <c r="U4322" s="169"/>
      <c r="V4322" s="150"/>
      <c r="W4322" s="141" t="str" cm="1">
        <f t="array" ref="W4322">IF(SUM(LEN(B4322:V4322))=0,"",IF(OR(OR(ISBLANK(F4322),SUM(LEN(C4322),LEN(D4322))=0),AND(NOT(E4322="Unknown"),ISBLANK(J4322)),AND(NOT(O4322="Unknown"),ISBLANK(R4322))),"Missing Information", INDEX(Table15[Entire Service Line Classification], MATCH(SUMIFS(Table15[Unique ID],Table15[System-Owned Portion],E4322,Table15[If Material Anything Other than "Lead" in Column E,Was Material Ever Previously Lead?],G4322,Table15[Customer-Owned Portion],O4322),Table15[Unique ID],0),0)))</f>
        <v/>
      </c>
      <c r="X4322"/>
    </row>
    <row r="4323" spans="2:24" x14ac:dyDescent="0.25">
      <c r="B4323" s="146"/>
      <c r="C4323" s="31"/>
      <c r="D4323" s="31"/>
      <c r="E4323" s="44"/>
      <c r="F4323" s="43"/>
      <c r="G4323" s="84"/>
      <c r="H4323" s="31"/>
      <c r="I4323" s="31"/>
      <c r="J4323" s="84"/>
      <c r="K4323" s="31"/>
      <c r="L4323" s="31"/>
      <c r="M4323" s="169"/>
      <c r="N4323" s="148"/>
      <c r="O4323" s="106"/>
      <c r="P4323" s="43"/>
      <c r="Q4323" s="31"/>
      <c r="R4323" s="84"/>
      <c r="S4323" s="31"/>
      <c r="T4323" s="31"/>
      <c r="U4323" s="169"/>
      <c r="V4323" s="150"/>
      <c r="W4323" s="141" t="str" cm="1">
        <f t="array" ref="W4323">IF(SUM(LEN(B4323:V4323))=0,"",IF(OR(OR(ISBLANK(F4323),SUM(LEN(C4323),LEN(D4323))=0),AND(NOT(E4323="Unknown"),ISBLANK(J4323)),AND(NOT(O4323="Unknown"),ISBLANK(R4323))),"Missing Information", INDEX(Table15[Entire Service Line Classification], MATCH(SUMIFS(Table15[Unique ID],Table15[System-Owned Portion],E4323,Table15[If Material Anything Other than "Lead" in Column E,Was Material Ever Previously Lead?],G4323,Table15[Customer-Owned Portion],O4323),Table15[Unique ID],0),0)))</f>
        <v/>
      </c>
      <c r="X4323"/>
    </row>
    <row r="4324" spans="2:24" x14ac:dyDescent="0.25">
      <c r="B4324" s="146"/>
      <c r="C4324" s="31"/>
      <c r="D4324" s="31"/>
      <c r="E4324" s="44"/>
      <c r="F4324" s="43"/>
      <c r="G4324" s="84"/>
      <c r="H4324" s="31"/>
      <c r="I4324" s="31"/>
      <c r="J4324" s="84"/>
      <c r="K4324" s="31"/>
      <c r="L4324" s="31"/>
      <c r="M4324" s="169"/>
      <c r="N4324" s="148"/>
      <c r="O4324" s="106"/>
      <c r="P4324" s="43"/>
      <c r="Q4324" s="31"/>
      <c r="R4324" s="84"/>
      <c r="S4324" s="31"/>
      <c r="T4324" s="31"/>
      <c r="U4324" s="169"/>
      <c r="V4324" s="150"/>
      <c r="W4324" s="141" t="str" cm="1">
        <f t="array" ref="W4324">IF(SUM(LEN(B4324:V4324))=0,"",IF(OR(OR(ISBLANK(F4324),SUM(LEN(C4324),LEN(D4324))=0),AND(NOT(E4324="Unknown"),ISBLANK(J4324)),AND(NOT(O4324="Unknown"),ISBLANK(R4324))),"Missing Information", INDEX(Table15[Entire Service Line Classification], MATCH(SUMIFS(Table15[Unique ID],Table15[System-Owned Portion],E4324,Table15[If Material Anything Other than "Lead" in Column E,Was Material Ever Previously Lead?],G4324,Table15[Customer-Owned Portion],O4324),Table15[Unique ID],0),0)))</f>
        <v/>
      </c>
      <c r="X4324"/>
    </row>
    <row r="4325" spans="2:24" x14ac:dyDescent="0.25">
      <c r="B4325" s="146"/>
      <c r="C4325" s="31"/>
      <c r="D4325" s="31"/>
      <c r="E4325" s="44"/>
      <c r="F4325" s="43"/>
      <c r="G4325" s="84"/>
      <c r="H4325" s="31"/>
      <c r="I4325" s="31"/>
      <c r="J4325" s="84"/>
      <c r="K4325" s="31"/>
      <c r="L4325" s="31"/>
      <c r="M4325" s="169"/>
      <c r="N4325" s="148"/>
      <c r="O4325" s="106"/>
      <c r="P4325" s="43"/>
      <c r="Q4325" s="31"/>
      <c r="R4325" s="84"/>
      <c r="S4325" s="31"/>
      <c r="T4325" s="31"/>
      <c r="U4325" s="169"/>
      <c r="V4325" s="150"/>
      <c r="W4325" s="141" t="str" cm="1">
        <f t="array" ref="W4325">IF(SUM(LEN(B4325:V4325))=0,"",IF(OR(OR(ISBLANK(F4325),SUM(LEN(C4325),LEN(D4325))=0),AND(NOT(E4325="Unknown"),ISBLANK(J4325)),AND(NOT(O4325="Unknown"),ISBLANK(R4325))),"Missing Information", INDEX(Table15[Entire Service Line Classification], MATCH(SUMIFS(Table15[Unique ID],Table15[System-Owned Portion],E4325,Table15[If Material Anything Other than "Lead" in Column E,Was Material Ever Previously Lead?],G4325,Table15[Customer-Owned Portion],O4325),Table15[Unique ID],0),0)))</f>
        <v/>
      </c>
      <c r="X4325"/>
    </row>
    <row r="4326" spans="2:24" x14ac:dyDescent="0.25">
      <c r="B4326" s="146"/>
      <c r="C4326" s="31"/>
      <c r="D4326" s="31"/>
      <c r="E4326" s="44"/>
      <c r="F4326" s="43"/>
      <c r="G4326" s="84"/>
      <c r="H4326" s="31"/>
      <c r="I4326" s="31"/>
      <c r="J4326" s="84"/>
      <c r="K4326" s="31"/>
      <c r="L4326" s="31"/>
      <c r="M4326" s="169"/>
      <c r="N4326" s="148"/>
      <c r="O4326" s="106"/>
      <c r="P4326" s="43"/>
      <c r="Q4326" s="31"/>
      <c r="R4326" s="84"/>
      <c r="S4326" s="31"/>
      <c r="T4326" s="31"/>
      <c r="U4326" s="169"/>
      <c r="V4326" s="150"/>
      <c r="W4326" s="141" t="str" cm="1">
        <f t="array" ref="W4326">IF(SUM(LEN(B4326:V4326))=0,"",IF(OR(OR(ISBLANK(F4326),SUM(LEN(C4326),LEN(D4326))=0),AND(NOT(E4326="Unknown"),ISBLANK(J4326)),AND(NOT(O4326="Unknown"),ISBLANK(R4326))),"Missing Information", INDEX(Table15[Entire Service Line Classification], MATCH(SUMIFS(Table15[Unique ID],Table15[System-Owned Portion],E4326,Table15[If Material Anything Other than "Lead" in Column E,Was Material Ever Previously Lead?],G4326,Table15[Customer-Owned Portion],O4326),Table15[Unique ID],0),0)))</f>
        <v/>
      </c>
      <c r="X4326"/>
    </row>
    <row r="4327" spans="2:24" x14ac:dyDescent="0.25">
      <c r="B4327" s="146"/>
      <c r="C4327" s="31"/>
      <c r="D4327" s="31"/>
      <c r="E4327" s="44"/>
      <c r="F4327" s="43"/>
      <c r="G4327" s="84"/>
      <c r="H4327" s="31"/>
      <c r="I4327" s="31"/>
      <c r="J4327" s="84"/>
      <c r="K4327" s="31"/>
      <c r="L4327" s="31"/>
      <c r="M4327" s="169"/>
      <c r="N4327" s="148"/>
      <c r="O4327" s="106"/>
      <c r="P4327" s="43"/>
      <c r="Q4327" s="31"/>
      <c r="R4327" s="84"/>
      <c r="S4327" s="31"/>
      <c r="T4327" s="31"/>
      <c r="U4327" s="169"/>
      <c r="V4327" s="150"/>
      <c r="W4327" s="141" t="str" cm="1">
        <f t="array" ref="W4327">IF(SUM(LEN(B4327:V4327))=0,"",IF(OR(OR(ISBLANK(F4327),SUM(LEN(C4327),LEN(D4327))=0),AND(NOT(E4327="Unknown"),ISBLANK(J4327)),AND(NOT(O4327="Unknown"),ISBLANK(R4327))),"Missing Information", INDEX(Table15[Entire Service Line Classification], MATCH(SUMIFS(Table15[Unique ID],Table15[System-Owned Portion],E4327,Table15[If Material Anything Other than "Lead" in Column E,Was Material Ever Previously Lead?],G4327,Table15[Customer-Owned Portion],O4327),Table15[Unique ID],0),0)))</f>
        <v/>
      </c>
      <c r="X4327"/>
    </row>
    <row r="4328" spans="2:24" x14ac:dyDescent="0.25">
      <c r="B4328" s="146"/>
      <c r="C4328" s="31"/>
      <c r="D4328" s="31"/>
      <c r="E4328" s="44"/>
      <c r="F4328" s="43"/>
      <c r="G4328" s="84"/>
      <c r="H4328" s="31"/>
      <c r="I4328" s="31"/>
      <c r="J4328" s="84"/>
      <c r="K4328" s="31"/>
      <c r="L4328" s="31"/>
      <c r="M4328" s="169"/>
      <c r="N4328" s="148"/>
      <c r="O4328" s="106"/>
      <c r="P4328" s="43"/>
      <c r="Q4328" s="31"/>
      <c r="R4328" s="84"/>
      <c r="S4328" s="31"/>
      <c r="T4328" s="31"/>
      <c r="U4328" s="169"/>
      <c r="V4328" s="150"/>
      <c r="W4328" s="141" t="str" cm="1">
        <f t="array" ref="W4328">IF(SUM(LEN(B4328:V4328))=0,"",IF(OR(OR(ISBLANK(F4328),SUM(LEN(C4328),LEN(D4328))=0),AND(NOT(E4328="Unknown"),ISBLANK(J4328)),AND(NOT(O4328="Unknown"),ISBLANK(R4328))),"Missing Information", INDEX(Table15[Entire Service Line Classification], MATCH(SUMIFS(Table15[Unique ID],Table15[System-Owned Portion],E4328,Table15[If Material Anything Other than "Lead" in Column E,Was Material Ever Previously Lead?],G4328,Table15[Customer-Owned Portion],O4328),Table15[Unique ID],0),0)))</f>
        <v/>
      </c>
      <c r="X4328"/>
    </row>
    <row r="4329" spans="2:24" x14ac:dyDescent="0.25">
      <c r="B4329" s="146"/>
      <c r="C4329" s="31"/>
      <c r="D4329" s="31"/>
      <c r="E4329" s="44"/>
      <c r="F4329" s="43"/>
      <c r="G4329" s="84"/>
      <c r="H4329" s="31"/>
      <c r="I4329" s="31"/>
      <c r="J4329" s="84"/>
      <c r="K4329" s="31"/>
      <c r="L4329" s="31"/>
      <c r="M4329" s="169"/>
      <c r="N4329" s="148"/>
      <c r="O4329" s="106"/>
      <c r="P4329" s="43"/>
      <c r="Q4329" s="31"/>
      <c r="R4329" s="84"/>
      <c r="S4329" s="31"/>
      <c r="T4329" s="31"/>
      <c r="U4329" s="169"/>
      <c r="V4329" s="150"/>
      <c r="W4329" s="141" t="str" cm="1">
        <f t="array" ref="W4329">IF(SUM(LEN(B4329:V4329))=0,"",IF(OR(OR(ISBLANK(F4329),SUM(LEN(C4329),LEN(D4329))=0),AND(NOT(E4329="Unknown"),ISBLANK(J4329)),AND(NOT(O4329="Unknown"),ISBLANK(R4329))),"Missing Information", INDEX(Table15[Entire Service Line Classification], MATCH(SUMIFS(Table15[Unique ID],Table15[System-Owned Portion],E4329,Table15[If Material Anything Other than "Lead" in Column E,Was Material Ever Previously Lead?],G4329,Table15[Customer-Owned Portion],O4329),Table15[Unique ID],0),0)))</f>
        <v/>
      </c>
      <c r="X4329"/>
    </row>
    <row r="4330" spans="2:24" x14ac:dyDescent="0.25">
      <c r="B4330" s="146"/>
      <c r="C4330" s="31"/>
      <c r="D4330" s="31"/>
      <c r="E4330" s="44"/>
      <c r="F4330" s="43"/>
      <c r="G4330" s="84"/>
      <c r="H4330" s="31"/>
      <c r="I4330" s="31"/>
      <c r="J4330" s="84"/>
      <c r="K4330" s="31"/>
      <c r="L4330" s="31"/>
      <c r="M4330" s="169"/>
      <c r="N4330" s="148"/>
      <c r="O4330" s="106"/>
      <c r="P4330" s="43"/>
      <c r="Q4330" s="31"/>
      <c r="R4330" s="84"/>
      <c r="S4330" s="31"/>
      <c r="T4330" s="31"/>
      <c r="U4330" s="169"/>
      <c r="V4330" s="150"/>
      <c r="W4330" s="141" t="str" cm="1">
        <f t="array" ref="W4330">IF(SUM(LEN(B4330:V4330))=0,"",IF(OR(OR(ISBLANK(F4330),SUM(LEN(C4330),LEN(D4330))=0),AND(NOT(E4330="Unknown"),ISBLANK(J4330)),AND(NOT(O4330="Unknown"),ISBLANK(R4330))),"Missing Information", INDEX(Table15[Entire Service Line Classification], MATCH(SUMIFS(Table15[Unique ID],Table15[System-Owned Portion],E4330,Table15[If Material Anything Other than "Lead" in Column E,Was Material Ever Previously Lead?],G4330,Table15[Customer-Owned Portion],O4330),Table15[Unique ID],0),0)))</f>
        <v/>
      </c>
      <c r="X4330"/>
    </row>
    <row r="4331" spans="2:24" x14ac:dyDescent="0.25">
      <c r="B4331" s="146"/>
      <c r="C4331" s="31"/>
      <c r="D4331" s="31"/>
      <c r="E4331" s="44"/>
      <c r="F4331" s="43"/>
      <c r="G4331" s="84"/>
      <c r="H4331" s="31"/>
      <c r="I4331" s="31"/>
      <c r="J4331" s="84"/>
      <c r="K4331" s="31"/>
      <c r="L4331" s="31"/>
      <c r="M4331" s="169"/>
      <c r="N4331" s="148"/>
      <c r="O4331" s="106"/>
      <c r="P4331" s="43"/>
      <c r="Q4331" s="31"/>
      <c r="R4331" s="84"/>
      <c r="S4331" s="31"/>
      <c r="T4331" s="31"/>
      <c r="U4331" s="169"/>
      <c r="V4331" s="150"/>
      <c r="W4331" s="141" t="str" cm="1">
        <f t="array" ref="W4331">IF(SUM(LEN(B4331:V4331))=0,"",IF(OR(OR(ISBLANK(F4331),SUM(LEN(C4331),LEN(D4331))=0),AND(NOT(E4331="Unknown"),ISBLANK(J4331)),AND(NOT(O4331="Unknown"),ISBLANK(R4331))),"Missing Information", INDEX(Table15[Entire Service Line Classification], MATCH(SUMIFS(Table15[Unique ID],Table15[System-Owned Portion],E4331,Table15[If Material Anything Other than "Lead" in Column E,Was Material Ever Previously Lead?],G4331,Table15[Customer-Owned Portion],O4331),Table15[Unique ID],0),0)))</f>
        <v/>
      </c>
      <c r="X4331"/>
    </row>
    <row r="4332" spans="2:24" x14ac:dyDescent="0.25">
      <c r="B4332" s="146"/>
      <c r="C4332" s="31"/>
      <c r="D4332" s="31"/>
      <c r="E4332" s="44"/>
      <c r="F4332" s="43"/>
      <c r="G4332" s="84"/>
      <c r="H4332" s="31"/>
      <c r="I4332" s="31"/>
      <c r="J4332" s="84"/>
      <c r="K4332" s="31"/>
      <c r="L4332" s="31"/>
      <c r="M4332" s="169"/>
      <c r="N4332" s="148"/>
      <c r="O4332" s="106"/>
      <c r="P4332" s="43"/>
      <c r="Q4332" s="31"/>
      <c r="R4332" s="84"/>
      <c r="S4332" s="31"/>
      <c r="T4332" s="31"/>
      <c r="U4332" s="169"/>
      <c r="V4332" s="150"/>
      <c r="W4332" s="141" t="str" cm="1">
        <f t="array" ref="W4332">IF(SUM(LEN(B4332:V4332))=0,"",IF(OR(OR(ISBLANK(F4332),SUM(LEN(C4332),LEN(D4332))=0),AND(NOT(E4332="Unknown"),ISBLANK(J4332)),AND(NOT(O4332="Unknown"),ISBLANK(R4332))),"Missing Information", INDEX(Table15[Entire Service Line Classification], MATCH(SUMIFS(Table15[Unique ID],Table15[System-Owned Portion],E4332,Table15[If Material Anything Other than "Lead" in Column E,Was Material Ever Previously Lead?],G4332,Table15[Customer-Owned Portion],O4332),Table15[Unique ID],0),0)))</f>
        <v/>
      </c>
      <c r="X4332"/>
    </row>
    <row r="4333" spans="2:24" x14ac:dyDescent="0.25">
      <c r="B4333" s="146"/>
      <c r="C4333" s="31"/>
      <c r="D4333" s="31"/>
      <c r="E4333" s="44"/>
      <c r="F4333" s="43"/>
      <c r="G4333" s="84"/>
      <c r="H4333" s="31"/>
      <c r="I4333" s="31"/>
      <c r="J4333" s="84"/>
      <c r="K4333" s="31"/>
      <c r="L4333" s="31"/>
      <c r="M4333" s="169"/>
      <c r="N4333" s="148"/>
      <c r="O4333" s="106"/>
      <c r="P4333" s="43"/>
      <c r="Q4333" s="31"/>
      <c r="R4333" s="84"/>
      <c r="S4333" s="31"/>
      <c r="T4333" s="31"/>
      <c r="U4333" s="169"/>
      <c r="V4333" s="150"/>
      <c r="W4333" s="141" t="str" cm="1">
        <f t="array" ref="W4333">IF(SUM(LEN(B4333:V4333))=0,"",IF(OR(OR(ISBLANK(F4333),SUM(LEN(C4333),LEN(D4333))=0),AND(NOT(E4333="Unknown"),ISBLANK(J4333)),AND(NOT(O4333="Unknown"),ISBLANK(R4333))),"Missing Information", INDEX(Table15[Entire Service Line Classification], MATCH(SUMIFS(Table15[Unique ID],Table15[System-Owned Portion],E4333,Table15[If Material Anything Other than "Lead" in Column E,Was Material Ever Previously Lead?],G4333,Table15[Customer-Owned Portion],O4333),Table15[Unique ID],0),0)))</f>
        <v/>
      </c>
      <c r="X4333"/>
    </row>
    <row r="4334" spans="2:24" x14ac:dyDescent="0.25">
      <c r="B4334" s="146"/>
      <c r="C4334" s="31"/>
      <c r="D4334" s="31"/>
      <c r="E4334" s="44"/>
      <c r="F4334" s="43"/>
      <c r="G4334" s="84"/>
      <c r="H4334" s="31"/>
      <c r="I4334" s="31"/>
      <c r="J4334" s="84"/>
      <c r="K4334" s="31"/>
      <c r="L4334" s="31"/>
      <c r="M4334" s="169"/>
      <c r="N4334" s="148"/>
      <c r="O4334" s="106"/>
      <c r="P4334" s="43"/>
      <c r="Q4334" s="31"/>
      <c r="R4334" s="84"/>
      <c r="S4334" s="31"/>
      <c r="T4334" s="31"/>
      <c r="U4334" s="169"/>
      <c r="V4334" s="150"/>
      <c r="W4334" s="141" t="str" cm="1">
        <f t="array" ref="W4334">IF(SUM(LEN(B4334:V4334))=0,"",IF(OR(OR(ISBLANK(F4334),SUM(LEN(C4334),LEN(D4334))=0),AND(NOT(E4334="Unknown"),ISBLANK(J4334)),AND(NOT(O4334="Unknown"),ISBLANK(R4334))),"Missing Information", INDEX(Table15[Entire Service Line Classification], MATCH(SUMIFS(Table15[Unique ID],Table15[System-Owned Portion],E4334,Table15[If Material Anything Other than "Lead" in Column E,Was Material Ever Previously Lead?],G4334,Table15[Customer-Owned Portion],O4334),Table15[Unique ID],0),0)))</f>
        <v/>
      </c>
      <c r="X4334"/>
    </row>
    <row r="4335" spans="2:24" x14ac:dyDescent="0.25">
      <c r="B4335" s="146"/>
      <c r="C4335" s="31"/>
      <c r="D4335" s="31"/>
      <c r="E4335" s="44"/>
      <c r="F4335" s="43"/>
      <c r="G4335" s="84"/>
      <c r="H4335" s="31"/>
      <c r="I4335" s="31"/>
      <c r="J4335" s="84"/>
      <c r="K4335" s="31"/>
      <c r="L4335" s="31"/>
      <c r="M4335" s="169"/>
      <c r="N4335" s="148"/>
      <c r="O4335" s="106"/>
      <c r="P4335" s="43"/>
      <c r="Q4335" s="31"/>
      <c r="R4335" s="84"/>
      <c r="S4335" s="31"/>
      <c r="T4335" s="31"/>
      <c r="U4335" s="169"/>
      <c r="V4335" s="150"/>
      <c r="W4335" s="141" t="str" cm="1">
        <f t="array" ref="W4335">IF(SUM(LEN(B4335:V4335))=0,"",IF(OR(OR(ISBLANK(F4335),SUM(LEN(C4335),LEN(D4335))=0),AND(NOT(E4335="Unknown"),ISBLANK(J4335)),AND(NOT(O4335="Unknown"),ISBLANK(R4335))),"Missing Information", INDEX(Table15[Entire Service Line Classification], MATCH(SUMIFS(Table15[Unique ID],Table15[System-Owned Portion],E4335,Table15[If Material Anything Other than "Lead" in Column E,Was Material Ever Previously Lead?],G4335,Table15[Customer-Owned Portion],O4335),Table15[Unique ID],0),0)))</f>
        <v/>
      </c>
      <c r="X4335"/>
    </row>
    <row r="4336" spans="2:24" x14ac:dyDescent="0.25">
      <c r="B4336" s="146"/>
      <c r="C4336" s="31"/>
      <c r="D4336" s="31"/>
      <c r="E4336" s="44"/>
      <c r="F4336" s="43"/>
      <c r="G4336" s="84"/>
      <c r="H4336" s="31"/>
      <c r="I4336" s="31"/>
      <c r="J4336" s="84"/>
      <c r="K4336" s="31"/>
      <c r="L4336" s="31"/>
      <c r="M4336" s="169"/>
      <c r="N4336" s="148"/>
      <c r="O4336" s="106"/>
      <c r="P4336" s="43"/>
      <c r="Q4336" s="31"/>
      <c r="R4336" s="84"/>
      <c r="S4336" s="31"/>
      <c r="T4336" s="31"/>
      <c r="U4336" s="169"/>
      <c r="V4336" s="150"/>
      <c r="W4336" s="141" t="str" cm="1">
        <f t="array" ref="W4336">IF(SUM(LEN(B4336:V4336))=0,"",IF(OR(OR(ISBLANK(F4336),SUM(LEN(C4336),LEN(D4336))=0),AND(NOT(E4336="Unknown"),ISBLANK(J4336)),AND(NOT(O4336="Unknown"),ISBLANK(R4336))),"Missing Information", INDEX(Table15[Entire Service Line Classification], MATCH(SUMIFS(Table15[Unique ID],Table15[System-Owned Portion],E4336,Table15[If Material Anything Other than "Lead" in Column E,Was Material Ever Previously Lead?],G4336,Table15[Customer-Owned Portion],O4336),Table15[Unique ID],0),0)))</f>
        <v/>
      </c>
      <c r="X4336"/>
    </row>
    <row r="4337" spans="2:24" x14ac:dyDescent="0.25">
      <c r="B4337" s="146"/>
      <c r="C4337" s="31"/>
      <c r="D4337" s="31"/>
      <c r="E4337" s="44"/>
      <c r="F4337" s="43"/>
      <c r="G4337" s="84"/>
      <c r="H4337" s="31"/>
      <c r="I4337" s="31"/>
      <c r="J4337" s="84"/>
      <c r="K4337" s="31"/>
      <c r="L4337" s="31"/>
      <c r="M4337" s="169"/>
      <c r="N4337" s="148"/>
      <c r="O4337" s="106"/>
      <c r="P4337" s="43"/>
      <c r="Q4337" s="31"/>
      <c r="R4337" s="84"/>
      <c r="S4337" s="31"/>
      <c r="T4337" s="31"/>
      <c r="U4337" s="169"/>
      <c r="V4337" s="150"/>
      <c r="W4337" s="141" t="str" cm="1">
        <f t="array" ref="W4337">IF(SUM(LEN(B4337:V4337))=0,"",IF(OR(OR(ISBLANK(F4337),SUM(LEN(C4337),LEN(D4337))=0),AND(NOT(E4337="Unknown"),ISBLANK(J4337)),AND(NOT(O4337="Unknown"),ISBLANK(R4337))),"Missing Information", INDEX(Table15[Entire Service Line Classification], MATCH(SUMIFS(Table15[Unique ID],Table15[System-Owned Portion],E4337,Table15[If Material Anything Other than "Lead" in Column E,Was Material Ever Previously Lead?],G4337,Table15[Customer-Owned Portion],O4337),Table15[Unique ID],0),0)))</f>
        <v/>
      </c>
      <c r="X4337"/>
    </row>
    <row r="4338" spans="2:24" x14ac:dyDescent="0.25">
      <c r="B4338" s="146"/>
      <c r="C4338" s="31"/>
      <c r="D4338" s="31"/>
      <c r="E4338" s="44"/>
      <c r="F4338" s="43"/>
      <c r="G4338" s="84"/>
      <c r="H4338" s="31"/>
      <c r="I4338" s="31"/>
      <c r="J4338" s="84"/>
      <c r="K4338" s="31"/>
      <c r="L4338" s="31"/>
      <c r="M4338" s="169"/>
      <c r="N4338" s="148"/>
      <c r="O4338" s="106"/>
      <c r="P4338" s="43"/>
      <c r="Q4338" s="31"/>
      <c r="R4338" s="84"/>
      <c r="S4338" s="31"/>
      <c r="T4338" s="31"/>
      <c r="U4338" s="169"/>
      <c r="V4338" s="150"/>
      <c r="W4338" s="141" t="str" cm="1">
        <f t="array" ref="W4338">IF(SUM(LEN(B4338:V4338))=0,"",IF(OR(OR(ISBLANK(F4338),SUM(LEN(C4338),LEN(D4338))=0),AND(NOT(E4338="Unknown"),ISBLANK(J4338)),AND(NOT(O4338="Unknown"),ISBLANK(R4338))),"Missing Information", INDEX(Table15[Entire Service Line Classification], MATCH(SUMIFS(Table15[Unique ID],Table15[System-Owned Portion],E4338,Table15[If Material Anything Other than "Lead" in Column E,Was Material Ever Previously Lead?],G4338,Table15[Customer-Owned Portion],O4338),Table15[Unique ID],0),0)))</f>
        <v/>
      </c>
      <c r="X4338"/>
    </row>
    <row r="4339" spans="2:24" x14ac:dyDescent="0.25">
      <c r="B4339" s="146"/>
      <c r="C4339" s="31"/>
      <c r="D4339" s="31"/>
      <c r="E4339" s="44"/>
      <c r="F4339" s="43"/>
      <c r="G4339" s="84"/>
      <c r="H4339" s="31"/>
      <c r="I4339" s="31"/>
      <c r="J4339" s="84"/>
      <c r="K4339" s="31"/>
      <c r="L4339" s="31"/>
      <c r="M4339" s="169"/>
      <c r="N4339" s="148"/>
      <c r="O4339" s="106"/>
      <c r="P4339" s="43"/>
      <c r="Q4339" s="31"/>
      <c r="R4339" s="84"/>
      <c r="S4339" s="31"/>
      <c r="T4339" s="31"/>
      <c r="U4339" s="169"/>
      <c r="V4339" s="150"/>
      <c r="W4339" s="141" t="str" cm="1">
        <f t="array" ref="W4339">IF(SUM(LEN(B4339:V4339))=0,"",IF(OR(OR(ISBLANK(F4339),SUM(LEN(C4339),LEN(D4339))=0),AND(NOT(E4339="Unknown"),ISBLANK(J4339)),AND(NOT(O4339="Unknown"),ISBLANK(R4339))),"Missing Information", INDEX(Table15[Entire Service Line Classification], MATCH(SUMIFS(Table15[Unique ID],Table15[System-Owned Portion],E4339,Table15[If Material Anything Other than "Lead" in Column E,Was Material Ever Previously Lead?],G4339,Table15[Customer-Owned Portion],O4339),Table15[Unique ID],0),0)))</f>
        <v/>
      </c>
      <c r="X4339"/>
    </row>
    <row r="4340" spans="2:24" x14ac:dyDescent="0.25">
      <c r="B4340" s="146"/>
      <c r="C4340" s="31"/>
      <c r="D4340" s="31"/>
      <c r="E4340" s="44"/>
      <c r="F4340" s="43"/>
      <c r="G4340" s="84"/>
      <c r="H4340" s="31"/>
      <c r="I4340" s="31"/>
      <c r="J4340" s="84"/>
      <c r="K4340" s="31"/>
      <c r="L4340" s="31"/>
      <c r="M4340" s="169"/>
      <c r="N4340" s="148"/>
      <c r="O4340" s="106"/>
      <c r="P4340" s="43"/>
      <c r="Q4340" s="31"/>
      <c r="R4340" s="84"/>
      <c r="S4340" s="31"/>
      <c r="T4340" s="31"/>
      <c r="U4340" s="169"/>
      <c r="V4340" s="150"/>
      <c r="W4340" s="141" t="str" cm="1">
        <f t="array" ref="W4340">IF(SUM(LEN(B4340:V4340))=0,"",IF(OR(OR(ISBLANK(F4340),SUM(LEN(C4340),LEN(D4340))=0),AND(NOT(E4340="Unknown"),ISBLANK(J4340)),AND(NOT(O4340="Unknown"),ISBLANK(R4340))),"Missing Information", INDEX(Table15[Entire Service Line Classification], MATCH(SUMIFS(Table15[Unique ID],Table15[System-Owned Portion],E4340,Table15[If Material Anything Other than "Lead" in Column E,Was Material Ever Previously Lead?],G4340,Table15[Customer-Owned Portion],O4340),Table15[Unique ID],0),0)))</f>
        <v/>
      </c>
      <c r="X4340"/>
    </row>
    <row r="4341" spans="2:24" x14ac:dyDescent="0.25">
      <c r="B4341" s="146"/>
      <c r="C4341" s="31"/>
      <c r="D4341" s="31"/>
      <c r="E4341" s="44"/>
      <c r="F4341" s="43"/>
      <c r="G4341" s="84"/>
      <c r="H4341" s="31"/>
      <c r="I4341" s="31"/>
      <c r="J4341" s="84"/>
      <c r="K4341" s="31"/>
      <c r="L4341" s="31"/>
      <c r="M4341" s="169"/>
      <c r="N4341" s="148"/>
      <c r="O4341" s="106"/>
      <c r="P4341" s="43"/>
      <c r="Q4341" s="31"/>
      <c r="R4341" s="84"/>
      <c r="S4341" s="31"/>
      <c r="T4341" s="31"/>
      <c r="U4341" s="169"/>
      <c r="V4341" s="150"/>
      <c r="W4341" s="141" t="str" cm="1">
        <f t="array" ref="W4341">IF(SUM(LEN(B4341:V4341))=0,"",IF(OR(OR(ISBLANK(F4341),SUM(LEN(C4341),LEN(D4341))=0),AND(NOT(E4341="Unknown"),ISBLANK(J4341)),AND(NOT(O4341="Unknown"),ISBLANK(R4341))),"Missing Information", INDEX(Table15[Entire Service Line Classification], MATCH(SUMIFS(Table15[Unique ID],Table15[System-Owned Portion],E4341,Table15[If Material Anything Other than "Lead" in Column E,Was Material Ever Previously Lead?],G4341,Table15[Customer-Owned Portion],O4341),Table15[Unique ID],0),0)))</f>
        <v/>
      </c>
      <c r="X4341"/>
    </row>
    <row r="4342" spans="2:24" x14ac:dyDescent="0.25">
      <c r="B4342" s="146"/>
      <c r="C4342" s="31"/>
      <c r="D4342" s="31"/>
      <c r="E4342" s="44"/>
      <c r="F4342" s="43"/>
      <c r="G4342" s="84"/>
      <c r="H4342" s="31"/>
      <c r="I4342" s="31"/>
      <c r="J4342" s="84"/>
      <c r="K4342" s="31"/>
      <c r="L4342" s="31"/>
      <c r="M4342" s="169"/>
      <c r="N4342" s="148"/>
      <c r="O4342" s="106"/>
      <c r="P4342" s="43"/>
      <c r="Q4342" s="31"/>
      <c r="R4342" s="84"/>
      <c r="S4342" s="31"/>
      <c r="T4342" s="31"/>
      <c r="U4342" s="169"/>
      <c r="V4342" s="150"/>
      <c r="W4342" s="141" t="str" cm="1">
        <f t="array" ref="W4342">IF(SUM(LEN(B4342:V4342))=0,"",IF(OR(OR(ISBLANK(F4342),SUM(LEN(C4342),LEN(D4342))=0),AND(NOT(E4342="Unknown"),ISBLANK(J4342)),AND(NOT(O4342="Unknown"),ISBLANK(R4342))),"Missing Information", INDEX(Table15[Entire Service Line Classification], MATCH(SUMIFS(Table15[Unique ID],Table15[System-Owned Portion],E4342,Table15[If Material Anything Other than "Lead" in Column E,Was Material Ever Previously Lead?],G4342,Table15[Customer-Owned Portion],O4342),Table15[Unique ID],0),0)))</f>
        <v/>
      </c>
      <c r="X4342"/>
    </row>
    <row r="4343" spans="2:24" x14ac:dyDescent="0.25">
      <c r="B4343" s="146"/>
      <c r="C4343" s="31"/>
      <c r="D4343" s="31"/>
      <c r="E4343" s="44"/>
      <c r="F4343" s="43"/>
      <c r="G4343" s="84"/>
      <c r="H4343" s="31"/>
      <c r="I4343" s="31"/>
      <c r="J4343" s="84"/>
      <c r="K4343" s="31"/>
      <c r="L4343" s="31"/>
      <c r="M4343" s="169"/>
      <c r="N4343" s="148"/>
      <c r="O4343" s="106"/>
      <c r="P4343" s="43"/>
      <c r="Q4343" s="31"/>
      <c r="R4343" s="84"/>
      <c r="S4343" s="31"/>
      <c r="T4343" s="31"/>
      <c r="U4343" s="169"/>
      <c r="V4343" s="150"/>
      <c r="W4343" s="141" t="str" cm="1">
        <f t="array" ref="W4343">IF(SUM(LEN(B4343:V4343))=0,"",IF(OR(OR(ISBLANK(F4343),SUM(LEN(C4343),LEN(D4343))=0),AND(NOT(E4343="Unknown"),ISBLANK(J4343)),AND(NOT(O4343="Unknown"),ISBLANK(R4343))),"Missing Information", INDEX(Table15[Entire Service Line Classification], MATCH(SUMIFS(Table15[Unique ID],Table15[System-Owned Portion],E4343,Table15[If Material Anything Other than "Lead" in Column E,Was Material Ever Previously Lead?],G4343,Table15[Customer-Owned Portion],O4343),Table15[Unique ID],0),0)))</f>
        <v/>
      </c>
      <c r="X4343"/>
    </row>
    <row r="4344" spans="2:24" x14ac:dyDescent="0.25">
      <c r="B4344" s="146"/>
      <c r="C4344" s="31"/>
      <c r="D4344" s="31"/>
      <c r="E4344" s="44"/>
      <c r="F4344" s="43"/>
      <c r="G4344" s="84"/>
      <c r="H4344" s="31"/>
      <c r="I4344" s="31"/>
      <c r="J4344" s="84"/>
      <c r="K4344" s="31"/>
      <c r="L4344" s="31"/>
      <c r="M4344" s="169"/>
      <c r="N4344" s="148"/>
      <c r="O4344" s="106"/>
      <c r="P4344" s="43"/>
      <c r="Q4344" s="31"/>
      <c r="R4344" s="84"/>
      <c r="S4344" s="31"/>
      <c r="T4344" s="31"/>
      <c r="U4344" s="169"/>
      <c r="V4344" s="150"/>
      <c r="W4344" s="141" t="str" cm="1">
        <f t="array" ref="W4344">IF(SUM(LEN(B4344:V4344))=0,"",IF(OR(OR(ISBLANK(F4344),SUM(LEN(C4344),LEN(D4344))=0),AND(NOT(E4344="Unknown"),ISBLANK(J4344)),AND(NOT(O4344="Unknown"),ISBLANK(R4344))),"Missing Information", INDEX(Table15[Entire Service Line Classification], MATCH(SUMIFS(Table15[Unique ID],Table15[System-Owned Portion],E4344,Table15[If Material Anything Other than "Lead" in Column E,Was Material Ever Previously Lead?],G4344,Table15[Customer-Owned Portion],O4344),Table15[Unique ID],0),0)))</f>
        <v/>
      </c>
      <c r="X4344"/>
    </row>
    <row r="4345" spans="2:24" x14ac:dyDescent="0.25">
      <c r="B4345" s="146"/>
      <c r="C4345" s="31"/>
      <c r="D4345" s="31"/>
      <c r="E4345" s="44"/>
      <c r="F4345" s="43"/>
      <c r="G4345" s="84"/>
      <c r="H4345" s="31"/>
      <c r="I4345" s="31"/>
      <c r="J4345" s="84"/>
      <c r="K4345" s="31"/>
      <c r="L4345" s="31"/>
      <c r="M4345" s="169"/>
      <c r="N4345" s="148"/>
      <c r="O4345" s="106"/>
      <c r="P4345" s="43"/>
      <c r="Q4345" s="31"/>
      <c r="R4345" s="84"/>
      <c r="S4345" s="31"/>
      <c r="T4345" s="31"/>
      <c r="U4345" s="169"/>
      <c r="V4345" s="150"/>
      <c r="W4345" s="141" t="str" cm="1">
        <f t="array" ref="W4345">IF(SUM(LEN(B4345:V4345))=0,"",IF(OR(OR(ISBLANK(F4345),SUM(LEN(C4345),LEN(D4345))=0),AND(NOT(E4345="Unknown"),ISBLANK(J4345)),AND(NOT(O4345="Unknown"),ISBLANK(R4345))),"Missing Information", INDEX(Table15[Entire Service Line Classification], MATCH(SUMIFS(Table15[Unique ID],Table15[System-Owned Portion],E4345,Table15[If Material Anything Other than "Lead" in Column E,Was Material Ever Previously Lead?],G4345,Table15[Customer-Owned Portion],O4345),Table15[Unique ID],0),0)))</f>
        <v/>
      </c>
      <c r="X4345"/>
    </row>
    <row r="4346" spans="2:24" x14ac:dyDescent="0.25">
      <c r="B4346" s="146"/>
      <c r="C4346" s="31"/>
      <c r="D4346" s="31"/>
      <c r="E4346" s="44"/>
      <c r="F4346" s="43"/>
      <c r="G4346" s="84"/>
      <c r="H4346" s="31"/>
      <c r="I4346" s="31"/>
      <c r="J4346" s="84"/>
      <c r="K4346" s="31"/>
      <c r="L4346" s="31"/>
      <c r="M4346" s="169"/>
      <c r="N4346" s="148"/>
      <c r="O4346" s="106"/>
      <c r="P4346" s="43"/>
      <c r="Q4346" s="31"/>
      <c r="R4346" s="84"/>
      <c r="S4346" s="31"/>
      <c r="T4346" s="31"/>
      <c r="U4346" s="169"/>
      <c r="V4346" s="150"/>
      <c r="W4346" s="141" t="str" cm="1">
        <f t="array" ref="W4346">IF(SUM(LEN(B4346:V4346))=0,"",IF(OR(OR(ISBLANK(F4346),SUM(LEN(C4346),LEN(D4346))=0),AND(NOT(E4346="Unknown"),ISBLANK(J4346)),AND(NOT(O4346="Unknown"),ISBLANK(R4346))),"Missing Information", INDEX(Table15[Entire Service Line Classification], MATCH(SUMIFS(Table15[Unique ID],Table15[System-Owned Portion],E4346,Table15[If Material Anything Other than "Lead" in Column E,Was Material Ever Previously Lead?],G4346,Table15[Customer-Owned Portion],O4346),Table15[Unique ID],0),0)))</f>
        <v/>
      </c>
      <c r="X4346"/>
    </row>
    <row r="4347" spans="2:24" x14ac:dyDescent="0.25">
      <c r="B4347" s="146"/>
      <c r="C4347" s="31"/>
      <c r="D4347" s="31"/>
      <c r="E4347" s="44"/>
      <c r="F4347" s="43"/>
      <c r="G4347" s="84"/>
      <c r="H4347" s="31"/>
      <c r="I4347" s="31"/>
      <c r="J4347" s="84"/>
      <c r="K4347" s="31"/>
      <c r="L4347" s="31"/>
      <c r="M4347" s="169"/>
      <c r="N4347" s="148"/>
      <c r="O4347" s="106"/>
      <c r="P4347" s="43"/>
      <c r="Q4347" s="31"/>
      <c r="R4347" s="84"/>
      <c r="S4347" s="31"/>
      <c r="T4347" s="31"/>
      <c r="U4347" s="169"/>
      <c r="V4347" s="150"/>
      <c r="W4347" s="141" t="str" cm="1">
        <f t="array" ref="W4347">IF(SUM(LEN(B4347:V4347))=0,"",IF(OR(OR(ISBLANK(F4347),SUM(LEN(C4347),LEN(D4347))=0),AND(NOT(E4347="Unknown"),ISBLANK(J4347)),AND(NOT(O4347="Unknown"),ISBLANK(R4347))),"Missing Information", INDEX(Table15[Entire Service Line Classification], MATCH(SUMIFS(Table15[Unique ID],Table15[System-Owned Portion],E4347,Table15[If Material Anything Other than "Lead" in Column E,Was Material Ever Previously Lead?],G4347,Table15[Customer-Owned Portion],O4347),Table15[Unique ID],0),0)))</f>
        <v/>
      </c>
      <c r="X4347"/>
    </row>
    <row r="4348" spans="2:24" x14ac:dyDescent="0.25">
      <c r="B4348" s="146"/>
      <c r="C4348" s="31"/>
      <c r="D4348" s="31"/>
      <c r="E4348" s="44"/>
      <c r="F4348" s="43"/>
      <c r="G4348" s="84"/>
      <c r="H4348" s="31"/>
      <c r="I4348" s="31"/>
      <c r="J4348" s="84"/>
      <c r="K4348" s="31"/>
      <c r="L4348" s="31"/>
      <c r="M4348" s="169"/>
      <c r="N4348" s="148"/>
      <c r="O4348" s="106"/>
      <c r="P4348" s="43"/>
      <c r="Q4348" s="31"/>
      <c r="R4348" s="84"/>
      <c r="S4348" s="31"/>
      <c r="T4348" s="31"/>
      <c r="U4348" s="169"/>
      <c r="V4348" s="150"/>
      <c r="W4348" s="141" t="str" cm="1">
        <f t="array" ref="W4348">IF(SUM(LEN(B4348:V4348))=0,"",IF(OR(OR(ISBLANK(F4348),SUM(LEN(C4348),LEN(D4348))=0),AND(NOT(E4348="Unknown"),ISBLANK(J4348)),AND(NOT(O4348="Unknown"),ISBLANK(R4348))),"Missing Information", INDEX(Table15[Entire Service Line Classification], MATCH(SUMIFS(Table15[Unique ID],Table15[System-Owned Portion],E4348,Table15[If Material Anything Other than "Lead" in Column E,Was Material Ever Previously Lead?],G4348,Table15[Customer-Owned Portion],O4348),Table15[Unique ID],0),0)))</f>
        <v/>
      </c>
      <c r="X4348"/>
    </row>
    <row r="4349" spans="2:24" x14ac:dyDescent="0.25">
      <c r="B4349" s="146"/>
      <c r="C4349" s="31"/>
      <c r="D4349" s="31"/>
      <c r="E4349" s="44"/>
      <c r="F4349" s="43"/>
      <c r="G4349" s="84"/>
      <c r="H4349" s="31"/>
      <c r="I4349" s="31"/>
      <c r="J4349" s="84"/>
      <c r="K4349" s="31"/>
      <c r="L4349" s="31"/>
      <c r="M4349" s="169"/>
      <c r="N4349" s="148"/>
      <c r="O4349" s="106"/>
      <c r="P4349" s="43"/>
      <c r="Q4349" s="31"/>
      <c r="R4349" s="84"/>
      <c r="S4349" s="31"/>
      <c r="T4349" s="31"/>
      <c r="U4349" s="169"/>
      <c r="V4349" s="150"/>
      <c r="W4349" s="141" t="str" cm="1">
        <f t="array" ref="W4349">IF(SUM(LEN(B4349:V4349))=0,"",IF(OR(OR(ISBLANK(F4349),SUM(LEN(C4349),LEN(D4349))=0),AND(NOT(E4349="Unknown"),ISBLANK(J4349)),AND(NOT(O4349="Unknown"),ISBLANK(R4349))),"Missing Information", INDEX(Table15[Entire Service Line Classification], MATCH(SUMIFS(Table15[Unique ID],Table15[System-Owned Portion],E4349,Table15[If Material Anything Other than "Lead" in Column E,Was Material Ever Previously Lead?],G4349,Table15[Customer-Owned Portion],O4349),Table15[Unique ID],0),0)))</f>
        <v/>
      </c>
      <c r="X4349"/>
    </row>
    <row r="4350" spans="2:24" x14ac:dyDescent="0.25">
      <c r="B4350" s="146"/>
      <c r="C4350" s="31"/>
      <c r="D4350" s="31"/>
      <c r="E4350" s="44"/>
      <c r="F4350" s="43"/>
      <c r="G4350" s="84"/>
      <c r="H4350" s="31"/>
      <c r="I4350" s="31"/>
      <c r="J4350" s="84"/>
      <c r="K4350" s="31"/>
      <c r="L4350" s="31"/>
      <c r="M4350" s="169"/>
      <c r="N4350" s="148"/>
      <c r="O4350" s="106"/>
      <c r="P4350" s="43"/>
      <c r="Q4350" s="31"/>
      <c r="R4350" s="84"/>
      <c r="S4350" s="31"/>
      <c r="T4350" s="31"/>
      <c r="U4350" s="169"/>
      <c r="V4350" s="150"/>
      <c r="W4350" s="141" t="str" cm="1">
        <f t="array" ref="W4350">IF(SUM(LEN(B4350:V4350))=0,"",IF(OR(OR(ISBLANK(F4350),SUM(LEN(C4350),LEN(D4350))=0),AND(NOT(E4350="Unknown"),ISBLANK(J4350)),AND(NOT(O4350="Unknown"),ISBLANK(R4350))),"Missing Information", INDEX(Table15[Entire Service Line Classification], MATCH(SUMIFS(Table15[Unique ID],Table15[System-Owned Portion],E4350,Table15[If Material Anything Other than "Lead" in Column E,Was Material Ever Previously Lead?],G4350,Table15[Customer-Owned Portion],O4350),Table15[Unique ID],0),0)))</f>
        <v/>
      </c>
      <c r="X4350"/>
    </row>
    <row r="4351" spans="2:24" x14ac:dyDescent="0.25">
      <c r="B4351" s="146"/>
      <c r="C4351" s="31"/>
      <c r="D4351" s="31"/>
      <c r="E4351" s="44"/>
      <c r="F4351" s="43"/>
      <c r="G4351" s="84"/>
      <c r="H4351" s="31"/>
      <c r="I4351" s="31"/>
      <c r="J4351" s="84"/>
      <c r="K4351" s="31"/>
      <c r="L4351" s="31"/>
      <c r="M4351" s="169"/>
      <c r="N4351" s="148"/>
      <c r="O4351" s="106"/>
      <c r="P4351" s="43"/>
      <c r="Q4351" s="31"/>
      <c r="R4351" s="84"/>
      <c r="S4351" s="31"/>
      <c r="T4351" s="31"/>
      <c r="U4351" s="169"/>
      <c r="V4351" s="150"/>
      <c r="W4351" s="141" t="str" cm="1">
        <f t="array" ref="W4351">IF(SUM(LEN(B4351:V4351))=0,"",IF(OR(OR(ISBLANK(F4351),SUM(LEN(C4351),LEN(D4351))=0),AND(NOT(E4351="Unknown"),ISBLANK(J4351)),AND(NOT(O4351="Unknown"),ISBLANK(R4351))),"Missing Information", INDEX(Table15[Entire Service Line Classification], MATCH(SUMIFS(Table15[Unique ID],Table15[System-Owned Portion],E4351,Table15[If Material Anything Other than "Lead" in Column E,Was Material Ever Previously Lead?],G4351,Table15[Customer-Owned Portion],O4351),Table15[Unique ID],0),0)))</f>
        <v/>
      </c>
      <c r="X4351"/>
    </row>
    <row r="4352" spans="2:24" x14ac:dyDescent="0.25">
      <c r="B4352" s="146"/>
      <c r="C4352" s="31"/>
      <c r="D4352" s="31"/>
      <c r="E4352" s="44"/>
      <c r="F4352" s="43"/>
      <c r="G4352" s="84"/>
      <c r="H4352" s="31"/>
      <c r="I4352" s="31"/>
      <c r="J4352" s="84"/>
      <c r="K4352" s="31"/>
      <c r="L4352" s="31"/>
      <c r="M4352" s="169"/>
      <c r="N4352" s="148"/>
      <c r="O4352" s="106"/>
      <c r="P4352" s="43"/>
      <c r="Q4352" s="31"/>
      <c r="R4352" s="84"/>
      <c r="S4352" s="31"/>
      <c r="T4352" s="31"/>
      <c r="U4352" s="169"/>
      <c r="V4352" s="150"/>
      <c r="W4352" s="141" t="str" cm="1">
        <f t="array" ref="W4352">IF(SUM(LEN(B4352:V4352))=0,"",IF(OR(OR(ISBLANK(F4352),SUM(LEN(C4352),LEN(D4352))=0),AND(NOT(E4352="Unknown"),ISBLANK(J4352)),AND(NOT(O4352="Unknown"),ISBLANK(R4352))),"Missing Information", INDEX(Table15[Entire Service Line Classification], MATCH(SUMIFS(Table15[Unique ID],Table15[System-Owned Portion],E4352,Table15[If Material Anything Other than "Lead" in Column E,Was Material Ever Previously Lead?],G4352,Table15[Customer-Owned Portion],O4352),Table15[Unique ID],0),0)))</f>
        <v/>
      </c>
      <c r="X4352"/>
    </row>
    <row r="4353" spans="2:24" x14ac:dyDescent="0.25">
      <c r="B4353" s="146"/>
      <c r="C4353" s="31"/>
      <c r="D4353" s="31"/>
      <c r="E4353" s="44"/>
      <c r="F4353" s="43"/>
      <c r="G4353" s="84"/>
      <c r="H4353" s="31"/>
      <c r="I4353" s="31"/>
      <c r="J4353" s="84"/>
      <c r="K4353" s="31"/>
      <c r="L4353" s="31"/>
      <c r="M4353" s="169"/>
      <c r="N4353" s="148"/>
      <c r="O4353" s="106"/>
      <c r="P4353" s="43"/>
      <c r="Q4353" s="31"/>
      <c r="R4353" s="84"/>
      <c r="S4353" s="31"/>
      <c r="T4353" s="31"/>
      <c r="U4353" s="169"/>
      <c r="V4353" s="150"/>
      <c r="W4353" s="141" t="str" cm="1">
        <f t="array" ref="W4353">IF(SUM(LEN(B4353:V4353))=0,"",IF(OR(OR(ISBLANK(F4353),SUM(LEN(C4353),LEN(D4353))=0),AND(NOT(E4353="Unknown"),ISBLANK(J4353)),AND(NOT(O4353="Unknown"),ISBLANK(R4353))),"Missing Information", INDEX(Table15[Entire Service Line Classification], MATCH(SUMIFS(Table15[Unique ID],Table15[System-Owned Portion],E4353,Table15[If Material Anything Other than "Lead" in Column E,Was Material Ever Previously Lead?],G4353,Table15[Customer-Owned Portion],O4353),Table15[Unique ID],0),0)))</f>
        <v/>
      </c>
      <c r="X4353"/>
    </row>
    <row r="4354" spans="2:24" x14ac:dyDescent="0.25">
      <c r="B4354" s="146"/>
      <c r="C4354" s="31"/>
      <c r="D4354" s="31"/>
      <c r="E4354" s="44"/>
      <c r="F4354" s="43"/>
      <c r="G4354" s="84"/>
      <c r="H4354" s="31"/>
      <c r="I4354" s="31"/>
      <c r="J4354" s="84"/>
      <c r="K4354" s="31"/>
      <c r="L4354" s="31"/>
      <c r="M4354" s="169"/>
      <c r="N4354" s="148"/>
      <c r="O4354" s="106"/>
      <c r="P4354" s="43"/>
      <c r="Q4354" s="31"/>
      <c r="R4354" s="84"/>
      <c r="S4354" s="31"/>
      <c r="T4354" s="31"/>
      <c r="U4354" s="169"/>
      <c r="V4354" s="150"/>
      <c r="W4354" s="141" t="str" cm="1">
        <f t="array" ref="W4354">IF(SUM(LEN(B4354:V4354))=0,"",IF(OR(OR(ISBLANK(F4354),SUM(LEN(C4354),LEN(D4354))=0),AND(NOT(E4354="Unknown"),ISBLANK(J4354)),AND(NOT(O4354="Unknown"),ISBLANK(R4354))),"Missing Information", INDEX(Table15[Entire Service Line Classification], MATCH(SUMIFS(Table15[Unique ID],Table15[System-Owned Portion],E4354,Table15[If Material Anything Other than "Lead" in Column E,Was Material Ever Previously Lead?],G4354,Table15[Customer-Owned Portion],O4354),Table15[Unique ID],0),0)))</f>
        <v/>
      </c>
      <c r="X4354"/>
    </row>
    <row r="4355" spans="2:24" x14ac:dyDescent="0.25">
      <c r="B4355" s="146"/>
      <c r="C4355" s="31"/>
      <c r="D4355" s="31"/>
      <c r="E4355" s="44"/>
      <c r="F4355" s="43"/>
      <c r="G4355" s="84"/>
      <c r="H4355" s="31"/>
      <c r="I4355" s="31"/>
      <c r="J4355" s="84"/>
      <c r="K4355" s="31"/>
      <c r="L4355" s="31"/>
      <c r="M4355" s="169"/>
      <c r="N4355" s="148"/>
      <c r="O4355" s="106"/>
      <c r="P4355" s="43"/>
      <c r="Q4355" s="31"/>
      <c r="R4355" s="84"/>
      <c r="S4355" s="31"/>
      <c r="T4355" s="31"/>
      <c r="U4355" s="169"/>
      <c r="V4355" s="150"/>
      <c r="W4355" s="141" t="str" cm="1">
        <f t="array" ref="W4355">IF(SUM(LEN(B4355:V4355))=0,"",IF(OR(OR(ISBLANK(F4355),SUM(LEN(C4355),LEN(D4355))=0),AND(NOT(E4355="Unknown"),ISBLANK(J4355)),AND(NOT(O4355="Unknown"),ISBLANK(R4355))),"Missing Information", INDEX(Table15[Entire Service Line Classification], MATCH(SUMIFS(Table15[Unique ID],Table15[System-Owned Portion],E4355,Table15[If Material Anything Other than "Lead" in Column E,Was Material Ever Previously Lead?],G4355,Table15[Customer-Owned Portion],O4355),Table15[Unique ID],0),0)))</f>
        <v/>
      </c>
      <c r="X4355"/>
    </row>
    <row r="4356" spans="2:24" x14ac:dyDescent="0.25">
      <c r="B4356" s="146"/>
      <c r="C4356" s="31"/>
      <c r="D4356" s="31"/>
      <c r="E4356" s="44"/>
      <c r="F4356" s="43"/>
      <c r="G4356" s="84"/>
      <c r="H4356" s="31"/>
      <c r="I4356" s="31"/>
      <c r="J4356" s="84"/>
      <c r="K4356" s="31"/>
      <c r="L4356" s="31"/>
      <c r="M4356" s="169"/>
      <c r="N4356" s="148"/>
      <c r="O4356" s="106"/>
      <c r="P4356" s="43"/>
      <c r="Q4356" s="31"/>
      <c r="R4356" s="84"/>
      <c r="S4356" s="31"/>
      <c r="T4356" s="31"/>
      <c r="U4356" s="169"/>
      <c r="V4356" s="150"/>
      <c r="W4356" s="141" t="str" cm="1">
        <f t="array" ref="W4356">IF(SUM(LEN(B4356:V4356))=0,"",IF(OR(OR(ISBLANK(F4356),SUM(LEN(C4356),LEN(D4356))=0),AND(NOT(E4356="Unknown"),ISBLANK(J4356)),AND(NOT(O4356="Unknown"),ISBLANK(R4356))),"Missing Information", INDEX(Table15[Entire Service Line Classification], MATCH(SUMIFS(Table15[Unique ID],Table15[System-Owned Portion],E4356,Table15[If Material Anything Other than "Lead" in Column E,Was Material Ever Previously Lead?],G4356,Table15[Customer-Owned Portion],O4356),Table15[Unique ID],0),0)))</f>
        <v/>
      </c>
      <c r="X4356"/>
    </row>
    <row r="4357" spans="2:24" x14ac:dyDescent="0.25">
      <c r="B4357" s="146"/>
      <c r="C4357" s="31"/>
      <c r="D4357" s="31"/>
      <c r="E4357" s="44"/>
      <c r="F4357" s="43"/>
      <c r="G4357" s="84"/>
      <c r="H4357" s="31"/>
      <c r="I4357" s="31"/>
      <c r="J4357" s="84"/>
      <c r="K4357" s="31"/>
      <c r="L4357" s="31"/>
      <c r="M4357" s="169"/>
      <c r="N4357" s="148"/>
      <c r="O4357" s="106"/>
      <c r="P4357" s="43"/>
      <c r="Q4357" s="31"/>
      <c r="R4357" s="84"/>
      <c r="S4357" s="31"/>
      <c r="T4357" s="31"/>
      <c r="U4357" s="169"/>
      <c r="V4357" s="150"/>
      <c r="W4357" s="141" t="str" cm="1">
        <f t="array" ref="W4357">IF(SUM(LEN(B4357:V4357))=0,"",IF(OR(OR(ISBLANK(F4357),SUM(LEN(C4357),LEN(D4357))=0),AND(NOT(E4357="Unknown"),ISBLANK(J4357)),AND(NOT(O4357="Unknown"),ISBLANK(R4357))),"Missing Information", INDEX(Table15[Entire Service Line Classification], MATCH(SUMIFS(Table15[Unique ID],Table15[System-Owned Portion],E4357,Table15[If Material Anything Other than "Lead" in Column E,Was Material Ever Previously Lead?],G4357,Table15[Customer-Owned Portion],O4357),Table15[Unique ID],0),0)))</f>
        <v/>
      </c>
      <c r="X4357"/>
    </row>
    <row r="4358" spans="2:24" x14ac:dyDescent="0.25">
      <c r="B4358" s="146"/>
      <c r="C4358" s="31"/>
      <c r="D4358" s="31"/>
      <c r="E4358" s="44"/>
      <c r="F4358" s="43"/>
      <c r="G4358" s="84"/>
      <c r="H4358" s="31"/>
      <c r="I4358" s="31"/>
      <c r="J4358" s="84"/>
      <c r="K4358" s="31"/>
      <c r="L4358" s="31"/>
      <c r="M4358" s="169"/>
      <c r="N4358" s="148"/>
      <c r="O4358" s="106"/>
      <c r="P4358" s="43"/>
      <c r="Q4358" s="31"/>
      <c r="R4358" s="84"/>
      <c r="S4358" s="31"/>
      <c r="T4358" s="31"/>
      <c r="U4358" s="169"/>
      <c r="V4358" s="150"/>
      <c r="W4358" s="141" t="str" cm="1">
        <f t="array" ref="W4358">IF(SUM(LEN(B4358:V4358))=0,"",IF(OR(OR(ISBLANK(F4358),SUM(LEN(C4358),LEN(D4358))=0),AND(NOT(E4358="Unknown"),ISBLANK(J4358)),AND(NOT(O4358="Unknown"),ISBLANK(R4358))),"Missing Information", INDEX(Table15[Entire Service Line Classification], MATCH(SUMIFS(Table15[Unique ID],Table15[System-Owned Portion],E4358,Table15[If Material Anything Other than "Lead" in Column E,Was Material Ever Previously Lead?],G4358,Table15[Customer-Owned Portion],O4358),Table15[Unique ID],0),0)))</f>
        <v/>
      </c>
      <c r="X4358"/>
    </row>
    <row r="4359" spans="2:24" x14ac:dyDescent="0.25">
      <c r="B4359" s="146"/>
      <c r="C4359" s="31"/>
      <c r="D4359" s="31"/>
      <c r="E4359" s="44"/>
      <c r="F4359" s="43"/>
      <c r="G4359" s="84"/>
      <c r="H4359" s="31"/>
      <c r="I4359" s="31"/>
      <c r="J4359" s="84"/>
      <c r="K4359" s="31"/>
      <c r="L4359" s="31"/>
      <c r="M4359" s="169"/>
      <c r="N4359" s="148"/>
      <c r="O4359" s="106"/>
      <c r="P4359" s="43"/>
      <c r="Q4359" s="31"/>
      <c r="R4359" s="84"/>
      <c r="S4359" s="31"/>
      <c r="T4359" s="31"/>
      <c r="U4359" s="169"/>
      <c r="V4359" s="150"/>
      <c r="W4359" s="141" t="str" cm="1">
        <f t="array" ref="W4359">IF(SUM(LEN(B4359:V4359))=0,"",IF(OR(OR(ISBLANK(F4359),SUM(LEN(C4359),LEN(D4359))=0),AND(NOT(E4359="Unknown"),ISBLANK(J4359)),AND(NOT(O4359="Unknown"),ISBLANK(R4359))),"Missing Information", INDEX(Table15[Entire Service Line Classification], MATCH(SUMIFS(Table15[Unique ID],Table15[System-Owned Portion],E4359,Table15[If Material Anything Other than "Lead" in Column E,Was Material Ever Previously Lead?],G4359,Table15[Customer-Owned Portion],O4359),Table15[Unique ID],0),0)))</f>
        <v/>
      </c>
      <c r="X4359"/>
    </row>
    <row r="4360" spans="2:24" x14ac:dyDescent="0.25">
      <c r="B4360" s="146"/>
      <c r="C4360" s="31"/>
      <c r="D4360" s="31"/>
      <c r="E4360" s="44"/>
      <c r="F4360" s="43"/>
      <c r="G4360" s="84"/>
      <c r="H4360" s="31"/>
      <c r="I4360" s="31"/>
      <c r="J4360" s="84"/>
      <c r="K4360" s="31"/>
      <c r="L4360" s="31"/>
      <c r="M4360" s="169"/>
      <c r="N4360" s="148"/>
      <c r="O4360" s="106"/>
      <c r="P4360" s="43"/>
      <c r="Q4360" s="31"/>
      <c r="R4360" s="84"/>
      <c r="S4360" s="31"/>
      <c r="T4360" s="31"/>
      <c r="U4360" s="169"/>
      <c r="V4360" s="150"/>
      <c r="W4360" s="141" t="str" cm="1">
        <f t="array" ref="W4360">IF(SUM(LEN(B4360:V4360))=0,"",IF(OR(OR(ISBLANK(F4360),SUM(LEN(C4360),LEN(D4360))=0),AND(NOT(E4360="Unknown"),ISBLANK(J4360)),AND(NOT(O4360="Unknown"),ISBLANK(R4360))),"Missing Information", INDEX(Table15[Entire Service Line Classification], MATCH(SUMIFS(Table15[Unique ID],Table15[System-Owned Portion],E4360,Table15[If Material Anything Other than "Lead" in Column E,Was Material Ever Previously Lead?],G4360,Table15[Customer-Owned Portion],O4360),Table15[Unique ID],0),0)))</f>
        <v/>
      </c>
      <c r="X4360"/>
    </row>
    <row r="4361" spans="2:24" x14ac:dyDescent="0.25">
      <c r="B4361" s="146"/>
      <c r="C4361" s="31"/>
      <c r="D4361" s="31"/>
      <c r="E4361" s="44"/>
      <c r="F4361" s="43"/>
      <c r="G4361" s="84"/>
      <c r="H4361" s="31"/>
      <c r="I4361" s="31"/>
      <c r="J4361" s="84"/>
      <c r="K4361" s="31"/>
      <c r="L4361" s="31"/>
      <c r="M4361" s="169"/>
      <c r="N4361" s="148"/>
      <c r="O4361" s="106"/>
      <c r="P4361" s="43"/>
      <c r="Q4361" s="31"/>
      <c r="R4361" s="84"/>
      <c r="S4361" s="31"/>
      <c r="T4361" s="31"/>
      <c r="U4361" s="169"/>
      <c r="V4361" s="150"/>
      <c r="W4361" s="141" t="str" cm="1">
        <f t="array" ref="W4361">IF(SUM(LEN(B4361:V4361))=0,"",IF(OR(OR(ISBLANK(F4361),SUM(LEN(C4361),LEN(D4361))=0),AND(NOT(E4361="Unknown"),ISBLANK(J4361)),AND(NOT(O4361="Unknown"),ISBLANK(R4361))),"Missing Information", INDEX(Table15[Entire Service Line Classification], MATCH(SUMIFS(Table15[Unique ID],Table15[System-Owned Portion],E4361,Table15[If Material Anything Other than "Lead" in Column E,Was Material Ever Previously Lead?],G4361,Table15[Customer-Owned Portion],O4361),Table15[Unique ID],0),0)))</f>
        <v/>
      </c>
      <c r="X4361"/>
    </row>
    <row r="4362" spans="2:24" x14ac:dyDescent="0.25">
      <c r="B4362" s="146"/>
      <c r="C4362" s="31"/>
      <c r="D4362" s="31"/>
      <c r="E4362" s="44"/>
      <c r="F4362" s="43"/>
      <c r="G4362" s="84"/>
      <c r="H4362" s="31"/>
      <c r="I4362" s="31"/>
      <c r="J4362" s="84"/>
      <c r="K4362" s="31"/>
      <c r="L4362" s="31"/>
      <c r="M4362" s="169"/>
      <c r="N4362" s="148"/>
      <c r="O4362" s="106"/>
      <c r="P4362" s="43"/>
      <c r="Q4362" s="31"/>
      <c r="R4362" s="84"/>
      <c r="S4362" s="31"/>
      <c r="T4362" s="31"/>
      <c r="U4362" s="169"/>
      <c r="V4362" s="150"/>
      <c r="W4362" s="141" t="str" cm="1">
        <f t="array" ref="W4362">IF(SUM(LEN(B4362:V4362))=0,"",IF(OR(OR(ISBLANK(F4362),SUM(LEN(C4362),LEN(D4362))=0),AND(NOT(E4362="Unknown"),ISBLANK(J4362)),AND(NOT(O4362="Unknown"),ISBLANK(R4362))),"Missing Information", INDEX(Table15[Entire Service Line Classification], MATCH(SUMIFS(Table15[Unique ID],Table15[System-Owned Portion],E4362,Table15[If Material Anything Other than "Lead" in Column E,Was Material Ever Previously Lead?],G4362,Table15[Customer-Owned Portion],O4362),Table15[Unique ID],0),0)))</f>
        <v/>
      </c>
      <c r="X4362"/>
    </row>
    <row r="4363" spans="2:24" x14ac:dyDescent="0.25">
      <c r="B4363" s="146"/>
      <c r="C4363" s="31"/>
      <c r="D4363" s="31"/>
      <c r="E4363" s="44"/>
      <c r="F4363" s="43"/>
      <c r="G4363" s="84"/>
      <c r="H4363" s="31"/>
      <c r="I4363" s="31"/>
      <c r="J4363" s="84"/>
      <c r="K4363" s="31"/>
      <c r="L4363" s="31"/>
      <c r="M4363" s="169"/>
      <c r="N4363" s="148"/>
      <c r="O4363" s="106"/>
      <c r="P4363" s="43"/>
      <c r="Q4363" s="31"/>
      <c r="R4363" s="84"/>
      <c r="S4363" s="31"/>
      <c r="T4363" s="31"/>
      <c r="U4363" s="169"/>
      <c r="V4363" s="150"/>
      <c r="W4363" s="141" t="str" cm="1">
        <f t="array" ref="W4363">IF(SUM(LEN(B4363:V4363))=0,"",IF(OR(OR(ISBLANK(F4363),SUM(LEN(C4363),LEN(D4363))=0),AND(NOT(E4363="Unknown"),ISBLANK(J4363)),AND(NOT(O4363="Unknown"),ISBLANK(R4363))),"Missing Information", INDEX(Table15[Entire Service Line Classification], MATCH(SUMIFS(Table15[Unique ID],Table15[System-Owned Portion],E4363,Table15[If Material Anything Other than "Lead" in Column E,Was Material Ever Previously Lead?],G4363,Table15[Customer-Owned Portion],O4363),Table15[Unique ID],0),0)))</f>
        <v/>
      </c>
      <c r="X4363"/>
    </row>
    <row r="4364" spans="2:24" x14ac:dyDescent="0.25">
      <c r="B4364" s="146"/>
      <c r="C4364" s="31"/>
      <c r="D4364" s="31"/>
      <c r="E4364" s="44"/>
      <c r="F4364" s="43"/>
      <c r="G4364" s="84"/>
      <c r="H4364" s="31"/>
      <c r="I4364" s="31"/>
      <c r="J4364" s="84"/>
      <c r="K4364" s="31"/>
      <c r="L4364" s="31"/>
      <c r="M4364" s="169"/>
      <c r="N4364" s="148"/>
      <c r="O4364" s="106"/>
      <c r="P4364" s="43"/>
      <c r="Q4364" s="31"/>
      <c r="R4364" s="84"/>
      <c r="S4364" s="31"/>
      <c r="T4364" s="31"/>
      <c r="U4364" s="169"/>
      <c r="V4364" s="150"/>
      <c r="W4364" s="141" t="str" cm="1">
        <f t="array" ref="W4364">IF(SUM(LEN(B4364:V4364))=0,"",IF(OR(OR(ISBLANK(F4364),SUM(LEN(C4364),LEN(D4364))=0),AND(NOT(E4364="Unknown"),ISBLANK(J4364)),AND(NOT(O4364="Unknown"),ISBLANK(R4364))),"Missing Information", INDEX(Table15[Entire Service Line Classification], MATCH(SUMIFS(Table15[Unique ID],Table15[System-Owned Portion],E4364,Table15[If Material Anything Other than "Lead" in Column E,Was Material Ever Previously Lead?],G4364,Table15[Customer-Owned Portion],O4364),Table15[Unique ID],0),0)))</f>
        <v/>
      </c>
      <c r="X4364"/>
    </row>
    <row r="4365" spans="2:24" x14ac:dyDescent="0.25">
      <c r="B4365" s="146"/>
      <c r="C4365" s="31"/>
      <c r="D4365" s="31"/>
      <c r="E4365" s="44"/>
      <c r="F4365" s="43"/>
      <c r="G4365" s="84"/>
      <c r="H4365" s="31"/>
      <c r="I4365" s="31"/>
      <c r="J4365" s="84"/>
      <c r="K4365" s="31"/>
      <c r="L4365" s="31"/>
      <c r="M4365" s="169"/>
      <c r="N4365" s="148"/>
      <c r="O4365" s="106"/>
      <c r="P4365" s="43"/>
      <c r="Q4365" s="31"/>
      <c r="R4365" s="84"/>
      <c r="S4365" s="31"/>
      <c r="T4365" s="31"/>
      <c r="U4365" s="169"/>
      <c r="V4365" s="150"/>
      <c r="W4365" s="141" t="str" cm="1">
        <f t="array" ref="W4365">IF(SUM(LEN(B4365:V4365))=0,"",IF(OR(OR(ISBLANK(F4365),SUM(LEN(C4365),LEN(D4365))=0),AND(NOT(E4365="Unknown"),ISBLANK(J4365)),AND(NOT(O4365="Unknown"),ISBLANK(R4365))),"Missing Information", INDEX(Table15[Entire Service Line Classification], MATCH(SUMIFS(Table15[Unique ID],Table15[System-Owned Portion],E4365,Table15[If Material Anything Other than "Lead" in Column E,Was Material Ever Previously Lead?],G4365,Table15[Customer-Owned Portion],O4365),Table15[Unique ID],0),0)))</f>
        <v/>
      </c>
      <c r="X4365"/>
    </row>
    <row r="4366" spans="2:24" x14ac:dyDescent="0.25">
      <c r="B4366" s="146"/>
      <c r="C4366" s="31"/>
      <c r="D4366" s="31"/>
      <c r="E4366" s="44"/>
      <c r="F4366" s="43"/>
      <c r="G4366" s="84"/>
      <c r="H4366" s="31"/>
      <c r="I4366" s="31"/>
      <c r="J4366" s="84"/>
      <c r="K4366" s="31"/>
      <c r="L4366" s="31"/>
      <c r="M4366" s="169"/>
      <c r="N4366" s="148"/>
      <c r="O4366" s="106"/>
      <c r="P4366" s="43"/>
      <c r="Q4366" s="31"/>
      <c r="R4366" s="84"/>
      <c r="S4366" s="31"/>
      <c r="T4366" s="31"/>
      <c r="U4366" s="169"/>
      <c r="V4366" s="150"/>
      <c r="W4366" s="141" t="str" cm="1">
        <f t="array" ref="W4366">IF(SUM(LEN(B4366:V4366))=0,"",IF(OR(OR(ISBLANK(F4366),SUM(LEN(C4366),LEN(D4366))=0),AND(NOT(E4366="Unknown"),ISBLANK(J4366)),AND(NOT(O4366="Unknown"),ISBLANK(R4366))),"Missing Information", INDEX(Table15[Entire Service Line Classification], MATCH(SUMIFS(Table15[Unique ID],Table15[System-Owned Portion],E4366,Table15[If Material Anything Other than "Lead" in Column E,Was Material Ever Previously Lead?],G4366,Table15[Customer-Owned Portion],O4366),Table15[Unique ID],0),0)))</f>
        <v/>
      </c>
      <c r="X4366"/>
    </row>
    <row r="4367" spans="2:24" x14ac:dyDescent="0.25">
      <c r="B4367" s="146"/>
      <c r="C4367" s="31"/>
      <c r="D4367" s="31"/>
      <c r="E4367" s="44"/>
      <c r="F4367" s="43"/>
      <c r="G4367" s="84"/>
      <c r="H4367" s="31"/>
      <c r="I4367" s="31"/>
      <c r="J4367" s="84"/>
      <c r="K4367" s="31"/>
      <c r="L4367" s="31"/>
      <c r="M4367" s="169"/>
      <c r="N4367" s="148"/>
      <c r="O4367" s="106"/>
      <c r="P4367" s="43"/>
      <c r="Q4367" s="31"/>
      <c r="R4367" s="84"/>
      <c r="S4367" s="31"/>
      <c r="T4367" s="31"/>
      <c r="U4367" s="169"/>
      <c r="V4367" s="150"/>
      <c r="W4367" s="141" t="str" cm="1">
        <f t="array" ref="W4367">IF(SUM(LEN(B4367:V4367))=0,"",IF(OR(OR(ISBLANK(F4367),SUM(LEN(C4367),LEN(D4367))=0),AND(NOT(E4367="Unknown"),ISBLANK(J4367)),AND(NOT(O4367="Unknown"),ISBLANK(R4367))),"Missing Information", INDEX(Table15[Entire Service Line Classification], MATCH(SUMIFS(Table15[Unique ID],Table15[System-Owned Portion],E4367,Table15[If Material Anything Other than "Lead" in Column E,Was Material Ever Previously Lead?],G4367,Table15[Customer-Owned Portion],O4367),Table15[Unique ID],0),0)))</f>
        <v/>
      </c>
      <c r="X4367"/>
    </row>
    <row r="4368" spans="2:24" x14ac:dyDescent="0.25">
      <c r="B4368" s="146"/>
      <c r="C4368" s="31"/>
      <c r="D4368" s="31"/>
      <c r="E4368" s="44"/>
      <c r="F4368" s="43"/>
      <c r="G4368" s="84"/>
      <c r="H4368" s="31"/>
      <c r="I4368" s="31"/>
      <c r="J4368" s="84"/>
      <c r="K4368" s="31"/>
      <c r="L4368" s="31"/>
      <c r="M4368" s="169"/>
      <c r="N4368" s="148"/>
      <c r="O4368" s="106"/>
      <c r="P4368" s="43"/>
      <c r="Q4368" s="31"/>
      <c r="R4368" s="84"/>
      <c r="S4368" s="31"/>
      <c r="T4368" s="31"/>
      <c r="U4368" s="169"/>
      <c r="V4368" s="150"/>
      <c r="W4368" s="141" t="str" cm="1">
        <f t="array" ref="W4368">IF(SUM(LEN(B4368:V4368))=0,"",IF(OR(OR(ISBLANK(F4368),SUM(LEN(C4368),LEN(D4368))=0),AND(NOT(E4368="Unknown"),ISBLANK(J4368)),AND(NOT(O4368="Unknown"),ISBLANK(R4368))),"Missing Information", INDEX(Table15[Entire Service Line Classification], MATCH(SUMIFS(Table15[Unique ID],Table15[System-Owned Portion],E4368,Table15[If Material Anything Other than "Lead" in Column E,Was Material Ever Previously Lead?],G4368,Table15[Customer-Owned Portion],O4368),Table15[Unique ID],0),0)))</f>
        <v/>
      </c>
      <c r="X4368"/>
    </row>
    <row r="4369" spans="2:24" x14ac:dyDescent="0.25">
      <c r="B4369" s="146"/>
      <c r="C4369" s="31"/>
      <c r="D4369" s="31"/>
      <c r="E4369" s="44"/>
      <c r="F4369" s="43"/>
      <c r="G4369" s="84"/>
      <c r="H4369" s="31"/>
      <c r="I4369" s="31"/>
      <c r="J4369" s="84"/>
      <c r="K4369" s="31"/>
      <c r="L4369" s="31"/>
      <c r="M4369" s="169"/>
      <c r="N4369" s="148"/>
      <c r="O4369" s="106"/>
      <c r="P4369" s="43"/>
      <c r="Q4369" s="31"/>
      <c r="R4369" s="84"/>
      <c r="S4369" s="31"/>
      <c r="T4369" s="31"/>
      <c r="U4369" s="169"/>
      <c r="V4369" s="150"/>
      <c r="W4369" s="141" t="str" cm="1">
        <f t="array" ref="W4369">IF(SUM(LEN(B4369:V4369))=0,"",IF(OR(OR(ISBLANK(F4369),SUM(LEN(C4369),LEN(D4369))=0),AND(NOT(E4369="Unknown"),ISBLANK(J4369)),AND(NOT(O4369="Unknown"),ISBLANK(R4369))),"Missing Information", INDEX(Table15[Entire Service Line Classification], MATCH(SUMIFS(Table15[Unique ID],Table15[System-Owned Portion],E4369,Table15[If Material Anything Other than "Lead" in Column E,Was Material Ever Previously Lead?],G4369,Table15[Customer-Owned Portion],O4369),Table15[Unique ID],0),0)))</f>
        <v/>
      </c>
      <c r="X4369"/>
    </row>
    <row r="4370" spans="2:24" x14ac:dyDescent="0.25">
      <c r="B4370" s="146"/>
      <c r="C4370" s="31"/>
      <c r="D4370" s="31"/>
      <c r="E4370" s="44"/>
      <c r="F4370" s="43"/>
      <c r="G4370" s="84"/>
      <c r="H4370" s="31"/>
      <c r="I4370" s="31"/>
      <c r="J4370" s="84"/>
      <c r="K4370" s="31"/>
      <c r="L4370" s="31"/>
      <c r="M4370" s="169"/>
      <c r="N4370" s="148"/>
      <c r="O4370" s="106"/>
      <c r="P4370" s="43"/>
      <c r="Q4370" s="31"/>
      <c r="R4370" s="84"/>
      <c r="S4370" s="31"/>
      <c r="T4370" s="31"/>
      <c r="U4370" s="169"/>
      <c r="V4370" s="150"/>
      <c r="W4370" s="141" t="str" cm="1">
        <f t="array" ref="W4370">IF(SUM(LEN(B4370:V4370))=0,"",IF(OR(OR(ISBLANK(F4370),SUM(LEN(C4370),LEN(D4370))=0),AND(NOT(E4370="Unknown"),ISBLANK(J4370)),AND(NOT(O4370="Unknown"),ISBLANK(R4370))),"Missing Information", INDEX(Table15[Entire Service Line Classification], MATCH(SUMIFS(Table15[Unique ID],Table15[System-Owned Portion],E4370,Table15[If Material Anything Other than "Lead" in Column E,Was Material Ever Previously Lead?],G4370,Table15[Customer-Owned Portion],O4370),Table15[Unique ID],0),0)))</f>
        <v/>
      </c>
      <c r="X4370"/>
    </row>
    <row r="4371" spans="2:24" x14ac:dyDescent="0.25">
      <c r="B4371" s="146"/>
      <c r="C4371" s="31"/>
      <c r="D4371" s="31"/>
      <c r="E4371" s="44"/>
      <c r="F4371" s="43"/>
      <c r="G4371" s="84"/>
      <c r="H4371" s="31"/>
      <c r="I4371" s="31"/>
      <c r="J4371" s="84"/>
      <c r="K4371" s="31"/>
      <c r="L4371" s="31"/>
      <c r="M4371" s="169"/>
      <c r="N4371" s="148"/>
      <c r="O4371" s="106"/>
      <c r="P4371" s="43"/>
      <c r="Q4371" s="31"/>
      <c r="R4371" s="84"/>
      <c r="S4371" s="31"/>
      <c r="T4371" s="31"/>
      <c r="U4371" s="169"/>
      <c r="V4371" s="150"/>
      <c r="W4371" s="141" t="str" cm="1">
        <f t="array" ref="W4371">IF(SUM(LEN(B4371:V4371))=0,"",IF(OR(OR(ISBLANK(F4371),SUM(LEN(C4371),LEN(D4371))=0),AND(NOT(E4371="Unknown"),ISBLANK(J4371)),AND(NOT(O4371="Unknown"),ISBLANK(R4371))),"Missing Information", INDEX(Table15[Entire Service Line Classification], MATCH(SUMIFS(Table15[Unique ID],Table15[System-Owned Portion],E4371,Table15[If Material Anything Other than "Lead" in Column E,Was Material Ever Previously Lead?],G4371,Table15[Customer-Owned Portion],O4371),Table15[Unique ID],0),0)))</f>
        <v/>
      </c>
      <c r="X4371"/>
    </row>
    <row r="4372" spans="2:24" x14ac:dyDescent="0.25">
      <c r="B4372" s="146"/>
      <c r="C4372" s="31"/>
      <c r="D4372" s="31"/>
      <c r="E4372" s="44"/>
      <c r="F4372" s="43"/>
      <c r="G4372" s="84"/>
      <c r="H4372" s="31"/>
      <c r="I4372" s="31"/>
      <c r="J4372" s="84"/>
      <c r="K4372" s="31"/>
      <c r="L4372" s="31"/>
      <c r="M4372" s="169"/>
      <c r="N4372" s="148"/>
      <c r="O4372" s="106"/>
      <c r="P4372" s="43"/>
      <c r="Q4372" s="31"/>
      <c r="R4372" s="84"/>
      <c r="S4372" s="31"/>
      <c r="T4372" s="31"/>
      <c r="U4372" s="169"/>
      <c r="V4372" s="150"/>
      <c r="W4372" s="141" t="str" cm="1">
        <f t="array" ref="W4372">IF(SUM(LEN(B4372:V4372))=0,"",IF(OR(OR(ISBLANK(F4372),SUM(LEN(C4372),LEN(D4372))=0),AND(NOT(E4372="Unknown"),ISBLANK(J4372)),AND(NOT(O4372="Unknown"),ISBLANK(R4372))),"Missing Information", INDEX(Table15[Entire Service Line Classification], MATCH(SUMIFS(Table15[Unique ID],Table15[System-Owned Portion],E4372,Table15[If Material Anything Other than "Lead" in Column E,Was Material Ever Previously Lead?],G4372,Table15[Customer-Owned Portion],O4372),Table15[Unique ID],0),0)))</f>
        <v/>
      </c>
      <c r="X4372"/>
    </row>
    <row r="4373" spans="2:24" x14ac:dyDescent="0.25">
      <c r="B4373" s="146"/>
      <c r="C4373" s="31"/>
      <c r="D4373" s="31"/>
      <c r="E4373" s="44"/>
      <c r="F4373" s="43"/>
      <c r="G4373" s="84"/>
      <c r="H4373" s="31"/>
      <c r="I4373" s="31"/>
      <c r="J4373" s="84"/>
      <c r="K4373" s="31"/>
      <c r="L4373" s="31"/>
      <c r="M4373" s="169"/>
      <c r="N4373" s="148"/>
      <c r="O4373" s="106"/>
      <c r="P4373" s="43"/>
      <c r="Q4373" s="31"/>
      <c r="R4373" s="84"/>
      <c r="S4373" s="31"/>
      <c r="T4373" s="31"/>
      <c r="U4373" s="169"/>
      <c r="V4373" s="150"/>
      <c r="W4373" s="141" t="str" cm="1">
        <f t="array" ref="W4373">IF(SUM(LEN(B4373:V4373))=0,"",IF(OR(OR(ISBLANK(F4373),SUM(LEN(C4373),LEN(D4373))=0),AND(NOT(E4373="Unknown"),ISBLANK(J4373)),AND(NOT(O4373="Unknown"),ISBLANK(R4373))),"Missing Information", INDEX(Table15[Entire Service Line Classification], MATCH(SUMIFS(Table15[Unique ID],Table15[System-Owned Portion],E4373,Table15[If Material Anything Other than "Lead" in Column E,Was Material Ever Previously Lead?],G4373,Table15[Customer-Owned Portion],O4373),Table15[Unique ID],0),0)))</f>
        <v/>
      </c>
      <c r="X4373"/>
    </row>
    <row r="4374" spans="2:24" x14ac:dyDescent="0.25">
      <c r="B4374" s="146"/>
      <c r="C4374" s="31"/>
      <c r="D4374" s="31"/>
      <c r="E4374" s="44"/>
      <c r="F4374" s="43"/>
      <c r="G4374" s="84"/>
      <c r="H4374" s="31"/>
      <c r="I4374" s="31"/>
      <c r="J4374" s="84"/>
      <c r="K4374" s="31"/>
      <c r="L4374" s="31"/>
      <c r="M4374" s="169"/>
      <c r="N4374" s="148"/>
      <c r="O4374" s="106"/>
      <c r="P4374" s="43"/>
      <c r="Q4374" s="31"/>
      <c r="R4374" s="84"/>
      <c r="S4374" s="31"/>
      <c r="T4374" s="31"/>
      <c r="U4374" s="169"/>
      <c r="V4374" s="150"/>
      <c r="W4374" s="141" t="str" cm="1">
        <f t="array" ref="W4374">IF(SUM(LEN(B4374:V4374))=0,"",IF(OR(OR(ISBLANK(F4374),SUM(LEN(C4374),LEN(D4374))=0),AND(NOT(E4374="Unknown"),ISBLANK(J4374)),AND(NOT(O4374="Unknown"),ISBLANK(R4374))),"Missing Information", INDEX(Table15[Entire Service Line Classification], MATCH(SUMIFS(Table15[Unique ID],Table15[System-Owned Portion],E4374,Table15[If Material Anything Other than "Lead" in Column E,Was Material Ever Previously Lead?],G4374,Table15[Customer-Owned Portion],O4374),Table15[Unique ID],0),0)))</f>
        <v/>
      </c>
      <c r="X4374"/>
    </row>
    <row r="4375" spans="2:24" x14ac:dyDescent="0.25">
      <c r="B4375" s="146"/>
      <c r="C4375" s="31"/>
      <c r="D4375" s="31"/>
      <c r="E4375" s="44"/>
      <c r="F4375" s="43"/>
      <c r="G4375" s="84"/>
      <c r="H4375" s="31"/>
      <c r="I4375" s="31"/>
      <c r="J4375" s="84"/>
      <c r="K4375" s="31"/>
      <c r="L4375" s="31"/>
      <c r="M4375" s="169"/>
      <c r="N4375" s="148"/>
      <c r="O4375" s="106"/>
      <c r="P4375" s="43"/>
      <c r="Q4375" s="31"/>
      <c r="R4375" s="84"/>
      <c r="S4375" s="31"/>
      <c r="T4375" s="31"/>
      <c r="U4375" s="169"/>
      <c r="V4375" s="150"/>
      <c r="W4375" s="141" t="str" cm="1">
        <f t="array" ref="W4375">IF(SUM(LEN(B4375:V4375))=0,"",IF(OR(OR(ISBLANK(F4375),SUM(LEN(C4375),LEN(D4375))=0),AND(NOT(E4375="Unknown"),ISBLANK(J4375)),AND(NOT(O4375="Unknown"),ISBLANK(R4375))),"Missing Information", INDEX(Table15[Entire Service Line Classification], MATCH(SUMIFS(Table15[Unique ID],Table15[System-Owned Portion],E4375,Table15[If Material Anything Other than "Lead" in Column E,Was Material Ever Previously Lead?],G4375,Table15[Customer-Owned Portion],O4375),Table15[Unique ID],0),0)))</f>
        <v/>
      </c>
      <c r="X4375"/>
    </row>
    <row r="4376" spans="2:24" x14ac:dyDescent="0.25">
      <c r="B4376" s="146"/>
      <c r="C4376" s="31"/>
      <c r="D4376" s="31"/>
      <c r="E4376" s="44"/>
      <c r="F4376" s="43"/>
      <c r="G4376" s="84"/>
      <c r="H4376" s="31"/>
      <c r="I4376" s="31"/>
      <c r="J4376" s="84"/>
      <c r="K4376" s="31"/>
      <c r="L4376" s="31"/>
      <c r="M4376" s="169"/>
      <c r="N4376" s="148"/>
      <c r="O4376" s="106"/>
      <c r="P4376" s="43"/>
      <c r="Q4376" s="31"/>
      <c r="R4376" s="84"/>
      <c r="S4376" s="31"/>
      <c r="T4376" s="31"/>
      <c r="U4376" s="169"/>
      <c r="V4376" s="150"/>
      <c r="W4376" s="141" t="str" cm="1">
        <f t="array" ref="W4376">IF(SUM(LEN(B4376:V4376))=0,"",IF(OR(OR(ISBLANK(F4376),SUM(LEN(C4376),LEN(D4376))=0),AND(NOT(E4376="Unknown"),ISBLANK(J4376)),AND(NOT(O4376="Unknown"),ISBLANK(R4376))),"Missing Information", INDEX(Table15[Entire Service Line Classification], MATCH(SUMIFS(Table15[Unique ID],Table15[System-Owned Portion],E4376,Table15[If Material Anything Other than "Lead" in Column E,Was Material Ever Previously Lead?],G4376,Table15[Customer-Owned Portion],O4376),Table15[Unique ID],0),0)))</f>
        <v/>
      </c>
      <c r="X4376"/>
    </row>
    <row r="4377" spans="2:24" x14ac:dyDescent="0.25">
      <c r="B4377" s="146"/>
      <c r="C4377" s="31"/>
      <c r="D4377" s="31"/>
      <c r="E4377" s="44"/>
      <c r="F4377" s="43"/>
      <c r="G4377" s="84"/>
      <c r="H4377" s="31"/>
      <c r="I4377" s="31"/>
      <c r="J4377" s="84"/>
      <c r="K4377" s="31"/>
      <c r="L4377" s="31"/>
      <c r="M4377" s="169"/>
      <c r="N4377" s="148"/>
      <c r="O4377" s="106"/>
      <c r="P4377" s="43"/>
      <c r="Q4377" s="31"/>
      <c r="R4377" s="84"/>
      <c r="S4377" s="31"/>
      <c r="T4377" s="31"/>
      <c r="U4377" s="169"/>
      <c r="V4377" s="150"/>
      <c r="W4377" s="141" t="str" cm="1">
        <f t="array" ref="W4377">IF(SUM(LEN(B4377:V4377))=0,"",IF(OR(OR(ISBLANK(F4377),SUM(LEN(C4377),LEN(D4377))=0),AND(NOT(E4377="Unknown"),ISBLANK(J4377)),AND(NOT(O4377="Unknown"),ISBLANK(R4377))),"Missing Information", INDEX(Table15[Entire Service Line Classification], MATCH(SUMIFS(Table15[Unique ID],Table15[System-Owned Portion],E4377,Table15[If Material Anything Other than "Lead" in Column E,Was Material Ever Previously Lead?],G4377,Table15[Customer-Owned Portion],O4377),Table15[Unique ID],0),0)))</f>
        <v/>
      </c>
      <c r="X4377"/>
    </row>
    <row r="4378" spans="2:24" x14ac:dyDescent="0.25">
      <c r="B4378" s="146"/>
      <c r="C4378" s="31"/>
      <c r="D4378" s="31"/>
      <c r="E4378" s="44"/>
      <c r="F4378" s="43"/>
      <c r="G4378" s="84"/>
      <c r="H4378" s="31"/>
      <c r="I4378" s="31"/>
      <c r="J4378" s="84"/>
      <c r="K4378" s="31"/>
      <c r="L4378" s="31"/>
      <c r="M4378" s="169"/>
      <c r="N4378" s="148"/>
      <c r="O4378" s="106"/>
      <c r="P4378" s="43"/>
      <c r="Q4378" s="31"/>
      <c r="R4378" s="84"/>
      <c r="S4378" s="31"/>
      <c r="T4378" s="31"/>
      <c r="U4378" s="169"/>
      <c r="V4378" s="150"/>
      <c r="W4378" s="141" t="str" cm="1">
        <f t="array" ref="W4378">IF(SUM(LEN(B4378:V4378))=0,"",IF(OR(OR(ISBLANK(F4378),SUM(LEN(C4378),LEN(D4378))=0),AND(NOT(E4378="Unknown"),ISBLANK(J4378)),AND(NOT(O4378="Unknown"),ISBLANK(R4378))),"Missing Information", INDEX(Table15[Entire Service Line Classification], MATCH(SUMIFS(Table15[Unique ID],Table15[System-Owned Portion],E4378,Table15[If Material Anything Other than "Lead" in Column E,Was Material Ever Previously Lead?],G4378,Table15[Customer-Owned Portion],O4378),Table15[Unique ID],0),0)))</f>
        <v/>
      </c>
      <c r="X4378"/>
    </row>
    <row r="4379" spans="2:24" x14ac:dyDescent="0.25">
      <c r="B4379" s="146"/>
      <c r="C4379" s="31"/>
      <c r="D4379" s="31"/>
      <c r="E4379" s="44"/>
      <c r="F4379" s="43"/>
      <c r="G4379" s="84"/>
      <c r="H4379" s="31"/>
      <c r="I4379" s="31"/>
      <c r="J4379" s="84"/>
      <c r="K4379" s="31"/>
      <c r="L4379" s="31"/>
      <c r="M4379" s="169"/>
      <c r="N4379" s="148"/>
      <c r="O4379" s="106"/>
      <c r="P4379" s="43"/>
      <c r="Q4379" s="31"/>
      <c r="R4379" s="84"/>
      <c r="S4379" s="31"/>
      <c r="T4379" s="31"/>
      <c r="U4379" s="169"/>
      <c r="V4379" s="150"/>
      <c r="W4379" s="141" t="str" cm="1">
        <f t="array" ref="W4379">IF(SUM(LEN(B4379:V4379))=0,"",IF(OR(OR(ISBLANK(F4379),SUM(LEN(C4379),LEN(D4379))=0),AND(NOT(E4379="Unknown"),ISBLANK(J4379)),AND(NOT(O4379="Unknown"),ISBLANK(R4379))),"Missing Information", INDEX(Table15[Entire Service Line Classification], MATCH(SUMIFS(Table15[Unique ID],Table15[System-Owned Portion],E4379,Table15[If Material Anything Other than "Lead" in Column E,Was Material Ever Previously Lead?],G4379,Table15[Customer-Owned Portion],O4379),Table15[Unique ID],0),0)))</f>
        <v/>
      </c>
      <c r="X4379"/>
    </row>
    <row r="4380" spans="2:24" x14ac:dyDescent="0.25">
      <c r="B4380" s="146"/>
      <c r="C4380" s="31"/>
      <c r="D4380" s="31"/>
      <c r="E4380" s="44"/>
      <c r="F4380" s="43"/>
      <c r="G4380" s="84"/>
      <c r="H4380" s="31"/>
      <c r="I4380" s="31"/>
      <c r="J4380" s="84"/>
      <c r="K4380" s="31"/>
      <c r="L4380" s="31"/>
      <c r="M4380" s="169"/>
      <c r="N4380" s="148"/>
      <c r="O4380" s="106"/>
      <c r="P4380" s="43"/>
      <c r="Q4380" s="31"/>
      <c r="R4380" s="84"/>
      <c r="S4380" s="31"/>
      <c r="T4380" s="31"/>
      <c r="U4380" s="169"/>
      <c r="V4380" s="150"/>
      <c r="W4380" s="141" t="str" cm="1">
        <f t="array" ref="W4380">IF(SUM(LEN(B4380:V4380))=0,"",IF(OR(OR(ISBLANK(F4380),SUM(LEN(C4380),LEN(D4380))=0),AND(NOT(E4380="Unknown"),ISBLANK(J4380)),AND(NOT(O4380="Unknown"),ISBLANK(R4380))),"Missing Information", INDEX(Table15[Entire Service Line Classification], MATCH(SUMIFS(Table15[Unique ID],Table15[System-Owned Portion],E4380,Table15[If Material Anything Other than "Lead" in Column E,Was Material Ever Previously Lead?],G4380,Table15[Customer-Owned Portion],O4380),Table15[Unique ID],0),0)))</f>
        <v/>
      </c>
      <c r="X4380"/>
    </row>
    <row r="4381" spans="2:24" x14ac:dyDescent="0.25">
      <c r="B4381" s="146"/>
      <c r="C4381" s="31"/>
      <c r="D4381" s="31"/>
      <c r="E4381" s="44"/>
      <c r="F4381" s="43"/>
      <c r="G4381" s="84"/>
      <c r="H4381" s="31"/>
      <c r="I4381" s="31"/>
      <c r="J4381" s="84"/>
      <c r="K4381" s="31"/>
      <c r="L4381" s="31"/>
      <c r="M4381" s="169"/>
      <c r="N4381" s="148"/>
      <c r="O4381" s="106"/>
      <c r="P4381" s="43"/>
      <c r="Q4381" s="31"/>
      <c r="R4381" s="84"/>
      <c r="S4381" s="31"/>
      <c r="T4381" s="31"/>
      <c r="U4381" s="169"/>
      <c r="V4381" s="150"/>
      <c r="W4381" s="141" t="str" cm="1">
        <f t="array" ref="W4381">IF(SUM(LEN(B4381:V4381))=0,"",IF(OR(OR(ISBLANK(F4381),SUM(LEN(C4381),LEN(D4381))=0),AND(NOT(E4381="Unknown"),ISBLANK(J4381)),AND(NOT(O4381="Unknown"),ISBLANK(R4381))),"Missing Information", INDEX(Table15[Entire Service Line Classification], MATCH(SUMIFS(Table15[Unique ID],Table15[System-Owned Portion],E4381,Table15[If Material Anything Other than "Lead" in Column E,Was Material Ever Previously Lead?],G4381,Table15[Customer-Owned Portion],O4381),Table15[Unique ID],0),0)))</f>
        <v/>
      </c>
      <c r="X4381"/>
    </row>
    <row r="4382" spans="2:24" x14ac:dyDescent="0.25">
      <c r="B4382" s="146"/>
      <c r="C4382" s="31"/>
      <c r="D4382" s="31"/>
      <c r="E4382" s="44"/>
      <c r="F4382" s="43"/>
      <c r="G4382" s="84"/>
      <c r="H4382" s="31"/>
      <c r="I4382" s="31"/>
      <c r="J4382" s="84"/>
      <c r="K4382" s="31"/>
      <c r="L4382" s="31"/>
      <c r="M4382" s="169"/>
      <c r="N4382" s="148"/>
      <c r="O4382" s="106"/>
      <c r="P4382" s="43"/>
      <c r="Q4382" s="31"/>
      <c r="R4382" s="84"/>
      <c r="S4382" s="31"/>
      <c r="T4382" s="31"/>
      <c r="U4382" s="169"/>
      <c r="V4382" s="150"/>
      <c r="W4382" s="141" t="str" cm="1">
        <f t="array" ref="W4382">IF(SUM(LEN(B4382:V4382))=0,"",IF(OR(OR(ISBLANK(F4382),SUM(LEN(C4382),LEN(D4382))=0),AND(NOT(E4382="Unknown"),ISBLANK(J4382)),AND(NOT(O4382="Unknown"),ISBLANK(R4382))),"Missing Information", INDEX(Table15[Entire Service Line Classification], MATCH(SUMIFS(Table15[Unique ID],Table15[System-Owned Portion],E4382,Table15[If Material Anything Other than "Lead" in Column E,Was Material Ever Previously Lead?],G4382,Table15[Customer-Owned Portion],O4382),Table15[Unique ID],0),0)))</f>
        <v/>
      </c>
      <c r="X4382"/>
    </row>
    <row r="4383" spans="2:24" x14ac:dyDescent="0.25">
      <c r="B4383" s="146"/>
      <c r="C4383" s="31"/>
      <c r="D4383" s="31"/>
      <c r="E4383" s="44"/>
      <c r="F4383" s="43"/>
      <c r="G4383" s="84"/>
      <c r="H4383" s="31"/>
      <c r="I4383" s="31"/>
      <c r="J4383" s="84"/>
      <c r="K4383" s="31"/>
      <c r="L4383" s="31"/>
      <c r="M4383" s="169"/>
      <c r="N4383" s="148"/>
      <c r="O4383" s="106"/>
      <c r="P4383" s="43"/>
      <c r="Q4383" s="31"/>
      <c r="R4383" s="84"/>
      <c r="S4383" s="31"/>
      <c r="T4383" s="31"/>
      <c r="U4383" s="169"/>
      <c r="V4383" s="150"/>
      <c r="W4383" s="141" t="str" cm="1">
        <f t="array" ref="W4383">IF(SUM(LEN(B4383:V4383))=0,"",IF(OR(OR(ISBLANK(F4383),SUM(LEN(C4383),LEN(D4383))=0),AND(NOT(E4383="Unknown"),ISBLANK(J4383)),AND(NOT(O4383="Unknown"),ISBLANK(R4383))),"Missing Information", INDEX(Table15[Entire Service Line Classification], MATCH(SUMIFS(Table15[Unique ID],Table15[System-Owned Portion],E4383,Table15[If Material Anything Other than "Lead" in Column E,Was Material Ever Previously Lead?],G4383,Table15[Customer-Owned Portion],O4383),Table15[Unique ID],0),0)))</f>
        <v/>
      </c>
      <c r="X4383"/>
    </row>
    <row r="4384" spans="2:24" x14ac:dyDescent="0.25">
      <c r="B4384" s="146"/>
      <c r="C4384" s="31"/>
      <c r="D4384" s="31"/>
      <c r="E4384" s="44"/>
      <c r="F4384" s="43"/>
      <c r="G4384" s="84"/>
      <c r="H4384" s="31"/>
      <c r="I4384" s="31"/>
      <c r="J4384" s="84"/>
      <c r="K4384" s="31"/>
      <c r="L4384" s="31"/>
      <c r="M4384" s="169"/>
      <c r="N4384" s="148"/>
      <c r="O4384" s="106"/>
      <c r="P4384" s="43"/>
      <c r="Q4384" s="31"/>
      <c r="R4384" s="84"/>
      <c r="S4384" s="31"/>
      <c r="T4384" s="31"/>
      <c r="U4384" s="169"/>
      <c r="V4384" s="150"/>
      <c r="W4384" s="141" t="str" cm="1">
        <f t="array" ref="W4384">IF(SUM(LEN(B4384:V4384))=0,"",IF(OR(OR(ISBLANK(F4384),SUM(LEN(C4384),LEN(D4384))=0),AND(NOT(E4384="Unknown"),ISBLANK(J4384)),AND(NOT(O4384="Unknown"),ISBLANK(R4384))),"Missing Information", INDEX(Table15[Entire Service Line Classification], MATCH(SUMIFS(Table15[Unique ID],Table15[System-Owned Portion],E4384,Table15[If Material Anything Other than "Lead" in Column E,Was Material Ever Previously Lead?],G4384,Table15[Customer-Owned Portion],O4384),Table15[Unique ID],0),0)))</f>
        <v/>
      </c>
      <c r="X4384"/>
    </row>
    <row r="4385" spans="2:24" x14ac:dyDescent="0.25">
      <c r="B4385" s="146"/>
      <c r="C4385" s="31"/>
      <c r="D4385" s="31"/>
      <c r="E4385" s="44"/>
      <c r="F4385" s="43"/>
      <c r="G4385" s="84"/>
      <c r="H4385" s="31"/>
      <c r="I4385" s="31"/>
      <c r="J4385" s="84"/>
      <c r="K4385" s="31"/>
      <c r="L4385" s="31"/>
      <c r="M4385" s="169"/>
      <c r="N4385" s="148"/>
      <c r="O4385" s="106"/>
      <c r="P4385" s="43"/>
      <c r="Q4385" s="31"/>
      <c r="R4385" s="84"/>
      <c r="S4385" s="31"/>
      <c r="T4385" s="31"/>
      <c r="U4385" s="169"/>
      <c r="V4385" s="150"/>
      <c r="W4385" s="141" t="str" cm="1">
        <f t="array" ref="W4385">IF(SUM(LEN(B4385:V4385))=0,"",IF(OR(OR(ISBLANK(F4385),SUM(LEN(C4385),LEN(D4385))=0),AND(NOT(E4385="Unknown"),ISBLANK(J4385)),AND(NOT(O4385="Unknown"),ISBLANK(R4385))),"Missing Information", INDEX(Table15[Entire Service Line Classification], MATCH(SUMIFS(Table15[Unique ID],Table15[System-Owned Portion],E4385,Table15[If Material Anything Other than "Lead" in Column E,Was Material Ever Previously Lead?],G4385,Table15[Customer-Owned Portion],O4385),Table15[Unique ID],0),0)))</f>
        <v/>
      </c>
      <c r="X4385"/>
    </row>
    <row r="4386" spans="2:24" x14ac:dyDescent="0.25">
      <c r="B4386" s="146"/>
      <c r="C4386" s="31"/>
      <c r="D4386" s="31"/>
      <c r="E4386" s="44"/>
      <c r="F4386" s="43"/>
      <c r="G4386" s="84"/>
      <c r="H4386" s="31"/>
      <c r="I4386" s="31"/>
      <c r="J4386" s="84"/>
      <c r="K4386" s="31"/>
      <c r="L4386" s="31"/>
      <c r="M4386" s="169"/>
      <c r="N4386" s="148"/>
      <c r="O4386" s="106"/>
      <c r="P4386" s="43"/>
      <c r="Q4386" s="31"/>
      <c r="R4386" s="84"/>
      <c r="S4386" s="31"/>
      <c r="T4386" s="31"/>
      <c r="U4386" s="169"/>
      <c r="V4386" s="150"/>
      <c r="W4386" s="141" t="str" cm="1">
        <f t="array" ref="W4386">IF(SUM(LEN(B4386:V4386))=0,"",IF(OR(OR(ISBLANK(F4386),SUM(LEN(C4386),LEN(D4386))=0),AND(NOT(E4386="Unknown"),ISBLANK(J4386)),AND(NOT(O4386="Unknown"),ISBLANK(R4386))),"Missing Information", INDEX(Table15[Entire Service Line Classification], MATCH(SUMIFS(Table15[Unique ID],Table15[System-Owned Portion],E4386,Table15[If Material Anything Other than "Lead" in Column E,Was Material Ever Previously Lead?],G4386,Table15[Customer-Owned Portion],O4386),Table15[Unique ID],0),0)))</f>
        <v/>
      </c>
      <c r="X4386"/>
    </row>
    <row r="4387" spans="2:24" x14ac:dyDescent="0.25">
      <c r="B4387" s="146"/>
      <c r="C4387" s="31"/>
      <c r="D4387" s="31"/>
      <c r="E4387" s="44"/>
      <c r="F4387" s="43"/>
      <c r="G4387" s="84"/>
      <c r="H4387" s="31"/>
      <c r="I4387" s="31"/>
      <c r="J4387" s="84"/>
      <c r="K4387" s="31"/>
      <c r="L4387" s="31"/>
      <c r="M4387" s="169"/>
      <c r="N4387" s="148"/>
      <c r="O4387" s="106"/>
      <c r="P4387" s="43"/>
      <c r="Q4387" s="31"/>
      <c r="R4387" s="84"/>
      <c r="S4387" s="31"/>
      <c r="T4387" s="31"/>
      <c r="U4387" s="169"/>
      <c r="V4387" s="150"/>
      <c r="W4387" s="141" t="str" cm="1">
        <f t="array" ref="W4387">IF(SUM(LEN(B4387:V4387))=0,"",IF(OR(OR(ISBLANK(F4387),SUM(LEN(C4387),LEN(D4387))=0),AND(NOT(E4387="Unknown"),ISBLANK(J4387)),AND(NOT(O4387="Unknown"),ISBLANK(R4387))),"Missing Information", INDEX(Table15[Entire Service Line Classification], MATCH(SUMIFS(Table15[Unique ID],Table15[System-Owned Portion],E4387,Table15[If Material Anything Other than "Lead" in Column E,Was Material Ever Previously Lead?],G4387,Table15[Customer-Owned Portion],O4387),Table15[Unique ID],0),0)))</f>
        <v/>
      </c>
      <c r="X4387"/>
    </row>
    <row r="4388" spans="2:24" x14ac:dyDescent="0.25">
      <c r="B4388" s="146"/>
      <c r="C4388" s="31"/>
      <c r="D4388" s="31"/>
      <c r="E4388" s="44"/>
      <c r="F4388" s="43"/>
      <c r="G4388" s="84"/>
      <c r="H4388" s="31"/>
      <c r="I4388" s="31"/>
      <c r="J4388" s="84"/>
      <c r="K4388" s="31"/>
      <c r="L4388" s="31"/>
      <c r="M4388" s="169"/>
      <c r="N4388" s="148"/>
      <c r="O4388" s="106"/>
      <c r="P4388" s="43"/>
      <c r="Q4388" s="31"/>
      <c r="R4388" s="84"/>
      <c r="S4388" s="31"/>
      <c r="T4388" s="31"/>
      <c r="U4388" s="169"/>
      <c r="V4388" s="150"/>
      <c r="W4388" s="141" t="str" cm="1">
        <f t="array" ref="W4388">IF(SUM(LEN(B4388:V4388))=0,"",IF(OR(OR(ISBLANK(F4388),SUM(LEN(C4388),LEN(D4388))=0),AND(NOT(E4388="Unknown"),ISBLANK(J4388)),AND(NOT(O4388="Unknown"),ISBLANK(R4388))),"Missing Information", INDEX(Table15[Entire Service Line Classification], MATCH(SUMIFS(Table15[Unique ID],Table15[System-Owned Portion],E4388,Table15[If Material Anything Other than "Lead" in Column E,Was Material Ever Previously Lead?],G4388,Table15[Customer-Owned Portion],O4388),Table15[Unique ID],0),0)))</f>
        <v/>
      </c>
      <c r="X4388"/>
    </row>
    <row r="4389" spans="2:24" x14ac:dyDescent="0.25">
      <c r="B4389" s="146"/>
      <c r="C4389" s="31"/>
      <c r="D4389" s="31"/>
      <c r="E4389" s="44"/>
      <c r="F4389" s="43"/>
      <c r="G4389" s="84"/>
      <c r="H4389" s="31"/>
      <c r="I4389" s="31"/>
      <c r="J4389" s="84"/>
      <c r="K4389" s="31"/>
      <c r="L4389" s="31"/>
      <c r="M4389" s="169"/>
      <c r="N4389" s="148"/>
      <c r="O4389" s="106"/>
      <c r="P4389" s="43"/>
      <c r="Q4389" s="31"/>
      <c r="R4389" s="84"/>
      <c r="S4389" s="31"/>
      <c r="T4389" s="31"/>
      <c r="U4389" s="169"/>
      <c r="V4389" s="150"/>
      <c r="W4389" s="141" t="str" cm="1">
        <f t="array" ref="W4389">IF(SUM(LEN(B4389:V4389))=0,"",IF(OR(OR(ISBLANK(F4389),SUM(LEN(C4389),LEN(D4389))=0),AND(NOT(E4389="Unknown"),ISBLANK(J4389)),AND(NOT(O4389="Unknown"),ISBLANK(R4389))),"Missing Information", INDEX(Table15[Entire Service Line Classification], MATCH(SUMIFS(Table15[Unique ID],Table15[System-Owned Portion],E4389,Table15[If Material Anything Other than "Lead" in Column E,Was Material Ever Previously Lead?],G4389,Table15[Customer-Owned Portion],O4389),Table15[Unique ID],0),0)))</f>
        <v/>
      </c>
      <c r="X4389"/>
    </row>
    <row r="4390" spans="2:24" x14ac:dyDescent="0.25">
      <c r="B4390" s="146"/>
      <c r="C4390" s="31"/>
      <c r="D4390" s="31"/>
      <c r="E4390" s="44"/>
      <c r="F4390" s="43"/>
      <c r="G4390" s="84"/>
      <c r="H4390" s="31"/>
      <c r="I4390" s="31"/>
      <c r="J4390" s="84"/>
      <c r="K4390" s="31"/>
      <c r="L4390" s="31"/>
      <c r="M4390" s="169"/>
      <c r="N4390" s="148"/>
      <c r="O4390" s="106"/>
      <c r="P4390" s="43"/>
      <c r="Q4390" s="31"/>
      <c r="R4390" s="84"/>
      <c r="S4390" s="31"/>
      <c r="T4390" s="31"/>
      <c r="U4390" s="169"/>
      <c r="V4390" s="150"/>
      <c r="W4390" s="141" t="str" cm="1">
        <f t="array" ref="W4390">IF(SUM(LEN(B4390:V4390))=0,"",IF(OR(OR(ISBLANK(F4390),SUM(LEN(C4390),LEN(D4390))=0),AND(NOT(E4390="Unknown"),ISBLANK(J4390)),AND(NOT(O4390="Unknown"),ISBLANK(R4390))),"Missing Information", INDEX(Table15[Entire Service Line Classification], MATCH(SUMIFS(Table15[Unique ID],Table15[System-Owned Portion],E4390,Table15[If Material Anything Other than "Lead" in Column E,Was Material Ever Previously Lead?],G4390,Table15[Customer-Owned Portion],O4390),Table15[Unique ID],0),0)))</f>
        <v/>
      </c>
      <c r="X4390"/>
    </row>
    <row r="4391" spans="2:24" x14ac:dyDescent="0.25">
      <c r="B4391" s="146"/>
      <c r="C4391" s="31"/>
      <c r="D4391" s="31"/>
      <c r="E4391" s="44"/>
      <c r="F4391" s="43"/>
      <c r="G4391" s="84"/>
      <c r="H4391" s="31"/>
      <c r="I4391" s="31"/>
      <c r="J4391" s="84"/>
      <c r="K4391" s="31"/>
      <c r="L4391" s="31"/>
      <c r="M4391" s="169"/>
      <c r="N4391" s="148"/>
      <c r="O4391" s="106"/>
      <c r="P4391" s="43"/>
      <c r="Q4391" s="31"/>
      <c r="R4391" s="84"/>
      <c r="S4391" s="31"/>
      <c r="T4391" s="31"/>
      <c r="U4391" s="169"/>
      <c r="V4391" s="150"/>
      <c r="W4391" s="141" t="str" cm="1">
        <f t="array" ref="W4391">IF(SUM(LEN(B4391:V4391))=0,"",IF(OR(OR(ISBLANK(F4391),SUM(LEN(C4391),LEN(D4391))=0),AND(NOT(E4391="Unknown"),ISBLANK(J4391)),AND(NOT(O4391="Unknown"),ISBLANK(R4391))),"Missing Information", INDEX(Table15[Entire Service Line Classification], MATCH(SUMIFS(Table15[Unique ID],Table15[System-Owned Portion],E4391,Table15[If Material Anything Other than "Lead" in Column E,Was Material Ever Previously Lead?],G4391,Table15[Customer-Owned Portion],O4391),Table15[Unique ID],0),0)))</f>
        <v/>
      </c>
      <c r="X4391"/>
    </row>
    <row r="4392" spans="2:24" x14ac:dyDescent="0.25">
      <c r="B4392" s="146"/>
      <c r="C4392" s="31"/>
      <c r="D4392" s="31"/>
      <c r="E4392" s="44"/>
      <c r="F4392" s="43"/>
      <c r="G4392" s="84"/>
      <c r="H4392" s="31"/>
      <c r="I4392" s="31"/>
      <c r="J4392" s="84"/>
      <c r="K4392" s="31"/>
      <c r="L4392" s="31"/>
      <c r="M4392" s="169"/>
      <c r="N4392" s="148"/>
      <c r="O4392" s="106"/>
      <c r="P4392" s="43"/>
      <c r="Q4392" s="31"/>
      <c r="R4392" s="84"/>
      <c r="S4392" s="31"/>
      <c r="T4392" s="31"/>
      <c r="U4392" s="169"/>
      <c r="V4392" s="150"/>
      <c r="W4392" s="141" t="str" cm="1">
        <f t="array" ref="W4392">IF(SUM(LEN(B4392:V4392))=0,"",IF(OR(OR(ISBLANK(F4392),SUM(LEN(C4392),LEN(D4392))=0),AND(NOT(E4392="Unknown"),ISBLANK(J4392)),AND(NOT(O4392="Unknown"),ISBLANK(R4392))),"Missing Information", INDEX(Table15[Entire Service Line Classification], MATCH(SUMIFS(Table15[Unique ID],Table15[System-Owned Portion],E4392,Table15[If Material Anything Other than "Lead" in Column E,Was Material Ever Previously Lead?],G4392,Table15[Customer-Owned Portion],O4392),Table15[Unique ID],0),0)))</f>
        <v/>
      </c>
      <c r="X4392"/>
    </row>
    <row r="4393" spans="2:24" x14ac:dyDescent="0.25">
      <c r="B4393" s="146"/>
      <c r="C4393" s="31"/>
      <c r="D4393" s="31"/>
      <c r="E4393" s="44"/>
      <c r="F4393" s="43"/>
      <c r="G4393" s="84"/>
      <c r="H4393" s="31"/>
      <c r="I4393" s="31"/>
      <c r="J4393" s="84"/>
      <c r="K4393" s="31"/>
      <c r="L4393" s="31"/>
      <c r="M4393" s="169"/>
      <c r="N4393" s="148"/>
      <c r="O4393" s="106"/>
      <c r="P4393" s="43"/>
      <c r="Q4393" s="31"/>
      <c r="R4393" s="84"/>
      <c r="S4393" s="31"/>
      <c r="T4393" s="31"/>
      <c r="U4393" s="169"/>
      <c r="V4393" s="150"/>
      <c r="W4393" s="141" t="str" cm="1">
        <f t="array" ref="W4393">IF(SUM(LEN(B4393:V4393))=0,"",IF(OR(OR(ISBLANK(F4393),SUM(LEN(C4393),LEN(D4393))=0),AND(NOT(E4393="Unknown"),ISBLANK(J4393)),AND(NOT(O4393="Unknown"),ISBLANK(R4393))),"Missing Information", INDEX(Table15[Entire Service Line Classification], MATCH(SUMIFS(Table15[Unique ID],Table15[System-Owned Portion],E4393,Table15[If Material Anything Other than "Lead" in Column E,Was Material Ever Previously Lead?],G4393,Table15[Customer-Owned Portion],O4393),Table15[Unique ID],0),0)))</f>
        <v/>
      </c>
      <c r="X4393"/>
    </row>
    <row r="4394" spans="2:24" x14ac:dyDescent="0.25">
      <c r="B4394" s="146"/>
      <c r="C4394" s="31"/>
      <c r="D4394" s="31"/>
      <c r="E4394" s="44"/>
      <c r="F4394" s="43"/>
      <c r="G4394" s="84"/>
      <c r="H4394" s="31"/>
      <c r="I4394" s="31"/>
      <c r="J4394" s="84"/>
      <c r="K4394" s="31"/>
      <c r="L4394" s="31"/>
      <c r="M4394" s="169"/>
      <c r="N4394" s="148"/>
      <c r="O4394" s="106"/>
      <c r="P4394" s="43"/>
      <c r="Q4394" s="31"/>
      <c r="R4394" s="84"/>
      <c r="S4394" s="31"/>
      <c r="T4394" s="31"/>
      <c r="U4394" s="169"/>
      <c r="V4394" s="150"/>
      <c r="W4394" s="141" t="str" cm="1">
        <f t="array" ref="W4394">IF(SUM(LEN(B4394:V4394))=0,"",IF(OR(OR(ISBLANK(F4394),SUM(LEN(C4394),LEN(D4394))=0),AND(NOT(E4394="Unknown"),ISBLANK(J4394)),AND(NOT(O4394="Unknown"),ISBLANK(R4394))),"Missing Information", INDEX(Table15[Entire Service Line Classification], MATCH(SUMIFS(Table15[Unique ID],Table15[System-Owned Portion],E4394,Table15[If Material Anything Other than "Lead" in Column E,Was Material Ever Previously Lead?],G4394,Table15[Customer-Owned Portion],O4394),Table15[Unique ID],0),0)))</f>
        <v/>
      </c>
      <c r="X4394"/>
    </row>
    <row r="4395" spans="2:24" x14ac:dyDescent="0.25">
      <c r="B4395" s="146"/>
      <c r="C4395" s="31"/>
      <c r="D4395" s="31"/>
      <c r="E4395" s="44"/>
      <c r="F4395" s="43"/>
      <c r="G4395" s="84"/>
      <c r="H4395" s="31"/>
      <c r="I4395" s="31"/>
      <c r="J4395" s="84"/>
      <c r="K4395" s="31"/>
      <c r="L4395" s="31"/>
      <c r="M4395" s="169"/>
      <c r="N4395" s="148"/>
      <c r="O4395" s="106"/>
      <c r="P4395" s="43"/>
      <c r="Q4395" s="31"/>
      <c r="R4395" s="84"/>
      <c r="S4395" s="31"/>
      <c r="T4395" s="31"/>
      <c r="U4395" s="169"/>
      <c r="V4395" s="150"/>
      <c r="W4395" s="141" t="str" cm="1">
        <f t="array" ref="W4395">IF(SUM(LEN(B4395:V4395))=0,"",IF(OR(OR(ISBLANK(F4395),SUM(LEN(C4395),LEN(D4395))=0),AND(NOT(E4395="Unknown"),ISBLANK(J4395)),AND(NOT(O4395="Unknown"),ISBLANK(R4395))),"Missing Information", INDEX(Table15[Entire Service Line Classification], MATCH(SUMIFS(Table15[Unique ID],Table15[System-Owned Portion],E4395,Table15[If Material Anything Other than "Lead" in Column E,Was Material Ever Previously Lead?],G4395,Table15[Customer-Owned Portion],O4395),Table15[Unique ID],0),0)))</f>
        <v/>
      </c>
      <c r="X4395"/>
    </row>
    <row r="4396" spans="2:24" x14ac:dyDescent="0.25">
      <c r="B4396" s="146"/>
      <c r="C4396" s="31"/>
      <c r="D4396" s="31"/>
      <c r="E4396" s="44"/>
      <c r="F4396" s="43"/>
      <c r="G4396" s="84"/>
      <c r="H4396" s="31"/>
      <c r="I4396" s="31"/>
      <c r="J4396" s="84"/>
      <c r="K4396" s="31"/>
      <c r="L4396" s="31"/>
      <c r="M4396" s="169"/>
      <c r="N4396" s="148"/>
      <c r="O4396" s="106"/>
      <c r="P4396" s="43"/>
      <c r="Q4396" s="31"/>
      <c r="R4396" s="84"/>
      <c r="S4396" s="31"/>
      <c r="T4396" s="31"/>
      <c r="U4396" s="169"/>
      <c r="V4396" s="150"/>
      <c r="W4396" s="141" t="str" cm="1">
        <f t="array" ref="W4396">IF(SUM(LEN(B4396:V4396))=0,"",IF(OR(OR(ISBLANK(F4396),SUM(LEN(C4396),LEN(D4396))=0),AND(NOT(E4396="Unknown"),ISBLANK(J4396)),AND(NOT(O4396="Unknown"),ISBLANK(R4396))),"Missing Information", INDEX(Table15[Entire Service Line Classification], MATCH(SUMIFS(Table15[Unique ID],Table15[System-Owned Portion],E4396,Table15[If Material Anything Other than "Lead" in Column E,Was Material Ever Previously Lead?],G4396,Table15[Customer-Owned Portion],O4396),Table15[Unique ID],0),0)))</f>
        <v/>
      </c>
      <c r="X4396"/>
    </row>
    <row r="4397" spans="2:24" x14ac:dyDescent="0.25">
      <c r="B4397" s="146"/>
      <c r="C4397" s="31"/>
      <c r="D4397" s="31"/>
      <c r="E4397" s="44"/>
      <c r="F4397" s="43"/>
      <c r="G4397" s="84"/>
      <c r="H4397" s="31"/>
      <c r="I4397" s="31"/>
      <c r="J4397" s="84"/>
      <c r="K4397" s="31"/>
      <c r="L4397" s="31"/>
      <c r="M4397" s="169"/>
      <c r="N4397" s="148"/>
      <c r="O4397" s="106"/>
      <c r="P4397" s="43"/>
      <c r="Q4397" s="31"/>
      <c r="R4397" s="84"/>
      <c r="S4397" s="31"/>
      <c r="T4397" s="31"/>
      <c r="U4397" s="169"/>
      <c r="V4397" s="150"/>
      <c r="W4397" s="141" t="str" cm="1">
        <f t="array" ref="W4397">IF(SUM(LEN(B4397:V4397))=0,"",IF(OR(OR(ISBLANK(F4397),SUM(LEN(C4397),LEN(D4397))=0),AND(NOT(E4397="Unknown"),ISBLANK(J4397)),AND(NOT(O4397="Unknown"),ISBLANK(R4397))),"Missing Information", INDEX(Table15[Entire Service Line Classification], MATCH(SUMIFS(Table15[Unique ID],Table15[System-Owned Portion],E4397,Table15[If Material Anything Other than "Lead" in Column E,Was Material Ever Previously Lead?],G4397,Table15[Customer-Owned Portion],O4397),Table15[Unique ID],0),0)))</f>
        <v/>
      </c>
      <c r="X4397"/>
    </row>
    <row r="4398" spans="2:24" x14ac:dyDescent="0.25">
      <c r="B4398" s="146"/>
      <c r="C4398" s="31"/>
      <c r="D4398" s="31"/>
      <c r="E4398" s="44"/>
      <c r="F4398" s="43"/>
      <c r="G4398" s="84"/>
      <c r="H4398" s="31"/>
      <c r="I4398" s="31"/>
      <c r="J4398" s="84"/>
      <c r="K4398" s="31"/>
      <c r="L4398" s="31"/>
      <c r="M4398" s="169"/>
      <c r="N4398" s="148"/>
      <c r="O4398" s="106"/>
      <c r="P4398" s="43"/>
      <c r="Q4398" s="31"/>
      <c r="R4398" s="84"/>
      <c r="S4398" s="31"/>
      <c r="T4398" s="31"/>
      <c r="U4398" s="169"/>
      <c r="V4398" s="150"/>
      <c r="W4398" s="141" t="str" cm="1">
        <f t="array" ref="W4398">IF(SUM(LEN(B4398:V4398))=0,"",IF(OR(OR(ISBLANK(F4398),SUM(LEN(C4398),LEN(D4398))=0),AND(NOT(E4398="Unknown"),ISBLANK(J4398)),AND(NOT(O4398="Unknown"),ISBLANK(R4398))),"Missing Information", INDEX(Table15[Entire Service Line Classification], MATCH(SUMIFS(Table15[Unique ID],Table15[System-Owned Portion],E4398,Table15[If Material Anything Other than "Lead" in Column E,Was Material Ever Previously Lead?],G4398,Table15[Customer-Owned Portion],O4398),Table15[Unique ID],0),0)))</f>
        <v/>
      </c>
      <c r="X4398"/>
    </row>
    <row r="4399" spans="2:24" x14ac:dyDescent="0.25">
      <c r="B4399" s="146"/>
      <c r="C4399" s="31"/>
      <c r="D4399" s="31"/>
      <c r="E4399" s="44"/>
      <c r="F4399" s="43"/>
      <c r="G4399" s="84"/>
      <c r="H4399" s="31"/>
      <c r="I4399" s="31"/>
      <c r="J4399" s="84"/>
      <c r="K4399" s="31"/>
      <c r="L4399" s="31"/>
      <c r="M4399" s="169"/>
      <c r="N4399" s="148"/>
      <c r="O4399" s="106"/>
      <c r="P4399" s="43"/>
      <c r="Q4399" s="31"/>
      <c r="R4399" s="84"/>
      <c r="S4399" s="31"/>
      <c r="T4399" s="31"/>
      <c r="U4399" s="169"/>
      <c r="V4399" s="150"/>
      <c r="W4399" s="141" t="str" cm="1">
        <f t="array" ref="W4399">IF(SUM(LEN(B4399:V4399))=0,"",IF(OR(OR(ISBLANK(F4399),SUM(LEN(C4399),LEN(D4399))=0),AND(NOT(E4399="Unknown"),ISBLANK(J4399)),AND(NOT(O4399="Unknown"),ISBLANK(R4399))),"Missing Information", INDEX(Table15[Entire Service Line Classification], MATCH(SUMIFS(Table15[Unique ID],Table15[System-Owned Portion],E4399,Table15[If Material Anything Other than "Lead" in Column E,Was Material Ever Previously Lead?],G4399,Table15[Customer-Owned Portion],O4399),Table15[Unique ID],0),0)))</f>
        <v/>
      </c>
      <c r="X4399"/>
    </row>
    <row r="4400" spans="2:24" x14ac:dyDescent="0.25">
      <c r="B4400" s="146"/>
      <c r="C4400" s="31"/>
      <c r="D4400" s="31"/>
      <c r="E4400" s="44"/>
      <c r="F4400" s="43"/>
      <c r="G4400" s="84"/>
      <c r="H4400" s="31"/>
      <c r="I4400" s="31"/>
      <c r="J4400" s="84"/>
      <c r="K4400" s="31"/>
      <c r="L4400" s="31"/>
      <c r="M4400" s="169"/>
      <c r="N4400" s="148"/>
      <c r="O4400" s="106"/>
      <c r="P4400" s="43"/>
      <c r="Q4400" s="31"/>
      <c r="R4400" s="84"/>
      <c r="S4400" s="31"/>
      <c r="T4400" s="31"/>
      <c r="U4400" s="169"/>
      <c r="V4400" s="150"/>
      <c r="W4400" s="141" t="str" cm="1">
        <f t="array" ref="W4400">IF(SUM(LEN(B4400:V4400))=0,"",IF(OR(OR(ISBLANK(F4400),SUM(LEN(C4400),LEN(D4400))=0),AND(NOT(E4400="Unknown"),ISBLANK(J4400)),AND(NOT(O4400="Unknown"),ISBLANK(R4400))),"Missing Information", INDEX(Table15[Entire Service Line Classification], MATCH(SUMIFS(Table15[Unique ID],Table15[System-Owned Portion],E4400,Table15[If Material Anything Other than "Lead" in Column E,Was Material Ever Previously Lead?],G4400,Table15[Customer-Owned Portion],O4400),Table15[Unique ID],0),0)))</f>
        <v/>
      </c>
      <c r="X4400"/>
    </row>
    <row r="4401" spans="2:24" x14ac:dyDescent="0.25">
      <c r="B4401" s="146"/>
      <c r="C4401" s="31"/>
      <c r="D4401" s="31"/>
      <c r="E4401" s="44"/>
      <c r="F4401" s="43"/>
      <c r="G4401" s="84"/>
      <c r="H4401" s="31"/>
      <c r="I4401" s="31"/>
      <c r="J4401" s="84"/>
      <c r="K4401" s="31"/>
      <c r="L4401" s="31"/>
      <c r="M4401" s="169"/>
      <c r="N4401" s="148"/>
      <c r="O4401" s="106"/>
      <c r="P4401" s="43"/>
      <c r="Q4401" s="31"/>
      <c r="R4401" s="84"/>
      <c r="S4401" s="31"/>
      <c r="T4401" s="31"/>
      <c r="U4401" s="169"/>
      <c r="V4401" s="150"/>
      <c r="W4401" s="141" t="str" cm="1">
        <f t="array" ref="W4401">IF(SUM(LEN(B4401:V4401))=0,"",IF(OR(OR(ISBLANK(F4401),SUM(LEN(C4401),LEN(D4401))=0),AND(NOT(E4401="Unknown"),ISBLANK(J4401)),AND(NOT(O4401="Unknown"),ISBLANK(R4401))),"Missing Information", INDEX(Table15[Entire Service Line Classification], MATCH(SUMIFS(Table15[Unique ID],Table15[System-Owned Portion],E4401,Table15[If Material Anything Other than "Lead" in Column E,Was Material Ever Previously Lead?],G4401,Table15[Customer-Owned Portion],O4401),Table15[Unique ID],0),0)))</f>
        <v/>
      </c>
      <c r="X4401"/>
    </row>
    <row r="4402" spans="2:24" x14ac:dyDescent="0.25">
      <c r="B4402" s="146"/>
      <c r="C4402" s="31"/>
      <c r="D4402" s="31"/>
      <c r="E4402" s="44"/>
      <c r="F4402" s="43"/>
      <c r="G4402" s="84"/>
      <c r="H4402" s="31"/>
      <c r="I4402" s="31"/>
      <c r="J4402" s="84"/>
      <c r="K4402" s="31"/>
      <c r="L4402" s="31"/>
      <c r="M4402" s="169"/>
      <c r="N4402" s="148"/>
      <c r="O4402" s="106"/>
      <c r="P4402" s="43"/>
      <c r="Q4402" s="31"/>
      <c r="R4402" s="84"/>
      <c r="S4402" s="31"/>
      <c r="T4402" s="31"/>
      <c r="U4402" s="169"/>
      <c r="V4402" s="150"/>
      <c r="W4402" s="141" t="str" cm="1">
        <f t="array" ref="W4402">IF(SUM(LEN(B4402:V4402))=0,"",IF(OR(OR(ISBLANK(F4402),SUM(LEN(C4402),LEN(D4402))=0),AND(NOT(E4402="Unknown"),ISBLANK(J4402)),AND(NOT(O4402="Unknown"),ISBLANK(R4402))),"Missing Information", INDEX(Table15[Entire Service Line Classification], MATCH(SUMIFS(Table15[Unique ID],Table15[System-Owned Portion],E4402,Table15[If Material Anything Other than "Lead" in Column E,Was Material Ever Previously Lead?],G4402,Table15[Customer-Owned Portion],O4402),Table15[Unique ID],0),0)))</f>
        <v/>
      </c>
      <c r="X4402"/>
    </row>
    <row r="4403" spans="2:24" x14ac:dyDescent="0.25">
      <c r="B4403" s="146"/>
      <c r="C4403" s="31"/>
      <c r="D4403" s="31"/>
      <c r="E4403" s="44"/>
      <c r="F4403" s="43"/>
      <c r="G4403" s="84"/>
      <c r="H4403" s="31"/>
      <c r="I4403" s="31"/>
      <c r="J4403" s="84"/>
      <c r="K4403" s="31"/>
      <c r="L4403" s="31"/>
      <c r="M4403" s="169"/>
      <c r="N4403" s="148"/>
      <c r="O4403" s="106"/>
      <c r="P4403" s="43"/>
      <c r="Q4403" s="31"/>
      <c r="R4403" s="84"/>
      <c r="S4403" s="31"/>
      <c r="T4403" s="31"/>
      <c r="U4403" s="169"/>
      <c r="V4403" s="150"/>
      <c r="W4403" s="141" t="str" cm="1">
        <f t="array" ref="W4403">IF(SUM(LEN(B4403:V4403))=0,"",IF(OR(OR(ISBLANK(F4403),SUM(LEN(C4403),LEN(D4403))=0),AND(NOT(E4403="Unknown"),ISBLANK(J4403)),AND(NOT(O4403="Unknown"),ISBLANK(R4403))),"Missing Information", INDEX(Table15[Entire Service Line Classification], MATCH(SUMIFS(Table15[Unique ID],Table15[System-Owned Portion],E4403,Table15[If Material Anything Other than "Lead" in Column E,Was Material Ever Previously Lead?],G4403,Table15[Customer-Owned Portion],O4403),Table15[Unique ID],0),0)))</f>
        <v/>
      </c>
      <c r="X4403"/>
    </row>
    <row r="4404" spans="2:24" x14ac:dyDescent="0.25">
      <c r="B4404" s="146"/>
      <c r="C4404" s="31"/>
      <c r="D4404" s="31"/>
      <c r="E4404" s="44"/>
      <c r="F4404" s="43"/>
      <c r="G4404" s="84"/>
      <c r="H4404" s="31"/>
      <c r="I4404" s="31"/>
      <c r="J4404" s="84"/>
      <c r="K4404" s="31"/>
      <c r="L4404" s="31"/>
      <c r="M4404" s="169"/>
      <c r="N4404" s="148"/>
      <c r="O4404" s="106"/>
      <c r="P4404" s="43"/>
      <c r="Q4404" s="31"/>
      <c r="R4404" s="84"/>
      <c r="S4404" s="31"/>
      <c r="T4404" s="31"/>
      <c r="U4404" s="169"/>
      <c r="V4404" s="150"/>
      <c r="W4404" s="141" t="str" cm="1">
        <f t="array" ref="W4404">IF(SUM(LEN(B4404:V4404))=0,"",IF(OR(OR(ISBLANK(F4404),SUM(LEN(C4404),LEN(D4404))=0),AND(NOT(E4404="Unknown"),ISBLANK(J4404)),AND(NOT(O4404="Unknown"),ISBLANK(R4404))),"Missing Information", INDEX(Table15[Entire Service Line Classification], MATCH(SUMIFS(Table15[Unique ID],Table15[System-Owned Portion],E4404,Table15[If Material Anything Other than "Lead" in Column E,Was Material Ever Previously Lead?],G4404,Table15[Customer-Owned Portion],O4404),Table15[Unique ID],0),0)))</f>
        <v/>
      </c>
      <c r="X4404"/>
    </row>
    <row r="4405" spans="2:24" x14ac:dyDescent="0.25">
      <c r="B4405" s="146"/>
      <c r="C4405" s="31"/>
      <c r="D4405" s="31"/>
      <c r="E4405" s="44"/>
      <c r="F4405" s="43"/>
      <c r="G4405" s="84"/>
      <c r="H4405" s="31"/>
      <c r="I4405" s="31"/>
      <c r="J4405" s="84"/>
      <c r="K4405" s="31"/>
      <c r="L4405" s="31"/>
      <c r="M4405" s="169"/>
      <c r="N4405" s="148"/>
      <c r="O4405" s="106"/>
      <c r="P4405" s="43"/>
      <c r="Q4405" s="31"/>
      <c r="R4405" s="84"/>
      <c r="S4405" s="31"/>
      <c r="T4405" s="31"/>
      <c r="U4405" s="169"/>
      <c r="V4405" s="150"/>
      <c r="W4405" s="141" t="str" cm="1">
        <f t="array" ref="W4405">IF(SUM(LEN(B4405:V4405))=0,"",IF(OR(OR(ISBLANK(F4405),SUM(LEN(C4405),LEN(D4405))=0),AND(NOT(E4405="Unknown"),ISBLANK(J4405)),AND(NOT(O4405="Unknown"),ISBLANK(R4405))),"Missing Information", INDEX(Table15[Entire Service Line Classification], MATCH(SUMIFS(Table15[Unique ID],Table15[System-Owned Portion],E4405,Table15[If Material Anything Other than "Lead" in Column E,Was Material Ever Previously Lead?],G4405,Table15[Customer-Owned Portion],O4405),Table15[Unique ID],0),0)))</f>
        <v/>
      </c>
      <c r="X4405"/>
    </row>
    <row r="4406" spans="2:24" x14ac:dyDescent="0.25">
      <c r="B4406" s="146"/>
      <c r="C4406" s="31"/>
      <c r="D4406" s="31"/>
      <c r="E4406" s="44"/>
      <c r="F4406" s="43"/>
      <c r="G4406" s="84"/>
      <c r="H4406" s="31"/>
      <c r="I4406" s="31"/>
      <c r="J4406" s="84"/>
      <c r="K4406" s="31"/>
      <c r="L4406" s="31"/>
      <c r="M4406" s="169"/>
      <c r="N4406" s="148"/>
      <c r="O4406" s="106"/>
      <c r="P4406" s="43"/>
      <c r="Q4406" s="31"/>
      <c r="R4406" s="84"/>
      <c r="S4406" s="31"/>
      <c r="T4406" s="31"/>
      <c r="U4406" s="169"/>
      <c r="V4406" s="150"/>
      <c r="W4406" s="141" t="str" cm="1">
        <f t="array" ref="W4406">IF(SUM(LEN(B4406:V4406))=0,"",IF(OR(OR(ISBLANK(F4406),SUM(LEN(C4406),LEN(D4406))=0),AND(NOT(E4406="Unknown"),ISBLANK(J4406)),AND(NOT(O4406="Unknown"),ISBLANK(R4406))),"Missing Information", INDEX(Table15[Entire Service Line Classification], MATCH(SUMIFS(Table15[Unique ID],Table15[System-Owned Portion],E4406,Table15[If Material Anything Other than "Lead" in Column E,Was Material Ever Previously Lead?],G4406,Table15[Customer-Owned Portion],O4406),Table15[Unique ID],0),0)))</f>
        <v/>
      </c>
      <c r="X4406"/>
    </row>
    <row r="4407" spans="2:24" x14ac:dyDescent="0.25">
      <c r="B4407" s="146"/>
      <c r="C4407" s="31"/>
      <c r="D4407" s="31"/>
      <c r="E4407" s="44"/>
      <c r="F4407" s="43"/>
      <c r="G4407" s="84"/>
      <c r="H4407" s="31"/>
      <c r="I4407" s="31"/>
      <c r="J4407" s="84"/>
      <c r="K4407" s="31"/>
      <c r="L4407" s="31"/>
      <c r="M4407" s="169"/>
      <c r="N4407" s="148"/>
      <c r="O4407" s="106"/>
      <c r="P4407" s="43"/>
      <c r="Q4407" s="31"/>
      <c r="R4407" s="84"/>
      <c r="S4407" s="31"/>
      <c r="T4407" s="31"/>
      <c r="U4407" s="169"/>
      <c r="V4407" s="150"/>
      <c r="W4407" s="141" t="str" cm="1">
        <f t="array" ref="W4407">IF(SUM(LEN(B4407:V4407))=0,"",IF(OR(OR(ISBLANK(F4407),SUM(LEN(C4407),LEN(D4407))=0),AND(NOT(E4407="Unknown"),ISBLANK(J4407)),AND(NOT(O4407="Unknown"),ISBLANK(R4407))),"Missing Information", INDEX(Table15[Entire Service Line Classification], MATCH(SUMIFS(Table15[Unique ID],Table15[System-Owned Portion],E4407,Table15[If Material Anything Other than "Lead" in Column E,Was Material Ever Previously Lead?],G4407,Table15[Customer-Owned Portion],O4407),Table15[Unique ID],0),0)))</f>
        <v/>
      </c>
      <c r="X4407"/>
    </row>
    <row r="4408" spans="2:24" x14ac:dyDescent="0.25">
      <c r="B4408" s="146"/>
      <c r="C4408" s="31"/>
      <c r="D4408" s="31"/>
      <c r="E4408" s="44"/>
      <c r="F4408" s="43"/>
      <c r="G4408" s="84"/>
      <c r="H4408" s="31"/>
      <c r="I4408" s="31"/>
      <c r="J4408" s="84"/>
      <c r="K4408" s="31"/>
      <c r="L4408" s="31"/>
      <c r="M4408" s="169"/>
      <c r="N4408" s="148"/>
      <c r="O4408" s="106"/>
      <c r="P4408" s="43"/>
      <c r="Q4408" s="31"/>
      <c r="R4408" s="84"/>
      <c r="S4408" s="31"/>
      <c r="T4408" s="31"/>
      <c r="U4408" s="169"/>
      <c r="V4408" s="150"/>
      <c r="W4408" s="141" t="str" cm="1">
        <f t="array" ref="W4408">IF(SUM(LEN(B4408:V4408))=0,"",IF(OR(OR(ISBLANK(F4408),SUM(LEN(C4408),LEN(D4408))=0),AND(NOT(E4408="Unknown"),ISBLANK(J4408)),AND(NOT(O4408="Unknown"),ISBLANK(R4408))),"Missing Information", INDEX(Table15[Entire Service Line Classification], MATCH(SUMIFS(Table15[Unique ID],Table15[System-Owned Portion],E4408,Table15[If Material Anything Other than "Lead" in Column E,Was Material Ever Previously Lead?],G4408,Table15[Customer-Owned Portion],O4408),Table15[Unique ID],0),0)))</f>
        <v/>
      </c>
      <c r="X4408"/>
    </row>
    <row r="4409" spans="2:24" x14ac:dyDescent="0.25">
      <c r="B4409" s="146"/>
      <c r="C4409" s="31"/>
      <c r="D4409" s="31"/>
      <c r="E4409" s="44"/>
      <c r="F4409" s="43"/>
      <c r="G4409" s="84"/>
      <c r="H4409" s="31"/>
      <c r="I4409" s="31"/>
      <c r="J4409" s="84"/>
      <c r="K4409" s="31"/>
      <c r="L4409" s="31"/>
      <c r="M4409" s="169"/>
      <c r="N4409" s="148"/>
      <c r="O4409" s="106"/>
      <c r="P4409" s="43"/>
      <c r="Q4409" s="31"/>
      <c r="R4409" s="84"/>
      <c r="S4409" s="31"/>
      <c r="T4409" s="31"/>
      <c r="U4409" s="169"/>
      <c r="V4409" s="150"/>
      <c r="W4409" s="141" t="str" cm="1">
        <f t="array" ref="W4409">IF(SUM(LEN(B4409:V4409))=0,"",IF(OR(OR(ISBLANK(F4409),SUM(LEN(C4409),LEN(D4409))=0),AND(NOT(E4409="Unknown"),ISBLANK(J4409)),AND(NOT(O4409="Unknown"),ISBLANK(R4409))),"Missing Information", INDEX(Table15[Entire Service Line Classification], MATCH(SUMIFS(Table15[Unique ID],Table15[System-Owned Portion],E4409,Table15[If Material Anything Other than "Lead" in Column E,Was Material Ever Previously Lead?],G4409,Table15[Customer-Owned Portion],O4409),Table15[Unique ID],0),0)))</f>
        <v/>
      </c>
      <c r="X4409"/>
    </row>
    <row r="4410" spans="2:24" x14ac:dyDescent="0.25">
      <c r="B4410" s="146"/>
      <c r="C4410" s="31"/>
      <c r="D4410" s="31"/>
      <c r="E4410" s="44"/>
      <c r="F4410" s="43"/>
      <c r="G4410" s="84"/>
      <c r="H4410" s="31"/>
      <c r="I4410" s="31"/>
      <c r="J4410" s="84"/>
      <c r="K4410" s="31"/>
      <c r="L4410" s="31"/>
      <c r="M4410" s="169"/>
      <c r="N4410" s="148"/>
      <c r="O4410" s="106"/>
      <c r="P4410" s="43"/>
      <c r="Q4410" s="31"/>
      <c r="R4410" s="84"/>
      <c r="S4410" s="31"/>
      <c r="T4410" s="31"/>
      <c r="U4410" s="169"/>
      <c r="V4410" s="150"/>
      <c r="W4410" s="141" t="str" cm="1">
        <f t="array" ref="W4410">IF(SUM(LEN(B4410:V4410))=0,"",IF(OR(OR(ISBLANK(F4410),SUM(LEN(C4410),LEN(D4410))=0),AND(NOT(E4410="Unknown"),ISBLANK(J4410)),AND(NOT(O4410="Unknown"),ISBLANK(R4410))),"Missing Information", INDEX(Table15[Entire Service Line Classification], MATCH(SUMIFS(Table15[Unique ID],Table15[System-Owned Portion],E4410,Table15[If Material Anything Other than "Lead" in Column E,Was Material Ever Previously Lead?],G4410,Table15[Customer-Owned Portion],O4410),Table15[Unique ID],0),0)))</f>
        <v/>
      </c>
      <c r="X4410"/>
    </row>
    <row r="4411" spans="2:24" x14ac:dyDescent="0.25">
      <c r="B4411" s="146"/>
      <c r="C4411" s="31"/>
      <c r="D4411" s="31"/>
      <c r="E4411" s="44"/>
      <c r="F4411" s="43"/>
      <c r="G4411" s="84"/>
      <c r="H4411" s="31"/>
      <c r="I4411" s="31"/>
      <c r="J4411" s="84"/>
      <c r="K4411" s="31"/>
      <c r="L4411" s="31"/>
      <c r="M4411" s="169"/>
      <c r="N4411" s="148"/>
      <c r="O4411" s="106"/>
      <c r="P4411" s="43"/>
      <c r="Q4411" s="31"/>
      <c r="R4411" s="84"/>
      <c r="S4411" s="31"/>
      <c r="T4411" s="31"/>
      <c r="U4411" s="169"/>
      <c r="V4411" s="150"/>
      <c r="W4411" s="141" t="str" cm="1">
        <f t="array" ref="W4411">IF(SUM(LEN(B4411:V4411))=0,"",IF(OR(OR(ISBLANK(F4411),SUM(LEN(C4411),LEN(D4411))=0),AND(NOT(E4411="Unknown"),ISBLANK(J4411)),AND(NOT(O4411="Unknown"),ISBLANK(R4411))),"Missing Information", INDEX(Table15[Entire Service Line Classification], MATCH(SUMIFS(Table15[Unique ID],Table15[System-Owned Portion],E4411,Table15[If Material Anything Other than "Lead" in Column E,Was Material Ever Previously Lead?],G4411,Table15[Customer-Owned Portion],O4411),Table15[Unique ID],0),0)))</f>
        <v/>
      </c>
      <c r="X4411"/>
    </row>
    <row r="4412" spans="2:24" x14ac:dyDescent="0.25">
      <c r="B4412" s="146"/>
      <c r="C4412" s="31"/>
      <c r="D4412" s="31"/>
      <c r="E4412" s="44"/>
      <c r="F4412" s="43"/>
      <c r="G4412" s="84"/>
      <c r="H4412" s="31"/>
      <c r="I4412" s="31"/>
      <c r="J4412" s="84"/>
      <c r="K4412" s="31"/>
      <c r="L4412" s="31"/>
      <c r="M4412" s="169"/>
      <c r="N4412" s="148"/>
      <c r="O4412" s="106"/>
      <c r="P4412" s="43"/>
      <c r="Q4412" s="31"/>
      <c r="R4412" s="84"/>
      <c r="S4412" s="31"/>
      <c r="T4412" s="31"/>
      <c r="U4412" s="169"/>
      <c r="V4412" s="150"/>
      <c r="W4412" s="141" t="str" cm="1">
        <f t="array" ref="W4412">IF(SUM(LEN(B4412:V4412))=0,"",IF(OR(OR(ISBLANK(F4412),SUM(LEN(C4412),LEN(D4412))=0),AND(NOT(E4412="Unknown"),ISBLANK(J4412)),AND(NOT(O4412="Unknown"),ISBLANK(R4412))),"Missing Information", INDEX(Table15[Entire Service Line Classification], MATCH(SUMIFS(Table15[Unique ID],Table15[System-Owned Portion],E4412,Table15[If Material Anything Other than "Lead" in Column E,Was Material Ever Previously Lead?],G4412,Table15[Customer-Owned Portion],O4412),Table15[Unique ID],0),0)))</f>
        <v/>
      </c>
      <c r="X4412"/>
    </row>
    <row r="4413" spans="2:24" x14ac:dyDescent="0.25">
      <c r="B4413" s="146"/>
      <c r="C4413" s="31"/>
      <c r="D4413" s="31"/>
      <c r="E4413" s="44"/>
      <c r="F4413" s="43"/>
      <c r="G4413" s="84"/>
      <c r="H4413" s="31"/>
      <c r="I4413" s="31"/>
      <c r="J4413" s="84"/>
      <c r="K4413" s="31"/>
      <c r="L4413" s="31"/>
      <c r="M4413" s="169"/>
      <c r="N4413" s="148"/>
      <c r="O4413" s="106"/>
      <c r="P4413" s="43"/>
      <c r="Q4413" s="31"/>
      <c r="R4413" s="84"/>
      <c r="S4413" s="31"/>
      <c r="T4413" s="31"/>
      <c r="U4413" s="169"/>
      <c r="V4413" s="150"/>
      <c r="W4413" s="141" t="str" cm="1">
        <f t="array" ref="W4413">IF(SUM(LEN(B4413:V4413))=0,"",IF(OR(OR(ISBLANK(F4413),SUM(LEN(C4413),LEN(D4413))=0),AND(NOT(E4413="Unknown"),ISBLANK(J4413)),AND(NOT(O4413="Unknown"),ISBLANK(R4413))),"Missing Information", INDEX(Table15[Entire Service Line Classification], MATCH(SUMIFS(Table15[Unique ID],Table15[System-Owned Portion],E4413,Table15[If Material Anything Other than "Lead" in Column E,Was Material Ever Previously Lead?],G4413,Table15[Customer-Owned Portion],O4413),Table15[Unique ID],0),0)))</f>
        <v/>
      </c>
      <c r="X4413"/>
    </row>
    <row r="4414" spans="2:24" x14ac:dyDescent="0.25">
      <c r="B4414" s="146"/>
      <c r="C4414" s="31"/>
      <c r="D4414" s="31"/>
      <c r="E4414" s="44"/>
      <c r="F4414" s="43"/>
      <c r="G4414" s="84"/>
      <c r="H4414" s="31"/>
      <c r="I4414" s="31"/>
      <c r="J4414" s="84"/>
      <c r="K4414" s="31"/>
      <c r="L4414" s="31"/>
      <c r="M4414" s="169"/>
      <c r="N4414" s="148"/>
      <c r="O4414" s="106"/>
      <c r="P4414" s="43"/>
      <c r="Q4414" s="31"/>
      <c r="R4414" s="84"/>
      <c r="S4414" s="31"/>
      <c r="T4414" s="31"/>
      <c r="U4414" s="169"/>
      <c r="V4414" s="150"/>
      <c r="W4414" s="141" t="str" cm="1">
        <f t="array" ref="W4414">IF(SUM(LEN(B4414:V4414))=0,"",IF(OR(OR(ISBLANK(F4414),SUM(LEN(C4414),LEN(D4414))=0),AND(NOT(E4414="Unknown"),ISBLANK(J4414)),AND(NOT(O4414="Unknown"),ISBLANK(R4414))),"Missing Information", INDEX(Table15[Entire Service Line Classification], MATCH(SUMIFS(Table15[Unique ID],Table15[System-Owned Portion],E4414,Table15[If Material Anything Other than "Lead" in Column E,Was Material Ever Previously Lead?],G4414,Table15[Customer-Owned Portion],O4414),Table15[Unique ID],0),0)))</f>
        <v/>
      </c>
      <c r="X4414"/>
    </row>
    <row r="4415" spans="2:24" x14ac:dyDescent="0.25">
      <c r="B4415" s="146"/>
      <c r="C4415" s="31"/>
      <c r="D4415" s="31"/>
      <c r="E4415" s="44"/>
      <c r="F4415" s="43"/>
      <c r="G4415" s="84"/>
      <c r="H4415" s="31"/>
      <c r="I4415" s="31"/>
      <c r="J4415" s="84"/>
      <c r="K4415" s="31"/>
      <c r="L4415" s="31"/>
      <c r="M4415" s="169"/>
      <c r="N4415" s="148"/>
      <c r="O4415" s="106"/>
      <c r="P4415" s="43"/>
      <c r="Q4415" s="31"/>
      <c r="R4415" s="84"/>
      <c r="S4415" s="31"/>
      <c r="T4415" s="31"/>
      <c r="U4415" s="169"/>
      <c r="V4415" s="150"/>
      <c r="W4415" s="141" t="str" cm="1">
        <f t="array" ref="W4415">IF(SUM(LEN(B4415:V4415))=0,"",IF(OR(OR(ISBLANK(F4415),SUM(LEN(C4415),LEN(D4415))=0),AND(NOT(E4415="Unknown"),ISBLANK(J4415)),AND(NOT(O4415="Unknown"),ISBLANK(R4415))),"Missing Information", INDEX(Table15[Entire Service Line Classification], MATCH(SUMIFS(Table15[Unique ID],Table15[System-Owned Portion],E4415,Table15[If Material Anything Other than "Lead" in Column E,Was Material Ever Previously Lead?],G4415,Table15[Customer-Owned Portion],O4415),Table15[Unique ID],0),0)))</f>
        <v/>
      </c>
      <c r="X4415"/>
    </row>
    <row r="4416" spans="2:24" x14ac:dyDescent="0.25">
      <c r="B4416" s="146"/>
      <c r="C4416" s="31"/>
      <c r="D4416" s="31"/>
      <c r="E4416" s="44"/>
      <c r="F4416" s="43"/>
      <c r="G4416" s="84"/>
      <c r="H4416" s="31"/>
      <c r="I4416" s="31"/>
      <c r="J4416" s="84"/>
      <c r="K4416" s="31"/>
      <c r="L4416" s="31"/>
      <c r="M4416" s="169"/>
      <c r="N4416" s="148"/>
      <c r="O4416" s="106"/>
      <c r="P4416" s="43"/>
      <c r="Q4416" s="31"/>
      <c r="R4416" s="84"/>
      <c r="S4416" s="31"/>
      <c r="T4416" s="31"/>
      <c r="U4416" s="169"/>
      <c r="V4416" s="150"/>
      <c r="W4416" s="141" t="str" cm="1">
        <f t="array" ref="W4416">IF(SUM(LEN(B4416:V4416))=0,"",IF(OR(OR(ISBLANK(F4416),SUM(LEN(C4416),LEN(D4416))=0),AND(NOT(E4416="Unknown"),ISBLANK(J4416)),AND(NOT(O4416="Unknown"),ISBLANK(R4416))),"Missing Information", INDEX(Table15[Entire Service Line Classification], MATCH(SUMIFS(Table15[Unique ID],Table15[System-Owned Portion],E4416,Table15[If Material Anything Other than "Lead" in Column E,Was Material Ever Previously Lead?],G4416,Table15[Customer-Owned Portion],O4416),Table15[Unique ID],0),0)))</f>
        <v/>
      </c>
      <c r="X4416"/>
    </row>
    <row r="4417" spans="2:24" x14ac:dyDescent="0.25">
      <c r="B4417" s="146"/>
      <c r="C4417" s="31"/>
      <c r="D4417" s="31"/>
      <c r="E4417" s="44"/>
      <c r="F4417" s="43"/>
      <c r="G4417" s="84"/>
      <c r="H4417" s="31"/>
      <c r="I4417" s="31"/>
      <c r="J4417" s="84"/>
      <c r="K4417" s="31"/>
      <c r="L4417" s="31"/>
      <c r="M4417" s="169"/>
      <c r="N4417" s="148"/>
      <c r="O4417" s="106"/>
      <c r="P4417" s="43"/>
      <c r="Q4417" s="31"/>
      <c r="R4417" s="84"/>
      <c r="S4417" s="31"/>
      <c r="T4417" s="31"/>
      <c r="U4417" s="169"/>
      <c r="V4417" s="150"/>
      <c r="W4417" s="141" t="str" cm="1">
        <f t="array" ref="W4417">IF(SUM(LEN(B4417:V4417))=0,"",IF(OR(OR(ISBLANK(F4417),SUM(LEN(C4417),LEN(D4417))=0),AND(NOT(E4417="Unknown"),ISBLANK(J4417)),AND(NOT(O4417="Unknown"),ISBLANK(R4417))),"Missing Information", INDEX(Table15[Entire Service Line Classification], MATCH(SUMIFS(Table15[Unique ID],Table15[System-Owned Portion],E4417,Table15[If Material Anything Other than "Lead" in Column E,Was Material Ever Previously Lead?],G4417,Table15[Customer-Owned Portion],O4417),Table15[Unique ID],0),0)))</f>
        <v/>
      </c>
      <c r="X4417"/>
    </row>
    <row r="4418" spans="2:24" x14ac:dyDescent="0.25">
      <c r="B4418" s="146"/>
      <c r="C4418" s="31"/>
      <c r="D4418" s="31"/>
      <c r="E4418" s="44"/>
      <c r="F4418" s="43"/>
      <c r="G4418" s="84"/>
      <c r="H4418" s="31"/>
      <c r="I4418" s="31"/>
      <c r="J4418" s="84"/>
      <c r="K4418" s="31"/>
      <c r="L4418" s="31"/>
      <c r="M4418" s="169"/>
      <c r="N4418" s="148"/>
      <c r="O4418" s="106"/>
      <c r="P4418" s="43"/>
      <c r="Q4418" s="31"/>
      <c r="R4418" s="84"/>
      <c r="S4418" s="31"/>
      <c r="T4418" s="31"/>
      <c r="U4418" s="169"/>
      <c r="V4418" s="150"/>
      <c r="W4418" s="141" t="str" cm="1">
        <f t="array" ref="W4418">IF(SUM(LEN(B4418:V4418))=0,"",IF(OR(OR(ISBLANK(F4418),SUM(LEN(C4418),LEN(D4418))=0),AND(NOT(E4418="Unknown"),ISBLANK(J4418)),AND(NOT(O4418="Unknown"),ISBLANK(R4418))),"Missing Information", INDEX(Table15[Entire Service Line Classification], MATCH(SUMIFS(Table15[Unique ID],Table15[System-Owned Portion],E4418,Table15[If Material Anything Other than "Lead" in Column E,Was Material Ever Previously Lead?],G4418,Table15[Customer-Owned Portion],O4418),Table15[Unique ID],0),0)))</f>
        <v/>
      </c>
      <c r="X4418"/>
    </row>
    <row r="4419" spans="2:24" x14ac:dyDescent="0.25">
      <c r="B4419" s="146"/>
      <c r="C4419" s="31"/>
      <c r="D4419" s="31"/>
      <c r="E4419" s="44"/>
      <c r="F4419" s="43"/>
      <c r="G4419" s="84"/>
      <c r="H4419" s="31"/>
      <c r="I4419" s="31"/>
      <c r="J4419" s="84"/>
      <c r="K4419" s="31"/>
      <c r="L4419" s="31"/>
      <c r="M4419" s="169"/>
      <c r="N4419" s="148"/>
      <c r="O4419" s="106"/>
      <c r="P4419" s="43"/>
      <c r="Q4419" s="31"/>
      <c r="R4419" s="84"/>
      <c r="S4419" s="31"/>
      <c r="T4419" s="31"/>
      <c r="U4419" s="169"/>
      <c r="V4419" s="150"/>
      <c r="W4419" s="141" t="str" cm="1">
        <f t="array" ref="W4419">IF(SUM(LEN(B4419:V4419))=0,"",IF(OR(OR(ISBLANK(F4419),SUM(LEN(C4419),LEN(D4419))=0),AND(NOT(E4419="Unknown"),ISBLANK(J4419)),AND(NOT(O4419="Unknown"),ISBLANK(R4419))),"Missing Information", INDEX(Table15[Entire Service Line Classification], MATCH(SUMIFS(Table15[Unique ID],Table15[System-Owned Portion],E4419,Table15[If Material Anything Other than "Lead" in Column E,Was Material Ever Previously Lead?],G4419,Table15[Customer-Owned Portion],O4419),Table15[Unique ID],0),0)))</f>
        <v/>
      </c>
      <c r="X4419"/>
    </row>
    <row r="4420" spans="2:24" x14ac:dyDescent="0.25">
      <c r="B4420" s="146"/>
      <c r="C4420" s="31"/>
      <c r="D4420" s="31"/>
      <c r="E4420" s="44"/>
      <c r="F4420" s="43"/>
      <c r="G4420" s="84"/>
      <c r="H4420" s="31"/>
      <c r="I4420" s="31"/>
      <c r="J4420" s="84"/>
      <c r="K4420" s="31"/>
      <c r="L4420" s="31"/>
      <c r="M4420" s="169"/>
      <c r="N4420" s="148"/>
      <c r="O4420" s="106"/>
      <c r="P4420" s="43"/>
      <c r="Q4420" s="31"/>
      <c r="R4420" s="84"/>
      <c r="S4420" s="31"/>
      <c r="T4420" s="31"/>
      <c r="U4420" s="169"/>
      <c r="V4420" s="150"/>
      <c r="W4420" s="141" t="str" cm="1">
        <f t="array" ref="W4420">IF(SUM(LEN(B4420:V4420))=0,"",IF(OR(OR(ISBLANK(F4420),SUM(LEN(C4420),LEN(D4420))=0),AND(NOT(E4420="Unknown"),ISBLANK(J4420)),AND(NOT(O4420="Unknown"),ISBLANK(R4420))),"Missing Information", INDEX(Table15[Entire Service Line Classification], MATCH(SUMIFS(Table15[Unique ID],Table15[System-Owned Portion],E4420,Table15[If Material Anything Other than "Lead" in Column E,Was Material Ever Previously Lead?],G4420,Table15[Customer-Owned Portion],O4420),Table15[Unique ID],0),0)))</f>
        <v/>
      </c>
      <c r="X4420"/>
    </row>
    <row r="4421" spans="2:24" x14ac:dyDescent="0.25">
      <c r="B4421" s="146"/>
      <c r="C4421" s="31"/>
      <c r="D4421" s="31"/>
      <c r="E4421" s="44"/>
      <c r="F4421" s="43"/>
      <c r="G4421" s="84"/>
      <c r="H4421" s="31"/>
      <c r="I4421" s="31"/>
      <c r="J4421" s="84"/>
      <c r="K4421" s="31"/>
      <c r="L4421" s="31"/>
      <c r="M4421" s="169"/>
      <c r="N4421" s="148"/>
      <c r="O4421" s="106"/>
      <c r="P4421" s="43"/>
      <c r="Q4421" s="31"/>
      <c r="R4421" s="84"/>
      <c r="S4421" s="31"/>
      <c r="T4421" s="31"/>
      <c r="U4421" s="169"/>
      <c r="V4421" s="150"/>
      <c r="W4421" s="141" t="str" cm="1">
        <f t="array" ref="W4421">IF(SUM(LEN(B4421:V4421))=0,"",IF(OR(OR(ISBLANK(F4421),SUM(LEN(C4421),LEN(D4421))=0),AND(NOT(E4421="Unknown"),ISBLANK(J4421)),AND(NOT(O4421="Unknown"),ISBLANK(R4421))),"Missing Information", INDEX(Table15[Entire Service Line Classification], MATCH(SUMIFS(Table15[Unique ID],Table15[System-Owned Portion],E4421,Table15[If Material Anything Other than "Lead" in Column E,Was Material Ever Previously Lead?],G4421,Table15[Customer-Owned Portion],O4421),Table15[Unique ID],0),0)))</f>
        <v/>
      </c>
      <c r="X4421"/>
    </row>
    <row r="4422" spans="2:24" x14ac:dyDescent="0.25">
      <c r="B4422" s="146"/>
      <c r="C4422" s="31"/>
      <c r="D4422" s="31"/>
      <c r="E4422" s="44"/>
      <c r="F4422" s="43"/>
      <c r="G4422" s="84"/>
      <c r="H4422" s="31"/>
      <c r="I4422" s="31"/>
      <c r="J4422" s="84"/>
      <c r="K4422" s="31"/>
      <c r="L4422" s="31"/>
      <c r="M4422" s="169"/>
      <c r="N4422" s="148"/>
      <c r="O4422" s="106"/>
      <c r="P4422" s="43"/>
      <c r="Q4422" s="31"/>
      <c r="R4422" s="84"/>
      <c r="S4422" s="31"/>
      <c r="T4422" s="31"/>
      <c r="U4422" s="169"/>
      <c r="V4422" s="150"/>
      <c r="W4422" s="141" t="str" cm="1">
        <f t="array" ref="W4422">IF(SUM(LEN(B4422:V4422))=0,"",IF(OR(OR(ISBLANK(F4422),SUM(LEN(C4422),LEN(D4422))=0),AND(NOT(E4422="Unknown"),ISBLANK(J4422)),AND(NOT(O4422="Unknown"),ISBLANK(R4422))),"Missing Information", INDEX(Table15[Entire Service Line Classification], MATCH(SUMIFS(Table15[Unique ID],Table15[System-Owned Portion],E4422,Table15[If Material Anything Other than "Lead" in Column E,Was Material Ever Previously Lead?],G4422,Table15[Customer-Owned Portion],O4422),Table15[Unique ID],0),0)))</f>
        <v/>
      </c>
      <c r="X4422"/>
    </row>
    <row r="4423" spans="2:24" x14ac:dyDescent="0.25">
      <c r="B4423" s="146"/>
      <c r="C4423" s="31"/>
      <c r="D4423" s="31"/>
      <c r="E4423" s="44"/>
      <c r="F4423" s="43"/>
      <c r="G4423" s="84"/>
      <c r="H4423" s="31"/>
      <c r="I4423" s="31"/>
      <c r="J4423" s="84"/>
      <c r="K4423" s="31"/>
      <c r="L4423" s="31"/>
      <c r="M4423" s="169"/>
      <c r="N4423" s="148"/>
      <c r="O4423" s="106"/>
      <c r="P4423" s="43"/>
      <c r="Q4423" s="31"/>
      <c r="R4423" s="84"/>
      <c r="S4423" s="31"/>
      <c r="T4423" s="31"/>
      <c r="U4423" s="169"/>
      <c r="V4423" s="150"/>
      <c r="W4423" s="141" t="str" cm="1">
        <f t="array" ref="W4423">IF(SUM(LEN(B4423:V4423))=0,"",IF(OR(OR(ISBLANK(F4423),SUM(LEN(C4423),LEN(D4423))=0),AND(NOT(E4423="Unknown"),ISBLANK(J4423)),AND(NOT(O4423="Unknown"),ISBLANK(R4423))),"Missing Information", INDEX(Table15[Entire Service Line Classification], MATCH(SUMIFS(Table15[Unique ID],Table15[System-Owned Portion],E4423,Table15[If Material Anything Other than "Lead" in Column E,Was Material Ever Previously Lead?],G4423,Table15[Customer-Owned Portion],O4423),Table15[Unique ID],0),0)))</f>
        <v/>
      </c>
      <c r="X4423"/>
    </row>
    <row r="4424" spans="2:24" x14ac:dyDescent="0.25">
      <c r="B4424" s="146"/>
      <c r="C4424" s="31"/>
      <c r="D4424" s="31"/>
      <c r="E4424" s="44"/>
      <c r="F4424" s="43"/>
      <c r="G4424" s="84"/>
      <c r="H4424" s="31"/>
      <c r="I4424" s="31"/>
      <c r="J4424" s="84"/>
      <c r="K4424" s="31"/>
      <c r="L4424" s="31"/>
      <c r="M4424" s="169"/>
      <c r="N4424" s="148"/>
      <c r="O4424" s="106"/>
      <c r="P4424" s="43"/>
      <c r="Q4424" s="31"/>
      <c r="R4424" s="84"/>
      <c r="S4424" s="31"/>
      <c r="T4424" s="31"/>
      <c r="U4424" s="169"/>
      <c r="V4424" s="150"/>
      <c r="W4424" s="141" t="str" cm="1">
        <f t="array" ref="W4424">IF(SUM(LEN(B4424:V4424))=0,"",IF(OR(OR(ISBLANK(F4424),SUM(LEN(C4424),LEN(D4424))=0),AND(NOT(E4424="Unknown"),ISBLANK(J4424)),AND(NOT(O4424="Unknown"),ISBLANK(R4424))),"Missing Information", INDEX(Table15[Entire Service Line Classification], MATCH(SUMIFS(Table15[Unique ID],Table15[System-Owned Portion],E4424,Table15[If Material Anything Other than "Lead" in Column E,Was Material Ever Previously Lead?],G4424,Table15[Customer-Owned Portion],O4424),Table15[Unique ID],0),0)))</f>
        <v/>
      </c>
      <c r="X4424"/>
    </row>
    <row r="4425" spans="2:24" x14ac:dyDescent="0.25">
      <c r="B4425" s="146"/>
      <c r="C4425" s="31"/>
      <c r="D4425" s="31"/>
      <c r="E4425" s="44"/>
      <c r="F4425" s="43"/>
      <c r="G4425" s="84"/>
      <c r="H4425" s="31"/>
      <c r="I4425" s="31"/>
      <c r="J4425" s="84"/>
      <c r="K4425" s="31"/>
      <c r="L4425" s="31"/>
      <c r="M4425" s="169"/>
      <c r="N4425" s="148"/>
      <c r="O4425" s="106"/>
      <c r="P4425" s="43"/>
      <c r="Q4425" s="31"/>
      <c r="R4425" s="84"/>
      <c r="S4425" s="31"/>
      <c r="T4425" s="31"/>
      <c r="U4425" s="169"/>
      <c r="V4425" s="150"/>
      <c r="W4425" s="141" t="str" cm="1">
        <f t="array" ref="W4425">IF(SUM(LEN(B4425:V4425))=0,"",IF(OR(OR(ISBLANK(F4425),SUM(LEN(C4425),LEN(D4425))=0),AND(NOT(E4425="Unknown"),ISBLANK(J4425)),AND(NOT(O4425="Unknown"),ISBLANK(R4425))),"Missing Information", INDEX(Table15[Entire Service Line Classification], MATCH(SUMIFS(Table15[Unique ID],Table15[System-Owned Portion],E4425,Table15[If Material Anything Other than "Lead" in Column E,Was Material Ever Previously Lead?],G4425,Table15[Customer-Owned Portion],O4425),Table15[Unique ID],0),0)))</f>
        <v/>
      </c>
      <c r="X4425"/>
    </row>
    <row r="4426" spans="2:24" x14ac:dyDescent="0.25">
      <c r="B4426" s="146"/>
      <c r="C4426" s="31"/>
      <c r="D4426" s="31"/>
      <c r="E4426" s="44"/>
      <c r="F4426" s="43"/>
      <c r="G4426" s="84"/>
      <c r="H4426" s="31"/>
      <c r="I4426" s="31"/>
      <c r="J4426" s="84"/>
      <c r="K4426" s="31"/>
      <c r="L4426" s="31"/>
      <c r="M4426" s="169"/>
      <c r="N4426" s="148"/>
      <c r="O4426" s="106"/>
      <c r="P4426" s="43"/>
      <c r="Q4426" s="31"/>
      <c r="R4426" s="84"/>
      <c r="S4426" s="31"/>
      <c r="T4426" s="31"/>
      <c r="U4426" s="169"/>
      <c r="V4426" s="150"/>
      <c r="W4426" s="141" t="str" cm="1">
        <f t="array" ref="W4426">IF(SUM(LEN(B4426:V4426))=0,"",IF(OR(OR(ISBLANK(F4426),SUM(LEN(C4426),LEN(D4426))=0),AND(NOT(E4426="Unknown"),ISBLANK(J4426)),AND(NOT(O4426="Unknown"),ISBLANK(R4426))),"Missing Information", INDEX(Table15[Entire Service Line Classification], MATCH(SUMIFS(Table15[Unique ID],Table15[System-Owned Portion],E4426,Table15[If Material Anything Other than "Lead" in Column E,Was Material Ever Previously Lead?],G4426,Table15[Customer-Owned Portion],O4426),Table15[Unique ID],0),0)))</f>
        <v/>
      </c>
      <c r="X4426"/>
    </row>
    <row r="4427" spans="2:24" x14ac:dyDescent="0.25">
      <c r="B4427" s="146"/>
      <c r="C4427" s="31"/>
      <c r="D4427" s="31"/>
      <c r="E4427" s="44"/>
      <c r="F4427" s="43"/>
      <c r="G4427" s="84"/>
      <c r="H4427" s="31"/>
      <c r="I4427" s="31"/>
      <c r="J4427" s="84"/>
      <c r="K4427" s="31"/>
      <c r="L4427" s="31"/>
      <c r="M4427" s="169"/>
      <c r="N4427" s="148"/>
      <c r="O4427" s="106"/>
      <c r="P4427" s="43"/>
      <c r="Q4427" s="31"/>
      <c r="R4427" s="84"/>
      <c r="S4427" s="31"/>
      <c r="T4427" s="31"/>
      <c r="U4427" s="169"/>
      <c r="V4427" s="150"/>
      <c r="W4427" s="141" t="str" cm="1">
        <f t="array" ref="W4427">IF(SUM(LEN(B4427:V4427))=0,"",IF(OR(OR(ISBLANK(F4427),SUM(LEN(C4427),LEN(D4427))=0),AND(NOT(E4427="Unknown"),ISBLANK(J4427)),AND(NOT(O4427="Unknown"),ISBLANK(R4427))),"Missing Information", INDEX(Table15[Entire Service Line Classification], MATCH(SUMIFS(Table15[Unique ID],Table15[System-Owned Portion],E4427,Table15[If Material Anything Other than "Lead" in Column E,Was Material Ever Previously Lead?],G4427,Table15[Customer-Owned Portion],O4427),Table15[Unique ID],0),0)))</f>
        <v/>
      </c>
      <c r="X4427"/>
    </row>
    <row r="4428" spans="2:24" x14ac:dyDescent="0.25">
      <c r="B4428" s="146"/>
      <c r="C4428" s="31"/>
      <c r="D4428" s="31"/>
      <c r="E4428" s="44"/>
      <c r="F4428" s="43"/>
      <c r="G4428" s="84"/>
      <c r="H4428" s="31"/>
      <c r="I4428" s="31"/>
      <c r="J4428" s="84"/>
      <c r="K4428" s="31"/>
      <c r="L4428" s="31"/>
      <c r="M4428" s="169"/>
      <c r="N4428" s="148"/>
      <c r="O4428" s="106"/>
      <c r="P4428" s="43"/>
      <c r="Q4428" s="31"/>
      <c r="R4428" s="84"/>
      <c r="S4428" s="31"/>
      <c r="T4428" s="31"/>
      <c r="U4428" s="169"/>
      <c r="V4428" s="150"/>
      <c r="W4428" s="141" t="str" cm="1">
        <f t="array" ref="W4428">IF(SUM(LEN(B4428:V4428))=0,"",IF(OR(OR(ISBLANK(F4428),SUM(LEN(C4428),LEN(D4428))=0),AND(NOT(E4428="Unknown"),ISBLANK(J4428)),AND(NOT(O4428="Unknown"),ISBLANK(R4428))),"Missing Information", INDEX(Table15[Entire Service Line Classification], MATCH(SUMIFS(Table15[Unique ID],Table15[System-Owned Portion],E4428,Table15[If Material Anything Other than "Lead" in Column E,Was Material Ever Previously Lead?],G4428,Table15[Customer-Owned Portion],O4428),Table15[Unique ID],0),0)))</f>
        <v/>
      </c>
      <c r="X4428"/>
    </row>
    <row r="4429" spans="2:24" x14ac:dyDescent="0.25">
      <c r="B4429" s="146"/>
      <c r="C4429" s="31"/>
      <c r="D4429" s="31"/>
      <c r="E4429" s="44"/>
      <c r="F4429" s="43"/>
      <c r="G4429" s="84"/>
      <c r="H4429" s="31"/>
      <c r="I4429" s="31"/>
      <c r="J4429" s="84"/>
      <c r="K4429" s="31"/>
      <c r="L4429" s="31"/>
      <c r="M4429" s="169"/>
      <c r="N4429" s="148"/>
      <c r="O4429" s="106"/>
      <c r="P4429" s="43"/>
      <c r="Q4429" s="31"/>
      <c r="R4429" s="84"/>
      <c r="S4429" s="31"/>
      <c r="T4429" s="31"/>
      <c r="U4429" s="169"/>
      <c r="V4429" s="150"/>
      <c r="W4429" s="141" t="str" cm="1">
        <f t="array" ref="W4429">IF(SUM(LEN(B4429:V4429))=0,"",IF(OR(OR(ISBLANK(F4429),SUM(LEN(C4429),LEN(D4429))=0),AND(NOT(E4429="Unknown"),ISBLANK(J4429)),AND(NOT(O4429="Unknown"),ISBLANK(R4429))),"Missing Information", INDEX(Table15[Entire Service Line Classification], MATCH(SUMIFS(Table15[Unique ID],Table15[System-Owned Portion],E4429,Table15[If Material Anything Other than "Lead" in Column E,Was Material Ever Previously Lead?],G4429,Table15[Customer-Owned Portion],O4429),Table15[Unique ID],0),0)))</f>
        <v/>
      </c>
      <c r="X4429"/>
    </row>
    <row r="4430" spans="2:24" x14ac:dyDescent="0.25">
      <c r="B4430" s="146"/>
      <c r="C4430" s="31"/>
      <c r="D4430" s="31"/>
      <c r="E4430" s="44"/>
      <c r="F4430" s="43"/>
      <c r="G4430" s="84"/>
      <c r="H4430" s="31"/>
      <c r="I4430" s="31"/>
      <c r="J4430" s="84"/>
      <c r="K4430" s="31"/>
      <c r="L4430" s="31"/>
      <c r="M4430" s="169"/>
      <c r="N4430" s="148"/>
      <c r="O4430" s="106"/>
      <c r="P4430" s="43"/>
      <c r="Q4430" s="31"/>
      <c r="R4430" s="84"/>
      <c r="S4430" s="31"/>
      <c r="T4430" s="31"/>
      <c r="U4430" s="169"/>
      <c r="V4430" s="150"/>
      <c r="W4430" s="141" t="str" cm="1">
        <f t="array" ref="W4430">IF(SUM(LEN(B4430:V4430))=0,"",IF(OR(OR(ISBLANK(F4430),SUM(LEN(C4430),LEN(D4430))=0),AND(NOT(E4430="Unknown"),ISBLANK(J4430)),AND(NOT(O4430="Unknown"),ISBLANK(R4430))),"Missing Information", INDEX(Table15[Entire Service Line Classification], MATCH(SUMIFS(Table15[Unique ID],Table15[System-Owned Portion],E4430,Table15[If Material Anything Other than "Lead" in Column E,Was Material Ever Previously Lead?],G4430,Table15[Customer-Owned Portion],O4430),Table15[Unique ID],0),0)))</f>
        <v/>
      </c>
      <c r="X4430"/>
    </row>
    <row r="4431" spans="2:24" x14ac:dyDescent="0.25">
      <c r="B4431" s="146"/>
      <c r="C4431" s="31"/>
      <c r="D4431" s="31"/>
      <c r="E4431" s="44"/>
      <c r="F4431" s="43"/>
      <c r="G4431" s="84"/>
      <c r="H4431" s="31"/>
      <c r="I4431" s="31"/>
      <c r="J4431" s="84"/>
      <c r="K4431" s="31"/>
      <c r="L4431" s="31"/>
      <c r="M4431" s="169"/>
      <c r="N4431" s="148"/>
      <c r="O4431" s="106"/>
      <c r="P4431" s="43"/>
      <c r="Q4431" s="31"/>
      <c r="R4431" s="84"/>
      <c r="S4431" s="31"/>
      <c r="T4431" s="31"/>
      <c r="U4431" s="169"/>
      <c r="V4431" s="150"/>
      <c r="W4431" s="141" t="str" cm="1">
        <f t="array" ref="W4431">IF(SUM(LEN(B4431:V4431))=0,"",IF(OR(OR(ISBLANK(F4431),SUM(LEN(C4431),LEN(D4431))=0),AND(NOT(E4431="Unknown"),ISBLANK(J4431)),AND(NOT(O4431="Unknown"),ISBLANK(R4431))),"Missing Information", INDEX(Table15[Entire Service Line Classification], MATCH(SUMIFS(Table15[Unique ID],Table15[System-Owned Portion],E4431,Table15[If Material Anything Other than "Lead" in Column E,Was Material Ever Previously Lead?],G4431,Table15[Customer-Owned Portion],O4431),Table15[Unique ID],0),0)))</f>
        <v/>
      </c>
      <c r="X4431"/>
    </row>
    <row r="4432" spans="2:24" x14ac:dyDescent="0.25">
      <c r="B4432" s="146"/>
      <c r="C4432" s="31"/>
      <c r="D4432" s="31"/>
      <c r="E4432" s="44"/>
      <c r="F4432" s="43"/>
      <c r="G4432" s="84"/>
      <c r="H4432" s="31"/>
      <c r="I4432" s="31"/>
      <c r="J4432" s="84"/>
      <c r="K4432" s="31"/>
      <c r="L4432" s="31"/>
      <c r="M4432" s="169"/>
      <c r="N4432" s="148"/>
      <c r="O4432" s="106"/>
      <c r="P4432" s="43"/>
      <c r="Q4432" s="31"/>
      <c r="R4432" s="84"/>
      <c r="S4432" s="31"/>
      <c r="T4432" s="31"/>
      <c r="U4432" s="169"/>
      <c r="V4432" s="150"/>
      <c r="W4432" s="141" t="str" cm="1">
        <f t="array" ref="W4432">IF(SUM(LEN(B4432:V4432))=0,"",IF(OR(OR(ISBLANK(F4432),SUM(LEN(C4432),LEN(D4432))=0),AND(NOT(E4432="Unknown"),ISBLANK(J4432)),AND(NOT(O4432="Unknown"),ISBLANK(R4432))),"Missing Information", INDEX(Table15[Entire Service Line Classification], MATCH(SUMIFS(Table15[Unique ID],Table15[System-Owned Portion],E4432,Table15[If Material Anything Other than "Lead" in Column E,Was Material Ever Previously Lead?],G4432,Table15[Customer-Owned Portion],O4432),Table15[Unique ID],0),0)))</f>
        <v/>
      </c>
      <c r="X4432"/>
    </row>
    <row r="4433" spans="2:24" x14ac:dyDescent="0.25">
      <c r="B4433" s="146"/>
      <c r="C4433" s="31"/>
      <c r="D4433" s="31"/>
      <c r="E4433" s="44"/>
      <c r="F4433" s="43"/>
      <c r="G4433" s="84"/>
      <c r="H4433" s="31"/>
      <c r="I4433" s="31"/>
      <c r="J4433" s="84"/>
      <c r="K4433" s="31"/>
      <c r="L4433" s="31"/>
      <c r="M4433" s="169"/>
      <c r="N4433" s="148"/>
      <c r="O4433" s="106"/>
      <c r="P4433" s="43"/>
      <c r="Q4433" s="31"/>
      <c r="R4433" s="84"/>
      <c r="S4433" s="31"/>
      <c r="T4433" s="31"/>
      <c r="U4433" s="169"/>
      <c r="V4433" s="150"/>
      <c r="W4433" s="141" t="str" cm="1">
        <f t="array" ref="W4433">IF(SUM(LEN(B4433:V4433))=0,"",IF(OR(OR(ISBLANK(F4433),SUM(LEN(C4433),LEN(D4433))=0),AND(NOT(E4433="Unknown"),ISBLANK(J4433)),AND(NOT(O4433="Unknown"),ISBLANK(R4433))),"Missing Information", INDEX(Table15[Entire Service Line Classification], MATCH(SUMIFS(Table15[Unique ID],Table15[System-Owned Portion],E4433,Table15[If Material Anything Other than "Lead" in Column E,Was Material Ever Previously Lead?],G4433,Table15[Customer-Owned Portion],O4433),Table15[Unique ID],0),0)))</f>
        <v/>
      </c>
      <c r="X4433"/>
    </row>
    <row r="4434" spans="2:24" x14ac:dyDescent="0.25">
      <c r="B4434" s="146"/>
      <c r="C4434" s="31"/>
      <c r="D4434" s="31"/>
      <c r="E4434" s="44"/>
      <c r="F4434" s="43"/>
      <c r="G4434" s="84"/>
      <c r="H4434" s="31"/>
      <c r="I4434" s="31"/>
      <c r="J4434" s="84"/>
      <c r="K4434" s="31"/>
      <c r="L4434" s="31"/>
      <c r="M4434" s="169"/>
      <c r="N4434" s="148"/>
      <c r="O4434" s="106"/>
      <c r="P4434" s="43"/>
      <c r="Q4434" s="31"/>
      <c r="R4434" s="84"/>
      <c r="S4434" s="31"/>
      <c r="T4434" s="31"/>
      <c r="U4434" s="169"/>
      <c r="V4434" s="150"/>
      <c r="W4434" s="141" t="str" cm="1">
        <f t="array" ref="W4434">IF(SUM(LEN(B4434:V4434))=0,"",IF(OR(OR(ISBLANK(F4434),SUM(LEN(C4434),LEN(D4434))=0),AND(NOT(E4434="Unknown"),ISBLANK(J4434)),AND(NOT(O4434="Unknown"),ISBLANK(R4434))),"Missing Information", INDEX(Table15[Entire Service Line Classification], MATCH(SUMIFS(Table15[Unique ID],Table15[System-Owned Portion],E4434,Table15[If Material Anything Other than "Lead" in Column E,Was Material Ever Previously Lead?],G4434,Table15[Customer-Owned Portion],O4434),Table15[Unique ID],0),0)))</f>
        <v/>
      </c>
      <c r="X4434"/>
    </row>
    <row r="4435" spans="2:24" x14ac:dyDescent="0.25">
      <c r="B4435" s="146"/>
      <c r="C4435" s="31"/>
      <c r="D4435" s="31"/>
      <c r="E4435" s="44"/>
      <c r="F4435" s="43"/>
      <c r="G4435" s="84"/>
      <c r="H4435" s="31"/>
      <c r="I4435" s="31"/>
      <c r="J4435" s="84"/>
      <c r="K4435" s="31"/>
      <c r="L4435" s="31"/>
      <c r="M4435" s="169"/>
      <c r="N4435" s="148"/>
      <c r="O4435" s="106"/>
      <c r="P4435" s="43"/>
      <c r="Q4435" s="31"/>
      <c r="R4435" s="84"/>
      <c r="S4435" s="31"/>
      <c r="T4435" s="31"/>
      <c r="U4435" s="169"/>
      <c r="V4435" s="150"/>
      <c r="W4435" s="141" t="str" cm="1">
        <f t="array" ref="W4435">IF(SUM(LEN(B4435:V4435))=0,"",IF(OR(OR(ISBLANK(F4435),SUM(LEN(C4435),LEN(D4435))=0),AND(NOT(E4435="Unknown"),ISBLANK(J4435)),AND(NOT(O4435="Unknown"),ISBLANK(R4435))),"Missing Information", INDEX(Table15[Entire Service Line Classification], MATCH(SUMIFS(Table15[Unique ID],Table15[System-Owned Portion],E4435,Table15[If Material Anything Other than "Lead" in Column E,Was Material Ever Previously Lead?],G4435,Table15[Customer-Owned Portion],O4435),Table15[Unique ID],0),0)))</f>
        <v/>
      </c>
      <c r="X4435"/>
    </row>
    <row r="4436" spans="2:24" x14ac:dyDescent="0.25">
      <c r="B4436" s="146"/>
      <c r="C4436" s="31"/>
      <c r="D4436" s="31"/>
      <c r="E4436" s="44"/>
      <c r="F4436" s="43"/>
      <c r="G4436" s="84"/>
      <c r="H4436" s="31"/>
      <c r="I4436" s="31"/>
      <c r="J4436" s="84"/>
      <c r="K4436" s="31"/>
      <c r="L4436" s="31"/>
      <c r="M4436" s="169"/>
      <c r="N4436" s="148"/>
      <c r="O4436" s="106"/>
      <c r="P4436" s="43"/>
      <c r="Q4436" s="31"/>
      <c r="R4436" s="84"/>
      <c r="S4436" s="31"/>
      <c r="T4436" s="31"/>
      <c r="U4436" s="169"/>
      <c r="V4436" s="150"/>
      <c r="W4436" s="141" t="str" cm="1">
        <f t="array" ref="W4436">IF(SUM(LEN(B4436:V4436))=0,"",IF(OR(OR(ISBLANK(F4436),SUM(LEN(C4436),LEN(D4436))=0),AND(NOT(E4436="Unknown"),ISBLANK(J4436)),AND(NOT(O4436="Unknown"),ISBLANK(R4436))),"Missing Information", INDEX(Table15[Entire Service Line Classification], MATCH(SUMIFS(Table15[Unique ID],Table15[System-Owned Portion],E4436,Table15[If Material Anything Other than "Lead" in Column E,Was Material Ever Previously Lead?],G4436,Table15[Customer-Owned Portion],O4436),Table15[Unique ID],0),0)))</f>
        <v/>
      </c>
      <c r="X4436"/>
    </row>
    <row r="4437" spans="2:24" x14ac:dyDescent="0.25">
      <c r="B4437" s="146"/>
      <c r="C4437" s="31"/>
      <c r="D4437" s="31"/>
      <c r="E4437" s="44"/>
      <c r="F4437" s="43"/>
      <c r="G4437" s="84"/>
      <c r="H4437" s="31"/>
      <c r="I4437" s="31"/>
      <c r="J4437" s="84"/>
      <c r="K4437" s="31"/>
      <c r="L4437" s="31"/>
      <c r="M4437" s="169"/>
      <c r="N4437" s="148"/>
      <c r="O4437" s="106"/>
      <c r="P4437" s="43"/>
      <c r="Q4437" s="31"/>
      <c r="R4437" s="84"/>
      <c r="S4437" s="31"/>
      <c r="T4437" s="31"/>
      <c r="U4437" s="169"/>
      <c r="V4437" s="150"/>
      <c r="W4437" s="141" t="str" cm="1">
        <f t="array" ref="W4437">IF(SUM(LEN(B4437:V4437))=0,"",IF(OR(OR(ISBLANK(F4437),SUM(LEN(C4437),LEN(D4437))=0),AND(NOT(E4437="Unknown"),ISBLANK(J4437)),AND(NOT(O4437="Unknown"),ISBLANK(R4437))),"Missing Information", INDEX(Table15[Entire Service Line Classification], MATCH(SUMIFS(Table15[Unique ID],Table15[System-Owned Portion],E4437,Table15[If Material Anything Other than "Lead" in Column E,Was Material Ever Previously Lead?],G4437,Table15[Customer-Owned Portion],O4437),Table15[Unique ID],0),0)))</f>
        <v/>
      </c>
      <c r="X4437"/>
    </row>
    <row r="4438" spans="2:24" x14ac:dyDescent="0.25">
      <c r="B4438" s="146"/>
      <c r="C4438" s="31"/>
      <c r="D4438" s="31"/>
      <c r="E4438" s="44"/>
      <c r="F4438" s="43"/>
      <c r="G4438" s="84"/>
      <c r="H4438" s="31"/>
      <c r="I4438" s="31"/>
      <c r="J4438" s="84"/>
      <c r="K4438" s="31"/>
      <c r="L4438" s="31"/>
      <c r="M4438" s="169"/>
      <c r="N4438" s="148"/>
      <c r="O4438" s="106"/>
      <c r="P4438" s="43"/>
      <c r="Q4438" s="31"/>
      <c r="R4438" s="84"/>
      <c r="S4438" s="31"/>
      <c r="T4438" s="31"/>
      <c r="U4438" s="169"/>
      <c r="V4438" s="150"/>
      <c r="W4438" s="141" t="str" cm="1">
        <f t="array" ref="W4438">IF(SUM(LEN(B4438:V4438))=0,"",IF(OR(OR(ISBLANK(F4438),SUM(LEN(C4438),LEN(D4438))=0),AND(NOT(E4438="Unknown"),ISBLANK(J4438)),AND(NOT(O4438="Unknown"),ISBLANK(R4438))),"Missing Information", INDEX(Table15[Entire Service Line Classification], MATCH(SUMIFS(Table15[Unique ID],Table15[System-Owned Portion],E4438,Table15[If Material Anything Other than "Lead" in Column E,Was Material Ever Previously Lead?],G4438,Table15[Customer-Owned Portion],O4438),Table15[Unique ID],0),0)))</f>
        <v/>
      </c>
      <c r="X4438"/>
    </row>
    <row r="4439" spans="2:24" x14ac:dyDescent="0.25">
      <c r="B4439" s="146"/>
      <c r="C4439" s="31"/>
      <c r="D4439" s="31"/>
      <c r="E4439" s="44"/>
      <c r="F4439" s="43"/>
      <c r="G4439" s="84"/>
      <c r="H4439" s="31"/>
      <c r="I4439" s="31"/>
      <c r="J4439" s="84"/>
      <c r="K4439" s="31"/>
      <c r="L4439" s="31"/>
      <c r="M4439" s="169"/>
      <c r="N4439" s="148"/>
      <c r="O4439" s="106"/>
      <c r="P4439" s="43"/>
      <c r="Q4439" s="31"/>
      <c r="R4439" s="84"/>
      <c r="S4439" s="31"/>
      <c r="T4439" s="31"/>
      <c r="U4439" s="169"/>
      <c r="V4439" s="150"/>
      <c r="W4439" s="141" t="str" cm="1">
        <f t="array" ref="W4439">IF(SUM(LEN(B4439:V4439))=0,"",IF(OR(OR(ISBLANK(F4439),SUM(LEN(C4439),LEN(D4439))=0),AND(NOT(E4439="Unknown"),ISBLANK(J4439)),AND(NOT(O4439="Unknown"),ISBLANK(R4439))),"Missing Information", INDEX(Table15[Entire Service Line Classification], MATCH(SUMIFS(Table15[Unique ID],Table15[System-Owned Portion],E4439,Table15[If Material Anything Other than "Lead" in Column E,Was Material Ever Previously Lead?],G4439,Table15[Customer-Owned Portion],O4439),Table15[Unique ID],0),0)))</f>
        <v/>
      </c>
      <c r="X4439"/>
    </row>
    <row r="4440" spans="2:24" x14ac:dyDescent="0.25">
      <c r="B4440" s="146"/>
      <c r="C4440" s="31"/>
      <c r="D4440" s="31"/>
      <c r="E4440" s="44"/>
      <c r="F4440" s="43"/>
      <c r="G4440" s="84"/>
      <c r="H4440" s="31"/>
      <c r="I4440" s="31"/>
      <c r="J4440" s="84"/>
      <c r="K4440" s="31"/>
      <c r="L4440" s="31"/>
      <c r="M4440" s="169"/>
      <c r="N4440" s="148"/>
      <c r="O4440" s="106"/>
      <c r="P4440" s="43"/>
      <c r="Q4440" s="31"/>
      <c r="R4440" s="84"/>
      <c r="S4440" s="31"/>
      <c r="T4440" s="31"/>
      <c r="U4440" s="169"/>
      <c r="V4440" s="150"/>
      <c r="W4440" s="141" t="str" cm="1">
        <f t="array" ref="W4440">IF(SUM(LEN(B4440:V4440))=0,"",IF(OR(OR(ISBLANK(F4440),SUM(LEN(C4440),LEN(D4440))=0),AND(NOT(E4440="Unknown"),ISBLANK(J4440)),AND(NOT(O4440="Unknown"),ISBLANK(R4440))),"Missing Information", INDEX(Table15[Entire Service Line Classification], MATCH(SUMIFS(Table15[Unique ID],Table15[System-Owned Portion],E4440,Table15[If Material Anything Other than "Lead" in Column E,Was Material Ever Previously Lead?],G4440,Table15[Customer-Owned Portion],O4440),Table15[Unique ID],0),0)))</f>
        <v/>
      </c>
      <c r="X4440"/>
    </row>
    <row r="4441" spans="2:24" x14ac:dyDescent="0.25">
      <c r="B4441" s="146"/>
      <c r="C4441" s="31"/>
      <c r="D4441" s="31"/>
      <c r="E4441" s="44"/>
      <c r="F4441" s="43"/>
      <c r="G4441" s="84"/>
      <c r="H4441" s="31"/>
      <c r="I4441" s="31"/>
      <c r="J4441" s="84"/>
      <c r="K4441" s="31"/>
      <c r="L4441" s="31"/>
      <c r="M4441" s="169"/>
      <c r="N4441" s="148"/>
      <c r="O4441" s="106"/>
      <c r="P4441" s="43"/>
      <c r="Q4441" s="31"/>
      <c r="R4441" s="84"/>
      <c r="S4441" s="31"/>
      <c r="T4441" s="31"/>
      <c r="U4441" s="169"/>
      <c r="V4441" s="150"/>
      <c r="W4441" s="141" t="str" cm="1">
        <f t="array" ref="W4441">IF(SUM(LEN(B4441:V4441))=0,"",IF(OR(OR(ISBLANK(F4441),SUM(LEN(C4441),LEN(D4441))=0),AND(NOT(E4441="Unknown"),ISBLANK(J4441)),AND(NOT(O4441="Unknown"),ISBLANK(R4441))),"Missing Information", INDEX(Table15[Entire Service Line Classification], MATCH(SUMIFS(Table15[Unique ID],Table15[System-Owned Portion],E4441,Table15[If Material Anything Other than "Lead" in Column E,Was Material Ever Previously Lead?],G4441,Table15[Customer-Owned Portion],O4441),Table15[Unique ID],0),0)))</f>
        <v/>
      </c>
      <c r="X4441"/>
    </row>
    <row r="4442" spans="2:24" x14ac:dyDescent="0.25">
      <c r="B4442" s="146"/>
      <c r="C4442" s="31"/>
      <c r="D4442" s="31"/>
      <c r="E4442" s="44"/>
      <c r="F4442" s="43"/>
      <c r="G4442" s="84"/>
      <c r="H4442" s="31"/>
      <c r="I4442" s="31"/>
      <c r="J4442" s="84"/>
      <c r="K4442" s="31"/>
      <c r="L4442" s="31"/>
      <c r="M4442" s="169"/>
      <c r="N4442" s="148"/>
      <c r="O4442" s="106"/>
      <c r="P4442" s="43"/>
      <c r="Q4442" s="31"/>
      <c r="R4442" s="84"/>
      <c r="S4442" s="31"/>
      <c r="T4442" s="31"/>
      <c r="U4442" s="169"/>
      <c r="V4442" s="150"/>
      <c r="W4442" s="141" t="str" cm="1">
        <f t="array" ref="W4442">IF(SUM(LEN(B4442:V4442))=0,"",IF(OR(OR(ISBLANK(F4442),SUM(LEN(C4442),LEN(D4442))=0),AND(NOT(E4442="Unknown"),ISBLANK(J4442)),AND(NOT(O4442="Unknown"),ISBLANK(R4442))),"Missing Information", INDEX(Table15[Entire Service Line Classification], MATCH(SUMIFS(Table15[Unique ID],Table15[System-Owned Portion],E4442,Table15[If Material Anything Other than "Lead" in Column E,Was Material Ever Previously Lead?],G4442,Table15[Customer-Owned Portion],O4442),Table15[Unique ID],0),0)))</f>
        <v/>
      </c>
      <c r="X4442"/>
    </row>
    <row r="4443" spans="2:24" x14ac:dyDescent="0.25">
      <c r="B4443" s="146"/>
      <c r="C4443" s="31"/>
      <c r="D4443" s="31"/>
      <c r="E4443" s="44"/>
      <c r="F4443" s="43"/>
      <c r="G4443" s="84"/>
      <c r="H4443" s="31"/>
      <c r="I4443" s="31"/>
      <c r="J4443" s="84"/>
      <c r="K4443" s="31"/>
      <c r="L4443" s="31"/>
      <c r="M4443" s="169"/>
      <c r="N4443" s="148"/>
      <c r="O4443" s="106"/>
      <c r="P4443" s="43"/>
      <c r="Q4443" s="31"/>
      <c r="R4443" s="84"/>
      <c r="S4443" s="31"/>
      <c r="T4443" s="31"/>
      <c r="U4443" s="169"/>
      <c r="V4443" s="150"/>
      <c r="W4443" s="141" t="str" cm="1">
        <f t="array" ref="W4443">IF(SUM(LEN(B4443:V4443))=0,"",IF(OR(OR(ISBLANK(F4443),SUM(LEN(C4443),LEN(D4443))=0),AND(NOT(E4443="Unknown"),ISBLANK(J4443)),AND(NOT(O4443="Unknown"),ISBLANK(R4443))),"Missing Information", INDEX(Table15[Entire Service Line Classification], MATCH(SUMIFS(Table15[Unique ID],Table15[System-Owned Portion],E4443,Table15[If Material Anything Other than "Lead" in Column E,Was Material Ever Previously Lead?],G4443,Table15[Customer-Owned Portion],O4443),Table15[Unique ID],0),0)))</f>
        <v/>
      </c>
      <c r="X4443"/>
    </row>
    <row r="4444" spans="2:24" x14ac:dyDescent="0.25">
      <c r="B4444" s="146"/>
      <c r="C4444" s="31"/>
      <c r="D4444" s="31"/>
      <c r="E4444" s="44"/>
      <c r="F4444" s="43"/>
      <c r="G4444" s="84"/>
      <c r="H4444" s="31"/>
      <c r="I4444" s="31"/>
      <c r="J4444" s="84"/>
      <c r="K4444" s="31"/>
      <c r="L4444" s="31"/>
      <c r="M4444" s="169"/>
      <c r="N4444" s="148"/>
      <c r="O4444" s="106"/>
      <c r="P4444" s="43"/>
      <c r="Q4444" s="31"/>
      <c r="R4444" s="84"/>
      <c r="S4444" s="31"/>
      <c r="T4444" s="31"/>
      <c r="U4444" s="169"/>
      <c r="V4444" s="150"/>
      <c r="W4444" s="141" t="str" cm="1">
        <f t="array" ref="W4444">IF(SUM(LEN(B4444:V4444))=0,"",IF(OR(OR(ISBLANK(F4444),SUM(LEN(C4444),LEN(D4444))=0),AND(NOT(E4444="Unknown"),ISBLANK(J4444)),AND(NOT(O4444="Unknown"),ISBLANK(R4444))),"Missing Information", INDEX(Table15[Entire Service Line Classification], MATCH(SUMIFS(Table15[Unique ID],Table15[System-Owned Portion],E4444,Table15[If Material Anything Other than "Lead" in Column E,Was Material Ever Previously Lead?],G4444,Table15[Customer-Owned Portion],O4444),Table15[Unique ID],0),0)))</f>
        <v/>
      </c>
      <c r="X4444"/>
    </row>
    <row r="4445" spans="2:24" x14ac:dyDescent="0.25">
      <c r="B4445" s="146"/>
      <c r="C4445" s="31"/>
      <c r="D4445" s="31"/>
      <c r="E4445" s="44"/>
      <c r="F4445" s="43"/>
      <c r="G4445" s="84"/>
      <c r="H4445" s="31"/>
      <c r="I4445" s="31"/>
      <c r="J4445" s="84"/>
      <c r="K4445" s="31"/>
      <c r="L4445" s="31"/>
      <c r="M4445" s="169"/>
      <c r="N4445" s="148"/>
      <c r="O4445" s="106"/>
      <c r="P4445" s="43"/>
      <c r="Q4445" s="31"/>
      <c r="R4445" s="84"/>
      <c r="S4445" s="31"/>
      <c r="T4445" s="31"/>
      <c r="U4445" s="169"/>
      <c r="V4445" s="150"/>
      <c r="W4445" s="141" t="str" cm="1">
        <f t="array" ref="W4445">IF(SUM(LEN(B4445:V4445))=0,"",IF(OR(OR(ISBLANK(F4445),SUM(LEN(C4445),LEN(D4445))=0),AND(NOT(E4445="Unknown"),ISBLANK(J4445)),AND(NOT(O4445="Unknown"),ISBLANK(R4445))),"Missing Information", INDEX(Table15[Entire Service Line Classification], MATCH(SUMIFS(Table15[Unique ID],Table15[System-Owned Portion],E4445,Table15[If Material Anything Other than "Lead" in Column E,Was Material Ever Previously Lead?],G4445,Table15[Customer-Owned Portion],O4445),Table15[Unique ID],0),0)))</f>
        <v/>
      </c>
      <c r="X4445"/>
    </row>
    <row r="4446" spans="2:24" x14ac:dyDescent="0.25">
      <c r="B4446" s="146"/>
      <c r="C4446" s="31"/>
      <c r="D4446" s="31"/>
      <c r="E4446" s="44"/>
      <c r="F4446" s="43"/>
      <c r="G4446" s="84"/>
      <c r="H4446" s="31"/>
      <c r="I4446" s="31"/>
      <c r="J4446" s="84"/>
      <c r="K4446" s="31"/>
      <c r="L4446" s="31"/>
      <c r="M4446" s="169"/>
      <c r="N4446" s="148"/>
      <c r="O4446" s="106"/>
      <c r="P4446" s="43"/>
      <c r="Q4446" s="31"/>
      <c r="R4446" s="84"/>
      <c r="S4446" s="31"/>
      <c r="T4446" s="31"/>
      <c r="U4446" s="169"/>
      <c r="V4446" s="150"/>
      <c r="W4446" s="141" t="str" cm="1">
        <f t="array" ref="W4446">IF(SUM(LEN(B4446:V4446))=0,"",IF(OR(OR(ISBLANK(F4446),SUM(LEN(C4446),LEN(D4446))=0),AND(NOT(E4446="Unknown"),ISBLANK(J4446)),AND(NOT(O4446="Unknown"),ISBLANK(R4446))),"Missing Information", INDEX(Table15[Entire Service Line Classification], MATCH(SUMIFS(Table15[Unique ID],Table15[System-Owned Portion],E4446,Table15[If Material Anything Other than "Lead" in Column E,Was Material Ever Previously Lead?],G4446,Table15[Customer-Owned Portion],O4446),Table15[Unique ID],0),0)))</f>
        <v/>
      </c>
      <c r="X4446"/>
    </row>
    <row r="4447" spans="2:24" x14ac:dyDescent="0.25">
      <c r="B4447" s="146"/>
      <c r="C4447" s="31"/>
      <c r="D4447" s="31"/>
      <c r="E4447" s="44"/>
      <c r="F4447" s="43"/>
      <c r="G4447" s="84"/>
      <c r="H4447" s="31"/>
      <c r="I4447" s="31"/>
      <c r="J4447" s="84"/>
      <c r="K4447" s="31"/>
      <c r="L4447" s="31"/>
      <c r="M4447" s="169"/>
      <c r="N4447" s="148"/>
      <c r="O4447" s="106"/>
      <c r="P4447" s="43"/>
      <c r="Q4447" s="31"/>
      <c r="R4447" s="84"/>
      <c r="S4447" s="31"/>
      <c r="T4447" s="31"/>
      <c r="U4447" s="169"/>
      <c r="V4447" s="150"/>
      <c r="W4447" s="141" t="str" cm="1">
        <f t="array" ref="W4447">IF(SUM(LEN(B4447:V4447))=0,"",IF(OR(OR(ISBLANK(F4447),SUM(LEN(C4447),LEN(D4447))=0),AND(NOT(E4447="Unknown"),ISBLANK(J4447)),AND(NOT(O4447="Unknown"),ISBLANK(R4447))),"Missing Information", INDEX(Table15[Entire Service Line Classification], MATCH(SUMIFS(Table15[Unique ID],Table15[System-Owned Portion],E4447,Table15[If Material Anything Other than "Lead" in Column E,Was Material Ever Previously Lead?],G4447,Table15[Customer-Owned Portion],O4447),Table15[Unique ID],0),0)))</f>
        <v/>
      </c>
      <c r="X4447"/>
    </row>
    <row r="4448" spans="2:24" x14ac:dyDescent="0.25">
      <c r="B4448" s="146"/>
      <c r="C4448" s="31"/>
      <c r="D4448" s="31"/>
      <c r="E4448" s="44"/>
      <c r="F4448" s="43"/>
      <c r="G4448" s="84"/>
      <c r="H4448" s="31"/>
      <c r="I4448" s="31"/>
      <c r="J4448" s="84"/>
      <c r="K4448" s="31"/>
      <c r="L4448" s="31"/>
      <c r="M4448" s="169"/>
      <c r="N4448" s="148"/>
      <c r="O4448" s="106"/>
      <c r="P4448" s="43"/>
      <c r="Q4448" s="31"/>
      <c r="R4448" s="84"/>
      <c r="S4448" s="31"/>
      <c r="T4448" s="31"/>
      <c r="U4448" s="169"/>
      <c r="V4448" s="150"/>
      <c r="W4448" s="141" t="str" cm="1">
        <f t="array" ref="W4448">IF(SUM(LEN(B4448:V4448))=0,"",IF(OR(OR(ISBLANK(F4448),SUM(LEN(C4448),LEN(D4448))=0),AND(NOT(E4448="Unknown"),ISBLANK(J4448)),AND(NOT(O4448="Unknown"),ISBLANK(R4448))),"Missing Information", INDEX(Table15[Entire Service Line Classification], MATCH(SUMIFS(Table15[Unique ID],Table15[System-Owned Portion],E4448,Table15[If Material Anything Other than "Lead" in Column E,Was Material Ever Previously Lead?],G4448,Table15[Customer-Owned Portion],O4448),Table15[Unique ID],0),0)))</f>
        <v/>
      </c>
      <c r="X4448"/>
    </row>
    <row r="4449" spans="2:24" x14ac:dyDescent="0.25">
      <c r="B4449" s="146"/>
      <c r="C4449" s="31"/>
      <c r="D4449" s="31"/>
      <c r="E4449" s="44"/>
      <c r="F4449" s="43"/>
      <c r="G4449" s="84"/>
      <c r="H4449" s="31"/>
      <c r="I4449" s="31"/>
      <c r="J4449" s="84"/>
      <c r="K4449" s="31"/>
      <c r="L4449" s="31"/>
      <c r="M4449" s="169"/>
      <c r="N4449" s="148"/>
      <c r="O4449" s="106"/>
      <c r="P4449" s="43"/>
      <c r="Q4449" s="31"/>
      <c r="R4449" s="84"/>
      <c r="S4449" s="31"/>
      <c r="T4449" s="31"/>
      <c r="U4449" s="169"/>
      <c r="V4449" s="150"/>
      <c r="W4449" s="141" t="str" cm="1">
        <f t="array" ref="W4449">IF(SUM(LEN(B4449:V4449))=0,"",IF(OR(OR(ISBLANK(F4449),SUM(LEN(C4449),LEN(D4449))=0),AND(NOT(E4449="Unknown"),ISBLANK(J4449)),AND(NOT(O4449="Unknown"),ISBLANK(R4449))),"Missing Information", INDEX(Table15[Entire Service Line Classification], MATCH(SUMIFS(Table15[Unique ID],Table15[System-Owned Portion],E4449,Table15[If Material Anything Other than "Lead" in Column E,Was Material Ever Previously Lead?],G4449,Table15[Customer-Owned Portion],O4449),Table15[Unique ID],0),0)))</f>
        <v/>
      </c>
      <c r="X4449"/>
    </row>
    <row r="4450" spans="2:24" x14ac:dyDescent="0.25">
      <c r="B4450" s="146"/>
      <c r="C4450" s="31"/>
      <c r="D4450" s="31"/>
      <c r="E4450" s="44"/>
      <c r="F4450" s="43"/>
      <c r="G4450" s="84"/>
      <c r="H4450" s="31"/>
      <c r="I4450" s="31"/>
      <c r="J4450" s="84"/>
      <c r="K4450" s="31"/>
      <c r="L4450" s="31"/>
      <c r="M4450" s="169"/>
      <c r="N4450" s="148"/>
      <c r="O4450" s="106"/>
      <c r="P4450" s="43"/>
      <c r="Q4450" s="31"/>
      <c r="R4450" s="84"/>
      <c r="S4450" s="31"/>
      <c r="T4450" s="31"/>
      <c r="U4450" s="169"/>
      <c r="V4450" s="150"/>
      <c r="W4450" s="141" t="str" cm="1">
        <f t="array" ref="W4450">IF(SUM(LEN(B4450:V4450))=0,"",IF(OR(OR(ISBLANK(F4450),SUM(LEN(C4450),LEN(D4450))=0),AND(NOT(E4450="Unknown"),ISBLANK(J4450)),AND(NOT(O4450="Unknown"),ISBLANK(R4450))),"Missing Information", INDEX(Table15[Entire Service Line Classification], MATCH(SUMIFS(Table15[Unique ID],Table15[System-Owned Portion],E4450,Table15[If Material Anything Other than "Lead" in Column E,Was Material Ever Previously Lead?],G4450,Table15[Customer-Owned Portion],O4450),Table15[Unique ID],0),0)))</f>
        <v/>
      </c>
      <c r="X4450"/>
    </row>
    <row r="4451" spans="2:24" x14ac:dyDescent="0.25">
      <c r="B4451" s="146"/>
      <c r="C4451" s="31"/>
      <c r="D4451" s="31"/>
      <c r="E4451" s="44"/>
      <c r="F4451" s="43"/>
      <c r="G4451" s="84"/>
      <c r="H4451" s="31"/>
      <c r="I4451" s="31"/>
      <c r="J4451" s="84"/>
      <c r="K4451" s="31"/>
      <c r="L4451" s="31"/>
      <c r="M4451" s="169"/>
      <c r="N4451" s="148"/>
      <c r="O4451" s="106"/>
      <c r="P4451" s="43"/>
      <c r="Q4451" s="31"/>
      <c r="R4451" s="84"/>
      <c r="S4451" s="31"/>
      <c r="T4451" s="31"/>
      <c r="U4451" s="169"/>
      <c r="V4451" s="150"/>
      <c r="W4451" s="141" t="str" cm="1">
        <f t="array" ref="W4451">IF(SUM(LEN(B4451:V4451))=0,"",IF(OR(OR(ISBLANK(F4451),SUM(LEN(C4451),LEN(D4451))=0),AND(NOT(E4451="Unknown"),ISBLANK(J4451)),AND(NOT(O4451="Unknown"),ISBLANK(R4451))),"Missing Information", INDEX(Table15[Entire Service Line Classification], MATCH(SUMIFS(Table15[Unique ID],Table15[System-Owned Portion],E4451,Table15[If Material Anything Other than "Lead" in Column E,Was Material Ever Previously Lead?],G4451,Table15[Customer-Owned Portion],O4451),Table15[Unique ID],0),0)))</f>
        <v/>
      </c>
      <c r="X4451"/>
    </row>
    <row r="4452" spans="2:24" x14ac:dyDescent="0.25">
      <c r="B4452" s="146"/>
      <c r="C4452" s="31"/>
      <c r="D4452" s="31"/>
      <c r="E4452" s="44"/>
      <c r="F4452" s="43"/>
      <c r="G4452" s="84"/>
      <c r="H4452" s="31"/>
      <c r="I4452" s="31"/>
      <c r="J4452" s="84"/>
      <c r="K4452" s="31"/>
      <c r="L4452" s="31"/>
      <c r="M4452" s="169"/>
      <c r="N4452" s="148"/>
      <c r="O4452" s="106"/>
      <c r="P4452" s="43"/>
      <c r="Q4452" s="31"/>
      <c r="R4452" s="84"/>
      <c r="S4452" s="31"/>
      <c r="T4452" s="31"/>
      <c r="U4452" s="169"/>
      <c r="V4452" s="150"/>
      <c r="W4452" s="141" t="str" cm="1">
        <f t="array" ref="W4452">IF(SUM(LEN(B4452:V4452))=0,"",IF(OR(OR(ISBLANK(F4452),SUM(LEN(C4452),LEN(D4452))=0),AND(NOT(E4452="Unknown"),ISBLANK(J4452)),AND(NOT(O4452="Unknown"),ISBLANK(R4452))),"Missing Information", INDEX(Table15[Entire Service Line Classification], MATCH(SUMIFS(Table15[Unique ID],Table15[System-Owned Portion],E4452,Table15[If Material Anything Other than "Lead" in Column E,Was Material Ever Previously Lead?],G4452,Table15[Customer-Owned Portion],O4452),Table15[Unique ID],0),0)))</f>
        <v/>
      </c>
      <c r="X4452"/>
    </row>
    <row r="4453" spans="2:24" x14ac:dyDescent="0.25">
      <c r="B4453" s="146"/>
      <c r="C4453" s="31"/>
      <c r="D4453" s="31"/>
      <c r="E4453" s="44"/>
      <c r="F4453" s="43"/>
      <c r="G4453" s="84"/>
      <c r="H4453" s="31"/>
      <c r="I4453" s="31"/>
      <c r="J4453" s="84"/>
      <c r="K4453" s="31"/>
      <c r="L4453" s="31"/>
      <c r="M4453" s="169"/>
      <c r="N4453" s="148"/>
      <c r="O4453" s="106"/>
      <c r="P4453" s="43"/>
      <c r="Q4453" s="31"/>
      <c r="R4453" s="84"/>
      <c r="S4453" s="31"/>
      <c r="T4453" s="31"/>
      <c r="U4453" s="169"/>
      <c r="V4453" s="150"/>
      <c r="W4453" s="141" t="str" cm="1">
        <f t="array" ref="W4453">IF(SUM(LEN(B4453:V4453))=0,"",IF(OR(OR(ISBLANK(F4453),SUM(LEN(C4453),LEN(D4453))=0),AND(NOT(E4453="Unknown"),ISBLANK(J4453)),AND(NOT(O4453="Unknown"),ISBLANK(R4453))),"Missing Information", INDEX(Table15[Entire Service Line Classification], MATCH(SUMIFS(Table15[Unique ID],Table15[System-Owned Portion],E4453,Table15[If Material Anything Other than "Lead" in Column E,Was Material Ever Previously Lead?],G4453,Table15[Customer-Owned Portion],O4453),Table15[Unique ID],0),0)))</f>
        <v/>
      </c>
      <c r="X4453"/>
    </row>
    <row r="4454" spans="2:24" x14ac:dyDescent="0.25">
      <c r="B4454" s="146"/>
      <c r="C4454" s="31"/>
      <c r="D4454" s="31"/>
      <c r="E4454" s="44"/>
      <c r="F4454" s="43"/>
      <c r="G4454" s="84"/>
      <c r="H4454" s="31"/>
      <c r="I4454" s="31"/>
      <c r="J4454" s="84"/>
      <c r="K4454" s="31"/>
      <c r="L4454" s="31"/>
      <c r="M4454" s="169"/>
      <c r="N4454" s="148"/>
      <c r="O4454" s="106"/>
      <c r="P4454" s="43"/>
      <c r="Q4454" s="31"/>
      <c r="R4454" s="84"/>
      <c r="S4454" s="31"/>
      <c r="T4454" s="31"/>
      <c r="U4454" s="169"/>
      <c r="V4454" s="150"/>
      <c r="W4454" s="141" t="str" cm="1">
        <f t="array" ref="W4454">IF(SUM(LEN(B4454:V4454))=0,"",IF(OR(OR(ISBLANK(F4454),SUM(LEN(C4454),LEN(D4454))=0),AND(NOT(E4454="Unknown"),ISBLANK(J4454)),AND(NOT(O4454="Unknown"),ISBLANK(R4454))),"Missing Information", INDEX(Table15[Entire Service Line Classification], MATCH(SUMIFS(Table15[Unique ID],Table15[System-Owned Portion],E4454,Table15[If Material Anything Other than "Lead" in Column E,Was Material Ever Previously Lead?],G4454,Table15[Customer-Owned Portion],O4454),Table15[Unique ID],0),0)))</f>
        <v/>
      </c>
      <c r="X4454"/>
    </row>
    <row r="4455" spans="2:24" x14ac:dyDescent="0.25">
      <c r="B4455" s="146"/>
      <c r="C4455" s="31"/>
      <c r="D4455" s="31"/>
      <c r="E4455" s="44"/>
      <c r="F4455" s="43"/>
      <c r="G4455" s="84"/>
      <c r="H4455" s="31"/>
      <c r="I4455" s="31"/>
      <c r="J4455" s="84"/>
      <c r="K4455" s="31"/>
      <c r="L4455" s="31"/>
      <c r="M4455" s="169"/>
      <c r="N4455" s="148"/>
      <c r="O4455" s="106"/>
      <c r="P4455" s="43"/>
      <c r="Q4455" s="31"/>
      <c r="R4455" s="84"/>
      <c r="S4455" s="31"/>
      <c r="T4455" s="31"/>
      <c r="U4455" s="169"/>
      <c r="V4455" s="150"/>
      <c r="W4455" s="141" t="str" cm="1">
        <f t="array" ref="W4455">IF(SUM(LEN(B4455:V4455))=0,"",IF(OR(OR(ISBLANK(F4455),SUM(LEN(C4455),LEN(D4455))=0),AND(NOT(E4455="Unknown"),ISBLANK(J4455)),AND(NOT(O4455="Unknown"),ISBLANK(R4455))),"Missing Information", INDEX(Table15[Entire Service Line Classification], MATCH(SUMIFS(Table15[Unique ID],Table15[System-Owned Portion],E4455,Table15[If Material Anything Other than "Lead" in Column E,Was Material Ever Previously Lead?],G4455,Table15[Customer-Owned Portion],O4455),Table15[Unique ID],0),0)))</f>
        <v/>
      </c>
      <c r="X4455"/>
    </row>
    <row r="4456" spans="2:24" x14ac:dyDescent="0.25">
      <c r="B4456" s="146"/>
      <c r="C4456" s="31"/>
      <c r="D4456" s="31"/>
      <c r="E4456" s="44"/>
      <c r="F4456" s="43"/>
      <c r="G4456" s="84"/>
      <c r="H4456" s="31"/>
      <c r="I4456" s="31"/>
      <c r="J4456" s="84"/>
      <c r="K4456" s="31"/>
      <c r="L4456" s="31"/>
      <c r="M4456" s="169"/>
      <c r="N4456" s="148"/>
      <c r="O4456" s="106"/>
      <c r="P4456" s="43"/>
      <c r="Q4456" s="31"/>
      <c r="R4456" s="84"/>
      <c r="S4456" s="31"/>
      <c r="T4456" s="31"/>
      <c r="U4456" s="169"/>
      <c r="V4456" s="150"/>
      <c r="W4456" s="141" t="str" cm="1">
        <f t="array" ref="W4456">IF(SUM(LEN(B4456:V4456))=0,"",IF(OR(OR(ISBLANK(F4456),SUM(LEN(C4456),LEN(D4456))=0),AND(NOT(E4456="Unknown"),ISBLANK(J4456)),AND(NOT(O4456="Unknown"),ISBLANK(R4456))),"Missing Information", INDEX(Table15[Entire Service Line Classification], MATCH(SUMIFS(Table15[Unique ID],Table15[System-Owned Portion],E4456,Table15[If Material Anything Other than "Lead" in Column E,Was Material Ever Previously Lead?],G4456,Table15[Customer-Owned Portion],O4456),Table15[Unique ID],0),0)))</f>
        <v/>
      </c>
      <c r="X4456"/>
    </row>
    <row r="4457" spans="2:24" x14ac:dyDescent="0.25">
      <c r="B4457" s="146"/>
      <c r="C4457" s="31"/>
      <c r="D4457" s="31"/>
      <c r="E4457" s="44"/>
      <c r="F4457" s="43"/>
      <c r="G4457" s="84"/>
      <c r="H4457" s="31"/>
      <c r="I4457" s="31"/>
      <c r="J4457" s="84"/>
      <c r="K4457" s="31"/>
      <c r="L4457" s="31"/>
      <c r="M4457" s="169"/>
      <c r="N4457" s="148"/>
      <c r="O4457" s="106"/>
      <c r="P4457" s="43"/>
      <c r="Q4457" s="31"/>
      <c r="R4457" s="84"/>
      <c r="S4457" s="31"/>
      <c r="T4457" s="31"/>
      <c r="U4457" s="169"/>
      <c r="V4457" s="150"/>
      <c r="W4457" s="141" t="str" cm="1">
        <f t="array" ref="W4457">IF(SUM(LEN(B4457:V4457))=0,"",IF(OR(OR(ISBLANK(F4457),SUM(LEN(C4457),LEN(D4457))=0),AND(NOT(E4457="Unknown"),ISBLANK(J4457)),AND(NOT(O4457="Unknown"),ISBLANK(R4457))),"Missing Information", INDEX(Table15[Entire Service Line Classification], MATCH(SUMIFS(Table15[Unique ID],Table15[System-Owned Portion],E4457,Table15[If Material Anything Other than "Lead" in Column E,Was Material Ever Previously Lead?],G4457,Table15[Customer-Owned Portion],O4457),Table15[Unique ID],0),0)))</f>
        <v/>
      </c>
      <c r="X4457"/>
    </row>
    <row r="4458" spans="2:24" x14ac:dyDescent="0.25">
      <c r="B4458" s="146"/>
      <c r="C4458" s="31"/>
      <c r="D4458" s="31"/>
      <c r="E4458" s="44"/>
      <c r="F4458" s="43"/>
      <c r="G4458" s="84"/>
      <c r="H4458" s="31"/>
      <c r="I4458" s="31"/>
      <c r="J4458" s="84"/>
      <c r="K4458" s="31"/>
      <c r="L4458" s="31"/>
      <c r="M4458" s="169"/>
      <c r="N4458" s="148"/>
      <c r="O4458" s="106"/>
      <c r="P4458" s="43"/>
      <c r="Q4458" s="31"/>
      <c r="R4458" s="84"/>
      <c r="S4458" s="31"/>
      <c r="T4458" s="31"/>
      <c r="U4458" s="169"/>
      <c r="V4458" s="150"/>
      <c r="W4458" s="141" t="str" cm="1">
        <f t="array" ref="W4458">IF(SUM(LEN(B4458:V4458))=0,"",IF(OR(OR(ISBLANK(F4458),SUM(LEN(C4458),LEN(D4458))=0),AND(NOT(E4458="Unknown"),ISBLANK(J4458)),AND(NOT(O4458="Unknown"),ISBLANK(R4458))),"Missing Information", INDEX(Table15[Entire Service Line Classification], MATCH(SUMIFS(Table15[Unique ID],Table15[System-Owned Portion],E4458,Table15[If Material Anything Other than "Lead" in Column E,Was Material Ever Previously Lead?],G4458,Table15[Customer-Owned Portion],O4458),Table15[Unique ID],0),0)))</f>
        <v/>
      </c>
      <c r="X4458"/>
    </row>
    <row r="4459" spans="2:24" x14ac:dyDescent="0.25">
      <c r="B4459" s="146"/>
      <c r="C4459" s="31"/>
      <c r="D4459" s="31"/>
      <c r="E4459" s="44"/>
      <c r="F4459" s="43"/>
      <c r="G4459" s="84"/>
      <c r="H4459" s="31"/>
      <c r="I4459" s="31"/>
      <c r="J4459" s="84"/>
      <c r="K4459" s="31"/>
      <c r="L4459" s="31"/>
      <c r="M4459" s="169"/>
      <c r="N4459" s="148"/>
      <c r="O4459" s="106"/>
      <c r="P4459" s="43"/>
      <c r="Q4459" s="31"/>
      <c r="R4459" s="84"/>
      <c r="S4459" s="31"/>
      <c r="T4459" s="31"/>
      <c r="U4459" s="169"/>
      <c r="V4459" s="150"/>
      <c r="W4459" s="141" t="str" cm="1">
        <f t="array" ref="W4459">IF(SUM(LEN(B4459:V4459))=0,"",IF(OR(OR(ISBLANK(F4459),SUM(LEN(C4459),LEN(D4459))=0),AND(NOT(E4459="Unknown"),ISBLANK(J4459)),AND(NOT(O4459="Unknown"),ISBLANK(R4459))),"Missing Information", INDEX(Table15[Entire Service Line Classification], MATCH(SUMIFS(Table15[Unique ID],Table15[System-Owned Portion],E4459,Table15[If Material Anything Other than "Lead" in Column E,Was Material Ever Previously Lead?],G4459,Table15[Customer-Owned Portion],O4459),Table15[Unique ID],0),0)))</f>
        <v/>
      </c>
      <c r="X4459"/>
    </row>
    <row r="4460" spans="2:24" x14ac:dyDescent="0.25">
      <c r="B4460" s="146"/>
      <c r="C4460" s="31"/>
      <c r="D4460" s="31"/>
      <c r="E4460" s="44"/>
      <c r="F4460" s="43"/>
      <c r="G4460" s="84"/>
      <c r="H4460" s="31"/>
      <c r="I4460" s="31"/>
      <c r="J4460" s="84"/>
      <c r="K4460" s="31"/>
      <c r="L4460" s="31"/>
      <c r="M4460" s="169"/>
      <c r="N4460" s="148"/>
      <c r="O4460" s="106"/>
      <c r="P4460" s="43"/>
      <c r="Q4460" s="31"/>
      <c r="R4460" s="84"/>
      <c r="S4460" s="31"/>
      <c r="T4460" s="31"/>
      <c r="U4460" s="169"/>
      <c r="V4460" s="150"/>
      <c r="W4460" s="141" t="str" cm="1">
        <f t="array" ref="W4460">IF(SUM(LEN(B4460:V4460))=0,"",IF(OR(OR(ISBLANK(F4460),SUM(LEN(C4460),LEN(D4460))=0),AND(NOT(E4460="Unknown"),ISBLANK(J4460)),AND(NOT(O4460="Unknown"),ISBLANK(R4460))),"Missing Information", INDEX(Table15[Entire Service Line Classification], MATCH(SUMIFS(Table15[Unique ID],Table15[System-Owned Portion],E4460,Table15[If Material Anything Other than "Lead" in Column E,Was Material Ever Previously Lead?],G4460,Table15[Customer-Owned Portion],O4460),Table15[Unique ID],0),0)))</f>
        <v/>
      </c>
      <c r="X4460"/>
    </row>
    <row r="4461" spans="2:24" x14ac:dyDescent="0.25">
      <c r="B4461" s="146"/>
      <c r="C4461" s="31"/>
      <c r="D4461" s="31"/>
      <c r="E4461" s="44"/>
      <c r="F4461" s="43"/>
      <c r="G4461" s="84"/>
      <c r="H4461" s="31"/>
      <c r="I4461" s="31"/>
      <c r="J4461" s="84"/>
      <c r="K4461" s="31"/>
      <c r="L4461" s="31"/>
      <c r="M4461" s="169"/>
      <c r="N4461" s="148"/>
      <c r="O4461" s="106"/>
      <c r="P4461" s="43"/>
      <c r="Q4461" s="31"/>
      <c r="R4461" s="84"/>
      <c r="S4461" s="31"/>
      <c r="T4461" s="31"/>
      <c r="U4461" s="169"/>
      <c r="V4461" s="150"/>
      <c r="W4461" s="141" t="str" cm="1">
        <f t="array" ref="W4461">IF(SUM(LEN(B4461:V4461))=0,"",IF(OR(OR(ISBLANK(F4461),SUM(LEN(C4461),LEN(D4461))=0),AND(NOT(E4461="Unknown"),ISBLANK(J4461)),AND(NOT(O4461="Unknown"),ISBLANK(R4461))),"Missing Information", INDEX(Table15[Entire Service Line Classification], MATCH(SUMIFS(Table15[Unique ID],Table15[System-Owned Portion],E4461,Table15[If Material Anything Other than "Lead" in Column E,Was Material Ever Previously Lead?],G4461,Table15[Customer-Owned Portion],O4461),Table15[Unique ID],0),0)))</f>
        <v/>
      </c>
      <c r="X4461"/>
    </row>
    <row r="4462" spans="2:24" x14ac:dyDescent="0.25">
      <c r="B4462" s="146"/>
      <c r="C4462" s="31"/>
      <c r="D4462" s="31"/>
      <c r="E4462" s="44"/>
      <c r="F4462" s="43"/>
      <c r="G4462" s="84"/>
      <c r="H4462" s="31"/>
      <c r="I4462" s="31"/>
      <c r="J4462" s="84"/>
      <c r="K4462" s="31"/>
      <c r="L4462" s="31"/>
      <c r="M4462" s="169"/>
      <c r="N4462" s="148"/>
      <c r="O4462" s="106"/>
      <c r="P4462" s="43"/>
      <c r="Q4462" s="31"/>
      <c r="R4462" s="84"/>
      <c r="S4462" s="31"/>
      <c r="T4462" s="31"/>
      <c r="U4462" s="169"/>
      <c r="V4462" s="150"/>
      <c r="W4462" s="141" t="str" cm="1">
        <f t="array" ref="W4462">IF(SUM(LEN(B4462:V4462))=0,"",IF(OR(OR(ISBLANK(F4462),SUM(LEN(C4462),LEN(D4462))=0),AND(NOT(E4462="Unknown"),ISBLANK(J4462)),AND(NOT(O4462="Unknown"),ISBLANK(R4462))),"Missing Information", INDEX(Table15[Entire Service Line Classification], MATCH(SUMIFS(Table15[Unique ID],Table15[System-Owned Portion],E4462,Table15[If Material Anything Other than "Lead" in Column E,Was Material Ever Previously Lead?],G4462,Table15[Customer-Owned Portion],O4462),Table15[Unique ID],0),0)))</f>
        <v/>
      </c>
      <c r="X4462"/>
    </row>
    <row r="4463" spans="2:24" x14ac:dyDescent="0.25">
      <c r="B4463" s="146"/>
      <c r="C4463" s="31"/>
      <c r="D4463" s="31"/>
      <c r="E4463" s="44"/>
      <c r="F4463" s="43"/>
      <c r="G4463" s="84"/>
      <c r="H4463" s="31"/>
      <c r="I4463" s="31"/>
      <c r="J4463" s="84"/>
      <c r="K4463" s="31"/>
      <c r="L4463" s="31"/>
      <c r="M4463" s="169"/>
      <c r="N4463" s="148"/>
      <c r="O4463" s="106"/>
      <c r="P4463" s="43"/>
      <c r="Q4463" s="31"/>
      <c r="R4463" s="84"/>
      <c r="S4463" s="31"/>
      <c r="T4463" s="31"/>
      <c r="U4463" s="169"/>
      <c r="V4463" s="150"/>
      <c r="W4463" s="141" t="str" cm="1">
        <f t="array" ref="W4463">IF(SUM(LEN(B4463:V4463))=0,"",IF(OR(OR(ISBLANK(F4463),SUM(LEN(C4463),LEN(D4463))=0),AND(NOT(E4463="Unknown"),ISBLANK(J4463)),AND(NOT(O4463="Unknown"),ISBLANK(R4463))),"Missing Information", INDEX(Table15[Entire Service Line Classification], MATCH(SUMIFS(Table15[Unique ID],Table15[System-Owned Portion],E4463,Table15[If Material Anything Other than "Lead" in Column E,Was Material Ever Previously Lead?],G4463,Table15[Customer-Owned Portion],O4463),Table15[Unique ID],0),0)))</f>
        <v/>
      </c>
      <c r="X4463"/>
    </row>
    <row r="4464" spans="2:24" x14ac:dyDescent="0.25">
      <c r="B4464" s="146"/>
      <c r="C4464" s="31"/>
      <c r="D4464" s="31"/>
      <c r="E4464" s="44"/>
      <c r="F4464" s="43"/>
      <c r="G4464" s="84"/>
      <c r="H4464" s="31"/>
      <c r="I4464" s="31"/>
      <c r="J4464" s="84"/>
      <c r="K4464" s="31"/>
      <c r="L4464" s="31"/>
      <c r="M4464" s="169"/>
      <c r="N4464" s="148"/>
      <c r="O4464" s="106"/>
      <c r="P4464" s="43"/>
      <c r="Q4464" s="31"/>
      <c r="R4464" s="84"/>
      <c r="S4464" s="31"/>
      <c r="T4464" s="31"/>
      <c r="U4464" s="169"/>
      <c r="V4464" s="150"/>
      <c r="W4464" s="141" t="str" cm="1">
        <f t="array" ref="W4464">IF(SUM(LEN(B4464:V4464))=0,"",IF(OR(OR(ISBLANK(F4464),SUM(LEN(C4464),LEN(D4464))=0),AND(NOT(E4464="Unknown"),ISBLANK(J4464)),AND(NOT(O4464="Unknown"),ISBLANK(R4464))),"Missing Information", INDEX(Table15[Entire Service Line Classification], MATCH(SUMIFS(Table15[Unique ID],Table15[System-Owned Portion],E4464,Table15[If Material Anything Other than "Lead" in Column E,Was Material Ever Previously Lead?],G4464,Table15[Customer-Owned Portion],O4464),Table15[Unique ID],0),0)))</f>
        <v/>
      </c>
      <c r="X4464"/>
    </row>
    <row r="4465" spans="2:24" x14ac:dyDescent="0.25">
      <c r="B4465" s="146"/>
      <c r="C4465" s="31"/>
      <c r="D4465" s="31"/>
      <c r="E4465" s="44"/>
      <c r="F4465" s="43"/>
      <c r="G4465" s="84"/>
      <c r="H4465" s="31"/>
      <c r="I4465" s="31"/>
      <c r="J4465" s="84"/>
      <c r="K4465" s="31"/>
      <c r="L4465" s="31"/>
      <c r="M4465" s="169"/>
      <c r="N4465" s="148"/>
      <c r="O4465" s="106"/>
      <c r="P4465" s="43"/>
      <c r="Q4465" s="31"/>
      <c r="R4465" s="84"/>
      <c r="S4465" s="31"/>
      <c r="T4465" s="31"/>
      <c r="U4465" s="169"/>
      <c r="V4465" s="150"/>
      <c r="W4465" s="141" t="str" cm="1">
        <f t="array" ref="W4465">IF(SUM(LEN(B4465:V4465))=0,"",IF(OR(OR(ISBLANK(F4465),SUM(LEN(C4465),LEN(D4465))=0),AND(NOT(E4465="Unknown"),ISBLANK(J4465)),AND(NOT(O4465="Unknown"),ISBLANK(R4465))),"Missing Information", INDEX(Table15[Entire Service Line Classification], MATCH(SUMIFS(Table15[Unique ID],Table15[System-Owned Portion],E4465,Table15[If Material Anything Other than "Lead" in Column E,Was Material Ever Previously Lead?],G4465,Table15[Customer-Owned Portion],O4465),Table15[Unique ID],0),0)))</f>
        <v/>
      </c>
      <c r="X4465"/>
    </row>
    <row r="4466" spans="2:24" x14ac:dyDescent="0.25">
      <c r="B4466" s="146"/>
      <c r="C4466" s="31"/>
      <c r="D4466" s="31"/>
      <c r="E4466" s="44"/>
      <c r="F4466" s="43"/>
      <c r="G4466" s="84"/>
      <c r="H4466" s="31"/>
      <c r="I4466" s="31"/>
      <c r="J4466" s="84"/>
      <c r="K4466" s="31"/>
      <c r="L4466" s="31"/>
      <c r="M4466" s="169"/>
      <c r="N4466" s="148"/>
      <c r="O4466" s="106"/>
      <c r="P4466" s="43"/>
      <c r="Q4466" s="31"/>
      <c r="R4466" s="84"/>
      <c r="S4466" s="31"/>
      <c r="T4466" s="31"/>
      <c r="U4466" s="169"/>
      <c r="V4466" s="150"/>
      <c r="W4466" s="141" t="str" cm="1">
        <f t="array" ref="W4466">IF(SUM(LEN(B4466:V4466))=0,"",IF(OR(OR(ISBLANK(F4466),SUM(LEN(C4466),LEN(D4466))=0),AND(NOT(E4466="Unknown"),ISBLANK(J4466)),AND(NOT(O4466="Unknown"),ISBLANK(R4466))),"Missing Information", INDEX(Table15[Entire Service Line Classification], MATCH(SUMIFS(Table15[Unique ID],Table15[System-Owned Portion],E4466,Table15[If Material Anything Other than "Lead" in Column E,Was Material Ever Previously Lead?],G4466,Table15[Customer-Owned Portion],O4466),Table15[Unique ID],0),0)))</f>
        <v/>
      </c>
      <c r="X4466"/>
    </row>
    <row r="4467" spans="2:24" x14ac:dyDescent="0.25">
      <c r="B4467" s="146"/>
      <c r="C4467" s="31"/>
      <c r="D4467" s="31"/>
      <c r="E4467" s="44"/>
      <c r="F4467" s="43"/>
      <c r="G4467" s="84"/>
      <c r="H4467" s="31"/>
      <c r="I4467" s="31"/>
      <c r="J4467" s="84"/>
      <c r="K4467" s="31"/>
      <c r="L4467" s="31"/>
      <c r="M4467" s="169"/>
      <c r="N4467" s="148"/>
      <c r="O4467" s="106"/>
      <c r="P4467" s="43"/>
      <c r="Q4467" s="31"/>
      <c r="R4467" s="84"/>
      <c r="S4467" s="31"/>
      <c r="T4467" s="31"/>
      <c r="U4467" s="169"/>
      <c r="V4467" s="150"/>
      <c r="W4467" s="141" t="str" cm="1">
        <f t="array" ref="W4467">IF(SUM(LEN(B4467:V4467))=0,"",IF(OR(OR(ISBLANK(F4467),SUM(LEN(C4467),LEN(D4467))=0),AND(NOT(E4467="Unknown"),ISBLANK(J4467)),AND(NOT(O4467="Unknown"),ISBLANK(R4467))),"Missing Information", INDEX(Table15[Entire Service Line Classification], MATCH(SUMIFS(Table15[Unique ID],Table15[System-Owned Portion],E4467,Table15[If Material Anything Other than "Lead" in Column E,Was Material Ever Previously Lead?],G4467,Table15[Customer-Owned Portion],O4467),Table15[Unique ID],0),0)))</f>
        <v/>
      </c>
      <c r="X4467"/>
    </row>
    <row r="4468" spans="2:24" x14ac:dyDescent="0.25">
      <c r="B4468" s="146"/>
      <c r="C4468" s="31"/>
      <c r="D4468" s="31"/>
      <c r="E4468" s="44"/>
      <c r="F4468" s="43"/>
      <c r="G4468" s="84"/>
      <c r="H4468" s="31"/>
      <c r="I4468" s="31"/>
      <c r="J4468" s="84"/>
      <c r="K4468" s="31"/>
      <c r="L4468" s="31"/>
      <c r="M4468" s="169"/>
      <c r="N4468" s="148"/>
      <c r="O4468" s="106"/>
      <c r="P4468" s="43"/>
      <c r="Q4468" s="31"/>
      <c r="R4468" s="84"/>
      <c r="S4468" s="31"/>
      <c r="T4468" s="31"/>
      <c r="U4468" s="169"/>
      <c r="V4468" s="150"/>
      <c r="W4468" s="141" t="str" cm="1">
        <f t="array" ref="W4468">IF(SUM(LEN(B4468:V4468))=0,"",IF(OR(OR(ISBLANK(F4468),SUM(LEN(C4468),LEN(D4468))=0),AND(NOT(E4468="Unknown"),ISBLANK(J4468)),AND(NOT(O4468="Unknown"),ISBLANK(R4468))),"Missing Information", INDEX(Table15[Entire Service Line Classification], MATCH(SUMIFS(Table15[Unique ID],Table15[System-Owned Portion],E4468,Table15[If Material Anything Other than "Lead" in Column E,Was Material Ever Previously Lead?],G4468,Table15[Customer-Owned Portion],O4468),Table15[Unique ID],0),0)))</f>
        <v/>
      </c>
      <c r="X4468"/>
    </row>
    <row r="4469" spans="2:24" x14ac:dyDescent="0.25">
      <c r="B4469" s="146"/>
      <c r="C4469" s="31"/>
      <c r="D4469" s="31"/>
      <c r="E4469" s="44"/>
      <c r="F4469" s="43"/>
      <c r="G4469" s="84"/>
      <c r="H4469" s="31"/>
      <c r="I4469" s="31"/>
      <c r="J4469" s="84"/>
      <c r="K4469" s="31"/>
      <c r="L4469" s="31"/>
      <c r="M4469" s="169"/>
      <c r="N4469" s="148"/>
      <c r="O4469" s="106"/>
      <c r="P4469" s="43"/>
      <c r="Q4469" s="31"/>
      <c r="R4469" s="84"/>
      <c r="S4469" s="31"/>
      <c r="T4469" s="31"/>
      <c r="U4469" s="169"/>
      <c r="V4469" s="150"/>
      <c r="W4469" s="141" t="str" cm="1">
        <f t="array" ref="W4469">IF(SUM(LEN(B4469:V4469))=0,"",IF(OR(OR(ISBLANK(F4469),SUM(LEN(C4469),LEN(D4469))=0),AND(NOT(E4469="Unknown"),ISBLANK(J4469)),AND(NOT(O4469="Unknown"),ISBLANK(R4469))),"Missing Information", INDEX(Table15[Entire Service Line Classification], MATCH(SUMIFS(Table15[Unique ID],Table15[System-Owned Portion],E4469,Table15[If Material Anything Other than "Lead" in Column E,Was Material Ever Previously Lead?],G4469,Table15[Customer-Owned Portion],O4469),Table15[Unique ID],0),0)))</f>
        <v/>
      </c>
      <c r="X4469"/>
    </row>
    <row r="4470" spans="2:24" x14ac:dyDescent="0.25">
      <c r="B4470" s="146"/>
      <c r="C4470" s="31"/>
      <c r="D4470" s="31"/>
      <c r="E4470" s="44"/>
      <c r="F4470" s="43"/>
      <c r="G4470" s="84"/>
      <c r="H4470" s="31"/>
      <c r="I4470" s="31"/>
      <c r="J4470" s="84"/>
      <c r="K4470" s="31"/>
      <c r="L4470" s="31"/>
      <c r="M4470" s="169"/>
      <c r="N4470" s="148"/>
      <c r="O4470" s="106"/>
      <c r="P4470" s="43"/>
      <c r="Q4470" s="31"/>
      <c r="R4470" s="84"/>
      <c r="S4470" s="31"/>
      <c r="T4470" s="31"/>
      <c r="U4470" s="169"/>
      <c r="V4470" s="150"/>
      <c r="W4470" s="141" t="str" cm="1">
        <f t="array" ref="W4470">IF(SUM(LEN(B4470:V4470))=0,"",IF(OR(OR(ISBLANK(F4470),SUM(LEN(C4470),LEN(D4470))=0),AND(NOT(E4470="Unknown"),ISBLANK(J4470)),AND(NOT(O4470="Unknown"),ISBLANK(R4470))),"Missing Information", INDEX(Table15[Entire Service Line Classification], MATCH(SUMIFS(Table15[Unique ID],Table15[System-Owned Portion],E4470,Table15[If Material Anything Other than "Lead" in Column E,Was Material Ever Previously Lead?],G4470,Table15[Customer-Owned Portion],O4470),Table15[Unique ID],0),0)))</f>
        <v/>
      </c>
      <c r="X4470"/>
    </row>
    <row r="4471" spans="2:24" x14ac:dyDescent="0.25">
      <c r="B4471" s="146"/>
      <c r="C4471" s="31"/>
      <c r="D4471" s="31"/>
      <c r="E4471" s="44"/>
      <c r="F4471" s="43"/>
      <c r="G4471" s="84"/>
      <c r="H4471" s="31"/>
      <c r="I4471" s="31"/>
      <c r="J4471" s="84"/>
      <c r="K4471" s="31"/>
      <c r="L4471" s="31"/>
      <c r="M4471" s="169"/>
      <c r="N4471" s="148"/>
      <c r="O4471" s="106"/>
      <c r="P4471" s="43"/>
      <c r="Q4471" s="31"/>
      <c r="R4471" s="84"/>
      <c r="S4471" s="31"/>
      <c r="T4471" s="31"/>
      <c r="U4471" s="169"/>
      <c r="V4471" s="150"/>
      <c r="W4471" s="141" t="str" cm="1">
        <f t="array" ref="W4471">IF(SUM(LEN(B4471:V4471))=0,"",IF(OR(OR(ISBLANK(F4471),SUM(LEN(C4471),LEN(D4471))=0),AND(NOT(E4471="Unknown"),ISBLANK(J4471)),AND(NOT(O4471="Unknown"),ISBLANK(R4471))),"Missing Information", INDEX(Table15[Entire Service Line Classification], MATCH(SUMIFS(Table15[Unique ID],Table15[System-Owned Portion],E4471,Table15[If Material Anything Other than "Lead" in Column E,Was Material Ever Previously Lead?],G4471,Table15[Customer-Owned Portion],O4471),Table15[Unique ID],0),0)))</f>
        <v/>
      </c>
      <c r="X4471"/>
    </row>
    <row r="4472" spans="2:24" x14ac:dyDescent="0.25">
      <c r="B4472" s="146"/>
      <c r="C4472" s="31"/>
      <c r="D4472" s="31"/>
      <c r="E4472" s="44"/>
      <c r="F4472" s="43"/>
      <c r="G4472" s="84"/>
      <c r="H4472" s="31"/>
      <c r="I4472" s="31"/>
      <c r="J4472" s="84"/>
      <c r="K4472" s="31"/>
      <c r="L4472" s="31"/>
      <c r="M4472" s="169"/>
      <c r="N4472" s="148"/>
      <c r="O4472" s="106"/>
      <c r="P4472" s="43"/>
      <c r="Q4472" s="31"/>
      <c r="R4472" s="84"/>
      <c r="S4472" s="31"/>
      <c r="T4472" s="31"/>
      <c r="U4472" s="169"/>
      <c r="V4472" s="150"/>
      <c r="W4472" s="141" t="str" cm="1">
        <f t="array" ref="W4472">IF(SUM(LEN(B4472:V4472))=0,"",IF(OR(OR(ISBLANK(F4472),SUM(LEN(C4472),LEN(D4472))=0),AND(NOT(E4472="Unknown"),ISBLANK(J4472)),AND(NOT(O4472="Unknown"),ISBLANK(R4472))),"Missing Information", INDEX(Table15[Entire Service Line Classification], MATCH(SUMIFS(Table15[Unique ID],Table15[System-Owned Portion],E4472,Table15[If Material Anything Other than "Lead" in Column E,Was Material Ever Previously Lead?],G4472,Table15[Customer-Owned Portion],O4472),Table15[Unique ID],0),0)))</f>
        <v/>
      </c>
      <c r="X4472"/>
    </row>
    <row r="4473" spans="2:24" x14ac:dyDescent="0.25">
      <c r="B4473" s="146"/>
      <c r="C4473" s="31"/>
      <c r="D4473" s="31"/>
      <c r="E4473" s="44"/>
      <c r="F4473" s="43"/>
      <c r="G4473" s="84"/>
      <c r="H4473" s="31"/>
      <c r="I4473" s="31"/>
      <c r="J4473" s="84"/>
      <c r="K4473" s="31"/>
      <c r="L4473" s="31"/>
      <c r="M4473" s="169"/>
      <c r="N4473" s="148"/>
      <c r="O4473" s="106"/>
      <c r="P4473" s="43"/>
      <c r="Q4473" s="31"/>
      <c r="R4473" s="84"/>
      <c r="S4473" s="31"/>
      <c r="T4473" s="31"/>
      <c r="U4473" s="169"/>
      <c r="V4473" s="150"/>
      <c r="W4473" s="141" t="str" cm="1">
        <f t="array" ref="W4473">IF(SUM(LEN(B4473:V4473))=0,"",IF(OR(OR(ISBLANK(F4473),SUM(LEN(C4473),LEN(D4473))=0),AND(NOT(E4473="Unknown"),ISBLANK(J4473)),AND(NOT(O4473="Unknown"),ISBLANK(R4473))),"Missing Information", INDEX(Table15[Entire Service Line Classification], MATCH(SUMIFS(Table15[Unique ID],Table15[System-Owned Portion],E4473,Table15[If Material Anything Other than "Lead" in Column E,Was Material Ever Previously Lead?],G4473,Table15[Customer-Owned Portion],O4473),Table15[Unique ID],0),0)))</f>
        <v/>
      </c>
      <c r="X4473"/>
    </row>
    <row r="4474" spans="2:24" x14ac:dyDescent="0.25">
      <c r="B4474" s="146"/>
      <c r="C4474" s="31"/>
      <c r="D4474" s="31"/>
      <c r="E4474" s="44"/>
      <c r="F4474" s="43"/>
      <c r="G4474" s="84"/>
      <c r="H4474" s="31"/>
      <c r="I4474" s="31"/>
      <c r="J4474" s="84"/>
      <c r="K4474" s="31"/>
      <c r="L4474" s="31"/>
      <c r="M4474" s="169"/>
      <c r="N4474" s="148"/>
      <c r="O4474" s="106"/>
      <c r="P4474" s="43"/>
      <c r="Q4474" s="31"/>
      <c r="R4474" s="84"/>
      <c r="S4474" s="31"/>
      <c r="T4474" s="31"/>
      <c r="U4474" s="169"/>
      <c r="V4474" s="150"/>
      <c r="W4474" s="141" t="str" cm="1">
        <f t="array" ref="W4474">IF(SUM(LEN(B4474:V4474))=0,"",IF(OR(OR(ISBLANK(F4474),SUM(LEN(C4474),LEN(D4474))=0),AND(NOT(E4474="Unknown"),ISBLANK(J4474)),AND(NOT(O4474="Unknown"),ISBLANK(R4474))),"Missing Information", INDEX(Table15[Entire Service Line Classification], MATCH(SUMIFS(Table15[Unique ID],Table15[System-Owned Portion],E4474,Table15[If Material Anything Other than "Lead" in Column E,Was Material Ever Previously Lead?],G4474,Table15[Customer-Owned Portion],O4474),Table15[Unique ID],0),0)))</f>
        <v/>
      </c>
      <c r="X4474"/>
    </row>
    <row r="4475" spans="2:24" x14ac:dyDescent="0.25">
      <c r="B4475" s="146"/>
      <c r="C4475" s="31"/>
      <c r="D4475" s="31"/>
      <c r="E4475" s="44"/>
      <c r="F4475" s="43"/>
      <c r="G4475" s="84"/>
      <c r="H4475" s="31"/>
      <c r="I4475" s="31"/>
      <c r="J4475" s="84"/>
      <c r="K4475" s="31"/>
      <c r="L4475" s="31"/>
      <c r="M4475" s="169"/>
      <c r="N4475" s="148"/>
      <c r="O4475" s="106"/>
      <c r="P4475" s="43"/>
      <c r="Q4475" s="31"/>
      <c r="R4475" s="84"/>
      <c r="S4475" s="31"/>
      <c r="T4475" s="31"/>
      <c r="U4475" s="169"/>
      <c r="V4475" s="150"/>
      <c r="W4475" s="141" t="str" cm="1">
        <f t="array" ref="W4475">IF(SUM(LEN(B4475:V4475))=0,"",IF(OR(OR(ISBLANK(F4475),SUM(LEN(C4475),LEN(D4475))=0),AND(NOT(E4475="Unknown"),ISBLANK(J4475)),AND(NOT(O4475="Unknown"),ISBLANK(R4475))),"Missing Information", INDEX(Table15[Entire Service Line Classification], MATCH(SUMIFS(Table15[Unique ID],Table15[System-Owned Portion],E4475,Table15[If Material Anything Other than "Lead" in Column E,Was Material Ever Previously Lead?],G4475,Table15[Customer-Owned Portion],O4475),Table15[Unique ID],0),0)))</f>
        <v/>
      </c>
      <c r="X4475"/>
    </row>
    <row r="4476" spans="2:24" x14ac:dyDescent="0.25">
      <c r="B4476" s="146"/>
      <c r="C4476" s="31"/>
      <c r="D4476" s="31"/>
      <c r="E4476" s="44"/>
      <c r="F4476" s="43"/>
      <c r="G4476" s="84"/>
      <c r="H4476" s="31"/>
      <c r="I4476" s="31"/>
      <c r="J4476" s="84"/>
      <c r="K4476" s="31"/>
      <c r="L4476" s="31"/>
      <c r="M4476" s="169"/>
      <c r="N4476" s="148"/>
      <c r="O4476" s="106"/>
      <c r="P4476" s="43"/>
      <c r="Q4476" s="31"/>
      <c r="R4476" s="84"/>
      <c r="S4476" s="31"/>
      <c r="T4476" s="31"/>
      <c r="U4476" s="169"/>
      <c r="V4476" s="150"/>
      <c r="W4476" s="141" t="str" cm="1">
        <f t="array" ref="W4476">IF(SUM(LEN(B4476:V4476))=0,"",IF(OR(OR(ISBLANK(F4476),SUM(LEN(C4476),LEN(D4476))=0),AND(NOT(E4476="Unknown"),ISBLANK(J4476)),AND(NOT(O4476="Unknown"),ISBLANK(R4476))),"Missing Information", INDEX(Table15[Entire Service Line Classification], MATCH(SUMIFS(Table15[Unique ID],Table15[System-Owned Portion],E4476,Table15[If Material Anything Other than "Lead" in Column E,Was Material Ever Previously Lead?],G4476,Table15[Customer-Owned Portion],O4476),Table15[Unique ID],0),0)))</f>
        <v/>
      </c>
      <c r="X4476"/>
    </row>
    <row r="4477" spans="2:24" x14ac:dyDescent="0.25">
      <c r="B4477" s="146"/>
      <c r="C4477" s="31"/>
      <c r="D4477" s="31"/>
      <c r="E4477" s="44"/>
      <c r="F4477" s="43"/>
      <c r="G4477" s="84"/>
      <c r="H4477" s="31"/>
      <c r="I4477" s="31"/>
      <c r="J4477" s="84"/>
      <c r="K4477" s="31"/>
      <c r="L4477" s="31"/>
      <c r="M4477" s="169"/>
      <c r="N4477" s="148"/>
      <c r="O4477" s="106"/>
      <c r="P4477" s="43"/>
      <c r="Q4477" s="31"/>
      <c r="R4477" s="84"/>
      <c r="S4477" s="31"/>
      <c r="T4477" s="31"/>
      <c r="U4477" s="169"/>
      <c r="V4477" s="150"/>
      <c r="W4477" s="141" t="str" cm="1">
        <f t="array" ref="W4477">IF(SUM(LEN(B4477:V4477))=0,"",IF(OR(OR(ISBLANK(F4477),SUM(LEN(C4477),LEN(D4477))=0),AND(NOT(E4477="Unknown"),ISBLANK(J4477)),AND(NOT(O4477="Unknown"),ISBLANK(R4477))),"Missing Information", INDEX(Table15[Entire Service Line Classification], MATCH(SUMIFS(Table15[Unique ID],Table15[System-Owned Portion],E4477,Table15[If Material Anything Other than "Lead" in Column E,Was Material Ever Previously Lead?],G4477,Table15[Customer-Owned Portion],O4477),Table15[Unique ID],0),0)))</f>
        <v/>
      </c>
      <c r="X4477"/>
    </row>
    <row r="4478" spans="2:24" x14ac:dyDescent="0.25">
      <c r="B4478" s="146"/>
      <c r="C4478" s="31"/>
      <c r="D4478" s="31"/>
      <c r="E4478" s="44"/>
      <c r="F4478" s="43"/>
      <c r="G4478" s="84"/>
      <c r="H4478" s="31"/>
      <c r="I4478" s="31"/>
      <c r="J4478" s="84"/>
      <c r="K4478" s="31"/>
      <c r="L4478" s="31"/>
      <c r="M4478" s="169"/>
      <c r="N4478" s="148"/>
      <c r="O4478" s="106"/>
      <c r="P4478" s="43"/>
      <c r="Q4478" s="31"/>
      <c r="R4478" s="84"/>
      <c r="S4478" s="31"/>
      <c r="T4478" s="31"/>
      <c r="U4478" s="169"/>
      <c r="V4478" s="150"/>
      <c r="W4478" s="141" t="str" cm="1">
        <f t="array" ref="W4478">IF(SUM(LEN(B4478:V4478))=0,"",IF(OR(OR(ISBLANK(F4478),SUM(LEN(C4478),LEN(D4478))=0),AND(NOT(E4478="Unknown"),ISBLANK(J4478)),AND(NOT(O4478="Unknown"),ISBLANK(R4478))),"Missing Information", INDEX(Table15[Entire Service Line Classification], MATCH(SUMIFS(Table15[Unique ID],Table15[System-Owned Portion],E4478,Table15[If Material Anything Other than "Lead" in Column E,Was Material Ever Previously Lead?],G4478,Table15[Customer-Owned Portion],O4478),Table15[Unique ID],0),0)))</f>
        <v/>
      </c>
      <c r="X4478"/>
    </row>
    <row r="4479" spans="2:24" x14ac:dyDescent="0.25">
      <c r="B4479" s="146"/>
      <c r="C4479" s="31"/>
      <c r="D4479" s="31"/>
      <c r="E4479" s="44"/>
      <c r="F4479" s="43"/>
      <c r="G4479" s="84"/>
      <c r="H4479" s="31"/>
      <c r="I4479" s="31"/>
      <c r="J4479" s="84"/>
      <c r="K4479" s="31"/>
      <c r="L4479" s="31"/>
      <c r="M4479" s="169"/>
      <c r="N4479" s="148"/>
      <c r="O4479" s="106"/>
      <c r="P4479" s="43"/>
      <c r="Q4479" s="31"/>
      <c r="R4479" s="84"/>
      <c r="S4479" s="31"/>
      <c r="T4479" s="31"/>
      <c r="U4479" s="169"/>
      <c r="V4479" s="150"/>
      <c r="W4479" s="141" t="str" cm="1">
        <f t="array" ref="W4479">IF(SUM(LEN(B4479:V4479))=0,"",IF(OR(OR(ISBLANK(F4479),SUM(LEN(C4479),LEN(D4479))=0),AND(NOT(E4479="Unknown"),ISBLANK(J4479)),AND(NOT(O4479="Unknown"),ISBLANK(R4479))),"Missing Information", INDEX(Table15[Entire Service Line Classification], MATCH(SUMIFS(Table15[Unique ID],Table15[System-Owned Portion],E4479,Table15[If Material Anything Other than "Lead" in Column E,Was Material Ever Previously Lead?],G4479,Table15[Customer-Owned Portion],O4479),Table15[Unique ID],0),0)))</f>
        <v/>
      </c>
      <c r="X4479"/>
    </row>
    <row r="4480" spans="2:24" x14ac:dyDescent="0.25">
      <c r="B4480" s="146"/>
      <c r="C4480" s="31"/>
      <c r="D4480" s="31"/>
      <c r="E4480" s="44"/>
      <c r="F4480" s="43"/>
      <c r="G4480" s="84"/>
      <c r="H4480" s="31"/>
      <c r="I4480" s="31"/>
      <c r="J4480" s="84"/>
      <c r="K4480" s="31"/>
      <c r="L4480" s="31"/>
      <c r="M4480" s="169"/>
      <c r="N4480" s="148"/>
      <c r="O4480" s="106"/>
      <c r="P4480" s="43"/>
      <c r="Q4480" s="31"/>
      <c r="R4480" s="84"/>
      <c r="S4480" s="31"/>
      <c r="T4480" s="31"/>
      <c r="U4480" s="169"/>
      <c r="V4480" s="150"/>
      <c r="W4480" s="141" t="str" cm="1">
        <f t="array" ref="W4480">IF(SUM(LEN(B4480:V4480))=0,"",IF(OR(OR(ISBLANK(F4480),SUM(LEN(C4480),LEN(D4480))=0),AND(NOT(E4480="Unknown"),ISBLANK(J4480)),AND(NOT(O4480="Unknown"),ISBLANK(R4480))),"Missing Information", INDEX(Table15[Entire Service Line Classification], MATCH(SUMIFS(Table15[Unique ID],Table15[System-Owned Portion],E4480,Table15[If Material Anything Other than "Lead" in Column E,Was Material Ever Previously Lead?],G4480,Table15[Customer-Owned Portion],O4480),Table15[Unique ID],0),0)))</f>
        <v/>
      </c>
      <c r="X4480"/>
    </row>
    <row r="4481" spans="2:24" x14ac:dyDescent="0.25">
      <c r="B4481" s="146"/>
      <c r="C4481" s="31"/>
      <c r="D4481" s="31"/>
      <c r="E4481" s="44"/>
      <c r="F4481" s="43"/>
      <c r="G4481" s="84"/>
      <c r="H4481" s="31"/>
      <c r="I4481" s="31"/>
      <c r="J4481" s="84"/>
      <c r="K4481" s="31"/>
      <c r="L4481" s="31"/>
      <c r="M4481" s="169"/>
      <c r="N4481" s="148"/>
      <c r="O4481" s="106"/>
      <c r="P4481" s="43"/>
      <c r="Q4481" s="31"/>
      <c r="R4481" s="84"/>
      <c r="S4481" s="31"/>
      <c r="T4481" s="31"/>
      <c r="U4481" s="169"/>
      <c r="V4481" s="150"/>
      <c r="W4481" s="141" t="str" cm="1">
        <f t="array" ref="W4481">IF(SUM(LEN(B4481:V4481))=0,"",IF(OR(OR(ISBLANK(F4481),SUM(LEN(C4481),LEN(D4481))=0),AND(NOT(E4481="Unknown"),ISBLANK(J4481)),AND(NOT(O4481="Unknown"),ISBLANK(R4481))),"Missing Information", INDEX(Table15[Entire Service Line Classification], MATCH(SUMIFS(Table15[Unique ID],Table15[System-Owned Portion],E4481,Table15[If Material Anything Other than "Lead" in Column E,Was Material Ever Previously Lead?],G4481,Table15[Customer-Owned Portion],O4481),Table15[Unique ID],0),0)))</f>
        <v/>
      </c>
      <c r="X4481"/>
    </row>
    <row r="4482" spans="2:24" x14ac:dyDescent="0.25">
      <c r="B4482" s="146"/>
      <c r="C4482" s="31"/>
      <c r="D4482" s="31"/>
      <c r="E4482" s="44"/>
      <c r="F4482" s="43"/>
      <c r="G4482" s="84"/>
      <c r="H4482" s="31"/>
      <c r="I4482" s="31"/>
      <c r="J4482" s="84"/>
      <c r="K4482" s="31"/>
      <c r="L4482" s="31"/>
      <c r="M4482" s="169"/>
      <c r="N4482" s="148"/>
      <c r="O4482" s="106"/>
      <c r="P4482" s="43"/>
      <c r="Q4482" s="31"/>
      <c r="R4482" s="84"/>
      <c r="S4482" s="31"/>
      <c r="T4482" s="31"/>
      <c r="U4482" s="169"/>
      <c r="V4482" s="150"/>
      <c r="W4482" s="141" t="str" cm="1">
        <f t="array" ref="W4482">IF(SUM(LEN(B4482:V4482))=0,"",IF(OR(OR(ISBLANK(F4482),SUM(LEN(C4482),LEN(D4482))=0),AND(NOT(E4482="Unknown"),ISBLANK(J4482)),AND(NOT(O4482="Unknown"),ISBLANK(R4482))),"Missing Information", INDEX(Table15[Entire Service Line Classification], MATCH(SUMIFS(Table15[Unique ID],Table15[System-Owned Portion],E4482,Table15[If Material Anything Other than "Lead" in Column E,Was Material Ever Previously Lead?],G4482,Table15[Customer-Owned Portion],O4482),Table15[Unique ID],0),0)))</f>
        <v/>
      </c>
      <c r="X4482"/>
    </row>
    <row r="4483" spans="2:24" x14ac:dyDescent="0.25">
      <c r="B4483" s="146"/>
      <c r="C4483" s="31"/>
      <c r="D4483" s="31"/>
      <c r="E4483" s="44"/>
      <c r="F4483" s="43"/>
      <c r="G4483" s="84"/>
      <c r="H4483" s="31"/>
      <c r="I4483" s="31"/>
      <c r="J4483" s="84"/>
      <c r="K4483" s="31"/>
      <c r="L4483" s="31"/>
      <c r="M4483" s="169"/>
      <c r="N4483" s="148"/>
      <c r="O4483" s="106"/>
      <c r="P4483" s="43"/>
      <c r="Q4483" s="31"/>
      <c r="R4483" s="84"/>
      <c r="S4483" s="31"/>
      <c r="T4483" s="31"/>
      <c r="U4483" s="169"/>
      <c r="V4483" s="150"/>
      <c r="W4483" s="141" t="str" cm="1">
        <f t="array" ref="W4483">IF(SUM(LEN(B4483:V4483))=0,"",IF(OR(OR(ISBLANK(F4483),SUM(LEN(C4483),LEN(D4483))=0),AND(NOT(E4483="Unknown"),ISBLANK(J4483)),AND(NOT(O4483="Unknown"),ISBLANK(R4483))),"Missing Information", INDEX(Table15[Entire Service Line Classification], MATCH(SUMIFS(Table15[Unique ID],Table15[System-Owned Portion],E4483,Table15[If Material Anything Other than "Lead" in Column E,Was Material Ever Previously Lead?],G4483,Table15[Customer-Owned Portion],O4483),Table15[Unique ID],0),0)))</f>
        <v/>
      </c>
      <c r="X4483"/>
    </row>
    <row r="4484" spans="2:24" x14ac:dyDescent="0.25">
      <c r="B4484" s="146"/>
      <c r="C4484" s="31"/>
      <c r="D4484" s="31"/>
      <c r="E4484" s="44"/>
      <c r="F4484" s="43"/>
      <c r="G4484" s="84"/>
      <c r="H4484" s="31"/>
      <c r="I4484" s="31"/>
      <c r="J4484" s="84"/>
      <c r="K4484" s="31"/>
      <c r="L4484" s="31"/>
      <c r="M4484" s="169"/>
      <c r="N4484" s="148"/>
      <c r="O4484" s="106"/>
      <c r="P4484" s="43"/>
      <c r="Q4484" s="31"/>
      <c r="R4484" s="84"/>
      <c r="S4484" s="31"/>
      <c r="T4484" s="31"/>
      <c r="U4484" s="169"/>
      <c r="V4484" s="150"/>
      <c r="W4484" s="141" t="str" cm="1">
        <f t="array" ref="W4484">IF(SUM(LEN(B4484:V4484))=0,"",IF(OR(OR(ISBLANK(F4484),SUM(LEN(C4484),LEN(D4484))=0),AND(NOT(E4484="Unknown"),ISBLANK(J4484)),AND(NOT(O4484="Unknown"),ISBLANK(R4484))),"Missing Information", INDEX(Table15[Entire Service Line Classification], MATCH(SUMIFS(Table15[Unique ID],Table15[System-Owned Portion],E4484,Table15[If Material Anything Other than "Lead" in Column E,Was Material Ever Previously Lead?],G4484,Table15[Customer-Owned Portion],O4484),Table15[Unique ID],0),0)))</f>
        <v/>
      </c>
      <c r="X4484"/>
    </row>
    <row r="4485" spans="2:24" x14ac:dyDescent="0.25">
      <c r="B4485" s="146"/>
      <c r="C4485" s="31"/>
      <c r="D4485" s="31"/>
      <c r="E4485" s="44"/>
      <c r="F4485" s="43"/>
      <c r="G4485" s="84"/>
      <c r="H4485" s="31"/>
      <c r="I4485" s="31"/>
      <c r="J4485" s="84"/>
      <c r="K4485" s="31"/>
      <c r="L4485" s="31"/>
      <c r="M4485" s="169"/>
      <c r="N4485" s="148"/>
      <c r="O4485" s="106"/>
      <c r="P4485" s="43"/>
      <c r="Q4485" s="31"/>
      <c r="R4485" s="84"/>
      <c r="S4485" s="31"/>
      <c r="T4485" s="31"/>
      <c r="U4485" s="169"/>
      <c r="V4485" s="150"/>
      <c r="W4485" s="141" t="str" cm="1">
        <f t="array" ref="W4485">IF(SUM(LEN(B4485:V4485))=0,"",IF(OR(OR(ISBLANK(F4485),SUM(LEN(C4485),LEN(D4485))=0),AND(NOT(E4485="Unknown"),ISBLANK(J4485)),AND(NOT(O4485="Unknown"),ISBLANK(R4485))),"Missing Information", INDEX(Table15[Entire Service Line Classification], MATCH(SUMIFS(Table15[Unique ID],Table15[System-Owned Portion],E4485,Table15[If Material Anything Other than "Lead" in Column E,Was Material Ever Previously Lead?],G4485,Table15[Customer-Owned Portion],O4485),Table15[Unique ID],0),0)))</f>
        <v/>
      </c>
      <c r="X4485"/>
    </row>
    <row r="4486" spans="2:24" x14ac:dyDescent="0.25">
      <c r="B4486" s="146"/>
      <c r="C4486" s="31"/>
      <c r="D4486" s="31"/>
      <c r="E4486" s="44"/>
      <c r="F4486" s="43"/>
      <c r="G4486" s="84"/>
      <c r="H4486" s="31"/>
      <c r="I4486" s="31"/>
      <c r="J4486" s="84"/>
      <c r="K4486" s="31"/>
      <c r="L4486" s="31"/>
      <c r="M4486" s="169"/>
      <c r="N4486" s="148"/>
      <c r="O4486" s="106"/>
      <c r="P4486" s="43"/>
      <c r="Q4486" s="31"/>
      <c r="R4486" s="84"/>
      <c r="S4486" s="31"/>
      <c r="T4486" s="31"/>
      <c r="U4486" s="169"/>
      <c r="V4486" s="150"/>
      <c r="W4486" s="141" t="str" cm="1">
        <f t="array" ref="W4486">IF(SUM(LEN(B4486:V4486))=0,"",IF(OR(OR(ISBLANK(F4486),SUM(LEN(C4486),LEN(D4486))=0),AND(NOT(E4486="Unknown"),ISBLANK(J4486)),AND(NOT(O4486="Unknown"),ISBLANK(R4486))),"Missing Information", INDEX(Table15[Entire Service Line Classification], MATCH(SUMIFS(Table15[Unique ID],Table15[System-Owned Portion],E4486,Table15[If Material Anything Other than "Lead" in Column E,Was Material Ever Previously Lead?],G4486,Table15[Customer-Owned Portion],O4486),Table15[Unique ID],0),0)))</f>
        <v/>
      </c>
      <c r="X4486"/>
    </row>
    <row r="4487" spans="2:24" x14ac:dyDescent="0.25">
      <c r="B4487" s="146"/>
      <c r="C4487" s="31"/>
      <c r="D4487" s="31"/>
      <c r="E4487" s="44"/>
      <c r="F4487" s="43"/>
      <c r="G4487" s="84"/>
      <c r="H4487" s="31"/>
      <c r="I4487" s="31"/>
      <c r="J4487" s="84"/>
      <c r="K4487" s="31"/>
      <c r="L4487" s="31"/>
      <c r="M4487" s="169"/>
      <c r="N4487" s="148"/>
      <c r="O4487" s="106"/>
      <c r="P4487" s="43"/>
      <c r="Q4487" s="31"/>
      <c r="R4487" s="84"/>
      <c r="S4487" s="31"/>
      <c r="T4487" s="31"/>
      <c r="U4487" s="169"/>
      <c r="V4487" s="150"/>
      <c r="W4487" s="141" t="str" cm="1">
        <f t="array" ref="W4487">IF(SUM(LEN(B4487:V4487))=0,"",IF(OR(OR(ISBLANK(F4487),SUM(LEN(C4487),LEN(D4487))=0),AND(NOT(E4487="Unknown"),ISBLANK(J4487)),AND(NOT(O4487="Unknown"),ISBLANK(R4487))),"Missing Information", INDEX(Table15[Entire Service Line Classification], MATCH(SUMIFS(Table15[Unique ID],Table15[System-Owned Portion],E4487,Table15[If Material Anything Other than "Lead" in Column E,Was Material Ever Previously Lead?],G4487,Table15[Customer-Owned Portion],O4487),Table15[Unique ID],0),0)))</f>
        <v/>
      </c>
      <c r="X4487"/>
    </row>
    <row r="4488" spans="2:24" x14ac:dyDescent="0.25">
      <c r="B4488" s="146"/>
      <c r="C4488" s="31"/>
      <c r="D4488" s="31"/>
      <c r="E4488" s="44"/>
      <c r="F4488" s="43"/>
      <c r="G4488" s="84"/>
      <c r="H4488" s="31"/>
      <c r="I4488" s="31"/>
      <c r="J4488" s="84"/>
      <c r="K4488" s="31"/>
      <c r="L4488" s="31"/>
      <c r="M4488" s="169"/>
      <c r="N4488" s="148"/>
      <c r="O4488" s="106"/>
      <c r="P4488" s="43"/>
      <c r="Q4488" s="31"/>
      <c r="R4488" s="84"/>
      <c r="S4488" s="31"/>
      <c r="T4488" s="31"/>
      <c r="U4488" s="169"/>
      <c r="V4488" s="150"/>
      <c r="W4488" s="141" t="str" cm="1">
        <f t="array" ref="W4488">IF(SUM(LEN(B4488:V4488))=0,"",IF(OR(OR(ISBLANK(F4488),SUM(LEN(C4488),LEN(D4488))=0),AND(NOT(E4488="Unknown"),ISBLANK(J4488)),AND(NOT(O4488="Unknown"),ISBLANK(R4488))),"Missing Information", INDEX(Table15[Entire Service Line Classification], MATCH(SUMIFS(Table15[Unique ID],Table15[System-Owned Portion],E4488,Table15[If Material Anything Other than "Lead" in Column E,Was Material Ever Previously Lead?],G4488,Table15[Customer-Owned Portion],O4488),Table15[Unique ID],0),0)))</f>
        <v/>
      </c>
      <c r="X4488"/>
    </row>
    <row r="4489" spans="2:24" x14ac:dyDescent="0.25">
      <c r="B4489" s="146"/>
      <c r="C4489" s="31"/>
      <c r="D4489" s="31"/>
      <c r="E4489" s="44"/>
      <c r="F4489" s="43"/>
      <c r="G4489" s="84"/>
      <c r="H4489" s="31"/>
      <c r="I4489" s="31"/>
      <c r="J4489" s="84"/>
      <c r="K4489" s="31"/>
      <c r="L4489" s="31"/>
      <c r="M4489" s="169"/>
      <c r="N4489" s="148"/>
      <c r="O4489" s="106"/>
      <c r="P4489" s="43"/>
      <c r="Q4489" s="31"/>
      <c r="R4489" s="84"/>
      <c r="S4489" s="31"/>
      <c r="T4489" s="31"/>
      <c r="U4489" s="169"/>
      <c r="V4489" s="150"/>
      <c r="W4489" s="141" t="str" cm="1">
        <f t="array" ref="W4489">IF(SUM(LEN(B4489:V4489))=0,"",IF(OR(OR(ISBLANK(F4489),SUM(LEN(C4489),LEN(D4489))=0),AND(NOT(E4489="Unknown"),ISBLANK(J4489)),AND(NOT(O4489="Unknown"),ISBLANK(R4489))),"Missing Information", INDEX(Table15[Entire Service Line Classification], MATCH(SUMIFS(Table15[Unique ID],Table15[System-Owned Portion],E4489,Table15[If Material Anything Other than "Lead" in Column E,Was Material Ever Previously Lead?],G4489,Table15[Customer-Owned Portion],O4489),Table15[Unique ID],0),0)))</f>
        <v/>
      </c>
      <c r="X4489"/>
    </row>
    <row r="4490" spans="2:24" x14ac:dyDescent="0.25">
      <c r="B4490" s="146"/>
      <c r="C4490" s="31"/>
      <c r="D4490" s="31"/>
      <c r="E4490" s="44"/>
      <c r="F4490" s="43"/>
      <c r="G4490" s="84"/>
      <c r="H4490" s="31"/>
      <c r="I4490" s="31"/>
      <c r="J4490" s="84"/>
      <c r="K4490" s="31"/>
      <c r="L4490" s="31"/>
      <c r="M4490" s="169"/>
      <c r="N4490" s="148"/>
      <c r="O4490" s="106"/>
      <c r="P4490" s="43"/>
      <c r="Q4490" s="31"/>
      <c r="R4490" s="84"/>
      <c r="S4490" s="31"/>
      <c r="T4490" s="31"/>
      <c r="U4490" s="169"/>
      <c r="V4490" s="150"/>
      <c r="W4490" s="141" t="str" cm="1">
        <f t="array" ref="W4490">IF(SUM(LEN(B4490:V4490))=0,"",IF(OR(OR(ISBLANK(F4490),SUM(LEN(C4490),LEN(D4490))=0),AND(NOT(E4490="Unknown"),ISBLANK(J4490)),AND(NOT(O4490="Unknown"),ISBLANK(R4490))),"Missing Information", INDEX(Table15[Entire Service Line Classification], MATCH(SUMIFS(Table15[Unique ID],Table15[System-Owned Portion],E4490,Table15[If Material Anything Other than "Lead" in Column E,Was Material Ever Previously Lead?],G4490,Table15[Customer-Owned Portion],O4490),Table15[Unique ID],0),0)))</f>
        <v/>
      </c>
      <c r="X4490"/>
    </row>
    <row r="4491" spans="2:24" x14ac:dyDescent="0.25">
      <c r="B4491" s="146"/>
      <c r="C4491" s="31"/>
      <c r="D4491" s="31"/>
      <c r="E4491" s="44"/>
      <c r="F4491" s="43"/>
      <c r="G4491" s="84"/>
      <c r="H4491" s="31"/>
      <c r="I4491" s="31"/>
      <c r="J4491" s="84"/>
      <c r="K4491" s="31"/>
      <c r="L4491" s="31"/>
      <c r="M4491" s="169"/>
      <c r="N4491" s="148"/>
      <c r="O4491" s="106"/>
      <c r="P4491" s="43"/>
      <c r="Q4491" s="31"/>
      <c r="R4491" s="84"/>
      <c r="S4491" s="31"/>
      <c r="T4491" s="31"/>
      <c r="U4491" s="169"/>
      <c r="V4491" s="150"/>
      <c r="W4491" s="141" t="str" cm="1">
        <f t="array" ref="W4491">IF(SUM(LEN(B4491:V4491))=0,"",IF(OR(OR(ISBLANK(F4491),SUM(LEN(C4491),LEN(D4491))=0),AND(NOT(E4491="Unknown"),ISBLANK(J4491)),AND(NOT(O4491="Unknown"),ISBLANK(R4491))),"Missing Information", INDEX(Table15[Entire Service Line Classification], MATCH(SUMIFS(Table15[Unique ID],Table15[System-Owned Portion],E4491,Table15[If Material Anything Other than "Lead" in Column E,Was Material Ever Previously Lead?],G4491,Table15[Customer-Owned Portion],O4491),Table15[Unique ID],0),0)))</f>
        <v/>
      </c>
      <c r="X4491"/>
    </row>
    <row r="4492" spans="2:24" x14ac:dyDescent="0.25">
      <c r="B4492" s="146"/>
      <c r="C4492" s="31"/>
      <c r="D4492" s="31"/>
      <c r="E4492" s="44"/>
      <c r="F4492" s="43"/>
      <c r="G4492" s="84"/>
      <c r="H4492" s="31"/>
      <c r="I4492" s="31"/>
      <c r="J4492" s="84"/>
      <c r="K4492" s="31"/>
      <c r="L4492" s="31"/>
      <c r="M4492" s="169"/>
      <c r="N4492" s="148"/>
      <c r="O4492" s="106"/>
      <c r="P4492" s="43"/>
      <c r="Q4492" s="31"/>
      <c r="R4492" s="84"/>
      <c r="S4492" s="31"/>
      <c r="T4492" s="31"/>
      <c r="U4492" s="169"/>
      <c r="V4492" s="150"/>
      <c r="W4492" s="141" t="str" cm="1">
        <f t="array" ref="W4492">IF(SUM(LEN(B4492:V4492))=0,"",IF(OR(OR(ISBLANK(F4492),SUM(LEN(C4492),LEN(D4492))=0),AND(NOT(E4492="Unknown"),ISBLANK(J4492)),AND(NOT(O4492="Unknown"),ISBLANK(R4492))),"Missing Information", INDEX(Table15[Entire Service Line Classification], MATCH(SUMIFS(Table15[Unique ID],Table15[System-Owned Portion],E4492,Table15[If Material Anything Other than "Lead" in Column E,Was Material Ever Previously Lead?],G4492,Table15[Customer-Owned Portion],O4492),Table15[Unique ID],0),0)))</f>
        <v/>
      </c>
      <c r="X4492"/>
    </row>
    <row r="4493" spans="2:24" x14ac:dyDescent="0.25">
      <c r="B4493" s="146"/>
      <c r="C4493" s="31"/>
      <c r="D4493" s="31"/>
      <c r="E4493" s="44"/>
      <c r="F4493" s="43"/>
      <c r="G4493" s="84"/>
      <c r="H4493" s="31"/>
      <c r="I4493" s="31"/>
      <c r="J4493" s="84"/>
      <c r="K4493" s="31"/>
      <c r="L4493" s="31"/>
      <c r="M4493" s="169"/>
      <c r="N4493" s="148"/>
      <c r="O4493" s="106"/>
      <c r="P4493" s="43"/>
      <c r="Q4493" s="31"/>
      <c r="R4493" s="84"/>
      <c r="S4493" s="31"/>
      <c r="T4493" s="31"/>
      <c r="U4493" s="169"/>
      <c r="V4493" s="150"/>
      <c r="W4493" s="141" t="str" cm="1">
        <f t="array" ref="W4493">IF(SUM(LEN(B4493:V4493))=0,"",IF(OR(OR(ISBLANK(F4493),SUM(LEN(C4493),LEN(D4493))=0),AND(NOT(E4493="Unknown"),ISBLANK(J4493)),AND(NOT(O4493="Unknown"),ISBLANK(R4493))),"Missing Information", INDEX(Table15[Entire Service Line Classification], MATCH(SUMIFS(Table15[Unique ID],Table15[System-Owned Portion],E4493,Table15[If Material Anything Other than "Lead" in Column E,Was Material Ever Previously Lead?],G4493,Table15[Customer-Owned Portion],O4493),Table15[Unique ID],0),0)))</f>
        <v/>
      </c>
      <c r="X4493"/>
    </row>
    <row r="4494" spans="2:24" x14ac:dyDescent="0.25">
      <c r="B4494" s="146"/>
      <c r="C4494" s="31"/>
      <c r="D4494" s="31"/>
      <c r="E4494" s="44"/>
      <c r="F4494" s="43"/>
      <c r="G4494" s="84"/>
      <c r="H4494" s="31"/>
      <c r="I4494" s="31"/>
      <c r="J4494" s="84"/>
      <c r="K4494" s="31"/>
      <c r="L4494" s="31"/>
      <c r="M4494" s="169"/>
      <c r="N4494" s="148"/>
      <c r="O4494" s="106"/>
      <c r="P4494" s="43"/>
      <c r="Q4494" s="31"/>
      <c r="R4494" s="84"/>
      <c r="S4494" s="31"/>
      <c r="T4494" s="31"/>
      <c r="U4494" s="169"/>
      <c r="V4494" s="150"/>
      <c r="W4494" s="141" t="str" cm="1">
        <f t="array" ref="W4494">IF(SUM(LEN(B4494:V4494))=0,"",IF(OR(OR(ISBLANK(F4494),SUM(LEN(C4494),LEN(D4494))=0),AND(NOT(E4494="Unknown"),ISBLANK(J4494)),AND(NOT(O4494="Unknown"),ISBLANK(R4494))),"Missing Information", INDEX(Table15[Entire Service Line Classification], MATCH(SUMIFS(Table15[Unique ID],Table15[System-Owned Portion],E4494,Table15[If Material Anything Other than "Lead" in Column E,Was Material Ever Previously Lead?],G4494,Table15[Customer-Owned Portion],O4494),Table15[Unique ID],0),0)))</f>
        <v/>
      </c>
      <c r="X4494"/>
    </row>
    <row r="4495" spans="2:24" x14ac:dyDescent="0.25">
      <c r="B4495" s="146"/>
      <c r="C4495" s="31"/>
      <c r="D4495" s="31"/>
      <c r="E4495" s="44"/>
      <c r="F4495" s="43"/>
      <c r="G4495" s="84"/>
      <c r="H4495" s="31"/>
      <c r="I4495" s="31"/>
      <c r="J4495" s="84"/>
      <c r="K4495" s="31"/>
      <c r="L4495" s="31"/>
      <c r="M4495" s="169"/>
      <c r="N4495" s="148"/>
      <c r="O4495" s="106"/>
      <c r="P4495" s="43"/>
      <c r="Q4495" s="31"/>
      <c r="R4495" s="84"/>
      <c r="S4495" s="31"/>
      <c r="T4495" s="31"/>
      <c r="U4495" s="169"/>
      <c r="V4495" s="150"/>
      <c r="W4495" s="141" t="str" cm="1">
        <f t="array" ref="W4495">IF(SUM(LEN(B4495:V4495))=0,"",IF(OR(OR(ISBLANK(F4495),SUM(LEN(C4495),LEN(D4495))=0),AND(NOT(E4495="Unknown"),ISBLANK(J4495)),AND(NOT(O4495="Unknown"),ISBLANK(R4495))),"Missing Information", INDEX(Table15[Entire Service Line Classification], MATCH(SUMIFS(Table15[Unique ID],Table15[System-Owned Portion],E4495,Table15[If Material Anything Other than "Lead" in Column E,Was Material Ever Previously Lead?],G4495,Table15[Customer-Owned Portion],O4495),Table15[Unique ID],0),0)))</f>
        <v/>
      </c>
      <c r="X4495"/>
    </row>
    <row r="4496" spans="2:24" x14ac:dyDescent="0.25">
      <c r="B4496" s="146"/>
      <c r="C4496" s="31"/>
      <c r="D4496" s="31"/>
      <c r="E4496" s="44"/>
      <c r="F4496" s="43"/>
      <c r="G4496" s="84"/>
      <c r="H4496" s="31"/>
      <c r="I4496" s="31"/>
      <c r="J4496" s="84"/>
      <c r="K4496" s="31"/>
      <c r="L4496" s="31"/>
      <c r="M4496" s="169"/>
      <c r="N4496" s="148"/>
      <c r="O4496" s="106"/>
      <c r="P4496" s="43"/>
      <c r="Q4496" s="31"/>
      <c r="R4496" s="84"/>
      <c r="S4496" s="31"/>
      <c r="T4496" s="31"/>
      <c r="U4496" s="169"/>
      <c r="V4496" s="150"/>
      <c r="W4496" s="141" t="str" cm="1">
        <f t="array" ref="W4496">IF(SUM(LEN(B4496:V4496))=0,"",IF(OR(OR(ISBLANK(F4496),SUM(LEN(C4496),LEN(D4496))=0),AND(NOT(E4496="Unknown"),ISBLANK(J4496)),AND(NOT(O4496="Unknown"),ISBLANK(R4496))),"Missing Information", INDEX(Table15[Entire Service Line Classification], MATCH(SUMIFS(Table15[Unique ID],Table15[System-Owned Portion],E4496,Table15[If Material Anything Other than "Lead" in Column E,Was Material Ever Previously Lead?],G4496,Table15[Customer-Owned Portion],O4496),Table15[Unique ID],0),0)))</f>
        <v/>
      </c>
      <c r="X4496"/>
    </row>
    <row r="4497" spans="2:24" x14ac:dyDescent="0.25">
      <c r="B4497" s="146"/>
      <c r="C4497" s="31"/>
      <c r="D4497" s="31"/>
      <c r="E4497" s="44"/>
      <c r="F4497" s="43"/>
      <c r="G4497" s="84"/>
      <c r="H4497" s="31"/>
      <c r="I4497" s="31"/>
      <c r="J4497" s="84"/>
      <c r="K4497" s="31"/>
      <c r="L4497" s="31"/>
      <c r="M4497" s="169"/>
      <c r="N4497" s="148"/>
      <c r="O4497" s="106"/>
      <c r="P4497" s="43"/>
      <c r="Q4497" s="31"/>
      <c r="R4497" s="84"/>
      <c r="S4497" s="31"/>
      <c r="T4497" s="31"/>
      <c r="U4497" s="169"/>
      <c r="V4497" s="150"/>
      <c r="W4497" s="141" t="str" cm="1">
        <f t="array" ref="W4497">IF(SUM(LEN(B4497:V4497))=0,"",IF(OR(OR(ISBLANK(F4497),SUM(LEN(C4497),LEN(D4497))=0),AND(NOT(E4497="Unknown"),ISBLANK(J4497)),AND(NOT(O4497="Unknown"),ISBLANK(R4497))),"Missing Information", INDEX(Table15[Entire Service Line Classification], MATCH(SUMIFS(Table15[Unique ID],Table15[System-Owned Portion],E4497,Table15[If Material Anything Other than "Lead" in Column E,Was Material Ever Previously Lead?],G4497,Table15[Customer-Owned Portion],O4497),Table15[Unique ID],0),0)))</f>
        <v/>
      </c>
      <c r="X4497"/>
    </row>
    <row r="4498" spans="2:24" x14ac:dyDescent="0.25">
      <c r="B4498" s="146"/>
      <c r="C4498" s="31"/>
      <c r="D4498" s="31"/>
      <c r="E4498" s="44"/>
      <c r="F4498" s="43"/>
      <c r="G4498" s="84"/>
      <c r="H4498" s="31"/>
      <c r="I4498" s="31"/>
      <c r="J4498" s="84"/>
      <c r="K4498" s="31"/>
      <c r="L4498" s="31"/>
      <c r="M4498" s="169"/>
      <c r="N4498" s="148"/>
      <c r="O4498" s="106"/>
      <c r="P4498" s="43"/>
      <c r="Q4498" s="31"/>
      <c r="R4498" s="84"/>
      <c r="S4498" s="31"/>
      <c r="T4498" s="31"/>
      <c r="U4498" s="169"/>
      <c r="V4498" s="150"/>
      <c r="W4498" s="141" t="str" cm="1">
        <f t="array" ref="W4498">IF(SUM(LEN(B4498:V4498))=0,"",IF(OR(OR(ISBLANK(F4498),SUM(LEN(C4498),LEN(D4498))=0),AND(NOT(E4498="Unknown"),ISBLANK(J4498)),AND(NOT(O4498="Unknown"),ISBLANK(R4498))),"Missing Information", INDEX(Table15[Entire Service Line Classification], MATCH(SUMIFS(Table15[Unique ID],Table15[System-Owned Portion],E4498,Table15[If Material Anything Other than "Lead" in Column E,Was Material Ever Previously Lead?],G4498,Table15[Customer-Owned Portion],O4498),Table15[Unique ID],0),0)))</f>
        <v/>
      </c>
      <c r="X4498"/>
    </row>
    <row r="4499" spans="2:24" x14ac:dyDescent="0.25">
      <c r="B4499" s="146"/>
      <c r="C4499" s="31"/>
      <c r="D4499" s="31"/>
      <c r="E4499" s="44"/>
      <c r="F4499" s="43"/>
      <c r="G4499" s="84"/>
      <c r="H4499" s="31"/>
      <c r="I4499" s="31"/>
      <c r="J4499" s="84"/>
      <c r="K4499" s="31"/>
      <c r="L4499" s="31"/>
      <c r="M4499" s="169"/>
      <c r="N4499" s="148"/>
      <c r="O4499" s="106"/>
      <c r="P4499" s="43"/>
      <c r="Q4499" s="31"/>
      <c r="R4499" s="84"/>
      <c r="S4499" s="31"/>
      <c r="T4499" s="31"/>
      <c r="U4499" s="169"/>
      <c r="V4499" s="150"/>
      <c r="W4499" s="141" t="str" cm="1">
        <f t="array" ref="W4499">IF(SUM(LEN(B4499:V4499))=0,"",IF(OR(OR(ISBLANK(F4499),SUM(LEN(C4499),LEN(D4499))=0),AND(NOT(E4499="Unknown"),ISBLANK(J4499)),AND(NOT(O4499="Unknown"),ISBLANK(R4499))),"Missing Information", INDEX(Table15[Entire Service Line Classification], MATCH(SUMIFS(Table15[Unique ID],Table15[System-Owned Portion],E4499,Table15[If Material Anything Other than "Lead" in Column E,Was Material Ever Previously Lead?],G4499,Table15[Customer-Owned Portion],O4499),Table15[Unique ID],0),0)))</f>
        <v/>
      </c>
      <c r="X4499"/>
    </row>
    <row r="4500" spans="2:24" x14ac:dyDescent="0.25">
      <c r="B4500" s="146"/>
      <c r="C4500" s="31"/>
      <c r="D4500" s="31"/>
      <c r="E4500" s="44"/>
      <c r="F4500" s="43"/>
      <c r="G4500" s="84"/>
      <c r="H4500" s="31"/>
      <c r="I4500" s="31"/>
      <c r="J4500" s="84"/>
      <c r="K4500" s="31"/>
      <c r="L4500" s="31"/>
      <c r="M4500" s="169"/>
      <c r="N4500" s="148"/>
      <c r="O4500" s="106"/>
      <c r="P4500" s="43"/>
      <c r="Q4500" s="31"/>
      <c r="R4500" s="84"/>
      <c r="S4500" s="31"/>
      <c r="T4500" s="31"/>
      <c r="U4500" s="169"/>
      <c r="V4500" s="150"/>
      <c r="W4500" s="141" t="str" cm="1">
        <f t="array" ref="W4500">IF(SUM(LEN(B4500:V4500))=0,"",IF(OR(OR(ISBLANK(F4500),SUM(LEN(C4500),LEN(D4500))=0),AND(NOT(E4500="Unknown"),ISBLANK(J4500)),AND(NOT(O4500="Unknown"),ISBLANK(R4500))),"Missing Information", INDEX(Table15[Entire Service Line Classification], MATCH(SUMIFS(Table15[Unique ID],Table15[System-Owned Portion],E4500,Table15[If Material Anything Other than "Lead" in Column E,Was Material Ever Previously Lead?],G4500,Table15[Customer-Owned Portion],O4500),Table15[Unique ID],0),0)))</f>
        <v/>
      </c>
      <c r="X4500"/>
    </row>
    <row r="4501" spans="2:24" x14ac:dyDescent="0.25">
      <c r="B4501" s="146"/>
      <c r="C4501" s="31"/>
      <c r="D4501" s="31"/>
      <c r="E4501" s="44"/>
      <c r="F4501" s="43"/>
      <c r="G4501" s="84"/>
      <c r="H4501" s="31"/>
      <c r="I4501" s="31"/>
      <c r="J4501" s="84"/>
      <c r="K4501" s="31"/>
      <c r="L4501" s="31"/>
      <c r="M4501" s="169"/>
      <c r="N4501" s="148"/>
      <c r="O4501" s="106"/>
      <c r="P4501" s="43"/>
      <c r="Q4501" s="31"/>
      <c r="R4501" s="84"/>
      <c r="S4501" s="31"/>
      <c r="T4501" s="31"/>
      <c r="U4501" s="169"/>
      <c r="V4501" s="150"/>
      <c r="W4501" s="141" t="str" cm="1">
        <f t="array" ref="W4501">IF(SUM(LEN(B4501:V4501))=0,"",IF(OR(OR(ISBLANK(F4501),SUM(LEN(C4501),LEN(D4501))=0),AND(NOT(E4501="Unknown"),ISBLANK(J4501)),AND(NOT(O4501="Unknown"),ISBLANK(R4501))),"Missing Information", INDEX(Table15[Entire Service Line Classification], MATCH(SUMIFS(Table15[Unique ID],Table15[System-Owned Portion],E4501,Table15[If Material Anything Other than "Lead" in Column E,Was Material Ever Previously Lead?],G4501,Table15[Customer-Owned Portion],O4501),Table15[Unique ID],0),0)))</f>
        <v/>
      </c>
      <c r="X4501"/>
    </row>
    <row r="4502" spans="2:24" x14ac:dyDescent="0.25">
      <c r="B4502" s="146"/>
      <c r="C4502" s="31"/>
      <c r="D4502" s="31"/>
      <c r="E4502" s="44"/>
      <c r="F4502" s="43"/>
      <c r="G4502" s="84"/>
      <c r="H4502" s="31"/>
      <c r="I4502" s="31"/>
      <c r="J4502" s="84"/>
      <c r="K4502" s="31"/>
      <c r="L4502" s="31"/>
      <c r="M4502" s="169"/>
      <c r="N4502" s="148"/>
      <c r="O4502" s="106"/>
      <c r="P4502" s="43"/>
      <c r="Q4502" s="31"/>
      <c r="R4502" s="84"/>
      <c r="S4502" s="31"/>
      <c r="T4502" s="31"/>
      <c r="U4502" s="169"/>
      <c r="V4502" s="150"/>
      <c r="W4502" s="141" t="str" cm="1">
        <f t="array" ref="W4502">IF(SUM(LEN(B4502:V4502))=0,"",IF(OR(OR(ISBLANK(F4502),SUM(LEN(C4502),LEN(D4502))=0),AND(NOT(E4502="Unknown"),ISBLANK(J4502)),AND(NOT(O4502="Unknown"),ISBLANK(R4502))),"Missing Information", INDEX(Table15[Entire Service Line Classification], MATCH(SUMIFS(Table15[Unique ID],Table15[System-Owned Portion],E4502,Table15[If Material Anything Other than "Lead" in Column E,Was Material Ever Previously Lead?],G4502,Table15[Customer-Owned Portion],O4502),Table15[Unique ID],0),0)))</f>
        <v/>
      </c>
      <c r="X4502"/>
    </row>
    <row r="4503" spans="2:24" x14ac:dyDescent="0.25">
      <c r="B4503" s="146"/>
      <c r="C4503" s="31"/>
      <c r="D4503" s="31"/>
      <c r="E4503" s="44"/>
      <c r="F4503" s="43"/>
      <c r="G4503" s="84"/>
      <c r="H4503" s="31"/>
      <c r="I4503" s="31"/>
      <c r="J4503" s="84"/>
      <c r="K4503" s="31"/>
      <c r="L4503" s="31"/>
      <c r="M4503" s="169"/>
      <c r="N4503" s="148"/>
      <c r="O4503" s="106"/>
      <c r="P4503" s="43"/>
      <c r="Q4503" s="31"/>
      <c r="R4503" s="84"/>
      <c r="S4503" s="31"/>
      <c r="T4503" s="31"/>
      <c r="U4503" s="169"/>
      <c r="V4503" s="150"/>
      <c r="W4503" s="141" t="str" cm="1">
        <f t="array" ref="W4503">IF(SUM(LEN(B4503:V4503))=0,"",IF(OR(OR(ISBLANK(F4503),SUM(LEN(C4503),LEN(D4503))=0),AND(NOT(E4503="Unknown"),ISBLANK(J4503)),AND(NOT(O4503="Unknown"),ISBLANK(R4503))),"Missing Information", INDEX(Table15[Entire Service Line Classification], MATCH(SUMIFS(Table15[Unique ID],Table15[System-Owned Portion],E4503,Table15[If Material Anything Other than "Lead" in Column E,Was Material Ever Previously Lead?],G4503,Table15[Customer-Owned Portion],O4503),Table15[Unique ID],0),0)))</f>
        <v/>
      </c>
      <c r="X4503"/>
    </row>
    <row r="4504" spans="2:24" x14ac:dyDescent="0.25">
      <c r="B4504" s="146"/>
      <c r="C4504" s="31"/>
      <c r="D4504" s="31"/>
      <c r="E4504" s="44"/>
      <c r="F4504" s="43"/>
      <c r="G4504" s="84"/>
      <c r="H4504" s="31"/>
      <c r="I4504" s="31"/>
      <c r="J4504" s="84"/>
      <c r="K4504" s="31"/>
      <c r="L4504" s="31"/>
      <c r="M4504" s="169"/>
      <c r="N4504" s="148"/>
      <c r="O4504" s="106"/>
      <c r="P4504" s="43"/>
      <c r="Q4504" s="31"/>
      <c r="R4504" s="84"/>
      <c r="S4504" s="31"/>
      <c r="T4504" s="31"/>
      <c r="U4504" s="169"/>
      <c r="V4504" s="150"/>
      <c r="W4504" s="141" t="str" cm="1">
        <f t="array" ref="W4504">IF(SUM(LEN(B4504:V4504))=0,"",IF(OR(OR(ISBLANK(F4504),SUM(LEN(C4504),LEN(D4504))=0),AND(NOT(E4504="Unknown"),ISBLANK(J4504)),AND(NOT(O4504="Unknown"),ISBLANK(R4504))),"Missing Information", INDEX(Table15[Entire Service Line Classification], MATCH(SUMIFS(Table15[Unique ID],Table15[System-Owned Portion],E4504,Table15[If Material Anything Other than "Lead" in Column E,Was Material Ever Previously Lead?],G4504,Table15[Customer-Owned Portion],O4504),Table15[Unique ID],0),0)))</f>
        <v/>
      </c>
      <c r="X4504"/>
    </row>
    <row r="4505" spans="2:24" x14ac:dyDescent="0.25">
      <c r="B4505" s="146"/>
      <c r="C4505" s="31"/>
      <c r="D4505" s="31"/>
      <c r="E4505" s="44"/>
      <c r="F4505" s="43"/>
      <c r="G4505" s="84"/>
      <c r="H4505" s="31"/>
      <c r="I4505" s="31"/>
      <c r="J4505" s="84"/>
      <c r="K4505" s="31"/>
      <c r="L4505" s="31"/>
      <c r="M4505" s="169"/>
      <c r="N4505" s="148"/>
      <c r="O4505" s="106"/>
      <c r="P4505" s="43"/>
      <c r="Q4505" s="31"/>
      <c r="R4505" s="84"/>
      <c r="S4505" s="31"/>
      <c r="T4505" s="31"/>
      <c r="U4505" s="169"/>
      <c r="V4505" s="150"/>
      <c r="W4505" s="141" t="str" cm="1">
        <f t="array" ref="W4505">IF(SUM(LEN(B4505:V4505))=0,"",IF(OR(OR(ISBLANK(F4505),SUM(LEN(C4505),LEN(D4505))=0),AND(NOT(E4505="Unknown"),ISBLANK(J4505)),AND(NOT(O4505="Unknown"),ISBLANK(R4505))),"Missing Information", INDEX(Table15[Entire Service Line Classification], MATCH(SUMIFS(Table15[Unique ID],Table15[System-Owned Portion],E4505,Table15[If Material Anything Other than "Lead" in Column E,Was Material Ever Previously Lead?],G4505,Table15[Customer-Owned Portion],O4505),Table15[Unique ID],0),0)))</f>
        <v/>
      </c>
      <c r="X4505"/>
    </row>
    <row r="4506" spans="2:24" x14ac:dyDescent="0.25">
      <c r="B4506" s="146"/>
      <c r="C4506" s="31"/>
      <c r="D4506" s="31"/>
      <c r="E4506" s="44"/>
      <c r="F4506" s="43"/>
      <c r="G4506" s="84"/>
      <c r="H4506" s="31"/>
      <c r="I4506" s="31"/>
      <c r="J4506" s="84"/>
      <c r="K4506" s="31"/>
      <c r="L4506" s="31"/>
      <c r="M4506" s="169"/>
      <c r="N4506" s="148"/>
      <c r="O4506" s="106"/>
      <c r="P4506" s="43"/>
      <c r="Q4506" s="31"/>
      <c r="R4506" s="84"/>
      <c r="S4506" s="31"/>
      <c r="T4506" s="31"/>
      <c r="U4506" s="169"/>
      <c r="V4506" s="150"/>
      <c r="W4506" s="141" t="str" cm="1">
        <f t="array" ref="W4506">IF(SUM(LEN(B4506:V4506))=0,"",IF(OR(OR(ISBLANK(F4506),SUM(LEN(C4506),LEN(D4506))=0),AND(NOT(E4506="Unknown"),ISBLANK(J4506)),AND(NOT(O4506="Unknown"),ISBLANK(R4506))),"Missing Information", INDEX(Table15[Entire Service Line Classification], MATCH(SUMIFS(Table15[Unique ID],Table15[System-Owned Portion],E4506,Table15[If Material Anything Other than "Lead" in Column E,Was Material Ever Previously Lead?],G4506,Table15[Customer-Owned Portion],O4506),Table15[Unique ID],0),0)))</f>
        <v/>
      </c>
      <c r="X4506"/>
    </row>
    <row r="4507" spans="2:24" x14ac:dyDescent="0.25">
      <c r="B4507" s="146"/>
      <c r="C4507" s="31"/>
      <c r="D4507" s="31"/>
      <c r="E4507" s="44"/>
      <c r="F4507" s="43"/>
      <c r="G4507" s="84"/>
      <c r="H4507" s="31"/>
      <c r="I4507" s="31"/>
      <c r="J4507" s="84"/>
      <c r="K4507" s="31"/>
      <c r="L4507" s="31"/>
      <c r="M4507" s="169"/>
      <c r="N4507" s="148"/>
      <c r="O4507" s="106"/>
      <c r="P4507" s="43"/>
      <c r="Q4507" s="31"/>
      <c r="R4507" s="84"/>
      <c r="S4507" s="31"/>
      <c r="T4507" s="31"/>
      <c r="U4507" s="169"/>
      <c r="V4507" s="150"/>
      <c r="W4507" s="141" t="str" cm="1">
        <f t="array" ref="W4507">IF(SUM(LEN(B4507:V4507))=0,"",IF(OR(OR(ISBLANK(F4507),SUM(LEN(C4507),LEN(D4507))=0),AND(NOT(E4507="Unknown"),ISBLANK(J4507)),AND(NOT(O4507="Unknown"),ISBLANK(R4507))),"Missing Information", INDEX(Table15[Entire Service Line Classification], MATCH(SUMIFS(Table15[Unique ID],Table15[System-Owned Portion],E4507,Table15[If Material Anything Other than "Lead" in Column E,Was Material Ever Previously Lead?],G4507,Table15[Customer-Owned Portion],O4507),Table15[Unique ID],0),0)))</f>
        <v/>
      </c>
      <c r="X4507"/>
    </row>
    <row r="4508" spans="2:24" x14ac:dyDescent="0.25">
      <c r="B4508" s="146"/>
      <c r="C4508" s="31"/>
      <c r="D4508" s="31"/>
      <c r="E4508" s="44"/>
      <c r="F4508" s="43"/>
      <c r="G4508" s="84"/>
      <c r="H4508" s="31"/>
      <c r="I4508" s="31"/>
      <c r="J4508" s="84"/>
      <c r="K4508" s="31"/>
      <c r="L4508" s="31"/>
      <c r="M4508" s="169"/>
      <c r="N4508" s="148"/>
      <c r="O4508" s="106"/>
      <c r="P4508" s="43"/>
      <c r="Q4508" s="31"/>
      <c r="R4508" s="84"/>
      <c r="S4508" s="31"/>
      <c r="T4508" s="31"/>
      <c r="U4508" s="169"/>
      <c r="V4508" s="150"/>
      <c r="W4508" s="141" t="str" cm="1">
        <f t="array" ref="W4508">IF(SUM(LEN(B4508:V4508))=0,"",IF(OR(OR(ISBLANK(F4508),SUM(LEN(C4508),LEN(D4508))=0),AND(NOT(E4508="Unknown"),ISBLANK(J4508)),AND(NOT(O4508="Unknown"),ISBLANK(R4508))),"Missing Information", INDEX(Table15[Entire Service Line Classification], MATCH(SUMIFS(Table15[Unique ID],Table15[System-Owned Portion],E4508,Table15[If Material Anything Other than "Lead" in Column E,Was Material Ever Previously Lead?],G4508,Table15[Customer-Owned Portion],O4508),Table15[Unique ID],0),0)))</f>
        <v/>
      </c>
      <c r="X4508"/>
    </row>
    <row r="4509" spans="2:24" x14ac:dyDescent="0.25">
      <c r="B4509" s="146"/>
      <c r="C4509" s="31"/>
      <c r="D4509" s="31"/>
      <c r="E4509" s="44"/>
      <c r="F4509" s="43"/>
      <c r="G4509" s="84"/>
      <c r="H4509" s="31"/>
      <c r="I4509" s="31"/>
      <c r="J4509" s="84"/>
      <c r="K4509" s="31"/>
      <c r="L4509" s="31"/>
      <c r="M4509" s="169"/>
      <c r="N4509" s="148"/>
      <c r="O4509" s="106"/>
      <c r="P4509" s="43"/>
      <c r="Q4509" s="31"/>
      <c r="R4509" s="84"/>
      <c r="S4509" s="31"/>
      <c r="T4509" s="31"/>
      <c r="U4509" s="169"/>
      <c r="V4509" s="150"/>
      <c r="W4509" s="141" t="str" cm="1">
        <f t="array" ref="W4509">IF(SUM(LEN(B4509:V4509))=0,"",IF(OR(OR(ISBLANK(F4509),SUM(LEN(C4509),LEN(D4509))=0),AND(NOT(E4509="Unknown"),ISBLANK(J4509)),AND(NOT(O4509="Unknown"),ISBLANK(R4509))),"Missing Information", INDEX(Table15[Entire Service Line Classification], MATCH(SUMIFS(Table15[Unique ID],Table15[System-Owned Portion],E4509,Table15[If Material Anything Other than "Lead" in Column E,Was Material Ever Previously Lead?],G4509,Table15[Customer-Owned Portion],O4509),Table15[Unique ID],0),0)))</f>
        <v/>
      </c>
      <c r="X4509"/>
    </row>
    <row r="4510" spans="2:24" x14ac:dyDescent="0.25">
      <c r="B4510" s="146"/>
      <c r="C4510" s="31"/>
      <c r="D4510" s="31"/>
      <c r="E4510" s="44"/>
      <c r="F4510" s="43"/>
      <c r="G4510" s="84"/>
      <c r="H4510" s="31"/>
      <c r="I4510" s="31"/>
      <c r="J4510" s="84"/>
      <c r="K4510" s="31"/>
      <c r="L4510" s="31"/>
      <c r="M4510" s="169"/>
      <c r="N4510" s="148"/>
      <c r="O4510" s="106"/>
      <c r="P4510" s="43"/>
      <c r="Q4510" s="31"/>
      <c r="R4510" s="84"/>
      <c r="S4510" s="31"/>
      <c r="T4510" s="31"/>
      <c r="U4510" s="169"/>
      <c r="V4510" s="150"/>
      <c r="W4510" s="141" t="str" cm="1">
        <f t="array" ref="W4510">IF(SUM(LEN(B4510:V4510))=0,"",IF(OR(OR(ISBLANK(F4510),SUM(LEN(C4510),LEN(D4510))=0),AND(NOT(E4510="Unknown"),ISBLANK(J4510)),AND(NOT(O4510="Unknown"),ISBLANK(R4510))),"Missing Information", INDEX(Table15[Entire Service Line Classification], MATCH(SUMIFS(Table15[Unique ID],Table15[System-Owned Portion],E4510,Table15[If Material Anything Other than "Lead" in Column E,Was Material Ever Previously Lead?],G4510,Table15[Customer-Owned Portion],O4510),Table15[Unique ID],0),0)))</f>
        <v/>
      </c>
      <c r="X4510"/>
    </row>
    <row r="4511" spans="2:24" x14ac:dyDescent="0.25">
      <c r="B4511" s="146"/>
      <c r="C4511" s="31"/>
      <c r="D4511" s="31"/>
      <c r="E4511" s="44"/>
      <c r="F4511" s="43"/>
      <c r="G4511" s="84"/>
      <c r="H4511" s="31"/>
      <c r="I4511" s="31"/>
      <c r="J4511" s="84"/>
      <c r="K4511" s="31"/>
      <c r="L4511" s="31"/>
      <c r="M4511" s="169"/>
      <c r="N4511" s="148"/>
      <c r="O4511" s="106"/>
      <c r="P4511" s="43"/>
      <c r="Q4511" s="31"/>
      <c r="R4511" s="84"/>
      <c r="S4511" s="31"/>
      <c r="T4511" s="31"/>
      <c r="U4511" s="169"/>
      <c r="V4511" s="150"/>
      <c r="W4511" s="141" t="str" cm="1">
        <f t="array" ref="W4511">IF(SUM(LEN(B4511:V4511))=0,"",IF(OR(OR(ISBLANK(F4511),SUM(LEN(C4511),LEN(D4511))=0),AND(NOT(E4511="Unknown"),ISBLANK(J4511)),AND(NOT(O4511="Unknown"),ISBLANK(R4511))),"Missing Information", INDEX(Table15[Entire Service Line Classification], MATCH(SUMIFS(Table15[Unique ID],Table15[System-Owned Portion],E4511,Table15[If Material Anything Other than "Lead" in Column E,Was Material Ever Previously Lead?],G4511,Table15[Customer-Owned Portion],O4511),Table15[Unique ID],0),0)))</f>
        <v/>
      </c>
      <c r="X4511"/>
    </row>
    <row r="4512" spans="2:24" x14ac:dyDescent="0.25">
      <c r="B4512" s="146"/>
      <c r="C4512" s="31"/>
      <c r="D4512" s="31"/>
      <c r="E4512" s="44"/>
      <c r="F4512" s="43"/>
      <c r="G4512" s="84"/>
      <c r="H4512" s="31"/>
      <c r="I4512" s="31"/>
      <c r="J4512" s="84"/>
      <c r="K4512" s="31"/>
      <c r="L4512" s="31"/>
      <c r="M4512" s="169"/>
      <c r="N4512" s="148"/>
      <c r="O4512" s="106"/>
      <c r="P4512" s="43"/>
      <c r="Q4512" s="31"/>
      <c r="R4512" s="84"/>
      <c r="S4512" s="31"/>
      <c r="T4512" s="31"/>
      <c r="U4512" s="169"/>
      <c r="V4512" s="150"/>
      <c r="W4512" s="141" t="str" cm="1">
        <f t="array" ref="W4512">IF(SUM(LEN(B4512:V4512))=0,"",IF(OR(OR(ISBLANK(F4512),SUM(LEN(C4512),LEN(D4512))=0),AND(NOT(E4512="Unknown"),ISBLANK(J4512)),AND(NOT(O4512="Unknown"),ISBLANK(R4512))),"Missing Information", INDEX(Table15[Entire Service Line Classification], MATCH(SUMIFS(Table15[Unique ID],Table15[System-Owned Portion],E4512,Table15[If Material Anything Other than "Lead" in Column E,Was Material Ever Previously Lead?],G4512,Table15[Customer-Owned Portion],O4512),Table15[Unique ID],0),0)))</f>
        <v/>
      </c>
      <c r="X4512"/>
    </row>
    <row r="4513" spans="2:24" x14ac:dyDescent="0.25">
      <c r="B4513" s="146"/>
      <c r="C4513" s="31"/>
      <c r="D4513" s="31"/>
      <c r="E4513" s="44"/>
      <c r="F4513" s="43"/>
      <c r="G4513" s="84"/>
      <c r="H4513" s="31"/>
      <c r="I4513" s="31"/>
      <c r="J4513" s="84"/>
      <c r="K4513" s="31"/>
      <c r="L4513" s="31"/>
      <c r="M4513" s="169"/>
      <c r="N4513" s="148"/>
      <c r="O4513" s="106"/>
      <c r="P4513" s="43"/>
      <c r="Q4513" s="31"/>
      <c r="R4513" s="84"/>
      <c r="S4513" s="31"/>
      <c r="T4513" s="31"/>
      <c r="U4513" s="169"/>
      <c r="V4513" s="150"/>
      <c r="W4513" s="141" t="str" cm="1">
        <f t="array" ref="W4513">IF(SUM(LEN(B4513:V4513))=0,"",IF(OR(OR(ISBLANK(F4513),SUM(LEN(C4513),LEN(D4513))=0),AND(NOT(E4513="Unknown"),ISBLANK(J4513)),AND(NOT(O4513="Unknown"),ISBLANK(R4513))),"Missing Information", INDEX(Table15[Entire Service Line Classification], MATCH(SUMIFS(Table15[Unique ID],Table15[System-Owned Portion],E4513,Table15[If Material Anything Other than "Lead" in Column E,Was Material Ever Previously Lead?],G4513,Table15[Customer-Owned Portion],O4513),Table15[Unique ID],0),0)))</f>
        <v/>
      </c>
      <c r="X4513"/>
    </row>
    <row r="4514" spans="2:24" x14ac:dyDescent="0.25">
      <c r="B4514" s="146"/>
      <c r="C4514" s="31"/>
      <c r="D4514" s="31"/>
      <c r="E4514" s="44"/>
      <c r="F4514" s="43"/>
      <c r="G4514" s="84"/>
      <c r="H4514" s="31"/>
      <c r="I4514" s="31"/>
      <c r="J4514" s="84"/>
      <c r="K4514" s="31"/>
      <c r="L4514" s="31"/>
      <c r="M4514" s="169"/>
      <c r="N4514" s="148"/>
      <c r="O4514" s="106"/>
      <c r="P4514" s="43"/>
      <c r="Q4514" s="31"/>
      <c r="R4514" s="84"/>
      <c r="S4514" s="31"/>
      <c r="T4514" s="31"/>
      <c r="U4514" s="169"/>
      <c r="V4514" s="150"/>
      <c r="W4514" s="141" t="str" cm="1">
        <f t="array" ref="W4514">IF(SUM(LEN(B4514:V4514))=0,"",IF(OR(OR(ISBLANK(F4514),SUM(LEN(C4514),LEN(D4514))=0),AND(NOT(E4514="Unknown"),ISBLANK(J4514)),AND(NOT(O4514="Unknown"),ISBLANK(R4514))),"Missing Information", INDEX(Table15[Entire Service Line Classification], MATCH(SUMIFS(Table15[Unique ID],Table15[System-Owned Portion],E4514,Table15[If Material Anything Other than "Lead" in Column E,Was Material Ever Previously Lead?],G4514,Table15[Customer-Owned Portion],O4514),Table15[Unique ID],0),0)))</f>
        <v/>
      </c>
      <c r="X4514"/>
    </row>
    <row r="4515" spans="2:24" x14ac:dyDescent="0.25">
      <c r="B4515" s="146"/>
      <c r="C4515" s="31"/>
      <c r="D4515" s="31"/>
      <c r="E4515" s="44"/>
      <c r="F4515" s="43"/>
      <c r="G4515" s="84"/>
      <c r="H4515" s="31"/>
      <c r="I4515" s="31"/>
      <c r="J4515" s="84"/>
      <c r="K4515" s="31"/>
      <c r="L4515" s="31"/>
      <c r="M4515" s="169"/>
      <c r="N4515" s="148"/>
      <c r="O4515" s="106"/>
      <c r="P4515" s="43"/>
      <c r="Q4515" s="31"/>
      <c r="R4515" s="84"/>
      <c r="S4515" s="31"/>
      <c r="T4515" s="31"/>
      <c r="U4515" s="169"/>
      <c r="V4515" s="150"/>
      <c r="W4515" s="141" t="str" cm="1">
        <f t="array" ref="W4515">IF(SUM(LEN(B4515:V4515))=0,"",IF(OR(OR(ISBLANK(F4515),SUM(LEN(C4515),LEN(D4515))=0),AND(NOT(E4515="Unknown"),ISBLANK(J4515)),AND(NOT(O4515="Unknown"),ISBLANK(R4515))),"Missing Information", INDEX(Table15[Entire Service Line Classification], MATCH(SUMIFS(Table15[Unique ID],Table15[System-Owned Portion],E4515,Table15[If Material Anything Other than "Lead" in Column E,Was Material Ever Previously Lead?],G4515,Table15[Customer-Owned Portion],O4515),Table15[Unique ID],0),0)))</f>
        <v/>
      </c>
      <c r="X4515"/>
    </row>
    <row r="4516" spans="2:24" x14ac:dyDescent="0.25">
      <c r="B4516" s="146"/>
      <c r="C4516" s="31"/>
      <c r="D4516" s="31"/>
      <c r="E4516" s="44"/>
      <c r="F4516" s="43"/>
      <c r="G4516" s="84"/>
      <c r="H4516" s="31"/>
      <c r="I4516" s="31"/>
      <c r="J4516" s="84"/>
      <c r="K4516" s="31"/>
      <c r="L4516" s="31"/>
      <c r="M4516" s="169"/>
      <c r="N4516" s="148"/>
      <c r="O4516" s="106"/>
      <c r="P4516" s="43"/>
      <c r="Q4516" s="31"/>
      <c r="R4516" s="84"/>
      <c r="S4516" s="31"/>
      <c r="T4516" s="31"/>
      <c r="U4516" s="169"/>
      <c r="V4516" s="150"/>
      <c r="W4516" s="141" t="str" cm="1">
        <f t="array" ref="W4516">IF(SUM(LEN(B4516:V4516))=0,"",IF(OR(OR(ISBLANK(F4516),SUM(LEN(C4516),LEN(D4516))=0),AND(NOT(E4516="Unknown"),ISBLANK(J4516)),AND(NOT(O4516="Unknown"),ISBLANK(R4516))),"Missing Information", INDEX(Table15[Entire Service Line Classification], MATCH(SUMIFS(Table15[Unique ID],Table15[System-Owned Portion],E4516,Table15[If Material Anything Other than "Lead" in Column E,Was Material Ever Previously Lead?],G4516,Table15[Customer-Owned Portion],O4516),Table15[Unique ID],0),0)))</f>
        <v/>
      </c>
      <c r="X4516"/>
    </row>
    <row r="4517" spans="2:24" x14ac:dyDescent="0.25">
      <c r="B4517" s="146"/>
      <c r="C4517" s="31"/>
      <c r="D4517" s="31"/>
      <c r="E4517" s="44"/>
      <c r="F4517" s="43"/>
      <c r="G4517" s="84"/>
      <c r="H4517" s="31"/>
      <c r="I4517" s="31"/>
      <c r="J4517" s="84"/>
      <c r="K4517" s="31"/>
      <c r="L4517" s="31"/>
      <c r="M4517" s="169"/>
      <c r="N4517" s="148"/>
      <c r="O4517" s="106"/>
      <c r="P4517" s="43"/>
      <c r="Q4517" s="31"/>
      <c r="R4517" s="84"/>
      <c r="S4517" s="31"/>
      <c r="T4517" s="31"/>
      <c r="U4517" s="169"/>
      <c r="V4517" s="150"/>
      <c r="W4517" s="141" t="str" cm="1">
        <f t="array" ref="W4517">IF(SUM(LEN(B4517:V4517))=0,"",IF(OR(OR(ISBLANK(F4517),SUM(LEN(C4517),LEN(D4517))=0),AND(NOT(E4517="Unknown"),ISBLANK(J4517)),AND(NOT(O4517="Unknown"),ISBLANK(R4517))),"Missing Information", INDEX(Table15[Entire Service Line Classification], MATCH(SUMIFS(Table15[Unique ID],Table15[System-Owned Portion],E4517,Table15[If Material Anything Other than "Lead" in Column E,Was Material Ever Previously Lead?],G4517,Table15[Customer-Owned Portion],O4517),Table15[Unique ID],0),0)))</f>
        <v/>
      </c>
      <c r="X4517"/>
    </row>
    <row r="4518" spans="2:24" x14ac:dyDescent="0.25">
      <c r="B4518" s="146"/>
      <c r="C4518" s="31"/>
      <c r="D4518" s="31"/>
      <c r="E4518" s="44"/>
      <c r="F4518" s="43"/>
      <c r="G4518" s="84"/>
      <c r="H4518" s="31"/>
      <c r="I4518" s="31"/>
      <c r="J4518" s="84"/>
      <c r="K4518" s="31"/>
      <c r="L4518" s="31"/>
      <c r="M4518" s="169"/>
      <c r="N4518" s="148"/>
      <c r="O4518" s="106"/>
      <c r="P4518" s="43"/>
      <c r="Q4518" s="31"/>
      <c r="R4518" s="84"/>
      <c r="S4518" s="31"/>
      <c r="T4518" s="31"/>
      <c r="U4518" s="169"/>
      <c r="V4518" s="150"/>
      <c r="W4518" s="141" t="str" cm="1">
        <f t="array" ref="W4518">IF(SUM(LEN(B4518:V4518))=0,"",IF(OR(OR(ISBLANK(F4518),SUM(LEN(C4518),LEN(D4518))=0),AND(NOT(E4518="Unknown"),ISBLANK(J4518)),AND(NOT(O4518="Unknown"),ISBLANK(R4518))),"Missing Information", INDEX(Table15[Entire Service Line Classification], MATCH(SUMIFS(Table15[Unique ID],Table15[System-Owned Portion],E4518,Table15[If Material Anything Other than "Lead" in Column E,Was Material Ever Previously Lead?],G4518,Table15[Customer-Owned Portion],O4518),Table15[Unique ID],0),0)))</f>
        <v/>
      </c>
      <c r="X4518"/>
    </row>
    <row r="4519" spans="2:24" x14ac:dyDescent="0.25">
      <c r="B4519" s="146"/>
      <c r="C4519" s="31"/>
      <c r="D4519" s="31"/>
      <c r="E4519" s="44"/>
      <c r="F4519" s="43"/>
      <c r="G4519" s="84"/>
      <c r="H4519" s="31"/>
      <c r="I4519" s="31"/>
      <c r="J4519" s="84"/>
      <c r="K4519" s="31"/>
      <c r="L4519" s="31"/>
      <c r="M4519" s="169"/>
      <c r="N4519" s="148"/>
      <c r="O4519" s="106"/>
      <c r="P4519" s="43"/>
      <c r="Q4519" s="31"/>
      <c r="R4519" s="84"/>
      <c r="S4519" s="31"/>
      <c r="T4519" s="31"/>
      <c r="U4519" s="169"/>
      <c r="V4519" s="150"/>
      <c r="W4519" s="141" t="str" cm="1">
        <f t="array" ref="W4519">IF(SUM(LEN(B4519:V4519))=0,"",IF(OR(OR(ISBLANK(F4519),SUM(LEN(C4519),LEN(D4519))=0),AND(NOT(E4519="Unknown"),ISBLANK(J4519)),AND(NOT(O4519="Unknown"),ISBLANK(R4519))),"Missing Information", INDEX(Table15[Entire Service Line Classification], MATCH(SUMIFS(Table15[Unique ID],Table15[System-Owned Portion],E4519,Table15[If Material Anything Other than "Lead" in Column E,Was Material Ever Previously Lead?],G4519,Table15[Customer-Owned Portion],O4519),Table15[Unique ID],0),0)))</f>
        <v/>
      </c>
      <c r="X4519"/>
    </row>
    <row r="4520" spans="2:24" x14ac:dyDescent="0.25">
      <c r="B4520" s="146"/>
      <c r="C4520" s="31"/>
      <c r="D4520" s="31"/>
      <c r="E4520" s="44"/>
      <c r="F4520" s="43"/>
      <c r="G4520" s="84"/>
      <c r="H4520" s="31"/>
      <c r="I4520" s="31"/>
      <c r="J4520" s="84"/>
      <c r="K4520" s="31"/>
      <c r="L4520" s="31"/>
      <c r="M4520" s="169"/>
      <c r="N4520" s="148"/>
      <c r="O4520" s="106"/>
      <c r="P4520" s="43"/>
      <c r="Q4520" s="31"/>
      <c r="R4520" s="84"/>
      <c r="S4520" s="31"/>
      <c r="T4520" s="31"/>
      <c r="U4520" s="169"/>
      <c r="V4520" s="150"/>
      <c r="W4520" s="141" t="str" cm="1">
        <f t="array" ref="W4520">IF(SUM(LEN(B4520:V4520))=0,"",IF(OR(OR(ISBLANK(F4520),SUM(LEN(C4520),LEN(D4520))=0),AND(NOT(E4520="Unknown"),ISBLANK(J4520)),AND(NOT(O4520="Unknown"),ISBLANK(R4520))),"Missing Information", INDEX(Table15[Entire Service Line Classification], MATCH(SUMIFS(Table15[Unique ID],Table15[System-Owned Portion],E4520,Table15[If Material Anything Other than "Lead" in Column E,Was Material Ever Previously Lead?],G4520,Table15[Customer-Owned Portion],O4520),Table15[Unique ID],0),0)))</f>
        <v/>
      </c>
      <c r="X4520"/>
    </row>
    <row r="4521" spans="2:24" x14ac:dyDescent="0.25">
      <c r="B4521" s="146"/>
      <c r="C4521" s="31"/>
      <c r="D4521" s="31"/>
      <c r="E4521" s="44"/>
      <c r="F4521" s="43"/>
      <c r="G4521" s="84"/>
      <c r="H4521" s="31"/>
      <c r="I4521" s="31"/>
      <c r="J4521" s="84"/>
      <c r="K4521" s="31"/>
      <c r="L4521" s="31"/>
      <c r="M4521" s="169"/>
      <c r="N4521" s="148"/>
      <c r="O4521" s="106"/>
      <c r="P4521" s="43"/>
      <c r="Q4521" s="31"/>
      <c r="R4521" s="84"/>
      <c r="S4521" s="31"/>
      <c r="T4521" s="31"/>
      <c r="U4521" s="169"/>
      <c r="V4521" s="150"/>
      <c r="W4521" s="141" t="str" cm="1">
        <f t="array" ref="W4521">IF(SUM(LEN(B4521:V4521))=0,"",IF(OR(OR(ISBLANK(F4521),SUM(LEN(C4521),LEN(D4521))=0),AND(NOT(E4521="Unknown"),ISBLANK(J4521)),AND(NOT(O4521="Unknown"),ISBLANK(R4521))),"Missing Information", INDEX(Table15[Entire Service Line Classification], MATCH(SUMIFS(Table15[Unique ID],Table15[System-Owned Portion],E4521,Table15[If Material Anything Other than "Lead" in Column E,Was Material Ever Previously Lead?],G4521,Table15[Customer-Owned Portion],O4521),Table15[Unique ID],0),0)))</f>
        <v/>
      </c>
      <c r="X4521"/>
    </row>
    <row r="4522" spans="2:24" x14ac:dyDescent="0.25">
      <c r="B4522" s="146"/>
      <c r="C4522" s="31"/>
      <c r="D4522" s="31"/>
      <c r="E4522" s="44"/>
      <c r="F4522" s="43"/>
      <c r="G4522" s="84"/>
      <c r="H4522" s="31"/>
      <c r="I4522" s="31"/>
      <c r="J4522" s="84"/>
      <c r="K4522" s="31"/>
      <c r="L4522" s="31"/>
      <c r="M4522" s="169"/>
      <c r="N4522" s="148"/>
      <c r="O4522" s="106"/>
      <c r="P4522" s="43"/>
      <c r="Q4522" s="31"/>
      <c r="R4522" s="84"/>
      <c r="S4522" s="31"/>
      <c r="T4522" s="31"/>
      <c r="U4522" s="169"/>
      <c r="V4522" s="150"/>
      <c r="W4522" s="141" t="str" cm="1">
        <f t="array" ref="W4522">IF(SUM(LEN(B4522:V4522))=0,"",IF(OR(OR(ISBLANK(F4522),SUM(LEN(C4522),LEN(D4522))=0),AND(NOT(E4522="Unknown"),ISBLANK(J4522)),AND(NOT(O4522="Unknown"),ISBLANK(R4522))),"Missing Information", INDEX(Table15[Entire Service Line Classification], MATCH(SUMIFS(Table15[Unique ID],Table15[System-Owned Portion],E4522,Table15[If Material Anything Other than "Lead" in Column E,Was Material Ever Previously Lead?],G4522,Table15[Customer-Owned Portion],O4522),Table15[Unique ID],0),0)))</f>
        <v/>
      </c>
      <c r="X4522"/>
    </row>
    <row r="4523" spans="2:24" x14ac:dyDescent="0.25">
      <c r="B4523" s="146"/>
      <c r="C4523" s="31"/>
      <c r="D4523" s="31"/>
      <c r="E4523" s="44"/>
      <c r="F4523" s="43"/>
      <c r="G4523" s="84"/>
      <c r="H4523" s="31"/>
      <c r="I4523" s="31"/>
      <c r="J4523" s="84"/>
      <c r="K4523" s="31"/>
      <c r="L4523" s="31"/>
      <c r="M4523" s="169"/>
      <c r="N4523" s="148"/>
      <c r="O4523" s="106"/>
      <c r="P4523" s="43"/>
      <c r="Q4523" s="31"/>
      <c r="R4523" s="84"/>
      <c r="S4523" s="31"/>
      <c r="T4523" s="31"/>
      <c r="U4523" s="169"/>
      <c r="V4523" s="150"/>
      <c r="W4523" s="141" t="str" cm="1">
        <f t="array" ref="W4523">IF(SUM(LEN(B4523:V4523))=0,"",IF(OR(OR(ISBLANK(F4523),SUM(LEN(C4523),LEN(D4523))=0),AND(NOT(E4523="Unknown"),ISBLANK(J4523)),AND(NOT(O4523="Unknown"),ISBLANK(R4523))),"Missing Information", INDEX(Table15[Entire Service Line Classification], MATCH(SUMIFS(Table15[Unique ID],Table15[System-Owned Portion],E4523,Table15[If Material Anything Other than "Lead" in Column E,Was Material Ever Previously Lead?],G4523,Table15[Customer-Owned Portion],O4523),Table15[Unique ID],0),0)))</f>
        <v/>
      </c>
      <c r="X4523"/>
    </row>
    <row r="4524" spans="2:24" x14ac:dyDescent="0.25">
      <c r="B4524" s="146"/>
      <c r="C4524" s="31"/>
      <c r="D4524" s="31"/>
      <c r="E4524" s="44"/>
      <c r="F4524" s="43"/>
      <c r="G4524" s="84"/>
      <c r="H4524" s="31"/>
      <c r="I4524" s="31"/>
      <c r="J4524" s="84"/>
      <c r="K4524" s="31"/>
      <c r="L4524" s="31"/>
      <c r="M4524" s="169"/>
      <c r="N4524" s="148"/>
      <c r="O4524" s="106"/>
      <c r="P4524" s="43"/>
      <c r="Q4524" s="31"/>
      <c r="R4524" s="84"/>
      <c r="S4524" s="31"/>
      <c r="T4524" s="31"/>
      <c r="U4524" s="169"/>
      <c r="V4524" s="150"/>
      <c r="W4524" s="141" t="str" cm="1">
        <f t="array" ref="W4524">IF(SUM(LEN(B4524:V4524))=0,"",IF(OR(OR(ISBLANK(F4524),SUM(LEN(C4524),LEN(D4524))=0),AND(NOT(E4524="Unknown"),ISBLANK(J4524)),AND(NOT(O4524="Unknown"),ISBLANK(R4524))),"Missing Information", INDEX(Table15[Entire Service Line Classification], MATCH(SUMIFS(Table15[Unique ID],Table15[System-Owned Portion],E4524,Table15[If Material Anything Other than "Lead" in Column E,Was Material Ever Previously Lead?],G4524,Table15[Customer-Owned Portion],O4524),Table15[Unique ID],0),0)))</f>
        <v/>
      </c>
      <c r="X4524"/>
    </row>
    <row r="4525" spans="2:24" x14ac:dyDescent="0.25">
      <c r="B4525" s="146"/>
      <c r="C4525" s="31"/>
      <c r="D4525" s="31"/>
      <c r="E4525" s="44"/>
      <c r="F4525" s="43"/>
      <c r="G4525" s="84"/>
      <c r="H4525" s="31"/>
      <c r="I4525" s="31"/>
      <c r="J4525" s="84"/>
      <c r="K4525" s="31"/>
      <c r="L4525" s="31"/>
      <c r="M4525" s="169"/>
      <c r="N4525" s="148"/>
      <c r="O4525" s="106"/>
      <c r="P4525" s="43"/>
      <c r="Q4525" s="31"/>
      <c r="R4525" s="84"/>
      <c r="S4525" s="31"/>
      <c r="T4525" s="31"/>
      <c r="U4525" s="169"/>
      <c r="V4525" s="150"/>
      <c r="W4525" s="141" t="str" cm="1">
        <f t="array" ref="W4525">IF(SUM(LEN(B4525:V4525))=0,"",IF(OR(OR(ISBLANK(F4525),SUM(LEN(C4525),LEN(D4525))=0),AND(NOT(E4525="Unknown"),ISBLANK(J4525)),AND(NOT(O4525="Unknown"),ISBLANK(R4525))),"Missing Information", INDEX(Table15[Entire Service Line Classification], MATCH(SUMIFS(Table15[Unique ID],Table15[System-Owned Portion],E4525,Table15[If Material Anything Other than "Lead" in Column E,Was Material Ever Previously Lead?],G4525,Table15[Customer-Owned Portion],O4525),Table15[Unique ID],0),0)))</f>
        <v/>
      </c>
      <c r="X4525"/>
    </row>
    <row r="4526" spans="2:24" x14ac:dyDescent="0.25">
      <c r="B4526" s="146"/>
      <c r="C4526" s="31"/>
      <c r="D4526" s="31"/>
      <c r="E4526" s="44"/>
      <c r="F4526" s="43"/>
      <c r="G4526" s="84"/>
      <c r="H4526" s="31"/>
      <c r="I4526" s="31"/>
      <c r="J4526" s="84"/>
      <c r="K4526" s="31"/>
      <c r="L4526" s="31"/>
      <c r="M4526" s="169"/>
      <c r="N4526" s="148"/>
      <c r="O4526" s="106"/>
      <c r="P4526" s="43"/>
      <c r="Q4526" s="31"/>
      <c r="R4526" s="84"/>
      <c r="S4526" s="31"/>
      <c r="T4526" s="31"/>
      <c r="U4526" s="169"/>
      <c r="V4526" s="150"/>
      <c r="W4526" s="141" t="str" cm="1">
        <f t="array" ref="W4526">IF(SUM(LEN(B4526:V4526))=0,"",IF(OR(OR(ISBLANK(F4526),SUM(LEN(C4526),LEN(D4526))=0),AND(NOT(E4526="Unknown"),ISBLANK(J4526)),AND(NOT(O4526="Unknown"),ISBLANK(R4526))),"Missing Information", INDEX(Table15[Entire Service Line Classification], MATCH(SUMIFS(Table15[Unique ID],Table15[System-Owned Portion],E4526,Table15[If Material Anything Other than "Lead" in Column E,Was Material Ever Previously Lead?],G4526,Table15[Customer-Owned Portion],O4526),Table15[Unique ID],0),0)))</f>
        <v/>
      </c>
      <c r="X4526"/>
    </row>
    <row r="4527" spans="2:24" x14ac:dyDescent="0.25">
      <c r="B4527" s="146"/>
      <c r="C4527" s="31"/>
      <c r="D4527" s="31"/>
      <c r="E4527" s="44"/>
      <c r="F4527" s="43"/>
      <c r="G4527" s="84"/>
      <c r="H4527" s="31"/>
      <c r="I4527" s="31"/>
      <c r="J4527" s="84"/>
      <c r="K4527" s="31"/>
      <c r="L4527" s="31"/>
      <c r="M4527" s="169"/>
      <c r="N4527" s="148"/>
      <c r="O4527" s="106"/>
      <c r="P4527" s="43"/>
      <c r="Q4527" s="31"/>
      <c r="R4527" s="84"/>
      <c r="S4527" s="31"/>
      <c r="T4527" s="31"/>
      <c r="U4527" s="169"/>
      <c r="V4527" s="150"/>
      <c r="W4527" s="141" t="str" cm="1">
        <f t="array" ref="W4527">IF(SUM(LEN(B4527:V4527))=0,"",IF(OR(OR(ISBLANK(F4527),SUM(LEN(C4527),LEN(D4527))=0),AND(NOT(E4527="Unknown"),ISBLANK(J4527)),AND(NOT(O4527="Unknown"),ISBLANK(R4527))),"Missing Information", INDEX(Table15[Entire Service Line Classification], MATCH(SUMIFS(Table15[Unique ID],Table15[System-Owned Portion],E4527,Table15[If Material Anything Other than "Lead" in Column E,Was Material Ever Previously Lead?],G4527,Table15[Customer-Owned Portion],O4527),Table15[Unique ID],0),0)))</f>
        <v/>
      </c>
      <c r="X4527"/>
    </row>
    <row r="4528" spans="2:24" x14ac:dyDescent="0.25">
      <c r="B4528" s="146"/>
      <c r="C4528" s="31"/>
      <c r="D4528" s="31"/>
      <c r="E4528" s="44"/>
      <c r="F4528" s="43"/>
      <c r="G4528" s="84"/>
      <c r="H4528" s="31"/>
      <c r="I4528" s="31"/>
      <c r="J4528" s="84"/>
      <c r="K4528" s="31"/>
      <c r="L4528" s="31"/>
      <c r="M4528" s="169"/>
      <c r="N4528" s="148"/>
      <c r="O4528" s="106"/>
      <c r="P4528" s="43"/>
      <c r="Q4528" s="31"/>
      <c r="R4528" s="84"/>
      <c r="S4528" s="31"/>
      <c r="T4528" s="31"/>
      <c r="U4528" s="169"/>
      <c r="V4528" s="150"/>
      <c r="W4528" s="141" t="str" cm="1">
        <f t="array" ref="W4528">IF(SUM(LEN(B4528:V4528))=0,"",IF(OR(OR(ISBLANK(F4528),SUM(LEN(C4528),LEN(D4528))=0),AND(NOT(E4528="Unknown"),ISBLANK(J4528)),AND(NOT(O4528="Unknown"),ISBLANK(R4528))),"Missing Information", INDEX(Table15[Entire Service Line Classification], MATCH(SUMIFS(Table15[Unique ID],Table15[System-Owned Portion],E4528,Table15[If Material Anything Other than "Lead" in Column E,Was Material Ever Previously Lead?],G4528,Table15[Customer-Owned Portion],O4528),Table15[Unique ID],0),0)))</f>
        <v/>
      </c>
      <c r="X4528"/>
    </row>
    <row r="4529" spans="2:24" x14ac:dyDescent="0.25">
      <c r="B4529" s="146"/>
      <c r="C4529" s="31"/>
      <c r="D4529" s="31"/>
      <c r="E4529" s="44"/>
      <c r="F4529" s="43"/>
      <c r="G4529" s="84"/>
      <c r="H4529" s="31"/>
      <c r="I4529" s="31"/>
      <c r="J4529" s="84"/>
      <c r="K4529" s="31"/>
      <c r="L4529" s="31"/>
      <c r="M4529" s="169"/>
      <c r="N4529" s="148"/>
      <c r="O4529" s="106"/>
      <c r="P4529" s="43"/>
      <c r="Q4529" s="31"/>
      <c r="R4529" s="84"/>
      <c r="S4529" s="31"/>
      <c r="T4529" s="31"/>
      <c r="U4529" s="169"/>
      <c r="V4529" s="150"/>
      <c r="W4529" s="141" t="str" cm="1">
        <f t="array" ref="W4529">IF(SUM(LEN(B4529:V4529))=0,"",IF(OR(OR(ISBLANK(F4529),SUM(LEN(C4529),LEN(D4529))=0),AND(NOT(E4529="Unknown"),ISBLANK(J4529)),AND(NOT(O4529="Unknown"),ISBLANK(R4529))),"Missing Information", INDEX(Table15[Entire Service Line Classification], MATCH(SUMIFS(Table15[Unique ID],Table15[System-Owned Portion],E4529,Table15[If Material Anything Other than "Lead" in Column E,Was Material Ever Previously Lead?],G4529,Table15[Customer-Owned Portion],O4529),Table15[Unique ID],0),0)))</f>
        <v/>
      </c>
      <c r="X4529"/>
    </row>
    <row r="4530" spans="2:24" x14ac:dyDescent="0.25">
      <c r="B4530" s="146"/>
      <c r="C4530" s="31"/>
      <c r="D4530" s="31"/>
      <c r="E4530" s="44"/>
      <c r="F4530" s="43"/>
      <c r="G4530" s="84"/>
      <c r="H4530" s="31"/>
      <c r="I4530" s="31"/>
      <c r="J4530" s="84"/>
      <c r="K4530" s="31"/>
      <c r="L4530" s="31"/>
      <c r="M4530" s="169"/>
      <c r="N4530" s="148"/>
      <c r="O4530" s="106"/>
      <c r="P4530" s="43"/>
      <c r="Q4530" s="31"/>
      <c r="R4530" s="84"/>
      <c r="S4530" s="31"/>
      <c r="T4530" s="31"/>
      <c r="U4530" s="169"/>
      <c r="V4530" s="150"/>
      <c r="W4530" s="141" t="str" cm="1">
        <f t="array" ref="W4530">IF(SUM(LEN(B4530:V4530))=0,"",IF(OR(OR(ISBLANK(F4530),SUM(LEN(C4530),LEN(D4530))=0),AND(NOT(E4530="Unknown"),ISBLANK(J4530)),AND(NOT(O4530="Unknown"),ISBLANK(R4530))),"Missing Information", INDEX(Table15[Entire Service Line Classification], MATCH(SUMIFS(Table15[Unique ID],Table15[System-Owned Portion],E4530,Table15[If Material Anything Other than "Lead" in Column E,Was Material Ever Previously Lead?],G4530,Table15[Customer-Owned Portion],O4530),Table15[Unique ID],0),0)))</f>
        <v/>
      </c>
      <c r="X4530"/>
    </row>
    <row r="4531" spans="2:24" x14ac:dyDescent="0.25">
      <c r="B4531" s="146"/>
      <c r="C4531" s="31"/>
      <c r="D4531" s="31"/>
      <c r="E4531" s="44"/>
      <c r="F4531" s="43"/>
      <c r="G4531" s="84"/>
      <c r="H4531" s="31"/>
      <c r="I4531" s="31"/>
      <c r="J4531" s="84"/>
      <c r="K4531" s="31"/>
      <c r="L4531" s="31"/>
      <c r="M4531" s="169"/>
      <c r="N4531" s="148"/>
      <c r="O4531" s="106"/>
      <c r="P4531" s="43"/>
      <c r="Q4531" s="31"/>
      <c r="R4531" s="84"/>
      <c r="S4531" s="31"/>
      <c r="T4531" s="31"/>
      <c r="U4531" s="169"/>
      <c r="V4531" s="150"/>
      <c r="W4531" s="141" t="str" cm="1">
        <f t="array" ref="W4531">IF(SUM(LEN(B4531:V4531))=0,"",IF(OR(OR(ISBLANK(F4531),SUM(LEN(C4531),LEN(D4531))=0),AND(NOT(E4531="Unknown"),ISBLANK(J4531)),AND(NOT(O4531="Unknown"),ISBLANK(R4531))),"Missing Information", INDEX(Table15[Entire Service Line Classification], MATCH(SUMIFS(Table15[Unique ID],Table15[System-Owned Portion],E4531,Table15[If Material Anything Other than "Lead" in Column E,Was Material Ever Previously Lead?],G4531,Table15[Customer-Owned Portion],O4531),Table15[Unique ID],0),0)))</f>
        <v/>
      </c>
      <c r="X4531"/>
    </row>
    <row r="4532" spans="2:24" x14ac:dyDescent="0.25">
      <c r="B4532" s="146"/>
      <c r="C4532" s="31"/>
      <c r="D4532" s="31"/>
      <c r="E4532" s="44"/>
      <c r="F4532" s="43"/>
      <c r="G4532" s="84"/>
      <c r="H4532" s="31"/>
      <c r="I4532" s="31"/>
      <c r="J4532" s="84"/>
      <c r="K4532" s="31"/>
      <c r="L4532" s="31"/>
      <c r="M4532" s="169"/>
      <c r="N4532" s="148"/>
      <c r="O4532" s="106"/>
      <c r="P4532" s="43"/>
      <c r="Q4532" s="31"/>
      <c r="R4532" s="84"/>
      <c r="S4532" s="31"/>
      <c r="T4532" s="31"/>
      <c r="U4532" s="169"/>
      <c r="V4532" s="150"/>
      <c r="W4532" s="141" t="str" cm="1">
        <f t="array" ref="W4532">IF(SUM(LEN(B4532:V4532))=0,"",IF(OR(OR(ISBLANK(F4532),SUM(LEN(C4532),LEN(D4532))=0),AND(NOT(E4532="Unknown"),ISBLANK(J4532)),AND(NOT(O4532="Unknown"),ISBLANK(R4532))),"Missing Information", INDEX(Table15[Entire Service Line Classification], MATCH(SUMIFS(Table15[Unique ID],Table15[System-Owned Portion],E4532,Table15[If Material Anything Other than "Lead" in Column E,Was Material Ever Previously Lead?],G4532,Table15[Customer-Owned Portion],O4532),Table15[Unique ID],0),0)))</f>
        <v/>
      </c>
      <c r="X4532"/>
    </row>
    <row r="4533" spans="2:24" x14ac:dyDescent="0.25">
      <c r="B4533" s="146"/>
      <c r="C4533" s="31"/>
      <c r="D4533" s="31"/>
      <c r="E4533" s="44"/>
      <c r="F4533" s="43"/>
      <c r="G4533" s="84"/>
      <c r="H4533" s="31"/>
      <c r="I4533" s="31"/>
      <c r="J4533" s="84"/>
      <c r="K4533" s="31"/>
      <c r="L4533" s="31"/>
      <c r="M4533" s="169"/>
      <c r="N4533" s="148"/>
      <c r="O4533" s="106"/>
      <c r="P4533" s="43"/>
      <c r="Q4533" s="31"/>
      <c r="R4533" s="84"/>
      <c r="S4533" s="31"/>
      <c r="T4533" s="31"/>
      <c r="U4533" s="169"/>
      <c r="V4533" s="150"/>
      <c r="W4533" s="141" t="str" cm="1">
        <f t="array" ref="W4533">IF(SUM(LEN(B4533:V4533))=0,"",IF(OR(OR(ISBLANK(F4533),SUM(LEN(C4533),LEN(D4533))=0),AND(NOT(E4533="Unknown"),ISBLANK(J4533)),AND(NOT(O4533="Unknown"),ISBLANK(R4533))),"Missing Information", INDEX(Table15[Entire Service Line Classification], MATCH(SUMIFS(Table15[Unique ID],Table15[System-Owned Portion],E4533,Table15[If Material Anything Other than "Lead" in Column E,Was Material Ever Previously Lead?],G4533,Table15[Customer-Owned Portion],O4533),Table15[Unique ID],0),0)))</f>
        <v/>
      </c>
      <c r="X4533"/>
    </row>
    <row r="4534" spans="2:24" x14ac:dyDescent="0.25">
      <c r="B4534" s="146"/>
      <c r="C4534" s="31"/>
      <c r="D4534" s="31"/>
      <c r="E4534" s="44"/>
      <c r="F4534" s="43"/>
      <c r="G4534" s="84"/>
      <c r="H4534" s="31"/>
      <c r="I4534" s="31"/>
      <c r="J4534" s="84"/>
      <c r="K4534" s="31"/>
      <c r="L4534" s="31"/>
      <c r="M4534" s="169"/>
      <c r="N4534" s="148"/>
      <c r="O4534" s="106"/>
      <c r="P4534" s="43"/>
      <c r="Q4534" s="31"/>
      <c r="R4534" s="84"/>
      <c r="S4534" s="31"/>
      <c r="T4534" s="31"/>
      <c r="U4534" s="169"/>
      <c r="V4534" s="150"/>
      <c r="W4534" s="141" t="str" cm="1">
        <f t="array" ref="W4534">IF(SUM(LEN(B4534:V4534))=0,"",IF(OR(OR(ISBLANK(F4534),SUM(LEN(C4534),LEN(D4534))=0),AND(NOT(E4534="Unknown"),ISBLANK(J4534)),AND(NOT(O4534="Unknown"),ISBLANK(R4534))),"Missing Information", INDEX(Table15[Entire Service Line Classification], MATCH(SUMIFS(Table15[Unique ID],Table15[System-Owned Portion],E4534,Table15[If Material Anything Other than "Lead" in Column E,Was Material Ever Previously Lead?],G4534,Table15[Customer-Owned Portion],O4534),Table15[Unique ID],0),0)))</f>
        <v/>
      </c>
      <c r="X4534"/>
    </row>
    <row r="4535" spans="2:24" x14ac:dyDescent="0.25">
      <c r="B4535" s="146"/>
      <c r="C4535" s="31"/>
      <c r="D4535" s="31"/>
      <c r="E4535" s="44"/>
      <c r="F4535" s="43"/>
      <c r="G4535" s="84"/>
      <c r="H4535" s="31"/>
      <c r="I4535" s="31"/>
      <c r="J4535" s="84"/>
      <c r="K4535" s="31"/>
      <c r="L4535" s="31"/>
      <c r="M4535" s="169"/>
      <c r="N4535" s="148"/>
      <c r="O4535" s="106"/>
      <c r="P4535" s="43"/>
      <c r="Q4535" s="31"/>
      <c r="R4535" s="84"/>
      <c r="S4535" s="31"/>
      <c r="T4535" s="31"/>
      <c r="U4535" s="169"/>
      <c r="V4535" s="150"/>
      <c r="W4535" s="141" t="str" cm="1">
        <f t="array" ref="W4535">IF(SUM(LEN(B4535:V4535))=0,"",IF(OR(OR(ISBLANK(F4535),SUM(LEN(C4535),LEN(D4535))=0),AND(NOT(E4535="Unknown"),ISBLANK(J4535)),AND(NOT(O4535="Unknown"),ISBLANK(R4535))),"Missing Information", INDEX(Table15[Entire Service Line Classification], MATCH(SUMIFS(Table15[Unique ID],Table15[System-Owned Portion],E4535,Table15[If Material Anything Other than "Lead" in Column E,Was Material Ever Previously Lead?],G4535,Table15[Customer-Owned Portion],O4535),Table15[Unique ID],0),0)))</f>
        <v/>
      </c>
      <c r="X4535"/>
    </row>
    <row r="4536" spans="2:24" x14ac:dyDescent="0.25">
      <c r="B4536" s="146"/>
      <c r="C4536" s="31"/>
      <c r="D4536" s="31"/>
      <c r="E4536" s="44"/>
      <c r="F4536" s="43"/>
      <c r="G4536" s="84"/>
      <c r="H4536" s="31"/>
      <c r="I4536" s="31"/>
      <c r="J4536" s="84"/>
      <c r="K4536" s="31"/>
      <c r="L4536" s="31"/>
      <c r="M4536" s="169"/>
      <c r="N4536" s="148"/>
      <c r="O4536" s="106"/>
      <c r="P4536" s="43"/>
      <c r="Q4536" s="31"/>
      <c r="R4536" s="84"/>
      <c r="S4536" s="31"/>
      <c r="T4536" s="31"/>
      <c r="U4536" s="169"/>
      <c r="V4536" s="150"/>
      <c r="W4536" s="141" t="str" cm="1">
        <f t="array" ref="W4536">IF(SUM(LEN(B4536:V4536))=0,"",IF(OR(OR(ISBLANK(F4536),SUM(LEN(C4536),LEN(D4536))=0),AND(NOT(E4536="Unknown"),ISBLANK(J4536)),AND(NOT(O4536="Unknown"),ISBLANK(R4536))),"Missing Information", INDEX(Table15[Entire Service Line Classification], MATCH(SUMIFS(Table15[Unique ID],Table15[System-Owned Portion],E4536,Table15[If Material Anything Other than "Lead" in Column E,Was Material Ever Previously Lead?],G4536,Table15[Customer-Owned Portion],O4536),Table15[Unique ID],0),0)))</f>
        <v/>
      </c>
      <c r="X4536"/>
    </row>
    <row r="4537" spans="2:24" x14ac:dyDescent="0.25">
      <c r="B4537" s="146"/>
      <c r="C4537" s="31"/>
      <c r="D4537" s="31"/>
      <c r="E4537" s="44"/>
      <c r="F4537" s="43"/>
      <c r="G4537" s="84"/>
      <c r="H4537" s="31"/>
      <c r="I4537" s="31"/>
      <c r="J4537" s="84"/>
      <c r="K4537" s="31"/>
      <c r="L4537" s="31"/>
      <c r="M4537" s="169"/>
      <c r="N4537" s="148"/>
      <c r="O4537" s="106"/>
      <c r="P4537" s="43"/>
      <c r="Q4537" s="31"/>
      <c r="R4537" s="84"/>
      <c r="S4537" s="31"/>
      <c r="T4537" s="31"/>
      <c r="U4537" s="169"/>
      <c r="V4537" s="150"/>
      <c r="W4537" s="141" t="str" cm="1">
        <f t="array" ref="W4537">IF(SUM(LEN(B4537:V4537))=0,"",IF(OR(OR(ISBLANK(F4537),SUM(LEN(C4537),LEN(D4537))=0),AND(NOT(E4537="Unknown"),ISBLANK(J4537)),AND(NOT(O4537="Unknown"),ISBLANK(R4537))),"Missing Information", INDEX(Table15[Entire Service Line Classification], MATCH(SUMIFS(Table15[Unique ID],Table15[System-Owned Portion],E4537,Table15[If Material Anything Other than "Lead" in Column E,Was Material Ever Previously Lead?],G4537,Table15[Customer-Owned Portion],O4537),Table15[Unique ID],0),0)))</f>
        <v/>
      </c>
      <c r="X4537"/>
    </row>
    <row r="4538" spans="2:24" x14ac:dyDescent="0.25">
      <c r="B4538" s="146"/>
      <c r="C4538" s="31"/>
      <c r="D4538" s="31"/>
      <c r="E4538" s="44"/>
      <c r="F4538" s="43"/>
      <c r="G4538" s="84"/>
      <c r="H4538" s="31"/>
      <c r="I4538" s="31"/>
      <c r="J4538" s="84"/>
      <c r="K4538" s="31"/>
      <c r="L4538" s="31"/>
      <c r="M4538" s="169"/>
      <c r="N4538" s="148"/>
      <c r="O4538" s="106"/>
      <c r="P4538" s="43"/>
      <c r="Q4538" s="31"/>
      <c r="R4538" s="84"/>
      <c r="S4538" s="31"/>
      <c r="T4538" s="31"/>
      <c r="U4538" s="169"/>
      <c r="V4538" s="150"/>
      <c r="W4538" s="141" t="str" cm="1">
        <f t="array" ref="W4538">IF(SUM(LEN(B4538:V4538))=0,"",IF(OR(OR(ISBLANK(F4538),SUM(LEN(C4538),LEN(D4538))=0),AND(NOT(E4538="Unknown"),ISBLANK(J4538)),AND(NOT(O4538="Unknown"),ISBLANK(R4538))),"Missing Information", INDEX(Table15[Entire Service Line Classification], MATCH(SUMIFS(Table15[Unique ID],Table15[System-Owned Portion],E4538,Table15[If Material Anything Other than "Lead" in Column E,Was Material Ever Previously Lead?],G4538,Table15[Customer-Owned Portion],O4538),Table15[Unique ID],0),0)))</f>
        <v/>
      </c>
      <c r="X4538"/>
    </row>
    <row r="4539" spans="2:24" x14ac:dyDescent="0.25">
      <c r="B4539" s="146"/>
      <c r="C4539" s="31"/>
      <c r="D4539" s="31"/>
      <c r="E4539" s="44"/>
      <c r="F4539" s="43"/>
      <c r="G4539" s="84"/>
      <c r="H4539" s="31"/>
      <c r="I4539" s="31"/>
      <c r="J4539" s="84"/>
      <c r="K4539" s="31"/>
      <c r="L4539" s="31"/>
      <c r="M4539" s="169"/>
      <c r="N4539" s="148"/>
      <c r="O4539" s="106"/>
      <c r="P4539" s="43"/>
      <c r="Q4539" s="31"/>
      <c r="R4539" s="84"/>
      <c r="S4539" s="31"/>
      <c r="T4539" s="31"/>
      <c r="U4539" s="169"/>
      <c r="V4539" s="150"/>
      <c r="W4539" s="141" t="str" cm="1">
        <f t="array" ref="W4539">IF(SUM(LEN(B4539:V4539))=0,"",IF(OR(OR(ISBLANK(F4539),SUM(LEN(C4539),LEN(D4539))=0),AND(NOT(E4539="Unknown"),ISBLANK(J4539)),AND(NOT(O4539="Unknown"),ISBLANK(R4539))),"Missing Information", INDEX(Table15[Entire Service Line Classification], MATCH(SUMIFS(Table15[Unique ID],Table15[System-Owned Portion],E4539,Table15[If Material Anything Other than "Lead" in Column E,Was Material Ever Previously Lead?],G4539,Table15[Customer-Owned Portion],O4539),Table15[Unique ID],0),0)))</f>
        <v/>
      </c>
      <c r="X4539"/>
    </row>
    <row r="4540" spans="2:24" x14ac:dyDescent="0.25">
      <c r="B4540" s="146"/>
      <c r="C4540" s="31"/>
      <c r="D4540" s="31"/>
      <c r="E4540" s="44"/>
      <c r="F4540" s="43"/>
      <c r="G4540" s="84"/>
      <c r="H4540" s="31"/>
      <c r="I4540" s="31"/>
      <c r="J4540" s="84"/>
      <c r="K4540" s="31"/>
      <c r="L4540" s="31"/>
      <c r="M4540" s="169"/>
      <c r="N4540" s="148"/>
      <c r="O4540" s="106"/>
      <c r="P4540" s="43"/>
      <c r="Q4540" s="31"/>
      <c r="R4540" s="84"/>
      <c r="S4540" s="31"/>
      <c r="T4540" s="31"/>
      <c r="U4540" s="169"/>
      <c r="V4540" s="150"/>
      <c r="W4540" s="141" t="str" cm="1">
        <f t="array" ref="W4540">IF(SUM(LEN(B4540:V4540))=0,"",IF(OR(OR(ISBLANK(F4540),SUM(LEN(C4540),LEN(D4540))=0),AND(NOT(E4540="Unknown"),ISBLANK(J4540)),AND(NOT(O4540="Unknown"),ISBLANK(R4540))),"Missing Information", INDEX(Table15[Entire Service Line Classification], MATCH(SUMIFS(Table15[Unique ID],Table15[System-Owned Portion],E4540,Table15[If Material Anything Other than "Lead" in Column E,Was Material Ever Previously Lead?],G4540,Table15[Customer-Owned Portion],O4540),Table15[Unique ID],0),0)))</f>
        <v/>
      </c>
      <c r="X4540"/>
    </row>
    <row r="4541" spans="2:24" x14ac:dyDescent="0.25">
      <c r="B4541" s="146"/>
      <c r="C4541" s="31"/>
      <c r="D4541" s="31"/>
      <c r="E4541" s="44"/>
      <c r="F4541" s="43"/>
      <c r="G4541" s="84"/>
      <c r="H4541" s="31"/>
      <c r="I4541" s="31"/>
      <c r="J4541" s="84"/>
      <c r="K4541" s="31"/>
      <c r="L4541" s="31"/>
      <c r="M4541" s="169"/>
      <c r="N4541" s="148"/>
      <c r="O4541" s="106"/>
      <c r="P4541" s="43"/>
      <c r="Q4541" s="31"/>
      <c r="R4541" s="84"/>
      <c r="S4541" s="31"/>
      <c r="T4541" s="31"/>
      <c r="U4541" s="169"/>
      <c r="V4541" s="150"/>
      <c r="W4541" s="141" t="str" cm="1">
        <f t="array" ref="W4541">IF(SUM(LEN(B4541:V4541))=0,"",IF(OR(OR(ISBLANK(F4541),SUM(LEN(C4541),LEN(D4541))=0),AND(NOT(E4541="Unknown"),ISBLANK(J4541)),AND(NOT(O4541="Unknown"),ISBLANK(R4541))),"Missing Information", INDEX(Table15[Entire Service Line Classification], MATCH(SUMIFS(Table15[Unique ID],Table15[System-Owned Portion],E4541,Table15[If Material Anything Other than "Lead" in Column E,Was Material Ever Previously Lead?],G4541,Table15[Customer-Owned Portion],O4541),Table15[Unique ID],0),0)))</f>
        <v/>
      </c>
      <c r="X4541"/>
    </row>
    <row r="4542" spans="2:24" x14ac:dyDescent="0.25">
      <c r="B4542" s="146"/>
      <c r="C4542" s="31"/>
      <c r="D4542" s="31"/>
      <c r="E4542" s="44"/>
      <c r="F4542" s="43"/>
      <c r="G4542" s="84"/>
      <c r="H4542" s="31"/>
      <c r="I4542" s="31"/>
      <c r="J4542" s="84"/>
      <c r="K4542" s="31"/>
      <c r="L4542" s="31"/>
      <c r="M4542" s="169"/>
      <c r="N4542" s="148"/>
      <c r="O4542" s="106"/>
      <c r="P4542" s="43"/>
      <c r="Q4542" s="31"/>
      <c r="R4542" s="84"/>
      <c r="S4542" s="31"/>
      <c r="T4542" s="31"/>
      <c r="U4542" s="169"/>
      <c r="V4542" s="150"/>
      <c r="W4542" s="141" t="str" cm="1">
        <f t="array" ref="W4542">IF(SUM(LEN(B4542:V4542))=0,"",IF(OR(OR(ISBLANK(F4542),SUM(LEN(C4542),LEN(D4542))=0),AND(NOT(E4542="Unknown"),ISBLANK(J4542)),AND(NOT(O4542="Unknown"),ISBLANK(R4542))),"Missing Information", INDEX(Table15[Entire Service Line Classification], MATCH(SUMIFS(Table15[Unique ID],Table15[System-Owned Portion],E4542,Table15[If Material Anything Other than "Lead" in Column E,Was Material Ever Previously Lead?],G4542,Table15[Customer-Owned Portion],O4542),Table15[Unique ID],0),0)))</f>
        <v/>
      </c>
      <c r="X4542"/>
    </row>
    <row r="4543" spans="2:24" x14ac:dyDescent="0.25">
      <c r="B4543" s="146"/>
      <c r="C4543" s="31"/>
      <c r="D4543" s="31"/>
      <c r="E4543" s="44"/>
      <c r="F4543" s="43"/>
      <c r="G4543" s="84"/>
      <c r="H4543" s="31"/>
      <c r="I4543" s="31"/>
      <c r="J4543" s="84"/>
      <c r="K4543" s="31"/>
      <c r="L4543" s="31"/>
      <c r="M4543" s="169"/>
      <c r="N4543" s="148"/>
      <c r="O4543" s="106"/>
      <c r="P4543" s="43"/>
      <c r="Q4543" s="31"/>
      <c r="R4543" s="84"/>
      <c r="S4543" s="31"/>
      <c r="T4543" s="31"/>
      <c r="U4543" s="169"/>
      <c r="V4543" s="150"/>
      <c r="W4543" s="141" t="str" cm="1">
        <f t="array" ref="W4543">IF(SUM(LEN(B4543:V4543))=0,"",IF(OR(OR(ISBLANK(F4543),SUM(LEN(C4543),LEN(D4543))=0),AND(NOT(E4543="Unknown"),ISBLANK(J4543)),AND(NOT(O4543="Unknown"),ISBLANK(R4543))),"Missing Information", INDEX(Table15[Entire Service Line Classification], MATCH(SUMIFS(Table15[Unique ID],Table15[System-Owned Portion],E4543,Table15[If Material Anything Other than "Lead" in Column E,Was Material Ever Previously Lead?],G4543,Table15[Customer-Owned Portion],O4543),Table15[Unique ID],0),0)))</f>
        <v/>
      </c>
      <c r="X4543"/>
    </row>
    <row r="4544" spans="2:24" x14ac:dyDescent="0.25">
      <c r="B4544" s="146"/>
      <c r="C4544" s="31"/>
      <c r="D4544" s="31"/>
      <c r="E4544" s="44"/>
      <c r="F4544" s="43"/>
      <c r="G4544" s="84"/>
      <c r="H4544" s="31"/>
      <c r="I4544" s="31"/>
      <c r="J4544" s="84"/>
      <c r="K4544" s="31"/>
      <c r="L4544" s="31"/>
      <c r="M4544" s="169"/>
      <c r="N4544" s="148"/>
      <c r="O4544" s="106"/>
      <c r="P4544" s="43"/>
      <c r="Q4544" s="31"/>
      <c r="R4544" s="84"/>
      <c r="S4544" s="31"/>
      <c r="T4544" s="31"/>
      <c r="U4544" s="169"/>
      <c r="V4544" s="150"/>
      <c r="W4544" s="141" t="str" cm="1">
        <f t="array" ref="W4544">IF(SUM(LEN(B4544:V4544))=0,"",IF(OR(OR(ISBLANK(F4544),SUM(LEN(C4544),LEN(D4544))=0),AND(NOT(E4544="Unknown"),ISBLANK(J4544)),AND(NOT(O4544="Unknown"),ISBLANK(R4544))),"Missing Information", INDEX(Table15[Entire Service Line Classification], MATCH(SUMIFS(Table15[Unique ID],Table15[System-Owned Portion],E4544,Table15[If Material Anything Other than "Lead" in Column E,Was Material Ever Previously Lead?],G4544,Table15[Customer-Owned Portion],O4544),Table15[Unique ID],0),0)))</f>
        <v/>
      </c>
      <c r="X4544"/>
    </row>
    <row r="4545" spans="2:24" x14ac:dyDescent="0.25">
      <c r="B4545" s="146"/>
      <c r="C4545" s="31"/>
      <c r="D4545" s="31"/>
      <c r="E4545" s="44"/>
      <c r="F4545" s="43"/>
      <c r="G4545" s="84"/>
      <c r="H4545" s="31"/>
      <c r="I4545" s="31"/>
      <c r="J4545" s="84"/>
      <c r="K4545" s="31"/>
      <c r="L4545" s="31"/>
      <c r="M4545" s="169"/>
      <c r="N4545" s="148"/>
      <c r="O4545" s="106"/>
      <c r="P4545" s="43"/>
      <c r="Q4545" s="31"/>
      <c r="R4545" s="84"/>
      <c r="S4545" s="31"/>
      <c r="T4545" s="31"/>
      <c r="U4545" s="169"/>
      <c r="V4545" s="150"/>
      <c r="W4545" s="141" t="str" cm="1">
        <f t="array" ref="W4545">IF(SUM(LEN(B4545:V4545))=0,"",IF(OR(OR(ISBLANK(F4545),SUM(LEN(C4545),LEN(D4545))=0),AND(NOT(E4545="Unknown"),ISBLANK(J4545)),AND(NOT(O4545="Unknown"),ISBLANK(R4545))),"Missing Information", INDEX(Table15[Entire Service Line Classification], MATCH(SUMIFS(Table15[Unique ID],Table15[System-Owned Portion],E4545,Table15[If Material Anything Other than "Lead" in Column E,Was Material Ever Previously Lead?],G4545,Table15[Customer-Owned Portion],O4545),Table15[Unique ID],0),0)))</f>
        <v/>
      </c>
      <c r="X4545"/>
    </row>
    <row r="4546" spans="2:24" x14ac:dyDescent="0.25">
      <c r="B4546" s="146"/>
      <c r="C4546" s="31"/>
      <c r="D4546" s="31"/>
      <c r="E4546" s="44"/>
      <c r="F4546" s="43"/>
      <c r="G4546" s="84"/>
      <c r="H4546" s="31"/>
      <c r="I4546" s="31"/>
      <c r="J4546" s="84"/>
      <c r="K4546" s="31"/>
      <c r="L4546" s="31"/>
      <c r="M4546" s="169"/>
      <c r="N4546" s="148"/>
      <c r="O4546" s="106"/>
      <c r="P4546" s="43"/>
      <c r="Q4546" s="31"/>
      <c r="R4546" s="84"/>
      <c r="S4546" s="31"/>
      <c r="T4546" s="31"/>
      <c r="U4546" s="169"/>
      <c r="V4546" s="150"/>
      <c r="W4546" s="141" t="str" cm="1">
        <f t="array" ref="W4546">IF(SUM(LEN(B4546:V4546))=0,"",IF(OR(OR(ISBLANK(F4546),SUM(LEN(C4546),LEN(D4546))=0),AND(NOT(E4546="Unknown"),ISBLANK(J4546)),AND(NOT(O4546="Unknown"),ISBLANK(R4546))),"Missing Information", INDEX(Table15[Entire Service Line Classification], MATCH(SUMIFS(Table15[Unique ID],Table15[System-Owned Portion],E4546,Table15[If Material Anything Other than "Lead" in Column E,Was Material Ever Previously Lead?],G4546,Table15[Customer-Owned Portion],O4546),Table15[Unique ID],0),0)))</f>
        <v/>
      </c>
      <c r="X4546"/>
    </row>
    <row r="4547" spans="2:24" x14ac:dyDescent="0.25">
      <c r="B4547" s="146"/>
      <c r="C4547" s="31"/>
      <c r="D4547" s="31"/>
      <c r="E4547" s="44"/>
      <c r="F4547" s="43"/>
      <c r="G4547" s="84"/>
      <c r="H4547" s="31"/>
      <c r="I4547" s="31"/>
      <c r="J4547" s="84"/>
      <c r="K4547" s="31"/>
      <c r="L4547" s="31"/>
      <c r="M4547" s="169"/>
      <c r="N4547" s="148"/>
      <c r="O4547" s="106"/>
      <c r="P4547" s="43"/>
      <c r="Q4547" s="31"/>
      <c r="R4547" s="84"/>
      <c r="S4547" s="31"/>
      <c r="T4547" s="31"/>
      <c r="U4547" s="169"/>
      <c r="V4547" s="150"/>
      <c r="W4547" s="141" t="str" cm="1">
        <f t="array" ref="W4547">IF(SUM(LEN(B4547:V4547))=0,"",IF(OR(OR(ISBLANK(F4547),SUM(LEN(C4547),LEN(D4547))=0),AND(NOT(E4547="Unknown"),ISBLANK(J4547)),AND(NOT(O4547="Unknown"),ISBLANK(R4547))),"Missing Information", INDEX(Table15[Entire Service Line Classification], MATCH(SUMIFS(Table15[Unique ID],Table15[System-Owned Portion],E4547,Table15[If Material Anything Other than "Lead" in Column E,Was Material Ever Previously Lead?],G4547,Table15[Customer-Owned Portion],O4547),Table15[Unique ID],0),0)))</f>
        <v/>
      </c>
      <c r="X4547"/>
    </row>
    <row r="4548" spans="2:24" x14ac:dyDescent="0.25">
      <c r="B4548" s="146"/>
      <c r="C4548" s="31"/>
      <c r="D4548" s="31"/>
      <c r="E4548" s="44"/>
      <c r="F4548" s="43"/>
      <c r="G4548" s="84"/>
      <c r="H4548" s="31"/>
      <c r="I4548" s="31"/>
      <c r="J4548" s="84"/>
      <c r="K4548" s="31"/>
      <c r="L4548" s="31"/>
      <c r="M4548" s="169"/>
      <c r="N4548" s="148"/>
      <c r="O4548" s="106"/>
      <c r="P4548" s="43"/>
      <c r="Q4548" s="31"/>
      <c r="R4548" s="84"/>
      <c r="S4548" s="31"/>
      <c r="T4548" s="31"/>
      <c r="U4548" s="169"/>
      <c r="V4548" s="150"/>
      <c r="W4548" s="141" t="str" cm="1">
        <f t="array" ref="W4548">IF(SUM(LEN(B4548:V4548))=0,"",IF(OR(OR(ISBLANK(F4548),SUM(LEN(C4548),LEN(D4548))=0),AND(NOT(E4548="Unknown"),ISBLANK(J4548)),AND(NOT(O4548="Unknown"),ISBLANK(R4548))),"Missing Information", INDEX(Table15[Entire Service Line Classification], MATCH(SUMIFS(Table15[Unique ID],Table15[System-Owned Portion],E4548,Table15[If Material Anything Other than "Lead" in Column E,Was Material Ever Previously Lead?],G4548,Table15[Customer-Owned Portion],O4548),Table15[Unique ID],0),0)))</f>
        <v/>
      </c>
      <c r="X4548"/>
    </row>
    <row r="4549" spans="2:24" x14ac:dyDescent="0.25">
      <c r="B4549" s="146"/>
      <c r="C4549" s="31"/>
      <c r="D4549" s="31"/>
      <c r="E4549" s="44"/>
      <c r="F4549" s="43"/>
      <c r="G4549" s="84"/>
      <c r="H4549" s="31"/>
      <c r="I4549" s="31"/>
      <c r="J4549" s="84"/>
      <c r="K4549" s="31"/>
      <c r="L4549" s="31"/>
      <c r="M4549" s="169"/>
      <c r="N4549" s="148"/>
      <c r="O4549" s="106"/>
      <c r="P4549" s="43"/>
      <c r="Q4549" s="31"/>
      <c r="R4549" s="84"/>
      <c r="S4549" s="31"/>
      <c r="T4549" s="31"/>
      <c r="U4549" s="169"/>
      <c r="V4549" s="150"/>
      <c r="W4549" s="141" t="str" cm="1">
        <f t="array" ref="W4549">IF(SUM(LEN(B4549:V4549))=0,"",IF(OR(OR(ISBLANK(F4549),SUM(LEN(C4549),LEN(D4549))=0),AND(NOT(E4549="Unknown"),ISBLANK(J4549)),AND(NOT(O4549="Unknown"),ISBLANK(R4549))),"Missing Information", INDEX(Table15[Entire Service Line Classification], MATCH(SUMIFS(Table15[Unique ID],Table15[System-Owned Portion],E4549,Table15[If Material Anything Other than "Lead" in Column E,Was Material Ever Previously Lead?],G4549,Table15[Customer-Owned Portion],O4549),Table15[Unique ID],0),0)))</f>
        <v/>
      </c>
      <c r="X4549"/>
    </row>
    <row r="4550" spans="2:24" x14ac:dyDescent="0.25">
      <c r="B4550" s="146"/>
      <c r="C4550" s="31"/>
      <c r="D4550" s="31"/>
      <c r="E4550" s="44"/>
      <c r="F4550" s="43"/>
      <c r="G4550" s="84"/>
      <c r="H4550" s="31"/>
      <c r="I4550" s="31"/>
      <c r="J4550" s="84"/>
      <c r="K4550" s="31"/>
      <c r="L4550" s="31"/>
      <c r="M4550" s="169"/>
      <c r="N4550" s="148"/>
      <c r="O4550" s="106"/>
      <c r="P4550" s="43"/>
      <c r="Q4550" s="31"/>
      <c r="R4550" s="84"/>
      <c r="S4550" s="31"/>
      <c r="T4550" s="31"/>
      <c r="U4550" s="169"/>
      <c r="V4550" s="150"/>
      <c r="W4550" s="141" t="str" cm="1">
        <f t="array" ref="W4550">IF(SUM(LEN(B4550:V4550))=0,"",IF(OR(OR(ISBLANK(F4550),SUM(LEN(C4550),LEN(D4550))=0),AND(NOT(E4550="Unknown"),ISBLANK(J4550)),AND(NOT(O4550="Unknown"),ISBLANK(R4550))),"Missing Information", INDEX(Table15[Entire Service Line Classification], MATCH(SUMIFS(Table15[Unique ID],Table15[System-Owned Portion],E4550,Table15[If Material Anything Other than "Lead" in Column E,Was Material Ever Previously Lead?],G4550,Table15[Customer-Owned Portion],O4550),Table15[Unique ID],0),0)))</f>
        <v/>
      </c>
      <c r="X4550"/>
    </row>
    <row r="4551" spans="2:24" x14ac:dyDescent="0.25">
      <c r="B4551" s="146"/>
      <c r="C4551" s="31"/>
      <c r="D4551" s="31"/>
      <c r="E4551" s="44"/>
      <c r="F4551" s="43"/>
      <c r="G4551" s="84"/>
      <c r="H4551" s="31"/>
      <c r="I4551" s="31"/>
      <c r="J4551" s="84"/>
      <c r="K4551" s="31"/>
      <c r="L4551" s="31"/>
      <c r="M4551" s="169"/>
      <c r="N4551" s="148"/>
      <c r="O4551" s="106"/>
      <c r="P4551" s="43"/>
      <c r="Q4551" s="31"/>
      <c r="R4551" s="84"/>
      <c r="S4551" s="31"/>
      <c r="T4551" s="31"/>
      <c r="U4551" s="169"/>
      <c r="V4551" s="150"/>
      <c r="W4551" s="141" t="str" cm="1">
        <f t="array" ref="W4551">IF(SUM(LEN(B4551:V4551))=0,"",IF(OR(OR(ISBLANK(F4551),SUM(LEN(C4551),LEN(D4551))=0),AND(NOT(E4551="Unknown"),ISBLANK(J4551)),AND(NOT(O4551="Unknown"),ISBLANK(R4551))),"Missing Information", INDEX(Table15[Entire Service Line Classification], MATCH(SUMIFS(Table15[Unique ID],Table15[System-Owned Portion],E4551,Table15[If Material Anything Other than "Lead" in Column E,Was Material Ever Previously Lead?],G4551,Table15[Customer-Owned Portion],O4551),Table15[Unique ID],0),0)))</f>
        <v/>
      </c>
      <c r="X4551"/>
    </row>
    <row r="4552" spans="2:24" x14ac:dyDescent="0.25">
      <c r="B4552" s="146"/>
      <c r="C4552" s="31"/>
      <c r="D4552" s="31"/>
      <c r="E4552" s="44"/>
      <c r="F4552" s="43"/>
      <c r="G4552" s="84"/>
      <c r="H4552" s="31"/>
      <c r="I4552" s="31"/>
      <c r="J4552" s="84"/>
      <c r="K4552" s="31"/>
      <c r="L4552" s="31"/>
      <c r="M4552" s="169"/>
      <c r="N4552" s="148"/>
      <c r="O4552" s="106"/>
      <c r="P4552" s="43"/>
      <c r="Q4552" s="31"/>
      <c r="R4552" s="84"/>
      <c r="S4552" s="31"/>
      <c r="T4552" s="31"/>
      <c r="U4552" s="169"/>
      <c r="V4552" s="150"/>
      <c r="W4552" s="141" t="str" cm="1">
        <f t="array" ref="W4552">IF(SUM(LEN(B4552:V4552))=0,"",IF(OR(OR(ISBLANK(F4552),SUM(LEN(C4552),LEN(D4552))=0),AND(NOT(E4552="Unknown"),ISBLANK(J4552)),AND(NOT(O4552="Unknown"),ISBLANK(R4552))),"Missing Information", INDEX(Table15[Entire Service Line Classification], MATCH(SUMIFS(Table15[Unique ID],Table15[System-Owned Portion],E4552,Table15[If Material Anything Other than "Lead" in Column E,Was Material Ever Previously Lead?],G4552,Table15[Customer-Owned Portion],O4552),Table15[Unique ID],0),0)))</f>
        <v/>
      </c>
      <c r="X4552"/>
    </row>
    <row r="4553" spans="2:24" x14ac:dyDescent="0.25">
      <c r="B4553" s="146"/>
      <c r="C4553" s="31"/>
      <c r="D4553" s="31"/>
      <c r="E4553" s="44"/>
      <c r="F4553" s="43"/>
      <c r="G4553" s="84"/>
      <c r="H4553" s="31"/>
      <c r="I4553" s="31"/>
      <c r="J4553" s="84"/>
      <c r="K4553" s="31"/>
      <c r="L4553" s="31"/>
      <c r="M4553" s="169"/>
      <c r="N4553" s="148"/>
      <c r="O4553" s="106"/>
      <c r="P4553" s="43"/>
      <c r="Q4553" s="31"/>
      <c r="R4553" s="84"/>
      <c r="S4553" s="31"/>
      <c r="T4553" s="31"/>
      <c r="U4553" s="169"/>
      <c r="V4553" s="150"/>
      <c r="W4553" s="141" t="str" cm="1">
        <f t="array" ref="W4553">IF(SUM(LEN(B4553:V4553))=0,"",IF(OR(OR(ISBLANK(F4553),SUM(LEN(C4553),LEN(D4553))=0),AND(NOT(E4553="Unknown"),ISBLANK(J4553)),AND(NOT(O4553="Unknown"),ISBLANK(R4553))),"Missing Information", INDEX(Table15[Entire Service Line Classification], MATCH(SUMIFS(Table15[Unique ID],Table15[System-Owned Portion],E4553,Table15[If Material Anything Other than "Lead" in Column E,Was Material Ever Previously Lead?],G4553,Table15[Customer-Owned Portion],O4553),Table15[Unique ID],0),0)))</f>
        <v/>
      </c>
      <c r="X4553"/>
    </row>
    <row r="4554" spans="2:24" x14ac:dyDescent="0.25">
      <c r="B4554" s="146"/>
      <c r="C4554" s="31"/>
      <c r="D4554" s="31"/>
      <c r="E4554" s="44"/>
      <c r="F4554" s="43"/>
      <c r="G4554" s="84"/>
      <c r="H4554" s="31"/>
      <c r="I4554" s="31"/>
      <c r="J4554" s="84"/>
      <c r="K4554" s="31"/>
      <c r="L4554" s="31"/>
      <c r="M4554" s="169"/>
      <c r="N4554" s="148"/>
      <c r="O4554" s="106"/>
      <c r="P4554" s="43"/>
      <c r="Q4554" s="31"/>
      <c r="R4554" s="84"/>
      <c r="S4554" s="31"/>
      <c r="T4554" s="31"/>
      <c r="U4554" s="169"/>
      <c r="V4554" s="150"/>
      <c r="W4554" s="141" t="str" cm="1">
        <f t="array" ref="W4554">IF(SUM(LEN(B4554:V4554))=0,"",IF(OR(OR(ISBLANK(F4554),SUM(LEN(C4554),LEN(D4554))=0),AND(NOT(E4554="Unknown"),ISBLANK(J4554)),AND(NOT(O4554="Unknown"),ISBLANK(R4554))),"Missing Information", INDEX(Table15[Entire Service Line Classification], MATCH(SUMIFS(Table15[Unique ID],Table15[System-Owned Portion],E4554,Table15[If Material Anything Other than "Lead" in Column E,Was Material Ever Previously Lead?],G4554,Table15[Customer-Owned Portion],O4554),Table15[Unique ID],0),0)))</f>
        <v/>
      </c>
      <c r="X4554"/>
    </row>
    <row r="4555" spans="2:24" x14ac:dyDescent="0.25">
      <c r="B4555" s="146"/>
      <c r="C4555" s="31"/>
      <c r="D4555" s="31"/>
      <c r="E4555" s="44"/>
      <c r="F4555" s="43"/>
      <c r="G4555" s="84"/>
      <c r="H4555" s="31"/>
      <c r="I4555" s="31"/>
      <c r="J4555" s="84"/>
      <c r="K4555" s="31"/>
      <c r="L4555" s="31"/>
      <c r="M4555" s="169"/>
      <c r="N4555" s="148"/>
      <c r="O4555" s="106"/>
      <c r="P4555" s="43"/>
      <c r="Q4555" s="31"/>
      <c r="R4555" s="84"/>
      <c r="S4555" s="31"/>
      <c r="T4555" s="31"/>
      <c r="U4555" s="169"/>
      <c r="V4555" s="150"/>
      <c r="W4555" s="141" t="str" cm="1">
        <f t="array" ref="W4555">IF(SUM(LEN(B4555:V4555))=0,"",IF(OR(OR(ISBLANK(F4555),SUM(LEN(C4555),LEN(D4555))=0),AND(NOT(E4555="Unknown"),ISBLANK(J4555)),AND(NOT(O4555="Unknown"),ISBLANK(R4555))),"Missing Information", INDEX(Table15[Entire Service Line Classification], MATCH(SUMIFS(Table15[Unique ID],Table15[System-Owned Portion],E4555,Table15[If Material Anything Other than "Lead" in Column E,Was Material Ever Previously Lead?],G4555,Table15[Customer-Owned Portion],O4555),Table15[Unique ID],0),0)))</f>
        <v/>
      </c>
      <c r="X4555"/>
    </row>
    <row r="4556" spans="2:24" x14ac:dyDescent="0.25">
      <c r="B4556" s="146"/>
      <c r="C4556" s="31"/>
      <c r="D4556" s="31"/>
      <c r="E4556" s="44"/>
      <c r="F4556" s="43"/>
      <c r="G4556" s="84"/>
      <c r="H4556" s="31"/>
      <c r="I4556" s="31"/>
      <c r="J4556" s="84"/>
      <c r="K4556" s="31"/>
      <c r="L4556" s="31"/>
      <c r="M4556" s="169"/>
      <c r="N4556" s="148"/>
      <c r="O4556" s="106"/>
      <c r="P4556" s="43"/>
      <c r="Q4556" s="31"/>
      <c r="R4556" s="84"/>
      <c r="S4556" s="31"/>
      <c r="T4556" s="31"/>
      <c r="U4556" s="169"/>
      <c r="V4556" s="150"/>
      <c r="W4556" s="141" t="str" cm="1">
        <f t="array" ref="W4556">IF(SUM(LEN(B4556:V4556))=0,"",IF(OR(OR(ISBLANK(F4556),SUM(LEN(C4556),LEN(D4556))=0),AND(NOT(E4556="Unknown"),ISBLANK(J4556)),AND(NOT(O4556="Unknown"),ISBLANK(R4556))),"Missing Information", INDEX(Table15[Entire Service Line Classification], MATCH(SUMIFS(Table15[Unique ID],Table15[System-Owned Portion],E4556,Table15[If Material Anything Other than "Lead" in Column E,Was Material Ever Previously Lead?],G4556,Table15[Customer-Owned Portion],O4556),Table15[Unique ID],0),0)))</f>
        <v/>
      </c>
      <c r="X4556"/>
    </row>
    <row r="4557" spans="2:24" x14ac:dyDescent="0.25">
      <c r="B4557" s="146"/>
      <c r="C4557" s="31"/>
      <c r="D4557" s="31"/>
      <c r="E4557" s="44"/>
      <c r="F4557" s="43"/>
      <c r="G4557" s="84"/>
      <c r="H4557" s="31"/>
      <c r="I4557" s="31"/>
      <c r="J4557" s="84"/>
      <c r="K4557" s="31"/>
      <c r="L4557" s="31"/>
      <c r="M4557" s="169"/>
      <c r="N4557" s="148"/>
      <c r="O4557" s="106"/>
      <c r="P4557" s="43"/>
      <c r="Q4557" s="31"/>
      <c r="R4557" s="84"/>
      <c r="S4557" s="31"/>
      <c r="T4557" s="31"/>
      <c r="U4557" s="169"/>
      <c r="V4557" s="150"/>
      <c r="W4557" s="141" t="str" cm="1">
        <f t="array" ref="W4557">IF(SUM(LEN(B4557:V4557))=0,"",IF(OR(OR(ISBLANK(F4557),SUM(LEN(C4557),LEN(D4557))=0),AND(NOT(E4557="Unknown"),ISBLANK(J4557)),AND(NOT(O4557="Unknown"),ISBLANK(R4557))),"Missing Information", INDEX(Table15[Entire Service Line Classification], MATCH(SUMIFS(Table15[Unique ID],Table15[System-Owned Portion],E4557,Table15[If Material Anything Other than "Lead" in Column E,Was Material Ever Previously Lead?],G4557,Table15[Customer-Owned Portion],O4557),Table15[Unique ID],0),0)))</f>
        <v/>
      </c>
      <c r="X4557"/>
    </row>
    <row r="4558" spans="2:24" x14ac:dyDescent="0.25">
      <c r="B4558" s="146"/>
      <c r="C4558" s="31"/>
      <c r="D4558" s="31"/>
      <c r="E4558" s="44"/>
      <c r="F4558" s="43"/>
      <c r="G4558" s="84"/>
      <c r="H4558" s="31"/>
      <c r="I4558" s="31"/>
      <c r="J4558" s="84"/>
      <c r="K4558" s="31"/>
      <c r="L4558" s="31"/>
      <c r="M4558" s="169"/>
      <c r="N4558" s="148"/>
      <c r="O4558" s="106"/>
      <c r="P4558" s="43"/>
      <c r="Q4558" s="31"/>
      <c r="R4558" s="84"/>
      <c r="S4558" s="31"/>
      <c r="T4558" s="31"/>
      <c r="U4558" s="169"/>
      <c r="V4558" s="150"/>
      <c r="W4558" s="141" t="str" cm="1">
        <f t="array" ref="W4558">IF(SUM(LEN(B4558:V4558))=0,"",IF(OR(OR(ISBLANK(F4558),SUM(LEN(C4558),LEN(D4558))=0),AND(NOT(E4558="Unknown"),ISBLANK(J4558)),AND(NOT(O4558="Unknown"),ISBLANK(R4558))),"Missing Information", INDEX(Table15[Entire Service Line Classification], MATCH(SUMIFS(Table15[Unique ID],Table15[System-Owned Portion],E4558,Table15[If Material Anything Other than "Lead" in Column E,Was Material Ever Previously Lead?],G4558,Table15[Customer-Owned Portion],O4558),Table15[Unique ID],0),0)))</f>
        <v/>
      </c>
      <c r="X4558"/>
    </row>
    <row r="4559" spans="2:24" x14ac:dyDescent="0.25">
      <c r="B4559" s="146"/>
      <c r="C4559" s="31"/>
      <c r="D4559" s="31"/>
      <c r="E4559" s="44"/>
      <c r="F4559" s="43"/>
      <c r="G4559" s="84"/>
      <c r="H4559" s="31"/>
      <c r="I4559" s="31"/>
      <c r="J4559" s="84"/>
      <c r="K4559" s="31"/>
      <c r="L4559" s="31"/>
      <c r="M4559" s="169"/>
      <c r="N4559" s="148"/>
      <c r="O4559" s="106"/>
      <c r="P4559" s="43"/>
      <c r="Q4559" s="31"/>
      <c r="R4559" s="84"/>
      <c r="S4559" s="31"/>
      <c r="T4559" s="31"/>
      <c r="U4559" s="169"/>
      <c r="V4559" s="150"/>
      <c r="W4559" s="141" t="str" cm="1">
        <f t="array" ref="W4559">IF(SUM(LEN(B4559:V4559))=0,"",IF(OR(OR(ISBLANK(F4559),SUM(LEN(C4559),LEN(D4559))=0),AND(NOT(E4559="Unknown"),ISBLANK(J4559)),AND(NOT(O4559="Unknown"),ISBLANK(R4559))),"Missing Information", INDEX(Table15[Entire Service Line Classification], MATCH(SUMIFS(Table15[Unique ID],Table15[System-Owned Portion],E4559,Table15[If Material Anything Other than "Lead" in Column E,Was Material Ever Previously Lead?],G4559,Table15[Customer-Owned Portion],O4559),Table15[Unique ID],0),0)))</f>
        <v/>
      </c>
      <c r="X4559"/>
    </row>
    <row r="4560" spans="2:24" x14ac:dyDescent="0.25">
      <c r="B4560" s="146"/>
      <c r="C4560" s="31"/>
      <c r="D4560" s="31"/>
      <c r="E4560" s="44"/>
      <c r="F4560" s="43"/>
      <c r="G4560" s="84"/>
      <c r="H4560" s="31"/>
      <c r="I4560" s="31"/>
      <c r="J4560" s="84"/>
      <c r="K4560" s="31"/>
      <c r="L4560" s="31"/>
      <c r="M4560" s="169"/>
      <c r="N4560" s="148"/>
      <c r="O4560" s="106"/>
      <c r="P4560" s="43"/>
      <c r="Q4560" s="31"/>
      <c r="R4560" s="84"/>
      <c r="S4560" s="31"/>
      <c r="T4560" s="31"/>
      <c r="U4560" s="169"/>
      <c r="V4560" s="150"/>
      <c r="W4560" s="141" t="str" cm="1">
        <f t="array" ref="W4560">IF(SUM(LEN(B4560:V4560))=0,"",IF(OR(OR(ISBLANK(F4560),SUM(LEN(C4560),LEN(D4560))=0),AND(NOT(E4560="Unknown"),ISBLANK(J4560)),AND(NOT(O4560="Unknown"),ISBLANK(R4560))),"Missing Information", INDEX(Table15[Entire Service Line Classification], MATCH(SUMIFS(Table15[Unique ID],Table15[System-Owned Portion],E4560,Table15[If Material Anything Other than "Lead" in Column E,Was Material Ever Previously Lead?],G4560,Table15[Customer-Owned Portion],O4560),Table15[Unique ID],0),0)))</f>
        <v/>
      </c>
      <c r="X4560"/>
    </row>
    <row r="4561" spans="2:24" x14ac:dyDescent="0.25">
      <c r="B4561" s="146"/>
      <c r="C4561" s="31"/>
      <c r="D4561" s="31"/>
      <c r="E4561" s="44"/>
      <c r="F4561" s="43"/>
      <c r="G4561" s="84"/>
      <c r="H4561" s="31"/>
      <c r="I4561" s="31"/>
      <c r="J4561" s="84"/>
      <c r="K4561" s="31"/>
      <c r="L4561" s="31"/>
      <c r="M4561" s="169"/>
      <c r="N4561" s="148"/>
      <c r="O4561" s="106"/>
      <c r="P4561" s="43"/>
      <c r="Q4561" s="31"/>
      <c r="R4561" s="84"/>
      <c r="S4561" s="31"/>
      <c r="T4561" s="31"/>
      <c r="U4561" s="169"/>
      <c r="V4561" s="150"/>
      <c r="W4561" s="141" t="str" cm="1">
        <f t="array" ref="W4561">IF(SUM(LEN(B4561:V4561))=0,"",IF(OR(OR(ISBLANK(F4561),SUM(LEN(C4561),LEN(D4561))=0),AND(NOT(E4561="Unknown"),ISBLANK(J4561)),AND(NOT(O4561="Unknown"),ISBLANK(R4561))),"Missing Information", INDEX(Table15[Entire Service Line Classification], MATCH(SUMIFS(Table15[Unique ID],Table15[System-Owned Portion],E4561,Table15[If Material Anything Other than "Lead" in Column E,Was Material Ever Previously Lead?],G4561,Table15[Customer-Owned Portion],O4561),Table15[Unique ID],0),0)))</f>
        <v/>
      </c>
      <c r="X4561"/>
    </row>
    <row r="4562" spans="2:24" x14ac:dyDescent="0.25">
      <c r="B4562" s="146"/>
      <c r="C4562" s="31"/>
      <c r="D4562" s="31"/>
      <c r="E4562" s="44"/>
      <c r="F4562" s="43"/>
      <c r="G4562" s="84"/>
      <c r="H4562" s="31"/>
      <c r="I4562" s="31"/>
      <c r="J4562" s="84"/>
      <c r="K4562" s="31"/>
      <c r="L4562" s="31"/>
      <c r="M4562" s="169"/>
      <c r="N4562" s="148"/>
      <c r="O4562" s="106"/>
      <c r="P4562" s="43"/>
      <c r="Q4562" s="31"/>
      <c r="R4562" s="84"/>
      <c r="S4562" s="31"/>
      <c r="T4562" s="31"/>
      <c r="U4562" s="169"/>
      <c r="V4562" s="150"/>
      <c r="W4562" s="141" t="str" cm="1">
        <f t="array" ref="W4562">IF(SUM(LEN(B4562:V4562))=0,"",IF(OR(OR(ISBLANK(F4562),SUM(LEN(C4562),LEN(D4562))=0),AND(NOT(E4562="Unknown"),ISBLANK(J4562)),AND(NOT(O4562="Unknown"),ISBLANK(R4562))),"Missing Information", INDEX(Table15[Entire Service Line Classification], MATCH(SUMIFS(Table15[Unique ID],Table15[System-Owned Portion],E4562,Table15[If Material Anything Other than "Lead" in Column E,Was Material Ever Previously Lead?],G4562,Table15[Customer-Owned Portion],O4562),Table15[Unique ID],0),0)))</f>
        <v/>
      </c>
      <c r="X4562"/>
    </row>
    <row r="4563" spans="2:24" x14ac:dyDescent="0.25">
      <c r="B4563" s="146"/>
      <c r="C4563" s="31"/>
      <c r="D4563" s="31"/>
      <c r="E4563" s="44"/>
      <c r="F4563" s="43"/>
      <c r="G4563" s="84"/>
      <c r="H4563" s="31"/>
      <c r="I4563" s="31"/>
      <c r="J4563" s="84"/>
      <c r="K4563" s="31"/>
      <c r="L4563" s="31"/>
      <c r="M4563" s="169"/>
      <c r="N4563" s="148"/>
      <c r="O4563" s="106"/>
      <c r="P4563" s="43"/>
      <c r="Q4563" s="31"/>
      <c r="R4563" s="84"/>
      <c r="S4563" s="31"/>
      <c r="T4563" s="31"/>
      <c r="U4563" s="169"/>
      <c r="V4563" s="150"/>
      <c r="W4563" s="141" t="str" cm="1">
        <f t="array" ref="W4563">IF(SUM(LEN(B4563:V4563))=0,"",IF(OR(OR(ISBLANK(F4563),SUM(LEN(C4563),LEN(D4563))=0),AND(NOT(E4563="Unknown"),ISBLANK(J4563)),AND(NOT(O4563="Unknown"),ISBLANK(R4563))),"Missing Information", INDEX(Table15[Entire Service Line Classification], MATCH(SUMIFS(Table15[Unique ID],Table15[System-Owned Portion],E4563,Table15[If Material Anything Other than "Lead" in Column E,Was Material Ever Previously Lead?],G4563,Table15[Customer-Owned Portion],O4563),Table15[Unique ID],0),0)))</f>
        <v/>
      </c>
      <c r="X4563"/>
    </row>
    <row r="4564" spans="2:24" x14ac:dyDescent="0.25">
      <c r="B4564" s="146"/>
      <c r="C4564" s="31"/>
      <c r="D4564" s="31"/>
      <c r="E4564" s="44"/>
      <c r="F4564" s="43"/>
      <c r="G4564" s="84"/>
      <c r="H4564" s="31"/>
      <c r="I4564" s="31"/>
      <c r="J4564" s="84"/>
      <c r="K4564" s="31"/>
      <c r="L4564" s="31"/>
      <c r="M4564" s="169"/>
      <c r="N4564" s="148"/>
      <c r="O4564" s="106"/>
      <c r="P4564" s="43"/>
      <c r="Q4564" s="31"/>
      <c r="R4564" s="84"/>
      <c r="S4564" s="31"/>
      <c r="T4564" s="31"/>
      <c r="U4564" s="169"/>
      <c r="V4564" s="150"/>
      <c r="W4564" s="141" t="str" cm="1">
        <f t="array" ref="W4564">IF(SUM(LEN(B4564:V4564))=0,"",IF(OR(OR(ISBLANK(F4564),SUM(LEN(C4564),LEN(D4564))=0),AND(NOT(E4564="Unknown"),ISBLANK(J4564)),AND(NOT(O4564="Unknown"),ISBLANK(R4564))),"Missing Information", INDEX(Table15[Entire Service Line Classification], MATCH(SUMIFS(Table15[Unique ID],Table15[System-Owned Portion],E4564,Table15[If Material Anything Other than "Lead" in Column E,Was Material Ever Previously Lead?],G4564,Table15[Customer-Owned Portion],O4564),Table15[Unique ID],0),0)))</f>
        <v/>
      </c>
      <c r="X4564"/>
    </row>
    <row r="4565" spans="2:24" x14ac:dyDescent="0.25">
      <c r="B4565" s="146"/>
      <c r="C4565" s="31"/>
      <c r="D4565" s="31"/>
      <c r="E4565" s="44"/>
      <c r="F4565" s="43"/>
      <c r="G4565" s="84"/>
      <c r="H4565" s="31"/>
      <c r="I4565" s="31"/>
      <c r="J4565" s="84"/>
      <c r="K4565" s="31"/>
      <c r="L4565" s="31"/>
      <c r="M4565" s="169"/>
      <c r="N4565" s="148"/>
      <c r="O4565" s="106"/>
      <c r="P4565" s="43"/>
      <c r="Q4565" s="31"/>
      <c r="R4565" s="84"/>
      <c r="S4565" s="31"/>
      <c r="T4565" s="31"/>
      <c r="U4565" s="169"/>
      <c r="V4565" s="150"/>
      <c r="W4565" s="141" t="str" cm="1">
        <f t="array" ref="W4565">IF(SUM(LEN(B4565:V4565))=0,"",IF(OR(OR(ISBLANK(F4565),SUM(LEN(C4565),LEN(D4565))=0),AND(NOT(E4565="Unknown"),ISBLANK(J4565)),AND(NOT(O4565="Unknown"),ISBLANK(R4565))),"Missing Information", INDEX(Table15[Entire Service Line Classification], MATCH(SUMIFS(Table15[Unique ID],Table15[System-Owned Portion],E4565,Table15[If Material Anything Other than "Lead" in Column E,Was Material Ever Previously Lead?],G4565,Table15[Customer-Owned Portion],O4565),Table15[Unique ID],0),0)))</f>
        <v/>
      </c>
      <c r="X4565"/>
    </row>
    <row r="4566" spans="2:24" x14ac:dyDescent="0.25">
      <c r="B4566" s="146"/>
      <c r="C4566" s="31"/>
      <c r="D4566" s="31"/>
      <c r="E4566" s="44"/>
      <c r="F4566" s="43"/>
      <c r="G4566" s="84"/>
      <c r="H4566" s="31"/>
      <c r="I4566" s="31"/>
      <c r="J4566" s="84"/>
      <c r="K4566" s="31"/>
      <c r="L4566" s="31"/>
      <c r="M4566" s="169"/>
      <c r="N4566" s="148"/>
      <c r="O4566" s="106"/>
      <c r="P4566" s="43"/>
      <c r="Q4566" s="31"/>
      <c r="R4566" s="84"/>
      <c r="S4566" s="31"/>
      <c r="T4566" s="31"/>
      <c r="U4566" s="169"/>
      <c r="V4566" s="150"/>
      <c r="W4566" s="141" t="str" cm="1">
        <f t="array" ref="W4566">IF(SUM(LEN(B4566:V4566))=0,"",IF(OR(OR(ISBLANK(F4566),SUM(LEN(C4566),LEN(D4566))=0),AND(NOT(E4566="Unknown"),ISBLANK(J4566)),AND(NOT(O4566="Unknown"),ISBLANK(R4566))),"Missing Information", INDEX(Table15[Entire Service Line Classification], MATCH(SUMIFS(Table15[Unique ID],Table15[System-Owned Portion],E4566,Table15[If Material Anything Other than "Lead" in Column E,Was Material Ever Previously Lead?],G4566,Table15[Customer-Owned Portion],O4566),Table15[Unique ID],0),0)))</f>
        <v/>
      </c>
      <c r="X4566"/>
    </row>
    <row r="4567" spans="2:24" x14ac:dyDescent="0.25">
      <c r="B4567" s="146"/>
      <c r="C4567" s="31"/>
      <c r="D4567" s="31"/>
      <c r="E4567" s="44"/>
      <c r="F4567" s="43"/>
      <c r="G4567" s="84"/>
      <c r="H4567" s="31"/>
      <c r="I4567" s="31"/>
      <c r="J4567" s="84"/>
      <c r="K4567" s="31"/>
      <c r="L4567" s="31"/>
      <c r="M4567" s="169"/>
      <c r="N4567" s="148"/>
      <c r="O4567" s="106"/>
      <c r="P4567" s="43"/>
      <c r="Q4567" s="31"/>
      <c r="R4567" s="84"/>
      <c r="S4567" s="31"/>
      <c r="T4567" s="31"/>
      <c r="U4567" s="169"/>
      <c r="V4567" s="150"/>
      <c r="W4567" s="141" t="str" cm="1">
        <f t="array" ref="W4567">IF(SUM(LEN(B4567:V4567))=0,"",IF(OR(OR(ISBLANK(F4567),SUM(LEN(C4567),LEN(D4567))=0),AND(NOT(E4567="Unknown"),ISBLANK(J4567)),AND(NOT(O4567="Unknown"),ISBLANK(R4567))),"Missing Information", INDEX(Table15[Entire Service Line Classification], MATCH(SUMIFS(Table15[Unique ID],Table15[System-Owned Portion],E4567,Table15[If Material Anything Other than "Lead" in Column E,Was Material Ever Previously Lead?],G4567,Table15[Customer-Owned Portion],O4567),Table15[Unique ID],0),0)))</f>
        <v/>
      </c>
      <c r="X4567"/>
    </row>
    <row r="4568" spans="2:24" x14ac:dyDescent="0.25">
      <c r="B4568" s="146"/>
      <c r="C4568" s="31"/>
      <c r="D4568" s="31"/>
      <c r="E4568" s="44"/>
      <c r="F4568" s="43"/>
      <c r="G4568" s="84"/>
      <c r="H4568" s="31"/>
      <c r="I4568" s="31"/>
      <c r="J4568" s="84"/>
      <c r="K4568" s="31"/>
      <c r="L4568" s="31"/>
      <c r="M4568" s="169"/>
      <c r="N4568" s="148"/>
      <c r="O4568" s="106"/>
      <c r="P4568" s="43"/>
      <c r="Q4568" s="31"/>
      <c r="R4568" s="84"/>
      <c r="S4568" s="31"/>
      <c r="T4568" s="31"/>
      <c r="U4568" s="169"/>
      <c r="V4568" s="150"/>
      <c r="W4568" s="141" t="str" cm="1">
        <f t="array" ref="W4568">IF(SUM(LEN(B4568:V4568))=0,"",IF(OR(OR(ISBLANK(F4568),SUM(LEN(C4568),LEN(D4568))=0),AND(NOT(E4568="Unknown"),ISBLANK(J4568)),AND(NOT(O4568="Unknown"),ISBLANK(R4568))),"Missing Information", INDEX(Table15[Entire Service Line Classification], MATCH(SUMIFS(Table15[Unique ID],Table15[System-Owned Portion],E4568,Table15[If Material Anything Other than "Lead" in Column E,Was Material Ever Previously Lead?],G4568,Table15[Customer-Owned Portion],O4568),Table15[Unique ID],0),0)))</f>
        <v/>
      </c>
      <c r="X4568"/>
    </row>
    <row r="4569" spans="2:24" x14ac:dyDescent="0.25">
      <c r="B4569" s="146"/>
      <c r="C4569" s="31"/>
      <c r="D4569" s="31"/>
      <c r="E4569" s="44"/>
      <c r="F4569" s="43"/>
      <c r="G4569" s="84"/>
      <c r="H4569" s="31"/>
      <c r="I4569" s="31"/>
      <c r="J4569" s="84"/>
      <c r="K4569" s="31"/>
      <c r="L4569" s="31"/>
      <c r="M4569" s="169"/>
      <c r="N4569" s="148"/>
      <c r="O4569" s="106"/>
      <c r="P4569" s="43"/>
      <c r="Q4569" s="31"/>
      <c r="R4569" s="84"/>
      <c r="S4569" s="31"/>
      <c r="T4569" s="31"/>
      <c r="U4569" s="169"/>
      <c r="V4569" s="150"/>
      <c r="W4569" s="141" t="str" cm="1">
        <f t="array" ref="W4569">IF(SUM(LEN(B4569:V4569))=0,"",IF(OR(OR(ISBLANK(F4569),SUM(LEN(C4569),LEN(D4569))=0),AND(NOT(E4569="Unknown"),ISBLANK(J4569)),AND(NOT(O4569="Unknown"),ISBLANK(R4569))),"Missing Information", INDEX(Table15[Entire Service Line Classification], MATCH(SUMIFS(Table15[Unique ID],Table15[System-Owned Portion],E4569,Table15[If Material Anything Other than "Lead" in Column E,Was Material Ever Previously Lead?],G4569,Table15[Customer-Owned Portion],O4569),Table15[Unique ID],0),0)))</f>
        <v/>
      </c>
      <c r="X4569"/>
    </row>
    <row r="4570" spans="2:24" x14ac:dyDescent="0.25">
      <c r="B4570" s="146"/>
      <c r="C4570" s="31"/>
      <c r="D4570" s="31"/>
      <c r="E4570" s="44"/>
      <c r="F4570" s="43"/>
      <c r="G4570" s="84"/>
      <c r="H4570" s="31"/>
      <c r="I4570" s="31"/>
      <c r="J4570" s="84"/>
      <c r="K4570" s="31"/>
      <c r="L4570" s="31"/>
      <c r="M4570" s="169"/>
      <c r="N4570" s="148"/>
      <c r="O4570" s="106"/>
      <c r="P4570" s="43"/>
      <c r="Q4570" s="31"/>
      <c r="R4570" s="84"/>
      <c r="S4570" s="31"/>
      <c r="T4570" s="31"/>
      <c r="U4570" s="169"/>
      <c r="V4570" s="150"/>
      <c r="W4570" s="141" t="str" cm="1">
        <f t="array" ref="W4570">IF(SUM(LEN(B4570:V4570))=0,"",IF(OR(OR(ISBLANK(F4570),SUM(LEN(C4570),LEN(D4570))=0),AND(NOT(E4570="Unknown"),ISBLANK(J4570)),AND(NOT(O4570="Unknown"),ISBLANK(R4570))),"Missing Information", INDEX(Table15[Entire Service Line Classification], MATCH(SUMIFS(Table15[Unique ID],Table15[System-Owned Portion],E4570,Table15[If Material Anything Other than "Lead" in Column E,Was Material Ever Previously Lead?],G4570,Table15[Customer-Owned Portion],O4570),Table15[Unique ID],0),0)))</f>
        <v/>
      </c>
      <c r="X4570"/>
    </row>
    <row r="4571" spans="2:24" x14ac:dyDescent="0.25">
      <c r="B4571" s="146"/>
      <c r="C4571" s="31"/>
      <c r="D4571" s="31"/>
      <c r="E4571" s="44"/>
      <c r="F4571" s="43"/>
      <c r="G4571" s="84"/>
      <c r="H4571" s="31"/>
      <c r="I4571" s="31"/>
      <c r="J4571" s="84"/>
      <c r="K4571" s="31"/>
      <c r="L4571" s="31"/>
      <c r="M4571" s="169"/>
      <c r="N4571" s="148"/>
      <c r="O4571" s="106"/>
      <c r="P4571" s="43"/>
      <c r="Q4571" s="31"/>
      <c r="R4571" s="84"/>
      <c r="S4571" s="31"/>
      <c r="T4571" s="31"/>
      <c r="U4571" s="169"/>
      <c r="V4571" s="150"/>
      <c r="W4571" s="141" t="str" cm="1">
        <f t="array" ref="W4571">IF(SUM(LEN(B4571:V4571))=0,"",IF(OR(OR(ISBLANK(F4571),SUM(LEN(C4571),LEN(D4571))=0),AND(NOT(E4571="Unknown"),ISBLANK(J4571)),AND(NOT(O4571="Unknown"),ISBLANK(R4571))),"Missing Information", INDEX(Table15[Entire Service Line Classification], MATCH(SUMIFS(Table15[Unique ID],Table15[System-Owned Portion],E4571,Table15[If Material Anything Other than "Lead" in Column E,Was Material Ever Previously Lead?],G4571,Table15[Customer-Owned Portion],O4571),Table15[Unique ID],0),0)))</f>
        <v/>
      </c>
      <c r="X4571"/>
    </row>
    <row r="4572" spans="2:24" x14ac:dyDescent="0.25">
      <c r="B4572" s="146"/>
      <c r="C4572" s="31"/>
      <c r="D4572" s="31"/>
      <c r="E4572" s="44"/>
      <c r="F4572" s="43"/>
      <c r="G4572" s="84"/>
      <c r="H4572" s="31"/>
      <c r="I4572" s="31"/>
      <c r="J4572" s="84"/>
      <c r="K4572" s="31"/>
      <c r="L4572" s="31"/>
      <c r="M4572" s="169"/>
      <c r="N4572" s="148"/>
      <c r="O4572" s="106"/>
      <c r="P4572" s="43"/>
      <c r="Q4572" s="31"/>
      <c r="R4572" s="84"/>
      <c r="S4572" s="31"/>
      <c r="T4572" s="31"/>
      <c r="U4572" s="169"/>
      <c r="V4572" s="150"/>
      <c r="W4572" s="141" t="str" cm="1">
        <f t="array" ref="W4572">IF(SUM(LEN(B4572:V4572))=0,"",IF(OR(OR(ISBLANK(F4572),SUM(LEN(C4572),LEN(D4572))=0),AND(NOT(E4572="Unknown"),ISBLANK(J4572)),AND(NOT(O4572="Unknown"),ISBLANK(R4572))),"Missing Information", INDEX(Table15[Entire Service Line Classification], MATCH(SUMIFS(Table15[Unique ID],Table15[System-Owned Portion],E4572,Table15[If Material Anything Other than "Lead" in Column E,Was Material Ever Previously Lead?],G4572,Table15[Customer-Owned Portion],O4572),Table15[Unique ID],0),0)))</f>
        <v/>
      </c>
      <c r="X4572"/>
    </row>
    <row r="4573" spans="2:24" x14ac:dyDescent="0.25">
      <c r="B4573" s="146"/>
      <c r="C4573" s="31"/>
      <c r="D4573" s="31"/>
      <c r="E4573" s="44"/>
      <c r="F4573" s="43"/>
      <c r="G4573" s="84"/>
      <c r="H4573" s="31"/>
      <c r="I4573" s="31"/>
      <c r="J4573" s="84"/>
      <c r="K4573" s="31"/>
      <c r="L4573" s="31"/>
      <c r="M4573" s="169"/>
      <c r="N4573" s="148"/>
      <c r="O4573" s="106"/>
      <c r="P4573" s="43"/>
      <c r="Q4573" s="31"/>
      <c r="R4573" s="84"/>
      <c r="S4573" s="31"/>
      <c r="T4573" s="31"/>
      <c r="U4573" s="169"/>
      <c r="V4573" s="150"/>
      <c r="W4573" s="141" t="str" cm="1">
        <f t="array" ref="W4573">IF(SUM(LEN(B4573:V4573))=0,"",IF(OR(OR(ISBLANK(F4573),SUM(LEN(C4573),LEN(D4573))=0),AND(NOT(E4573="Unknown"),ISBLANK(J4573)),AND(NOT(O4573="Unknown"),ISBLANK(R4573))),"Missing Information", INDEX(Table15[Entire Service Line Classification], MATCH(SUMIFS(Table15[Unique ID],Table15[System-Owned Portion],E4573,Table15[If Material Anything Other than "Lead" in Column E,Was Material Ever Previously Lead?],G4573,Table15[Customer-Owned Portion],O4573),Table15[Unique ID],0),0)))</f>
        <v/>
      </c>
      <c r="X4573"/>
    </row>
    <row r="4574" spans="2:24" x14ac:dyDescent="0.25">
      <c r="B4574" s="146"/>
      <c r="C4574" s="31"/>
      <c r="D4574" s="31"/>
      <c r="E4574" s="44"/>
      <c r="F4574" s="43"/>
      <c r="G4574" s="84"/>
      <c r="H4574" s="31"/>
      <c r="I4574" s="31"/>
      <c r="J4574" s="84"/>
      <c r="K4574" s="31"/>
      <c r="L4574" s="31"/>
      <c r="M4574" s="169"/>
      <c r="N4574" s="148"/>
      <c r="O4574" s="106"/>
      <c r="P4574" s="43"/>
      <c r="Q4574" s="31"/>
      <c r="R4574" s="84"/>
      <c r="S4574" s="31"/>
      <c r="T4574" s="31"/>
      <c r="U4574" s="169"/>
      <c r="V4574" s="150"/>
      <c r="W4574" s="141" t="str" cm="1">
        <f t="array" ref="W4574">IF(SUM(LEN(B4574:V4574))=0,"",IF(OR(OR(ISBLANK(F4574),SUM(LEN(C4574),LEN(D4574))=0),AND(NOT(E4574="Unknown"),ISBLANK(J4574)),AND(NOT(O4574="Unknown"),ISBLANK(R4574))),"Missing Information", INDEX(Table15[Entire Service Line Classification], MATCH(SUMIFS(Table15[Unique ID],Table15[System-Owned Portion],E4574,Table15[If Material Anything Other than "Lead" in Column E,Was Material Ever Previously Lead?],G4574,Table15[Customer-Owned Portion],O4574),Table15[Unique ID],0),0)))</f>
        <v/>
      </c>
      <c r="X4574"/>
    </row>
    <row r="4575" spans="2:24" x14ac:dyDescent="0.25">
      <c r="B4575" s="146"/>
      <c r="C4575" s="31"/>
      <c r="D4575" s="31"/>
      <c r="E4575" s="44"/>
      <c r="F4575" s="43"/>
      <c r="G4575" s="84"/>
      <c r="H4575" s="31"/>
      <c r="I4575" s="31"/>
      <c r="J4575" s="84"/>
      <c r="K4575" s="31"/>
      <c r="L4575" s="31"/>
      <c r="M4575" s="169"/>
      <c r="N4575" s="148"/>
      <c r="O4575" s="106"/>
      <c r="P4575" s="43"/>
      <c r="Q4575" s="31"/>
      <c r="R4575" s="84"/>
      <c r="S4575" s="31"/>
      <c r="T4575" s="31"/>
      <c r="U4575" s="169"/>
      <c r="V4575" s="150"/>
      <c r="W4575" s="141" t="str" cm="1">
        <f t="array" ref="W4575">IF(SUM(LEN(B4575:V4575))=0,"",IF(OR(OR(ISBLANK(F4575),SUM(LEN(C4575),LEN(D4575))=0),AND(NOT(E4575="Unknown"),ISBLANK(J4575)),AND(NOT(O4575="Unknown"),ISBLANK(R4575))),"Missing Information", INDEX(Table15[Entire Service Line Classification], MATCH(SUMIFS(Table15[Unique ID],Table15[System-Owned Portion],E4575,Table15[If Material Anything Other than "Lead" in Column E,Was Material Ever Previously Lead?],G4575,Table15[Customer-Owned Portion],O4575),Table15[Unique ID],0),0)))</f>
        <v/>
      </c>
      <c r="X4575"/>
    </row>
    <row r="4576" spans="2:24" x14ac:dyDescent="0.25">
      <c r="B4576" s="146"/>
      <c r="C4576" s="31"/>
      <c r="D4576" s="31"/>
      <c r="E4576" s="44"/>
      <c r="F4576" s="43"/>
      <c r="G4576" s="84"/>
      <c r="H4576" s="31"/>
      <c r="I4576" s="31"/>
      <c r="J4576" s="84"/>
      <c r="K4576" s="31"/>
      <c r="L4576" s="31"/>
      <c r="M4576" s="169"/>
      <c r="N4576" s="148"/>
      <c r="O4576" s="106"/>
      <c r="P4576" s="43"/>
      <c r="Q4576" s="31"/>
      <c r="R4576" s="84"/>
      <c r="S4576" s="31"/>
      <c r="T4576" s="31"/>
      <c r="U4576" s="169"/>
      <c r="V4576" s="150"/>
      <c r="W4576" s="141" t="str" cm="1">
        <f t="array" ref="W4576">IF(SUM(LEN(B4576:V4576))=0,"",IF(OR(OR(ISBLANK(F4576),SUM(LEN(C4576),LEN(D4576))=0),AND(NOT(E4576="Unknown"),ISBLANK(J4576)),AND(NOT(O4576="Unknown"),ISBLANK(R4576))),"Missing Information", INDEX(Table15[Entire Service Line Classification], MATCH(SUMIFS(Table15[Unique ID],Table15[System-Owned Portion],E4576,Table15[If Material Anything Other than "Lead" in Column E,Was Material Ever Previously Lead?],G4576,Table15[Customer-Owned Portion],O4576),Table15[Unique ID],0),0)))</f>
        <v/>
      </c>
      <c r="X4576"/>
    </row>
    <row r="4577" spans="2:24" x14ac:dyDescent="0.25">
      <c r="B4577" s="146"/>
      <c r="C4577" s="31"/>
      <c r="D4577" s="31"/>
      <c r="E4577" s="44"/>
      <c r="F4577" s="43"/>
      <c r="G4577" s="84"/>
      <c r="H4577" s="31"/>
      <c r="I4577" s="31"/>
      <c r="J4577" s="84"/>
      <c r="K4577" s="31"/>
      <c r="L4577" s="31"/>
      <c r="M4577" s="169"/>
      <c r="N4577" s="148"/>
      <c r="O4577" s="106"/>
      <c r="P4577" s="43"/>
      <c r="Q4577" s="31"/>
      <c r="R4577" s="84"/>
      <c r="S4577" s="31"/>
      <c r="T4577" s="31"/>
      <c r="U4577" s="169"/>
      <c r="V4577" s="150"/>
      <c r="W4577" s="141" t="str" cm="1">
        <f t="array" ref="W4577">IF(SUM(LEN(B4577:V4577))=0,"",IF(OR(OR(ISBLANK(F4577),SUM(LEN(C4577),LEN(D4577))=0),AND(NOT(E4577="Unknown"),ISBLANK(J4577)),AND(NOT(O4577="Unknown"),ISBLANK(R4577))),"Missing Information", INDEX(Table15[Entire Service Line Classification], MATCH(SUMIFS(Table15[Unique ID],Table15[System-Owned Portion],E4577,Table15[If Material Anything Other than "Lead" in Column E,Was Material Ever Previously Lead?],G4577,Table15[Customer-Owned Portion],O4577),Table15[Unique ID],0),0)))</f>
        <v/>
      </c>
      <c r="X4577"/>
    </row>
    <row r="4578" spans="2:24" x14ac:dyDescent="0.25">
      <c r="B4578" s="146"/>
      <c r="C4578" s="31"/>
      <c r="D4578" s="31"/>
      <c r="E4578" s="44"/>
      <c r="F4578" s="43"/>
      <c r="G4578" s="84"/>
      <c r="H4578" s="31"/>
      <c r="I4578" s="31"/>
      <c r="J4578" s="84"/>
      <c r="K4578" s="31"/>
      <c r="L4578" s="31"/>
      <c r="M4578" s="169"/>
      <c r="N4578" s="148"/>
      <c r="O4578" s="106"/>
      <c r="P4578" s="43"/>
      <c r="Q4578" s="31"/>
      <c r="R4578" s="84"/>
      <c r="S4578" s="31"/>
      <c r="T4578" s="31"/>
      <c r="U4578" s="169"/>
      <c r="V4578" s="150"/>
      <c r="W4578" s="141" t="str" cm="1">
        <f t="array" ref="W4578">IF(SUM(LEN(B4578:V4578))=0,"",IF(OR(OR(ISBLANK(F4578),SUM(LEN(C4578),LEN(D4578))=0),AND(NOT(E4578="Unknown"),ISBLANK(J4578)),AND(NOT(O4578="Unknown"),ISBLANK(R4578))),"Missing Information", INDEX(Table15[Entire Service Line Classification], MATCH(SUMIFS(Table15[Unique ID],Table15[System-Owned Portion],E4578,Table15[If Material Anything Other than "Lead" in Column E,Was Material Ever Previously Lead?],G4578,Table15[Customer-Owned Portion],O4578),Table15[Unique ID],0),0)))</f>
        <v/>
      </c>
      <c r="X4578"/>
    </row>
    <row r="4579" spans="2:24" x14ac:dyDescent="0.25">
      <c r="B4579" s="146"/>
      <c r="C4579" s="31"/>
      <c r="D4579" s="31"/>
      <c r="E4579" s="44"/>
      <c r="F4579" s="43"/>
      <c r="G4579" s="84"/>
      <c r="H4579" s="31"/>
      <c r="I4579" s="31"/>
      <c r="J4579" s="84"/>
      <c r="K4579" s="31"/>
      <c r="L4579" s="31"/>
      <c r="M4579" s="169"/>
      <c r="N4579" s="148"/>
      <c r="O4579" s="106"/>
      <c r="P4579" s="43"/>
      <c r="Q4579" s="31"/>
      <c r="R4579" s="84"/>
      <c r="S4579" s="31"/>
      <c r="T4579" s="31"/>
      <c r="U4579" s="169"/>
      <c r="V4579" s="150"/>
      <c r="W4579" s="141" t="str" cm="1">
        <f t="array" ref="W4579">IF(SUM(LEN(B4579:V4579))=0,"",IF(OR(OR(ISBLANK(F4579),SUM(LEN(C4579),LEN(D4579))=0),AND(NOT(E4579="Unknown"),ISBLANK(J4579)),AND(NOT(O4579="Unknown"),ISBLANK(R4579))),"Missing Information", INDEX(Table15[Entire Service Line Classification], MATCH(SUMIFS(Table15[Unique ID],Table15[System-Owned Portion],E4579,Table15[If Material Anything Other than "Lead" in Column E,Was Material Ever Previously Lead?],G4579,Table15[Customer-Owned Portion],O4579),Table15[Unique ID],0),0)))</f>
        <v/>
      </c>
      <c r="X4579"/>
    </row>
    <row r="4580" spans="2:24" x14ac:dyDescent="0.25">
      <c r="B4580" s="146"/>
      <c r="C4580" s="31"/>
      <c r="D4580" s="31"/>
      <c r="E4580" s="44"/>
      <c r="F4580" s="43"/>
      <c r="G4580" s="84"/>
      <c r="H4580" s="31"/>
      <c r="I4580" s="31"/>
      <c r="J4580" s="84"/>
      <c r="K4580" s="31"/>
      <c r="L4580" s="31"/>
      <c r="M4580" s="169"/>
      <c r="N4580" s="148"/>
      <c r="O4580" s="106"/>
      <c r="P4580" s="43"/>
      <c r="Q4580" s="31"/>
      <c r="R4580" s="84"/>
      <c r="S4580" s="31"/>
      <c r="T4580" s="31"/>
      <c r="U4580" s="169"/>
      <c r="V4580" s="150"/>
      <c r="W4580" s="141" t="str" cm="1">
        <f t="array" ref="W4580">IF(SUM(LEN(B4580:V4580))=0,"",IF(OR(OR(ISBLANK(F4580),SUM(LEN(C4580),LEN(D4580))=0),AND(NOT(E4580="Unknown"),ISBLANK(J4580)),AND(NOT(O4580="Unknown"),ISBLANK(R4580))),"Missing Information", INDEX(Table15[Entire Service Line Classification], MATCH(SUMIFS(Table15[Unique ID],Table15[System-Owned Portion],E4580,Table15[If Material Anything Other than "Lead" in Column E,Was Material Ever Previously Lead?],G4580,Table15[Customer-Owned Portion],O4580),Table15[Unique ID],0),0)))</f>
        <v/>
      </c>
      <c r="X4580"/>
    </row>
    <row r="4581" spans="2:24" x14ac:dyDescent="0.25">
      <c r="B4581" s="146"/>
      <c r="C4581" s="31"/>
      <c r="D4581" s="31"/>
      <c r="E4581" s="44"/>
      <c r="F4581" s="43"/>
      <c r="G4581" s="84"/>
      <c r="H4581" s="31"/>
      <c r="I4581" s="31"/>
      <c r="J4581" s="84"/>
      <c r="K4581" s="31"/>
      <c r="L4581" s="31"/>
      <c r="M4581" s="169"/>
      <c r="N4581" s="148"/>
      <c r="O4581" s="106"/>
      <c r="P4581" s="43"/>
      <c r="Q4581" s="31"/>
      <c r="R4581" s="84"/>
      <c r="S4581" s="31"/>
      <c r="T4581" s="31"/>
      <c r="U4581" s="169"/>
      <c r="V4581" s="150"/>
      <c r="W4581" s="141" t="str" cm="1">
        <f t="array" ref="W4581">IF(SUM(LEN(B4581:V4581))=0,"",IF(OR(OR(ISBLANK(F4581),SUM(LEN(C4581),LEN(D4581))=0),AND(NOT(E4581="Unknown"),ISBLANK(J4581)),AND(NOT(O4581="Unknown"),ISBLANK(R4581))),"Missing Information", INDEX(Table15[Entire Service Line Classification], MATCH(SUMIFS(Table15[Unique ID],Table15[System-Owned Portion],E4581,Table15[If Material Anything Other than "Lead" in Column E,Was Material Ever Previously Lead?],G4581,Table15[Customer-Owned Portion],O4581),Table15[Unique ID],0),0)))</f>
        <v/>
      </c>
      <c r="X4581"/>
    </row>
    <row r="4582" spans="2:24" x14ac:dyDescent="0.25">
      <c r="B4582" s="146"/>
      <c r="C4582" s="31"/>
      <c r="D4582" s="31"/>
      <c r="E4582" s="44"/>
      <c r="F4582" s="43"/>
      <c r="G4582" s="84"/>
      <c r="H4582" s="31"/>
      <c r="I4582" s="31"/>
      <c r="J4582" s="84"/>
      <c r="K4582" s="31"/>
      <c r="L4582" s="31"/>
      <c r="M4582" s="169"/>
      <c r="N4582" s="148"/>
      <c r="O4582" s="106"/>
      <c r="P4582" s="43"/>
      <c r="Q4582" s="31"/>
      <c r="R4582" s="84"/>
      <c r="S4582" s="31"/>
      <c r="T4582" s="31"/>
      <c r="U4582" s="169"/>
      <c r="V4582" s="150"/>
      <c r="W4582" s="141" t="str" cm="1">
        <f t="array" ref="W4582">IF(SUM(LEN(B4582:V4582))=0,"",IF(OR(OR(ISBLANK(F4582),SUM(LEN(C4582),LEN(D4582))=0),AND(NOT(E4582="Unknown"),ISBLANK(J4582)),AND(NOT(O4582="Unknown"),ISBLANK(R4582))),"Missing Information", INDEX(Table15[Entire Service Line Classification], MATCH(SUMIFS(Table15[Unique ID],Table15[System-Owned Portion],E4582,Table15[If Material Anything Other than "Lead" in Column E,Was Material Ever Previously Lead?],G4582,Table15[Customer-Owned Portion],O4582),Table15[Unique ID],0),0)))</f>
        <v/>
      </c>
      <c r="X4582"/>
    </row>
    <row r="4583" spans="2:24" x14ac:dyDescent="0.25">
      <c r="B4583" s="146"/>
      <c r="C4583" s="31"/>
      <c r="D4583" s="31"/>
      <c r="E4583" s="44"/>
      <c r="F4583" s="43"/>
      <c r="G4583" s="84"/>
      <c r="H4583" s="31"/>
      <c r="I4583" s="31"/>
      <c r="J4583" s="84"/>
      <c r="K4583" s="31"/>
      <c r="L4583" s="31"/>
      <c r="M4583" s="169"/>
      <c r="N4583" s="148"/>
      <c r="O4583" s="106"/>
      <c r="P4583" s="43"/>
      <c r="Q4583" s="31"/>
      <c r="R4583" s="84"/>
      <c r="S4583" s="31"/>
      <c r="T4583" s="31"/>
      <c r="U4583" s="169"/>
      <c r="V4583" s="150"/>
      <c r="W4583" s="141" t="str" cm="1">
        <f t="array" ref="W4583">IF(SUM(LEN(B4583:V4583))=0,"",IF(OR(OR(ISBLANK(F4583),SUM(LEN(C4583),LEN(D4583))=0),AND(NOT(E4583="Unknown"),ISBLANK(J4583)),AND(NOT(O4583="Unknown"),ISBLANK(R4583))),"Missing Information", INDEX(Table15[Entire Service Line Classification], MATCH(SUMIFS(Table15[Unique ID],Table15[System-Owned Portion],E4583,Table15[If Material Anything Other than "Lead" in Column E,Was Material Ever Previously Lead?],G4583,Table15[Customer-Owned Portion],O4583),Table15[Unique ID],0),0)))</f>
        <v/>
      </c>
      <c r="X4583"/>
    </row>
    <row r="4584" spans="2:24" x14ac:dyDescent="0.25">
      <c r="B4584" s="146"/>
      <c r="C4584" s="31"/>
      <c r="D4584" s="31"/>
      <c r="E4584" s="44"/>
      <c r="F4584" s="43"/>
      <c r="G4584" s="84"/>
      <c r="H4584" s="31"/>
      <c r="I4584" s="31"/>
      <c r="J4584" s="84"/>
      <c r="K4584" s="31"/>
      <c r="L4584" s="31"/>
      <c r="M4584" s="169"/>
      <c r="N4584" s="148"/>
      <c r="O4584" s="106"/>
      <c r="P4584" s="43"/>
      <c r="Q4584" s="31"/>
      <c r="R4584" s="84"/>
      <c r="S4584" s="31"/>
      <c r="T4584" s="31"/>
      <c r="U4584" s="169"/>
      <c r="V4584" s="150"/>
      <c r="W4584" s="141" t="str" cm="1">
        <f t="array" ref="W4584">IF(SUM(LEN(B4584:V4584))=0,"",IF(OR(OR(ISBLANK(F4584),SUM(LEN(C4584),LEN(D4584))=0),AND(NOT(E4584="Unknown"),ISBLANK(J4584)),AND(NOT(O4584="Unknown"),ISBLANK(R4584))),"Missing Information", INDEX(Table15[Entire Service Line Classification], MATCH(SUMIFS(Table15[Unique ID],Table15[System-Owned Portion],E4584,Table15[If Material Anything Other than "Lead" in Column E,Was Material Ever Previously Lead?],G4584,Table15[Customer-Owned Portion],O4584),Table15[Unique ID],0),0)))</f>
        <v/>
      </c>
      <c r="X4584"/>
    </row>
    <row r="4585" spans="2:24" x14ac:dyDescent="0.25">
      <c r="B4585" s="146"/>
      <c r="C4585" s="31"/>
      <c r="D4585" s="31"/>
      <c r="E4585" s="44"/>
      <c r="F4585" s="43"/>
      <c r="G4585" s="84"/>
      <c r="H4585" s="31"/>
      <c r="I4585" s="31"/>
      <c r="J4585" s="84"/>
      <c r="K4585" s="31"/>
      <c r="L4585" s="31"/>
      <c r="M4585" s="169"/>
      <c r="N4585" s="148"/>
      <c r="O4585" s="106"/>
      <c r="P4585" s="43"/>
      <c r="Q4585" s="31"/>
      <c r="R4585" s="84"/>
      <c r="S4585" s="31"/>
      <c r="T4585" s="31"/>
      <c r="U4585" s="169"/>
      <c r="V4585" s="150"/>
      <c r="W4585" s="141" t="str" cm="1">
        <f t="array" ref="W4585">IF(SUM(LEN(B4585:V4585))=0,"",IF(OR(OR(ISBLANK(F4585),SUM(LEN(C4585),LEN(D4585))=0),AND(NOT(E4585="Unknown"),ISBLANK(J4585)),AND(NOT(O4585="Unknown"),ISBLANK(R4585))),"Missing Information", INDEX(Table15[Entire Service Line Classification], MATCH(SUMIFS(Table15[Unique ID],Table15[System-Owned Portion],E4585,Table15[If Material Anything Other than "Lead" in Column E,Was Material Ever Previously Lead?],G4585,Table15[Customer-Owned Portion],O4585),Table15[Unique ID],0),0)))</f>
        <v/>
      </c>
      <c r="X4585"/>
    </row>
    <row r="4586" spans="2:24" x14ac:dyDescent="0.25">
      <c r="B4586" s="146"/>
      <c r="C4586" s="31"/>
      <c r="D4586" s="31"/>
      <c r="E4586" s="44"/>
      <c r="F4586" s="43"/>
      <c r="G4586" s="84"/>
      <c r="H4586" s="31"/>
      <c r="I4586" s="31"/>
      <c r="J4586" s="84"/>
      <c r="K4586" s="31"/>
      <c r="L4586" s="31"/>
      <c r="M4586" s="169"/>
      <c r="N4586" s="148"/>
      <c r="O4586" s="106"/>
      <c r="P4586" s="43"/>
      <c r="Q4586" s="31"/>
      <c r="R4586" s="84"/>
      <c r="S4586" s="31"/>
      <c r="T4586" s="31"/>
      <c r="U4586" s="169"/>
      <c r="V4586" s="150"/>
      <c r="W4586" s="141" t="str" cm="1">
        <f t="array" ref="W4586">IF(SUM(LEN(B4586:V4586))=0,"",IF(OR(OR(ISBLANK(F4586),SUM(LEN(C4586),LEN(D4586))=0),AND(NOT(E4586="Unknown"),ISBLANK(J4586)),AND(NOT(O4586="Unknown"),ISBLANK(R4586))),"Missing Information", INDEX(Table15[Entire Service Line Classification], MATCH(SUMIFS(Table15[Unique ID],Table15[System-Owned Portion],E4586,Table15[If Material Anything Other than "Lead" in Column E,Was Material Ever Previously Lead?],G4586,Table15[Customer-Owned Portion],O4586),Table15[Unique ID],0),0)))</f>
        <v/>
      </c>
      <c r="X4586"/>
    </row>
    <row r="4587" spans="2:24" x14ac:dyDescent="0.25">
      <c r="B4587" s="146"/>
      <c r="C4587" s="31"/>
      <c r="D4587" s="31"/>
      <c r="E4587" s="44"/>
      <c r="F4587" s="43"/>
      <c r="G4587" s="84"/>
      <c r="H4587" s="31"/>
      <c r="I4587" s="31"/>
      <c r="J4587" s="84"/>
      <c r="K4587" s="31"/>
      <c r="L4587" s="31"/>
      <c r="M4587" s="169"/>
      <c r="N4587" s="148"/>
      <c r="O4587" s="106"/>
      <c r="P4587" s="43"/>
      <c r="Q4587" s="31"/>
      <c r="R4587" s="84"/>
      <c r="S4587" s="31"/>
      <c r="T4587" s="31"/>
      <c r="U4587" s="169"/>
      <c r="V4587" s="150"/>
      <c r="W4587" s="141" t="str" cm="1">
        <f t="array" ref="W4587">IF(SUM(LEN(B4587:V4587))=0,"",IF(OR(OR(ISBLANK(F4587),SUM(LEN(C4587),LEN(D4587))=0),AND(NOT(E4587="Unknown"),ISBLANK(J4587)),AND(NOT(O4587="Unknown"),ISBLANK(R4587))),"Missing Information", INDEX(Table15[Entire Service Line Classification], MATCH(SUMIFS(Table15[Unique ID],Table15[System-Owned Portion],E4587,Table15[If Material Anything Other than "Lead" in Column E,Was Material Ever Previously Lead?],G4587,Table15[Customer-Owned Portion],O4587),Table15[Unique ID],0),0)))</f>
        <v/>
      </c>
      <c r="X4587"/>
    </row>
    <row r="4588" spans="2:24" x14ac:dyDescent="0.25">
      <c r="B4588" s="146"/>
      <c r="C4588" s="31"/>
      <c r="D4588" s="31"/>
      <c r="E4588" s="44"/>
      <c r="F4588" s="43"/>
      <c r="G4588" s="84"/>
      <c r="H4588" s="31"/>
      <c r="I4588" s="31"/>
      <c r="J4588" s="84"/>
      <c r="K4588" s="31"/>
      <c r="L4588" s="31"/>
      <c r="M4588" s="169"/>
      <c r="N4588" s="148"/>
      <c r="O4588" s="106"/>
      <c r="P4588" s="43"/>
      <c r="Q4588" s="31"/>
      <c r="R4588" s="84"/>
      <c r="S4588" s="31"/>
      <c r="T4588" s="31"/>
      <c r="U4588" s="169"/>
      <c r="V4588" s="150"/>
      <c r="W4588" s="141" t="str" cm="1">
        <f t="array" ref="W4588">IF(SUM(LEN(B4588:V4588))=0,"",IF(OR(OR(ISBLANK(F4588),SUM(LEN(C4588),LEN(D4588))=0),AND(NOT(E4588="Unknown"),ISBLANK(J4588)),AND(NOT(O4588="Unknown"),ISBLANK(R4588))),"Missing Information", INDEX(Table15[Entire Service Line Classification], MATCH(SUMIFS(Table15[Unique ID],Table15[System-Owned Portion],E4588,Table15[If Material Anything Other than "Lead" in Column E,Was Material Ever Previously Lead?],G4588,Table15[Customer-Owned Portion],O4588),Table15[Unique ID],0),0)))</f>
        <v/>
      </c>
      <c r="X4588"/>
    </row>
    <row r="4589" spans="2:24" x14ac:dyDescent="0.25">
      <c r="B4589" s="146"/>
      <c r="C4589" s="31"/>
      <c r="D4589" s="31"/>
      <c r="E4589" s="44"/>
      <c r="F4589" s="43"/>
      <c r="G4589" s="84"/>
      <c r="H4589" s="31"/>
      <c r="I4589" s="31"/>
      <c r="J4589" s="84"/>
      <c r="K4589" s="31"/>
      <c r="L4589" s="31"/>
      <c r="M4589" s="169"/>
      <c r="N4589" s="148"/>
      <c r="O4589" s="106"/>
      <c r="P4589" s="43"/>
      <c r="Q4589" s="31"/>
      <c r="R4589" s="84"/>
      <c r="S4589" s="31"/>
      <c r="T4589" s="31"/>
      <c r="U4589" s="169"/>
      <c r="V4589" s="150"/>
      <c r="W4589" s="141" t="str" cm="1">
        <f t="array" ref="W4589">IF(SUM(LEN(B4589:V4589))=0,"",IF(OR(OR(ISBLANK(F4589),SUM(LEN(C4589),LEN(D4589))=0),AND(NOT(E4589="Unknown"),ISBLANK(J4589)),AND(NOT(O4589="Unknown"),ISBLANK(R4589))),"Missing Information", INDEX(Table15[Entire Service Line Classification], MATCH(SUMIFS(Table15[Unique ID],Table15[System-Owned Portion],E4589,Table15[If Material Anything Other than "Lead" in Column E,Was Material Ever Previously Lead?],G4589,Table15[Customer-Owned Portion],O4589),Table15[Unique ID],0),0)))</f>
        <v/>
      </c>
      <c r="X4589"/>
    </row>
    <row r="4590" spans="2:24" x14ac:dyDescent="0.25">
      <c r="B4590" s="146"/>
      <c r="C4590" s="31"/>
      <c r="D4590" s="31"/>
      <c r="E4590" s="44"/>
      <c r="F4590" s="43"/>
      <c r="G4590" s="84"/>
      <c r="H4590" s="31"/>
      <c r="I4590" s="31"/>
      <c r="J4590" s="84"/>
      <c r="K4590" s="31"/>
      <c r="L4590" s="31"/>
      <c r="M4590" s="169"/>
      <c r="N4590" s="148"/>
      <c r="O4590" s="106"/>
      <c r="P4590" s="43"/>
      <c r="Q4590" s="31"/>
      <c r="R4590" s="84"/>
      <c r="S4590" s="31"/>
      <c r="T4590" s="31"/>
      <c r="U4590" s="169"/>
      <c r="V4590" s="150"/>
      <c r="W4590" s="141" t="str" cm="1">
        <f t="array" ref="W4590">IF(SUM(LEN(B4590:V4590))=0,"",IF(OR(OR(ISBLANK(F4590),SUM(LEN(C4590),LEN(D4590))=0),AND(NOT(E4590="Unknown"),ISBLANK(J4590)),AND(NOT(O4590="Unknown"),ISBLANK(R4590))),"Missing Information", INDEX(Table15[Entire Service Line Classification], MATCH(SUMIFS(Table15[Unique ID],Table15[System-Owned Portion],E4590,Table15[If Material Anything Other than "Lead" in Column E,Was Material Ever Previously Lead?],G4590,Table15[Customer-Owned Portion],O4590),Table15[Unique ID],0),0)))</f>
        <v/>
      </c>
      <c r="X4590"/>
    </row>
    <row r="4591" spans="2:24" x14ac:dyDescent="0.25">
      <c r="B4591" s="146"/>
      <c r="C4591" s="31"/>
      <c r="D4591" s="31"/>
      <c r="E4591" s="44"/>
      <c r="F4591" s="43"/>
      <c r="G4591" s="84"/>
      <c r="H4591" s="31"/>
      <c r="I4591" s="31"/>
      <c r="J4591" s="84"/>
      <c r="K4591" s="31"/>
      <c r="L4591" s="31"/>
      <c r="M4591" s="169"/>
      <c r="N4591" s="148"/>
      <c r="O4591" s="106"/>
      <c r="P4591" s="43"/>
      <c r="Q4591" s="31"/>
      <c r="R4591" s="84"/>
      <c r="S4591" s="31"/>
      <c r="T4591" s="31"/>
      <c r="U4591" s="169"/>
      <c r="V4591" s="150"/>
      <c r="W4591" s="141" t="str" cm="1">
        <f t="array" ref="W4591">IF(SUM(LEN(B4591:V4591))=0,"",IF(OR(OR(ISBLANK(F4591),SUM(LEN(C4591),LEN(D4591))=0),AND(NOT(E4591="Unknown"),ISBLANK(J4591)),AND(NOT(O4591="Unknown"),ISBLANK(R4591))),"Missing Information", INDEX(Table15[Entire Service Line Classification], MATCH(SUMIFS(Table15[Unique ID],Table15[System-Owned Portion],E4591,Table15[If Material Anything Other than "Lead" in Column E,Was Material Ever Previously Lead?],G4591,Table15[Customer-Owned Portion],O4591),Table15[Unique ID],0),0)))</f>
        <v/>
      </c>
      <c r="X4591"/>
    </row>
    <row r="4592" spans="2:24" x14ac:dyDescent="0.25">
      <c r="B4592" s="146"/>
      <c r="C4592" s="31"/>
      <c r="D4592" s="31"/>
      <c r="E4592" s="44"/>
      <c r="F4592" s="43"/>
      <c r="G4592" s="84"/>
      <c r="H4592" s="31"/>
      <c r="I4592" s="31"/>
      <c r="J4592" s="84"/>
      <c r="K4592" s="31"/>
      <c r="L4592" s="31"/>
      <c r="M4592" s="169"/>
      <c r="N4592" s="148"/>
      <c r="O4592" s="106"/>
      <c r="P4592" s="43"/>
      <c r="Q4592" s="31"/>
      <c r="R4592" s="84"/>
      <c r="S4592" s="31"/>
      <c r="T4592" s="31"/>
      <c r="U4592" s="169"/>
      <c r="V4592" s="150"/>
      <c r="W4592" s="141" t="str" cm="1">
        <f t="array" ref="W4592">IF(SUM(LEN(B4592:V4592))=0,"",IF(OR(OR(ISBLANK(F4592),SUM(LEN(C4592),LEN(D4592))=0),AND(NOT(E4592="Unknown"),ISBLANK(J4592)),AND(NOT(O4592="Unknown"),ISBLANK(R4592))),"Missing Information", INDEX(Table15[Entire Service Line Classification], MATCH(SUMIFS(Table15[Unique ID],Table15[System-Owned Portion],E4592,Table15[If Material Anything Other than "Lead" in Column E,Was Material Ever Previously Lead?],G4592,Table15[Customer-Owned Portion],O4592),Table15[Unique ID],0),0)))</f>
        <v/>
      </c>
      <c r="X4592"/>
    </row>
    <row r="4593" spans="2:24" x14ac:dyDescent="0.25">
      <c r="B4593" s="146"/>
      <c r="C4593" s="31"/>
      <c r="D4593" s="31"/>
      <c r="E4593" s="44"/>
      <c r="F4593" s="43"/>
      <c r="G4593" s="84"/>
      <c r="H4593" s="31"/>
      <c r="I4593" s="31"/>
      <c r="J4593" s="84"/>
      <c r="K4593" s="31"/>
      <c r="L4593" s="31"/>
      <c r="M4593" s="169"/>
      <c r="N4593" s="148"/>
      <c r="O4593" s="106"/>
      <c r="P4593" s="43"/>
      <c r="Q4593" s="31"/>
      <c r="R4593" s="84"/>
      <c r="S4593" s="31"/>
      <c r="T4593" s="31"/>
      <c r="U4593" s="169"/>
      <c r="V4593" s="150"/>
      <c r="W4593" s="141" t="str" cm="1">
        <f t="array" ref="W4593">IF(SUM(LEN(B4593:V4593))=0,"",IF(OR(OR(ISBLANK(F4593),SUM(LEN(C4593),LEN(D4593))=0),AND(NOT(E4593="Unknown"),ISBLANK(J4593)),AND(NOT(O4593="Unknown"),ISBLANK(R4593))),"Missing Information", INDEX(Table15[Entire Service Line Classification], MATCH(SUMIFS(Table15[Unique ID],Table15[System-Owned Portion],E4593,Table15[If Material Anything Other than "Lead" in Column E,Was Material Ever Previously Lead?],G4593,Table15[Customer-Owned Portion],O4593),Table15[Unique ID],0),0)))</f>
        <v/>
      </c>
      <c r="X4593"/>
    </row>
    <row r="4594" spans="2:24" x14ac:dyDescent="0.25">
      <c r="B4594" s="146"/>
      <c r="C4594" s="31"/>
      <c r="D4594" s="31"/>
      <c r="E4594" s="44"/>
      <c r="F4594" s="43"/>
      <c r="G4594" s="84"/>
      <c r="H4594" s="31"/>
      <c r="I4594" s="31"/>
      <c r="J4594" s="84"/>
      <c r="K4594" s="31"/>
      <c r="L4594" s="31"/>
      <c r="M4594" s="169"/>
      <c r="N4594" s="148"/>
      <c r="O4594" s="106"/>
      <c r="P4594" s="43"/>
      <c r="Q4594" s="31"/>
      <c r="R4594" s="84"/>
      <c r="S4594" s="31"/>
      <c r="T4594" s="31"/>
      <c r="U4594" s="169"/>
      <c r="V4594" s="150"/>
      <c r="W4594" s="141" t="str" cm="1">
        <f t="array" ref="W4594">IF(SUM(LEN(B4594:V4594))=0,"",IF(OR(OR(ISBLANK(F4594),SUM(LEN(C4594),LEN(D4594))=0),AND(NOT(E4594="Unknown"),ISBLANK(J4594)),AND(NOT(O4594="Unknown"),ISBLANK(R4594))),"Missing Information", INDEX(Table15[Entire Service Line Classification], MATCH(SUMIFS(Table15[Unique ID],Table15[System-Owned Portion],E4594,Table15[If Material Anything Other than "Lead" in Column E,Was Material Ever Previously Lead?],G4594,Table15[Customer-Owned Portion],O4594),Table15[Unique ID],0),0)))</f>
        <v/>
      </c>
      <c r="X4594"/>
    </row>
    <row r="4595" spans="2:24" x14ac:dyDescent="0.25">
      <c r="B4595" s="146"/>
      <c r="C4595" s="31"/>
      <c r="D4595" s="31"/>
      <c r="E4595" s="44"/>
      <c r="F4595" s="43"/>
      <c r="G4595" s="84"/>
      <c r="H4595" s="31"/>
      <c r="I4595" s="31"/>
      <c r="J4595" s="84"/>
      <c r="K4595" s="31"/>
      <c r="L4595" s="31"/>
      <c r="M4595" s="169"/>
      <c r="N4595" s="148"/>
      <c r="O4595" s="106"/>
      <c r="P4595" s="43"/>
      <c r="Q4595" s="31"/>
      <c r="R4595" s="84"/>
      <c r="S4595" s="31"/>
      <c r="T4595" s="31"/>
      <c r="U4595" s="169"/>
      <c r="V4595" s="150"/>
      <c r="W4595" s="141" t="str" cm="1">
        <f t="array" ref="W4595">IF(SUM(LEN(B4595:V4595))=0,"",IF(OR(OR(ISBLANK(F4595),SUM(LEN(C4595),LEN(D4595))=0),AND(NOT(E4595="Unknown"),ISBLANK(J4595)),AND(NOT(O4595="Unknown"),ISBLANK(R4595))),"Missing Information", INDEX(Table15[Entire Service Line Classification], MATCH(SUMIFS(Table15[Unique ID],Table15[System-Owned Portion],E4595,Table15[If Material Anything Other than "Lead" in Column E,Was Material Ever Previously Lead?],G4595,Table15[Customer-Owned Portion],O4595),Table15[Unique ID],0),0)))</f>
        <v/>
      </c>
      <c r="X4595"/>
    </row>
    <row r="4596" spans="2:24" x14ac:dyDescent="0.25">
      <c r="B4596" s="146"/>
      <c r="C4596" s="31"/>
      <c r="D4596" s="31"/>
      <c r="E4596" s="44"/>
      <c r="F4596" s="43"/>
      <c r="G4596" s="84"/>
      <c r="H4596" s="31"/>
      <c r="I4596" s="31"/>
      <c r="J4596" s="84"/>
      <c r="K4596" s="31"/>
      <c r="L4596" s="31"/>
      <c r="M4596" s="169"/>
      <c r="N4596" s="148"/>
      <c r="O4596" s="106"/>
      <c r="P4596" s="43"/>
      <c r="Q4596" s="31"/>
      <c r="R4596" s="84"/>
      <c r="S4596" s="31"/>
      <c r="T4596" s="31"/>
      <c r="U4596" s="169"/>
      <c r="V4596" s="150"/>
      <c r="W4596" s="141" t="str" cm="1">
        <f t="array" ref="W4596">IF(SUM(LEN(B4596:V4596))=0,"",IF(OR(OR(ISBLANK(F4596),SUM(LEN(C4596),LEN(D4596))=0),AND(NOT(E4596="Unknown"),ISBLANK(J4596)),AND(NOT(O4596="Unknown"),ISBLANK(R4596))),"Missing Information", INDEX(Table15[Entire Service Line Classification], MATCH(SUMIFS(Table15[Unique ID],Table15[System-Owned Portion],E4596,Table15[If Material Anything Other than "Lead" in Column E,Was Material Ever Previously Lead?],G4596,Table15[Customer-Owned Portion],O4596),Table15[Unique ID],0),0)))</f>
        <v/>
      </c>
      <c r="X4596"/>
    </row>
    <row r="4597" spans="2:24" x14ac:dyDescent="0.25">
      <c r="B4597" s="146"/>
      <c r="C4597" s="31"/>
      <c r="D4597" s="31"/>
      <c r="E4597" s="44"/>
      <c r="F4597" s="43"/>
      <c r="G4597" s="84"/>
      <c r="H4597" s="31"/>
      <c r="I4597" s="31"/>
      <c r="J4597" s="84"/>
      <c r="K4597" s="31"/>
      <c r="L4597" s="31"/>
      <c r="M4597" s="169"/>
      <c r="N4597" s="148"/>
      <c r="O4597" s="106"/>
      <c r="P4597" s="43"/>
      <c r="Q4597" s="31"/>
      <c r="R4597" s="84"/>
      <c r="S4597" s="31"/>
      <c r="T4597" s="31"/>
      <c r="U4597" s="169"/>
      <c r="V4597" s="150"/>
      <c r="W4597" s="141" t="str" cm="1">
        <f t="array" ref="W4597">IF(SUM(LEN(B4597:V4597))=0,"",IF(OR(OR(ISBLANK(F4597),SUM(LEN(C4597),LEN(D4597))=0),AND(NOT(E4597="Unknown"),ISBLANK(J4597)),AND(NOT(O4597="Unknown"),ISBLANK(R4597))),"Missing Information", INDEX(Table15[Entire Service Line Classification], MATCH(SUMIFS(Table15[Unique ID],Table15[System-Owned Portion],E4597,Table15[If Material Anything Other than "Lead" in Column E,Was Material Ever Previously Lead?],G4597,Table15[Customer-Owned Portion],O4597),Table15[Unique ID],0),0)))</f>
        <v/>
      </c>
      <c r="X4597"/>
    </row>
    <row r="4598" spans="2:24" x14ac:dyDescent="0.25">
      <c r="B4598" s="146"/>
      <c r="C4598" s="31"/>
      <c r="D4598" s="31"/>
      <c r="E4598" s="44"/>
      <c r="F4598" s="43"/>
      <c r="G4598" s="84"/>
      <c r="H4598" s="31"/>
      <c r="I4598" s="31"/>
      <c r="J4598" s="84"/>
      <c r="K4598" s="31"/>
      <c r="L4598" s="31"/>
      <c r="M4598" s="169"/>
      <c r="N4598" s="148"/>
      <c r="O4598" s="106"/>
      <c r="P4598" s="43"/>
      <c r="Q4598" s="31"/>
      <c r="R4598" s="84"/>
      <c r="S4598" s="31"/>
      <c r="T4598" s="31"/>
      <c r="U4598" s="169"/>
      <c r="V4598" s="150"/>
      <c r="W4598" s="141" t="str" cm="1">
        <f t="array" ref="W4598">IF(SUM(LEN(B4598:V4598))=0,"",IF(OR(OR(ISBLANK(F4598),SUM(LEN(C4598),LEN(D4598))=0),AND(NOT(E4598="Unknown"),ISBLANK(J4598)),AND(NOT(O4598="Unknown"),ISBLANK(R4598))),"Missing Information", INDEX(Table15[Entire Service Line Classification], MATCH(SUMIFS(Table15[Unique ID],Table15[System-Owned Portion],E4598,Table15[If Material Anything Other than "Lead" in Column E,Was Material Ever Previously Lead?],G4598,Table15[Customer-Owned Portion],O4598),Table15[Unique ID],0),0)))</f>
        <v/>
      </c>
      <c r="X4598"/>
    </row>
    <row r="4599" spans="2:24" x14ac:dyDescent="0.25">
      <c r="B4599" s="146"/>
      <c r="C4599" s="31"/>
      <c r="D4599" s="31"/>
      <c r="E4599" s="44"/>
      <c r="F4599" s="43"/>
      <c r="G4599" s="84"/>
      <c r="H4599" s="31"/>
      <c r="I4599" s="31"/>
      <c r="J4599" s="84"/>
      <c r="K4599" s="31"/>
      <c r="L4599" s="31"/>
      <c r="M4599" s="169"/>
      <c r="N4599" s="148"/>
      <c r="O4599" s="106"/>
      <c r="P4599" s="43"/>
      <c r="Q4599" s="31"/>
      <c r="R4599" s="84"/>
      <c r="S4599" s="31"/>
      <c r="T4599" s="31"/>
      <c r="U4599" s="169"/>
      <c r="V4599" s="150"/>
      <c r="W4599" s="141" t="str" cm="1">
        <f t="array" ref="W4599">IF(SUM(LEN(B4599:V4599))=0,"",IF(OR(OR(ISBLANK(F4599),SUM(LEN(C4599),LEN(D4599))=0),AND(NOT(E4599="Unknown"),ISBLANK(J4599)),AND(NOT(O4599="Unknown"),ISBLANK(R4599))),"Missing Information", INDEX(Table15[Entire Service Line Classification], MATCH(SUMIFS(Table15[Unique ID],Table15[System-Owned Portion],E4599,Table15[If Material Anything Other than "Lead" in Column E,Was Material Ever Previously Lead?],G4599,Table15[Customer-Owned Portion],O4599),Table15[Unique ID],0),0)))</f>
        <v/>
      </c>
      <c r="X4599"/>
    </row>
    <row r="4600" spans="2:24" x14ac:dyDescent="0.25">
      <c r="B4600" s="146"/>
      <c r="C4600" s="31"/>
      <c r="D4600" s="31"/>
      <c r="E4600" s="44"/>
      <c r="F4600" s="43"/>
      <c r="G4600" s="84"/>
      <c r="H4600" s="31"/>
      <c r="I4600" s="31"/>
      <c r="J4600" s="84"/>
      <c r="K4600" s="31"/>
      <c r="L4600" s="31"/>
      <c r="M4600" s="169"/>
      <c r="N4600" s="148"/>
      <c r="O4600" s="106"/>
      <c r="P4600" s="43"/>
      <c r="Q4600" s="31"/>
      <c r="R4600" s="84"/>
      <c r="S4600" s="31"/>
      <c r="T4600" s="31"/>
      <c r="U4600" s="169"/>
      <c r="V4600" s="150"/>
      <c r="W4600" s="141" t="str" cm="1">
        <f t="array" ref="W4600">IF(SUM(LEN(B4600:V4600))=0,"",IF(OR(OR(ISBLANK(F4600),SUM(LEN(C4600),LEN(D4600))=0),AND(NOT(E4600="Unknown"),ISBLANK(J4600)),AND(NOT(O4600="Unknown"),ISBLANK(R4600))),"Missing Information", INDEX(Table15[Entire Service Line Classification], MATCH(SUMIFS(Table15[Unique ID],Table15[System-Owned Portion],E4600,Table15[If Material Anything Other than "Lead" in Column E,Was Material Ever Previously Lead?],G4600,Table15[Customer-Owned Portion],O4600),Table15[Unique ID],0),0)))</f>
        <v/>
      </c>
      <c r="X4600"/>
    </row>
    <row r="4601" spans="2:24" x14ac:dyDescent="0.25">
      <c r="B4601" s="146"/>
      <c r="C4601" s="31"/>
      <c r="D4601" s="31"/>
      <c r="E4601" s="44"/>
      <c r="F4601" s="43"/>
      <c r="G4601" s="84"/>
      <c r="H4601" s="31"/>
      <c r="I4601" s="31"/>
      <c r="J4601" s="84"/>
      <c r="K4601" s="31"/>
      <c r="L4601" s="31"/>
      <c r="M4601" s="169"/>
      <c r="N4601" s="148"/>
      <c r="O4601" s="106"/>
      <c r="P4601" s="43"/>
      <c r="Q4601" s="31"/>
      <c r="R4601" s="84"/>
      <c r="S4601" s="31"/>
      <c r="T4601" s="31"/>
      <c r="U4601" s="169"/>
      <c r="V4601" s="150"/>
      <c r="W4601" s="141" t="str" cm="1">
        <f t="array" ref="W4601">IF(SUM(LEN(B4601:V4601))=0,"",IF(OR(OR(ISBLANK(F4601),SUM(LEN(C4601),LEN(D4601))=0),AND(NOT(E4601="Unknown"),ISBLANK(J4601)),AND(NOT(O4601="Unknown"),ISBLANK(R4601))),"Missing Information", INDEX(Table15[Entire Service Line Classification], MATCH(SUMIFS(Table15[Unique ID],Table15[System-Owned Portion],E4601,Table15[If Material Anything Other than "Lead" in Column E,Was Material Ever Previously Lead?],G4601,Table15[Customer-Owned Portion],O4601),Table15[Unique ID],0),0)))</f>
        <v/>
      </c>
      <c r="X4601"/>
    </row>
    <row r="4602" spans="2:24" x14ac:dyDescent="0.25">
      <c r="B4602" s="146"/>
      <c r="C4602" s="31"/>
      <c r="D4602" s="31"/>
      <c r="E4602" s="44"/>
      <c r="F4602" s="43"/>
      <c r="G4602" s="84"/>
      <c r="H4602" s="31"/>
      <c r="I4602" s="31"/>
      <c r="J4602" s="84"/>
      <c r="K4602" s="31"/>
      <c r="L4602" s="31"/>
      <c r="M4602" s="169"/>
      <c r="N4602" s="148"/>
      <c r="O4602" s="106"/>
      <c r="P4602" s="43"/>
      <c r="Q4602" s="31"/>
      <c r="R4602" s="84"/>
      <c r="S4602" s="31"/>
      <c r="T4602" s="31"/>
      <c r="U4602" s="169"/>
      <c r="V4602" s="150"/>
      <c r="W4602" s="141" t="str" cm="1">
        <f t="array" ref="W4602">IF(SUM(LEN(B4602:V4602))=0,"",IF(OR(OR(ISBLANK(F4602),SUM(LEN(C4602),LEN(D4602))=0),AND(NOT(E4602="Unknown"),ISBLANK(J4602)),AND(NOT(O4602="Unknown"),ISBLANK(R4602))),"Missing Information", INDEX(Table15[Entire Service Line Classification], MATCH(SUMIFS(Table15[Unique ID],Table15[System-Owned Portion],E4602,Table15[If Material Anything Other than "Lead" in Column E,Was Material Ever Previously Lead?],G4602,Table15[Customer-Owned Portion],O4602),Table15[Unique ID],0),0)))</f>
        <v/>
      </c>
      <c r="X4602"/>
    </row>
    <row r="4603" spans="2:24" x14ac:dyDescent="0.25">
      <c r="B4603" s="146"/>
      <c r="C4603" s="31"/>
      <c r="D4603" s="31"/>
      <c r="E4603" s="44"/>
      <c r="F4603" s="43"/>
      <c r="G4603" s="84"/>
      <c r="H4603" s="31"/>
      <c r="I4603" s="31"/>
      <c r="J4603" s="84"/>
      <c r="K4603" s="31"/>
      <c r="L4603" s="31"/>
      <c r="M4603" s="169"/>
      <c r="N4603" s="148"/>
      <c r="O4603" s="106"/>
      <c r="P4603" s="43"/>
      <c r="Q4603" s="31"/>
      <c r="R4603" s="84"/>
      <c r="S4603" s="31"/>
      <c r="T4603" s="31"/>
      <c r="U4603" s="169"/>
      <c r="V4603" s="150"/>
      <c r="W4603" s="141" t="str" cm="1">
        <f t="array" ref="W4603">IF(SUM(LEN(B4603:V4603))=0,"",IF(OR(OR(ISBLANK(F4603),SUM(LEN(C4603),LEN(D4603))=0),AND(NOT(E4603="Unknown"),ISBLANK(J4603)),AND(NOT(O4603="Unknown"),ISBLANK(R4603))),"Missing Information", INDEX(Table15[Entire Service Line Classification], MATCH(SUMIFS(Table15[Unique ID],Table15[System-Owned Portion],E4603,Table15[If Material Anything Other than "Lead" in Column E,Was Material Ever Previously Lead?],G4603,Table15[Customer-Owned Portion],O4603),Table15[Unique ID],0),0)))</f>
        <v/>
      </c>
      <c r="X4603"/>
    </row>
    <row r="4604" spans="2:24" x14ac:dyDescent="0.25">
      <c r="B4604" s="146"/>
      <c r="C4604" s="31"/>
      <c r="D4604" s="31"/>
      <c r="E4604" s="44"/>
      <c r="F4604" s="43"/>
      <c r="G4604" s="84"/>
      <c r="H4604" s="31"/>
      <c r="I4604" s="31"/>
      <c r="J4604" s="84"/>
      <c r="K4604" s="31"/>
      <c r="L4604" s="31"/>
      <c r="M4604" s="169"/>
      <c r="N4604" s="148"/>
      <c r="O4604" s="106"/>
      <c r="P4604" s="43"/>
      <c r="Q4604" s="31"/>
      <c r="R4604" s="84"/>
      <c r="S4604" s="31"/>
      <c r="T4604" s="31"/>
      <c r="U4604" s="169"/>
      <c r="V4604" s="150"/>
      <c r="W4604" s="141" t="str" cm="1">
        <f t="array" ref="W4604">IF(SUM(LEN(B4604:V4604))=0,"",IF(OR(OR(ISBLANK(F4604),SUM(LEN(C4604),LEN(D4604))=0),AND(NOT(E4604="Unknown"),ISBLANK(J4604)),AND(NOT(O4604="Unknown"),ISBLANK(R4604))),"Missing Information", INDEX(Table15[Entire Service Line Classification], MATCH(SUMIFS(Table15[Unique ID],Table15[System-Owned Portion],E4604,Table15[If Material Anything Other than "Lead" in Column E,Was Material Ever Previously Lead?],G4604,Table15[Customer-Owned Portion],O4604),Table15[Unique ID],0),0)))</f>
        <v/>
      </c>
      <c r="X4604"/>
    </row>
    <row r="4605" spans="2:24" x14ac:dyDescent="0.25">
      <c r="B4605" s="146"/>
      <c r="C4605" s="31"/>
      <c r="D4605" s="31"/>
      <c r="E4605" s="44"/>
      <c r="F4605" s="43"/>
      <c r="G4605" s="84"/>
      <c r="H4605" s="31"/>
      <c r="I4605" s="31"/>
      <c r="J4605" s="84"/>
      <c r="K4605" s="31"/>
      <c r="L4605" s="31"/>
      <c r="M4605" s="169"/>
      <c r="N4605" s="148"/>
      <c r="O4605" s="106"/>
      <c r="P4605" s="43"/>
      <c r="Q4605" s="31"/>
      <c r="R4605" s="84"/>
      <c r="S4605" s="31"/>
      <c r="T4605" s="31"/>
      <c r="U4605" s="169"/>
      <c r="V4605" s="150"/>
      <c r="W4605" s="141" t="str" cm="1">
        <f t="array" ref="W4605">IF(SUM(LEN(B4605:V4605))=0,"",IF(OR(OR(ISBLANK(F4605),SUM(LEN(C4605),LEN(D4605))=0),AND(NOT(E4605="Unknown"),ISBLANK(J4605)),AND(NOT(O4605="Unknown"),ISBLANK(R4605))),"Missing Information", INDEX(Table15[Entire Service Line Classification], MATCH(SUMIFS(Table15[Unique ID],Table15[System-Owned Portion],E4605,Table15[If Material Anything Other than "Lead" in Column E,Was Material Ever Previously Lead?],G4605,Table15[Customer-Owned Portion],O4605),Table15[Unique ID],0),0)))</f>
        <v/>
      </c>
      <c r="X4605"/>
    </row>
    <row r="4606" spans="2:24" x14ac:dyDescent="0.25">
      <c r="B4606" s="146"/>
      <c r="C4606" s="31"/>
      <c r="D4606" s="31"/>
      <c r="E4606" s="44"/>
      <c r="F4606" s="43"/>
      <c r="G4606" s="84"/>
      <c r="H4606" s="31"/>
      <c r="I4606" s="31"/>
      <c r="J4606" s="84"/>
      <c r="K4606" s="31"/>
      <c r="L4606" s="31"/>
      <c r="M4606" s="169"/>
      <c r="N4606" s="148"/>
      <c r="O4606" s="106"/>
      <c r="P4606" s="43"/>
      <c r="Q4606" s="31"/>
      <c r="R4606" s="84"/>
      <c r="S4606" s="31"/>
      <c r="T4606" s="31"/>
      <c r="U4606" s="169"/>
      <c r="V4606" s="150"/>
      <c r="W4606" s="141" t="str" cm="1">
        <f t="array" ref="W4606">IF(SUM(LEN(B4606:V4606))=0,"",IF(OR(OR(ISBLANK(F4606),SUM(LEN(C4606),LEN(D4606))=0),AND(NOT(E4606="Unknown"),ISBLANK(J4606)),AND(NOT(O4606="Unknown"),ISBLANK(R4606))),"Missing Information", INDEX(Table15[Entire Service Line Classification], MATCH(SUMIFS(Table15[Unique ID],Table15[System-Owned Portion],E4606,Table15[If Material Anything Other than "Lead" in Column E,Was Material Ever Previously Lead?],G4606,Table15[Customer-Owned Portion],O4606),Table15[Unique ID],0),0)))</f>
        <v/>
      </c>
      <c r="X4606"/>
    </row>
    <row r="4607" spans="2:24" x14ac:dyDescent="0.25">
      <c r="B4607" s="146"/>
      <c r="C4607" s="31"/>
      <c r="D4607" s="31"/>
      <c r="E4607" s="44"/>
      <c r="F4607" s="43"/>
      <c r="G4607" s="84"/>
      <c r="H4607" s="31"/>
      <c r="I4607" s="31"/>
      <c r="J4607" s="84"/>
      <c r="K4607" s="31"/>
      <c r="L4607" s="31"/>
      <c r="M4607" s="169"/>
      <c r="N4607" s="148"/>
      <c r="O4607" s="106"/>
      <c r="P4607" s="43"/>
      <c r="Q4607" s="31"/>
      <c r="R4607" s="84"/>
      <c r="S4607" s="31"/>
      <c r="T4607" s="31"/>
      <c r="U4607" s="169"/>
      <c r="V4607" s="150"/>
      <c r="W4607" s="141" t="str" cm="1">
        <f t="array" ref="W4607">IF(SUM(LEN(B4607:V4607))=0,"",IF(OR(OR(ISBLANK(F4607),SUM(LEN(C4607),LEN(D4607))=0),AND(NOT(E4607="Unknown"),ISBLANK(J4607)),AND(NOT(O4607="Unknown"),ISBLANK(R4607))),"Missing Information", INDEX(Table15[Entire Service Line Classification], MATCH(SUMIFS(Table15[Unique ID],Table15[System-Owned Portion],E4607,Table15[If Material Anything Other than "Lead" in Column E,Was Material Ever Previously Lead?],G4607,Table15[Customer-Owned Portion],O4607),Table15[Unique ID],0),0)))</f>
        <v/>
      </c>
      <c r="X4607"/>
    </row>
    <row r="4608" spans="2:24" x14ac:dyDescent="0.25">
      <c r="B4608" s="146"/>
      <c r="C4608" s="31"/>
      <c r="D4608" s="31"/>
      <c r="E4608" s="44"/>
      <c r="F4608" s="43"/>
      <c r="G4608" s="84"/>
      <c r="H4608" s="31"/>
      <c r="I4608" s="31"/>
      <c r="J4608" s="84"/>
      <c r="K4608" s="31"/>
      <c r="L4608" s="31"/>
      <c r="M4608" s="169"/>
      <c r="N4608" s="148"/>
      <c r="O4608" s="106"/>
      <c r="P4608" s="43"/>
      <c r="Q4608" s="31"/>
      <c r="R4608" s="84"/>
      <c r="S4608" s="31"/>
      <c r="T4608" s="31"/>
      <c r="U4608" s="169"/>
      <c r="V4608" s="150"/>
      <c r="W4608" s="141" t="str" cm="1">
        <f t="array" ref="W4608">IF(SUM(LEN(B4608:V4608))=0,"",IF(OR(OR(ISBLANK(F4608),SUM(LEN(C4608),LEN(D4608))=0),AND(NOT(E4608="Unknown"),ISBLANK(J4608)),AND(NOT(O4608="Unknown"),ISBLANK(R4608))),"Missing Information", INDEX(Table15[Entire Service Line Classification], MATCH(SUMIFS(Table15[Unique ID],Table15[System-Owned Portion],E4608,Table15[If Material Anything Other than "Lead" in Column E,Was Material Ever Previously Lead?],G4608,Table15[Customer-Owned Portion],O4608),Table15[Unique ID],0),0)))</f>
        <v/>
      </c>
      <c r="X4608"/>
    </row>
    <row r="4609" spans="2:24" x14ac:dyDescent="0.25">
      <c r="B4609" s="146"/>
      <c r="C4609" s="31"/>
      <c r="D4609" s="31"/>
      <c r="E4609" s="44"/>
      <c r="F4609" s="43"/>
      <c r="G4609" s="84"/>
      <c r="H4609" s="31"/>
      <c r="I4609" s="31"/>
      <c r="J4609" s="84"/>
      <c r="K4609" s="31"/>
      <c r="L4609" s="31"/>
      <c r="M4609" s="169"/>
      <c r="N4609" s="148"/>
      <c r="O4609" s="106"/>
      <c r="P4609" s="43"/>
      <c r="Q4609" s="31"/>
      <c r="R4609" s="84"/>
      <c r="S4609" s="31"/>
      <c r="T4609" s="31"/>
      <c r="U4609" s="169"/>
      <c r="V4609" s="150"/>
      <c r="W4609" s="141" t="str" cm="1">
        <f t="array" ref="W4609">IF(SUM(LEN(B4609:V4609))=0,"",IF(OR(OR(ISBLANK(F4609),SUM(LEN(C4609),LEN(D4609))=0),AND(NOT(E4609="Unknown"),ISBLANK(J4609)),AND(NOT(O4609="Unknown"),ISBLANK(R4609))),"Missing Information", INDEX(Table15[Entire Service Line Classification], MATCH(SUMIFS(Table15[Unique ID],Table15[System-Owned Portion],E4609,Table15[If Material Anything Other than "Lead" in Column E,Was Material Ever Previously Lead?],G4609,Table15[Customer-Owned Portion],O4609),Table15[Unique ID],0),0)))</f>
        <v/>
      </c>
      <c r="X4609"/>
    </row>
    <row r="4610" spans="2:24" x14ac:dyDescent="0.25">
      <c r="B4610" s="146"/>
      <c r="C4610" s="31"/>
      <c r="D4610" s="31"/>
      <c r="E4610" s="44"/>
      <c r="F4610" s="43"/>
      <c r="G4610" s="84"/>
      <c r="H4610" s="31"/>
      <c r="I4610" s="31"/>
      <c r="J4610" s="84"/>
      <c r="K4610" s="31"/>
      <c r="L4610" s="31"/>
      <c r="M4610" s="169"/>
      <c r="N4610" s="148"/>
      <c r="O4610" s="106"/>
      <c r="P4610" s="43"/>
      <c r="Q4610" s="31"/>
      <c r="R4610" s="84"/>
      <c r="S4610" s="31"/>
      <c r="T4610" s="31"/>
      <c r="U4610" s="169"/>
      <c r="V4610" s="150"/>
      <c r="W4610" s="141" t="str" cm="1">
        <f t="array" ref="W4610">IF(SUM(LEN(B4610:V4610))=0,"",IF(OR(OR(ISBLANK(F4610),SUM(LEN(C4610),LEN(D4610))=0),AND(NOT(E4610="Unknown"),ISBLANK(J4610)),AND(NOT(O4610="Unknown"),ISBLANK(R4610))),"Missing Information", INDEX(Table15[Entire Service Line Classification], MATCH(SUMIFS(Table15[Unique ID],Table15[System-Owned Portion],E4610,Table15[If Material Anything Other than "Lead" in Column E,Was Material Ever Previously Lead?],G4610,Table15[Customer-Owned Portion],O4610),Table15[Unique ID],0),0)))</f>
        <v/>
      </c>
      <c r="X4610"/>
    </row>
    <row r="4611" spans="2:24" x14ac:dyDescent="0.25">
      <c r="B4611" s="146"/>
      <c r="C4611" s="31"/>
      <c r="D4611" s="31"/>
      <c r="E4611" s="44"/>
      <c r="F4611" s="43"/>
      <c r="G4611" s="84"/>
      <c r="H4611" s="31"/>
      <c r="I4611" s="31"/>
      <c r="J4611" s="84"/>
      <c r="K4611" s="31"/>
      <c r="L4611" s="31"/>
      <c r="M4611" s="169"/>
      <c r="N4611" s="148"/>
      <c r="O4611" s="106"/>
      <c r="P4611" s="43"/>
      <c r="Q4611" s="31"/>
      <c r="R4611" s="84"/>
      <c r="S4611" s="31"/>
      <c r="T4611" s="31"/>
      <c r="U4611" s="169"/>
      <c r="V4611" s="150"/>
      <c r="W4611" s="141" t="str" cm="1">
        <f t="array" ref="W4611">IF(SUM(LEN(B4611:V4611))=0,"",IF(OR(OR(ISBLANK(F4611),SUM(LEN(C4611),LEN(D4611))=0),AND(NOT(E4611="Unknown"),ISBLANK(J4611)),AND(NOT(O4611="Unknown"),ISBLANK(R4611))),"Missing Information", INDEX(Table15[Entire Service Line Classification], MATCH(SUMIFS(Table15[Unique ID],Table15[System-Owned Portion],E4611,Table15[If Material Anything Other than "Lead" in Column E,Was Material Ever Previously Lead?],G4611,Table15[Customer-Owned Portion],O4611),Table15[Unique ID],0),0)))</f>
        <v/>
      </c>
      <c r="X4611"/>
    </row>
    <row r="4612" spans="2:24" x14ac:dyDescent="0.25">
      <c r="B4612" s="146"/>
      <c r="C4612" s="31"/>
      <c r="D4612" s="31"/>
      <c r="E4612" s="44"/>
      <c r="F4612" s="43"/>
      <c r="G4612" s="84"/>
      <c r="H4612" s="31"/>
      <c r="I4612" s="31"/>
      <c r="J4612" s="84"/>
      <c r="K4612" s="31"/>
      <c r="L4612" s="31"/>
      <c r="M4612" s="169"/>
      <c r="N4612" s="148"/>
      <c r="O4612" s="106"/>
      <c r="P4612" s="43"/>
      <c r="Q4612" s="31"/>
      <c r="R4612" s="84"/>
      <c r="S4612" s="31"/>
      <c r="T4612" s="31"/>
      <c r="U4612" s="169"/>
      <c r="V4612" s="150"/>
      <c r="W4612" s="141" t="str" cm="1">
        <f t="array" ref="W4612">IF(SUM(LEN(B4612:V4612))=0,"",IF(OR(OR(ISBLANK(F4612),SUM(LEN(C4612),LEN(D4612))=0),AND(NOT(E4612="Unknown"),ISBLANK(J4612)),AND(NOT(O4612="Unknown"),ISBLANK(R4612))),"Missing Information", INDEX(Table15[Entire Service Line Classification], MATCH(SUMIFS(Table15[Unique ID],Table15[System-Owned Portion],E4612,Table15[If Material Anything Other than "Lead" in Column E,Was Material Ever Previously Lead?],G4612,Table15[Customer-Owned Portion],O4612),Table15[Unique ID],0),0)))</f>
        <v/>
      </c>
      <c r="X4612"/>
    </row>
    <row r="4613" spans="2:24" x14ac:dyDescent="0.25">
      <c r="B4613" s="146"/>
      <c r="C4613" s="31"/>
      <c r="D4613" s="31"/>
      <c r="E4613" s="44"/>
      <c r="F4613" s="43"/>
      <c r="G4613" s="84"/>
      <c r="H4613" s="31"/>
      <c r="I4613" s="31"/>
      <c r="J4613" s="84"/>
      <c r="K4613" s="31"/>
      <c r="L4613" s="31"/>
      <c r="M4613" s="169"/>
      <c r="N4613" s="148"/>
      <c r="O4613" s="106"/>
      <c r="P4613" s="43"/>
      <c r="Q4613" s="31"/>
      <c r="R4613" s="84"/>
      <c r="S4613" s="31"/>
      <c r="T4613" s="31"/>
      <c r="U4613" s="169"/>
      <c r="V4613" s="150"/>
      <c r="W4613" s="141" t="str" cm="1">
        <f t="array" ref="W4613">IF(SUM(LEN(B4613:V4613))=0,"",IF(OR(OR(ISBLANK(F4613),SUM(LEN(C4613),LEN(D4613))=0),AND(NOT(E4613="Unknown"),ISBLANK(J4613)),AND(NOT(O4613="Unknown"),ISBLANK(R4613))),"Missing Information", INDEX(Table15[Entire Service Line Classification], MATCH(SUMIFS(Table15[Unique ID],Table15[System-Owned Portion],E4613,Table15[If Material Anything Other than "Lead" in Column E,Was Material Ever Previously Lead?],G4613,Table15[Customer-Owned Portion],O4613),Table15[Unique ID],0),0)))</f>
        <v/>
      </c>
      <c r="X4613"/>
    </row>
    <row r="4614" spans="2:24" x14ac:dyDescent="0.25">
      <c r="B4614" s="146"/>
      <c r="C4614" s="31"/>
      <c r="D4614" s="31"/>
      <c r="E4614" s="44"/>
      <c r="F4614" s="43"/>
      <c r="G4614" s="84"/>
      <c r="H4614" s="31"/>
      <c r="I4614" s="31"/>
      <c r="J4614" s="84"/>
      <c r="K4614" s="31"/>
      <c r="L4614" s="31"/>
      <c r="M4614" s="169"/>
      <c r="N4614" s="148"/>
      <c r="O4614" s="106"/>
      <c r="P4614" s="43"/>
      <c r="Q4614" s="31"/>
      <c r="R4614" s="84"/>
      <c r="S4614" s="31"/>
      <c r="T4614" s="31"/>
      <c r="U4614" s="169"/>
      <c r="V4614" s="150"/>
      <c r="W4614" s="141" t="str" cm="1">
        <f t="array" ref="W4614">IF(SUM(LEN(B4614:V4614))=0,"",IF(OR(OR(ISBLANK(F4614),SUM(LEN(C4614),LEN(D4614))=0),AND(NOT(E4614="Unknown"),ISBLANK(J4614)),AND(NOT(O4614="Unknown"),ISBLANK(R4614))),"Missing Information", INDEX(Table15[Entire Service Line Classification], MATCH(SUMIFS(Table15[Unique ID],Table15[System-Owned Portion],E4614,Table15[If Material Anything Other than "Lead" in Column E,Was Material Ever Previously Lead?],G4614,Table15[Customer-Owned Portion],O4614),Table15[Unique ID],0),0)))</f>
        <v/>
      </c>
      <c r="X4614"/>
    </row>
    <row r="4615" spans="2:24" x14ac:dyDescent="0.25">
      <c r="B4615" s="146"/>
      <c r="C4615" s="31"/>
      <c r="D4615" s="31"/>
      <c r="E4615" s="44"/>
      <c r="F4615" s="43"/>
      <c r="G4615" s="84"/>
      <c r="H4615" s="31"/>
      <c r="I4615" s="31"/>
      <c r="J4615" s="84"/>
      <c r="K4615" s="31"/>
      <c r="L4615" s="31"/>
      <c r="M4615" s="169"/>
      <c r="N4615" s="148"/>
      <c r="O4615" s="106"/>
      <c r="P4615" s="43"/>
      <c r="Q4615" s="31"/>
      <c r="R4615" s="84"/>
      <c r="S4615" s="31"/>
      <c r="T4615" s="31"/>
      <c r="U4615" s="169"/>
      <c r="V4615" s="150"/>
      <c r="W4615" s="141" t="str" cm="1">
        <f t="array" ref="W4615">IF(SUM(LEN(B4615:V4615))=0,"",IF(OR(OR(ISBLANK(F4615),SUM(LEN(C4615),LEN(D4615))=0),AND(NOT(E4615="Unknown"),ISBLANK(J4615)),AND(NOT(O4615="Unknown"),ISBLANK(R4615))),"Missing Information", INDEX(Table15[Entire Service Line Classification], MATCH(SUMIFS(Table15[Unique ID],Table15[System-Owned Portion],E4615,Table15[If Material Anything Other than "Lead" in Column E,Was Material Ever Previously Lead?],G4615,Table15[Customer-Owned Portion],O4615),Table15[Unique ID],0),0)))</f>
        <v/>
      </c>
      <c r="X4615"/>
    </row>
    <row r="4616" spans="2:24" x14ac:dyDescent="0.25">
      <c r="B4616" s="146"/>
      <c r="C4616" s="31"/>
      <c r="D4616" s="31"/>
      <c r="E4616" s="44"/>
      <c r="F4616" s="43"/>
      <c r="G4616" s="84"/>
      <c r="H4616" s="31"/>
      <c r="I4616" s="31"/>
      <c r="J4616" s="84"/>
      <c r="K4616" s="31"/>
      <c r="L4616" s="31"/>
      <c r="M4616" s="169"/>
      <c r="N4616" s="148"/>
      <c r="O4616" s="106"/>
      <c r="P4616" s="43"/>
      <c r="Q4616" s="31"/>
      <c r="R4616" s="84"/>
      <c r="S4616" s="31"/>
      <c r="T4616" s="31"/>
      <c r="U4616" s="169"/>
      <c r="V4616" s="150"/>
      <c r="W4616" s="141" t="str" cm="1">
        <f t="array" ref="W4616">IF(SUM(LEN(B4616:V4616))=0,"",IF(OR(OR(ISBLANK(F4616),SUM(LEN(C4616),LEN(D4616))=0),AND(NOT(E4616="Unknown"),ISBLANK(J4616)),AND(NOT(O4616="Unknown"),ISBLANK(R4616))),"Missing Information", INDEX(Table15[Entire Service Line Classification], MATCH(SUMIFS(Table15[Unique ID],Table15[System-Owned Portion],E4616,Table15[If Material Anything Other than "Lead" in Column E,Was Material Ever Previously Lead?],G4616,Table15[Customer-Owned Portion],O4616),Table15[Unique ID],0),0)))</f>
        <v/>
      </c>
      <c r="X4616"/>
    </row>
    <row r="4617" spans="2:24" x14ac:dyDescent="0.25">
      <c r="B4617" s="146"/>
      <c r="C4617" s="31"/>
      <c r="D4617" s="31"/>
      <c r="E4617" s="44"/>
      <c r="F4617" s="43"/>
      <c r="G4617" s="84"/>
      <c r="H4617" s="31"/>
      <c r="I4617" s="31"/>
      <c r="J4617" s="84"/>
      <c r="K4617" s="31"/>
      <c r="L4617" s="31"/>
      <c r="M4617" s="169"/>
      <c r="N4617" s="148"/>
      <c r="O4617" s="106"/>
      <c r="P4617" s="43"/>
      <c r="Q4617" s="31"/>
      <c r="R4617" s="84"/>
      <c r="S4617" s="31"/>
      <c r="T4617" s="31"/>
      <c r="U4617" s="169"/>
      <c r="V4617" s="150"/>
      <c r="W4617" s="141" t="str" cm="1">
        <f t="array" ref="W4617">IF(SUM(LEN(B4617:V4617))=0,"",IF(OR(OR(ISBLANK(F4617),SUM(LEN(C4617),LEN(D4617))=0),AND(NOT(E4617="Unknown"),ISBLANK(J4617)),AND(NOT(O4617="Unknown"),ISBLANK(R4617))),"Missing Information", INDEX(Table15[Entire Service Line Classification], MATCH(SUMIFS(Table15[Unique ID],Table15[System-Owned Portion],E4617,Table15[If Material Anything Other than "Lead" in Column E,Was Material Ever Previously Lead?],G4617,Table15[Customer-Owned Portion],O4617),Table15[Unique ID],0),0)))</f>
        <v/>
      </c>
      <c r="X4617"/>
    </row>
    <row r="4618" spans="2:24" x14ac:dyDescent="0.25">
      <c r="B4618" s="146"/>
      <c r="C4618" s="31"/>
      <c r="D4618" s="31"/>
      <c r="E4618" s="44"/>
      <c r="F4618" s="43"/>
      <c r="G4618" s="84"/>
      <c r="H4618" s="31"/>
      <c r="I4618" s="31"/>
      <c r="J4618" s="84"/>
      <c r="K4618" s="31"/>
      <c r="L4618" s="31"/>
      <c r="M4618" s="169"/>
      <c r="N4618" s="148"/>
      <c r="O4618" s="106"/>
      <c r="P4618" s="43"/>
      <c r="Q4618" s="31"/>
      <c r="R4618" s="84"/>
      <c r="S4618" s="31"/>
      <c r="T4618" s="31"/>
      <c r="U4618" s="169"/>
      <c r="V4618" s="150"/>
      <c r="W4618" s="141" t="str" cm="1">
        <f t="array" ref="W4618">IF(SUM(LEN(B4618:V4618))=0,"",IF(OR(OR(ISBLANK(F4618),SUM(LEN(C4618),LEN(D4618))=0),AND(NOT(E4618="Unknown"),ISBLANK(J4618)),AND(NOT(O4618="Unknown"),ISBLANK(R4618))),"Missing Information", INDEX(Table15[Entire Service Line Classification], MATCH(SUMIFS(Table15[Unique ID],Table15[System-Owned Portion],E4618,Table15[If Material Anything Other than "Lead" in Column E,Was Material Ever Previously Lead?],G4618,Table15[Customer-Owned Portion],O4618),Table15[Unique ID],0),0)))</f>
        <v/>
      </c>
      <c r="X4618"/>
    </row>
    <row r="4619" spans="2:24" x14ac:dyDescent="0.25">
      <c r="B4619" s="146"/>
      <c r="C4619" s="31"/>
      <c r="D4619" s="31"/>
      <c r="E4619" s="44"/>
      <c r="F4619" s="43"/>
      <c r="G4619" s="84"/>
      <c r="H4619" s="31"/>
      <c r="I4619" s="31"/>
      <c r="J4619" s="84"/>
      <c r="K4619" s="31"/>
      <c r="L4619" s="31"/>
      <c r="M4619" s="169"/>
      <c r="N4619" s="148"/>
      <c r="O4619" s="106"/>
      <c r="P4619" s="43"/>
      <c r="Q4619" s="31"/>
      <c r="R4619" s="84"/>
      <c r="S4619" s="31"/>
      <c r="T4619" s="31"/>
      <c r="U4619" s="169"/>
      <c r="V4619" s="150"/>
      <c r="W4619" s="141" t="str" cm="1">
        <f t="array" ref="W4619">IF(SUM(LEN(B4619:V4619))=0,"",IF(OR(OR(ISBLANK(F4619),SUM(LEN(C4619),LEN(D4619))=0),AND(NOT(E4619="Unknown"),ISBLANK(J4619)),AND(NOT(O4619="Unknown"),ISBLANK(R4619))),"Missing Information", INDEX(Table15[Entire Service Line Classification], MATCH(SUMIFS(Table15[Unique ID],Table15[System-Owned Portion],E4619,Table15[If Material Anything Other than "Lead" in Column E,Was Material Ever Previously Lead?],G4619,Table15[Customer-Owned Portion],O4619),Table15[Unique ID],0),0)))</f>
        <v/>
      </c>
      <c r="X4619"/>
    </row>
    <row r="4620" spans="2:24" x14ac:dyDescent="0.25">
      <c r="B4620" s="146"/>
      <c r="C4620" s="31"/>
      <c r="D4620" s="31"/>
      <c r="E4620" s="44"/>
      <c r="F4620" s="43"/>
      <c r="G4620" s="84"/>
      <c r="H4620" s="31"/>
      <c r="I4620" s="31"/>
      <c r="J4620" s="84"/>
      <c r="K4620" s="31"/>
      <c r="L4620" s="31"/>
      <c r="M4620" s="169"/>
      <c r="N4620" s="148"/>
      <c r="O4620" s="106"/>
      <c r="P4620" s="43"/>
      <c r="Q4620" s="31"/>
      <c r="R4620" s="84"/>
      <c r="S4620" s="31"/>
      <c r="T4620" s="31"/>
      <c r="U4620" s="169"/>
      <c r="V4620" s="150"/>
      <c r="W4620" s="141" t="str" cm="1">
        <f t="array" ref="W4620">IF(SUM(LEN(B4620:V4620))=0,"",IF(OR(OR(ISBLANK(F4620),SUM(LEN(C4620),LEN(D4620))=0),AND(NOT(E4620="Unknown"),ISBLANK(J4620)),AND(NOT(O4620="Unknown"),ISBLANK(R4620))),"Missing Information", INDEX(Table15[Entire Service Line Classification], MATCH(SUMIFS(Table15[Unique ID],Table15[System-Owned Portion],E4620,Table15[If Material Anything Other than "Lead" in Column E,Was Material Ever Previously Lead?],G4620,Table15[Customer-Owned Portion],O4620),Table15[Unique ID],0),0)))</f>
        <v/>
      </c>
      <c r="X4620"/>
    </row>
    <row r="4621" spans="2:24" x14ac:dyDescent="0.25">
      <c r="B4621" s="146"/>
      <c r="C4621" s="31"/>
      <c r="D4621" s="31"/>
      <c r="E4621" s="44"/>
      <c r="F4621" s="43"/>
      <c r="G4621" s="84"/>
      <c r="H4621" s="31"/>
      <c r="I4621" s="31"/>
      <c r="J4621" s="84"/>
      <c r="K4621" s="31"/>
      <c r="L4621" s="31"/>
      <c r="M4621" s="169"/>
      <c r="N4621" s="148"/>
      <c r="O4621" s="106"/>
      <c r="P4621" s="43"/>
      <c r="Q4621" s="31"/>
      <c r="R4621" s="84"/>
      <c r="S4621" s="31"/>
      <c r="T4621" s="31"/>
      <c r="U4621" s="169"/>
      <c r="V4621" s="150"/>
      <c r="W4621" s="141" t="str" cm="1">
        <f t="array" ref="W4621">IF(SUM(LEN(B4621:V4621))=0,"",IF(OR(OR(ISBLANK(F4621),SUM(LEN(C4621),LEN(D4621))=0),AND(NOT(E4621="Unknown"),ISBLANK(J4621)),AND(NOT(O4621="Unknown"),ISBLANK(R4621))),"Missing Information", INDEX(Table15[Entire Service Line Classification], MATCH(SUMIFS(Table15[Unique ID],Table15[System-Owned Portion],E4621,Table15[If Material Anything Other than "Lead" in Column E,Was Material Ever Previously Lead?],G4621,Table15[Customer-Owned Portion],O4621),Table15[Unique ID],0),0)))</f>
        <v/>
      </c>
      <c r="X4621"/>
    </row>
    <row r="4622" spans="2:24" x14ac:dyDescent="0.25">
      <c r="B4622" s="146"/>
      <c r="C4622" s="31"/>
      <c r="D4622" s="31"/>
      <c r="E4622" s="44"/>
      <c r="F4622" s="43"/>
      <c r="G4622" s="84"/>
      <c r="H4622" s="31"/>
      <c r="I4622" s="31"/>
      <c r="J4622" s="84"/>
      <c r="K4622" s="31"/>
      <c r="L4622" s="31"/>
      <c r="M4622" s="169"/>
      <c r="N4622" s="148"/>
      <c r="O4622" s="106"/>
      <c r="P4622" s="43"/>
      <c r="Q4622" s="31"/>
      <c r="R4622" s="84"/>
      <c r="S4622" s="31"/>
      <c r="T4622" s="31"/>
      <c r="U4622" s="169"/>
      <c r="V4622" s="150"/>
      <c r="W4622" s="141" t="str" cm="1">
        <f t="array" ref="W4622">IF(SUM(LEN(B4622:V4622))=0,"",IF(OR(OR(ISBLANK(F4622),SUM(LEN(C4622),LEN(D4622))=0),AND(NOT(E4622="Unknown"),ISBLANK(J4622)),AND(NOT(O4622="Unknown"),ISBLANK(R4622))),"Missing Information", INDEX(Table15[Entire Service Line Classification], MATCH(SUMIFS(Table15[Unique ID],Table15[System-Owned Portion],E4622,Table15[If Material Anything Other than "Lead" in Column E,Was Material Ever Previously Lead?],G4622,Table15[Customer-Owned Portion],O4622),Table15[Unique ID],0),0)))</f>
        <v/>
      </c>
      <c r="X4622"/>
    </row>
    <row r="4623" spans="2:24" x14ac:dyDescent="0.25">
      <c r="B4623" s="146"/>
      <c r="C4623" s="31"/>
      <c r="D4623" s="31"/>
      <c r="E4623" s="44"/>
      <c r="F4623" s="43"/>
      <c r="G4623" s="84"/>
      <c r="H4623" s="31"/>
      <c r="I4623" s="31"/>
      <c r="J4623" s="84"/>
      <c r="K4623" s="31"/>
      <c r="L4623" s="31"/>
      <c r="M4623" s="169"/>
      <c r="N4623" s="148"/>
      <c r="O4623" s="106"/>
      <c r="P4623" s="43"/>
      <c r="Q4623" s="31"/>
      <c r="R4623" s="84"/>
      <c r="S4623" s="31"/>
      <c r="T4623" s="31"/>
      <c r="U4623" s="169"/>
      <c r="V4623" s="150"/>
      <c r="W4623" s="141" t="str" cm="1">
        <f t="array" ref="W4623">IF(SUM(LEN(B4623:V4623))=0,"",IF(OR(OR(ISBLANK(F4623),SUM(LEN(C4623),LEN(D4623))=0),AND(NOT(E4623="Unknown"),ISBLANK(J4623)),AND(NOT(O4623="Unknown"),ISBLANK(R4623))),"Missing Information", INDEX(Table15[Entire Service Line Classification], MATCH(SUMIFS(Table15[Unique ID],Table15[System-Owned Portion],E4623,Table15[If Material Anything Other than "Lead" in Column E,Was Material Ever Previously Lead?],G4623,Table15[Customer-Owned Portion],O4623),Table15[Unique ID],0),0)))</f>
        <v/>
      </c>
      <c r="X4623"/>
    </row>
    <row r="4624" spans="2:24" x14ac:dyDescent="0.25">
      <c r="B4624" s="146"/>
      <c r="C4624" s="31"/>
      <c r="D4624" s="31"/>
      <c r="E4624" s="44"/>
      <c r="F4624" s="43"/>
      <c r="G4624" s="84"/>
      <c r="H4624" s="31"/>
      <c r="I4624" s="31"/>
      <c r="J4624" s="84"/>
      <c r="K4624" s="31"/>
      <c r="L4624" s="31"/>
      <c r="M4624" s="169"/>
      <c r="N4624" s="148"/>
      <c r="O4624" s="106"/>
      <c r="P4624" s="43"/>
      <c r="Q4624" s="31"/>
      <c r="R4624" s="84"/>
      <c r="S4624" s="31"/>
      <c r="T4624" s="31"/>
      <c r="U4624" s="169"/>
      <c r="V4624" s="150"/>
      <c r="W4624" s="141" t="str" cm="1">
        <f t="array" ref="W4624">IF(SUM(LEN(B4624:V4624))=0,"",IF(OR(OR(ISBLANK(F4624),SUM(LEN(C4624),LEN(D4624))=0),AND(NOT(E4624="Unknown"),ISBLANK(J4624)),AND(NOT(O4624="Unknown"),ISBLANK(R4624))),"Missing Information", INDEX(Table15[Entire Service Line Classification], MATCH(SUMIFS(Table15[Unique ID],Table15[System-Owned Portion],E4624,Table15[If Material Anything Other than "Lead" in Column E,Was Material Ever Previously Lead?],G4624,Table15[Customer-Owned Portion],O4624),Table15[Unique ID],0),0)))</f>
        <v/>
      </c>
      <c r="X4624"/>
    </row>
    <row r="4625" spans="2:24" x14ac:dyDescent="0.25">
      <c r="B4625" s="146"/>
      <c r="C4625" s="31"/>
      <c r="D4625" s="31"/>
      <c r="E4625" s="44"/>
      <c r="F4625" s="43"/>
      <c r="G4625" s="84"/>
      <c r="H4625" s="31"/>
      <c r="I4625" s="31"/>
      <c r="J4625" s="84"/>
      <c r="K4625" s="31"/>
      <c r="L4625" s="31"/>
      <c r="M4625" s="169"/>
      <c r="N4625" s="148"/>
      <c r="O4625" s="106"/>
      <c r="P4625" s="43"/>
      <c r="Q4625" s="31"/>
      <c r="R4625" s="84"/>
      <c r="S4625" s="31"/>
      <c r="T4625" s="31"/>
      <c r="U4625" s="169"/>
      <c r="V4625" s="150"/>
      <c r="W4625" s="141" t="str" cm="1">
        <f t="array" ref="W4625">IF(SUM(LEN(B4625:V4625))=0,"",IF(OR(OR(ISBLANK(F4625),SUM(LEN(C4625),LEN(D4625))=0),AND(NOT(E4625="Unknown"),ISBLANK(J4625)),AND(NOT(O4625="Unknown"),ISBLANK(R4625))),"Missing Information", INDEX(Table15[Entire Service Line Classification], MATCH(SUMIFS(Table15[Unique ID],Table15[System-Owned Portion],E4625,Table15[If Material Anything Other than "Lead" in Column E,Was Material Ever Previously Lead?],G4625,Table15[Customer-Owned Portion],O4625),Table15[Unique ID],0),0)))</f>
        <v/>
      </c>
      <c r="X4625"/>
    </row>
    <row r="4626" spans="2:24" x14ac:dyDescent="0.25">
      <c r="B4626" s="146"/>
      <c r="C4626" s="31"/>
      <c r="D4626" s="31"/>
      <c r="E4626" s="44"/>
      <c r="F4626" s="43"/>
      <c r="G4626" s="84"/>
      <c r="H4626" s="31"/>
      <c r="I4626" s="31"/>
      <c r="J4626" s="84"/>
      <c r="K4626" s="31"/>
      <c r="L4626" s="31"/>
      <c r="M4626" s="169"/>
      <c r="N4626" s="148"/>
      <c r="O4626" s="106"/>
      <c r="P4626" s="43"/>
      <c r="Q4626" s="31"/>
      <c r="R4626" s="84"/>
      <c r="S4626" s="31"/>
      <c r="T4626" s="31"/>
      <c r="U4626" s="169"/>
      <c r="V4626" s="150"/>
      <c r="W4626" s="141" t="str" cm="1">
        <f t="array" ref="W4626">IF(SUM(LEN(B4626:V4626))=0,"",IF(OR(OR(ISBLANK(F4626),SUM(LEN(C4626),LEN(D4626))=0),AND(NOT(E4626="Unknown"),ISBLANK(J4626)),AND(NOT(O4626="Unknown"),ISBLANK(R4626))),"Missing Information", INDEX(Table15[Entire Service Line Classification], MATCH(SUMIFS(Table15[Unique ID],Table15[System-Owned Portion],E4626,Table15[If Material Anything Other than "Lead" in Column E,Was Material Ever Previously Lead?],G4626,Table15[Customer-Owned Portion],O4626),Table15[Unique ID],0),0)))</f>
        <v/>
      </c>
      <c r="X4626"/>
    </row>
    <row r="4627" spans="2:24" x14ac:dyDescent="0.25">
      <c r="B4627" s="146"/>
      <c r="C4627" s="31"/>
      <c r="D4627" s="31"/>
      <c r="E4627" s="44"/>
      <c r="F4627" s="43"/>
      <c r="G4627" s="84"/>
      <c r="H4627" s="31"/>
      <c r="I4627" s="31"/>
      <c r="J4627" s="84"/>
      <c r="K4627" s="31"/>
      <c r="L4627" s="31"/>
      <c r="M4627" s="169"/>
      <c r="N4627" s="148"/>
      <c r="O4627" s="106"/>
      <c r="P4627" s="43"/>
      <c r="Q4627" s="31"/>
      <c r="R4627" s="84"/>
      <c r="S4627" s="31"/>
      <c r="T4627" s="31"/>
      <c r="U4627" s="169"/>
      <c r="V4627" s="150"/>
      <c r="W4627" s="141" t="str" cm="1">
        <f t="array" ref="W4627">IF(SUM(LEN(B4627:V4627))=0,"",IF(OR(OR(ISBLANK(F4627),SUM(LEN(C4627),LEN(D4627))=0),AND(NOT(E4627="Unknown"),ISBLANK(J4627)),AND(NOT(O4627="Unknown"),ISBLANK(R4627))),"Missing Information", INDEX(Table15[Entire Service Line Classification], MATCH(SUMIFS(Table15[Unique ID],Table15[System-Owned Portion],E4627,Table15[If Material Anything Other than "Lead" in Column E,Was Material Ever Previously Lead?],G4627,Table15[Customer-Owned Portion],O4627),Table15[Unique ID],0),0)))</f>
        <v/>
      </c>
      <c r="X4627"/>
    </row>
    <row r="4628" spans="2:24" x14ac:dyDescent="0.25">
      <c r="B4628" s="146"/>
      <c r="C4628" s="31"/>
      <c r="D4628" s="31"/>
      <c r="E4628" s="44"/>
      <c r="F4628" s="43"/>
      <c r="G4628" s="84"/>
      <c r="H4628" s="31"/>
      <c r="I4628" s="31"/>
      <c r="J4628" s="84"/>
      <c r="K4628" s="31"/>
      <c r="L4628" s="31"/>
      <c r="M4628" s="169"/>
      <c r="N4628" s="148"/>
      <c r="O4628" s="106"/>
      <c r="P4628" s="43"/>
      <c r="Q4628" s="31"/>
      <c r="R4628" s="84"/>
      <c r="S4628" s="31"/>
      <c r="T4628" s="31"/>
      <c r="U4628" s="169"/>
      <c r="V4628" s="150"/>
      <c r="W4628" s="141" t="str" cm="1">
        <f t="array" ref="W4628">IF(SUM(LEN(B4628:V4628))=0,"",IF(OR(OR(ISBLANK(F4628),SUM(LEN(C4628),LEN(D4628))=0),AND(NOT(E4628="Unknown"),ISBLANK(J4628)),AND(NOT(O4628="Unknown"),ISBLANK(R4628))),"Missing Information", INDEX(Table15[Entire Service Line Classification], MATCH(SUMIFS(Table15[Unique ID],Table15[System-Owned Portion],E4628,Table15[If Material Anything Other than "Lead" in Column E,Was Material Ever Previously Lead?],G4628,Table15[Customer-Owned Portion],O4628),Table15[Unique ID],0),0)))</f>
        <v/>
      </c>
      <c r="X4628"/>
    </row>
    <row r="4629" spans="2:24" x14ac:dyDescent="0.25">
      <c r="B4629" s="146"/>
      <c r="C4629" s="31"/>
      <c r="D4629" s="31"/>
      <c r="E4629" s="44"/>
      <c r="F4629" s="43"/>
      <c r="G4629" s="84"/>
      <c r="H4629" s="31"/>
      <c r="I4629" s="31"/>
      <c r="J4629" s="84"/>
      <c r="K4629" s="31"/>
      <c r="L4629" s="31"/>
      <c r="M4629" s="169"/>
      <c r="N4629" s="148"/>
      <c r="O4629" s="106"/>
      <c r="P4629" s="43"/>
      <c r="Q4629" s="31"/>
      <c r="R4629" s="84"/>
      <c r="S4629" s="31"/>
      <c r="T4629" s="31"/>
      <c r="U4629" s="169"/>
      <c r="V4629" s="150"/>
      <c r="W4629" s="141" t="str" cm="1">
        <f t="array" ref="W4629">IF(SUM(LEN(B4629:V4629))=0,"",IF(OR(OR(ISBLANK(F4629),SUM(LEN(C4629),LEN(D4629))=0),AND(NOT(E4629="Unknown"),ISBLANK(J4629)),AND(NOT(O4629="Unknown"),ISBLANK(R4629))),"Missing Information", INDEX(Table15[Entire Service Line Classification], MATCH(SUMIFS(Table15[Unique ID],Table15[System-Owned Portion],E4629,Table15[If Material Anything Other than "Lead" in Column E,Was Material Ever Previously Lead?],G4629,Table15[Customer-Owned Portion],O4629),Table15[Unique ID],0),0)))</f>
        <v/>
      </c>
      <c r="X4629"/>
    </row>
    <row r="4630" spans="2:24" x14ac:dyDescent="0.25">
      <c r="B4630" s="146"/>
      <c r="C4630" s="31"/>
      <c r="D4630" s="31"/>
      <c r="E4630" s="44"/>
      <c r="F4630" s="43"/>
      <c r="G4630" s="84"/>
      <c r="H4630" s="31"/>
      <c r="I4630" s="31"/>
      <c r="J4630" s="84"/>
      <c r="K4630" s="31"/>
      <c r="L4630" s="31"/>
      <c r="M4630" s="169"/>
      <c r="N4630" s="148"/>
      <c r="O4630" s="106"/>
      <c r="P4630" s="43"/>
      <c r="Q4630" s="31"/>
      <c r="R4630" s="84"/>
      <c r="S4630" s="31"/>
      <c r="T4630" s="31"/>
      <c r="U4630" s="169"/>
      <c r="V4630" s="150"/>
      <c r="W4630" s="141" t="str" cm="1">
        <f t="array" ref="W4630">IF(SUM(LEN(B4630:V4630))=0,"",IF(OR(OR(ISBLANK(F4630),SUM(LEN(C4630),LEN(D4630))=0),AND(NOT(E4630="Unknown"),ISBLANK(J4630)),AND(NOT(O4630="Unknown"),ISBLANK(R4630))),"Missing Information", INDEX(Table15[Entire Service Line Classification], MATCH(SUMIFS(Table15[Unique ID],Table15[System-Owned Portion],E4630,Table15[If Material Anything Other than "Lead" in Column E,Was Material Ever Previously Lead?],G4630,Table15[Customer-Owned Portion],O4630),Table15[Unique ID],0),0)))</f>
        <v/>
      </c>
      <c r="X4630"/>
    </row>
    <row r="4631" spans="2:24" x14ac:dyDescent="0.25">
      <c r="B4631" s="146"/>
      <c r="C4631" s="31"/>
      <c r="D4631" s="31"/>
      <c r="E4631" s="44"/>
      <c r="F4631" s="43"/>
      <c r="G4631" s="84"/>
      <c r="H4631" s="31"/>
      <c r="I4631" s="31"/>
      <c r="J4631" s="84"/>
      <c r="K4631" s="31"/>
      <c r="L4631" s="31"/>
      <c r="M4631" s="169"/>
      <c r="N4631" s="148"/>
      <c r="O4631" s="106"/>
      <c r="P4631" s="43"/>
      <c r="Q4631" s="31"/>
      <c r="R4631" s="84"/>
      <c r="S4631" s="31"/>
      <c r="T4631" s="31"/>
      <c r="U4631" s="169"/>
      <c r="V4631" s="150"/>
      <c r="W4631" s="141" t="str" cm="1">
        <f t="array" ref="W4631">IF(SUM(LEN(B4631:V4631))=0,"",IF(OR(OR(ISBLANK(F4631),SUM(LEN(C4631),LEN(D4631))=0),AND(NOT(E4631="Unknown"),ISBLANK(J4631)),AND(NOT(O4631="Unknown"),ISBLANK(R4631))),"Missing Information", INDEX(Table15[Entire Service Line Classification], MATCH(SUMIFS(Table15[Unique ID],Table15[System-Owned Portion],E4631,Table15[If Material Anything Other than "Lead" in Column E,Was Material Ever Previously Lead?],G4631,Table15[Customer-Owned Portion],O4631),Table15[Unique ID],0),0)))</f>
        <v/>
      </c>
      <c r="X4631"/>
    </row>
    <row r="4632" spans="2:24" x14ac:dyDescent="0.25">
      <c r="B4632" s="146"/>
      <c r="C4632" s="31"/>
      <c r="D4632" s="31"/>
      <c r="E4632" s="44"/>
      <c r="F4632" s="43"/>
      <c r="G4632" s="84"/>
      <c r="H4632" s="31"/>
      <c r="I4632" s="31"/>
      <c r="J4632" s="84"/>
      <c r="K4632" s="31"/>
      <c r="L4632" s="31"/>
      <c r="M4632" s="169"/>
      <c r="N4632" s="148"/>
      <c r="O4632" s="106"/>
      <c r="P4632" s="43"/>
      <c r="Q4632" s="31"/>
      <c r="R4632" s="84"/>
      <c r="S4632" s="31"/>
      <c r="T4632" s="31"/>
      <c r="U4632" s="169"/>
      <c r="V4632" s="150"/>
      <c r="W4632" s="141" t="str" cm="1">
        <f t="array" ref="W4632">IF(SUM(LEN(B4632:V4632))=0,"",IF(OR(OR(ISBLANK(F4632),SUM(LEN(C4632),LEN(D4632))=0),AND(NOT(E4632="Unknown"),ISBLANK(J4632)),AND(NOT(O4632="Unknown"),ISBLANK(R4632))),"Missing Information", INDEX(Table15[Entire Service Line Classification], MATCH(SUMIFS(Table15[Unique ID],Table15[System-Owned Portion],E4632,Table15[If Material Anything Other than "Lead" in Column E,Was Material Ever Previously Lead?],G4632,Table15[Customer-Owned Portion],O4632),Table15[Unique ID],0),0)))</f>
        <v/>
      </c>
      <c r="X4632"/>
    </row>
    <row r="4633" spans="2:24" x14ac:dyDescent="0.25">
      <c r="B4633" s="146"/>
      <c r="C4633" s="31"/>
      <c r="D4633" s="31"/>
      <c r="E4633" s="44"/>
      <c r="F4633" s="43"/>
      <c r="G4633" s="84"/>
      <c r="H4633" s="31"/>
      <c r="I4633" s="31"/>
      <c r="J4633" s="84"/>
      <c r="K4633" s="31"/>
      <c r="L4633" s="31"/>
      <c r="M4633" s="169"/>
      <c r="N4633" s="148"/>
      <c r="O4633" s="106"/>
      <c r="P4633" s="43"/>
      <c r="Q4633" s="31"/>
      <c r="R4633" s="84"/>
      <c r="S4633" s="31"/>
      <c r="T4633" s="31"/>
      <c r="U4633" s="169"/>
      <c r="V4633" s="150"/>
      <c r="W4633" s="141" t="str" cm="1">
        <f t="array" ref="W4633">IF(SUM(LEN(B4633:V4633))=0,"",IF(OR(OR(ISBLANK(F4633),SUM(LEN(C4633),LEN(D4633))=0),AND(NOT(E4633="Unknown"),ISBLANK(J4633)),AND(NOT(O4633="Unknown"),ISBLANK(R4633))),"Missing Information", INDEX(Table15[Entire Service Line Classification], MATCH(SUMIFS(Table15[Unique ID],Table15[System-Owned Portion],E4633,Table15[If Material Anything Other than "Lead" in Column E,Was Material Ever Previously Lead?],G4633,Table15[Customer-Owned Portion],O4633),Table15[Unique ID],0),0)))</f>
        <v/>
      </c>
      <c r="X4633"/>
    </row>
    <row r="4634" spans="2:24" x14ac:dyDescent="0.25">
      <c r="B4634" s="146"/>
      <c r="C4634" s="31"/>
      <c r="D4634" s="31"/>
      <c r="E4634" s="44"/>
      <c r="F4634" s="43"/>
      <c r="G4634" s="84"/>
      <c r="H4634" s="31"/>
      <c r="I4634" s="31"/>
      <c r="J4634" s="84"/>
      <c r="K4634" s="31"/>
      <c r="L4634" s="31"/>
      <c r="M4634" s="169"/>
      <c r="N4634" s="148"/>
      <c r="O4634" s="106"/>
      <c r="P4634" s="43"/>
      <c r="Q4634" s="31"/>
      <c r="R4634" s="84"/>
      <c r="S4634" s="31"/>
      <c r="T4634" s="31"/>
      <c r="U4634" s="169"/>
      <c r="V4634" s="150"/>
      <c r="W4634" s="141" t="str" cm="1">
        <f t="array" ref="W4634">IF(SUM(LEN(B4634:V4634))=0,"",IF(OR(OR(ISBLANK(F4634),SUM(LEN(C4634),LEN(D4634))=0),AND(NOT(E4634="Unknown"),ISBLANK(J4634)),AND(NOT(O4634="Unknown"),ISBLANK(R4634))),"Missing Information", INDEX(Table15[Entire Service Line Classification], MATCH(SUMIFS(Table15[Unique ID],Table15[System-Owned Portion],E4634,Table15[If Material Anything Other than "Lead" in Column E,Was Material Ever Previously Lead?],G4634,Table15[Customer-Owned Portion],O4634),Table15[Unique ID],0),0)))</f>
        <v/>
      </c>
      <c r="X4634"/>
    </row>
    <row r="4635" spans="2:24" x14ac:dyDescent="0.25">
      <c r="B4635" s="146"/>
      <c r="C4635" s="31"/>
      <c r="D4635" s="31"/>
      <c r="E4635" s="44"/>
      <c r="F4635" s="43"/>
      <c r="G4635" s="84"/>
      <c r="H4635" s="31"/>
      <c r="I4635" s="31"/>
      <c r="J4635" s="84"/>
      <c r="K4635" s="31"/>
      <c r="L4635" s="31"/>
      <c r="M4635" s="169"/>
      <c r="N4635" s="148"/>
      <c r="O4635" s="106"/>
      <c r="P4635" s="43"/>
      <c r="Q4635" s="31"/>
      <c r="R4635" s="84"/>
      <c r="S4635" s="31"/>
      <c r="T4635" s="31"/>
      <c r="U4635" s="169"/>
      <c r="V4635" s="150"/>
      <c r="W4635" s="141" t="str" cm="1">
        <f t="array" ref="W4635">IF(SUM(LEN(B4635:V4635))=0,"",IF(OR(OR(ISBLANK(F4635),SUM(LEN(C4635),LEN(D4635))=0),AND(NOT(E4635="Unknown"),ISBLANK(J4635)),AND(NOT(O4635="Unknown"),ISBLANK(R4635))),"Missing Information", INDEX(Table15[Entire Service Line Classification], MATCH(SUMIFS(Table15[Unique ID],Table15[System-Owned Portion],E4635,Table15[If Material Anything Other than "Lead" in Column E,Was Material Ever Previously Lead?],G4635,Table15[Customer-Owned Portion],O4635),Table15[Unique ID],0),0)))</f>
        <v/>
      </c>
      <c r="X4635"/>
    </row>
    <row r="4636" spans="2:24" x14ac:dyDescent="0.25">
      <c r="B4636" s="146"/>
      <c r="C4636" s="31"/>
      <c r="D4636" s="31"/>
      <c r="E4636" s="44"/>
      <c r="F4636" s="43"/>
      <c r="G4636" s="84"/>
      <c r="H4636" s="31"/>
      <c r="I4636" s="31"/>
      <c r="J4636" s="84"/>
      <c r="K4636" s="31"/>
      <c r="L4636" s="31"/>
      <c r="M4636" s="169"/>
      <c r="N4636" s="148"/>
      <c r="O4636" s="106"/>
      <c r="P4636" s="43"/>
      <c r="Q4636" s="31"/>
      <c r="R4636" s="84"/>
      <c r="S4636" s="31"/>
      <c r="T4636" s="31"/>
      <c r="U4636" s="169"/>
      <c r="V4636" s="150"/>
      <c r="W4636" s="141" t="str" cm="1">
        <f t="array" ref="W4636">IF(SUM(LEN(B4636:V4636))=0,"",IF(OR(OR(ISBLANK(F4636),SUM(LEN(C4636),LEN(D4636))=0),AND(NOT(E4636="Unknown"),ISBLANK(J4636)),AND(NOT(O4636="Unknown"),ISBLANK(R4636))),"Missing Information", INDEX(Table15[Entire Service Line Classification], MATCH(SUMIFS(Table15[Unique ID],Table15[System-Owned Portion],E4636,Table15[If Material Anything Other than "Lead" in Column E,Was Material Ever Previously Lead?],G4636,Table15[Customer-Owned Portion],O4636),Table15[Unique ID],0),0)))</f>
        <v/>
      </c>
      <c r="X4636"/>
    </row>
    <row r="4637" spans="2:24" x14ac:dyDescent="0.25">
      <c r="B4637" s="146"/>
      <c r="C4637" s="31"/>
      <c r="D4637" s="31"/>
      <c r="E4637" s="44"/>
      <c r="F4637" s="43"/>
      <c r="G4637" s="84"/>
      <c r="H4637" s="31"/>
      <c r="I4637" s="31"/>
      <c r="J4637" s="84"/>
      <c r="K4637" s="31"/>
      <c r="L4637" s="31"/>
      <c r="M4637" s="169"/>
      <c r="N4637" s="148"/>
      <c r="O4637" s="106"/>
      <c r="P4637" s="43"/>
      <c r="Q4637" s="31"/>
      <c r="R4637" s="84"/>
      <c r="S4637" s="31"/>
      <c r="T4637" s="31"/>
      <c r="U4637" s="169"/>
      <c r="V4637" s="150"/>
      <c r="W4637" s="141" t="str" cm="1">
        <f t="array" ref="W4637">IF(SUM(LEN(B4637:V4637))=0,"",IF(OR(OR(ISBLANK(F4637),SUM(LEN(C4637),LEN(D4637))=0),AND(NOT(E4637="Unknown"),ISBLANK(J4637)),AND(NOT(O4637="Unknown"),ISBLANK(R4637))),"Missing Information", INDEX(Table15[Entire Service Line Classification], MATCH(SUMIFS(Table15[Unique ID],Table15[System-Owned Portion],E4637,Table15[If Material Anything Other than "Lead" in Column E,Was Material Ever Previously Lead?],G4637,Table15[Customer-Owned Portion],O4637),Table15[Unique ID],0),0)))</f>
        <v/>
      </c>
      <c r="X4637"/>
    </row>
    <row r="4638" spans="2:24" x14ac:dyDescent="0.25">
      <c r="B4638" s="146"/>
      <c r="C4638" s="31"/>
      <c r="D4638" s="31"/>
      <c r="E4638" s="44"/>
      <c r="F4638" s="43"/>
      <c r="G4638" s="84"/>
      <c r="H4638" s="31"/>
      <c r="I4638" s="31"/>
      <c r="J4638" s="84"/>
      <c r="K4638" s="31"/>
      <c r="L4638" s="31"/>
      <c r="M4638" s="169"/>
      <c r="N4638" s="148"/>
      <c r="O4638" s="106"/>
      <c r="P4638" s="43"/>
      <c r="Q4638" s="31"/>
      <c r="R4638" s="84"/>
      <c r="S4638" s="31"/>
      <c r="T4638" s="31"/>
      <c r="U4638" s="169"/>
      <c r="V4638" s="150"/>
      <c r="W4638" s="141" t="str" cm="1">
        <f t="array" ref="W4638">IF(SUM(LEN(B4638:V4638))=0,"",IF(OR(OR(ISBLANK(F4638),SUM(LEN(C4638),LEN(D4638))=0),AND(NOT(E4638="Unknown"),ISBLANK(J4638)),AND(NOT(O4638="Unknown"),ISBLANK(R4638))),"Missing Information", INDEX(Table15[Entire Service Line Classification], MATCH(SUMIFS(Table15[Unique ID],Table15[System-Owned Portion],E4638,Table15[If Material Anything Other than "Lead" in Column E,Was Material Ever Previously Lead?],G4638,Table15[Customer-Owned Portion],O4638),Table15[Unique ID],0),0)))</f>
        <v/>
      </c>
      <c r="X4638"/>
    </row>
    <row r="4639" spans="2:24" x14ac:dyDescent="0.25">
      <c r="B4639" s="146"/>
      <c r="C4639" s="31"/>
      <c r="D4639" s="31"/>
      <c r="E4639" s="44"/>
      <c r="F4639" s="43"/>
      <c r="G4639" s="84"/>
      <c r="H4639" s="31"/>
      <c r="I4639" s="31"/>
      <c r="J4639" s="84"/>
      <c r="K4639" s="31"/>
      <c r="L4639" s="31"/>
      <c r="M4639" s="169"/>
      <c r="N4639" s="148"/>
      <c r="O4639" s="106"/>
      <c r="P4639" s="43"/>
      <c r="Q4639" s="31"/>
      <c r="R4639" s="84"/>
      <c r="S4639" s="31"/>
      <c r="T4639" s="31"/>
      <c r="U4639" s="169"/>
      <c r="V4639" s="150"/>
      <c r="W4639" s="141" t="str" cm="1">
        <f t="array" ref="W4639">IF(SUM(LEN(B4639:V4639))=0,"",IF(OR(OR(ISBLANK(F4639),SUM(LEN(C4639),LEN(D4639))=0),AND(NOT(E4639="Unknown"),ISBLANK(J4639)),AND(NOT(O4639="Unknown"),ISBLANK(R4639))),"Missing Information", INDEX(Table15[Entire Service Line Classification], MATCH(SUMIFS(Table15[Unique ID],Table15[System-Owned Portion],E4639,Table15[If Material Anything Other than "Lead" in Column E,Was Material Ever Previously Lead?],G4639,Table15[Customer-Owned Portion],O4639),Table15[Unique ID],0),0)))</f>
        <v/>
      </c>
      <c r="X4639"/>
    </row>
    <row r="4640" spans="2:24" x14ac:dyDescent="0.25">
      <c r="B4640" s="146"/>
      <c r="C4640" s="31"/>
      <c r="D4640" s="31"/>
      <c r="E4640" s="44"/>
      <c r="F4640" s="43"/>
      <c r="G4640" s="84"/>
      <c r="H4640" s="31"/>
      <c r="I4640" s="31"/>
      <c r="J4640" s="84"/>
      <c r="K4640" s="31"/>
      <c r="L4640" s="31"/>
      <c r="M4640" s="169"/>
      <c r="N4640" s="148"/>
      <c r="O4640" s="106"/>
      <c r="P4640" s="43"/>
      <c r="Q4640" s="31"/>
      <c r="R4640" s="84"/>
      <c r="S4640" s="31"/>
      <c r="T4640" s="31"/>
      <c r="U4640" s="169"/>
      <c r="V4640" s="150"/>
      <c r="W4640" s="141" t="str" cm="1">
        <f t="array" ref="W4640">IF(SUM(LEN(B4640:V4640))=0,"",IF(OR(OR(ISBLANK(F4640),SUM(LEN(C4640),LEN(D4640))=0),AND(NOT(E4640="Unknown"),ISBLANK(J4640)),AND(NOT(O4640="Unknown"),ISBLANK(R4640))),"Missing Information", INDEX(Table15[Entire Service Line Classification], MATCH(SUMIFS(Table15[Unique ID],Table15[System-Owned Portion],E4640,Table15[If Material Anything Other than "Lead" in Column E,Was Material Ever Previously Lead?],G4640,Table15[Customer-Owned Portion],O4640),Table15[Unique ID],0),0)))</f>
        <v/>
      </c>
      <c r="X4640"/>
    </row>
    <row r="4641" spans="2:24" x14ac:dyDescent="0.25">
      <c r="B4641" s="146"/>
      <c r="C4641" s="31"/>
      <c r="D4641" s="31"/>
      <c r="E4641" s="44"/>
      <c r="F4641" s="43"/>
      <c r="G4641" s="84"/>
      <c r="H4641" s="31"/>
      <c r="I4641" s="31"/>
      <c r="J4641" s="84"/>
      <c r="K4641" s="31"/>
      <c r="L4641" s="31"/>
      <c r="M4641" s="169"/>
      <c r="N4641" s="148"/>
      <c r="O4641" s="106"/>
      <c r="P4641" s="43"/>
      <c r="Q4641" s="31"/>
      <c r="R4641" s="84"/>
      <c r="S4641" s="31"/>
      <c r="T4641" s="31"/>
      <c r="U4641" s="169"/>
      <c r="V4641" s="150"/>
      <c r="W4641" s="141" t="str" cm="1">
        <f t="array" ref="W4641">IF(SUM(LEN(B4641:V4641))=0,"",IF(OR(OR(ISBLANK(F4641),SUM(LEN(C4641),LEN(D4641))=0),AND(NOT(E4641="Unknown"),ISBLANK(J4641)),AND(NOT(O4641="Unknown"),ISBLANK(R4641))),"Missing Information", INDEX(Table15[Entire Service Line Classification], MATCH(SUMIFS(Table15[Unique ID],Table15[System-Owned Portion],E4641,Table15[If Material Anything Other than "Lead" in Column E,Was Material Ever Previously Lead?],G4641,Table15[Customer-Owned Portion],O4641),Table15[Unique ID],0),0)))</f>
        <v/>
      </c>
      <c r="X4641"/>
    </row>
    <row r="4642" spans="2:24" x14ac:dyDescent="0.25">
      <c r="B4642" s="146"/>
      <c r="C4642" s="31"/>
      <c r="D4642" s="31"/>
      <c r="E4642" s="44"/>
      <c r="F4642" s="43"/>
      <c r="G4642" s="84"/>
      <c r="H4642" s="31"/>
      <c r="I4642" s="31"/>
      <c r="J4642" s="84"/>
      <c r="K4642" s="31"/>
      <c r="L4642" s="31"/>
      <c r="M4642" s="169"/>
      <c r="N4642" s="148"/>
      <c r="O4642" s="106"/>
      <c r="P4642" s="43"/>
      <c r="Q4642" s="31"/>
      <c r="R4642" s="84"/>
      <c r="S4642" s="31"/>
      <c r="T4642" s="31"/>
      <c r="U4642" s="169"/>
      <c r="V4642" s="150"/>
      <c r="W4642" s="141" t="str" cm="1">
        <f t="array" ref="W4642">IF(SUM(LEN(B4642:V4642))=0,"",IF(OR(OR(ISBLANK(F4642),SUM(LEN(C4642),LEN(D4642))=0),AND(NOT(E4642="Unknown"),ISBLANK(J4642)),AND(NOT(O4642="Unknown"),ISBLANK(R4642))),"Missing Information", INDEX(Table15[Entire Service Line Classification], MATCH(SUMIFS(Table15[Unique ID],Table15[System-Owned Portion],E4642,Table15[If Material Anything Other than "Lead" in Column E,Was Material Ever Previously Lead?],G4642,Table15[Customer-Owned Portion],O4642),Table15[Unique ID],0),0)))</f>
        <v/>
      </c>
      <c r="X4642"/>
    </row>
    <row r="4643" spans="2:24" x14ac:dyDescent="0.25">
      <c r="B4643" s="146"/>
      <c r="C4643" s="31"/>
      <c r="D4643" s="31"/>
      <c r="E4643" s="44"/>
      <c r="F4643" s="43"/>
      <c r="G4643" s="84"/>
      <c r="H4643" s="31"/>
      <c r="I4643" s="31"/>
      <c r="J4643" s="84"/>
      <c r="K4643" s="31"/>
      <c r="L4643" s="31"/>
      <c r="M4643" s="169"/>
      <c r="N4643" s="148"/>
      <c r="O4643" s="106"/>
      <c r="P4643" s="43"/>
      <c r="Q4643" s="31"/>
      <c r="R4643" s="84"/>
      <c r="S4643" s="31"/>
      <c r="T4643" s="31"/>
      <c r="U4643" s="169"/>
      <c r="V4643" s="150"/>
      <c r="W4643" s="141" t="str" cm="1">
        <f t="array" ref="W4643">IF(SUM(LEN(B4643:V4643))=0,"",IF(OR(OR(ISBLANK(F4643),SUM(LEN(C4643),LEN(D4643))=0),AND(NOT(E4643="Unknown"),ISBLANK(J4643)),AND(NOT(O4643="Unknown"),ISBLANK(R4643))),"Missing Information", INDEX(Table15[Entire Service Line Classification], MATCH(SUMIFS(Table15[Unique ID],Table15[System-Owned Portion],E4643,Table15[If Material Anything Other than "Lead" in Column E,Was Material Ever Previously Lead?],G4643,Table15[Customer-Owned Portion],O4643),Table15[Unique ID],0),0)))</f>
        <v/>
      </c>
      <c r="X4643"/>
    </row>
    <row r="4644" spans="2:24" x14ac:dyDescent="0.25">
      <c r="B4644" s="146"/>
      <c r="C4644" s="31"/>
      <c r="D4644" s="31"/>
      <c r="E4644" s="44"/>
      <c r="F4644" s="43"/>
      <c r="G4644" s="84"/>
      <c r="H4644" s="31"/>
      <c r="I4644" s="31"/>
      <c r="J4644" s="84"/>
      <c r="K4644" s="31"/>
      <c r="L4644" s="31"/>
      <c r="M4644" s="169"/>
      <c r="N4644" s="148"/>
      <c r="O4644" s="106"/>
      <c r="P4644" s="43"/>
      <c r="Q4644" s="31"/>
      <c r="R4644" s="84"/>
      <c r="S4644" s="31"/>
      <c r="T4644" s="31"/>
      <c r="U4644" s="169"/>
      <c r="V4644" s="150"/>
      <c r="W4644" s="141" t="str" cm="1">
        <f t="array" ref="W4644">IF(SUM(LEN(B4644:V4644))=0,"",IF(OR(OR(ISBLANK(F4644),SUM(LEN(C4644),LEN(D4644))=0),AND(NOT(E4644="Unknown"),ISBLANK(J4644)),AND(NOT(O4644="Unknown"),ISBLANK(R4644))),"Missing Information", INDEX(Table15[Entire Service Line Classification], MATCH(SUMIFS(Table15[Unique ID],Table15[System-Owned Portion],E4644,Table15[If Material Anything Other than "Lead" in Column E,Was Material Ever Previously Lead?],G4644,Table15[Customer-Owned Portion],O4644),Table15[Unique ID],0),0)))</f>
        <v/>
      </c>
      <c r="X4644"/>
    </row>
    <row r="4645" spans="2:24" x14ac:dyDescent="0.25">
      <c r="B4645" s="146"/>
      <c r="C4645" s="31"/>
      <c r="D4645" s="31"/>
      <c r="E4645" s="44"/>
      <c r="F4645" s="43"/>
      <c r="G4645" s="84"/>
      <c r="H4645" s="31"/>
      <c r="I4645" s="31"/>
      <c r="J4645" s="84"/>
      <c r="K4645" s="31"/>
      <c r="L4645" s="31"/>
      <c r="M4645" s="169"/>
      <c r="N4645" s="148"/>
      <c r="O4645" s="106"/>
      <c r="P4645" s="43"/>
      <c r="Q4645" s="31"/>
      <c r="R4645" s="84"/>
      <c r="S4645" s="31"/>
      <c r="T4645" s="31"/>
      <c r="U4645" s="169"/>
      <c r="V4645" s="150"/>
      <c r="W4645" s="141" t="str" cm="1">
        <f t="array" ref="W4645">IF(SUM(LEN(B4645:V4645))=0,"",IF(OR(OR(ISBLANK(F4645),SUM(LEN(C4645),LEN(D4645))=0),AND(NOT(E4645="Unknown"),ISBLANK(J4645)),AND(NOT(O4645="Unknown"),ISBLANK(R4645))),"Missing Information", INDEX(Table15[Entire Service Line Classification], MATCH(SUMIFS(Table15[Unique ID],Table15[System-Owned Portion],E4645,Table15[If Material Anything Other than "Lead" in Column E,Was Material Ever Previously Lead?],G4645,Table15[Customer-Owned Portion],O4645),Table15[Unique ID],0),0)))</f>
        <v/>
      </c>
      <c r="X4645"/>
    </row>
    <row r="4646" spans="2:24" x14ac:dyDescent="0.25">
      <c r="B4646" s="146"/>
      <c r="C4646" s="31"/>
      <c r="D4646" s="31"/>
      <c r="E4646" s="44"/>
      <c r="F4646" s="43"/>
      <c r="G4646" s="84"/>
      <c r="H4646" s="31"/>
      <c r="I4646" s="31"/>
      <c r="J4646" s="84"/>
      <c r="K4646" s="31"/>
      <c r="L4646" s="31"/>
      <c r="M4646" s="169"/>
      <c r="N4646" s="148"/>
      <c r="O4646" s="106"/>
      <c r="P4646" s="43"/>
      <c r="Q4646" s="31"/>
      <c r="R4646" s="84"/>
      <c r="S4646" s="31"/>
      <c r="T4646" s="31"/>
      <c r="U4646" s="169"/>
      <c r="V4646" s="150"/>
      <c r="W4646" s="141" t="str" cm="1">
        <f t="array" ref="W4646">IF(SUM(LEN(B4646:V4646))=0,"",IF(OR(OR(ISBLANK(F4646),SUM(LEN(C4646),LEN(D4646))=0),AND(NOT(E4646="Unknown"),ISBLANK(J4646)),AND(NOT(O4646="Unknown"),ISBLANK(R4646))),"Missing Information", INDEX(Table15[Entire Service Line Classification], MATCH(SUMIFS(Table15[Unique ID],Table15[System-Owned Portion],E4646,Table15[If Material Anything Other than "Lead" in Column E,Was Material Ever Previously Lead?],G4646,Table15[Customer-Owned Portion],O4646),Table15[Unique ID],0),0)))</f>
        <v/>
      </c>
      <c r="X4646"/>
    </row>
    <row r="4647" spans="2:24" x14ac:dyDescent="0.25">
      <c r="B4647" s="146"/>
      <c r="C4647" s="31"/>
      <c r="D4647" s="31"/>
      <c r="E4647" s="44"/>
      <c r="F4647" s="43"/>
      <c r="G4647" s="84"/>
      <c r="H4647" s="31"/>
      <c r="I4647" s="31"/>
      <c r="J4647" s="84"/>
      <c r="K4647" s="31"/>
      <c r="L4647" s="31"/>
      <c r="M4647" s="169"/>
      <c r="N4647" s="148"/>
      <c r="O4647" s="106"/>
      <c r="P4647" s="43"/>
      <c r="Q4647" s="31"/>
      <c r="R4647" s="84"/>
      <c r="S4647" s="31"/>
      <c r="T4647" s="31"/>
      <c r="U4647" s="169"/>
      <c r="V4647" s="150"/>
      <c r="W4647" s="141" t="str" cm="1">
        <f t="array" ref="W4647">IF(SUM(LEN(B4647:V4647))=0,"",IF(OR(OR(ISBLANK(F4647),SUM(LEN(C4647),LEN(D4647))=0),AND(NOT(E4647="Unknown"),ISBLANK(J4647)),AND(NOT(O4647="Unknown"),ISBLANK(R4647))),"Missing Information", INDEX(Table15[Entire Service Line Classification], MATCH(SUMIFS(Table15[Unique ID],Table15[System-Owned Portion],E4647,Table15[If Material Anything Other than "Lead" in Column E,Was Material Ever Previously Lead?],G4647,Table15[Customer-Owned Portion],O4647),Table15[Unique ID],0),0)))</f>
        <v/>
      </c>
      <c r="X4647"/>
    </row>
    <row r="4648" spans="2:24" x14ac:dyDescent="0.25">
      <c r="B4648" s="146"/>
      <c r="C4648" s="31"/>
      <c r="D4648" s="31"/>
      <c r="E4648" s="44"/>
      <c r="F4648" s="43"/>
      <c r="G4648" s="84"/>
      <c r="H4648" s="31"/>
      <c r="I4648" s="31"/>
      <c r="J4648" s="84"/>
      <c r="K4648" s="31"/>
      <c r="L4648" s="31"/>
      <c r="M4648" s="169"/>
      <c r="N4648" s="148"/>
      <c r="O4648" s="106"/>
      <c r="P4648" s="43"/>
      <c r="Q4648" s="31"/>
      <c r="R4648" s="84"/>
      <c r="S4648" s="31"/>
      <c r="T4648" s="31"/>
      <c r="U4648" s="169"/>
      <c r="V4648" s="150"/>
      <c r="W4648" s="141" t="str" cm="1">
        <f t="array" ref="W4648">IF(SUM(LEN(B4648:V4648))=0,"",IF(OR(OR(ISBLANK(F4648),SUM(LEN(C4648),LEN(D4648))=0),AND(NOT(E4648="Unknown"),ISBLANK(J4648)),AND(NOT(O4648="Unknown"),ISBLANK(R4648))),"Missing Information", INDEX(Table15[Entire Service Line Classification], MATCH(SUMIFS(Table15[Unique ID],Table15[System-Owned Portion],E4648,Table15[If Material Anything Other than "Lead" in Column E,Was Material Ever Previously Lead?],G4648,Table15[Customer-Owned Portion],O4648),Table15[Unique ID],0),0)))</f>
        <v/>
      </c>
      <c r="X4648"/>
    </row>
    <row r="4649" spans="2:24" x14ac:dyDescent="0.25">
      <c r="B4649" s="146"/>
      <c r="C4649" s="31"/>
      <c r="D4649" s="31"/>
      <c r="E4649" s="44"/>
      <c r="F4649" s="43"/>
      <c r="G4649" s="84"/>
      <c r="H4649" s="31"/>
      <c r="I4649" s="31"/>
      <c r="J4649" s="84"/>
      <c r="K4649" s="31"/>
      <c r="L4649" s="31"/>
      <c r="M4649" s="169"/>
      <c r="N4649" s="148"/>
      <c r="O4649" s="106"/>
      <c r="P4649" s="43"/>
      <c r="Q4649" s="31"/>
      <c r="R4649" s="84"/>
      <c r="S4649" s="31"/>
      <c r="T4649" s="31"/>
      <c r="U4649" s="169"/>
      <c r="V4649" s="150"/>
      <c r="W4649" s="141" t="str" cm="1">
        <f t="array" ref="W4649">IF(SUM(LEN(B4649:V4649))=0,"",IF(OR(OR(ISBLANK(F4649),SUM(LEN(C4649),LEN(D4649))=0),AND(NOT(E4649="Unknown"),ISBLANK(J4649)),AND(NOT(O4649="Unknown"),ISBLANK(R4649))),"Missing Information", INDEX(Table15[Entire Service Line Classification], MATCH(SUMIFS(Table15[Unique ID],Table15[System-Owned Portion],E4649,Table15[If Material Anything Other than "Lead" in Column E,Was Material Ever Previously Lead?],G4649,Table15[Customer-Owned Portion],O4649),Table15[Unique ID],0),0)))</f>
        <v/>
      </c>
      <c r="X4649"/>
    </row>
    <row r="4650" spans="2:24" x14ac:dyDescent="0.25">
      <c r="B4650" s="146"/>
      <c r="C4650" s="31"/>
      <c r="D4650" s="31"/>
      <c r="E4650" s="44"/>
      <c r="F4650" s="43"/>
      <c r="G4650" s="84"/>
      <c r="H4650" s="31"/>
      <c r="I4650" s="31"/>
      <c r="J4650" s="84"/>
      <c r="K4650" s="31"/>
      <c r="L4650" s="31"/>
      <c r="M4650" s="169"/>
      <c r="N4650" s="148"/>
      <c r="O4650" s="106"/>
      <c r="P4650" s="43"/>
      <c r="Q4650" s="31"/>
      <c r="R4650" s="84"/>
      <c r="S4650" s="31"/>
      <c r="T4650" s="31"/>
      <c r="U4650" s="169"/>
      <c r="V4650" s="150"/>
      <c r="W4650" s="141" t="str" cm="1">
        <f t="array" ref="W4650">IF(SUM(LEN(B4650:V4650))=0,"",IF(OR(OR(ISBLANK(F4650),SUM(LEN(C4650),LEN(D4650))=0),AND(NOT(E4650="Unknown"),ISBLANK(J4650)),AND(NOT(O4650="Unknown"),ISBLANK(R4650))),"Missing Information", INDEX(Table15[Entire Service Line Classification], MATCH(SUMIFS(Table15[Unique ID],Table15[System-Owned Portion],E4650,Table15[If Material Anything Other than "Lead" in Column E,Was Material Ever Previously Lead?],G4650,Table15[Customer-Owned Portion],O4650),Table15[Unique ID],0),0)))</f>
        <v/>
      </c>
      <c r="X4650"/>
    </row>
    <row r="4651" spans="2:24" x14ac:dyDescent="0.25">
      <c r="B4651" s="146"/>
      <c r="C4651" s="31"/>
      <c r="D4651" s="31"/>
      <c r="E4651" s="44"/>
      <c r="F4651" s="43"/>
      <c r="G4651" s="84"/>
      <c r="H4651" s="31"/>
      <c r="I4651" s="31"/>
      <c r="J4651" s="84"/>
      <c r="K4651" s="31"/>
      <c r="L4651" s="31"/>
      <c r="M4651" s="169"/>
      <c r="N4651" s="148"/>
      <c r="O4651" s="106"/>
      <c r="P4651" s="43"/>
      <c r="Q4651" s="31"/>
      <c r="R4651" s="84"/>
      <c r="S4651" s="31"/>
      <c r="T4651" s="31"/>
      <c r="U4651" s="169"/>
      <c r="V4651" s="150"/>
      <c r="W4651" s="141" t="str" cm="1">
        <f t="array" ref="W4651">IF(SUM(LEN(B4651:V4651))=0,"",IF(OR(OR(ISBLANK(F4651),SUM(LEN(C4651),LEN(D4651))=0),AND(NOT(E4651="Unknown"),ISBLANK(J4651)),AND(NOT(O4651="Unknown"),ISBLANK(R4651))),"Missing Information", INDEX(Table15[Entire Service Line Classification], MATCH(SUMIFS(Table15[Unique ID],Table15[System-Owned Portion],E4651,Table15[If Material Anything Other than "Lead" in Column E,Was Material Ever Previously Lead?],G4651,Table15[Customer-Owned Portion],O4651),Table15[Unique ID],0),0)))</f>
        <v/>
      </c>
      <c r="X4651"/>
    </row>
    <row r="4652" spans="2:24" x14ac:dyDescent="0.25">
      <c r="B4652" s="146"/>
      <c r="C4652" s="31"/>
      <c r="D4652" s="31"/>
      <c r="E4652" s="44"/>
      <c r="F4652" s="43"/>
      <c r="G4652" s="84"/>
      <c r="H4652" s="31"/>
      <c r="I4652" s="31"/>
      <c r="J4652" s="84"/>
      <c r="K4652" s="31"/>
      <c r="L4652" s="31"/>
      <c r="M4652" s="169"/>
      <c r="N4652" s="148"/>
      <c r="O4652" s="106"/>
      <c r="P4652" s="43"/>
      <c r="Q4652" s="31"/>
      <c r="R4652" s="84"/>
      <c r="S4652" s="31"/>
      <c r="T4652" s="31"/>
      <c r="U4652" s="169"/>
      <c r="V4652" s="150"/>
      <c r="W4652" s="141" t="str" cm="1">
        <f t="array" ref="W4652">IF(SUM(LEN(B4652:V4652))=0,"",IF(OR(OR(ISBLANK(F4652),SUM(LEN(C4652),LEN(D4652))=0),AND(NOT(E4652="Unknown"),ISBLANK(J4652)),AND(NOT(O4652="Unknown"),ISBLANK(R4652))),"Missing Information", INDEX(Table15[Entire Service Line Classification], MATCH(SUMIFS(Table15[Unique ID],Table15[System-Owned Portion],E4652,Table15[If Material Anything Other than "Lead" in Column E,Was Material Ever Previously Lead?],G4652,Table15[Customer-Owned Portion],O4652),Table15[Unique ID],0),0)))</f>
        <v/>
      </c>
      <c r="X4652"/>
    </row>
    <row r="4653" spans="2:24" x14ac:dyDescent="0.25">
      <c r="B4653" s="146"/>
      <c r="C4653" s="31"/>
      <c r="D4653" s="31"/>
      <c r="E4653" s="44"/>
      <c r="F4653" s="43"/>
      <c r="G4653" s="84"/>
      <c r="H4653" s="31"/>
      <c r="I4653" s="31"/>
      <c r="J4653" s="84"/>
      <c r="K4653" s="31"/>
      <c r="L4653" s="31"/>
      <c r="M4653" s="169"/>
      <c r="N4653" s="148"/>
      <c r="O4653" s="106"/>
      <c r="P4653" s="43"/>
      <c r="Q4653" s="31"/>
      <c r="R4653" s="84"/>
      <c r="S4653" s="31"/>
      <c r="T4653" s="31"/>
      <c r="U4653" s="169"/>
      <c r="V4653" s="150"/>
      <c r="W4653" s="141" t="str" cm="1">
        <f t="array" ref="W4653">IF(SUM(LEN(B4653:V4653))=0,"",IF(OR(OR(ISBLANK(F4653),SUM(LEN(C4653),LEN(D4653))=0),AND(NOT(E4653="Unknown"),ISBLANK(J4653)),AND(NOT(O4653="Unknown"),ISBLANK(R4653))),"Missing Information", INDEX(Table15[Entire Service Line Classification], MATCH(SUMIFS(Table15[Unique ID],Table15[System-Owned Portion],E4653,Table15[If Material Anything Other than "Lead" in Column E,Was Material Ever Previously Lead?],G4653,Table15[Customer-Owned Portion],O4653),Table15[Unique ID],0),0)))</f>
        <v/>
      </c>
      <c r="X4653"/>
    </row>
    <row r="4654" spans="2:24" x14ac:dyDescent="0.25">
      <c r="B4654" s="146"/>
      <c r="C4654" s="31"/>
      <c r="D4654" s="31"/>
      <c r="E4654" s="44"/>
      <c r="F4654" s="43"/>
      <c r="G4654" s="84"/>
      <c r="H4654" s="31"/>
      <c r="I4654" s="31"/>
      <c r="J4654" s="84"/>
      <c r="K4654" s="31"/>
      <c r="L4654" s="31"/>
      <c r="M4654" s="169"/>
      <c r="N4654" s="148"/>
      <c r="O4654" s="106"/>
      <c r="P4654" s="43"/>
      <c r="Q4654" s="31"/>
      <c r="R4654" s="84"/>
      <c r="S4654" s="31"/>
      <c r="T4654" s="31"/>
      <c r="U4654" s="169"/>
      <c r="V4654" s="150"/>
      <c r="W4654" s="141" t="str" cm="1">
        <f t="array" ref="W4654">IF(SUM(LEN(B4654:V4654))=0,"",IF(OR(OR(ISBLANK(F4654),SUM(LEN(C4654),LEN(D4654))=0),AND(NOT(E4654="Unknown"),ISBLANK(J4654)),AND(NOT(O4654="Unknown"),ISBLANK(R4654))),"Missing Information", INDEX(Table15[Entire Service Line Classification], MATCH(SUMIFS(Table15[Unique ID],Table15[System-Owned Portion],E4654,Table15[If Material Anything Other than "Lead" in Column E,Was Material Ever Previously Lead?],G4654,Table15[Customer-Owned Portion],O4654),Table15[Unique ID],0),0)))</f>
        <v/>
      </c>
      <c r="X4654"/>
    </row>
    <row r="4655" spans="2:24" x14ac:dyDescent="0.25">
      <c r="B4655" s="146"/>
      <c r="C4655" s="31"/>
      <c r="D4655" s="31"/>
      <c r="E4655" s="44"/>
      <c r="F4655" s="43"/>
      <c r="G4655" s="84"/>
      <c r="H4655" s="31"/>
      <c r="I4655" s="31"/>
      <c r="J4655" s="84"/>
      <c r="K4655" s="31"/>
      <c r="L4655" s="31"/>
      <c r="M4655" s="169"/>
      <c r="N4655" s="148"/>
      <c r="O4655" s="106"/>
      <c r="P4655" s="43"/>
      <c r="Q4655" s="31"/>
      <c r="R4655" s="84"/>
      <c r="S4655" s="31"/>
      <c r="T4655" s="31"/>
      <c r="U4655" s="169"/>
      <c r="V4655" s="150"/>
      <c r="W4655" s="141" t="str" cm="1">
        <f t="array" ref="W4655">IF(SUM(LEN(B4655:V4655))=0,"",IF(OR(OR(ISBLANK(F4655),SUM(LEN(C4655),LEN(D4655))=0),AND(NOT(E4655="Unknown"),ISBLANK(J4655)),AND(NOT(O4655="Unknown"),ISBLANK(R4655))),"Missing Information", INDEX(Table15[Entire Service Line Classification], MATCH(SUMIFS(Table15[Unique ID],Table15[System-Owned Portion],E4655,Table15[If Material Anything Other than "Lead" in Column E,Was Material Ever Previously Lead?],G4655,Table15[Customer-Owned Portion],O4655),Table15[Unique ID],0),0)))</f>
        <v/>
      </c>
      <c r="X4655"/>
    </row>
    <row r="4656" spans="2:24" x14ac:dyDescent="0.25">
      <c r="B4656" s="146"/>
      <c r="C4656" s="31"/>
      <c r="D4656" s="31"/>
      <c r="E4656" s="44"/>
      <c r="F4656" s="43"/>
      <c r="G4656" s="84"/>
      <c r="H4656" s="31"/>
      <c r="I4656" s="31"/>
      <c r="J4656" s="84"/>
      <c r="K4656" s="31"/>
      <c r="L4656" s="31"/>
      <c r="M4656" s="169"/>
      <c r="N4656" s="148"/>
      <c r="O4656" s="106"/>
      <c r="P4656" s="43"/>
      <c r="Q4656" s="31"/>
      <c r="R4656" s="84"/>
      <c r="S4656" s="31"/>
      <c r="T4656" s="31"/>
      <c r="U4656" s="169"/>
      <c r="V4656" s="150"/>
      <c r="W4656" s="141" t="str" cm="1">
        <f t="array" ref="W4656">IF(SUM(LEN(B4656:V4656))=0,"",IF(OR(OR(ISBLANK(F4656),SUM(LEN(C4656),LEN(D4656))=0),AND(NOT(E4656="Unknown"),ISBLANK(J4656)),AND(NOT(O4656="Unknown"),ISBLANK(R4656))),"Missing Information", INDEX(Table15[Entire Service Line Classification], MATCH(SUMIFS(Table15[Unique ID],Table15[System-Owned Portion],E4656,Table15[If Material Anything Other than "Lead" in Column E,Was Material Ever Previously Lead?],G4656,Table15[Customer-Owned Portion],O4656),Table15[Unique ID],0),0)))</f>
        <v/>
      </c>
      <c r="X4656"/>
    </row>
    <row r="4657" spans="2:24" x14ac:dyDescent="0.25">
      <c r="B4657" s="146"/>
      <c r="C4657" s="31"/>
      <c r="D4657" s="31"/>
      <c r="E4657" s="44"/>
      <c r="F4657" s="43"/>
      <c r="G4657" s="84"/>
      <c r="H4657" s="31"/>
      <c r="I4657" s="31"/>
      <c r="J4657" s="84"/>
      <c r="K4657" s="31"/>
      <c r="L4657" s="31"/>
      <c r="M4657" s="169"/>
      <c r="N4657" s="148"/>
      <c r="O4657" s="106"/>
      <c r="P4657" s="43"/>
      <c r="Q4657" s="31"/>
      <c r="R4657" s="84"/>
      <c r="S4657" s="31"/>
      <c r="T4657" s="31"/>
      <c r="U4657" s="169"/>
      <c r="V4657" s="150"/>
      <c r="W4657" s="141" t="str" cm="1">
        <f t="array" ref="W4657">IF(SUM(LEN(B4657:V4657))=0,"",IF(OR(OR(ISBLANK(F4657),SUM(LEN(C4657),LEN(D4657))=0),AND(NOT(E4657="Unknown"),ISBLANK(J4657)),AND(NOT(O4657="Unknown"),ISBLANK(R4657))),"Missing Information", INDEX(Table15[Entire Service Line Classification], MATCH(SUMIFS(Table15[Unique ID],Table15[System-Owned Portion],E4657,Table15[If Material Anything Other than "Lead" in Column E,Was Material Ever Previously Lead?],G4657,Table15[Customer-Owned Portion],O4657),Table15[Unique ID],0),0)))</f>
        <v/>
      </c>
      <c r="X4657"/>
    </row>
    <row r="4658" spans="2:24" x14ac:dyDescent="0.25">
      <c r="B4658" s="146"/>
      <c r="C4658" s="31"/>
      <c r="D4658" s="31"/>
      <c r="E4658" s="44"/>
      <c r="F4658" s="43"/>
      <c r="G4658" s="84"/>
      <c r="H4658" s="31"/>
      <c r="I4658" s="31"/>
      <c r="J4658" s="84"/>
      <c r="K4658" s="31"/>
      <c r="L4658" s="31"/>
      <c r="M4658" s="169"/>
      <c r="N4658" s="148"/>
      <c r="O4658" s="106"/>
      <c r="P4658" s="43"/>
      <c r="Q4658" s="31"/>
      <c r="R4658" s="84"/>
      <c r="S4658" s="31"/>
      <c r="T4658" s="31"/>
      <c r="U4658" s="169"/>
      <c r="V4658" s="150"/>
      <c r="W4658" s="141" t="str" cm="1">
        <f t="array" ref="W4658">IF(SUM(LEN(B4658:V4658))=0,"",IF(OR(OR(ISBLANK(F4658),SUM(LEN(C4658),LEN(D4658))=0),AND(NOT(E4658="Unknown"),ISBLANK(J4658)),AND(NOT(O4658="Unknown"),ISBLANK(R4658))),"Missing Information", INDEX(Table15[Entire Service Line Classification], MATCH(SUMIFS(Table15[Unique ID],Table15[System-Owned Portion],E4658,Table15[If Material Anything Other than "Lead" in Column E,Was Material Ever Previously Lead?],G4658,Table15[Customer-Owned Portion],O4658),Table15[Unique ID],0),0)))</f>
        <v/>
      </c>
      <c r="X4658"/>
    </row>
    <row r="4659" spans="2:24" x14ac:dyDescent="0.25">
      <c r="B4659" s="146"/>
      <c r="C4659" s="31"/>
      <c r="D4659" s="31"/>
      <c r="E4659" s="44"/>
      <c r="F4659" s="43"/>
      <c r="G4659" s="84"/>
      <c r="H4659" s="31"/>
      <c r="I4659" s="31"/>
      <c r="J4659" s="84"/>
      <c r="K4659" s="31"/>
      <c r="L4659" s="31"/>
      <c r="M4659" s="169"/>
      <c r="N4659" s="148"/>
      <c r="O4659" s="106"/>
      <c r="P4659" s="43"/>
      <c r="Q4659" s="31"/>
      <c r="R4659" s="84"/>
      <c r="S4659" s="31"/>
      <c r="T4659" s="31"/>
      <c r="U4659" s="169"/>
      <c r="V4659" s="150"/>
      <c r="W4659" s="141" t="str" cm="1">
        <f t="array" ref="W4659">IF(SUM(LEN(B4659:V4659))=0,"",IF(OR(OR(ISBLANK(F4659),SUM(LEN(C4659),LEN(D4659))=0),AND(NOT(E4659="Unknown"),ISBLANK(J4659)),AND(NOT(O4659="Unknown"),ISBLANK(R4659))),"Missing Information", INDEX(Table15[Entire Service Line Classification], MATCH(SUMIFS(Table15[Unique ID],Table15[System-Owned Portion],E4659,Table15[If Material Anything Other than "Lead" in Column E,Was Material Ever Previously Lead?],G4659,Table15[Customer-Owned Portion],O4659),Table15[Unique ID],0),0)))</f>
        <v/>
      </c>
      <c r="X4659"/>
    </row>
    <row r="4660" spans="2:24" x14ac:dyDescent="0.25">
      <c r="B4660" s="146"/>
      <c r="C4660" s="31"/>
      <c r="D4660" s="31"/>
      <c r="E4660" s="44"/>
      <c r="F4660" s="43"/>
      <c r="G4660" s="84"/>
      <c r="H4660" s="31"/>
      <c r="I4660" s="31"/>
      <c r="J4660" s="84"/>
      <c r="K4660" s="31"/>
      <c r="L4660" s="31"/>
      <c r="M4660" s="169"/>
      <c r="N4660" s="148"/>
      <c r="O4660" s="106"/>
      <c r="P4660" s="43"/>
      <c r="Q4660" s="31"/>
      <c r="R4660" s="84"/>
      <c r="S4660" s="31"/>
      <c r="T4660" s="31"/>
      <c r="U4660" s="169"/>
      <c r="V4660" s="150"/>
      <c r="W4660" s="141" t="str" cm="1">
        <f t="array" ref="W4660">IF(SUM(LEN(B4660:V4660))=0,"",IF(OR(OR(ISBLANK(F4660),SUM(LEN(C4660),LEN(D4660))=0),AND(NOT(E4660="Unknown"),ISBLANK(J4660)),AND(NOT(O4660="Unknown"),ISBLANK(R4660))),"Missing Information", INDEX(Table15[Entire Service Line Classification], MATCH(SUMIFS(Table15[Unique ID],Table15[System-Owned Portion],E4660,Table15[If Material Anything Other than "Lead" in Column E,Was Material Ever Previously Lead?],G4660,Table15[Customer-Owned Portion],O4660),Table15[Unique ID],0),0)))</f>
        <v/>
      </c>
      <c r="X4660"/>
    </row>
    <row r="4661" spans="2:24" x14ac:dyDescent="0.25">
      <c r="B4661" s="146"/>
      <c r="C4661" s="31"/>
      <c r="D4661" s="31"/>
      <c r="E4661" s="44"/>
      <c r="F4661" s="43"/>
      <c r="G4661" s="84"/>
      <c r="H4661" s="31"/>
      <c r="I4661" s="31"/>
      <c r="J4661" s="84"/>
      <c r="K4661" s="31"/>
      <c r="L4661" s="31"/>
      <c r="M4661" s="169"/>
      <c r="N4661" s="148"/>
      <c r="O4661" s="106"/>
      <c r="P4661" s="43"/>
      <c r="Q4661" s="31"/>
      <c r="R4661" s="84"/>
      <c r="S4661" s="31"/>
      <c r="T4661" s="31"/>
      <c r="U4661" s="169"/>
      <c r="V4661" s="150"/>
      <c r="W4661" s="141" t="str" cm="1">
        <f t="array" ref="W4661">IF(SUM(LEN(B4661:V4661))=0,"",IF(OR(OR(ISBLANK(F4661),SUM(LEN(C4661),LEN(D4661))=0),AND(NOT(E4661="Unknown"),ISBLANK(J4661)),AND(NOT(O4661="Unknown"),ISBLANK(R4661))),"Missing Information", INDEX(Table15[Entire Service Line Classification], MATCH(SUMIFS(Table15[Unique ID],Table15[System-Owned Portion],E4661,Table15[If Material Anything Other than "Lead" in Column E,Was Material Ever Previously Lead?],G4661,Table15[Customer-Owned Portion],O4661),Table15[Unique ID],0),0)))</f>
        <v/>
      </c>
      <c r="X4661"/>
    </row>
    <row r="4662" spans="2:24" x14ac:dyDescent="0.25">
      <c r="B4662" s="146"/>
      <c r="C4662" s="31"/>
      <c r="D4662" s="31"/>
      <c r="E4662" s="44"/>
      <c r="F4662" s="43"/>
      <c r="G4662" s="84"/>
      <c r="H4662" s="31"/>
      <c r="I4662" s="31"/>
      <c r="J4662" s="84"/>
      <c r="K4662" s="31"/>
      <c r="L4662" s="31"/>
      <c r="M4662" s="169"/>
      <c r="N4662" s="148"/>
      <c r="O4662" s="106"/>
      <c r="P4662" s="43"/>
      <c r="Q4662" s="31"/>
      <c r="R4662" s="84"/>
      <c r="S4662" s="31"/>
      <c r="T4662" s="31"/>
      <c r="U4662" s="169"/>
      <c r="V4662" s="150"/>
      <c r="W4662" s="141" t="str" cm="1">
        <f t="array" ref="W4662">IF(SUM(LEN(B4662:V4662))=0,"",IF(OR(OR(ISBLANK(F4662),SUM(LEN(C4662),LEN(D4662))=0),AND(NOT(E4662="Unknown"),ISBLANK(J4662)),AND(NOT(O4662="Unknown"),ISBLANK(R4662))),"Missing Information", INDEX(Table15[Entire Service Line Classification], MATCH(SUMIFS(Table15[Unique ID],Table15[System-Owned Portion],E4662,Table15[If Material Anything Other than "Lead" in Column E,Was Material Ever Previously Lead?],G4662,Table15[Customer-Owned Portion],O4662),Table15[Unique ID],0),0)))</f>
        <v/>
      </c>
      <c r="X4662"/>
    </row>
    <row r="4663" spans="2:24" x14ac:dyDescent="0.25">
      <c r="B4663" s="146"/>
      <c r="C4663" s="31"/>
      <c r="D4663" s="31"/>
      <c r="E4663" s="44"/>
      <c r="F4663" s="43"/>
      <c r="G4663" s="84"/>
      <c r="H4663" s="31"/>
      <c r="I4663" s="31"/>
      <c r="J4663" s="84"/>
      <c r="K4663" s="31"/>
      <c r="L4663" s="31"/>
      <c r="M4663" s="169"/>
      <c r="N4663" s="148"/>
      <c r="O4663" s="106"/>
      <c r="P4663" s="43"/>
      <c r="Q4663" s="31"/>
      <c r="R4663" s="84"/>
      <c r="S4663" s="31"/>
      <c r="T4663" s="31"/>
      <c r="U4663" s="169"/>
      <c r="V4663" s="150"/>
      <c r="W4663" s="141" t="str" cm="1">
        <f t="array" ref="W4663">IF(SUM(LEN(B4663:V4663))=0,"",IF(OR(OR(ISBLANK(F4663),SUM(LEN(C4663),LEN(D4663))=0),AND(NOT(E4663="Unknown"),ISBLANK(J4663)),AND(NOT(O4663="Unknown"),ISBLANK(R4663))),"Missing Information", INDEX(Table15[Entire Service Line Classification], MATCH(SUMIFS(Table15[Unique ID],Table15[System-Owned Portion],E4663,Table15[If Material Anything Other than "Lead" in Column E,Was Material Ever Previously Lead?],G4663,Table15[Customer-Owned Portion],O4663),Table15[Unique ID],0),0)))</f>
        <v/>
      </c>
      <c r="X4663"/>
    </row>
    <row r="4664" spans="2:24" x14ac:dyDescent="0.25">
      <c r="B4664" s="146"/>
      <c r="C4664" s="31"/>
      <c r="D4664" s="31"/>
      <c r="E4664" s="44"/>
      <c r="F4664" s="43"/>
      <c r="G4664" s="84"/>
      <c r="H4664" s="31"/>
      <c r="I4664" s="31"/>
      <c r="J4664" s="84"/>
      <c r="K4664" s="31"/>
      <c r="L4664" s="31"/>
      <c r="M4664" s="169"/>
      <c r="N4664" s="148"/>
      <c r="O4664" s="106"/>
      <c r="P4664" s="43"/>
      <c r="Q4664" s="31"/>
      <c r="R4664" s="84"/>
      <c r="S4664" s="31"/>
      <c r="T4664" s="31"/>
      <c r="U4664" s="169"/>
      <c r="V4664" s="150"/>
      <c r="W4664" s="141" t="str" cm="1">
        <f t="array" ref="W4664">IF(SUM(LEN(B4664:V4664))=0,"",IF(OR(OR(ISBLANK(F4664),SUM(LEN(C4664),LEN(D4664))=0),AND(NOT(E4664="Unknown"),ISBLANK(J4664)),AND(NOT(O4664="Unknown"),ISBLANK(R4664))),"Missing Information", INDEX(Table15[Entire Service Line Classification], MATCH(SUMIFS(Table15[Unique ID],Table15[System-Owned Portion],E4664,Table15[If Material Anything Other than "Lead" in Column E,Was Material Ever Previously Lead?],G4664,Table15[Customer-Owned Portion],O4664),Table15[Unique ID],0),0)))</f>
        <v/>
      </c>
      <c r="X4664"/>
    </row>
    <row r="4665" spans="2:24" x14ac:dyDescent="0.25">
      <c r="B4665" s="146"/>
      <c r="C4665" s="31"/>
      <c r="D4665" s="31"/>
      <c r="E4665" s="44"/>
      <c r="F4665" s="43"/>
      <c r="G4665" s="84"/>
      <c r="H4665" s="31"/>
      <c r="I4665" s="31"/>
      <c r="J4665" s="84"/>
      <c r="K4665" s="31"/>
      <c r="L4665" s="31"/>
      <c r="M4665" s="169"/>
      <c r="N4665" s="148"/>
      <c r="O4665" s="106"/>
      <c r="P4665" s="43"/>
      <c r="Q4665" s="31"/>
      <c r="R4665" s="84"/>
      <c r="S4665" s="31"/>
      <c r="T4665" s="31"/>
      <c r="U4665" s="169"/>
      <c r="V4665" s="150"/>
      <c r="W4665" s="141" t="str" cm="1">
        <f t="array" ref="W4665">IF(SUM(LEN(B4665:V4665))=0,"",IF(OR(OR(ISBLANK(F4665),SUM(LEN(C4665),LEN(D4665))=0),AND(NOT(E4665="Unknown"),ISBLANK(J4665)),AND(NOT(O4665="Unknown"),ISBLANK(R4665))),"Missing Information", INDEX(Table15[Entire Service Line Classification], MATCH(SUMIFS(Table15[Unique ID],Table15[System-Owned Portion],E4665,Table15[If Material Anything Other than "Lead" in Column E,Was Material Ever Previously Lead?],G4665,Table15[Customer-Owned Portion],O4665),Table15[Unique ID],0),0)))</f>
        <v/>
      </c>
      <c r="X4665"/>
    </row>
    <row r="4666" spans="2:24" x14ac:dyDescent="0.25">
      <c r="B4666" s="146"/>
      <c r="C4666" s="31"/>
      <c r="D4666" s="31"/>
      <c r="E4666" s="44"/>
      <c r="F4666" s="43"/>
      <c r="G4666" s="84"/>
      <c r="H4666" s="31"/>
      <c r="I4666" s="31"/>
      <c r="J4666" s="84"/>
      <c r="K4666" s="31"/>
      <c r="L4666" s="31"/>
      <c r="M4666" s="169"/>
      <c r="N4666" s="148"/>
      <c r="O4666" s="106"/>
      <c r="P4666" s="43"/>
      <c r="Q4666" s="31"/>
      <c r="R4666" s="84"/>
      <c r="S4666" s="31"/>
      <c r="T4666" s="31"/>
      <c r="U4666" s="169"/>
      <c r="V4666" s="150"/>
      <c r="W4666" s="141" t="str" cm="1">
        <f t="array" ref="W4666">IF(SUM(LEN(B4666:V4666))=0,"",IF(OR(OR(ISBLANK(F4666),SUM(LEN(C4666),LEN(D4666))=0),AND(NOT(E4666="Unknown"),ISBLANK(J4666)),AND(NOT(O4666="Unknown"),ISBLANK(R4666))),"Missing Information", INDEX(Table15[Entire Service Line Classification], MATCH(SUMIFS(Table15[Unique ID],Table15[System-Owned Portion],E4666,Table15[If Material Anything Other than "Lead" in Column E,Was Material Ever Previously Lead?],G4666,Table15[Customer-Owned Portion],O4666),Table15[Unique ID],0),0)))</f>
        <v/>
      </c>
      <c r="X4666"/>
    </row>
    <row r="4667" spans="2:24" x14ac:dyDescent="0.25">
      <c r="B4667" s="146"/>
      <c r="C4667" s="31"/>
      <c r="D4667" s="31"/>
      <c r="E4667" s="44"/>
      <c r="F4667" s="43"/>
      <c r="G4667" s="84"/>
      <c r="H4667" s="31"/>
      <c r="I4667" s="31"/>
      <c r="J4667" s="84"/>
      <c r="K4667" s="31"/>
      <c r="L4667" s="31"/>
      <c r="M4667" s="169"/>
      <c r="N4667" s="148"/>
      <c r="O4667" s="106"/>
      <c r="P4667" s="43"/>
      <c r="Q4667" s="31"/>
      <c r="R4667" s="84"/>
      <c r="S4667" s="31"/>
      <c r="T4667" s="31"/>
      <c r="U4667" s="169"/>
      <c r="V4667" s="150"/>
      <c r="W4667" s="141" t="str" cm="1">
        <f t="array" ref="W4667">IF(SUM(LEN(B4667:V4667))=0,"",IF(OR(OR(ISBLANK(F4667),SUM(LEN(C4667),LEN(D4667))=0),AND(NOT(E4667="Unknown"),ISBLANK(J4667)),AND(NOT(O4667="Unknown"),ISBLANK(R4667))),"Missing Information", INDEX(Table15[Entire Service Line Classification], MATCH(SUMIFS(Table15[Unique ID],Table15[System-Owned Portion],E4667,Table15[If Material Anything Other than "Lead" in Column E,Was Material Ever Previously Lead?],G4667,Table15[Customer-Owned Portion],O4667),Table15[Unique ID],0),0)))</f>
        <v/>
      </c>
      <c r="X4667"/>
    </row>
    <row r="4668" spans="2:24" x14ac:dyDescent="0.25">
      <c r="B4668" s="146"/>
      <c r="C4668" s="31"/>
      <c r="D4668" s="31"/>
      <c r="E4668" s="44"/>
      <c r="F4668" s="43"/>
      <c r="G4668" s="84"/>
      <c r="H4668" s="31"/>
      <c r="I4668" s="31"/>
      <c r="J4668" s="84"/>
      <c r="K4668" s="31"/>
      <c r="L4668" s="31"/>
      <c r="M4668" s="169"/>
      <c r="N4668" s="148"/>
      <c r="O4668" s="106"/>
      <c r="P4668" s="43"/>
      <c r="Q4668" s="31"/>
      <c r="R4668" s="84"/>
      <c r="S4668" s="31"/>
      <c r="T4668" s="31"/>
      <c r="U4668" s="169"/>
      <c r="V4668" s="150"/>
      <c r="W4668" s="141" t="str" cm="1">
        <f t="array" ref="W4668">IF(SUM(LEN(B4668:V4668))=0,"",IF(OR(OR(ISBLANK(F4668),SUM(LEN(C4668),LEN(D4668))=0),AND(NOT(E4668="Unknown"),ISBLANK(J4668)),AND(NOT(O4668="Unknown"),ISBLANK(R4668))),"Missing Information", INDEX(Table15[Entire Service Line Classification], MATCH(SUMIFS(Table15[Unique ID],Table15[System-Owned Portion],E4668,Table15[If Material Anything Other than "Lead" in Column E,Was Material Ever Previously Lead?],G4668,Table15[Customer-Owned Portion],O4668),Table15[Unique ID],0),0)))</f>
        <v/>
      </c>
      <c r="X4668"/>
    </row>
    <row r="4669" spans="2:24" x14ac:dyDescent="0.25">
      <c r="B4669" s="146"/>
      <c r="C4669" s="31"/>
      <c r="D4669" s="31"/>
      <c r="E4669" s="44"/>
      <c r="F4669" s="43"/>
      <c r="G4669" s="84"/>
      <c r="H4669" s="31"/>
      <c r="I4669" s="31"/>
      <c r="J4669" s="84"/>
      <c r="K4669" s="31"/>
      <c r="L4669" s="31"/>
      <c r="M4669" s="169"/>
      <c r="N4669" s="148"/>
      <c r="O4669" s="106"/>
      <c r="P4669" s="43"/>
      <c r="Q4669" s="31"/>
      <c r="R4669" s="84"/>
      <c r="S4669" s="31"/>
      <c r="T4669" s="31"/>
      <c r="U4669" s="169"/>
      <c r="V4669" s="150"/>
      <c r="W4669" s="141" t="str" cm="1">
        <f t="array" ref="W4669">IF(SUM(LEN(B4669:V4669))=0,"",IF(OR(OR(ISBLANK(F4669),SUM(LEN(C4669),LEN(D4669))=0),AND(NOT(E4669="Unknown"),ISBLANK(J4669)),AND(NOT(O4669="Unknown"),ISBLANK(R4669))),"Missing Information", INDEX(Table15[Entire Service Line Classification], MATCH(SUMIFS(Table15[Unique ID],Table15[System-Owned Portion],E4669,Table15[If Material Anything Other than "Lead" in Column E,Was Material Ever Previously Lead?],G4669,Table15[Customer-Owned Portion],O4669),Table15[Unique ID],0),0)))</f>
        <v/>
      </c>
      <c r="X4669"/>
    </row>
    <row r="4670" spans="2:24" x14ac:dyDescent="0.25">
      <c r="B4670" s="146"/>
      <c r="C4670" s="31"/>
      <c r="D4670" s="31"/>
      <c r="E4670" s="44"/>
      <c r="F4670" s="43"/>
      <c r="G4670" s="84"/>
      <c r="H4670" s="31"/>
      <c r="I4670" s="31"/>
      <c r="J4670" s="84"/>
      <c r="K4670" s="31"/>
      <c r="L4670" s="31"/>
      <c r="M4670" s="169"/>
      <c r="N4670" s="148"/>
      <c r="O4670" s="106"/>
      <c r="P4670" s="43"/>
      <c r="Q4670" s="31"/>
      <c r="R4670" s="84"/>
      <c r="S4670" s="31"/>
      <c r="T4670" s="31"/>
      <c r="U4670" s="169"/>
      <c r="V4670" s="150"/>
      <c r="W4670" s="141" t="str" cm="1">
        <f t="array" ref="W4670">IF(SUM(LEN(B4670:V4670))=0,"",IF(OR(OR(ISBLANK(F4670),SUM(LEN(C4670),LEN(D4670))=0),AND(NOT(E4670="Unknown"),ISBLANK(J4670)),AND(NOT(O4670="Unknown"),ISBLANK(R4670))),"Missing Information", INDEX(Table15[Entire Service Line Classification], MATCH(SUMIFS(Table15[Unique ID],Table15[System-Owned Portion],E4670,Table15[If Material Anything Other than "Lead" in Column E,Was Material Ever Previously Lead?],G4670,Table15[Customer-Owned Portion],O4670),Table15[Unique ID],0),0)))</f>
        <v/>
      </c>
      <c r="X4670"/>
    </row>
    <row r="4671" spans="2:24" x14ac:dyDescent="0.25">
      <c r="B4671" s="146"/>
      <c r="C4671" s="31"/>
      <c r="D4671" s="31"/>
      <c r="E4671" s="44"/>
      <c r="F4671" s="43"/>
      <c r="G4671" s="84"/>
      <c r="H4671" s="31"/>
      <c r="I4671" s="31"/>
      <c r="J4671" s="84"/>
      <c r="K4671" s="31"/>
      <c r="L4671" s="31"/>
      <c r="M4671" s="169"/>
      <c r="N4671" s="148"/>
      <c r="O4671" s="106"/>
      <c r="P4671" s="43"/>
      <c r="Q4671" s="31"/>
      <c r="R4671" s="84"/>
      <c r="S4671" s="31"/>
      <c r="T4671" s="31"/>
      <c r="U4671" s="169"/>
      <c r="V4671" s="150"/>
      <c r="W4671" s="141" t="str" cm="1">
        <f t="array" ref="W4671">IF(SUM(LEN(B4671:V4671))=0,"",IF(OR(OR(ISBLANK(F4671),SUM(LEN(C4671),LEN(D4671))=0),AND(NOT(E4671="Unknown"),ISBLANK(J4671)),AND(NOT(O4671="Unknown"),ISBLANK(R4671))),"Missing Information", INDEX(Table15[Entire Service Line Classification], MATCH(SUMIFS(Table15[Unique ID],Table15[System-Owned Portion],E4671,Table15[If Material Anything Other than "Lead" in Column E,Was Material Ever Previously Lead?],G4671,Table15[Customer-Owned Portion],O4671),Table15[Unique ID],0),0)))</f>
        <v/>
      </c>
      <c r="X4671"/>
    </row>
    <row r="4672" spans="2:24" x14ac:dyDescent="0.25">
      <c r="B4672" s="146"/>
      <c r="C4672" s="31"/>
      <c r="D4672" s="31"/>
      <c r="E4672" s="44"/>
      <c r="F4672" s="43"/>
      <c r="G4672" s="84"/>
      <c r="H4672" s="31"/>
      <c r="I4672" s="31"/>
      <c r="J4672" s="84"/>
      <c r="K4672" s="31"/>
      <c r="L4672" s="31"/>
      <c r="M4672" s="169"/>
      <c r="N4672" s="148"/>
      <c r="O4672" s="106"/>
      <c r="P4672" s="43"/>
      <c r="Q4672" s="31"/>
      <c r="R4672" s="84"/>
      <c r="S4672" s="31"/>
      <c r="T4672" s="31"/>
      <c r="U4672" s="169"/>
      <c r="V4672" s="150"/>
      <c r="W4672" s="141" t="str" cm="1">
        <f t="array" ref="W4672">IF(SUM(LEN(B4672:V4672))=0,"",IF(OR(OR(ISBLANK(F4672),SUM(LEN(C4672),LEN(D4672))=0),AND(NOT(E4672="Unknown"),ISBLANK(J4672)),AND(NOT(O4672="Unknown"),ISBLANK(R4672))),"Missing Information", INDEX(Table15[Entire Service Line Classification], MATCH(SUMIFS(Table15[Unique ID],Table15[System-Owned Portion],E4672,Table15[If Material Anything Other than "Lead" in Column E,Was Material Ever Previously Lead?],G4672,Table15[Customer-Owned Portion],O4672),Table15[Unique ID],0),0)))</f>
        <v/>
      </c>
      <c r="X4672"/>
    </row>
    <row r="4673" spans="2:24" x14ac:dyDescent="0.25">
      <c r="B4673" s="146"/>
      <c r="C4673" s="31"/>
      <c r="D4673" s="31"/>
      <c r="E4673" s="44"/>
      <c r="F4673" s="43"/>
      <c r="G4673" s="84"/>
      <c r="H4673" s="31"/>
      <c r="I4673" s="31"/>
      <c r="J4673" s="84"/>
      <c r="K4673" s="31"/>
      <c r="L4673" s="31"/>
      <c r="M4673" s="169"/>
      <c r="N4673" s="148"/>
      <c r="O4673" s="106"/>
      <c r="P4673" s="43"/>
      <c r="Q4673" s="31"/>
      <c r="R4673" s="84"/>
      <c r="S4673" s="31"/>
      <c r="T4673" s="31"/>
      <c r="U4673" s="169"/>
      <c r="V4673" s="150"/>
      <c r="W4673" s="141" t="str" cm="1">
        <f t="array" ref="W4673">IF(SUM(LEN(B4673:V4673))=0,"",IF(OR(OR(ISBLANK(F4673),SUM(LEN(C4673),LEN(D4673))=0),AND(NOT(E4673="Unknown"),ISBLANK(J4673)),AND(NOT(O4673="Unknown"),ISBLANK(R4673))),"Missing Information", INDEX(Table15[Entire Service Line Classification], MATCH(SUMIFS(Table15[Unique ID],Table15[System-Owned Portion],E4673,Table15[If Material Anything Other than "Lead" in Column E,Was Material Ever Previously Lead?],G4673,Table15[Customer-Owned Portion],O4673),Table15[Unique ID],0),0)))</f>
        <v/>
      </c>
      <c r="X4673"/>
    </row>
    <row r="4674" spans="2:24" x14ac:dyDescent="0.25">
      <c r="B4674" s="146"/>
      <c r="C4674" s="31"/>
      <c r="D4674" s="31"/>
      <c r="E4674" s="44"/>
      <c r="F4674" s="43"/>
      <c r="G4674" s="84"/>
      <c r="H4674" s="31"/>
      <c r="I4674" s="31"/>
      <c r="J4674" s="84"/>
      <c r="K4674" s="31"/>
      <c r="L4674" s="31"/>
      <c r="M4674" s="169"/>
      <c r="N4674" s="148"/>
      <c r="O4674" s="106"/>
      <c r="P4674" s="43"/>
      <c r="Q4674" s="31"/>
      <c r="R4674" s="84"/>
      <c r="S4674" s="31"/>
      <c r="T4674" s="31"/>
      <c r="U4674" s="169"/>
      <c r="V4674" s="150"/>
      <c r="W4674" s="141" t="str" cm="1">
        <f t="array" ref="W4674">IF(SUM(LEN(B4674:V4674))=0,"",IF(OR(OR(ISBLANK(F4674),SUM(LEN(C4674),LEN(D4674))=0),AND(NOT(E4674="Unknown"),ISBLANK(J4674)),AND(NOT(O4674="Unknown"),ISBLANK(R4674))),"Missing Information", INDEX(Table15[Entire Service Line Classification], MATCH(SUMIFS(Table15[Unique ID],Table15[System-Owned Portion],E4674,Table15[If Material Anything Other than "Lead" in Column E,Was Material Ever Previously Lead?],G4674,Table15[Customer-Owned Portion],O4674),Table15[Unique ID],0),0)))</f>
        <v/>
      </c>
      <c r="X4674"/>
    </row>
    <row r="4675" spans="2:24" x14ac:dyDescent="0.25">
      <c r="B4675" s="146"/>
      <c r="C4675" s="31"/>
      <c r="D4675" s="31"/>
      <c r="E4675" s="44"/>
      <c r="F4675" s="43"/>
      <c r="G4675" s="84"/>
      <c r="H4675" s="31"/>
      <c r="I4675" s="31"/>
      <c r="J4675" s="84"/>
      <c r="K4675" s="31"/>
      <c r="L4675" s="31"/>
      <c r="M4675" s="169"/>
      <c r="N4675" s="148"/>
      <c r="O4675" s="106"/>
      <c r="P4675" s="43"/>
      <c r="Q4675" s="31"/>
      <c r="R4675" s="84"/>
      <c r="S4675" s="31"/>
      <c r="T4675" s="31"/>
      <c r="U4675" s="169"/>
      <c r="V4675" s="150"/>
      <c r="W4675" s="141" t="str" cm="1">
        <f t="array" ref="W4675">IF(SUM(LEN(B4675:V4675))=0,"",IF(OR(OR(ISBLANK(F4675),SUM(LEN(C4675),LEN(D4675))=0),AND(NOT(E4675="Unknown"),ISBLANK(J4675)),AND(NOT(O4675="Unknown"),ISBLANK(R4675))),"Missing Information", INDEX(Table15[Entire Service Line Classification], MATCH(SUMIFS(Table15[Unique ID],Table15[System-Owned Portion],E4675,Table15[If Material Anything Other than "Lead" in Column E,Was Material Ever Previously Lead?],G4675,Table15[Customer-Owned Portion],O4675),Table15[Unique ID],0),0)))</f>
        <v/>
      </c>
      <c r="X4675"/>
    </row>
    <row r="4676" spans="2:24" x14ac:dyDescent="0.25">
      <c r="B4676" s="146"/>
      <c r="C4676" s="31"/>
      <c r="D4676" s="31"/>
      <c r="E4676" s="44"/>
      <c r="F4676" s="43"/>
      <c r="G4676" s="84"/>
      <c r="H4676" s="31"/>
      <c r="I4676" s="31"/>
      <c r="J4676" s="84"/>
      <c r="K4676" s="31"/>
      <c r="L4676" s="31"/>
      <c r="M4676" s="169"/>
      <c r="N4676" s="148"/>
      <c r="O4676" s="106"/>
      <c r="P4676" s="43"/>
      <c r="Q4676" s="31"/>
      <c r="R4676" s="84"/>
      <c r="S4676" s="31"/>
      <c r="T4676" s="31"/>
      <c r="U4676" s="169"/>
      <c r="V4676" s="150"/>
      <c r="W4676" s="141" t="str" cm="1">
        <f t="array" ref="W4676">IF(SUM(LEN(B4676:V4676))=0,"",IF(OR(OR(ISBLANK(F4676),SUM(LEN(C4676),LEN(D4676))=0),AND(NOT(E4676="Unknown"),ISBLANK(J4676)),AND(NOT(O4676="Unknown"),ISBLANK(R4676))),"Missing Information", INDEX(Table15[Entire Service Line Classification], MATCH(SUMIFS(Table15[Unique ID],Table15[System-Owned Portion],E4676,Table15[If Material Anything Other than "Lead" in Column E,Was Material Ever Previously Lead?],G4676,Table15[Customer-Owned Portion],O4676),Table15[Unique ID],0),0)))</f>
        <v/>
      </c>
      <c r="X4676"/>
    </row>
    <row r="4677" spans="2:24" x14ac:dyDescent="0.25">
      <c r="B4677" s="146"/>
      <c r="C4677" s="31"/>
      <c r="D4677" s="31"/>
      <c r="E4677" s="44"/>
      <c r="F4677" s="43"/>
      <c r="G4677" s="84"/>
      <c r="H4677" s="31"/>
      <c r="I4677" s="31"/>
      <c r="J4677" s="84"/>
      <c r="K4677" s="31"/>
      <c r="L4677" s="31"/>
      <c r="M4677" s="169"/>
      <c r="N4677" s="148"/>
      <c r="O4677" s="106"/>
      <c r="P4677" s="43"/>
      <c r="Q4677" s="31"/>
      <c r="R4677" s="84"/>
      <c r="S4677" s="31"/>
      <c r="T4677" s="31"/>
      <c r="U4677" s="169"/>
      <c r="V4677" s="150"/>
      <c r="W4677" s="141" t="str" cm="1">
        <f t="array" ref="W4677">IF(SUM(LEN(B4677:V4677))=0,"",IF(OR(OR(ISBLANK(F4677),SUM(LEN(C4677),LEN(D4677))=0),AND(NOT(E4677="Unknown"),ISBLANK(J4677)),AND(NOT(O4677="Unknown"),ISBLANK(R4677))),"Missing Information", INDEX(Table15[Entire Service Line Classification], MATCH(SUMIFS(Table15[Unique ID],Table15[System-Owned Portion],E4677,Table15[If Material Anything Other than "Lead" in Column E,Was Material Ever Previously Lead?],G4677,Table15[Customer-Owned Portion],O4677),Table15[Unique ID],0),0)))</f>
        <v/>
      </c>
      <c r="X4677"/>
    </row>
    <row r="4678" spans="2:24" x14ac:dyDescent="0.25">
      <c r="B4678" s="146"/>
      <c r="C4678" s="31"/>
      <c r="D4678" s="31"/>
      <c r="E4678" s="44"/>
      <c r="F4678" s="43"/>
      <c r="G4678" s="84"/>
      <c r="H4678" s="31"/>
      <c r="I4678" s="31"/>
      <c r="J4678" s="84"/>
      <c r="K4678" s="31"/>
      <c r="L4678" s="31"/>
      <c r="M4678" s="169"/>
      <c r="N4678" s="148"/>
      <c r="O4678" s="106"/>
      <c r="P4678" s="43"/>
      <c r="Q4678" s="31"/>
      <c r="R4678" s="84"/>
      <c r="S4678" s="31"/>
      <c r="T4678" s="31"/>
      <c r="U4678" s="169"/>
      <c r="V4678" s="150"/>
      <c r="W4678" s="141" t="str" cm="1">
        <f t="array" ref="W4678">IF(SUM(LEN(B4678:V4678))=0,"",IF(OR(OR(ISBLANK(F4678),SUM(LEN(C4678),LEN(D4678))=0),AND(NOT(E4678="Unknown"),ISBLANK(J4678)),AND(NOT(O4678="Unknown"),ISBLANK(R4678))),"Missing Information", INDEX(Table15[Entire Service Line Classification], MATCH(SUMIFS(Table15[Unique ID],Table15[System-Owned Portion],E4678,Table15[If Material Anything Other than "Lead" in Column E,Was Material Ever Previously Lead?],G4678,Table15[Customer-Owned Portion],O4678),Table15[Unique ID],0),0)))</f>
        <v/>
      </c>
      <c r="X4678"/>
    </row>
    <row r="4679" spans="2:24" x14ac:dyDescent="0.25">
      <c r="B4679" s="146"/>
      <c r="C4679" s="31"/>
      <c r="D4679" s="31"/>
      <c r="E4679" s="44"/>
      <c r="F4679" s="43"/>
      <c r="G4679" s="84"/>
      <c r="H4679" s="31"/>
      <c r="I4679" s="31"/>
      <c r="J4679" s="84"/>
      <c r="K4679" s="31"/>
      <c r="L4679" s="31"/>
      <c r="M4679" s="169"/>
      <c r="N4679" s="148"/>
      <c r="O4679" s="106"/>
      <c r="P4679" s="43"/>
      <c r="Q4679" s="31"/>
      <c r="R4679" s="84"/>
      <c r="S4679" s="31"/>
      <c r="T4679" s="31"/>
      <c r="U4679" s="169"/>
      <c r="V4679" s="150"/>
      <c r="W4679" s="141" t="str" cm="1">
        <f t="array" ref="W4679">IF(SUM(LEN(B4679:V4679))=0,"",IF(OR(OR(ISBLANK(F4679),SUM(LEN(C4679),LEN(D4679))=0),AND(NOT(E4679="Unknown"),ISBLANK(J4679)),AND(NOT(O4679="Unknown"),ISBLANK(R4679))),"Missing Information", INDEX(Table15[Entire Service Line Classification], MATCH(SUMIFS(Table15[Unique ID],Table15[System-Owned Portion],E4679,Table15[If Material Anything Other than "Lead" in Column E,Was Material Ever Previously Lead?],G4679,Table15[Customer-Owned Portion],O4679),Table15[Unique ID],0),0)))</f>
        <v/>
      </c>
      <c r="X4679"/>
    </row>
    <row r="4680" spans="2:24" x14ac:dyDescent="0.25">
      <c r="B4680" s="146"/>
      <c r="C4680" s="31"/>
      <c r="D4680" s="31"/>
      <c r="E4680" s="44"/>
      <c r="F4680" s="43"/>
      <c r="G4680" s="84"/>
      <c r="H4680" s="31"/>
      <c r="I4680" s="31"/>
      <c r="J4680" s="84"/>
      <c r="K4680" s="31"/>
      <c r="L4680" s="31"/>
      <c r="M4680" s="169"/>
      <c r="N4680" s="148"/>
      <c r="O4680" s="106"/>
      <c r="P4680" s="43"/>
      <c r="Q4680" s="31"/>
      <c r="R4680" s="84"/>
      <c r="S4680" s="31"/>
      <c r="T4680" s="31"/>
      <c r="U4680" s="169"/>
      <c r="V4680" s="150"/>
      <c r="W4680" s="141" t="str" cm="1">
        <f t="array" ref="W4680">IF(SUM(LEN(B4680:V4680))=0,"",IF(OR(OR(ISBLANK(F4680),SUM(LEN(C4680),LEN(D4680))=0),AND(NOT(E4680="Unknown"),ISBLANK(J4680)),AND(NOT(O4680="Unknown"),ISBLANK(R4680))),"Missing Information", INDEX(Table15[Entire Service Line Classification], MATCH(SUMIFS(Table15[Unique ID],Table15[System-Owned Portion],E4680,Table15[If Material Anything Other than "Lead" in Column E,Was Material Ever Previously Lead?],G4680,Table15[Customer-Owned Portion],O4680),Table15[Unique ID],0),0)))</f>
        <v/>
      </c>
      <c r="X4680"/>
    </row>
    <row r="4681" spans="2:24" x14ac:dyDescent="0.25">
      <c r="B4681" s="146"/>
      <c r="C4681" s="31"/>
      <c r="D4681" s="31"/>
      <c r="E4681" s="44"/>
      <c r="F4681" s="43"/>
      <c r="G4681" s="84"/>
      <c r="H4681" s="31"/>
      <c r="I4681" s="31"/>
      <c r="J4681" s="84"/>
      <c r="K4681" s="31"/>
      <c r="L4681" s="31"/>
      <c r="M4681" s="169"/>
      <c r="N4681" s="148"/>
      <c r="O4681" s="106"/>
      <c r="P4681" s="43"/>
      <c r="Q4681" s="31"/>
      <c r="R4681" s="84"/>
      <c r="S4681" s="31"/>
      <c r="T4681" s="31"/>
      <c r="U4681" s="169"/>
      <c r="V4681" s="150"/>
      <c r="W4681" s="141" t="str" cm="1">
        <f t="array" ref="W4681">IF(SUM(LEN(B4681:V4681))=0,"",IF(OR(OR(ISBLANK(F4681),SUM(LEN(C4681),LEN(D4681))=0),AND(NOT(E4681="Unknown"),ISBLANK(J4681)),AND(NOT(O4681="Unknown"),ISBLANK(R4681))),"Missing Information", INDEX(Table15[Entire Service Line Classification], MATCH(SUMIFS(Table15[Unique ID],Table15[System-Owned Portion],E4681,Table15[If Material Anything Other than "Lead" in Column E,Was Material Ever Previously Lead?],G4681,Table15[Customer-Owned Portion],O4681),Table15[Unique ID],0),0)))</f>
        <v/>
      </c>
      <c r="X4681"/>
    </row>
    <row r="4682" spans="2:24" x14ac:dyDescent="0.25">
      <c r="B4682" s="146"/>
      <c r="C4682" s="31"/>
      <c r="D4682" s="31"/>
      <c r="E4682" s="44"/>
      <c r="F4682" s="43"/>
      <c r="G4682" s="84"/>
      <c r="H4682" s="31"/>
      <c r="I4682" s="31"/>
      <c r="J4682" s="84"/>
      <c r="K4682" s="31"/>
      <c r="L4682" s="31"/>
      <c r="M4682" s="169"/>
      <c r="N4682" s="148"/>
      <c r="O4682" s="106"/>
      <c r="P4682" s="43"/>
      <c r="Q4682" s="31"/>
      <c r="R4682" s="84"/>
      <c r="S4682" s="31"/>
      <c r="T4682" s="31"/>
      <c r="U4682" s="169"/>
      <c r="V4682" s="150"/>
      <c r="W4682" s="141" t="str" cm="1">
        <f t="array" ref="W4682">IF(SUM(LEN(B4682:V4682))=0,"",IF(OR(OR(ISBLANK(F4682),SUM(LEN(C4682),LEN(D4682))=0),AND(NOT(E4682="Unknown"),ISBLANK(J4682)),AND(NOT(O4682="Unknown"),ISBLANK(R4682))),"Missing Information", INDEX(Table15[Entire Service Line Classification], MATCH(SUMIFS(Table15[Unique ID],Table15[System-Owned Portion],E4682,Table15[If Material Anything Other than "Lead" in Column E,Was Material Ever Previously Lead?],G4682,Table15[Customer-Owned Portion],O4682),Table15[Unique ID],0),0)))</f>
        <v/>
      </c>
      <c r="X4682"/>
    </row>
    <row r="4683" spans="2:24" x14ac:dyDescent="0.25">
      <c r="B4683" s="146"/>
      <c r="C4683" s="31"/>
      <c r="D4683" s="31"/>
      <c r="E4683" s="44"/>
      <c r="F4683" s="43"/>
      <c r="G4683" s="84"/>
      <c r="H4683" s="31"/>
      <c r="I4683" s="31"/>
      <c r="J4683" s="84"/>
      <c r="K4683" s="31"/>
      <c r="L4683" s="31"/>
      <c r="M4683" s="169"/>
      <c r="N4683" s="148"/>
      <c r="O4683" s="106"/>
      <c r="P4683" s="43"/>
      <c r="Q4683" s="31"/>
      <c r="R4683" s="84"/>
      <c r="S4683" s="31"/>
      <c r="T4683" s="31"/>
      <c r="U4683" s="169"/>
      <c r="V4683" s="150"/>
      <c r="W4683" s="141" t="str" cm="1">
        <f t="array" ref="W4683">IF(SUM(LEN(B4683:V4683))=0,"",IF(OR(OR(ISBLANK(F4683),SUM(LEN(C4683),LEN(D4683))=0),AND(NOT(E4683="Unknown"),ISBLANK(J4683)),AND(NOT(O4683="Unknown"),ISBLANK(R4683))),"Missing Information", INDEX(Table15[Entire Service Line Classification], MATCH(SUMIFS(Table15[Unique ID],Table15[System-Owned Portion],E4683,Table15[If Material Anything Other than "Lead" in Column E,Was Material Ever Previously Lead?],G4683,Table15[Customer-Owned Portion],O4683),Table15[Unique ID],0),0)))</f>
        <v/>
      </c>
      <c r="X4683"/>
    </row>
    <row r="4684" spans="2:24" x14ac:dyDescent="0.25">
      <c r="B4684" s="146"/>
      <c r="C4684" s="31"/>
      <c r="D4684" s="31"/>
      <c r="E4684" s="44"/>
      <c r="F4684" s="43"/>
      <c r="G4684" s="84"/>
      <c r="H4684" s="31"/>
      <c r="I4684" s="31"/>
      <c r="J4684" s="84"/>
      <c r="K4684" s="31"/>
      <c r="L4684" s="31"/>
      <c r="M4684" s="169"/>
      <c r="N4684" s="148"/>
      <c r="O4684" s="106"/>
      <c r="P4684" s="43"/>
      <c r="Q4684" s="31"/>
      <c r="R4684" s="84"/>
      <c r="S4684" s="31"/>
      <c r="T4684" s="31"/>
      <c r="U4684" s="169"/>
      <c r="V4684" s="150"/>
      <c r="W4684" s="141" t="str" cm="1">
        <f t="array" ref="W4684">IF(SUM(LEN(B4684:V4684))=0,"",IF(OR(OR(ISBLANK(F4684),SUM(LEN(C4684),LEN(D4684))=0),AND(NOT(E4684="Unknown"),ISBLANK(J4684)),AND(NOT(O4684="Unknown"),ISBLANK(R4684))),"Missing Information", INDEX(Table15[Entire Service Line Classification], MATCH(SUMIFS(Table15[Unique ID],Table15[System-Owned Portion],E4684,Table15[If Material Anything Other than "Lead" in Column E,Was Material Ever Previously Lead?],G4684,Table15[Customer-Owned Portion],O4684),Table15[Unique ID],0),0)))</f>
        <v/>
      </c>
      <c r="X4684"/>
    </row>
    <row r="4685" spans="2:24" x14ac:dyDescent="0.25">
      <c r="B4685" s="146"/>
      <c r="C4685" s="31"/>
      <c r="D4685" s="31"/>
      <c r="E4685" s="44"/>
      <c r="F4685" s="43"/>
      <c r="G4685" s="84"/>
      <c r="H4685" s="31"/>
      <c r="I4685" s="31"/>
      <c r="J4685" s="84"/>
      <c r="K4685" s="31"/>
      <c r="L4685" s="31"/>
      <c r="M4685" s="169"/>
      <c r="N4685" s="148"/>
      <c r="O4685" s="106"/>
      <c r="P4685" s="43"/>
      <c r="Q4685" s="31"/>
      <c r="R4685" s="84"/>
      <c r="S4685" s="31"/>
      <c r="T4685" s="31"/>
      <c r="U4685" s="169"/>
      <c r="V4685" s="150"/>
      <c r="W4685" s="141" t="str" cm="1">
        <f t="array" ref="W4685">IF(SUM(LEN(B4685:V4685))=0,"",IF(OR(OR(ISBLANK(F4685),SUM(LEN(C4685),LEN(D4685))=0),AND(NOT(E4685="Unknown"),ISBLANK(J4685)),AND(NOT(O4685="Unknown"),ISBLANK(R4685))),"Missing Information", INDEX(Table15[Entire Service Line Classification], MATCH(SUMIFS(Table15[Unique ID],Table15[System-Owned Portion],E4685,Table15[If Material Anything Other than "Lead" in Column E,Was Material Ever Previously Lead?],G4685,Table15[Customer-Owned Portion],O4685),Table15[Unique ID],0),0)))</f>
        <v/>
      </c>
      <c r="X4685"/>
    </row>
    <row r="4686" spans="2:24" x14ac:dyDescent="0.25">
      <c r="B4686" s="146"/>
      <c r="C4686" s="31"/>
      <c r="D4686" s="31"/>
      <c r="E4686" s="44"/>
      <c r="F4686" s="43"/>
      <c r="G4686" s="84"/>
      <c r="H4686" s="31"/>
      <c r="I4686" s="31"/>
      <c r="J4686" s="84"/>
      <c r="K4686" s="31"/>
      <c r="L4686" s="31"/>
      <c r="M4686" s="169"/>
      <c r="N4686" s="148"/>
      <c r="O4686" s="106"/>
      <c r="P4686" s="43"/>
      <c r="Q4686" s="31"/>
      <c r="R4686" s="84"/>
      <c r="S4686" s="31"/>
      <c r="T4686" s="31"/>
      <c r="U4686" s="169"/>
      <c r="V4686" s="150"/>
      <c r="W4686" s="141" t="str" cm="1">
        <f t="array" ref="W4686">IF(SUM(LEN(B4686:V4686))=0,"",IF(OR(OR(ISBLANK(F4686),SUM(LEN(C4686),LEN(D4686))=0),AND(NOT(E4686="Unknown"),ISBLANK(J4686)),AND(NOT(O4686="Unknown"),ISBLANK(R4686))),"Missing Information", INDEX(Table15[Entire Service Line Classification], MATCH(SUMIFS(Table15[Unique ID],Table15[System-Owned Portion],E4686,Table15[If Material Anything Other than "Lead" in Column E,Was Material Ever Previously Lead?],G4686,Table15[Customer-Owned Portion],O4686),Table15[Unique ID],0),0)))</f>
        <v/>
      </c>
      <c r="X4686"/>
    </row>
    <row r="4687" spans="2:24" x14ac:dyDescent="0.25">
      <c r="B4687" s="146"/>
      <c r="C4687" s="31"/>
      <c r="D4687" s="31"/>
      <c r="E4687" s="44"/>
      <c r="F4687" s="43"/>
      <c r="G4687" s="84"/>
      <c r="H4687" s="31"/>
      <c r="I4687" s="31"/>
      <c r="J4687" s="84"/>
      <c r="K4687" s="31"/>
      <c r="L4687" s="31"/>
      <c r="M4687" s="169"/>
      <c r="N4687" s="148"/>
      <c r="O4687" s="106"/>
      <c r="P4687" s="43"/>
      <c r="Q4687" s="31"/>
      <c r="R4687" s="84"/>
      <c r="S4687" s="31"/>
      <c r="T4687" s="31"/>
      <c r="U4687" s="169"/>
      <c r="V4687" s="150"/>
      <c r="W4687" s="141" t="str" cm="1">
        <f t="array" ref="W4687">IF(SUM(LEN(B4687:V4687))=0,"",IF(OR(OR(ISBLANK(F4687),SUM(LEN(C4687),LEN(D4687))=0),AND(NOT(E4687="Unknown"),ISBLANK(J4687)),AND(NOT(O4687="Unknown"),ISBLANK(R4687))),"Missing Information", INDEX(Table15[Entire Service Line Classification], MATCH(SUMIFS(Table15[Unique ID],Table15[System-Owned Portion],E4687,Table15[If Material Anything Other than "Lead" in Column E,Was Material Ever Previously Lead?],G4687,Table15[Customer-Owned Portion],O4687),Table15[Unique ID],0),0)))</f>
        <v/>
      </c>
      <c r="X4687"/>
    </row>
    <row r="4688" spans="2:24" x14ac:dyDescent="0.25">
      <c r="B4688" s="146"/>
      <c r="C4688" s="31"/>
      <c r="D4688" s="31"/>
      <c r="E4688" s="44"/>
      <c r="F4688" s="43"/>
      <c r="G4688" s="84"/>
      <c r="H4688" s="31"/>
      <c r="I4688" s="31"/>
      <c r="J4688" s="84"/>
      <c r="K4688" s="31"/>
      <c r="L4688" s="31"/>
      <c r="M4688" s="169"/>
      <c r="N4688" s="148"/>
      <c r="O4688" s="106"/>
      <c r="P4688" s="43"/>
      <c r="Q4688" s="31"/>
      <c r="R4688" s="84"/>
      <c r="S4688" s="31"/>
      <c r="T4688" s="31"/>
      <c r="U4688" s="169"/>
      <c r="V4688" s="150"/>
      <c r="W4688" s="141" t="str" cm="1">
        <f t="array" ref="W4688">IF(SUM(LEN(B4688:V4688))=0,"",IF(OR(OR(ISBLANK(F4688),SUM(LEN(C4688),LEN(D4688))=0),AND(NOT(E4688="Unknown"),ISBLANK(J4688)),AND(NOT(O4688="Unknown"),ISBLANK(R4688))),"Missing Information", INDEX(Table15[Entire Service Line Classification], MATCH(SUMIFS(Table15[Unique ID],Table15[System-Owned Portion],E4688,Table15[If Material Anything Other than "Lead" in Column E,Was Material Ever Previously Lead?],G4688,Table15[Customer-Owned Portion],O4688),Table15[Unique ID],0),0)))</f>
        <v/>
      </c>
      <c r="X4688"/>
    </row>
    <row r="4689" spans="2:24" x14ac:dyDescent="0.25">
      <c r="B4689" s="146"/>
      <c r="C4689" s="31"/>
      <c r="D4689" s="31"/>
      <c r="E4689" s="44"/>
      <c r="F4689" s="43"/>
      <c r="G4689" s="84"/>
      <c r="H4689" s="31"/>
      <c r="I4689" s="31"/>
      <c r="J4689" s="84"/>
      <c r="K4689" s="31"/>
      <c r="L4689" s="31"/>
      <c r="M4689" s="169"/>
      <c r="N4689" s="148"/>
      <c r="O4689" s="106"/>
      <c r="P4689" s="43"/>
      <c r="Q4689" s="31"/>
      <c r="R4689" s="84"/>
      <c r="S4689" s="31"/>
      <c r="T4689" s="31"/>
      <c r="U4689" s="169"/>
      <c r="V4689" s="150"/>
      <c r="W4689" s="141" t="str" cm="1">
        <f t="array" ref="W4689">IF(SUM(LEN(B4689:V4689))=0,"",IF(OR(OR(ISBLANK(F4689),SUM(LEN(C4689),LEN(D4689))=0),AND(NOT(E4689="Unknown"),ISBLANK(J4689)),AND(NOT(O4689="Unknown"),ISBLANK(R4689))),"Missing Information", INDEX(Table15[Entire Service Line Classification], MATCH(SUMIFS(Table15[Unique ID],Table15[System-Owned Portion],E4689,Table15[If Material Anything Other than "Lead" in Column E,Was Material Ever Previously Lead?],G4689,Table15[Customer-Owned Portion],O4689),Table15[Unique ID],0),0)))</f>
        <v/>
      </c>
      <c r="X4689"/>
    </row>
    <row r="4690" spans="2:24" x14ac:dyDescent="0.25">
      <c r="B4690" s="146"/>
      <c r="C4690" s="31"/>
      <c r="D4690" s="31"/>
      <c r="E4690" s="44"/>
      <c r="F4690" s="43"/>
      <c r="G4690" s="84"/>
      <c r="H4690" s="31"/>
      <c r="I4690" s="31"/>
      <c r="J4690" s="84"/>
      <c r="K4690" s="31"/>
      <c r="L4690" s="31"/>
      <c r="M4690" s="169"/>
      <c r="N4690" s="148"/>
      <c r="O4690" s="106"/>
      <c r="P4690" s="43"/>
      <c r="Q4690" s="31"/>
      <c r="R4690" s="84"/>
      <c r="S4690" s="31"/>
      <c r="T4690" s="31"/>
      <c r="U4690" s="169"/>
      <c r="V4690" s="150"/>
      <c r="W4690" s="141" t="str" cm="1">
        <f t="array" ref="W4690">IF(SUM(LEN(B4690:V4690))=0,"",IF(OR(OR(ISBLANK(F4690),SUM(LEN(C4690),LEN(D4690))=0),AND(NOT(E4690="Unknown"),ISBLANK(J4690)),AND(NOT(O4690="Unknown"),ISBLANK(R4690))),"Missing Information", INDEX(Table15[Entire Service Line Classification], MATCH(SUMIFS(Table15[Unique ID],Table15[System-Owned Portion],E4690,Table15[If Material Anything Other than "Lead" in Column E,Was Material Ever Previously Lead?],G4690,Table15[Customer-Owned Portion],O4690),Table15[Unique ID],0),0)))</f>
        <v/>
      </c>
      <c r="X4690"/>
    </row>
    <row r="4691" spans="2:24" x14ac:dyDescent="0.25">
      <c r="B4691" s="146"/>
      <c r="C4691" s="31"/>
      <c r="D4691" s="31"/>
      <c r="E4691" s="44"/>
      <c r="F4691" s="43"/>
      <c r="G4691" s="84"/>
      <c r="H4691" s="31"/>
      <c r="I4691" s="31"/>
      <c r="J4691" s="84"/>
      <c r="K4691" s="31"/>
      <c r="L4691" s="31"/>
      <c r="M4691" s="169"/>
      <c r="N4691" s="148"/>
      <c r="O4691" s="106"/>
      <c r="P4691" s="43"/>
      <c r="Q4691" s="31"/>
      <c r="R4691" s="84"/>
      <c r="S4691" s="31"/>
      <c r="T4691" s="31"/>
      <c r="U4691" s="169"/>
      <c r="V4691" s="150"/>
      <c r="W4691" s="141" t="str" cm="1">
        <f t="array" ref="W4691">IF(SUM(LEN(B4691:V4691))=0,"",IF(OR(OR(ISBLANK(F4691),SUM(LEN(C4691),LEN(D4691))=0),AND(NOT(E4691="Unknown"),ISBLANK(J4691)),AND(NOT(O4691="Unknown"),ISBLANK(R4691))),"Missing Information", INDEX(Table15[Entire Service Line Classification], MATCH(SUMIFS(Table15[Unique ID],Table15[System-Owned Portion],E4691,Table15[If Material Anything Other than "Lead" in Column E,Was Material Ever Previously Lead?],G4691,Table15[Customer-Owned Portion],O4691),Table15[Unique ID],0),0)))</f>
        <v/>
      </c>
      <c r="X4691"/>
    </row>
    <row r="4692" spans="2:24" x14ac:dyDescent="0.25">
      <c r="B4692" s="146"/>
      <c r="C4692" s="31"/>
      <c r="D4692" s="31"/>
      <c r="E4692" s="44"/>
      <c r="F4692" s="43"/>
      <c r="G4692" s="84"/>
      <c r="H4692" s="31"/>
      <c r="I4692" s="31"/>
      <c r="J4692" s="84"/>
      <c r="K4692" s="31"/>
      <c r="L4692" s="31"/>
      <c r="M4692" s="169"/>
      <c r="N4692" s="148"/>
      <c r="O4692" s="106"/>
      <c r="P4692" s="43"/>
      <c r="Q4692" s="31"/>
      <c r="R4692" s="84"/>
      <c r="S4692" s="31"/>
      <c r="T4692" s="31"/>
      <c r="U4692" s="169"/>
      <c r="V4692" s="150"/>
      <c r="W4692" s="141" t="str" cm="1">
        <f t="array" ref="W4692">IF(SUM(LEN(B4692:V4692))=0,"",IF(OR(OR(ISBLANK(F4692),SUM(LEN(C4692),LEN(D4692))=0),AND(NOT(E4692="Unknown"),ISBLANK(J4692)),AND(NOT(O4692="Unknown"),ISBLANK(R4692))),"Missing Information", INDEX(Table15[Entire Service Line Classification], MATCH(SUMIFS(Table15[Unique ID],Table15[System-Owned Portion],E4692,Table15[If Material Anything Other than "Lead" in Column E,Was Material Ever Previously Lead?],G4692,Table15[Customer-Owned Portion],O4692),Table15[Unique ID],0),0)))</f>
        <v/>
      </c>
      <c r="X4692"/>
    </row>
    <row r="4693" spans="2:24" x14ac:dyDescent="0.25">
      <c r="B4693" s="146"/>
      <c r="C4693" s="31"/>
      <c r="D4693" s="31"/>
      <c r="E4693" s="44"/>
      <c r="F4693" s="43"/>
      <c r="G4693" s="84"/>
      <c r="H4693" s="31"/>
      <c r="I4693" s="31"/>
      <c r="J4693" s="84"/>
      <c r="K4693" s="31"/>
      <c r="L4693" s="31"/>
      <c r="M4693" s="169"/>
      <c r="N4693" s="148"/>
      <c r="O4693" s="106"/>
      <c r="P4693" s="43"/>
      <c r="Q4693" s="31"/>
      <c r="R4693" s="84"/>
      <c r="S4693" s="31"/>
      <c r="T4693" s="31"/>
      <c r="U4693" s="169"/>
      <c r="V4693" s="150"/>
      <c r="W4693" s="141" t="str" cm="1">
        <f t="array" ref="W4693">IF(SUM(LEN(B4693:V4693))=0,"",IF(OR(OR(ISBLANK(F4693),SUM(LEN(C4693),LEN(D4693))=0),AND(NOT(E4693="Unknown"),ISBLANK(J4693)),AND(NOT(O4693="Unknown"),ISBLANK(R4693))),"Missing Information", INDEX(Table15[Entire Service Line Classification], MATCH(SUMIFS(Table15[Unique ID],Table15[System-Owned Portion],E4693,Table15[If Material Anything Other than "Lead" in Column E,Was Material Ever Previously Lead?],G4693,Table15[Customer-Owned Portion],O4693),Table15[Unique ID],0),0)))</f>
        <v/>
      </c>
      <c r="X4693"/>
    </row>
    <row r="4694" spans="2:24" x14ac:dyDescent="0.25">
      <c r="B4694" s="146"/>
      <c r="C4694" s="31"/>
      <c r="D4694" s="31"/>
      <c r="E4694" s="44"/>
      <c r="F4694" s="43"/>
      <c r="G4694" s="84"/>
      <c r="H4694" s="31"/>
      <c r="I4694" s="31"/>
      <c r="J4694" s="84"/>
      <c r="K4694" s="31"/>
      <c r="L4694" s="31"/>
      <c r="M4694" s="169"/>
      <c r="N4694" s="148"/>
      <c r="O4694" s="106"/>
      <c r="P4694" s="43"/>
      <c r="Q4694" s="31"/>
      <c r="R4694" s="84"/>
      <c r="S4694" s="31"/>
      <c r="T4694" s="31"/>
      <c r="U4694" s="169"/>
      <c r="V4694" s="150"/>
      <c r="W4694" s="141" t="str" cm="1">
        <f t="array" ref="W4694">IF(SUM(LEN(B4694:V4694))=0,"",IF(OR(OR(ISBLANK(F4694),SUM(LEN(C4694),LEN(D4694))=0),AND(NOT(E4694="Unknown"),ISBLANK(J4694)),AND(NOT(O4694="Unknown"),ISBLANK(R4694))),"Missing Information", INDEX(Table15[Entire Service Line Classification], MATCH(SUMIFS(Table15[Unique ID],Table15[System-Owned Portion],E4694,Table15[If Material Anything Other than "Lead" in Column E,Was Material Ever Previously Lead?],G4694,Table15[Customer-Owned Portion],O4694),Table15[Unique ID],0),0)))</f>
        <v/>
      </c>
      <c r="X4694"/>
    </row>
    <row r="4695" spans="2:24" x14ac:dyDescent="0.25">
      <c r="B4695" s="146"/>
      <c r="C4695" s="31"/>
      <c r="D4695" s="31"/>
      <c r="E4695" s="44"/>
      <c r="F4695" s="43"/>
      <c r="G4695" s="84"/>
      <c r="H4695" s="31"/>
      <c r="I4695" s="31"/>
      <c r="J4695" s="84"/>
      <c r="K4695" s="31"/>
      <c r="L4695" s="31"/>
      <c r="M4695" s="169"/>
      <c r="N4695" s="148"/>
      <c r="O4695" s="106"/>
      <c r="P4695" s="43"/>
      <c r="Q4695" s="31"/>
      <c r="R4695" s="84"/>
      <c r="S4695" s="31"/>
      <c r="T4695" s="31"/>
      <c r="U4695" s="169"/>
      <c r="V4695" s="150"/>
      <c r="W4695" s="141" t="str" cm="1">
        <f t="array" ref="W4695">IF(SUM(LEN(B4695:V4695))=0,"",IF(OR(OR(ISBLANK(F4695),SUM(LEN(C4695),LEN(D4695))=0),AND(NOT(E4695="Unknown"),ISBLANK(J4695)),AND(NOT(O4695="Unknown"),ISBLANK(R4695))),"Missing Information", INDEX(Table15[Entire Service Line Classification], MATCH(SUMIFS(Table15[Unique ID],Table15[System-Owned Portion],E4695,Table15[If Material Anything Other than "Lead" in Column E,Was Material Ever Previously Lead?],G4695,Table15[Customer-Owned Portion],O4695),Table15[Unique ID],0),0)))</f>
        <v/>
      </c>
      <c r="X4695"/>
    </row>
    <row r="4696" spans="2:24" x14ac:dyDescent="0.25">
      <c r="B4696" s="146"/>
      <c r="C4696" s="31"/>
      <c r="D4696" s="31"/>
      <c r="E4696" s="44"/>
      <c r="F4696" s="43"/>
      <c r="G4696" s="84"/>
      <c r="H4696" s="31"/>
      <c r="I4696" s="31"/>
      <c r="J4696" s="84"/>
      <c r="K4696" s="31"/>
      <c r="L4696" s="31"/>
      <c r="M4696" s="169"/>
      <c r="N4696" s="148"/>
      <c r="O4696" s="106"/>
      <c r="P4696" s="43"/>
      <c r="Q4696" s="31"/>
      <c r="R4696" s="84"/>
      <c r="S4696" s="31"/>
      <c r="T4696" s="31"/>
      <c r="U4696" s="169"/>
      <c r="V4696" s="150"/>
      <c r="W4696" s="141" t="str" cm="1">
        <f t="array" ref="W4696">IF(SUM(LEN(B4696:V4696))=0,"",IF(OR(OR(ISBLANK(F4696),SUM(LEN(C4696),LEN(D4696))=0),AND(NOT(E4696="Unknown"),ISBLANK(J4696)),AND(NOT(O4696="Unknown"),ISBLANK(R4696))),"Missing Information", INDEX(Table15[Entire Service Line Classification], MATCH(SUMIFS(Table15[Unique ID],Table15[System-Owned Portion],E4696,Table15[If Material Anything Other than "Lead" in Column E,Was Material Ever Previously Lead?],G4696,Table15[Customer-Owned Portion],O4696),Table15[Unique ID],0),0)))</f>
        <v/>
      </c>
      <c r="X4696"/>
    </row>
    <row r="4697" spans="2:24" x14ac:dyDescent="0.25">
      <c r="B4697" s="146"/>
      <c r="C4697" s="31"/>
      <c r="D4697" s="31"/>
      <c r="E4697" s="44"/>
      <c r="F4697" s="43"/>
      <c r="G4697" s="84"/>
      <c r="H4697" s="31"/>
      <c r="I4697" s="31"/>
      <c r="J4697" s="84"/>
      <c r="K4697" s="31"/>
      <c r="L4697" s="31"/>
      <c r="M4697" s="169"/>
      <c r="N4697" s="148"/>
      <c r="O4697" s="106"/>
      <c r="P4697" s="43"/>
      <c r="Q4697" s="31"/>
      <c r="R4697" s="84"/>
      <c r="S4697" s="31"/>
      <c r="T4697" s="31"/>
      <c r="U4697" s="169"/>
      <c r="V4697" s="150"/>
      <c r="W4697" s="141" t="str" cm="1">
        <f t="array" ref="W4697">IF(SUM(LEN(B4697:V4697))=0,"",IF(OR(OR(ISBLANK(F4697),SUM(LEN(C4697),LEN(D4697))=0),AND(NOT(E4697="Unknown"),ISBLANK(J4697)),AND(NOT(O4697="Unknown"),ISBLANK(R4697))),"Missing Information", INDEX(Table15[Entire Service Line Classification], MATCH(SUMIFS(Table15[Unique ID],Table15[System-Owned Portion],E4697,Table15[If Material Anything Other than "Lead" in Column E,Was Material Ever Previously Lead?],G4697,Table15[Customer-Owned Portion],O4697),Table15[Unique ID],0),0)))</f>
        <v/>
      </c>
      <c r="X4697"/>
    </row>
    <row r="4698" spans="2:24" x14ac:dyDescent="0.25">
      <c r="B4698" s="146"/>
      <c r="C4698" s="31"/>
      <c r="D4698" s="31"/>
      <c r="E4698" s="44"/>
      <c r="F4698" s="43"/>
      <c r="G4698" s="84"/>
      <c r="H4698" s="31"/>
      <c r="I4698" s="31"/>
      <c r="J4698" s="84"/>
      <c r="K4698" s="31"/>
      <c r="L4698" s="31"/>
      <c r="M4698" s="169"/>
      <c r="N4698" s="148"/>
      <c r="O4698" s="106"/>
      <c r="P4698" s="43"/>
      <c r="Q4698" s="31"/>
      <c r="R4698" s="84"/>
      <c r="S4698" s="31"/>
      <c r="T4698" s="31"/>
      <c r="U4698" s="169"/>
      <c r="V4698" s="150"/>
      <c r="W4698" s="141" t="str" cm="1">
        <f t="array" ref="W4698">IF(SUM(LEN(B4698:V4698))=0,"",IF(OR(OR(ISBLANK(F4698),SUM(LEN(C4698),LEN(D4698))=0),AND(NOT(E4698="Unknown"),ISBLANK(J4698)),AND(NOT(O4698="Unknown"),ISBLANK(R4698))),"Missing Information", INDEX(Table15[Entire Service Line Classification], MATCH(SUMIFS(Table15[Unique ID],Table15[System-Owned Portion],E4698,Table15[If Material Anything Other than "Lead" in Column E,Was Material Ever Previously Lead?],G4698,Table15[Customer-Owned Portion],O4698),Table15[Unique ID],0),0)))</f>
        <v/>
      </c>
      <c r="X4698"/>
    </row>
    <row r="4699" spans="2:24" x14ac:dyDescent="0.25">
      <c r="B4699" s="146"/>
      <c r="C4699" s="31"/>
      <c r="D4699" s="31"/>
      <c r="E4699" s="44"/>
      <c r="F4699" s="43"/>
      <c r="G4699" s="84"/>
      <c r="H4699" s="31"/>
      <c r="I4699" s="31"/>
      <c r="J4699" s="84"/>
      <c r="K4699" s="31"/>
      <c r="L4699" s="31"/>
      <c r="M4699" s="169"/>
      <c r="N4699" s="148"/>
      <c r="O4699" s="106"/>
      <c r="P4699" s="43"/>
      <c r="Q4699" s="31"/>
      <c r="R4699" s="84"/>
      <c r="S4699" s="31"/>
      <c r="T4699" s="31"/>
      <c r="U4699" s="169"/>
      <c r="V4699" s="150"/>
      <c r="W4699" s="141" t="str" cm="1">
        <f t="array" ref="W4699">IF(SUM(LEN(B4699:V4699))=0,"",IF(OR(OR(ISBLANK(F4699),SUM(LEN(C4699),LEN(D4699))=0),AND(NOT(E4699="Unknown"),ISBLANK(J4699)),AND(NOT(O4699="Unknown"),ISBLANK(R4699))),"Missing Information", INDEX(Table15[Entire Service Line Classification], MATCH(SUMIFS(Table15[Unique ID],Table15[System-Owned Portion],E4699,Table15[If Material Anything Other than "Lead" in Column E,Was Material Ever Previously Lead?],G4699,Table15[Customer-Owned Portion],O4699),Table15[Unique ID],0),0)))</f>
        <v/>
      </c>
      <c r="X4699"/>
    </row>
    <row r="4700" spans="2:24" x14ac:dyDescent="0.25">
      <c r="B4700" s="146"/>
      <c r="C4700" s="31"/>
      <c r="D4700" s="31"/>
      <c r="E4700" s="44"/>
      <c r="F4700" s="43"/>
      <c r="G4700" s="84"/>
      <c r="H4700" s="31"/>
      <c r="I4700" s="31"/>
      <c r="J4700" s="84"/>
      <c r="K4700" s="31"/>
      <c r="L4700" s="31"/>
      <c r="M4700" s="169"/>
      <c r="N4700" s="148"/>
      <c r="O4700" s="106"/>
      <c r="P4700" s="43"/>
      <c r="Q4700" s="31"/>
      <c r="R4700" s="84"/>
      <c r="S4700" s="31"/>
      <c r="T4700" s="31"/>
      <c r="U4700" s="169"/>
      <c r="V4700" s="150"/>
      <c r="W4700" s="141" t="str" cm="1">
        <f t="array" ref="W4700">IF(SUM(LEN(B4700:V4700))=0,"",IF(OR(OR(ISBLANK(F4700),SUM(LEN(C4700),LEN(D4700))=0),AND(NOT(E4700="Unknown"),ISBLANK(J4700)),AND(NOT(O4700="Unknown"),ISBLANK(R4700))),"Missing Information", INDEX(Table15[Entire Service Line Classification], MATCH(SUMIFS(Table15[Unique ID],Table15[System-Owned Portion],E4700,Table15[If Material Anything Other than "Lead" in Column E,Was Material Ever Previously Lead?],G4700,Table15[Customer-Owned Portion],O4700),Table15[Unique ID],0),0)))</f>
        <v/>
      </c>
      <c r="X4700"/>
    </row>
    <row r="4701" spans="2:24" x14ac:dyDescent="0.25">
      <c r="B4701" s="146"/>
      <c r="C4701" s="31"/>
      <c r="D4701" s="31"/>
      <c r="E4701" s="44"/>
      <c r="F4701" s="43"/>
      <c r="G4701" s="84"/>
      <c r="H4701" s="31"/>
      <c r="I4701" s="31"/>
      <c r="J4701" s="84"/>
      <c r="K4701" s="31"/>
      <c r="L4701" s="31"/>
      <c r="M4701" s="169"/>
      <c r="N4701" s="148"/>
      <c r="O4701" s="106"/>
      <c r="P4701" s="43"/>
      <c r="Q4701" s="31"/>
      <c r="R4701" s="84"/>
      <c r="S4701" s="31"/>
      <c r="T4701" s="31"/>
      <c r="U4701" s="169"/>
      <c r="V4701" s="150"/>
      <c r="W4701" s="141" t="str" cm="1">
        <f t="array" ref="W4701">IF(SUM(LEN(B4701:V4701))=0,"",IF(OR(OR(ISBLANK(F4701),SUM(LEN(C4701),LEN(D4701))=0),AND(NOT(E4701="Unknown"),ISBLANK(J4701)),AND(NOT(O4701="Unknown"),ISBLANK(R4701))),"Missing Information", INDEX(Table15[Entire Service Line Classification], MATCH(SUMIFS(Table15[Unique ID],Table15[System-Owned Portion],E4701,Table15[If Material Anything Other than "Lead" in Column E,Was Material Ever Previously Lead?],G4701,Table15[Customer-Owned Portion],O4701),Table15[Unique ID],0),0)))</f>
        <v/>
      </c>
      <c r="X4701"/>
    </row>
    <row r="4702" spans="2:24" x14ac:dyDescent="0.25">
      <c r="B4702" s="146"/>
      <c r="C4702" s="31"/>
      <c r="D4702" s="31"/>
      <c r="E4702" s="44"/>
      <c r="F4702" s="43"/>
      <c r="G4702" s="84"/>
      <c r="H4702" s="31"/>
      <c r="I4702" s="31"/>
      <c r="J4702" s="84"/>
      <c r="K4702" s="31"/>
      <c r="L4702" s="31"/>
      <c r="M4702" s="169"/>
      <c r="N4702" s="148"/>
      <c r="O4702" s="106"/>
      <c r="P4702" s="43"/>
      <c r="Q4702" s="31"/>
      <c r="R4702" s="84"/>
      <c r="S4702" s="31"/>
      <c r="T4702" s="31"/>
      <c r="U4702" s="169"/>
      <c r="V4702" s="150"/>
      <c r="W4702" s="141" t="str" cm="1">
        <f t="array" ref="W4702">IF(SUM(LEN(B4702:V4702))=0,"",IF(OR(OR(ISBLANK(F4702),SUM(LEN(C4702),LEN(D4702))=0),AND(NOT(E4702="Unknown"),ISBLANK(J4702)),AND(NOT(O4702="Unknown"),ISBLANK(R4702))),"Missing Information", INDEX(Table15[Entire Service Line Classification], MATCH(SUMIFS(Table15[Unique ID],Table15[System-Owned Portion],E4702,Table15[If Material Anything Other than "Lead" in Column E,Was Material Ever Previously Lead?],G4702,Table15[Customer-Owned Portion],O4702),Table15[Unique ID],0),0)))</f>
        <v/>
      </c>
      <c r="X4702"/>
    </row>
    <row r="4703" spans="2:24" x14ac:dyDescent="0.25">
      <c r="B4703" s="146"/>
      <c r="C4703" s="31"/>
      <c r="D4703" s="31"/>
      <c r="E4703" s="44"/>
      <c r="F4703" s="43"/>
      <c r="G4703" s="84"/>
      <c r="H4703" s="31"/>
      <c r="I4703" s="31"/>
      <c r="J4703" s="84"/>
      <c r="K4703" s="31"/>
      <c r="L4703" s="31"/>
      <c r="M4703" s="169"/>
      <c r="N4703" s="148"/>
      <c r="O4703" s="106"/>
      <c r="P4703" s="43"/>
      <c r="Q4703" s="31"/>
      <c r="R4703" s="84"/>
      <c r="S4703" s="31"/>
      <c r="T4703" s="31"/>
      <c r="U4703" s="169"/>
      <c r="V4703" s="150"/>
      <c r="W4703" s="141" t="str" cm="1">
        <f t="array" ref="W4703">IF(SUM(LEN(B4703:V4703))=0,"",IF(OR(OR(ISBLANK(F4703),SUM(LEN(C4703),LEN(D4703))=0),AND(NOT(E4703="Unknown"),ISBLANK(J4703)),AND(NOT(O4703="Unknown"),ISBLANK(R4703))),"Missing Information", INDEX(Table15[Entire Service Line Classification], MATCH(SUMIFS(Table15[Unique ID],Table15[System-Owned Portion],E4703,Table15[If Material Anything Other than "Lead" in Column E,Was Material Ever Previously Lead?],G4703,Table15[Customer-Owned Portion],O4703),Table15[Unique ID],0),0)))</f>
        <v/>
      </c>
      <c r="X4703"/>
    </row>
    <row r="4704" spans="2:24" x14ac:dyDescent="0.25">
      <c r="B4704" s="146"/>
      <c r="C4704" s="31"/>
      <c r="D4704" s="31"/>
      <c r="E4704" s="44"/>
      <c r="F4704" s="43"/>
      <c r="G4704" s="84"/>
      <c r="H4704" s="31"/>
      <c r="I4704" s="31"/>
      <c r="J4704" s="84"/>
      <c r="K4704" s="31"/>
      <c r="L4704" s="31"/>
      <c r="M4704" s="169"/>
      <c r="N4704" s="148"/>
      <c r="O4704" s="106"/>
      <c r="P4704" s="43"/>
      <c r="Q4704" s="31"/>
      <c r="R4704" s="84"/>
      <c r="S4704" s="31"/>
      <c r="T4704" s="31"/>
      <c r="U4704" s="169"/>
      <c r="V4704" s="150"/>
      <c r="W4704" s="141" t="str" cm="1">
        <f t="array" ref="W4704">IF(SUM(LEN(B4704:V4704))=0,"",IF(OR(OR(ISBLANK(F4704),SUM(LEN(C4704),LEN(D4704))=0),AND(NOT(E4704="Unknown"),ISBLANK(J4704)),AND(NOT(O4704="Unknown"),ISBLANK(R4704))),"Missing Information", INDEX(Table15[Entire Service Line Classification], MATCH(SUMIFS(Table15[Unique ID],Table15[System-Owned Portion],E4704,Table15[If Material Anything Other than "Lead" in Column E,Was Material Ever Previously Lead?],G4704,Table15[Customer-Owned Portion],O4704),Table15[Unique ID],0),0)))</f>
        <v/>
      </c>
      <c r="X4704"/>
    </row>
    <row r="4705" spans="2:24" x14ac:dyDescent="0.25">
      <c r="B4705" s="146"/>
      <c r="C4705" s="31"/>
      <c r="D4705" s="31"/>
      <c r="E4705" s="44"/>
      <c r="F4705" s="43"/>
      <c r="G4705" s="84"/>
      <c r="H4705" s="31"/>
      <c r="I4705" s="31"/>
      <c r="J4705" s="84"/>
      <c r="K4705" s="31"/>
      <c r="L4705" s="31"/>
      <c r="M4705" s="169"/>
      <c r="N4705" s="148"/>
      <c r="O4705" s="106"/>
      <c r="P4705" s="43"/>
      <c r="Q4705" s="31"/>
      <c r="R4705" s="84"/>
      <c r="S4705" s="31"/>
      <c r="T4705" s="31"/>
      <c r="U4705" s="169"/>
      <c r="V4705" s="150"/>
      <c r="W4705" s="141" t="str" cm="1">
        <f t="array" ref="W4705">IF(SUM(LEN(B4705:V4705))=0,"",IF(OR(OR(ISBLANK(F4705),SUM(LEN(C4705),LEN(D4705))=0),AND(NOT(E4705="Unknown"),ISBLANK(J4705)),AND(NOT(O4705="Unknown"),ISBLANK(R4705))),"Missing Information", INDEX(Table15[Entire Service Line Classification], MATCH(SUMIFS(Table15[Unique ID],Table15[System-Owned Portion],E4705,Table15[If Material Anything Other than "Lead" in Column E,Was Material Ever Previously Lead?],G4705,Table15[Customer-Owned Portion],O4705),Table15[Unique ID],0),0)))</f>
        <v/>
      </c>
      <c r="X4705"/>
    </row>
    <row r="4706" spans="2:24" x14ac:dyDescent="0.25">
      <c r="B4706" s="146"/>
      <c r="C4706" s="31"/>
      <c r="D4706" s="31"/>
      <c r="E4706" s="44"/>
      <c r="F4706" s="43"/>
      <c r="G4706" s="84"/>
      <c r="H4706" s="31"/>
      <c r="I4706" s="31"/>
      <c r="J4706" s="84"/>
      <c r="K4706" s="31"/>
      <c r="L4706" s="31"/>
      <c r="M4706" s="169"/>
      <c r="N4706" s="148"/>
      <c r="O4706" s="106"/>
      <c r="P4706" s="43"/>
      <c r="Q4706" s="31"/>
      <c r="R4706" s="84"/>
      <c r="S4706" s="31"/>
      <c r="T4706" s="31"/>
      <c r="U4706" s="169"/>
      <c r="V4706" s="150"/>
      <c r="W4706" s="141" t="str" cm="1">
        <f t="array" ref="W4706">IF(SUM(LEN(B4706:V4706))=0,"",IF(OR(OR(ISBLANK(F4706),SUM(LEN(C4706),LEN(D4706))=0),AND(NOT(E4706="Unknown"),ISBLANK(J4706)),AND(NOT(O4706="Unknown"),ISBLANK(R4706))),"Missing Information", INDEX(Table15[Entire Service Line Classification], MATCH(SUMIFS(Table15[Unique ID],Table15[System-Owned Portion],E4706,Table15[If Material Anything Other than "Lead" in Column E,Was Material Ever Previously Lead?],G4706,Table15[Customer-Owned Portion],O4706),Table15[Unique ID],0),0)))</f>
        <v/>
      </c>
      <c r="X4706"/>
    </row>
    <row r="4707" spans="2:24" x14ac:dyDescent="0.25">
      <c r="B4707" s="146"/>
      <c r="C4707" s="31"/>
      <c r="D4707" s="31"/>
      <c r="E4707" s="44"/>
      <c r="F4707" s="43"/>
      <c r="G4707" s="84"/>
      <c r="H4707" s="31"/>
      <c r="I4707" s="31"/>
      <c r="J4707" s="84"/>
      <c r="K4707" s="31"/>
      <c r="L4707" s="31"/>
      <c r="M4707" s="169"/>
      <c r="N4707" s="148"/>
      <c r="O4707" s="106"/>
      <c r="P4707" s="43"/>
      <c r="Q4707" s="31"/>
      <c r="R4707" s="84"/>
      <c r="S4707" s="31"/>
      <c r="T4707" s="31"/>
      <c r="U4707" s="169"/>
      <c r="V4707" s="150"/>
      <c r="W4707" s="141" t="str" cm="1">
        <f t="array" ref="W4707">IF(SUM(LEN(B4707:V4707))=0,"",IF(OR(OR(ISBLANK(F4707),SUM(LEN(C4707),LEN(D4707))=0),AND(NOT(E4707="Unknown"),ISBLANK(J4707)),AND(NOT(O4707="Unknown"),ISBLANK(R4707))),"Missing Information", INDEX(Table15[Entire Service Line Classification], MATCH(SUMIFS(Table15[Unique ID],Table15[System-Owned Portion],E4707,Table15[If Material Anything Other than "Lead" in Column E,Was Material Ever Previously Lead?],G4707,Table15[Customer-Owned Portion],O4707),Table15[Unique ID],0),0)))</f>
        <v/>
      </c>
      <c r="X4707"/>
    </row>
    <row r="4708" spans="2:24" x14ac:dyDescent="0.25">
      <c r="B4708" s="146"/>
      <c r="C4708" s="31"/>
      <c r="D4708" s="31"/>
      <c r="E4708" s="44"/>
      <c r="F4708" s="43"/>
      <c r="G4708" s="84"/>
      <c r="H4708" s="31"/>
      <c r="I4708" s="31"/>
      <c r="J4708" s="84"/>
      <c r="K4708" s="31"/>
      <c r="L4708" s="31"/>
      <c r="M4708" s="169"/>
      <c r="N4708" s="148"/>
      <c r="O4708" s="106"/>
      <c r="P4708" s="43"/>
      <c r="Q4708" s="31"/>
      <c r="R4708" s="84"/>
      <c r="S4708" s="31"/>
      <c r="T4708" s="31"/>
      <c r="U4708" s="169"/>
      <c r="V4708" s="150"/>
      <c r="W4708" s="141" t="str" cm="1">
        <f t="array" ref="W4708">IF(SUM(LEN(B4708:V4708))=0,"",IF(OR(OR(ISBLANK(F4708),SUM(LEN(C4708),LEN(D4708))=0),AND(NOT(E4708="Unknown"),ISBLANK(J4708)),AND(NOT(O4708="Unknown"),ISBLANK(R4708))),"Missing Information", INDEX(Table15[Entire Service Line Classification], MATCH(SUMIFS(Table15[Unique ID],Table15[System-Owned Portion],E4708,Table15[If Material Anything Other than "Lead" in Column E,Was Material Ever Previously Lead?],G4708,Table15[Customer-Owned Portion],O4708),Table15[Unique ID],0),0)))</f>
        <v/>
      </c>
      <c r="X4708"/>
    </row>
    <row r="4709" spans="2:24" x14ac:dyDescent="0.25">
      <c r="B4709" s="146"/>
      <c r="C4709" s="31"/>
      <c r="D4709" s="31"/>
      <c r="E4709" s="44"/>
      <c r="F4709" s="43"/>
      <c r="G4709" s="84"/>
      <c r="H4709" s="31"/>
      <c r="I4709" s="31"/>
      <c r="J4709" s="84"/>
      <c r="K4709" s="31"/>
      <c r="L4709" s="31"/>
      <c r="M4709" s="169"/>
      <c r="N4709" s="148"/>
      <c r="O4709" s="106"/>
      <c r="P4709" s="43"/>
      <c r="Q4709" s="31"/>
      <c r="R4709" s="84"/>
      <c r="S4709" s="31"/>
      <c r="T4709" s="31"/>
      <c r="U4709" s="169"/>
      <c r="V4709" s="150"/>
      <c r="W4709" s="141" t="str" cm="1">
        <f t="array" ref="W4709">IF(SUM(LEN(B4709:V4709))=0,"",IF(OR(OR(ISBLANK(F4709),SUM(LEN(C4709),LEN(D4709))=0),AND(NOT(E4709="Unknown"),ISBLANK(J4709)),AND(NOT(O4709="Unknown"),ISBLANK(R4709))),"Missing Information", INDEX(Table15[Entire Service Line Classification], MATCH(SUMIFS(Table15[Unique ID],Table15[System-Owned Portion],E4709,Table15[If Material Anything Other than "Lead" in Column E,Was Material Ever Previously Lead?],G4709,Table15[Customer-Owned Portion],O4709),Table15[Unique ID],0),0)))</f>
        <v/>
      </c>
      <c r="X4709"/>
    </row>
    <row r="4710" spans="2:24" x14ac:dyDescent="0.25">
      <c r="B4710" s="146"/>
      <c r="C4710" s="31"/>
      <c r="D4710" s="31"/>
      <c r="E4710" s="44"/>
      <c r="F4710" s="43"/>
      <c r="G4710" s="84"/>
      <c r="H4710" s="31"/>
      <c r="I4710" s="31"/>
      <c r="J4710" s="84"/>
      <c r="K4710" s="31"/>
      <c r="L4710" s="31"/>
      <c r="M4710" s="169"/>
      <c r="N4710" s="148"/>
      <c r="O4710" s="106"/>
      <c r="P4710" s="43"/>
      <c r="Q4710" s="31"/>
      <c r="R4710" s="84"/>
      <c r="S4710" s="31"/>
      <c r="T4710" s="31"/>
      <c r="U4710" s="169"/>
      <c r="V4710" s="150"/>
      <c r="W4710" s="141" t="str" cm="1">
        <f t="array" ref="W4710">IF(SUM(LEN(B4710:V4710))=0,"",IF(OR(OR(ISBLANK(F4710),SUM(LEN(C4710),LEN(D4710))=0),AND(NOT(E4710="Unknown"),ISBLANK(J4710)),AND(NOT(O4710="Unknown"),ISBLANK(R4710))),"Missing Information", INDEX(Table15[Entire Service Line Classification], MATCH(SUMIFS(Table15[Unique ID],Table15[System-Owned Portion],E4710,Table15[If Material Anything Other than "Lead" in Column E,Was Material Ever Previously Lead?],G4710,Table15[Customer-Owned Portion],O4710),Table15[Unique ID],0),0)))</f>
        <v/>
      </c>
      <c r="X4710"/>
    </row>
    <row r="4711" spans="2:24" x14ac:dyDescent="0.25">
      <c r="B4711" s="146"/>
      <c r="C4711" s="31"/>
      <c r="D4711" s="31"/>
      <c r="E4711" s="44"/>
      <c r="F4711" s="43"/>
      <c r="G4711" s="84"/>
      <c r="H4711" s="31"/>
      <c r="I4711" s="31"/>
      <c r="J4711" s="84"/>
      <c r="K4711" s="31"/>
      <c r="L4711" s="31"/>
      <c r="M4711" s="169"/>
      <c r="N4711" s="148"/>
      <c r="O4711" s="106"/>
      <c r="P4711" s="43"/>
      <c r="Q4711" s="31"/>
      <c r="R4711" s="84"/>
      <c r="S4711" s="31"/>
      <c r="T4711" s="31"/>
      <c r="U4711" s="169"/>
      <c r="V4711" s="150"/>
      <c r="W4711" s="141" t="str" cm="1">
        <f t="array" ref="W4711">IF(SUM(LEN(B4711:V4711))=0,"",IF(OR(OR(ISBLANK(F4711),SUM(LEN(C4711),LEN(D4711))=0),AND(NOT(E4711="Unknown"),ISBLANK(J4711)),AND(NOT(O4711="Unknown"),ISBLANK(R4711))),"Missing Information", INDEX(Table15[Entire Service Line Classification], MATCH(SUMIFS(Table15[Unique ID],Table15[System-Owned Portion],E4711,Table15[If Material Anything Other than "Lead" in Column E,Was Material Ever Previously Lead?],G4711,Table15[Customer-Owned Portion],O4711),Table15[Unique ID],0),0)))</f>
        <v/>
      </c>
      <c r="X4711"/>
    </row>
    <row r="4712" spans="2:24" x14ac:dyDescent="0.25">
      <c r="B4712" s="146"/>
      <c r="C4712" s="31"/>
      <c r="D4712" s="31"/>
      <c r="E4712" s="44"/>
      <c r="F4712" s="43"/>
      <c r="G4712" s="84"/>
      <c r="H4712" s="31"/>
      <c r="I4712" s="31"/>
      <c r="J4712" s="84"/>
      <c r="K4712" s="31"/>
      <c r="L4712" s="31"/>
      <c r="M4712" s="169"/>
      <c r="N4712" s="148"/>
      <c r="O4712" s="106"/>
      <c r="P4712" s="43"/>
      <c r="Q4712" s="31"/>
      <c r="R4712" s="84"/>
      <c r="S4712" s="31"/>
      <c r="T4712" s="31"/>
      <c r="U4712" s="169"/>
      <c r="V4712" s="150"/>
      <c r="W4712" s="141" t="str" cm="1">
        <f t="array" ref="W4712">IF(SUM(LEN(B4712:V4712))=0,"",IF(OR(OR(ISBLANK(F4712),SUM(LEN(C4712),LEN(D4712))=0),AND(NOT(E4712="Unknown"),ISBLANK(J4712)),AND(NOT(O4712="Unknown"),ISBLANK(R4712))),"Missing Information", INDEX(Table15[Entire Service Line Classification], MATCH(SUMIFS(Table15[Unique ID],Table15[System-Owned Portion],E4712,Table15[If Material Anything Other than "Lead" in Column E,Was Material Ever Previously Lead?],G4712,Table15[Customer-Owned Portion],O4712),Table15[Unique ID],0),0)))</f>
        <v/>
      </c>
      <c r="X4712"/>
    </row>
    <row r="4713" spans="2:24" x14ac:dyDescent="0.25">
      <c r="B4713" s="146"/>
      <c r="C4713" s="31"/>
      <c r="D4713" s="31"/>
      <c r="E4713" s="44"/>
      <c r="F4713" s="43"/>
      <c r="G4713" s="84"/>
      <c r="H4713" s="31"/>
      <c r="I4713" s="31"/>
      <c r="J4713" s="84"/>
      <c r="K4713" s="31"/>
      <c r="L4713" s="31"/>
      <c r="M4713" s="169"/>
      <c r="N4713" s="148"/>
      <c r="O4713" s="106"/>
      <c r="P4713" s="43"/>
      <c r="Q4713" s="31"/>
      <c r="R4713" s="84"/>
      <c r="S4713" s="31"/>
      <c r="T4713" s="31"/>
      <c r="U4713" s="169"/>
      <c r="V4713" s="150"/>
      <c r="W4713" s="141" t="str" cm="1">
        <f t="array" ref="W4713">IF(SUM(LEN(B4713:V4713))=0,"",IF(OR(OR(ISBLANK(F4713),SUM(LEN(C4713),LEN(D4713))=0),AND(NOT(E4713="Unknown"),ISBLANK(J4713)),AND(NOT(O4713="Unknown"),ISBLANK(R4713))),"Missing Information", INDEX(Table15[Entire Service Line Classification], MATCH(SUMIFS(Table15[Unique ID],Table15[System-Owned Portion],E4713,Table15[If Material Anything Other than "Lead" in Column E,Was Material Ever Previously Lead?],G4713,Table15[Customer-Owned Portion],O4713),Table15[Unique ID],0),0)))</f>
        <v/>
      </c>
      <c r="X4713"/>
    </row>
    <row r="4714" spans="2:24" x14ac:dyDescent="0.25">
      <c r="B4714" s="146"/>
      <c r="C4714" s="31"/>
      <c r="D4714" s="31"/>
      <c r="E4714" s="44"/>
      <c r="F4714" s="43"/>
      <c r="G4714" s="84"/>
      <c r="H4714" s="31"/>
      <c r="I4714" s="31"/>
      <c r="J4714" s="84"/>
      <c r="K4714" s="31"/>
      <c r="L4714" s="31"/>
      <c r="M4714" s="169"/>
      <c r="N4714" s="148"/>
      <c r="O4714" s="106"/>
      <c r="P4714" s="43"/>
      <c r="Q4714" s="31"/>
      <c r="R4714" s="84"/>
      <c r="S4714" s="31"/>
      <c r="T4714" s="31"/>
      <c r="U4714" s="169"/>
      <c r="V4714" s="150"/>
      <c r="W4714" s="141" t="str" cm="1">
        <f t="array" ref="W4714">IF(SUM(LEN(B4714:V4714))=0,"",IF(OR(OR(ISBLANK(F4714),SUM(LEN(C4714),LEN(D4714))=0),AND(NOT(E4714="Unknown"),ISBLANK(J4714)),AND(NOT(O4714="Unknown"),ISBLANK(R4714))),"Missing Information", INDEX(Table15[Entire Service Line Classification], MATCH(SUMIFS(Table15[Unique ID],Table15[System-Owned Portion],E4714,Table15[If Material Anything Other than "Lead" in Column E,Was Material Ever Previously Lead?],G4714,Table15[Customer-Owned Portion],O4714),Table15[Unique ID],0),0)))</f>
        <v/>
      </c>
      <c r="X4714"/>
    </row>
    <row r="4715" spans="2:24" x14ac:dyDescent="0.25">
      <c r="B4715" s="146"/>
      <c r="C4715" s="31"/>
      <c r="D4715" s="31"/>
      <c r="E4715" s="44"/>
      <c r="F4715" s="43"/>
      <c r="G4715" s="84"/>
      <c r="H4715" s="31"/>
      <c r="I4715" s="31"/>
      <c r="J4715" s="84"/>
      <c r="K4715" s="31"/>
      <c r="L4715" s="31"/>
      <c r="M4715" s="169"/>
      <c r="N4715" s="148"/>
      <c r="O4715" s="106"/>
      <c r="P4715" s="43"/>
      <c r="Q4715" s="31"/>
      <c r="R4715" s="84"/>
      <c r="S4715" s="31"/>
      <c r="T4715" s="31"/>
      <c r="U4715" s="169"/>
      <c r="V4715" s="150"/>
      <c r="W4715" s="141" t="str" cm="1">
        <f t="array" ref="W4715">IF(SUM(LEN(B4715:V4715))=0,"",IF(OR(OR(ISBLANK(F4715),SUM(LEN(C4715),LEN(D4715))=0),AND(NOT(E4715="Unknown"),ISBLANK(J4715)),AND(NOT(O4715="Unknown"),ISBLANK(R4715))),"Missing Information", INDEX(Table15[Entire Service Line Classification], MATCH(SUMIFS(Table15[Unique ID],Table15[System-Owned Portion],E4715,Table15[If Material Anything Other than "Lead" in Column E,Was Material Ever Previously Lead?],G4715,Table15[Customer-Owned Portion],O4715),Table15[Unique ID],0),0)))</f>
        <v/>
      </c>
      <c r="X4715"/>
    </row>
    <row r="4716" spans="2:24" x14ac:dyDescent="0.25">
      <c r="B4716" s="146"/>
      <c r="C4716" s="31"/>
      <c r="D4716" s="31"/>
      <c r="E4716" s="44"/>
      <c r="F4716" s="43"/>
      <c r="G4716" s="84"/>
      <c r="H4716" s="31"/>
      <c r="I4716" s="31"/>
      <c r="J4716" s="84"/>
      <c r="K4716" s="31"/>
      <c r="L4716" s="31"/>
      <c r="M4716" s="169"/>
      <c r="N4716" s="148"/>
      <c r="O4716" s="106"/>
      <c r="P4716" s="43"/>
      <c r="Q4716" s="31"/>
      <c r="R4716" s="84"/>
      <c r="S4716" s="31"/>
      <c r="T4716" s="31"/>
      <c r="U4716" s="169"/>
      <c r="V4716" s="150"/>
      <c r="W4716" s="141" t="str" cm="1">
        <f t="array" ref="W4716">IF(SUM(LEN(B4716:V4716))=0,"",IF(OR(OR(ISBLANK(F4716),SUM(LEN(C4716),LEN(D4716))=0),AND(NOT(E4716="Unknown"),ISBLANK(J4716)),AND(NOT(O4716="Unknown"),ISBLANK(R4716))),"Missing Information", INDEX(Table15[Entire Service Line Classification], MATCH(SUMIFS(Table15[Unique ID],Table15[System-Owned Portion],E4716,Table15[If Material Anything Other than "Lead" in Column E,Was Material Ever Previously Lead?],G4716,Table15[Customer-Owned Portion],O4716),Table15[Unique ID],0),0)))</f>
        <v/>
      </c>
      <c r="X4716"/>
    </row>
    <row r="4717" spans="2:24" x14ac:dyDescent="0.25">
      <c r="B4717" s="146"/>
      <c r="C4717" s="31"/>
      <c r="D4717" s="31"/>
      <c r="E4717" s="44"/>
      <c r="F4717" s="43"/>
      <c r="G4717" s="84"/>
      <c r="H4717" s="31"/>
      <c r="I4717" s="31"/>
      <c r="J4717" s="84"/>
      <c r="K4717" s="31"/>
      <c r="L4717" s="31"/>
      <c r="M4717" s="169"/>
      <c r="N4717" s="148"/>
      <c r="O4717" s="106"/>
      <c r="P4717" s="43"/>
      <c r="Q4717" s="31"/>
      <c r="R4717" s="84"/>
      <c r="S4717" s="31"/>
      <c r="T4717" s="31"/>
      <c r="U4717" s="169"/>
      <c r="V4717" s="150"/>
      <c r="W4717" s="141" t="str" cm="1">
        <f t="array" ref="W4717">IF(SUM(LEN(B4717:V4717))=0,"",IF(OR(OR(ISBLANK(F4717),SUM(LEN(C4717),LEN(D4717))=0),AND(NOT(E4717="Unknown"),ISBLANK(J4717)),AND(NOT(O4717="Unknown"),ISBLANK(R4717))),"Missing Information", INDEX(Table15[Entire Service Line Classification], MATCH(SUMIFS(Table15[Unique ID],Table15[System-Owned Portion],E4717,Table15[If Material Anything Other than "Lead" in Column E,Was Material Ever Previously Lead?],G4717,Table15[Customer-Owned Portion],O4717),Table15[Unique ID],0),0)))</f>
        <v/>
      </c>
      <c r="X4717"/>
    </row>
    <row r="4718" spans="2:24" x14ac:dyDescent="0.25">
      <c r="B4718" s="146"/>
      <c r="C4718" s="31"/>
      <c r="D4718" s="31"/>
      <c r="E4718" s="44"/>
      <c r="F4718" s="43"/>
      <c r="G4718" s="84"/>
      <c r="H4718" s="31"/>
      <c r="I4718" s="31"/>
      <c r="J4718" s="84"/>
      <c r="K4718" s="31"/>
      <c r="L4718" s="31"/>
      <c r="M4718" s="169"/>
      <c r="N4718" s="148"/>
      <c r="O4718" s="106"/>
      <c r="P4718" s="43"/>
      <c r="Q4718" s="31"/>
      <c r="R4718" s="84"/>
      <c r="S4718" s="31"/>
      <c r="T4718" s="31"/>
      <c r="U4718" s="169"/>
      <c r="V4718" s="150"/>
      <c r="W4718" s="141" t="str" cm="1">
        <f t="array" ref="W4718">IF(SUM(LEN(B4718:V4718))=0,"",IF(OR(OR(ISBLANK(F4718),SUM(LEN(C4718),LEN(D4718))=0),AND(NOT(E4718="Unknown"),ISBLANK(J4718)),AND(NOT(O4718="Unknown"),ISBLANK(R4718))),"Missing Information", INDEX(Table15[Entire Service Line Classification], MATCH(SUMIFS(Table15[Unique ID],Table15[System-Owned Portion],E4718,Table15[If Material Anything Other than "Lead" in Column E,Was Material Ever Previously Lead?],G4718,Table15[Customer-Owned Portion],O4718),Table15[Unique ID],0),0)))</f>
        <v/>
      </c>
      <c r="X4718"/>
    </row>
    <row r="4719" spans="2:24" x14ac:dyDescent="0.25">
      <c r="B4719" s="146"/>
      <c r="C4719" s="31"/>
      <c r="D4719" s="31"/>
      <c r="E4719" s="44"/>
      <c r="F4719" s="43"/>
      <c r="G4719" s="84"/>
      <c r="H4719" s="31"/>
      <c r="I4719" s="31"/>
      <c r="J4719" s="84"/>
      <c r="K4719" s="31"/>
      <c r="L4719" s="31"/>
      <c r="M4719" s="169"/>
      <c r="N4719" s="148"/>
      <c r="O4719" s="106"/>
      <c r="P4719" s="43"/>
      <c r="Q4719" s="31"/>
      <c r="R4719" s="84"/>
      <c r="S4719" s="31"/>
      <c r="T4719" s="31"/>
      <c r="U4719" s="169"/>
      <c r="V4719" s="150"/>
      <c r="W4719" s="141" t="str" cm="1">
        <f t="array" ref="W4719">IF(SUM(LEN(B4719:V4719))=0,"",IF(OR(OR(ISBLANK(F4719),SUM(LEN(C4719),LEN(D4719))=0),AND(NOT(E4719="Unknown"),ISBLANK(J4719)),AND(NOT(O4719="Unknown"),ISBLANK(R4719))),"Missing Information", INDEX(Table15[Entire Service Line Classification], MATCH(SUMIFS(Table15[Unique ID],Table15[System-Owned Portion],E4719,Table15[If Material Anything Other than "Lead" in Column E,Was Material Ever Previously Lead?],G4719,Table15[Customer-Owned Portion],O4719),Table15[Unique ID],0),0)))</f>
        <v/>
      </c>
      <c r="X4719"/>
    </row>
    <row r="4720" spans="2:24" x14ac:dyDescent="0.25">
      <c r="B4720" s="146"/>
      <c r="C4720" s="31"/>
      <c r="D4720" s="31"/>
      <c r="E4720" s="44"/>
      <c r="F4720" s="43"/>
      <c r="G4720" s="84"/>
      <c r="H4720" s="31"/>
      <c r="I4720" s="31"/>
      <c r="J4720" s="84"/>
      <c r="K4720" s="31"/>
      <c r="L4720" s="31"/>
      <c r="M4720" s="169"/>
      <c r="N4720" s="148"/>
      <c r="O4720" s="106"/>
      <c r="P4720" s="43"/>
      <c r="Q4720" s="31"/>
      <c r="R4720" s="84"/>
      <c r="S4720" s="31"/>
      <c r="T4720" s="31"/>
      <c r="U4720" s="169"/>
      <c r="V4720" s="150"/>
      <c r="W4720" s="141" t="str" cm="1">
        <f t="array" ref="W4720">IF(SUM(LEN(B4720:V4720))=0,"",IF(OR(OR(ISBLANK(F4720),SUM(LEN(C4720),LEN(D4720))=0),AND(NOT(E4720="Unknown"),ISBLANK(J4720)),AND(NOT(O4720="Unknown"),ISBLANK(R4720))),"Missing Information", INDEX(Table15[Entire Service Line Classification], MATCH(SUMIFS(Table15[Unique ID],Table15[System-Owned Portion],E4720,Table15[If Material Anything Other than "Lead" in Column E,Was Material Ever Previously Lead?],G4720,Table15[Customer-Owned Portion],O4720),Table15[Unique ID],0),0)))</f>
        <v/>
      </c>
      <c r="X4720"/>
    </row>
    <row r="4721" spans="2:24" x14ac:dyDescent="0.25">
      <c r="B4721" s="146"/>
      <c r="C4721" s="31"/>
      <c r="D4721" s="31"/>
      <c r="E4721" s="44"/>
      <c r="F4721" s="43"/>
      <c r="G4721" s="84"/>
      <c r="H4721" s="31"/>
      <c r="I4721" s="31"/>
      <c r="J4721" s="84"/>
      <c r="K4721" s="31"/>
      <c r="L4721" s="31"/>
      <c r="M4721" s="169"/>
      <c r="N4721" s="148"/>
      <c r="O4721" s="106"/>
      <c r="P4721" s="43"/>
      <c r="Q4721" s="31"/>
      <c r="R4721" s="84"/>
      <c r="S4721" s="31"/>
      <c r="T4721" s="31"/>
      <c r="U4721" s="169"/>
      <c r="V4721" s="150"/>
      <c r="W4721" s="141" t="str" cm="1">
        <f t="array" ref="W4721">IF(SUM(LEN(B4721:V4721))=0,"",IF(OR(OR(ISBLANK(F4721),SUM(LEN(C4721),LEN(D4721))=0),AND(NOT(E4721="Unknown"),ISBLANK(J4721)),AND(NOT(O4721="Unknown"),ISBLANK(R4721))),"Missing Information", INDEX(Table15[Entire Service Line Classification], MATCH(SUMIFS(Table15[Unique ID],Table15[System-Owned Portion],E4721,Table15[If Material Anything Other than "Lead" in Column E,Was Material Ever Previously Lead?],G4721,Table15[Customer-Owned Portion],O4721),Table15[Unique ID],0),0)))</f>
        <v/>
      </c>
      <c r="X4721"/>
    </row>
    <row r="4722" spans="2:24" x14ac:dyDescent="0.25">
      <c r="B4722" s="146"/>
      <c r="C4722" s="31"/>
      <c r="D4722" s="31"/>
      <c r="E4722" s="44"/>
      <c r="F4722" s="43"/>
      <c r="G4722" s="84"/>
      <c r="H4722" s="31"/>
      <c r="I4722" s="31"/>
      <c r="J4722" s="84"/>
      <c r="K4722" s="31"/>
      <c r="L4722" s="31"/>
      <c r="M4722" s="169"/>
      <c r="N4722" s="148"/>
      <c r="O4722" s="106"/>
      <c r="P4722" s="43"/>
      <c r="Q4722" s="31"/>
      <c r="R4722" s="84"/>
      <c r="S4722" s="31"/>
      <c r="T4722" s="31"/>
      <c r="U4722" s="169"/>
      <c r="V4722" s="150"/>
      <c r="W4722" s="141" t="str" cm="1">
        <f t="array" ref="W4722">IF(SUM(LEN(B4722:V4722))=0,"",IF(OR(OR(ISBLANK(F4722),SUM(LEN(C4722),LEN(D4722))=0),AND(NOT(E4722="Unknown"),ISBLANK(J4722)),AND(NOT(O4722="Unknown"),ISBLANK(R4722))),"Missing Information", INDEX(Table15[Entire Service Line Classification], MATCH(SUMIFS(Table15[Unique ID],Table15[System-Owned Portion],E4722,Table15[If Material Anything Other than "Lead" in Column E,Was Material Ever Previously Lead?],G4722,Table15[Customer-Owned Portion],O4722),Table15[Unique ID],0),0)))</f>
        <v/>
      </c>
      <c r="X4722"/>
    </row>
    <row r="4723" spans="2:24" x14ac:dyDescent="0.25">
      <c r="B4723" s="146"/>
      <c r="C4723" s="31"/>
      <c r="D4723" s="31"/>
      <c r="E4723" s="44"/>
      <c r="F4723" s="43"/>
      <c r="G4723" s="84"/>
      <c r="H4723" s="31"/>
      <c r="I4723" s="31"/>
      <c r="J4723" s="84"/>
      <c r="K4723" s="31"/>
      <c r="L4723" s="31"/>
      <c r="M4723" s="169"/>
      <c r="N4723" s="148"/>
      <c r="O4723" s="106"/>
      <c r="P4723" s="43"/>
      <c r="Q4723" s="31"/>
      <c r="R4723" s="84"/>
      <c r="S4723" s="31"/>
      <c r="T4723" s="31"/>
      <c r="U4723" s="169"/>
      <c r="V4723" s="150"/>
      <c r="W4723" s="141" t="str" cm="1">
        <f t="array" ref="W4723">IF(SUM(LEN(B4723:V4723))=0,"",IF(OR(OR(ISBLANK(F4723),SUM(LEN(C4723),LEN(D4723))=0),AND(NOT(E4723="Unknown"),ISBLANK(J4723)),AND(NOT(O4723="Unknown"),ISBLANK(R4723))),"Missing Information", INDEX(Table15[Entire Service Line Classification], MATCH(SUMIFS(Table15[Unique ID],Table15[System-Owned Portion],E4723,Table15[If Material Anything Other than "Lead" in Column E,Was Material Ever Previously Lead?],G4723,Table15[Customer-Owned Portion],O4723),Table15[Unique ID],0),0)))</f>
        <v/>
      </c>
      <c r="X4723"/>
    </row>
    <row r="4724" spans="2:24" x14ac:dyDescent="0.25">
      <c r="B4724" s="146"/>
      <c r="C4724" s="31"/>
      <c r="D4724" s="31"/>
      <c r="E4724" s="44"/>
      <c r="F4724" s="43"/>
      <c r="G4724" s="84"/>
      <c r="H4724" s="31"/>
      <c r="I4724" s="31"/>
      <c r="J4724" s="84"/>
      <c r="K4724" s="31"/>
      <c r="L4724" s="31"/>
      <c r="M4724" s="169"/>
      <c r="N4724" s="148"/>
      <c r="O4724" s="106"/>
      <c r="P4724" s="43"/>
      <c r="Q4724" s="31"/>
      <c r="R4724" s="84"/>
      <c r="S4724" s="31"/>
      <c r="T4724" s="31"/>
      <c r="U4724" s="169"/>
      <c r="V4724" s="150"/>
      <c r="W4724" s="141" t="str" cm="1">
        <f t="array" ref="W4724">IF(SUM(LEN(B4724:V4724))=0,"",IF(OR(OR(ISBLANK(F4724),SUM(LEN(C4724),LEN(D4724))=0),AND(NOT(E4724="Unknown"),ISBLANK(J4724)),AND(NOT(O4724="Unknown"),ISBLANK(R4724))),"Missing Information", INDEX(Table15[Entire Service Line Classification], MATCH(SUMIFS(Table15[Unique ID],Table15[System-Owned Portion],E4724,Table15[If Material Anything Other than "Lead" in Column E,Was Material Ever Previously Lead?],G4724,Table15[Customer-Owned Portion],O4724),Table15[Unique ID],0),0)))</f>
        <v/>
      </c>
      <c r="X4724"/>
    </row>
    <row r="4725" spans="2:24" x14ac:dyDescent="0.25">
      <c r="B4725" s="146"/>
      <c r="C4725" s="31"/>
      <c r="D4725" s="31"/>
      <c r="E4725" s="44"/>
      <c r="F4725" s="43"/>
      <c r="G4725" s="84"/>
      <c r="H4725" s="31"/>
      <c r="I4725" s="31"/>
      <c r="J4725" s="84"/>
      <c r="K4725" s="31"/>
      <c r="L4725" s="31"/>
      <c r="M4725" s="169"/>
      <c r="N4725" s="148"/>
      <c r="O4725" s="106"/>
      <c r="P4725" s="43"/>
      <c r="Q4725" s="31"/>
      <c r="R4725" s="84"/>
      <c r="S4725" s="31"/>
      <c r="T4725" s="31"/>
      <c r="U4725" s="169"/>
      <c r="V4725" s="150"/>
      <c r="W4725" s="141" t="str" cm="1">
        <f t="array" ref="W4725">IF(SUM(LEN(B4725:V4725))=0,"",IF(OR(OR(ISBLANK(F4725),SUM(LEN(C4725),LEN(D4725))=0),AND(NOT(E4725="Unknown"),ISBLANK(J4725)),AND(NOT(O4725="Unknown"),ISBLANK(R4725))),"Missing Information", INDEX(Table15[Entire Service Line Classification], MATCH(SUMIFS(Table15[Unique ID],Table15[System-Owned Portion],E4725,Table15[If Material Anything Other than "Lead" in Column E,Was Material Ever Previously Lead?],G4725,Table15[Customer-Owned Portion],O4725),Table15[Unique ID],0),0)))</f>
        <v/>
      </c>
      <c r="X4725"/>
    </row>
    <row r="4726" spans="2:24" x14ac:dyDescent="0.25">
      <c r="B4726" s="146"/>
      <c r="C4726" s="31"/>
      <c r="D4726" s="31"/>
      <c r="E4726" s="44"/>
      <c r="F4726" s="43"/>
      <c r="G4726" s="84"/>
      <c r="H4726" s="31"/>
      <c r="I4726" s="31"/>
      <c r="J4726" s="84"/>
      <c r="K4726" s="31"/>
      <c r="L4726" s="31"/>
      <c r="M4726" s="169"/>
      <c r="N4726" s="148"/>
      <c r="O4726" s="106"/>
      <c r="P4726" s="43"/>
      <c r="Q4726" s="31"/>
      <c r="R4726" s="84"/>
      <c r="S4726" s="31"/>
      <c r="T4726" s="31"/>
      <c r="U4726" s="169"/>
      <c r="V4726" s="150"/>
      <c r="W4726" s="141" t="str" cm="1">
        <f t="array" ref="W4726">IF(SUM(LEN(B4726:V4726))=0,"",IF(OR(OR(ISBLANK(F4726),SUM(LEN(C4726),LEN(D4726))=0),AND(NOT(E4726="Unknown"),ISBLANK(J4726)),AND(NOT(O4726="Unknown"),ISBLANK(R4726))),"Missing Information", INDEX(Table15[Entire Service Line Classification], MATCH(SUMIFS(Table15[Unique ID],Table15[System-Owned Portion],E4726,Table15[If Material Anything Other than "Lead" in Column E,Was Material Ever Previously Lead?],G4726,Table15[Customer-Owned Portion],O4726),Table15[Unique ID],0),0)))</f>
        <v/>
      </c>
      <c r="X4726"/>
    </row>
    <row r="4727" spans="2:24" x14ac:dyDescent="0.25">
      <c r="B4727" s="146"/>
      <c r="C4727" s="31"/>
      <c r="D4727" s="31"/>
      <c r="E4727" s="44"/>
      <c r="F4727" s="43"/>
      <c r="G4727" s="84"/>
      <c r="H4727" s="31"/>
      <c r="I4727" s="31"/>
      <c r="J4727" s="84"/>
      <c r="K4727" s="31"/>
      <c r="L4727" s="31"/>
      <c r="M4727" s="169"/>
      <c r="N4727" s="148"/>
      <c r="O4727" s="106"/>
      <c r="P4727" s="43"/>
      <c r="Q4727" s="31"/>
      <c r="R4727" s="84"/>
      <c r="S4727" s="31"/>
      <c r="T4727" s="31"/>
      <c r="U4727" s="169"/>
      <c r="V4727" s="150"/>
      <c r="W4727" s="141" t="str" cm="1">
        <f t="array" ref="W4727">IF(SUM(LEN(B4727:V4727))=0,"",IF(OR(OR(ISBLANK(F4727),SUM(LEN(C4727),LEN(D4727))=0),AND(NOT(E4727="Unknown"),ISBLANK(J4727)),AND(NOT(O4727="Unknown"),ISBLANK(R4727))),"Missing Information", INDEX(Table15[Entire Service Line Classification], MATCH(SUMIFS(Table15[Unique ID],Table15[System-Owned Portion],E4727,Table15[If Material Anything Other than "Lead" in Column E,Was Material Ever Previously Lead?],G4727,Table15[Customer-Owned Portion],O4727),Table15[Unique ID],0),0)))</f>
        <v/>
      </c>
      <c r="X4727"/>
    </row>
    <row r="4728" spans="2:24" x14ac:dyDescent="0.25">
      <c r="B4728" s="146"/>
      <c r="C4728" s="31"/>
      <c r="D4728" s="31"/>
      <c r="E4728" s="44"/>
      <c r="F4728" s="43"/>
      <c r="G4728" s="84"/>
      <c r="H4728" s="31"/>
      <c r="I4728" s="31"/>
      <c r="J4728" s="84"/>
      <c r="K4728" s="31"/>
      <c r="L4728" s="31"/>
      <c r="M4728" s="169"/>
      <c r="N4728" s="148"/>
      <c r="O4728" s="106"/>
      <c r="P4728" s="43"/>
      <c r="Q4728" s="31"/>
      <c r="R4728" s="84"/>
      <c r="S4728" s="31"/>
      <c r="T4728" s="31"/>
      <c r="U4728" s="169"/>
      <c r="V4728" s="150"/>
      <c r="W4728" s="141" t="str" cm="1">
        <f t="array" ref="W4728">IF(SUM(LEN(B4728:V4728))=0,"",IF(OR(OR(ISBLANK(F4728),SUM(LEN(C4728),LEN(D4728))=0),AND(NOT(E4728="Unknown"),ISBLANK(J4728)),AND(NOT(O4728="Unknown"),ISBLANK(R4728))),"Missing Information", INDEX(Table15[Entire Service Line Classification], MATCH(SUMIFS(Table15[Unique ID],Table15[System-Owned Portion],E4728,Table15[If Material Anything Other than "Lead" in Column E,Was Material Ever Previously Lead?],G4728,Table15[Customer-Owned Portion],O4728),Table15[Unique ID],0),0)))</f>
        <v/>
      </c>
      <c r="X4728"/>
    </row>
    <row r="4729" spans="2:24" x14ac:dyDescent="0.25">
      <c r="B4729" s="146"/>
      <c r="C4729" s="31"/>
      <c r="D4729" s="31"/>
      <c r="E4729" s="44"/>
      <c r="F4729" s="43"/>
      <c r="G4729" s="84"/>
      <c r="H4729" s="31"/>
      <c r="I4729" s="31"/>
      <c r="J4729" s="84"/>
      <c r="K4729" s="31"/>
      <c r="L4729" s="31"/>
      <c r="M4729" s="169"/>
      <c r="N4729" s="148"/>
      <c r="O4729" s="106"/>
      <c r="P4729" s="43"/>
      <c r="Q4729" s="31"/>
      <c r="R4729" s="84"/>
      <c r="S4729" s="31"/>
      <c r="T4729" s="31"/>
      <c r="U4729" s="169"/>
      <c r="V4729" s="150"/>
      <c r="W4729" s="141" t="str" cm="1">
        <f t="array" ref="W4729">IF(SUM(LEN(B4729:V4729))=0,"",IF(OR(OR(ISBLANK(F4729),SUM(LEN(C4729),LEN(D4729))=0),AND(NOT(E4729="Unknown"),ISBLANK(J4729)),AND(NOT(O4729="Unknown"),ISBLANK(R4729))),"Missing Information", INDEX(Table15[Entire Service Line Classification], MATCH(SUMIFS(Table15[Unique ID],Table15[System-Owned Portion],E4729,Table15[If Material Anything Other than "Lead" in Column E,Was Material Ever Previously Lead?],G4729,Table15[Customer-Owned Portion],O4729),Table15[Unique ID],0),0)))</f>
        <v/>
      </c>
      <c r="X4729"/>
    </row>
    <row r="4730" spans="2:24" x14ac:dyDescent="0.25">
      <c r="B4730" s="146"/>
      <c r="C4730" s="31"/>
      <c r="D4730" s="31"/>
      <c r="E4730" s="44"/>
      <c r="F4730" s="43"/>
      <c r="G4730" s="84"/>
      <c r="H4730" s="31"/>
      <c r="I4730" s="31"/>
      <c r="J4730" s="84"/>
      <c r="K4730" s="31"/>
      <c r="L4730" s="31"/>
      <c r="M4730" s="169"/>
      <c r="N4730" s="148"/>
      <c r="O4730" s="106"/>
      <c r="P4730" s="43"/>
      <c r="Q4730" s="31"/>
      <c r="R4730" s="84"/>
      <c r="S4730" s="31"/>
      <c r="T4730" s="31"/>
      <c r="U4730" s="169"/>
      <c r="V4730" s="150"/>
      <c r="W4730" s="141" t="str" cm="1">
        <f t="array" ref="W4730">IF(SUM(LEN(B4730:V4730))=0,"",IF(OR(OR(ISBLANK(F4730),SUM(LEN(C4730),LEN(D4730))=0),AND(NOT(E4730="Unknown"),ISBLANK(J4730)),AND(NOT(O4730="Unknown"),ISBLANK(R4730))),"Missing Information", INDEX(Table15[Entire Service Line Classification], MATCH(SUMIFS(Table15[Unique ID],Table15[System-Owned Portion],E4730,Table15[If Material Anything Other than "Lead" in Column E,Was Material Ever Previously Lead?],G4730,Table15[Customer-Owned Portion],O4730),Table15[Unique ID],0),0)))</f>
        <v/>
      </c>
      <c r="X4730"/>
    </row>
    <row r="4731" spans="2:24" x14ac:dyDescent="0.25">
      <c r="B4731" s="146"/>
      <c r="C4731" s="31"/>
      <c r="D4731" s="31"/>
      <c r="E4731" s="44"/>
      <c r="F4731" s="43"/>
      <c r="G4731" s="84"/>
      <c r="H4731" s="31"/>
      <c r="I4731" s="31"/>
      <c r="J4731" s="84"/>
      <c r="K4731" s="31"/>
      <c r="L4731" s="31"/>
      <c r="M4731" s="169"/>
      <c r="N4731" s="148"/>
      <c r="O4731" s="106"/>
      <c r="P4731" s="43"/>
      <c r="Q4731" s="31"/>
      <c r="R4731" s="84"/>
      <c r="S4731" s="31"/>
      <c r="T4731" s="31"/>
      <c r="U4731" s="169"/>
      <c r="V4731" s="150"/>
      <c r="W4731" s="141" t="str" cm="1">
        <f t="array" ref="W4731">IF(SUM(LEN(B4731:V4731))=0,"",IF(OR(OR(ISBLANK(F4731),SUM(LEN(C4731),LEN(D4731))=0),AND(NOT(E4731="Unknown"),ISBLANK(J4731)),AND(NOT(O4731="Unknown"),ISBLANK(R4731))),"Missing Information", INDEX(Table15[Entire Service Line Classification], MATCH(SUMIFS(Table15[Unique ID],Table15[System-Owned Portion],E4731,Table15[If Material Anything Other than "Lead" in Column E,Was Material Ever Previously Lead?],G4731,Table15[Customer-Owned Portion],O4731),Table15[Unique ID],0),0)))</f>
        <v/>
      </c>
      <c r="X4731"/>
    </row>
    <row r="4732" spans="2:24" x14ac:dyDescent="0.25">
      <c r="B4732" s="146"/>
      <c r="C4732" s="31"/>
      <c r="D4732" s="31"/>
      <c r="E4732" s="44"/>
      <c r="F4732" s="43"/>
      <c r="G4732" s="84"/>
      <c r="H4732" s="31"/>
      <c r="I4732" s="31"/>
      <c r="J4732" s="84"/>
      <c r="K4732" s="31"/>
      <c r="L4732" s="31"/>
      <c r="M4732" s="169"/>
      <c r="N4732" s="148"/>
      <c r="O4732" s="106"/>
      <c r="P4732" s="43"/>
      <c r="Q4732" s="31"/>
      <c r="R4732" s="84"/>
      <c r="S4732" s="31"/>
      <c r="T4732" s="31"/>
      <c r="U4732" s="169"/>
      <c r="V4732" s="150"/>
      <c r="W4732" s="141" t="str" cm="1">
        <f t="array" ref="W4732">IF(SUM(LEN(B4732:V4732))=0,"",IF(OR(OR(ISBLANK(F4732),SUM(LEN(C4732),LEN(D4732))=0),AND(NOT(E4732="Unknown"),ISBLANK(J4732)),AND(NOT(O4732="Unknown"),ISBLANK(R4732))),"Missing Information", INDEX(Table15[Entire Service Line Classification], MATCH(SUMIFS(Table15[Unique ID],Table15[System-Owned Portion],E4732,Table15[If Material Anything Other than "Lead" in Column E,Was Material Ever Previously Lead?],G4732,Table15[Customer-Owned Portion],O4732),Table15[Unique ID],0),0)))</f>
        <v/>
      </c>
      <c r="X4732"/>
    </row>
    <row r="4733" spans="2:24" x14ac:dyDescent="0.25">
      <c r="B4733" s="146"/>
      <c r="C4733" s="31"/>
      <c r="D4733" s="31"/>
      <c r="E4733" s="44"/>
      <c r="F4733" s="43"/>
      <c r="G4733" s="84"/>
      <c r="H4733" s="31"/>
      <c r="I4733" s="31"/>
      <c r="J4733" s="84"/>
      <c r="K4733" s="31"/>
      <c r="L4733" s="31"/>
      <c r="M4733" s="169"/>
      <c r="N4733" s="148"/>
      <c r="O4733" s="106"/>
      <c r="P4733" s="43"/>
      <c r="Q4733" s="31"/>
      <c r="R4733" s="84"/>
      <c r="S4733" s="31"/>
      <c r="T4733" s="31"/>
      <c r="U4733" s="169"/>
      <c r="V4733" s="150"/>
      <c r="W4733" s="141" t="str" cm="1">
        <f t="array" ref="W4733">IF(SUM(LEN(B4733:V4733))=0,"",IF(OR(OR(ISBLANK(F4733),SUM(LEN(C4733),LEN(D4733))=0),AND(NOT(E4733="Unknown"),ISBLANK(J4733)),AND(NOT(O4733="Unknown"),ISBLANK(R4733))),"Missing Information", INDEX(Table15[Entire Service Line Classification], MATCH(SUMIFS(Table15[Unique ID],Table15[System-Owned Portion],E4733,Table15[If Material Anything Other than "Lead" in Column E,Was Material Ever Previously Lead?],G4733,Table15[Customer-Owned Portion],O4733),Table15[Unique ID],0),0)))</f>
        <v/>
      </c>
      <c r="X4733"/>
    </row>
    <row r="4734" spans="2:24" x14ac:dyDescent="0.25">
      <c r="B4734" s="146"/>
      <c r="C4734" s="31"/>
      <c r="D4734" s="31"/>
      <c r="E4734" s="44"/>
      <c r="F4734" s="43"/>
      <c r="G4734" s="84"/>
      <c r="H4734" s="31"/>
      <c r="I4734" s="31"/>
      <c r="J4734" s="84"/>
      <c r="K4734" s="31"/>
      <c r="L4734" s="31"/>
      <c r="M4734" s="169"/>
      <c r="N4734" s="148"/>
      <c r="O4734" s="106"/>
      <c r="P4734" s="43"/>
      <c r="Q4734" s="31"/>
      <c r="R4734" s="84"/>
      <c r="S4734" s="31"/>
      <c r="T4734" s="31"/>
      <c r="U4734" s="169"/>
      <c r="V4734" s="150"/>
      <c r="W4734" s="141" t="str" cm="1">
        <f t="array" ref="W4734">IF(SUM(LEN(B4734:V4734))=0,"",IF(OR(OR(ISBLANK(F4734),SUM(LEN(C4734),LEN(D4734))=0),AND(NOT(E4734="Unknown"),ISBLANK(J4734)),AND(NOT(O4734="Unknown"),ISBLANK(R4734))),"Missing Information", INDEX(Table15[Entire Service Line Classification], MATCH(SUMIFS(Table15[Unique ID],Table15[System-Owned Portion],E4734,Table15[If Material Anything Other than "Lead" in Column E,Was Material Ever Previously Lead?],G4734,Table15[Customer-Owned Portion],O4734),Table15[Unique ID],0),0)))</f>
        <v/>
      </c>
      <c r="X4734"/>
    </row>
    <row r="4735" spans="2:24" x14ac:dyDescent="0.25">
      <c r="B4735" s="146"/>
      <c r="C4735" s="31"/>
      <c r="D4735" s="31"/>
      <c r="E4735" s="44"/>
      <c r="F4735" s="43"/>
      <c r="G4735" s="84"/>
      <c r="H4735" s="31"/>
      <c r="I4735" s="31"/>
      <c r="J4735" s="84"/>
      <c r="K4735" s="31"/>
      <c r="L4735" s="31"/>
      <c r="M4735" s="169"/>
      <c r="N4735" s="148"/>
      <c r="O4735" s="106"/>
      <c r="P4735" s="43"/>
      <c r="Q4735" s="31"/>
      <c r="R4735" s="84"/>
      <c r="S4735" s="31"/>
      <c r="T4735" s="31"/>
      <c r="U4735" s="169"/>
      <c r="V4735" s="150"/>
      <c r="W4735" s="141" t="str" cm="1">
        <f t="array" ref="W4735">IF(SUM(LEN(B4735:V4735))=0,"",IF(OR(OR(ISBLANK(F4735),SUM(LEN(C4735),LEN(D4735))=0),AND(NOT(E4735="Unknown"),ISBLANK(J4735)),AND(NOT(O4735="Unknown"),ISBLANK(R4735))),"Missing Information", INDEX(Table15[Entire Service Line Classification], MATCH(SUMIFS(Table15[Unique ID],Table15[System-Owned Portion],E4735,Table15[If Material Anything Other than "Lead" in Column E,Was Material Ever Previously Lead?],G4735,Table15[Customer-Owned Portion],O4735),Table15[Unique ID],0),0)))</f>
        <v/>
      </c>
      <c r="X4735"/>
    </row>
    <row r="4736" spans="2:24" x14ac:dyDescent="0.25">
      <c r="B4736" s="146"/>
      <c r="C4736" s="31"/>
      <c r="D4736" s="31"/>
      <c r="E4736" s="44"/>
      <c r="F4736" s="43"/>
      <c r="G4736" s="84"/>
      <c r="H4736" s="31"/>
      <c r="I4736" s="31"/>
      <c r="J4736" s="84"/>
      <c r="K4736" s="31"/>
      <c r="L4736" s="31"/>
      <c r="M4736" s="169"/>
      <c r="N4736" s="148"/>
      <c r="O4736" s="106"/>
      <c r="P4736" s="43"/>
      <c r="Q4736" s="31"/>
      <c r="R4736" s="84"/>
      <c r="S4736" s="31"/>
      <c r="T4736" s="31"/>
      <c r="U4736" s="169"/>
      <c r="V4736" s="150"/>
      <c r="W4736" s="141" t="str" cm="1">
        <f t="array" ref="W4736">IF(SUM(LEN(B4736:V4736))=0,"",IF(OR(OR(ISBLANK(F4736),SUM(LEN(C4736),LEN(D4736))=0),AND(NOT(E4736="Unknown"),ISBLANK(J4736)),AND(NOT(O4736="Unknown"),ISBLANK(R4736))),"Missing Information", INDEX(Table15[Entire Service Line Classification], MATCH(SUMIFS(Table15[Unique ID],Table15[System-Owned Portion],E4736,Table15[If Material Anything Other than "Lead" in Column E,Was Material Ever Previously Lead?],G4736,Table15[Customer-Owned Portion],O4736),Table15[Unique ID],0),0)))</f>
        <v/>
      </c>
      <c r="X4736"/>
    </row>
    <row r="4737" spans="2:24" x14ac:dyDescent="0.25">
      <c r="B4737" s="146"/>
      <c r="C4737" s="31"/>
      <c r="D4737" s="31"/>
      <c r="E4737" s="44"/>
      <c r="F4737" s="43"/>
      <c r="G4737" s="84"/>
      <c r="H4737" s="31"/>
      <c r="I4737" s="31"/>
      <c r="J4737" s="84"/>
      <c r="K4737" s="31"/>
      <c r="L4737" s="31"/>
      <c r="M4737" s="169"/>
      <c r="N4737" s="148"/>
      <c r="O4737" s="106"/>
      <c r="P4737" s="43"/>
      <c r="Q4737" s="31"/>
      <c r="R4737" s="84"/>
      <c r="S4737" s="31"/>
      <c r="T4737" s="31"/>
      <c r="U4737" s="169"/>
      <c r="V4737" s="150"/>
      <c r="W4737" s="141" t="str" cm="1">
        <f t="array" ref="W4737">IF(SUM(LEN(B4737:V4737))=0,"",IF(OR(OR(ISBLANK(F4737),SUM(LEN(C4737),LEN(D4737))=0),AND(NOT(E4737="Unknown"),ISBLANK(J4737)),AND(NOT(O4737="Unknown"),ISBLANK(R4737))),"Missing Information", INDEX(Table15[Entire Service Line Classification], MATCH(SUMIFS(Table15[Unique ID],Table15[System-Owned Portion],E4737,Table15[If Material Anything Other than "Lead" in Column E,Was Material Ever Previously Lead?],G4737,Table15[Customer-Owned Portion],O4737),Table15[Unique ID],0),0)))</f>
        <v/>
      </c>
      <c r="X4737"/>
    </row>
    <row r="4738" spans="2:24" x14ac:dyDescent="0.25">
      <c r="B4738" s="146"/>
      <c r="C4738" s="31"/>
      <c r="D4738" s="31"/>
      <c r="E4738" s="44"/>
      <c r="F4738" s="43"/>
      <c r="G4738" s="84"/>
      <c r="H4738" s="31"/>
      <c r="I4738" s="31"/>
      <c r="J4738" s="84"/>
      <c r="K4738" s="31"/>
      <c r="L4738" s="31"/>
      <c r="M4738" s="169"/>
      <c r="N4738" s="148"/>
      <c r="O4738" s="106"/>
      <c r="P4738" s="43"/>
      <c r="Q4738" s="31"/>
      <c r="R4738" s="84"/>
      <c r="S4738" s="31"/>
      <c r="T4738" s="31"/>
      <c r="U4738" s="169"/>
      <c r="V4738" s="150"/>
      <c r="W4738" s="141" t="str" cm="1">
        <f t="array" ref="W4738">IF(SUM(LEN(B4738:V4738))=0,"",IF(OR(OR(ISBLANK(F4738),SUM(LEN(C4738),LEN(D4738))=0),AND(NOT(E4738="Unknown"),ISBLANK(J4738)),AND(NOT(O4738="Unknown"),ISBLANK(R4738))),"Missing Information", INDEX(Table15[Entire Service Line Classification], MATCH(SUMIFS(Table15[Unique ID],Table15[System-Owned Portion],E4738,Table15[If Material Anything Other than "Lead" in Column E,Was Material Ever Previously Lead?],G4738,Table15[Customer-Owned Portion],O4738),Table15[Unique ID],0),0)))</f>
        <v/>
      </c>
      <c r="X4738"/>
    </row>
    <row r="4739" spans="2:24" x14ac:dyDescent="0.25">
      <c r="B4739" s="146"/>
      <c r="C4739" s="31"/>
      <c r="D4739" s="31"/>
      <c r="E4739" s="44"/>
      <c r="F4739" s="43"/>
      <c r="G4739" s="84"/>
      <c r="H4739" s="31"/>
      <c r="I4739" s="31"/>
      <c r="J4739" s="84"/>
      <c r="K4739" s="31"/>
      <c r="L4739" s="31"/>
      <c r="M4739" s="169"/>
      <c r="N4739" s="148"/>
      <c r="O4739" s="106"/>
      <c r="P4739" s="43"/>
      <c r="Q4739" s="31"/>
      <c r="R4739" s="84"/>
      <c r="S4739" s="31"/>
      <c r="T4739" s="31"/>
      <c r="U4739" s="169"/>
      <c r="V4739" s="150"/>
      <c r="W4739" s="141" t="str" cm="1">
        <f t="array" ref="W4739">IF(SUM(LEN(B4739:V4739))=0,"",IF(OR(OR(ISBLANK(F4739),SUM(LEN(C4739),LEN(D4739))=0),AND(NOT(E4739="Unknown"),ISBLANK(J4739)),AND(NOT(O4739="Unknown"),ISBLANK(R4739))),"Missing Information", INDEX(Table15[Entire Service Line Classification], MATCH(SUMIFS(Table15[Unique ID],Table15[System-Owned Portion],E4739,Table15[If Material Anything Other than "Lead" in Column E,Was Material Ever Previously Lead?],G4739,Table15[Customer-Owned Portion],O4739),Table15[Unique ID],0),0)))</f>
        <v/>
      </c>
      <c r="X4739"/>
    </row>
    <row r="4740" spans="2:24" x14ac:dyDescent="0.25">
      <c r="B4740" s="146"/>
      <c r="C4740" s="31"/>
      <c r="D4740" s="31"/>
      <c r="E4740" s="44"/>
      <c r="F4740" s="43"/>
      <c r="G4740" s="84"/>
      <c r="H4740" s="31"/>
      <c r="I4740" s="31"/>
      <c r="J4740" s="84"/>
      <c r="K4740" s="31"/>
      <c r="L4740" s="31"/>
      <c r="M4740" s="169"/>
      <c r="N4740" s="148"/>
      <c r="O4740" s="106"/>
      <c r="P4740" s="43"/>
      <c r="Q4740" s="31"/>
      <c r="R4740" s="84"/>
      <c r="S4740" s="31"/>
      <c r="T4740" s="31"/>
      <c r="U4740" s="169"/>
      <c r="V4740" s="150"/>
      <c r="W4740" s="141" t="str" cm="1">
        <f t="array" ref="W4740">IF(SUM(LEN(B4740:V4740))=0,"",IF(OR(OR(ISBLANK(F4740),SUM(LEN(C4740),LEN(D4740))=0),AND(NOT(E4740="Unknown"),ISBLANK(J4740)),AND(NOT(O4740="Unknown"),ISBLANK(R4740))),"Missing Information", INDEX(Table15[Entire Service Line Classification], MATCH(SUMIFS(Table15[Unique ID],Table15[System-Owned Portion],E4740,Table15[If Material Anything Other than "Lead" in Column E,Was Material Ever Previously Lead?],G4740,Table15[Customer-Owned Portion],O4740),Table15[Unique ID],0),0)))</f>
        <v/>
      </c>
      <c r="X4740"/>
    </row>
    <row r="4741" spans="2:24" x14ac:dyDescent="0.25">
      <c r="B4741" s="146"/>
      <c r="C4741" s="31"/>
      <c r="D4741" s="31"/>
      <c r="E4741" s="44"/>
      <c r="F4741" s="43"/>
      <c r="G4741" s="84"/>
      <c r="H4741" s="31"/>
      <c r="I4741" s="31"/>
      <c r="J4741" s="84"/>
      <c r="K4741" s="31"/>
      <c r="L4741" s="31"/>
      <c r="M4741" s="169"/>
      <c r="N4741" s="148"/>
      <c r="O4741" s="106"/>
      <c r="P4741" s="43"/>
      <c r="Q4741" s="31"/>
      <c r="R4741" s="84"/>
      <c r="S4741" s="31"/>
      <c r="T4741" s="31"/>
      <c r="U4741" s="169"/>
      <c r="V4741" s="150"/>
      <c r="W4741" s="141" t="str" cm="1">
        <f t="array" ref="W4741">IF(SUM(LEN(B4741:V4741))=0,"",IF(OR(OR(ISBLANK(F4741),SUM(LEN(C4741),LEN(D4741))=0),AND(NOT(E4741="Unknown"),ISBLANK(J4741)),AND(NOT(O4741="Unknown"),ISBLANK(R4741))),"Missing Information", INDEX(Table15[Entire Service Line Classification], MATCH(SUMIFS(Table15[Unique ID],Table15[System-Owned Portion],E4741,Table15[If Material Anything Other than "Lead" in Column E,Was Material Ever Previously Lead?],G4741,Table15[Customer-Owned Portion],O4741),Table15[Unique ID],0),0)))</f>
        <v/>
      </c>
      <c r="X4741"/>
    </row>
    <row r="4742" spans="2:24" x14ac:dyDescent="0.25">
      <c r="B4742" s="146"/>
      <c r="C4742" s="31"/>
      <c r="D4742" s="31"/>
      <c r="E4742" s="44"/>
      <c r="F4742" s="43"/>
      <c r="G4742" s="84"/>
      <c r="H4742" s="31"/>
      <c r="I4742" s="31"/>
      <c r="J4742" s="84"/>
      <c r="K4742" s="31"/>
      <c r="L4742" s="31"/>
      <c r="M4742" s="169"/>
      <c r="N4742" s="148"/>
      <c r="O4742" s="106"/>
      <c r="P4742" s="43"/>
      <c r="Q4742" s="31"/>
      <c r="R4742" s="84"/>
      <c r="S4742" s="31"/>
      <c r="T4742" s="31"/>
      <c r="U4742" s="169"/>
      <c r="V4742" s="150"/>
      <c r="W4742" s="141" t="str" cm="1">
        <f t="array" ref="W4742">IF(SUM(LEN(B4742:V4742))=0,"",IF(OR(OR(ISBLANK(F4742),SUM(LEN(C4742),LEN(D4742))=0),AND(NOT(E4742="Unknown"),ISBLANK(J4742)),AND(NOT(O4742="Unknown"),ISBLANK(R4742))),"Missing Information", INDEX(Table15[Entire Service Line Classification], MATCH(SUMIFS(Table15[Unique ID],Table15[System-Owned Portion],E4742,Table15[If Material Anything Other than "Lead" in Column E,Was Material Ever Previously Lead?],G4742,Table15[Customer-Owned Portion],O4742),Table15[Unique ID],0),0)))</f>
        <v/>
      </c>
      <c r="X4742"/>
    </row>
    <row r="4743" spans="2:24" x14ac:dyDescent="0.25">
      <c r="B4743" s="146"/>
      <c r="C4743" s="31"/>
      <c r="D4743" s="31"/>
      <c r="E4743" s="44"/>
      <c r="F4743" s="43"/>
      <c r="G4743" s="84"/>
      <c r="H4743" s="31"/>
      <c r="I4743" s="31"/>
      <c r="J4743" s="84"/>
      <c r="K4743" s="31"/>
      <c r="L4743" s="31"/>
      <c r="M4743" s="169"/>
      <c r="N4743" s="148"/>
      <c r="O4743" s="106"/>
      <c r="P4743" s="43"/>
      <c r="Q4743" s="31"/>
      <c r="R4743" s="84"/>
      <c r="S4743" s="31"/>
      <c r="T4743" s="31"/>
      <c r="U4743" s="169"/>
      <c r="V4743" s="150"/>
      <c r="W4743" s="141" t="str" cm="1">
        <f t="array" ref="W4743">IF(SUM(LEN(B4743:V4743))=0,"",IF(OR(OR(ISBLANK(F4743),SUM(LEN(C4743),LEN(D4743))=0),AND(NOT(E4743="Unknown"),ISBLANK(J4743)),AND(NOT(O4743="Unknown"),ISBLANK(R4743))),"Missing Information", INDEX(Table15[Entire Service Line Classification], MATCH(SUMIFS(Table15[Unique ID],Table15[System-Owned Portion],E4743,Table15[If Material Anything Other than "Lead" in Column E,Was Material Ever Previously Lead?],G4743,Table15[Customer-Owned Portion],O4743),Table15[Unique ID],0),0)))</f>
        <v/>
      </c>
      <c r="X4743"/>
    </row>
    <row r="4744" spans="2:24" x14ac:dyDescent="0.25">
      <c r="B4744" s="146"/>
      <c r="C4744" s="31"/>
      <c r="D4744" s="31"/>
      <c r="E4744" s="44"/>
      <c r="F4744" s="43"/>
      <c r="G4744" s="84"/>
      <c r="H4744" s="31"/>
      <c r="I4744" s="31"/>
      <c r="J4744" s="84"/>
      <c r="K4744" s="31"/>
      <c r="L4744" s="31"/>
      <c r="M4744" s="169"/>
      <c r="N4744" s="148"/>
      <c r="O4744" s="106"/>
      <c r="P4744" s="43"/>
      <c r="Q4744" s="31"/>
      <c r="R4744" s="84"/>
      <c r="S4744" s="31"/>
      <c r="T4744" s="31"/>
      <c r="U4744" s="169"/>
      <c r="V4744" s="150"/>
      <c r="W4744" s="141" t="str" cm="1">
        <f t="array" ref="W4744">IF(SUM(LEN(B4744:V4744))=0,"",IF(OR(OR(ISBLANK(F4744),SUM(LEN(C4744),LEN(D4744))=0),AND(NOT(E4744="Unknown"),ISBLANK(J4744)),AND(NOT(O4744="Unknown"),ISBLANK(R4744))),"Missing Information", INDEX(Table15[Entire Service Line Classification], MATCH(SUMIFS(Table15[Unique ID],Table15[System-Owned Portion],E4744,Table15[If Material Anything Other than "Lead" in Column E,Was Material Ever Previously Lead?],G4744,Table15[Customer-Owned Portion],O4744),Table15[Unique ID],0),0)))</f>
        <v/>
      </c>
      <c r="X4744"/>
    </row>
    <row r="4745" spans="2:24" x14ac:dyDescent="0.25">
      <c r="B4745" s="146"/>
      <c r="C4745" s="31"/>
      <c r="D4745" s="31"/>
      <c r="E4745" s="44"/>
      <c r="F4745" s="43"/>
      <c r="G4745" s="84"/>
      <c r="H4745" s="31"/>
      <c r="I4745" s="31"/>
      <c r="J4745" s="84"/>
      <c r="K4745" s="31"/>
      <c r="L4745" s="31"/>
      <c r="M4745" s="169"/>
      <c r="N4745" s="148"/>
      <c r="O4745" s="106"/>
      <c r="P4745" s="43"/>
      <c r="Q4745" s="31"/>
      <c r="R4745" s="84"/>
      <c r="S4745" s="31"/>
      <c r="T4745" s="31"/>
      <c r="U4745" s="169"/>
      <c r="V4745" s="150"/>
      <c r="W4745" s="141" t="str" cm="1">
        <f t="array" ref="W4745">IF(SUM(LEN(B4745:V4745))=0,"",IF(OR(OR(ISBLANK(F4745),SUM(LEN(C4745),LEN(D4745))=0),AND(NOT(E4745="Unknown"),ISBLANK(J4745)),AND(NOT(O4745="Unknown"),ISBLANK(R4745))),"Missing Information", INDEX(Table15[Entire Service Line Classification], MATCH(SUMIFS(Table15[Unique ID],Table15[System-Owned Portion],E4745,Table15[If Material Anything Other than "Lead" in Column E,Was Material Ever Previously Lead?],G4745,Table15[Customer-Owned Portion],O4745),Table15[Unique ID],0),0)))</f>
        <v/>
      </c>
      <c r="X4745"/>
    </row>
    <row r="4746" spans="2:24" x14ac:dyDescent="0.25">
      <c r="B4746" s="146"/>
      <c r="C4746" s="31"/>
      <c r="D4746" s="31"/>
      <c r="E4746" s="44"/>
      <c r="F4746" s="43"/>
      <c r="G4746" s="84"/>
      <c r="H4746" s="31"/>
      <c r="I4746" s="31"/>
      <c r="J4746" s="84"/>
      <c r="K4746" s="31"/>
      <c r="L4746" s="31"/>
      <c r="M4746" s="169"/>
      <c r="N4746" s="148"/>
      <c r="O4746" s="106"/>
      <c r="P4746" s="43"/>
      <c r="Q4746" s="31"/>
      <c r="R4746" s="84"/>
      <c r="S4746" s="31"/>
      <c r="T4746" s="31"/>
      <c r="U4746" s="169"/>
      <c r="V4746" s="150"/>
      <c r="W4746" s="141" t="str" cm="1">
        <f t="array" ref="W4746">IF(SUM(LEN(B4746:V4746))=0,"",IF(OR(OR(ISBLANK(F4746),SUM(LEN(C4746),LEN(D4746))=0),AND(NOT(E4746="Unknown"),ISBLANK(J4746)),AND(NOT(O4746="Unknown"),ISBLANK(R4746))),"Missing Information", INDEX(Table15[Entire Service Line Classification], MATCH(SUMIFS(Table15[Unique ID],Table15[System-Owned Portion],E4746,Table15[If Material Anything Other than "Lead" in Column E,Was Material Ever Previously Lead?],G4746,Table15[Customer-Owned Portion],O4746),Table15[Unique ID],0),0)))</f>
        <v/>
      </c>
      <c r="X4746"/>
    </row>
    <row r="4747" spans="2:24" x14ac:dyDescent="0.25">
      <c r="B4747" s="146"/>
      <c r="C4747" s="31"/>
      <c r="D4747" s="31"/>
      <c r="E4747" s="44"/>
      <c r="F4747" s="43"/>
      <c r="G4747" s="84"/>
      <c r="H4747" s="31"/>
      <c r="I4747" s="31"/>
      <c r="J4747" s="84"/>
      <c r="K4747" s="31"/>
      <c r="L4747" s="31"/>
      <c r="M4747" s="169"/>
      <c r="N4747" s="148"/>
      <c r="O4747" s="106"/>
      <c r="P4747" s="43"/>
      <c r="Q4747" s="31"/>
      <c r="R4747" s="84"/>
      <c r="S4747" s="31"/>
      <c r="T4747" s="31"/>
      <c r="U4747" s="169"/>
      <c r="V4747" s="150"/>
      <c r="W4747" s="141" t="str" cm="1">
        <f t="array" ref="W4747">IF(SUM(LEN(B4747:V4747))=0,"",IF(OR(OR(ISBLANK(F4747),SUM(LEN(C4747),LEN(D4747))=0),AND(NOT(E4747="Unknown"),ISBLANK(J4747)),AND(NOT(O4747="Unknown"),ISBLANK(R4747))),"Missing Information", INDEX(Table15[Entire Service Line Classification], MATCH(SUMIFS(Table15[Unique ID],Table15[System-Owned Portion],E4747,Table15[If Material Anything Other than "Lead" in Column E,Was Material Ever Previously Lead?],G4747,Table15[Customer-Owned Portion],O4747),Table15[Unique ID],0),0)))</f>
        <v/>
      </c>
      <c r="X4747"/>
    </row>
    <row r="4748" spans="2:24" x14ac:dyDescent="0.25">
      <c r="B4748" s="146"/>
      <c r="C4748" s="31"/>
      <c r="D4748" s="31"/>
      <c r="E4748" s="44"/>
      <c r="F4748" s="43"/>
      <c r="G4748" s="84"/>
      <c r="H4748" s="31"/>
      <c r="I4748" s="31"/>
      <c r="J4748" s="84"/>
      <c r="K4748" s="31"/>
      <c r="L4748" s="31"/>
      <c r="M4748" s="169"/>
      <c r="N4748" s="148"/>
      <c r="O4748" s="106"/>
      <c r="P4748" s="43"/>
      <c r="Q4748" s="31"/>
      <c r="R4748" s="84"/>
      <c r="S4748" s="31"/>
      <c r="T4748" s="31"/>
      <c r="U4748" s="169"/>
      <c r="V4748" s="150"/>
      <c r="W4748" s="141" t="str" cm="1">
        <f t="array" ref="W4748">IF(SUM(LEN(B4748:V4748))=0,"",IF(OR(OR(ISBLANK(F4748),SUM(LEN(C4748),LEN(D4748))=0),AND(NOT(E4748="Unknown"),ISBLANK(J4748)),AND(NOT(O4748="Unknown"),ISBLANK(R4748))),"Missing Information", INDEX(Table15[Entire Service Line Classification], MATCH(SUMIFS(Table15[Unique ID],Table15[System-Owned Portion],E4748,Table15[If Material Anything Other than "Lead" in Column E,Was Material Ever Previously Lead?],G4748,Table15[Customer-Owned Portion],O4748),Table15[Unique ID],0),0)))</f>
        <v/>
      </c>
      <c r="X4748"/>
    </row>
    <row r="4749" spans="2:24" x14ac:dyDescent="0.25">
      <c r="B4749" s="146"/>
      <c r="C4749" s="31"/>
      <c r="D4749" s="31"/>
      <c r="E4749" s="44"/>
      <c r="F4749" s="43"/>
      <c r="G4749" s="84"/>
      <c r="H4749" s="31"/>
      <c r="I4749" s="31"/>
      <c r="J4749" s="84"/>
      <c r="K4749" s="31"/>
      <c r="L4749" s="31"/>
      <c r="M4749" s="169"/>
      <c r="N4749" s="148"/>
      <c r="O4749" s="106"/>
      <c r="P4749" s="43"/>
      <c r="Q4749" s="31"/>
      <c r="R4749" s="84"/>
      <c r="S4749" s="31"/>
      <c r="T4749" s="31"/>
      <c r="U4749" s="169"/>
      <c r="V4749" s="150"/>
      <c r="W4749" s="141" t="str" cm="1">
        <f t="array" ref="W4749">IF(SUM(LEN(B4749:V4749))=0,"",IF(OR(OR(ISBLANK(F4749),SUM(LEN(C4749),LEN(D4749))=0),AND(NOT(E4749="Unknown"),ISBLANK(J4749)),AND(NOT(O4749="Unknown"),ISBLANK(R4749))),"Missing Information", INDEX(Table15[Entire Service Line Classification], MATCH(SUMIFS(Table15[Unique ID],Table15[System-Owned Portion],E4749,Table15[If Material Anything Other than "Lead" in Column E,Was Material Ever Previously Lead?],G4749,Table15[Customer-Owned Portion],O4749),Table15[Unique ID],0),0)))</f>
        <v/>
      </c>
      <c r="X4749"/>
    </row>
    <row r="4750" spans="2:24" x14ac:dyDescent="0.25">
      <c r="B4750" s="146"/>
      <c r="C4750" s="31"/>
      <c r="D4750" s="31"/>
      <c r="E4750" s="44"/>
      <c r="F4750" s="43"/>
      <c r="G4750" s="84"/>
      <c r="H4750" s="31"/>
      <c r="I4750" s="31"/>
      <c r="J4750" s="84"/>
      <c r="K4750" s="31"/>
      <c r="L4750" s="31"/>
      <c r="M4750" s="169"/>
      <c r="N4750" s="148"/>
      <c r="O4750" s="106"/>
      <c r="P4750" s="43"/>
      <c r="Q4750" s="31"/>
      <c r="R4750" s="84"/>
      <c r="S4750" s="31"/>
      <c r="T4750" s="31"/>
      <c r="U4750" s="169"/>
      <c r="V4750" s="150"/>
      <c r="W4750" s="141" t="str" cm="1">
        <f t="array" ref="W4750">IF(SUM(LEN(B4750:V4750))=0,"",IF(OR(OR(ISBLANK(F4750),SUM(LEN(C4750),LEN(D4750))=0),AND(NOT(E4750="Unknown"),ISBLANK(J4750)),AND(NOT(O4750="Unknown"),ISBLANK(R4750))),"Missing Information", INDEX(Table15[Entire Service Line Classification], MATCH(SUMIFS(Table15[Unique ID],Table15[System-Owned Portion],E4750,Table15[If Material Anything Other than "Lead" in Column E,Was Material Ever Previously Lead?],G4750,Table15[Customer-Owned Portion],O4750),Table15[Unique ID],0),0)))</f>
        <v/>
      </c>
      <c r="X4750"/>
    </row>
    <row r="4751" spans="2:24" x14ac:dyDescent="0.25">
      <c r="B4751" s="146"/>
      <c r="C4751" s="31"/>
      <c r="D4751" s="31"/>
      <c r="E4751" s="44"/>
      <c r="F4751" s="43"/>
      <c r="G4751" s="84"/>
      <c r="H4751" s="31"/>
      <c r="I4751" s="31"/>
      <c r="J4751" s="84"/>
      <c r="K4751" s="31"/>
      <c r="L4751" s="31"/>
      <c r="M4751" s="169"/>
      <c r="N4751" s="148"/>
      <c r="O4751" s="106"/>
      <c r="P4751" s="43"/>
      <c r="Q4751" s="31"/>
      <c r="R4751" s="84"/>
      <c r="S4751" s="31"/>
      <c r="T4751" s="31"/>
      <c r="U4751" s="169"/>
      <c r="V4751" s="150"/>
      <c r="W4751" s="141" t="str" cm="1">
        <f t="array" ref="W4751">IF(SUM(LEN(B4751:V4751))=0,"",IF(OR(OR(ISBLANK(F4751),SUM(LEN(C4751),LEN(D4751))=0),AND(NOT(E4751="Unknown"),ISBLANK(J4751)),AND(NOT(O4751="Unknown"),ISBLANK(R4751))),"Missing Information", INDEX(Table15[Entire Service Line Classification], MATCH(SUMIFS(Table15[Unique ID],Table15[System-Owned Portion],E4751,Table15[If Material Anything Other than "Lead" in Column E,Was Material Ever Previously Lead?],G4751,Table15[Customer-Owned Portion],O4751),Table15[Unique ID],0),0)))</f>
        <v/>
      </c>
      <c r="X4751"/>
    </row>
    <row r="4752" spans="2:24" x14ac:dyDescent="0.25">
      <c r="B4752" s="146"/>
      <c r="C4752" s="31"/>
      <c r="D4752" s="31"/>
      <c r="E4752" s="44"/>
      <c r="F4752" s="43"/>
      <c r="G4752" s="84"/>
      <c r="H4752" s="31"/>
      <c r="I4752" s="31"/>
      <c r="J4752" s="84"/>
      <c r="K4752" s="31"/>
      <c r="L4752" s="31"/>
      <c r="M4752" s="169"/>
      <c r="N4752" s="148"/>
      <c r="O4752" s="106"/>
      <c r="P4752" s="43"/>
      <c r="Q4752" s="31"/>
      <c r="R4752" s="84"/>
      <c r="S4752" s="31"/>
      <c r="T4752" s="31"/>
      <c r="U4752" s="169"/>
      <c r="V4752" s="150"/>
      <c r="W4752" s="141" t="str" cm="1">
        <f t="array" ref="W4752">IF(SUM(LEN(B4752:V4752))=0,"",IF(OR(OR(ISBLANK(F4752),SUM(LEN(C4752),LEN(D4752))=0),AND(NOT(E4752="Unknown"),ISBLANK(J4752)),AND(NOT(O4752="Unknown"),ISBLANK(R4752))),"Missing Information", INDEX(Table15[Entire Service Line Classification], MATCH(SUMIFS(Table15[Unique ID],Table15[System-Owned Portion],E4752,Table15[If Material Anything Other than "Lead" in Column E,Was Material Ever Previously Lead?],G4752,Table15[Customer-Owned Portion],O4752),Table15[Unique ID],0),0)))</f>
        <v/>
      </c>
      <c r="X4752"/>
    </row>
    <row r="4753" spans="2:24" x14ac:dyDescent="0.25">
      <c r="B4753" s="146"/>
      <c r="C4753" s="31"/>
      <c r="D4753" s="31"/>
      <c r="E4753" s="44"/>
      <c r="F4753" s="43"/>
      <c r="G4753" s="84"/>
      <c r="H4753" s="31"/>
      <c r="I4753" s="31"/>
      <c r="J4753" s="84"/>
      <c r="K4753" s="31"/>
      <c r="L4753" s="31"/>
      <c r="M4753" s="169"/>
      <c r="N4753" s="148"/>
      <c r="O4753" s="106"/>
      <c r="P4753" s="43"/>
      <c r="Q4753" s="31"/>
      <c r="R4753" s="84"/>
      <c r="S4753" s="31"/>
      <c r="T4753" s="31"/>
      <c r="U4753" s="169"/>
      <c r="V4753" s="150"/>
      <c r="W4753" s="141" t="str" cm="1">
        <f t="array" ref="W4753">IF(SUM(LEN(B4753:V4753))=0,"",IF(OR(OR(ISBLANK(F4753),SUM(LEN(C4753),LEN(D4753))=0),AND(NOT(E4753="Unknown"),ISBLANK(J4753)),AND(NOT(O4753="Unknown"),ISBLANK(R4753))),"Missing Information", INDEX(Table15[Entire Service Line Classification], MATCH(SUMIFS(Table15[Unique ID],Table15[System-Owned Portion],E4753,Table15[If Material Anything Other than "Lead" in Column E,Was Material Ever Previously Lead?],G4753,Table15[Customer-Owned Portion],O4753),Table15[Unique ID],0),0)))</f>
        <v/>
      </c>
      <c r="X4753"/>
    </row>
    <row r="4754" spans="2:24" x14ac:dyDescent="0.25">
      <c r="B4754" s="146"/>
      <c r="C4754" s="31"/>
      <c r="D4754" s="31"/>
      <c r="E4754" s="44"/>
      <c r="F4754" s="43"/>
      <c r="G4754" s="84"/>
      <c r="H4754" s="31"/>
      <c r="I4754" s="31"/>
      <c r="J4754" s="84"/>
      <c r="K4754" s="31"/>
      <c r="L4754" s="31"/>
      <c r="M4754" s="169"/>
      <c r="N4754" s="148"/>
      <c r="O4754" s="106"/>
      <c r="P4754" s="43"/>
      <c r="Q4754" s="31"/>
      <c r="R4754" s="84"/>
      <c r="S4754" s="31"/>
      <c r="T4754" s="31"/>
      <c r="U4754" s="169"/>
      <c r="V4754" s="150"/>
      <c r="W4754" s="141" t="str" cm="1">
        <f t="array" ref="W4754">IF(SUM(LEN(B4754:V4754))=0,"",IF(OR(OR(ISBLANK(F4754),SUM(LEN(C4754),LEN(D4754))=0),AND(NOT(E4754="Unknown"),ISBLANK(J4754)),AND(NOT(O4754="Unknown"),ISBLANK(R4754))),"Missing Information", INDEX(Table15[Entire Service Line Classification], MATCH(SUMIFS(Table15[Unique ID],Table15[System-Owned Portion],E4754,Table15[If Material Anything Other than "Lead" in Column E,Was Material Ever Previously Lead?],G4754,Table15[Customer-Owned Portion],O4754),Table15[Unique ID],0),0)))</f>
        <v/>
      </c>
      <c r="X4754"/>
    </row>
    <row r="4755" spans="2:24" x14ac:dyDescent="0.25">
      <c r="B4755" s="146"/>
      <c r="C4755" s="31"/>
      <c r="D4755" s="31"/>
      <c r="E4755" s="44"/>
      <c r="F4755" s="43"/>
      <c r="G4755" s="84"/>
      <c r="H4755" s="31"/>
      <c r="I4755" s="31"/>
      <c r="J4755" s="84"/>
      <c r="K4755" s="31"/>
      <c r="L4755" s="31"/>
      <c r="M4755" s="169"/>
      <c r="N4755" s="148"/>
      <c r="O4755" s="106"/>
      <c r="P4755" s="43"/>
      <c r="Q4755" s="31"/>
      <c r="R4755" s="84"/>
      <c r="S4755" s="31"/>
      <c r="T4755" s="31"/>
      <c r="U4755" s="169"/>
      <c r="V4755" s="150"/>
      <c r="W4755" s="141" t="str" cm="1">
        <f t="array" ref="W4755">IF(SUM(LEN(B4755:V4755))=0,"",IF(OR(OR(ISBLANK(F4755),SUM(LEN(C4755),LEN(D4755))=0),AND(NOT(E4755="Unknown"),ISBLANK(J4755)),AND(NOT(O4755="Unknown"),ISBLANK(R4755))),"Missing Information", INDEX(Table15[Entire Service Line Classification], MATCH(SUMIFS(Table15[Unique ID],Table15[System-Owned Portion],E4755,Table15[If Material Anything Other than "Lead" in Column E,Was Material Ever Previously Lead?],G4755,Table15[Customer-Owned Portion],O4755),Table15[Unique ID],0),0)))</f>
        <v/>
      </c>
      <c r="X4755"/>
    </row>
    <row r="4756" spans="2:24" x14ac:dyDescent="0.25">
      <c r="B4756" s="146"/>
      <c r="C4756" s="31"/>
      <c r="D4756" s="31"/>
      <c r="E4756" s="44"/>
      <c r="F4756" s="43"/>
      <c r="G4756" s="84"/>
      <c r="H4756" s="31"/>
      <c r="I4756" s="31"/>
      <c r="J4756" s="84"/>
      <c r="K4756" s="31"/>
      <c r="L4756" s="31"/>
      <c r="M4756" s="169"/>
      <c r="N4756" s="148"/>
      <c r="O4756" s="106"/>
      <c r="P4756" s="43"/>
      <c r="Q4756" s="31"/>
      <c r="R4756" s="84"/>
      <c r="S4756" s="31"/>
      <c r="T4756" s="31"/>
      <c r="U4756" s="169"/>
      <c r="V4756" s="150"/>
      <c r="W4756" s="141" t="str" cm="1">
        <f t="array" ref="W4756">IF(SUM(LEN(B4756:V4756))=0,"",IF(OR(OR(ISBLANK(F4756),SUM(LEN(C4756),LEN(D4756))=0),AND(NOT(E4756="Unknown"),ISBLANK(J4756)),AND(NOT(O4756="Unknown"),ISBLANK(R4756))),"Missing Information", INDEX(Table15[Entire Service Line Classification], MATCH(SUMIFS(Table15[Unique ID],Table15[System-Owned Portion],E4756,Table15[If Material Anything Other than "Lead" in Column E,Was Material Ever Previously Lead?],G4756,Table15[Customer-Owned Portion],O4756),Table15[Unique ID],0),0)))</f>
        <v/>
      </c>
      <c r="X4756"/>
    </row>
    <row r="4757" spans="2:24" x14ac:dyDescent="0.25">
      <c r="B4757" s="146"/>
      <c r="C4757" s="31"/>
      <c r="D4757" s="31"/>
      <c r="E4757" s="44"/>
      <c r="F4757" s="43"/>
      <c r="G4757" s="84"/>
      <c r="H4757" s="31"/>
      <c r="I4757" s="31"/>
      <c r="J4757" s="84"/>
      <c r="K4757" s="31"/>
      <c r="L4757" s="31"/>
      <c r="M4757" s="169"/>
      <c r="N4757" s="148"/>
      <c r="O4757" s="106"/>
      <c r="P4757" s="43"/>
      <c r="Q4757" s="31"/>
      <c r="R4757" s="84"/>
      <c r="S4757" s="31"/>
      <c r="T4757" s="31"/>
      <c r="U4757" s="169"/>
      <c r="V4757" s="150"/>
      <c r="W4757" s="141" t="str" cm="1">
        <f t="array" ref="W4757">IF(SUM(LEN(B4757:V4757))=0,"",IF(OR(OR(ISBLANK(F4757),SUM(LEN(C4757),LEN(D4757))=0),AND(NOT(E4757="Unknown"),ISBLANK(J4757)),AND(NOT(O4757="Unknown"),ISBLANK(R4757))),"Missing Information", INDEX(Table15[Entire Service Line Classification], MATCH(SUMIFS(Table15[Unique ID],Table15[System-Owned Portion],E4757,Table15[If Material Anything Other than "Lead" in Column E,Was Material Ever Previously Lead?],G4757,Table15[Customer-Owned Portion],O4757),Table15[Unique ID],0),0)))</f>
        <v/>
      </c>
      <c r="X4757"/>
    </row>
    <row r="4758" spans="2:24" x14ac:dyDescent="0.25">
      <c r="B4758" s="146"/>
      <c r="C4758" s="31"/>
      <c r="D4758" s="31"/>
      <c r="E4758" s="44"/>
      <c r="F4758" s="43"/>
      <c r="G4758" s="84"/>
      <c r="H4758" s="31"/>
      <c r="I4758" s="31"/>
      <c r="J4758" s="84"/>
      <c r="K4758" s="31"/>
      <c r="L4758" s="31"/>
      <c r="M4758" s="169"/>
      <c r="N4758" s="148"/>
      <c r="O4758" s="106"/>
      <c r="P4758" s="43"/>
      <c r="Q4758" s="31"/>
      <c r="R4758" s="84"/>
      <c r="S4758" s="31"/>
      <c r="T4758" s="31"/>
      <c r="U4758" s="169"/>
      <c r="V4758" s="150"/>
      <c r="W4758" s="141" t="str" cm="1">
        <f t="array" ref="W4758">IF(SUM(LEN(B4758:V4758))=0,"",IF(OR(OR(ISBLANK(F4758),SUM(LEN(C4758),LEN(D4758))=0),AND(NOT(E4758="Unknown"),ISBLANK(J4758)),AND(NOT(O4758="Unknown"),ISBLANK(R4758))),"Missing Information", INDEX(Table15[Entire Service Line Classification], MATCH(SUMIFS(Table15[Unique ID],Table15[System-Owned Portion],E4758,Table15[If Material Anything Other than "Lead" in Column E,Was Material Ever Previously Lead?],G4758,Table15[Customer-Owned Portion],O4758),Table15[Unique ID],0),0)))</f>
        <v/>
      </c>
      <c r="X4758"/>
    </row>
    <row r="4759" spans="2:24" x14ac:dyDescent="0.25">
      <c r="B4759" s="146"/>
      <c r="C4759" s="31"/>
      <c r="D4759" s="31"/>
      <c r="E4759" s="44"/>
      <c r="F4759" s="43"/>
      <c r="G4759" s="84"/>
      <c r="H4759" s="31"/>
      <c r="I4759" s="31"/>
      <c r="J4759" s="84"/>
      <c r="K4759" s="31"/>
      <c r="L4759" s="31"/>
      <c r="M4759" s="169"/>
      <c r="N4759" s="148"/>
      <c r="O4759" s="106"/>
      <c r="P4759" s="43"/>
      <c r="Q4759" s="31"/>
      <c r="R4759" s="84"/>
      <c r="S4759" s="31"/>
      <c r="T4759" s="31"/>
      <c r="U4759" s="169"/>
      <c r="V4759" s="150"/>
      <c r="W4759" s="141" t="str" cm="1">
        <f t="array" ref="W4759">IF(SUM(LEN(B4759:V4759))=0,"",IF(OR(OR(ISBLANK(F4759),SUM(LEN(C4759),LEN(D4759))=0),AND(NOT(E4759="Unknown"),ISBLANK(J4759)),AND(NOT(O4759="Unknown"),ISBLANK(R4759))),"Missing Information", INDEX(Table15[Entire Service Line Classification], MATCH(SUMIFS(Table15[Unique ID],Table15[System-Owned Portion],E4759,Table15[If Material Anything Other than "Lead" in Column E,Was Material Ever Previously Lead?],G4759,Table15[Customer-Owned Portion],O4759),Table15[Unique ID],0),0)))</f>
        <v/>
      </c>
      <c r="X4759"/>
    </row>
    <row r="4760" spans="2:24" x14ac:dyDescent="0.25">
      <c r="B4760" s="146"/>
      <c r="C4760" s="31"/>
      <c r="D4760" s="31"/>
      <c r="E4760" s="44"/>
      <c r="F4760" s="43"/>
      <c r="G4760" s="84"/>
      <c r="H4760" s="31"/>
      <c r="I4760" s="31"/>
      <c r="J4760" s="84"/>
      <c r="K4760" s="31"/>
      <c r="L4760" s="31"/>
      <c r="M4760" s="169"/>
      <c r="N4760" s="148"/>
      <c r="O4760" s="106"/>
      <c r="P4760" s="43"/>
      <c r="Q4760" s="31"/>
      <c r="R4760" s="84"/>
      <c r="S4760" s="31"/>
      <c r="T4760" s="31"/>
      <c r="U4760" s="169"/>
      <c r="V4760" s="150"/>
      <c r="W4760" s="141" t="str" cm="1">
        <f t="array" ref="W4760">IF(SUM(LEN(B4760:V4760))=0,"",IF(OR(OR(ISBLANK(F4760),SUM(LEN(C4760),LEN(D4760))=0),AND(NOT(E4760="Unknown"),ISBLANK(J4760)),AND(NOT(O4760="Unknown"),ISBLANK(R4760))),"Missing Information", INDEX(Table15[Entire Service Line Classification], MATCH(SUMIFS(Table15[Unique ID],Table15[System-Owned Portion],E4760,Table15[If Material Anything Other than "Lead" in Column E,Was Material Ever Previously Lead?],G4760,Table15[Customer-Owned Portion],O4760),Table15[Unique ID],0),0)))</f>
        <v/>
      </c>
      <c r="X4760"/>
    </row>
    <row r="4761" spans="2:24" x14ac:dyDescent="0.25">
      <c r="B4761" s="146"/>
      <c r="C4761" s="31"/>
      <c r="D4761" s="31"/>
      <c r="E4761" s="44"/>
      <c r="F4761" s="43"/>
      <c r="G4761" s="84"/>
      <c r="H4761" s="31"/>
      <c r="I4761" s="31"/>
      <c r="J4761" s="84"/>
      <c r="K4761" s="31"/>
      <c r="L4761" s="31"/>
      <c r="M4761" s="169"/>
      <c r="N4761" s="148"/>
      <c r="O4761" s="106"/>
      <c r="P4761" s="43"/>
      <c r="Q4761" s="31"/>
      <c r="R4761" s="84"/>
      <c r="S4761" s="31"/>
      <c r="T4761" s="31"/>
      <c r="U4761" s="169"/>
      <c r="V4761" s="150"/>
      <c r="W4761" s="141" t="str" cm="1">
        <f t="array" ref="W4761">IF(SUM(LEN(B4761:V4761))=0,"",IF(OR(OR(ISBLANK(F4761),SUM(LEN(C4761),LEN(D4761))=0),AND(NOT(E4761="Unknown"),ISBLANK(J4761)),AND(NOT(O4761="Unknown"),ISBLANK(R4761))),"Missing Information", INDEX(Table15[Entire Service Line Classification], MATCH(SUMIFS(Table15[Unique ID],Table15[System-Owned Portion],E4761,Table15[If Material Anything Other than "Lead" in Column E,Was Material Ever Previously Lead?],G4761,Table15[Customer-Owned Portion],O4761),Table15[Unique ID],0),0)))</f>
        <v/>
      </c>
      <c r="X4761"/>
    </row>
    <row r="4762" spans="2:24" x14ac:dyDescent="0.25">
      <c r="B4762" s="146"/>
      <c r="C4762" s="31"/>
      <c r="D4762" s="31"/>
      <c r="E4762" s="44"/>
      <c r="F4762" s="43"/>
      <c r="G4762" s="84"/>
      <c r="H4762" s="31"/>
      <c r="I4762" s="31"/>
      <c r="J4762" s="84"/>
      <c r="K4762" s="31"/>
      <c r="L4762" s="31"/>
      <c r="M4762" s="169"/>
      <c r="N4762" s="148"/>
      <c r="O4762" s="106"/>
      <c r="P4762" s="43"/>
      <c r="Q4762" s="31"/>
      <c r="R4762" s="84"/>
      <c r="S4762" s="31"/>
      <c r="T4762" s="31"/>
      <c r="U4762" s="169"/>
      <c r="V4762" s="150"/>
      <c r="W4762" s="141" t="str" cm="1">
        <f t="array" ref="W4762">IF(SUM(LEN(B4762:V4762))=0,"",IF(OR(OR(ISBLANK(F4762),SUM(LEN(C4762),LEN(D4762))=0),AND(NOT(E4762="Unknown"),ISBLANK(J4762)),AND(NOT(O4762="Unknown"),ISBLANK(R4762))),"Missing Information", INDEX(Table15[Entire Service Line Classification], MATCH(SUMIFS(Table15[Unique ID],Table15[System-Owned Portion],E4762,Table15[If Material Anything Other than "Lead" in Column E,Was Material Ever Previously Lead?],G4762,Table15[Customer-Owned Portion],O4762),Table15[Unique ID],0),0)))</f>
        <v/>
      </c>
      <c r="X4762"/>
    </row>
    <row r="4763" spans="2:24" x14ac:dyDescent="0.25">
      <c r="B4763" s="146"/>
      <c r="C4763" s="31"/>
      <c r="D4763" s="31"/>
      <c r="E4763" s="44"/>
      <c r="F4763" s="43"/>
      <c r="G4763" s="84"/>
      <c r="H4763" s="31"/>
      <c r="I4763" s="31"/>
      <c r="J4763" s="84"/>
      <c r="K4763" s="31"/>
      <c r="L4763" s="31"/>
      <c r="M4763" s="169"/>
      <c r="N4763" s="148"/>
      <c r="O4763" s="106"/>
      <c r="P4763" s="43"/>
      <c r="Q4763" s="31"/>
      <c r="R4763" s="84"/>
      <c r="S4763" s="31"/>
      <c r="T4763" s="31"/>
      <c r="U4763" s="169"/>
      <c r="V4763" s="150"/>
      <c r="W4763" s="141" t="str" cm="1">
        <f t="array" ref="W4763">IF(SUM(LEN(B4763:V4763))=0,"",IF(OR(OR(ISBLANK(F4763),SUM(LEN(C4763),LEN(D4763))=0),AND(NOT(E4763="Unknown"),ISBLANK(J4763)),AND(NOT(O4763="Unknown"),ISBLANK(R4763))),"Missing Information", INDEX(Table15[Entire Service Line Classification], MATCH(SUMIFS(Table15[Unique ID],Table15[System-Owned Portion],E4763,Table15[If Material Anything Other than "Lead" in Column E,Was Material Ever Previously Lead?],G4763,Table15[Customer-Owned Portion],O4763),Table15[Unique ID],0),0)))</f>
        <v/>
      </c>
      <c r="X4763"/>
    </row>
    <row r="4764" spans="2:24" x14ac:dyDescent="0.25">
      <c r="B4764" s="146"/>
      <c r="C4764" s="31"/>
      <c r="D4764" s="31"/>
      <c r="E4764" s="44"/>
      <c r="F4764" s="43"/>
      <c r="G4764" s="84"/>
      <c r="H4764" s="31"/>
      <c r="I4764" s="31"/>
      <c r="J4764" s="84"/>
      <c r="K4764" s="31"/>
      <c r="L4764" s="31"/>
      <c r="M4764" s="169"/>
      <c r="N4764" s="148"/>
      <c r="O4764" s="106"/>
      <c r="P4764" s="43"/>
      <c r="Q4764" s="31"/>
      <c r="R4764" s="84"/>
      <c r="S4764" s="31"/>
      <c r="T4764" s="31"/>
      <c r="U4764" s="169"/>
      <c r="V4764" s="150"/>
      <c r="W4764" s="141" t="str" cm="1">
        <f t="array" ref="W4764">IF(SUM(LEN(B4764:V4764))=0,"",IF(OR(OR(ISBLANK(F4764),SUM(LEN(C4764),LEN(D4764))=0),AND(NOT(E4764="Unknown"),ISBLANK(J4764)),AND(NOT(O4764="Unknown"),ISBLANK(R4764))),"Missing Information", INDEX(Table15[Entire Service Line Classification], MATCH(SUMIFS(Table15[Unique ID],Table15[System-Owned Portion],E4764,Table15[If Material Anything Other than "Lead" in Column E,Was Material Ever Previously Lead?],G4764,Table15[Customer-Owned Portion],O4764),Table15[Unique ID],0),0)))</f>
        <v/>
      </c>
      <c r="X4764"/>
    </row>
    <row r="4765" spans="2:24" x14ac:dyDescent="0.25">
      <c r="B4765" s="146"/>
      <c r="C4765" s="31"/>
      <c r="D4765" s="31"/>
      <c r="E4765" s="44"/>
      <c r="F4765" s="43"/>
      <c r="G4765" s="84"/>
      <c r="H4765" s="31"/>
      <c r="I4765" s="31"/>
      <c r="J4765" s="84"/>
      <c r="K4765" s="31"/>
      <c r="L4765" s="31"/>
      <c r="M4765" s="169"/>
      <c r="N4765" s="148"/>
      <c r="O4765" s="106"/>
      <c r="P4765" s="43"/>
      <c r="Q4765" s="31"/>
      <c r="R4765" s="84"/>
      <c r="S4765" s="31"/>
      <c r="T4765" s="31"/>
      <c r="U4765" s="169"/>
      <c r="V4765" s="150"/>
      <c r="W4765" s="141" t="str" cm="1">
        <f t="array" ref="W4765">IF(SUM(LEN(B4765:V4765))=0,"",IF(OR(OR(ISBLANK(F4765),SUM(LEN(C4765),LEN(D4765))=0),AND(NOT(E4765="Unknown"),ISBLANK(J4765)),AND(NOT(O4765="Unknown"),ISBLANK(R4765))),"Missing Information", INDEX(Table15[Entire Service Line Classification], MATCH(SUMIFS(Table15[Unique ID],Table15[System-Owned Portion],E4765,Table15[If Material Anything Other than "Lead" in Column E,Was Material Ever Previously Lead?],G4765,Table15[Customer-Owned Portion],O4765),Table15[Unique ID],0),0)))</f>
        <v/>
      </c>
      <c r="X4765"/>
    </row>
    <row r="4766" spans="2:24" x14ac:dyDescent="0.25">
      <c r="B4766" s="146"/>
      <c r="C4766" s="31"/>
      <c r="D4766" s="31"/>
      <c r="E4766" s="44"/>
      <c r="F4766" s="43"/>
      <c r="G4766" s="84"/>
      <c r="H4766" s="31"/>
      <c r="I4766" s="31"/>
      <c r="J4766" s="84"/>
      <c r="K4766" s="31"/>
      <c r="L4766" s="31"/>
      <c r="M4766" s="169"/>
      <c r="N4766" s="148"/>
      <c r="O4766" s="106"/>
      <c r="P4766" s="43"/>
      <c r="Q4766" s="31"/>
      <c r="R4766" s="84"/>
      <c r="S4766" s="31"/>
      <c r="T4766" s="31"/>
      <c r="U4766" s="169"/>
      <c r="V4766" s="150"/>
      <c r="W4766" s="141" t="str" cm="1">
        <f t="array" ref="W4766">IF(SUM(LEN(B4766:V4766))=0,"",IF(OR(OR(ISBLANK(F4766),SUM(LEN(C4766),LEN(D4766))=0),AND(NOT(E4766="Unknown"),ISBLANK(J4766)),AND(NOT(O4766="Unknown"),ISBLANK(R4766))),"Missing Information", INDEX(Table15[Entire Service Line Classification], MATCH(SUMIFS(Table15[Unique ID],Table15[System-Owned Portion],E4766,Table15[If Material Anything Other than "Lead" in Column E,Was Material Ever Previously Lead?],G4766,Table15[Customer-Owned Portion],O4766),Table15[Unique ID],0),0)))</f>
        <v/>
      </c>
      <c r="X4766"/>
    </row>
    <row r="4767" spans="2:24" x14ac:dyDescent="0.25">
      <c r="B4767" s="146"/>
      <c r="C4767" s="31"/>
      <c r="D4767" s="31"/>
      <c r="E4767" s="44"/>
      <c r="F4767" s="43"/>
      <c r="G4767" s="84"/>
      <c r="H4767" s="31"/>
      <c r="I4767" s="31"/>
      <c r="J4767" s="84"/>
      <c r="K4767" s="31"/>
      <c r="L4767" s="31"/>
      <c r="M4767" s="169"/>
      <c r="N4767" s="148"/>
      <c r="O4767" s="106"/>
      <c r="P4767" s="43"/>
      <c r="Q4767" s="31"/>
      <c r="R4767" s="84"/>
      <c r="S4767" s="31"/>
      <c r="T4767" s="31"/>
      <c r="U4767" s="169"/>
      <c r="V4767" s="150"/>
      <c r="W4767" s="141" t="str" cm="1">
        <f t="array" ref="W4767">IF(SUM(LEN(B4767:V4767))=0,"",IF(OR(OR(ISBLANK(F4767),SUM(LEN(C4767),LEN(D4767))=0),AND(NOT(E4767="Unknown"),ISBLANK(J4767)),AND(NOT(O4767="Unknown"),ISBLANK(R4767))),"Missing Information", INDEX(Table15[Entire Service Line Classification], MATCH(SUMIFS(Table15[Unique ID],Table15[System-Owned Portion],E4767,Table15[If Material Anything Other than "Lead" in Column E,Was Material Ever Previously Lead?],G4767,Table15[Customer-Owned Portion],O4767),Table15[Unique ID],0),0)))</f>
        <v/>
      </c>
      <c r="X4767"/>
    </row>
    <row r="4768" spans="2:24" x14ac:dyDescent="0.25">
      <c r="B4768" s="146"/>
      <c r="C4768" s="31"/>
      <c r="D4768" s="31"/>
      <c r="E4768" s="44"/>
      <c r="F4768" s="43"/>
      <c r="G4768" s="84"/>
      <c r="H4768" s="31"/>
      <c r="I4768" s="31"/>
      <c r="J4768" s="84"/>
      <c r="K4768" s="31"/>
      <c r="L4768" s="31"/>
      <c r="M4768" s="169"/>
      <c r="N4768" s="148"/>
      <c r="O4768" s="106"/>
      <c r="P4768" s="43"/>
      <c r="Q4768" s="31"/>
      <c r="R4768" s="84"/>
      <c r="S4768" s="31"/>
      <c r="T4768" s="31"/>
      <c r="U4768" s="169"/>
      <c r="V4768" s="150"/>
      <c r="W4768" s="141" t="str" cm="1">
        <f t="array" ref="W4768">IF(SUM(LEN(B4768:V4768))=0,"",IF(OR(OR(ISBLANK(F4768),SUM(LEN(C4768),LEN(D4768))=0),AND(NOT(E4768="Unknown"),ISBLANK(J4768)),AND(NOT(O4768="Unknown"),ISBLANK(R4768))),"Missing Information", INDEX(Table15[Entire Service Line Classification], MATCH(SUMIFS(Table15[Unique ID],Table15[System-Owned Portion],E4768,Table15[If Material Anything Other than "Lead" in Column E,Was Material Ever Previously Lead?],G4768,Table15[Customer-Owned Portion],O4768),Table15[Unique ID],0),0)))</f>
        <v/>
      </c>
      <c r="X4768"/>
    </row>
    <row r="4769" spans="2:24" x14ac:dyDescent="0.25">
      <c r="B4769" s="146"/>
      <c r="C4769" s="31"/>
      <c r="D4769" s="31"/>
      <c r="E4769" s="44"/>
      <c r="F4769" s="43"/>
      <c r="G4769" s="84"/>
      <c r="H4769" s="31"/>
      <c r="I4769" s="31"/>
      <c r="J4769" s="84"/>
      <c r="K4769" s="31"/>
      <c r="L4769" s="31"/>
      <c r="M4769" s="169"/>
      <c r="N4769" s="148"/>
      <c r="O4769" s="106"/>
      <c r="P4769" s="43"/>
      <c r="Q4769" s="31"/>
      <c r="R4769" s="84"/>
      <c r="S4769" s="31"/>
      <c r="T4769" s="31"/>
      <c r="U4769" s="169"/>
      <c r="V4769" s="150"/>
      <c r="W4769" s="141" t="str" cm="1">
        <f t="array" ref="W4769">IF(SUM(LEN(B4769:V4769))=0,"",IF(OR(OR(ISBLANK(F4769),SUM(LEN(C4769),LEN(D4769))=0),AND(NOT(E4769="Unknown"),ISBLANK(J4769)),AND(NOT(O4769="Unknown"),ISBLANK(R4769))),"Missing Information", INDEX(Table15[Entire Service Line Classification], MATCH(SUMIFS(Table15[Unique ID],Table15[System-Owned Portion],E4769,Table15[If Material Anything Other than "Lead" in Column E,Was Material Ever Previously Lead?],G4769,Table15[Customer-Owned Portion],O4769),Table15[Unique ID],0),0)))</f>
        <v/>
      </c>
      <c r="X4769"/>
    </row>
    <row r="4770" spans="2:24" x14ac:dyDescent="0.25">
      <c r="B4770" s="146"/>
      <c r="C4770" s="31"/>
      <c r="D4770" s="31"/>
      <c r="E4770" s="44"/>
      <c r="F4770" s="43"/>
      <c r="G4770" s="84"/>
      <c r="H4770" s="31"/>
      <c r="I4770" s="31"/>
      <c r="J4770" s="84"/>
      <c r="K4770" s="31"/>
      <c r="L4770" s="31"/>
      <c r="M4770" s="169"/>
      <c r="N4770" s="148"/>
      <c r="O4770" s="106"/>
      <c r="P4770" s="43"/>
      <c r="Q4770" s="31"/>
      <c r="R4770" s="84"/>
      <c r="S4770" s="31"/>
      <c r="T4770" s="31"/>
      <c r="U4770" s="169"/>
      <c r="V4770" s="150"/>
      <c r="W4770" s="141" t="str" cm="1">
        <f t="array" ref="W4770">IF(SUM(LEN(B4770:V4770))=0,"",IF(OR(OR(ISBLANK(F4770),SUM(LEN(C4770),LEN(D4770))=0),AND(NOT(E4770="Unknown"),ISBLANK(J4770)),AND(NOT(O4770="Unknown"),ISBLANK(R4770))),"Missing Information", INDEX(Table15[Entire Service Line Classification], MATCH(SUMIFS(Table15[Unique ID],Table15[System-Owned Portion],E4770,Table15[If Material Anything Other than "Lead" in Column E,Was Material Ever Previously Lead?],G4770,Table15[Customer-Owned Portion],O4770),Table15[Unique ID],0),0)))</f>
        <v/>
      </c>
      <c r="X4770"/>
    </row>
    <row r="4771" spans="2:24" x14ac:dyDescent="0.25">
      <c r="B4771" s="146"/>
      <c r="C4771" s="31"/>
      <c r="D4771" s="31"/>
      <c r="E4771" s="44"/>
      <c r="F4771" s="43"/>
      <c r="G4771" s="84"/>
      <c r="H4771" s="31"/>
      <c r="I4771" s="31"/>
      <c r="J4771" s="84"/>
      <c r="K4771" s="31"/>
      <c r="L4771" s="31"/>
      <c r="M4771" s="169"/>
      <c r="N4771" s="148"/>
      <c r="O4771" s="106"/>
      <c r="P4771" s="43"/>
      <c r="Q4771" s="31"/>
      <c r="R4771" s="84"/>
      <c r="S4771" s="31"/>
      <c r="T4771" s="31"/>
      <c r="U4771" s="169"/>
      <c r="V4771" s="150"/>
      <c r="W4771" s="141" t="str" cm="1">
        <f t="array" ref="W4771">IF(SUM(LEN(B4771:V4771))=0,"",IF(OR(OR(ISBLANK(F4771),SUM(LEN(C4771),LEN(D4771))=0),AND(NOT(E4771="Unknown"),ISBLANK(J4771)),AND(NOT(O4771="Unknown"),ISBLANK(R4771))),"Missing Information", INDEX(Table15[Entire Service Line Classification], MATCH(SUMIFS(Table15[Unique ID],Table15[System-Owned Portion],E4771,Table15[If Material Anything Other than "Lead" in Column E,Was Material Ever Previously Lead?],G4771,Table15[Customer-Owned Portion],O4771),Table15[Unique ID],0),0)))</f>
        <v/>
      </c>
      <c r="X4771"/>
    </row>
    <row r="4772" spans="2:24" x14ac:dyDescent="0.25">
      <c r="B4772" s="146"/>
      <c r="C4772" s="31"/>
      <c r="D4772" s="31"/>
      <c r="E4772" s="44"/>
      <c r="F4772" s="43"/>
      <c r="G4772" s="84"/>
      <c r="H4772" s="31"/>
      <c r="I4772" s="31"/>
      <c r="J4772" s="84"/>
      <c r="K4772" s="31"/>
      <c r="L4772" s="31"/>
      <c r="M4772" s="169"/>
      <c r="N4772" s="148"/>
      <c r="O4772" s="106"/>
      <c r="P4772" s="43"/>
      <c r="Q4772" s="31"/>
      <c r="R4772" s="84"/>
      <c r="S4772" s="31"/>
      <c r="T4772" s="31"/>
      <c r="U4772" s="169"/>
      <c r="V4772" s="150"/>
      <c r="W4772" s="141" t="str" cm="1">
        <f t="array" ref="W4772">IF(SUM(LEN(B4772:V4772))=0,"",IF(OR(OR(ISBLANK(F4772),SUM(LEN(C4772),LEN(D4772))=0),AND(NOT(E4772="Unknown"),ISBLANK(J4772)),AND(NOT(O4772="Unknown"),ISBLANK(R4772))),"Missing Information", INDEX(Table15[Entire Service Line Classification], MATCH(SUMIFS(Table15[Unique ID],Table15[System-Owned Portion],E4772,Table15[If Material Anything Other than "Lead" in Column E,Was Material Ever Previously Lead?],G4772,Table15[Customer-Owned Portion],O4772),Table15[Unique ID],0),0)))</f>
        <v/>
      </c>
      <c r="X4772"/>
    </row>
    <row r="4773" spans="2:24" x14ac:dyDescent="0.25">
      <c r="B4773" s="146"/>
      <c r="C4773" s="31"/>
      <c r="D4773" s="31"/>
      <c r="E4773" s="44"/>
      <c r="F4773" s="43"/>
      <c r="G4773" s="84"/>
      <c r="H4773" s="31"/>
      <c r="I4773" s="31"/>
      <c r="J4773" s="84"/>
      <c r="K4773" s="31"/>
      <c r="L4773" s="31"/>
      <c r="M4773" s="169"/>
      <c r="N4773" s="148"/>
      <c r="O4773" s="106"/>
      <c r="P4773" s="43"/>
      <c r="Q4773" s="31"/>
      <c r="R4773" s="84"/>
      <c r="S4773" s="31"/>
      <c r="T4773" s="31"/>
      <c r="U4773" s="169"/>
      <c r="V4773" s="150"/>
      <c r="W4773" s="141" t="str" cm="1">
        <f t="array" ref="W4773">IF(SUM(LEN(B4773:V4773))=0,"",IF(OR(OR(ISBLANK(F4773),SUM(LEN(C4773),LEN(D4773))=0),AND(NOT(E4773="Unknown"),ISBLANK(J4773)),AND(NOT(O4773="Unknown"),ISBLANK(R4773))),"Missing Information", INDEX(Table15[Entire Service Line Classification], MATCH(SUMIFS(Table15[Unique ID],Table15[System-Owned Portion],E4773,Table15[If Material Anything Other than "Lead" in Column E,Was Material Ever Previously Lead?],G4773,Table15[Customer-Owned Portion],O4773),Table15[Unique ID],0),0)))</f>
        <v/>
      </c>
      <c r="X4773"/>
    </row>
    <row r="4774" spans="2:24" x14ac:dyDescent="0.25">
      <c r="B4774" s="146"/>
      <c r="C4774" s="31"/>
      <c r="D4774" s="31"/>
      <c r="E4774" s="44"/>
      <c r="F4774" s="43"/>
      <c r="G4774" s="84"/>
      <c r="H4774" s="31"/>
      <c r="I4774" s="31"/>
      <c r="J4774" s="84"/>
      <c r="K4774" s="31"/>
      <c r="L4774" s="31"/>
      <c r="M4774" s="169"/>
      <c r="N4774" s="148"/>
      <c r="O4774" s="106"/>
      <c r="P4774" s="43"/>
      <c r="Q4774" s="31"/>
      <c r="R4774" s="84"/>
      <c r="S4774" s="31"/>
      <c r="T4774" s="31"/>
      <c r="U4774" s="169"/>
      <c r="V4774" s="150"/>
      <c r="W4774" s="141" t="str" cm="1">
        <f t="array" ref="W4774">IF(SUM(LEN(B4774:V4774))=0,"",IF(OR(OR(ISBLANK(F4774),SUM(LEN(C4774),LEN(D4774))=0),AND(NOT(E4774="Unknown"),ISBLANK(J4774)),AND(NOT(O4774="Unknown"),ISBLANK(R4774))),"Missing Information", INDEX(Table15[Entire Service Line Classification], MATCH(SUMIFS(Table15[Unique ID],Table15[System-Owned Portion],E4774,Table15[If Material Anything Other than "Lead" in Column E,Was Material Ever Previously Lead?],G4774,Table15[Customer-Owned Portion],O4774),Table15[Unique ID],0),0)))</f>
        <v/>
      </c>
      <c r="X4774"/>
    </row>
    <row r="4775" spans="2:24" x14ac:dyDescent="0.25">
      <c r="B4775" s="146"/>
      <c r="C4775" s="31"/>
      <c r="D4775" s="31"/>
      <c r="E4775" s="44"/>
      <c r="F4775" s="43"/>
      <c r="G4775" s="84"/>
      <c r="H4775" s="31"/>
      <c r="I4775" s="31"/>
      <c r="J4775" s="84"/>
      <c r="K4775" s="31"/>
      <c r="L4775" s="31"/>
      <c r="M4775" s="169"/>
      <c r="N4775" s="148"/>
      <c r="O4775" s="106"/>
      <c r="P4775" s="43"/>
      <c r="Q4775" s="31"/>
      <c r="R4775" s="84"/>
      <c r="S4775" s="31"/>
      <c r="T4775" s="31"/>
      <c r="U4775" s="169"/>
      <c r="V4775" s="150"/>
      <c r="W4775" s="141" t="str" cm="1">
        <f t="array" ref="W4775">IF(SUM(LEN(B4775:V4775))=0,"",IF(OR(OR(ISBLANK(F4775),SUM(LEN(C4775),LEN(D4775))=0),AND(NOT(E4775="Unknown"),ISBLANK(J4775)),AND(NOT(O4775="Unknown"),ISBLANK(R4775))),"Missing Information", INDEX(Table15[Entire Service Line Classification], MATCH(SUMIFS(Table15[Unique ID],Table15[System-Owned Portion],E4775,Table15[If Material Anything Other than "Lead" in Column E,Was Material Ever Previously Lead?],G4775,Table15[Customer-Owned Portion],O4775),Table15[Unique ID],0),0)))</f>
        <v/>
      </c>
      <c r="X4775"/>
    </row>
    <row r="4776" spans="2:24" x14ac:dyDescent="0.25">
      <c r="B4776" s="146"/>
      <c r="C4776" s="31"/>
      <c r="D4776" s="31"/>
      <c r="E4776" s="44"/>
      <c r="F4776" s="43"/>
      <c r="G4776" s="84"/>
      <c r="H4776" s="31"/>
      <c r="I4776" s="31"/>
      <c r="J4776" s="84"/>
      <c r="K4776" s="31"/>
      <c r="L4776" s="31"/>
      <c r="M4776" s="169"/>
      <c r="N4776" s="148"/>
      <c r="O4776" s="106"/>
      <c r="P4776" s="43"/>
      <c r="Q4776" s="31"/>
      <c r="R4776" s="84"/>
      <c r="S4776" s="31"/>
      <c r="T4776" s="31"/>
      <c r="U4776" s="169"/>
      <c r="V4776" s="150"/>
      <c r="W4776" s="141" t="str" cm="1">
        <f t="array" ref="W4776">IF(SUM(LEN(B4776:V4776))=0,"",IF(OR(OR(ISBLANK(F4776),SUM(LEN(C4776),LEN(D4776))=0),AND(NOT(E4776="Unknown"),ISBLANK(J4776)),AND(NOT(O4776="Unknown"),ISBLANK(R4776))),"Missing Information", INDEX(Table15[Entire Service Line Classification], MATCH(SUMIFS(Table15[Unique ID],Table15[System-Owned Portion],E4776,Table15[If Material Anything Other than "Lead" in Column E,Was Material Ever Previously Lead?],G4776,Table15[Customer-Owned Portion],O4776),Table15[Unique ID],0),0)))</f>
        <v/>
      </c>
      <c r="X4776"/>
    </row>
    <row r="4777" spans="2:24" x14ac:dyDescent="0.25">
      <c r="B4777" s="146"/>
      <c r="C4777" s="31"/>
      <c r="D4777" s="31"/>
      <c r="E4777" s="44"/>
      <c r="F4777" s="43"/>
      <c r="G4777" s="84"/>
      <c r="H4777" s="31"/>
      <c r="I4777" s="31"/>
      <c r="J4777" s="84"/>
      <c r="K4777" s="31"/>
      <c r="L4777" s="31"/>
      <c r="M4777" s="169"/>
      <c r="N4777" s="148"/>
      <c r="O4777" s="106"/>
      <c r="P4777" s="43"/>
      <c r="Q4777" s="31"/>
      <c r="R4777" s="84"/>
      <c r="S4777" s="31"/>
      <c r="T4777" s="31"/>
      <c r="U4777" s="169"/>
      <c r="V4777" s="150"/>
      <c r="W4777" s="141" t="str" cm="1">
        <f t="array" ref="W4777">IF(SUM(LEN(B4777:V4777))=0,"",IF(OR(OR(ISBLANK(F4777),SUM(LEN(C4777),LEN(D4777))=0),AND(NOT(E4777="Unknown"),ISBLANK(J4777)),AND(NOT(O4777="Unknown"),ISBLANK(R4777))),"Missing Information", INDEX(Table15[Entire Service Line Classification], MATCH(SUMIFS(Table15[Unique ID],Table15[System-Owned Portion],E4777,Table15[If Material Anything Other than "Lead" in Column E,Was Material Ever Previously Lead?],G4777,Table15[Customer-Owned Portion],O4777),Table15[Unique ID],0),0)))</f>
        <v/>
      </c>
      <c r="X4777"/>
    </row>
    <row r="4778" spans="2:24" x14ac:dyDescent="0.25">
      <c r="B4778" s="146"/>
      <c r="C4778" s="31"/>
      <c r="D4778" s="31"/>
      <c r="E4778" s="44"/>
      <c r="F4778" s="43"/>
      <c r="G4778" s="84"/>
      <c r="H4778" s="31"/>
      <c r="I4778" s="31"/>
      <c r="J4778" s="84"/>
      <c r="K4778" s="31"/>
      <c r="L4778" s="31"/>
      <c r="M4778" s="169"/>
      <c r="N4778" s="148"/>
      <c r="O4778" s="106"/>
      <c r="P4778" s="43"/>
      <c r="Q4778" s="31"/>
      <c r="R4778" s="84"/>
      <c r="S4778" s="31"/>
      <c r="T4778" s="31"/>
      <c r="U4778" s="169"/>
      <c r="V4778" s="150"/>
      <c r="W4778" s="141" t="str" cm="1">
        <f t="array" ref="W4778">IF(SUM(LEN(B4778:V4778))=0,"",IF(OR(OR(ISBLANK(F4778),SUM(LEN(C4778),LEN(D4778))=0),AND(NOT(E4778="Unknown"),ISBLANK(J4778)),AND(NOT(O4778="Unknown"),ISBLANK(R4778))),"Missing Information", INDEX(Table15[Entire Service Line Classification], MATCH(SUMIFS(Table15[Unique ID],Table15[System-Owned Portion],E4778,Table15[If Material Anything Other than "Lead" in Column E,Was Material Ever Previously Lead?],G4778,Table15[Customer-Owned Portion],O4778),Table15[Unique ID],0),0)))</f>
        <v/>
      </c>
      <c r="X4778"/>
    </row>
    <row r="4779" spans="2:24" x14ac:dyDescent="0.25">
      <c r="B4779" s="146"/>
      <c r="C4779" s="31"/>
      <c r="D4779" s="31"/>
      <c r="E4779" s="44"/>
      <c r="F4779" s="43"/>
      <c r="G4779" s="84"/>
      <c r="H4779" s="31"/>
      <c r="I4779" s="31"/>
      <c r="J4779" s="84"/>
      <c r="K4779" s="31"/>
      <c r="L4779" s="31"/>
      <c r="M4779" s="169"/>
      <c r="N4779" s="148"/>
      <c r="O4779" s="106"/>
      <c r="P4779" s="43"/>
      <c r="Q4779" s="31"/>
      <c r="R4779" s="84"/>
      <c r="S4779" s="31"/>
      <c r="T4779" s="31"/>
      <c r="U4779" s="169"/>
      <c r="V4779" s="150"/>
      <c r="W4779" s="141" t="str" cm="1">
        <f t="array" ref="W4779">IF(SUM(LEN(B4779:V4779))=0,"",IF(OR(OR(ISBLANK(F4779),SUM(LEN(C4779),LEN(D4779))=0),AND(NOT(E4779="Unknown"),ISBLANK(J4779)),AND(NOT(O4779="Unknown"),ISBLANK(R4779))),"Missing Information", INDEX(Table15[Entire Service Line Classification], MATCH(SUMIFS(Table15[Unique ID],Table15[System-Owned Portion],E4779,Table15[If Material Anything Other than "Lead" in Column E,Was Material Ever Previously Lead?],G4779,Table15[Customer-Owned Portion],O4779),Table15[Unique ID],0),0)))</f>
        <v/>
      </c>
      <c r="X4779"/>
    </row>
    <row r="4780" spans="2:24" x14ac:dyDescent="0.25">
      <c r="B4780" s="146"/>
      <c r="C4780" s="31"/>
      <c r="D4780" s="31"/>
      <c r="E4780" s="44"/>
      <c r="F4780" s="43"/>
      <c r="G4780" s="84"/>
      <c r="H4780" s="31"/>
      <c r="I4780" s="31"/>
      <c r="J4780" s="84"/>
      <c r="K4780" s="31"/>
      <c r="L4780" s="31"/>
      <c r="M4780" s="169"/>
      <c r="N4780" s="148"/>
      <c r="O4780" s="106"/>
      <c r="P4780" s="43"/>
      <c r="Q4780" s="31"/>
      <c r="R4780" s="84"/>
      <c r="S4780" s="31"/>
      <c r="T4780" s="31"/>
      <c r="U4780" s="169"/>
      <c r="V4780" s="150"/>
      <c r="W4780" s="141" t="str" cm="1">
        <f t="array" ref="W4780">IF(SUM(LEN(B4780:V4780))=0,"",IF(OR(OR(ISBLANK(F4780),SUM(LEN(C4780),LEN(D4780))=0),AND(NOT(E4780="Unknown"),ISBLANK(J4780)),AND(NOT(O4780="Unknown"),ISBLANK(R4780))),"Missing Information", INDEX(Table15[Entire Service Line Classification], MATCH(SUMIFS(Table15[Unique ID],Table15[System-Owned Portion],E4780,Table15[If Material Anything Other than "Lead" in Column E,Was Material Ever Previously Lead?],G4780,Table15[Customer-Owned Portion],O4780),Table15[Unique ID],0),0)))</f>
        <v/>
      </c>
      <c r="X4780"/>
    </row>
    <row r="4781" spans="2:24" x14ac:dyDescent="0.25">
      <c r="B4781" s="146"/>
      <c r="C4781" s="31"/>
      <c r="D4781" s="31"/>
      <c r="E4781" s="44"/>
      <c r="F4781" s="43"/>
      <c r="G4781" s="84"/>
      <c r="H4781" s="31"/>
      <c r="I4781" s="31"/>
      <c r="J4781" s="84"/>
      <c r="K4781" s="31"/>
      <c r="L4781" s="31"/>
      <c r="M4781" s="169"/>
      <c r="N4781" s="148"/>
      <c r="O4781" s="106"/>
      <c r="P4781" s="43"/>
      <c r="Q4781" s="31"/>
      <c r="R4781" s="84"/>
      <c r="S4781" s="31"/>
      <c r="T4781" s="31"/>
      <c r="U4781" s="169"/>
      <c r="V4781" s="150"/>
      <c r="W4781" s="141" t="str" cm="1">
        <f t="array" ref="W4781">IF(SUM(LEN(B4781:V4781))=0,"",IF(OR(OR(ISBLANK(F4781),SUM(LEN(C4781),LEN(D4781))=0),AND(NOT(E4781="Unknown"),ISBLANK(J4781)),AND(NOT(O4781="Unknown"),ISBLANK(R4781))),"Missing Information", INDEX(Table15[Entire Service Line Classification], MATCH(SUMIFS(Table15[Unique ID],Table15[System-Owned Portion],E4781,Table15[If Material Anything Other than "Lead" in Column E,Was Material Ever Previously Lead?],G4781,Table15[Customer-Owned Portion],O4781),Table15[Unique ID],0),0)))</f>
        <v/>
      </c>
      <c r="X4781"/>
    </row>
    <row r="4782" spans="2:24" x14ac:dyDescent="0.25">
      <c r="B4782" s="146"/>
      <c r="C4782" s="31"/>
      <c r="D4782" s="31"/>
      <c r="E4782" s="44"/>
      <c r="F4782" s="43"/>
      <c r="G4782" s="84"/>
      <c r="H4782" s="31"/>
      <c r="I4782" s="31"/>
      <c r="J4782" s="84"/>
      <c r="K4782" s="31"/>
      <c r="L4782" s="31"/>
      <c r="M4782" s="169"/>
      <c r="N4782" s="148"/>
      <c r="O4782" s="106"/>
      <c r="P4782" s="43"/>
      <c r="Q4782" s="31"/>
      <c r="R4782" s="84"/>
      <c r="S4782" s="31"/>
      <c r="T4782" s="31"/>
      <c r="U4782" s="169"/>
      <c r="V4782" s="150"/>
      <c r="W4782" s="141" t="str" cm="1">
        <f t="array" ref="W4782">IF(SUM(LEN(B4782:V4782))=0,"",IF(OR(OR(ISBLANK(F4782),SUM(LEN(C4782),LEN(D4782))=0),AND(NOT(E4782="Unknown"),ISBLANK(J4782)),AND(NOT(O4782="Unknown"),ISBLANK(R4782))),"Missing Information", INDEX(Table15[Entire Service Line Classification], MATCH(SUMIFS(Table15[Unique ID],Table15[System-Owned Portion],E4782,Table15[If Material Anything Other than "Lead" in Column E,Was Material Ever Previously Lead?],G4782,Table15[Customer-Owned Portion],O4782),Table15[Unique ID],0),0)))</f>
        <v/>
      </c>
      <c r="X4782"/>
    </row>
    <row r="4783" spans="2:24" x14ac:dyDescent="0.25">
      <c r="B4783" s="146"/>
      <c r="C4783" s="31"/>
      <c r="D4783" s="31"/>
      <c r="E4783" s="44"/>
      <c r="F4783" s="43"/>
      <c r="G4783" s="84"/>
      <c r="H4783" s="31"/>
      <c r="I4783" s="31"/>
      <c r="J4783" s="84"/>
      <c r="K4783" s="31"/>
      <c r="L4783" s="31"/>
      <c r="M4783" s="169"/>
      <c r="N4783" s="148"/>
      <c r="O4783" s="106"/>
      <c r="P4783" s="43"/>
      <c r="Q4783" s="31"/>
      <c r="R4783" s="84"/>
      <c r="S4783" s="31"/>
      <c r="T4783" s="31"/>
      <c r="U4783" s="169"/>
      <c r="V4783" s="150"/>
      <c r="W4783" s="141" t="str" cm="1">
        <f t="array" ref="W4783">IF(SUM(LEN(B4783:V4783))=0,"",IF(OR(OR(ISBLANK(F4783),SUM(LEN(C4783),LEN(D4783))=0),AND(NOT(E4783="Unknown"),ISBLANK(J4783)),AND(NOT(O4783="Unknown"),ISBLANK(R4783))),"Missing Information", INDEX(Table15[Entire Service Line Classification], MATCH(SUMIFS(Table15[Unique ID],Table15[System-Owned Portion],E4783,Table15[If Material Anything Other than "Lead" in Column E,Was Material Ever Previously Lead?],G4783,Table15[Customer-Owned Portion],O4783),Table15[Unique ID],0),0)))</f>
        <v/>
      </c>
      <c r="X4783"/>
    </row>
    <row r="4784" spans="2:24" x14ac:dyDescent="0.25">
      <c r="B4784" s="146"/>
      <c r="C4784" s="31"/>
      <c r="D4784" s="31"/>
      <c r="E4784" s="44"/>
      <c r="F4784" s="43"/>
      <c r="G4784" s="84"/>
      <c r="H4784" s="31"/>
      <c r="I4784" s="31"/>
      <c r="J4784" s="84"/>
      <c r="K4784" s="31"/>
      <c r="L4784" s="31"/>
      <c r="M4784" s="169"/>
      <c r="N4784" s="148"/>
      <c r="O4784" s="106"/>
      <c r="P4784" s="43"/>
      <c r="Q4784" s="31"/>
      <c r="R4784" s="84"/>
      <c r="S4784" s="31"/>
      <c r="T4784" s="31"/>
      <c r="U4784" s="169"/>
      <c r="V4784" s="150"/>
      <c r="W4784" s="141" t="str" cm="1">
        <f t="array" ref="W4784">IF(SUM(LEN(B4784:V4784))=0,"",IF(OR(OR(ISBLANK(F4784),SUM(LEN(C4784),LEN(D4784))=0),AND(NOT(E4784="Unknown"),ISBLANK(J4784)),AND(NOT(O4784="Unknown"),ISBLANK(R4784))),"Missing Information", INDEX(Table15[Entire Service Line Classification], MATCH(SUMIFS(Table15[Unique ID],Table15[System-Owned Portion],E4784,Table15[If Material Anything Other than "Lead" in Column E,Was Material Ever Previously Lead?],G4784,Table15[Customer-Owned Portion],O4784),Table15[Unique ID],0),0)))</f>
        <v/>
      </c>
      <c r="X4784"/>
    </row>
    <row r="4785" spans="2:24" x14ac:dyDescent="0.25">
      <c r="B4785" s="146"/>
      <c r="C4785" s="31"/>
      <c r="D4785" s="31"/>
      <c r="E4785" s="44"/>
      <c r="F4785" s="43"/>
      <c r="G4785" s="84"/>
      <c r="H4785" s="31"/>
      <c r="I4785" s="31"/>
      <c r="J4785" s="84"/>
      <c r="K4785" s="31"/>
      <c r="L4785" s="31"/>
      <c r="M4785" s="169"/>
      <c r="N4785" s="148"/>
      <c r="O4785" s="106"/>
      <c r="P4785" s="43"/>
      <c r="Q4785" s="31"/>
      <c r="R4785" s="84"/>
      <c r="S4785" s="31"/>
      <c r="T4785" s="31"/>
      <c r="U4785" s="169"/>
      <c r="V4785" s="150"/>
      <c r="W4785" s="141" t="str" cm="1">
        <f t="array" ref="W4785">IF(SUM(LEN(B4785:V4785))=0,"",IF(OR(OR(ISBLANK(F4785),SUM(LEN(C4785),LEN(D4785))=0),AND(NOT(E4785="Unknown"),ISBLANK(J4785)),AND(NOT(O4785="Unknown"),ISBLANK(R4785))),"Missing Information", INDEX(Table15[Entire Service Line Classification], MATCH(SUMIFS(Table15[Unique ID],Table15[System-Owned Portion],E4785,Table15[If Material Anything Other than "Lead" in Column E,Was Material Ever Previously Lead?],G4785,Table15[Customer-Owned Portion],O4785),Table15[Unique ID],0),0)))</f>
        <v/>
      </c>
      <c r="X4785"/>
    </row>
    <row r="4786" spans="2:24" x14ac:dyDescent="0.25">
      <c r="B4786" s="146"/>
      <c r="C4786" s="31"/>
      <c r="D4786" s="31"/>
      <c r="E4786" s="44"/>
      <c r="F4786" s="43"/>
      <c r="G4786" s="84"/>
      <c r="H4786" s="31"/>
      <c r="I4786" s="31"/>
      <c r="J4786" s="84"/>
      <c r="K4786" s="31"/>
      <c r="L4786" s="31"/>
      <c r="M4786" s="169"/>
      <c r="N4786" s="148"/>
      <c r="O4786" s="106"/>
      <c r="P4786" s="43"/>
      <c r="Q4786" s="31"/>
      <c r="R4786" s="84"/>
      <c r="S4786" s="31"/>
      <c r="T4786" s="31"/>
      <c r="U4786" s="169"/>
      <c r="V4786" s="150"/>
      <c r="W4786" s="141" t="str" cm="1">
        <f t="array" ref="W4786">IF(SUM(LEN(B4786:V4786))=0,"",IF(OR(OR(ISBLANK(F4786),SUM(LEN(C4786),LEN(D4786))=0),AND(NOT(E4786="Unknown"),ISBLANK(J4786)),AND(NOT(O4786="Unknown"),ISBLANK(R4786))),"Missing Information", INDEX(Table15[Entire Service Line Classification], MATCH(SUMIFS(Table15[Unique ID],Table15[System-Owned Portion],E4786,Table15[If Material Anything Other than "Lead" in Column E,Was Material Ever Previously Lead?],G4786,Table15[Customer-Owned Portion],O4786),Table15[Unique ID],0),0)))</f>
        <v/>
      </c>
      <c r="X4786"/>
    </row>
    <row r="4787" spans="2:24" x14ac:dyDescent="0.25">
      <c r="B4787" s="146"/>
      <c r="C4787" s="31"/>
      <c r="D4787" s="31"/>
      <c r="E4787" s="44"/>
      <c r="F4787" s="43"/>
      <c r="G4787" s="84"/>
      <c r="H4787" s="31"/>
      <c r="I4787" s="31"/>
      <c r="J4787" s="84"/>
      <c r="K4787" s="31"/>
      <c r="L4787" s="31"/>
      <c r="M4787" s="169"/>
      <c r="N4787" s="148"/>
      <c r="O4787" s="106"/>
      <c r="P4787" s="43"/>
      <c r="Q4787" s="31"/>
      <c r="R4787" s="84"/>
      <c r="S4787" s="31"/>
      <c r="T4787" s="31"/>
      <c r="U4787" s="169"/>
      <c r="V4787" s="150"/>
      <c r="W4787" s="141" t="str" cm="1">
        <f t="array" ref="W4787">IF(SUM(LEN(B4787:V4787))=0,"",IF(OR(OR(ISBLANK(F4787),SUM(LEN(C4787),LEN(D4787))=0),AND(NOT(E4787="Unknown"),ISBLANK(J4787)),AND(NOT(O4787="Unknown"),ISBLANK(R4787))),"Missing Information", INDEX(Table15[Entire Service Line Classification], MATCH(SUMIFS(Table15[Unique ID],Table15[System-Owned Portion],E4787,Table15[If Material Anything Other than "Lead" in Column E,Was Material Ever Previously Lead?],G4787,Table15[Customer-Owned Portion],O4787),Table15[Unique ID],0),0)))</f>
        <v/>
      </c>
      <c r="X4787"/>
    </row>
    <row r="4788" spans="2:24" x14ac:dyDescent="0.25">
      <c r="B4788" s="146"/>
      <c r="C4788" s="31"/>
      <c r="D4788" s="31"/>
      <c r="E4788" s="44"/>
      <c r="F4788" s="43"/>
      <c r="G4788" s="84"/>
      <c r="H4788" s="31"/>
      <c r="I4788" s="31"/>
      <c r="J4788" s="84"/>
      <c r="K4788" s="31"/>
      <c r="L4788" s="31"/>
      <c r="M4788" s="169"/>
      <c r="N4788" s="148"/>
      <c r="O4788" s="106"/>
      <c r="P4788" s="43"/>
      <c r="Q4788" s="31"/>
      <c r="R4788" s="84"/>
      <c r="S4788" s="31"/>
      <c r="T4788" s="31"/>
      <c r="U4788" s="169"/>
      <c r="V4788" s="150"/>
      <c r="W4788" s="141" t="str" cm="1">
        <f t="array" ref="W4788">IF(SUM(LEN(B4788:V4788))=0,"",IF(OR(OR(ISBLANK(F4788),SUM(LEN(C4788),LEN(D4788))=0),AND(NOT(E4788="Unknown"),ISBLANK(J4788)),AND(NOT(O4788="Unknown"),ISBLANK(R4788))),"Missing Information", INDEX(Table15[Entire Service Line Classification], MATCH(SUMIFS(Table15[Unique ID],Table15[System-Owned Portion],E4788,Table15[If Material Anything Other than "Lead" in Column E,Was Material Ever Previously Lead?],G4788,Table15[Customer-Owned Portion],O4788),Table15[Unique ID],0),0)))</f>
        <v/>
      </c>
      <c r="X4788"/>
    </row>
    <row r="4789" spans="2:24" x14ac:dyDescent="0.25">
      <c r="B4789" s="146"/>
      <c r="C4789" s="31"/>
      <c r="D4789" s="31"/>
      <c r="E4789" s="44"/>
      <c r="F4789" s="43"/>
      <c r="G4789" s="84"/>
      <c r="H4789" s="31"/>
      <c r="I4789" s="31"/>
      <c r="J4789" s="84"/>
      <c r="K4789" s="31"/>
      <c r="L4789" s="31"/>
      <c r="M4789" s="169"/>
      <c r="N4789" s="148"/>
      <c r="O4789" s="106"/>
      <c r="P4789" s="43"/>
      <c r="Q4789" s="31"/>
      <c r="R4789" s="84"/>
      <c r="S4789" s="31"/>
      <c r="T4789" s="31"/>
      <c r="U4789" s="169"/>
      <c r="V4789" s="150"/>
      <c r="W4789" s="141" t="str" cm="1">
        <f t="array" ref="W4789">IF(SUM(LEN(B4789:V4789))=0,"",IF(OR(OR(ISBLANK(F4789),SUM(LEN(C4789),LEN(D4789))=0),AND(NOT(E4789="Unknown"),ISBLANK(J4789)),AND(NOT(O4789="Unknown"),ISBLANK(R4789))),"Missing Information", INDEX(Table15[Entire Service Line Classification], MATCH(SUMIFS(Table15[Unique ID],Table15[System-Owned Portion],E4789,Table15[If Material Anything Other than "Lead" in Column E,Was Material Ever Previously Lead?],G4789,Table15[Customer-Owned Portion],O4789),Table15[Unique ID],0),0)))</f>
        <v/>
      </c>
      <c r="X4789"/>
    </row>
    <row r="4790" spans="2:24" x14ac:dyDescent="0.25">
      <c r="B4790" s="146"/>
      <c r="C4790" s="31"/>
      <c r="D4790" s="31"/>
      <c r="E4790" s="44"/>
      <c r="F4790" s="43"/>
      <c r="G4790" s="84"/>
      <c r="H4790" s="31"/>
      <c r="I4790" s="31"/>
      <c r="J4790" s="84"/>
      <c r="K4790" s="31"/>
      <c r="L4790" s="31"/>
      <c r="M4790" s="169"/>
      <c r="N4790" s="148"/>
      <c r="O4790" s="106"/>
      <c r="P4790" s="43"/>
      <c r="Q4790" s="31"/>
      <c r="R4790" s="84"/>
      <c r="S4790" s="31"/>
      <c r="T4790" s="31"/>
      <c r="U4790" s="169"/>
      <c r="V4790" s="150"/>
      <c r="W4790" s="141" t="str" cm="1">
        <f t="array" ref="W4790">IF(SUM(LEN(B4790:V4790))=0,"",IF(OR(OR(ISBLANK(F4790),SUM(LEN(C4790),LEN(D4790))=0),AND(NOT(E4790="Unknown"),ISBLANK(J4790)),AND(NOT(O4790="Unknown"),ISBLANK(R4790))),"Missing Information", INDEX(Table15[Entire Service Line Classification], MATCH(SUMIFS(Table15[Unique ID],Table15[System-Owned Portion],E4790,Table15[If Material Anything Other than "Lead" in Column E,Was Material Ever Previously Lead?],G4790,Table15[Customer-Owned Portion],O4790),Table15[Unique ID],0),0)))</f>
        <v/>
      </c>
      <c r="X4790"/>
    </row>
    <row r="4791" spans="2:24" x14ac:dyDescent="0.25">
      <c r="B4791" s="146"/>
      <c r="C4791" s="31"/>
      <c r="D4791" s="31"/>
      <c r="E4791" s="44"/>
      <c r="F4791" s="43"/>
      <c r="G4791" s="84"/>
      <c r="H4791" s="31"/>
      <c r="I4791" s="31"/>
      <c r="J4791" s="84"/>
      <c r="K4791" s="31"/>
      <c r="L4791" s="31"/>
      <c r="M4791" s="169"/>
      <c r="N4791" s="148"/>
      <c r="O4791" s="106"/>
      <c r="P4791" s="43"/>
      <c r="Q4791" s="31"/>
      <c r="R4791" s="84"/>
      <c r="S4791" s="31"/>
      <c r="T4791" s="31"/>
      <c r="U4791" s="169"/>
      <c r="V4791" s="150"/>
      <c r="W4791" s="141" t="str" cm="1">
        <f t="array" ref="W4791">IF(SUM(LEN(B4791:V4791))=0,"",IF(OR(OR(ISBLANK(F4791),SUM(LEN(C4791),LEN(D4791))=0),AND(NOT(E4791="Unknown"),ISBLANK(J4791)),AND(NOT(O4791="Unknown"),ISBLANK(R4791))),"Missing Information", INDEX(Table15[Entire Service Line Classification], MATCH(SUMIFS(Table15[Unique ID],Table15[System-Owned Portion],E4791,Table15[If Material Anything Other than "Lead" in Column E,Was Material Ever Previously Lead?],G4791,Table15[Customer-Owned Portion],O4791),Table15[Unique ID],0),0)))</f>
        <v/>
      </c>
      <c r="X4791"/>
    </row>
    <row r="4792" spans="2:24" x14ac:dyDescent="0.25">
      <c r="B4792" s="146"/>
      <c r="C4792" s="31"/>
      <c r="D4792" s="31"/>
      <c r="E4792" s="44"/>
      <c r="F4792" s="43"/>
      <c r="G4792" s="84"/>
      <c r="H4792" s="31"/>
      <c r="I4792" s="31"/>
      <c r="J4792" s="84"/>
      <c r="K4792" s="31"/>
      <c r="L4792" s="31"/>
      <c r="M4792" s="169"/>
      <c r="N4792" s="148"/>
      <c r="O4792" s="106"/>
      <c r="P4792" s="43"/>
      <c r="Q4792" s="31"/>
      <c r="R4792" s="84"/>
      <c r="S4792" s="31"/>
      <c r="T4792" s="31"/>
      <c r="U4792" s="169"/>
      <c r="V4792" s="150"/>
      <c r="W4792" s="141" t="str" cm="1">
        <f t="array" ref="W4792">IF(SUM(LEN(B4792:V4792))=0,"",IF(OR(OR(ISBLANK(F4792),SUM(LEN(C4792),LEN(D4792))=0),AND(NOT(E4792="Unknown"),ISBLANK(J4792)),AND(NOT(O4792="Unknown"),ISBLANK(R4792))),"Missing Information", INDEX(Table15[Entire Service Line Classification], MATCH(SUMIFS(Table15[Unique ID],Table15[System-Owned Portion],E4792,Table15[If Material Anything Other than "Lead" in Column E,Was Material Ever Previously Lead?],G4792,Table15[Customer-Owned Portion],O4792),Table15[Unique ID],0),0)))</f>
        <v/>
      </c>
      <c r="X4792"/>
    </row>
    <row r="4793" spans="2:24" x14ac:dyDescent="0.25">
      <c r="B4793" s="146"/>
      <c r="C4793" s="31"/>
      <c r="D4793" s="31"/>
      <c r="E4793" s="44"/>
      <c r="F4793" s="43"/>
      <c r="G4793" s="84"/>
      <c r="H4793" s="31"/>
      <c r="I4793" s="31"/>
      <c r="J4793" s="84"/>
      <c r="K4793" s="31"/>
      <c r="L4793" s="31"/>
      <c r="M4793" s="169"/>
      <c r="N4793" s="148"/>
      <c r="O4793" s="106"/>
      <c r="P4793" s="43"/>
      <c r="Q4793" s="31"/>
      <c r="R4793" s="84"/>
      <c r="S4793" s="31"/>
      <c r="T4793" s="31"/>
      <c r="U4793" s="169"/>
      <c r="V4793" s="150"/>
      <c r="W4793" s="141" t="str" cm="1">
        <f t="array" ref="W4793">IF(SUM(LEN(B4793:V4793))=0,"",IF(OR(OR(ISBLANK(F4793),SUM(LEN(C4793),LEN(D4793))=0),AND(NOT(E4793="Unknown"),ISBLANK(J4793)),AND(NOT(O4793="Unknown"),ISBLANK(R4793))),"Missing Information", INDEX(Table15[Entire Service Line Classification], MATCH(SUMIFS(Table15[Unique ID],Table15[System-Owned Portion],E4793,Table15[If Material Anything Other than "Lead" in Column E,Was Material Ever Previously Lead?],G4793,Table15[Customer-Owned Portion],O4793),Table15[Unique ID],0),0)))</f>
        <v/>
      </c>
      <c r="X4793"/>
    </row>
    <row r="4794" spans="2:24" x14ac:dyDescent="0.25">
      <c r="B4794" s="146"/>
      <c r="C4794" s="31"/>
      <c r="D4794" s="31"/>
      <c r="E4794" s="44"/>
      <c r="F4794" s="43"/>
      <c r="G4794" s="84"/>
      <c r="H4794" s="31"/>
      <c r="I4794" s="31"/>
      <c r="J4794" s="84"/>
      <c r="K4794" s="31"/>
      <c r="L4794" s="31"/>
      <c r="M4794" s="169"/>
      <c r="N4794" s="148"/>
      <c r="O4794" s="106"/>
      <c r="P4794" s="43"/>
      <c r="Q4794" s="31"/>
      <c r="R4794" s="84"/>
      <c r="S4794" s="31"/>
      <c r="T4794" s="31"/>
      <c r="U4794" s="169"/>
      <c r="V4794" s="150"/>
      <c r="W4794" s="141" t="str" cm="1">
        <f t="array" ref="W4794">IF(SUM(LEN(B4794:V4794))=0,"",IF(OR(OR(ISBLANK(F4794),SUM(LEN(C4794),LEN(D4794))=0),AND(NOT(E4794="Unknown"),ISBLANK(J4794)),AND(NOT(O4794="Unknown"),ISBLANK(R4794))),"Missing Information", INDEX(Table15[Entire Service Line Classification], MATCH(SUMIFS(Table15[Unique ID],Table15[System-Owned Portion],E4794,Table15[If Material Anything Other than "Lead" in Column E,Was Material Ever Previously Lead?],G4794,Table15[Customer-Owned Portion],O4794),Table15[Unique ID],0),0)))</f>
        <v/>
      </c>
      <c r="X4794"/>
    </row>
    <row r="4795" spans="2:24" x14ac:dyDescent="0.25">
      <c r="B4795" s="146"/>
      <c r="C4795" s="31"/>
      <c r="D4795" s="31"/>
      <c r="E4795" s="44"/>
      <c r="F4795" s="43"/>
      <c r="G4795" s="84"/>
      <c r="H4795" s="31"/>
      <c r="I4795" s="31"/>
      <c r="J4795" s="84"/>
      <c r="K4795" s="31"/>
      <c r="L4795" s="31"/>
      <c r="M4795" s="169"/>
      <c r="N4795" s="148"/>
      <c r="O4795" s="106"/>
      <c r="P4795" s="43"/>
      <c r="Q4795" s="31"/>
      <c r="R4795" s="84"/>
      <c r="S4795" s="31"/>
      <c r="T4795" s="31"/>
      <c r="U4795" s="169"/>
      <c r="V4795" s="150"/>
      <c r="W4795" s="141" t="str" cm="1">
        <f t="array" ref="W4795">IF(SUM(LEN(B4795:V4795))=0,"",IF(OR(OR(ISBLANK(F4795),SUM(LEN(C4795),LEN(D4795))=0),AND(NOT(E4795="Unknown"),ISBLANK(J4795)),AND(NOT(O4795="Unknown"),ISBLANK(R4795))),"Missing Information", INDEX(Table15[Entire Service Line Classification], MATCH(SUMIFS(Table15[Unique ID],Table15[System-Owned Portion],E4795,Table15[If Material Anything Other than "Lead" in Column E,Was Material Ever Previously Lead?],G4795,Table15[Customer-Owned Portion],O4795),Table15[Unique ID],0),0)))</f>
        <v/>
      </c>
      <c r="X4795"/>
    </row>
    <row r="4796" spans="2:24" x14ac:dyDescent="0.25">
      <c r="B4796" s="146"/>
      <c r="C4796" s="31"/>
      <c r="D4796" s="31"/>
      <c r="E4796" s="44"/>
      <c r="F4796" s="43"/>
      <c r="G4796" s="84"/>
      <c r="H4796" s="31"/>
      <c r="I4796" s="31"/>
      <c r="J4796" s="84"/>
      <c r="K4796" s="31"/>
      <c r="L4796" s="31"/>
      <c r="M4796" s="169"/>
      <c r="N4796" s="148"/>
      <c r="O4796" s="106"/>
      <c r="P4796" s="43"/>
      <c r="Q4796" s="31"/>
      <c r="R4796" s="84"/>
      <c r="S4796" s="31"/>
      <c r="T4796" s="31"/>
      <c r="U4796" s="169"/>
      <c r="V4796" s="150"/>
      <c r="W4796" s="141" t="str" cm="1">
        <f t="array" ref="W4796">IF(SUM(LEN(B4796:V4796))=0,"",IF(OR(OR(ISBLANK(F4796),SUM(LEN(C4796),LEN(D4796))=0),AND(NOT(E4796="Unknown"),ISBLANK(J4796)),AND(NOT(O4796="Unknown"),ISBLANK(R4796))),"Missing Information", INDEX(Table15[Entire Service Line Classification], MATCH(SUMIFS(Table15[Unique ID],Table15[System-Owned Portion],E4796,Table15[If Material Anything Other than "Lead" in Column E,Was Material Ever Previously Lead?],G4796,Table15[Customer-Owned Portion],O4796),Table15[Unique ID],0),0)))</f>
        <v/>
      </c>
      <c r="X4796"/>
    </row>
    <row r="4797" spans="2:24" x14ac:dyDescent="0.25">
      <c r="B4797" s="146"/>
      <c r="C4797" s="31"/>
      <c r="D4797" s="31"/>
      <c r="E4797" s="44"/>
      <c r="F4797" s="43"/>
      <c r="G4797" s="84"/>
      <c r="H4797" s="31"/>
      <c r="I4797" s="31"/>
      <c r="J4797" s="84"/>
      <c r="K4797" s="31"/>
      <c r="L4797" s="31"/>
      <c r="M4797" s="169"/>
      <c r="N4797" s="148"/>
      <c r="O4797" s="106"/>
      <c r="P4797" s="43"/>
      <c r="Q4797" s="31"/>
      <c r="R4797" s="84"/>
      <c r="S4797" s="31"/>
      <c r="T4797" s="31"/>
      <c r="U4797" s="169"/>
      <c r="V4797" s="150"/>
      <c r="W4797" s="141" t="str" cm="1">
        <f t="array" ref="W4797">IF(SUM(LEN(B4797:V4797))=0,"",IF(OR(OR(ISBLANK(F4797),SUM(LEN(C4797),LEN(D4797))=0),AND(NOT(E4797="Unknown"),ISBLANK(J4797)),AND(NOT(O4797="Unknown"),ISBLANK(R4797))),"Missing Information", INDEX(Table15[Entire Service Line Classification], MATCH(SUMIFS(Table15[Unique ID],Table15[System-Owned Portion],E4797,Table15[If Material Anything Other than "Lead" in Column E,Was Material Ever Previously Lead?],G4797,Table15[Customer-Owned Portion],O4797),Table15[Unique ID],0),0)))</f>
        <v/>
      </c>
      <c r="X4797"/>
    </row>
    <row r="4798" spans="2:24" x14ac:dyDescent="0.25">
      <c r="B4798" s="146"/>
      <c r="C4798" s="31"/>
      <c r="D4798" s="31"/>
      <c r="E4798" s="44"/>
      <c r="F4798" s="43"/>
      <c r="G4798" s="84"/>
      <c r="H4798" s="31"/>
      <c r="I4798" s="31"/>
      <c r="J4798" s="84"/>
      <c r="K4798" s="31"/>
      <c r="L4798" s="31"/>
      <c r="M4798" s="169"/>
      <c r="N4798" s="148"/>
      <c r="O4798" s="106"/>
      <c r="P4798" s="43"/>
      <c r="Q4798" s="31"/>
      <c r="R4798" s="84"/>
      <c r="S4798" s="31"/>
      <c r="T4798" s="31"/>
      <c r="U4798" s="169"/>
      <c r="V4798" s="150"/>
      <c r="W4798" s="141" t="str" cm="1">
        <f t="array" ref="W4798">IF(SUM(LEN(B4798:V4798))=0,"",IF(OR(OR(ISBLANK(F4798),SUM(LEN(C4798),LEN(D4798))=0),AND(NOT(E4798="Unknown"),ISBLANK(J4798)),AND(NOT(O4798="Unknown"),ISBLANK(R4798))),"Missing Information", INDEX(Table15[Entire Service Line Classification], MATCH(SUMIFS(Table15[Unique ID],Table15[System-Owned Portion],E4798,Table15[If Material Anything Other than "Lead" in Column E,Was Material Ever Previously Lead?],G4798,Table15[Customer-Owned Portion],O4798),Table15[Unique ID],0),0)))</f>
        <v/>
      </c>
      <c r="X4798"/>
    </row>
    <row r="4799" spans="2:24" x14ac:dyDescent="0.25">
      <c r="B4799" s="146"/>
      <c r="C4799" s="31"/>
      <c r="D4799" s="31"/>
      <c r="E4799" s="44"/>
      <c r="F4799" s="43"/>
      <c r="G4799" s="84"/>
      <c r="H4799" s="31"/>
      <c r="I4799" s="31"/>
      <c r="J4799" s="84"/>
      <c r="K4799" s="31"/>
      <c r="L4799" s="31"/>
      <c r="M4799" s="169"/>
      <c r="N4799" s="148"/>
      <c r="O4799" s="106"/>
      <c r="P4799" s="43"/>
      <c r="Q4799" s="31"/>
      <c r="R4799" s="84"/>
      <c r="S4799" s="31"/>
      <c r="T4799" s="31"/>
      <c r="U4799" s="169"/>
      <c r="V4799" s="150"/>
      <c r="W4799" s="141" t="str" cm="1">
        <f t="array" ref="W4799">IF(SUM(LEN(B4799:V4799))=0,"",IF(OR(OR(ISBLANK(F4799),SUM(LEN(C4799),LEN(D4799))=0),AND(NOT(E4799="Unknown"),ISBLANK(J4799)),AND(NOT(O4799="Unknown"),ISBLANK(R4799))),"Missing Information", INDEX(Table15[Entire Service Line Classification], MATCH(SUMIFS(Table15[Unique ID],Table15[System-Owned Portion],E4799,Table15[If Material Anything Other than "Lead" in Column E,Was Material Ever Previously Lead?],G4799,Table15[Customer-Owned Portion],O4799),Table15[Unique ID],0),0)))</f>
        <v/>
      </c>
      <c r="X4799"/>
    </row>
    <row r="4800" spans="2:24" x14ac:dyDescent="0.25">
      <c r="B4800" s="146"/>
      <c r="C4800" s="31"/>
      <c r="D4800" s="31"/>
      <c r="E4800" s="44"/>
      <c r="F4800" s="43"/>
      <c r="G4800" s="84"/>
      <c r="H4800" s="31"/>
      <c r="I4800" s="31"/>
      <c r="J4800" s="84"/>
      <c r="K4800" s="31"/>
      <c r="L4800" s="31"/>
      <c r="M4800" s="169"/>
      <c r="N4800" s="148"/>
      <c r="O4800" s="106"/>
      <c r="P4800" s="43"/>
      <c r="Q4800" s="31"/>
      <c r="R4800" s="84"/>
      <c r="S4800" s="31"/>
      <c r="T4800" s="31"/>
      <c r="U4800" s="169"/>
      <c r="V4800" s="150"/>
      <c r="W4800" s="141" t="str" cm="1">
        <f t="array" ref="W4800">IF(SUM(LEN(B4800:V4800))=0,"",IF(OR(OR(ISBLANK(F4800),SUM(LEN(C4800),LEN(D4800))=0),AND(NOT(E4800="Unknown"),ISBLANK(J4800)),AND(NOT(O4800="Unknown"),ISBLANK(R4800))),"Missing Information", INDEX(Table15[Entire Service Line Classification], MATCH(SUMIFS(Table15[Unique ID],Table15[System-Owned Portion],E4800,Table15[If Material Anything Other than "Lead" in Column E,Was Material Ever Previously Lead?],G4800,Table15[Customer-Owned Portion],O4800),Table15[Unique ID],0),0)))</f>
        <v/>
      </c>
      <c r="X4800"/>
    </row>
    <row r="4801" spans="2:24" x14ac:dyDescent="0.25">
      <c r="B4801" s="146"/>
      <c r="C4801" s="31"/>
      <c r="D4801" s="31"/>
      <c r="E4801" s="44"/>
      <c r="F4801" s="43"/>
      <c r="G4801" s="84"/>
      <c r="H4801" s="31"/>
      <c r="I4801" s="31"/>
      <c r="J4801" s="84"/>
      <c r="K4801" s="31"/>
      <c r="L4801" s="31"/>
      <c r="M4801" s="169"/>
      <c r="N4801" s="148"/>
      <c r="O4801" s="106"/>
      <c r="P4801" s="43"/>
      <c r="Q4801" s="31"/>
      <c r="R4801" s="84"/>
      <c r="S4801" s="31"/>
      <c r="T4801" s="31"/>
      <c r="U4801" s="169"/>
      <c r="V4801" s="150"/>
      <c r="W4801" s="141" t="str" cm="1">
        <f t="array" ref="W4801">IF(SUM(LEN(B4801:V4801))=0,"",IF(OR(OR(ISBLANK(F4801),SUM(LEN(C4801),LEN(D4801))=0),AND(NOT(E4801="Unknown"),ISBLANK(J4801)),AND(NOT(O4801="Unknown"),ISBLANK(R4801))),"Missing Information", INDEX(Table15[Entire Service Line Classification], MATCH(SUMIFS(Table15[Unique ID],Table15[System-Owned Portion],E4801,Table15[If Material Anything Other than "Lead" in Column E,Was Material Ever Previously Lead?],G4801,Table15[Customer-Owned Portion],O4801),Table15[Unique ID],0),0)))</f>
        <v/>
      </c>
      <c r="X4801"/>
    </row>
    <row r="4802" spans="2:24" x14ac:dyDescent="0.25">
      <c r="B4802" s="146"/>
      <c r="C4802" s="31"/>
      <c r="D4802" s="31"/>
      <c r="E4802" s="44"/>
      <c r="F4802" s="43"/>
      <c r="G4802" s="84"/>
      <c r="H4802" s="31"/>
      <c r="I4802" s="31"/>
      <c r="J4802" s="84"/>
      <c r="K4802" s="31"/>
      <c r="L4802" s="31"/>
      <c r="M4802" s="169"/>
      <c r="N4802" s="148"/>
      <c r="O4802" s="106"/>
      <c r="P4802" s="43"/>
      <c r="Q4802" s="31"/>
      <c r="R4802" s="84"/>
      <c r="S4802" s="31"/>
      <c r="T4802" s="31"/>
      <c r="U4802" s="169"/>
      <c r="V4802" s="150"/>
      <c r="W4802" s="141" t="str" cm="1">
        <f t="array" ref="W4802">IF(SUM(LEN(B4802:V4802))=0,"",IF(OR(OR(ISBLANK(F4802),SUM(LEN(C4802),LEN(D4802))=0),AND(NOT(E4802="Unknown"),ISBLANK(J4802)),AND(NOT(O4802="Unknown"),ISBLANK(R4802))),"Missing Information", INDEX(Table15[Entire Service Line Classification], MATCH(SUMIFS(Table15[Unique ID],Table15[System-Owned Portion],E4802,Table15[If Material Anything Other than "Lead" in Column E,Was Material Ever Previously Lead?],G4802,Table15[Customer-Owned Portion],O4802),Table15[Unique ID],0),0)))</f>
        <v/>
      </c>
      <c r="X4802"/>
    </row>
    <row r="4803" spans="2:24" x14ac:dyDescent="0.25">
      <c r="B4803" s="146"/>
      <c r="C4803" s="31"/>
      <c r="D4803" s="31"/>
      <c r="E4803" s="44"/>
      <c r="F4803" s="43"/>
      <c r="G4803" s="84"/>
      <c r="H4803" s="31"/>
      <c r="I4803" s="31"/>
      <c r="J4803" s="84"/>
      <c r="K4803" s="31"/>
      <c r="L4803" s="31"/>
      <c r="M4803" s="169"/>
      <c r="N4803" s="148"/>
      <c r="O4803" s="106"/>
      <c r="P4803" s="43"/>
      <c r="Q4803" s="31"/>
      <c r="R4803" s="84"/>
      <c r="S4803" s="31"/>
      <c r="T4803" s="31"/>
      <c r="U4803" s="169"/>
      <c r="V4803" s="150"/>
      <c r="W4803" s="141" t="str" cm="1">
        <f t="array" ref="W4803">IF(SUM(LEN(B4803:V4803))=0,"",IF(OR(OR(ISBLANK(F4803),SUM(LEN(C4803),LEN(D4803))=0),AND(NOT(E4803="Unknown"),ISBLANK(J4803)),AND(NOT(O4803="Unknown"),ISBLANK(R4803))),"Missing Information", INDEX(Table15[Entire Service Line Classification], MATCH(SUMIFS(Table15[Unique ID],Table15[System-Owned Portion],E4803,Table15[If Material Anything Other than "Lead" in Column E,Was Material Ever Previously Lead?],G4803,Table15[Customer-Owned Portion],O4803),Table15[Unique ID],0),0)))</f>
        <v/>
      </c>
      <c r="X4803"/>
    </row>
    <row r="4804" spans="2:24" x14ac:dyDescent="0.25">
      <c r="B4804" s="146"/>
      <c r="C4804" s="31"/>
      <c r="D4804" s="31"/>
      <c r="E4804" s="44"/>
      <c r="F4804" s="43"/>
      <c r="G4804" s="84"/>
      <c r="H4804" s="31"/>
      <c r="I4804" s="31"/>
      <c r="J4804" s="84"/>
      <c r="K4804" s="31"/>
      <c r="L4804" s="31"/>
      <c r="M4804" s="169"/>
      <c r="N4804" s="148"/>
      <c r="O4804" s="106"/>
      <c r="P4804" s="43"/>
      <c r="Q4804" s="31"/>
      <c r="R4804" s="84"/>
      <c r="S4804" s="31"/>
      <c r="T4804" s="31"/>
      <c r="U4804" s="169"/>
      <c r="V4804" s="150"/>
      <c r="W4804" s="141" t="str" cm="1">
        <f t="array" ref="W4804">IF(SUM(LEN(B4804:V4804))=0,"",IF(OR(OR(ISBLANK(F4804),SUM(LEN(C4804),LEN(D4804))=0),AND(NOT(E4804="Unknown"),ISBLANK(J4804)),AND(NOT(O4804="Unknown"),ISBLANK(R4804))),"Missing Information", INDEX(Table15[Entire Service Line Classification], MATCH(SUMIFS(Table15[Unique ID],Table15[System-Owned Portion],E4804,Table15[If Material Anything Other than "Lead" in Column E,Was Material Ever Previously Lead?],G4804,Table15[Customer-Owned Portion],O4804),Table15[Unique ID],0),0)))</f>
        <v/>
      </c>
      <c r="X4804"/>
    </row>
    <row r="4805" spans="2:24" x14ac:dyDescent="0.25">
      <c r="B4805" s="146"/>
      <c r="C4805" s="31"/>
      <c r="D4805" s="31"/>
      <c r="E4805" s="44"/>
      <c r="F4805" s="43"/>
      <c r="G4805" s="84"/>
      <c r="H4805" s="31"/>
      <c r="I4805" s="31"/>
      <c r="J4805" s="84"/>
      <c r="K4805" s="31"/>
      <c r="L4805" s="31"/>
      <c r="M4805" s="169"/>
      <c r="N4805" s="148"/>
      <c r="O4805" s="106"/>
      <c r="P4805" s="43"/>
      <c r="Q4805" s="31"/>
      <c r="R4805" s="84"/>
      <c r="S4805" s="31"/>
      <c r="T4805" s="31"/>
      <c r="U4805" s="169"/>
      <c r="V4805" s="150"/>
      <c r="W4805" s="141" t="str" cm="1">
        <f t="array" ref="W4805">IF(SUM(LEN(B4805:V4805))=0,"",IF(OR(OR(ISBLANK(F4805),SUM(LEN(C4805),LEN(D4805))=0),AND(NOT(E4805="Unknown"),ISBLANK(J4805)),AND(NOT(O4805="Unknown"),ISBLANK(R4805))),"Missing Information", INDEX(Table15[Entire Service Line Classification], MATCH(SUMIFS(Table15[Unique ID],Table15[System-Owned Portion],E4805,Table15[If Material Anything Other than "Lead" in Column E,Was Material Ever Previously Lead?],G4805,Table15[Customer-Owned Portion],O4805),Table15[Unique ID],0),0)))</f>
        <v/>
      </c>
      <c r="X4805"/>
    </row>
    <row r="4806" spans="2:24" x14ac:dyDescent="0.25">
      <c r="B4806" s="146"/>
      <c r="C4806" s="31"/>
      <c r="D4806" s="31"/>
      <c r="E4806" s="44"/>
      <c r="F4806" s="43"/>
      <c r="G4806" s="84"/>
      <c r="H4806" s="31"/>
      <c r="I4806" s="31"/>
      <c r="J4806" s="84"/>
      <c r="K4806" s="31"/>
      <c r="L4806" s="31"/>
      <c r="M4806" s="169"/>
      <c r="N4806" s="148"/>
      <c r="O4806" s="106"/>
      <c r="P4806" s="43"/>
      <c r="Q4806" s="31"/>
      <c r="R4806" s="84"/>
      <c r="S4806" s="31"/>
      <c r="T4806" s="31"/>
      <c r="U4806" s="169"/>
      <c r="V4806" s="150"/>
      <c r="W4806" s="141" t="str" cm="1">
        <f t="array" ref="W4806">IF(SUM(LEN(B4806:V4806))=0,"",IF(OR(OR(ISBLANK(F4806),SUM(LEN(C4806),LEN(D4806))=0),AND(NOT(E4806="Unknown"),ISBLANK(J4806)),AND(NOT(O4806="Unknown"),ISBLANK(R4806))),"Missing Information", INDEX(Table15[Entire Service Line Classification], MATCH(SUMIFS(Table15[Unique ID],Table15[System-Owned Portion],E4806,Table15[If Material Anything Other than "Lead" in Column E,Was Material Ever Previously Lead?],G4806,Table15[Customer-Owned Portion],O4806),Table15[Unique ID],0),0)))</f>
        <v/>
      </c>
      <c r="X4806"/>
    </row>
    <row r="4807" spans="2:24" x14ac:dyDescent="0.25">
      <c r="B4807" s="146"/>
      <c r="C4807" s="31"/>
      <c r="D4807" s="31"/>
      <c r="E4807" s="44"/>
      <c r="F4807" s="43"/>
      <c r="G4807" s="84"/>
      <c r="H4807" s="31"/>
      <c r="I4807" s="31"/>
      <c r="J4807" s="84"/>
      <c r="K4807" s="31"/>
      <c r="L4807" s="31"/>
      <c r="M4807" s="169"/>
      <c r="N4807" s="148"/>
      <c r="O4807" s="106"/>
      <c r="P4807" s="43"/>
      <c r="Q4807" s="31"/>
      <c r="R4807" s="84"/>
      <c r="S4807" s="31"/>
      <c r="T4807" s="31"/>
      <c r="U4807" s="169"/>
      <c r="V4807" s="150"/>
      <c r="W4807" s="141" t="str" cm="1">
        <f t="array" ref="W4807">IF(SUM(LEN(B4807:V4807))=0,"",IF(OR(OR(ISBLANK(F4807),SUM(LEN(C4807),LEN(D4807))=0),AND(NOT(E4807="Unknown"),ISBLANK(J4807)),AND(NOT(O4807="Unknown"),ISBLANK(R4807))),"Missing Information", INDEX(Table15[Entire Service Line Classification], MATCH(SUMIFS(Table15[Unique ID],Table15[System-Owned Portion],E4807,Table15[If Material Anything Other than "Lead" in Column E,Was Material Ever Previously Lead?],G4807,Table15[Customer-Owned Portion],O4807),Table15[Unique ID],0),0)))</f>
        <v/>
      </c>
      <c r="X4807"/>
    </row>
    <row r="4808" spans="2:24" x14ac:dyDescent="0.25">
      <c r="B4808" s="146"/>
      <c r="C4808" s="31"/>
      <c r="D4808" s="31"/>
      <c r="E4808" s="44"/>
      <c r="F4808" s="43"/>
      <c r="G4808" s="84"/>
      <c r="H4808" s="31"/>
      <c r="I4808" s="31"/>
      <c r="J4808" s="84"/>
      <c r="K4808" s="31"/>
      <c r="L4808" s="31"/>
      <c r="M4808" s="169"/>
      <c r="N4808" s="148"/>
      <c r="O4808" s="106"/>
      <c r="P4808" s="43"/>
      <c r="Q4808" s="31"/>
      <c r="R4808" s="84"/>
      <c r="S4808" s="31"/>
      <c r="T4808" s="31"/>
      <c r="U4808" s="169"/>
      <c r="V4808" s="150"/>
      <c r="W4808" s="141" t="str" cm="1">
        <f t="array" ref="W4808">IF(SUM(LEN(B4808:V4808))=0,"",IF(OR(OR(ISBLANK(F4808),SUM(LEN(C4808),LEN(D4808))=0),AND(NOT(E4808="Unknown"),ISBLANK(J4808)),AND(NOT(O4808="Unknown"),ISBLANK(R4808))),"Missing Information", INDEX(Table15[Entire Service Line Classification], MATCH(SUMIFS(Table15[Unique ID],Table15[System-Owned Portion],E4808,Table15[If Material Anything Other than "Lead" in Column E,Was Material Ever Previously Lead?],G4808,Table15[Customer-Owned Portion],O4808),Table15[Unique ID],0),0)))</f>
        <v/>
      </c>
      <c r="X4808"/>
    </row>
    <row r="4809" spans="2:24" x14ac:dyDescent="0.25">
      <c r="B4809" s="146"/>
      <c r="C4809" s="31"/>
      <c r="D4809" s="31"/>
      <c r="E4809" s="44"/>
      <c r="F4809" s="43"/>
      <c r="G4809" s="84"/>
      <c r="H4809" s="31"/>
      <c r="I4809" s="31"/>
      <c r="J4809" s="84"/>
      <c r="K4809" s="31"/>
      <c r="L4809" s="31"/>
      <c r="M4809" s="169"/>
      <c r="N4809" s="148"/>
      <c r="O4809" s="106"/>
      <c r="P4809" s="43"/>
      <c r="Q4809" s="31"/>
      <c r="R4809" s="84"/>
      <c r="S4809" s="31"/>
      <c r="T4809" s="31"/>
      <c r="U4809" s="169"/>
      <c r="V4809" s="150"/>
      <c r="W4809" s="141" t="str" cm="1">
        <f t="array" ref="W4809">IF(SUM(LEN(B4809:V4809))=0,"",IF(OR(OR(ISBLANK(F4809),SUM(LEN(C4809),LEN(D4809))=0),AND(NOT(E4809="Unknown"),ISBLANK(J4809)),AND(NOT(O4809="Unknown"),ISBLANK(R4809))),"Missing Information", INDEX(Table15[Entire Service Line Classification], MATCH(SUMIFS(Table15[Unique ID],Table15[System-Owned Portion],E4809,Table15[If Material Anything Other than "Lead" in Column E,Was Material Ever Previously Lead?],G4809,Table15[Customer-Owned Portion],O4809),Table15[Unique ID],0),0)))</f>
        <v/>
      </c>
      <c r="X4809"/>
    </row>
    <row r="4810" spans="2:24" x14ac:dyDescent="0.25">
      <c r="B4810" s="146"/>
      <c r="C4810" s="31"/>
      <c r="D4810" s="31"/>
      <c r="E4810" s="44"/>
      <c r="F4810" s="43"/>
      <c r="G4810" s="84"/>
      <c r="H4810" s="31"/>
      <c r="I4810" s="31"/>
      <c r="J4810" s="84"/>
      <c r="K4810" s="31"/>
      <c r="L4810" s="31"/>
      <c r="M4810" s="169"/>
      <c r="N4810" s="148"/>
      <c r="O4810" s="106"/>
      <c r="P4810" s="43"/>
      <c r="Q4810" s="31"/>
      <c r="R4810" s="84"/>
      <c r="S4810" s="31"/>
      <c r="T4810" s="31"/>
      <c r="U4810" s="169"/>
      <c r="V4810" s="150"/>
      <c r="W4810" s="141" t="str" cm="1">
        <f t="array" ref="W4810">IF(SUM(LEN(B4810:V4810))=0,"",IF(OR(OR(ISBLANK(F4810),SUM(LEN(C4810),LEN(D4810))=0),AND(NOT(E4810="Unknown"),ISBLANK(J4810)),AND(NOT(O4810="Unknown"),ISBLANK(R4810))),"Missing Information", INDEX(Table15[Entire Service Line Classification], MATCH(SUMIFS(Table15[Unique ID],Table15[System-Owned Portion],E4810,Table15[If Material Anything Other than "Lead" in Column E,Was Material Ever Previously Lead?],G4810,Table15[Customer-Owned Portion],O4810),Table15[Unique ID],0),0)))</f>
        <v/>
      </c>
      <c r="X4810"/>
    </row>
    <row r="4811" spans="2:24" x14ac:dyDescent="0.25">
      <c r="B4811" s="146"/>
      <c r="C4811" s="31"/>
      <c r="D4811" s="31"/>
      <c r="E4811" s="44"/>
      <c r="F4811" s="43"/>
      <c r="G4811" s="84"/>
      <c r="H4811" s="31"/>
      <c r="I4811" s="31"/>
      <c r="J4811" s="84"/>
      <c r="K4811" s="31"/>
      <c r="L4811" s="31"/>
      <c r="M4811" s="169"/>
      <c r="N4811" s="148"/>
      <c r="O4811" s="106"/>
      <c r="P4811" s="43"/>
      <c r="Q4811" s="31"/>
      <c r="R4811" s="84"/>
      <c r="S4811" s="31"/>
      <c r="T4811" s="31"/>
      <c r="U4811" s="169"/>
      <c r="V4811" s="150"/>
      <c r="W4811" s="141" t="str" cm="1">
        <f t="array" ref="W4811">IF(SUM(LEN(B4811:V4811))=0,"",IF(OR(OR(ISBLANK(F4811),SUM(LEN(C4811),LEN(D4811))=0),AND(NOT(E4811="Unknown"),ISBLANK(J4811)),AND(NOT(O4811="Unknown"),ISBLANK(R4811))),"Missing Information", INDEX(Table15[Entire Service Line Classification], MATCH(SUMIFS(Table15[Unique ID],Table15[System-Owned Portion],E4811,Table15[If Material Anything Other than "Lead" in Column E,Was Material Ever Previously Lead?],G4811,Table15[Customer-Owned Portion],O4811),Table15[Unique ID],0),0)))</f>
        <v/>
      </c>
      <c r="X4811"/>
    </row>
    <row r="4812" spans="2:24" x14ac:dyDescent="0.25">
      <c r="B4812" s="146"/>
      <c r="C4812" s="31"/>
      <c r="D4812" s="31"/>
      <c r="E4812" s="44"/>
      <c r="F4812" s="43"/>
      <c r="G4812" s="84"/>
      <c r="H4812" s="31"/>
      <c r="I4812" s="31"/>
      <c r="J4812" s="84"/>
      <c r="K4812" s="31"/>
      <c r="L4812" s="31"/>
      <c r="M4812" s="169"/>
      <c r="N4812" s="148"/>
      <c r="O4812" s="106"/>
      <c r="P4812" s="43"/>
      <c r="Q4812" s="31"/>
      <c r="R4812" s="84"/>
      <c r="S4812" s="31"/>
      <c r="T4812" s="31"/>
      <c r="U4812" s="169"/>
      <c r="V4812" s="150"/>
      <c r="W4812" s="141" t="str" cm="1">
        <f t="array" ref="W4812">IF(SUM(LEN(B4812:V4812))=0,"",IF(OR(OR(ISBLANK(F4812),SUM(LEN(C4812),LEN(D4812))=0),AND(NOT(E4812="Unknown"),ISBLANK(J4812)),AND(NOT(O4812="Unknown"),ISBLANK(R4812))),"Missing Information", INDEX(Table15[Entire Service Line Classification], MATCH(SUMIFS(Table15[Unique ID],Table15[System-Owned Portion],E4812,Table15[If Material Anything Other than "Lead" in Column E,Was Material Ever Previously Lead?],G4812,Table15[Customer-Owned Portion],O4812),Table15[Unique ID],0),0)))</f>
        <v/>
      </c>
      <c r="X4812"/>
    </row>
    <row r="4813" spans="2:24" x14ac:dyDescent="0.25">
      <c r="B4813" s="146"/>
      <c r="C4813" s="31"/>
      <c r="D4813" s="31"/>
      <c r="E4813" s="44"/>
      <c r="F4813" s="43"/>
      <c r="G4813" s="84"/>
      <c r="H4813" s="31"/>
      <c r="I4813" s="31"/>
      <c r="J4813" s="84"/>
      <c r="K4813" s="31"/>
      <c r="L4813" s="31"/>
      <c r="M4813" s="169"/>
      <c r="N4813" s="148"/>
      <c r="O4813" s="106"/>
      <c r="P4813" s="43"/>
      <c r="Q4813" s="31"/>
      <c r="R4813" s="84"/>
      <c r="S4813" s="31"/>
      <c r="T4813" s="31"/>
      <c r="U4813" s="169"/>
      <c r="V4813" s="150"/>
      <c r="W4813" s="141" t="str" cm="1">
        <f t="array" ref="W4813">IF(SUM(LEN(B4813:V4813))=0,"",IF(OR(OR(ISBLANK(F4813),SUM(LEN(C4813),LEN(D4813))=0),AND(NOT(E4813="Unknown"),ISBLANK(J4813)),AND(NOT(O4813="Unknown"),ISBLANK(R4813))),"Missing Information", INDEX(Table15[Entire Service Line Classification], MATCH(SUMIFS(Table15[Unique ID],Table15[System-Owned Portion],E4813,Table15[If Material Anything Other than "Lead" in Column E,Was Material Ever Previously Lead?],G4813,Table15[Customer-Owned Portion],O4813),Table15[Unique ID],0),0)))</f>
        <v/>
      </c>
      <c r="X4813"/>
    </row>
    <row r="4814" spans="2:24" x14ac:dyDescent="0.25">
      <c r="B4814" s="146"/>
      <c r="C4814" s="31"/>
      <c r="D4814" s="31"/>
      <c r="E4814" s="44"/>
      <c r="F4814" s="43"/>
      <c r="G4814" s="84"/>
      <c r="H4814" s="31"/>
      <c r="I4814" s="31"/>
      <c r="J4814" s="84"/>
      <c r="K4814" s="31"/>
      <c r="L4814" s="31"/>
      <c r="M4814" s="169"/>
      <c r="N4814" s="148"/>
      <c r="O4814" s="106"/>
      <c r="P4814" s="43"/>
      <c r="Q4814" s="31"/>
      <c r="R4814" s="84"/>
      <c r="S4814" s="31"/>
      <c r="T4814" s="31"/>
      <c r="U4814" s="169"/>
      <c r="V4814" s="150"/>
      <c r="W4814" s="141" t="str" cm="1">
        <f t="array" ref="W4814">IF(SUM(LEN(B4814:V4814))=0,"",IF(OR(OR(ISBLANK(F4814),SUM(LEN(C4814),LEN(D4814))=0),AND(NOT(E4814="Unknown"),ISBLANK(J4814)),AND(NOT(O4814="Unknown"),ISBLANK(R4814))),"Missing Information", INDEX(Table15[Entire Service Line Classification], MATCH(SUMIFS(Table15[Unique ID],Table15[System-Owned Portion],E4814,Table15[If Material Anything Other than "Lead" in Column E,Was Material Ever Previously Lead?],G4814,Table15[Customer-Owned Portion],O4814),Table15[Unique ID],0),0)))</f>
        <v/>
      </c>
      <c r="X4814"/>
    </row>
    <row r="4815" spans="2:24" x14ac:dyDescent="0.25">
      <c r="B4815" s="146"/>
      <c r="C4815" s="31"/>
      <c r="D4815" s="31"/>
      <c r="E4815" s="44"/>
      <c r="F4815" s="43"/>
      <c r="G4815" s="84"/>
      <c r="H4815" s="31"/>
      <c r="I4815" s="31"/>
      <c r="J4815" s="84"/>
      <c r="K4815" s="31"/>
      <c r="L4815" s="31"/>
      <c r="M4815" s="169"/>
      <c r="N4815" s="148"/>
      <c r="O4815" s="106"/>
      <c r="P4815" s="43"/>
      <c r="Q4815" s="31"/>
      <c r="R4815" s="84"/>
      <c r="S4815" s="31"/>
      <c r="T4815" s="31"/>
      <c r="U4815" s="169"/>
      <c r="V4815" s="150"/>
      <c r="W4815" s="141" t="str" cm="1">
        <f t="array" ref="W4815">IF(SUM(LEN(B4815:V4815))=0,"",IF(OR(OR(ISBLANK(F4815),SUM(LEN(C4815),LEN(D4815))=0),AND(NOT(E4815="Unknown"),ISBLANK(J4815)),AND(NOT(O4815="Unknown"),ISBLANK(R4815))),"Missing Information", INDEX(Table15[Entire Service Line Classification], MATCH(SUMIFS(Table15[Unique ID],Table15[System-Owned Portion],E4815,Table15[If Material Anything Other than "Lead" in Column E,Was Material Ever Previously Lead?],G4815,Table15[Customer-Owned Portion],O4815),Table15[Unique ID],0),0)))</f>
        <v/>
      </c>
      <c r="X4815"/>
    </row>
    <row r="4816" spans="2:24" x14ac:dyDescent="0.25">
      <c r="B4816" s="146"/>
      <c r="C4816" s="31"/>
      <c r="D4816" s="31"/>
      <c r="E4816" s="44"/>
      <c r="F4816" s="43"/>
      <c r="G4816" s="84"/>
      <c r="H4816" s="31"/>
      <c r="I4816" s="31"/>
      <c r="J4816" s="84"/>
      <c r="K4816" s="31"/>
      <c r="L4816" s="31"/>
      <c r="M4816" s="169"/>
      <c r="N4816" s="148"/>
      <c r="O4816" s="106"/>
      <c r="P4816" s="43"/>
      <c r="Q4816" s="31"/>
      <c r="R4816" s="84"/>
      <c r="S4816" s="31"/>
      <c r="T4816" s="31"/>
      <c r="U4816" s="169"/>
      <c r="V4816" s="150"/>
      <c r="W4816" s="141" t="str" cm="1">
        <f t="array" ref="W4816">IF(SUM(LEN(B4816:V4816))=0,"",IF(OR(OR(ISBLANK(F4816),SUM(LEN(C4816),LEN(D4816))=0),AND(NOT(E4816="Unknown"),ISBLANK(J4816)),AND(NOT(O4816="Unknown"),ISBLANK(R4816))),"Missing Information", INDEX(Table15[Entire Service Line Classification], MATCH(SUMIFS(Table15[Unique ID],Table15[System-Owned Portion],E4816,Table15[If Material Anything Other than "Lead" in Column E,Was Material Ever Previously Lead?],G4816,Table15[Customer-Owned Portion],O4816),Table15[Unique ID],0),0)))</f>
        <v/>
      </c>
      <c r="X4816"/>
    </row>
    <row r="4817" spans="2:24" x14ac:dyDescent="0.25">
      <c r="B4817" s="146"/>
      <c r="C4817" s="31"/>
      <c r="D4817" s="31"/>
      <c r="E4817" s="44"/>
      <c r="F4817" s="43"/>
      <c r="G4817" s="84"/>
      <c r="H4817" s="31"/>
      <c r="I4817" s="31"/>
      <c r="J4817" s="84"/>
      <c r="K4817" s="31"/>
      <c r="L4817" s="31"/>
      <c r="M4817" s="169"/>
      <c r="N4817" s="148"/>
      <c r="O4817" s="106"/>
      <c r="P4817" s="43"/>
      <c r="Q4817" s="31"/>
      <c r="R4817" s="84"/>
      <c r="S4817" s="31"/>
      <c r="T4817" s="31"/>
      <c r="U4817" s="169"/>
      <c r="V4817" s="150"/>
      <c r="W4817" s="141" t="str" cm="1">
        <f t="array" ref="W4817">IF(SUM(LEN(B4817:V4817))=0,"",IF(OR(OR(ISBLANK(F4817),SUM(LEN(C4817),LEN(D4817))=0),AND(NOT(E4817="Unknown"),ISBLANK(J4817)),AND(NOT(O4817="Unknown"),ISBLANK(R4817))),"Missing Information", INDEX(Table15[Entire Service Line Classification], MATCH(SUMIFS(Table15[Unique ID],Table15[System-Owned Portion],E4817,Table15[If Material Anything Other than "Lead" in Column E,Was Material Ever Previously Lead?],G4817,Table15[Customer-Owned Portion],O4817),Table15[Unique ID],0),0)))</f>
        <v/>
      </c>
      <c r="X4817"/>
    </row>
    <row r="4818" spans="2:24" x14ac:dyDescent="0.25">
      <c r="B4818" s="146"/>
      <c r="C4818" s="31"/>
      <c r="D4818" s="31"/>
      <c r="E4818" s="44"/>
      <c r="F4818" s="43"/>
      <c r="G4818" s="84"/>
      <c r="H4818" s="31"/>
      <c r="I4818" s="31"/>
      <c r="J4818" s="84"/>
      <c r="K4818" s="31"/>
      <c r="L4818" s="31"/>
      <c r="M4818" s="169"/>
      <c r="N4818" s="148"/>
      <c r="O4818" s="106"/>
      <c r="P4818" s="43"/>
      <c r="Q4818" s="31"/>
      <c r="R4818" s="84"/>
      <c r="S4818" s="31"/>
      <c r="T4818" s="31"/>
      <c r="U4818" s="169"/>
      <c r="V4818" s="150"/>
      <c r="W4818" s="141" t="str" cm="1">
        <f t="array" ref="W4818">IF(SUM(LEN(B4818:V4818))=0,"",IF(OR(OR(ISBLANK(F4818),SUM(LEN(C4818),LEN(D4818))=0),AND(NOT(E4818="Unknown"),ISBLANK(J4818)),AND(NOT(O4818="Unknown"),ISBLANK(R4818))),"Missing Information", INDEX(Table15[Entire Service Line Classification], MATCH(SUMIFS(Table15[Unique ID],Table15[System-Owned Portion],E4818,Table15[If Material Anything Other than "Lead" in Column E,Was Material Ever Previously Lead?],G4818,Table15[Customer-Owned Portion],O4818),Table15[Unique ID],0),0)))</f>
        <v/>
      </c>
      <c r="X4818"/>
    </row>
    <row r="4819" spans="2:24" x14ac:dyDescent="0.25">
      <c r="B4819" s="146"/>
      <c r="C4819" s="31"/>
      <c r="D4819" s="31"/>
      <c r="E4819" s="44"/>
      <c r="F4819" s="43"/>
      <c r="G4819" s="84"/>
      <c r="H4819" s="31"/>
      <c r="I4819" s="31"/>
      <c r="J4819" s="84"/>
      <c r="K4819" s="31"/>
      <c r="L4819" s="31"/>
      <c r="M4819" s="169"/>
      <c r="N4819" s="148"/>
      <c r="O4819" s="106"/>
      <c r="P4819" s="43"/>
      <c r="Q4819" s="31"/>
      <c r="R4819" s="84"/>
      <c r="S4819" s="31"/>
      <c r="T4819" s="31"/>
      <c r="U4819" s="169"/>
      <c r="V4819" s="150"/>
      <c r="W4819" s="141" t="str" cm="1">
        <f t="array" ref="W4819">IF(SUM(LEN(B4819:V4819))=0,"",IF(OR(OR(ISBLANK(F4819),SUM(LEN(C4819),LEN(D4819))=0),AND(NOT(E4819="Unknown"),ISBLANK(J4819)),AND(NOT(O4819="Unknown"),ISBLANK(R4819))),"Missing Information", INDEX(Table15[Entire Service Line Classification], MATCH(SUMIFS(Table15[Unique ID],Table15[System-Owned Portion],E4819,Table15[If Material Anything Other than "Lead" in Column E,Was Material Ever Previously Lead?],G4819,Table15[Customer-Owned Portion],O4819),Table15[Unique ID],0),0)))</f>
        <v/>
      </c>
      <c r="X4819"/>
    </row>
    <row r="4820" spans="2:24" x14ac:dyDescent="0.25">
      <c r="B4820" s="146"/>
      <c r="C4820" s="31"/>
      <c r="D4820" s="31"/>
      <c r="E4820" s="44"/>
      <c r="F4820" s="43"/>
      <c r="G4820" s="84"/>
      <c r="H4820" s="31"/>
      <c r="I4820" s="31"/>
      <c r="J4820" s="84"/>
      <c r="K4820" s="31"/>
      <c r="L4820" s="31"/>
      <c r="M4820" s="169"/>
      <c r="N4820" s="148"/>
      <c r="O4820" s="106"/>
      <c r="P4820" s="43"/>
      <c r="Q4820" s="31"/>
      <c r="R4820" s="84"/>
      <c r="S4820" s="31"/>
      <c r="T4820" s="31"/>
      <c r="U4820" s="169"/>
      <c r="V4820" s="150"/>
      <c r="W4820" s="141" t="str" cm="1">
        <f t="array" ref="W4820">IF(SUM(LEN(B4820:V4820))=0,"",IF(OR(OR(ISBLANK(F4820),SUM(LEN(C4820),LEN(D4820))=0),AND(NOT(E4820="Unknown"),ISBLANK(J4820)),AND(NOT(O4820="Unknown"),ISBLANK(R4820))),"Missing Information", INDEX(Table15[Entire Service Line Classification], MATCH(SUMIFS(Table15[Unique ID],Table15[System-Owned Portion],E4820,Table15[If Material Anything Other than "Lead" in Column E,Was Material Ever Previously Lead?],G4820,Table15[Customer-Owned Portion],O4820),Table15[Unique ID],0),0)))</f>
        <v/>
      </c>
      <c r="X4820"/>
    </row>
    <row r="4821" spans="2:24" x14ac:dyDescent="0.25">
      <c r="B4821" s="146"/>
      <c r="C4821" s="31"/>
      <c r="D4821" s="31"/>
      <c r="E4821" s="44"/>
      <c r="F4821" s="43"/>
      <c r="G4821" s="84"/>
      <c r="H4821" s="31"/>
      <c r="I4821" s="31"/>
      <c r="J4821" s="84"/>
      <c r="K4821" s="31"/>
      <c r="L4821" s="31"/>
      <c r="M4821" s="169"/>
      <c r="N4821" s="148"/>
      <c r="O4821" s="106"/>
      <c r="P4821" s="43"/>
      <c r="Q4821" s="31"/>
      <c r="R4821" s="84"/>
      <c r="S4821" s="31"/>
      <c r="T4821" s="31"/>
      <c r="U4821" s="169"/>
      <c r="V4821" s="150"/>
      <c r="W4821" s="141" t="str" cm="1">
        <f t="array" ref="W4821">IF(SUM(LEN(B4821:V4821))=0,"",IF(OR(OR(ISBLANK(F4821),SUM(LEN(C4821),LEN(D4821))=0),AND(NOT(E4821="Unknown"),ISBLANK(J4821)),AND(NOT(O4821="Unknown"),ISBLANK(R4821))),"Missing Information", INDEX(Table15[Entire Service Line Classification], MATCH(SUMIFS(Table15[Unique ID],Table15[System-Owned Portion],E4821,Table15[If Material Anything Other than "Lead" in Column E,Was Material Ever Previously Lead?],G4821,Table15[Customer-Owned Portion],O4821),Table15[Unique ID],0),0)))</f>
        <v/>
      </c>
      <c r="X4821"/>
    </row>
    <row r="4822" spans="2:24" x14ac:dyDescent="0.25">
      <c r="B4822" s="146"/>
      <c r="C4822" s="31"/>
      <c r="D4822" s="31"/>
      <c r="E4822" s="44"/>
      <c r="F4822" s="43"/>
      <c r="G4822" s="84"/>
      <c r="H4822" s="31"/>
      <c r="I4822" s="31"/>
      <c r="J4822" s="84"/>
      <c r="K4822" s="31"/>
      <c r="L4822" s="31"/>
      <c r="M4822" s="169"/>
      <c r="N4822" s="148"/>
      <c r="O4822" s="106"/>
      <c r="P4822" s="43"/>
      <c r="Q4822" s="31"/>
      <c r="R4822" s="84"/>
      <c r="S4822" s="31"/>
      <c r="T4822" s="31"/>
      <c r="U4822" s="169"/>
      <c r="V4822" s="150"/>
      <c r="W4822" s="141" t="str" cm="1">
        <f t="array" ref="W4822">IF(SUM(LEN(B4822:V4822))=0,"",IF(OR(OR(ISBLANK(F4822),SUM(LEN(C4822),LEN(D4822))=0),AND(NOT(E4822="Unknown"),ISBLANK(J4822)),AND(NOT(O4822="Unknown"),ISBLANK(R4822))),"Missing Information", INDEX(Table15[Entire Service Line Classification], MATCH(SUMIFS(Table15[Unique ID],Table15[System-Owned Portion],E4822,Table15[If Material Anything Other than "Lead" in Column E,Was Material Ever Previously Lead?],G4822,Table15[Customer-Owned Portion],O4822),Table15[Unique ID],0),0)))</f>
        <v/>
      </c>
      <c r="X4822"/>
    </row>
    <row r="4823" spans="2:24" x14ac:dyDescent="0.25">
      <c r="B4823" s="146"/>
      <c r="C4823" s="31"/>
      <c r="D4823" s="31"/>
      <c r="E4823" s="44"/>
      <c r="F4823" s="43"/>
      <c r="G4823" s="84"/>
      <c r="H4823" s="31"/>
      <c r="I4823" s="31"/>
      <c r="J4823" s="84"/>
      <c r="K4823" s="31"/>
      <c r="L4823" s="31"/>
      <c r="M4823" s="169"/>
      <c r="N4823" s="148"/>
      <c r="O4823" s="106"/>
      <c r="P4823" s="43"/>
      <c r="Q4823" s="31"/>
      <c r="R4823" s="84"/>
      <c r="S4823" s="31"/>
      <c r="T4823" s="31"/>
      <c r="U4823" s="169"/>
      <c r="V4823" s="150"/>
      <c r="W4823" s="141" t="str" cm="1">
        <f t="array" ref="W4823">IF(SUM(LEN(B4823:V4823))=0,"",IF(OR(OR(ISBLANK(F4823),SUM(LEN(C4823),LEN(D4823))=0),AND(NOT(E4823="Unknown"),ISBLANK(J4823)),AND(NOT(O4823="Unknown"),ISBLANK(R4823))),"Missing Information", INDEX(Table15[Entire Service Line Classification], MATCH(SUMIFS(Table15[Unique ID],Table15[System-Owned Portion],E4823,Table15[If Material Anything Other than "Lead" in Column E,Was Material Ever Previously Lead?],G4823,Table15[Customer-Owned Portion],O4823),Table15[Unique ID],0),0)))</f>
        <v/>
      </c>
      <c r="X4823"/>
    </row>
    <row r="4824" spans="2:24" x14ac:dyDescent="0.25">
      <c r="B4824" s="146"/>
      <c r="C4824" s="31"/>
      <c r="D4824" s="31"/>
      <c r="E4824" s="44"/>
      <c r="F4824" s="43"/>
      <c r="G4824" s="84"/>
      <c r="H4824" s="31"/>
      <c r="I4824" s="31"/>
      <c r="J4824" s="84"/>
      <c r="K4824" s="31"/>
      <c r="L4824" s="31"/>
      <c r="M4824" s="169"/>
      <c r="N4824" s="148"/>
      <c r="O4824" s="106"/>
      <c r="P4824" s="43"/>
      <c r="Q4824" s="31"/>
      <c r="R4824" s="84"/>
      <c r="S4824" s="31"/>
      <c r="T4824" s="31"/>
      <c r="U4824" s="169"/>
      <c r="V4824" s="150"/>
      <c r="W4824" s="141" t="str" cm="1">
        <f t="array" ref="W4824">IF(SUM(LEN(B4824:V4824))=0,"",IF(OR(OR(ISBLANK(F4824),SUM(LEN(C4824),LEN(D4824))=0),AND(NOT(E4824="Unknown"),ISBLANK(J4824)),AND(NOT(O4824="Unknown"),ISBLANK(R4824))),"Missing Information", INDEX(Table15[Entire Service Line Classification], MATCH(SUMIFS(Table15[Unique ID],Table15[System-Owned Portion],E4824,Table15[If Material Anything Other than "Lead" in Column E,Was Material Ever Previously Lead?],G4824,Table15[Customer-Owned Portion],O4824),Table15[Unique ID],0),0)))</f>
        <v/>
      </c>
      <c r="X4824"/>
    </row>
    <row r="4825" spans="2:24" x14ac:dyDescent="0.25">
      <c r="B4825" s="146"/>
      <c r="C4825" s="31"/>
      <c r="D4825" s="31"/>
      <c r="E4825" s="44"/>
      <c r="F4825" s="43"/>
      <c r="G4825" s="84"/>
      <c r="H4825" s="31"/>
      <c r="I4825" s="31"/>
      <c r="J4825" s="84"/>
      <c r="K4825" s="31"/>
      <c r="L4825" s="31"/>
      <c r="M4825" s="169"/>
      <c r="N4825" s="148"/>
      <c r="O4825" s="106"/>
      <c r="P4825" s="43"/>
      <c r="Q4825" s="31"/>
      <c r="R4825" s="84"/>
      <c r="S4825" s="31"/>
      <c r="T4825" s="31"/>
      <c r="U4825" s="169"/>
      <c r="V4825" s="150"/>
      <c r="W4825" s="141" t="str" cm="1">
        <f t="array" ref="W4825">IF(SUM(LEN(B4825:V4825))=0,"",IF(OR(OR(ISBLANK(F4825),SUM(LEN(C4825),LEN(D4825))=0),AND(NOT(E4825="Unknown"),ISBLANK(J4825)),AND(NOT(O4825="Unknown"),ISBLANK(R4825))),"Missing Information", INDEX(Table15[Entire Service Line Classification], MATCH(SUMIFS(Table15[Unique ID],Table15[System-Owned Portion],E4825,Table15[If Material Anything Other than "Lead" in Column E,Was Material Ever Previously Lead?],G4825,Table15[Customer-Owned Portion],O4825),Table15[Unique ID],0),0)))</f>
        <v/>
      </c>
      <c r="X4825"/>
    </row>
    <row r="4826" spans="2:24" x14ac:dyDescent="0.25">
      <c r="B4826" s="146"/>
      <c r="C4826" s="31"/>
      <c r="D4826" s="31"/>
      <c r="E4826" s="44"/>
      <c r="F4826" s="43"/>
      <c r="G4826" s="84"/>
      <c r="H4826" s="31"/>
      <c r="I4826" s="31"/>
      <c r="J4826" s="84"/>
      <c r="K4826" s="31"/>
      <c r="L4826" s="31"/>
      <c r="M4826" s="169"/>
      <c r="N4826" s="148"/>
      <c r="O4826" s="106"/>
      <c r="P4826" s="43"/>
      <c r="Q4826" s="31"/>
      <c r="R4826" s="84"/>
      <c r="S4826" s="31"/>
      <c r="T4826" s="31"/>
      <c r="U4826" s="169"/>
      <c r="V4826" s="150"/>
      <c r="W4826" s="141" t="str" cm="1">
        <f t="array" ref="W4826">IF(SUM(LEN(B4826:V4826))=0,"",IF(OR(OR(ISBLANK(F4826),SUM(LEN(C4826),LEN(D4826))=0),AND(NOT(E4826="Unknown"),ISBLANK(J4826)),AND(NOT(O4826="Unknown"),ISBLANK(R4826))),"Missing Information", INDEX(Table15[Entire Service Line Classification], MATCH(SUMIFS(Table15[Unique ID],Table15[System-Owned Portion],E4826,Table15[If Material Anything Other than "Lead" in Column E,Was Material Ever Previously Lead?],G4826,Table15[Customer-Owned Portion],O4826),Table15[Unique ID],0),0)))</f>
        <v/>
      </c>
      <c r="X4826"/>
    </row>
    <row r="4827" spans="2:24" x14ac:dyDescent="0.25">
      <c r="B4827" s="146"/>
      <c r="C4827" s="31"/>
      <c r="D4827" s="31"/>
      <c r="E4827" s="44"/>
      <c r="F4827" s="43"/>
      <c r="G4827" s="84"/>
      <c r="H4827" s="31"/>
      <c r="I4827" s="31"/>
      <c r="J4827" s="84"/>
      <c r="K4827" s="31"/>
      <c r="L4827" s="31"/>
      <c r="M4827" s="169"/>
      <c r="N4827" s="148"/>
      <c r="O4827" s="106"/>
      <c r="P4827" s="43"/>
      <c r="Q4827" s="31"/>
      <c r="R4827" s="84"/>
      <c r="S4827" s="31"/>
      <c r="T4827" s="31"/>
      <c r="U4827" s="169"/>
      <c r="V4827" s="150"/>
      <c r="W4827" s="141" t="str" cm="1">
        <f t="array" ref="W4827">IF(SUM(LEN(B4827:V4827))=0,"",IF(OR(OR(ISBLANK(F4827),SUM(LEN(C4827),LEN(D4827))=0),AND(NOT(E4827="Unknown"),ISBLANK(J4827)),AND(NOT(O4827="Unknown"),ISBLANK(R4827))),"Missing Information", INDEX(Table15[Entire Service Line Classification], MATCH(SUMIFS(Table15[Unique ID],Table15[System-Owned Portion],E4827,Table15[If Material Anything Other than "Lead" in Column E,Was Material Ever Previously Lead?],G4827,Table15[Customer-Owned Portion],O4827),Table15[Unique ID],0),0)))</f>
        <v/>
      </c>
      <c r="X4827"/>
    </row>
    <row r="4828" spans="2:24" x14ac:dyDescent="0.25">
      <c r="B4828" s="146"/>
      <c r="C4828" s="31"/>
      <c r="D4828" s="31"/>
      <c r="E4828" s="44"/>
      <c r="F4828" s="43"/>
      <c r="G4828" s="84"/>
      <c r="H4828" s="31"/>
      <c r="I4828" s="31"/>
      <c r="J4828" s="84"/>
      <c r="K4828" s="31"/>
      <c r="L4828" s="31"/>
      <c r="M4828" s="169"/>
      <c r="N4828" s="148"/>
      <c r="O4828" s="106"/>
      <c r="P4828" s="43"/>
      <c r="Q4828" s="31"/>
      <c r="R4828" s="84"/>
      <c r="S4828" s="31"/>
      <c r="T4828" s="31"/>
      <c r="U4828" s="169"/>
      <c r="V4828" s="150"/>
      <c r="W4828" s="141" t="str" cm="1">
        <f t="array" ref="W4828">IF(SUM(LEN(B4828:V4828))=0,"",IF(OR(OR(ISBLANK(F4828),SUM(LEN(C4828),LEN(D4828))=0),AND(NOT(E4828="Unknown"),ISBLANK(J4828)),AND(NOT(O4828="Unknown"),ISBLANK(R4828))),"Missing Information", INDEX(Table15[Entire Service Line Classification], MATCH(SUMIFS(Table15[Unique ID],Table15[System-Owned Portion],E4828,Table15[If Material Anything Other than "Lead" in Column E,Was Material Ever Previously Lead?],G4828,Table15[Customer-Owned Portion],O4828),Table15[Unique ID],0),0)))</f>
        <v/>
      </c>
      <c r="X4828"/>
    </row>
    <row r="4829" spans="2:24" x14ac:dyDescent="0.25">
      <c r="B4829" s="146"/>
      <c r="C4829" s="31"/>
      <c r="D4829" s="31"/>
      <c r="E4829" s="44"/>
      <c r="F4829" s="43"/>
      <c r="G4829" s="84"/>
      <c r="H4829" s="31"/>
      <c r="I4829" s="31"/>
      <c r="J4829" s="84"/>
      <c r="K4829" s="31"/>
      <c r="L4829" s="31"/>
      <c r="M4829" s="169"/>
      <c r="N4829" s="148"/>
      <c r="O4829" s="106"/>
      <c r="P4829" s="43"/>
      <c r="Q4829" s="31"/>
      <c r="R4829" s="84"/>
      <c r="S4829" s="31"/>
      <c r="T4829" s="31"/>
      <c r="U4829" s="169"/>
      <c r="V4829" s="150"/>
      <c r="W4829" s="141" t="str" cm="1">
        <f t="array" ref="W4829">IF(SUM(LEN(B4829:V4829))=0,"",IF(OR(OR(ISBLANK(F4829),SUM(LEN(C4829),LEN(D4829))=0),AND(NOT(E4829="Unknown"),ISBLANK(J4829)),AND(NOT(O4829="Unknown"),ISBLANK(R4829))),"Missing Information", INDEX(Table15[Entire Service Line Classification], MATCH(SUMIFS(Table15[Unique ID],Table15[System-Owned Portion],E4829,Table15[If Material Anything Other than "Lead" in Column E,Was Material Ever Previously Lead?],G4829,Table15[Customer-Owned Portion],O4829),Table15[Unique ID],0),0)))</f>
        <v/>
      </c>
      <c r="X4829"/>
    </row>
    <row r="4830" spans="2:24" x14ac:dyDescent="0.25">
      <c r="B4830" s="146"/>
      <c r="C4830" s="31"/>
      <c r="D4830" s="31"/>
      <c r="E4830" s="44"/>
      <c r="F4830" s="43"/>
      <c r="G4830" s="84"/>
      <c r="H4830" s="31"/>
      <c r="I4830" s="31"/>
      <c r="J4830" s="84"/>
      <c r="K4830" s="31"/>
      <c r="L4830" s="31"/>
      <c r="M4830" s="169"/>
      <c r="N4830" s="148"/>
      <c r="O4830" s="106"/>
      <c r="P4830" s="43"/>
      <c r="Q4830" s="31"/>
      <c r="R4830" s="84"/>
      <c r="S4830" s="31"/>
      <c r="T4830" s="31"/>
      <c r="U4830" s="169"/>
      <c r="V4830" s="150"/>
      <c r="W4830" s="141" t="str" cm="1">
        <f t="array" ref="W4830">IF(SUM(LEN(B4830:V4830))=0,"",IF(OR(OR(ISBLANK(F4830),SUM(LEN(C4830),LEN(D4830))=0),AND(NOT(E4830="Unknown"),ISBLANK(J4830)),AND(NOT(O4830="Unknown"),ISBLANK(R4830))),"Missing Information", INDEX(Table15[Entire Service Line Classification], MATCH(SUMIFS(Table15[Unique ID],Table15[System-Owned Portion],E4830,Table15[If Material Anything Other than "Lead" in Column E,Was Material Ever Previously Lead?],G4830,Table15[Customer-Owned Portion],O4830),Table15[Unique ID],0),0)))</f>
        <v/>
      </c>
      <c r="X4830"/>
    </row>
    <row r="4831" spans="2:24" x14ac:dyDescent="0.25">
      <c r="B4831" s="146"/>
      <c r="C4831" s="31"/>
      <c r="D4831" s="31"/>
      <c r="E4831" s="44"/>
      <c r="F4831" s="43"/>
      <c r="G4831" s="84"/>
      <c r="H4831" s="31"/>
      <c r="I4831" s="31"/>
      <c r="J4831" s="84"/>
      <c r="K4831" s="31"/>
      <c r="L4831" s="31"/>
      <c r="M4831" s="169"/>
      <c r="N4831" s="148"/>
      <c r="O4831" s="106"/>
      <c r="P4831" s="43"/>
      <c r="Q4831" s="31"/>
      <c r="R4831" s="84"/>
      <c r="S4831" s="31"/>
      <c r="T4831" s="31"/>
      <c r="U4831" s="169"/>
      <c r="V4831" s="150"/>
      <c r="W4831" s="141" t="str" cm="1">
        <f t="array" ref="W4831">IF(SUM(LEN(B4831:V4831))=0,"",IF(OR(OR(ISBLANK(F4831),SUM(LEN(C4831),LEN(D4831))=0),AND(NOT(E4831="Unknown"),ISBLANK(J4831)),AND(NOT(O4831="Unknown"),ISBLANK(R4831))),"Missing Information", INDEX(Table15[Entire Service Line Classification], MATCH(SUMIFS(Table15[Unique ID],Table15[System-Owned Portion],E4831,Table15[If Material Anything Other than "Lead" in Column E,Was Material Ever Previously Lead?],G4831,Table15[Customer-Owned Portion],O4831),Table15[Unique ID],0),0)))</f>
        <v/>
      </c>
      <c r="X4831"/>
    </row>
    <row r="4832" spans="2:24" x14ac:dyDescent="0.25">
      <c r="B4832" s="146"/>
      <c r="C4832" s="31"/>
      <c r="D4832" s="31"/>
      <c r="E4832" s="44"/>
      <c r="F4832" s="43"/>
      <c r="G4832" s="84"/>
      <c r="H4832" s="31"/>
      <c r="I4832" s="31"/>
      <c r="J4832" s="84"/>
      <c r="K4832" s="31"/>
      <c r="L4832" s="31"/>
      <c r="M4832" s="169"/>
      <c r="N4832" s="148"/>
      <c r="O4832" s="106"/>
      <c r="P4832" s="43"/>
      <c r="Q4832" s="31"/>
      <c r="R4832" s="84"/>
      <c r="S4832" s="31"/>
      <c r="T4832" s="31"/>
      <c r="U4832" s="169"/>
      <c r="V4832" s="150"/>
      <c r="W4832" s="141" t="str" cm="1">
        <f t="array" ref="W4832">IF(SUM(LEN(B4832:V4832))=0,"",IF(OR(OR(ISBLANK(F4832),SUM(LEN(C4832),LEN(D4832))=0),AND(NOT(E4832="Unknown"),ISBLANK(J4832)),AND(NOT(O4832="Unknown"),ISBLANK(R4832))),"Missing Information", INDEX(Table15[Entire Service Line Classification], MATCH(SUMIFS(Table15[Unique ID],Table15[System-Owned Portion],E4832,Table15[If Material Anything Other than "Lead" in Column E,Was Material Ever Previously Lead?],G4832,Table15[Customer-Owned Portion],O4832),Table15[Unique ID],0),0)))</f>
        <v/>
      </c>
      <c r="X4832"/>
    </row>
    <row r="4833" spans="2:24" x14ac:dyDescent="0.25">
      <c r="B4833" s="146"/>
      <c r="C4833" s="31"/>
      <c r="D4833" s="31"/>
      <c r="E4833" s="44"/>
      <c r="F4833" s="43"/>
      <c r="G4833" s="84"/>
      <c r="H4833" s="31"/>
      <c r="I4833" s="31"/>
      <c r="J4833" s="84"/>
      <c r="K4833" s="31"/>
      <c r="L4833" s="31"/>
      <c r="M4833" s="169"/>
      <c r="N4833" s="148"/>
      <c r="O4833" s="106"/>
      <c r="P4833" s="43"/>
      <c r="Q4833" s="31"/>
      <c r="R4833" s="84"/>
      <c r="S4833" s="31"/>
      <c r="T4833" s="31"/>
      <c r="U4833" s="169"/>
      <c r="V4833" s="150"/>
      <c r="W4833" s="141" t="str" cm="1">
        <f t="array" ref="W4833">IF(SUM(LEN(B4833:V4833))=0,"",IF(OR(OR(ISBLANK(F4833),SUM(LEN(C4833),LEN(D4833))=0),AND(NOT(E4833="Unknown"),ISBLANK(J4833)),AND(NOT(O4833="Unknown"),ISBLANK(R4833))),"Missing Information", INDEX(Table15[Entire Service Line Classification], MATCH(SUMIFS(Table15[Unique ID],Table15[System-Owned Portion],E4833,Table15[If Material Anything Other than "Lead" in Column E,Was Material Ever Previously Lead?],G4833,Table15[Customer-Owned Portion],O4833),Table15[Unique ID],0),0)))</f>
        <v/>
      </c>
      <c r="X4833"/>
    </row>
    <row r="4834" spans="2:24" x14ac:dyDescent="0.25">
      <c r="B4834" s="146"/>
      <c r="C4834" s="31"/>
      <c r="D4834" s="31"/>
      <c r="E4834" s="44"/>
      <c r="F4834" s="43"/>
      <c r="G4834" s="84"/>
      <c r="H4834" s="31"/>
      <c r="I4834" s="31"/>
      <c r="J4834" s="84"/>
      <c r="K4834" s="31"/>
      <c r="L4834" s="31"/>
      <c r="M4834" s="169"/>
      <c r="N4834" s="148"/>
      <c r="O4834" s="106"/>
      <c r="P4834" s="43"/>
      <c r="Q4834" s="31"/>
      <c r="R4834" s="84"/>
      <c r="S4834" s="31"/>
      <c r="T4834" s="31"/>
      <c r="U4834" s="169"/>
      <c r="V4834" s="150"/>
      <c r="W4834" s="141" t="str" cm="1">
        <f t="array" ref="W4834">IF(SUM(LEN(B4834:V4834))=0,"",IF(OR(OR(ISBLANK(F4834),SUM(LEN(C4834),LEN(D4834))=0),AND(NOT(E4834="Unknown"),ISBLANK(J4834)),AND(NOT(O4834="Unknown"),ISBLANK(R4834))),"Missing Information", INDEX(Table15[Entire Service Line Classification], MATCH(SUMIFS(Table15[Unique ID],Table15[System-Owned Portion],E4834,Table15[If Material Anything Other than "Lead" in Column E,Was Material Ever Previously Lead?],G4834,Table15[Customer-Owned Portion],O4834),Table15[Unique ID],0),0)))</f>
        <v/>
      </c>
      <c r="X4834"/>
    </row>
    <row r="4835" spans="2:24" x14ac:dyDescent="0.25">
      <c r="B4835" s="146"/>
      <c r="C4835" s="31"/>
      <c r="D4835" s="31"/>
      <c r="E4835" s="44"/>
      <c r="F4835" s="43"/>
      <c r="G4835" s="84"/>
      <c r="H4835" s="31"/>
      <c r="I4835" s="31"/>
      <c r="J4835" s="84"/>
      <c r="K4835" s="31"/>
      <c r="L4835" s="31"/>
      <c r="M4835" s="169"/>
      <c r="N4835" s="148"/>
      <c r="O4835" s="106"/>
      <c r="P4835" s="43"/>
      <c r="Q4835" s="31"/>
      <c r="R4835" s="84"/>
      <c r="S4835" s="31"/>
      <c r="T4835" s="31"/>
      <c r="U4835" s="169"/>
      <c r="V4835" s="150"/>
      <c r="W4835" s="141" t="str" cm="1">
        <f t="array" ref="W4835">IF(SUM(LEN(B4835:V4835))=0,"",IF(OR(OR(ISBLANK(F4835),SUM(LEN(C4835),LEN(D4835))=0),AND(NOT(E4835="Unknown"),ISBLANK(J4835)),AND(NOT(O4835="Unknown"),ISBLANK(R4835))),"Missing Information", INDEX(Table15[Entire Service Line Classification], MATCH(SUMIFS(Table15[Unique ID],Table15[System-Owned Portion],E4835,Table15[If Material Anything Other than "Lead" in Column E,Was Material Ever Previously Lead?],G4835,Table15[Customer-Owned Portion],O4835),Table15[Unique ID],0),0)))</f>
        <v/>
      </c>
      <c r="X4835"/>
    </row>
    <row r="4836" spans="2:24" x14ac:dyDescent="0.25">
      <c r="B4836" s="146"/>
      <c r="C4836" s="31"/>
      <c r="D4836" s="31"/>
      <c r="E4836" s="44"/>
      <c r="F4836" s="43"/>
      <c r="G4836" s="84"/>
      <c r="H4836" s="31"/>
      <c r="I4836" s="31"/>
      <c r="J4836" s="84"/>
      <c r="K4836" s="31"/>
      <c r="L4836" s="31"/>
      <c r="M4836" s="169"/>
      <c r="N4836" s="148"/>
      <c r="O4836" s="106"/>
      <c r="P4836" s="43"/>
      <c r="Q4836" s="31"/>
      <c r="R4836" s="84"/>
      <c r="S4836" s="31"/>
      <c r="T4836" s="31"/>
      <c r="U4836" s="169"/>
      <c r="V4836" s="150"/>
      <c r="W4836" s="141" t="str" cm="1">
        <f t="array" ref="W4836">IF(SUM(LEN(B4836:V4836))=0,"",IF(OR(OR(ISBLANK(F4836),SUM(LEN(C4836),LEN(D4836))=0),AND(NOT(E4836="Unknown"),ISBLANK(J4836)),AND(NOT(O4836="Unknown"),ISBLANK(R4836))),"Missing Information", INDEX(Table15[Entire Service Line Classification], MATCH(SUMIFS(Table15[Unique ID],Table15[System-Owned Portion],E4836,Table15[If Material Anything Other than "Lead" in Column E,Was Material Ever Previously Lead?],G4836,Table15[Customer-Owned Portion],O4836),Table15[Unique ID],0),0)))</f>
        <v/>
      </c>
      <c r="X4836"/>
    </row>
    <row r="4837" spans="2:24" x14ac:dyDescent="0.25">
      <c r="B4837" s="146"/>
      <c r="C4837" s="31"/>
      <c r="D4837" s="31"/>
      <c r="E4837" s="44"/>
      <c r="F4837" s="43"/>
      <c r="G4837" s="84"/>
      <c r="H4837" s="31"/>
      <c r="I4837" s="31"/>
      <c r="J4837" s="84"/>
      <c r="K4837" s="31"/>
      <c r="L4837" s="31"/>
      <c r="M4837" s="169"/>
      <c r="N4837" s="148"/>
      <c r="O4837" s="106"/>
      <c r="P4837" s="43"/>
      <c r="Q4837" s="31"/>
      <c r="R4837" s="84"/>
      <c r="S4837" s="31"/>
      <c r="T4837" s="31"/>
      <c r="U4837" s="169"/>
      <c r="V4837" s="150"/>
      <c r="W4837" s="141" t="str" cm="1">
        <f t="array" ref="W4837">IF(SUM(LEN(B4837:V4837))=0,"",IF(OR(OR(ISBLANK(F4837),SUM(LEN(C4837),LEN(D4837))=0),AND(NOT(E4837="Unknown"),ISBLANK(J4837)),AND(NOT(O4837="Unknown"),ISBLANK(R4837))),"Missing Information", INDEX(Table15[Entire Service Line Classification], MATCH(SUMIFS(Table15[Unique ID],Table15[System-Owned Portion],E4837,Table15[If Material Anything Other than "Lead" in Column E,Was Material Ever Previously Lead?],G4837,Table15[Customer-Owned Portion],O4837),Table15[Unique ID],0),0)))</f>
        <v/>
      </c>
      <c r="X4837"/>
    </row>
    <row r="4838" spans="2:24" x14ac:dyDescent="0.25">
      <c r="B4838" s="146"/>
      <c r="C4838" s="31"/>
      <c r="D4838" s="31"/>
      <c r="E4838" s="44"/>
      <c r="F4838" s="43"/>
      <c r="G4838" s="84"/>
      <c r="H4838" s="31"/>
      <c r="I4838" s="31"/>
      <c r="J4838" s="84"/>
      <c r="K4838" s="31"/>
      <c r="L4838" s="31"/>
      <c r="M4838" s="169"/>
      <c r="N4838" s="148"/>
      <c r="O4838" s="106"/>
      <c r="P4838" s="43"/>
      <c r="Q4838" s="31"/>
      <c r="R4838" s="84"/>
      <c r="S4838" s="31"/>
      <c r="T4838" s="31"/>
      <c r="U4838" s="169"/>
      <c r="V4838" s="150"/>
      <c r="W4838" s="141" t="str" cm="1">
        <f t="array" ref="W4838">IF(SUM(LEN(B4838:V4838))=0,"",IF(OR(OR(ISBLANK(F4838),SUM(LEN(C4838),LEN(D4838))=0),AND(NOT(E4838="Unknown"),ISBLANK(J4838)),AND(NOT(O4838="Unknown"),ISBLANK(R4838))),"Missing Information", INDEX(Table15[Entire Service Line Classification], MATCH(SUMIFS(Table15[Unique ID],Table15[System-Owned Portion],E4838,Table15[If Material Anything Other than "Lead" in Column E,Was Material Ever Previously Lead?],G4838,Table15[Customer-Owned Portion],O4838),Table15[Unique ID],0),0)))</f>
        <v/>
      </c>
      <c r="X4838"/>
    </row>
    <row r="4839" spans="2:24" x14ac:dyDescent="0.25">
      <c r="B4839" s="146"/>
      <c r="C4839" s="31"/>
      <c r="D4839" s="31"/>
      <c r="E4839" s="44"/>
      <c r="F4839" s="43"/>
      <c r="G4839" s="84"/>
      <c r="H4839" s="31"/>
      <c r="I4839" s="31"/>
      <c r="J4839" s="84"/>
      <c r="K4839" s="31"/>
      <c r="L4839" s="31"/>
      <c r="M4839" s="169"/>
      <c r="N4839" s="148"/>
      <c r="O4839" s="106"/>
      <c r="P4839" s="43"/>
      <c r="Q4839" s="31"/>
      <c r="R4839" s="84"/>
      <c r="S4839" s="31"/>
      <c r="T4839" s="31"/>
      <c r="U4839" s="169"/>
      <c r="V4839" s="150"/>
      <c r="W4839" s="141" t="str" cm="1">
        <f t="array" ref="W4839">IF(SUM(LEN(B4839:V4839))=0,"",IF(OR(OR(ISBLANK(F4839),SUM(LEN(C4839),LEN(D4839))=0),AND(NOT(E4839="Unknown"),ISBLANK(J4839)),AND(NOT(O4839="Unknown"),ISBLANK(R4839))),"Missing Information", INDEX(Table15[Entire Service Line Classification], MATCH(SUMIFS(Table15[Unique ID],Table15[System-Owned Portion],E4839,Table15[If Material Anything Other than "Lead" in Column E,Was Material Ever Previously Lead?],G4839,Table15[Customer-Owned Portion],O4839),Table15[Unique ID],0),0)))</f>
        <v/>
      </c>
      <c r="X4839"/>
    </row>
    <row r="4840" spans="2:24" x14ac:dyDescent="0.25">
      <c r="B4840" s="146"/>
      <c r="C4840" s="31"/>
      <c r="D4840" s="31"/>
      <c r="E4840" s="44"/>
      <c r="F4840" s="43"/>
      <c r="G4840" s="84"/>
      <c r="H4840" s="31"/>
      <c r="I4840" s="31"/>
      <c r="J4840" s="84"/>
      <c r="K4840" s="31"/>
      <c r="L4840" s="31"/>
      <c r="M4840" s="169"/>
      <c r="N4840" s="148"/>
      <c r="O4840" s="106"/>
      <c r="P4840" s="43"/>
      <c r="Q4840" s="31"/>
      <c r="R4840" s="84"/>
      <c r="S4840" s="31"/>
      <c r="T4840" s="31"/>
      <c r="U4840" s="169"/>
      <c r="V4840" s="150"/>
      <c r="W4840" s="141" t="str" cm="1">
        <f t="array" ref="W4840">IF(SUM(LEN(B4840:V4840))=0,"",IF(OR(OR(ISBLANK(F4840),SUM(LEN(C4840),LEN(D4840))=0),AND(NOT(E4840="Unknown"),ISBLANK(J4840)),AND(NOT(O4840="Unknown"),ISBLANK(R4840))),"Missing Information", INDEX(Table15[Entire Service Line Classification], MATCH(SUMIFS(Table15[Unique ID],Table15[System-Owned Portion],E4840,Table15[If Material Anything Other than "Lead" in Column E,Was Material Ever Previously Lead?],G4840,Table15[Customer-Owned Portion],O4840),Table15[Unique ID],0),0)))</f>
        <v/>
      </c>
      <c r="X4840"/>
    </row>
    <row r="4841" spans="2:24" x14ac:dyDescent="0.25">
      <c r="B4841" s="146"/>
      <c r="C4841" s="31"/>
      <c r="D4841" s="31"/>
      <c r="E4841" s="44"/>
      <c r="F4841" s="43"/>
      <c r="G4841" s="84"/>
      <c r="H4841" s="31"/>
      <c r="I4841" s="31"/>
      <c r="J4841" s="84"/>
      <c r="K4841" s="31"/>
      <c r="L4841" s="31"/>
      <c r="M4841" s="169"/>
      <c r="N4841" s="148"/>
      <c r="O4841" s="106"/>
      <c r="P4841" s="43"/>
      <c r="Q4841" s="31"/>
      <c r="R4841" s="84"/>
      <c r="S4841" s="31"/>
      <c r="T4841" s="31"/>
      <c r="U4841" s="169"/>
      <c r="V4841" s="150"/>
      <c r="W4841" s="141" t="str" cm="1">
        <f t="array" ref="W4841">IF(SUM(LEN(B4841:V4841))=0,"",IF(OR(OR(ISBLANK(F4841),SUM(LEN(C4841),LEN(D4841))=0),AND(NOT(E4841="Unknown"),ISBLANK(J4841)),AND(NOT(O4841="Unknown"),ISBLANK(R4841))),"Missing Information", INDEX(Table15[Entire Service Line Classification], MATCH(SUMIFS(Table15[Unique ID],Table15[System-Owned Portion],E4841,Table15[If Material Anything Other than "Lead" in Column E,Was Material Ever Previously Lead?],G4841,Table15[Customer-Owned Portion],O4841),Table15[Unique ID],0),0)))</f>
        <v/>
      </c>
      <c r="X4841"/>
    </row>
    <row r="4842" spans="2:24" x14ac:dyDescent="0.25">
      <c r="B4842" s="146"/>
      <c r="C4842" s="31"/>
      <c r="D4842" s="31"/>
      <c r="E4842" s="44"/>
      <c r="F4842" s="43"/>
      <c r="G4842" s="84"/>
      <c r="H4842" s="31"/>
      <c r="I4842" s="31"/>
      <c r="J4842" s="84"/>
      <c r="K4842" s="31"/>
      <c r="L4842" s="31"/>
      <c r="M4842" s="169"/>
      <c r="N4842" s="148"/>
      <c r="O4842" s="106"/>
      <c r="P4842" s="43"/>
      <c r="Q4842" s="31"/>
      <c r="R4842" s="84"/>
      <c r="S4842" s="31"/>
      <c r="T4842" s="31"/>
      <c r="U4842" s="169"/>
      <c r="V4842" s="150"/>
      <c r="W4842" s="141" t="str" cm="1">
        <f t="array" ref="W4842">IF(SUM(LEN(B4842:V4842))=0,"",IF(OR(OR(ISBLANK(F4842),SUM(LEN(C4842),LEN(D4842))=0),AND(NOT(E4842="Unknown"),ISBLANK(J4842)),AND(NOT(O4842="Unknown"),ISBLANK(R4842))),"Missing Information", INDEX(Table15[Entire Service Line Classification], MATCH(SUMIFS(Table15[Unique ID],Table15[System-Owned Portion],E4842,Table15[If Material Anything Other than "Lead" in Column E,Was Material Ever Previously Lead?],G4842,Table15[Customer-Owned Portion],O4842),Table15[Unique ID],0),0)))</f>
        <v/>
      </c>
      <c r="X4842"/>
    </row>
    <row r="4843" spans="2:24" x14ac:dyDescent="0.25">
      <c r="B4843" s="146"/>
      <c r="C4843" s="31"/>
      <c r="D4843" s="31"/>
      <c r="E4843" s="44"/>
      <c r="F4843" s="43"/>
      <c r="G4843" s="84"/>
      <c r="H4843" s="31"/>
      <c r="I4843" s="31"/>
      <c r="J4843" s="84"/>
      <c r="K4843" s="31"/>
      <c r="L4843" s="31"/>
      <c r="M4843" s="169"/>
      <c r="N4843" s="148"/>
      <c r="O4843" s="106"/>
      <c r="P4843" s="43"/>
      <c r="Q4843" s="31"/>
      <c r="R4843" s="84"/>
      <c r="S4843" s="31"/>
      <c r="T4843" s="31"/>
      <c r="U4843" s="169"/>
      <c r="V4843" s="150"/>
      <c r="W4843" s="141" t="str" cm="1">
        <f t="array" ref="W4843">IF(SUM(LEN(B4843:V4843))=0,"",IF(OR(OR(ISBLANK(F4843),SUM(LEN(C4843),LEN(D4843))=0),AND(NOT(E4843="Unknown"),ISBLANK(J4843)),AND(NOT(O4843="Unknown"),ISBLANK(R4843))),"Missing Information", INDEX(Table15[Entire Service Line Classification], MATCH(SUMIFS(Table15[Unique ID],Table15[System-Owned Portion],E4843,Table15[If Material Anything Other than "Lead" in Column E,Was Material Ever Previously Lead?],G4843,Table15[Customer-Owned Portion],O4843),Table15[Unique ID],0),0)))</f>
        <v/>
      </c>
      <c r="X4843"/>
    </row>
    <row r="4844" spans="2:24" x14ac:dyDescent="0.25">
      <c r="B4844" s="146"/>
      <c r="C4844" s="31"/>
      <c r="D4844" s="31"/>
      <c r="E4844" s="44"/>
      <c r="F4844" s="43"/>
      <c r="G4844" s="84"/>
      <c r="H4844" s="31"/>
      <c r="I4844" s="31"/>
      <c r="J4844" s="84"/>
      <c r="K4844" s="31"/>
      <c r="L4844" s="31"/>
      <c r="M4844" s="169"/>
      <c r="N4844" s="148"/>
      <c r="O4844" s="106"/>
      <c r="P4844" s="43"/>
      <c r="Q4844" s="31"/>
      <c r="R4844" s="84"/>
      <c r="S4844" s="31"/>
      <c r="T4844" s="31"/>
      <c r="U4844" s="169"/>
      <c r="V4844" s="150"/>
      <c r="W4844" s="141" t="str" cm="1">
        <f t="array" ref="W4844">IF(SUM(LEN(B4844:V4844))=0,"",IF(OR(OR(ISBLANK(F4844),SUM(LEN(C4844),LEN(D4844))=0),AND(NOT(E4844="Unknown"),ISBLANK(J4844)),AND(NOT(O4844="Unknown"),ISBLANK(R4844))),"Missing Information", INDEX(Table15[Entire Service Line Classification], MATCH(SUMIFS(Table15[Unique ID],Table15[System-Owned Portion],E4844,Table15[If Material Anything Other than "Lead" in Column E,Was Material Ever Previously Lead?],G4844,Table15[Customer-Owned Portion],O4844),Table15[Unique ID],0),0)))</f>
        <v/>
      </c>
      <c r="X4844"/>
    </row>
    <row r="4845" spans="2:24" x14ac:dyDescent="0.25">
      <c r="B4845" s="146"/>
      <c r="C4845" s="31"/>
      <c r="D4845" s="31"/>
      <c r="E4845" s="44"/>
      <c r="F4845" s="43"/>
      <c r="G4845" s="84"/>
      <c r="H4845" s="31"/>
      <c r="I4845" s="31"/>
      <c r="J4845" s="84"/>
      <c r="K4845" s="31"/>
      <c r="L4845" s="31"/>
      <c r="M4845" s="169"/>
      <c r="N4845" s="148"/>
      <c r="O4845" s="106"/>
      <c r="P4845" s="43"/>
      <c r="Q4845" s="31"/>
      <c r="R4845" s="84"/>
      <c r="S4845" s="31"/>
      <c r="T4845" s="31"/>
      <c r="U4845" s="169"/>
      <c r="V4845" s="150"/>
      <c r="W4845" s="141" t="str" cm="1">
        <f t="array" ref="W4845">IF(SUM(LEN(B4845:V4845))=0,"",IF(OR(OR(ISBLANK(F4845),SUM(LEN(C4845),LEN(D4845))=0),AND(NOT(E4845="Unknown"),ISBLANK(J4845)),AND(NOT(O4845="Unknown"),ISBLANK(R4845))),"Missing Information", INDEX(Table15[Entire Service Line Classification], MATCH(SUMIFS(Table15[Unique ID],Table15[System-Owned Portion],E4845,Table15[If Material Anything Other than "Lead" in Column E,Was Material Ever Previously Lead?],G4845,Table15[Customer-Owned Portion],O4845),Table15[Unique ID],0),0)))</f>
        <v/>
      </c>
      <c r="X4845"/>
    </row>
    <row r="4846" spans="2:24" x14ac:dyDescent="0.25">
      <c r="B4846" s="146"/>
      <c r="C4846" s="31"/>
      <c r="D4846" s="31"/>
      <c r="E4846" s="44"/>
      <c r="F4846" s="43"/>
      <c r="G4846" s="84"/>
      <c r="H4846" s="31"/>
      <c r="I4846" s="31"/>
      <c r="J4846" s="84"/>
      <c r="K4846" s="31"/>
      <c r="L4846" s="31"/>
      <c r="M4846" s="169"/>
      <c r="N4846" s="148"/>
      <c r="O4846" s="106"/>
      <c r="P4846" s="43"/>
      <c r="Q4846" s="31"/>
      <c r="R4846" s="84"/>
      <c r="S4846" s="31"/>
      <c r="T4846" s="31"/>
      <c r="U4846" s="169"/>
      <c r="V4846" s="150"/>
      <c r="W4846" s="141" t="str" cm="1">
        <f t="array" ref="W4846">IF(SUM(LEN(B4846:V4846))=0,"",IF(OR(OR(ISBLANK(F4846),SUM(LEN(C4846),LEN(D4846))=0),AND(NOT(E4846="Unknown"),ISBLANK(J4846)),AND(NOT(O4846="Unknown"),ISBLANK(R4846))),"Missing Information", INDEX(Table15[Entire Service Line Classification], MATCH(SUMIFS(Table15[Unique ID],Table15[System-Owned Portion],E4846,Table15[If Material Anything Other than "Lead" in Column E,Was Material Ever Previously Lead?],G4846,Table15[Customer-Owned Portion],O4846),Table15[Unique ID],0),0)))</f>
        <v/>
      </c>
      <c r="X4846"/>
    </row>
    <row r="4847" spans="2:24" x14ac:dyDescent="0.25">
      <c r="B4847" s="146"/>
      <c r="C4847" s="31"/>
      <c r="D4847" s="31"/>
      <c r="E4847" s="44"/>
      <c r="F4847" s="43"/>
      <c r="G4847" s="84"/>
      <c r="H4847" s="31"/>
      <c r="I4847" s="31"/>
      <c r="J4847" s="84"/>
      <c r="K4847" s="31"/>
      <c r="L4847" s="31"/>
      <c r="M4847" s="169"/>
      <c r="N4847" s="148"/>
      <c r="O4847" s="106"/>
      <c r="P4847" s="43"/>
      <c r="Q4847" s="31"/>
      <c r="R4847" s="84"/>
      <c r="S4847" s="31"/>
      <c r="T4847" s="31"/>
      <c r="U4847" s="169"/>
      <c r="V4847" s="150"/>
      <c r="W4847" s="141" t="str" cm="1">
        <f t="array" ref="W4847">IF(SUM(LEN(B4847:V4847))=0,"",IF(OR(OR(ISBLANK(F4847),SUM(LEN(C4847),LEN(D4847))=0),AND(NOT(E4847="Unknown"),ISBLANK(J4847)),AND(NOT(O4847="Unknown"),ISBLANK(R4847))),"Missing Information", INDEX(Table15[Entire Service Line Classification], MATCH(SUMIFS(Table15[Unique ID],Table15[System-Owned Portion],E4847,Table15[If Material Anything Other than "Lead" in Column E,Was Material Ever Previously Lead?],G4847,Table15[Customer-Owned Portion],O4847),Table15[Unique ID],0),0)))</f>
        <v/>
      </c>
      <c r="X4847"/>
    </row>
    <row r="4848" spans="2:24" x14ac:dyDescent="0.25">
      <c r="B4848" s="146"/>
      <c r="C4848" s="31"/>
      <c r="D4848" s="31"/>
      <c r="E4848" s="44"/>
      <c r="F4848" s="43"/>
      <c r="G4848" s="84"/>
      <c r="H4848" s="31"/>
      <c r="I4848" s="31"/>
      <c r="J4848" s="84"/>
      <c r="K4848" s="31"/>
      <c r="L4848" s="31"/>
      <c r="M4848" s="169"/>
      <c r="N4848" s="148"/>
      <c r="O4848" s="106"/>
      <c r="P4848" s="43"/>
      <c r="Q4848" s="31"/>
      <c r="R4848" s="84"/>
      <c r="S4848" s="31"/>
      <c r="T4848" s="31"/>
      <c r="U4848" s="169"/>
      <c r="V4848" s="150"/>
      <c r="W4848" s="141" t="str" cm="1">
        <f t="array" ref="W4848">IF(SUM(LEN(B4848:V4848))=0,"",IF(OR(OR(ISBLANK(F4848),SUM(LEN(C4848),LEN(D4848))=0),AND(NOT(E4848="Unknown"),ISBLANK(J4848)),AND(NOT(O4848="Unknown"),ISBLANK(R4848))),"Missing Information", INDEX(Table15[Entire Service Line Classification], MATCH(SUMIFS(Table15[Unique ID],Table15[System-Owned Portion],E4848,Table15[If Material Anything Other than "Lead" in Column E,Was Material Ever Previously Lead?],G4848,Table15[Customer-Owned Portion],O4848),Table15[Unique ID],0),0)))</f>
        <v/>
      </c>
      <c r="X4848"/>
    </row>
    <row r="4849" spans="2:24" x14ac:dyDescent="0.25">
      <c r="B4849" s="146"/>
      <c r="C4849" s="31"/>
      <c r="D4849" s="31"/>
      <c r="E4849" s="44"/>
      <c r="F4849" s="43"/>
      <c r="G4849" s="84"/>
      <c r="H4849" s="31"/>
      <c r="I4849" s="31"/>
      <c r="J4849" s="84"/>
      <c r="K4849" s="31"/>
      <c r="L4849" s="31"/>
      <c r="M4849" s="169"/>
      <c r="N4849" s="148"/>
      <c r="O4849" s="106"/>
      <c r="P4849" s="43"/>
      <c r="Q4849" s="31"/>
      <c r="R4849" s="84"/>
      <c r="S4849" s="31"/>
      <c r="T4849" s="31"/>
      <c r="U4849" s="169"/>
      <c r="V4849" s="150"/>
      <c r="W4849" s="141" t="str" cm="1">
        <f t="array" ref="W4849">IF(SUM(LEN(B4849:V4849))=0,"",IF(OR(OR(ISBLANK(F4849),SUM(LEN(C4849),LEN(D4849))=0),AND(NOT(E4849="Unknown"),ISBLANK(J4849)),AND(NOT(O4849="Unknown"),ISBLANK(R4849))),"Missing Information", INDEX(Table15[Entire Service Line Classification], MATCH(SUMIFS(Table15[Unique ID],Table15[System-Owned Portion],E4849,Table15[If Material Anything Other than "Lead" in Column E,Was Material Ever Previously Lead?],G4849,Table15[Customer-Owned Portion],O4849),Table15[Unique ID],0),0)))</f>
        <v/>
      </c>
      <c r="X4849"/>
    </row>
    <row r="4850" spans="2:24" x14ac:dyDescent="0.25">
      <c r="B4850" s="146"/>
      <c r="C4850" s="31"/>
      <c r="D4850" s="31"/>
      <c r="E4850" s="44"/>
      <c r="F4850" s="43"/>
      <c r="G4850" s="84"/>
      <c r="H4850" s="31"/>
      <c r="I4850" s="31"/>
      <c r="J4850" s="84"/>
      <c r="K4850" s="31"/>
      <c r="L4850" s="31"/>
      <c r="M4850" s="169"/>
      <c r="N4850" s="148"/>
      <c r="O4850" s="106"/>
      <c r="P4850" s="43"/>
      <c r="Q4850" s="31"/>
      <c r="R4850" s="84"/>
      <c r="S4850" s="31"/>
      <c r="T4850" s="31"/>
      <c r="U4850" s="169"/>
      <c r="V4850" s="150"/>
      <c r="W4850" s="141" t="str" cm="1">
        <f t="array" ref="W4850">IF(SUM(LEN(B4850:V4850))=0,"",IF(OR(OR(ISBLANK(F4850),SUM(LEN(C4850),LEN(D4850))=0),AND(NOT(E4850="Unknown"),ISBLANK(J4850)),AND(NOT(O4850="Unknown"),ISBLANK(R4850))),"Missing Information", INDEX(Table15[Entire Service Line Classification], MATCH(SUMIFS(Table15[Unique ID],Table15[System-Owned Portion],E4850,Table15[If Material Anything Other than "Lead" in Column E,Was Material Ever Previously Lead?],G4850,Table15[Customer-Owned Portion],O4850),Table15[Unique ID],0),0)))</f>
        <v/>
      </c>
      <c r="X4850"/>
    </row>
    <row r="4851" spans="2:24" x14ac:dyDescent="0.25">
      <c r="B4851" s="146"/>
      <c r="C4851" s="31"/>
      <c r="D4851" s="31"/>
      <c r="E4851" s="44"/>
      <c r="F4851" s="43"/>
      <c r="G4851" s="84"/>
      <c r="H4851" s="31"/>
      <c r="I4851" s="31"/>
      <c r="J4851" s="84"/>
      <c r="K4851" s="31"/>
      <c r="L4851" s="31"/>
      <c r="M4851" s="169"/>
      <c r="N4851" s="148"/>
      <c r="O4851" s="106"/>
      <c r="P4851" s="43"/>
      <c r="Q4851" s="31"/>
      <c r="R4851" s="84"/>
      <c r="S4851" s="31"/>
      <c r="T4851" s="31"/>
      <c r="U4851" s="169"/>
      <c r="V4851" s="150"/>
      <c r="W4851" s="141" t="str" cm="1">
        <f t="array" ref="W4851">IF(SUM(LEN(B4851:V4851))=0,"",IF(OR(OR(ISBLANK(F4851),SUM(LEN(C4851),LEN(D4851))=0),AND(NOT(E4851="Unknown"),ISBLANK(J4851)),AND(NOT(O4851="Unknown"),ISBLANK(R4851))),"Missing Information", INDEX(Table15[Entire Service Line Classification], MATCH(SUMIFS(Table15[Unique ID],Table15[System-Owned Portion],E4851,Table15[If Material Anything Other than "Lead" in Column E,Was Material Ever Previously Lead?],G4851,Table15[Customer-Owned Portion],O4851),Table15[Unique ID],0),0)))</f>
        <v/>
      </c>
      <c r="X4851"/>
    </row>
    <row r="4852" spans="2:24" x14ac:dyDescent="0.25">
      <c r="B4852" s="146"/>
      <c r="C4852" s="31"/>
      <c r="D4852" s="31"/>
      <c r="E4852" s="44"/>
      <c r="F4852" s="43"/>
      <c r="G4852" s="84"/>
      <c r="H4852" s="31"/>
      <c r="I4852" s="31"/>
      <c r="J4852" s="84"/>
      <c r="K4852" s="31"/>
      <c r="L4852" s="31"/>
      <c r="M4852" s="169"/>
      <c r="N4852" s="148"/>
      <c r="O4852" s="106"/>
      <c r="P4852" s="43"/>
      <c r="Q4852" s="31"/>
      <c r="R4852" s="84"/>
      <c r="S4852" s="31"/>
      <c r="T4852" s="31"/>
      <c r="U4852" s="169"/>
      <c r="V4852" s="150"/>
      <c r="W4852" s="141" t="str" cm="1">
        <f t="array" ref="W4852">IF(SUM(LEN(B4852:V4852))=0,"",IF(OR(OR(ISBLANK(F4852),SUM(LEN(C4852),LEN(D4852))=0),AND(NOT(E4852="Unknown"),ISBLANK(J4852)),AND(NOT(O4852="Unknown"),ISBLANK(R4852))),"Missing Information", INDEX(Table15[Entire Service Line Classification], MATCH(SUMIFS(Table15[Unique ID],Table15[System-Owned Portion],E4852,Table15[If Material Anything Other than "Lead" in Column E,Was Material Ever Previously Lead?],G4852,Table15[Customer-Owned Portion],O4852),Table15[Unique ID],0),0)))</f>
        <v/>
      </c>
      <c r="X4852"/>
    </row>
    <row r="4853" spans="2:24" x14ac:dyDescent="0.25">
      <c r="B4853" s="146"/>
      <c r="C4853" s="31"/>
      <c r="D4853" s="31"/>
      <c r="E4853" s="44"/>
      <c r="F4853" s="43"/>
      <c r="G4853" s="84"/>
      <c r="H4853" s="31"/>
      <c r="I4853" s="31"/>
      <c r="J4853" s="84"/>
      <c r="K4853" s="31"/>
      <c r="L4853" s="31"/>
      <c r="M4853" s="169"/>
      <c r="N4853" s="148"/>
      <c r="O4853" s="106"/>
      <c r="P4853" s="43"/>
      <c r="Q4853" s="31"/>
      <c r="R4853" s="84"/>
      <c r="S4853" s="31"/>
      <c r="T4853" s="31"/>
      <c r="U4853" s="169"/>
      <c r="V4853" s="150"/>
      <c r="W4853" s="141" t="str" cm="1">
        <f t="array" ref="W4853">IF(SUM(LEN(B4853:V4853))=0,"",IF(OR(OR(ISBLANK(F4853),SUM(LEN(C4853),LEN(D4853))=0),AND(NOT(E4853="Unknown"),ISBLANK(J4853)),AND(NOT(O4853="Unknown"),ISBLANK(R4853))),"Missing Information", INDEX(Table15[Entire Service Line Classification], MATCH(SUMIFS(Table15[Unique ID],Table15[System-Owned Portion],E4853,Table15[If Material Anything Other than "Lead" in Column E,Was Material Ever Previously Lead?],G4853,Table15[Customer-Owned Portion],O4853),Table15[Unique ID],0),0)))</f>
        <v/>
      </c>
      <c r="X4853"/>
    </row>
    <row r="4854" spans="2:24" x14ac:dyDescent="0.25">
      <c r="B4854" s="146"/>
      <c r="C4854" s="31"/>
      <c r="D4854" s="31"/>
      <c r="E4854" s="44"/>
      <c r="F4854" s="43"/>
      <c r="G4854" s="84"/>
      <c r="H4854" s="31"/>
      <c r="I4854" s="31"/>
      <c r="J4854" s="84"/>
      <c r="K4854" s="31"/>
      <c r="L4854" s="31"/>
      <c r="M4854" s="169"/>
      <c r="N4854" s="148"/>
      <c r="O4854" s="106"/>
      <c r="P4854" s="43"/>
      <c r="Q4854" s="31"/>
      <c r="R4854" s="84"/>
      <c r="S4854" s="31"/>
      <c r="T4854" s="31"/>
      <c r="U4854" s="169"/>
      <c r="V4854" s="150"/>
      <c r="W4854" s="141" t="str" cm="1">
        <f t="array" ref="W4854">IF(SUM(LEN(B4854:V4854))=0,"",IF(OR(OR(ISBLANK(F4854),SUM(LEN(C4854),LEN(D4854))=0),AND(NOT(E4854="Unknown"),ISBLANK(J4854)),AND(NOT(O4854="Unknown"),ISBLANK(R4854))),"Missing Information", INDEX(Table15[Entire Service Line Classification], MATCH(SUMIFS(Table15[Unique ID],Table15[System-Owned Portion],E4854,Table15[If Material Anything Other than "Lead" in Column E,Was Material Ever Previously Lead?],G4854,Table15[Customer-Owned Portion],O4854),Table15[Unique ID],0),0)))</f>
        <v/>
      </c>
      <c r="X4854"/>
    </row>
    <row r="4855" spans="2:24" x14ac:dyDescent="0.25">
      <c r="B4855" s="146"/>
      <c r="C4855" s="31"/>
      <c r="D4855" s="31"/>
      <c r="E4855" s="44"/>
      <c r="F4855" s="43"/>
      <c r="G4855" s="84"/>
      <c r="H4855" s="31"/>
      <c r="I4855" s="31"/>
      <c r="J4855" s="84"/>
      <c r="K4855" s="31"/>
      <c r="L4855" s="31"/>
      <c r="M4855" s="169"/>
      <c r="N4855" s="148"/>
      <c r="O4855" s="106"/>
      <c r="P4855" s="43"/>
      <c r="Q4855" s="31"/>
      <c r="R4855" s="84"/>
      <c r="S4855" s="31"/>
      <c r="T4855" s="31"/>
      <c r="U4855" s="169"/>
      <c r="V4855" s="150"/>
      <c r="W4855" s="141" t="str" cm="1">
        <f t="array" ref="W4855">IF(SUM(LEN(B4855:V4855))=0,"",IF(OR(OR(ISBLANK(F4855),SUM(LEN(C4855),LEN(D4855))=0),AND(NOT(E4855="Unknown"),ISBLANK(J4855)),AND(NOT(O4855="Unknown"),ISBLANK(R4855))),"Missing Information", INDEX(Table15[Entire Service Line Classification], MATCH(SUMIFS(Table15[Unique ID],Table15[System-Owned Portion],E4855,Table15[If Material Anything Other than "Lead" in Column E,Was Material Ever Previously Lead?],G4855,Table15[Customer-Owned Portion],O4855),Table15[Unique ID],0),0)))</f>
        <v/>
      </c>
      <c r="X4855"/>
    </row>
    <row r="4856" spans="2:24" x14ac:dyDescent="0.25">
      <c r="B4856" s="146"/>
      <c r="C4856" s="31"/>
      <c r="D4856" s="31"/>
      <c r="E4856" s="44"/>
      <c r="F4856" s="43"/>
      <c r="G4856" s="84"/>
      <c r="H4856" s="31"/>
      <c r="I4856" s="31"/>
      <c r="J4856" s="84"/>
      <c r="K4856" s="31"/>
      <c r="L4856" s="31"/>
      <c r="M4856" s="169"/>
      <c r="N4856" s="148"/>
      <c r="O4856" s="106"/>
      <c r="P4856" s="43"/>
      <c r="Q4856" s="31"/>
      <c r="R4856" s="84"/>
      <c r="S4856" s="31"/>
      <c r="T4856" s="31"/>
      <c r="U4856" s="169"/>
      <c r="V4856" s="150"/>
      <c r="W4856" s="141" t="str" cm="1">
        <f t="array" ref="W4856">IF(SUM(LEN(B4856:V4856))=0,"",IF(OR(OR(ISBLANK(F4856),SUM(LEN(C4856),LEN(D4856))=0),AND(NOT(E4856="Unknown"),ISBLANK(J4856)),AND(NOT(O4856="Unknown"),ISBLANK(R4856))),"Missing Information", INDEX(Table15[Entire Service Line Classification], MATCH(SUMIFS(Table15[Unique ID],Table15[System-Owned Portion],E4856,Table15[If Material Anything Other than "Lead" in Column E,Was Material Ever Previously Lead?],G4856,Table15[Customer-Owned Portion],O4856),Table15[Unique ID],0),0)))</f>
        <v/>
      </c>
      <c r="X4856"/>
    </row>
    <row r="4857" spans="2:24" x14ac:dyDescent="0.25">
      <c r="B4857" s="146"/>
      <c r="C4857" s="31"/>
      <c r="D4857" s="31"/>
      <c r="E4857" s="44"/>
      <c r="F4857" s="43"/>
      <c r="G4857" s="84"/>
      <c r="H4857" s="31"/>
      <c r="I4857" s="31"/>
      <c r="J4857" s="84"/>
      <c r="K4857" s="31"/>
      <c r="L4857" s="31"/>
      <c r="M4857" s="169"/>
      <c r="N4857" s="148"/>
      <c r="O4857" s="106"/>
      <c r="P4857" s="43"/>
      <c r="Q4857" s="31"/>
      <c r="R4857" s="84"/>
      <c r="S4857" s="31"/>
      <c r="T4857" s="31"/>
      <c r="U4857" s="169"/>
      <c r="V4857" s="150"/>
      <c r="W4857" s="141" t="str" cm="1">
        <f t="array" ref="W4857">IF(SUM(LEN(B4857:V4857))=0,"",IF(OR(OR(ISBLANK(F4857),SUM(LEN(C4857),LEN(D4857))=0),AND(NOT(E4857="Unknown"),ISBLANK(J4857)),AND(NOT(O4857="Unknown"),ISBLANK(R4857))),"Missing Information", INDEX(Table15[Entire Service Line Classification], MATCH(SUMIFS(Table15[Unique ID],Table15[System-Owned Portion],E4857,Table15[If Material Anything Other than "Lead" in Column E,Was Material Ever Previously Lead?],G4857,Table15[Customer-Owned Portion],O4857),Table15[Unique ID],0),0)))</f>
        <v/>
      </c>
      <c r="X4857"/>
    </row>
    <row r="4858" spans="2:24" x14ac:dyDescent="0.25">
      <c r="B4858" s="146"/>
      <c r="C4858" s="31"/>
      <c r="D4858" s="31"/>
      <c r="E4858" s="44"/>
      <c r="F4858" s="43"/>
      <c r="G4858" s="84"/>
      <c r="H4858" s="31"/>
      <c r="I4858" s="31"/>
      <c r="J4858" s="84"/>
      <c r="K4858" s="31"/>
      <c r="L4858" s="31"/>
      <c r="M4858" s="169"/>
      <c r="N4858" s="148"/>
      <c r="O4858" s="106"/>
      <c r="P4858" s="43"/>
      <c r="Q4858" s="31"/>
      <c r="R4858" s="84"/>
      <c r="S4858" s="31"/>
      <c r="T4858" s="31"/>
      <c r="U4858" s="169"/>
      <c r="V4858" s="150"/>
      <c r="W4858" s="141" t="str" cm="1">
        <f t="array" ref="W4858">IF(SUM(LEN(B4858:V4858))=0,"",IF(OR(OR(ISBLANK(F4858),SUM(LEN(C4858),LEN(D4858))=0),AND(NOT(E4858="Unknown"),ISBLANK(J4858)),AND(NOT(O4858="Unknown"),ISBLANK(R4858))),"Missing Information", INDEX(Table15[Entire Service Line Classification], MATCH(SUMIFS(Table15[Unique ID],Table15[System-Owned Portion],E4858,Table15[If Material Anything Other than "Lead" in Column E,Was Material Ever Previously Lead?],G4858,Table15[Customer-Owned Portion],O4858),Table15[Unique ID],0),0)))</f>
        <v/>
      </c>
      <c r="X4858"/>
    </row>
    <row r="4859" spans="2:24" x14ac:dyDescent="0.25">
      <c r="B4859" s="146"/>
      <c r="C4859" s="31"/>
      <c r="D4859" s="31"/>
      <c r="E4859" s="44"/>
      <c r="F4859" s="43"/>
      <c r="G4859" s="84"/>
      <c r="H4859" s="31"/>
      <c r="I4859" s="31"/>
      <c r="J4859" s="84"/>
      <c r="K4859" s="31"/>
      <c r="L4859" s="31"/>
      <c r="M4859" s="169"/>
      <c r="N4859" s="148"/>
      <c r="O4859" s="106"/>
      <c r="P4859" s="43"/>
      <c r="Q4859" s="31"/>
      <c r="R4859" s="84"/>
      <c r="S4859" s="31"/>
      <c r="T4859" s="31"/>
      <c r="U4859" s="169"/>
      <c r="V4859" s="150"/>
      <c r="W4859" s="141" t="str" cm="1">
        <f t="array" ref="W4859">IF(SUM(LEN(B4859:V4859))=0,"",IF(OR(OR(ISBLANK(F4859),SUM(LEN(C4859),LEN(D4859))=0),AND(NOT(E4859="Unknown"),ISBLANK(J4859)),AND(NOT(O4859="Unknown"),ISBLANK(R4859))),"Missing Information", INDEX(Table15[Entire Service Line Classification], MATCH(SUMIFS(Table15[Unique ID],Table15[System-Owned Portion],E4859,Table15[If Material Anything Other than "Lead" in Column E,Was Material Ever Previously Lead?],G4859,Table15[Customer-Owned Portion],O4859),Table15[Unique ID],0),0)))</f>
        <v/>
      </c>
      <c r="X4859"/>
    </row>
    <row r="4860" spans="2:24" x14ac:dyDescent="0.25">
      <c r="B4860" s="146"/>
      <c r="C4860" s="31"/>
      <c r="D4860" s="31"/>
      <c r="E4860" s="44"/>
      <c r="F4860" s="43"/>
      <c r="G4860" s="84"/>
      <c r="H4860" s="31"/>
      <c r="I4860" s="31"/>
      <c r="J4860" s="84"/>
      <c r="K4860" s="31"/>
      <c r="L4860" s="31"/>
      <c r="M4860" s="169"/>
      <c r="N4860" s="148"/>
      <c r="O4860" s="106"/>
      <c r="P4860" s="43"/>
      <c r="Q4860" s="31"/>
      <c r="R4860" s="84"/>
      <c r="S4860" s="31"/>
      <c r="T4860" s="31"/>
      <c r="U4860" s="169"/>
      <c r="V4860" s="150"/>
      <c r="W4860" s="141" t="str" cm="1">
        <f t="array" ref="W4860">IF(SUM(LEN(B4860:V4860))=0,"",IF(OR(OR(ISBLANK(F4860),SUM(LEN(C4860),LEN(D4860))=0),AND(NOT(E4860="Unknown"),ISBLANK(J4860)),AND(NOT(O4860="Unknown"),ISBLANK(R4860))),"Missing Information", INDEX(Table15[Entire Service Line Classification], MATCH(SUMIFS(Table15[Unique ID],Table15[System-Owned Portion],E4860,Table15[If Material Anything Other than "Lead" in Column E,Was Material Ever Previously Lead?],G4860,Table15[Customer-Owned Portion],O4860),Table15[Unique ID],0),0)))</f>
        <v/>
      </c>
      <c r="X4860"/>
    </row>
    <row r="4861" spans="2:24" x14ac:dyDescent="0.25">
      <c r="B4861" s="146"/>
      <c r="C4861" s="31"/>
      <c r="D4861" s="31"/>
      <c r="E4861" s="44"/>
      <c r="F4861" s="43"/>
      <c r="G4861" s="84"/>
      <c r="H4861" s="31"/>
      <c r="I4861" s="31"/>
      <c r="J4861" s="84"/>
      <c r="K4861" s="31"/>
      <c r="L4861" s="31"/>
      <c r="M4861" s="169"/>
      <c r="N4861" s="148"/>
      <c r="O4861" s="106"/>
      <c r="P4861" s="43"/>
      <c r="Q4861" s="31"/>
      <c r="R4861" s="84"/>
      <c r="S4861" s="31"/>
      <c r="T4861" s="31"/>
      <c r="U4861" s="169"/>
      <c r="V4861" s="150"/>
      <c r="W4861" s="141" t="str" cm="1">
        <f t="array" ref="W4861">IF(SUM(LEN(B4861:V4861))=0,"",IF(OR(OR(ISBLANK(F4861),SUM(LEN(C4861),LEN(D4861))=0),AND(NOT(E4861="Unknown"),ISBLANK(J4861)),AND(NOT(O4861="Unknown"),ISBLANK(R4861))),"Missing Information", INDEX(Table15[Entire Service Line Classification], MATCH(SUMIFS(Table15[Unique ID],Table15[System-Owned Portion],E4861,Table15[If Material Anything Other than "Lead" in Column E,Was Material Ever Previously Lead?],G4861,Table15[Customer-Owned Portion],O4861),Table15[Unique ID],0),0)))</f>
        <v/>
      </c>
      <c r="X4861"/>
    </row>
    <row r="4862" spans="2:24" x14ac:dyDescent="0.25">
      <c r="B4862" s="146"/>
      <c r="C4862" s="31"/>
      <c r="D4862" s="31"/>
      <c r="E4862" s="44"/>
      <c r="F4862" s="43"/>
      <c r="G4862" s="84"/>
      <c r="H4862" s="31"/>
      <c r="I4862" s="31"/>
      <c r="J4862" s="84"/>
      <c r="K4862" s="31"/>
      <c r="L4862" s="31"/>
      <c r="M4862" s="169"/>
      <c r="N4862" s="148"/>
      <c r="O4862" s="106"/>
      <c r="P4862" s="43"/>
      <c r="Q4862" s="31"/>
      <c r="R4862" s="84"/>
      <c r="S4862" s="31"/>
      <c r="T4862" s="31"/>
      <c r="U4862" s="169"/>
      <c r="V4862" s="150"/>
      <c r="W4862" s="141" t="str" cm="1">
        <f t="array" ref="W4862">IF(SUM(LEN(B4862:V4862))=0,"",IF(OR(OR(ISBLANK(F4862),SUM(LEN(C4862),LEN(D4862))=0),AND(NOT(E4862="Unknown"),ISBLANK(J4862)),AND(NOT(O4862="Unknown"),ISBLANK(R4862))),"Missing Information", INDEX(Table15[Entire Service Line Classification], MATCH(SUMIFS(Table15[Unique ID],Table15[System-Owned Portion],E4862,Table15[If Material Anything Other than "Lead" in Column E,Was Material Ever Previously Lead?],G4862,Table15[Customer-Owned Portion],O4862),Table15[Unique ID],0),0)))</f>
        <v/>
      </c>
      <c r="X4862"/>
    </row>
    <row r="4863" spans="2:24" x14ac:dyDescent="0.25">
      <c r="B4863" s="146"/>
      <c r="C4863" s="31"/>
      <c r="D4863" s="31"/>
      <c r="E4863" s="44"/>
      <c r="F4863" s="43"/>
      <c r="G4863" s="84"/>
      <c r="H4863" s="31"/>
      <c r="I4863" s="31"/>
      <c r="J4863" s="84"/>
      <c r="K4863" s="31"/>
      <c r="L4863" s="31"/>
      <c r="M4863" s="169"/>
      <c r="N4863" s="148"/>
      <c r="O4863" s="106"/>
      <c r="P4863" s="43"/>
      <c r="Q4863" s="31"/>
      <c r="R4863" s="84"/>
      <c r="S4863" s="31"/>
      <c r="T4863" s="31"/>
      <c r="U4863" s="169"/>
      <c r="V4863" s="150"/>
      <c r="W4863" s="141" t="str" cm="1">
        <f t="array" ref="W4863">IF(SUM(LEN(B4863:V4863))=0,"",IF(OR(OR(ISBLANK(F4863),SUM(LEN(C4863),LEN(D4863))=0),AND(NOT(E4863="Unknown"),ISBLANK(J4863)),AND(NOT(O4863="Unknown"),ISBLANK(R4863))),"Missing Information", INDEX(Table15[Entire Service Line Classification], MATCH(SUMIFS(Table15[Unique ID],Table15[System-Owned Portion],E4863,Table15[If Material Anything Other than "Lead" in Column E,Was Material Ever Previously Lead?],G4863,Table15[Customer-Owned Portion],O4863),Table15[Unique ID],0),0)))</f>
        <v/>
      </c>
      <c r="X4863"/>
    </row>
    <row r="4864" spans="2:24" x14ac:dyDescent="0.25">
      <c r="B4864" s="146"/>
      <c r="C4864" s="31"/>
      <c r="D4864" s="31"/>
      <c r="E4864" s="44"/>
      <c r="F4864" s="43"/>
      <c r="G4864" s="84"/>
      <c r="H4864" s="31"/>
      <c r="I4864" s="31"/>
      <c r="J4864" s="84"/>
      <c r="K4864" s="31"/>
      <c r="L4864" s="31"/>
      <c r="M4864" s="169"/>
      <c r="N4864" s="148"/>
      <c r="O4864" s="106"/>
      <c r="P4864" s="43"/>
      <c r="Q4864" s="31"/>
      <c r="R4864" s="84"/>
      <c r="S4864" s="31"/>
      <c r="T4864" s="31"/>
      <c r="U4864" s="169"/>
      <c r="V4864" s="150"/>
      <c r="W4864" s="141" t="str" cm="1">
        <f t="array" ref="W4864">IF(SUM(LEN(B4864:V4864))=0,"",IF(OR(OR(ISBLANK(F4864),SUM(LEN(C4864),LEN(D4864))=0),AND(NOT(E4864="Unknown"),ISBLANK(J4864)),AND(NOT(O4864="Unknown"),ISBLANK(R4864))),"Missing Information", INDEX(Table15[Entire Service Line Classification], MATCH(SUMIFS(Table15[Unique ID],Table15[System-Owned Portion],E4864,Table15[If Material Anything Other than "Lead" in Column E,Was Material Ever Previously Lead?],G4864,Table15[Customer-Owned Portion],O4864),Table15[Unique ID],0),0)))</f>
        <v/>
      </c>
      <c r="X4864"/>
    </row>
    <row r="4865" spans="2:24" x14ac:dyDescent="0.25">
      <c r="B4865" s="146"/>
      <c r="C4865" s="31"/>
      <c r="D4865" s="31"/>
      <c r="E4865" s="44"/>
      <c r="F4865" s="43"/>
      <c r="G4865" s="84"/>
      <c r="H4865" s="31"/>
      <c r="I4865" s="31"/>
      <c r="J4865" s="84"/>
      <c r="K4865" s="31"/>
      <c r="L4865" s="31"/>
      <c r="M4865" s="169"/>
      <c r="N4865" s="148"/>
      <c r="O4865" s="106"/>
      <c r="P4865" s="43"/>
      <c r="Q4865" s="31"/>
      <c r="R4865" s="84"/>
      <c r="S4865" s="31"/>
      <c r="T4865" s="31"/>
      <c r="U4865" s="169"/>
      <c r="V4865" s="150"/>
      <c r="W4865" s="141" t="str" cm="1">
        <f t="array" ref="W4865">IF(SUM(LEN(B4865:V4865))=0,"",IF(OR(OR(ISBLANK(F4865),SUM(LEN(C4865),LEN(D4865))=0),AND(NOT(E4865="Unknown"),ISBLANK(J4865)),AND(NOT(O4865="Unknown"),ISBLANK(R4865))),"Missing Information", INDEX(Table15[Entire Service Line Classification], MATCH(SUMIFS(Table15[Unique ID],Table15[System-Owned Portion],E4865,Table15[If Material Anything Other than "Lead" in Column E,Was Material Ever Previously Lead?],G4865,Table15[Customer-Owned Portion],O4865),Table15[Unique ID],0),0)))</f>
        <v/>
      </c>
      <c r="X4865"/>
    </row>
    <row r="4866" spans="2:24" x14ac:dyDescent="0.25">
      <c r="B4866" s="146"/>
      <c r="C4866" s="31"/>
      <c r="D4866" s="31"/>
      <c r="E4866" s="44"/>
      <c r="F4866" s="43"/>
      <c r="G4866" s="84"/>
      <c r="H4866" s="31"/>
      <c r="I4866" s="31"/>
      <c r="J4866" s="84"/>
      <c r="K4866" s="31"/>
      <c r="L4866" s="31"/>
      <c r="M4866" s="169"/>
      <c r="N4866" s="148"/>
      <c r="O4866" s="106"/>
      <c r="P4866" s="43"/>
      <c r="Q4866" s="31"/>
      <c r="R4866" s="84"/>
      <c r="S4866" s="31"/>
      <c r="T4866" s="31"/>
      <c r="U4866" s="169"/>
      <c r="V4866" s="150"/>
      <c r="W4866" s="141" t="str" cm="1">
        <f t="array" ref="W4866">IF(SUM(LEN(B4866:V4866))=0,"",IF(OR(OR(ISBLANK(F4866),SUM(LEN(C4866),LEN(D4866))=0),AND(NOT(E4866="Unknown"),ISBLANK(J4866)),AND(NOT(O4866="Unknown"),ISBLANK(R4866))),"Missing Information", INDEX(Table15[Entire Service Line Classification], MATCH(SUMIFS(Table15[Unique ID],Table15[System-Owned Portion],E4866,Table15[If Material Anything Other than "Lead" in Column E,Was Material Ever Previously Lead?],G4866,Table15[Customer-Owned Portion],O4866),Table15[Unique ID],0),0)))</f>
        <v/>
      </c>
      <c r="X4866"/>
    </row>
    <row r="4867" spans="2:24" x14ac:dyDescent="0.25">
      <c r="B4867" s="146"/>
      <c r="C4867" s="31"/>
      <c r="D4867" s="31"/>
      <c r="E4867" s="44"/>
      <c r="F4867" s="43"/>
      <c r="G4867" s="84"/>
      <c r="H4867" s="31"/>
      <c r="I4867" s="31"/>
      <c r="J4867" s="84"/>
      <c r="K4867" s="31"/>
      <c r="L4867" s="31"/>
      <c r="M4867" s="169"/>
      <c r="N4867" s="148"/>
      <c r="O4867" s="106"/>
      <c r="P4867" s="43"/>
      <c r="Q4867" s="31"/>
      <c r="R4867" s="84"/>
      <c r="S4867" s="31"/>
      <c r="T4867" s="31"/>
      <c r="U4867" s="169"/>
      <c r="V4867" s="150"/>
      <c r="W4867" s="141" t="str" cm="1">
        <f t="array" ref="W4867">IF(SUM(LEN(B4867:V4867))=0,"",IF(OR(OR(ISBLANK(F4867),SUM(LEN(C4867),LEN(D4867))=0),AND(NOT(E4867="Unknown"),ISBLANK(J4867)),AND(NOT(O4867="Unknown"),ISBLANK(R4867))),"Missing Information", INDEX(Table15[Entire Service Line Classification], MATCH(SUMIFS(Table15[Unique ID],Table15[System-Owned Portion],E4867,Table15[If Material Anything Other than "Lead" in Column E,Was Material Ever Previously Lead?],G4867,Table15[Customer-Owned Portion],O4867),Table15[Unique ID],0),0)))</f>
        <v/>
      </c>
      <c r="X4867"/>
    </row>
    <row r="4868" spans="2:24" x14ac:dyDescent="0.25">
      <c r="B4868" s="146"/>
      <c r="C4868" s="31"/>
      <c r="D4868" s="31"/>
      <c r="E4868" s="44"/>
      <c r="F4868" s="43"/>
      <c r="G4868" s="84"/>
      <c r="H4868" s="31"/>
      <c r="I4868" s="31"/>
      <c r="J4868" s="84"/>
      <c r="K4868" s="31"/>
      <c r="L4868" s="31"/>
      <c r="M4868" s="169"/>
      <c r="N4868" s="148"/>
      <c r="O4868" s="106"/>
      <c r="P4868" s="43"/>
      <c r="Q4868" s="31"/>
      <c r="R4868" s="84"/>
      <c r="S4868" s="31"/>
      <c r="T4868" s="31"/>
      <c r="U4868" s="169"/>
      <c r="V4868" s="150"/>
      <c r="W4868" s="141" t="str" cm="1">
        <f t="array" ref="W4868">IF(SUM(LEN(B4868:V4868))=0,"",IF(OR(OR(ISBLANK(F4868),SUM(LEN(C4868),LEN(D4868))=0),AND(NOT(E4868="Unknown"),ISBLANK(J4868)),AND(NOT(O4868="Unknown"),ISBLANK(R4868))),"Missing Information", INDEX(Table15[Entire Service Line Classification], MATCH(SUMIFS(Table15[Unique ID],Table15[System-Owned Portion],E4868,Table15[If Material Anything Other than "Lead" in Column E,Was Material Ever Previously Lead?],G4868,Table15[Customer-Owned Portion],O4868),Table15[Unique ID],0),0)))</f>
        <v/>
      </c>
      <c r="X4868"/>
    </row>
    <row r="4869" spans="2:24" x14ac:dyDescent="0.25">
      <c r="B4869" s="146"/>
      <c r="C4869" s="31"/>
      <c r="D4869" s="31"/>
      <c r="E4869" s="44"/>
      <c r="F4869" s="43"/>
      <c r="G4869" s="84"/>
      <c r="H4869" s="31"/>
      <c r="I4869" s="31"/>
      <c r="J4869" s="84"/>
      <c r="K4869" s="31"/>
      <c r="L4869" s="31"/>
      <c r="M4869" s="169"/>
      <c r="N4869" s="148"/>
      <c r="O4869" s="106"/>
      <c r="P4869" s="43"/>
      <c r="Q4869" s="31"/>
      <c r="R4869" s="84"/>
      <c r="S4869" s="31"/>
      <c r="T4869" s="31"/>
      <c r="U4869" s="169"/>
      <c r="V4869" s="150"/>
      <c r="W4869" s="141" t="str" cm="1">
        <f t="array" ref="W4869">IF(SUM(LEN(B4869:V4869))=0,"",IF(OR(OR(ISBLANK(F4869),SUM(LEN(C4869),LEN(D4869))=0),AND(NOT(E4869="Unknown"),ISBLANK(J4869)),AND(NOT(O4869="Unknown"),ISBLANK(R4869))),"Missing Information", INDEX(Table15[Entire Service Line Classification], MATCH(SUMIFS(Table15[Unique ID],Table15[System-Owned Portion],E4869,Table15[If Material Anything Other than "Lead" in Column E,Was Material Ever Previously Lead?],G4869,Table15[Customer-Owned Portion],O4869),Table15[Unique ID],0),0)))</f>
        <v/>
      </c>
      <c r="X4869"/>
    </row>
    <row r="4870" spans="2:24" x14ac:dyDescent="0.25">
      <c r="B4870" s="146"/>
      <c r="C4870" s="31"/>
      <c r="D4870" s="31"/>
      <c r="E4870" s="44"/>
      <c r="F4870" s="43"/>
      <c r="G4870" s="84"/>
      <c r="H4870" s="31"/>
      <c r="I4870" s="31"/>
      <c r="J4870" s="84"/>
      <c r="K4870" s="31"/>
      <c r="L4870" s="31"/>
      <c r="M4870" s="169"/>
      <c r="N4870" s="148"/>
      <c r="O4870" s="106"/>
      <c r="P4870" s="43"/>
      <c r="Q4870" s="31"/>
      <c r="R4870" s="84"/>
      <c r="S4870" s="31"/>
      <c r="T4870" s="31"/>
      <c r="U4870" s="169"/>
      <c r="V4870" s="150"/>
      <c r="W4870" s="141" t="str" cm="1">
        <f t="array" ref="W4870">IF(SUM(LEN(B4870:V4870))=0,"",IF(OR(OR(ISBLANK(F4870),SUM(LEN(C4870),LEN(D4870))=0),AND(NOT(E4870="Unknown"),ISBLANK(J4870)),AND(NOT(O4870="Unknown"),ISBLANK(R4870))),"Missing Information", INDEX(Table15[Entire Service Line Classification], MATCH(SUMIFS(Table15[Unique ID],Table15[System-Owned Portion],E4870,Table15[If Material Anything Other than "Lead" in Column E,Was Material Ever Previously Lead?],G4870,Table15[Customer-Owned Portion],O4870),Table15[Unique ID],0),0)))</f>
        <v/>
      </c>
      <c r="X4870"/>
    </row>
    <row r="4871" spans="2:24" x14ac:dyDescent="0.25">
      <c r="B4871" s="146"/>
      <c r="C4871" s="31"/>
      <c r="D4871" s="31"/>
      <c r="E4871" s="44"/>
      <c r="F4871" s="43"/>
      <c r="G4871" s="84"/>
      <c r="H4871" s="31"/>
      <c r="I4871" s="31"/>
      <c r="J4871" s="84"/>
      <c r="K4871" s="31"/>
      <c r="L4871" s="31"/>
      <c r="M4871" s="169"/>
      <c r="N4871" s="148"/>
      <c r="O4871" s="106"/>
      <c r="P4871" s="43"/>
      <c r="Q4871" s="31"/>
      <c r="R4871" s="84"/>
      <c r="S4871" s="31"/>
      <c r="T4871" s="31"/>
      <c r="U4871" s="169"/>
      <c r="V4871" s="150"/>
      <c r="W4871" s="141" t="str" cm="1">
        <f t="array" ref="W4871">IF(SUM(LEN(B4871:V4871))=0,"",IF(OR(OR(ISBLANK(F4871),SUM(LEN(C4871),LEN(D4871))=0),AND(NOT(E4871="Unknown"),ISBLANK(J4871)),AND(NOT(O4871="Unknown"),ISBLANK(R4871))),"Missing Information", INDEX(Table15[Entire Service Line Classification], MATCH(SUMIFS(Table15[Unique ID],Table15[System-Owned Portion],E4871,Table15[If Material Anything Other than "Lead" in Column E,Was Material Ever Previously Lead?],G4871,Table15[Customer-Owned Portion],O4871),Table15[Unique ID],0),0)))</f>
        <v/>
      </c>
      <c r="X4871"/>
    </row>
    <row r="4872" spans="2:24" x14ac:dyDescent="0.25">
      <c r="B4872" s="146"/>
      <c r="C4872" s="31"/>
      <c r="D4872" s="31"/>
      <c r="E4872" s="44"/>
      <c r="F4872" s="43"/>
      <c r="G4872" s="84"/>
      <c r="H4872" s="31"/>
      <c r="I4872" s="31"/>
      <c r="J4872" s="84"/>
      <c r="K4872" s="31"/>
      <c r="L4872" s="31"/>
      <c r="M4872" s="169"/>
      <c r="N4872" s="148"/>
      <c r="O4872" s="106"/>
      <c r="P4872" s="43"/>
      <c r="Q4872" s="31"/>
      <c r="R4872" s="84"/>
      <c r="S4872" s="31"/>
      <c r="T4872" s="31"/>
      <c r="U4872" s="169"/>
      <c r="V4872" s="150"/>
      <c r="W4872" s="141" t="str" cm="1">
        <f t="array" ref="W4872">IF(SUM(LEN(B4872:V4872))=0,"",IF(OR(OR(ISBLANK(F4872),SUM(LEN(C4872),LEN(D4872))=0),AND(NOT(E4872="Unknown"),ISBLANK(J4872)),AND(NOT(O4872="Unknown"),ISBLANK(R4872))),"Missing Information", INDEX(Table15[Entire Service Line Classification], MATCH(SUMIFS(Table15[Unique ID],Table15[System-Owned Portion],E4872,Table15[If Material Anything Other than "Lead" in Column E,Was Material Ever Previously Lead?],G4872,Table15[Customer-Owned Portion],O4872),Table15[Unique ID],0),0)))</f>
        <v/>
      </c>
      <c r="X4872"/>
    </row>
    <row r="4873" spans="2:24" x14ac:dyDescent="0.25">
      <c r="B4873" s="146"/>
      <c r="C4873" s="31"/>
      <c r="D4873" s="31"/>
      <c r="E4873" s="44"/>
      <c r="F4873" s="43"/>
      <c r="G4873" s="84"/>
      <c r="H4873" s="31"/>
      <c r="I4873" s="31"/>
      <c r="J4873" s="84"/>
      <c r="K4873" s="31"/>
      <c r="L4873" s="31"/>
      <c r="M4873" s="169"/>
      <c r="N4873" s="148"/>
      <c r="O4873" s="106"/>
      <c r="P4873" s="43"/>
      <c r="Q4873" s="31"/>
      <c r="R4873" s="84"/>
      <c r="S4873" s="31"/>
      <c r="T4873" s="31"/>
      <c r="U4873" s="169"/>
      <c r="V4873" s="150"/>
      <c r="W4873" s="141" t="str" cm="1">
        <f t="array" ref="W4873">IF(SUM(LEN(B4873:V4873))=0,"",IF(OR(OR(ISBLANK(F4873),SUM(LEN(C4873),LEN(D4873))=0),AND(NOT(E4873="Unknown"),ISBLANK(J4873)),AND(NOT(O4873="Unknown"),ISBLANK(R4873))),"Missing Information", INDEX(Table15[Entire Service Line Classification], MATCH(SUMIFS(Table15[Unique ID],Table15[System-Owned Portion],E4873,Table15[If Material Anything Other than "Lead" in Column E,Was Material Ever Previously Lead?],G4873,Table15[Customer-Owned Portion],O4873),Table15[Unique ID],0),0)))</f>
        <v/>
      </c>
      <c r="X4873"/>
    </row>
    <row r="4874" spans="2:24" x14ac:dyDescent="0.25">
      <c r="B4874" s="146"/>
      <c r="C4874" s="31"/>
      <c r="D4874" s="31"/>
      <c r="E4874" s="44"/>
      <c r="F4874" s="43"/>
      <c r="G4874" s="84"/>
      <c r="H4874" s="31"/>
      <c r="I4874" s="31"/>
      <c r="J4874" s="84"/>
      <c r="K4874" s="31"/>
      <c r="L4874" s="31"/>
      <c r="M4874" s="169"/>
      <c r="N4874" s="148"/>
      <c r="O4874" s="106"/>
      <c r="P4874" s="43"/>
      <c r="Q4874" s="31"/>
      <c r="R4874" s="84"/>
      <c r="S4874" s="31"/>
      <c r="T4874" s="31"/>
      <c r="U4874" s="169"/>
      <c r="V4874" s="150"/>
      <c r="W4874" s="141" t="str" cm="1">
        <f t="array" ref="W4874">IF(SUM(LEN(B4874:V4874))=0,"",IF(OR(OR(ISBLANK(F4874),SUM(LEN(C4874),LEN(D4874))=0),AND(NOT(E4874="Unknown"),ISBLANK(J4874)),AND(NOT(O4874="Unknown"),ISBLANK(R4874))),"Missing Information", INDEX(Table15[Entire Service Line Classification], MATCH(SUMIFS(Table15[Unique ID],Table15[System-Owned Portion],E4874,Table15[If Material Anything Other than "Lead" in Column E,Was Material Ever Previously Lead?],G4874,Table15[Customer-Owned Portion],O4874),Table15[Unique ID],0),0)))</f>
        <v/>
      </c>
      <c r="X4874"/>
    </row>
    <row r="4875" spans="2:24" x14ac:dyDescent="0.25">
      <c r="B4875" s="146"/>
      <c r="C4875" s="31"/>
      <c r="D4875" s="31"/>
      <c r="E4875" s="44"/>
      <c r="F4875" s="43"/>
      <c r="G4875" s="84"/>
      <c r="H4875" s="31"/>
      <c r="I4875" s="31"/>
      <c r="J4875" s="84"/>
      <c r="K4875" s="31"/>
      <c r="L4875" s="31"/>
      <c r="M4875" s="169"/>
      <c r="N4875" s="148"/>
      <c r="O4875" s="106"/>
      <c r="P4875" s="43"/>
      <c r="Q4875" s="31"/>
      <c r="R4875" s="84"/>
      <c r="S4875" s="31"/>
      <c r="T4875" s="31"/>
      <c r="U4875" s="169"/>
      <c r="V4875" s="150"/>
      <c r="W4875" s="141" t="str" cm="1">
        <f t="array" ref="W4875">IF(SUM(LEN(B4875:V4875))=0,"",IF(OR(OR(ISBLANK(F4875),SUM(LEN(C4875),LEN(D4875))=0),AND(NOT(E4875="Unknown"),ISBLANK(J4875)),AND(NOT(O4875="Unknown"),ISBLANK(R4875))),"Missing Information", INDEX(Table15[Entire Service Line Classification], MATCH(SUMIFS(Table15[Unique ID],Table15[System-Owned Portion],E4875,Table15[If Material Anything Other than "Lead" in Column E,Was Material Ever Previously Lead?],G4875,Table15[Customer-Owned Portion],O4875),Table15[Unique ID],0),0)))</f>
        <v/>
      </c>
      <c r="X4875"/>
    </row>
    <row r="4876" spans="2:24" x14ac:dyDescent="0.25">
      <c r="B4876" s="146"/>
      <c r="C4876" s="31"/>
      <c r="D4876" s="31"/>
      <c r="E4876" s="44"/>
      <c r="F4876" s="43"/>
      <c r="G4876" s="84"/>
      <c r="H4876" s="31"/>
      <c r="I4876" s="31"/>
      <c r="J4876" s="84"/>
      <c r="K4876" s="31"/>
      <c r="L4876" s="31"/>
      <c r="M4876" s="169"/>
      <c r="N4876" s="148"/>
      <c r="O4876" s="106"/>
      <c r="P4876" s="43"/>
      <c r="Q4876" s="31"/>
      <c r="R4876" s="84"/>
      <c r="S4876" s="31"/>
      <c r="T4876" s="31"/>
      <c r="U4876" s="169"/>
      <c r="V4876" s="150"/>
      <c r="W4876" s="141" t="str" cm="1">
        <f t="array" ref="W4876">IF(SUM(LEN(B4876:V4876))=0,"",IF(OR(OR(ISBLANK(F4876),SUM(LEN(C4876),LEN(D4876))=0),AND(NOT(E4876="Unknown"),ISBLANK(J4876)),AND(NOT(O4876="Unknown"),ISBLANK(R4876))),"Missing Information", INDEX(Table15[Entire Service Line Classification], MATCH(SUMIFS(Table15[Unique ID],Table15[System-Owned Portion],E4876,Table15[If Material Anything Other than "Lead" in Column E,Was Material Ever Previously Lead?],G4876,Table15[Customer-Owned Portion],O4876),Table15[Unique ID],0),0)))</f>
        <v/>
      </c>
      <c r="X4876"/>
    </row>
    <row r="4877" spans="2:24" x14ac:dyDescent="0.25">
      <c r="B4877" s="146"/>
      <c r="C4877" s="31"/>
      <c r="D4877" s="31"/>
      <c r="E4877" s="44"/>
      <c r="F4877" s="43"/>
      <c r="G4877" s="84"/>
      <c r="H4877" s="31"/>
      <c r="I4877" s="31"/>
      <c r="J4877" s="84"/>
      <c r="K4877" s="31"/>
      <c r="L4877" s="31"/>
      <c r="M4877" s="169"/>
      <c r="N4877" s="148"/>
      <c r="O4877" s="106"/>
      <c r="P4877" s="43"/>
      <c r="Q4877" s="31"/>
      <c r="R4877" s="84"/>
      <c r="S4877" s="31"/>
      <c r="T4877" s="31"/>
      <c r="U4877" s="169"/>
      <c r="V4877" s="150"/>
      <c r="W4877" s="141" t="str" cm="1">
        <f t="array" ref="W4877">IF(SUM(LEN(B4877:V4877))=0,"",IF(OR(OR(ISBLANK(F4877),SUM(LEN(C4877),LEN(D4877))=0),AND(NOT(E4877="Unknown"),ISBLANK(J4877)),AND(NOT(O4877="Unknown"),ISBLANK(R4877))),"Missing Information", INDEX(Table15[Entire Service Line Classification], MATCH(SUMIFS(Table15[Unique ID],Table15[System-Owned Portion],E4877,Table15[If Material Anything Other than "Lead" in Column E,Was Material Ever Previously Lead?],G4877,Table15[Customer-Owned Portion],O4877),Table15[Unique ID],0),0)))</f>
        <v/>
      </c>
      <c r="X4877"/>
    </row>
    <row r="4878" spans="2:24" x14ac:dyDescent="0.25">
      <c r="B4878" s="146"/>
      <c r="C4878" s="31"/>
      <c r="D4878" s="31"/>
      <c r="E4878" s="44"/>
      <c r="F4878" s="43"/>
      <c r="G4878" s="84"/>
      <c r="H4878" s="31"/>
      <c r="I4878" s="31"/>
      <c r="J4878" s="84"/>
      <c r="K4878" s="31"/>
      <c r="L4878" s="31"/>
      <c r="M4878" s="169"/>
      <c r="N4878" s="148"/>
      <c r="O4878" s="106"/>
      <c r="P4878" s="43"/>
      <c r="Q4878" s="31"/>
      <c r="R4878" s="84"/>
      <c r="S4878" s="31"/>
      <c r="T4878" s="31"/>
      <c r="U4878" s="169"/>
      <c r="V4878" s="150"/>
      <c r="W4878" s="141" t="str" cm="1">
        <f t="array" ref="W4878">IF(SUM(LEN(B4878:V4878))=0,"",IF(OR(OR(ISBLANK(F4878),SUM(LEN(C4878),LEN(D4878))=0),AND(NOT(E4878="Unknown"),ISBLANK(J4878)),AND(NOT(O4878="Unknown"),ISBLANK(R4878))),"Missing Information", INDEX(Table15[Entire Service Line Classification], MATCH(SUMIFS(Table15[Unique ID],Table15[System-Owned Portion],E4878,Table15[If Material Anything Other than "Lead" in Column E,Was Material Ever Previously Lead?],G4878,Table15[Customer-Owned Portion],O4878),Table15[Unique ID],0),0)))</f>
        <v/>
      </c>
      <c r="X4878"/>
    </row>
    <row r="4879" spans="2:24" x14ac:dyDescent="0.25">
      <c r="B4879" s="146"/>
      <c r="C4879" s="31"/>
      <c r="D4879" s="31"/>
      <c r="E4879" s="44"/>
      <c r="F4879" s="43"/>
      <c r="G4879" s="84"/>
      <c r="H4879" s="31"/>
      <c r="I4879" s="31"/>
      <c r="J4879" s="84"/>
      <c r="K4879" s="31"/>
      <c r="L4879" s="31"/>
      <c r="M4879" s="169"/>
      <c r="N4879" s="148"/>
      <c r="O4879" s="106"/>
      <c r="P4879" s="43"/>
      <c r="Q4879" s="31"/>
      <c r="R4879" s="84"/>
      <c r="S4879" s="31"/>
      <c r="T4879" s="31"/>
      <c r="U4879" s="169"/>
      <c r="V4879" s="150"/>
      <c r="W4879" s="141" t="str" cm="1">
        <f t="array" ref="W4879">IF(SUM(LEN(B4879:V4879))=0,"",IF(OR(OR(ISBLANK(F4879),SUM(LEN(C4879),LEN(D4879))=0),AND(NOT(E4879="Unknown"),ISBLANK(J4879)),AND(NOT(O4879="Unknown"),ISBLANK(R4879))),"Missing Information", INDEX(Table15[Entire Service Line Classification], MATCH(SUMIFS(Table15[Unique ID],Table15[System-Owned Portion],E4879,Table15[If Material Anything Other than "Lead" in Column E,Was Material Ever Previously Lead?],G4879,Table15[Customer-Owned Portion],O4879),Table15[Unique ID],0),0)))</f>
        <v/>
      </c>
      <c r="X4879"/>
    </row>
    <row r="4880" spans="2:24" x14ac:dyDescent="0.25">
      <c r="B4880" s="146"/>
      <c r="C4880" s="31"/>
      <c r="D4880" s="31"/>
      <c r="E4880" s="44"/>
      <c r="F4880" s="43"/>
      <c r="G4880" s="84"/>
      <c r="H4880" s="31"/>
      <c r="I4880" s="31"/>
      <c r="J4880" s="84"/>
      <c r="K4880" s="31"/>
      <c r="L4880" s="31"/>
      <c r="M4880" s="169"/>
      <c r="N4880" s="148"/>
      <c r="O4880" s="106"/>
      <c r="P4880" s="43"/>
      <c r="Q4880" s="31"/>
      <c r="R4880" s="84"/>
      <c r="S4880" s="31"/>
      <c r="T4880" s="31"/>
      <c r="U4880" s="169"/>
      <c r="V4880" s="150"/>
      <c r="W4880" s="141" t="str" cm="1">
        <f t="array" ref="W4880">IF(SUM(LEN(B4880:V4880))=0,"",IF(OR(OR(ISBLANK(F4880),SUM(LEN(C4880),LEN(D4880))=0),AND(NOT(E4880="Unknown"),ISBLANK(J4880)),AND(NOT(O4880="Unknown"),ISBLANK(R4880))),"Missing Information", INDEX(Table15[Entire Service Line Classification], MATCH(SUMIFS(Table15[Unique ID],Table15[System-Owned Portion],E4880,Table15[If Material Anything Other than "Lead" in Column E,Was Material Ever Previously Lead?],G4880,Table15[Customer-Owned Portion],O4880),Table15[Unique ID],0),0)))</f>
        <v/>
      </c>
      <c r="X4880"/>
    </row>
    <row r="4881" spans="2:24" x14ac:dyDescent="0.25">
      <c r="B4881" s="146"/>
      <c r="C4881" s="31"/>
      <c r="D4881" s="31"/>
      <c r="E4881" s="44"/>
      <c r="F4881" s="43"/>
      <c r="G4881" s="84"/>
      <c r="H4881" s="31"/>
      <c r="I4881" s="31"/>
      <c r="J4881" s="84"/>
      <c r="K4881" s="31"/>
      <c r="L4881" s="31"/>
      <c r="M4881" s="169"/>
      <c r="N4881" s="148"/>
      <c r="O4881" s="106"/>
      <c r="P4881" s="43"/>
      <c r="Q4881" s="31"/>
      <c r="R4881" s="84"/>
      <c r="S4881" s="31"/>
      <c r="T4881" s="31"/>
      <c r="U4881" s="169"/>
      <c r="V4881" s="150"/>
      <c r="W4881" s="141" t="str" cm="1">
        <f t="array" ref="W4881">IF(SUM(LEN(B4881:V4881))=0,"",IF(OR(OR(ISBLANK(F4881),SUM(LEN(C4881),LEN(D4881))=0),AND(NOT(E4881="Unknown"),ISBLANK(J4881)),AND(NOT(O4881="Unknown"),ISBLANK(R4881))),"Missing Information", INDEX(Table15[Entire Service Line Classification], MATCH(SUMIFS(Table15[Unique ID],Table15[System-Owned Portion],E4881,Table15[If Material Anything Other than "Lead" in Column E,Was Material Ever Previously Lead?],G4881,Table15[Customer-Owned Portion],O4881),Table15[Unique ID],0),0)))</f>
        <v/>
      </c>
      <c r="X4881"/>
    </row>
    <row r="4882" spans="2:24" x14ac:dyDescent="0.25">
      <c r="B4882" s="146"/>
      <c r="C4882" s="31"/>
      <c r="D4882" s="31"/>
      <c r="E4882" s="44"/>
      <c r="F4882" s="43"/>
      <c r="G4882" s="84"/>
      <c r="H4882" s="31"/>
      <c r="I4882" s="31"/>
      <c r="J4882" s="84"/>
      <c r="K4882" s="31"/>
      <c r="L4882" s="31"/>
      <c r="M4882" s="169"/>
      <c r="N4882" s="148"/>
      <c r="O4882" s="106"/>
      <c r="P4882" s="43"/>
      <c r="Q4882" s="31"/>
      <c r="R4882" s="84"/>
      <c r="S4882" s="31"/>
      <c r="T4882" s="31"/>
      <c r="U4882" s="169"/>
      <c r="V4882" s="150"/>
      <c r="W4882" s="141" t="str" cm="1">
        <f t="array" ref="W4882">IF(SUM(LEN(B4882:V4882))=0,"",IF(OR(OR(ISBLANK(F4882),SUM(LEN(C4882),LEN(D4882))=0),AND(NOT(E4882="Unknown"),ISBLANK(J4882)),AND(NOT(O4882="Unknown"),ISBLANK(R4882))),"Missing Information", INDEX(Table15[Entire Service Line Classification], MATCH(SUMIFS(Table15[Unique ID],Table15[System-Owned Portion],E4882,Table15[If Material Anything Other than "Lead" in Column E,Was Material Ever Previously Lead?],G4882,Table15[Customer-Owned Portion],O4882),Table15[Unique ID],0),0)))</f>
        <v/>
      </c>
      <c r="X4882"/>
    </row>
    <row r="4883" spans="2:24" x14ac:dyDescent="0.25">
      <c r="B4883" s="146"/>
      <c r="C4883" s="31"/>
      <c r="D4883" s="31"/>
      <c r="E4883" s="44"/>
      <c r="F4883" s="43"/>
      <c r="G4883" s="84"/>
      <c r="H4883" s="31"/>
      <c r="I4883" s="31"/>
      <c r="J4883" s="84"/>
      <c r="K4883" s="31"/>
      <c r="L4883" s="31"/>
      <c r="M4883" s="169"/>
      <c r="N4883" s="148"/>
      <c r="O4883" s="106"/>
      <c r="P4883" s="43"/>
      <c r="Q4883" s="31"/>
      <c r="R4883" s="84"/>
      <c r="S4883" s="31"/>
      <c r="T4883" s="31"/>
      <c r="U4883" s="169"/>
      <c r="V4883" s="150"/>
      <c r="W4883" s="141" t="str" cm="1">
        <f t="array" ref="W4883">IF(SUM(LEN(B4883:V4883))=0,"",IF(OR(OR(ISBLANK(F4883),SUM(LEN(C4883),LEN(D4883))=0),AND(NOT(E4883="Unknown"),ISBLANK(J4883)),AND(NOT(O4883="Unknown"),ISBLANK(R4883))),"Missing Information", INDEX(Table15[Entire Service Line Classification], MATCH(SUMIFS(Table15[Unique ID],Table15[System-Owned Portion],E4883,Table15[If Material Anything Other than "Lead" in Column E,Was Material Ever Previously Lead?],G4883,Table15[Customer-Owned Portion],O4883),Table15[Unique ID],0),0)))</f>
        <v/>
      </c>
      <c r="X4883"/>
    </row>
    <row r="4884" spans="2:24" x14ac:dyDescent="0.25">
      <c r="B4884" s="146"/>
      <c r="C4884" s="31"/>
      <c r="D4884" s="31"/>
      <c r="E4884" s="44"/>
      <c r="F4884" s="43"/>
      <c r="G4884" s="84"/>
      <c r="H4884" s="31"/>
      <c r="I4884" s="31"/>
      <c r="J4884" s="84"/>
      <c r="K4884" s="31"/>
      <c r="L4884" s="31"/>
      <c r="M4884" s="169"/>
      <c r="N4884" s="148"/>
      <c r="O4884" s="106"/>
      <c r="P4884" s="43"/>
      <c r="Q4884" s="31"/>
      <c r="R4884" s="84"/>
      <c r="S4884" s="31"/>
      <c r="T4884" s="31"/>
      <c r="U4884" s="169"/>
      <c r="V4884" s="150"/>
      <c r="W4884" s="141" t="str" cm="1">
        <f t="array" ref="W4884">IF(SUM(LEN(B4884:V4884))=0,"",IF(OR(OR(ISBLANK(F4884),SUM(LEN(C4884),LEN(D4884))=0),AND(NOT(E4884="Unknown"),ISBLANK(J4884)),AND(NOT(O4884="Unknown"),ISBLANK(R4884))),"Missing Information", INDEX(Table15[Entire Service Line Classification], MATCH(SUMIFS(Table15[Unique ID],Table15[System-Owned Portion],E4884,Table15[If Material Anything Other than "Lead" in Column E,Was Material Ever Previously Lead?],G4884,Table15[Customer-Owned Portion],O4884),Table15[Unique ID],0),0)))</f>
        <v/>
      </c>
      <c r="X4884"/>
    </row>
    <row r="4885" spans="2:24" x14ac:dyDescent="0.25">
      <c r="B4885" s="146"/>
      <c r="C4885" s="31"/>
      <c r="D4885" s="31"/>
      <c r="E4885" s="44"/>
      <c r="F4885" s="43"/>
      <c r="G4885" s="84"/>
      <c r="H4885" s="31"/>
      <c r="I4885" s="31"/>
      <c r="J4885" s="84"/>
      <c r="K4885" s="31"/>
      <c r="L4885" s="31"/>
      <c r="M4885" s="169"/>
      <c r="N4885" s="148"/>
      <c r="O4885" s="106"/>
      <c r="P4885" s="43"/>
      <c r="Q4885" s="31"/>
      <c r="R4885" s="84"/>
      <c r="S4885" s="31"/>
      <c r="T4885" s="31"/>
      <c r="U4885" s="169"/>
      <c r="V4885" s="150"/>
      <c r="W4885" s="141" t="str" cm="1">
        <f t="array" ref="W4885">IF(SUM(LEN(B4885:V4885))=0,"",IF(OR(OR(ISBLANK(F4885),SUM(LEN(C4885),LEN(D4885))=0),AND(NOT(E4885="Unknown"),ISBLANK(J4885)),AND(NOT(O4885="Unknown"),ISBLANK(R4885))),"Missing Information", INDEX(Table15[Entire Service Line Classification], MATCH(SUMIFS(Table15[Unique ID],Table15[System-Owned Portion],E4885,Table15[If Material Anything Other than "Lead" in Column E,Was Material Ever Previously Lead?],G4885,Table15[Customer-Owned Portion],O4885),Table15[Unique ID],0),0)))</f>
        <v/>
      </c>
      <c r="X4885"/>
    </row>
    <row r="4886" spans="2:24" x14ac:dyDescent="0.25">
      <c r="B4886" s="146"/>
      <c r="C4886" s="31"/>
      <c r="D4886" s="31"/>
      <c r="E4886" s="44"/>
      <c r="F4886" s="43"/>
      <c r="G4886" s="84"/>
      <c r="H4886" s="31"/>
      <c r="I4886" s="31"/>
      <c r="J4886" s="84"/>
      <c r="K4886" s="31"/>
      <c r="L4886" s="31"/>
      <c r="M4886" s="169"/>
      <c r="N4886" s="148"/>
      <c r="O4886" s="106"/>
      <c r="P4886" s="43"/>
      <c r="Q4886" s="31"/>
      <c r="R4886" s="84"/>
      <c r="S4886" s="31"/>
      <c r="T4886" s="31"/>
      <c r="U4886" s="169"/>
      <c r="V4886" s="150"/>
      <c r="W4886" s="141" t="str" cm="1">
        <f t="array" ref="W4886">IF(SUM(LEN(B4886:V4886))=0,"",IF(OR(OR(ISBLANK(F4886),SUM(LEN(C4886),LEN(D4886))=0),AND(NOT(E4886="Unknown"),ISBLANK(J4886)),AND(NOT(O4886="Unknown"),ISBLANK(R4886))),"Missing Information", INDEX(Table15[Entire Service Line Classification], MATCH(SUMIFS(Table15[Unique ID],Table15[System-Owned Portion],E4886,Table15[If Material Anything Other than "Lead" in Column E,Was Material Ever Previously Lead?],G4886,Table15[Customer-Owned Portion],O4886),Table15[Unique ID],0),0)))</f>
        <v/>
      </c>
      <c r="X4886"/>
    </row>
    <row r="4887" spans="2:24" x14ac:dyDescent="0.25">
      <c r="B4887" s="146"/>
      <c r="C4887" s="31"/>
      <c r="D4887" s="31"/>
      <c r="E4887" s="44"/>
      <c r="F4887" s="43"/>
      <c r="G4887" s="84"/>
      <c r="H4887" s="31"/>
      <c r="I4887" s="31"/>
      <c r="J4887" s="84"/>
      <c r="K4887" s="31"/>
      <c r="L4887" s="31"/>
      <c r="M4887" s="169"/>
      <c r="N4887" s="148"/>
      <c r="O4887" s="106"/>
      <c r="P4887" s="43"/>
      <c r="Q4887" s="31"/>
      <c r="R4887" s="84"/>
      <c r="S4887" s="31"/>
      <c r="T4887" s="31"/>
      <c r="U4887" s="169"/>
      <c r="V4887" s="150"/>
      <c r="W4887" s="141" t="str" cm="1">
        <f t="array" ref="W4887">IF(SUM(LEN(B4887:V4887))=0,"",IF(OR(OR(ISBLANK(F4887),SUM(LEN(C4887),LEN(D4887))=0),AND(NOT(E4887="Unknown"),ISBLANK(J4887)),AND(NOT(O4887="Unknown"),ISBLANK(R4887))),"Missing Information", INDEX(Table15[Entire Service Line Classification], MATCH(SUMIFS(Table15[Unique ID],Table15[System-Owned Portion],E4887,Table15[If Material Anything Other than "Lead" in Column E,Was Material Ever Previously Lead?],G4887,Table15[Customer-Owned Portion],O4887),Table15[Unique ID],0),0)))</f>
        <v/>
      </c>
      <c r="X4887"/>
    </row>
    <row r="4888" spans="2:24" x14ac:dyDescent="0.25">
      <c r="B4888" s="146"/>
      <c r="C4888" s="31"/>
      <c r="D4888" s="31"/>
      <c r="E4888" s="44"/>
      <c r="F4888" s="43"/>
      <c r="G4888" s="84"/>
      <c r="H4888" s="31"/>
      <c r="I4888" s="31"/>
      <c r="J4888" s="84"/>
      <c r="K4888" s="31"/>
      <c r="L4888" s="31"/>
      <c r="M4888" s="169"/>
      <c r="N4888" s="148"/>
      <c r="O4888" s="106"/>
      <c r="P4888" s="43"/>
      <c r="Q4888" s="31"/>
      <c r="R4888" s="84"/>
      <c r="S4888" s="31"/>
      <c r="T4888" s="31"/>
      <c r="U4888" s="169"/>
      <c r="V4888" s="150"/>
      <c r="W4888" s="141" t="str" cm="1">
        <f t="array" ref="W4888">IF(SUM(LEN(B4888:V4888))=0,"",IF(OR(OR(ISBLANK(F4888),SUM(LEN(C4888),LEN(D4888))=0),AND(NOT(E4888="Unknown"),ISBLANK(J4888)),AND(NOT(O4888="Unknown"),ISBLANK(R4888))),"Missing Information", INDEX(Table15[Entire Service Line Classification], MATCH(SUMIFS(Table15[Unique ID],Table15[System-Owned Portion],E4888,Table15[If Material Anything Other than "Lead" in Column E,Was Material Ever Previously Lead?],G4888,Table15[Customer-Owned Portion],O4888),Table15[Unique ID],0),0)))</f>
        <v/>
      </c>
      <c r="X4888"/>
    </row>
    <row r="4889" spans="2:24" x14ac:dyDescent="0.25">
      <c r="B4889" s="146"/>
      <c r="C4889" s="31"/>
      <c r="D4889" s="31"/>
      <c r="E4889" s="44"/>
      <c r="F4889" s="43"/>
      <c r="G4889" s="84"/>
      <c r="H4889" s="31"/>
      <c r="I4889" s="31"/>
      <c r="J4889" s="84"/>
      <c r="K4889" s="31"/>
      <c r="L4889" s="31"/>
      <c r="M4889" s="169"/>
      <c r="N4889" s="148"/>
      <c r="O4889" s="106"/>
      <c r="P4889" s="43"/>
      <c r="Q4889" s="31"/>
      <c r="R4889" s="84"/>
      <c r="S4889" s="31"/>
      <c r="T4889" s="31"/>
      <c r="U4889" s="169"/>
      <c r="V4889" s="150"/>
      <c r="W4889" s="141" t="str" cm="1">
        <f t="array" ref="W4889">IF(SUM(LEN(B4889:V4889))=0,"",IF(OR(OR(ISBLANK(F4889),SUM(LEN(C4889),LEN(D4889))=0),AND(NOT(E4889="Unknown"),ISBLANK(J4889)),AND(NOT(O4889="Unknown"),ISBLANK(R4889))),"Missing Information", INDEX(Table15[Entire Service Line Classification], MATCH(SUMIFS(Table15[Unique ID],Table15[System-Owned Portion],E4889,Table15[If Material Anything Other than "Lead" in Column E,Was Material Ever Previously Lead?],G4889,Table15[Customer-Owned Portion],O4889),Table15[Unique ID],0),0)))</f>
        <v/>
      </c>
      <c r="X4889"/>
    </row>
    <row r="4890" spans="2:24" x14ac:dyDescent="0.25">
      <c r="B4890" s="146"/>
      <c r="C4890" s="31"/>
      <c r="D4890" s="31"/>
      <c r="E4890" s="44"/>
      <c r="F4890" s="43"/>
      <c r="G4890" s="84"/>
      <c r="H4890" s="31"/>
      <c r="I4890" s="31"/>
      <c r="J4890" s="84"/>
      <c r="K4890" s="31"/>
      <c r="L4890" s="31"/>
      <c r="M4890" s="169"/>
      <c r="N4890" s="148"/>
      <c r="O4890" s="106"/>
      <c r="P4890" s="43"/>
      <c r="Q4890" s="31"/>
      <c r="R4890" s="84"/>
      <c r="S4890" s="31"/>
      <c r="T4890" s="31"/>
      <c r="U4890" s="169"/>
      <c r="V4890" s="150"/>
      <c r="W4890" s="141" t="str" cm="1">
        <f t="array" ref="W4890">IF(SUM(LEN(B4890:V4890))=0,"",IF(OR(OR(ISBLANK(F4890),SUM(LEN(C4890),LEN(D4890))=0),AND(NOT(E4890="Unknown"),ISBLANK(J4890)),AND(NOT(O4890="Unknown"),ISBLANK(R4890))),"Missing Information", INDEX(Table15[Entire Service Line Classification], MATCH(SUMIFS(Table15[Unique ID],Table15[System-Owned Portion],E4890,Table15[If Material Anything Other than "Lead" in Column E,Was Material Ever Previously Lead?],G4890,Table15[Customer-Owned Portion],O4890),Table15[Unique ID],0),0)))</f>
        <v/>
      </c>
      <c r="X4890"/>
    </row>
    <row r="4891" spans="2:24" x14ac:dyDescent="0.25">
      <c r="B4891" s="146"/>
      <c r="C4891" s="31"/>
      <c r="D4891" s="31"/>
      <c r="E4891" s="44"/>
      <c r="F4891" s="43"/>
      <c r="G4891" s="84"/>
      <c r="H4891" s="31"/>
      <c r="I4891" s="31"/>
      <c r="J4891" s="84"/>
      <c r="K4891" s="31"/>
      <c r="L4891" s="31"/>
      <c r="M4891" s="169"/>
      <c r="N4891" s="148"/>
      <c r="O4891" s="106"/>
      <c r="P4891" s="43"/>
      <c r="Q4891" s="31"/>
      <c r="R4891" s="84"/>
      <c r="S4891" s="31"/>
      <c r="T4891" s="31"/>
      <c r="U4891" s="169"/>
      <c r="V4891" s="150"/>
      <c r="W4891" s="141" t="str" cm="1">
        <f t="array" ref="W4891">IF(SUM(LEN(B4891:V4891))=0,"",IF(OR(OR(ISBLANK(F4891),SUM(LEN(C4891),LEN(D4891))=0),AND(NOT(E4891="Unknown"),ISBLANK(J4891)),AND(NOT(O4891="Unknown"),ISBLANK(R4891))),"Missing Information", INDEX(Table15[Entire Service Line Classification], MATCH(SUMIFS(Table15[Unique ID],Table15[System-Owned Portion],E4891,Table15[If Material Anything Other than "Lead" in Column E,Was Material Ever Previously Lead?],G4891,Table15[Customer-Owned Portion],O4891),Table15[Unique ID],0),0)))</f>
        <v/>
      </c>
      <c r="X4891"/>
    </row>
    <row r="4892" spans="2:24" x14ac:dyDescent="0.25">
      <c r="B4892" s="146"/>
      <c r="C4892" s="31"/>
      <c r="D4892" s="31"/>
      <c r="E4892" s="44"/>
      <c r="F4892" s="43"/>
      <c r="G4892" s="84"/>
      <c r="H4892" s="31"/>
      <c r="I4892" s="31"/>
      <c r="J4892" s="84"/>
      <c r="K4892" s="31"/>
      <c r="L4892" s="31"/>
      <c r="M4892" s="169"/>
      <c r="N4892" s="148"/>
      <c r="O4892" s="106"/>
      <c r="P4892" s="43"/>
      <c r="Q4892" s="31"/>
      <c r="R4892" s="84"/>
      <c r="S4892" s="31"/>
      <c r="T4892" s="31"/>
      <c r="U4892" s="169"/>
      <c r="V4892" s="150"/>
      <c r="W4892" s="141" t="str" cm="1">
        <f t="array" ref="W4892">IF(SUM(LEN(B4892:V4892))=0,"",IF(OR(OR(ISBLANK(F4892),SUM(LEN(C4892),LEN(D4892))=0),AND(NOT(E4892="Unknown"),ISBLANK(J4892)),AND(NOT(O4892="Unknown"),ISBLANK(R4892))),"Missing Information", INDEX(Table15[Entire Service Line Classification], MATCH(SUMIFS(Table15[Unique ID],Table15[System-Owned Portion],E4892,Table15[If Material Anything Other than "Lead" in Column E,Was Material Ever Previously Lead?],G4892,Table15[Customer-Owned Portion],O4892),Table15[Unique ID],0),0)))</f>
        <v/>
      </c>
      <c r="X4892"/>
    </row>
    <row r="4893" spans="2:24" x14ac:dyDescent="0.25">
      <c r="B4893" s="146"/>
      <c r="C4893" s="31"/>
      <c r="D4893" s="31"/>
      <c r="E4893" s="44"/>
      <c r="F4893" s="43"/>
      <c r="G4893" s="84"/>
      <c r="H4893" s="31"/>
      <c r="I4893" s="31"/>
      <c r="J4893" s="84"/>
      <c r="K4893" s="31"/>
      <c r="L4893" s="31"/>
      <c r="M4893" s="169"/>
      <c r="N4893" s="148"/>
      <c r="O4893" s="106"/>
      <c r="P4893" s="43"/>
      <c r="Q4893" s="31"/>
      <c r="R4893" s="84"/>
      <c r="S4893" s="31"/>
      <c r="T4893" s="31"/>
      <c r="U4893" s="169"/>
      <c r="V4893" s="150"/>
      <c r="W4893" s="141" t="str" cm="1">
        <f t="array" ref="W4893">IF(SUM(LEN(B4893:V4893))=0,"",IF(OR(OR(ISBLANK(F4893),SUM(LEN(C4893),LEN(D4893))=0),AND(NOT(E4893="Unknown"),ISBLANK(J4893)),AND(NOT(O4893="Unknown"),ISBLANK(R4893))),"Missing Information", INDEX(Table15[Entire Service Line Classification], MATCH(SUMIFS(Table15[Unique ID],Table15[System-Owned Portion],E4893,Table15[If Material Anything Other than "Lead" in Column E,Was Material Ever Previously Lead?],G4893,Table15[Customer-Owned Portion],O4893),Table15[Unique ID],0),0)))</f>
        <v/>
      </c>
      <c r="X4893"/>
    </row>
    <row r="4894" spans="2:24" x14ac:dyDescent="0.25">
      <c r="B4894" s="146"/>
      <c r="C4894" s="31"/>
      <c r="D4894" s="31"/>
      <c r="E4894" s="44"/>
      <c r="F4894" s="43"/>
      <c r="G4894" s="84"/>
      <c r="H4894" s="31"/>
      <c r="I4894" s="31"/>
      <c r="J4894" s="84"/>
      <c r="K4894" s="31"/>
      <c r="L4894" s="31"/>
      <c r="M4894" s="169"/>
      <c r="N4894" s="148"/>
      <c r="O4894" s="106"/>
      <c r="P4894" s="43"/>
      <c r="Q4894" s="31"/>
      <c r="R4894" s="84"/>
      <c r="S4894" s="31"/>
      <c r="T4894" s="31"/>
      <c r="U4894" s="169"/>
      <c r="V4894" s="150"/>
      <c r="W4894" s="141" t="str" cm="1">
        <f t="array" ref="W4894">IF(SUM(LEN(B4894:V4894))=0,"",IF(OR(OR(ISBLANK(F4894),SUM(LEN(C4894),LEN(D4894))=0),AND(NOT(E4894="Unknown"),ISBLANK(J4894)),AND(NOT(O4894="Unknown"),ISBLANK(R4894))),"Missing Information", INDEX(Table15[Entire Service Line Classification], MATCH(SUMIFS(Table15[Unique ID],Table15[System-Owned Portion],E4894,Table15[If Material Anything Other than "Lead" in Column E,Was Material Ever Previously Lead?],G4894,Table15[Customer-Owned Portion],O4894),Table15[Unique ID],0),0)))</f>
        <v/>
      </c>
      <c r="X4894"/>
    </row>
    <row r="4895" spans="2:24" x14ac:dyDescent="0.25">
      <c r="B4895" s="146"/>
      <c r="C4895" s="31"/>
      <c r="D4895" s="31"/>
      <c r="E4895" s="44"/>
      <c r="F4895" s="43"/>
      <c r="G4895" s="84"/>
      <c r="H4895" s="31"/>
      <c r="I4895" s="31"/>
      <c r="J4895" s="84"/>
      <c r="K4895" s="31"/>
      <c r="L4895" s="31"/>
      <c r="M4895" s="169"/>
      <c r="N4895" s="148"/>
      <c r="O4895" s="106"/>
      <c r="P4895" s="43"/>
      <c r="Q4895" s="31"/>
      <c r="R4895" s="84"/>
      <c r="S4895" s="31"/>
      <c r="T4895" s="31"/>
      <c r="U4895" s="169"/>
      <c r="V4895" s="150"/>
      <c r="W4895" s="141" t="str" cm="1">
        <f t="array" ref="W4895">IF(SUM(LEN(B4895:V4895))=0,"",IF(OR(OR(ISBLANK(F4895),SUM(LEN(C4895),LEN(D4895))=0),AND(NOT(E4895="Unknown"),ISBLANK(J4895)),AND(NOT(O4895="Unknown"),ISBLANK(R4895))),"Missing Information", INDEX(Table15[Entire Service Line Classification], MATCH(SUMIFS(Table15[Unique ID],Table15[System-Owned Portion],E4895,Table15[If Material Anything Other than "Lead" in Column E,Was Material Ever Previously Lead?],G4895,Table15[Customer-Owned Portion],O4895),Table15[Unique ID],0),0)))</f>
        <v/>
      </c>
      <c r="X4895"/>
    </row>
    <row r="4896" spans="2:24" x14ac:dyDescent="0.25">
      <c r="B4896" s="146"/>
      <c r="C4896" s="31"/>
      <c r="D4896" s="31"/>
      <c r="E4896" s="44"/>
      <c r="F4896" s="43"/>
      <c r="G4896" s="84"/>
      <c r="H4896" s="31"/>
      <c r="I4896" s="31"/>
      <c r="J4896" s="84"/>
      <c r="K4896" s="31"/>
      <c r="L4896" s="31"/>
      <c r="M4896" s="169"/>
      <c r="N4896" s="148"/>
      <c r="O4896" s="106"/>
      <c r="P4896" s="43"/>
      <c r="Q4896" s="31"/>
      <c r="R4896" s="84"/>
      <c r="S4896" s="31"/>
      <c r="T4896" s="31"/>
      <c r="U4896" s="169"/>
      <c r="V4896" s="150"/>
      <c r="W4896" s="141" t="str" cm="1">
        <f t="array" ref="W4896">IF(SUM(LEN(B4896:V4896))=0,"",IF(OR(OR(ISBLANK(F4896),SUM(LEN(C4896),LEN(D4896))=0),AND(NOT(E4896="Unknown"),ISBLANK(J4896)),AND(NOT(O4896="Unknown"),ISBLANK(R4896))),"Missing Information", INDEX(Table15[Entire Service Line Classification], MATCH(SUMIFS(Table15[Unique ID],Table15[System-Owned Portion],E4896,Table15[If Material Anything Other than "Lead" in Column E,Was Material Ever Previously Lead?],G4896,Table15[Customer-Owned Portion],O4896),Table15[Unique ID],0),0)))</f>
        <v/>
      </c>
      <c r="X4896"/>
    </row>
    <row r="4897" spans="2:24" x14ac:dyDescent="0.25">
      <c r="B4897" s="146"/>
      <c r="C4897" s="31"/>
      <c r="D4897" s="31"/>
      <c r="E4897" s="44"/>
      <c r="F4897" s="43"/>
      <c r="G4897" s="84"/>
      <c r="H4897" s="31"/>
      <c r="I4897" s="31"/>
      <c r="J4897" s="84"/>
      <c r="K4897" s="31"/>
      <c r="L4897" s="31"/>
      <c r="M4897" s="169"/>
      <c r="N4897" s="148"/>
      <c r="O4897" s="106"/>
      <c r="P4897" s="43"/>
      <c r="Q4897" s="31"/>
      <c r="R4897" s="84"/>
      <c r="S4897" s="31"/>
      <c r="T4897" s="31"/>
      <c r="U4897" s="169"/>
      <c r="V4897" s="150"/>
      <c r="W4897" s="141" t="str" cm="1">
        <f t="array" ref="W4897">IF(SUM(LEN(B4897:V4897))=0,"",IF(OR(OR(ISBLANK(F4897),SUM(LEN(C4897),LEN(D4897))=0),AND(NOT(E4897="Unknown"),ISBLANK(J4897)),AND(NOT(O4897="Unknown"),ISBLANK(R4897))),"Missing Information", INDEX(Table15[Entire Service Line Classification], MATCH(SUMIFS(Table15[Unique ID],Table15[System-Owned Portion],E4897,Table15[If Material Anything Other than "Lead" in Column E,Was Material Ever Previously Lead?],G4897,Table15[Customer-Owned Portion],O4897),Table15[Unique ID],0),0)))</f>
        <v/>
      </c>
      <c r="X4897"/>
    </row>
    <row r="4898" spans="2:24" x14ac:dyDescent="0.25">
      <c r="B4898" s="146"/>
      <c r="C4898" s="31"/>
      <c r="D4898" s="31"/>
      <c r="E4898" s="44"/>
      <c r="F4898" s="43"/>
      <c r="G4898" s="84"/>
      <c r="H4898" s="31"/>
      <c r="I4898" s="31"/>
      <c r="J4898" s="84"/>
      <c r="K4898" s="31"/>
      <c r="L4898" s="31"/>
      <c r="M4898" s="169"/>
      <c r="N4898" s="148"/>
      <c r="O4898" s="106"/>
      <c r="P4898" s="43"/>
      <c r="Q4898" s="31"/>
      <c r="R4898" s="84"/>
      <c r="S4898" s="31"/>
      <c r="T4898" s="31"/>
      <c r="U4898" s="169"/>
      <c r="V4898" s="150"/>
      <c r="W4898" s="141" t="str" cm="1">
        <f t="array" ref="W4898">IF(SUM(LEN(B4898:V4898))=0,"",IF(OR(OR(ISBLANK(F4898),SUM(LEN(C4898),LEN(D4898))=0),AND(NOT(E4898="Unknown"),ISBLANK(J4898)),AND(NOT(O4898="Unknown"),ISBLANK(R4898))),"Missing Information", INDEX(Table15[Entire Service Line Classification], MATCH(SUMIFS(Table15[Unique ID],Table15[System-Owned Portion],E4898,Table15[If Material Anything Other than "Lead" in Column E,Was Material Ever Previously Lead?],G4898,Table15[Customer-Owned Portion],O4898),Table15[Unique ID],0),0)))</f>
        <v/>
      </c>
      <c r="X4898"/>
    </row>
    <row r="4899" spans="2:24" x14ac:dyDescent="0.25">
      <c r="B4899" s="146"/>
      <c r="C4899" s="31"/>
      <c r="D4899" s="31"/>
      <c r="E4899" s="44"/>
      <c r="F4899" s="43"/>
      <c r="G4899" s="84"/>
      <c r="H4899" s="31"/>
      <c r="I4899" s="31"/>
      <c r="J4899" s="84"/>
      <c r="K4899" s="31"/>
      <c r="L4899" s="31"/>
      <c r="M4899" s="169"/>
      <c r="N4899" s="148"/>
      <c r="O4899" s="106"/>
      <c r="P4899" s="43"/>
      <c r="Q4899" s="31"/>
      <c r="R4899" s="84"/>
      <c r="S4899" s="31"/>
      <c r="T4899" s="31"/>
      <c r="U4899" s="169"/>
      <c r="V4899" s="150"/>
      <c r="W4899" s="141" t="str" cm="1">
        <f t="array" ref="W4899">IF(SUM(LEN(B4899:V4899))=0,"",IF(OR(OR(ISBLANK(F4899),SUM(LEN(C4899),LEN(D4899))=0),AND(NOT(E4899="Unknown"),ISBLANK(J4899)),AND(NOT(O4899="Unknown"),ISBLANK(R4899))),"Missing Information", INDEX(Table15[Entire Service Line Classification], MATCH(SUMIFS(Table15[Unique ID],Table15[System-Owned Portion],E4899,Table15[If Material Anything Other than "Lead" in Column E,Was Material Ever Previously Lead?],G4899,Table15[Customer-Owned Portion],O4899),Table15[Unique ID],0),0)))</f>
        <v/>
      </c>
      <c r="X4899"/>
    </row>
    <row r="4900" spans="2:24" x14ac:dyDescent="0.25">
      <c r="B4900" s="146"/>
      <c r="C4900" s="31"/>
      <c r="D4900" s="31"/>
      <c r="E4900" s="44"/>
      <c r="F4900" s="43"/>
      <c r="G4900" s="84"/>
      <c r="H4900" s="31"/>
      <c r="I4900" s="31"/>
      <c r="J4900" s="84"/>
      <c r="K4900" s="31"/>
      <c r="L4900" s="31"/>
      <c r="M4900" s="169"/>
      <c r="N4900" s="148"/>
      <c r="O4900" s="106"/>
      <c r="P4900" s="43"/>
      <c r="Q4900" s="31"/>
      <c r="R4900" s="84"/>
      <c r="S4900" s="31"/>
      <c r="T4900" s="31"/>
      <c r="U4900" s="169"/>
      <c r="V4900" s="150"/>
      <c r="W4900" s="141" t="str" cm="1">
        <f t="array" ref="W4900">IF(SUM(LEN(B4900:V4900))=0,"",IF(OR(OR(ISBLANK(F4900),SUM(LEN(C4900),LEN(D4900))=0),AND(NOT(E4900="Unknown"),ISBLANK(J4900)),AND(NOT(O4900="Unknown"),ISBLANK(R4900))),"Missing Information", INDEX(Table15[Entire Service Line Classification], MATCH(SUMIFS(Table15[Unique ID],Table15[System-Owned Portion],E4900,Table15[If Material Anything Other than "Lead" in Column E,Was Material Ever Previously Lead?],G4900,Table15[Customer-Owned Portion],O4900),Table15[Unique ID],0),0)))</f>
        <v/>
      </c>
      <c r="X4900"/>
    </row>
    <row r="4901" spans="2:24" x14ac:dyDescent="0.25">
      <c r="B4901" s="146"/>
      <c r="C4901" s="31"/>
      <c r="D4901" s="31"/>
      <c r="E4901" s="44"/>
      <c r="F4901" s="43"/>
      <c r="G4901" s="84"/>
      <c r="H4901" s="31"/>
      <c r="I4901" s="31"/>
      <c r="J4901" s="84"/>
      <c r="K4901" s="31"/>
      <c r="L4901" s="31"/>
      <c r="M4901" s="169"/>
      <c r="N4901" s="148"/>
      <c r="O4901" s="106"/>
      <c r="P4901" s="43"/>
      <c r="Q4901" s="31"/>
      <c r="R4901" s="84"/>
      <c r="S4901" s="31"/>
      <c r="T4901" s="31"/>
      <c r="U4901" s="169"/>
      <c r="V4901" s="150"/>
      <c r="W4901" s="141" t="str" cm="1">
        <f t="array" ref="W4901">IF(SUM(LEN(B4901:V4901))=0,"",IF(OR(OR(ISBLANK(F4901),SUM(LEN(C4901),LEN(D4901))=0),AND(NOT(E4901="Unknown"),ISBLANK(J4901)),AND(NOT(O4901="Unknown"),ISBLANK(R4901))),"Missing Information", INDEX(Table15[Entire Service Line Classification], MATCH(SUMIFS(Table15[Unique ID],Table15[System-Owned Portion],E4901,Table15[If Material Anything Other than "Lead" in Column E,Was Material Ever Previously Lead?],G4901,Table15[Customer-Owned Portion],O4901),Table15[Unique ID],0),0)))</f>
        <v/>
      </c>
      <c r="X4901"/>
    </row>
    <row r="4902" spans="2:24" x14ac:dyDescent="0.25">
      <c r="B4902" s="146"/>
      <c r="C4902" s="31"/>
      <c r="D4902" s="31"/>
      <c r="E4902" s="44"/>
      <c r="F4902" s="43"/>
      <c r="G4902" s="84"/>
      <c r="H4902" s="31"/>
      <c r="I4902" s="31"/>
      <c r="J4902" s="84"/>
      <c r="K4902" s="31"/>
      <c r="L4902" s="31"/>
      <c r="M4902" s="169"/>
      <c r="N4902" s="148"/>
      <c r="O4902" s="106"/>
      <c r="P4902" s="43"/>
      <c r="Q4902" s="31"/>
      <c r="R4902" s="84"/>
      <c r="S4902" s="31"/>
      <c r="T4902" s="31"/>
      <c r="U4902" s="169"/>
      <c r="V4902" s="150"/>
      <c r="W4902" s="141" t="str" cm="1">
        <f t="array" ref="W4902">IF(SUM(LEN(B4902:V4902))=0,"",IF(OR(OR(ISBLANK(F4902),SUM(LEN(C4902),LEN(D4902))=0),AND(NOT(E4902="Unknown"),ISBLANK(J4902)),AND(NOT(O4902="Unknown"),ISBLANK(R4902))),"Missing Information", INDEX(Table15[Entire Service Line Classification], MATCH(SUMIFS(Table15[Unique ID],Table15[System-Owned Portion],E4902,Table15[If Material Anything Other than "Lead" in Column E,Was Material Ever Previously Lead?],G4902,Table15[Customer-Owned Portion],O4902),Table15[Unique ID],0),0)))</f>
        <v/>
      </c>
      <c r="X4902"/>
    </row>
    <row r="4903" spans="2:24" x14ac:dyDescent="0.25">
      <c r="B4903" s="146"/>
      <c r="C4903" s="31"/>
      <c r="D4903" s="31"/>
      <c r="E4903" s="44"/>
      <c r="F4903" s="43"/>
      <c r="G4903" s="84"/>
      <c r="H4903" s="31"/>
      <c r="I4903" s="31"/>
      <c r="J4903" s="84"/>
      <c r="K4903" s="31"/>
      <c r="L4903" s="31"/>
      <c r="M4903" s="169"/>
      <c r="N4903" s="148"/>
      <c r="O4903" s="106"/>
      <c r="P4903" s="43"/>
      <c r="Q4903" s="31"/>
      <c r="R4903" s="84"/>
      <c r="S4903" s="31"/>
      <c r="T4903" s="31"/>
      <c r="U4903" s="169"/>
      <c r="V4903" s="150"/>
      <c r="W4903" s="141" t="str" cm="1">
        <f t="array" ref="W4903">IF(SUM(LEN(B4903:V4903))=0,"",IF(OR(OR(ISBLANK(F4903),SUM(LEN(C4903),LEN(D4903))=0),AND(NOT(E4903="Unknown"),ISBLANK(J4903)),AND(NOT(O4903="Unknown"),ISBLANK(R4903))),"Missing Information", INDEX(Table15[Entire Service Line Classification], MATCH(SUMIFS(Table15[Unique ID],Table15[System-Owned Portion],E4903,Table15[If Material Anything Other than "Lead" in Column E,Was Material Ever Previously Lead?],G4903,Table15[Customer-Owned Portion],O4903),Table15[Unique ID],0),0)))</f>
        <v/>
      </c>
      <c r="X4903"/>
    </row>
    <row r="4904" spans="2:24" x14ac:dyDescent="0.25">
      <c r="B4904" s="146"/>
      <c r="C4904" s="31"/>
      <c r="D4904" s="31"/>
      <c r="E4904" s="44"/>
      <c r="F4904" s="43"/>
      <c r="G4904" s="84"/>
      <c r="H4904" s="31"/>
      <c r="I4904" s="31"/>
      <c r="J4904" s="84"/>
      <c r="K4904" s="31"/>
      <c r="L4904" s="31"/>
      <c r="M4904" s="169"/>
      <c r="N4904" s="148"/>
      <c r="O4904" s="106"/>
      <c r="P4904" s="43"/>
      <c r="Q4904" s="31"/>
      <c r="R4904" s="84"/>
      <c r="S4904" s="31"/>
      <c r="T4904" s="31"/>
      <c r="U4904" s="169"/>
      <c r="V4904" s="150"/>
      <c r="W4904" s="141" t="str" cm="1">
        <f t="array" ref="W4904">IF(SUM(LEN(B4904:V4904))=0,"",IF(OR(OR(ISBLANK(F4904),SUM(LEN(C4904),LEN(D4904))=0),AND(NOT(E4904="Unknown"),ISBLANK(J4904)),AND(NOT(O4904="Unknown"),ISBLANK(R4904))),"Missing Information", INDEX(Table15[Entire Service Line Classification], MATCH(SUMIFS(Table15[Unique ID],Table15[System-Owned Portion],E4904,Table15[If Material Anything Other than "Lead" in Column E,Was Material Ever Previously Lead?],G4904,Table15[Customer-Owned Portion],O4904),Table15[Unique ID],0),0)))</f>
        <v/>
      </c>
      <c r="X4904"/>
    </row>
    <row r="4905" spans="2:24" x14ac:dyDescent="0.25">
      <c r="B4905" s="146"/>
      <c r="C4905" s="31"/>
      <c r="D4905" s="31"/>
      <c r="E4905" s="44"/>
      <c r="F4905" s="43"/>
      <c r="G4905" s="84"/>
      <c r="H4905" s="31"/>
      <c r="I4905" s="31"/>
      <c r="J4905" s="84"/>
      <c r="K4905" s="31"/>
      <c r="L4905" s="31"/>
      <c r="M4905" s="169"/>
      <c r="N4905" s="148"/>
      <c r="O4905" s="106"/>
      <c r="P4905" s="43"/>
      <c r="Q4905" s="31"/>
      <c r="R4905" s="84"/>
      <c r="S4905" s="31"/>
      <c r="T4905" s="31"/>
      <c r="U4905" s="169"/>
      <c r="V4905" s="150"/>
      <c r="W4905" s="141" t="str" cm="1">
        <f t="array" ref="W4905">IF(SUM(LEN(B4905:V4905))=0,"",IF(OR(OR(ISBLANK(F4905),SUM(LEN(C4905),LEN(D4905))=0),AND(NOT(E4905="Unknown"),ISBLANK(J4905)),AND(NOT(O4905="Unknown"),ISBLANK(R4905))),"Missing Information", INDEX(Table15[Entire Service Line Classification], MATCH(SUMIFS(Table15[Unique ID],Table15[System-Owned Portion],E4905,Table15[If Material Anything Other than "Lead" in Column E,Was Material Ever Previously Lead?],G4905,Table15[Customer-Owned Portion],O4905),Table15[Unique ID],0),0)))</f>
        <v/>
      </c>
      <c r="X4905"/>
    </row>
    <row r="4906" spans="2:24" x14ac:dyDescent="0.25">
      <c r="B4906" s="146"/>
      <c r="C4906" s="31"/>
      <c r="D4906" s="31"/>
      <c r="E4906" s="44"/>
      <c r="F4906" s="43"/>
      <c r="G4906" s="84"/>
      <c r="H4906" s="31"/>
      <c r="I4906" s="31"/>
      <c r="J4906" s="84"/>
      <c r="K4906" s="31"/>
      <c r="L4906" s="31"/>
      <c r="M4906" s="169"/>
      <c r="N4906" s="148"/>
      <c r="O4906" s="106"/>
      <c r="P4906" s="43"/>
      <c r="Q4906" s="31"/>
      <c r="R4906" s="84"/>
      <c r="S4906" s="31"/>
      <c r="T4906" s="31"/>
      <c r="U4906" s="169"/>
      <c r="V4906" s="150"/>
      <c r="W4906" s="141" t="str" cm="1">
        <f t="array" ref="W4906">IF(SUM(LEN(B4906:V4906))=0,"",IF(OR(OR(ISBLANK(F4906),SUM(LEN(C4906),LEN(D4906))=0),AND(NOT(E4906="Unknown"),ISBLANK(J4906)),AND(NOT(O4906="Unknown"),ISBLANK(R4906))),"Missing Information", INDEX(Table15[Entire Service Line Classification], MATCH(SUMIFS(Table15[Unique ID],Table15[System-Owned Portion],E4906,Table15[If Material Anything Other than "Lead" in Column E,Was Material Ever Previously Lead?],G4906,Table15[Customer-Owned Portion],O4906),Table15[Unique ID],0),0)))</f>
        <v/>
      </c>
      <c r="X4906"/>
    </row>
    <row r="4907" spans="2:24" x14ac:dyDescent="0.25">
      <c r="B4907" s="146"/>
      <c r="C4907" s="31"/>
      <c r="D4907" s="31"/>
      <c r="E4907" s="44"/>
      <c r="F4907" s="43"/>
      <c r="G4907" s="84"/>
      <c r="H4907" s="31"/>
      <c r="I4907" s="31"/>
      <c r="J4907" s="84"/>
      <c r="K4907" s="31"/>
      <c r="L4907" s="31"/>
      <c r="M4907" s="169"/>
      <c r="N4907" s="148"/>
      <c r="O4907" s="106"/>
      <c r="P4907" s="43"/>
      <c r="Q4907" s="31"/>
      <c r="R4907" s="84"/>
      <c r="S4907" s="31"/>
      <c r="T4907" s="31"/>
      <c r="U4907" s="169"/>
      <c r="V4907" s="150"/>
      <c r="W4907" s="141" t="str" cm="1">
        <f t="array" ref="W4907">IF(SUM(LEN(B4907:V4907))=0,"",IF(OR(OR(ISBLANK(F4907),SUM(LEN(C4907),LEN(D4907))=0),AND(NOT(E4907="Unknown"),ISBLANK(J4907)),AND(NOT(O4907="Unknown"),ISBLANK(R4907))),"Missing Information", INDEX(Table15[Entire Service Line Classification], MATCH(SUMIFS(Table15[Unique ID],Table15[System-Owned Portion],E4907,Table15[If Material Anything Other than "Lead" in Column E,Was Material Ever Previously Lead?],G4907,Table15[Customer-Owned Portion],O4907),Table15[Unique ID],0),0)))</f>
        <v/>
      </c>
      <c r="X4907"/>
    </row>
    <row r="4908" spans="2:24" x14ac:dyDescent="0.25">
      <c r="B4908" s="146"/>
      <c r="C4908" s="31"/>
      <c r="D4908" s="31"/>
      <c r="E4908" s="44"/>
      <c r="F4908" s="43"/>
      <c r="G4908" s="84"/>
      <c r="H4908" s="31"/>
      <c r="I4908" s="31"/>
      <c r="J4908" s="84"/>
      <c r="K4908" s="31"/>
      <c r="L4908" s="31"/>
      <c r="M4908" s="169"/>
      <c r="N4908" s="148"/>
      <c r="O4908" s="106"/>
      <c r="P4908" s="43"/>
      <c r="Q4908" s="31"/>
      <c r="R4908" s="84"/>
      <c r="S4908" s="31"/>
      <c r="T4908" s="31"/>
      <c r="U4908" s="169"/>
      <c r="V4908" s="150"/>
      <c r="W4908" s="141" t="str" cm="1">
        <f t="array" ref="W4908">IF(SUM(LEN(B4908:V4908))=0,"",IF(OR(OR(ISBLANK(F4908),SUM(LEN(C4908),LEN(D4908))=0),AND(NOT(E4908="Unknown"),ISBLANK(J4908)),AND(NOT(O4908="Unknown"),ISBLANK(R4908))),"Missing Information", INDEX(Table15[Entire Service Line Classification], MATCH(SUMIFS(Table15[Unique ID],Table15[System-Owned Portion],E4908,Table15[If Material Anything Other than "Lead" in Column E,Was Material Ever Previously Lead?],G4908,Table15[Customer-Owned Portion],O4908),Table15[Unique ID],0),0)))</f>
        <v/>
      </c>
      <c r="X4908"/>
    </row>
    <row r="4909" spans="2:24" x14ac:dyDescent="0.25">
      <c r="B4909" s="146"/>
      <c r="C4909" s="31"/>
      <c r="D4909" s="31"/>
      <c r="E4909" s="44"/>
      <c r="F4909" s="43"/>
      <c r="G4909" s="84"/>
      <c r="H4909" s="31"/>
      <c r="I4909" s="31"/>
      <c r="J4909" s="84"/>
      <c r="K4909" s="31"/>
      <c r="L4909" s="31"/>
      <c r="M4909" s="169"/>
      <c r="N4909" s="148"/>
      <c r="O4909" s="106"/>
      <c r="P4909" s="43"/>
      <c r="Q4909" s="31"/>
      <c r="R4909" s="84"/>
      <c r="S4909" s="31"/>
      <c r="T4909" s="31"/>
      <c r="U4909" s="169"/>
      <c r="V4909" s="150"/>
      <c r="W4909" s="141" t="str" cm="1">
        <f t="array" ref="W4909">IF(SUM(LEN(B4909:V4909))=0,"",IF(OR(OR(ISBLANK(F4909),SUM(LEN(C4909),LEN(D4909))=0),AND(NOT(E4909="Unknown"),ISBLANK(J4909)),AND(NOT(O4909="Unknown"),ISBLANK(R4909))),"Missing Information", INDEX(Table15[Entire Service Line Classification], MATCH(SUMIFS(Table15[Unique ID],Table15[System-Owned Portion],E4909,Table15[If Material Anything Other than "Lead" in Column E,Was Material Ever Previously Lead?],G4909,Table15[Customer-Owned Portion],O4909),Table15[Unique ID],0),0)))</f>
        <v/>
      </c>
      <c r="X4909"/>
    </row>
    <row r="4910" spans="2:24" x14ac:dyDescent="0.25">
      <c r="B4910" s="146"/>
      <c r="C4910" s="31"/>
      <c r="D4910" s="31"/>
      <c r="E4910" s="44"/>
      <c r="F4910" s="43"/>
      <c r="G4910" s="84"/>
      <c r="H4910" s="31"/>
      <c r="I4910" s="31"/>
      <c r="J4910" s="84"/>
      <c r="K4910" s="31"/>
      <c r="L4910" s="31"/>
      <c r="M4910" s="169"/>
      <c r="N4910" s="148"/>
      <c r="O4910" s="106"/>
      <c r="P4910" s="43"/>
      <c r="Q4910" s="31"/>
      <c r="R4910" s="84"/>
      <c r="S4910" s="31"/>
      <c r="T4910" s="31"/>
      <c r="U4910" s="169"/>
      <c r="V4910" s="150"/>
      <c r="W4910" s="141" t="str" cm="1">
        <f t="array" ref="W4910">IF(SUM(LEN(B4910:V4910))=0,"",IF(OR(OR(ISBLANK(F4910),SUM(LEN(C4910),LEN(D4910))=0),AND(NOT(E4910="Unknown"),ISBLANK(J4910)),AND(NOT(O4910="Unknown"),ISBLANK(R4910))),"Missing Information", INDEX(Table15[Entire Service Line Classification], MATCH(SUMIFS(Table15[Unique ID],Table15[System-Owned Portion],E4910,Table15[If Material Anything Other than "Lead" in Column E,Was Material Ever Previously Lead?],G4910,Table15[Customer-Owned Portion],O4910),Table15[Unique ID],0),0)))</f>
        <v/>
      </c>
      <c r="X4910"/>
    </row>
    <row r="4911" spans="2:24" x14ac:dyDescent="0.25">
      <c r="B4911" s="146"/>
      <c r="C4911" s="31"/>
      <c r="D4911" s="31"/>
      <c r="E4911" s="44"/>
      <c r="F4911" s="43"/>
      <c r="G4911" s="84"/>
      <c r="H4911" s="31"/>
      <c r="I4911" s="31"/>
      <c r="J4911" s="84"/>
      <c r="K4911" s="31"/>
      <c r="L4911" s="31"/>
      <c r="M4911" s="169"/>
      <c r="N4911" s="148"/>
      <c r="O4911" s="106"/>
      <c r="P4911" s="43"/>
      <c r="Q4911" s="31"/>
      <c r="R4911" s="84"/>
      <c r="S4911" s="31"/>
      <c r="T4911" s="31"/>
      <c r="U4911" s="169"/>
      <c r="V4911" s="150"/>
      <c r="W4911" s="141" t="str" cm="1">
        <f t="array" ref="W4911">IF(SUM(LEN(B4911:V4911))=0,"",IF(OR(OR(ISBLANK(F4911),SUM(LEN(C4911),LEN(D4911))=0),AND(NOT(E4911="Unknown"),ISBLANK(J4911)),AND(NOT(O4911="Unknown"),ISBLANK(R4911))),"Missing Information", INDEX(Table15[Entire Service Line Classification], MATCH(SUMIFS(Table15[Unique ID],Table15[System-Owned Portion],E4911,Table15[If Material Anything Other than "Lead" in Column E,Was Material Ever Previously Lead?],G4911,Table15[Customer-Owned Portion],O4911),Table15[Unique ID],0),0)))</f>
        <v/>
      </c>
      <c r="X4911"/>
    </row>
    <row r="4912" spans="2:24" x14ac:dyDescent="0.25">
      <c r="B4912" s="146"/>
      <c r="C4912" s="31"/>
      <c r="D4912" s="31"/>
      <c r="E4912" s="44"/>
      <c r="F4912" s="43"/>
      <c r="G4912" s="84"/>
      <c r="H4912" s="31"/>
      <c r="I4912" s="31"/>
      <c r="J4912" s="84"/>
      <c r="K4912" s="31"/>
      <c r="L4912" s="31"/>
      <c r="M4912" s="169"/>
      <c r="N4912" s="148"/>
      <c r="O4912" s="106"/>
      <c r="P4912" s="43"/>
      <c r="Q4912" s="31"/>
      <c r="R4912" s="84"/>
      <c r="S4912" s="31"/>
      <c r="T4912" s="31"/>
      <c r="U4912" s="169"/>
      <c r="V4912" s="150"/>
      <c r="W4912" s="141" t="str" cm="1">
        <f t="array" ref="W4912">IF(SUM(LEN(B4912:V4912))=0,"",IF(OR(OR(ISBLANK(F4912),SUM(LEN(C4912),LEN(D4912))=0),AND(NOT(E4912="Unknown"),ISBLANK(J4912)),AND(NOT(O4912="Unknown"),ISBLANK(R4912))),"Missing Information", INDEX(Table15[Entire Service Line Classification], MATCH(SUMIFS(Table15[Unique ID],Table15[System-Owned Portion],E4912,Table15[If Material Anything Other than "Lead" in Column E,Was Material Ever Previously Lead?],G4912,Table15[Customer-Owned Portion],O4912),Table15[Unique ID],0),0)))</f>
        <v/>
      </c>
      <c r="X4912"/>
    </row>
    <row r="4913" spans="2:24" x14ac:dyDescent="0.25">
      <c r="B4913" s="146"/>
      <c r="C4913" s="31"/>
      <c r="D4913" s="31"/>
      <c r="E4913" s="44"/>
      <c r="F4913" s="43"/>
      <c r="G4913" s="84"/>
      <c r="H4913" s="31"/>
      <c r="I4913" s="31"/>
      <c r="J4913" s="84"/>
      <c r="K4913" s="31"/>
      <c r="L4913" s="31"/>
      <c r="M4913" s="169"/>
      <c r="N4913" s="148"/>
      <c r="O4913" s="106"/>
      <c r="P4913" s="43"/>
      <c r="Q4913" s="31"/>
      <c r="R4913" s="84"/>
      <c r="S4913" s="31"/>
      <c r="T4913" s="31"/>
      <c r="U4913" s="169"/>
      <c r="V4913" s="150"/>
      <c r="W4913" s="141" t="str" cm="1">
        <f t="array" ref="W4913">IF(SUM(LEN(B4913:V4913))=0,"",IF(OR(OR(ISBLANK(F4913),SUM(LEN(C4913),LEN(D4913))=0),AND(NOT(E4913="Unknown"),ISBLANK(J4913)),AND(NOT(O4913="Unknown"),ISBLANK(R4913))),"Missing Information", INDEX(Table15[Entire Service Line Classification], MATCH(SUMIFS(Table15[Unique ID],Table15[System-Owned Portion],E4913,Table15[If Material Anything Other than "Lead" in Column E,Was Material Ever Previously Lead?],G4913,Table15[Customer-Owned Portion],O4913),Table15[Unique ID],0),0)))</f>
        <v/>
      </c>
      <c r="X4913"/>
    </row>
    <row r="4914" spans="2:24" x14ac:dyDescent="0.25">
      <c r="B4914" s="146"/>
      <c r="C4914" s="31"/>
      <c r="D4914" s="31"/>
      <c r="E4914" s="44"/>
      <c r="F4914" s="43"/>
      <c r="G4914" s="84"/>
      <c r="H4914" s="31"/>
      <c r="I4914" s="31"/>
      <c r="J4914" s="84"/>
      <c r="K4914" s="31"/>
      <c r="L4914" s="31"/>
      <c r="M4914" s="169"/>
      <c r="N4914" s="148"/>
      <c r="O4914" s="106"/>
      <c r="P4914" s="43"/>
      <c r="Q4914" s="31"/>
      <c r="R4914" s="84"/>
      <c r="S4914" s="31"/>
      <c r="T4914" s="31"/>
      <c r="U4914" s="169"/>
      <c r="V4914" s="150"/>
      <c r="W4914" s="141" t="str" cm="1">
        <f t="array" ref="W4914">IF(SUM(LEN(B4914:V4914))=0,"",IF(OR(OR(ISBLANK(F4914),SUM(LEN(C4914),LEN(D4914))=0),AND(NOT(E4914="Unknown"),ISBLANK(J4914)),AND(NOT(O4914="Unknown"),ISBLANK(R4914))),"Missing Information", INDEX(Table15[Entire Service Line Classification], MATCH(SUMIFS(Table15[Unique ID],Table15[System-Owned Portion],E4914,Table15[If Material Anything Other than "Lead" in Column E,Was Material Ever Previously Lead?],G4914,Table15[Customer-Owned Portion],O4914),Table15[Unique ID],0),0)))</f>
        <v/>
      </c>
      <c r="X4914"/>
    </row>
    <row r="4915" spans="2:24" x14ac:dyDescent="0.25">
      <c r="B4915" s="146"/>
      <c r="C4915" s="31"/>
      <c r="D4915" s="31"/>
      <c r="E4915" s="44"/>
      <c r="F4915" s="43"/>
      <c r="G4915" s="84"/>
      <c r="H4915" s="31"/>
      <c r="I4915" s="31"/>
      <c r="J4915" s="84"/>
      <c r="K4915" s="31"/>
      <c r="L4915" s="31"/>
      <c r="M4915" s="169"/>
      <c r="N4915" s="148"/>
      <c r="O4915" s="106"/>
      <c r="P4915" s="43"/>
      <c r="Q4915" s="31"/>
      <c r="R4915" s="84"/>
      <c r="S4915" s="31"/>
      <c r="T4915" s="31"/>
      <c r="U4915" s="169"/>
      <c r="V4915" s="150"/>
      <c r="W4915" s="141" t="str" cm="1">
        <f t="array" ref="W4915">IF(SUM(LEN(B4915:V4915))=0,"",IF(OR(OR(ISBLANK(F4915),SUM(LEN(C4915),LEN(D4915))=0),AND(NOT(E4915="Unknown"),ISBLANK(J4915)),AND(NOT(O4915="Unknown"),ISBLANK(R4915))),"Missing Information", INDEX(Table15[Entire Service Line Classification], MATCH(SUMIFS(Table15[Unique ID],Table15[System-Owned Portion],E4915,Table15[If Material Anything Other than "Lead" in Column E,Was Material Ever Previously Lead?],G4915,Table15[Customer-Owned Portion],O4915),Table15[Unique ID],0),0)))</f>
        <v/>
      </c>
      <c r="X4915"/>
    </row>
    <row r="4916" spans="2:24" x14ac:dyDescent="0.25">
      <c r="B4916" s="146"/>
      <c r="C4916" s="31"/>
      <c r="D4916" s="31"/>
      <c r="E4916" s="44"/>
      <c r="F4916" s="43"/>
      <c r="G4916" s="84"/>
      <c r="H4916" s="31"/>
      <c r="I4916" s="31"/>
      <c r="J4916" s="84"/>
      <c r="K4916" s="31"/>
      <c r="L4916" s="31"/>
      <c r="M4916" s="169"/>
      <c r="N4916" s="148"/>
      <c r="O4916" s="106"/>
      <c r="P4916" s="43"/>
      <c r="Q4916" s="31"/>
      <c r="R4916" s="84"/>
      <c r="S4916" s="31"/>
      <c r="T4916" s="31"/>
      <c r="U4916" s="169"/>
      <c r="V4916" s="150"/>
      <c r="W4916" s="141" t="str" cm="1">
        <f t="array" ref="W4916">IF(SUM(LEN(B4916:V4916))=0,"",IF(OR(OR(ISBLANK(F4916),SUM(LEN(C4916),LEN(D4916))=0),AND(NOT(E4916="Unknown"),ISBLANK(J4916)),AND(NOT(O4916="Unknown"),ISBLANK(R4916))),"Missing Information", INDEX(Table15[Entire Service Line Classification], MATCH(SUMIFS(Table15[Unique ID],Table15[System-Owned Portion],E4916,Table15[If Material Anything Other than "Lead" in Column E,Was Material Ever Previously Lead?],G4916,Table15[Customer-Owned Portion],O4916),Table15[Unique ID],0),0)))</f>
        <v/>
      </c>
      <c r="X4916"/>
    </row>
    <row r="4917" spans="2:24" x14ac:dyDescent="0.25">
      <c r="B4917" s="146"/>
      <c r="C4917" s="31"/>
      <c r="D4917" s="31"/>
      <c r="E4917" s="44"/>
      <c r="F4917" s="43"/>
      <c r="G4917" s="84"/>
      <c r="H4917" s="31"/>
      <c r="I4917" s="31"/>
      <c r="J4917" s="84"/>
      <c r="K4917" s="31"/>
      <c r="L4917" s="31"/>
      <c r="M4917" s="169"/>
      <c r="N4917" s="148"/>
      <c r="O4917" s="106"/>
      <c r="P4917" s="43"/>
      <c r="Q4917" s="31"/>
      <c r="R4917" s="84"/>
      <c r="S4917" s="31"/>
      <c r="T4917" s="31"/>
      <c r="U4917" s="169"/>
      <c r="V4917" s="150"/>
      <c r="W4917" s="141" t="str" cm="1">
        <f t="array" ref="W4917">IF(SUM(LEN(B4917:V4917))=0,"",IF(OR(OR(ISBLANK(F4917),SUM(LEN(C4917),LEN(D4917))=0),AND(NOT(E4917="Unknown"),ISBLANK(J4917)),AND(NOT(O4917="Unknown"),ISBLANK(R4917))),"Missing Information", INDEX(Table15[Entire Service Line Classification], MATCH(SUMIFS(Table15[Unique ID],Table15[System-Owned Portion],E4917,Table15[If Material Anything Other than "Lead" in Column E,Was Material Ever Previously Lead?],G4917,Table15[Customer-Owned Portion],O4917),Table15[Unique ID],0),0)))</f>
        <v/>
      </c>
      <c r="X4917"/>
    </row>
    <row r="4918" spans="2:24" x14ac:dyDescent="0.25">
      <c r="B4918" s="146"/>
      <c r="C4918" s="31"/>
      <c r="D4918" s="31"/>
      <c r="E4918" s="44"/>
      <c r="F4918" s="43"/>
      <c r="G4918" s="84"/>
      <c r="H4918" s="31"/>
      <c r="I4918" s="31"/>
      <c r="J4918" s="84"/>
      <c r="K4918" s="31"/>
      <c r="L4918" s="31"/>
      <c r="M4918" s="169"/>
      <c r="N4918" s="148"/>
      <c r="O4918" s="106"/>
      <c r="P4918" s="43"/>
      <c r="Q4918" s="31"/>
      <c r="R4918" s="84"/>
      <c r="S4918" s="31"/>
      <c r="T4918" s="31"/>
      <c r="U4918" s="169"/>
      <c r="V4918" s="150"/>
      <c r="W4918" s="141" t="str" cm="1">
        <f t="array" ref="W4918">IF(SUM(LEN(B4918:V4918))=0,"",IF(OR(OR(ISBLANK(F4918),SUM(LEN(C4918),LEN(D4918))=0),AND(NOT(E4918="Unknown"),ISBLANK(J4918)),AND(NOT(O4918="Unknown"),ISBLANK(R4918))),"Missing Information", INDEX(Table15[Entire Service Line Classification], MATCH(SUMIFS(Table15[Unique ID],Table15[System-Owned Portion],E4918,Table15[If Material Anything Other than "Lead" in Column E,Was Material Ever Previously Lead?],G4918,Table15[Customer-Owned Portion],O4918),Table15[Unique ID],0),0)))</f>
        <v/>
      </c>
      <c r="X4918"/>
    </row>
    <row r="4919" spans="2:24" x14ac:dyDescent="0.25">
      <c r="B4919" s="146"/>
      <c r="C4919" s="31"/>
      <c r="D4919" s="31"/>
      <c r="E4919" s="44"/>
      <c r="F4919" s="43"/>
      <c r="G4919" s="84"/>
      <c r="H4919" s="31"/>
      <c r="I4919" s="31"/>
      <c r="J4919" s="84"/>
      <c r="K4919" s="31"/>
      <c r="L4919" s="31"/>
      <c r="M4919" s="169"/>
      <c r="N4919" s="148"/>
      <c r="O4919" s="106"/>
      <c r="P4919" s="43"/>
      <c r="Q4919" s="31"/>
      <c r="R4919" s="84"/>
      <c r="S4919" s="31"/>
      <c r="T4919" s="31"/>
      <c r="U4919" s="169"/>
      <c r="V4919" s="150"/>
      <c r="W4919" s="141" t="str" cm="1">
        <f t="array" ref="W4919">IF(SUM(LEN(B4919:V4919))=0,"",IF(OR(OR(ISBLANK(F4919),SUM(LEN(C4919),LEN(D4919))=0),AND(NOT(E4919="Unknown"),ISBLANK(J4919)),AND(NOT(O4919="Unknown"),ISBLANK(R4919))),"Missing Information", INDEX(Table15[Entire Service Line Classification], MATCH(SUMIFS(Table15[Unique ID],Table15[System-Owned Portion],E4919,Table15[If Material Anything Other than "Lead" in Column E,Was Material Ever Previously Lead?],G4919,Table15[Customer-Owned Portion],O4919),Table15[Unique ID],0),0)))</f>
        <v/>
      </c>
      <c r="X4919"/>
    </row>
    <row r="4920" spans="2:24" x14ac:dyDescent="0.25">
      <c r="B4920" s="146"/>
      <c r="C4920" s="31"/>
      <c r="D4920" s="31"/>
      <c r="E4920" s="44"/>
      <c r="F4920" s="43"/>
      <c r="G4920" s="84"/>
      <c r="H4920" s="31"/>
      <c r="I4920" s="31"/>
      <c r="J4920" s="84"/>
      <c r="K4920" s="31"/>
      <c r="L4920" s="31"/>
      <c r="M4920" s="169"/>
      <c r="N4920" s="148"/>
      <c r="O4920" s="106"/>
      <c r="P4920" s="43"/>
      <c r="Q4920" s="31"/>
      <c r="R4920" s="84"/>
      <c r="S4920" s="31"/>
      <c r="T4920" s="31"/>
      <c r="U4920" s="169"/>
      <c r="V4920" s="150"/>
      <c r="W4920" s="141" t="str" cm="1">
        <f t="array" ref="W4920">IF(SUM(LEN(B4920:V4920))=0,"",IF(OR(OR(ISBLANK(F4920),SUM(LEN(C4920),LEN(D4920))=0),AND(NOT(E4920="Unknown"),ISBLANK(J4920)),AND(NOT(O4920="Unknown"),ISBLANK(R4920))),"Missing Information", INDEX(Table15[Entire Service Line Classification], MATCH(SUMIFS(Table15[Unique ID],Table15[System-Owned Portion],E4920,Table15[If Material Anything Other than "Lead" in Column E,Was Material Ever Previously Lead?],G4920,Table15[Customer-Owned Portion],O4920),Table15[Unique ID],0),0)))</f>
        <v/>
      </c>
      <c r="X4920"/>
    </row>
    <row r="4921" spans="2:24" x14ac:dyDescent="0.25">
      <c r="B4921" s="146"/>
      <c r="C4921" s="31"/>
      <c r="D4921" s="31"/>
      <c r="E4921" s="44"/>
      <c r="F4921" s="43"/>
      <c r="G4921" s="84"/>
      <c r="H4921" s="31"/>
      <c r="I4921" s="31"/>
      <c r="J4921" s="84"/>
      <c r="K4921" s="31"/>
      <c r="L4921" s="31"/>
      <c r="M4921" s="169"/>
      <c r="N4921" s="148"/>
      <c r="O4921" s="106"/>
      <c r="P4921" s="43"/>
      <c r="Q4921" s="31"/>
      <c r="R4921" s="84"/>
      <c r="S4921" s="31"/>
      <c r="T4921" s="31"/>
      <c r="U4921" s="169"/>
      <c r="V4921" s="150"/>
      <c r="W4921" s="141" t="str" cm="1">
        <f t="array" ref="W4921">IF(SUM(LEN(B4921:V4921))=0,"",IF(OR(OR(ISBLANK(F4921),SUM(LEN(C4921),LEN(D4921))=0),AND(NOT(E4921="Unknown"),ISBLANK(J4921)),AND(NOT(O4921="Unknown"),ISBLANK(R4921))),"Missing Information", INDEX(Table15[Entire Service Line Classification], MATCH(SUMIFS(Table15[Unique ID],Table15[System-Owned Portion],E4921,Table15[If Material Anything Other than "Lead" in Column E,Was Material Ever Previously Lead?],G4921,Table15[Customer-Owned Portion],O4921),Table15[Unique ID],0),0)))</f>
        <v/>
      </c>
      <c r="X4921"/>
    </row>
    <row r="4922" spans="2:24" x14ac:dyDescent="0.25">
      <c r="B4922" s="146"/>
      <c r="C4922" s="31"/>
      <c r="D4922" s="31"/>
      <c r="E4922" s="44"/>
      <c r="F4922" s="43"/>
      <c r="G4922" s="84"/>
      <c r="H4922" s="31"/>
      <c r="I4922" s="31"/>
      <c r="J4922" s="84"/>
      <c r="K4922" s="31"/>
      <c r="L4922" s="31"/>
      <c r="M4922" s="169"/>
      <c r="N4922" s="148"/>
      <c r="O4922" s="106"/>
      <c r="P4922" s="43"/>
      <c r="Q4922" s="31"/>
      <c r="R4922" s="84"/>
      <c r="S4922" s="31"/>
      <c r="T4922" s="31"/>
      <c r="U4922" s="169"/>
      <c r="V4922" s="150"/>
      <c r="W4922" s="141" t="str" cm="1">
        <f t="array" ref="W4922">IF(SUM(LEN(B4922:V4922))=0,"",IF(OR(OR(ISBLANK(F4922),SUM(LEN(C4922),LEN(D4922))=0),AND(NOT(E4922="Unknown"),ISBLANK(J4922)),AND(NOT(O4922="Unknown"),ISBLANK(R4922))),"Missing Information", INDEX(Table15[Entire Service Line Classification], MATCH(SUMIFS(Table15[Unique ID],Table15[System-Owned Portion],E4922,Table15[If Material Anything Other than "Lead" in Column E,Was Material Ever Previously Lead?],G4922,Table15[Customer-Owned Portion],O4922),Table15[Unique ID],0),0)))</f>
        <v/>
      </c>
      <c r="X4922"/>
    </row>
    <row r="4923" spans="2:24" x14ac:dyDescent="0.25">
      <c r="B4923" s="146"/>
      <c r="C4923" s="31"/>
      <c r="D4923" s="31"/>
      <c r="E4923" s="44"/>
      <c r="F4923" s="43"/>
      <c r="G4923" s="84"/>
      <c r="H4923" s="31"/>
      <c r="I4923" s="31"/>
      <c r="J4923" s="84"/>
      <c r="K4923" s="31"/>
      <c r="L4923" s="31"/>
      <c r="M4923" s="169"/>
      <c r="N4923" s="148"/>
      <c r="O4923" s="106"/>
      <c r="P4923" s="43"/>
      <c r="Q4923" s="31"/>
      <c r="R4923" s="84"/>
      <c r="S4923" s="31"/>
      <c r="T4923" s="31"/>
      <c r="U4923" s="169"/>
      <c r="V4923" s="150"/>
      <c r="W4923" s="141" t="str" cm="1">
        <f t="array" ref="W4923">IF(SUM(LEN(B4923:V4923))=0,"",IF(OR(OR(ISBLANK(F4923),SUM(LEN(C4923),LEN(D4923))=0),AND(NOT(E4923="Unknown"),ISBLANK(J4923)),AND(NOT(O4923="Unknown"),ISBLANK(R4923))),"Missing Information", INDEX(Table15[Entire Service Line Classification], MATCH(SUMIFS(Table15[Unique ID],Table15[System-Owned Portion],E4923,Table15[If Material Anything Other than "Lead" in Column E,Was Material Ever Previously Lead?],G4923,Table15[Customer-Owned Portion],O4923),Table15[Unique ID],0),0)))</f>
        <v/>
      </c>
      <c r="X4923"/>
    </row>
    <row r="4924" spans="2:24" x14ac:dyDescent="0.25">
      <c r="B4924" s="146"/>
      <c r="C4924" s="31"/>
      <c r="D4924" s="31"/>
      <c r="E4924" s="44"/>
      <c r="F4924" s="43"/>
      <c r="G4924" s="84"/>
      <c r="H4924" s="31"/>
      <c r="I4924" s="31"/>
      <c r="J4924" s="84"/>
      <c r="K4924" s="31"/>
      <c r="L4924" s="31"/>
      <c r="M4924" s="169"/>
      <c r="N4924" s="148"/>
      <c r="O4924" s="106"/>
      <c r="P4924" s="43"/>
      <c r="Q4924" s="31"/>
      <c r="R4924" s="84"/>
      <c r="S4924" s="31"/>
      <c r="T4924" s="31"/>
      <c r="U4924" s="169"/>
      <c r="V4924" s="150"/>
      <c r="W4924" s="141" t="str" cm="1">
        <f t="array" ref="W4924">IF(SUM(LEN(B4924:V4924))=0,"",IF(OR(OR(ISBLANK(F4924),SUM(LEN(C4924),LEN(D4924))=0),AND(NOT(E4924="Unknown"),ISBLANK(J4924)),AND(NOT(O4924="Unknown"),ISBLANK(R4924))),"Missing Information", INDEX(Table15[Entire Service Line Classification], MATCH(SUMIFS(Table15[Unique ID],Table15[System-Owned Portion],E4924,Table15[If Material Anything Other than "Lead" in Column E,Was Material Ever Previously Lead?],G4924,Table15[Customer-Owned Portion],O4924),Table15[Unique ID],0),0)))</f>
        <v/>
      </c>
      <c r="X4924"/>
    </row>
    <row r="4925" spans="2:24" x14ac:dyDescent="0.25">
      <c r="B4925" s="146"/>
      <c r="C4925" s="31"/>
      <c r="D4925" s="31"/>
      <c r="E4925" s="44"/>
      <c r="F4925" s="43"/>
      <c r="G4925" s="84"/>
      <c r="H4925" s="31"/>
      <c r="I4925" s="31"/>
      <c r="J4925" s="84"/>
      <c r="K4925" s="31"/>
      <c r="L4925" s="31"/>
      <c r="M4925" s="169"/>
      <c r="N4925" s="148"/>
      <c r="O4925" s="106"/>
      <c r="P4925" s="43"/>
      <c r="Q4925" s="31"/>
      <c r="R4925" s="84"/>
      <c r="S4925" s="31"/>
      <c r="T4925" s="31"/>
      <c r="U4925" s="169"/>
      <c r="V4925" s="150"/>
      <c r="W4925" s="141" t="str" cm="1">
        <f t="array" ref="W4925">IF(SUM(LEN(B4925:V4925))=0,"",IF(OR(OR(ISBLANK(F4925),SUM(LEN(C4925),LEN(D4925))=0),AND(NOT(E4925="Unknown"),ISBLANK(J4925)),AND(NOT(O4925="Unknown"),ISBLANK(R4925))),"Missing Information", INDEX(Table15[Entire Service Line Classification], MATCH(SUMIFS(Table15[Unique ID],Table15[System-Owned Portion],E4925,Table15[If Material Anything Other than "Lead" in Column E,Was Material Ever Previously Lead?],G4925,Table15[Customer-Owned Portion],O4925),Table15[Unique ID],0),0)))</f>
        <v/>
      </c>
      <c r="X4925"/>
    </row>
    <row r="4926" spans="2:24" x14ac:dyDescent="0.25">
      <c r="B4926" s="146"/>
      <c r="C4926" s="31"/>
      <c r="D4926" s="31"/>
      <c r="E4926" s="44"/>
      <c r="F4926" s="43"/>
      <c r="G4926" s="84"/>
      <c r="H4926" s="31"/>
      <c r="I4926" s="31"/>
      <c r="J4926" s="84"/>
      <c r="K4926" s="31"/>
      <c r="L4926" s="31"/>
      <c r="M4926" s="169"/>
      <c r="N4926" s="148"/>
      <c r="O4926" s="106"/>
      <c r="P4926" s="43"/>
      <c r="Q4926" s="31"/>
      <c r="R4926" s="84"/>
      <c r="S4926" s="31"/>
      <c r="T4926" s="31"/>
      <c r="U4926" s="169"/>
      <c r="V4926" s="150"/>
      <c r="W4926" s="141" t="str" cm="1">
        <f t="array" ref="W4926">IF(SUM(LEN(B4926:V4926))=0,"",IF(OR(OR(ISBLANK(F4926),SUM(LEN(C4926),LEN(D4926))=0),AND(NOT(E4926="Unknown"),ISBLANK(J4926)),AND(NOT(O4926="Unknown"),ISBLANK(R4926))),"Missing Information", INDEX(Table15[Entire Service Line Classification], MATCH(SUMIFS(Table15[Unique ID],Table15[System-Owned Portion],E4926,Table15[If Material Anything Other than "Lead" in Column E,Was Material Ever Previously Lead?],G4926,Table15[Customer-Owned Portion],O4926),Table15[Unique ID],0),0)))</f>
        <v/>
      </c>
      <c r="X4926"/>
    </row>
    <row r="4927" spans="2:24" x14ac:dyDescent="0.25">
      <c r="B4927" s="146"/>
      <c r="C4927" s="31"/>
      <c r="D4927" s="31"/>
      <c r="E4927" s="44"/>
      <c r="F4927" s="43"/>
      <c r="G4927" s="84"/>
      <c r="H4927" s="31"/>
      <c r="I4927" s="31"/>
      <c r="J4927" s="84"/>
      <c r="K4927" s="31"/>
      <c r="L4927" s="31"/>
      <c r="M4927" s="169"/>
      <c r="N4927" s="148"/>
      <c r="O4927" s="106"/>
      <c r="P4927" s="43"/>
      <c r="Q4927" s="31"/>
      <c r="R4927" s="84"/>
      <c r="S4927" s="31"/>
      <c r="T4927" s="31"/>
      <c r="U4927" s="169"/>
      <c r="V4927" s="150"/>
      <c r="W4927" s="141" t="str" cm="1">
        <f t="array" ref="W4927">IF(SUM(LEN(B4927:V4927))=0,"",IF(OR(OR(ISBLANK(F4927),SUM(LEN(C4927),LEN(D4927))=0),AND(NOT(E4927="Unknown"),ISBLANK(J4927)),AND(NOT(O4927="Unknown"),ISBLANK(R4927))),"Missing Information", INDEX(Table15[Entire Service Line Classification], MATCH(SUMIFS(Table15[Unique ID],Table15[System-Owned Portion],E4927,Table15[If Material Anything Other than "Lead" in Column E,Was Material Ever Previously Lead?],G4927,Table15[Customer-Owned Portion],O4927),Table15[Unique ID],0),0)))</f>
        <v/>
      </c>
      <c r="X4927"/>
    </row>
    <row r="4928" spans="2:24" x14ac:dyDescent="0.25">
      <c r="B4928" s="146"/>
      <c r="C4928" s="31"/>
      <c r="D4928" s="31"/>
      <c r="E4928" s="44"/>
      <c r="F4928" s="43"/>
      <c r="G4928" s="84"/>
      <c r="H4928" s="31"/>
      <c r="I4928" s="31"/>
      <c r="J4928" s="84"/>
      <c r="K4928" s="31"/>
      <c r="L4928" s="31"/>
      <c r="M4928" s="169"/>
      <c r="N4928" s="148"/>
      <c r="O4928" s="106"/>
      <c r="P4928" s="43"/>
      <c r="Q4928" s="31"/>
      <c r="R4928" s="84"/>
      <c r="S4928" s="31"/>
      <c r="T4928" s="31"/>
      <c r="U4928" s="169"/>
      <c r="V4928" s="150"/>
      <c r="W4928" s="141" t="str" cm="1">
        <f t="array" ref="W4928">IF(SUM(LEN(B4928:V4928))=0,"",IF(OR(OR(ISBLANK(F4928),SUM(LEN(C4928),LEN(D4928))=0),AND(NOT(E4928="Unknown"),ISBLANK(J4928)),AND(NOT(O4928="Unknown"),ISBLANK(R4928))),"Missing Information", INDEX(Table15[Entire Service Line Classification], MATCH(SUMIFS(Table15[Unique ID],Table15[System-Owned Portion],E4928,Table15[If Material Anything Other than "Lead" in Column E,Was Material Ever Previously Lead?],G4928,Table15[Customer-Owned Portion],O4928),Table15[Unique ID],0),0)))</f>
        <v/>
      </c>
      <c r="X4928"/>
    </row>
    <row r="4929" spans="2:24" x14ac:dyDescent="0.25">
      <c r="B4929" s="146"/>
      <c r="C4929" s="31"/>
      <c r="D4929" s="31"/>
      <c r="E4929" s="44"/>
      <c r="F4929" s="43"/>
      <c r="G4929" s="84"/>
      <c r="H4929" s="31"/>
      <c r="I4929" s="31"/>
      <c r="J4929" s="84"/>
      <c r="K4929" s="31"/>
      <c r="L4929" s="31"/>
      <c r="M4929" s="169"/>
      <c r="N4929" s="148"/>
      <c r="O4929" s="106"/>
      <c r="P4929" s="43"/>
      <c r="Q4929" s="31"/>
      <c r="R4929" s="84"/>
      <c r="S4929" s="31"/>
      <c r="T4929" s="31"/>
      <c r="U4929" s="169"/>
      <c r="V4929" s="150"/>
      <c r="W4929" s="141" t="str" cm="1">
        <f t="array" ref="W4929">IF(SUM(LEN(B4929:V4929))=0,"",IF(OR(OR(ISBLANK(F4929),SUM(LEN(C4929),LEN(D4929))=0),AND(NOT(E4929="Unknown"),ISBLANK(J4929)),AND(NOT(O4929="Unknown"),ISBLANK(R4929))),"Missing Information", INDEX(Table15[Entire Service Line Classification], MATCH(SUMIFS(Table15[Unique ID],Table15[System-Owned Portion],E4929,Table15[If Material Anything Other than "Lead" in Column E,Was Material Ever Previously Lead?],G4929,Table15[Customer-Owned Portion],O4929),Table15[Unique ID],0),0)))</f>
        <v/>
      </c>
      <c r="X4929"/>
    </row>
    <row r="4930" spans="2:24" x14ac:dyDescent="0.25">
      <c r="B4930" s="146"/>
      <c r="C4930" s="31"/>
      <c r="D4930" s="31"/>
      <c r="E4930" s="44"/>
      <c r="F4930" s="43"/>
      <c r="G4930" s="84"/>
      <c r="H4930" s="31"/>
      <c r="I4930" s="31"/>
      <c r="J4930" s="84"/>
      <c r="K4930" s="31"/>
      <c r="L4930" s="31"/>
      <c r="M4930" s="169"/>
      <c r="N4930" s="148"/>
      <c r="O4930" s="106"/>
      <c r="P4930" s="43"/>
      <c r="Q4930" s="31"/>
      <c r="R4930" s="84"/>
      <c r="S4930" s="31"/>
      <c r="T4930" s="31"/>
      <c r="U4930" s="169"/>
      <c r="V4930" s="150"/>
      <c r="W4930" s="141" t="str" cm="1">
        <f t="array" ref="W4930">IF(SUM(LEN(B4930:V4930))=0,"",IF(OR(OR(ISBLANK(F4930),SUM(LEN(C4930),LEN(D4930))=0),AND(NOT(E4930="Unknown"),ISBLANK(J4930)),AND(NOT(O4930="Unknown"),ISBLANK(R4930))),"Missing Information", INDEX(Table15[Entire Service Line Classification], MATCH(SUMIFS(Table15[Unique ID],Table15[System-Owned Portion],E4930,Table15[If Material Anything Other than "Lead" in Column E,Was Material Ever Previously Lead?],G4930,Table15[Customer-Owned Portion],O4930),Table15[Unique ID],0),0)))</f>
        <v/>
      </c>
      <c r="X4930"/>
    </row>
    <row r="4931" spans="2:24" x14ac:dyDescent="0.25">
      <c r="B4931" s="146"/>
      <c r="C4931" s="31"/>
      <c r="D4931" s="31"/>
      <c r="E4931" s="44"/>
      <c r="F4931" s="43"/>
      <c r="G4931" s="84"/>
      <c r="H4931" s="31"/>
      <c r="I4931" s="31"/>
      <c r="J4931" s="84"/>
      <c r="K4931" s="31"/>
      <c r="L4931" s="31"/>
      <c r="M4931" s="169"/>
      <c r="N4931" s="148"/>
      <c r="O4931" s="106"/>
      <c r="P4931" s="43"/>
      <c r="Q4931" s="31"/>
      <c r="R4931" s="84"/>
      <c r="S4931" s="31"/>
      <c r="T4931" s="31"/>
      <c r="U4931" s="169"/>
      <c r="V4931" s="150"/>
      <c r="W4931" s="141" t="str" cm="1">
        <f t="array" ref="W4931">IF(SUM(LEN(B4931:V4931))=0,"",IF(OR(OR(ISBLANK(F4931),SUM(LEN(C4931),LEN(D4931))=0),AND(NOT(E4931="Unknown"),ISBLANK(J4931)),AND(NOT(O4931="Unknown"),ISBLANK(R4931))),"Missing Information", INDEX(Table15[Entire Service Line Classification], MATCH(SUMIFS(Table15[Unique ID],Table15[System-Owned Portion],E4931,Table15[If Material Anything Other than "Lead" in Column E,Was Material Ever Previously Lead?],G4931,Table15[Customer-Owned Portion],O4931),Table15[Unique ID],0),0)))</f>
        <v/>
      </c>
      <c r="X4931"/>
    </row>
    <row r="4932" spans="2:24" x14ac:dyDescent="0.25">
      <c r="B4932" s="146"/>
      <c r="C4932" s="31"/>
      <c r="D4932" s="31"/>
      <c r="E4932" s="44"/>
      <c r="F4932" s="43"/>
      <c r="G4932" s="84"/>
      <c r="H4932" s="31"/>
      <c r="I4932" s="31"/>
      <c r="J4932" s="84"/>
      <c r="K4932" s="31"/>
      <c r="L4932" s="31"/>
      <c r="M4932" s="169"/>
      <c r="N4932" s="148"/>
      <c r="O4932" s="106"/>
      <c r="P4932" s="43"/>
      <c r="Q4932" s="31"/>
      <c r="R4932" s="84"/>
      <c r="S4932" s="31"/>
      <c r="T4932" s="31"/>
      <c r="U4932" s="169"/>
      <c r="V4932" s="150"/>
      <c r="W4932" s="141" t="str" cm="1">
        <f t="array" ref="W4932">IF(SUM(LEN(B4932:V4932))=0,"",IF(OR(OR(ISBLANK(F4932),SUM(LEN(C4932),LEN(D4932))=0),AND(NOT(E4932="Unknown"),ISBLANK(J4932)),AND(NOT(O4932="Unknown"),ISBLANK(R4932))),"Missing Information", INDEX(Table15[Entire Service Line Classification], MATCH(SUMIFS(Table15[Unique ID],Table15[System-Owned Portion],E4932,Table15[If Material Anything Other than "Lead" in Column E,Was Material Ever Previously Lead?],G4932,Table15[Customer-Owned Portion],O4932),Table15[Unique ID],0),0)))</f>
        <v/>
      </c>
      <c r="X4932"/>
    </row>
    <row r="4933" spans="2:24" x14ac:dyDescent="0.25">
      <c r="B4933" s="146"/>
      <c r="C4933" s="31"/>
      <c r="D4933" s="31"/>
      <c r="E4933" s="44"/>
      <c r="F4933" s="43"/>
      <c r="G4933" s="84"/>
      <c r="H4933" s="31"/>
      <c r="I4933" s="31"/>
      <c r="J4933" s="84"/>
      <c r="K4933" s="31"/>
      <c r="L4933" s="31"/>
      <c r="M4933" s="169"/>
      <c r="N4933" s="148"/>
      <c r="O4933" s="106"/>
      <c r="P4933" s="43"/>
      <c r="Q4933" s="31"/>
      <c r="R4933" s="84"/>
      <c r="S4933" s="31"/>
      <c r="T4933" s="31"/>
      <c r="U4933" s="169"/>
      <c r="V4933" s="150"/>
      <c r="W4933" s="141" t="str" cm="1">
        <f t="array" ref="W4933">IF(SUM(LEN(B4933:V4933))=0,"",IF(OR(OR(ISBLANK(F4933),SUM(LEN(C4933),LEN(D4933))=0),AND(NOT(E4933="Unknown"),ISBLANK(J4933)),AND(NOT(O4933="Unknown"),ISBLANK(R4933))),"Missing Information", INDEX(Table15[Entire Service Line Classification], MATCH(SUMIFS(Table15[Unique ID],Table15[System-Owned Portion],E4933,Table15[If Material Anything Other than "Lead" in Column E,Was Material Ever Previously Lead?],G4933,Table15[Customer-Owned Portion],O4933),Table15[Unique ID],0),0)))</f>
        <v/>
      </c>
      <c r="X4933"/>
    </row>
    <row r="4934" spans="2:24" x14ac:dyDescent="0.25">
      <c r="B4934" s="146"/>
      <c r="C4934" s="31"/>
      <c r="D4934" s="31"/>
      <c r="E4934" s="44"/>
      <c r="F4934" s="43"/>
      <c r="G4934" s="84"/>
      <c r="H4934" s="31"/>
      <c r="I4934" s="31"/>
      <c r="J4934" s="84"/>
      <c r="K4934" s="31"/>
      <c r="L4934" s="31"/>
      <c r="M4934" s="169"/>
      <c r="N4934" s="148"/>
      <c r="O4934" s="106"/>
      <c r="P4934" s="43"/>
      <c r="Q4934" s="31"/>
      <c r="R4934" s="84"/>
      <c r="S4934" s="31"/>
      <c r="T4934" s="31"/>
      <c r="U4934" s="169"/>
      <c r="V4934" s="150"/>
      <c r="W4934" s="141" t="str" cm="1">
        <f t="array" ref="W4934">IF(SUM(LEN(B4934:V4934))=0,"",IF(OR(OR(ISBLANK(F4934),SUM(LEN(C4934),LEN(D4934))=0),AND(NOT(E4934="Unknown"),ISBLANK(J4934)),AND(NOT(O4934="Unknown"),ISBLANK(R4934))),"Missing Information", INDEX(Table15[Entire Service Line Classification], MATCH(SUMIFS(Table15[Unique ID],Table15[System-Owned Portion],E4934,Table15[If Material Anything Other than "Lead" in Column E,Was Material Ever Previously Lead?],G4934,Table15[Customer-Owned Portion],O4934),Table15[Unique ID],0),0)))</f>
        <v/>
      </c>
      <c r="X4934"/>
    </row>
    <row r="4935" spans="2:24" x14ac:dyDescent="0.25">
      <c r="B4935" s="146"/>
      <c r="C4935" s="31"/>
      <c r="D4935" s="31"/>
      <c r="E4935" s="44"/>
      <c r="F4935" s="43"/>
      <c r="G4935" s="84"/>
      <c r="H4935" s="31"/>
      <c r="I4935" s="31"/>
      <c r="J4935" s="84"/>
      <c r="K4935" s="31"/>
      <c r="L4935" s="31"/>
      <c r="M4935" s="169"/>
      <c r="N4935" s="148"/>
      <c r="O4935" s="106"/>
      <c r="P4935" s="43"/>
      <c r="Q4935" s="31"/>
      <c r="R4935" s="84"/>
      <c r="S4935" s="31"/>
      <c r="T4935" s="31"/>
      <c r="U4935" s="169"/>
      <c r="V4935" s="150"/>
      <c r="W4935" s="141" t="str" cm="1">
        <f t="array" ref="W4935">IF(SUM(LEN(B4935:V4935))=0,"",IF(OR(OR(ISBLANK(F4935),SUM(LEN(C4935),LEN(D4935))=0),AND(NOT(E4935="Unknown"),ISBLANK(J4935)),AND(NOT(O4935="Unknown"),ISBLANK(R4935))),"Missing Information", INDEX(Table15[Entire Service Line Classification], MATCH(SUMIFS(Table15[Unique ID],Table15[System-Owned Portion],E4935,Table15[If Material Anything Other than "Lead" in Column E,Was Material Ever Previously Lead?],G4935,Table15[Customer-Owned Portion],O4935),Table15[Unique ID],0),0)))</f>
        <v/>
      </c>
      <c r="X4935"/>
    </row>
    <row r="4936" spans="2:24" x14ac:dyDescent="0.25">
      <c r="B4936" s="146"/>
      <c r="C4936" s="31"/>
      <c r="D4936" s="31"/>
      <c r="E4936" s="44"/>
      <c r="F4936" s="43"/>
      <c r="G4936" s="84"/>
      <c r="H4936" s="31"/>
      <c r="I4936" s="31"/>
      <c r="J4936" s="84"/>
      <c r="K4936" s="31"/>
      <c r="L4936" s="31"/>
      <c r="M4936" s="169"/>
      <c r="N4936" s="148"/>
      <c r="O4936" s="106"/>
      <c r="P4936" s="43"/>
      <c r="Q4936" s="31"/>
      <c r="R4936" s="84"/>
      <c r="S4936" s="31"/>
      <c r="T4936" s="31"/>
      <c r="U4936" s="169"/>
      <c r="V4936" s="150"/>
      <c r="W4936" s="141" t="str" cm="1">
        <f t="array" ref="W4936">IF(SUM(LEN(B4936:V4936))=0,"",IF(OR(OR(ISBLANK(F4936),SUM(LEN(C4936),LEN(D4936))=0),AND(NOT(E4936="Unknown"),ISBLANK(J4936)),AND(NOT(O4936="Unknown"),ISBLANK(R4936))),"Missing Information", INDEX(Table15[Entire Service Line Classification], MATCH(SUMIFS(Table15[Unique ID],Table15[System-Owned Portion],E4936,Table15[If Material Anything Other than "Lead" in Column E,Was Material Ever Previously Lead?],G4936,Table15[Customer-Owned Portion],O4936),Table15[Unique ID],0),0)))</f>
        <v/>
      </c>
      <c r="X4936"/>
    </row>
    <row r="4937" spans="2:24" x14ac:dyDescent="0.25">
      <c r="B4937" s="146"/>
      <c r="C4937" s="31"/>
      <c r="D4937" s="31"/>
      <c r="E4937" s="44"/>
      <c r="F4937" s="43"/>
      <c r="G4937" s="84"/>
      <c r="H4937" s="31"/>
      <c r="I4937" s="31"/>
      <c r="J4937" s="84"/>
      <c r="K4937" s="31"/>
      <c r="L4937" s="31"/>
      <c r="M4937" s="169"/>
      <c r="N4937" s="148"/>
      <c r="O4937" s="106"/>
      <c r="P4937" s="43"/>
      <c r="Q4937" s="31"/>
      <c r="R4937" s="84"/>
      <c r="S4937" s="31"/>
      <c r="T4937" s="31"/>
      <c r="U4937" s="169"/>
      <c r="V4937" s="150"/>
      <c r="W4937" s="141" t="str" cm="1">
        <f t="array" ref="W4937">IF(SUM(LEN(B4937:V4937))=0,"",IF(OR(OR(ISBLANK(F4937),SUM(LEN(C4937),LEN(D4937))=0),AND(NOT(E4937="Unknown"),ISBLANK(J4937)),AND(NOT(O4937="Unknown"),ISBLANK(R4937))),"Missing Information", INDEX(Table15[Entire Service Line Classification], MATCH(SUMIFS(Table15[Unique ID],Table15[System-Owned Portion],E4937,Table15[If Material Anything Other than "Lead" in Column E,Was Material Ever Previously Lead?],G4937,Table15[Customer-Owned Portion],O4937),Table15[Unique ID],0),0)))</f>
        <v/>
      </c>
      <c r="X4937"/>
    </row>
    <row r="4938" spans="2:24" x14ac:dyDescent="0.25">
      <c r="B4938" s="146"/>
      <c r="C4938" s="31"/>
      <c r="D4938" s="31"/>
      <c r="E4938" s="44"/>
      <c r="F4938" s="43"/>
      <c r="G4938" s="84"/>
      <c r="H4938" s="31"/>
      <c r="I4938" s="31"/>
      <c r="J4938" s="84"/>
      <c r="K4938" s="31"/>
      <c r="L4938" s="31"/>
      <c r="M4938" s="169"/>
      <c r="N4938" s="148"/>
      <c r="O4938" s="106"/>
      <c r="P4938" s="43"/>
      <c r="Q4938" s="31"/>
      <c r="R4938" s="84"/>
      <c r="S4938" s="31"/>
      <c r="T4938" s="31"/>
      <c r="U4938" s="169"/>
      <c r="V4938" s="150"/>
      <c r="W4938" s="141" t="str" cm="1">
        <f t="array" ref="W4938">IF(SUM(LEN(B4938:V4938))=0,"",IF(OR(OR(ISBLANK(F4938),SUM(LEN(C4938),LEN(D4938))=0),AND(NOT(E4938="Unknown"),ISBLANK(J4938)),AND(NOT(O4938="Unknown"),ISBLANK(R4938))),"Missing Information", INDEX(Table15[Entire Service Line Classification], MATCH(SUMIFS(Table15[Unique ID],Table15[System-Owned Portion],E4938,Table15[If Material Anything Other than "Lead" in Column E,Was Material Ever Previously Lead?],G4938,Table15[Customer-Owned Portion],O4938),Table15[Unique ID],0),0)))</f>
        <v/>
      </c>
      <c r="X4938"/>
    </row>
    <row r="4939" spans="2:24" x14ac:dyDescent="0.25">
      <c r="B4939" s="146"/>
      <c r="C4939" s="31"/>
      <c r="D4939" s="31"/>
      <c r="E4939" s="44"/>
      <c r="F4939" s="43"/>
      <c r="G4939" s="84"/>
      <c r="H4939" s="31"/>
      <c r="I4939" s="31"/>
      <c r="J4939" s="84"/>
      <c r="K4939" s="31"/>
      <c r="L4939" s="31"/>
      <c r="M4939" s="169"/>
      <c r="N4939" s="148"/>
      <c r="O4939" s="106"/>
      <c r="P4939" s="43"/>
      <c r="Q4939" s="31"/>
      <c r="R4939" s="84"/>
      <c r="S4939" s="31"/>
      <c r="T4939" s="31"/>
      <c r="U4939" s="169"/>
      <c r="V4939" s="150"/>
      <c r="W4939" s="141" t="str" cm="1">
        <f t="array" ref="W4939">IF(SUM(LEN(B4939:V4939))=0,"",IF(OR(OR(ISBLANK(F4939),SUM(LEN(C4939),LEN(D4939))=0),AND(NOT(E4939="Unknown"),ISBLANK(J4939)),AND(NOT(O4939="Unknown"),ISBLANK(R4939))),"Missing Information", INDEX(Table15[Entire Service Line Classification], MATCH(SUMIFS(Table15[Unique ID],Table15[System-Owned Portion],E4939,Table15[If Material Anything Other than "Lead" in Column E,Was Material Ever Previously Lead?],G4939,Table15[Customer-Owned Portion],O4939),Table15[Unique ID],0),0)))</f>
        <v/>
      </c>
      <c r="X4939"/>
    </row>
    <row r="4940" spans="2:24" x14ac:dyDescent="0.25">
      <c r="B4940" s="146"/>
      <c r="C4940" s="31"/>
      <c r="D4940" s="31"/>
      <c r="E4940" s="44"/>
      <c r="F4940" s="43"/>
      <c r="G4940" s="84"/>
      <c r="H4940" s="31"/>
      <c r="I4940" s="31"/>
      <c r="J4940" s="84"/>
      <c r="K4940" s="31"/>
      <c r="L4940" s="31"/>
      <c r="M4940" s="169"/>
      <c r="N4940" s="148"/>
      <c r="O4940" s="106"/>
      <c r="P4940" s="43"/>
      <c r="Q4940" s="31"/>
      <c r="R4940" s="84"/>
      <c r="S4940" s="31"/>
      <c r="T4940" s="31"/>
      <c r="U4940" s="169"/>
      <c r="V4940" s="150"/>
      <c r="W4940" s="141" t="str" cm="1">
        <f t="array" ref="W4940">IF(SUM(LEN(B4940:V4940))=0,"",IF(OR(OR(ISBLANK(F4940),SUM(LEN(C4940),LEN(D4940))=0),AND(NOT(E4940="Unknown"),ISBLANK(J4940)),AND(NOT(O4940="Unknown"),ISBLANK(R4940))),"Missing Information", INDEX(Table15[Entire Service Line Classification], MATCH(SUMIFS(Table15[Unique ID],Table15[System-Owned Portion],E4940,Table15[If Material Anything Other than "Lead" in Column E,Was Material Ever Previously Lead?],G4940,Table15[Customer-Owned Portion],O4940),Table15[Unique ID],0),0)))</f>
        <v/>
      </c>
      <c r="X4940"/>
    </row>
    <row r="4941" spans="2:24" x14ac:dyDescent="0.25">
      <c r="B4941" s="146"/>
      <c r="C4941" s="31"/>
      <c r="D4941" s="31"/>
      <c r="E4941" s="44"/>
      <c r="F4941" s="43"/>
      <c r="G4941" s="84"/>
      <c r="H4941" s="31"/>
      <c r="I4941" s="31"/>
      <c r="J4941" s="84"/>
      <c r="K4941" s="31"/>
      <c r="L4941" s="31"/>
      <c r="M4941" s="169"/>
      <c r="N4941" s="148"/>
      <c r="O4941" s="106"/>
      <c r="P4941" s="43"/>
      <c r="Q4941" s="31"/>
      <c r="R4941" s="84"/>
      <c r="S4941" s="31"/>
      <c r="T4941" s="31"/>
      <c r="U4941" s="169"/>
      <c r="V4941" s="150"/>
      <c r="W4941" s="141" t="str" cm="1">
        <f t="array" ref="W4941">IF(SUM(LEN(B4941:V4941))=0,"",IF(OR(OR(ISBLANK(F4941),SUM(LEN(C4941),LEN(D4941))=0),AND(NOT(E4941="Unknown"),ISBLANK(J4941)),AND(NOT(O4941="Unknown"),ISBLANK(R4941))),"Missing Information", INDEX(Table15[Entire Service Line Classification], MATCH(SUMIFS(Table15[Unique ID],Table15[System-Owned Portion],E4941,Table15[If Material Anything Other than "Lead" in Column E,Was Material Ever Previously Lead?],G4941,Table15[Customer-Owned Portion],O4941),Table15[Unique ID],0),0)))</f>
        <v/>
      </c>
      <c r="X4941"/>
    </row>
    <row r="4942" spans="2:24" x14ac:dyDescent="0.25">
      <c r="B4942" s="146"/>
      <c r="C4942" s="31"/>
      <c r="D4942" s="31"/>
      <c r="E4942" s="44"/>
      <c r="F4942" s="43"/>
      <c r="G4942" s="84"/>
      <c r="H4942" s="31"/>
      <c r="I4942" s="31"/>
      <c r="J4942" s="84"/>
      <c r="K4942" s="31"/>
      <c r="L4942" s="31"/>
      <c r="M4942" s="169"/>
      <c r="N4942" s="148"/>
      <c r="O4942" s="106"/>
      <c r="P4942" s="43"/>
      <c r="Q4942" s="31"/>
      <c r="R4942" s="84"/>
      <c r="S4942" s="31"/>
      <c r="T4942" s="31"/>
      <c r="U4942" s="169"/>
      <c r="V4942" s="150"/>
      <c r="W4942" s="141" t="str" cm="1">
        <f t="array" ref="W4942">IF(SUM(LEN(B4942:V4942))=0,"",IF(OR(OR(ISBLANK(F4942),SUM(LEN(C4942),LEN(D4942))=0),AND(NOT(E4942="Unknown"),ISBLANK(J4942)),AND(NOT(O4942="Unknown"),ISBLANK(R4942))),"Missing Information", INDEX(Table15[Entire Service Line Classification], MATCH(SUMIFS(Table15[Unique ID],Table15[System-Owned Portion],E4942,Table15[If Material Anything Other than "Lead" in Column E,Was Material Ever Previously Lead?],G4942,Table15[Customer-Owned Portion],O4942),Table15[Unique ID],0),0)))</f>
        <v/>
      </c>
      <c r="X4942"/>
    </row>
    <row r="4943" spans="2:24" x14ac:dyDescent="0.25">
      <c r="B4943" s="146"/>
      <c r="C4943" s="31"/>
      <c r="D4943" s="31"/>
      <c r="E4943" s="44"/>
      <c r="F4943" s="43"/>
      <c r="G4943" s="84"/>
      <c r="H4943" s="31"/>
      <c r="I4943" s="31"/>
      <c r="J4943" s="84"/>
      <c r="K4943" s="31"/>
      <c r="L4943" s="31"/>
      <c r="M4943" s="169"/>
      <c r="N4943" s="148"/>
      <c r="O4943" s="106"/>
      <c r="P4943" s="43"/>
      <c r="Q4943" s="31"/>
      <c r="R4943" s="84"/>
      <c r="S4943" s="31"/>
      <c r="T4943" s="31"/>
      <c r="U4943" s="169"/>
      <c r="V4943" s="150"/>
      <c r="W4943" s="141" t="str" cm="1">
        <f t="array" ref="W4943">IF(SUM(LEN(B4943:V4943))=0,"",IF(OR(OR(ISBLANK(F4943),SUM(LEN(C4943),LEN(D4943))=0),AND(NOT(E4943="Unknown"),ISBLANK(J4943)),AND(NOT(O4943="Unknown"),ISBLANK(R4943))),"Missing Information", INDEX(Table15[Entire Service Line Classification], MATCH(SUMIFS(Table15[Unique ID],Table15[System-Owned Portion],E4943,Table15[If Material Anything Other than "Lead" in Column E,Was Material Ever Previously Lead?],G4943,Table15[Customer-Owned Portion],O4943),Table15[Unique ID],0),0)))</f>
        <v/>
      </c>
      <c r="X4943"/>
    </row>
    <row r="4944" spans="2:24" x14ac:dyDescent="0.25">
      <c r="B4944" s="146"/>
      <c r="C4944" s="31"/>
      <c r="D4944" s="31"/>
      <c r="E4944" s="44"/>
      <c r="F4944" s="43"/>
      <c r="G4944" s="84"/>
      <c r="H4944" s="31"/>
      <c r="I4944" s="31"/>
      <c r="J4944" s="84"/>
      <c r="K4944" s="31"/>
      <c r="L4944" s="31"/>
      <c r="M4944" s="169"/>
      <c r="N4944" s="148"/>
      <c r="O4944" s="106"/>
      <c r="P4944" s="43"/>
      <c r="Q4944" s="31"/>
      <c r="R4944" s="84"/>
      <c r="S4944" s="31"/>
      <c r="T4944" s="31"/>
      <c r="U4944" s="169"/>
      <c r="V4944" s="150"/>
      <c r="W4944" s="141" t="str" cm="1">
        <f t="array" ref="W4944">IF(SUM(LEN(B4944:V4944))=0,"",IF(OR(OR(ISBLANK(F4944),SUM(LEN(C4944),LEN(D4944))=0),AND(NOT(E4944="Unknown"),ISBLANK(J4944)),AND(NOT(O4944="Unknown"),ISBLANK(R4944))),"Missing Information", INDEX(Table15[Entire Service Line Classification], MATCH(SUMIFS(Table15[Unique ID],Table15[System-Owned Portion],E4944,Table15[If Material Anything Other than "Lead" in Column E,Was Material Ever Previously Lead?],G4944,Table15[Customer-Owned Portion],O4944),Table15[Unique ID],0),0)))</f>
        <v/>
      </c>
      <c r="X4944"/>
    </row>
    <row r="4945" spans="2:24" x14ac:dyDescent="0.25">
      <c r="B4945" s="146"/>
      <c r="C4945" s="31"/>
      <c r="D4945" s="31"/>
      <c r="E4945" s="44"/>
      <c r="F4945" s="43"/>
      <c r="G4945" s="84"/>
      <c r="H4945" s="31"/>
      <c r="I4945" s="31"/>
      <c r="J4945" s="84"/>
      <c r="K4945" s="31"/>
      <c r="L4945" s="31"/>
      <c r="M4945" s="169"/>
      <c r="N4945" s="148"/>
      <c r="O4945" s="106"/>
      <c r="P4945" s="43"/>
      <c r="Q4945" s="31"/>
      <c r="R4945" s="84"/>
      <c r="S4945" s="31"/>
      <c r="T4945" s="31"/>
      <c r="U4945" s="169"/>
      <c r="V4945" s="150"/>
      <c r="W4945" s="141" t="str" cm="1">
        <f t="array" ref="W4945">IF(SUM(LEN(B4945:V4945))=0,"",IF(OR(OR(ISBLANK(F4945),SUM(LEN(C4945),LEN(D4945))=0),AND(NOT(E4945="Unknown"),ISBLANK(J4945)),AND(NOT(O4945="Unknown"),ISBLANK(R4945))),"Missing Information", INDEX(Table15[Entire Service Line Classification], MATCH(SUMIFS(Table15[Unique ID],Table15[System-Owned Portion],E4945,Table15[If Material Anything Other than "Lead" in Column E,Was Material Ever Previously Lead?],G4945,Table15[Customer-Owned Portion],O4945),Table15[Unique ID],0),0)))</f>
        <v/>
      </c>
      <c r="X4945"/>
    </row>
    <row r="4946" spans="2:24" x14ac:dyDescent="0.25">
      <c r="B4946" s="146"/>
      <c r="C4946" s="31"/>
      <c r="D4946" s="31"/>
      <c r="E4946" s="44"/>
      <c r="F4946" s="43"/>
      <c r="G4946" s="84"/>
      <c r="H4946" s="31"/>
      <c r="I4946" s="31"/>
      <c r="J4946" s="84"/>
      <c r="K4946" s="31"/>
      <c r="L4946" s="31"/>
      <c r="M4946" s="169"/>
      <c r="N4946" s="148"/>
      <c r="O4946" s="106"/>
      <c r="P4946" s="43"/>
      <c r="Q4946" s="31"/>
      <c r="R4946" s="84"/>
      <c r="S4946" s="31"/>
      <c r="T4946" s="31"/>
      <c r="U4946" s="169"/>
      <c r="V4946" s="150"/>
      <c r="W4946" s="141" t="str" cm="1">
        <f t="array" ref="W4946">IF(SUM(LEN(B4946:V4946))=0,"",IF(OR(OR(ISBLANK(F4946),SUM(LEN(C4946),LEN(D4946))=0),AND(NOT(E4946="Unknown"),ISBLANK(J4946)),AND(NOT(O4946="Unknown"),ISBLANK(R4946))),"Missing Information", INDEX(Table15[Entire Service Line Classification], MATCH(SUMIFS(Table15[Unique ID],Table15[System-Owned Portion],E4946,Table15[If Material Anything Other than "Lead" in Column E,Was Material Ever Previously Lead?],G4946,Table15[Customer-Owned Portion],O4946),Table15[Unique ID],0),0)))</f>
        <v/>
      </c>
      <c r="X4946"/>
    </row>
    <row r="4947" spans="2:24" x14ac:dyDescent="0.25">
      <c r="B4947" s="146"/>
      <c r="C4947" s="31"/>
      <c r="D4947" s="31"/>
      <c r="E4947" s="44"/>
      <c r="F4947" s="43"/>
      <c r="G4947" s="84"/>
      <c r="H4947" s="31"/>
      <c r="I4947" s="31"/>
      <c r="J4947" s="84"/>
      <c r="K4947" s="31"/>
      <c r="L4947" s="31"/>
      <c r="M4947" s="169"/>
      <c r="N4947" s="148"/>
      <c r="O4947" s="106"/>
      <c r="P4947" s="43"/>
      <c r="Q4947" s="31"/>
      <c r="R4947" s="84"/>
      <c r="S4947" s="31"/>
      <c r="T4947" s="31"/>
      <c r="U4947" s="169"/>
      <c r="V4947" s="150"/>
      <c r="W4947" s="141" t="str" cm="1">
        <f t="array" ref="W4947">IF(SUM(LEN(B4947:V4947))=0,"",IF(OR(OR(ISBLANK(F4947),SUM(LEN(C4947),LEN(D4947))=0),AND(NOT(E4947="Unknown"),ISBLANK(J4947)),AND(NOT(O4947="Unknown"),ISBLANK(R4947))),"Missing Information", INDEX(Table15[Entire Service Line Classification], MATCH(SUMIFS(Table15[Unique ID],Table15[System-Owned Portion],E4947,Table15[If Material Anything Other than "Lead" in Column E,Was Material Ever Previously Lead?],G4947,Table15[Customer-Owned Portion],O4947),Table15[Unique ID],0),0)))</f>
        <v/>
      </c>
      <c r="X4947"/>
    </row>
    <row r="4948" spans="2:24" x14ac:dyDescent="0.25">
      <c r="B4948" s="146"/>
      <c r="C4948" s="31"/>
      <c r="D4948" s="31"/>
      <c r="E4948" s="44"/>
      <c r="F4948" s="43"/>
      <c r="G4948" s="84"/>
      <c r="H4948" s="31"/>
      <c r="I4948" s="31"/>
      <c r="J4948" s="84"/>
      <c r="K4948" s="31"/>
      <c r="L4948" s="31"/>
      <c r="M4948" s="169"/>
      <c r="N4948" s="148"/>
      <c r="O4948" s="106"/>
      <c r="P4948" s="43"/>
      <c r="Q4948" s="31"/>
      <c r="R4948" s="84"/>
      <c r="S4948" s="31"/>
      <c r="T4948" s="31"/>
      <c r="U4948" s="169"/>
      <c r="V4948" s="150"/>
      <c r="W4948" s="141" t="str" cm="1">
        <f t="array" ref="W4948">IF(SUM(LEN(B4948:V4948))=0,"",IF(OR(OR(ISBLANK(F4948),SUM(LEN(C4948),LEN(D4948))=0),AND(NOT(E4948="Unknown"),ISBLANK(J4948)),AND(NOT(O4948="Unknown"),ISBLANK(R4948))),"Missing Information", INDEX(Table15[Entire Service Line Classification], MATCH(SUMIFS(Table15[Unique ID],Table15[System-Owned Portion],E4948,Table15[If Material Anything Other than "Lead" in Column E,Was Material Ever Previously Lead?],G4948,Table15[Customer-Owned Portion],O4948),Table15[Unique ID],0),0)))</f>
        <v/>
      </c>
      <c r="X4948"/>
    </row>
    <row r="4949" spans="2:24" x14ac:dyDescent="0.25">
      <c r="B4949" s="146"/>
      <c r="C4949" s="31"/>
      <c r="D4949" s="31"/>
      <c r="E4949" s="44"/>
      <c r="F4949" s="43"/>
      <c r="G4949" s="84"/>
      <c r="H4949" s="31"/>
      <c r="I4949" s="31"/>
      <c r="J4949" s="84"/>
      <c r="K4949" s="31"/>
      <c r="L4949" s="31"/>
      <c r="M4949" s="169"/>
      <c r="N4949" s="148"/>
      <c r="O4949" s="106"/>
      <c r="P4949" s="43"/>
      <c r="Q4949" s="31"/>
      <c r="R4949" s="84"/>
      <c r="S4949" s="31"/>
      <c r="T4949" s="31"/>
      <c r="U4949" s="169"/>
      <c r="V4949" s="150"/>
      <c r="W4949" s="141" t="str" cm="1">
        <f t="array" ref="W4949">IF(SUM(LEN(B4949:V4949))=0,"",IF(OR(OR(ISBLANK(F4949),SUM(LEN(C4949),LEN(D4949))=0),AND(NOT(E4949="Unknown"),ISBLANK(J4949)),AND(NOT(O4949="Unknown"),ISBLANK(R4949))),"Missing Information", INDEX(Table15[Entire Service Line Classification], MATCH(SUMIFS(Table15[Unique ID],Table15[System-Owned Portion],E4949,Table15[If Material Anything Other than "Lead" in Column E,Was Material Ever Previously Lead?],G4949,Table15[Customer-Owned Portion],O4949),Table15[Unique ID],0),0)))</f>
        <v/>
      </c>
      <c r="X4949"/>
    </row>
    <row r="4950" spans="2:24" x14ac:dyDescent="0.25">
      <c r="B4950" s="146"/>
      <c r="C4950" s="31"/>
      <c r="D4950" s="31"/>
      <c r="E4950" s="44"/>
      <c r="F4950" s="43"/>
      <c r="G4950" s="84"/>
      <c r="H4950" s="31"/>
      <c r="I4950" s="31"/>
      <c r="J4950" s="84"/>
      <c r="K4950" s="31"/>
      <c r="L4950" s="31"/>
      <c r="M4950" s="169"/>
      <c r="N4950" s="148"/>
      <c r="O4950" s="106"/>
      <c r="P4950" s="43"/>
      <c r="Q4950" s="31"/>
      <c r="R4950" s="84"/>
      <c r="S4950" s="31"/>
      <c r="T4950" s="31"/>
      <c r="U4950" s="169"/>
      <c r="V4950" s="150"/>
      <c r="W4950" s="141" t="str" cm="1">
        <f t="array" ref="W4950">IF(SUM(LEN(B4950:V4950))=0,"",IF(OR(OR(ISBLANK(F4950),SUM(LEN(C4950),LEN(D4950))=0),AND(NOT(E4950="Unknown"),ISBLANK(J4950)),AND(NOT(O4950="Unknown"),ISBLANK(R4950))),"Missing Information", INDEX(Table15[Entire Service Line Classification], MATCH(SUMIFS(Table15[Unique ID],Table15[System-Owned Portion],E4950,Table15[If Material Anything Other than "Lead" in Column E,Was Material Ever Previously Lead?],G4950,Table15[Customer-Owned Portion],O4950),Table15[Unique ID],0),0)))</f>
        <v/>
      </c>
      <c r="X4950"/>
    </row>
    <row r="4951" spans="2:24" x14ac:dyDescent="0.25">
      <c r="B4951" s="146"/>
      <c r="C4951" s="31"/>
      <c r="D4951" s="31"/>
      <c r="E4951" s="44"/>
      <c r="F4951" s="43"/>
      <c r="G4951" s="84"/>
      <c r="H4951" s="31"/>
      <c r="I4951" s="31"/>
      <c r="J4951" s="84"/>
      <c r="K4951" s="31"/>
      <c r="L4951" s="31"/>
      <c r="M4951" s="169"/>
      <c r="N4951" s="148"/>
      <c r="O4951" s="106"/>
      <c r="P4951" s="43"/>
      <c r="Q4951" s="31"/>
      <c r="R4951" s="84"/>
      <c r="S4951" s="31"/>
      <c r="T4951" s="31"/>
      <c r="U4951" s="169"/>
      <c r="V4951" s="150"/>
      <c r="W4951" s="141" t="str" cm="1">
        <f t="array" ref="W4951">IF(SUM(LEN(B4951:V4951))=0,"",IF(OR(OR(ISBLANK(F4951),SUM(LEN(C4951),LEN(D4951))=0),AND(NOT(E4951="Unknown"),ISBLANK(J4951)),AND(NOT(O4951="Unknown"),ISBLANK(R4951))),"Missing Information", INDEX(Table15[Entire Service Line Classification], MATCH(SUMIFS(Table15[Unique ID],Table15[System-Owned Portion],E4951,Table15[If Material Anything Other than "Lead" in Column E,Was Material Ever Previously Lead?],G4951,Table15[Customer-Owned Portion],O4951),Table15[Unique ID],0),0)))</f>
        <v/>
      </c>
      <c r="X4951"/>
    </row>
    <row r="4952" spans="2:24" x14ac:dyDescent="0.25">
      <c r="B4952" s="146"/>
      <c r="C4952" s="31"/>
      <c r="D4952" s="31"/>
      <c r="E4952" s="44"/>
      <c r="F4952" s="43"/>
      <c r="G4952" s="84"/>
      <c r="H4952" s="31"/>
      <c r="I4952" s="31"/>
      <c r="J4952" s="84"/>
      <c r="K4952" s="31"/>
      <c r="L4952" s="31"/>
      <c r="M4952" s="169"/>
      <c r="N4952" s="148"/>
      <c r="O4952" s="106"/>
      <c r="P4952" s="43"/>
      <c r="Q4952" s="31"/>
      <c r="R4952" s="84"/>
      <c r="S4952" s="31"/>
      <c r="T4952" s="31"/>
      <c r="U4952" s="169"/>
      <c r="V4952" s="150"/>
      <c r="W4952" s="141" t="str" cm="1">
        <f t="array" ref="W4952">IF(SUM(LEN(B4952:V4952))=0,"",IF(OR(OR(ISBLANK(F4952),SUM(LEN(C4952),LEN(D4952))=0),AND(NOT(E4952="Unknown"),ISBLANK(J4952)),AND(NOT(O4952="Unknown"),ISBLANK(R4952))),"Missing Information", INDEX(Table15[Entire Service Line Classification], MATCH(SUMIFS(Table15[Unique ID],Table15[System-Owned Portion],E4952,Table15[If Material Anything Other than "Lead" in Column E,Was Material Ever Previously Lead?],G4952,Table15[Customer-Owned Portion],O4952),Table15[Unique ID],0),0)))</f>
        <v/>
      </c>
      <c r="X4952"/>
    </row>
    <row r="4953" spans="2:24" x14ac:dyDescent="0.25">
      <c r="B4953" s="146"/>
      <c r="C4953" s="31"/>
      <c r="D4953" s="31"/>
      <c r="E4953" s="44"/>
      <c r="F4953" s="43"/>
      <c r="G4953" s="84"/>
      <c r="H4953" s="31"/>
      <c r="I4953" s="31"/>
      <c r="J4953" s="84"/>
      <c r="K4953" s="31"/>
      <c r="L4953" s="31"/>
      <c r="M4953" s="169"/>
      <c r="N4953" s="148"/>
      <c r="O4953" s="106"/>
      <c r="P4953" s="43"/>
      <c r="Q4953" s="31"/>
      <c r="R4953" s="84"/>
      <c r="S4953" s="31"/>
      <c r="T4953" s="31"/>
      <c r="U4953" s="169"/>
      <c r="V4953" s="150"/>
      <c r="W4953" s="141" t="str" cm="1">
        <f t="array" ref="W4953">IF(SUM(LEN(B4953:V4953))=0,"",IF(OR(OR(ISBLANK(F4953),SUM(LEN(C4953),LEN(D4953))=0),AND(NOT(E4953="Unknown"),ISBLANK(J4953)),AND(NOT(O4953="Unknown"),ISBLANK(R4953))),"Missing Information", INDEX(Table15[Entire Service Line Classification], MATCH(SUMIFS(Table15[Unique ID],Table15[System-Owned Portion],E4953,Table15[If Material Anything Other than "Lead" in Column E,Was Material Ever Previously Lead?],G4953,Table15[Customer-Owned Portion],O4953),Table15[Unique ID],0),0)))</f>
        <v/>
      </c>
      <c r="X4953"/>
    </row>
    <row r="4954" spans="2:24" x14ac:dyDescent="0.25">
      <c r="B4954" s="146"/>
      <c r="C4954" s="31"/>
      <c r="D4954" s="31"/>
      <c r="E4954" s="44"/>
      <c r="F4954" s="43"/>
      <c r="G4954" s="84"/>
      <c r="H4954" s="31"/>
      <c r="I4954" s="31"/>
      <c r="J4954" s="84"/>
      <c r="K4954" s="31"/>
      <c r="L4954" s="31"/>
      <c r="M4954" s="169"/>
      <c r="N4954" s="148"/>
      <c r="O4954" s="106"/>
      <c r="P4954" s="43"/>
      <c r="Q4954" s="31"/>
      <c r="R4954" s="84"/>
      <c r="S4954" s="31"/>
      <c r="T4954" s="31"/>
      <c r="U4954" s="169"/>
      <c r="V4954" s="150"/>
      <c r="W4954" s="141" t="str" cm="1">
        <f t="array" ref="W4954">IF(SUM(LEN(B4954:V4954))=0,"",IF(OR(OR(ISBLANK(F4954),SUM(LEN(C4954),LEN(D4954))=0),AND(NOT(E4954="Unknown"),ISBLANK(J4954)),AND(NOT(O4954="Unknown"),ISBLANK(R4954))),"Missing Information", INDEX(Table15[Entire Service Line Classification], MATCH(SUMIFS(Table15[Unique ID],Table15[System-Owned Portion],E4954,Table15[If Material Anything Other than "Lead" in Column E,Was Material Ever Previously Lead?],G4954,Table15[Customer-Owned Portion],O4954),Table15[Unique ID],0),0)))</f>
        <v/>
      </c>
      <c r="X4954"/>
    </row>
    <row r="4955" spans="2:24" x14ac:dyDescent="0.25">
      <c r="B4955" s="146"/>
      <c r="C4955" s="31"/>
      <c r="D4955" s="31"/>
      <c r="E4955" s="44"/>
      <c r="F4955" s="43"/>
      <c r="G4955" s="84"/>
      <c r="H4955" s="31"/>
      <c r="I4955" s="31"/>
      <c r="J4955" s="84"/>
      <c r="K4955" s="31"/>
      <c r="L4955" s="31"/>
      <c r="M4955" s="169"/>
      <c r="N4955" s="148"/>
      <c r="O4955" s="106"/>
      <c r="P4955" s="43"/>
      <c r="Q4955" s="31"/>
      <c r="R4955" s="84"/>
      <c r="S4955" s="31"/>
      <c r="T4955" s="31"/>
      <c r="U4955" s="169"/>
      <c r="V4955" s="150"/>
      <c r="W4955" s="141" t="str" cm="1">
        <f t="array" ref="W4955">IF(SUM(LEN(B4955:V4955))=0,"",IF(OR(OR(ISBLANK(F4955),SUM(LEN(C4955),LEN(D4955))=0),AND(NOT(E4955="Unknown"),ISBLANK(J4955)),AND(NOT(O4955="Unknown"),ISBLANK(R4955))),"Missing Information", INDEX(Table15[Entire Service Line Classification], MATCH(SUMIFS(Table15[Unique ID],Table15[System-Owned Portion],E4955,Table15[If Material Anything Other than "Lead" in Column E,Was Material Ever Previously Lead?],G4955,Table15[Customer-Owned Portion],O4955),Table15[Unique ID],0),0)))</f>
        <v/>
      </c>
      <c r="X4955"/>
    </row>
    <row r="4956" spans="2:24" x14ac:dyDescent="0.25">
      <c r="B4956" s="146"/>
      <c r="C4956" s="31"/>
      <c r="D4956" s="31"/>
      <c r="E4956" s="44"/>
      <c r="F4956" s="43"/>
      <c r="G4956" s="84"/>
      <c r="H4956" s="31"/>
      <c r="I4956" s="31"/>
      <c r="J4956" s="84"/>
      <c r="K4956" s="31"/>
      <c r="L4956" s="31"/>
      <c r="M4956" s="169"/>
      <c r="N4956" s="148"/>
      <c r="O4956" s="106"/>
      <c r="P4956" s="43"/>
      <c r="Q4956" s="31"/>
      <c r="R4956" s="84"/>
      <c r="S4956" s="31"/>
      <c r="T4956" s="31"/>
      <c r="U4956" s="169"/>
      <c r="V4956" s="150"/>
      <c r="W4956" s="141" t="str" cm="1">
        <f t="array" ref="W4956">IF(SUM(LEN(B4956:V4956))=0,"",IF(OR(OR(ISBLANK(F4956),SUM(LEN(C4956),LEN(D4956))=0),AND(NOT(E4956="Unknown"),ISBLANK(J4956)),AND(NOT(O4956="Unknown"),ISBLANK(R4956))),"Missing Information", INDEX(Table15[Entire Service Line Classification], MATCH(SUMIFS(Table15[Unique ID],Table15[System-Owned Portion],E4956,Table15[If Material Anything Other than "Lead" in Column E,Was Material Ever Previously Lead?],G4956,Table15[Customer-Owned Portion],O4956),Table15[Unique ID],0),0)))</f>
        <v/>
      </c>
      <c r="X4956"/>
    </row>
    <row r="4957" spans="2:24" x14ac:dyDescent="0.25">
      <c r="B4957" s="146"/>
      <c r="C4957" s="31"/>
      <c r="D4957" s="31"/>
      <c r="E4957" s="44"/>
      <c r="F4957" s="43"/>
      <c r="G4957" s="84"/>
      <c r="H4957" s="31"/>
      <c r="I4957" s="31"/>
      <c r="J4957" s="84"/>
      <c r="K4957" s="31"/>
      <c r="L4957" s="31"/>
      <c r="M4957" s="169"/>
      <c r="N4957" s="148"/>
      <c r="O4957" s="106"/>
      <c r="P4957" s="43"/>
      <c r="Q4957" s="31"/>
      <c r="R4957" s="84"/>
      <c r="S4957" s="31"/>
      <c r="T4957" s="31"/>
      <c r="U4957" s="169"/>
      <c r="V4957" s="150"/>
      <c r="W4957" s="141" t="str" cm="1">
        <f t="array" ref="W4957">IF(SUM(LEN(B4957:V4957))=0,"",IF(OR(OR(ISBLANK(F4957),SUM(LEN(C4957),LEN(D4957))=0),AND(NOT(E4957="Unknown"),ISBLANK(J4957)),AND(NOT(O4957="Unknown"),ISBLANK(R4957))),"Missing Information", INDEX(Table15[Entire Service Line Classification], MATCH(SUMIFS(Table15[Unique ID],Table15[System-Owned Portion],E4957,Table15[If Material Anything Other than "Lead" in Column E,Was Material Ever Previously Lead?],G4957,Table15[Customer-Owned Portion],O4957),Table15[Unique ID],0),0)))</f>
        <v/>
      </c>
      <c r="X4957"/>
    </row>
    <row r="4958" spans="2:24" x14ac:dyDescent="0.25">
      <c r="B4958" s="146"/>
      <c r="C4958" s="31"/>
      <c r="D4958" s="31"/>
      <c r="E4958" s="44"/>
      <c r="F4958" s="43"/>
      <c r="G4958" s="84"/>
      <c r="H4958" s="31"/>
      <c r="I4958" s="31"/>
      <c r="J4958" s="84"/>
      <c r="K4958" s="31"/>
      <c r="L4958" s="31"/>
      <c r="M4958" s="169"/>
      <c r="N4958" s="148"/>
      <c r="O4958" s="106"/>
      <c r="P4958" s="43"/>
      <c r="Q4958" s="31"/>
      <c r="R4958" s="84"/>
      <c r="S4958" s="31"/>
      <c r="T4958" s="31"/>
      <c r="U4958" s="169"/>
      <c r="V4958" s="150"/>
      <c r="W4958" s="141" t="str" cm="1">
        <f t="array" ref="W4958">IF(SUM(LEN(B4958:V4958))=0,"",IF(OR(OR(ISBLANK(F4958),SUM(LEN(C4958),LEN(D4958))=0),AND(NOT(E4958="Unknown"),ISBLANK(J4958)),AND(NOT(O4958="Unknown"),ISBLANK(R4958))),"Missing Information", INDEX(Table15[Entire Service Line Classification], MATCH(SUMIFS(Table15[Unique ID],Table15[System-Owned Portion],E4958,Table15[If Material Anything Other than "Lead" in Column E,Was Material Ever Previously Lead?],G4958,Table15[Customer-Owned Portion],O4958),Table15[Unique ID],0),0)))</f>
        <v/>
      </c>
      <c r="X4958"/>
    </row>
    <row r="4959" spans="2:24" x14ac:dyDescent="0.25">
      <c r="B4959" s="146"/>
      <c r="C4959" s="31"/>
      <c r="D4959" s="31"/>
      <c r="E4959" s="44"/>
      <c r="F4959" s="43"/>
      <c r="G4959" s="84"/>
      <c r="H4959" s="31"/>
      <c r="I4959" s="31"/>
      <c r="J4959" s="84"/>
      <c r="K4959" s="31"/>
      <c r="L4959" s="31"/>
      <c r="M4959" s="169"/>
      <c r="N4959" s="148"/>
      <c r="O4959" s="106"/>
      <c r="P4959" s="43"/>
      <c r="Q4959" s="31"/>
      <c r="R4959" s="84"/>
      <c r="S4959" s="31"/>
      <c r="T4959" s="31"/>
      <c r="U4959" s="169"/>
      <c r="V4959" s="150"/>
      <c r="W4959" s="141" t="str" cm="1">
        <f t="array" ref="W4959">IF(SUM(LEN(B4959:V4959))=0,"",IF(OR(OR(ISBLANK(F4959),SUM(LEN(C4959),LEN(D4959))=0),AND(NOT(E4959="Unknown"),ISBLANK(J4959)),AND(NOT(O4959="Unknown"),ISBLANK(R4959))),"Missing Information", INDEX(Table15[Entire Service Line Classification], MATCH(SUMIFS(Table15[Unique ID],Table15[System-Owned Portion],E4959,Table15[If Material Anything Other than "Lead" in Column E,Was Material Ever Previously Lead?],G4959,Table15[Customer-Owned Portion],O4959),Table15[Unique ID],0),0)))</f>
        <v/>
      </c>
      <c r="X4959"/>
    </row>
    <row r="4960" spans="2:24" x14ac:dyDescent="0.25">
      <c r="B4960" s="146"/>
      <c r="C4960" s="31"/>
      <c r="D4960" s="31"/>
      <c r="E4960" s="44"/>
      <c r="F4960" s="43"/>
      <c r="G4960" s="84"/>
      <c r="H4960" s="31"/>
      <c r="I4960" s="31"/>
      <c r="J4960" s="84"/>
      <c r="K4960" s="31"/>
      <c r="L4960" s="31"/>
      <c r="M4960" s="169"/>
      <c r="N4960" s="148"/>
      <c r="O4960" s="106"/>
      <c r="P4960" s="43"/>
      <c r="Q4960" s="31"/>
      <c r="R4960" s="84"/>
      <c r="S4960" s="31"/>
      <c r="T4960" s="31"/>
      <c r="U4960" s="169"/>
      <c r="V4960" s="150"/>
      <c r="W4960" s="141" t="str" cm="1">
        <f t="array" ref="W4960">IF(SUM(LEN(B4960:V4960))=0,"",IF(OR(OR(ISBLANK(F4960),SUM(LEN(C4960),LEN(D4960))=0),AND(NOT(E4960="Unknown"),ISBLANK(J4960)),AND(NOT(O4960="Unknown"),ISBLANK(R4960))),"Missing Information", INDEX(Table15[Entire Service Line Classification], MATCH(SUMIFS(Table15[Unique ID],Table15[System-Owned Portion],E4960,Table15[If Material Anything Other than "Lead" in Column E,Was Material Ever Previously Lead?],G4960,Table15[Customer-Owned Portion],O4960),Table15[Unique ID],0),0)))</f>
        <v/>
      </c>
      <c r="X4960"/>
    </row>
    <row r="4961" spans="2:24" x14ac:dyDescent="0.25">
      <c r="B4961" s="146"/>
      <c r="C4961" s="31"/>
      <c r="D4961" s="31"/>
      <c r="E4961" s="44"/>
      <c r="F4961" s="43"/>
      <c r="G4961" s="84"/>
      <c r="H4961" s="31"/>
      <c r="I4961" s="31"/>
      <c r="J4961" s="84"/>
      <c r="K4961" s="31"/>
      <c r="L4961" s="31"/>
      <c r="M4961" s="169"/>
      <c r="N4961" s="148"/>
      <c r="O4961" s="106"/>
      <c r="P4961" s="43"/>
      <c r="Q4961" s="31"/>
      <c r="R4961" s="84"/>
      <c r="S4961" s="31"/>
      <c r="T4961" s="31"/>
      <c r="U4961" s="169"/>
      <c r="V4961" s="150"/>
      <c r="W4961" s="141" t="str" cm="1">
        <f t="array" ref="W4961">IF(SUM(LEN(B4961:V4961))=0,"",IF(OR(OR(ISBLANK(F4961),SUM(LEN(C4961),LEN(D4961))=0),AND(NOT(E4961="Unknown"),ISBLANK(J4961)),AND(NOT(O4961="Unknown"),ISBLANK(R4961))),"Missing Information", INDEX(Table15[Entire Service Line Classification], MATCH(SUMIFS(Table15[Unique ID],Table15[System-Owned Portion],E4961,Table15[If Material Anything Other than "Lead" in Column E,Was Material Ever Previously Lead?],G4961,Table15[Customer-Owned Portion],O4961),Table15[Unique ID],0),0)))</f>
        <v/>
      </c>
      <c r="X4961"/>
    </row>
    <row r="4962" spans="2:24" x14ac:dyDescent="0.25">
      <c r="B4962" s="146"/>
      <c r="C4962" s="31"/>
      <c r="D4962" s="31"/>
      <c r="E4962" s="44"/>
      <c r="F4962" s="43"/>
      <c r="G4962" s="84"/>
      <c r="H4962" s="31"/>
      <c r="I4962" s="31"/>
      <c r="J4962" s="84"/>
      <c r="K4962" s="31"/>
      <c r="L4962" s="31"/>
      <c r="M4962" s="169"/>
      <c r="N4962" s="148"/>
      <c r="O4962" s="106"/>
      <c r="P4962" s="43"/>
      <c r="Q4962" s="31"/>
      <c r="R4962" s="84"/>
      <c r="S4962" s="31"/>
      <c r="T4962" s="31"/>
      <c r="U4962" s="169"/>
      <c r="V4962" s="150"/>
      <c r="W4962" s="141" t="str" cm="1">
        <f t="array" ref="W4962">IF(SUM(LEN(B4962:V4962))=0,"",IF(OR(OR(ISBLANK(F4962),SUM(LEN(C4962),LEN(D4962))=0),AND(NOT(E4962="Unknown"),ISBLANK(J4962)),AND(NOT(O4962="Unknown"),ISBLANK(R4962))),"Missing Information", INDEX(Table15[Entire Service Line Classification], MATCH(SUMIFS(Table15[Unique ID],Table15[System-Owned Portion],E4962,Table15[If Material Anything Other than "Lead" in Column E,Was Material Ever Previously Lead?],G4962,Table15[Customer-Owned Portion],O4962),Table15[Unique ID],0),0)))</f>
        <v/>
      </c>
      <c r="X4962"/>
    </row>
    <row r="4963" spans="2:24" x14ac:dyDescent="0.25">
      <c r="B4963" s="146"/>
      <c r="C4963" s="31"/>
      <c r="D4963" s="31"/>
      <c r="E4963" s="44"/>
      <c r="F4963" s="43"/>
      <c r="G4963" s="84"/>
      <c r="H4963" s="31"/>
      <c r="I4963" s="31"/>
      <c r="J4963" s="84"/>
      <c r="K4963" s="31"/>
      <c r="L4963" s="31"/>
      <c r="M4963" s="169"/>
      <c r="N4963" s="148"/>
      <c r="O4963" s="106"/>
      <c r="P4963" s="43"/>
      <c r="Q4963" s="31"/>
      <c r="R4963" s="84"/>
      <c r="S4963" s="31"/>
      <c r="T4963" s="31"/>
      <c r="U4963" s="169"/>
      <c r="V4963" s="150"/>
      <c r="W4963" s="141" t="str" cm="1">
        <f t="array" ref="W4963">IF(SUM(LEN(B4963:V4963))=0,"",IF(OR(OR(ISBLANK(F4963),SUM(LEN(C4963),LEN(D4963))=0),AND(NOT(E4963="Unknown"),ISBLANK(J4963)),AND(NOT(O4963="Unknown"),ISBLANK(R4963))),"Missing Information", INDEX(Table15[Entire Service Line Classification], MATCH(SUMIFS(Table15[Unique ID],Table15[System-Owned Portion],E4963,Table15[If Material Anything Other than "Lead" in Column E,Was Material Ever Previously Lead?],G4963,Table15[Customer-Owned Portion],O4963),Table15[Unique ID],0),0)))</f>
        <v/>
      </c>
      <c r="X4963"/>
    </row>
    <row r="4964" spans="2:24" x14ac:dyDescent="0.25">
      <c r="B4964" s="146"/>
      <c r="C4964" s="31"/>
      <c r="D4964" s="31"/>
      <c r="E4964" s="44"/>
      <c r="F4964" s="43"/>
      <c r="G4964" s="84"/>
      <c r="H4964" s="31"/>
      <c r="I4964" s="31"/>
      <c r="J4964" s="84"/>
      <c r="K4964" s="31"/>
      <c r="L4964" s="31"/>
      <c r="M4964" s="169"/>
      <c r="N4964" s="148"/>
      <c r="O4964" s="106"/>
      <c r="P4964" s="43"/>
      <c r="Q4964" s="31"/>
      <c r="R4964" s="84"/>
      <c r="S4964" s="31"/>
      <c r="T4964" s="31"/>
      <c r="U4964" s="169"/>
      <c r="V4964" s="150"/>
      <c r="W4964" s="141" t="str" cm="1">
        <f t="array" ref="W4964">IF(SUM(LEN(B4964:V4964))=0,"",IF(OR(OR(ISBLANK(F4964),SUM(LEN(C4964),LEN(D4964))=0),AND(NOT(E4964="Unknown"),ISBLANK(J4964)),AND(NOT(O4964="Unknown"),ISBLANK(R4964))),"Missing Information", INDEX(Table15[Entire Service Line Classification], MATCH(SUMIFS(Table15[Unique ID],Table15[System-Owned Portion],E4964,Table15[If Material Anything Other than "Lead" in Column E,Was Material Ever Previously Lead?],G4964,Table15[Customer-Owned Portion],O4964),Table15[Unique ID],0),0)))</f>
        <v/>
      </c>
      <c r="X4964"/>
    </row>
    <row r="4965" spans="2:24" x14ac:dyDescent="0.25">
      <c r="B4965" s="146"/>
      <c r="C4965" s="31"/>
      <c r="D4965" s="31"/>
      <c r="E4965" s="44"/>
      <c r="F4965" s="43"/>
      <c r="G4965" s="84"/>
      <c r="H4965" s="31"/>
      <c r="I4965" s="31"/>
      <c r="J4965" s="84"/>
      <c r="K4965" s="31"/>
      <c r="L4965" s="31"/>
      <c r="M4965" s="169"/>
      <c r="N4965" s="148"/>
      <c r="O4965" s="106"/>
      <c r="P4965" s="43"/>
      <c r="Q4965" s="31"/>
      <c r="R4965" s="84"/>
      <c r="S4965" s="31"/>
      <c r="T4965" s="31"/>
      <c r="U4965" s="169"/>
      <c r="V4965" s="150"/>
      <c r="W4965" s="141" t="str" cm="1">
        <f t="array" ref="W4965">IF(SUM(LEN(B4965:V4965))=0,"",IF(OR(OR(ISBLANK(F4965),SUM(LEN(C4965),LEN(D4965))=0),AND(NOT(E4965="Unknown"),ISBLANK(J4965)),AND(NOT(O4965="Unknown"),ISBLANK(R4965))),"Missing Information", INDEX(Table15[Entire Service Line Classification], MATCH(SUMIFS(Table15[Unique ID],Table15[System-Owned Portion],E4965,Table15[If Material Anything Other than "Lead" in Column E,Was Material Ever Previously Lead?],G4965,Table15[Customer-Owned Portion],O4965),Table15[Unique ID],0),0)))</f>
        <v/>
      </c>
      <c r="X4965"/>
    </row>
    <row r="4966" spans="2:24" x14ac:dyDescent="0.25">
      <c r="B4966" s="146"/>
      <c r="C4966" s="31"/>
      <c r="D4966" s="31"/>
      <c r="E4966" s="44"/>
      <c r="F4966" s="43"/>
      <c r="G4966" s="84"/>
      <c r="H4966" s="31"/>
      <c r="I4966" s="31"/>
      <c r="J4966" s="84"/>
      <c r="K4966" s="31"/>
      <c r="L4966" s="31"/>
      <c r="M4966" s="169"/>
      <c r="N4966" s="148"/>
      <c r="O4966" s="106"/>
      <c r="P4966" s="43"/>
      <c r="Q4966" s="31"/>
      <c r="R4966" s="84"/>
      <c r="S4966" s="31"/>
      <c r="T4966" s="31"/>
      <c r="U4966" s="169"/>
      <c r="V4966" s="150"/>
      <c r="W4966" s="141" t="str" cm="1">
        <f t="array" ref="W4966">IF(SUM(LEN(B4966:V4966))=0,"",IF(OR(OR(ISBLANK(F4966),SUM(LEN(C4966),LEN(D4966))=0),AND(NOT(E4966="Unknown"),ISBLANK(J4966)),AND(NOT(O4966="Unknown"),ISBLANK(R4966))),"Missing Information", INDEX(Table15[Entire Service Line Classification], MATCH(SUMIFS(Table15[Unique ID],Table15[System-Owned Portion],E4966,Table15[If Material Anything Other than "Lead" in Column E,Was Material Ever Previously Lead?],G4966,Table15[Customer-Owned Portion],O4966),Table15[Unique ID],0),0)))</f>
        <v/>
      </c>
      <c r="X4966"/>
    </row>
    <row r="4967" spans="2:24" x14ac:dyDescent="0.25">
      <c r="B4967" s="146"/>
      <c r="C4967" s="31"/>
      <c r="D4967" s="31"/>
      <c r="E4967" s="44"/>
      <c r="F4967" s="43"/>
      <c r="G4967" s="84"/>
      <c r="H4967" s="31"/>
      <c r="I4967" s="31"/>
      <c r="J4967" s="84"/>
      <c r="K4967" s="31"/>
      <c r="L4967" s="31"/>
      <c r="M4967" s="169"/>
      <c r="N4967" s="148"/>
      <c r="O4967" s="106"/>
      <c r="P4967" s="43"/>
      <c r="Q4967" s="31"/>
      <c r="R4967" s="84"/>
      <c r="S4967" s="31"/>
      <c r="T4967" s="31"/>
      <c r="U4967" s="169"/>
      <c r="V4967" s="150"/>
      <c r="W4967" s="141" t="str" cm="1">
        <f t="array" ref="W4967">IF(SUM(LEN(B4967:V4967))=0,"",IF(OR(OR(ISBLANK(F4967),SUM(LEN(C4967),LEN(D4967))=0),AND(NOT(E4967="Unknown"),ISBLANK(J4967)),AND(NOT(O4967="Unknown"),ISBLANK(R4967))),"Missing Information", INDEX(Table15[Entire Service Line Classification], MATCH(SUMIFS(Table15[Unique ID],Table15[System-Owned Portion],E4967,Table15[If Material Anything Other than "Lead" in Column E,Was Material Ever Previously Lead?],G4967,Table15[Customer-Owned Portion],O4967),Table15[Unique ID],0),0)))</f>
        <v/>
      </c>
      <c r="X4967"/>
    </row>
    <row r="4968" spans="2:24" x14ac:dyDescent="0.25">
      <c r="B4968" s="146"/>
      <c r="C4968" s="31"/>
      <c r="D4968" s="31"/>
      <c r="E4968" s="44"/>
      <c r="F4968" s="43"/>
      <c r="G4968" s="84"/>
      <c r="H4968" s="31"/>
      <c r="I4968" s="31"/>
      <c r="J4968" s="84"/>
      <c r="K4968" s="31"/>
      <c r="L4968" s="31"/>
      <c r="M4968" s="169"/>
      <c r="N4968" s="148"/>
      <c r="O4968" s="106"/>
      <c r="P4968" s="43"/>
      <c r="Q4968" s="31"/>
      <c r="R4968" s="84"/>
      <c r="S4968" s="31"/>
      <c r="T4968" s="31"/>
      <c r="U4968" s="169"/>
      <c r="V4968" s="150"/>
      <c r="W4968" s="141" t="str" cm="1">
        <f t="array" ref="W4968">IF(SUM(LEN(B4968:V4968))=0,"",IF(OR(OR(ISBLANK(F4968),SUM(LEN(C4968),LEN(D4968))=0),AND(NOT(E4968="Unknown"),ISBLANK(J4968)),AND(NOT(O4968="Unknown"),ISBLANK(R4968))),"Missing Information", INDEX(Table15[Entire Service Line Classification], MATCH(SUMIFS(Table15[Unique ID],Table15[System-Owned Portion],E4968,Table15[If Material Anything Other than "Lead" in Column E,Was Material Ever Previously Lead?],G4968,Table15[Customer-Owned Portion],O4968),Table15[Unique ID],0),0)))</f>
        <v/>
      </c>
      <c r="X4968"/>
    </row>
    <row r="4969" spans="2:24" x14ac:dyDescent="0.25">
      <c r="B4969" s="146"/>
      <c r="C4969" s="31"/>
      <c r="D4969" s="31"/>
      <c r="E4969" s="44"/>
      <c r="F4969" s="43"/>
      <c r="G4969" s="84"/>
      <c r="H4969" s="31"/>
      <c r="I4969" s="31"/>
      <c r="J4969" s="84"/>
      <c r="K4969" s="31"/>
      <c r="L4969" s="31"/>
      <c r="M4969" s="169"/>
      <c r="N4969" s="148"/>
      <c r="O4969" s="106"/>
      <c r="P4969" s="43"/>
      <c r="Q4969" s="31"/>
      <c r="R4969" s="84"/>
      <c r="S4969" s="31"/>
      <c r="T4969" s="31"/>
      <c r="U4969" s="169"/>
      <c r="V4969" s="150"/>
      <c r="W4969" s="141" t="str" cm="1">
        <f t="array" ref="W4969">IF(SUM(LEN(B4969:V4969))=0,"",IF(OR(OR(ISBLANK(F4969),SUM(LEN(C4969),LEN(D4969))=0),AND(NOT(E4969="Unknown"),ISBLANK(J4969)),AND(NOT(O4969="Unknown"),ISBLANK(R4969))),"Missing Information", INDEX(Table15[Entire Service Line Classification], MATCH(SUMIFS(Table15[Unique ID],Table15[System-Owned Portion],E4969,Table15[If Material Anything Other than "Lead" in Column E,Was Material Ever Previously Lead?],G4969,Table15[Customer-Owned Portion],O4969),Table15[Unique ID],0),0)))</f>
        <v/>
      </c>
      <c r="X4969"/>
    </row>
    <row r="4970" spans="2:24" x14ac:dyDescent="0.25">
      <c r="B4970" s="146"/>
      <c r="C4970" s="31"/>
      <c r="D4970" s="31"/>
      <c r="E4970" s="44"/>
      <c r="F4970" s="43"/>
      <c r="G4970" s="84"/>
      <c r="H4970" s="31"/>
      <c r="I4970" s="31"/>
      <c r="J4970" s="84"/>
      <c r="K4970" s="31"/>
      <c r="L4970" s="31"/>
      <c r="M4970" s="169"/>
      <c r="N4970" s="148"/>
      <c r="O4970" s="106"/>
      <c r="P4970" s="43"/>
      <c r="Q4970" s="31"/>
      <c r="R4970" s="84"/>
      <c r="S4970" s="31"/>
      <c r="T4970" s="31"/>
      <c r="U4970" s="169"/>
      <c r="V4970" s="150"/>
      <c r="W4970" s="141" t="str" cm="1">
        <f t="array" ref="W4970">IF(SUM(LEN(B4970:V4970))=0,"",IF(OR(OR(ISBLANK(F4970),SUM(LEN(C4970),LEN(D4970))=0),AND(NOT(E4970="Unknown"),ISBLANK(J4970)),AND(NOT(O4970="Unknown"),ISBLANK(R4970))),"Missing Information", INDEX(Table15[Entire Service Line Classification], MATCH(SUMIFS(Table15[Unique ID],Table15[System-Owned Portion],E4970,Table15[If Material Anything Other than "Lead" in Column E,Was Material Ever Previously Lead?],G4970,Table15[Customer-Owned Portion],O4970),Table15[Unique ID],0),0)))</f>
        <v/>
      </c>
      <c r="X4970"/>
    </row>
    <row r="4971" spans="2:24" x14ac:dyDescent="0.25">
      <c r="B4971" s="146"/>
      <c r="C4971" s="31"/>
      <c r="D4971" s="31"/>
      <c r="E4971" s="44"/>
      <c r="F4971" s="43"/>
      <c r="G4971" s="84"/>
      <c r="H4971" s="31"/>
      <c r="I4971" s="31"/>
      <c r="J4971" s="84"/>
      <c r="K4971" s="31"/>
      <c r="L4971" s="31"/>
      <c r="M4971" s="169"/>
      <c r="N4971" s="148"/>
      <c r="O4971" s="106"/>
      <c r="P4971" s="43"/>
      <c r="Q4971" s="31"/>
      <c r="R4971" s="84"/>
      <c r="S4971" s="31"/>
      <c r="T4971" s="31"/>
      <c r="U4971" s="169"/>
      <c r="V4971" s="150"/>
      <c r="W4971" s="141" t="str" cm="1">
        <f t="array" ref="W4971">IF(SUM(LEN(B4971:V4971))=0,"",IF(OR(OR(ISBLANK(F4971),SUM(LEN(C4971),LEN(D4971))=0),AND(NOT(E4971="Unknown"),ISBLANK(J4971)),AND(NOT(O4971="Unknown"),ISBLANK(R4971))),"Missing Information", INDEX(Table15[Entire Service Line Classification], MATCH(SUMIFS(Table15[Unique ID],Table15[System-Owned Portion],E4971,Table15[If Material Anything Other than "Lead" in Column E,Was Material Ever Previously Lead?],G4971,Table15[Customer-Owned Portion],O4971),Table15[Unique ID],0),0)))</f>
        <v/>
      </c>
      <c r="X4971"/>
    </row>
    <row r="4972" spans="2:24" x14ac:dyDescent="0.25">
      <c r="B4972" s="146"/>
      <c r="C4972" s="31"/>
      <c r="D4972" s="31"/>
      <c r="E4972" s="44"/>
      <c r="F4972" s="43"/>
      <c r="G4972" s="84"/>
      <c r="H4972" s="31"/>
      <c r="I4972" s="31"/>
      <c r="J4972" s="84"/>
      <c r="K4972" s="31"/>
      <c r="L4972" s="31"/>
      <c r="M4972" s="169"/>
      <c r="N4972" s="148"/>
      <c r="O4972" s="106"/>
      <c r="P4972" s="43"/>
      <c r="Q4972" s="31"/>
      <c r="R4972" s="84"/>
      <c r="S4972" s="31"/>
      <c r="T4972" s="31"/>
      <c r="U4972" s="169"/>
      <c r="V4972" s="150"/>
      <c r="W4972" s="141" t="str" cm="1">
        <f t="array" ref="W4972">IF(SUM(LEN(B4972:V4972))=0,"",IF(OR(OR(ISBLANK(F4972),SUM(LEN(C4972),LEN(D4972))=0),AND(NOT(E4972="Unknown"),ISBLANK(J4972)),AND(NOT(O4972="Unknown"),ISBLANK(R4972))),"Missing Information", INDEX(Table15[Entire Service Line Classification], MATCH(SUMIFS(Table15[Unique ID],Table15[System-Owned Portion],E4972,Table15[If Material Anything Other than "Lead" in Column E,Was Material Ever Previously Lead?],G4972,Table15[Customer-Owned Portion],O4972),Table15[Unique ID],0),0)))</f>
        <v/>
      </c>
      <c r="X4972"/>
    </row>
    <row r="4973" spans="2:24" x14ac:dyDescent="0.25">
      <c r="B4973" s="146"/>
      <c r="C4973" s="31"/>
      <c r="D4973" s="31"/>
      <c r="E4973" s="44"/>
      <c r="F4973" s="43"/>
      <c r="G4973" s="84"/>
      <c r="H4973" s="31"/>
      <c r="I4973" s="31"/>
      <c r="J4973" s="84"/>
      <c r="K4973" s="31"/>
      <c r="L4973" s="31"/>
      <c r="M4973" s="169"/>
      <c r="N4973" s="148"/>
      <c r="O4973" s="106"/>
      <c r="P4973" s="43"/>
      <c r="Q4973" s="31"/>
      <c r="R4973" s="84"/>
      <c r="S4973" s="31"/>
      <c r="T4973" s="31"/>
      <c r="U4973" s="169"/>
      <c r="V4973" s="150"/>
      <c r="W4973" s="141" t="str" cm="1">
        <f t="array" ref="W4973">IF(SUM(LEN(B4973:V4973))=0,"",IF(OR(OR(ISBLANK(F4973),SUM(LEN(C4973),LEN(D4973))=0),AND(NOT(E4973="Unknown"),ISBLANK(J4973)),AND(NOT(O4973="Unknown"),ISBLANK(R4973))),"Missing Information", INDEX(Table15[Entire Service Line Classification], MATCH(SUMIFS(Table15[Unique ID],Table15[System-Owned Portion],E4973,Table15[If Material Anything Other than "Lead" in Column E,Was Material Ever Previously Lead?],G4973,Table15[Customer-Owned Portion],O4973),Table15[Unique ID],0),0)))</f>
        <v/>
      </c>
      <c r="X4973"/>
    </row>
    <row r="4974" spans="2:24" x14ac:dyDescent="0.25">
      <c r="B4974" s="146"/>
      <c r="C4974" s="31"/>
      <c r="D4974" s="31"/>
      <c r="E4974" s="44"/>
      <c r="F4974" s="43"/>
      <c r="G4974" s="84"/>
      <c r="H4974" s="31"/>
      <c r="I4974" s="31"/>
      <c r="J4974" s="84"/>
      <c r="K4974" s="31"/>
      <c r="L4974" s="31"/>
      <c r="M4974" s="169"/>
      <c r="N4974" s="148"/>
      <c r="O4974" s="106"/>
      <c r="P4974" s="43"/>
      <c r="Q4974" s="31"/>
      <c r="R4974" s="84"/>
      <c r="S4974" s="31"/>
      <c r="T4974" s="31"/>
      <c r="U4974" s="169"/>
      <c r="V4974" s="150"/>
      <c r="W4974" s="141" t="str" cm="1">
        <f t="array" ref="W4974">IF(SUM(LEN(B4974:V4974))=0,"",IF(OR(OR(ISBLANK(F4974),SUM(LEN(C4974),LEN(D4974))=0),AND(NOT(E4974="Unknown"),ISBLANK(J4974)),AND(NOT(O4974="Unknown"),ISBLANK(R4974))),"Missing Information", INDEX(Table15[Entire Service Line Classification], MATCH(SUMIFS(Table15[Unique ID],Table15[System-Owned Portion],E4974,Table15[If Material Anything Other than "Lead" in Column E,Was Material Ever Previously Lead?],G4974,Table15[Customer-Owned Portion],O4974),Table15[Unique ID],0),0)))</f>
        <v/>
      </c>
      <c r="X4974"/>
    </row>
    <row r="4975" spans="2:24" x14ac:dyDescent="0.25">
      <c r="B4975" s="146"/>
      <c r="C4975" s="31"/>
      <c r="D4975" s="31"/>
      <c r="E4975" s="44"/>
      <c r="F4975" s="43"/>
      <c r="G4975" s="84"/>
      <c r="H4975" s="31"/>
      <c r="I4975" s="31"/>
      <c r="J4975" s="84"/>
      <c r="K4975" s="31"/>
      <c r="L4975" s="31"/>
      <c r="M4975" s="169"/>
      <c r="N4975" s="148"/>
      <c r="O4975" s="106"/>
      <c r="P4975" s="43"/>
      <c r="Q4975" s="31"/>
      <c r="R4975" s="84"/>
      <c r="S4975" s="31"/>
      <c r="T4975" s="31"/>
      <c r="U4975" s="169"/>
      <c r="V4975" s="150"/>
      <c r="W4975" s="141" t="str" cm="1">
        <f t="array" ref="W4975">IF(SUM(LEN(B4975:V4975))=0,"",IF(OR(OR(ISBLANK(F4975),SUM(LEN(C4975),LEN(D4975))=0),AND(NOT(E4975="Unknown"),ISBLANK(J4975)),AND(NOT(O4975="Unknown"),ISBLANK(R4975))),"Missing Information", INDEX(Table15[Entire Service Line Classification], MATCH(SUMIFS(Table15[Unique ID],Table15[System-Owned Portion],E4975,Table15[If Material Anything Other than "Lead" in Column E,Was Material Ever Previously Lead?],G4975,Table15[Customer-Owned Portion],O4975),Table15[Unique ID],0),0)))</f>
        <v/>
      </c>
      <c r="X4975"/>
    </row>
    <row r="4976" spans="2:24" x14ac:dyDescent="0.25">
      <c r="B4976" s="146"/>
      <c r="C4976" s="31"/>
      <c r="D4976" s="31"/>
      <c r="E4976" s="44"/>
      <c r="F4976" s="43"/>
      <c r="G4976" s="84"/>
      <c r="H4976" s="31"/>
      <c r="I4976" s="31"/>
      <c r="J4976" s="84"/>
      <c r="K4976" s="31"/>
      <c r="L4976" s="31"/>
      <c r="M4976" s="169"/>
      <c r="N4976" s="148"/>
      <c r="O4976" s="106"/>
      <c r="P4976" s="43"/>
      <c r="Q4976" s="31"/>
      <c r="R4976" s="84"/>
      <c r="S4976" s="31"/>
      <c r="T4976" s="31"/>
      <c r="U4976" s="169"/>
      <c r="V4976" s="150"/>
      <c r="W4976" s="141" t="str" cm="1">
        <f t="array" ref="W4976">IF(SUM(LEN(B4976:V4976))=0,"",IF(OR(OR(ISBLANK(F4976),SUM(LEN(C4976),LEN(D4976))=0),AND(NOT(E4976="Unknown"),ISBLANK(J4976)),AND(NOT(O4976="Unknown"),ISBLANK(R4976))),"Missing Information", INDEX(Table15[Entire Service Line Classification], MATCH(SUMIFS(Table15[Unique ID],Table15[System-Owned Portion],E4976,Table15[If Material Anything Other than "Lead" in Column E,Was Material Ever Previously Lead?],G4976,Table15[Customer-Owned Portion],O4976),Table15[Unique ID],0),0)))</f>
        <v/>
      </c>
      <c r="X4976"/>
    </row>
    <row r="4977" spans="2:24" x14ac:dyDescent="0.25">
      <c r="B4977" s="146"/>
      <c r="C4977" s="31"/>
      <c r="D4977" s="31"/>
      <c r="E4977" s="44"/>
      <c r="F4977" s="43"/>
      <c r="G4977" s="84"/>
      <c r="H4977" s="31"/>
      <c r="I4977" s="31"/>
      <c r="J4977" s="84"/>
      <c r="K4977" s="31"/>
      <c r="L4977" s="31"/>
      <c r="M4977" s="169"/>
      <c r="N4977" s="148"/>
      <c r="O4977" s="106"/>
      <c r="P4977" s="43"/>
      <c r="Q4977" s="31"/>
      <c r="R4977" s="84"/>
      <c r="S4977" s="31"/>
      <c r="T4977" s="31"/>
      <c r="U4977" s="169"/>
      <c r="V4977" s="150"/>
      <c r="W4977" s="141" t="str" cm="1">
        <f t="array" ref="W4977">IF(SUM(LEN(B4977:V4977))=0,"",IF(OR(OR(ISBLANK(F4977),SUM(LEN(C4977),LEN(D4977))=0),AND(NOT(E4977="Unknown"),ISBLANK(J4977)),AND(NOT(O4977="Unknown"),ISBLANK(R4977))),"Missing Information", INDEX(Table15[Entire Service Line Classification], MATCH(SUMIFS(Table15[Unique ID],Table15[System-Owned Portion],E4977,Table15[If Material Anything Other than "Lead" in Column E,Was Material Ever Previously Lead?],G4977,Table15[Customer-Owned Portion],O4977),Table15[Unique ID],0),0)))</f>
        <v/>
      </c>
      <c r="X4977"/>
    </row>
    <row r="4978" spans="2:24" x14ac:dyDescent="0.25">
      <c r="B4978" s="146"/>
      <c r="C4978" s="31"/>
      <c r="D4978" s="31"/>
      <c r="E4978" s="44"/>
      <c r="F4978" s="43"/>
      <c r="G4978" s="84"/>
      <c r="H4978" s="31"/>
      <c r="I4978" s="31"/>
      <c r="J4978" s="84"/>
      <c r="K4978" s="31"/>
      <c r="L4978" s="31"/>
      <c r="M4978" s="169"/>
      <c r="N4978" s="148"/>
      <c r="O4978" s="106"/>
      <c r="P4978" s="43"/>
      <c r="Q4978" s="31"/>
      <c r="R4978" s="84"/>
      <c r="S4978" s="31"/>
      <c r="T4978" s="31"/>
      <c r="U4978" s="169"/>
      <c r="V4978" s="150"/>
      <c r="W4978" s="141" t="str" cm="1">
        <f t="array" ref="W4978">IF(SUM(LEN(B4978:V4978))=0,"",IF(OR(OR(ISBLANK(F4978),SUM(LEN(C4978),LEN(D4978))=0),AND(NOT(E4978="Unknown"),ISBLANK(J4978)),AND(NOT(O4978="Unknown"),ISBLANK(R4978))),"Missing Information", INDEX(Table15[Entire Service Line Classification], MATCH(SUMIFS(Table15[Unique ID],Table15[System-Owned Portion],E4978,Table15[If Material Anything Other than "Lead" in Column E,Was Material Ever Previously Lead?],G4978,Table15[Customer-Owned Portion],O4978),Table15[Unique ID],0),0)))</f>
        <v/>
      </c>
      <c r="X4978"/>
    </row>
    <row r="4979" spans="2:24" x14ac:dyDescent="0.25">
      <c r="B4979" s="146"/>
      <c r="C4979" s="31"/>
      <c r="D4979" s="31"/>
      <c r="E4979" s="44"/>
      <c r="F4979" s="43"/>
      <c r="G4979" s="84"/>
      <c r="H4979" s="31"/>
      <c r="I4979" s="31"/>
      <c r="J4979" s="84"/>
      <c r="K4979" s="31"/>
      <c r="L4979" s="31"/>
      <c r="M4979" s="169"/>
      <c r="N4979" s="148"/>
      <c r="O4979" s="106"/>
      <c r="P4979" s="43"/>
      <c r="Q4979" s="31"/>
      <c r="R4979" s="84"/>
      <c r="S4979" s="31"/>
      <c r="T4979" s="31"/>
      <c r="U4979" s="169"/>
      <c r="V4979" s="150"/>
      <c r="W4979" s="141" t="str" cm="1">
        <f t="array" ref="W4979">IF(SUM(LEN(B4979:V4979))=0,"",IF(OR(OR(ISBLANK(F4979),SUM(LEN(C4979),LEN(D4979))=0),AND(NOT(E4979="Unknown"),ISBLANK(J4979)),AND(NOT(O4979="Unknown"),ISBLANK(R4979))),"Missing Information", INDEX(Table15[Entire Service Line Classification], MATCH(SUMIFS(Table15[Unique ID],Table15[System-Owned Portion],E4979,Table15[If Material Anything Other than "Lead" in Column E,Was Material Ever Previously Lead?],G4979,Table15[Customer-Owned Portion],O4979),Table15[Unique ID],0),0)))</f>
        <v/>
      </c>
      <c r="X4979"/>
    </row>
    <row r="4980" spans="2:24" x14ac:dyDescent="0.25">
      <c r="B4980" s="146"/>
      <c r="C4980" s="31"/>
      <c r="D4980" s="31"/>
      <c r="E4980" s="44"/>
      <c r="F4980" s="43"/>
      <c r="G4980" s="84"/>
      <c r="H4980" s="31"/>
      <c r="I4980" s="31"/>
      <c r="J4980" s="84"/>
      <c r="K4980" s="31"/>
      <c r="L4980" s="31"/>
      <c r="M4980" s="169"/>
      <c r="N4980" s="148"/>
      <c r="O4980" s="106"/>
      <c r="P4980" s="43"/>
      <c r="Q4980" s="31"/>
      <c r="R4980" s="84"/>
      <c r="S4980" s="31"/>
      <c r="T4980" s="31"/>
      <c r="U4980" s="169"/>
      <c r="V4980" s="150"/>
      <c r="W4980" s="141" t="str" cm="1">
        <f t="array" ref="W4980">IF(SUM(LEN(B4980:V4980))=0,"",IF(OR(OR(ISBLANK(F4980),SUM(LEN(C4980),LEN(D4980))=0),AND(NOT(E4980="Unknown"),ISBLANK(J4980)),AND(NOT(O4980="Unknown"),ISBLANK(R4980))),"Missing Information", INDEX(Table15[Entire Service Line Classification], MATCH(SUMIFS(Table15[Unique ID],Table15[System-Owned Portion],E4980,Table15[If Material Anything Other than "Lead" in Column E,Was Material Ever Previously Lead?],G4980,Table15[Customer-Owned Portion],O4980),Table15[Unique ID],0),0)))</f>
        <v/>
      </c>
      <c r="X4980"/>
    </row>
    <row r="4981" spans="2:24" x14ac:dyDescent="0.25">
      <c r="B4981" s="146"/>
      <c r="C4981" s="31"/>
      <c r="D4981" s="31"/>
      <c r="E4981" s="44"/>
      <c r="F4981" s="43"/>
      <c r="G4981" s="84"/>
      <c r="H4981" s="31"/>
      <c r="I4981" s="31"/>
      <c r="J4981" s="84"/>
      <c r="K4981" s="31"/>
      <c r="L4981" s="31"/>
      <c r="M4981" s="169"/>
      <c r="N4981" s="148"/>
      <c r="O4981" s="106"/>
      <c r="P4981" s="43"/>
      <c r="Q4981" s="31"/>
      <c r="R4981" s="84"/>
      <c r="S4981" s="31"/>
      <c r="T4981" s="31"/>
      <c r="U4981" s="169"/>
      <c r="V4981" s="150"/>
      <c r="W4981" s="141" t="str" cm="1">
        <f t="array" ref="W4981">IF(SUM(LEN(B4981:V4981))=0,"",IF(OR(OR(ISBLANK(F4981),SUM(LEN(C4981),LEN(D4981))=0),AND(NOT(E4981="Unknown"),ISBLANK(J4981)),AND(NOT(O4981="Unknown"),ISBLANK(R4981))),"Missing Information", INDEX(Table15[Entire Service Line Classification], MATCH(SUMIFS(Table15[Unique ID],Table15[System-Owned Portion],E4981,Table15[If Material Anything Other than "Lead" in Column E,Was Material Ever Previously Lead?],G4981,Table15[Customer-Owned Portion],O4981),Table15[Unique ID],0),0)))</f>
        <v/>
      </c>
      <c r="X4981"/>
    </row>
    <row r="4982" spans="2:24" x14ac:dyDescent="0.25">
      <c r="B4982" s="146"/>
      <c r="C4982" s="31"/>
      <c r="D4982" s="31"/>
      <c r="E4982" s="44"/>
      <c r="F4982" s="43"/>
      <c r="G4982" s="84"/>
      <c r="H4982" s="31"/>
      <c r="I4982" s="31"/>
      <c r="J4982" s="84"/>
      <c r="K4982" s="31"/>
      <c r="L4982" s="31"/>
      <c r="M4982" s="169"/>
      <c r="N4982" s="148"/>
      <c r="O4982" s="106"/>
      <c r="P4982" s="43"/>
      <c r="Q4982" s="31"/>
      <c r="R4982" s="84"/>
      <c r="S4982" s="31"/>
      <c r="T4982" s="31"/>
      <c r="U4982" s="169"/>
      <c r="V4982" s="150"/>
      <c r="W4982" s="141" t="str" cm="1">
        <f t="array" ref="W4982">IF(SUM(LEN(B4982:V4982))=0,"",IF(OR(OR(ISBLANK(F4982),SUM(LEN(C4982),LEN(D4982))=0),AND(NOT(E4982="Unknown"),ISBLANK(J4982)),AND(NOT(O4982="Unknown"),ISBLANK(R4982))),"Missing Information", INDEX(Table15[Entire Service Line Classification], MATCH(SUMIFS(Table15[Unique ID],Table15[System-Owned Portion],E4982,Table15[If Material Anything Other than "Lead" in Column E,Was Material Ever Previously Lead?],G4982,Table15[Customer-Owned Portion],O4982),Table15[Unique ID],0),0)))</f>
        <v/>
      </c>
      <c r="X4982"/>
    </row>
    <row r="4983" spans="2:24" x14ac:dyDescent="0.25">
      <c r="B4983" s="146"/>
      <c r="C4983" s="31"/>
      <c r="D4983" s="31"/>
      <c r="E4983" s="44"/>
      <c r="F4983" s="43"/>
      <c r="G4983" s="84"/>
      <c r="H4983" s="31"/>
      <c r="I4983" s="31"/>
      <c r="J4983" s="84"/>
      <c r="K4983" s="31"/>
      <c r="L4983" s="31"/>
      <c r="M4983" s="169"/>
      <c r="N4983" s="148"/>
      <c r="O4983" s="106"/>
      <c r="P4983" s="43"/>
      <c r="Q4983" s="31"/>
      <c r="R4983" s="84"/>
      <c r="S4983" s="31"/>
      <c r="T4983" s="31"/>
      <c r="U4983" s="169"/>
      <c r="V4983" s="150"/>
      <c r="W4983" s="141" t="str" cm="1">
        <f t="array" ref="W4983">IF(SUM(LEN(B4983:V4983))=0,"",IF(OR(OR(ISBLANK(F4983),SUM(LEN(C4983),LEN(D4983))=0),AND(NOT(E4983="Unknown"),ISBLANK(J4983)),AND(NOT(O4983="Unknown"),ISBLANK(R4983))),"Missing Information", INDEX(Table15[Entire Service Line Classification], MATCH(SUMIFS(Table15[Unique ID],Table15[System-Owned Portion],E4983,Table15[If Material Anything Other than "Lead" in Column E,Was Material Ever Previously Lead?],G4983,Table15[Customer-Owned Portion],O4983),Table15[Unique ID],0),0)))</f>
        <v/>
      </c>
      <c r="X4983"/>
    </row>
    <row r="4984" spans="2:24" x14ac:dyDescent="0.25">
      <c r="B4984" s="146"/>
      <c r="C4984" s="31"/>
      <c r="D4984" s="31"/>
      <c r="E4984" s="44"/>
      <c r="F4984" s="43"/>
      <c r="G4984" s="84"/>
      <c r="H4984" s="31"/>
      <c r="I4984" s="31"/>
      <c r="J4984" s="84"/>
      <c r="K4984" s="31"/>
      <c r="L4984" s="31"/>
      <c r="M4984" s="169"/>
      <c r="N4984" s="148"/>
      <c r="O4984" s="106"/>
      <c r="P4984" s="43"/>
      <c r="Q4984" s="31"/>
      <c r="R4984" s="84"/>
      <c r="S4984" s="31"/>
      <c r="T4984" s="31"/>
      <c r="U4984" s="169"/>
      <c r="V4984" s="150"/>
      <c r="W4984" s="141" t="str" cm="1">
        <f t="array" ref="W4984">IF(SUM(LEN(B4984:V4984))=0,"",IF(OR(OR(ISBLANK(F4984),SUM(LEN(C4984),LEN(D4984))=0),AND(NOT(E4984="Unknown"),ISBLANK(J4984)),AND(NOT(O4984="Unknown"),ISBLANK(R4984))),"Missing Information", INDEX(Table15[Entire Service Line Classification], MATCH(SUMIFS(Table15[Unique ID],Table15[System-Owned Portion],E4984,Table15[If Material Anything Other than "Lead" in Column E,Was Material Ever Previously Lead?],G4984,Table15[Customer-Owned Portion],O4984),Table15[Unique ID],0),0)))</f>
        <v/>
      </c>
      <c r="X4984"/>
    </row>
    <row r="4985" spans="2:24" x14ac:dyDescent="0.25">
      <c r="B4985" s="146"/>
      <c r="C4985" s="31"/>
      <c r="D4985" s="31"/>
      <c r="E4985" s="44"/>
      <c r="F4985" s="43"/>
      <c r="G4985" s="84"/>
      <c r="H4985" s="31"/>
      <c r="I4985" s="31"/>
      <c r="J4985" s="84"/>
      <c r="K4985" s="31"/>
      <c r="L4985" s="31"/>
      <c r="M4985" s="169"/>
      <c r="N4985" s="148"/>
      <c r="O4985" s="106"/>
      <c r="P4985" s="43"/>
      <c r="Q4985" s="31"/>
      <c r="R4985" s="84"/>
      <c r="S4985" s="31"/>
      <c r="T4985" s="31"/>
      <c r="U4985" s="169"/>
      <c r="V4985" s="150"/>
      <c r="W4985" s="141" t="str" cm="1">
        <f t="array" ref="W4985">IF(SUM(LEN(B4985:V4985))=0,"",IF(OR(OR(ISBLANK(F4985),SUM(LEN(C4985),LEN(D4985))=0),AND(NOT(E4985="Unknown"),ISBLANK(J4985)),AND(NOT(O4985="Unknown"),ISBLANK(R4985))),"Missing Information", INDEX(Table15[Entire Service Line Classification], MATCH(SUMIFS(Table15[Unique ID],Table15[System-Owned Portion],E4985,Table15[If Material Anything Other than "Lead" in Column E,Was Material Ever Previously Lead?],G4985,Table15[Customer-Owned Portion],O4985),Table15[Unique ID],0),0)))</f>
        <v/>
      </c>
      <c r="X4985"/>
    </row>
    <row r="4986" spans="2:24" x14ac:dyDescent="0.25">
      <c r="B4986" s="146"/>
      <c r="C4986" s="31"/>
      <c r="D4986" s="31"/>
      <c r="E4986" s="44"/>
      <c r="F4986" s="43"/>
      <c r="G4986" s="84"/>
      <c r="H4986" s="31"/>
      <c r="I4986" s="31"/>
      <c r="J4986" s="84"/>
      <c r="K4986" s="31"/>
      <c r="L4986" s="31"/>
      <c r="M4986" s="169"/>
      <c r="N4986" s="148"/>
      <c r="O4986" s="106"/>
      <c r="P4986" s="43"/>
      <c r="Q4986" s="31"/>
      <c r="R4986" s="84"/>
      <c r="S4986" s="31"/>
      <c r="T4986" s="31"/>
      <c r="U4986" s="169"/>
      <c r="V4986" s="150"/>
      <c r="W4986" s="141" t="str" cm="1">
        <f t="array" ref="W4986">IF(SUM(LEN(B4986:V4986))=0,"",IF(OR(OR(ISBLANK(F4986),SUM(LEN(C4986),LEN(D4986))=0),AND(NOT(E4986="Unknown"),ISBLANK(J4986)),AND(NOT(O4986="Unknown"),ISBLANK(R4986))),"Missing Information", INDEX(Table15[Entire Service Line Classification], MATCH(SUMIFS(Table15[Unique ID],Table15[System-Owned Portion],E4986,Table15[If Material Anything Other than "Lead" in Column E,Was Material Ever Previously Lead?],G4986,Table15[Customer-Owned Portion],O4986),Table15[Unique ID],0),0)))</f>
        <v/>
      </c>
      <c r="X4986"/>
    </row>
    <row r="4987" spans="2:24" x14ac:dyDescent="0.25">
      <c r="B4987" s="146"/>
      <c r="C4987" s="31"/>
      <c r="D4987" s="31"/>
      <c r="E4987" s="44"/>
      <c r="F4987" s="43"/>
      <c r="G4987" s="84"/>
      <c r="H4987" s="31"/>
      <c r="I4987" s="31"/>
      <c r="J4987" s="84"/>
      <c r="K4987" s="31"/>
      <c r="L4987" s="31"/>
      <c r="M4987" s="169"/>
      <c r="N4987" s="148"/>
      <c r="O4987" s="106"/>
      <c r="P4987" s="43"/>
      <c r="Q4987" s="31"/>
      <c r="R4987" s="84"/>
      <c r="S4987" s="31"/>
      <c r="T4987" s="31"/>
      <c r="U4987" s="169"/>
      <c r="V4987" s="150"/>
      <c r="W4987" s="141" t="str" cm="1">
        <f t="array" ref="W4987">IF(SUM(LEN(B4987:V4987))=0,"",IF(OR(OR(ISBLANK(F4987),SUM(LEN(C4987),LEN(D4987))=0),AND(NOT(E4987="Unknown"),ISBLANK(J4987)),AND(NOT(O4987="Unknown"),ISBLANK(R4987))),"Missing Information", INDEX(Table15[Entire Service Line Classification], MATCH(SUMIFS(Table15[Unique ID],Table15[System-Owned Portion],E4987,Table15[If Material Anything Other than "Lead" in Column E,Was Material Ever Previously Lead?],G4987,Table15[Customer-Owned Portion],O4987),Table15[Unique ID],0),0)))</f>
        <v/>
      </c>
      <c r="X4987"/>
    </row>
    <row r="4988" spans="2:24" x14ac:dyDescent="0.25">
      <c r="B4988" s="146"/>
      <c r="C4988" s="31"/>
      <c r="D4988" s="31"/>
      <c r="E4988" s="44"/>
      <c r="F4988" s="43"/>
      <c r="G4988" s="84"/>
      <c r="H4988" s="31"/>
      <c r="I4988" s="31"/>
      <c r="J4988" s="84"/>
      <c r="K4988" s="31"/>
      <c r="L4988" s="31"/>
      <c r="M4988" s="169"/>
      <c r="N4988" s="148"/>
      <c r="O4988" s="106"/>
      <c r="P4988" s="43"/>
      <c r="Q4988" s="31"/>
      <c r="R4988" s="84"/>
      <c r="S4988" s="31"/>
      <c r="T4988" s="31"/>
      <c r="U4988" s="169"/>
      <c r="V4988" s="150"/>
      <c r="W4988" s="141" t="str" cm="1">
        <f t="array" ref="W4988">IF(SUM(LEN(B4988:V4988))=0,"",IF(OR(OR(ISBLANK(F4988),SUM(LEN(C4988),LEN(D4988))=0),AND(NOT(E4988="Unknown"),ISBLANK(J4988)),AND(NOT(O4988="Unknown"),ISBLANK(R4988))),"Missing Information", INDEX(Table15[Entire Service Line Classification], MATCH(SUMIFS(Table15[Unique ID],Table15[System-Owned Portion],E4988,Table15[If Material Anything Other than "Lead" in Column E,Was Material Ever Previously Lead?],G4988,Table15[Customer-Owned Portion],O4988),Table15[Unique ID],0),0)))</f>
        <v/>
      </c>
      <c r="X4988"/>
    </row>
    <row r="4989" spans="2:24" x14ac:dyDescent="0.25">
      <c r="B4989" s="146"/>
      <c r="C4989" s="31"/>
      <c r="D4989" s="31"/>
      <c r="E4989" s="44"/>
      <c r="F4989" s="43"/>
      <c r="G4989" s="84"/>
      <c r="H4989" s="31"/>
      <c r="I4989" s="31"/>
      <c r="J4989" s="84"/>
      <c r="K4989" s="31"/>
      <c r="L4989" s="31"/>
      <c r="M4989" s="169"/>
      <c r="N4989" s="148"/>
      <c r="O4989" s="106"/>
      <c r="P4989" s="43"/>
      <c r="Q4989" s="31"/>
      <c r="R4989" s="84"/>
      <c r="S4989" s="31"/>
      <c r="T4989" s="31"/>
      <c r="U4989" s="169"/>
      <c r="V4989" s="150"/>
      <c r="W4989" s="141" t="str" cm="1">
        <f t="array" ref="W4989">IF(SUM(LEN(B4989:V4989))=0,"",IF(OR(OR(ISBLANK(F4989),SUM(LEN(C4989),LEN(D4989))=0),AND(NOT(E4989="Unknown"),ISBLANK(J4989)),AND(NOT(O4989="Unknown"),ISBLANK(R4989))),"Missing Information", INDEX(Table15[Entire Service Line Classification], MATCH(SUMIFS(Table15[Unique ID],Table15[System-Owned Portion],E4989,Table15[If Material Anything Other than "Lead" in Column E,Was Material Ever Previously Lead?],G4989,Table15[Customer-Owned Portion],O4989),Table15[Unique ID],0),0)))</f>
        <v/>
      </c>
      <c r="X4989"/>
    </row>
    <row r="4990" spans="2:24" x14ac:dyDescent="0.25">
      <c r="B4990" s="146"/>
      <c r="C4990" s="31"/>
      <c r="D4990" s="31"/>
      <c r="E4990" s="44"/>
      <c r="F4990" s="43"/>
      <c r="G4990" s="84"/>
      <c r="H4990" s="31"/>
      <c r="I4990" s="31"/>
      <c r="J4990" s="84"/>
      <c r="K4990" s="31"/>
      <c r="L4990" s="31"/>
      <c r="M4990" s="169"/>
      <c r="N4990" s="148"/>
      <c r="O4990" s="106"/>
      <c r="P4990" s="43"/>
      <c r="Q4990" s="31"/>
      <c r="R4990" s="84"/>
      <c r="S4990" s="31"/>
      <c r="T4990" s="31"/>
      <c r="U4990" s="169"/>
      <c r="V4990" s="150"/>
      <c r="W4990" s="141" t="str" cm="1">
        <f t="array" ref="W4990">IF(SUM(LEN(B4990:V4990))=0,"",IF(OR(OR(ISBLANK(F4990),SUM(LEN(C4990),LEN(D4990))=0),AND(NOT(E4990="Unknown"),ISBLANK(J4990)),AND(NOT(O4990="Unknown"),ISBLANK(R4990))),"Missing Information", INDEX(Table15[Entire Service Line Classification], MATCH(SUMIFS(Table15[Unique ID],Table15[System-Owned Portion],E4990,Table15[If Material Anything Other than "Lead" in Column E,Was Material Ever Previously Lead?],G4990,Table15[Customer-Owned Portion],O4990),Table15[Unique ID],0),0)))</f>
        <v/>
      </c>
      <c r="X4990"/>
    </row>
    <row r="4991" spans="2:24" x14ac:dyDescent="0.25">
      <c r="B4991" s="146"/>
      <c r="C4991" s="31"/>
      <c r="D4991" s="31"/>
      <c r="E4991" s="44"/>
      <c r="F4991" s="43"/>
      <c r="G4991" s="84"/>
      <c r="H4991" s="31"/>
      <c r="I4991" s="31"/>
      <c r="J4991" s="84"/>
      <c r="K4991" s="31"/>
      <c r="L4991" s="31"/>
      <c r="M4991" s="169"/>
      <c r="N4991" s="148"/>
      <c r="O4991" s="106"/>
      <c r="P4991" s="43"/>
      <c r="Q4991" s="31"/>
      <c r="R4991" s="84"/>
      <c r="S4991" s="31"/>
      <c r="T4991" s="31"/>
      <c r="U4991" s="169"/>
      <c r="V4991" s="150"/>
      <c r="W4991" s="141" t="str" cm="1">
        <f t="array" ref="W4991">IF(SUM(LEN(B4991:V4991))=0,"",IF(OR(OR(ISBLANK(F4991),SUM(LEN(C4991),LEN(D4991))=0),AND(NOT(E4991="Unknown"),ISBLANK(J4991)),AND(NOT(O4991="Unknown"),ISBLANK(R4991))),"Missing Information", INDEX(Table15[Entire Service Line Classification], MATCH(SUMIFS(Table15[Unique ID],Table15[System-Owned Portion],E4991,Table15[If Material Anything Other than "Lead" in Column E,Was Material Ever Previously Lead?],G4991,Table15[Customer-Owned Portion],O4991),Table15[Unique ID],0),0)))</f>
        <v/>
      </c>
      <c r="X4991"/>
    </row>
    <row r="4992" spans="2:24" x14ac:dyDescent="0.25">
      <c r="B4992" s="146"/>
      <c r="C4992" s="31"/>
      <c r="D4992" s="31"/>
      <c r="E4992" s="44"/>
      <c r="F4992" s="43"/>
      <c r="G4992" s="84"/>
      <c r="H4992" s="31"/>
      <c r="I4992" s="31"/>
      <c r="J4992" s="84"/>
      <c r="K4992" s="31"/>
      <c r="L4992" s="31"/>
      <c r="M4992" s="169"/>
      <c r="N4992" s="148"/>
      <c r="O4992" s="106"/>
      <c r="P4992" s="43"/>
      <c r="Q4992" s="31"/>
      <c r="R4992" s="84"/>
      <c r="S4992" s="31"/>
      <c r="T4992" s="31"/>
      <c r="U4992" s="169"/>
      <c r="V4992" s="150"/>
      <c r="W4992" s="141" t="str" cm="1">
        <f t="array" ref="W4992">IF(SUM(LEN(B4992:V4992))=0,"",IF(OR(OR(ISBLANK(F4992),SUM(LEN(C4992),LEN(D4992))=0),AND(NOT(E4992="Unknown"),ISBLANK(J4992)),AND(NOT(O4992="Unknown"),ISBLANK(R4992))),"Missing Information", INDEX(Table15[Entire Service Line Classification], MATCH(SUMIFS(Table15[Unique ID],Table15[System-Owned Portion],E4992,Table15[If Material Anything Other than "Lead" in Column E,Was Material Ever Previously Lead?],G4992,Table15[Customer-Owned Portion],O4992),Table15[Unique ID],0),0)))</f>
        <v/>
      </c>
      <c r="X4992"/>
    </row>
    <row r="4993" spans="2:24" x14ac:dyDescent="0.25">
      <c r="B4993" s="146"/>
      <c r="C4993" s="31"/>
      <c r="D4993" s="31"/>
      <c r="E4993" s="44"/>
      <c r="F4993" s="43"/>
      <c r="G4993" s="84"/>
      <c r="H4993" s="31"/>
      <c r="I4993" s="31"/>
      <c r="J4993" s="84"/>
      <c r="K4993" s="31"/>
      <c r="L4993" s="31"/>
      <c r="M4993" s="169"/>
      <c r="N4993" s="148"/>
      <c r="O4993" s="106"/>
      <c r="P4993" s="43"/>
      <c r="Q4993" s="31"/>
      <c r="R4993" s="84"/>
      <c r="S4993" s="31"/>
      <c r="T4993" s="31"/>
      <c r="U4993" s="169"/>
      <c r="V4993" s="150"/>
      <c r="W4993" s="141" t="str" cm="1">
        <f t="array" ref="W4993">IF(SUM(LEN(B4993:V4993))=0,"",IF(OR(OR(ISBLANK(F4993),SUM(LEN(C4993),LEN(D4993))=0),AND(NOT(E4993="Unknown"),ISBLANK(J4993)),AND(NOT(O4993="Unknown"),ISBLANK(R4993))),"Missing Information", INDEX(Table15[Entire Service Line Classification], MATCH(SUMIFS(Table15[Unique ID],Table15[System-Owned Portion],E4993,Table15[If Material Anything Other than "Lead" in Column E,Was Material Ever Previously Lead?],G4993,Table15[Customer-Owned Portion],O4993),Table15[Unique ID],0),0)))</f>
        <v/>
      </c>
      <c r="X4993"/>
    </row>
    <row r="4994" spans="2:24" x14ac:dyDescent="0.25">
      <c r="B4994" s="146"/>
      <c r="C4994" s="31"/>
      <c r="D4994" s="31"/>
      <c r="E4994" s="44"/>
      <c r="F4994" s="43"/>
      <c r="G4994" s="84"/>
      <c r="H4994" s="31"/>
      <c r="I4994" s="31"/>
      <c r="J4994" s="84"/>
      <c r="K4994" s="31"/>
      <c r="L4994" s="31"/>
      <c r="M4994" s="169"/>
      <c r="N4994" s="148"/>
      <c r="O4994" s="106"/>
      <c r="P4994" s="43"/>
      <c r="Q4994" s="31"/>
      <c r="R4994" s="84"/>
      <c r="S4994" s="31"/>
      <c r="T4994" s="31"/>
      <c r="U4994" s="169"/>
      <c r="V4994" s="150"/>
      <c r="W4994" s="141" t="str" cm="1">
        <f t="array" ref="W4994">IF(SUM(LEN(B4994:V4994))=0,"",IF(OR(OR(ISBLANK(F4994),SUM(LEN(C4994),LEN(D4994))=0),AND(NOT(E4994="Unknown"),ISBLANK(J4994)),AND(NOT(O4994="Unknown"),ISBLANK(R4994))),"Missing Information", INDEX(Table15[Entire Service Line Classification], MATCH(SUMIFS(Table15[Unique ID],Table15[System-Owned Portion],E4994,Table15[If Material Anything Other than "Lead" in Column E,Was Material Ever Previously Lead?],G4994,Table15[Customer-Owned Portion],O4994),Table15[Unique ID],0),0)))</f>
        <v/>
      </c>
      <c r="X4994"/>
    </row>
    <row r="4995" spans="2:24" x14ac:dyDescent="0.25">
      <c r="B4995" s="146"/>
      <c r="C4995" s="31"/>
      <c r="D4995" s="31"/>
      <c r="E4995" s="44"/>
      <c r="F4995" s="43"/>
      <c r="G4995" s="84"/>
      <c r="H4995" s="31"/>
      <c r="I4995" s="31"/>
      <c r="J4995" s="84"/>
      <c r="K4995" s="31"/>
      <c r="L4995" s="31"/>
      <c r="M4995" s="169"/>
      <c r="N4995" s="148"/>
      <c r="O4995" s="106"/>
      <c r="P4995" s="43"/>
      <c r="Q4995" s="31"/>
      <c r="R4995" s="84"/>
      <c r="S4995" s="31"/>
      <c r="T4995" s="31"/>
      <c r="U4995" s="169"/>
      <c r="V4995" s="150"/>
      <c r="W4995" s="141" t="str" cm="1">
        <f t="array" ref="W4995">IF(SUM(LEN(B4995:V4995))=0,"",IF(OR(OR(ISBLANK(F4995),SUM(LEN(C4995),LEN(D4995))=0),AND(NOT(E4995="Unknown"),ISBLANK(J4995)),AND(NOT(O4995="Unknown"),ISBLANK(R4995))),"Missing Information", INDEX(Table15[Entire Service Line Classification], MATCH(SUMIFS(Table15[Unique ID],Table15[System-Owned Portion],E4995,Table15[If Material Anything Other than "Lead" in Column E,Was Material Ever Previously Lead?],G4995,Table15[Customer-Owned Portion],O4995),Table15[Unique ID],0),0)))</f>
        <v/>
      </c>
      <c r="X4995"/>
    </row>
    <row r="4996" spans="2:24" x14ac:dyDescent="0.25">
      <c r="B4996" s="146"/>
      <c r="C4996" s="31"/>
      <c r="D4996" s="31"/>
      <c r="E4996" s="44"/>
      <c r="F4996" s="43"/>
      <c r="G4996" s="84"/>
      <c r="H4996" s="31"/>
      <c r="I4996" s="31"/>
      <c r="J4996" s="84"/>
      <c r="K4996" s="31"/>
      <c r="L4996" s="31"/>
      <c r="M4996" s="169"/>
      <c r="N4996" s="148"/>
      <c r="O4996" s="106"/>
      <c r="P4996" s="43"/>
      <c r="Q4996" s="31"/>
      <c r="R4996" s="84"/>
      <c r="S4996" s="31"/>
      <c r="T4996" s="31"/>
      <c r="U4996" s="169"/>
      <c r="V4996" s="150"/>
      <c r="W4996" s="141" t="str" cm="1">
        <f t="array" ref="W4996">IF(SUM(LEN(B4996:V4996))=0,"",IF(OR(OR(ISBLANK(F4996),SUM(LEN(C4996),LEN(D4996))=0),AND(NOT(E4996="Unknown"),ISBLANK(J4996)),AND(NOT(O4996="Unknown"),ISBLANK(R4996))),"Missing Information", INDEX(Table15[Entire Service Line Classification], MATCH(SUMIFS(Table15[Unique ID],Table15[System-Owned Portion],E4996,Table15[If Material Anything Other than "Lead" in Column E,Was Material Ever Previously Lead?],G4996,Table15[Customer-Owned Portion],O4996),Table15[Unique ID],0),0)))</f>
        <v/>
      </c>
      <c r="X4996"/>
    </row>
    <row r="4997" spans="2:24" x14ac:dyDescent="0.25">
      <c r="B4997" s="146"/>
      <c r="C4997" s="31"/>
      <c r="D4997" s="31"/>
      <c r="E4997" s="44"/>
      <c r="F4997" s="43"/>
      <c r="G4997" s="84"/>
      <c r="H4997" s="31"/>
      <c r="I4997" s="31"/>
      <c r="J4997" s="84"/>
      <c r="K4997" s="31"/>
      <c r="L4997" s="31"/>
      <c r="M4997" s="169"/>
      <c r="N4997" s="148"/>
      <c r="O4997" s="106"/>
      <c r="P4997" s="43"/>
      <c r="Q4997" s="31"/>
      <c r="R4997" s="84"/>
      <c r="S4997" s="31"/>
      <c r="T4997" s="31"/>
      <c r="U4997" s="169"/>
      <c r="V4997" s="150"/>
      <c r="W4997" s="141" t="str" cm="1">
        <f t="array" ref="W4997">IF(SUM(LEN(B4997:V4997))=0,"",IF(OR(OR(ISBLANK(F4997),SUM(LEN(C4997),LEN(D4997))=0),AND(NOT(E4997="Unknown"),ISBLANK(J4997)),AND(NOT(O4997="Unknown"),ISBLANK(R4997))),"Missing Information", INDEX(Table15[Entire Service Line Classification], MATCH(SUMIFS(Table15[Unique ID],Table15[System-Owned Portion],E4997,Table15[If Material Anything Other than "Lead" in Column E,Was Material Ever Previously Lead?],G4997,Table15[Customer-Owned Portion],O4997),Table15[Unique ID],0),0)))</f>
        <v/>
      </c>
      <c r="X4997"/>
    </row>
    <row r="4998" spans="2:24" x14ac:dyDescent="0.25">
      <c r="B4998" s="146"/>
      <c r="C4998" s="31"/>
      <c r="D4998" s="31"/>
      <c r="E4998" s="44"/>
      <c r="F4998" s="43"/>
      <c r="G4998" s="84"/>
      <c r="H4998" s="31"/>
      <c r="I4998" s="31"/>
      <c r="J4998" s="84"/>
      <c r="K4998" s="31"/>
      <c r="L4998" s="31"/>
      <c r="M4998" s="169"/>
      <c r="N4998" s="148"/>
      <c r="O4998" s="106"/>
      <c r="P4998" s="43"/>
      <c r="Q4998" s="31"/>
      <c r="R4998" s="84"/>
      <c r="S4998" s="31"/>
      <c r="T4998" s="31"/>
      <c r="U4998" s="169"/>
      <c r="V4998" s="150"/>
      <c r="W4998" s="141" t="str" cm="1">
        <f t="array" ref="W4998">IF(SUM(LEN(B4998:V4998))=0,"",IF(OR(OR(ISBLANK(F4998),SUM(LEN(C4998),LEN(D4998))=0),AND(NOT(E4998="Unknown"),ISBLANK(J4998)),AND(NOT(O4998="Unknown"),ISBLANK(R4998))),"Missing Information", INDEX(Table15[Entire Service Line Classification], MATCH(SUMIFS(Table15[Unique ID],Table15[System-Owned Portion],E4998,Table15[If Material Anything Other than "Lead" in Column E,Was Material Ever Previously Lead?],G4998,Table15[Customer-Owned Portion],O4998),Table15[Unique ID],0),0)))</f>
        <v/>
      </c>
      <c r="X4998"/>
    </row>
    <row r="4999" spans="2:24" x14ac:dyDescent="0.25">
      <c r="B4999" s="146"/>
      <c r="C4999" s="31"/>
      <c r="D4999" s="31"/>
      <c r="E4999" s="44"/>
      <c r="F4999" s="43"/>
      <c r="G4999" s="84"/>
      <c r="H4999" s="31"/>
      <c r="I4999" s="31"/>
      <c r="J4999" s="84"/>
      <c r="K4999" s="31"/>
      <c r="L4999" s="31"/>
      <c r="M4999" s="169"/>
      <c r="N4999" s="148"/>
      <c r="O4999" s="106"/>
      <c r="P4999" s="43"/>
      <c r="Q4999" s="31"/>
      <c r="R4999" s="84"/>
      <c r="S4999" s="31"/>
      <c r="T4999" s="31"/>
      <c r="U4999" s="169"/>
      <c r="V4999" s="150"/>
      <c r="W4999" s="141" t="str" cm="1">
        <f t="array" ref="W4999">IF(SUM(LEN(B4999:V4999))=0,"",IF(OR(OR(ISBLANK(F4999),SUM(LEN(C4999),LEN(D4999))=0),AND(NOT(E4999="Unknown"),ISBLANK(J4999)),AND(NOT(O4999="Unknown"),ISBLANK(R4999))),"Missing Information", INDEX(Table15[Entire Service Line Classification], MATCH(SUMIFS(Table15[Unique ID],Table15[System-Owned Portion],E4999,Table15[If Material Anything Other than "Lead" in Column E,Was Material Ever Previously Lead?],G4999,Table15[Customer-Owned Portion],O4999),Table15[Unique ID],0),0)))</f>
        <v/>
      </c>
      <c r="X4999"/>
    </row>
    <row r="5000" spans="2:24" x14ac:dyDescent="0.25">
      <c r="B5000" s="146"/>
      <c r="C5000" s="31"/>
      <c r="D5000" s="31"/>
      <c r="E5000" s="44"/>
      <c r="F5000" s="43"/>
      <c r="G5000" s="84"/>
      <c r="H5000" s="31"/>
      <c r="I5000" s="31"/>
      <c r="J5000" s="84"/>
      <c r="K5000" s="31"/>
      <c r="L5000" s="31"/>
      <c r="M5000" s="169"/>
      <c r="N5000" s="148"/>
      <c r="O5000" s="106"/>
      <c r="P5000" s="43"/>
      <c r="Q5000" s="31"/>
      <c r="R5000" s="84"/>
      <c r="S5000" s="31"/>
      <c r="T5000" s="31"/>
      <c r="U5000" s="169"/>
      <c r="V5000" s="150"/>
      <c r="W5000" s="141" t="str" cm="1">
        <f t="array" ref="W5000">IF(SUM(LEN(B5000:V5000))=0,"",IF(OR(OR(ISBLANK(F5000),SUM(LEN(C5000),LEN(D5000))=0),AND(NOT(E5000="Unknown"),ISBLANK(J5000)),AND(NOT(O5000="Unknown"),ISBLANK(R5000))),"Missing Information", INDEX(Table15[Entire Service Line Classification], MATCH(SUMIFS(Table15[Unique ID],Table15[System-Owned Portion],E5000,Table15[If Material Anything Other than "Lead" in Column E,Was Material Ever Previously Lead?],G5000,Table15[Customer-Owned Portion],O5000),Table15[Unique ID],0),0)))</f>
        <v/>
      </c>
      <c r="X5000"/>
    </row>
    <row r="5001" spans="2:24" x14ac:dyDescent="0.25">
      <c r="B5001" s="146"/>
      <c r="C5001" s="31"/>
      <c r="D5001" s="31"/>
      <c r="E5001" s="44"/>
      <c r="F5001" s="43"/>
      <c r="G5001" s="84"/>
      <c r="H5001" s="31"/>
      <c r="I5001" s="31"/>
      <c r="J5001" s="84"/>
      <c r="K5001" s="31"/>
      <c r="L5001" s="31"/>
      <c r="M5001" s="169"/>
      <c r="N5001" s="148"/>
      <c r="O5001" s="106"/>
      <c r="P5001" s="43"/>
      <c r="Q5001" s="31"/>
      <c r="R5001" s="84"/>
      <c r="S5001" s="31"/>
      <c r="T5001" s="31"/>
      <c r="U5001" s="169"/>
      <c r="V5001" s="150"/>
      <c r="W5001" s="141" t="str" cm="1">
        <f t="array" ref="W5001">IF(SUM(LEN(B5001:V5001))=0,"",IF(OR(OR(ISBLANK(F5001),SUM(LEN(C5001),LEN(D5001))=0),AND(NOT(E5001="Unknown"),ISBLANK(J5001)),AND(NOT(O5001="Unknown"),ISBLANK(R5001))),"Missing Information", INDEX(Table15[Entire Service Line Classification], MATCH(SUMIFS(Table15[Unique ID],Table15[System-Owned Portion],E5001,Table15[If Material Anything Other than "Lead" in Column E,Was Material Ever Previously Lead?],G5001,Table15[Customer-Owned Portion],O5001),Table15[Unique ID],0),0)))</f>
        <v/>
      </c>
      <c r="X5001"/>
    </row>
    <row r="5002" spans="2:24" x14ac:dyDescent="0.25">
      <c r="B5002" s="146"/>
      <c r="C5002" s="31"/>
      <c r="D5002" s="31"/>
      <c r="E5002" s="44"/>
      <c r="F5002" s="43"/>
      <c r="G5002" s="84"/>
      <c r="H5002" s="31"/>
      <c r="I5002" s="31"/>
      <c r="J5002" s="84"/>
      <c r="K5002" s="31"/>
      <c r="L5002" s="31"/>
      <c r="M5002" s="169"/>
      <c r="N5002" s="148"/>
      <c r="O5002" s="106"/>
      <c r="P5002" s="43"/>
      <c r="Q5002" s="31"/>
      <c r="R5002" s="84"/>
      <c r="S5002" s="31"/>
      <c r="T5002" s="31"/>
      <c r="U5002" s="169"/>
      <c r="V5002" s="150"/>
      <c r="W5002" s="141" t="str" cm="1">
        <f t="array" ref="W5002">IF(SUM(LEN(B5002:V5002))=0,"",IF(OR(OR(ISBLANK(F5002),SUM(LEN(C5002),LEN(D5002))=0),AND(NOT(E5002="Unknown"),ISBLANK(J5002)),AND(NOT(O5002="Unknown"),ISBLANK(R5002))),"Missing Information", INDEX(Table15[Entire Service Line Classification], MATCH(SUMIFS(Table15[Unique ID],Table15[System-Owned Portion],E5002,Table15[If Material Anything Other than "Lead" in Column E,Was Material Ever Previously Lead?],G5002,Table15[Customer-Owned Portion],O5002),Table15[Unique ID],0),0)))</f>
        <v/>
      </c>
      <c r="X5002"/>
    </row>
    <row r="5003" spans="2:24" x14ac:dyDescent="0.25">
      <c r="B5003" s="146"/>
      <c r="C5003" s="31"/>
      <c r="D5003" s="31"/>
      <c r="E5003" s="44"/>
      <c r="F5003" s="43"/>
      <c r="G5003" s="84"/>
      <c r="H5003" s="31"/>
      <c r="I5003" s="31"/>
      <c r="J5003" s="84"/>
      <c r="K5003" s="31"/>
      <c r="L5003" s="31"/>
      <c r="M5003" s="169"/>
      <c r="N5003" s="148"/>
      <c r="O5003" s="106"/>
      <c r="P5003" s="43"/>
      <c r="Q5003" s="31"/>
      <c r="R5003" s="84"/>
      <c r="S5003" s="31"/>
      <c r="T5003" s="31"/>
      <c r="U5003" s="169"/>
      <c r="V5003" s="150"/>
      <c r="W5003" s="141" t="str" cm="1">
        <f t="array" ref="W5003">IF(SUM(LEN(B5003:V5003))=0,"",IF(OR(OR(ISBLANK(F5003),SUM(LEN(C5003),LEN(D5003))=0),AND(NOT(E5003="Unknown"),ISBLANK(J5003)),AND(NOT(O5003="Unknown"),ISBLANK(R5003))),"Missing Information", INDEX(Table15[Entire Service Line Classification], MATCH(SUMIFS(Table15[Unique ID],Table15[System-Owned Portion],E5003,Table15[If Material Anything Other than "Lead" in Column E,Was Material Ever Previously Lead?],G5003,Table15[Customer-Owned Portion],O5003),Table15[Unique ID],0),0)))</f>
        <v/>
      </c>
      <c r="X5003"/>
    </row>
    <row r="5004" spans="2:24" x14ac:dyDescent="0.25">
      <c r="B5004" s="146"/>
      <c r="C5004" s="31"/>
      <c r="D5004" s="31"/>
      <c r="E5004" s="44"/>
      <c r="F5004" s="43"/>
      <c r="G5004" s="84"/>
      <c r="H5004" s="31"/>
      <c r="I5004" s="31"/>
      <c r="J5004" s="84"/>
      <c r="K5004" s="31"/>
      <c r="L5004" s="31"/>
      <c r="M5004" s="169"/>
      <c r="N5004" s="148"/>
      <c r="O5004" s="106"/>
      <c r="P5004" s="43"/>
      <c r="Q5004" s="31"/>
      <c r="R5004" s="84"/>
      <c r="S5004" s="31"/>
      <c r="T5004" s="31"/>
      <c r="U5004" s="169"/>
      <c r="V5004" s="150"/>
      <c r="W5004" s="141" t="str" cm="1">
        <f t="array" ref="W5004">IF(SUM(LEN(B5004:V5004))=0,"",IF(OR(OR(ISBLANK(F5004),SUM(LEN(C5004),LEN(D5004))=0),AND(NOT(E5004="Unknown"),ISBLANK(J5004)),AND(NOT(O5004="Unknown"),ISBLANK(R5004))),"Missing Information", INDEX(Table15[Entire Service Line Classification], MATCH(SUMIFS(Table15[Unique ID],Table15[System-Owned Portion],E5004,Table15[If Material Anything Other than "Lead" in Column E,Was Material Ever Previously Lead?],G5004,Table15[Customer-Owned Portion],O5004),Table15[Unique ID],0),0)))</f>
        <v/>
      </c>
      <c r="X5004"/>
    </row>
    <row r="5005" spans="2:24" x14ac:dyDescent="0.25">
      <c r="B5005" s="146"/>
      <c r="C5005" s="31"/>
      <c r="D5005" s="31"/>
      <c r="E5005" s="44"/>
      <c r="F5005" s="43"/>
      <c r="G5005" s="84"/>
      <c r="H5005" s="31"/>
      <c r="I5005" s="31"/>
      <c r="J5005" s="84"/>
      <c r="K5005" s="31"/>
      <c r="L5005" s="31"/>
      <c r="M5005" s="169"/>
      <c r="N5005" s="148"/>
      <c r="O5005" s="106"/>
      <c r="P5005" s="43"/>
      <c r="Q5005" s="31"/>
      <c r="R5005" s="84"/>
      <c r="S5005" s="31"/>
      <c r="T5005" s="31"/>
      <c r="U5005" s="169"/>
      <c r="V5005" s="150"/>
      <c r="W5005" s="141" t="str" cm="1">
        <f t="array" ref="W5005">IF(SUM(LEN(B5005:V5005))=0,"",IF(OR(OR(ISBLANK(F5005),SUM(LEN(C5005),LEN(D5005))=0),AND(NOT(E5005="Unknown"),ISBLANK(J5005)),AND(NOT(O5005="Unknown"),ISBLANK(R5005))),"Missing Information", INDEX(Table15[Entire Service Line Classification], MATCH(SUMIFS(Table15[Unique ID],Table15[System-Owned Portion],E5005,Table15[If Material Anything Other than "Lead" in Column E,Was Material Ever Previously Lead?],G5005,Table15[Customer-Owned Portion],O5005),Table15[Unique ID],0),0)))</f>
        <v/>
      </c>
      <c r="X5005"/>
    </row>
    <row r="5006" spans="2:24" x14ac:dyDescent="0.25">
      <c r="B5006" s="146"/>
      <c r="C5006" s="31"/>
      <c r="D5006" s="31"/>
      <c r="E5006" s="44"/>
      <c r="F5006" s="43"/>
      <c r="G5006" s="84"/>
      <c r="H5006" s="31"/>
      <c r="I5006" s="31"/>
      <c r="J5006" s="84"/>
      <c r="K5006" s="31"/>
      <c r="L5006" s="31"/>
      <c r="M5006" s="169"/>
      <c r="N5006" s="148"/>
      <c r="O5006" s="106"/>
      <c r="P5006" s="43"/>
      <c r="Q5006" s="31"/>
      <c r="R5006" s="84"/>
      <c r="S5006" s="31"/>
      <c r="T5006" s="31"/>
      <c r="U5006" s="169"/>
      <c r="V5006" s="150"/>
      <c r="W5006" s="141" t="str" cm="1">
        <f t="array" ref="W5006">IF(SUM(LEN(B5006:V5006))=0,"",IF(OR(OR(ISBLANK(F5006),SUM(LEN(C5006),LEN(D5006))=0),AND(NOT(E5006="Unknown"),ISBLANK(J5006)),AND(NOT(O5006="Unknown"),ISBLANK(R5006))),"Missing Information", INDEX(Table15[Entire Service Line Classification], MATCH(SUMIFS(Table15[Unique ID],Table15[System-Owned Portion],E5006,Table15[If Material Anything Other than "Lead" in Column E,Was Material Ever Previously Lead?],G5006,Table15[Customer-Owned Portion],O5006),Table15[Unique ID],0),0)))</f>
        <v/>
      </c>
      <c r="X5006"/>
    </row>
    <row r="5007" spans="2:24" x14ac:dyDescent="0.25">
      <c r="B5007" s="146"/>
      <c r="C5007" s="31"/>
      <c r="D5007" s="31"/>
      <c r="E5007" s="44"/>
      <c r="F5007" s="43"/>
      <c r="G5007" s="84"/>
      <c r="H5007" s="31"/>
      <c r="I5007" s="31"/>
      <c r="J5007" s="84"/>
      <c r="K5007" s="31"/>
      <c r="L5007" s="31"/>
      <c r="M5007" s="169"/>
      <c r="N5007" s="148"/>
      <c r="O5007" s="106"/>
      <c r="P5007" s="43"/>
      <c r="Q5007" s="31"/>
      <c r="R5007" s="84"/>
      <c r="S5007" s="31"/>
      <c r="T5007" s="31"/>
      <c r="U5007" s="169"/>
      <c r="V5007" s="150"/>
      <c r="W5007" s="141" t="str" cm="1">
        <f t="array" ref="W5007">IF(SUM(LEN(B5007:V5007))=0,"",IF(OR(OR(ISBLANK(F5007),SUM(LEN(C5007),LEN(D5007))=0),AND(NOT(E5007="Unknown"),ISBLANK(J5007)),AND(NOT(O5007="Unknown"),ISBLANK(R5007))),"Missing Information", INDEX(Table15[Entire Service Line Classification], MATCH(SUMIFS(Table15[Unique ID],Table15[System-Owned Portion],E5007,Table15[If Material Anything Other than "Lead" in Column E,Was Material Ever Previously Lead?],G5007,Table15[Customer-Owned Portion],O5007),Table15[Unique ID],0),0)))</f>
        <v/>
      </c>
      <c r="X5007"/>
    </row>
    <row r="5008" spans="2:24" x14ac:dyDescent="0.25">
      <c r="B5008" s="146"/>
      <c r="C5008" s="31"/>
      <c r="D5008" s="31"/>
      <c r="E5008" s="44"/>
      <c r="F5008" s="43"/>
      <c r="G5008" s="84"/>
      <c r="H5008" s="31"/>
      <c r="I5008" s="31"/>
      <c r="J5008" s="84"/>
      <c r="K5008" s="31"/>
      <c r="L5008" s="31"/>
      <c r="M5008" s="169"/>
      <c r="N5008" s="148"/>
      <c r="O5008" s="106"/>
      <c r="P5008" s="43"/>
      <c r="Q5008" s="31"/>
      <c r="R5008" s="84"/>
      <c r="S5008" s="31"/>
      <c r="T5008" s="31"/>
      <c r="U5008" s="169"/>
      <c r="V5008" s="150"/>
      <c r="W5008" s="141" t="str" cm="1">
        <f t="array" ref="W5008">IF(SUM(LEN(B5008:V5008))=0,"",IF(OR(OR(ISBLANK(F5008),SUM(LEN(C5008),LEN(D5008))=0),AND(NOT(E5008="Unknown"),ISBLANK(J5008)),AND(NOT(O5008="Unknown"),ISBLANK(R5008))),"Missing Information", INDEX(Table15[Entire Service Line Classification], MATCH(SUMIFS(Table15[Unique ID],Table15[System-Owned Portion],E5008,Table15[If Material Anything Other than "Lead" in Column E,Was Material Ever Previously Lead?],G5008,Table15[Customer-Owned Portion],O5008),Table15[Unique ID],0),0)))</f>
        <v/>
      </c>
      <c r="X5008"/>
    </row>
    <row r="5009" spans="2:24" x14ac:dyDescent="0.25">
      <c r="B5009" s="146"/>
      <c r="C5009" s="31"/>
      <c r="D5009" s="31"/>
      <c r="E5009" s="44"/>
      <c r="F5009" s="43"/>
      <c r="G5009" s="84"/>
      <c r="H5009" s="31"/>
      <c r="I5009" s="31"/>
      <c r="J5009" s="84"/>
      <c r="K5009" s="31"/>
      <c r="L5009" s="31"/>
      <c r="M5009" s="169"/>
      <c r="N5009" s="148"/>
      <c r="O5009" s="106"/>
      <c r="P5009" s="43"/>
      <c r="Q5009" s="31"/>
      <c r="R5009" s="84"/>
      <c r="S5009" s="31"/>
      <c r="T5009" s="31"/>
      <c r="U5009" s="169"/>
      <c r="V5009" s="150"/>
      <c r="W5009" s="141" t="str" cm="1">
        <f t="array" ref="W5009">IF(SUM(LEN(B5009:V5009))=0,"",IF(OR(OR(ISBLANK(F5009),SUM(LEN(C5009),LEN(D5009))=0),AND(NOT(E5009="Unknown"),ISBLANK(J5009)),AND(NOT(O5009="Unknown"),ISBLANK(R5009))),"Missing Information", INDEX(Table15[Entire Service Line Classification], MATCH(SUMIFS(Table15[Unique ID],Table15[System-Owned Portion],E5009,Table15[If Material Anything Other than "Lead" in Column E,Was Material Ever Previously Lead?],G5009,Table15[Customer-Owned Portion],O5009),Table15[Unique ID],0),0)))</f>
        <v/>
      </c>
      <c r="X5009"/>
    </row>
    <row r="5010" spans="2:24" x14ac:dyDescent="0.25">
      <c r="B5010" s="146"/>
      <c r="C5010" s="31"/>
      <c r="D5010" s="31"/>
      <c r="E5010" s="44"/>
      <c r="F5010" s="43"/>
      <c r="G5010" s="84"/>
      <c r="H5010" s="31"/>
      <c r="I5010" s="31"/>
      <c r="J5010" s="84"/>
      <c r="K5010" s="31"/>
      <c r="L5010" s="31"/>
      <c r="M5010" s="169"/>
      <c r="N5010" s="148"/>
      <c r="O5010" s="106"/>
      <c r="P5010" s="43"/>
      <c r="Q5010" s="31"/>
      <c r="R5010" s="84"/>
      <c r="S5010" s="31"/>
      <c r="T5010" s="31"/>
      <c r="U5010" s="169"/>
      <c r="V5010" s="150"/>
      <c r="W5010" s="141" t="str" cm="1">
        <f t="array" ref="W5010">IF(SUM(LEN(B5010:V5010))=0,"",IF(OR(OR(ISBLANK(F5010),SUM(LEN(C5010),LEN(D5010))=0),AND(NOT(E5010="Unknown"),ISBLANK(J5010)),AND(NOT(O5010="Unknown"),ISBLANK(R5010))),"Missing Information", INDEX(Table15[Entire Service Line Classification], MATCH(SUMIFS(Table15[Unique ID],Table15[System-Owned Portion],E5010,Table15[If Material Anything Other than "Lead" in Column E,Was Material Ever Previously Lead?],G5010,Table15[Customer-Owned Portion],O5010),Table15[Unique ID],0),0)))</f>
        <v/>
      </c>
      <c r="X5010"/>
    </row>
    <row r="5011" spans="2:24" x14ac:dyDescent="0.25">
      <c r="B5011" s="146"/>
      <c r="C5011" s="31"/>
      <c r="D5011" s="31"/>
      <c r="E5011" s="44"/>
      <c r="F5011" s="43"/>
      <c r="G5011" s="84"/>
      <c r="H5011" s="31"/>
      <c r="I5011" s="31"/>
      <c r="J5011" s="84"/>
      <c r="K5011" s="31"/>
      <c r="L5011" s="31"/>
      <c r="M5011" s="169"/>
      <c r="N5011" s="148"/>
      <c r="O5011" s="106"/>
      <c r="P5011" s="43"/>
      <c r="Q5011" s="31"/>
      <c r="R5011" s="84"/>
      <c r="S5011" s="31"/>
      <c r="T5011" s="31"/>
      <c r="U5011" s="169"/>
      <c r="V5011" s="150"/>
      <c r="W5011" s="141" t="str" cm="1">
        <f t="array" ref="W5011">IF(SUM(LEN(B5011:V5011))=0,"",IF(OR(OR(ISBLANK(F5011),SUM(LEN(C5011),LEN(D5011))=0),AND(NOT(E5011="Unknown"),ISBLANK(J5011)),AND(NOT(O5011="Unknown"),ISBLANK(R5011))),"Missing Information", INDEX(Table15[Entire Service Line Classification], MATCH(SUMIFS(Table15[Unique ID],Table15[System-Owned Portion],E5011,Table15[If Material Anything Other than "Lead" in Column E,Was Material Ever Previously Lead?],G5011,Table15[Customer-Owned Portion],O5011),Table15[Unique ID],0),0)))</f>
        <v/>
      </c>
      <c r="X5011"/>
    </row>
    <row r="5012" spans="2:24" x14ac:dyDescent="0.25">
      <c r="B5012" s="146"/>
      <c r="C5012" s="31"/>
      <c r="D5012" s="31"/>
      <c r="E5012" s="44"/>
      <c r="F5012" s="43"/>
      <c r="G5012" s="84"/>
      <c r="H5012" s="31"/>
      <c r="I5012" s="31"/>
      <c r="J5012" s="84"/>
      <c r="K5012" s="31"/>
      <c r="L5012" s="31"/>
      <c r="M5012" s="169"/>
      <c r="N5012" s="148"/>
      <c r="O5012" s="106"/>
      <c r="P5012" s="43"/>
      <c r="Q5012" s="31"/>
      <c r="R5012" s="84"/>
      <c r="S5012" s="31"/>
      <c r="T5012" s="31"/>
      <c r="U5012" s="169"/>
      <c r="V5012" s="150"/>
      <c r="W5012" s="141" t="str" cm="1">
        <f t="array" ref="W5012">IF(SUM(LEN(B5012:V5012))=0,"",IF(OR(OR(ISBLANK(F5012),SUM(LEN(C5012),LEN(D5012))=0),AND(NOT(E5012="Unknown"),ISBLANK(J5012)),AND(NOT(O5012="Unknown"),ISBLANK(R5012))),"Missing Information", INDEX(Table15[Entire Service Line Classification], MATCH(SUMIFS(Table15[Unique ID],Table15[System-Owned Portion],E5012,Table15[If Material Anything Other than "Lead" in Column E,Was Material Ever Previously Lead?],G5012,Table15[Customer-Owned Portion],O5012),Table15[Unique ID],0),0)))</f>
        <v/>
      </c>
      <c r="X5012"/>
    </row>
    <row r="5013" spans="2:24" x14ac:dyDescent="0.25">
      <c r="B5013" s="146"/>
      <c r="C5013" s="31"/>
      <c r="D5013" s="31"/>
      <c r="E5013" s="44"/>
      <c r="F5013" s="43"/>
      <c r="G5013" s="84"/>
      <c r="H5013" s="31"/>
      <c r="I5013" s="31"/>
      <c r="J5013" s="84"/>
      <c r="K5013" s="31"/>
      <c r="L5013" s="31"/>
      <c r="M5013" s="169"/>
      <c r="N5013" s="148"/>
      <c r="O5013" s="106"/>
      <c r="P5013" s="43"/>
      <c r="Q5013" s="31"/>
      <c r="R5013" s="84"/>
      <c r="S5013" s="31"/>
      <c r="T5013" s="31"/>
      <c r="U5013" s="169"/>
      <c r="V5013" s="150"/>
      <c r="W5013" s="141" t="str" cm="1">
        <f t="array" ref="W5013">IF(SUM(LEN(B5013:V5013))=0,"",IF(OR(OR(ISBLANK(F5013),SUM(LEN(C5013),LEN(D5013))=0),AND(NOT(E5013="Unknown"),ISBLANK(J5013)),AND(NOT(O5013="Unknown"),ISBLANK(R5013))),"Missing Information", INDEX(Table15[Entire Service Line Classification], MATCH(SUMIFS(Table15[Unique ID],Table15[System-Owned Portion],E5013,Table15[If Material Anything Other than "Lead" in Column E,Was Material Ever Previously Lead?],G5013,Table15[Customer-Owned Portion],O5013),Table15[Unique ID],0),0)))</f>
        <v/>
      </c>
      <c r="X5013"/>
    </row>
    <row r="5014" spans="2:24" x14ac:dyDescent="0.25">
      <c r="B5014" s="146"/>
      <c r="C5014" s="31"/>
      <c r="D5014" s="31"/>
      <c r="E5014" s="44"/>
      <c r="F5014" s="43"/>
      <c r="G5014" s="84"/>
      <c r="H5014" s="31"/>
      <c r="I5014" s="31"/>
      <c r="J5014" s="84"/>
      <c r="K5014" s="31"/>
      <c r="L5014" s="31"/>
      <c r="M5014" s="169"/>
      <c r="N5014" s="148"/>
      <c r="O5014" s="106"/>
      <c r="P5014" s="43"/>
      <c r="Q5014" s="31"/>
      <c r="R5014" s="84"/>
      <c r="S5014" s="31"/>
      <c r="T5014" s="31"/>
      <c r="U5014" s="169"/>
      <c r="V5014" s="150"/>
      <c r="W5014" s="141" t="str" cm="1">
        <f t="array" ref="W5014">IF(SUM(LEN(B5014:V5014))=0,"",IF(OR(OR(ISBLANK(F5014),SUM(LEN(C5014),LEN(D5014))=0),AND(NOT(E5014="Unknown"),ISBLANK(J5014)),AND(NOT(O5014="Unknown"),ISBLANK(R5014))),"Missing Information", INDEX(Table15[Entire Service Line Classification], MATCH(SUMIFS(Table15[Unique ID],Table15[System-Owned Portion],E5014,Table15[If Material Anything Other than "Lead" in Column E,Was Material Ever Previously Lead?],G5014,Table15[Customer-Owned Portion],O5014),Table15[Unique ID],0),0)))</f>
        <v/>
      </c>
      <c r="X5014"/>
    </row>
    <row r="5015" spans="2:24" x14ac:dyDescent="0.25">
      <c r="B5015" s="146"/>
      <c r="C5015" s="31"/>
      <c r="D5015" s="31"/>
      <c r="E5015" s="44"/>
      <c r="F5015" s="43"/>
      <c r="G5015" s="84"/>
      <c r="H5015" s="31"/>
      <c r="I5015" s="31"/>
      <c r="J5015" s="84"/>
      <c r="K5015" s="31"/>
      <c r="L5015" s="31"/>
      <c r="M5015" s="169"/>
      <c r="N5015" s="148"/>
      <c r="O5015" s="106"/>
      <c r="P5015" s="43"/>
      <c r="Q5015" s="31"/>
      <c r="R5015" s="84"/>
      <c r="S5015" s="31"/>
      <c r="T5015" s="31"/>
      <c r="U5015" s="169"/>
      <c r="V5015" s="150"/>
      <c r="W5015" s="141" t="str" cm="1">
        <f t="array" ref="W5015">IF(SUM(LEN(B5015:V5015))=0,"",IF(OR(OR(ISBLANK(F5015),SUM(LEN(C5015),LEN(D5015))=0),AND(NOT(E5015="Unknown"),ISBLANK(J5015)),AND(NOT(O5015="Unknown"),ISBLANK(R5015))),"Missing Information", INDEX(Table15[Entire Service Line Classification], MATCH(SUMIFS(Table15[Unique ID],Table15[System-Owned Portion],E5015,Table15[If Material Anything Other than "Lead" in Column E,Was Material Ever Previously Lead?],G5015,Table15[Customer-Owned Portion],O5015),Table15[Unique ID],0),0)))</f>
        <v/>
      </c>
      <c r="X5015"/>
    </row>
    <row r="5016" spans="2:24" x14ac:dyDescent="0.25">
      <c r="B5016" s="146"/>
      <c r="C5016" s="31"/>
      <c r="D5016" s="31"/>
      <c r="E5016" s="44"/>
      <c r="F5016" s="43"/>
      <c r="G5016" s="84"/>
      <c r="H5016" s="31"/>
      <c r="I5016" s="31"/>
      <c r="J5016" s="84"/>
      <c r="K5016" s="31"/>
      <c r="L5016" s="31"/>
      <c r="M5016" s="169"/>
      <c r="N5016" s="148"/>
      <c r="O5016" s="106"/>
      <c r="P5016" s="43"/>
      <c r="Q5016" s="31"/>
      <c r="R5016" s="84"/>
      <c r="S5016" s="31"/>
      <c r="T5016" s="31"/>
      <c r="U5016" s="169"/>
      <c r="V5016" s="150"/>
      <c r="W5016" s="141" t="str" cm="1">
        <f t="array" ref="W5016">IF(SUM(LEN(B5016:V5016))=0,"",IF(OR(OR(ISBLANK(F5016),SUM(LEN(C5016),LEN(D5016))=0),AND(NOT(E5016="Unknown"),ISBLANK(J5016)),AND(NOT(O5016="Unknown"),ISBLANK(R5016))),"Missing Information", INDEX(Table15[Entire Service Line Classification], MATCH(SUMIFS(Table15[Unique ID],Table15[System-Owned Portion],E5016,Table15[If Material Anything Other than "Lead" in Column E,Was Material Ever Previously Lead?],G5016,Table15[Customer-Owned Portion],O5016),Table15[Unique ID],0),0)))</f>
        <v/>
      </c>
      <c r="X5016"/>
    </row>
    <row r="5017" spans="2:24" x14ac:dyDescent="0.25">
      <c r="B5017" s="146"/>
      <c r="C5017" s="31"/>
      <c r="D5017" s="31"/>
      <c r="E5017" s="44"/>
      <c r="F5017" s="43"/>
      <c r="G5017" s="84"/>
      <c r="H5017" s="31"/>
      <c r="I5017" s="31"/>
      <c r="J5017" s="84"/>
      <c r="K5017" s="31"/>
      <c r="L5017" s="31"/>
      <c r="M5017" s="169"/>
      <c r="N5017" s="148"/>
      <c r="O5017" s="106"/>
      <c r="P5017" s="43"/>
      <c r="Q5017" s="31"/>
      <c r="R5017" s="84"/>
      <c r="S5017" s="31"/>
      <c r="T5017" s="31"/>
      <c r="U5017" s="169"/>
      <c r="V5017" s="150"/>
      <c r="W5017" s="141" t="str" cm="1">
        <f t="array" ref="W5017">IF(SUM(LEN(B5017:V5017))=0,"",IF(OR(OR(ISBLANK(F5017),SUM(LEN(C5017),LEN(D5017))=0),AND(NOT(E5017="Unknown"),ISBLANK(J5017)),AND(NOT(O5017="Unknown"),ISBLANK(R5017))),"Missing Information", INDEX(Table15[Entire Service Line Classification], MATCH(SUMIFS(Table15[Unique ID],Table15[System-Owned Portion],E5017,Table15[If Material Anything Other than "Lead" in Column E,Was Material Ever Previously Lead?],G5017,Table15[Customer-Owned Portion],O5017),Table15[Unique ID],0),0)))</f>
        <v/>
      </c>
      <c r="X5017"/>
    </row>
    <row r="5018" spans="2:24" x14ac:dyDescent="0.25">
      <c r="B5018" s="146"/>
      <c r="C5018" s="31"/>
      <c r="D5018" s="31"/>
      <c r="E5018" s="44"/>
      <c r="F5018" s="43"/>
      <c r="G5018" s="84"/>
      <c r="H5018" s="31"/>
      <c r="I5018" s="31"/>
      <c r="J5018" s="84"/>
      <c r="K5018" s="31"/>
      <c r="L5018" s="31"/>
      <c r="M5018" s="169"/>
      <c r="N5018" s="148"/>
      <c r="O5018" s="106"/>
      <c r="P5018" s="43"/>
      <c r="Q5018" s="31"/>
      <c r="R5018" s="84"/>
      <c r="S5018" s="31"/>
      <c r="T5018" s="31"/>
      <c r="U5018" s="169"/>
      <c r="V5018" s="150"/>
      <c r="W5018" s="141" t="str" cm="1">
        <f t="array" ref="W5018">IF(SUM(LEN(B5018:V5018))=0,"",IF(OR(OR(ISBLANK(F5018),SUM(LEN(C5018),LEN(D5018))=0),AND(NOT(E5018="Unknown"),ISBLANK(J5018)),AND(NOT(O5018="Unknown"),ISBLANK(R5018))),"Missing Information", INDEX(Table15[Entire Service Line Classification], MATCH(SUMIFS(Table15[Unique ID],Table15[System-Owned Portion],E5018,Table15[If Material Anything Other than "Lead" in Column E,Was Material Ever Previously Lead?],G5018,Table15[Customer-Owned Portion],O5018),Table15[Unique ID],0),0)))</f>
        <v/>
      </c>
      <c r="X5018"/>
    </row>
    <row r="5019" spans="2:24" x14ac:dyDescent="0.25">
      <c r="B5019" s="146"/>
      <c r="C5019" s="31"/>
      <c r="D5019" s="31"/>
      <c r="E5019" s="44"/>
      <c r="F5019" s="43"/>
      <c r="G5019" s="84"/>
      <c r="H5019" s="31"/>
      <c r="I5019" s="31"/>
      <c r="J5019" s="84"/>
      <c r="K5019" s="31"/>
      <c r="L5019" s="31"/>
      <c r="M5019" s="169"/>
      <c r="N5019" s="148"/>
      <c r="O5019" s="106"/>
      <c r="P5019" s="43"/>
      <c r="Q5019" s="31"/>
      <c r="R5019" s="84"/>
      <c r="S5019" s="31"/>
      <c r="T5019" s="31"/>
      <c r="U5019" s="169"/>
      <c r="V5019" s="150"/>
      <c r="W5019" s="141" t="str" cm="1">
        <f t="array" ref="W5019">IF(SUM(LEN(B5019:V5019))=0,"",IF(OR(OR(ISBLANK(F5019),SUM(LEN(C5019),LEN(D5019))=0),AND(NOT(E5019="Unknown"),ISBLANK(J5019)),AND(NOT(O5019="Unknown"),ISBLANK(R5019))),"Missing Information", INDEX(Table15[Entire Service Line Classification], MATCH(SUMIFS(Table15[Unique ID],Table15[System-Owned Portion],E5019,Table15[If Material Anything Other than "Lead" in Column E,Was Material Ever Previously Lead?],G5019,Table15[Customer-Owned Portion],O5019),Table15[Unique ID],0),0)))</f>
        <v/>
      </c>
      <c r="X5019"/>
    </row>
    <row r="5020" spans="2:24" x14ac:dyDescent="0.25">
      <c r="B5020" s="146"/>
      <c r="C5020" s="31"/>
      <c r="D5020" s="31"/>
      <c r="E5020" s="44"/>
      <c r="F5020" s="43"/>
      <c r="G5020" s="84"/>
      <c r="H5020" s="31"/>
      <c r="I5020" s="31"/>
      <c r="J5020" s="84"/>
      <c r="K5020" s="31"/>
      <c r="L5020" s="31"/>
      <c r="M5020" s="169"/>
      <c r="N5020" s="148"/>
      <c r="O5020" s="106"/>
      <c r="P5020" s="43"/>
      <c r="Q5020" s="31"/>
      <c r="R5020" s="84"/>
      <c r="S5020" s="31"/>
      <c r="T5020" s="31"/>
      <c r="U5020" s="169"/>
      <c r="V5020" s="150"/>
      <c r="W5020" s="141" t="str" cm="1">
        <f t="array" ref="W5020">IF(SUM(LEN(B5020:V5020))=0,"",IF(OR(OR(ISBLANK(F5020),SUM(LEN(C5020),LEN(D5020))=0),AND(NOT(E5020="Unknown"),ISBLANK(J5020)),AND(NOT(O5020="Unknown"),ISBLANK(R5020))),"Missing Information", INDEX(Table15[Entire Service Line Classification], MATCH(SUMIFS(Table15[Unique ID],Table15[System-Owned Portion],E5020,Table15[If Material Anything Other than "Lead" in Column E,Was Material Ever Previously Lead?],G5020,Table15[Customer-Owned Portion],O5020),Table15[Unique ID],0),0)))</f>
        <v/>
      </c>
      <c r="X5020"/>
    </row>
    <row r="5021" spans="2:24" x14ac:dyDescent="0.25">
      <c r="B5021" s="146"/>
      <c r="C5021" s="31"/>
      <c r="D5021" s="31"/>
      <c r="E5021" s="44"/>
      <c r="F5021" s="43"/>
      <c r="G5021" s="84"/>
      <c r="H5021" s="31"/>
      <c r="I5021" s="31"/>
      <c r="J5021" s="84"/>
      <c r="K5021" s="31"/>
      <c r="L5021" s="31"/>
      <c r="M5021" s="169"/>
      <c r="N5021" s="148"/>
      <c r="O5021" s="106"/>
      <c r="P5021" s="43"/>
      <c r="Q5021" s="31"/>
      <c r="R5021" s="84"/>
      <c r="S5021" s="31"/>
      <c r="T5021" s="31"/>
      <c r="U5021" s="169"/>
      <c r="V5021" s="150"/>
      <c r="W5021" s="141" t="str" cm="1">
        <f t="array" ref="W5021">IF(SUM(LEN(B5021:V5021))=0,"",IF(OR(OR(ISBLANK(F5021),SUM(LEN(C5021),LEN(D5021))=0),AND(NOT(E5021="Unknown"),ISBLANK(J5021)),AND(NOT(O5021="Unknown"),ISBLANK(R5021))),"Missing Information", INDEX(Table15[Entire Service Line Classification], MATCH(SUMIFS(Table15[Unique ID],Table15[System-Owned Portion],E5021,Table15[If Material Anything Other than "Lead" in Column E,Was Material Ever Previously Lead?],G5021,Table15[Customer-Owned Portion],O5021),Table15[Unique ID],0),0)))</f>
        <v/>
      </c>
      <c r="X5021"/>
    </row>
    <row r="5022" spans="2:24" x14ac:dyDescent="0.25">
      <c r="B5022" s="146"/>
      <c r="C5022" s="31"/>
      <c r="D5022" s="31"/>
      <c r="E5022" s="44"/>
      <c r="F5022" s="43"/>
      <c r="G5022" s="84"/>
      <c r="H5022" s="31"/>
      <c r="I5022" s="31"/>
      <c r="J5022" s="84"/>
      <c r="K5022" s="31"/>
      <c r="L5022" s="31"/>
      <c r="M5022" s="169"/>
      <c r="N5022" s="148"/>
      <c r="O5022" s="106"/>
      <c r="P5022" s="43"/>
      <c r="Q5022" s="31"/>
      <c r="R5022" s="84"/>
      <c r="S5022" s="31"/>
      <c r="T5022" s="31"/>
      <c r="U5022" s="169"/>
      <c r="V5022" s="150"/>
      <c r="W5022" s="141" t="str" cm="1">
        <f t="array" ref="W5022">IF(SUM(LEN(B5022:V5022))=0,"",IF(OR(OR(ISBLANK(F5022),SUM(LEN(C5022),LEN(D5022))=0),AND(NOT(E5022="Unknown"),ISBLANK(J5022)),AND(NOT(O5022="Unknown"),ISBLANK(R5022))),"Missing Information", INDEX(Table15[Entire Service Line Classification], MATCH(SUMIFS(Table15[Unique ID],Table15[System-Owned Portion],E5022,Table15[If Material Anything Other than "Lead" in Column E,Was Material Ever Previously Lead?],G5022,Table15[Customer-Owned Portion],O5022),Table15[Unique ID],0),0)))</f>
        <v/>
      </c>
      <c r="X5022"/>
    </row>
    <row r="5023" spans="2:24" x14ac:dyDescent="0.25">
      <c r="B5023" s="146"/>
      <c r="C5023" s="31"/>
      <c r="D5023" s="31"/>
      <c r="E5023" s="44"/>
      <c r="F5023" s="43"/>
      <c r="G5023" s="84"/>
      <c r="H5023" s="31"/>
      <c r="I5023" s="31"/>
      <c r="J5023" s="84"/>
      <c r="K5023" s="31"/>
      <c r="L5023" s="31"/>
      <c r="M5023" s="169"/>
      <c r="N5023" s="148"/>
      <c r="O5023" s="106"/>
      <c r="P5023" s="43"/>
      <c r="Q5023" s="31"/>
      <c r="R5023" s="84"/>
      <c r="S5023" s="31"/>
      <c r="T5023" s="31"/>
      <c r="U5023" s="169"/>
      <c r="V5023" s="150"/>
      <c r="W5023" s="141" t="str" cm="1">
        <f t="array" ref="W5023">IF(SUM(LEN(B5023:V5023))=0,"",IF(OR(OR(ISBLANK(F5023),SUM(LEN(C5023),LEN(D5023))=0),AND(NOT(E5023="Unknown"),ISBLANK(J5023)),AND(NOT(O5023="Unknown"),ISBLANK(R5023))),"Missing Information", INDEX(Table15[Entire Service Line Classification], MATCH(SUMIFS(Table15[Unique ID],Table15[System-Owned Portion],E5023,Table15[If Material Anything Other than "Lead" in Column E,Was Material Ever Previously Lead?],G5023,Table15[Customer-Owned Portion],O5023),Table15[Unique ID],0),0)))</f>
        <v/>
      </c>
      <c r="X5023"/>
    </row>
    <row r="5024" spans="2:24" x14ac:dyDescent="0.25">
      <c r="B5024" s="146"/>
      <c r="C5024" s="31"/>
      <c r="D5024" s="31"/>
      <c r="E5024" s="44"/>
      <c r="F5024" s="43"/>
      <c r="G5024" s="84"/>
      <c r="H5024" s="31"/>
      <c r="I5024" s="31"/>
      <c r="J5024" s="84"/>
      <c r="K5024" s="31"/>
      <c r="L5024" s="31"/>
      <c r="M5024" s="169"/>
      <c r="N5024" s="148"/>
      <c r="O5024" s="106"/>
      <c r="P5024" s="43"/>
      <c r="Q5024" s="31"/>
      <c r="R5024" s="84"/>
      <c r="S5024" s="31"/>
      <c r="T5024" s="31"/>
      <c r="U5024" s="169"/>
      <c r="V5024" s="150"/>
      <c r="W5024" s="141" t="str" cm="1">
        <f t="array" ref="W5024">IF(SUM(LEN(B5024:V5024))=0,"",IF(OR(OR(ISBLANK(F5024),SUM(LEN(C5024),LEN(D5024))=0),AND(NOT(E5024="Unknown"),ISBLANK(J5024)),AND(NOT(O5024="Unknown"),ISBLANK(R5024))),"Missing Information", INDEX(Table15[Entire Service Line Classification], MATCH(SUMIFS(Table15[Unique ID],Table15[System-Owned Portion],E5024,Table15[If Material Anything Other than "Lead" in Column E,Was Material Ever Previously Lead?],G5024,Table15[Customer-Owned Portion],O5024),Table15[Unique ID],0),0)))</f>
        <v/>
      </c>
      <c r="X5024"/>
    </row>
    <row r="5025" spans="2:24" x14ac:dyDescent="0.25">
      <c r="B5025" s="146"/>
      <c r="C5025" s="31"/>
      <c r="D5025" s="31"/>
      <c r="E5025" s="44"/>
      <c r="F5025" s="43"/>
      <c r="G5025" s="84"/>
      <c r="H5025" s="31"/>
      <c r="I5025" s="31"/>
      <c r="J5025" s="84"/>
      <c r="K5025" s="31"/>
      <c r="L5025" s="31"/>
      <c r="M5025" s="169"/>
      <c r="N5025" s="148"/>
      <c r="O5025" s="106"/>
      <c r="P5025" s="43"/>
      <c r="Q5025" s="31"/>
      <c r="R5025" s="84"/>
      <c r="S5025" s="31"/>
      <c r="T5025" s="31"/>
      <c r="U5025" s="169"/>
      <c r="V5025" s="150"/>
      <c r="W5025" s="141" t="str" cm="1">
        <f t="array" ref="W5025">IF(SUM(LEN(B5025:V5025))=0,"",IF(OR(OR(ISBLANK(F5025),SUM(LEN(C5025),LEN(D5025))=0),AND(NOT(E5025="Unknown"),ISBLANK(J5025)),AND(NOT(O5025="Unknown"),ISBLANK(R5025))),"Missing Information", INDEX(Table15[Entire Service Line Classification], MATCH(SUMIFS(Table15[Unique ID],Table15[System-Owned Portion],E5025,Table15[If Material Anything Other than "Lead" in Column E,Was Material Ever Previously Lead?],G5025,Table15[Customer-Owned Portion],O5025),Table15[Unique ID],0),0)))</f>
        <v/>
      </c>
      <c r="X5025"/>
    </row>
    <row r="5026" spans="2:24" x14ac:dyDescent="0.25">
      <c r="B5026" s="146"/>
      <c r="C5026" s="31"/>
      <c r="D5026" s="31"/>
      <c r="E5026" s="44"/>
      <c r="F5026" s="43"/>
      <c r="G5026" s="84"/>
      <c r="H5026" s="31"/>
      <c r="I5026" s="31"/>
      <c r="J5026" s="84"/>
      <c r="K5026" s="31"/>
      <c r="L5026" s="31"/>
      <c r="M5026" s="169"/>
      <c r="N5026" s="148"/>
      <c r="O5026" s="106"/>
      <c r="P5026" s="43"/>
      <c r="Q5026" s="31"/>
      <c r="R5026" s="84"/>
      <c r="S5026" s="31"/>
      <c r="T5026" s="31"/>
      <c r="U5026" s="169"/>
      <c r="V5026" s="150"/>
      <c r="W5026" s="141" t="str" cm="1">
        <f t="array" ref="W5026">IF(SUM(LEN(B5026:V5026))=0,"",IF(OR(OR(ISBLANK(F5026),SUM(LEN(C5026),LEN(D5026))=0),AND(NOT(E5026="Unknown"),ISBLANK(J5026)),AND(NOT(O5026="Unknown"),ISBLANK(R5026))),"Missing Information", INDEX(Table15[Entire Service Line Classification], MATCH(SUMIFS(Table15[Unique ID],Table15[System-Owned Portion],E5026,Table15[If Material Anything Other than "Lead" in Column E,Was Material Ever Previously Lead?],G5026,Table15[Customer-Owned Portion],O5026),Table15[Unique ID],0),0)))</f>
        <v/>
      </c>
      <c r="X5026"/>
    </row>
    <row r="5027" spans="2:24" x14ac:dyDescent="0.25">
      <c r="B5027" s="146"/>
      <c r="C5027" s="31"/>
      <c r="D5027" s="31"/>
      <c r="E5027" s="44"/>
      <c r="F5027" s="43"/>
      <c r="G5027" s="84"/>
      <c r="H5027" s="31"/>
      <c r="I5027" s="31"/>
      <c r="J5027" s="84"/>
      <c r="K5027" s="31"/>
      <c r="L5027" s="31"/>
      <c r="M5027" s="169"/>
      <c r="N5027" s="148"/>
      <c r="O5027" s="106"/>
      <c r="P5027" s="43"/>
      <c r="Q5027" s="31"/>
      <c r="R5027" s="84"/>
      <c r="S5027" s="31"/>
      <c r="T5027" s="31"/>
      <c r="U5027" s="169"/>
      <c r="V5027" s="150"/>
      <c r="W5027" s="141" t="str" cm="1">
        <f t="array" ref="W5027">IF(SUM(LEN(B5027:V5027))=0,"",IF(OR(OR(ISBLANK(F5027),SUM(LEN(C5027),LEN(D5027))=0),AND(NOT(E5027="Unknown"),ISBLANK(J5027)),AND(NOT(O5027="Unknown"),ISBLANK(R5027))),"Missing Information", INDEX(Table15[Entire Service Line Classification], MATCH(SUMIFS(Table15[Unique ID],Table15[System-Owned Portion],E5027,Table15[If Material Anything Other than "Lead" in Column E,Was Material Ever Previously Lead?],G5027,Table15[Customer-Owned Portion],O5027),Table15[Unique ID],0),0)))</f>
        <v/>
      </c>
      <c r="X5027"/>
    </row>
    <row r="5028" spans="2:24" x14ac:dyDescent="0.25">
      <c r="B5028" s="146"/>
      <c r="C5028" s="31"/>
      <c r="D5028" s="31"/>
      <c r="E5028" s="44"/>
      <c r="F5028" s="43"/>
      <c r="G5028" s="84"/>
      <c r="H5028" s="31"/>
      <c r="I5028" s="31"/>
      <c r="J5028" s="84"/>
      <c r="K5028" s="31"/>
      <c r="L5028" s="31"/>
      <c r="M5028" s="169"/>
      <c r="N5028" s="148"/>
      <c r="O5028" s="106"/>
      <c r="P5028" s="43"/>
      <c r="Q5028" s="31"/>
      <c r="R5028" s="84"/>
      <c r="S5028" s="31"/>
      <c r="T5028" s="31"/>
      <c r="U5028" s="169"/>
      <c r="V5028" s="150"/>
      <c r="W5028" s="141" t="str" cm="1">
        <f t="array" ref="W5028">IF(SUM(LEN(B5028:V5028))=0,"",IF(OR(OR(ISBLANK(F5028),SUM(LEN(C5028),LEN(D5028))=0),AND(NOT(E5028="Unknown"),ISBLANK(J5028)),AND(NOT(O5028="Unknown"),ISBLANK(R5028))),"Missing Information", INDEX(Table15[Entire Service Line Classification], MATCH(SUMIFS(Table15[Unique ID],Table15[System-Owned Portion],E5028,Table15[If Material Anything Other than "Lead" in Column E,Was Material Ever Previously Lead?],G5028,Table15[Customer-Owned Portion],O5028),Table15[Unique ID],0),0)))</f>
        <v/>
      </c>
      <c r="X5028"/>
    </row>
    <row r="5029" spans="2:24" x14ac:dyDescent="0.25">
      <c r="B5029" s="146"/>
      <c r="C5029" s="31"/>
      <c r="D5029" s="31"/>
      <c r="E5029" s="44"/>
      <c r="F5029" s="43"/>
      <c r="G5029" s="84"/>
      <c r="H5029" s="31"/>
      <c r="I5029" s="31"/>
      <c r="J5029" s="84"/>
      <c r="K5029" s="31"/>
      <c r="L5029" s="31"/>
      <c r="M5029" s="169"/>
      <c r="N5029" s="148"/>
      <c r="O5029" s="106"/>
      <c r="P5029" s="43"/>
      <c r="Q5029" s="31"/>
      <c r="R5029" s="84"/>
      <c r="S5029" s="31"/>
      <c r="T5029" s="31"/>
      <c r="U5029" s="169"/>
      <c r="V5029" s="150"/>
      <c r="W5029" s="141" t="str" cm="1">
        <f t="array" ref="W5029">IF(SUM(LEN(B5029:V5029))=0,"",IF(OR(OR(ISBLANK(F5029),SUM(LEN(C5029),LEN(D5029))=0),AND(NOT(E5029="Unknown"),ISBLANK(J5029)),AND(NOT(O5029="Unknown"),ISBLANK(R5029))),"Missing Information", INDEX(Table15[Entire Service Line Classification], MATCH(SUMIFS(Table15[Unique ID],Table15[System-Owned Portion],E5029,Table15[If Material Anything Other than "Lead" in Column E,Was Material Ever Previously Lead?],G5029,Table15[Customer-Owned Portion],O5029),Table15[Unique ID],0),0)))</f>
        <v/>
      </c>
      <c r="X5029"/>
    </row>
    <row r="5030" spans="2:24" x14ac:dyDescent="0.25">
      <c r="B5030" s="146"/>
      <c r="C5030" s="31"/>
      <c r="D5030" s="31"/>
      <c r="E5030" s="44"/>
      <c r="F5030" s="43"/>
      <c r="G5030" s="84"/>
      <c r="H5030" s="31"/>
      <c r="I5030" s="31"/>
      <c r="J5030" s="84"/>
      <c r="K5030" s="31"/>
      <c r="L5030" s="31"/>
      <c r="M5030" s="169"/>
      <c r="N5030" s="148"/>
      <c r="O5030" s="106"/>
      <c r="P5030" s="43"/>
      <c r="Q5030" s="31"/>
      <c r="R5030" s="84"/>
      <c r="S5030" s="31"/>
      <c r="T5030" s="31"/>
      <c r="U5030" s="169"/>
      <c r="V5030" s="150"/>
      <c r="W5030" s="141" t="str" cm="1">
        <f t="array" ref="W5030">IF(SUM(LEN(B5030:V5030))=0,"",IF(OR(OR(ISBLANK(F5030),SUM(LEN(C5030),LEN(D5030))=0),AND(NOT(E5030="Unknown"),ISBLANK(J5030)),AND(NOT(O5030="Unknown"),ISBLANK(R5030))),"Missing Information", INDEX(Table15[Entire Service Line Classification], MATCH(SUMIFS(Table15[Unique ID],Table15[System-Owned Portion],E5030,Table15[If Material Anything Other than "Lead" in Column E,Was Material Ever Previously Lead?],G5030,Table15[Customer-Owned Portion],O5030),Table15[Unique ID],0),0)))</f>
        <v/>
      </c>
      <c r="X5030"/>
    </row>
    <row r="5031" spans="2:24" x14ac:dyDescent="0.25">
      <c r="B5031" s="146"/>
      <c r="C5031" s="31"/>
      <c r="D5031" s="31"/>
      <c r="E5031" s="44"/>
      <c r="F5031" s="43"/>
      <c r="G5031" s="84"/>
      <c r="H5031" s="31"/>
      <c r="I5031" s="31"/>
      <c r="J5031" s="84"/>
      <c r="K5031" s="31"/>
      <c r="L5031" s="31"/>
      <c r="M5031" s="169"/>
      <c r="N5031" s="148"/>
      <c r="O5031" s="106"/>
      <c r="P5031" s="43"/>
      <c r="Q5031" s="31"/>
      <c r="R5031" s="84"/>
      <c r="S5031" s="31"/>
      <c r="T5031" s="31"/>
      <c r="U5031" s="169"/>
      <c r="V5031" s="150"/>
      <c r="W5031" s="141" t="str" cm="1">
        <f t="array" ref="W5031">IF(SUM(LEN(B5031:V5031))=0,"",IF(OR(OR(ISBLANK(F5031),SUM(LEN(C5031),LEN(D5031))=0),AND(NOT(E5031="Unknown"),ISBLANK(J5031)),AND(NOT(O5031="Unknown"),ISBLANK(R5031))),"Missing Information", INDEX(Table15[Entire Service Line Classification], MATCH(SUMIFS(Table15[Unique ID],Table15[System-Owned Portion],E5031,Table15[If Material Anything Other than "Lead" in Column E,Was Material Ever Previously Lead?],G5031,Table15[Customer-Owned Portion],O5031),Table15[Unique ID],0),0)))</f>
        <v/>
      </c>
      <c r="X5031"/>
    </row>
    <row r="5032" spans="2:24" x14ac:dyDescent="0.25">
      <c r="B5032" s="146"/>
      <c r="C5032" s="31"/>
      <c r="D5032" s="31"/>
      <c r="E5032" s="44"/>
      <c r="F5032" s="43"/>
      <c r="G5032" s="84"/>
      <c r="H5032" s="31"/>
      <c r="I5032" s="31"/>
      <c r="J5032" s="84"/>
      <c r="K5032" s="31"/>
      <c r="L5032" s="31"/>
      <c r="M5032" s="169"/>
      <c r="N5032" s="148"/>
      <c r="O5032" s="106"/>
      <c r="P5032" s="43"/>
      <c r="Q5032" s="31"/>
      <c r="R5032" s="84"/>
      <c r="S5032" s="31"/>
      <c r="T5032" s="31"/>
      <c r="U5032" s="169"/>
      <c r="V5032" s="150"/>
      <c r="W5032" s="141" t="str" cm="1">
        <f t="array" ref="W5032">IF(SUM(LEN(B5032:V5032))=0,"",IF(OR(OR(ISBLANK(F5032),SUM(LEN(C5032),LEN(D5032))=0),AND(NOT(E5032="Unknown"),ISBLANK(J5032)),AND(NOT(O5032="Unknown"),ISBLANK(R5032))),"Missing Information", INDEX(Table15[Entire Service Line Classification], MATCH(SUMIFS(Table15[Unique ID],Table15[System-Owned Portion],E5032,Table15[If Material Anything Other than "Lead" in Column E,Was Material Ever Previously Lead?],G5032,Table15[Customer-Owned Portion],O5032),Table15[Unique ID],0),0)))</f>
        <v/>
      </c>
      <c r="X5032"/>
    </row>
    <row r="5033" spans="2:24" x14ac:dyDescent="0.25">
      <c r="B5033" s="146"/>
      <c r="C5033" s="31"/>
      <c r="D5033" s="31"/>
      <c r="E5033" s="44"/>
      <c r="F5033" s="43"/>
      <c r="G5033" s="84"/>
      <c r="H5033" s="31"/>
      <c r="I5033" s="31"/>
      <c r="J5033" s="84"/>
      <c r="K5033" s="31"/>
      <c r="L5033" s="31"/>
      <c r="M5033" s="169"/>
      <c r="N5033" s="148"/>
      <c r="O5033" s="106"/>
      <c r="P5033" s="43"/>
      <c r="Q5033" s="31"/>
      <c r="R5033" s="84"/>
      <c r="S5033" s="31"/>
      <c r="T5033" s="31"/>
      <c r="U5033" s="169"/>
      <c r="V5033" s="150"/>
      <c r="W5033" s="141" t="str" cm="1">
        <f t="array" ref="W5033">IF(SUM(LEN(B5033:V5033))=0,"",IF(OR(OR(ISBLANK(F5033),SUM(LEN(C5033),LEN(D5033))=0),AND(NOT(E5033="Unknown"),ISBLANK(J5033)),AND(NOT(O5033="Unknown"),ISBLANK(R5033))),"Missing Information", INDEX(Table15[Entire Service Line Classification], MATCH(SUMIFS(Table15[Unique ID],Table15[System-Owned Portion],E5033,Table15[If Material Anything Other than "Lead" in Column E,Was Material Ever Previously Lead?],G5033,Table15[Customer-Owned Portion],O5033),Table15[Unique ID],0),0)))</f>
        <v/>
      </c>
      <c r="X5033"/>
    </row>
    <row r="5034" spans="2:24" x14ac:dyDescent="0.25">
      <c r="B5034" s="146"/>
      <c r="C5034" s="31"/>
      <c r="D5034" s="31"/>
      <c r="E5034" s="44"/>
      <c r="F5034" s="43"/>
      <c r="G5034" s="84"/>
      <c r="H5034" s="31"/>
      <c r="I5034" s="31"/>
      <c r="J5034" s="84"/>
      <c r="K5034" s="31"/>
      <c r="L5034" s="31"/>
      <c r="M5034" s="169"/>
      <c r="N5034" s="148"/>
      <c r="O5034" s="106"/>
      <c r="P5034" s="43"/>
      <c r="Q5034" s="31"/>
      <c r="R5034" s="84"/>
      <c r="S5034" s="31"/>
      <c r="T5034" s="31"/>
      <c r="U5034" s="169"/>
      <c r="V5034" s="150"/>
      <c r="W5034" s="141" t="str" cm="1">
        <f t="array" ref="W5034">IF(SUM(LEN(B5034:V5034))=0,"",IF(OR(OR(ISBLANK(F5034),SUM(LEN(C5034),LEN(D5034))=0),AND(NOT(E5034="Unknown"),ISBLANK(J5034)),AND(NOT(O5034="Unknown"),ISBLANK(R5034))),"Missing Information", INDEX(Table15[Entire Service Line Classification], MATCH(SUMIFS(Table15[Unique ID],Table15[System-Owned Portion],E5034,Table15[If Material Anything Other than "Lead" in Column E,Was Material Ever Previously Lead?],G5034,Table15[Customer-Owned Portion],O5034),Table15[Unique ID],0),0)))</f>
        <v/>
      </c>
      <c r="X5034"/>
    </row>
    <row r="5035" spans="2:24" x14ac:dyDescent="0.25">
      <c r="B5035" s="146"/>
      <c r="C5035" s="31"/>
      <c r="D5035" s="31"/>
      <c r="E5035" s="44"/>
      <c r="F5035" s="43"/>
      <c r="G5035" s="84"/>
      <c r="H5035" s="31"/>
      <c r="I5035" s="31"/>
      <c r="J5035" s="84"/>
      <c r="K5035" s="31"/>
      <c r="L5035" s="31"/>
      <c r="M5035" s="169"/>
      <c r="N5035" s="148"/>
      <c r="O5035" s="106"/>
      <c r="P5035" s="43"/>
      <c r="Q5035" s="31"/>
      <c r="R5035" s="84"/>
      <c r="S5035" s="31"/>
      <c r="T5035" s="31"/>
      <c r="U5035" s="169"/>
      <c r="V5035" s="150"/>
      <c r="W5035" s="141" t="str" cm="1">
        <f t="array" ref="W5035">IF(SUM(LEN(B5035:V5035))=0,"",IF(OR(OR(ISBLANK(F5035),SUM(LEN(C5035),LEN(D5035))=0),AND(NOT(E5035="Unknown"),ISBLANK(J5035)),AND(NOT(O5035="Unknown"),ISBLANK(R5035))),"Missing Information", INDEX(Table15[Entire Service Line Classification], MATCH(SUMIFS(Table15[Unique ID],Table15[System-Owned Portion],E5035,Table15[If Material Anything Other than "Lead" in Column E,Was Material Ever Previously Lead?],G5035,Table15[Customer-Owned Portion],O5035),Table15[Unique ID],0),0)))</f>
        <v/>
      </c>
      <c r="X5035"/>
    </row>
    <row r="5036" spans="2:24" x14ac:dyDescent="0.25">
      <c r="B5036" s="146"/>
      <c r="C5036" s="31"/>
      <c r="D5036" s="31"/>
      <c r="E5036" s="44"/>
      <c r="F5036" s="43"/>
      <c r="G5036" s="84"/>
      <c r="H5036" s="31"/>
      <c r="I5036" s="31"/>
      <c r="J5036" s="84"/>
      <c r="K5036" s="31"/>
      <c r="L5036" s="31"/>
      <c r="M5036" s="169"/>
      <c r="N5036" s="148"/>
      <c r="O5036" s="106"/>
      <c r="P5036" s="43"/>
      <c r="Q5036" s="31"/>
      <c r="R5036" s="84"/>
      <c r="S5036" s="31"/>
      <c r="T5036" s="31"/>
      <c r="U5036" s="169"/>
      <c r="V5036" s="150"/>
      <c r="W5036" s="141" t="str" cm="1">
        <f t="array" ref="W5036">IF(SUM(LEN(B5036:V5036))=0,"",IF(OR(OR(ISBLANK(F5036),SUM(LEN(C5036),LEN(D5036))=0),AND(NOT(E5036="Unknown"),ISBLANK(J5036)),AND(NOT(O5036="Unknown"),ISBLANK(R5036))),"Missing Information", INDEX(Table15[Entire Service Line Classification], MATCH(SUMIFS(Table15[Unique ID],Table15[System-Owned Portion],E5036,Table15[If Material Anything Other than "Lead" in Column E,Was Material Ever Previously Lead?],G5036,Table15[Customer-Owned Portion],O5036),Table15[Unique ID],0),0)))</f>
        <v/>
      </c>
      <c r="X5036"/>
    </row>
    <row r="5037" spans="2:24" x14ac:dyDescent="0.25">
      <c r="B5037" s="146"/>
      <c r="C5037" s="31"/>
      <c r="D5037" s="31"/>
      <c r="E5037" s="44"/>
      <c r="F5037" s="43"/>
      <c r="G5037" s="84"/>
      <c r="H5037" s="31"/>
      <c r="I5037" s="31"/>
      <c r="J5037" s="84"/>
      <c r="K5037" s="31"/>
      <c r="L5037" s="31"/>
      <c r="M5037" s="169"/>
      <c r="N5037" s="148"/>
      <c r="O5037" s="106"/>
      <c r="P5037" s="43"/>
      <c r="Q5037" s="31"/>
      <c r="R5037" s="84"/>
      <c r="S5037" s="31"/>
      <c r="T5037" s="31"/>
      <c r="U5037" s="169"/>
      <c r="V5037" s="150"/>
      <c r="W5037" s="141" t="str" cm="1">
        <f t="array" ref="W5037">IF(SUM(LEN(B5037:V5037))=0,"",IF(OR(OR(ISBLANK(F5037),SUM(LEN(C5037),LEN(D5037))=0),AND(NOT(E5037="Unknown"),ISBLANK(J5037)),AND(NOT(O5037="Unknown"),ISBLANK(R5037))),"Missing Information", INDEX(Table15[Entire Service Line Classification], MATCH(SUMIFS(Table15[Unique ID],Table15[System-Owned Portion],E5037,Table15[If Material Anything Other than "Lead" in Column E,Was Material Ever Previously Lead?],G5037,Table15[Customer-Owned Portion],O5037),Table15[Unique ID],0),0)))</f>
        <v/>
      </c>
      <c r="X5037"/>
    </row>
    <row r="5038" spans="2:24" x14ac:dyDescent="0.25">
      <c r="B5038" s="146"/>
      <c r="C5038" s="31"/>
      <c r="D5038" s="31"/>
      <c r="E5038" s="44"/>
      <c r="F5038" s="43"/>
      <c r="G5038" s="84"/>
      <c r="H5038" s="31"/>
      <c r="I5038" s="31"/>
      <c r="J5038" s="84"/>
      <c r="K5038" s="31"/>
      <c r="L5038" s="31"/>
      <c r="M5038" s="169"/>
      <c r="N5038" s="148"/>
      <c r="O5038" s="106"/>
      <c r="P5038" s="43"/>
      <c r="Q5038" s="31"/>
      <c r="R5038" s="84"/>
      <c r="S5038" s="31"/>
      <c r="T5038" s="31"/>
      <c r="U5038" s="169"/>
      <c r="V5038" s="150"/>
      <c r="W5038" s="141" t="str" cm="1">
        <f t="array" ref="W5038">IF(SUM(LEN(B5038:V5038))=0,"",IF(OR(OR(ISBLANK(F5038),SUM(LEN(C5038),LEN(D5038))=0),AND(NOT(E5038="Unknown"),ISBLANK(J5038)),AND(NOT(O5038="Unknown"),ISBLANK(R5038))),"Missing Information", INDEX(Table15[Entire Service Line Classification], MATCH(SUMIFS(Table15[Unique ID],Table15[System-Owned Portion],E5038,Table15[If Material Anything Other than "Lead" in Column E,Was Material Ever Previously Lead?],G5038,Table15[Customer-Owned Portion],O5038),Table15[Unique ID],0),0)))</f>
        <v/>
      </c>
      <c r="X5038"/>
    </row>
    <row r="5039" spans="2:24" x14ac:dyDescent="0.25">
      <c r="B5039" s="146"/>
      <c r="C5039" s="31"/>
      <c r="D5039" s="31"/>
      <c r="E5039" s="44"/>
      <c r="F5039" s="43"/>
      <c r="G5039" s="84"/>
      <c r="H5039" s="31"/>
      <c r="I5039" s="31"/>
      <c r="J5039" s="84"/>
      <c r="K5039" s="31"/>
      <c r="L5039" s="31"/>
      <c r="M5039" s="169"/>
      <c r="N5039" s="148"/>
      <c r="O5039" s="106"/>
      <c r="P5039" s="43"/>
      <c r="Q5039" s="31"/>
      <c r="R5039" s="84"/>
      <c r="S5039" s="31"/>
      <c r="T5039" s="31"/>
      <c r="U5039" s="169"/>
      <c r="V5039" s="150"/>
      <c r="W5039" s="141" t="str" cm="1">
        <f t="array" ref="W5039">IF(SUM(LEN(B5039:V5039))=0,"",IF(OR(OR(ISBLANK(F5039),SUM(LEN(C5039),LEN(D5039))=0),AND(NOT(E5039="Unknown"),ISBLANK(J5039)),AND(NOT(O5039="Unknown"),ISBLANK(R5039))),"Missing Information", INDEX(Table15[Entire Service Line Classification], MATCH(SUMIFS(Table15[Unique ID],Table15[System-Owned Portion],E5039,Table15[If Material Anything Other than "Lead" in Column E,Was Material Ever Previously Lead?],G5039,Table15[Customer-Owned Portion],O5039),Table15[Unique ID],0),0)))</f>
        <v/>
      </c>
      <c r="X5039"/>
    </row>
    <row r="5040" spans="2:24" x14ac:dyDescent="0.25">
      <c r="B5040" s="146"/>
      <c r="C5040" s="31"/>
      <c r="D5040" s="31"/>
      <c r="E5040" s="44"/>
      <c r="F5040" s="43"/>
      <c r="G5040" s="84"/>
      <c r="H5040" s="31"/>
      <c r="I5040" s="31"/>
      <c r="J5040" s="84"/>
      <c r="K5040" s="31"/>
      <c r="L5040" s="31"/>
      <c r="M5040" s="169"/>
      <c r="N5040" s="148"/>
      <c r="O5040" s="106"/>
      <c r="P5040" s="43"/>
      <c r="Q5040" s="31"/>
      <c r="R5040" s="84"/>
      <c r="S5040" s="31"/>
      <c r="T5040" s="31"/>
      <c r="U5040" s="169"/>
      <c r="V5040" s="150"/>
      <c r="W5040" s="141" t="str" cm="1">
        <f t="array" ref="W5040">IF(SUM(LEN(B5040:V5040))=0,"",IF(OR(OR(ISBLANK(F5040),SUM(LEN(C5040),LEN(D5040))=0),AND(NOT(E5040="Unknown"),ISBLANK(J5040)),AND(NOT(O5040="Unknown"),ISBLANK(R5040))),"Missing Information", INDEX(Table15[Entire Service Line Classification], MATCH(SUMIFS(Table15[Unique ID],Table15[System-Owned Portion],E5040,Table15[If Material Anything Other than "Lead" in Column E,Was Material Ever Previously Lead?],G5040,Table15[Customer-Owned Portion],O5040),Table15[Unique ID],0),0)))</f>
        <v/>
      </c>
      <c r="X5040"/>
    </row>
    <row r="5041" spans="2:24" x14ac:dyDescent="0.25">
      <c r="B5041" s="146"/>
      <c r="C5041" s="31"/>
      <c r="D5041" s="31"/>
      <c r="E5041" s="44"/>
      <c r="F5041" s="43"/>
      <c r="G5041" s="84"/>
      <c r="H5041" s="31"/>
      <c r="I5041" s="31"/>
      <c r="J5041" s="84"/>
      <c r="K5041" s="31"/>
      <c r="L5041" s="31"/>
      <c r="M5041" s="169"/>
      <c r="N5041" s="148"/>
      <c r="O5041" s="106"/>
      <c r="P5041" s="43"/>
      <c r="Q5041" s="31"/>
      <c r="R5041" s="84"/>
      <c r="S5041" s="31"/>
      <c r="T5041" s="31"/>
      <c r="U5041" s="169"/>
      <c r="V5041" s="150"/>
      <c r="W5041" s="141" t="str" cm="1">
        <f t="array" ref="W5041">IF(SUM(LEN(B5041:V5041))=0,"",IF(OR(OR(ISBLANK(F5041),SUM(LEN(C5041),LEN(D5041))=0),AND(NOT(E5041="Unknown"),ISBLANK(J5041)),AND(NOT(O5041="Unknown"),ISBLANK(R5041))),"Missing Information", INDEX(Table15[Entire Service Line Classification], MATCH(SUMIFS(Table15[Unique ID],Table15[System-Owned Portion],E5041,Table15[If Material Anything Other than "Lead" in Column E,Was Material Ever Previously Lead?],G5041,Table15[Customer-Owned Portion],O5041),Table15[Unique ID],0),0)))</f>
        <v/>
      </c>
      <c r="X5041"/>
    </row>
    <row r="5042" spans="2:24" x14ac:dyDescent="0.25">
      <c r="B5042" s="146"/>
      <c r="C5042" s="31"/>
      <c r="D5042" s="31"/>
      <c r="E5042" s="44"/>
      <c r="F5042" s="43"/>
      <c r="G5042" s="84"/>
      <c r="H5042" s="31"/>
      <c r="I5042" s="31"/>
      <c r="J5042" s="84"/>
      <c r="K5042" s="31"/>
      <c r="L5042" s="31"/>
      <c r="M5042" s="169"/>
      <c r="N5042" s="148"/>
      <c r="O5042" s="106"/>
      <c r="P5042" s="43"/>
      <c r="Q5042" s="31"/>
      <c r="R5042" s="84"/>
      <c r="S5042" s="31"/>
      <c r="T5042" s="31"/>
      <c r="U5042" s="169"/>
      <c r="V5042" s="150"/>
      <c r="W5042" s="141" t="str" cm="1">
        <f t="array" ref="W5042">IF(SUM(LEN(B5042:V5042))=0,"",IF(OR(OR(ISBLANK(F5042),SUM(LEN(C5042),LEN(D5042))=0),AND(NOT(E5042="Unknown"),ISBLANK(J5042)),AND(NOT(O5042="Unknown"),ISBLANK(R5042))),"Missing Information", INDEX(Table15[Entire Service Line Classification], MATCH(SUMIFS(Table15[Unique ID],Table15[System-Owned Portion],E5042,Table15[If Material Anything Other than "Lead" in Column E,Was Material Ever Previously Lead?],G5042,Table15[Customer-Owned Portion],O5042),Table15[Unique ID],0),0)))</f>
        <v/>
      </c>
      <c r="X5042"/>
    </row>
    <row r="5043" spans="2:24" x14ac:dyDescent="0.25">
      <c r="B5043" s="146"/>
      <c r="C5043" s="31"/>
      <c r="D5043" s="31"/>
      <c r="E5043" s="44"/>
      <c r="F5043" s="43"/>
      <c r="G5043" s="84"/>
      <c r="H5043" s="31"/>
      <c r="I5043" s="31"/>
      <c r="J5043" s="84"/>
      <c r="K5043" s="31"/>
      <c r="L5043" s="31"/>
      <c r="M5043" s="169"/>
      <c r="N5043" s="148"/>
      <c r="O5043" s="106"/>
      <c r="P5043" s="43"/>
      <c r="Q5043" s="31"/>
      <c r="R5043" s="84"/>
      <c r="S5043" s="31"/>
      <c r="T5043" s="31"/>
      <c r="U5043" s="169"/>
      <c r="V5043" s="150"/>
      <c r="W5043" s="141" t="str" cm="1">
        <f t="array" ref="W5043">IF(SUM(LEN(B5043:V5043))=0,"",IF(OR(OR(ISBLANK(F5043),SUM(LEN(C5043),LEN(D5043))=0),AND(NOT(E5043="Unknown"),ISBLANK(J5043)),AND(NOT(O5043="Unknown"),ISBLANK(R5043))),"Missing Information", INDEX(Table15[Entire Service Line Classification], MATCH(SUMIFS(Table15[Unique ID],Table15[System-Owned Portion],E5043,Table15[If Material Anything Other than "Lead" in Column E,Was Material Ever Previously Lead?],G5043,Table15[Customer-Owned Portion],O5043),Table15[Unique ID],0),0)))</f>
        <v/>
      </c>
      <c r="X5043"/>
    </row>
    <row r="5044" spans="2:24" x14ac:dyDescent="0.25">
      <c r="B5044" s="146"/>
      <c r="C5044" s="31"/>
      <c r="D5044" s="31"/>
      <c r="E5044" s="44"/>
      <c r="F5044" s="43"/>
      <c r="G5044" s="84"/>
      <c r="H5044" s="31"/>
      <c r="I5044" s="31"/>
      <c r="J5044" s="84"/>
      <c r="K5044" s="31"/>
      <c r="L5044" s="31"/>
      <c r="M5044" s="169"/>
      <c r="N5044" s="148"/>
      <c r="O5044" s="106"/>
      <c r="P5044" s="43"/>
      <c r="Q5044" s="31"/>
      <c r="R5044" s="84"/>
      <c r="S5044" s="31"/>
      <c r="T5044" s="31"/>
      <c r="U5044" s="169"/>
      <c r="V5044" s="150"/>
      <c r="W5044" s="141" t="str" cm="1">
        <f t="array" ref="W5044">IF(SUM(LEN(B5044:V5044))=0,"",IF(OR(OR(ISBLANK(F5044),SUM(LEN(C5044),LEN(D5044))=0),AND(NOT(E5044="Unknown"),ISBLANK(J5044)),AND(NOT(O5044="Unknown"),ISBLANK(R5044))),"Missing Information", INDEX(Table15[Entire Service Line Classification], MATCH(SUMIFS(Table15[Unique ID],Table15[System-Owned Portion],E5044,Table15[If Material Anything Other than "Lead" in Column E,Was Material Ever Previously Lead?],G5044,Table15[Customer-Owned Portion],O5044),Table15[Unique ID],0),0)))</f>
        <v/>
      </c>
      <c r="X5044"/>
    </row>
    <row r="5045" spans="2:24" x14ac:dyDescent="0.25">
      <c r="B5045" s="146"/>
      <c r="C5045" s="31"/>
      <c r="D5045" s="31"/>
      <c r="E5045" s="44"/>
      <c r="F5045" s="43"/>
      <c r="G5045" s="84"/>
      <c r="H5045" s="31"/>
      <c r="I5045" s="31"/>
      <c r="J5045" s="84"/>
      <c r="K5045" s="31"/>
      <c r="L5045" s="31"/>
      <c r="M5045" s="169"/>
      <c r="N5045" s="148"/>
      <c r="O5045" s="106"/>
      <c r="P5045" s="43"/>
      <c r="Q5045" s="31"/>
      <c r="R5045" s="84"/>
      <c r="S5045" s="31"/>
      <c r="T5045" s="31"/>
      <c r="U5045" s="169"/>
      <c r="V5045" s="150"/>
      <c r="W5045" s="141" t="str" cm="1">
        <f t="array" ref="W5045">IF(SUM(LEN(B5045:V5045))=0,"",IF(OR(OR(ISBLANK(F5045),SUM(LEN(C5045),LEN(D5045))=0),AND(NOT(E5045="Unknown"),ISBLANK(J5045)),AND(NOT(O5045="Unknown"),ISBLANK(R5045))),"Missing Information", INDEX(Table15[Entire Service Line Classification], MATCH(SUMIFS(Table15[Unique ID],Table15[System-Owned Portion],E5045,Table15[If Material Anything Other than "Lead" in Column E,Was Material Ever Previously Lead?],G5045,Table15[Customer-Owned Portion],O5045),Table15[Unique ID],0),0)))</f>
        <v/>
      </c>
      <c r="X5045"/>
    </row>
    <row r="5046" spans="2:24" x14ac:dyDescent="0.25">
      <c r="B5046" s="146"/>
      <c r="C5046" s="31"/>
      <c r="D5046" s="31"/>
      <c r="E5046" s="44"/>
      <c r="F5046" s="43"/>
      <c r="G5046" s="84"/>
      <c r="H5046" s="31"/>
      <c r="I5046" s="31"/>
      <c r="J5046" s="84"/>
      <c r="K5046" s="31"/>
      <c r="L5046" s="31"/>
      <c r="M5046" s="169"/>
      <c r="N5046" s="148"/>
      <c r="O5046" s="106"/>
      <c r="P5046" s="43"/>
      <c r="Q5046" s="31"/>
      <c r="R5046" s="84"/>
      <c r="S5046" s="31"/>
      <c r="T5046" s="31"/>
      <c r="U5046" s="169"/>
      <c r="V5046" s="150"/>
      <c r="W5046" s="141" t="str" cm="1">
        <f t="array" ref="W5046">IF(SUM(LEN(B5046:V5046))=0,"",IF(OR(OR(ISBLANK(F5046),SUM(LEN(C5046),LEN(D5046))=0),AND(NOT(E5046="Unknown"),ISBLANK(J5046)),AND(NOT(O5046="Unknown"),ISBLANK(R5046))),"Missing Information", INDEX(Table15[Entire Service Line Classification], MATCH(SUMIFS(Table15[Unique ID],Table15[System-Owned Portion],E5046,Table15[If Material Anything Other than "Lead" in Column E,Was Material Ever Previously Lead?],G5046,Table15[Customer-Owned Portion],O5046),Table15[Unique ID],0),0)))</f>
        <v/>
      </c>
      <c r="X5046"/>
    </row>
    <row r="5047" spans="2:24" x14ac:dyDescent="0.25">
      <c r="B5047" s="146"/>
      <c r="C5047" s="31"/>
      <c r="D5047" s="31"/>
      <c r="E5047" s="44"/>
      <c r="F5047" s="43"/>
      <c r="G5047" s="84"/>
      <c r="H5047" s="31"/>
      <c r="I5047" s="31"/>
      <c r="J5047" s="84"/>
      <c r="K5047" s="31"/>
      <c r="L5047" s="31"/>
      <c r="M5047" s="169"/>
      <c r="N5047" s="148"/>
      <c r="O5047" s="106"/>
      <c r="P5047" s="43"/>
      <c r="Q5047" s="31"/>
      <c r="R5047" s="84"/>
      <c r="S5047" s="31"/>
      <c r="T5047" s="31"/>
      <c r="U5047" s="169"/>
      <c r="V5047" s="150"/>
      <c r="W5047" s="141" t="str" cm="1">
        <f t="array" ref="W5047">IF(SUM(LEN(B5047:V5047))=0,"",IF(OR(OR(ISBLANK(F5047),SUM(LEN(C5047),LEN(D5047))=0),AND(NOT(E5047="Unknown"),ISBLANK(J5047)),AND(NOT(O5047="Unknown"),ISBLANK(R5047))),"Missing Information", INDEX(Table15[Entire Service Line Classification], MATCH(SUMIFS(Table15[Unique ID],Table15[System-Owned Portion],E5047,Table15[If Material Anything Other than "Lead" in Column E,Was Material Ever Previously Lead?],G5047,Table15[Customer-Owned Portion],O5047),Table15[Unique ID],0),0)))</f>
        <v/>
      </c>
      <c r="X5047"/>
    </row>
    <row r="5048" spans="2:24" x14ac:dyDescent="0.25">
      <c r="B5048" s="146"/>
      <c r="C5048" s="31"/>
      <c r="D5048" s="31"/>
      <c r="E5048" s="44"/>
      <c r="F5048" s="43"/>
      <c r="G5048" s="84"/>
      <c r="H5048" s="31"/>
      <c r="I5048" s="31"/>
      <c r="J5048" s="84"/>
      <c r="K5048" s="31"/>
      <c r="L5048" s="31"/>
      <c r="M5048" s="169"/>
      <c r="N5048" s="148"/>
      <c r="O5048" s="106"/>
      <c r="P5048" s="43"/>
      <c r="Q5048" s="31"/>
      <c r="R5048" s="84"/>
      <c r="S5048" s="31"/>
      <c r="T5048" s="31"/>
      <c r="U5048" s="169"/>
      <c r="V5048" s="150"/>
      <c r="W5048" s="141" t="str" cm="1">
        <f t="array" ref="W5048">IF(SUM(LEN(B5048:V5048))=0,"",IF(OR(OR(ISBLANK(F5048),SUM(LEN(C5048),LEN(D5048))=0),AND(NOT(E5048="Unknown"),ISBLANK(J5048)),AND(NOT(O5048="Unknown"),ISBLANK(R5048))),"Missing Information", INDEX(Table15[Entire Service Line Classification], MATCH(SUMIFS(Table15[Unique ID],Table15[System-Owned Portion],E5048,Table15[If Material Anything Other than "Lead" in Column E,Was Material Ever Previously Lead?],G5048,Table15[Customer-Owned Portion],O5048),Table15[Unique ID],0),0)))</f>
        <v/>
      </c>
      <c r="X5048"/>
    </row>
    <row r="5049" spans="2:24" x14ac:dyDescent="0.25">
      <c r="B5049" s="146"/>
      <c r="C5049" s="31"/>
      <c r="D5049" s="31"/>
      <c r="E5049" s="44"/>
      <c r="F5049" s="43"/>
      <c r="G5049" s="84"/>
      <c r="H5049" s="31"/>
      <c r="I5049" s="31"/>
      <c r="J5049" s="84"/>
      <c r="K5049" s="31"/>
      <c r="L5049" s="31"/>
      <c r="M5049" s="169"/>
      <c r="N5049" s="148"/>
      <c r="O5049" s="106"/>
      <c r="P5049" s="43"/>
      <c r="Q5049" s="31"/>
      <c r="R5049" s="84"/>
      <c r="S5049" s="31"/>
      <c r="T5049" s="31"/>
      <c r="U5049" s="169"/>
      <c r="V5049" s="150"/>
      <c r="W5049" s="141" t="str" cm="1">
        <f t="array" ref="W5049">IF(SUM(LEN(B5049:V5049))=0,"",IF(OR(OR(ISBLANK(F5049),SUM(LEN(C5049),LEN(D5049))=0),AND(NOT(E5049="Unknown"),ISBLANK(J5049)),AND(NOT(O5049="Unknown"),ISBLANK(R5049))),"Missing Information", INDEX(Table15[Entire Service Line Classification], MATCH(SUMIFS(Table15[Unique ID],Table15[System-Owned Portion],E5049,Table15[If Material Anything Other than "Lead" in Column E,Was Material Ever Previously Lead?],G5049,Table15[Customer-Owned Portion],O5049),Table15[Unique ID],0),0)))</f>
        <v/>
      </c>
      <c r="X5049"/>
    </row>
    <row r="5050" spans="2:24" x14ac:dyDescent="0.25">
      <c r="B5050" s="146"/>
      <c r="C5050" s="31"/>
      <c r="D5050" s="31"/>
      <c r="E5050" s="44"/>
      <c r="F5050" s="43"/>
      <c r="G5050" s="84"/>
      <c r="H5050" s="31"/>
      <c r="I5050" s="31"/>
      <c r="J5050" s="84"/>
      <c r="K5050" s="31"/>
      <c r="L5050" s="31"/>
      <c r="M5050" s="169"/>
      <c r="N5050" s="148"/>
      <c r="O5050" s="106"/>
      <c r="P5050" s="43"/>
      <c r="Q5050" s="31"/>
      <c r="R5050" s="84"/>
      <c r="S5050" s="31"/>
      <c r="T5050" s="31"/>
      <c r="U5050" s="169"/>
      <c r="V5050" s="150"/>
      <c r="W5050" s="141" t="str" cm="1">
        <f t="array" ref="W5050">IF(SUM(LEN(B5050:V5050))=0,"",IF(OR(OR(ISBLANK(F5050),SUM(LEN(C5050),LEN(D5050))=0),AND(NOT(E5050="Unknown"),ISBLANK(J5050)),AND(NOT(O5050="Unknown"),ISBLANK(R5050))),"Missing Information", INDEX(Table15[Entire Service Line Classification], MATCH(SUMIFS(Table15[Unique ID],Table15[System-Owned Portion],E5050,Table15[If Material Anything Other than "Lead" in Column E,Was Material Ever Previously Lead?],G5050,Table15[Customer-Owned Portion],O5050),Table15[Unique ID],0),0)))</f>
        <v/>
      </c>
      <c r="X5050"/>
    </row>
    <row r="5051" spans="2:24" x14ac:dyDescent="0.25">
      <c r="B5051" s="146"/>
      <c r="C5051" s="31"/>
      <c r="D5051" s="31"/>
      <c r="E5051" s="44"/>
      <c r="F5051" s="43"/>
      <c r="G5051" s="84"/>
      <c r="H5051" s="31"/>
      <c r="I5051" s="31"/>
      <c r="J5051" s="84"/>
      <c r="K5051" s="31"/>
      <c r="L5051" s="31"/>
      <c r="M5051" s="169"/>
      <c r="N5051" s="148"/>
      <c r="O5051" s="106"/>
      <c r="P5051" s="43"/>
      <c r="Q5051" s="31"/>
      <c r="R5051" s="84"/>
      <c r="S5051" s="31"/>
      <c r="T5051" s="31"/>
      <c r="U5051" s="169"/>
      <c r="V5051" s="150"/>
      <c r="W5051" s="141" t="str" cm="1">
        <f t="array" ref="W5051">IF(SUM(LEN(B5051:V5051))=0,"",IF(OR(OR(ISBLANK(F5051),SUM(LEN(C5051),LEN(D5051))=0),AND(NOT(E5051="Unknown"),ISBLANK(J5051)),AND(NOT(O5051="Unknown"),ISBLANK(R5051))),"Missing Information", INDEX(Table15[Entire Service Line Classification], MATCH(SUMIFS(Table15[Unique ID],Table15[System-Owned Portion],E5051,Table15[If Material Anything Other than "Lead" in Column E,Was Material Ever Previously Lead?],G5051,Table15[Customer-Owned Portion],O5051),Table15[Unique ID],0),0)))</f>
        <v/>
      </c>
      <c r="X5051"/>
    </row>
    <row r="5052" spans="2:24" x14ac:dyDescent="0.25">
      <c r="B5052" s="146"/>
      <c r="C5052" s="31"/>
      <c r="D5052" s="31"/>
      <c r="E5052" s="44"/>
      <c r="F5052" s="43"/>
      <c r="G5052" s="84"/>
      <c r="H5052" s="31"/>
      <c r="I5052" s="31"/>
      <c r="J5052" s="84"/>
      <c r="K5052" s="31"/>
      <c r="L5052" s="31"/>
      <c r="M5052" s="169"/>
      <c r="N5052" s="148"/>
      <c r="O5052" s="106"/>
      <c r="P5052" s="43"/>
      <c r="Q5052" s="31"/>
      <c r="R5052" s="84"/>
      <c r="S5052" s="31"/>
      <c r="T5052" s="31"/>
      <c r="U5052" s="169"/>
      <c r="V5052" s="150"/>
      <c r="W5052" s="141" t="str" cm="1">
        <f t="array" ref="W5052">IF(SUM(LEN(B5052:V5052))=0,"",IF(OR(OR(ISBLANK(F5052),SUM(LEN(C5052),LEN(D5052))=0),AND(NOT(E5052="Unknown"),ISBLANK(J5052)),AND(NOT(O5052="Unknown"),ISBLANK(R5052))),"Missing Information", INDEX(Table15[Entire Service Line Classification], MATCH(SUMIFS(Table15[Unique ID],Table15[System-Owned Portion],E5052,Table15[If Material Anything Other than "Lead" in Column E,Was Material Ever Previously Lead?],G5052,Table15[Customer-Owned Portion],O5052),Table15[Unique ID],0),0)))</f>
        <v/>
      </c>
      <c r="X5052"/>
    </row>
    <row r="5053" spans="2:24" x14ac:dyDescent="0.25">
      <c r="B5053" s="146"/>
      <c r="C5053" s="31"/>
      <c r="D5053" s="31"/>
      <c r="E5053" s="44"/>
      <c r="F5053" s="43"/>
      <c r="G5053" s="84"/>
      <c r="H5053" s="31"/>
      <c r="I5053" s="31"/>
      <c r="J5053" s="84"/>
      <c r="K5053" s="31"/>
      <c r="L5053" s="31"/>
      <c r="M5053" s="169"/>
      <c r="N5053" s="148"/>
      <c r="O5053" s="106"/>
      <c r="P5053" s="43"/>
      <c r="Q5053" s="31"/>
      <c r="R5053" s="84"/>
      <c r="S5053" s="31"/>
      <c r="T5053" s="31"/>
      <c r="U5053" s="169"/>
      <c r="V5053" s="150"/>
      <c r="W5053" s="141" t="str" cm="1">
        <f t="array" ref="W5053">IF(SUM(LEN(B5053:V5053))=0,"",IF(OR(OR(ISBLANK(F5053),SUM(LEN(C5053),LEN(D5053))=0),AND(NOT(E5053="Unknown"),ISBLANK(J5053)),AND(NOT(O5053="Unknown"),ISBLANK(R5053))),"Missing Information", INDEX(Table15[Entire Service Line Classification], MATCH(SUMIFS(Table15[Unique ID],Table15[System-Owned Portion],E5053,Table15[If Material Anything Other than "Lead" in Column E,Was Material Ever Previously Lead?],G5053,Table15[Customer-Owned Portion],O5053),Table15[Unique ID],0),0)))</f>
        <v/>
      </c>
      <c r="X5053"/>
    </row>
    <row r="5054" spans="2:24" x14ac:dyDescent="0.25">
      <c r="B5054" s="146"/>
      <c r="C5054" s="31"/>
      <c r="D5054" s="31"/>
      <c r="E5054" s="44"/>
      <c r="F5054" s="43"/>
      <c r="G5054" s="84"/>
      <c r="H5054" s="31"/>
      <c r="I5054" s="31"/>
      <c r="J5054" s="84"/>
      <c r="K5054" s="31"/>
      <c r="L5054" s="31"/>
      <c r="M5054" s="169"/>
      <c r="N5054" s="148"/>
      <c r="O5054" s="106"/>
      <c r="P5054" s="43"/>
      <c r="Q5054" s="31"/>
      <c r="R5054" s="84"/>
      <c r="S5054" s="31"/>
      <c r="T5054" s="31"/>
      <c r="U5054" s="169"/>
      <c r="V5054" s="150"/>
      <c r="W5054" s="141" t="str" cm="1">
        <f t="array" ref="W5054">IF(SUM(LEN(B5054:V5054))=0,"",IF(OR(OR(ISBLANK(F5054),SUM(LEN(C5054),LEN(D5054))=0),AND(NOT(E5054="Unknown"),ISBLANK(J5054)),AND(NOT(O5054="Unknown"),ISBLANK(R5054))),"Missing Information", INDEX(Table15[Entire Service Line Classification], MATCH(SUMIFS(Table15[Unique ID],Table15[System-Owned Portion],E5054,Table15[If Material Anything Other than "Lead" in Column E,Was Material Ever Previously Lead?],G5054,Table15[Customer-Owned Portion],O5054),Table15[Unique ID],0),0)))</f>
        <v/>
      </c>
      <c r="X5054"/>
    </row>
    <row r="5055" spans="2:24" x14ac:dyDescent="0.25">
      <c r="B5055" s="146"/>
      <c r="C5055" s="31"/>
      <c r="D5055" s="31"/>
      <c r="E5055" s="44"/>
      <c r="F5055" s="43"/>
      <c r="G5055" s="84"/>
      <c r="H5055" s="31"/>
      <c r="I5055" s="31"/>
      <c r="J5055" s="84"/>
      <c r="K5055" s="31"/>
      <c r="L5055" s="31"/>
      <c r="M5055" s="169"/>
      <c r="N5055" s="148"/>
      <c r="O5055" s="106"/>
      <c r="P5055" s="43"/>
      <c r="Q5055" s="31"/>
      <c r="R5055" s="84"/>
      <c r="S5055" s="31"/>
      <c r="T5055" s="31"/>
      <c r="U5055" s="169"/>
      <c r="V5055" s="150"/>
      <c r="W5055" s="141" t="str" cm="1">
        <f t="array" ref="W5055">IF(SUM(LEN(B5055:V5055))=0,"",IF(OR(OR(ISBLANK(F5055),SUM(LEN(C5055),LEN(D5055))=0),AND(NOT(E5055="Unknown"),ISBLANK(J5055)),AND(NOT(O5055="Unknown"),ISBLANK(R5055))),"Missing Information", INDEX(Table15[Entire Service Line Classification], MATCH(SUMIFS(Table15[Unique ID],Table15[System-Owned Portion],E5055,Table15[If Material Anything Other than "Lead" in Column E,Was Material Ever Previously Lead?],G5055,Table15[Customer-Owned Portion],O5055),Table15[Unique ID],0),0)))</f>
        <v/>
      </c>
      <c r="X5055"/>
    </row>
    <row r="5056" spans="2:24" x14ac:dyDescent="0.25">
      <c r="B5056" s="146"/>
      <c r="C5056" s="31"/>
      <c r="D5056" s="31"/>
      <c r="E5056" s="44"/>
      <c r="F5056" s="43"/>
      <c r="G5056" s="84"/>
      <c r="H5056" s="31"/>
      <c r="I5056" s="31"/>
      <c r="J5056" s="84"/>
      <c r="K5056" s="31"/>
      <c r="L5056" s="31"/>
      <c r="M5056" s="169"/>
      <c r="N5056" s="148"/>
      <c r="O5056" s="106"/>
      <c r="P5056" s="43"/>
      <c r="Q5056" s="31"/>
      <c r="R5056" s="84"/>
      <c r="S5056" s="31"/>
      <c r="T5056" s="31"/>
      <c r="U5056" s="169"/>
      <c r="V5056" s="150"/>
      <c r="W5056" s="141" t="str" cm="1">
        <f t="array" ref="W5056">IF(SUM(LEN(B5056:V5056))=0,"",IF(OR(OR(ISBLANK(F5056),SUM(LEN(C5056),LEN(D5056))=0),AND(NOT(E5056="Unknown"),ISBLANK(J5056)),AND(NOT(O5056="Unknown"),ISBLANK(R5056))),"Missing Information", INDEX(Table15[Entire Service Line Classification], MATCH(SUMIFS(Table15[Unique ID],Table15[System-Owned Portion],E5056,Table15[If Material Anything Other than "Lead" in Column E,Was Material Ever Previously Lead?],G5056,Table15[Customer-Owned Portion],O5056),Table15[Unique ID],0),0)))</f>
        <v/>
      </c>
      <c r="X5056"/>
    </row>
    <row r="5057" spans="2:24" x14ac:dyDescent="0.25">
      <c r="B5057" s="146"/>
      <c r="C5057" s="31"/>
      <c r="D5057" s="31"/>
      <c r="E5057" s="44"/>
      <c r="F5057" s="43"/>
      <c r="G5057" s="84"/>
      <c r="H5057" s="31"/>
      <c r="I5057" s="31"/>
      <c r="J5057" s="84"/>
      <c r="K5057" s="31"/>
      <c r="L5057" s="31"/>
      <c r="M5057" s="169"/>
      <c r="N5057" s="148"/>
      <c r="O5057" s="106"/>
      <c r="P5057" s="43"/>
      <c r="Q5057" s="31"/>
      <c r="R5057" s="84"/>
      <c r="S5057" s="31"/>
      <c r="T5057" s="31"/>
      <c r="U5057" s="169"/>
      <c r="V5057" s="150"/>
      <c r="W5057" s="141" t="str" cm="1">
        <f t="array" ref="W5057">IF(SUM(LEN(B5057:V5057))=0,"",IF(OR(OR(ISBLANK(F5057),SUM(LEN(C5057),LEN(D5057))=0),AND(NOT(E5057="Unknown"),ISBLANK(J5057)),AND(NOT(O5057="Unknown"),ISBLANK(R5057))),"Missing Information", INDEX(Table15[Entire Service Line Classification], MATCH(SUMIFS(Table15[Unique ID],Table15[System-Owned Portion],E5057,Table15[If Material Anything Other than "Lead" in Column E,Was Material Ever Previously Lead?],G5057,Table15[Customer-Owned Portion],O5057),Table15[Unique ID],0),0)))</f>
        <v/>
      </c>
      <c r="X5057"/>
    </row>
    <row r="5058" spans="2:24" x14ac:dyDescent="0.25">
      <c r="B5058" s="146"/>
      <c r="C5058" s="31"/>
      <c r="D5058" s="31"/>
      <c r="E5058" s="44"/>
      <c r="F5058" s="43"/>
      <c r="G5058" s="84"/>
      <c r="H5058" s="31"/>
      <c r="I5058" s="31"/>
      <c r="J5058" s="84"/>
      <c r="K5058" s="31"/>
      <c r="L5058" s="31"/>
      <c r="M5058" s="169"/>
      <c r="N5058" s="148"/>
      <c r="O5058" s="106"/>
      <c r="P5058" s="43"/>
      <c r="Q5058" s="31"/>
      <c r="R5058" s="84"/>
      <c r="S5058" s="31"/>
      <c r="T5058" s="31"/>
      <c r="U5058" s="169"/>
      <c r="V5058" s="150"/>
      <c r="W5058" s="141" t="str" cm="1">
        <f t="array" ref="W5058">IF(SUM(LEN(B5058:V5058))=0,"",IF(OR(OR(ISBLANK(F5058),SUM(LEN(C5058),LEN(D5058))=0),AND(NOT(E5058="Unknown"),ISBLANK(J5058)),AND(NOT(O5058="Unknown"),ISBLANK(R5058))),"Missing Information", INDEX(Table15[Entire Service Line Classification], MATCH(SUMIFS(Table15[Unique ID],Table15[System-Owned Portion],E5058,Table15[If Material Anything Other than "Lead" in Column E,Was Material Ever Previously Lead?],G5058,Table15[Customer-Owned Portion],O5058),Table15[Unique ID],0),0)))</f>
        <v/>
      </c>
      <c r="X5058"/>
    </row>
    <row r="5059" spans="2:24" x14ac:dyDescent="0.25">
      <c r="B5059" s="146"/>
      <c r="C5059" s="31"/>
      <c r="D5059" s="31"/>
      <c r="E5059" s="44"/>
      <c r="F5059" s="43"/>
      <c r="G5059" s="84"/>
      <c r="H5059" s="31"/>
      <c r="I5059" s="31"/>
      <c r="J5059" s="84"/>
      <c r="K5059" s="31"/>
      <c r="L5059" s="31"/>
      <c r="M5059" s="169"/>
      <c r="N5059" s="148"/>
      <c r="O5059" s="106"/>
      <c r="P5059" s="43"/>
      <c r="Q5059" s="31"/>
      <c r="R5059" s="84"/>
      <c r="S5059" s="31"/>
      <c r="T5059" s="31"/>
      <c r="U5059" s="169"/>
      <c r="V5059" s="150"/>
      <c r="W5059" s="141" t="str" cm="1">
        <f t="array" ref="W5059">IF(SUM(LEN(B5059:V5059))=0,"",IF(OR(OR(ISBLANK(F5059),SUM(LEN(C5059),LEN(D5059))=0),AND(NOT(E5059="Unknown"),ISBLANK(J5059)),AND(NOT(O5059="Unknown"),ISBLANK(R5059))),"Missing Information", INDEX(Table15[Entire Service Line Classification], MATCH(SUMIFS(Table15[Unique ID],Table15[System-Owned Portion],E5059,Table15[If Material Anything Other than "Lead" in Column E,Was Material Ever Previously Lead?],G5059,Table15[Customer-Owned Portion],O5059),Table15[Unique ID],0),0)))</f>
        <v/>
      </c>
      <c r="X5059"/>
    </row>
    <row r="5060" spans="2:24" x14ac:dyDescent="0.25">
      <c r="B5060" s="146"/>
      <c r="C5060" s="31"/>
      <c r="D5060" s="31"/>
      <c r="E5060" s="44"/>
      <c r="F5060" s="43"/>
      <c r="G5060" s="84"/>
      <c r="H5060" s="31"/>
      <c r="I5060" s="31"/>
      <c r="J5060" s="84"/>
      <c r="K5060" s="31"/>
      <c r="L5060" s="31"/>
      <c r="M5060" s="169"/>
      <c r="N5060" s="148"/>
      <c r="O5060" s="106"/>
      <c r="P5060" s="43"/>
      <c r="Q5060" s="31"/>
      <c r="R5060" s="84"/>
      <c r="S5060" s="31"/>
      <c r="T5060" s="31"/>
      <c r="U5060" s="169"/>
      <c r="V5060" s="150"/>
      <c r="W5060" s="141" t="str" cm="1">
        <f t="array" ref="W5060">IF(SUM(LEN(B5060:V5060))=0,"",IF(OR(OR(ISBLANK(F5060),SUM(LEN(C5060),LEN(D5060))=0),AND(NOT(E5060="Unknown"),ISBLANK(J5060)),AND(NOT(O5060="Unknown"),ISBLANK(R5060))),"Missing Information", INDEX(Table15[Entire Service Line Classification], MATCH(SUMIFS(Table15[Unique ID],Table15[System-Owned Portion],E5060,Table15[If Material Anything Other than "Lead" in Column E,Was Material Ever Previously Lead?],G5060,Table15[Customer-Owned Portion],O5060),Table15[Unique ID],0),0)))</f>
        <v/>
      </c>
      <c r="X5060"/>
    </row>
    <row r="5061" spans="2:24" x14ac:dyDescent="0.25">
      <c r="B5061" s="146"/>
      <c r="C5061" s="31"/>
      <c r="D5061" s="31"/>
      <c r="E5061" s="44"/>
      <c r="F5061" s="43"/>
      <c r="G5061" s="84"/>
      <c r="H5061" s="31"/>
      <c r="I5061" s="31"/>
      <c r="J5061" s="84"/>
      <c r="K5061" s="31"/>
      <c r="L5061" s="31"/>
      <c r="M5061" s="169"/>
      <c r="N5061" s="148"/>
      <c r="O5061" s="106"/>
      <c r="P5061" s="43"/>
      <c r="Q5061" s="31"/>
      <c r="R5061" s="84"/>
      <c r="S5061" s="31"/>
      <c r="T5061" s="31"/>
      <c r="U5061" s="169"/>
      <c r="V5061" s="150"/>
      <c r="W5061" s="141" t="str" cm="1">
        <f t="array" ref="W5061">IF(SUM(LEN(B5061:V5061))=0,"",IF(OR(OR(ISBLANK(F5061),SUM(LEN(C5061),LEN(D5061))=0),AND(NOT(E5061="Unknown"),ISBLANK(J5061)),AND(NOT(O5061="Unknown"),ISBLANK(R5061))),"Missing Information", INDEX(Table15[Entire Service Line Classification], MATCH(SUMIFS(Table15[Unique ID],Table15[System-Owned Portion],E5061,Table15[If Material Anything Other than "Lead" in Column E,Was Material Ever Previously Lead?],G5061,Table15[Customer-Owned Portion],O5061),Table15[Unique ID],0),0)))</f>
        <v/>
      </c>
      <c r="X5061"/>
    </row>
    <row r="5062" spans="2:24" x14ac:dyDescent="0.25">
      <c r="B5062" s="146"/>
      <c r="C5062" s="31"/>
      <c r="D5062" s="31"/>
      <c r="E5062" s="44"/>
      <c r="F5062" s="43"/>
      <c r="G5062" s="84"/>
      <c r="H5062" s="31"/>
      <c r="I5062" s="31"/>
      <c r="J5062" s="84"/>
      <c r="K5062" s="31"/>
      <c r="L5062" s="31"/>
      <c r="M5062" s="169"/>
      <c r="N5062" s="148"/>
      <c r="O5062" s="106"/>
      <c r="P5062" s="43"/>
      <c r="Q5062" s="31"/>
      <c r="R5062" s="84"/>
      <c r="S5062" s="31"/>
      <c r="T5062" s="31"/>
      <c r="U5062" s="169"/>
      <c r="V5062" s="150"/>
      <c r="W5062" s="141" t="str" cm="1">
        <f t="array" ref="W5062">IF(SUM(LEN(B5062:V5062))=0,"",IF(OR(OR(ISBLANK(F5062),SUM(LEN(C5062),LEN(D5062))=0),AND(NOT(E5062="Unknown"),ISBLANK(J5062)),AND(NOT(O5062="Unknown"),ISBLANK(R5062))),"Missing Information", INDEX(Table15[Entire Service Line Classification], MATCH(SUMIFS(Table15[Unique ID],Table15[System-Owned Portion],E5062,Table15[If Material Anything Other than "Lead" in Column E,Was Material Ever Previously Lead?],G5062,Table15[Customer-Owned Portion],O5062),Table15[Unique ID],0),0)))</f>
        <v/>
      </c>
      <c r="X5062"/>
    </row>
    <row r="5063" spans="2:24" x14ac:dyDescent="0.25">
      <c r="B5063" s="146"/>
      <c r="C5063" s="31"/>
      <c r="D5063" s="31"/>
      <c r="E5063" s="44"/>
      <c r="F5063" s="43"/>
      <c r="G5063" s="84"/>
      <c r="H5063" s="31"/>
      <c r="I5063" s="31"/>
      <c r="J5063" s="84"/>
      <c r="K5063" s="31"/>
      <c r="L5063" s="31"/>
      <c r="M5063" s="169"/>
      <c r="N5063" s="148"/>
      <c r="O5063" s="106"/>
      <c r="P5063" s="43"/>
      <c r="Q5063" s="31"/>
      <c r="R5063" s="84"/>
      <c r="S5063" s="31"/>
      <c r="T5063" s="31"/>
      <c r="U5063" s="169"/>
      <c r="V5063" s="150"/>
      <c r="W5063" s="141" t="str" cm="1">
        <f t="array" ref="W5063">IF(SUM(LEN(B5063:V5063))=0,"",IF(OR(OR(ISBLANK(F5063),SUM(LEN(C5063),LEN(D5063))=0),AND(NOT(E5063="Unknown"),ISBLANK(J5063)),AND(NOT(O5063="Unknown"),ISBLANK(R5063))),"Missing Information", INDEX(Table15[Entire Service Line Classification], MATCH(SUMIFS(Table15[Unique ID],Table15[System-Owned Portion],E5063,Table15[If Material Anything Other than "Lead" in Column E,Was Material Ever Previously Lead?],G5063,Table15[Customer-Owned Portion],O5063),Table15[Unique ID],0),0)))</f>
        <v/>
      </c>
      <c r="X5063"/>
    </row>
    <row r="5064" spans="2:24" x14ac:dyDescent="0.25">
      <c r="B5064" s="146"/>
      <c r="C5064" s="31"/>
      <c r="D5064" s="31"/>
      <c r="E5064" s="44"/>
      <c r="F5064" s="43"/>
      <c r="G5064" s="84"/>
      <c r="H5064" s="31"/>
      <c r="I5064" s="31"/>
      <c r="J5064" s="84"/>
      <c r="K5064" s="31"/>
      <c r="L5064" s="31"/>
      <c r="M5064" s="169"/>
      <c r="N5064" s="148"/>
      <c r="O5064" s="106"/>
      <c r="P5064" s="43"/>
      <c r="Q5064" s="31"/>
      <c r="R5064" s="84"/>
      <c r="S5064" s="31"/>
      <c r="T5064" s="31"/>
      <c r="U5064" s="169"/>
      <c r="V5064" s="150"/>
      <c r="W5064" s="141" t="str" cm="1">
        <f t="array" ref="W5064">IF(SUM(LEN(B5064:V5064))=0,"",IF(OR(OR(ISBLANK(F5064),SUM(LEN(C5064),LEN(D5064))=0),AND(NOT(E5064="Unknown"),ISBLANK(J5064)),AND(NOT(O5064="Unknown"),ISBLANK(R5064))),"Missing Information", INDEX(Table15[Entire Service Line Classification], MATCH(SUMIFS(Table15[Unique ID],Table15[System-Owned Portion],E5064,Table15[If Material Anything Other than "Lead" in Column E,Was Material Ever Previously Lead?],G5064,Table15[Customer-Owned Portion],O5064),Table15[Unique ID],0),0)))</f>
        <v/>
      </c>
      <c r="X5064"/>
    </row>
    <row r="5065" spans="2:24" x14ac:dyDescent="0.25">
      <c r="B5065" s="146"/>
      <c r="C5065" s="31"/>
      <c r="D5065" s="31"/>
      <c r="E5065" s="44"/>
      <c r="F5065" s="43"/>
      <c r="G5065" s="84"/>
      <c r="H5065" s="31"/>
      <c r="I5065" s="31"/>
      <c r="J5065" s="84"/>
      <c r="K5065" s="31"/>
      <c r="L5065" s="31"/>
      <c r="M5065" s="169"/>
      <c r="N5065" s="148"/>
      <c r="O5065" s="106"/>
      <c r="P5065" s="43"/>
      <c r="Q5065" s="31"/>
      <c r="R5065" s="84"/>
      <c r="S5065" s="31"/>
      <c r="T5065" s="31"/>
      <c r="U5065" s="169"/>
      <c r="V5065" s="150"/>
      <c r="W5065" s="141" t="str" cm="1">
        <f t="array" ref="W5065">IF(SUM(LEN(B5065:V5065))=0,"",IF(OR(OR(ISBLANK(F5065),SUM(LEN(C5065),LEN(D5065))=0),AND(NOT(E5065="Unknown"),ISBLANK(J5065)),AND(NOT(O5065="Unknown"),ISBLANK(R5065))),"Missing Information", INDEX(Table15[Entire Service Line Classification], MATCH(SUMIFS(Table15[Unique ID],Table15[System-Owned Portion],E5065,Table15[If Material Anything Other than "Lead" in Column E,Was Material Ever Previously Lead?],G5065,Table15[Customer-Owned Portion],O5065),Table15[Unique ID],0),0)))</f>
        <v/>
      </c>
      <c r="X5065"/>
    </row>
    <row r="5066" spans="2:24" x14ac:dyDescent="0.25">
      <c r="B5066" s="146"/>
      <c r="C5066" s="31"/>
      <c r="D5066" s="31"/>
      <c r="E5066" s="44"/>
      <c r="F5066" s="43"/>
      <c r="G5066" s="84"/>
      <c r="H5066" s="31"/>
      <c r="I5066" s="31"/>
      <c r="J5066" s="84"/>
      <c r="K5066" s="31"/>
      <c r="L5066" s="31"/>
      <c r="M5066" s="169"/>
      <c r="N5066" s="148"/>
      <c r="O5066" s="106"/>
      <c r="P5066" s="43"/>
      <c r="Q5066" s="31"/>
      <c r="R5066" s="84"/>
      <c r="S5066" s="31"/>
      <c r="T5066" s="31"/>
      <c r="U5066" s="169"/>
      <c r="V5066" s="150"/>
      <c r="W5066" s="141" t="str" cm="1">
        <f t="array" ref="W5066">IF(SUM(LEN(B5066:V5066))=0,"",IF(OR(OR(ISBLANK(F5066),SUM(LEN(C5066),LEN(D5066))=0),AND(NOT(E5066="Unknown"),ISBLANK(J5066)),AND(NOT(O5066="Unknown"),ISBLANK(R5066))),"Missing Information", INDEX(Table15[Entire Service Line Classification], MATCH(SUMIFS(Table15[Unique ID],Table15[System-Owned Portion],E5066,Table15[If Material Anything Other than "Lead" in Column E,Was Material Ever Previously Lead?],G5066,Table15[Customer-Owned Portion],O5066),Table15[Unique ID],0),0)))</f>
        <v/>
      </c>
      <c r="X5066"/>
    </row>
    <row r="5067" spans="2:24" x14ac:dyDescent="0.25">
      <c r="B5067" s="146"/>
      <c r="C5067" s="31"/>
      <c r="D5067" s="31"/>
      <c r="E5067" s="44"/>
      <c r="F5067" s="43"/>
      <c r="G5067" s="84"/>
      <c r="H5067" s="31"/>
      <c r="I5067" s="31"/>
      <c r="J5067" s="84"/>
      <c r="K5067" s="31"/>
      <c r="L5067" s="31"/>
      <c r="M5067" s="169"/>
      <c r="N5067" s="148"/>
      <c r="O5067" s="106"/>
      <c r="P5067" s="43"/>
      <c r="Q5067" s="31"/>
      <c r="R5067" s="84"/>
      <c r="S5067" s="31"/>
      <c r="T5067" s="31"/>
      <c r="U5067" s="169"/>
      <c r="V5067" s="150"/>
      <c r="W5067" s="141" t="str" cm="1">
        <f t="array" ref="W5067">IF(SUM(LEN(B5067:V5067))=0,"",IF(OR(OR(ISBLANK(F5067),SUM(LEN(C5067),LEN(D5067))=0),AND(NOT(E5067="Unknown"),ISBLANK(J5067)),AND(NOT(O5067="Unknown"),ISBLANK(R5067))),"Missing Information", INDEX(Table15[Entire Service Line Classification], MATCH(SUMIFS(Table15[Unique ID],Table15[System-Owned Portion],E5067,Table15[If Material Anything Other than "Lead" in Column E,Was Material Ever Previously Lead?],G5067,Table15[Customer-Owned Portion],O5067),Table15[Unique ID],0),0)))</f>
        <v/>
      </c>
      <c r="X5067"/>
    </row>
    <row r="5068" spans="2:24" x14ac:dyDescent="0.25">
      <c r="B5068" s="146"/>
      <c r="C5068" s="31"/>
      <c r="D5068" s="31"/>
      <c r="E5068" s="44"/>
      <c r="F5068" s="43"/>
      <c r="G5068" s="84"/>
      <c r="H5068" s="31"/>
      <c r="I5068" s="31"/>
      <c r="J5068" s="84"/>
      <c r="K5068" s="31"/>
      <c r="L5068" s="31"/>
      <c r="M5068" s="169"/>
      <c r="N5068" s="148"/>
      <c r="O5068" s="106"/>
      <c r="P5068" s="43"/>
      <c r="Q5068" s="31"/>
      <c r="R5068" s="84"/>
      <c r="S5068" s="31"/>
      <c r="T5068" s="31"/>
      <c r="U5068" s="169"/>
      <c r="V5068" s="150"/>
      <c r="W5068" s="141" t="str" cm="1">
        <f t="array" ref="W5068">IF(SUM(LEN(B5068:V5068))=0,"",IF(OR(OR(ISBLANK(F5068),SUM(LEN(C5068),LEN(D5068))=0),AND(NOT(E5068="Unknown"),ISBLANK(J5068)),AND(NOT(O5068="Unknown"),ISBLANK(R5068))),"Missing Information", INDEX(Table15[Entire Service Line Classification], MATCH(SUMIFS(Table15[Unique ID],Table15[System-Owned Portion],E5068,Table15[If Material Anything Other than "Lead" in Column E,Was Material Ever Previously Lead?],G5068,Table15[Customer-Owned Portion],O5068),Table15[Unique ID],0),0)))</f>
        <v/>
      </c>
      <c r="X5068"/>
    </row>
    <row r="5069" spans="2:24" x14ac:dyDescent="0.25">
      <c r="B5069" s="146"/>
      <c r="C5069" s="31"/>
      <c r="D5069" s="31"/>
      <c r="E5069" s="44"/>
      <c r="F5069" s="43"/>
      <c r="G5069" s="84"/>
      <c r="H5069" s="31"/>
      <c r="I5069" s="31"/>
      <c r="J5069" s="84"/>
      <c r="K5069" s="31"/>
      <c r="L5069" s="31"/>
      <c r="M5069" s="169"/>
      <c r="N5069" s="148"/>
      <c r="O5069" s="106"/>
      <c r="P5069" s="43"/>
      <c r="Q5069" s="31"/>
      <c r="R5069" s="84"/>
      <c r="S5069" s="31"/>
      <c r="T5069" s="31"/>
      <c r="U5069" s="169"/>
      <c r="V5069" s="150"/>
      <c r="W5069" s="141" t="str" cm="1">
        <f t="array" ref="W5069">IF(SUM(LEN(B5069:V5069))=0,"",IF(OR(OR(ISBLANK(F5069),SUM(LEN(C5069),LEN(D5069))=0),AND(NOT(E5069="Unknown"),ISBLANK(J5069)),AND(NOT(O5069="Unknown"),ISBLANK(R5069))),"Missing Information", INDEX(Table15[Entire Service Line Classification], MATCH(SUMIFS(Table15[Unique ID],Table15[System-Owned Portion],E5069,Table15[If Material Anything Other than "Lead" in Column E,Was Material Ever Previously Lead?],G5069,Table15[Customer-Owned Portion],O5069),Table15[Unique ID],0),0)))</f>
        <v/>
      </c>
      <c r="X5069"/>
    </row>
    <row r="5070" spans="2:24" x14ac:dyDescent="0.25">
      <c r="B5070" s="146"/>
      <c r="C5070" s="31"/>
      <c r="D5070" s="31"/>
      <c r="E5070" s="44"/>
      <c r="F5070" s="43"/>
      <c r="G5070" s="84"/>
      <c r="H5070" s="31"/>
      <c r="I5070" s="31"/>
      <c r="J5070" s="84"/>
      <c r="K5070" s="31"/>
      <c r="L5070" s="31"/>
      <c r="M5070" s="169"/>
      <c r="N5070" s="148"/>
      <c r="O5070" s="106"/>
      <c r="P5070" s="43"/>
      <c r="Q5070" s="31"/>
      <c r="R5070" s="84"/>
      <c r="S5070" s="31"/>
      <c r="T5070" s="31"/>
      <c r="U5070" s="169"/>
      <c r="V5070" s="150"/>
      <c r="W5070" s="141" t="str" cm="1">
        <f t="array" ref="W5070">IF(SUM(LEN(B5070:V5070))=0,"",IF(OR(OR(ISBLANK(F5070),SUM(LEN(C5070),LEN(D5070))=0),AND(NOT(E5070="Unknown"),ISBLANK(J5070)),AND(NOT(O5070="Unknown"),ISBLANK(R5070))),"Missing Information", INDEX(Table15[Entire Service Line Classification], MATCH(SUMIFS(Table15[Unique ID],Table15[System-Owned Portion],E5070,Table15[If Material Anything Other than "Lead" in Column E,Was Material Ever Previously Lead?],G5070,Table15[Customer-Owned Portion],O5070),Table15[Unique ID],0),0)))</f>
        <v/>
      </c>
      <c r="X5070"/>
    </row>
    <row r="5071" spans="2:24" x14ac:dyDescent="0.25">
      <c r="B5071" s="146"/>
      <c r="C5071" s="31"/>
      <c r="D5071" s="31"/>
      <c r="E5071" s="44"/>
      <c r="F5071" s="43"/>
      <c r="G5071" s="84"/>
      <c r="H5071" s="31"/>
      <c r="I5071" s="31"/>
      <c r="J5071" s="84"/>
      <c r="K5071" s="31"/>
      <c r="L5071" s="31"/>
      <c r="M5071" s="169"/>
      <c r="N5071" s="148"/>
      <c r="O5071" s="106"/>
      <c r="P5071" s="43"/>
      <c r="Q5071" s="31"/>
      <c r="R5071" s="84"/>
      <c r="S5071" s="31"/>
      <c r="T5071" s="31"/>
      <c r="U5071" s="169"/>
      <c r="V5071" s="150"/>
      <c r="W5071" s="141" t="str" cm="1">
        <f t="array" ref="W5071">IF(SUM(LEN(B5071:V5071))=0,"",IF(OR(OR(ISBLANK(F5071),SUM(LEN(C5071),LEN(D5071))=0),AND(NOT(E5071="Unknown"),ISBLANK(J5071)),AND(NOT(O5071="Unknown"),ISBLANK(R5071))),"Missing Information", INDEX(Table15[Entire Service Line Classification], MATCH(SUMIFS(Table15[Unique ID],Table15[System-Owned Portion],E5071,Table15[If Material Anything Other than "Lead" in Column E,Was Material Ever Previously Lead?],G5071,Table15[Customer-Owned Portion],O5071),Table15[Unique ID],0),0)))</f>
        <v/>
      </c>
      <c r="X5071"/>
    </row>
    <row r="5072" spans="2:24" x14ac:dyDescent="0.25">
      <c r="B5072" s="146"/>
      <c r="C5072" s="31"/>
      <c r="D5072" s="31"/>
      <c r="E5072" s="44"/>
      <c r="F5072" s="43"/>
      <c r="G5072" s="84"/>
      <c r="H5072" s="31"/>
      <c r="I5072" s="31"/>
      <c r="J5072" s="84"/>
      <c r="K5072" s="31"/>
      <c r="L5072" s="31"/>
      <c r="M5072" s="169"/>
      <c r="N5072" s="148"/>
      <c r="O5072" s="106"/>
      <c r="P5072" s="43"/>
      <c r="Q5072" s="31"/>
      <c r="R5072" s="84"/>
      <c r="S5072" s="31"/>
      <c r="T5072" s="31"/>
      <c r="U5072" s="169"/>
      <c r="V5072" s="150"/>
      <c r="W5072" s="141" t="str" cm="1">
        <f t="array" ref="W5072">IF(SUM(LEN(B5072:V5072))=0,"",IF(OR(OR(ISBLANK(F5072),SUM(LEN(C5072),LEN(D5072))=0),AND(NOT(E5072="Unknown"),ISBLANK(J5072)),AND(NOT(O5072="Unknown"),ISBLANK(R5072))),"Missing Information", INDEX(Table15[Entire Service Line Classification], MATCH(SUMIFS(Table15[Unique ID],Table15[System-Owned Portion],E5072,Table15[If Material Anything Other than "Lead" in Column E,Was Material Ever Previously Lead?],G5072,Table15[Customer-Owned Portion],O5072),Table15[Unique ID],0),0)))</f>
        <v/>
      </c>
      <c r="X5072"/>
    </row>
    <row r="5073" spans="2:24" x14ac:dyDescent="0.25">
      <c r="B5073" s="146"/>
      <c r="C5073" s="31"/>
      <c r="D5073" s="31"/>
      <c r="E5073" s="44"/>
      <c r="F5073" s="43"/>
      <c r="G5073" s="84"/>
      <c r="H5073" s="31"/>
      <c r="I5073" s="31"/>
      <c r="J5073" s="84"/>
      <c r="K5073" s="31"/>
      <c r="L5073" s="31"/>
      <c r="M5073" s="169"/>
      <c r="N5073" s="148"/>
      <c r="O5073" s="106"/>
      <c r="P5073" s="43"/>
      <c r="Q5073" s="31"/>
      <c r="R5073" s="84"/>
      <c r="S5073" s="31"/>
      <c r="T5073" s="31"/>
      <c r="U5073" s="169"/>
      <c r="V5073" s="150"/>
      <c r="W5073" s="141" t="str" cm="1">
        <f t="array" ref="W5073">IF(SUM(LEN(B5073:V5073))=0,"",IF(OR(OR(ISBLANK(F5073),SUM(LEN(C5073),LEN(D5073))=0),AND(NOT(E5073="Unknown"),ISBLANK(J5073)),AND(NOT(O5073="Unknown"),ISBLANK(R5073))),"Missing Information", INDEX(Table15[Entire Service Line Classification], MATCH(SUMIFS(Table15[Unique ID],Table15[System-Owned Portion],E5073,Table15[If Material Anything Other than "Lead" in Column E,Was Material Ever Previously Lead?],G5073,Table15[Customer-Owned Portion],O5073),Table15[Unique ID],0),0)))</f>
        <v/>
      </c>
      <c r="X5073"/>
    </row>
    <row r="5074" spans="2:24" x14ac:dyDescent="0.25">
      <c r="B5074" s="146"/>
      <c r="C5074" s="31"/>
      <c r="D5074" s="31"/>
      <c r="E5074" s="44"/>
      <c r="F5074" s="43"/>
      <c r="G5074" s="84"/>
      <c r="H5074" s="31"/>
      <c r="I5074" s="31"/>
      <c r="J5074" s="84"/>
      <c r="K5074" s="31"/>
      <c r="L5074" s="31"/>
      <c r="M5074" s="169"/>
      <c r="N5074" s="148"/>
      <c r="O5074" s="106"/>
      <c r="P5074" s="43"/>
      <c r="Q5074" s="31"/>
      <c r="R5074" s="84"/>
      <c r="S5074" s="31"/>
      <c r="T5074" s="31"/>
      <c r="U5074" s="169"/>
      <c r="V5074" s="150"/>
      <c r="W5074" s="141" t="str" cm="1">
        <f t="array" ref="W5074">IF(SUM(LEN(B5074:V5074))=0,"",IF(OR(OR(ISBLANK(F5074),SUM(LEN(C5074),LEN(D5074))=0),AND(NOT(E5074="Unknown"),ISBLANK(J5074)),AND(NOT(O5074="Unknown"),ISBLANK(R5074))),"Missing Information", INDEX(Table15[Entire Service Line Classification], MATCH(SUMIFS(Table15[Unique ID],Table15[System-Owned Portion],E5074,Table15[If Material Anything Other than "Lead" in Column E,Was Material Ever Previously Lead?],G5074,Table15[Customer-Owned Portion],O5074),Table15[Unique ID],0),0)))</f>
        <v/>
      </c>
      <c r="X5074"/>
    </row>
    <row r="5075" spans="2:24" x14ac:dyDescent="0.25">
      <c r="B5075" s="146"/>
      <c r="C5075" s="31"/>
      <c r="D5075" s="31"/>
      <c r="E5075" s="44"/>
      <c r="F5075" s="43"/>
      <c r="G5075" s="84"/>
      <c r="H5075" s="31"/>
      <c r="I5075" s="31"/>
      <c r="J5075" s="84"/>
      <c r="K5075" s="31"/>
      <c r="L5075" s="31"/>
      <c r="M5075" s="169"/>
      <c r="N5075" s="148"/>
      <c r="O5075" s="106"/>
      <c r="P5075" s="43"/>
      <c r="Q5075" s="31"/>
      <c r="R5075" s="84"/>
      <c r="S5075" s="31"/>
      <c r="T5075" s="31"/>
      <c r="U5075" s="169"/>
      <c r="V5075" s="150"/>
      <c r="W5075" s="141" t="str" cm="1">
        <f t="array" ref="W5075">IF(SUM(LEN(B5075:V5075))=0,"",IF(OR(OR(ISBLANK(F5075),SUM(LEN(C5075),LEN(D5075))=0),AND(NOT(E5075="Unknown"),ISBLANK(J5075)),AND(NOT(O5075="Unknown"),ISBLANK(R5075))),"Missing Information", INDEX(Table15[Entire Service Line Classification], MATCH(SUMIFS(Table15[Unique ID],Table15[System-Owned Portion],E5075,Table15[If Material Anything Other than "Lead" in Column E,Was Material Ever Previously Lead?],G5075,Table15[Customer-Owned Portion],O5075),Table15[Unique ID],0),0)))</f>
        <v/>
      </c>
      <c r="X5075"/>
    </row>
    <row r="5076" spans="2:24" x14ac:dyDescent="0.25">
      <c r="B5076" s="146"/>
      <c r="C5076" s="31"/>
      <c r="D5076" s="31"/>
      <c r="E5076" s="44"/>
      <c r="F5076" s="43"/>
      <c r="G5076" s="84"/>
      <c r="H5076" s="31"/>
      <c r="I5076" s="31"/>
      <c r="J5076" s="84"/>
      <c r="K5076" s="31"/>
      <c r="L5076" s="31"/>
      <c r="M5076" s="169"/>
      <c r="N5076" s="148"/>
      <c r="O5076" s="106"/>
      <c r="P5076" s="43"/>
      <c r="Q5076" s="31"/>
      <c r="R5076" s="84"/>
      <c r="S5076" s="31"/>
      <c r="T5076" s="31"/>
      <c r="U5076" s="169"/>
      <c r="V5076" s="150"/>
      <c r="W5076" s="141" t="str" cm="1">
        <f t="array" ref="W5076">IF(SUM(LEN(B5076:V5076))=0,"",IF(OR(OR(ISBLANK(F5076),SUM(LEN(C5076),LEN(D5076))=0),AND(NOT(E5076="Unknown"),ISBLANK(J5076)),AND(NOT(O5076="Unknown"),ISBLANK(R5076))),"Missing Information", INDEX(Table15[Entire Service Line Classification], MATCH(SUMIFS(Table15[Unique ID],Table15[System-Owned Portion],E5076,Table15[If Material Anything Other than "Lead" in Column E,Was Material Ever Previously Lead?],G5076,Table15[Customer-Owned Portion],O5076),Table15[Unique ID],0),0)))</f>
        <v/>
      </c>
      <c r="X5076"/>
    </row>
    <row r="5077" spans="2:24" x14ac:dyDescent="0.25">
      <c r="B5077" s="146"/>
      <c r="C5077" s="31"/>
      <c r="D5077" s="31"/>
      <c r="E5077" s="44"/>
      <c r="F5077" s="43"/>
      <c r="G5077" s="84"/>
      <c r="H5077" s="31"/>
      <c r="I5077" s="31"/>
      <c r="J5077" s="84"/>
      <c r="K5077" s="31"/>
      <c r="L5077" s="31"/>
      <c r="M5077" s="169"/>
      <c r="N5077" s="148"/>
      <c r="O5077" s="106"/>
      <c r="P5077" s="43"/>
      <c r="Q5077" s="31"/>
      <c r="R5077" s="84"/>
      <c r="S5077" s="31"/>
      <c r="T5077" s="31"/>
      <c r="U5077" s="169"/>
      <c r="V5077" s="150"/>
      <c r="W5077" s="141" t="str" cm="1">
        <f t="array" ref="W5077">IF(SUM(LEN(B5077:V5077))=0,"",IF(OR(OR(ISBLANK(F5077),SUM(LEN(C5077),LEN(D5077))=0),AND(NOT(E5077="Unknown"),ISBLANK(J5077)),AND(NOT(O5077="Unknown"),ISBLANK(R5077))),"Missing Information", INDEX(Table15[Entire Service Line Classification], MATCH(SUMIFS(Table15[Unique ID],Table15[System-Owned Portion],E5077,Table15[If Material Anything Other than "Lead" in Column E,Was Material Ever Previously Lead?],G5077,Table15[Customer-Owned Portion],O5077),Table15[Unique ID],0),0)))</f>
        <v/>
      </c>
      <c r="X5077"/>
    </row>
    <row r="5078" spans="2:24" x14ac:dyDescent="0.25">
      <c r="B5078" s="146"/>
      <c r="C5078" s="31"/>
      <c r="D5078" s="31"/>
      <c r="E5078" s="44"/>
      <c r="F5078" s="43"/>
      <c r="G5078" s="84"/>
      <c r="H5078" s="31"/>
      <c r="I5078" s="31"/>
      <c r="J5078" s="84"/>
      <c r="K5078" s="31"/>
      <c r="L5078" s="31"/>
      <c r="M5078" s="169"/>
      <c r="N5078" s="148"/>
      <c r="O5078" s="106"/>
      <c r="P5078" s="43"/>
      <c r="Q5078" s="31"/>
      <c r="R5078" s="84"/>
      <c r="S5078" s="31"/>
      <c r="T5078" s="31"/>
      <c r="U5078" s="169"/>
      <c r="V5078" s="150"/>
      <c r="W5078" s="141" t="str" cm="1">
        <f t="array" ref="W5078">IF(SUM(LEN(B5078:V5078))=0,"",IF(OR(OR(ISBLANK(F5078),SUM(LEN(C5078),LEN(D5078))=0),AND(NOT(E5078="Unknown"),ISBLANK(J5078)),AND(NOT(O5078="Unknown"),ISBLANK(R5078))),"Missing Information", INDEX(Table15[Entire Service Line Classification], MATCH(SUMIFS(Table15[Unique ID],Table15[System-Owned Portion],E5078,Table15[If Material Anything Other than "Lead" in Column E,Was Material Ever Previously Lead?],G5078,Table15[Customer-Owned Portion],O5078),Table15[Unique ID],0),0)))</f>
        <v/>
      </c>
      <c r="X5078"/>
    </row>
    <row r="5079" spans="2:24" x14ac:dyDescent="0.25">
      <c r="B5079" s="146"/>
      <c r="C5079" s="31"/>
      <c r="D5079" s="31"/>
      <c r="E5079" s="44"/>
      <c r="F5079" s="43"/>
      <c r="G5079" s="84"/>
      <c r="H5079" s="31"/>
      <c r="I5079" s="31"/>
      <c r="J5079" s="84"/>
      <c r="K5079" s="31"/>
      <c r="L5079" s="31"/>
      <c r="M5079" s="169"/>
      <c r="N5079" s="148"/>
      <c r="O5079" s="106"/>
      <c r="P5079" s="43"/>
      <c r="Q5079" s="31"/>
      <c r="R5079" s="84"/>
      <c r="S5079" s="31"/>
      <c r="T5079" s="31"/>
      <c r="U5079" s="169"/>
      <c r="V5079" s="150"/>
      <c r="W5079" s="141" t="str" cm="1">
        <f t="array" ref="W5079">IF(SUM(LEN(B5079:V5079))=0,"",IF(OR(OR(ISBLANK(F5079),SUM(LEN(C5079),LEN(D5079))=0),AND(NOT(E5079="Unknown"),ISBLANK(J5079)),AND(NOT(O5079="Unknown"),ISBLANK(R5079))),"Missing Information", INDEX(Table15[Entire Service Line Classification], MATCH(SUMIFS(Table15[Unique ID],Table15[System-Owned Portion],E5079,Table15[If Material Anything Other than "Lead" in Column E,Was Material Ever Previously Lead?],G5079,Table15[Customer-Owned Portion],O5079),Table15[Unique ID],0),0)))</f>
        <v/>
      </c>
      <c r="X5079"/>
    </row>
    <row r="5080" spans="2:24" x14ac:dyDescent="0.25">
      <c r="B5080" s="146"/>
      <c r="C5080" s="31"/>
      <c r="D5080" s="31"/>
      <c r="E5080" s="44"/>
      <c r="F5080" s="43"/>
      <c r="G5080" s="84"/>
      <c r="H5080" s="31"/>
      <c r="I5080" s="31"/>
      <c r="J5080" s="84"/>
      <c r="K5080" s="31"/>
      <c r="L5080" s="31"/>
      <c r="M5080" s="169"/>
      <c r="N5080" s="148"/>
      <c r="O5080" s="106"/>
      <c r="P5080" s="43"/>
      <c r="Q5080" s="31"/>
      <c r="R5080" s="84"/>
      <c r="S5080" s="31"/>
      <c r="T5080" s="31"/>
      <c r="U5080" s="169"/>
      <c r="V5080" s="150"/>
      <c r="W5080" s="141" t="str" cm="1">
        <f t="array" ref="W5080">IF(SUM(LEN(B5080:V5080))=0,"",IF(OR(OR(ISBLANK(F5080),SUM(LEN(C5080),LEN(D5080))=0),AND(NOT(E5080="Unknown"),ISBLANK(J5080)),AND(NOT(O5080="Unknown"),ISBLANK(R5080))),"Missing Information", INDEX(Table15[Entire Service Line Classification], MATCH(SUMIFS(Table15[Unique ID],Table15[System-Owned Portion],E5080,Table15[If Material Anything Other than "Lead" in Column E,Was Material Ever Previously Lead?],G5080,Table15[Customer-Owned Portion],O5080),Table15[Unique ID],0),0)))</f>
        <v/>
      </c>
      <c r="X5080"/>
    </row>
    <row r="5081" spans="2:24" x14ac:dyDescent="0.25">
      <c r="B5081" s="146"/>
      <c r="C5081" s="31"/>
      <c r="D5081" s="31"/>
      <c r="E5081" s="44"/>
      <c r="F5081" s="43"/>
      <c r="G5081" s="84"/>
      <c r="H5081" s="31"/>
      <c r="I5081" s="31"/>
      <c r="J5081" s="84"/>
      <c r="K5081" s="31"/>
      <c r="L5081" s="31"/>
      <c r="M5081" s="169"/>
      <c r="N5081" s="148"/>
      <c r="O5081" s="106"/>
      <c r="P5081" s="43"/>
      <c r="Q5081" s="31"/>
      <c r="R5081" s="84"/>
      <c r="S5081" s="31"/>
      <c r="T5081" s="31"/>
      <c r="U5081" s="169"/>
      <c r="V5081" s="150"/>
      <c r="W5081" s="141" t="str" cm="1">
        <f t="array" ref="W5081">IF(SUM(LEN(B5081:V5081))=0,"",IF(OR(OR(ISBLANK(F5081),SUM(LEN(C5081),LEN(D5081))=0),AND(NOT(E5081="Unknown"),ISBLANK(J5081)),AND(NOT(O5081="Unknown"),ISBLANK(R5081))),"Missing Information", INDEX(Table15[Entire Service Line Classification], MATCH(SUMIFS(Table15[Unique ID],Table15[System-Owned Portion],E5081,Table15[If Material Anything Other than "Lead" in Column E,Was Material Ever Previously Lead?],G5081,Table15[Customer-Owned Portion],O5081),Table15[Unique ID],0),0)))</f>
        <v/>
      </c>
      <c r="X5081"/>
    </row>
    <row r="5082" spans="2:24" x14ac:dyDescent="0.25">
      <c r="B5082" s="146"/>
      <c r="C5082" s="31"/>
      <c r="D5082" s="31"/>
      <c r="E5082" s="44"/>
      <c r="F5082" s="43"/>
      <c r="G5082" s="84"/>
      <c r="H5082" s="31"/>
      <c r="I5082" s="31"/>
      <c r="J5082" s="84"/>
      <c r="K5082" s="31"/>
      <c r="L5082" s="31"/>
      <c r="M5082" s="169"/>
      <c r="N5082" s="148"/>
      <c r="O5082" s="106"/>
      <c r="P5082" s="43"/>
      <c r="Q5082" s="31"/>
      <c r="R5082" s="84"/>
      <c r="S5082" s="31"/>
      <c r="T5082" s="31"/>
      <c r="U5082" s="169"/>
      <c r="V5082" s="150"/>
      <c r="W5082" s="141" t="str" cm="1">
        <f t="array" ref="W5082">IF(SUM(LEN(B5082:V5082))=0,"",IF(OR(OR(ISBLANK(F5082),SUM(LEN(C5082),LEN(D5082))=0),AND(NOT(E5082="Unknown"),ISBLANK(J5082)),AND(NOT(O5082="Unknown"),ISBLANK(R5082))),"Missing Information", INDEX(Table15[Entire Service Line Classification], MATCH(SUMIFS(Table15[Unique ID],Table15[System-Owned Portion],E5082,Table15[If Material Anything Other than "Lead" in Column E,Was Material Ever Previously Lead?],G5082,Table15[Customer-Owned Portion],O5082),Table15[Unique ID],0),0)))</f>
        <v/>
      </c>
      <c r="X5082"/>
    </row>
    <row r="5083" spans="2:24" x14ac:dyDescent="0.25">
      <c r="B5083" s="146"/>
      <c r="C5083" s="31"/>
      <c r="D5083" s="31"/>
      <c r="E5083" s="44"/>
      <c r="F5083" s="43"/>
      <c r="G5083" s="84"/>
      <c r="H5083" s="31"/>
      <c r="I5083" s="31"/>
      <c r="J5083" s="84"/>
      <c r="K5083" s="31"/>
      <c r="L5083" s="31"/>
      <c r="M5083" s="169"/>
      <c r="N5083" s="148"/>
      <c r="O5083" s="106"/>
      <c r="P5083" s="43"/>
      <c r="Q5083" s="31"/>
      <c r="R5083" s="84"/>
      <c r="S5083" s="31"/>
      <c r="T5083" s="31"/>
      <c r="U5083" s="169"/>
      <c r="V5083" s="150"/>
      <c r="W5083" s="141" t="str" cm="1">
        <f t="array" ref="W5083">IF(SUM(LEN(B5083:V5083))=0,"",IF(OR(OR(ISBLANK(F5083),SUM(LEN(C5083),LEN(D5083))=0),AND(NOT(E5083="Unknown"),ISBLANK(J5083)),AND(NOT(O5083="Unknown"),ISBLANK(R5083))),"Missing Information", INDEX(Table15[Entire Service Line Classification], MATCH(SUMIFS(Table15[Unique ID],Table15[System-Owned Portion],E5083,Table15[If Material Anything Other than "Lead" in Column E,Was Material Ever Previously Lead?],G5083,Table15[Customer-Owned Portion],O5083),Table15[Unique ID],0),0)))</f>
        <v/>
      </c>
      <c r="X5083"/>
    </row>
    <row r="5084" spans="2:24" x14ac:dyDescent="0.25">
      <c r="B5084" s="146"/>
      <c r="C5084" s="31"/>
      <c r="D5084" s="31"/>
      <c r="E5084" s="44"/>
      <c r="F5084" s="43"/>
      <c r="G5084" s="84"/>
      <c r="H5084" s="31"/>
      <c r="I5084" s="31"/>
      <c r="J5084" s="84"/>
      <c r="K5084" s="31"/>
      <c r="L5084" s="31"/>
      <c r="M5084" s="169"/>
      <c r="N5084" s="148"/>
      <c r="O5084" s="106"/>
      <c r="P5084" s="43"/>
      <c r="Q5084" s="31"/>
      <c r="R5084" s="84"/>
      <c r="S5084" s="31"/>
      <c r="T5084" s="31"/>
      <c r="U5084" s="169"/>
      <c r="V5084" s="150"/>
      <c r="W5084" s="141" t="str" cm="1">
        <f t="array" ref="W5084">IF(SUM(LEN(B5084:V5084))=0,"",IF(OR(OR(ISBLANK(F5084),SUM(LEN(C5084),LEN(D5084))=0),AND(NOT(E5084="Unknown"),ISBLANK(J5084)),AND(NOT(O5084="Unknown"),ISBLANK(R5084))),"Missing Information", INDEX(Table15[Entire Service Line Classification], MATCH(SUMIFS(Table15[Unique ID],Table15[System-Owned Portion],E5084,Table15[If Material Anything Other than "Lead" in Column E,Was Material Ever Previously Lead?],G5084,Table15[Customer-Owned Portion],O5084),Table15[Unique ID],0),0)))</f>
        <v/>
      </c>
      <c r="X5084"/>
    </row>
    <row r="5085" spans="2:24" x14ac:dyDescent="0.25">
      <c r="B5085" s="146"/>
      <c r="C5085" s="31"/>
      <c r="D5085" s="31"/>
      <c r="E5085" s="44"/>
      <c r="F5085" s="43"/>
      <c r="G5085" s="84"/>
      <c r="H5085" s="31"/>
      <c r="I5085" s="31"/>
      <c r="J5085" s="84"/>
      <c r="K5085" s="31"/>
      <c r="L5085" s="31"/>
      <c r="M5085" s="169"/>
      <c r="N5085" s="148"/>
      <c r="O5085" s="106"/>
      <c r="P5085" s="43"/>
      <c r="Q5085" s="31"/>
      <c r="R5085" s="84"/>
      <c r="S5085" s="31"/>
      <c r="T5085" s="31"/>
      <c r="U5085" s="169"/>
      <c r="V5085" s="150"/>
      <c r="W5085" s="141" t="str" cm="1">
        <f t="array" ref="W5085">IF(SUM(LEN(B5085:V5085))=0,"",IF(OR(OR(ISBLANK(F5085),SUM(LEN(C5085),LEN(D5085))=0),AND(NOT(E5085="Unknown"),ISBLANK(J5085)),AND(NOT(O5085="Unknown"),ISBLANK(R5085))),"Missing Information", INDEX(Table15[Entire Service Line Classification], MATCH(SUMIFS(Table15[Unique ID],Table15[System-Owned Portion],E5085,Table15[If Material Anything Other than "Lead" in Column E,Was Material Ever Previously Lead?],G5085,Table15[Customer-Owned Portion],O5085),Table15[Unique ID],0),0)))</f>
        <v/>
      </c>
      <c r="X5085"/>
    </row>
    <row r="5086" spans="2:24" x14ac:dyDescent="0.25">
      <c r="B5086" s="146"/>
      <c r="C5086" s="31"/>
      <c r="D5086" s="31"/>
      <c r="E5086" s="44"/>
      <c r="F5086" s="43"/>
      <c r="G5086" s="84"/>
      <c r="H5086" s="31"/>
      <c r="I5086" s="31"/>
      <c r="J5086" s="84"/>
      <c r="K5086" s="31"/>
      <c r="L5086" s="31"/>
      <c r="M5086" s="169"/>
      <c r="N5086" s="148"/>
      <c r="O5086" s="106"/>
      <c r="P5086" s="43"/>
      <c r="Q5086" s="31"/>
      <c r="R5086" s="84"/>
      <c r="S5086" s="31"/>
      <c r="T5086" s="31"/>
      <c r="U5086" s="169"/>
      <c r="V5086" s="150"/>
      <c r="W5086" s="141" t="str" cm="1">
        <f t="array" ref="W5086">IF(SUM(LEN(B5086:V5086))=0,"",IF(OR(OR(ISBLANK(F5086),SUM(LEN(C5086),LEN(D5086))=0),AND(NOT(E5086="Unknown"),ISBLANK(J5086)),AND(NOT(O5086="Unknown"),ISBLANK(R5086))),"Missing Information", INDEX(Table15[Entire Service Line Classification], MATCH(SUMIFS(Table15[Unique ID],Table15[System-Owned Portion],E5086,Table15[If Material Anything Other than "Lead" in Column E,Was Material Ever Previously Lead?],G5086,Table15[Customer-Owned Portion],O5086),Table15[Unique ID],0),0)))</f>
        <v/>
      </c>
      <c r="X5086"/>
    </row>
    <row r="5087" spans="2:24" x14ac:dyDescent="0.25">
      <c r="B5087" s="146"/>
      <c r="C5087" s="31"/>
      <c r="D5087" s="31"/>
      <c r="E5087" s="44"/>
      <c r="F5087" s="43"/>
      <c r="G5087" s="84"/>
      <c r="H5087" s="31"/>
      <c r="I5087" s="31"/>
      <c r="J5087" s="84"/>
      <c r="K5087" s="31"/>
      <c r="L5087" s="31"/>
      <c r="M5087" s="169"/>
      <c r="N5087" s="148"/>
      <c r="O5087" s="106"/>
      <c r="P5087" s="43"/>
      <c r="Q5087" s="31"/>
      <c r="R5087" s="84"/>
      <c r="S5087" s="31"/>
      <c r="T5087" s="31"/>
      <c r="U5087" s="169"/>
      <c r="V5087" s="150"/>
      <c r="W5087" s="141" t="str" cm="1">
        <f t="array" ref="W5087">IF(SUM(LEN(B5087:V5087))=0,"",IF(OR(OR(ISBLANK(F5087),SUM(LEN(C5087),LEN(D5087))=0),AND(NOT(E5087="Unknown"),ISBLANK(J5087)),AND(NOT(O5087="Unknown"),ISBLANK(R5087))),"Missing Information", INDEX(Table15[Entire Service Line Classification], MATCH(SUMIFS(Table15[Unique ID],Table15[System-Owned Portion],E5087,Table15[If Material Anything Other than "Lead" in Column E,Was Material Ever Previously Lead?],G5087,Table15[Customer-Owned Portion],O5087),Table15[Unique ID],0),0)))</f>
        <v/>
      </c>
      <c r="X5087"/>
    </row>
    <row r="5088" spans="2:24" x14ac:dyDescent="0.25">
      <c r="B5088" s="146"/>
      <c r="C5088" s="31"/>
      <c r="D5088" s="31"/>
      <c r="E5088" s="44"/>
      <c r="F5088" s="43"/>
      <c r="G5088" s="84"/>
      <c r="H5088" s="31"/>
      <c r="I5088" s="31"/>
      <c r="J5088" s="84"/>
      <c r="K5088" s="31"/>
      <c r="L5088" s="31"/>
      <c r="M5088" s="169"/>
      <c r="N5088" s="148"/>
      <c r="O5088" s="106"/>
      <c r="P5088" s="43"/>
      <c r="Q5088" s="31"/>
      <c r="R5088" s="84"/>
      <c r="S5088" s="31"/>
      <c r="T5088" s="31"/>
      <c r="U5088" s="169"/>
      <c r="V5088" s="150"/>
      <c r="W5088" s="141" t="str" cm="1">
        <f t="array" ref="W5088">IF(SUM(LEN(B5088:V5088))=0,"",IF(OR(OR(ISBLANK(F5088),SUM(LEN(C5088),LEN(D5088))=0),AND(NOT(E5088="Unknown"),ISBLANK(J5088)),AND(NOT(O5088="Unknown"),ISBLANK(R5088))),"Missing Information", INDEX(Table15[Entire Service Line Classification], MATCH(SUMIFS(Table15[Unique ID],Table15[System-Owned Portion],E5088,Table15[If Material Anything Other than "Lead" in Column E,Was Material Ever Previously Lead?],G5088,Table15[Customer-Owned Portion],O5088),Table15[Unique ID],0),0)))</f>
        <v/>
      </c>
      <c r="X5088"/>
    </row>
    <row r="5089" spans="2:24" x14ac:dyDescent="0.25">
      <c r="B5089" s="146"/>
      <c r="C5089" s="31"/>
      <c r="D5089" s="31"/>
      <c r="E5089" s="44"/>
      <c r="F5089" s="43"/>
      <c r="G5089" s="84"/>
      <c r="H5089" s="31"/>
      <c r="I5089" s="31"/>
      <c r="J5089" s="84"/>
      <c r="K5089" s="31"/>
      <c r="L5089" s="31"/>
      <c r="M5089" s="169"/>
      <c r="N5089" s="148"/>
      <c r="O5089" s="106"/>
      <c r="P5089" s="43"/>
      <c r="Q5089" s="31"/>
      <c r="R5089" s="84"/>
      <c r="S5089" s="31"/>
      <c r="T5089" s="31"/>
      <c r="U5089" s="169"/>
      <c r="V5089" s="150"/>
      <c r="W5089" s="141" t="str" cm="1">
        <f t="array" ref="W5089">IF(SUM(LEN(B5089:V5089))=0,"",IF(OR(OR(ISBLANK(F5089),SUM(LEN(C5089),LEN(D5089))=0),AND(NOT(E5089="Unknown"),ISBLANK(J5089)),AND(NOT(O5089="Unknown"),ISBLANK(R5089))),"Missing Information", INDEX(Table15[Entire Service Line Classification], MATCH(SUMIFS(Table15[Unique ID],Table15[System-Owned Portion],E5089,Table15[If Material Anything Other than "Lead" in Column E,Was Material Ever Previously Lead?],G5089,Table15[Customer-Owned Portion],O5089),Table15[Unique ID],0),0)))</f>
        <v/>
      </c>
      <c r="X5089"/>
    </row>
    <row r="5090" spans="2:24" x14ac:dyDescent="0.25">
      <c r="B5090" s="146"/>
      <c r="C5090" s="31"/>
      <c r="D5090" s="31"/>
      <c r="E5090" s="44"/>
      <c r="F5090" s="43"/>
      <c r="G5090" s="84"/>
      <c r="H5090" s="31"/>
      <c r="I5090" s="31"/>
      <c r="J5090" s="84"/>
      <c r="K5090" s="31"/>
      <c r="L5090" s="31"/>
      <c r="M5090" s="169"/>
      <c r="N5090" s="148"/>
      <c r="O5090" s="106"/>
      <c r="P5090" s="43"/>
      <c r="Q5090" s="31"/>
      <c r="R5090" s="84"/>
      <c r="S5090" s="31"/>
      <c r="T5090" s="31"/>
      <c r="U5090" s="169"/>
      <c r="V5090" s="150"/>
      <c r="W5090" s="141" t="str" cm="1">
        <f t="array" ref="W5090">IF(SUM(LEN(B5090:V5090))=0,"",IF(OR(OR(ISBLANK(F5090),SUM(LEN(C5090),LEN(D5090))=0),AND(NOT(E5090="Unknown"),ISBLANK(J5090)),AND(NOT(O5090="Unknown"),ISBLANK(R5090))),"Missing Information", INDEX(Table15[Entire Service Line Classification], MATCH(SUMIFS(Table15[Unique ID],Table15[System-Owned Portion],E5090,Table15[If Material Anything Other than "Lead" in Column E,Was Material Ever Previously Lead?],G5090,Table15[Customer-Owned Portion],O5090),Table15[Unique ID],0),0)))</f>
        <v/>
      </c>
      <c r="X5090"/>
    </row>
    <row r="5091" spans="2:24" x14ac:dyDescent="0.25">
      <c r="B5091" s="146"/>
      <c r="C5091" s="31"/>
      <c r="D5091" s="31"/>
      <c r="E5091" s="44"/>
      <c r="F5091" s="43"/>
      <c r="G5091" s="84"/>
      <c r="H5091" s="31"/>
      <c r="I5091" s="31"/>
      <c r="J5091" s="84"/>
      <c r="K5091" s="31"/>
      <c r="L5091" s="31"/>
      <c r="M5091" s="169"/>
      <c r="N5091" s="148"/>
      <c r="O5091" s="106"/>
      <c r="P5091" s="43"/>
      <c r="Q5091" s="31"/>
      <c r="R5091" s="84"/>
      <c r="S5091" s="31"/>
      <c r="T5091" s="31"/>
      <c r="U5091" s="169"/>
      <c r="V5091" s="150"/>
      <c r="W5091" s="141" t="str" cm="1">
        <f t="array" ref="W5091">IF(SUM(LEN(B5091:V5091))=0,"",IF(OR(OR(ISBLANK(F5091),SUM(LEN(C5091),LEN(D5091))=0),AND(NOT(E5091="Unknown"),ISBLANK(J5091)),AND(NOT(O5091="Unknown"),ISBLANK(R5091))),"Missing Information", INDEX(Table15[Entire Service Line Classification], MATCH(SUMIFS(Table15[Unique ID],Table15[System-Owned Portion],E5091,Table15[If Material Anything Other than "Lead" in Column E,Was Material Ever Previously Lead?],G5091,Table15[Customer-Owned Portion],O5091),Table15[Unique ID],0),0)))</f>
        <v/>
      </c>
      <c r="X5091"/>
    </row>
    <row r="5092" spans="2:24" x14ac:dyDescent="0.25">
      <c r="B5092" s="146"/>
      <c r="C5092" s="31"/>
      <c r="D5092" s="31"/>
      <c r="E5092" s="44"/>
      <c r="F5092" s="43"/>
      <c r="G5092" s="84"/>
      <c r="H5092" s="31"/>
      <c r="I5092" s="31"/>
      <c r="J5092" s="84"/>
      <c r="K5092" s="31"/>
      <c r="L5092" s="31"/>
      <c r="M5092" s="169"/>
      <c r="N5092" s="148"/>
      <c r="O5092" s="106"/>
      <c r="P5092" s="43"/>
      <c r="Q5092" s="31"/>
      <c r="R5092" s="84"/>
      <c r="S5092" s="31"/>
      <c r="T5092" s="31"/>
      <c r="U5092" s="169"/>
      <c r="V5092" s="150"/>
      <c r="W5092" s="141" t="str" cm="1">
        <f t="array" ref="W5092">IF(SUM(LEN(B5092:V5092))=0,"",IF(OR(OR(ISBLANK(F5092),SUM(LEN(C5092),LEN(D5092))=0),AND(NOT(E5092="Unknown"),ISBLANK(J5092)),AND(NOT(O5092="Unknown"),ISBLANK(R5092))),"Missing Information", INDEX(Table15[Entire Service Line Classification], MATCH(SUMIFS(Table15[Unique ID],Table15[System-Owned Portion],E5092,Table15[If Material Anything Other than "Lead" in Column E,Was Material Ever Previously Lead?],G5092,Table15[Customer-Owned Portion],O5092),Table15[Unique ID],0),0)))</f>
        <v/>
      </c>
      <c r="X5092"/>
    </row>
    <row r="5093" spans="2:24" x14ac:dyDescent="0.25">
      <c r="B5093" s="146"/>
      <c r="C5093" s="31"/>
      <c r="D5093" s="31"/>
      <c r="E5093" s="44"/>
      <c r="F5093" s="43"/>
      <c r="G5093" s="84"/>
      <c r="H5093" s="31"/>
      <c r="I5093" s="31"/>
      <c r="J5093" s="84"/>
      <c r="K5093" s="31"/>
      <c r="L5093" s="31"/>
      <c r="M5093" s="169"/>
      <c r="N5093" s="148"/>
      <c r="O5093" s="106"/>
      <c r="P5093" s="43"/>
      <c r="Q5093" s="31"/>
      <c r="R5093" s="84"/>
      <c r="S5093" s="31"/>
      <c r="T5093" s="31"/>
      <c r="U5093" s="169"/>
      <c r="V5093" s="150"/>
      <c r="W5093" s="141" t="str" cm="1">
        <f t="array" ref="W5093">IF(SUM(LEN(B5093:V5093))=0,"",IF(OR(OR(ISBLANK(F5093),SUM(LEN(C5093),LEN(D5093))=0),AND(NOT(E5093="Unknown"),ISBLANK(J5093)),AND(NOT(O5093="Unknown"),ISBLANK(R5093))),"Missing Information", INDEX(Table15[Entire Service Line Classification], MATCH(SUMIFS(Table15[Unique ID],Table15[System-Owned Portion],E5093,Table15[If Material Anything Other than "Lead" in Column E,Was Material Ever Previously Lead?],G5093,Table15[Customer-Owned Portion],O5093),Table15[Unique ID],0),0)))</f>
        <v/>
      </c>
      <c r="X5093"/>
    </row>
    <row r="5094" spans="2:24" x14ac:dyDescent="0.25">
      <c r="B5094" s="146"/>
      <c r="C5094" s="31"/>
      <c r="D5094" s="31"/>
      <c r="E5094" s="44"/>
      <c r="F5094" s="43"/>
      <c r="G5094" s="84"/>
      <c r="H5094" s="31"/>
      <c r="I5094" s="31"/>
      <c r="J5094" s="84"/>
      <c r="K5094" s="31"/>
      <c r="L5094" s="31"/>
      <c r="M5094" s="169"/>
      <c r="N5094" s="148"/>
      <c r="O5094" s="106"/>
      <c r="P5094" s="43"/>
      <c r="Q5094" s="31"/>
      <c r="R5094" s="84"/>
      <c r="S5094" s="31"/>
      <c r="T5094" s="31"/>
      <c r="U5094" s="169"/>
      <c r="V5094" s="150"/>
      <c r="W5094" s="141" t="str" cm="1">
        <f t="array" ref="W5094">IF(SUM(LEN(B5094:V5094))=0,"",IF(OR(OR(ISBLANK(F5094),SUM(LEN(C5094),LEN(D5094))=0),AND(NOT(E5094="Unknown"),ISBLANK(J5094)),AND(NOT(O5094="Unknown"),ISBLANK(R5094))),"Missing Information", INDEX(Table15[Entire Service Line Classification], MATCH(SUMIFS(Table15[Unique ID],Table15[System-Owned Portion],E5094,Table15[If Material Anything Other than "Lead" in Column E,Was Material Ever Previously Lead?],G5094,Table15[Customer-Owned Portion],O5094),Table15[Unique ID],0),0)))</f>
        <v/>
      </c>
      <c r="X5094"/>
    </row>
    <row r="5095" spans="2:24" x14ac:dyDescent="0.25">
      <c r="B5095" s="146"/>
      <c r="C5095" s="31"/>
      <c r="D5095" s="31"/>
      <c r="E5095" s="44"/>
      <c r="F5095" s="43"/>
      <c r="G5095" s="84"/>
      <c r="H5095" s="31"/>
      <c r="I5095" s="31"/>
      <c r="J5095" s="84"/>
      <c r="K5095" s="31"/>
      <c r="L5095" s="31"/>
      <c r="M5095" s="169"/>
      <c r="N5095" s="148"/>
      <c r="O5095" s="106"/>
      <c r="P5095" s="43"/>
      <c r="Q5095" s="31"/>
      <c r="R5095" s="84"/>
      <c r="S5095" s="31"/>
      <c r="T5095" s="31"/>
      <c r="U5095" s="169"/>
      <c r="V5095" s="150"/>
      <c r="W5095" s="141" t="str" cm="1">
        <f t="array" ref="W5095">IF(SUM(LEN(B5095:V5095))=0,"",IF(OR(OR(ISBLANK(F5095),SUM(LEN(C5095),LEN(D5095))=0),AND(NOT(E5095="Unknown"),ISBLANK(J5095)),AND(NOT(O5095="Unknown"),ISBLANK(R5095))),"Missing Information", INDEX(Table15[Entire Service Line Classification], MATCH(SUMIFS(Table15[Unique ID],Table15[System-Owned Portion],E5095,Table15[If Material Anything Other than "Lead" in Column E,Was Material Ever Previously Lead?],G5095,Table15[Customer-Owned Portion],O5095),Table15[Unique ID],0),0)))</f>
        <v/>
      </c>
      <c r="X5095"/>
    </row>
    <row r="5096" spans="2:24" x14ac:dyDescent="0.25">
      <c r="B5096" s="146"/>
      <c r="C5096" s="31"/>
      <c r="D5096" s="31"/>
      <c r="E5096" s="44"/>
      <c r="F5096" s="43"/>
      <c r="G5096" s="84"/>
      <c r="H5096" s="31"/>
      <c r="I5096" s="31"/>
      <c r="J5096" s="84"/>
      <c r="K5096" s="31"/>
      <c r="L5096" s="31"/>
      <c r="M5096" s="169"/>
      <c r="N5096" s="148"/>
      <c r="O5096" s="106"/>
      <c r="P5096" s="43"/>
      <c r="Q5096" s="31"/>
      <c r="R5096" s="84"/>
      <c r="S5096" s="31"/>
      <c r="T5096" s="31"/>
      <c r="U5096" s="169"/>
      <c r="V5096" s="150"/>
      <c r="W5096" s="141" t="str" cm="1">
        <f t="array" ref="W5096">IF(SUM(LEN(B5096:V5096))=0,"",IF(OR(OR(ISBLANK(F5096),SUM(LEN(C5096),LEN(D5096))=0),AND(NOT(E5096="Unknown"),ISBLANK(J5096)),AND(NOT(O5096="Unknown"),ISBLANK(R5096))),"Missing Information", INDEX(Table15[Entire Service Line Classification], MATCH(SUMIFS(Table15[Unique ID],Table15[System-Owned Portion],E5096,Table15[If Material Anything Other than "Lead" in Column E,Was Material Ever Previously Lead?],G5096,Table15[Customer-Owned Portion],O5096),Table15[Unique ID],0),0)))</f>
        <v/>
      </c>
      <c r="X5096"/>
    </row>
    <row r="5097" spans="2:24" x14ac:dyDescent="0.25">
      <c r="B5097" s="146"/>
      <c r="C5097" s="31"/>
      <c r="D5097" s="31"/>
      <c r="E5097" s="44"/>
      <c r="F5097" s="43"/>
      <c r="G5097" s="84"/>
      <c r="H5097" s="31"/>
      <c r="I5097" s="31"/>
      <c r="J5097" s="84"/>
      <c r="K5097" s="31"/>
      <c r="L5097" s="31"/>
      <c r="M5097" s="169"/>
      <c r="N5097" s="148"/>
      <c r="O5097" s="106"/>
      <c r="P5097" s="43"/>
      <c r="Q5097" s="31"/>
      <c r="R5097" s="84"/>
      <c r="S5097" s="31"/>
      <c r="T5097" s="31"/>
      <c r="U5097" s="169"/>
      <c r="V5097" s="150"/>
      <c r="W5097" s="141" t="str" cm="1">
        <f t="array" ref="W5097">IF(SUM(LEN(B5097:V5097))=0,"",IF(OR(OR(ISBLANK(F5097),SUM(LEN(C5097),LEN(D5097))=0),AND(NOT(E5097="Unknown"),ISBLANK(J5097)),AND(NOT(O5097="Unknown"),ISBLANK(R5097))),"Missing Information", INDEX(Table15[Entire Service Line Classification], MATCH(SUMIFS(Table15[Unique ID],Table15[System-Owned Portion],E5097,Table15[If Material Anything Other than "Lead" in Column E,Was Material Ever Previously Lead?],G5097,Table15[Customer-Owned Portion],O5097),Table15[Unique ID],0),0)))</f>
        <v/>
      </c>
      <c r="X5097"/>
    </row>
    <row r="5098" spans="2:24" x14ac:dyDescent="0.25">
      <c r="B5098" s="146"/>
      <c r="C5098" s="31"/>
      <c r="D5098" s="31"/>
      <c r="E5098" s="44"/>
      <c r="F5098" s="43"/>
      <c r="G5098" s="84"/>
      <c r="H5098" s="31"/>
      <c r="I5098" s="31"/>
      <c r="J5098" s="84"/>
      <c r="K5098" s="31"/>
      <c r="L5098" s="31"/>
      <c r="M5098" s="169"/>
      <c r="N5098" s="148"/>
      <c r="O5098" s="106"/>
      <c r="P5098" s="43"/>
      <c r="Q5098" s="31"/>
      <c r="R5098" s="84"/>
      <c r="S5098" s="31"/>
      <c r="T5098" s="31"/>
      <c r="U5098" s="169"/>
      <c r="V5098" s="150"/>
      <c r="W5098" s="141" t="str" cm="1">
        <f t="array" ref="W5098">IF(SUM(LEN(B5098:V5098))=0,"",IF(OR(OR(ISBLANK(F5098),SUM(LEN(C5098),LEN(D5098))=0),AND(NOT(E5098="Unknown"),ISBLANK(J5098)),AND(NOT(O5098="Unknown"),ISBLANK(R5098))),"Missing Information", INDEX(Table15[Entire Service Line Classification], MATCH(SUMIFS(Table15[Unique ID],Table15[System-Owned Portion],E5098,Table15[If Material Anything Other than "Lead" in Column E,Was Material Ever Previously Lead?],G5098,Table15[Customer-Owned Portion],O5098),Table15[Unique ID],0),0)))</f>
        <v/>
      </c>
      <c r="X5098"/>
    </row>
    <row r="5099" spans="2:24" x14ac:dyDescent="0.25">
      <c r="B5099" s="146"/>
      <c r="C5099" s="31"/>
      <c r="D5099" s="31"/>
      <c r="E5099" s="44"/>
      <c r="F5099" s="43"/>
      <c r="G5099" s="84"/>
      <c r="H5099" s="31"/>
      <c r="I5099" s="31"/>
      <c r="J5099" s="84"/>
      <c r="K5099" s="31"/>
      <c r="L5099" s="31"/>
      <c r="M5099" s="169"/>
      <c r="N5099" s="148"/>
      <c r="O5099" s="106"/>
      <c r="P5099" s="43"/>
      <c r="Q5099" s="31"/>
      <c r="R5099" s="84"/>
      <c r="S5099" s="31"/>
      <c r="T5099" s="31"/>
      <c r="U5099" s="169"/>
      <c r="V5099" s="150"/>
      <c r="W5099" s="141" t="str" cm="1">
        <f t="array" ref="W5099">IF(SUM(LEN(B5099:V5099))=0,"",IF(OR(OR(ISBLANK(F5099),SUM(LEN(C5099),LEN(D5099))=0),AND(NOT(E5099="Unknown"),ISBLANK(J5099)),AND(NOT(O5099="Unknown"),ISBLANK(R5099))),"Missing Information", INDEX(Table15[Entire Service Line Classification], MATCH(SUMIFS(Table15[Unique ID],Table15[System-Owned Portion],E5099,Table15[If Material Anything Other than "Lead" in Column E,Was Material Ever Previously Lead?],G5099,Table15[Customer-Owned Portion],O5099),Table15[Unique ID],0),0)))</f>
        <v/>
      </c>
      <c r="X5099"/>
    </row>
    <row r="5100" spans="2:24" x14ac:dyDescent="0.25">
      <c r="B5100" s="146"/>
      <c r="C5100" s="31"/>
      <c r="D5100" s="31"/>
      <c r="E5100" s="44"/>
      <c r="F5100" s="43"/>
      <c r="G5100" s="84"/>
      <c r="H5100" s="31"/>
      <c r="I5100" s="31"/>
      <c r="J5100" s="84"/>
      <c r="K5100" s="31"/>
      <c r="L5100" s="31"/>
      <c r="M5100" s="169"/>
      <c r="N5100" s="148"/>
      <c r="O5100" s="106"/>
      <c r="P5100" s="43"/>
      <c r="Q5100" s="31"/>
      <c r="R5100" s="84"/>
      <c r="S5100" s="31"/>
      <c r="T5100" s="31"/>
      <c r="U5100" s="169"/>
      <c r="V5100" s="150"/>
      <c r="W5100" s="141" t="str" cm="1">
        <f t="array" ref="W5100">IF(SUM(LEN(B5100:V5100))=0,"",IF(OR(OR(ISBLANK(F5100),SUM(LEN(C5100),LEN(D5100))=0),AND(NOT(E5100="Unknown"),ISBLANK(J5100)),AND(NOT(O5100="Unknown"),ISBLANK(R5100))),"Missing Information", INDEX(Table15[Entire Service Line Classification], MATCH(SUMIFS(Table15[Unique ID],Table15[System-Owned Portion],E5100,Table15[If Material Anything Other than "Lead" in Column E,Was Material Ever Previously Lead?],G5100,Table15[Customer-Owned Portion],O5100),Table15[Unique ID],0),0)))</f>
        <v/>
      </c>
      <c r="X5100"/>
    </row>
    <row r="5101" spans="2:24" x14ac:dyDescent="0.25">
      <c r="B5101" s="146"/>
      <c r="C5101" s="31"/>
      <c r="D5101" s="31"/>
      <c r="E5101" s="44"/>
      <c r="F5101" s="43"/>
      <c r="G5101" s="84"/>
      <c r="H5101" s="31"/>
      <c r="I5101" s="31"/>
      <c r="J5101" s="84"/>
      <c r="K5101" s="31"/>
      <c r="L5101" s="31"/>
      <c r="M5101" s="169"/>
      <c r="N5101" s="148"/>
      <c r="O5101" s="106"/>
      <c r="P5101" s="43"/>
      <c r="Q5101" s="31"/>
      <c r="R5101" s="84"/>
      <c r="S5101" s="31"/>
      <c r="T5101" s="31"/>
      <c r="U5101" s="169"/>
      <c r="V5101" s="150"/>
      <c r="W5101" s="141" t="str" cm="1">
        <f t="array" ref="W5101">IF(SUM(LEN(B5101:V5101))=0,"",IF(OR(OR(ISBLANK(F5101),SUM(LEN(C5101),LEN(D5101))=0),AND(NOT(E5101="Unknown"),ISBLANK(J5101)),AND(NOT(O5101="Unknown"),ISBLANK(R5101))),"Missing Information", INDEX(Table15[Entire Service Line Classification], MATCH(SUMIFS(Table15[Unique ID],Table15[System-Owned Portion],E5101,Table15[If Material Anything Other than "Lead" in Column E,Was Material Ever Previously Lead?],G5101,Table15[Customer-Owned Portion],O5101),Table15[Unique ID],0),0)))</f>
        <v/>
      </c>
      <c r="X5101"/>
    </row>
    <row r="5102" spans="2:24" x14ac:dyDescent="0.25">
      <c r="B5102" s="146"/>
      <c r="C5102" s="31"/>
      <c r="D5102" s="31"/>
      <c r="E5102" s="44"/>
      <c r="F5102" s="43"/>
      <c r="G5102" s="84"/>
      <c r="H5102" s="31"/>
      <c r="I5102" s="31"/>
      <c r="J5102" s="84"/>
      <c r="K5102" s="31"/>
      <c r="L5102" s="31"/>
      <c r="M5102" s="169"/>
      <c r="N5102" s="148"/>
      <c r="O5102" s="106"/>
      <c r="P5102" s="43"/>
      <c r="Q5102" s="31"/>
      <c r="R5102" s="84"/>
      <c r="S5102" s="31"/>
      <c r="T5102" s="31"/>
      <c r="U5102" s="169"/>
      <c r="V5102" s="150"/>
      <c r="W5102" s="141" t="str" cm="1">
        <f t="array" ref="W5102">IF(SUM(LEN(B5102:V5102))=0,"",IF(OR(OR(ISBLANK(F5102),SUM(LEN(C5102),LEN(D5102))=0),AND(NOT(E5102="Unknown"),ISBLANK(J5102)),AND(NOT(O5102="Unknown"),ISBLANK(R5102))),"Missing Information", INDEX(Table15[Entire Service Line Classification], MATCH(SUMIFS(Table15[Unique ID],Table15[System-Owned Portion],E5102,Table15[If Material Anything Other than "Lead" in Column E,Was Material Ever Previously Lead?],G5102,Table15[Customer-Owned Portion],O5102),Table15[Unique ID],0),0)))</f>
        <v/>
      </c>
      <c r="X5102"/>
    </row>
    <row r="5103" spans="2:24" x14ac:dyDescent="0.25">
      <c r="B5103" s="146"/>
      <c r="C5103" s="31"/>
      <c r="D5103" s="31"/>
      <c r="E5103" s="44"/>
      <c r="F5103" s="43"/>
      <c r="G5103" s="84"/>
      <c r="H5103" s="31"/>
      <c r="I5103" s="31"/>
      <c r="J5103" s="84"/>
      <c r="K5103" s="31"/>
      <c r="L5103" s="31"/>
      <c r="M5103" s="169"/>
      <c r="N5103" s="148"/>
      <c r="O5103" s="106"/>
      <c r="P5103" s="43"/>
      <c r="Q5103" s="31"/>
      <c r="R5103" s="84"/>
      <c r="S5103" s="31"/>
      <c r="T5103" s="31"/>
      <c r="U5103" s="169"/>
      <c r="V5103" s="150"/>
      <c r="W5103" s="141" t="str" cm="1">
        <f t="array" ref="W5103">IF(SUM(LEN(B5103:V5103))=0,"",IF(OR(OR(ISBLANK(F5103),SUM(LEN(C5103),LEN(D5103))=0),AND(NOT(E5103="Unknown"),ISBLANK(J5103)),AND(NOT(O5103="Unknown"),ISBLANK(R5103))),"Missing Information", INDEX(Table15[Entire Service Line Classification], MATCH(SUMIFS(Table15[Unique ID],Table15[System-Owned Portion],E5103,Table15[If Material Anything Other than "Lead" in Column E,Was Material Ever Previously Lead?],G5103,Table15[Customer-Owned Portion],O5103),Table15[Unique ID],0),0)))</f>
        <v/>
      </c>
      <c r="X5103"/>
    </row>
    <row r="5104" spans="2:24" x14ac:dyDescent="0.25">
      <c r="B5104" s="146"/>
      <c r="C5104" s="31"/>
      <c r="D5104" s="31"/>
      <c r="E5104" s="44"/>
      <c r="F5104" s="43"/>
      <c r="G5104" s="84"/>
      <c r="H5104" s="31"/>
      <c r="I5104" s="31"/>
      <c r="J5104" s="84"/>
      <c r="K5104" s="31"/>
      <c r="L5104" s="31"/>
      <c r="M5104" s="169"/>
      <c r="N5104" s="148"/>
      <c r="O5104" s="106"/>
      <c r="P5104" s="43"/>
      <c r="Q5104" s="31"/>
      <c r="R5104" s="84"/>
      <c r="S5104" s="31"/>
      <c r="T5104" s="31"/>
      <c r="U5104" s="169"/>
      <c r="V5104" s="150"/>
      <c r="W5104" s="141" t="str" cm="1">
        <f t="array" ref="W5104">IF(SUM(LEN(B5104:V5104))=0,"",IF(OR(OR(ISBLANK(F5104),SUM(LEN(C5104),LEN(D5104))=0),AND(NOT(E5104="Unknown"),ISBLANK(J5104)),AND(NOT(O5104="Unknown"),ISBLANK(R5104))),"Missing Information", INDEX(Table15[Entire Service Line Classification], MATCH(SUMIFS(Table15[Unique ID],Table15[System-Owned Portion],E5104,Table15[If Material Anything Other than "Lead" in Column E,Was Material Ever Previously Lead?],G5104,Table15[Customer-Owned Portion],O5104),Table15[Unique ID],0),0)))</f>
        <v/>
      </c>
      <c r="X5104"/>
    </row>
    <row r="5105" spans="2:24" x14ac:dyDescent="0.25">
      <c r="B5105" s="146"/>
      <c r="C5105" s="31"/>
      <c r="D5105" s="31"/>
      <c r="E5105" s="44"/>
      <c r="F5105" s="43"/>
      <c r="G5105" s="84"/>
      <c r="H5105" s="31"/>
      <c r="I5105" s="31"/>
      <c r="J5105" s="84"/>
      <c r="K5105" s="31"/>
      <c r="L5105" s="31"/>
      <c r="M5105" s="169"/>
      <c r="N5105" s="148"/>
      <c r="O5105" s="106"/>
      <c r="P5105" s="43"/>
      <c r="Q5105" s="31"/>
      <c r="R5105" s="84"/>
      <c r="S5105" s="31"/>
      <c r="T5105" s="31"/>
      <c r="U5105" s="169"/>
      <c r="V5105" s="150"/>
      <c r="W5105" s="141" t="str" cm="1">
        <f t="array" ref="W5105">IF(SUM(LEN(B5105:V5105))=0,"",IF(OR(OR(ISBLANK(F5105),SUM(LEN(C5105),LEN(D5105))=0),AND(NOT(E5105="Unknown"),ISBLANK(J5105)),AND(NOT(O5105="Unknown"),ISBLANK(R5105))),"Missing Information", INDEX(Table15[Entire Service Line Classification], MATCH(SUMIFS(Table15[Unique ID],Table15[System-Owned Portion],E5105,Table15[If Material Anything Other than "Lead" in Column E,Was Material Ever Previously Lead?],G5105,Table15[Customer-Owned Portion],O5105),Table15[Unique ID],0),0)))</f>
        <v/>
      </c>
      <c r="X5105"/>
    </row>
    <row r="5106" spans="2:24" x14ac:dyDescent="0.25">
      <c r="B5106" s="146"/>
      <c r="C5106" s="31"/>
      <c r="D5106" s="31"/>
      <c r="E5106" s="44"/>
      <c r="F5106" s="43"/>
      <c r="G5106" s="84"/>
      <c r="H5106" s="31"/>
      <c r="I5106" s="31"/>
      <c r="J5106" s="84"/>
      <c r="K5106" s="31"/>
      <c r="L5106" s="31"/>
      <c r="M5106" s="169"/>
      <c r="N5106" s="148"/>
      <c r="O5106" s="106"/>
      <c r="P5106" s="43"/>
      <c r="Q5106" s="31"/>
      <c r="R5106" s="84"/>
      <c r="S5106" s="31"/>
      <c r="T5106" s="31"/>
      <c r="U5106" s="169"/>
      <c r="V5106" s="150"/>
      <c r="W5106" s="141" t="str" cm="1">
        <f t="array" ref="W5106">IF(SUM(LEN(B5106:V5106))=0,"",IF(OR(OR(ISBLANK(F5106),SUM(LEN(C5106),LEN(D5106))=0),AND(NOT(E5106="Unknown"),ISBLANK(J5106)),AND(NOT(O5106="Unknown"),ISBLANK(R5106))),"Missing Information", INDEX(Table15[Entire Service Line Classification], MATCH(SUMIFS(Table15[Unique ID],Table15[System-Owned Portion],E5106,Table15[If Material Anything Other than "Lead" in Column E,Was Material Ever Previously Lead?],G5106,Table15[Customer-Owned Portion],O5106),Table15[Unique ID],0),0)))</f>
        <v/>
      </c>
      <c r="X5106"/>
    </row>
    <row r="5107" spans="2:24" x14ac:dyDescent="0.25">
      <c r="B5107" s="146"/>
      <c r="C5107" s="31"/>
      <c r="D5107" s="31"/>
      <c r="E5107" s="44"/>
      <c r="F5107" s="43"/>
      <c r="G5107" s="84"/>
      <c r="H5107" s="31"/>
      <c r="I5107" s="31"/>
      <c r="J5107" s="84"/>
      <c r="K5107" s="31"/>
      <c r="L5107" s="31"/>
      <c r="M5107" s="169"/>
      <c r="N5107" s="148"/>
      <c r="O5107" s="106"/>
      <c r="P5107" s="43"/>
      <c r="Q5107" s="31"/>
      <c r="R5107" s="84"/>
      <c r="S5107" s="31"/>
      <c r="T5107" s="31"/>
      <c r="U5107" s="169"/>
      <c r="V5107" s="150"/>
      <c r="W5107" s="141" t="str" cm="1">
        <f t="array" ref="W5107">IF(SUM(LEN(B5107:V5107))=0,"",IF(OR(OR(ISBLANK(F5107),SUM(LEN(C5107),LEN(D5107))=0),AND(NOT(E5107="Unknown"),ISBLANK(J5107)),AND(NOT(O5107="Unknown"),ISBLANK(R5107))),"Missing Information", INDEX(Table15[Entire Service Line Classification], MATCH(SUMIFS(Table15[Unique ID],Table15[System-Owned Portion],E5107,Table15[If Material Anything Other than "Lead" in Column E,Was Material Ever Previously Lead?],G5107,Table15[Customer-Owned Portion],O5107),Table15[Unique ID],0),0)))</f>
        <v/>
      </c>
      <c r="X5107"/>
    </row>
    <row r="5108" spans="2:24" x14ac:dyDescent="0.25">
      <c r="B5108" s="146"/>
      <c r="C5108" s="31"/>
      <c r="D5108" s="31"/>
      <c r="E5108" s="44"/>
      <c r="F5108" s="43"/>
      <c r="G5108" s="84"/>
      <c r="H5108" s="31"/>
      <c r="I5108" s="31"/>
      <c r="J5108" s="84"/>
      <c r="K5108" s="31"/>
      <c r="L5108" s="31"/>
      <c r="M5108" s="169"/>
      <c r="N5108" s="148"/>
      <c r="O5108" s="106"/>
      <c r="P5108" s="43"/>
      <c r="Q5108" s="31"/>
      <c r="R5108" s="84"/>
      <c r="S5108" s="31"/>
      <c r="T5108" s="31"/>
      <c r="U5108" s="169"/>
      <c r="V5108" s="150"/>
      <c r="W5108" s="141" t="str" cm="1">
        <f t="array" ref="W5108">IF(SUM(LEN(B5108:V5108))=0,"",IF(OR(OR(ISBLANK(F5108),SUM(LEN(C5108),LEN(D5108))=0),AND(NOT(E5108="Unknown"),ISBLANK(J5108)),AND(NOT(O5108="Unknown"),ISBLANK(R5108))),"Missing Information", INDEX(Table15[Entire Service Line Classification], MATCH(SUMIFS(Table15[Unique ID],Table15[System-Owned Portion],E5108,Table15[If Material Anything Other than "Lead" in Column E,Was Material Ever Previously Lead?],G5108,Table15[Customer-Owned Portion],O5108),Table15[Unique ID],0),0)))</f>
        <v/>
      </c>
      <c r="X5108"/>
    </row>
    <row r="5109" spans="2:24" x14ac:dyDescent="0.25">
      <c r="B5109" s="146"/>
      <c r="C5109" s="31"/>
      <c r="D5109" s="31"/>
      <c r="E5109" s="44"/>
      <c r="F5109" s="43"/>
      <c r="G5109" s="84"/>
      <c r="H5109" s="31"/>
      <c r="I5109" s="31"/>
      <c r="J5109" s="84"/>
      <c r="K5109" s="31"/>
      <c r="L5109" s="31"/>
      <c r="M5109" s="169"/>
      <c r="N5109" s="148"/>
      <c r="O5109" s="106"/>
      <c r="P5109" s="43"/>
      <c r="Q5109" s="31"/>
      <c r="R5109" s="84"/>
      <c r="S5109" s="31"/>
      <c r="T5109" s="31"/>
      <c r="U5109" s="169"/>
      <c r="V5109" s="150"/>
      <c r="W5109" s="141" t="str" cm="1">
        <f t="array" ref="W5109">IF(SUM(LEN(B5109:V5109))=0,"",IF(OR(OR(ISBLANK(F5109),SUM(LEN(C5109),LEN(D5109))=0),AND(NOT(E5109="Unknown"),ISBLANK(J5109)),AND(NOT(O5109="Unknown"),ISBLANK(R5109))),"Missing Information", INDEX(Table15[Entire Service Line Classification], MATCH(SUMIFS(Table15[Unique ID],Table15[System-Owned Portion],E5109,Table15[If Material Anything Other than "Lead" in Column E,Was Material Ever Previously Lead?],G5109,Table15[Customer-Owned Portion],O5109),Table15[Unique ID],0),0)))</f>
        <v/>
      </c>
      <c r="X5109"/>
    </row>
    <row r="5110" spans="2:24" x14ac:dyDescent="0.25">
      <c r="B5110" s="146"/>
      <c r="C5110" s="31"/>
      <c r="D5110" s="31"/>
      <c r="E5110" s="44"/>
      <c r="F5110" s="43"/>
      <c r="G5110" s="84"/>
      <c r="H5110" s="31"/>
      <c r="I5110" s="31"/>
      <c r="J5110" s="84"/>
      <c r="K5110" s="31"/>
      <c r="L5110" s="31"/>
      <c r="M5110" s="169"/>
      <c r="N5110" s="148"/>
      <c r="O5110" s="106"/>
      <c r="P5110" s="43"/>
      <c r="Q5110" s="31"/>
      <c r="R5110" s="84"/>
      <c r="S5110" s="31"/>
      <c r="T5110" s="31"/>
      <c r="U5110" s="169"/>
      <c r="V5110" s="150"/>
      <c r="W5110" s="141" t="str" cm="1">
        <f t="array" ref="W5110">IF(SUM(LEN(B5110:V5110))=0,"",IF(OR(OR(ISBLANK(F5110),SUM(LEN(C5110),LEN(D5110))=0),AND(NOT(E5110="Unknown"),ISBLANK(J5110)),AND(NOT(O5110="Unknown"),ISBLANK(R5110))),"Missing Information", INDEX(Table15[Entire Service Line Classification], MATCH(SUMIFS(Table15[Unique ID],Table15[System-Owned Portion],E5110,Table15[If Material Anything Other than "Lead" in Column E,Was Material Ever Previously Lead?],G5110,Table15[Customer-Owned Portion],O5110),Table15[Unique ID],0),0)))</f>
        <v/>
      </c>
      <c r="X5110"/>
    </row>
    <row r="5111" spans="2:24" x14ac:dyDescent="0.25">
      <c r="B5111" s="146"/>
      <c r="C5111" s="31"/>
      <c r="D5111" s="31"/>
      <c r="E5111" s="44"/>
      <c r="F5111" s="43"/>
      <c r="G5111" s="84"/>
      <c r="H5111" s="31"/>
      <c r="I5111" s="31"/>
      <c r="J5111" s="84"/>
      <c r="K5111" s="31"/>
      <c r="L5111" s="31"/>
      <c r="M5111" s="169"/>
      <c r="N5111" s="148"/>
      <c r="O5111" s="106"/>
      <c r="P5111" s="43"/>
      <c r="Q5111" s="31"/>
      <c r="R5111" s="84"/>
      <c r="S5111" s="31"/>
      <c r="T5111" s="31"/>
      <c r="U5111" s="169"/>
      <c r="V5111" s="150"/>
      <c r="W5111" s="141" t="str" cm="1">
        <f t="array" ref="W5111">IF(SUM(LEN(B5111:V5111))=0,"",IF(OR(OR(ISBLANK(F5111),SUM(LEN(C5111),LEN(D5111))=0),AND(NOT(E5111="Unknown"),ISBLANK(J5111)),AND(NOT(O5111="Unknown"),ISBLANK(R5111))),"Missing Information", INDEX(Table15[Entire Service Line Classification], MATCH(SUMIFS(Table15[Unique ID],Table15[System-Owned Portion],E5111,Table15[If Material Anything Other than "Lead" in Column E,Was Material Ever Previously Lead?],G5111,Table15[Customer-Owned Portion],O5111),Table15[Unique ID],0),0)))</f>
        <v/>
      </c>
      <c r="X5111"/>
    </row>
    <row r="5112" spans="2:24" x14ac:dyDescent="0.25">
      <c r="B5112" s="146"/>
      <c r="C5112" s="31"/>
      <c r="D5112" s="31"/>
      <c r="E5112" s="44"/>
      <c r="F5112" s="43"/>
      <c r="G5112" s="84"/>
      <c r="H5112" s="31"/>
      <c r="I5112" s="31"/>
      <c r="J5112" s="84"/>
      <c r="K5112" s="31"/>
      <c r="L5112" s="31"/>
      <c r="M5112" s="169"/>
      <c r="N5112" s="148"/>
      <c r="O5112" s="106"/>
      <c r="P5112" s="43"/>
      <c r="Q5112" s="31"/>
      <c r="R5112" s="84"/>
      <c r="S5112" s="31"/>
      <c r="T5112" s="31"/>
      <c r="U5112" s="169"/>
      <c r="V5112" s="150"/>
      <c r="W5112" s="141" t="str" cm="1">
        <f t="array" ref="W5112">IF(SUM(LEN(B5112:V5112))=0,"",IF(OR(OR(ISBLANK(F5112),SUM(LEN(C5112),LEN(D5112))=0),AND(NOT(E5112="Unknown"),ISBLANK(J5112)),AND(NOT(O5112="Unknown"),ISBLANK(R5112))),"Missing Information", INDEX(Table15[Entire Service Line Classification], MATCH(SUMIFS(Table15[Unique ID],Table15[System-Owned Portion],E5112,Table15[If Material Anything Other than "Lead" in Column E,Was Material Ever Previously Lead?],G5112,Table15[Customer-Owned Portion],O5112),Table15[Unique ID],0),0)))</f>
        <v/>
      </c>
      <c r="X5112"/>
    </row>
    <row r="5113" spans="2:24" x14ac:dyDescent="0.25">
      <c r="B5113" s="146"/>
      <c r="C5113" s="31"/>
      <c r="D5113" s="31"/>
      <c r="E5113" s="44"/>
      <c r="F5113" s="43"/>
      <c r="G5113" s="84"/>
      <c r="H5113" s="31"/>
      <c r="I5113" s="31"/>
      <c r="J5113" s="84"/>
      <c r="K5113" s="31"/>
      <c r="L5113" s="31"/>
      <c r="M5113" s="169"/>
      <c r="N5113" s="148"/>
      <c r="O5113" s="106"/>
      <c r="P5113" s="43"/>
      <c r="Q5113" s="31"/>
      <c r="R5113" s="84"/>
      <c r="S5113" s="31"/>
      <c r="T5113" s="31"/>
      <c r="U5113" s="169"/>
      <c r="V5113" s="150"/>
      <c r="W5113" s="141" t="str" cm="1">
        <f t="array" ref="W5113">IF(SUM(LEN(B5113:V5113))=0,"",IF(OR(OR(ISBLANK(F5113),SUM(LEN(C5113),LEN(D5113))=0),AND(NOT(E5113="Unknown"),ISBLANK(J5113)),AND(NOT(O5113="Unknown"),ISBLANK(R5113))),"Missing Information", INDEX(Table15[Entire Service Line Classification], MATCH(SUMIFS(Table15[Unique ID],Table15[System-Owned Portion],E5113,Table15[If Material Anything Other than "Lead" in Column E,Was Material Ever Previously Lead?],G5113,Table15[Customer-Owned Portion],O5113),Table15[Unique ID],0),0)))</f>
        <v/>
      </c>
      <c r="X5113"/>
    </row>
    <row r="5114" spans="2:24" x14ac:dyDescent="0.25">
      <c r="B5114" s="146"/>
      <c r="C5114" s="31"/>
      <c r="D5114" s="31"/>
      <c r="E5114" s="44"/>
      <c r="F5114" s="43"/>
      <c r="G5114" s="84"/>
      <c r="H5114" s="31"/>
      <c r="I5114" s="31"/>
      <c r="J5114" s="84"/>
      <c r="K5114" s="31"/>
      <c r="L5114" s="31"/>
      <c r="M5114" s="169"/>
      <c r="N5114" s="148"/>
      <c r="O5114" s="106"/>
      <c r="P5114" s="43"/>
      <c r="Q5114" s="31"/>
      <c r="R5114" s="84"/>
      <c r="S5114" s="31"/>
      <c r="T5114" s="31"/>
      <c r="U5114" s="169"/>
      <c r="V5114" s="150"/>
      <c r="W5114" s="141" t="str" cm="1">
        <f t="array" ref="W5114">IF(SUM(LEN(B5114:V5114))=0,"",IF(OR(OR(ISBLANK(F5114),SUM(LEN(C5114),LEN(D5114))=0),AND(NOT(E5114="Unknown"),ISBLANK(J5114)),AND(NOT(O5114="Unknown"),ISBLANK(R5114))),"Missing Information", INDEX(Table15[Entire Service Line Classification], MATCH(SUMIFS(Table15[Unique ID],Table15[System-Owned Portion],E5114,Table15[If Material Anything Other than "Lead" in Column E,Was Material Ever Previously Lead?],G5114,Table15[Customer-Owned Portion],O5114),Table15[Unique ID],0),0)))</f>
        <v/>
      </c>
      <c r="X5114"/>
    </row>
    <row r="5115" spans="2:24" x14ac:dyDescent="0.25">
      <c r="B5115" s="146"/>
      <c r="C5115" s="31"/>
      <c r="D5115" s="31"/>
      <c r="E5115" s="44"/>
      <c r="F5115" s="43"/>
      <c r="G5115" s="84"/>
      <c r="H5115" s="31"/>
      <c r="I5115" s="31"/>
      <c r="J5115" s="84"/>
      <c r="K5115" s="31"/>
      <c r="L5115" s="31"/>
      <c r="M5115" s="169"/>
      <c r="N5115" s="148"/>
      <c r="O5115" s="106"/>
      <c r="P5115" s="43"/>
      <c r="Q5115" s="31"/>
      <c r="R5115" s="84"/>
      <c r="S5115" s="31"/>
      <c r="T5115" s="31"/>
      <c r="U5115" s="169"/>
      <c r="V5115" s="150"/>
      <c r="W5115" s="141" t="str" cm="1">
        <f t="array" ref="W5115">IF(SUM(LEN(B5115:V5115))=0,"",IF(OR(OR(ISBLANK(F5115),SUM(LEN(C5115),LEN(D5115))=0),AND(NOT(E5115="Unknown"),ISBLANK(J5115)),AND(NOT(O5115="Unknown"),ISBLANK(R5115))),"Missing Information", INDEX(Table15[Entire Service Line Classification], MATCH(SUMIFS(Table15[Unique ID],Table15[System-Owned Portion],E5115,Table15[If Material Anything Other than "Lead" in Column E,Was Material Ever Previously Lead?],G5115,Table15[Customer-Owned Portion],O5115),Table15[Unique ID],0),0)))</f>
        <v/>
      </c>
      <c r="X5115"/>
    </row>
    <row r="5116" spans="2:24" x14ac:dyDescent="0.25">
      <c r="B5116" s="146"/>
      <c r="C5116" s="31"/>
      <c r="D5116" s="31"/>
      <c r="E5116" s="44"/>
      <c r="F5116" s="43"/>
      <c r="G5116" s="84"/>
      <c r="H5116" s="31"/>
      <c r="I5116" s="31"/>
      <c r="J5116" s="84"/>
      <c r="K5116" s="31"/>
      <c r="L5116" s="31"/>
      <c r="M5116" s="169"/>
      <c r="N5116" s="148"/>
      <c r="O5116" s="106"/>
      <c r="P5116" s="43"/>
      <c r="Q5116" s="31"/>
      <c r="R5116" s="84"/>
      <c r="S5116" s="31"/>
      <c r="T5116" s="31"/>
      <c r="U5116" s="169"/>
      <c r="V5116" s="150"/>
      <c r="W5116" s="141" t="str" cm="1">
        <f t="array" ref="W5116">IF(SUM(LEN(B5116:V5116))=0,"",IF(OR(OR(ISBLANK(F5116),SUM(LEN(C5116),LEN(D5116))=0),AND(NOT(E5116="Unknown"),ISBLANK(J5116)),AND(NOT(O5116="Unknown"),ISBLANK(R5116))),"Missing Information", INDEX(Table15[Entire Service Line Classification], MATCH(SUMIFS(Table15[Unique ID],Table15[System-Owned Portion],E5116,Table15[If Material Anything Other than "Lead" in Column E,Was Material Ever Previously Lead?],G5116,Table15[Customer-Owned Portion],O5116),Table15[Unique ID],0),0)))</f>
        <v/>
      </c>
      <c r="X5116"/>
    </row>
    <row r="5117" spans="2:24" x14ac:dyDescent="0.25">
      <c r="B5117" s="146"/>
      <c r="C5117" s="31"/>
      <c r="D5117" s="31"/>
      <c r="E5117" s="44"/>
      <c r="F5117" s="43"/>
      <c r="G5117" s="84"/>
      <c r="H5117" s="31"/>
      <c r="I5117" s="31"/>
      <c r="J5117" s="84"/>
      <c r="K5117" s="31"/>
      <c r="L5117" s="31"/>
      <c r="M5117" s="169"/>
      <c r="N5117" s="148"/>
      <c r="O5117" s="106"/>
      <c r="P5117" s="43"/>
      <c r="Q5117" s="31"/>
      <c r="R5117" s="84"/>
      <c r="S5117" s="31"/>
      <c r="T5117" s="31"/>
      <c r="U5117" s="169"/>
      <c r="V5117" s="150"/>
      <c r="W5117" s="141" t="str" cm="1">
        <f t="array" ref="W5117">IF(SUM(LEN(B5117:V5117))=0,"",IF(OR(OR(ISBLANK(F5117),SUM(LEN(C5117),LEN(D5117))=0),AND(NOT(E5117="Unknown"),ISBLANK(J5117)),AND(NOT(O5117="Unknown"),ISBLANK(R5117))),"Missing Information", INDEX(Table15[Entire Service Line Classification], MATCH(SUMIFS(Table15[Unique ID],Table15[System-Owned Portion],E5117,Table15[If Material Anything Other than "Lead" in Column E,Was Material Ever Previously Lead?],G5117,Table15[Customer-Owned Portion],O5117),Table15[Unique ID],0),0)))</f>
        <v/>
      </c>
      <c r="X5117"/>
    </row>
    <row r="5118" spans="2:24" x14ac:dyDescent="0.25">
      <c r="B5118" s="146"/>
      <c r="C5118" s="31"/>
      <c r="D5118" s="31"/>
      <c r="E5118" s="44"/>
      <c r="F5118" s="43"/>
      <c r="G5118" s="84"/>
      <c r="H5118" s="31"/>
      <c r="I5118" s="31"/>
      <c r="J5118" s="84"/>
      <c r="K5118" s="31"/>
      <c r="L5118" s="31"/>
      <c r="M5118" s="169"/>
      <c r="N5118" s="148"/>
      <c r="O5118" s="106"/>
      <c r="P5118" s="43"/>
      <c r="Q5118" s="31"/>
      <c r="R5118" s="84"/>
      <c r="S5118" s="31"/>
      <c r="T5118" s="31"/>
      <c r="U5118" s="169"/>
      <c r="V5118" s="150"/>
      <c r="W5118" s="141" t="str" cm="1">
        <f t="array" ref="W5118">IF(SUM(LEN(B5118:V5118))=0,"",IF(OR(OR(ISBLANK(F5118),SUM(LEN(C5118),LEN(D5118))=0),AND(NOT(E5118="Unknown"),ISBLANK(J5118)),AND(NOT(O5118="Unknown"),ISBLANK(R5118))),"Missing Information", INDEX(Table15[Entire Service Line Classification], MATCH(SUMIFS(Table15[Unique ID],Table15[System-Owned Portion],E5118,Table15[If Material Anything Other than "Lead" in Column E,Was Material Ever Previously Lead?],G5118,Table15[Customer-Owned Portion],O5118),Table15[Unique ID],0),0)))</f>
        <v/>
      </c>
      <c r="X5118"/>
    </row>
    <row r="5119" spans="2:24" x14ac:dyDescent="0.25">
      <c r="B5119" s="146"/>
      <c r="C5119" s="31"/>
      <c r="D5119" s="31"/>
      <c r="E5119" s="44"/>
      <c r="F5119" s="43"/>
      <c r="G5119" s="84"/>
      <c r="H5119" s="31"/>
      <c r="I5119" s="31"/>
      <c r="J5119" s="84"/>
      <c r="K5119" s="31"/>
      <c r="L5119" s="31"/>
      <c r="M5119" s="169"/>
      <c r="N5119" s="148"/>
      <c r="O5119" s="106"/>
      <c r="P5119" s="43"/>
      <c r="Q5119" s="31"/>
      <c r="R5119" s="84"/>
      <c r="S5119" s="31"/>
      <c r="T5119" s="31"/>
      <c r="U5119" s="169"/>
      <c r="V5119" s="150"/>
      <c r="W5119" s="141" t="str" cm="1">
        <f t="array" ref="W5119">IF(SUM(LEN(B5119:V5119))=0,"",IF(OR(OR(ISBLANK(F5119),SUM(LEN(C5119),LEN(D5119))=0),AND(NOT(E5119="Unknown"),ISBLANK(J5119)),AND(NOT(O5119="Unknown"),ISBLANK(R5119))),"Missing Information", INDEX(Table15[Entire Service Line Classification], MATCH(SUMIFS(Table15[Unique ID],Table15[System-Owned Portion],E5119,Table15[If Material Anything Other than "Lead" in Column E,Was Material Ever Previously Lead?],G5119,Table15[Customer-Owned Portion],O5119),Table15[Unique ID],0),0)))</f>
        <v/>
      </c>
      <c r="X5119"/>
    </row>
    <row r="5120" spans="2:24" x14ac:dyDescent="0.25">
      <c r="B5120" s="146"/>
      <c r="C5120" s="31"/>
      <c r="D5120" s="31"/>
      <c r="E5120" s="44"/>
      <c r="F5120" s="43"/>
      <c r="G5120" s="84"/>
      <c r="H5120" s="31"/>
      <c r="I5120" s="31"/>
      <c r="J5120" s="84"/>
      <c r="K5120" s="31"/>
      <c r="L5120" s="31"/>
      <c r="M5120" s="169"/>
      <c r="N5120" s="148"/>
      <c r="O5120" s="106"/>
      <c r="P5120" s="43"/>
      <c r="Q5120" s="31"/>
      <c r="R5120" s="84"/>
      <c r="S5120" s="31"/>
      <c r="T5120" s="31"/>
      <c r="U5120" s="169"/>
      <c r="V5120" s="150"/>
      <c r="W5120" s="141" t="str" cm="1">
        <f t="array" ref="W5120">IF(SUM(LEN(B5120:V5120))=0,"",IF(OR(OR(ISBLANK(F5120),SUM(LEN(C5120),LEN(D5120))=0),AND(NOT(E5120="Unknown"),ISBLANK(J5120)),AND(NOT(O5120="Unknown"),ISBLANK(R5120))),"Missing Information", INDEX(Table15[Entire Service Line Classification], MATCH(SUMIFS(Table15[Unique ID],Table15[System-Owned Portion],E5120,Table15[If Material Anything Other than "Lead" in Column E,Was Material Ever Previously Lead?],G5120,Table15[Customer-Owned Portion],O5120),Table15[Unique ID],0),0)))</f>
        <v/>
      </c>
      <c r="X5120"/>
    </row>
    <row r="5121" spans="2:24" x14ac:dyDescent="0.25">
      <c r="B5121" s="146"/>
      <c r="C5121" s="31"/>
      <c r="D5121" s="31"/>
      <c r="E5121" s="44"/>
      <c r="F5121" s="43"/>
      <c r="G5121" s="84"/>
      <c r="H5121" s="31"/>
      <c r="I5121" s="31"/>
      <c r="J5121" s="84"/>
      <c r="K5121" s="31"/>
      <c r="L5121" s="31"/>
      <c r="M5121" s="169"/>
      <c r="N5121" s="148"/>
      <c r="O5121" s="106"/>
      <c r="P5121" s="43"/>
      <c r="Q5121" s="31"/>
      <c r="R5121" s="84"/>
      <c r="S5121" s="31"/>
      <c r="T5121" s="31"/>
      <c r="U5121" s="169"/>
      <c r="V5121" s="150"/>
      <c r="W5121" s="141" t="str" cm="1">
        <f t="array" ref="W5121">IF(SUM(LEN(B5121:V5121))=0,"",IF(OR(OR(ISBLANK(F5121),SUM(LEN(C5121),LEN(D5121))=0),AND(NOT(E5121="Unknown"),ISBLANK(J5121)),AND(NOT(O5121="Unknown"),ISBLANK(R5121))),"Missing Information", INDEX(Table15[Entire Service Line Classification], MATCH(SUMIFS(Table15[Unique ID],Table15[System-Owned Portion],E5121,Table15[If Material Anything Other than "Lead" in Column E,Was Material Ever Previously Lead?],G5121,Table15[Customer-Owned Portion],O5121),Table15[Unique ID],0),0)))</f>
        <v/>
      </c>
      <c r="X5121"/>
    </row>
    <row r="5122" spans="2:24" x14ac:dyDescent="0.25">
      <c r="B5122" s="146"/>
      <c r="C5122" s="31"/>
      <c r="D5122" s="31"/>
      <c r="E5122" s="44"/>
      <c r="F5122" s="43"/>
      <c r="G5122" s="84"/>
      <c r="H5122" s="31"/>
      <c r="I5122" s="31"/>
      <c r="J5122" s="84"/>
      <c r="K5122" s="31"/>
      <c r="L5122" s="31"/>
      <c r="M5122" s="169"/>
      <c r="N5122" s="148"/>
      <c r="O5122" s="106"/>
      <c r="P5122" s="43"/>
      <c r="Q5122" s="31"/>
      <c r="R5122" s="84"/>
      <c r="S5122" s="31"/>
      <c r="T5122" s="31"/>
      <c r="U5122" s="169"/>
      <c r="V5122" s="150"/>
      <c r="W5122" s="141" t="str" cm="1">
        <f t="array" ref="W5122">IF(SUM(LEN(B5122:V5122))=0,"",IF(OR(OR(ISBLANK(F5122),SUM(LEN(C5122),LEN(D5122))=0),AND(NOT(E5122="Unknown"),ISBLANK(J5122)),AND(NOT(O5122="Unknown"),ISBLANK(R5122))),"Missing Information", INDEX(Table15[Entire Service Line Classification], MATCH(SUMIFS(Table15[Unique ID],Table15[System-Owned Portion],E5122,Table15[If Material Anything Other than "Lead" in Column E,Was Material Ever Previously Lead?],G5122,Table15[Customer-Owned Portion],O5122),Table15[Unique ID],0),0)))</f>
        <v/>
      </c>
      <c r="X5122"/>
    </row>
    <row r="5123" spans="2:24" x14ac:dyDescent="0.25">
      <c r="B5123" s="146"/>
      <c r="C5123" s="31"/>
      <c r="D5123" s="31"/>
      <c r="E5123" s="44"/>
      <c r="F5123" s="43"/>
      <c r="G5123" s="84"/>
      <c r="H5123" s="31"/>
      <c r="I5123" s="31"/>
      <c r="J5123" s="84"/>
      <c r="K5123" s="31"/>
      <c r="L5123" s="31"/>
      <c r="M5123" s="169"/>
      <c r="N5123" s="148"/>
      <c r="O5123" s="106"/>
      <c r="P5123" s="43"/>
      <c r="Q5123" s="31"/>
      <c r="R5123" s="84"/>
      <c r="S5123" s="31"/>
      <c r="T5123" s="31"/>
      <c r="U5123" s="169"/>
      <c r="V5123" s="150"/>
      <c r="W5123" s="141" t="str" cm="1">
        <f t="array" ref="W5123">IF(SUM(LEN(B5123:V5123))=0,"",IF(OR(OR(ISBLANK(F5123),SUM(LEN(C5123),LEN(D5123))=0),AND(NOT(E5123="Unknown"),ISBLANK(J5123)),AND(NOT(O5123="Unknown"),ISBLANK(R5123))),"Missing Information", INDEX(Table15[Entire Service Line Classification], MATCH(SUMIFS(Table15[Unique ID],Table15[System-Owned Portion],E5123,Table15[If Material Anything Other than "Lead" in Column E,Was Material Ever Previously Lead?],G5123,Table15[Customer-Owned Portion],O5123),Table15[Unique ID],0),0)))</f>
        <v/>
      </c>
      <c r="X5123"/>
    </row>
    <row r="5124" spans="2:24" x14ac:dyDescent="0.25">
      <c r="B5124" s="146"/>
      <c r="C5124" s="31"/>
      <c r="D5124" s="31"/>
      <c r="E5124" s="44"/>
      <c r="F5124" s="43"/>
      <c r="G5124" s="84"/>
      <c r="H5124" s="31"/>
      <c r="I5124" s="31"/>
      <c r="J5124" s="84"/>
      <c r="K5124" s="31"/>
      <c r="L5124" s="31"/>
      <c r="M5124" s="169"/>
      <c r="N5124" s="148"/>
      <c r="O5124" s="106"/>
      <c r="P5124" s="43"/>
      <c r="Q5124" s="31"/>
      <c r="R5124" s="84"/>
      <c r="S5124" s="31"/>
      <c r="T5124" s="31"/>
      <c r="U5124" s="169"/>
      <c r="V5124" s="150"/>
      <c r="W5124" s="141" t="str" cm="1">
        <f t="array" ref="W5124">IF(SUM(LEN(B5124:V5124))=0,"",IF(OR(OR(ISBLANK(F5124),SUM(LEN(C5124),LEN(D5124))=0),AND(NOT(E5124="Unknown"),ISBLANK(J5124)),AND(NOT(O5124="Unknown"),ISBLANK(R5124))),"Missing Information", INDEX(Table15[Entire Service Line Classification], MATCH(SUMIFS(Table15[Unique ID],Table15[System-Owned Portion],E5124,Table15[If Material Anything Other than "Lead" in Column E,Was Material Ever Previously Lead?],G5124,Table15[Customer-Owned Portion],O5124),Table15[Unique ID],0),0)))</f>
        <v/>
      </c>
      <c r="X5124"/>
    </row>
    <row r="5125" spans="2:24" x14ac:dyDescent="0.25">
      <c r="B5125" s="146"/>
      <c r="C5125" s="31"/>
      <c r="D5125" s="31"/>
      <c r="E5125" s="44"/>
      <c r="F5125" s="43"/>
      <c r="G5125" s="84"/>
      <c r="H5125" s="31"/>
      <c r="I5125" s="31"/>
      <c r="J5125" s="84"/>
      <c r="K5125" s="31"/>
      <c r="L5125" s="31"/>
      <c r="M5125" s="169"/>
      <c r="N5125" s="148"/>
      <c r="O5125" s="106"/>
      <c r="P5125" s="43"/>
      <c r="Q5125" s="31"/>
      <c r="R5125" s="84"/>
      <c r="S5125" s="31"/>
      <c r="T5125" s="31"/>
      <c r="U5125" s="169"/>
      <c r="V5125" s="150"/>
      <c r="W5125" s="141" t="str" cm="1">
        <f t="array" ref="W5125">IF(SUM(LEN(B5125:V5125))=0,"",IF(OR(OR(ISBLANK(F5125),SUM(LEN(C5125),LEN(D5125))=0),AND(NOT(E5125="Unknown"),ISBLANK(J5125)),AND(NOT(O5125="Unknown"),ISBLANK(R5125))),"Missing Information", INDEX(Table15[Entire Service Line Classification], MATCH(SUMIFS(Table15[Unique ID],Table15[System-Owned Portion],E5125,Table15[If Material Anything Other than "Lead" in Column E,Was Material Ever Previously Lead?],G5125,Table15[Customer-Owned Portion],O5125),Table15[Unique ID],0),0)))</f>
        <v/>
      </c>
      <c r="X5125"/>
    </row>
    <row r="5126" spans="2:24" x14ac:dyDescent="0.25">
      <c r="B5126" s="146"/>
      <c r="C5126" s="31"/>
      <c r="D5126" s="31"/>
      <c r="E5126" s="44"/>
      <c r="F5126" s="43"/>
      <c r="G5126" s="84"/>
      <c r="H5126" s="31"/>
      <c r="I5126" s="31"/>
      <c r="J5126" s="84"/>
      <c r="K5126" s="31"/>
      <c r="L5126" s="31"/>
      <c r="M5126" s="169"/>
      <c r="N5126" s="148"/>
      <c r="O5126" s="106"/>
      <c r="P5126" s="43"/>
      <c r="Q5126" s="31"/>
      <c r="R5126" s="84"/>
      <c r="S5126" s="31"/>
      <c r="T5126" s="31"/>
      <c r="U5126" s="169"/>
      <c r="V5126" s="150"/>
      <c r="W5126" s="141" t="str" cm="1">
        <f t="array" ref="W5126">IF(SUM(LEN(B5126:V5126))=0,"",IF(OR(OR(ISBLANK(F5126),SUM(LEN(C5126),LEN(D5126))=0),AND(NOT(E5126="Unknown"),ISBLANK(J5126)),AND(NOT(O5126="Unknown"),ISBLANK(R5126))),"Missing Information", INDEX(Table15[Entire Service Line Classification], MATCH(SUMIFS(Table15[Unique ID],Table15[System-Owned Portion],E5126,Table15[If Material Anything Other than "Lead" in Column E,Was Material Ever Previously Lead?],G5126,Table15[Customer-Owned Portion],O5126),Table15[Unique ID],0),0)))</f>
        <v/>
      </c>
      <c r="X5126"/>
    </row>
    <row r="5127" spans="2:24" x14ac:dyDescent="0.25">
      <c r="B5127" s="146"/>
      <c r="C5127" s="31"/>
      <c r="D5127" s="31"/>
      <c r="E5127" s="44"/>
      <c r="F5127" s="43"/>
      <c r="G5127" s="84"/>
      <c r="H5127" s="31"/>
      <c r="I5127" s="31"/>
      <c r="J5127" s="84"/>
      <c r="K5127" s="31"/>
      <c r="L5127" s="31"/>
      <c r="M5127" s="169"/>
      <c r="N5127" s="148"/>
      <c r="O5127" s="106"/>
      <c r="P5127" s="43"/>
      <c r="Q5127" s="31"/>
      <c r="R5127" s="84"/>
      <c r="S5127" s="31"/>
      <c r="T5127" s="31"/>
      <c r="U5127" s="169"/>
      <c r="V5127" s="150"/>
      <c r="W5127" s="141" t="str" cm="1">
        <f t="array" ref="W5127">IF(SUM(LEN(B5127:V5127))=0,"",IF(OR(OR(ISBLANK(F5127),SUM(LEN(C5127),LEN(D5127))=0),AND(NOT(E5127="Unknown"),ISBLANK(J5127)),AND(NOT(O5127="Unknown"),ISBLANK(R5127))),"Missing Information", INDEX(Table15[Entire Service Line Classification], MATCH(SUMIFS(Table15[Unique ID],Table15[System-Owned Portion],E5127,Table15[If Material Anything Other than "Lead" in Column E,Was Material Ever Previously Lead?],G5127,Table15[Customer-Owned Portion],O5127),Table15[Unique ID],0),0)))</f>
        <v/>
      </c>
      <c r="X5127"/>
    </row>
    <row r="5128" spans="2:24" x14ac:dyDescent="0.25">
      <c r="B5128" s="146"/>
      <c r="C5128" s="31"/>
      <c r="D5128" s="31"/>
      <c r="E5128" s="44"/>
      <c r="F5128" s="43"/>
      <c r="G5128" s="84"/>
      <c r="H5128" s="31"/>
      <c r="I5128" s="31"/>
      <c r="J5128" s="84"/>
      <c r="K5128" s="31"/>
      <c r="L5128" s="31"/>
      <c r="M5128" s="169"/>
      <c r="N5128" s="148"/>
      <c r="O5128" s="106"/>
      <c r="P5128" s="43"/>
      <c r="Q5128" s="31"/>
      <c r="R5128" s="84"/>
      <c r="S5128" s="31"/>
      <c r="T5128" s="31"/>
      <c r="U5128" s="169"/>
      <c r="V5128" s="150"/>
      <c r="W5128" s="141" t="str" cm="1">
        <f t="array" ref="W5128">IF(SUM(LEN(B5128:V5128))=0,"",IF(OR(OR(ISBLANK(F5128),SUM(LEN(C5128),LEN(D5128))=0),AND(NOT(E5128="Unknown"),ISBLANK(J5128)),AND(NOT(O5128="Unknown"),ISBLANK(R5128))),"Missing Information", INDEX(Table15[Entire Service Line Classification], MATCH(SUMIFS(Table15[Unique ID],Table15[System-Owned Portion],E5128,Table15[If Material Anything Other than "Lead" in Column E,Was Material Ever Previously Lead?],G5128,Table15[Customer-Owned Portion],O5128),Table15[Unique ID],0),0)))</f>
        <v/>
      </c>
      <c r="X5128"/>
    </row>
    <row r="5129" spans="2:24" x14ac:dyDescent="0.25">
      <c r="B5129" s="146"/>
      <c r="C5129" s="31"/>
      <c r="D5129" s="31"/>
      <c r="E5129" s="44"/>
      <c r="F5129" s="43"/>
      <c r="G5129" s="84"/>
      <c r="H5129" s="31"/>
      <c r="I5129" s="31"/>
      <c r="J5129" s="84"/>
      <c r="K5129" s="31"/>
      <c r="L5129" s="31"/>
      <c r="M5129" s="169"/>
      <c r="N5129" s="148"/>
      <c r="O5129" s="106"/>
      <c r="P5129" s="43"/>
      <c r="Q5129" s="31"/>
      <c r="R5129" s="84"/>
      <c r="S5129" s="31"/>
      <c r="T5129" s="31"/>
      <c r="U5129" s="169"/>
      <c r="V5129" s="150"/>
      <c r="W5129" s="141" t="str" cm="1">
        <f t="array" ref="W5129">IF(SUM(LEN(B5129:V5129))=0,"",IF(OR(OR(ISBLANK(F5129),SUM(LEN(C5129),LEN(D5129))=0),AND(NOT(E5129="Unknown"),ISBLANK(J5129)),AND(NOT(O5129="Unknown"),ISBLANK(R5129))),"Missing Information", INDEX(Table15[Entire Service Line Classification], MATCH(SUMIFS(Table15[Unique ID],Table15[System-Owned Portion],E5129,Table15[If Material Anything Other than "Lead" in Column E,Was Material Ever Previously Lead?],G5129,Table15[Customer-Owned Portion],O5129),Table15[Unique ID],0),0)))</f>
        <v/>
      </c>
      <c r="X5129"/>
    </row>
    <row r="5130" spans="2:24" x14ac:dyDescent="0.25">
      <c r="B5130" s="146"/>
      <c r="C5130" s="31"/>
      <c r="D5130" s="31"/>
      <c r="E5130" s="44"/>
      <c r="F5130" s="43"/>
      <c r="G5130" s="84"/>
      <c r="H5130" s="31"/>
      <c r="I5130" s="31"/>
      <c r="J5130" s="84"/>
      <c r="K5130" s="31"/>
      <c r="L5130" s="31"/>
      <c r="M5130" s="169"/>
      <c r="N5130" s="148"/>
      <c r="O5130" s="106"/>
      <c r="P5130" s="43"/>
      <c r="Q5130" s="31"/>
      <c r="R5130" s="84"/>
      <c r="S5130" s="31"/>
      <c r="T5130" s="31"/>
      <c r="U5130" s="169"/>
      <c r="V5130" s="150"/>
      <c r="W5130" s="141" t="str" cm="1">
        <f t="array" ref="W5130">IF(SUM(LEN(B5130:V5130))=0,"",IF(OR(OR(ISBLANK(F5130),SUM(LEN(C5130),LEN(D5130))=0),AND(NOT(E5130="Unknown"),ISBLANK(J5130)),AND(NOT(O5130="Unknown"),ISBLANK(R5130))),"Missing Information", INDEX(Table15[Entire Service Line Classification], MATCH(SUMIFS(Table15[Unique ID],Table15[System-Owned Portion],E5130,Table15[If Material Anything Other than "Lead" in Column E,Was Material Ever Previously Lead?],G5130,Table15[Customer-Owned Portion],O5130),Table15[Unique ID],0),0)))</f>
        <v/>
      </c>
      <c r="X5130"/>
    </row>
    <row r="5131" spans="2:24" x14ac:dyDescent="0.25">
      <c r="B5131" s="146"/>
      <c r="C5131" s="31"/>
      <c r="D5131" s="31"/>
      <c r="E5131" s="44"/>
      <c r="F5131" s="43"/>
      <c r="G5131" s="84"/>
      <c r="H5131" s="31"/>
      <c r="I5131" s="31"/>
      <c r="J5131" s="84"/>
      <c r="K5131" s="31"/>
      <c r="L5131" s="31"/>
      <c r="M5131" s="169"/>
      <c r="N5131" s="148"/>
      <c r="O5131" s="106"/>
      <c r="P5131" s="43"/>
      <c r="Q5131" s="31"/>
      <c r="R5131" s="84"/>
      <c r="S5131" s="31"/>
      <c r="T5131" s="31"/>
      <c r="U5131" s="169"/>
      <c r="V5131" s="150"/>
      <c r="W5131" s="141" t="str" cm="1">
        <f t="array" ref="W5131">IF(SUM(LEN(B5131:V5131))=0,"",IF(OR(OR(ISBLANK(F5131),SUM(LEN(C5131),LEN(D5131))=0),AND(NOT(E5131="Unknown"),ISBLANK(J5131)),AND(NOT(O5131="Unknown"),ISBLANK(R5131))),"Missing Information", INDEX(Table15[Entire Service Line Classification], MATCH(SUMIFS(Table15[Unique ID],Table15[System-Owned Portion],E5131,Table15[If Material Anything Other than "Lead" in Column E,Was Material Ever Previously Lead?],G5131,Table15[Customer-Owned Portion],O5131),Table15[Unique ID],0),0)))</f>
        <v/>
      </c>
      <c r="X5131"/>
    </row>
    <row r="5132" spans="2:24" x14ac:dyDescent="0.25">
      <c r="B5132" s="146"/>
      <c r="C5132" s="31"/>
      <c r="D5132" s="31"/>
      <c r="E5132" s="44"/>
      <c r="F5132" s="43"/>
      <c r="G5132" s="84"/>
      <c r="H5132" s="31"/>
      <c r="I5132" s="31"/>
      <c r="J5132" s="84"/>
      <c r="K5132" s="31"/>
      <c r="L5132" s="31"/>
      <c r="M5132" s="169"/>
      <c r="N5132" s="148"/>
      <c r="O5132" s="106"/>
      <c r="P5132" s="43"/>
      <c r="Q5132" s="31"/>
      <c r="R5132" s="84"/>
      <c r="S5132" s="31"/>
      <c r="T5132" s="31"/>
      <c r="U5132" s="169"/>
      <c r="V5132" s="150"/>
      <c r="W5132" s="141" t="str" cm="1">
        <f t="array" ref="W5132">IF(SUM(LEN(B5132:V5132))=0,"",IF(OR(OR(ISBLANK(F5132),SUM(LEN(C5132),LEN(D5132))=0),AND(NOT(E5132="Unknown"),ISBLANK(J5132)),AND(NOT(O5132="Unknown"),ISBLANK(R5132))),"Missing Information", INDEX(Table15[Entire Service Line Classification], MATCH(SUMIFS(Table15[Unique ID],Table15[System-Owned Portion],E5132,Table15[If Material Anything Other than "Lead" in Column E,Was Material Ever Previously Lead?],G5132,Table15[Customer-Owned Portion],O5132),Table15[Unique ID],0),0)))</f>
        <v/>
      </c>
      <c r="X5132"/>
    </row>
    <row r="5133" spans="2:24" x14ac:dyDescent="0.25">
      <c r="B5133" s="146"/>
      <c r="C5133" s="31"/>
      <c r="D5133" s="31"/>
      <c r="E5133" s="44"/>
      <c r="F5133" s="43"/>
      <c r="G5133" s="84"/>
      <c r="H5133" s="31"/>
      <c r="I5133" s="31"/>
      <c r="J5133" s="84"/>
      <c r="K5133" s="31"/>
      <c r="L5133" s="31"/>
      <c r="M5133" s="169"/>
      <c r="N5133" s="148"/>
      <c r="O5133" s="106"/>
      <c r="P5133" s="43"/>
      <c r="Q5133" s="31"/>
      <c r="R5133" s="84"/>
      <c r="S5133" s="31"/>
      <c r="T5133" s="31"/>
      <c r="U5133" s="169"/>
      <c r="V5133" s="150"/>
      <c r="W5133" s="141" t="str" cm="1">
        <f t="array" ref="W5133">IF(SUM(LEN(B5133:V5133))=0,"",IF(OR(OR(ISBLANK(F5133),SUM(LEN(C5133),LEN(D5133))=0),AND(NOT(E5133="Unknown"),ISBLANK(J5133)),AND(NOT(O5133="Unknown"),ISBLANK(R5133))),"Missing Information", INDEX(Table15[Entire Service Line Classification], MATCH(SUMIFS(Table15[Unique ID],Table15[System-Owned Portion],E5133,Table15[If Material Anything Other than "Lead" in Column E,Was Material Ever Previously Lead?],G5133,Table15[Customer-Owned Portion],O5133),Table15[Unique ID],0),0)))</f>
        <v/>
      </c>
      <c r="X5133"/>
    </row>
    <row r="5134" spans="2:24" x14ac:dyDescent="0.25">
      <c r="B5134" s="146"/>
      <c r="C5134" s="31"/>
      <c r="D5134" s="31"/>
      <c r="E5134" s="44"/>
      <c r="F5134" s="43"/>
      <c r="G5134" s="84"/>
      <c r="H5134" s="31"/>
      <c r="I5134" s="31"/>
      <c r="J5134" s="84"/>
      <c r="K5134" s="31"/>
      <c r="L5134" s="31"/>
      <c r="M5134" s="169"/>
      <c r="N5134" s="148"/>
      <c r="O5134" s="106"/>
      <c r="P5134" s="43"/>
      <c r="Q5134" s="31"/>
      <c r="R5134" s="84"/>
      <c r="S5134" s="31"/>
      <c r="T5134" s="31"/>
      <c r="U5134" s="169"/>
      <c r="V5134" s="150"/>
      <c r="W5134" s="141" t="str" cm="1">
        <f t="array" ref="W5134">IF(SUM(LEN(B5134:V5134))=0,"",IF(OR(OR(ISBLANK(F5134),SUM(LEN(C5134),LEN(D5134))=0),AND(NOT(E5134="Unknown"),ISBLANK(J5134)),AND(NOT(O5134="Unknown"),ISBLANK(R5134))),"Missing Information", INDEX(Table15[Entire Service Line Classification], MATCH(SUMIFS(Table15[Unique ID],Table15[System-Owned Portion],E5134,Table15[If Material Anything Other than "Lead" in Column E,Was Material Ever Previously Lead?],G5134,Table15[Customer-Owned Portion],O5134),Table15[Unique ID],0),0)))</f>
        <v/>
      </c>
      <c r="X5134"/>
    </row>
    <row r="5135" spans="2:24" x14ac:dyDescent="0.25">
      <c r="B5135" s="146"/>
      <c r="C5135" s="31"/>
      <c r="D5135" s="31"/>
      <c r="E5135" s="44"/>
      <c r="F5135" s="43"/>
      <c r="G5135" s="84"/>
      <c r="H5135" s="31"/>
      <c r="I5135" s="31"/>
      <c r="J5135" s="84"/>
      <c r="K5135" s="31"/>
      <c r="L5135" s="31"/>
      <c r="M5135" s="169"/>
      <c r="N5135" s="148"/>
      <c r="O5135" s="106"/>
      <c r="P5135" s="43"/>
      <c r="Q5135" s="31"/>
      <c r="R5135" s="84"/>
      <c r="S5135" s="31"/>
      <c r="T5135" s="31"/>
      <c r="U5135" s="169"/>
      <c r="V5135" s="150"/>
      <c r="W5135" s="141" t="str" cm="1">
        <f t="array" ref="W5135">IF(SUM(LEN(B5135:V5135))=0,"",IF(OR(OR(ISBLANK(F5135),SUM(LEN(C5135),LEN(D5135))=0),AND(NOT(E5135="Unknown"),ISBLANK(J5135)),AND(NOT(O5135="Unknown"),ISBLANK(R5135))),"Missing Information", INDEX(Table15[Entire Service Line Classification], MATCH(SUMIFS(Table15[Unique ID],Table15[System-Owned Portion],E5135,Table15[If Material Anything Other than "Lead" in Column E,Was Material Ever Previously Lead?],G5135,Table15[Customer-Owned Portion],O5135),Table15[Unique ID],0),0)))</f>
        <v/>
      </c>
      <c r="X5135"/>
    </row>
    <row r="5136" spans="2:24" x14ac:dyDescent="0.25">
      <c r="B5136" s="146"/>
      <c r="C5136" s="31"/>
      <c r="D5136" s="31"/>
      <c r="E5136" s="44"/>
      <c r="F5136" s="43"/>
      <c r="G5136" s="84"/>
      <c r="H5136" s="31"/>
      <c r="I5136" s="31"/>
      <c r="J5136" s="84"/>
      <c r="K5136" s="31"/>
      <c r="L5136" s="31"/>
      <c r="M5136" s="169"/>
      <c r="N5136" s="148"/>
      <c r="O5136" s="106"/>
      <c r="P5136" s="43"/>
      <c r="Q5136" s="31"/>
      <c r="R5136" s="84"/>
      <c r="S5136" s="31"/>
      <c r="T5136" s="31"/>
      <c r="U5136" s="169"/>
      <c r="V5136" s="150"/>
      <c r="W5136" s="141" t="str" cm="1">
        <f t="array" ref="W5136">IF(SUM(LEN(B5136:V5136))=0,"",IF(OR(OR(ISBLANK(F5136),SUM(LEN(C5136),LEN(D5136))=0),AND(NOT(E5136="Unknown"),ISBLANK(J5136)),AND(NOT(O5136="Unknown"),ISBLANK(R5136))),"Missing Information", INDEX(Table15[Entire Service Line Classification], MATCH(SUMIFS(Table15[Unique ID],Table15[System-Owned Portion],E5136,Table15[If Material Anything Other than "Lead" in Column E,Was Material Ever Previously Lead?],G5136,Table15[Customer-Owned Portion],O5136),Table15[Unique ID],0),0)))</f>
        <v/>
      </c>
      <c r="X5136"/>
    </row>
    <row r="5137" spans="2:24" x14ac:dyDescent="0.25">
      <c r="B5137" s="146"/>
      <c r="C5137" s="31"/>
      <c r="D5137" s="31"/>
      <c r="E5137" s="44"/>
      <c r="F5137" s="43"/>
      <c r="G5137" s="84"/>
      <c r="H5137" s="31"/>
      <c r="I5137" s="31"/>
      <c r="J5137" s="84"/>
      <c r="K5137" s="31"/>
      <c r="L5137" s="31"/>
      <c r="M5137" s="169"/>
      <c r="N5137" s="148"/>
      <c r="O5137" s="106"/>
      <c r="P5137" s="43"/>
      <c r="Q5137" s="31"/>
      <c r="R5137" s="84"/>
      <c r="S5137" s="31"/>
      <c r="T5137" s="31"/>
      <c r="U5137" s="169"/>
      <c r="V5137" s="150"/>
      <c r="W5137" s="141" t="str" cm="1">
        <f t="array" ref="W5137">IF(SUM(LEN(B5137:V5137))=0,"",IF(OR(OR(ISBLANK(F5137),SUM(LEN(C5137),LEN(D5137))=0),AND(NOT(E5137="Unknown"),ISBLANK(J5137)),AND(NOT(O5137="Unknown"),ISBLANK(R5137))),"Missing Information", INDEX(Table15[Entire Service Line Classification], MATCH(SUMIFS(Table15[Unique ID],Table15[System-Owned Portion],E5137,Table15[If Material Anything Other than "Lead" in Column E,Was Material Ever Previously Lead?],G5137,Table15[Customer-Owned Portion],O5137),Table15[Unique ID],0),0)))</f>
        <v/>
      </c>
      <c r="X5137"/>
    </row>
    <row r="5138" spans="2:24" x14ac:dyDescent="0.25">
      <c r="B5138" s="146"/>
      <c r="C5138" s="31"/>
      <c r="D5138" s="31"/>
      <c r="E5138" s="44"/>
      <c r="F5138" s="43"/>
      <c r="G5138" s="84"/>
      <c r="H5138" s="31"/>
      <c r="I5138" s="31"/>
      <c r="J5138" s="84"/>
      <c r="K5138" s="31"/>
      <c r="L5138" s="31"/>
      <c r="M5138" s="169"/>
      <c r="N5138" s="148"/>
      <c r="O5138" s="106"/>
      <c r="P5138" s="43"/>
      <c r="Q5138" s="31"/>
      <c r="R5138" s="84"/>
      <c r="S5138" s="31"/>
      <c r="T5138" s="31"/>
      <c r="U5138" s="169"/>
      <c r="V5138" s="150"/>
      <c r="W5138" s="141" t="str" cm="1">
        <f t="array" ref="W5138">IF(SUM(LEN(B5138:V5138))=0,"",IF(OR(OR(ISBLANK(F5138),SUM(LEN(C5138),LEN(D5138))=0),AND(NOT(E5138="Unknown"),ISBLANK(J5138)),AND(NOT(O5138="Unknown"),ISBLANK(R5138))),"Missing Information", INDEX(Table15[Entire Service Line Classification], MATCH(SUMIFS(Table15[Unique ID],Table15[System-Owned Portion],E5138,Table15[If Material Anything Other than "Lead" in Column E,Was Material Ever Previously Lead?],G5138,Table15[Customer-Owned Portion],O5138),Table15[Unique ID],0),0)))</f>
        <v/>
      </c>
      <c r="X5138"/>
    </row>
    <row r="5139" spans="2:24" x14ac:dyDescent="0.25">
      <c r="B5139" s="146"/>
      <c r="C5139" s="31"/>
      <c r="D5139" s="31"/>
      <c r="E5139" s="44"/>
      <c r="F5139" s="43"/>
      <c r="G5139" s="84"/>
      <c r="H5139" s="31"/>
      <c r="I5139" s="31"/>
      <c r="J5139" s="84"/>
      <c r="K5139" s="31"/>
      <c r="L5139" s="31"/>
      <c r="M5139" s="169"/>
      <c r="N5139" s="148"/>
      <c r="O5139" s="106"/>
      <c r="P5139" s="43"/>
      <c r="Q5139" s="31"/>
      <c r="R5139" s="84"/>
      <c r="S5139" s="31"/>
      <c r="T5139" s="31"/>
      <c r="U5139" s="169"/>
      <c r="V5139" s="150"/>
      <c r="W5139" s="141" t="str" cm="1">
        <f t="array" ref="W5139">IF(SUM(LEN(B5139:V5139))=0,"",IF(OR(OR(ISBLANK(F5139),SUM(LEN(C5139),LEN(D5139))=0),AND(NOT(E5139="Unknown"),ISBLANK(J5139)),AND(NOT(O5139="Unknown"),ISBLANK(R5139))),"Missing Information", INDEX(Table15[Entire Service Line Classification], MATCH(SUMIFS(Table15[Unique ID],Table15[System-Owned Portion],E5139,Table15[If Material Anything Other than "Lead" in Column E,Was Material Ever Previously Lead?],G5139,Table15[Customer-Owned Portion],O5139),Table15[Unique ID],0),0)))</f>
        <v/>
      </c>
      <c r="X5139"/>
    </row>
    <row r="5140" spans="2:24" x14ac:dyDescent="0.25">
      <c r="B5140" s="146"/>
      <c r="C5140" s="31"/>
      <c r="D5140" s="31"/>
      <c r="E5140" s="44"/>
      <c r="F5140" s="43"/>
      <c r="G5140" s="84"/>
      <c r="H5140" s="31"/>
      <c r="I5140" s="31"/>
      <c r="J5140" s="84"/>
      <c r="K5140" s="31"/>
      <c r="L5140" s="31"/>
      <c r="M5140" s="169"/>
      <c r="N5140" s="148"/>
      <c r="O5140" s="106"/>
      <c r="P5140" s="43"/>
      <c r="Q5140" s="31"/>
      <c r="R5140" s="84"/>
      <c r="S5140" s="31"/>
      <c r="T5140" s="31"/>
      <c r="U5140" s="169"/>
      <c r="V5140" s="150"/>
      <c r="W5140" s="141" t="str" cm="1">
        <f t="array" ref="W5140">IF(SUM(LEN(B5140:V5140))=0,"",IF(OR(OR(ISBLANK(F5140),SUM(LEN(C5140),LEN(D5140))=0),AND(NOT(E5140="Unknown"),ISBLANK(J5140)),AND(NOT(O5140="Unknown"),ISBLANK(R5140))),"Missing Information", INDEX(Table15[Entire Service Line Classification], MATCH(SUMIFS(Table15[Unique ID],Table15[System-Owned Portion],E5140,Table15[If Material Anything Other than "Lead" in Column E,Was Material Ever Previously Lead?],G5140,Table15[Customer-Owned Portion],O5140),Table15[Unique ID],0),0)))</f>
        <v/>
      </c>
      <c r="X5140"/>
    </row>
    <row r="5141" spans="2:24" x14ac:dyDescent="0.25">
      <c r="B5141" s="146"/>
      <c r="C5141" s="31"/>
      <c r="D5141" s="31"/>
      <c r="E5141" s="44"/>
      <c r="F5141" s="43"/>
      <c r="G5141" s="84"/>
      <c r="H5141" s="31"/>
      <c r="I5141" s="31"/>
      <c r="J5141" s="84"/>
      <c r="K5141" s="31"/>
      <c r="L5141" s="31"/>
      <c r="M5141" s="169"/>
      <c r="N5141" s="148"/>
      <c r="O5141" s="106"/>
      <c r="P5141" s="43"/>
      <c r="Q5141" s="31"/>
      <c r="R5141" s="84"/>
      <c r="S5141" s="31"/>
      <c r="T5141" s="31"/>
      <c r="U5141" s="169"/>
      <c r="V5141" s="150"/>
      <c r="W5141" s="141" t="str" cm="1">
        <f t="array" ref="W5141">IF(SUM(LEN(B5141:V5141))=0,"",IF(OR(OR(ISBLANK(F5141),SUM(LEN(C5141),LEN(D5141))=0),AND(NOT(E5141="Unknown"),ISBLANK(J5141)),AND(NOT(O5141="Unknown"),ISBLANK(R5141))),"Missing Information", INDEX(Table15[Entire Service Line Classification], MATCH(SUMIFS(Table15[Unique ID],Table15[System-Owned Portion],E5141,Table15[If Material Anything Other than "Lead" in Column E,Was Material Ever Previously Lead?],G5141,Table15[Customer-Owned Portion],O5141),Table15[Unique ID],0),0)))</f>
        <v/>
      </c>
      <c r="X5141"/>
    </row>
    <row r="5142" spans="2:24" x14ac:dyDescent="0.25">
      <c r="B5142" s="146"/>
      <c r="C5142" s="31"/>
      <c r="D5142" s="31"/>
      <c r="E5142" s="44"/>
      <c r="F5142" s="43"/>
      <c r="G5142" s="84"/>
      <c r="H5142" s="31"/>
      <c r="I5142" s="31"/>
      <c r="J5142" s="84"/>
      <c r="K5142" s="31"/>
      <c r="L5142" s="31"/>
      <c r="M5142" s="169"/>
      <c r="N5142" s="148"/>
      <c r="O5142" s="106"/>
      <c r="P5142" s="43"/>
      <c r="Q5142" s="31"/>
      <c r="R5142" s="84"/>
      <c r="S5142" s="31"/>
      <c r="T5142" s="31"/>
      <c r="U5142" s="169"/>
      <c r="V5142" s="150"/>
      <c r="W5142" s="141" t="str" cm="1">
        <f t="array" ref="W5142">IF(SUM(LEN(B5142:V5142))=0,"",IF(OR(OR(ISBLANK(F5142),SUM(LEN(C5142),LEN(D5142))=0),AND(NOT(E5142="Unknown"),ISBLANK(J5142)),AND(NOT(O5142="Unknown"),ISBLANK(R5142))),"Missing Information", INDEX(Table15[Entire Service Line Classification], MATCH(SUMIFS(Table15[Unique ID],Table15[System-Owned Portion],E5142,Table15[If Material Anything Other than "Lead" in Column E,Was Material Ever Previously Lead?],G5142,Table15[Customer-Owned Portion],O5142),Table15[Unique ID],0),0)))</f>
        <v/>
      </c>
      <c r="X5142"/>
    </row>
    <row r="5143" spans="2:24" x14ac:dyDescent="0.25">
      <c r="B5143" s="146"/>
      <c r="C5143" s="31"/>
      <c r="D5143" s="31"/>
      <c r="E5143" s="44"/>
      <c r="F5143" s="43"/>
      <c r="G5143" s="84"/>
      <c r="H5143" s="31"/>
      <c r="I5143" s="31"/>
      <c r="J5143" s="84"/>
      <c r="K5143" s="31"/>
      <c r="L5143" s="31"/>
      <c r="M5143" s="169"/>
      <c r="N5143" s="148"/>
      <c r="O5143" s="106"/>
      <c r="P5143" s="43"/>
      <c r="Q5143" s="31"/>
      <c r="R5143" s="84"/>
      <c r="S5143" s="31"/>
      <c r="T5143" s="31"/>
      <c r="U5143" s="169"/>
      <c r="V5143" s="150"/>
      <c r="W5143" s="141" t="str" cm="1">
        <f t="array" ref="W5143">IF(SUM(LEN(B5143:V5143))=0,"",IF(OR(OR(ISBLANK(F5143),SUM(LEN(C5143),LEN(D5143))=0),AND(NOT(E5143="Unknown"),ISBLANK(J5143)),AND(NOT(O5143="Unknown"),ISBLANK(R5143))),"Missing Information", INDEX(Table15[Entire Service Line Classification], MATCH(SUMIFS(Table15[Unique ID],Table15[System-Owned Portion],E5143,Table15[If Material Anything Other than "Lead" in Column E,Was Material Ever Previously Lead?],G5143,Table15[Customer-Owned Portion],O5143),Table15[Unique ID],0),0)))</f>
        <v/>
      </c>
      <c r="X5143"/>
    </row>
    <row r="5144" spans="2:24" x14ac:dyDescent="0.25">
      <c r="B5144" s="146"/>
      <c r="C5144" s="31"/>
      <c r="D5144" s="31"/>
      <c r="E5144" s="44"/>
      <c r="F5144" s="43"/>
      <c r="G5144" s="84"/>
      <c r="H5144" s="31"/>
      <c r="I5144" s="31"/>
      <c r="J5144" s="84"/>
      <c r="K5144" s="31"/>
      <c r="L5144" s="31"/>
      <c r="M5144" s="169"/>
      <c r="N5144" s="148"/>
      <c r="O5144" s="106"/>
      <c r="P5144" s="43"/>
      <c r="Q5144" s="31"/>
      <c r="R5144" s="84"/>
      <c r="S5144" s="31"/>
      <c r="T5144" s="31"/>
      <c r="U5144" s="169"/>
      <c r="V5144" s="150"/>
      <c r="W5144" s="141" t="str" cm="1">
        <f t="array" ref="W5144">IF(SUM(LEN(B5144:V5144))=0,"",IF(OR(OR(ISBLANK(F5144),SUM(LEN(C5144),LEN(D5144))=0),AND(NOT(E5144="Unknown"),ISBLANK(J5144)),AND(NOT(O5144="Unknown"),ISBLANK(R5144))),"Missing Information", INDEX(Table15[Entire Service Line Classification], MATCH(SUMIFS(Table15[Unique ID],Table15[System-Owned Portion],E5144,Table15[If Material Anything Other than "Lead" in Column E,Was Material Ever Previously Lead?],G5144,Table15[Customer-Owned Portion],O5144),Table15[Unique ID],0),0)))</f>
        <v/>
      </c>
      <c r="X5144"/>
    </row>
    <row r="5145" spans="2:24" x14ac:dyDescent="0.25">
      <c r="B5145" s="146"/>
      <c r="C5145" s="31"/>
      <c r="D5145" s="31"/>
      <c r="E5145" s="44"/>
      <c r="F5145" s="43"/>
      <c r="G5145" s="84"/>
      <c r="H5145" s="31"/>
      <c r="I5145" s="31"/>
      <c r="J5145" s="84"/>
      <c r="K5145" s="31"/>
      <c r="L5145" s="31"/>
      <c r="M5145" s="169"/>
      <c r="N5145" s="148"/>
      <c r="O5145" s="106"/>
      <c r="P5145" s="43"/>
      <c r="Q5145" s="31"/>
      <c r="R5145" s="84"/>
      <c r="S5145" s="31"/>
      <c r="T5145" s="31"/>
      <c r="U5145" s="169"/>
      <c r="V5145" s="150"/>
      <c r="W5145" s="141" t="str" cm="1">
        <f t="array" ref="W5145">IF(SUM(LEN(B5145:V5145))=0,"",IF(OR(OR(ISBLANK(F5145),SUM(LEN(C5145),LEN(D5145))=0),AND(NOT(E5145="Unknown"),ISBLANK(J5145)),AND(NOT(O5145="Unknown"),ISBLANK(R5145))),"Missing Information", INDEX(Table15[Entire Service Line Classification], MATCH(SUMIFS(Table15[Unique ID],Table15[System-Owned Portion],E5145,Table15[If Material Anything Other than "Lead" in Column E,Was Material Ever Previously Lead?],G5145,Table15[Customer-Owned Portion],O5145),Table15[Unique ID],0),0)))</f>
        <v/>
      </c>
      <c r="X5145"/>
    </row>
    <row r="5146" spans="2:24" x14ac:dyDescent="0.25">
      <c r="B5146" s="146"/>
      <c r="C5146" s="31"/>
      <c r="D5146" s="31"/>
      <c r="E5146" s="44"/>
      <c r="F5146" s="43"/>
      <c r="G5146" s="84"/>
      <c r="H5146" s="31"/>
      <c r="I5146" s="31"/>
      <c r="J5146" s="84"/>
      <c r="K5146" s="31"/>
      <c r="L5146" s="31"/>
      <c r="M5146" s="169"/>
      <c r="N5146" s="148"/>
      <c r="O5146" s="106"/>
      <c r="P5146" s="43"/>
      <c r="Q5146" s="31"/>
      <c r="R5146" s="84"/>
      <c r="S5146" s="31"/>
      <c r="T5146" s="31"/>
      <c r="U5146" s="169"/>
      <c r="V5146" s="150"/>
      <c r="W5146" s="141" t="str" cm="1">
        <f t="array" ref="W5146">IF(SUM(LEN(B5146:V5146))=0,"",IF(OR(OR(ISBLANK(F5146),SUM(LEN(C5146),LEN(D5146))=0),AND(NOT(E5146="Unknown"),ISBLANK(J5146)),AND(NOT(O5146="Unknown"),ISBLANK(R5146))),"Missing Information", INDEX(Table15[Entire Service Line Classification], MATCH(SUMIFS(Table15[Unique ID],Table15[System-Owned Portion],E5146,Table15[If Material Anything Other than "Lead" in Column E,Was Material Ever Previously Lead?],G5146,Table15[Customer-Owned Portion],O5146),Table15[Unique ID],0),0)))</f>
        <v/>
      </c>
      <c r="X5146"/>
    </row>
    <row r="5147" spans="2:24" x14ac:dyDescent="0.25">
      <c r="B5147" s="146"/>
      <c r="C5147" s="31"/>
      <c r="D5147" s="31"/>
      <c r="E5147" s="44"/>
      <c r="F5147" s="43"/>
      <c r="G5147" s="84"/>
      <c r="H5147" s="31"/>
      <c r="I5147" s="31"/>
      <c r="J5147" s="84"/>
      <c r="K5147" s="31"/>
      <c r="L5147" s="31"/>
      <c r="M5147" s="169"/>
      <c r="N5147" s="148"/>
      <c r="O5147" s="106"/>
      <c r="P5147" s="43"/>
      <c r="Q5147" s="31"/>
      <c r="R5147" s="84"/>
      <c r="S5147" s="31"/>
      <c r="T5147" s="31"/>
      <c r="U5147" s="169"/>
      <c r="V5147" s="150"/>
      <c r="W5147" s="141" t="str" cm="1">
        <f t="array" ref="W5147">IF(SUM(LEN(B5147:V5147))=0,"",IF(OR(OR(ISBLANK(F5147),SUM(LEN(C5147),LEN(D5147))=0),AND(NOT(E5147="Unknown"),ISBLANK(J5147)),AND(NOT(O5147="Unknown"),ISBLANK(R5147))),"Missing Information", INDEX(Table15[Entire Service Line Classification], MATCH(SUMIFS(Table15[Unique ID],Table15[System-Owned Portion],E5147,Table15[If Material Anything Other than "Lead" in Column E,Was Material Ever Previously Lead?],G5147,Table15[Customer-Owned Portion],O5147),Table15[Unique ID],0),0)))</f>
        <v/>
      </c>
      <c r="X5147"/>
    </row>
    <row r="5148" spans="2:24" x14ac:dyDescent="0.25">
      <c r="B5148" s="146"/>
      <c r="C5148" s="31"/>
      <c r="D5148" s="31"/>
      <c r="E5148" s="44"/>
      <c r="F5148" s="43"/>
      <c r="G5148" s="84"/>
      <c r="H5148" s="31"/>
      <c r="I5148" s="31"/>
      <c r="J5148" s="84"/>
      <c r="K5148" s="31"/>
      <c r="L5148" s="31"/>
      <c r="M5148" s="169"/>
      <c r="N5148" s="148"/>
      <c r="O5148" s="106"/>
      <c r="P5148" s="43"/>
      <c r="Q5148" s="31"/>
      <c r="R5148" s="84"/>
      <c r="S5148" s="31"/>
      <c r="T5148" s="31"/>
      <c r="U5148" s="169"/>
      <c r="V5148" s="150"/>
      <c r="W5148" s="141" t="str" cm="1">
        <f t="array" ref="W5148">IF(SUM(LEN(B5148:V5148))=0,"",IF(OR(OR(ISBLANK(F5148),SUM(LEN(C5148),LEN(D5148))=0),AND(NOT(E5148="Unknown"),ISBLANK(J5148)),AND(NOT(O5148="Unknown"),ISBLANK(R5148))),"Missing Information", INDEX(Table15[Entire Service Line Classification], MATCH(SUMIFS(Table15[Unique ID],Table15[System-Owned Portion],E5148,Table15[If Material Anything Other than "Lead" in Column E,Was Material Ever Previously Lead?],G5148,Table15[Customer-Owned Portion],O5148),Table15[Unique ID],0),0)))</f>
        <v/>
      </c>
      <c r="X5148"/>
    </row>
    <row r="5149" spans="2:24" x14ac:dyDescent="0.25">
      <c r="B5149" s="146"/>
      <c r="C5149" s="31"/>
      <c r="D5149" s="31"/>
      <c r="E5149" s="44"/>
      <c r="F5149" s="43"/>
      <c r="G5149" s="84"/>
      <c r="H5149" s="31"/>
      <c r="I5149" s="31"/>
      <c r="J5149" s="84"/>
      <c r="K5149" s="31"/>
      <c r="L5149" s="31"/>
      <c r="M5149" s="169"/>
      <c r="N5149" s="148"/>
      <c r="O5149" s="106"/>
      <c r="P5149" s="43"/>
      <c r="Q5149" s="31"/>
      <c r="R5149" s="84"/>
      <c r="S5149" s="31"/>
      <c r="T5149" s="31"/>
      <c r="U5149" s="169"/>
      <c r="V5149" s="150"/>
      <c r="W5149" s="141" t="str" cm="1">
        <f t="array" ref="W5149">IF(SUM(LEN(B5149:V5149))=0,"",IF(OR(OR(ISBLANK(F5149),SUM(LEN(C5149),LEN(D5149))=0),AND(NOT(E5149="Unknown"),ISBLANK(J5149)),AND(NOT(O5149="Unknown"),ISBLANK(R5149))),"Missing Information", INDEX(Table15[Entire Service Line Classification], MATCH(SUMIFS(Table15[Unique ID],Table15[System-Owned Portion],E5149,Table15[If Material Anything Other than "Lead" in Column E,Was Material Ever Previously Lead?],G5149,Table15[Customer-Owned Portion],O5149),Table15[Unique ID],0),0)))</f>
        <v/>
      </c>
      <c r="X5149"/>
    </row>
    <row r="5150" spans="2:24" x14ac:dyDescent="0.25">
      <c r="B5150" s="146"/>
      <c r="C5150" s="31"/>
      <c r="D5150" s="31"/>
      <c r="E5150" s="44"/>
      <c r="F5150" s="43"/>
      <c r="G5150" s="84"/>
      <c r="H5150" s="31"/>
      <c r="I5150" s="31"/>
      <c r="J5150" s="84"/>
      <c r="K5150" s="31"/>
      <c r="L5150" s="31"/>
      <c r="M5150" s="169"/>
      <c r="N5150" s="148"/>
      <c r="O5150" s="106"/>
      <c r="P5150" s="43"/>
      <c r="Q5150" s="31"/>
      <c r="R5150" s="84"/>
      <c r="S5150" s="31"/>
      <c r="T5150" s="31"/>
      <c r="U5150" s="169"/>
      <c r="V5150" s="150"/>
      <c r="W5150" s="141" t="str" cm="1">
        <f t="array" ref="W5150">IF(SUM(LEN(B5150:V5150))=0,"",IF(OR(OR(ISBLANK(F5150),SUM(LEN(C5150),LEN(D5150))=0),AND(NOT(E5150="Unknown"),ISBLANK(J5150)),AND(NOT(O5150="Unknown"),ISBLANK(R5150))),"Missing Information", INDEX(Table15[Entire Service Line Classification], MATCH(SUMIFS(Table15[Unique ID],Table15[System-Owned Portion],E5150,Table15[If Material Anything Other than "Lead" in Column E,Was Material Ever Previously Lead?],G5150,Table15[Customer-Owned Portion],O5150),Table15[Unique ID],0),0)))</f>
        <v/>
      </c>
      <c r="X5150"/>
    </row>
    <row r="5151" spans="2:24" x14ac:dyDescent="0.25">
      <c r="B5151" s="146"/>
      <c r="C5151" s="31"/>
      <c r="D5151" s="31"/>
      <c r="E5151" s="44"/>
      <c r="F5151" s="43"/>
      <c r="G5151" s="84"/>
      <c r="H5151" s="31"/>
      <c r="I5151" s="31"/>
      <c r="J5151" s="84"/>
      <c r="K5151" s="31"/>
      <c r="L5151" s="31"/>
      <c r="M5151" s="169"/>
      <c r="N5151" s="148"/>
      <c r="O5151" s="106"/>
      <c r="P5151" s="43"/>
      <c r="Q5151" s="31"/>
      <c r="R5151" s="84"/>
      <c r="S5151" s="31"/>
      <c r="T5151" s="31"/>
      <c r="U5151" s="169"/>
      <c r="V5151" s="150"/>
      <c r="W5151" s="141" t="str" cm="1">
        <f t="array" ref="W5151">IF(SUM(LEN(B5151:V5151))=0,"",IF(OR(OR(ISBLANK(F5151),SUM(LEN(C5151),LEN(D5151))=0),AND(NOT(E5151="Unknown"),ISBLANK(J5151)),AND(NOT(O5151="Unknown"),ISBLANK(R5151))),"Missing Information", INDEX(Table15[Entire Service Line Classification], MATCH(SUMIFS(Table15[Unique ID],Table15[System-Owned Portion],E5151,Table15[If Material Anything Other than "Lead" in Column E,Was Material Ever Previously Lead?],G5151,Table15[Customer-Owned Portion],O5151),Table15[Unique ID],0),0)))</f>
        <v/>
      </c>
      <c r="X5151"/>
    </row>
    <row r="5152" spans="2:24" x14ac:dyDescent="0.25">
      <c r="B5152" s="146"/>
      <c r="C5152" s="31"/>
      <c r="D5152" s="31"/>
      <c r="E5152" s="44"/>
      <c r="F5152" s="43"/>
      <c r="G5152" s="84"/>
      <c r="H5152" s="31"/>
      <c r="I5152" s="31"/>
      <c r="J5152" s="84"/>
      <c r="K5152" s="31"/>
      <c r="L5152" s="31"/>
      <c r="M5152" s="169"/>
      <c r="N5152" s="148"/>
      <c r="O5152" s="106"/>
      <c r="P5152" s="43"/>
      <c r="Q5152" s="31"/>
      <c r="R5152" s="84"/>
      <c r="S5152" s="31"/>
      <c r="T5152" s="31"/>
      <c r="U5152" s="169"/>
      <c r="V5152" s="150"/>
      <c r="W5152" s="141" t="str" cm="1">
        <f t="array" ref="W5152">IF(SUM(LEN(B5152:V5152))=0,"",IF(OR(OR(ISBLANK(F5152),SUM(LEN(C5152),LEN(D5152))=0),AND(NOT(E5152="Unknown"),ISBLANK(J5152)),AND(NOT(O5152="Unknown"),ISBLANK(R5152))),"Missing Information", INDEX(Table15[Entire Service Line Classification], MATCH(SUMIFS(Table15[Unique ID],Table15[System-Owned Portion],E5152,Table15[If Material Anything Other than "Lead" in Column E,Was Material Ever Previously Lead?],G5152,Table15[Customer-Owned Portion],O5152),Table15[Unique ID],0),0)))</f>
        <v/>
      </c>
      <c r="X5152"/>
    </row>
    <row r="5153" spans="2:24" x14ac:dyDescent="0.25">
      <c r="B5153" s="146"/>
      <c r="C5153" s="31"/>
      <c r="D5153" s="31"/>
      <c r="E5153" s="44"/>
      <c r="F5153" s="43"/>
      <c r="G5153" s="84"/>
      <c r="H5153" s="31"/>
      <c r="I5153" s="31"/>
      <c r="J5153" s="84"/>
      <c r="K5153" s="31"/>
      <c r="L5153" s="31"/>
      <c r="M5153" s="169"/>
      <c r="N5153" s="148"/>
      <c r="O5153" s="106"/>
      <c r="P5153" s="43"/>
      <c r="Q5153" s="31"/>
      <c r="R5153" s="84"/>
      <c r="S5153" s="31"/>
      <c r="T5153" s="31"/>
      <c r="U5153" s="169"/>
      <c r="V5153" s="150"/>
      <c r="W5153" s="141" t="str" cm="1">
        <f t="array" ref="W5153">IF(SUM(LEN(B5153:V5153))=0,"",IF(OR(OR(ISBLANK(F5153),SUM(LEN(C5153),LEN(D5153))=0),AND(NOT(E5153="Unknown"),ISBLANK(J5153)),AND(NOT(O5153="Unknown"),ISBLANK(R5153))),"Missing Information", INDEX(Table15[Entire Service Line Classification], MATCH(SUMIFS(Table15[Unique ID],Table15[System-Owned Portion],E5153,Table15[If Material Anything Other than "Lead" in Column E,Was Material Ever Previously Lead?],G5153,Table15[Customer-Owned Portion],O5153),Table15[Unique ID],0),0)))</f>
        <v/>
      </c>
      <c r="X5153"/>
    </row>
    <row r="5154" spans="2:24" x14ac:dyDescent="0.25">
      <c r="B5154" s="146"/>
      <c r="C5154" s="31"/>
      <c r="D5154" s="31"/>
      <c r="E5154" s="44"/>
      <c r="F5154" s="43"/>
      <c r="G5154" s="84"/>
      <c r="H5154" s="31"/>
      <c r="I5154" s="31"/>
      <c r="J5154" s="84"/>
      <c r="K5154" s="31"/>
      <c r="L5154" s="31"/>
      <c r="M5154" s="169"/>
      <c r="N5154" s="148"/>
      <c r="O5154" s="106"/>
      <c r="P5154" s="43"/>
      <c r="Q5154" s="31"/>
      <c r="R5154" s="84"/>
      <c r="S5154" s="31"/>
      <c r="T5154" s="31"/>
      <c r="U5154" s="169"/>
      <c r="V5154" s="150"/>
      <c r="W5154" s="141" t="str" cm="1">
        <f t="array" ref="W5154">IF(SUM(LEN(B5154:V5154))=0,"",IF(OR(OR(ISBLANK(F5154),SUM(LEN(C5154),LEN(D5154))=0),AND(NOT(E5154="Unknown"),ISBLANK(J5154)),AND(NOT(O5154="Unknown"),ISBLANK(R5154))),"Missing Information", INDEX(Table15[Entire Service Line Classification], MATCH(SUMIFS(Table15[Unique ID],Table15[System-Owned Portion],E5154,Table15[If Material Anything Other than "Lead" in Column E,Was Material Ever Previously Lead?],G5154,Table15[Customer-Owned Portion],O5154),Table15[Unique ID],0),0)))</f>
        <v/>
      </c>
      <c r="X5154"/>
    </row>
    <row r="5155" spans="2:24" x14ac:dyDescent="0.25">
      <c r="B5155" s="146"/>
      <c r="C5155" s="31"/>
      <c r="D5155" s="31"/>
      <c r="E5155" s="44"/>
      <c r="F5155" s="43"/>
      <c r="G5155" s="84"/>
      <c r="H5155" s="31"/>
      <c r="I5155" s="31"/>
      <c r="J5155" s="84"/>
      <c r="K5155" s="31"/>
      <c r="L5155" s="31"/>
      <c r="M5155" s="169"/>
      <c r="N5155" s="148"/>
      <c r="O5155" s="106"/>
      <c r="P5155" s="43"/>
      <c r="Q5155" s="31"/>
      <c r="R5155" s="84"/>
      <c r="S5155" s="31"/>
      <c r="T5155" s="31"/>
      <c r="U5155" s="169"/>
      <c r="V5155" s="150"/>
      <c r="W5155" s="141" t="str" cm="1">
        <f t="array" ref="W5155">IF(SUM(LEN(B5155:V5155))=0,"",IF(OR(OR(ISBLANK(F5155),SUM(LEN(C5155),LEN(D5155))=0),AND(NOT(E5155="Unknown"),ISBLANK(J5155)),AND(NOT(O5155="Unknown"),ISBLANK(R5155))),"Missing Information", INDEX(Table15[Entire Service Line Classification], MATCH(SUMIFS(Table15[Unique ID],Table15[System-Owned Portion],E5155,Table15[If Material Anything Other than "Lead" in Column E,Was Material Ever Previously Lead?],G5155,Table15[Customer-Owned Portion],O5155),Table15[Unique ID],0),0)))</f>
        <v/>
      </c>
      <c r="X5155"/>
    </row>
    <row r="5156" spans="2:24" x14ac:dyDescent="0.25">
      <c r="B5156" s="146"/>
      <c r="C5156" s="31"/>
      <c r="D5156" s="31"/>
      <c r="E5156" s="44"/>
      <c r="F5156" s="43"/>
      <c r="G5156" s="84"/>
      <c r="H5156" s="31"/>
      <c r="I5156" s="31"/>
      <c r="J5156" s="84"/>
      <c r="K5156" s="31"/>
      <c r="L5156" s="31"/>
      <c r="M5156" s="169"/>
      <c r="N5156" s="148"/>
      <c r="O5156" s="106"/>
      <c r="P5156" s="43"/>
      <c r="Q5156" s="31"/>
      <c r="R5156" s="84"/>
      <c r="S5156" s="31"/>
      <c r="T5156" s="31"/>
      <c r="U5156" s="169"/>
      <c r="V5156" s="150"/>
      <c r="W5156" s="141" t="str" cm="1">
        <f t="array" ref="W5156">IF(SUM(LEN(B5156:V5156))=0,"",IF(OR(OR(ISBLANK(F5156),SUM(LEN(C5156),LEN(D5156))=0),AND(NOT(E5156="Unknown"),ISBLANK(J5156)),AND(NOT(O5156="Unknown"),ISBLANK(R5156))),"Missing Information", INDEX(Table15[Entire Service Line Classification], MATCH(SUMIFS(Table15[Unique ID],Table15[System-Owned Portion],E5156,Table15[If Material Anything Other than "Lead" in Column E,Was Material Ever Previously Lead?],G5156,Table15[Customer-Owned Portion],O5156),Table15[Unique ID],0),0)))</f>
        <v/>
      </c>
      <c r="X5156"/>
    </row>
    <row r="5157" spans="2:24" x14ac:dyDescent="0.25">
      <c r="B5157" s="146"/>
      <c r="C5157" s="31"/>
      <c r="D5157" s="31"/>
      <c r="E5157" s="44"/>
      <c r="F5157" s="43"/>
      <c r="G5157" s="84"/>
      <c r="H5157" s="31"/>
      <c r="I5157" s="31"/>
      <c r="J5157" s="84"/>
      <c r="K5157" s="31"/>
      <c r="L5157" s="31"/>
      <c r="M5157" s="169"/>
      <c r="N5157" s="148"/>
      <c r="O5157" s="106"/>
      <c r="P5157" s="43"/>
      <c r="Q5157" s="31"/>
      <c r="R5157" s="84"/>
      <c r="S5157" s="31"/>
      <c r="T5157" s="31"/>
      <c r="U5157" s="169"/>
      <c r="V5157" s="150"/>
      <c r="W5157" s="141" t="str" cm="1">
        <f t="array" ref="W5157">IF(SUM(LEN(B5157:V5157))=0,"",IF(OR(OR(ISBLANK(F5157),SUM(LEN(C5157),LEN(D5157))=0),AND(NOT(E5157="Unknown"),ISBLANK(J5157)),AND(NOT(O5157="Unknown"),ISBLANK(R5157))),"Missing Information", INDEX(Table15[Entire Service Line Classification], MATCH(SUMIFS(Table15[Unique ID],Table15[System-Owned Portion],E5157,Table15[If Material Anything Other than "Lead" in Column E,Was Material Ever Previously Lead?],G5157,Table15[Customer-Owned Portion],O5157),Table15[Unique ID],0),0)))</f>
        <v/>
      </c>
      <c r="X5157"/>
    </row>
    <row r="5158" spans="2:24" x14ac:dyDescent="0.25">
      <c r="B5158" s="146"/>
      <c r="C5158" s="31"/>
      <c r="D5158" s="31"/>
      <c r="E5158" s="44"/>
      <c r="F5158" s="43"/>
      <c r="G5158" s="84"/>
      <c r="H5158" s="31"/>
      <c r="I5158" s="31"/>
      <c r="J5158" s="84"/>
      <c r="K5158" s="31"/>
      <c r="L5158" s="31"/>
      <c r="M5158" s="169"/>
      <c r="N5158" s="148"/>
      <c r="O5158" s="106"/>
      <c r="P5158" s="43"/>
      <c r="Q5158" s="31"/>
      <c r="R5158" s="84"/>
      <c r="S5158" s="31"/>
      <c r="T5158" s="31"/>
      <c r="U5158" s="169"/>
      <c r="V5158" s="150"/>
      <c r="W5158" s="141" t="str" cm="1">
        <f t="array" ref="W5158">IF(SUM(LEN(B5158:V5158))=0,"",IF(OR(OR(ISBLANK(F5158),SUM(LEN(C5158),LEN(D5158))=0),AND(NOT(E5158="Unknown"),ISBLANK(J5158)),AND(NOT(O5158="Unknown"),ISBLANK(R5158))),"Missing Information", INDEX(Table15[Entire Service Line Classification], MATCH(SUMIFS(Table15[Unique ID],Table15[System-Owned Portion],E5158,Table15[If Material Anything Other than "Lead" in Column E,Was Material Ever Previously Lead?],G5158,Table15[Customer-Owned Portion],O5158),Table15[Unique ID],0),0)))</f>
        <v/>
      </c>
      <c r="X5158"/>
    </row>
    <row r="5159" spans="2:24" x14ac:dyDescent="0.25">
      <c r="B5159" s="146"/>
      <c r="C5159" s="31"/>
      <c r="D5159" s="31"/>
      <c r="E5159" s="44"/>
      <c r="F5159" s="43"/>
      <c r="G5159" s="84"/>
      <c r="H5159" s="31"/>
      <c r="I5159" s="31"/>
      <c r="J5159" s="84"/>
      <c r="K5159" s="31"/>
      <c r="L5159" s="31"/>
      <c r="M5159" s="169"/>
      <c r="N5159" s="148"/>
      <c r="O5159" s="106"/>
      <c r="P5159" s="43"/>
      <c r="Q5159" s="31"/>
      <c r="R5159" s="84"/>
      <c r="S5159" s="31"/>
      <c r="T5159" s="31"/>
      <c r="U5159" s="169"/>
      <c r="V5159" s="150"/>
      <c r="W5159" s="141" t="str" cm="1">
        <f t="array" ref="W5159">IF(SUM(LEN(B5159:V5159))=0,"",IF(OR(OR(ISBLANK(F5159),SUM(LEN(C5159),LEN(D5159))=0),AND(NOT(E5159="Unknown"),ISBLANK(J5159)),AND(NOT(O5159="Unknown"),ISBLANK(R5159))),"Missing Information", INDEX(Table15[Entire Service Line Classification], MATCH(SUMIFS(Table15[Unique ID],Table15[System-Owned Portion],E5159,Table15[If Material Anything Other than "Lead" in Column E,Was Material Ever Previously Lead?],G5159,Table15[Customer-Owned Portion],O5159),Table15[Unique ID],0),0)))</f>
        <v/>
      </c>
      <c r="X5159"/>
    </row>
    <row r="5160" spans="2:24" x14ac:dyDescent="0.25">
      <c r="B5160" s="146"/>
      <c r="C5160" s="31"/>
      <c r="D5160" s="31"/>
      <c r="E5160" s="44"/>
      <c r="F5160" s="43"/>
      <c r="G5160" s="84"/>
      <c r="H5160" s="31"/>
      <c r="I5160" s="31"/>
      <c r="J5160" s="84"/>
      <c r="K5160" s="31"/>
      <c r="L5160" s="31"/>
      <c r="M5160" s="169"/>
      <c r="N5160" s="148"/>
      <c r="O5160" s="106"/>
      <c r="P5160" s="43"/>
      <c r="Q5160" s="31"/>
      <c r="R5160" s="84"/>
      <c r="S5160" s="31"/>
      <c r="T5160" s="31"/>
      <c r="U5160" s="169"/>
      <c r="V5160" s="150"/>
      <c r="W5160" s="141" t="str" cm="1">
        <f t="array" ref="W5160">IF(SUM(LEN(B5160:V5160))=0,"",IF(OR(OR(ISBLANK(F5160),SUM(LEN(C5160),LEN(D5160))=0),AND(NOT(E5160="Unknown"),ISBLANK(J5160)),AND(NOT(O5160="Unknown"),ISBLANK(R5160))),"Missing Information", INDEX(Table15[Entire Service Line Classification], MATCH(SUMIFS(Table15[Unique ID],Table15[System-Owned Portion],E5160,Table15[If Material Anything Other than "Lead" in Column E,Was Material Ever Previously Lead?],G5160,Table15[Customer-Owned Portion],O5160),Table15[Unique ID],0),0)))</f>
        <v/>
      </c>
      <c r="X5160"/>
    </row>
    <row r="5161" spans="2:24" x14ac:dyDescent="0.25">
      <c r="B5161" s="146"/>
      <c r="C5161" s="31"/>
      <c r="D5161" s="31"/>
      <c r="E5161" s="44"/>
      <c r="F5161" s="43"/>
      <c r="G5161" s="84"/>
      <c r="H5161" s="31"/>
      <c r="I5161" s="31"/>
      <c r="J5161" s="84"/>
      <c r="K5161" s="31"/>
      <c r="L5161" s="31"/>
      <c r="M5161" s="169"/>
      <c r="N5161" s="148"/>
      <c r="O5161" s="106"/>
      <c r="P5161" s="43"/>
      <c r="Q5161" s="31"/>
      <c r="R5161" s="84"/>
      <c r="S5161" s="31"/>
      <c r="T5161" s="31"/>
      <c r="U5161" s="169"/>
      <c r="V5161" s="150"/>
      <c r="W5161" s="141" t="str" cm="1">
        <f t="array" ref="W5161">IF(SUM(LEN(B5161:V5161))=0,"",IF(OR(OR(ISBLANK(F5161),SUM(LEN(C5161),LEN(D5161))=0),AND(NOT(E5161="Unknown"),ISBLANK(J5161)),AND(NOT(O5161="Unknown"),ISBLANK(R5161))),"Missing Information", INDEX(Table15[Entire Service Line Classification], MATCH(SUMIFS(Table15[Unique ID],Table15[System-Owned Portion],E5161,Table15[If Material Anything Other than "Lead" in Column E,Was Material Ever Previously Lead?],G5161,Table15[Customer-Owned Portion],O5161),Table15[Unique ID],0),0)))</f>
        <v/>
      </c>
      <c r="X5161"/>
    </row>
    <row r="5162" spans="2:24" x14ac:dyDescent="0.25">
      <c r="B5162" s="146"/>
      <c r="C5162" s="31"/>
      <c r="D5162" s="31"/>
      <c r="E5162" s="44"/>
      <c r="F5162" s="43"/>
      <c r="G5162" s="84"/>
      <c r="H5162" s="31"/>
      <c r="I5162" s="31"/>
      <c r="J5162" s="84"/>
      <c r="K5162" s="31"/>
      <c r="L5162" s="31"/>
      <c r="M5162" s="169"/>
      <c r="N5162" s="148"/>
      <c r="O5162" s="106"/>
      <c r="P5162" s="43"/>
      <c r="Q5162" s="31"/>
      <c r="R5162" s="84"/>
      <c r="S5162" s="31"/>
      <c r="T5162" s="31"/>
      <c r="U5162" s="169"/>
      <c r="V5162" s="150"/>
      <c r="W5162" s="141" t="str" cm="1">
        <f t="array" ref="W5162">IF(SUM(LEN(B5162:V5162))=0,"",IF(OR(OR(ISBLANK(F5162),SUM(LEN(C5162),LEN(D5162))=0),AND(NOT(E5162="Unknown"),ISBLANK(J5162)),AND(NOT(O5162="Unknown"),ISBLANK(R5162))),"Missing Information", INDEX(Table15[Entire Service Line Classification], MATCH(SUMIFS(Table15[Unique ID],Table15[System-Owned Portion],E5162,Table15[If Material Anything Other than "Lead" in Column E,Was Material Ever Previously Lead?],G5162,Table15[Customer-Owned Portion],O5162),Table15[Unique ID],0),0)))</f>
        <v/>
      </c>
      <c r="X5162"/>
    </row>
    <row r="5163" spans="2:24" x14ac:dyDescent="0.25">
      <c r="B5163" s="146"/>
      <c r="C5163" s="31"/>
      <c r="D5163" s="31"/>
      <c r="E5163" s="44"/>
      <c r="F5163" s="43"/>
      <c r="G5163" s="84"/>
      <c r="H5163" s="31"/>
      <c r="I5163" s="31"/>
      <c r="J5163" s="84"/>
      <c r="K5163" s="31"/>
      <c r="L5163" s="31"/>
      <c r="M5163" s="169"/>
      <c r="N5163" s="148"/>
      <c r="O5163" s="106"/>
      <c r="P5163" s="43"/>
      <c r="Q5163" s="31"/>
      <c r="R5163" s="84"/>
      <c r="S5163" s="31"/>
      <c r="T5163" s="31"/>
      <c r="U5163" s="169"/>
      <c r="V5163" s="150"/>
      <c r="W5163" s="141" t="str" cm="1">
        <f t="array" ref="W5163">IF(SUM(LEN(B5163:V5163))=0,"",IF(OR(OR(ISBLANK(F5163),SUM(LEN(C5163),LEN(D5163))=0),AND(NOT(E5163="Unknown"),ISBLANK(J5163)),AND(NOT(O5163="Unknown"),ISBLANK(R5163))),"Missing Information", INDEX(Table15[Entire Service Line Classification], MATCH(SUMIFS(Table15[Unique ID],Table15[System-Owned Portion],E5163,Table15[If Material Anything Other than "Lead" in Column E,Was Material Ever Previously Lead?],G5163,Table15[Customer-Owned Portion],O5163),Table15[Unique ID],0),0)))</f>
        <v/>
      </c>
      <c r="X5163"/>
    </row>
    <row r="5164" spans="2:24" x14ac:dyDescent="0.25">
      <c r="B5164" s="146"/>
      <c r="C5164" s="31"/>
      <c r="D5164" s="31"/>
      <c r="E5164" s="44"/>
      <c r="F5164" s="43"/>
      <c r="G5164" s="84"/>
      <c r="H5164" s="31"/>
      <c r="I5164" s="31"/>
      <c r="J5164" s="84"/>
      <c r="K5164" s="31"/>
      <c r="L5164" s="31"/>
      <c r="M5164" s="169"/>
      <c r="N5164" s="148"/>
      <c r="O5164" s="106"/>
      <c r="P5164" s="43"/>
      <c r="Q5164" s="31"/>
      <c r="R5164" s="84"/>
      <c r="S5164" s="31"/>
      <c r="T5164" s="31"/>
      <c r="U5164" s="169"/>
      <c r="V5164" s="150"/>
      <c r="W5164" s="141" t="str" cm="1">
        <f t="array" ref="W5164">IF(SUM(LEN(B5164:V5164))=0,"",IF(OR(OR(ISBLANK(F5164),SUM(LEN(C5164),LEN(D5164))=0),AND(NOT(E5164="Unknown"),ISBLANK(J5164)),AND(NOT(O5164="Unknown"),ISBLANK(R5164))),"Missing Information", INDEX(Table15[Entire Service Line Classification], MATCH(SUMIFS(Table15[Unique ID],Table15[System-Owned Portion],E5164,Table15[If Material Anything Other than "Lead" in Column E,Was Material Ever Previously Lead?],G5164,Table15[Customer-Owned Portion],O5164),Table15[Unique ID],0),0)))</f>
        <v/>
      </c>
      <c r="X5164"/>
    </row>
    <row r="5165" spans="2:24" x14ac:dyDescent="0.25">
      <c r="B5165" s="146"/>
      <c r="C5165" s="31"/>
      <c r="D5165" s="31"/>
      <c r="E5165" s="44"/>
      <c r="F5165" s="43"/>
      <c r="G5165" s="84"/>
      <c r="H5165" s="31"/>
      <c r="I5165" s="31"/>
      <c r="J5165" s="84"/>
      <c r="K5165" s="31"/>
      <c r="L5165" s="31"/>
      <c r="M5165" s="169"/>
      <c r="N5165" s="148"/>
      <c r="O5165" s="106"/>
      <c r="P5165" s="43"/>
      <c r="Q5165" s="31"/>
      <c r="R5165" s="84"/>
      <c r="S5165" s="31"/>
      <c r="T5165" s="31"/>
      <c r="U5165" s="169"/>
      <c r="V5165" s="150"/>
      <c r="W5165" s="141" t="str" cm="1">
        <f t="array" ref="W5165">IF(SUM(LEN(B5165:V5165))=0,"",IF(OR(OR(ISBLANK(F5165),SUM(LEN(C5165),LEN(D5165))=0),AND(NOT(E5165="Unknown"),ISBLANK(J5165)),AND(NOT(O5165="Unknown"),ISBLANK(R5165))),"Missing Information", INDEX(Table15[Entire Service Line Classification], MATCH(SUMIFS(Table15[Unique ID],Table15[System-Owned Portion],E5165,Table15[If Material Anything Other than "Lead" in Column E,Was Material Ever Previously Lead?],G5165,Table15[Customer-Owned Portion],O5165),Table15[Unique ID],0),0)))</f>
        <v/>
      </c>
      <c r="X5165"/>
    </row>
    <row r="5166" spans="2:24" x14ac:dyDescent="0.25">
      <c r="B5166" s="146"/>
      <c r="C5166" s="31"/>
      <c r="D5166" s="31"/>
      <c r="E5166" s="44"/>
      <c r="F5166" s="43"/>
      <c r="G5166" s="84"/>
      <c r="H5166" s="31"/>
      <c r="I5166" s="31"/>
      <c r="J5166" s="84"/>
      <c r="K5166" s="31"/>
      <c r="L5166" s="31"/>
      <c r="M5166" s="169"/>
      <c r="N5166" s="148"/>
      <c r="O5166" s="106"/>
      <c r="P5166" s="43"/>
      <c r="Q5166" s="31"/>
      <c r="R5166" s="84"/>
      <c r="S5166" s="31"/>
      <c r="T5166" s="31"/>
      <c r="U5166" s="169"/>
      <c r="V5166" s="150"/>
      <c r="W5166" s="141" t="str" cm="1">
        <f t="array" ref="W5166">IF(SUM(LEN(B5166:V5166))=0,"",IF(OR(OR(ISBLANK(F5166),SUM(LEN(C5166),LEN(D5166))=0),AND(NOT(E5166="Unknown"),ISBLANK(J5166)),AND(NOT(O5166="Unknown"),ISBLANK(R5166))),"Missing Information", INDEX(Table15[Entire Service Line Classification], MATCH(SUMIFS(Table15[Unique ID],Table15[System-Owned Portion],E5166,Table15[If Material Anything Other than "Lead" in Column E,Was Material Ever Previously Lead?],G5166,Table15[Customer-Owned Portion],O5166),Table15[Unique ID],0),0)))</f>
        <v/>
      </c>
      <c r="X5166"/>
    </row>
    <row r="5167" spans="2:24" x14ac:dyDescent="0.25">
      <c r="B5167" s="146"/>
      <c r="C5167" s="31"/>
      <c r="D5167" s="31"/>
      <c r="E5167" s="44"/>
      <c r="F5167" s="43"/>
      <c r="G5167" s="84"/>
      <c r="H5167" s="31"/>
      <c r="I5167" s="31"/>
      <c r="J5167" s="84"/>
      <c r="K5167" s="31"/>
      <c r="L5167" s="31"/>
      <c r="M5167" s="169"/>
      <c r="N5167" s="148"/>
      <c r="O5167" s="106"/>
      <c r="P5167" s="43"/>
      <c r="Q5167" s="31"/>
      <c r="R5167" s="84"/>
      <c r="S5167" s="31"/>
      <c r="T5167" s="31"/>
      <c r="U5167" s="169"/>
      <c r="V5167" s="150"/>
      <c r="W5167" s="141" t="str" cm="1">
        <f t="array" ref="W5167">IF(SUM(LEN(B5167:V5167))=0,"",IF(OR(OR(ISBLANK(F5167),SUM(LEN(C5167),LEN(D5167))=0),AND(NOT(E5167="Unknown"),ISBLANK(J5167)),AND(NOT(O5167="Unknown"),ISBLANK(R5167))),"Missing Information", INDEX(Table15[Entire Service Line Classification], MATCH(SUMIFS(Table15[Unique ID],Table15[System-Owned Portion],E5167,Table15[If Material Anything Other than "Lead" in Column E,Was Material Ever Previously Lead?],G5167,Table15[Customer-Owned Portion],O5167),Table15[Unique ID],0),0)))</f>
        <v/>
      </c>
      <c r="X5167"/>
    </row>
    <row r="5168" spans="2:24" x14ac:dyDescent="0.25">
      <c r="B5168" s="146"/>
      <c r="C5168" s="31"/>
      <c r="D5168" s="31"/>
      <c r="E5168" s="44"/>
      <c r="F5168" s="43"/>
      <c r="G5168" s="84"/>
      <c r="H5168" s="31"/>
      <c r="I5168" s="31"/>
      <c r="J5168" s="84"/>
      <c r="K5168" s="31"/>
      <c r="L5168" s="31"/>
      <c r="M5168" s="169"/>
      <c r="N5168" s="148"/>
      <c r="O5168" s="106"/>
      <c r="P5168" s="43"/>
      <c r="Q5168" s="31"/>
      <c r="R5168" s="84"/>
      <c r="S5168" s="31"/>
      <c r="T5168" s="31"/>
      <c r="U5168" s="169"/>
      <c r="V5168" s="150"/>
      <c r="W5168" s="141" t="str" cm="1">
        <f t="array" ref="W5168">IF(SUM(LEN(B5168:V5168))=0,"",IF(OR(OR(ISBLANK(F5168),SUM(LEN(C5168),LEN(D5168))=0),AND(NOT(E5168="Unknown"),ISBLANK(J5168)),AND(NOT(O5168="Unknown"),ISBLANK(R5168))),"Missing Information", INDEX(Table15[Entire Service Line Classification], MATCH(SUMIFS(Table15[Unique ID],Table15[System-Owned Portion],E5168,Table15[If Material Anything Other than "Lead" in Column E,Was Material Ever Previously Lead?],G5168,Table15[Customer-Owned Portion],O5168),Table15[Unique ID],0),0)))</f>
        <v/>
      </c>
      <c r="X5168"/>
    </row>
    <row r="5169" spans="2:24" x14ac:dyDescent="0.25">
      <c r="B5169" s="146"/>
      <c r="C5169" s="31"/>
      <c r="D5169" s="31"/>
      <c r="E5169" s="44"/>
      <c r="F5169" s="43"/>
      <c r="G5169" s="84"/>
      <c r="H5169" s="31"/>
      <c r="I5169" s="31"/>
      <c r="J5169" s="84"/>
      <c r="K5169" s="31"/>
      <c r="L5169" s="31"/>
      <c r="M5169" s="169"/>
      <c r="N5169" s="148"/>
      <c r="O5169" s="106"/>
      <c r="P5169" s="43"/>
      <c r="Q5169" s="31"/>
      <c r="R5169" s="84"/>
      <c r="S5169" s="31"/>
      <c r="T5169" s="31"/>
      <c r="U5169" s="169"/>
      <c r="V5169" s="150"/>
      <c r="W5169" s="141" t="str" cm="1">
        <f t="array" ref="W5169">IF(SUM(LEN(B5169:V5169))=0,"",IF(OR(OR(ISBLANK(F5169),SUM(LEN(C5169),LEN(D5169))=0),AND(NOT(E5169="Unknown"),ISBLANK(J5169)),AND(NOT(O5169="Unknown"),ISBLANK(R5169))),"Missing Information", INDEX(Table15[Entire Service Line Classification], MATCH(SUMIFS(Table15[Unique ID],Table15[System-Owned Portion],E5169,Table15[If Material Anything Other than "Lead" in Column E,Was Material Ever Previously Lead?],G5169,Table15[Customer-Owned Portion],O5169),Table15[Unique ID],0),0)))</f>
        <v/>
      </c>
      <c r="X5169"/>
    </row>
    <row r="5170" spans="2:24" x14ac:dyDescent="0.25">
      <c r="B5170" s="146"/>
      <c r="C5170" s="31"/>
      <c r="D5170" s="31"/>
      <c r="E5170" s="44"/>
      <c r="F5170" s="43"/>
      <c r="G5170" s="84"/>
      <c r="H5170" s="31"/>
      <c r="I5170" s="31"/>
      <c r="J5170" s="84"/>
      <c r="K5170" s="31"/>
      <c r="L5170" s="31"/>
      <c r="M5170" s="169"/>
      <c r="N5170" s="148"/>
      <c r="O5170" s="106"/>
      <c r="P5170" s="43"/>
      <c r="Q5170" s="31"/>
      <c r="R5170" s="84"/>
      <c r="S5170" s="31"/>
      <c r="T5170" s="31"/>
      <c r="U5170" s="169"/>
      <c r="V5170" s="150"/>
      <c r="W5170" s="141" t="str" cm="1">
        <f t="array" ref="W5170">IF(SUM(LEN(B5170:V5170))=0,"",IF(OR(OR(ISBLANK(F5170),SUM(LEN(C5170),LEN(D5170))=0),AND(NOT(E5170="Unknown"),ISBLANK(J5170)),AND(NOT(O5170="Unknown"),ISBLANK(R5170))),"Missing Information", INDEX(Table15[Entire Service Line Classification], MATCH(SUMIFS(Table15[Unique ID],Table15[System-Owned Portion],E5170,Table15[If Material Anything Other than "Lead" in Column E,Was Material Ever Previously Lead?],G5170,Table15[Customer-Owned Portion],O5170),Table15[Unique ID],0),0)))</f>
        <v/>
      </c>
      <c r="X5170"/>
    </row>
    <row r="5171" spans="2:24" x14ac:dyDescent="0.25">
      <c r="B5171" s="146"/>
      <c r="C5171" s="31"/>
      <c r="D5171" s="31"/>
      <c r="E5171" s="44"/>
      <c r="F5171" s="43"/>
      <c r="G5171" s="84"/>
      <c r="H5171" s="31"/>
      <c r="I5171" s="31"/>
      <c r="J5171" s="84"/>
      <c r="K5171" s="31"/>
      <c r="L5171" s="31"/>
      <c r="M5171" s="169"/>
      <c r="N5171" s="148"/>
      <c r="O5171" s="106"/>
      <c r="P5171" s="43"/>
      <c r="Q5171" s="31"/>
      <c r="R5171" s="84"/>
      <c r="S5171" s="31"/>
      <c r="T5171" s="31"/>
      <c r="U5171" s="169"/>
      <c r="V5171" s="150"/>
      <c r="W5171" s="141" t="str" cm="1">
        <f t="array" ref="W5171">IF(SUM(LEN(B5171:V5171))=0,"",IF(OR(OR(ISBLANK(F5171),SUM(LEN(C5171),LEN(D5171))=0),AND(NOT(E5171="Unknown"),ISBLANK(J5171)),AND(NOT(O5171="Unknown"),ISBLANK(R5171))),"Missing Information", INDEX(Table15[Entire Service Line Classification], MATCH(SUMIFS(Table15[Unique ID],Table15[System-Owned Portion],E5171,Table15[If Material Anything Other than "Lead" in Column E,Was Material Ever Previously Lead?],G5171,Table15[Customer-Owned Portion],O5171),Table15[Unique ID],0),0)))</f>
        <v/>
      </c>
      <c r="X5171"/>
    </row>
    <row r="5172" spans="2:24" x14ac:dyDescent="0.25">
      <c r="B5172" s="146"/>
      <c r="C5172" s="31"/>
      <c r="D5172" s="31"/>
      <c r="E5172" s="44"/>
      <c r="F5172" s="43"/>
      <c r="G5172" s="84"/>
      <c r="H5172" s="31"/>
      <c r="I5172" s="31"/>
      <c r="J5172" s="84"/>
      <c r="K5172" s="31"/>
      <c r="L5172" s="31"/>
      <c r="M5172" s="169"/>
      <c r="N5172" s="148"/>
      <c r="O5172" s="106"/>
      <c r="P5172" s="43"/>
      <c r="Q5172" s="31"/>
      <c r="R5172" s="84"/>
      <c r="S5172" s="31"/>
      <c r="T5172" s="31"/>
      <c r="U5172" s="169"/>
      <c r="V5172" s="150"/>
      <c r="W5172" s="141" t="str" cm="1">
        <f t="array" ref="W5172">IF(SUM(LEN(B5172:V5172))=0,"",IF(OR(OR(ISBLANK(F5172),SUM(LEN(C5172),LEN(D5172))=0),AND(NOT(E5172="Unknown"),ISBLANK(J5172)),AND(NOT(O5172="Unknown"),ISBLANK(R5172))),"Missing Information", INDEX(Table15[Entire Service Line Classification], MATCH(SUMIFS(Table15[Unique ID],Table15[System-Owned Portion],E5172,Table15[If Material Anything Other than "Lead" in Column E,Was Material Ever Previously Lead?],G5172,Table15[Customer-Owned Portion],O5172),Table15[Unique ID],0),0)))</f>
        <v/>
      </c>
      <c r="X5172"/>
    </row>
    <row r="5173" spans="2:24" x14ac:dyDescent="0.25">
      <c r="B5173" s="146"/>
      <c r="C5173" s="31"/>
      <c r="D5173" s="31"/>
      <c r="E5173" s="44"/>
      <c r="F5173" s="43"/>
      <c r="G5173" s="84"/>
      <c r="H5173" s="31"/>
      <c r="I5173" s="31"/>
      <c r="J5173" s="84"/>
      <c r="K5173" s="31"/>
      <c r="L5173" s="31"/>
      <c r="M5173" s="169"/>
      <c r="N5173" s="148"/>
      <c r="O5173" s="106"/>
      <c r="P5173" s="43"/>
      <c r="Q5173" s="31"/>
      <c r="R5173" s="84"/>
      <c r="S5173" s="31"/>
      <c r="T5173" s="31"/>
      <c r="U5173" s="169"/>
      <c r="V5173" s="150"/>
      <c r="W5173" s="141" t="str" cm="1">
        <f t="array" ref="W5173">IF(SUM(LEN(B5173:V5173))=0,"",IF(OR(OR(ISBLANK(F5173),SUM(LEN(C5173),LEN(D5173))=0),AND(NOT(E5173="Unknown"),ISBLANK(J5173)),AND(NOT(O5173="Unknown"),ISBLANK(R5173))),"Missing Information", INDEX(Table15[Entire Service Line Classification], MATCH(SUMIFS(Table15[Unique ID],Table15[System-Owned Portion],E5173,Table15[If Material Anything Other than "Lead" in Column E,Was Material Ever Previously Lead?],G5173,Table15[Customer-Owned Portion],O5173),Table15[Unique ID],0),0)))</f>
        <v/>
      </c>
      <c r="X5173"/>
    </row>
    <row r="5174" spans="2:24" x14ac:dyDescent="0.25">
      <c r="B5174" s="146"/>
      <c r="C5174" s="31"/>
      <c r="D5174" s="31"/>
      <c r="E5174" s="44"/>
      <c r="F5174" s="43"/>
      <c r="G5174" s="84"/>
      <c r="H5174" s="31"/>
      <c r="I5174" s="31"/>
      <c r="J5174" s="84"/>
      <c r="K5174" s="31"/>
      <c r="L5174" s="31"/>
      <c r="M5174" s="169"/>
      <c r="N5174" s="148"/>
      <c r="O5174" s="106"/>
      <c r="P5174" s="43"/>
      <c r="Q5174" s="31"/>
      <c r="R5174" s="84"/>
      <c r="S5174" s="31"/>
      <c r="T5174" s="31"/>
      <c r="U5174" s="169"/>
      <c r="V5174" s="150"/>
      <c r="W5174" s="141" t="str" cm="1">
        <f t="array" ref="W5174">IF(SUM(LEN(B5174:V5174))=0,"",IF(OR(OR(ISBLANK(F5174),SUM(LEN(C5174),LEN(D5174))=0),AND(NOT(E5174="Unknown"),ISBLANK(J5174)),AND(NOT(O5174="Unknown"),ISBLANK(R5174))),"Missing Information", INDEX(Table15[Entire Service Line Classification], MATCH(SUMIFS(Table15[Unique ID],Table15[System-Owned Portion],E5174,Table15[If Material Anything Other than "Lead" in Column E,Was Material Ever Previously Lead?],G5174,Table15[Customer-Owned Portion],O5174),Table15[Unique ID],0),0)))</f>
        <v/>
      </c>
      <c r="X5174"/>
    </row>
    <row r="5175" spans="2:24" x14ac:dyDescent="0.25">
      <c r="B5175" s="146"/>
      <c r="C5175" s="31"/>
      <c r="D5175" s="31"/>
      <c r="E5175" s="44"/>
      <c r="F5175" s="43"/>
      <c r="G5175" s="84"/>
      <c r="H5175" s="31"/>
      <c r="I5175" s="31"/>
      <c r="J5175" s="84"/>
      <c r="K5175" s="31"/>
      <c r="L5175" s="31"/>
      <c r="M5175" s="169"/>
      <c r="N5175" s="148"/>
      <c r="O5175" s="106"/>
      <c r="P5175" s="43"/>
      <c r="Q5175" s="31"/>
      <c r="R5175" s="84"/>
      <c r="S5175" s="31"/>
      <c r="T5175" s="31"/>
      <c r="U5175" s="169"/>
      <c r="V5175" s="150"/>
      <c r="W5175" s="141" t="str" cm="1">
        <f t="array" ref="W5175">IF(SUM(LEN(B5175:V5175))=0,"",IF(OR(OR(ISBLANK(F5175),SUM(LEN(C5175),LEN(D5175))=0),AND(NOT(E5175="Unknown"),ISBLANK(J5175)),AND(NOT(O5175="Unknown"),ISBLANK(R5175))),"Missing Information", INDEX(Table15[Entire Service Line Classification], MATCH(SUMIFS(Table15[Unique ID],Table15[System-Owned Portion],E5175,Table15[If Material Anything Other than "Lead" in Column E,Was Material Ever Previously Lead?],G5175,Table15[Customer-Owned Portion],O5175),Table15[Unique ID],0),0)))</f>
        <v/>
      </c>
      <c r="X5175"/>
    </row>
    <row r="5176" spans="2:24" x14ac:dyDescent="0.25">
      <c r="B5176" s="146"/>
      <c r="C5176" s="31"/>
      <c r="D5176" s="31"/>
      <c r="E5176" s="44"/>
      <c r="F5176" s="43"/>
      <c r="G5176" s="84"/>
      <c r="H5176" s="31"/>
      <c r="I5176" s="31"/>
      <c r="J5176" s="84"/>
      <c r="K5176" s="31"/>
      <c r="L5176" s="31"/>
      <c r="M5176" s="169"/>
      <c r="N5176" s="148"/>
      <c r="O5176" s="106"/>
      <c r="P5176" s="43"/>
      <c r="Q5176" s="31"/>
      <c r="R5176" s="84"/>
      <c r="S5176" s="31"/>
      <c r="T5176" s="31"/>
      <c r="U5176" s="169"/>
      <c r="V5176" s="150"/>
      <c r="W5176" s="141" t="str" cm="1">
        <f t="array" ref="W5176">IF(SUM(LEN(B5176:V5176))=0,"",IF(OR(OR(ISBLANK(F5176),SUM(LEN(C5176),LEN(D5176))=0),AND(NOT(E5176="Unknown"),ISBLANK(J5176)),AND(NOT(O5176="Unknown"),ISBLANK(R5176))),"Missing Information", INDEX(Table15[Entire Service Line Classification], MATCH(SUMIFS(Table15[Unique ID],Table15[System-Owned Portion],E5176,Table15[If Material Anything Other than "Lead" in Column E,Was Material Ever Previously Lead?],G5176,Table15[Customer-Owned Portion],O5176),Table15[Unique ID],0),0)))</f>
        <v/>
      </c>
      <c r="X5176"/>
    </row>
    <row r="5177" spans="2:24" x14ac:dyDescent="0.25">
      <c r="B5177" s="146"/>
      <c r="C5177" s="31"/>
      <c r="D5177" s="31"/>
      <c r="E5177" s="44"/>
      <c r="F5177" s="43"/>
      <c r="G5177" s="84"/>
      <c r="H5177" s="31"/>
      <c r="I5177" s="31"/>
      <c r="J5177" s="84"/>
      <c r="K5177" s="31"/>
      <c r="L5177" s="31"/>
      <c r="M5177" s="169"/>
      <c r="N5177" s="148"/>
      <c r="O5177" s="106"/>
      <c r="P5177" s="43"/>
      <c r="Q5177" s="31"/>
      <c r="R5177" s="84"/>
      <c r="S5177" s="31"/>
      <c r="T5177" s="31"/>
      <c r="U5177" s="169"/>
      <c r="V5177" s="150"/>
      <c r="W5177" s="141" t="str" cm="1">
        <f t="array" ref="W5177">IF(SUM(LEN(B5177:V5177))=0,"",IF(OR(OR(ISBLANK(F5177),SUM(LEN(C5177),LEN(D5177))=0),AND(NOT(E5177="Unknown"),ISBLANK(J5177)),AND(NOT(O5177="Unknown"),ISBLANK(R5177))),"Missing Information", INDEX(Table15[Entire Service Line Classification], MATCH(SUMIFS(Table15[Unique ID],Table15[System-Owned Portion],E5177,Table15[If Material Anything Other than "Lead" in Column E,Was Material Ever Previously Lead?],G5177,Table15[Customer-Owned Portion],O5177),Table15[Unique ID],0),0)))</f>
        <v/>
      </c>
      <c r="X5177"/>
    </row>
    <row r="5178" spans="2:24" x14ac:dyDescent="0.25">
      <c r="B5178" s="146"/>
      <c r="C5178" s="31"/>
      <c r="D5178" s="31"/>
      <c r="E5178" s="44"/>
      <c r="F5178" s="43"/>
      <c r="G5178" s="84"/>
      <c r="H5178" s="31"/>
      <c r="I5178" s="31"/>
      <c r="J5178" s="84"/>
      <c r="K5178" s="31"/>
      <c r="L5178" s="31"/>
      <c r="M5178" s="169"/>
      <c r="N5178" s="148"/>
      <c r="O5178" s="106"/>
      <c r="P5178" s="43"/>
      <c r="Q5178" s="31"/>
      <c r="R5178" s="84"/>
      <c r="S5178" s="31"/>
      <c r="T5178" s="31"/>
      <c r="U5178" s="169"/>
      <c r="V5178" s="150"/>
      <c r="W5178" s="141" t="str" cm="1">
        <f t="array" ref="W5178">IF(SUM(LEN(B5178:V5178))=0,"",IF(OR(OR(ISBLANK(F5178),SUM(LEN(C5178),LEN(D5178))=0),AND(NOT(E5178="Unknown"),ISBLANK(J5178)),AND(NOT(O5178="Unknown"),ISBLANK(R5178))),"Missing Information", INDEX(Table15[Entire Service Line Classification], MATCH(SUMIFS(Table15[Unique ID],Table15[System-Owned Portion],E5178,Table15[If Material Anything Other than "Lead" in Column E,Was Material Ever Previously Lead?],G5178,Table15[Customer-Owned Portion],O5178),Table15[Unique ID],0),0)))</f>
        <v/>
      </c>
      <c r="X5178"/>
    </row>
    <row r="5179" spans="2:24" x14ac:dyDescent="0.25">
      <c r="B5179" s="146"/>
      <c r="C5179" s="31"/>
      <c r="D5179" s="31"/>
      <c r="E5179" s="44"/>
      <c r="F5179" s="43"/>
      <c r="G5179" s="84"/>
      <c r="H5179" s="31"/>
      <c r="I5179" s="31"/>
      <c r="J5179" s="84"/>
      <c r="K5179" s="31"/>
      <c r="L5179" s="31"/>
      <c r="M5179" s="169"/>
      <c r="N5179" s="148"/>
      <c r="O5179" s="106"/>
      <c r="P5179" s="43"/>
      <c r="Q5179" s="31"/>
      <c r="R5179" s="84"/>
      <c r="S5179" s="31"/>
      <c r="T5179" s="31"/>
      <c r="U5179" s="169"/>
      <c r="V5179" s="150"/>
      <c r="W5179" s="141" t="str" cm="1">
        <f t="array" ref="W5179">IF(SUM(LEN(B5179:V5179))=0,"",IF(OR(OR(ISBLANK(F5179),SUM(LEN(C5179),LEN(D5179))=0),AND(NOT(E5179="Unknown"),ISBLANK(J5179)),AND(NOT(O5179="Unknown"),ISBLANK(R5179))),"Missing Information", INDEX(Table15[Entire Service Line Classification], MATCH(SUMIFS(Table15[Unique ID],Table15[System-Owned Portion],E5179,Table15[If Material Anything Other than "Lead" in Column E,Was Material Ever Previously Lead?],G5179,Table15[Customer-Owned Portion],O5179),Table15[Unique ID],0),0)))</f>
        <v/>
      </c>
      <c r="X5179"/>
    </row>
    <row r="5180" spans="2:24" x14ac:dyDescent="0.25">
      <c r="B5180" s="146"/>
      <c r="C5180" s="31"/>
      <c r="D5180" s="31"/>
      <c r="E5180" s="44"/>
      <c r="F5180" s="43"/>
      <c r="G5180" s="84"/>
      <c r="H5180" s="31"/>
      <c r="I5180" s="31"/>
      <c r="J5180" s="84"/>
      <c r="K5180" s="31"/>
      <c r="L5180" s="31"/>
      <c r="M5180" s="169"/>
      <c r="N5180" s="148"/>
      <c r="O5180" s="106"/>
      <c r="P5180" s="43"/>
      <c r="Q5180" s="31"/>
      <c r="R5180" s="84"/>
      <c r="S5180" s="31"/>
      <c r="T5180" s="31"/>
      <c r="U5180" s="169"/>
      <c r="V5180" s="150"/>
      <c r="W5180" s="141" t="str" cm="1">
        <f t="array" ref="W5180">IF(SUM(LEN(B5180:V5180))=0,"",IF(OR(OR(ISBLANK(F5180),SUM(LEN(C5180),LEN(D5180))=0),AND(NOT(E5180="Unknown"),ISBLANK(J5180)),AND(NOT(O5180="Unknown"),ISBLANK(R5180))),"Missing Information", INDEX(Table15[Entire Service Line Classification], MATCH(SUMIFS(Table15[Unique ID],Table15[System-Owned Portion],E5180,Table15[If Material Anything Other than "Lead" in Column E,Was Material Ever Previously Lead?],G5180,Table15[Customer-Owned Portion],O5180),Table15[Unique ID],0),0)))</f>
        <v/>
      </c>
      <c r="X5180"/>
    </row>
    <row r="5181" spans="2:24" x14ac:dyDescent="0.25">
      <c r="B5181" s="146"/>
      <c r="C5181" s="31"/>
      <c r="D5181" s="31"/>
      <c r="E5181" s="44"/>
      <c r="F5181" s="43"/>
      <c r="G5181" s="84"/>
      <c r="H5181" s="31"/>
      <c r="I5181" s="31"/>
      <c r="J5181" s="84"/>
      <c r="K5181" s="31"/>
      <c r="L5181" s="31"/>
      <c r="M5181" s="169"/>
      <c r="N5181" s="148"/>
      <c r="O5181" s="106"/>
      <c r="P5181" s="43"/>
      <c r="Q5181" s="31"/>
      <c r="R5181" s="84"/>
      <c r="S5181" s="31"/>
      <c r="T5181" s="31"/>
      <c r="U5181" s="169"/>
      <c r="V5181" s="150"/>
      <c r="W5181" s="141" t="str" cm="1">
        <f t="array" ref="W5181">IF(SUM(LEN(B5181:V5181))=0,"",IF(OR(OR(ISBLANK(F5181),SUM(LEN(C5181),LEN(D5181))=0),AND(NOT(E5181="Unknown"),ISBLANK(J5181)),AND(NOT(O5181="Unknown"),ISBLANK(R5181))),"Missing Information", INDEX(Table15[Entire Service Line Classification], MATCH(SUMIFS(Table15[Unique ID],Table15[System-Owned Portion],E5181,Table15[If Material Anything Other than "Lead" in Column E,Was Material Ever Previously Lead?],G5181,Table15[Customer-Owned Portion],O5181),Table15[Unique ID],0),0)))</f>
        <v/>
      </c>
      <c r="X5181"/>
    </row>
    <row r="5182" spans="2:24" x14ac:dyDescent="0.25">
      <c r="B5182" s="146"/>
      <c r="C5182" s="31"/>
      <c r="D5182" s="31"/>
      <c r="E5182" s="44"/>
      <c r="F5182" s="43"/>
      <c r="G5182" s="84"/>
      <c r="H5182" s="31"/>
      <c r="I5182" s="31"/>
      <c r="J5182" s="84"/>
      <c r="K5182" s="31"/>
      <c r="L5182" s="31"/>
      <c r="M5182" s="169"/>
      <c r="N5182" s="148"/>
      <c r="O5182" s="106"/>
      <c r="P5182" s="43"/>
      <c r="Q5182" s="31"/>
      <c r="R5182" s="84"/>
      <c r="S5182" s="31"/>
      <c r="T5182" s="31"/>
      <c r="U5182" s="169"/>
      <c r="V5182" s="150"/>
      <c r="W5182" s="141" t="str" cm="1">
        <f t="array" ref="W5182">IF(SUM(LEN(B5182:V5182))=0,"",IF(OR(OR(ISBLANK(F5182),SUM(LEN(C5182),LEN(D5182))=0),AND(NOT(E5182="Unknown"),ISBLANK(J5182)),AND(NOT(O5182="Unknown"),ISBLANK(R5182))),"Missing Information", INDEX(Table15[Entire Service Line Classification], MATCH(SUMIFS(Table15[Unique ID],Table15[System-Owned Portion],E5182,Table15[If Material Anything Other than "Lead" in Column E,Was Material Ever Previously Lead?],G5182,Table15[Customer-Owned Portion],O5182),Table15[Unique ID],0),0)))</f>
        <v/>
      </c>
      <c r="X5182"/>
    </row>
    <row r="5183" spans="2:24" x14ac:dyDescent="0.25">
      <c r="B5183" s="146"/>
      <c r="C5183" s="31"/>
      <c r="D5183" s="31"/>
      <c r="E5183" s="44"/>
      <c r="F5183" s="43"/>
      <c r="G5183" s="84"/>
      <c r="H5183" s="31"/>
      <c r="I5183" s="31"/>
      <c r="J5183" s="84"/>
      <c r="K5183" s="31"/>
      <c r="L5183" s="31"/>
      <c r="M5183" s="169"/>
      <c r="N5183" s="148"/>
      <c r="O5183" s="106"/>
      <c r="P5183" s="43"/>
      <c r="Q5183" s="31"/>
      <c r="R5183" s="84"/>
      <c r="S5183" s="31"/>
      <c r="T5183" s="31"/>
      <c r="U5183" s="169"/>
      <c r="V5183" s="150"/>
      <c r="W5183" s="141" t="str" cm="1">
        <f t="array" ref="W5183">IF(SUM(LEN(B5183:V5183))=0,"",IF(OR(OR(ISBLANK(F5183),SUM(LEN(C5183),LEN(D5183))=0),AND(NOT(E5183="Unknown"),ISBLANK(J5183)),AND(NOT(O5183="Unknown"),ISBLANK(R5183))),"Missing Information", INDEX(Table15[Entire Service Line Classification], MATCH(SUMIFS(Table15[Unique ID],Table15[System-Owned Portion],E5183,Table15[If Material Anything Other than "Lead" in Column E,Was Material Ever Previously Lead?],G5183,Table15[Customer-Owned Portion],O5183),Table15[Unique ID],0),0)))</f>
        <v/>
      </c>
      <c r="X5183"/>
    </row>
    <row r="5184" spans="2:24" x14ac:dyDescent="0.25">
      <c r="B5184" s="146"/>
      <c r="C5184" s="31"/>
      <c r="D5184" s="31"/>
      <c r="E5184" s="44"/>
      <c r="F5184" s="43"/>
      <c r="G5184" s="84"/>
      <c r="H5184" s="31"/>
      <c r="I5184" s="31"/>
      <c r="J5184" s="84"/>
      <c r="K5184" s="31"/>
      <c r="L5184" s="31"/>
      <c r="M5184" s="169"/>
      <c r="N5184" s="148"/>
      <c r="O5184" s="106"/>
      <c r="P5184" s="43"/>
      <c r="Q5184" s="31"/>
      <c r="R5184" s="84"/>
      <c r="S5184" s="31"/>
      <c r="T5184" s="31"/>
      <c r="U5184" s="169"/>
      <c r="V5184" s="150"/>
      <c r="W5184" s="141" t="str" cm="1">
        <f t="array" ref="W5184">IF(SUM(LEN(B5184:V5184))=0,"",IF(OR(OR(ISBLANK(F5184),SUM(LEN(C5184),LEN(D5184))=0),AND(NOT(E5184="Unknown"),ISBLANK(J5184)),AND(NOT(O5184="Unknown"),ISBLANK(R5184))),"Missing Information", INDEX(Table15[Entire Service Line Classification], MATCH(SUMIFS(Table15[Unique ID],Table15[System-Owned Portion],E5184,Table15[If Material Anything Other than "Lead" in Column E,Was Material Ever Previously Lead?],G5184,Table15[Customer-Owned Portion],O5184),Table15[Unique ID],0),0)))</f>
        <v/>
      </c>
      <c r="X5184"/>
    </row>
    <row r="5185" spans="2:24" x14ac:dyDescent="0.25">
      <c r="B5185" s="146"/>
      <c r="C5185" s="31"/>
      <c r="D5185" s="31"/>
      <c r="E5185" s="44"/>
      <c r="F5185" s="43"/>
      <c r="G5185" s="84"/>
      <c r="H5185" s="31"/>
      <c r="I5185" s="31"/>
      <c r="J5185" s="84"/>
      <c r="K5185" s="31"/>
      <c r="L5185" s="31"/>
      <c r="M5185" s="169"/>
      <c r="N5185" s="148"/>
      <c r="O5185" s="106"/>
      <c r="P5185" s="43"/>
      <c r="Q5185" s="31"/>
      <c r="R5185" s="84"/>
      <c r="S5185" s="31"/>
      <c r="T5185" s="31"/>
      <c r="U5185" s="169"/>
      <c r="V5185" s="150"/>
      <c r="W5185" s="141" t="str" cm="1">
        <f t="array" ref="W5185">IF(SUM(LEN(B5185:V5185))=0,"",IF(OR(OR(ISBLANK(F5185),SUM(LEN(C5185),LEN(D5185))=0),AND(NOT(E5185="Unknown"),ISBLANK(J5185)),AND(NOT(O5185="Unknown"),ISBLANK(R5185))),"Missing Information", INDEX(Table15[Entire Service Line Classification], MATCH(SUMIFS(Table15[Unique ID],Table15[System-Owned Portion],E5185,Table15[If Material Anything Other than "Lead" in Column E,Was Material Ever Previously Lead?],G5185,Table15[Customer-Owned Portion],O5185),Table15[Unique ID],0),0)))</f>
        <v/>
      </c>
      <c r="X5185"/>
    </row>
    <row r="5186" spans="2:24" x14ac:dyDescent="0.25">
      <c r="B5186" s="146"/>
      <c r="C5186" s="31"/>
      <c r="D5186" s="31"/>
      <c r="E5186" s="44"/>
      <c r="F5186" s="43"/>
      <c r="G5186" s="84"/>
      <c r="H5186" s="31"/>
      <c r="I5186" s="31"/>
      <c r="J5186" s="84"/>
      <c r="K5186" s="31"/>
      <c r="L5186" s="31"/>
      <c r="M5186" s="169"/>
      <c r="N5186" s="148"/>
      <c r="O5186" s="106"/>
      <c r="P5186" s="43"/>
      <c r="Q5186" s="31"/>
      <c r="R5186" s="84"/>
      <c r="S5186" s="31"/>
      <c r="T5186" s="31"/>
      <c r="U5186" s="169"/>
      <c r="V5186" s="150"/>
      <c r="W5186" s="141" t="str" cm="1">
        <f t="array" ref="W5186">IF(SUM(LEN(B5186:V5186))=0,"",IF(OR(OR(ISBLANK(F5186),SUM(LEN(C5186),LEN(D5186))=0),AND(NOT(E5186="Unknown"),ISBLANK(J5186)),AND(NOT(O5186="Unknown"),ISBLANK(R5186))),"Missing Information", INDEX(Table15[Entire Service Line Classification], MATCH(SUMIFS(Table15[Unique ID],Table15[System-Owned Portion],E5186,Table15[If Material Anything Other than "Lead" in Column E,Was Material Ever Previously Lead?],G5186,Table15[Customer-Owned Portion],O5186),Table15[Unique ID],0),0)))</f>
        <v/>
      </c>
      <c r="X5186"/>
    </row>
    <row r="5187" spans="2:24" x14ac:dyDescent="0.25">
      <c r="B5187" s="146"/>
      <c r="C5187" s="31"/>
      <c r="D5187" s="31"/>
      <c r="E5187" s="44"/>
      <c r="F5187" s="43"/>
      <c r="G5187" s="84"/>
      <c r="H5187" s="31"/>
      <c r="I5187" s="31"/>
      <c r="J5187" s="84"/>
      <c r="K5187" s="31"/>
      <c r="L5187" s="31"/>
      <c r="M5187" s="169"/>
      <c r="N5187" s="148"/>
      <c r="O5187" s="106"/>
      <c r="P5187" s="43"/>
      <c r="Q5187" s="31"/>
      <c r="R5187" s="84"/>
      <c r="S5187" s="31"/>
      <c r="T5187" s="31"/>
      <c r="U5187" s="169"/>
      <c r="V5187" s="150"/>
      <c r="W5187" s="141" t="str" cm="1">
        <f t="array" ref="W5187">IF(SUM(LEN(B5187:V5187))=0,"",IF(OR(OR(ISBLANK(F5187),SUM(LEN(C5187),LEN(D5187))=0),AND(NOT(E5187="Unknown"),ISBLANK(J5187)),AND(NOT(O5187="Unknown"),ISBLANK(R5187))),"Missing Information", INDEX(Table15[Entire Service Line Classification], MATCH(SUMIFS(Table15[Unique ID],Table15[System-Owned Portion],E5187,Table15[If Material Anything Other than "Lead" in Column E,Was Material Ever Previously Lead?],G5187,Table15[Customer-Owned Portion],O5187),Table15[Unique ID],0),0)))</f>
        <v/>
      </c>
      <c r="X5187"/>
    </row>
    <row r="5188" spans="2:24" x14ac:dyDescent="0.25">
      <c r="B5188" s="146"/>
      <c r="C5188" s="31"/>
      <c r="D5188" s="31"/>
      <c r="E5188" s="44"/>
      <c r="F5188" s="43"/>
      <c r="G5188" s="84"/>
      <c r="H5188" s="31"/>
      <c r="I5188" s="31"/>
      <c r="J5188" s="84"/>
      <c r="K5188" s="31"/>
      <c r="L5188" s="31"/>
      <c r="M5188" s="169"/>
      <c r="N5188" s="148"/>
      <c r="O5188" s="106"/>
      <c r="P5188" s="43"/>
      <c r="Q5188" s="31"/>
      <c r="R5188" s="84"/>
      <c r="S5188" s="31"/>
      <c r="T5188" s="31"/>
      <c r="U5188" s="169"/>
      <c r="V5188" s="150"/>
      <c r="W5188" s="141" t="str" cm="1">
        <f t="array" ref="W5188">IF(SUM(LEN(B5188:V5188))=0,"",IF(OR(OR(ISBLANK(F5188),SUM(LEN(C5188),LEN(D5188))=0),AND(NOT(E5188="Unknown"),ISBLANK(J5188)),AND(NOT(O5188="Unknown"),ISBLANK(R5188))),"Missing Information", INDEX(Table15[Entire Service Line Classification], MATCH(SUMIFS(Table15[Unique ID],Table15[System-Owned Portion],E5188,Table15[If Material Anything Other than "Lead" in Column E,Was Material Ever Previously Lead?],G5188,Table15[Customer-Owned Portion],O5188),Table15[Unique ID],0),0)))</f>
        <v/>
      </c>
      <c r="X5188"/>
    </row>
    <row r="5189" spans="2:24" x14ac:dyDescent="0.25">
      <c r="B5189" s="146"/>
      <c r="C5189" s="31"/>
      <c r="D5189" s="31"/>
      <c r="E5189" s="44"/>
      <c r="F5189" s="43"/>
      <c r="G5189" s="84"/>
      <c r="H5189" s="31"/>
      <c r="I5189" s="31"/>
      <c r="J5189" s="84"/>
      <c r="K5189" s="31"/>
      <c r="L5189" s="31"/>
      <c r="M5189" s="169"/>
      <c r="N5189" s="148"/>
      <c r="O5189" s="106"/>
      <c r="P5189" s="43"/>
      <c r="Q5189" s="31"/>
      <c r="R5189" s="84"/>
      <c r="S5189" s="31"/>
      <c r="T5189" s="31"/>
      <c r="U5189" s="169"/>
      <c r="V5189" s="150"/>
      <c r="W5189" s="141" t="str" cm="1">
        <f t="array" ref="W5189">IF(SUM(LEN(B5189:V5189))=0,"",IF(OR(OR(ISBLANK(F5189),SUM(LEN(C5189),LEN(D5189))=0),AND(NOT(E5189="Unknown"),ISBLANK(J5189)),AND(NOT(O5189="Unknown"),ISBLANK(R5189))),"Missing Information", INDEX(Table15[Entire Service Line Classification], MATCH(SUMIFS(Table15[Unique ID],Table15[System-Owned Portion],E5189,Table15[If Material Anything Other than "Lead" in Column E,Was Material Ever Previously Lead?],G5189,Table15[Customer-Owned Portion],O5189),Table15[Unique ID],0),0)))</f>
        <v/>
      </c>
      <c r="X5189"/>
    </row>
    <row r="5190" spans="2:24" x14ac:dyDescent="0.25">
      <c r="B5190" s="146"/>
      <c r="C5190" s="31"/>
      <c r="D5190" s="31"/>
      <c r="E5190" s="44"/>
      <c r="F5190" s="43"/>
      <c r="G5190" s="84"/>
      <c r="H5190" s="31"/>
      <c r="I5190" s="31"/>
      <c r="J5190" s="84"/>
      <c r="K5190" s="31"/>
      <c r="L5190" s="31"/>
      <c r="M5190" s="169"/>
      <c r="N5190" s="148"/>
      <c r="O5190" s="106"/>
      <c r="P5190" s="43"/>
      <c r="Q5190" s="31"/>
      <c r="R5190" s="84"/>
      <c r="S5190" s="31"/>
      <c r="T5190" s="31"/>
      <c r="U5190" s="169"/>
      <c r="V5190" s="150"/>
      <c r="W5190" s="141" t="str" cm="1">
        <f t="array" ref="W5190">IF(SUM(LEN(B5190:V5190))=0,"",IF(OR(OR(ISBLANK(F5190),SUM(LEN(C5190),LEN(D5190))=0),AND(NOT(E5190="Unknown"),ISBLANK(J5190)),AND(NOT(O5190="Unknown"),ISBLANK(R5190))),"Missing Information", INDEX(Table15[Entire Service Line Classification], MATCH(SUMIFS(Table15[Unique ID],Table15[System-Owned Portion],E5190,Table15[If Material Anything Other than "Lead" in Column E,Was Material Ever Previously Lead?],G5190,Table15[Customer-Owned Portion],O5190),Table15[Unique ID],0),0)))</f>
        <v/>
      </c>
      <c r="X5190"/>
    </row>
    <row r="5191" spans="2:24" x14ac:dyDescent="0.25">
      <c r="B5191" s="146"/>
      <c r="C5191" s="31"/>
      <c r="D5191" s="31"/>
      <c r="E5191" s="44"/>
      <c r="F5191" s="43"/>
      <c r="G5191" s="84"/>
      <c r="H5191" s="31"/>
      <c r="I5191" s="31"/>
      <c r="J5191" s="84"/>
      <c r="K5191" s="31"/>
      <c r="L5191" s="31"/>
      <c r="M5191" s="169"/>
      <c r="N5191" s="148"/>
      <c r="O5191" s="106"/>
      <c r="P5191" s="43"/>
      <c r="Q5191" s="31"/>
      <c r="R5191" s="84"/>
      <c r="S5191" s="31"/>
      <c r="T5191" s="31"/>
      <c r="U5191" s="169"/>
      <c r="V5191" s="150"/>
      <c r="W5191" s="141" t="str" cm="1">
        <f t="array" ref="W5191">IF(SUM(LEN(B5191:V5191))=0,"",IF(OR(OR(ISBLANK(F5191),SUM(LEN(C5191),LEN(D5191))=0),AND(NOT(E5191="Unknown"),ISBLANK(J5191)),AND(NOT(O5191="Unknown"),ISBLANK(R5191))),"Missing Information", INDEX(Table15[Entire Service Line Classification], MATCH(SUMIFS(Table15[Unique ID],Table15[System-Owned Portion],E5191,Table15[If Material Anything Other than "Lead" in Column E,Was Material Ever Previously Lead?],G5191,Table15[Customer-Owned Portion],O5191),Table15[Unique ID],0),0)))</f>
        <v/>
      </c>
      <c r="X5191"/>
    </row>
    <row r="5192" spans="2:24" x14ac:dyDescent="0.25">
      <c r="B5192" s="146"/>
      <c r="C5192" s="31"/>
      <c r="D5192" s="31"/>
      <c r="E5192" s="44"/>
      <c r="F5192" s="43"/>
      <c r="G5192" s="84"/>
      <c r="H5192" s="31"/>
      <c r="I5192" s="31"/>
      <c r="J5192" s="84"/>
      <c r="K5192" s="31"/>
      <c r="L5192" s="31"/>
      <c r="M5192" s="169"/>
      <c r="N5192" s="148"/>
      <c r="O5192" s="106"/>
      <c r="P5192" s="43"/>
      <c r="Q5192" s="31"/>
      <c r="R5192" s="84"/>
      <c r="S5192" s="31"/>
      <c r="T5192" s="31"/>
      <c r="U5192" s="169"/>
      <c r="V5192" s="150"/>
      <c r="W5192" s="141" t="str" cm="1">
        <f t="array" ref="W5192">IF(SUM(LEN(B5192:V5192))=0,"",IF(OR(OR(ISBLANK(F5192),SUM(LEN(C5192),LEN(D5192))=0),AND(NOT(E5192="Unknown"),ISBLANK(J5192)),AND(NOT(O5192="Unknown"),ISBLANK(R5192))),"Missing Information", INDEX(Table15[Entire Service Line Classification], MATCH(SUMIFS(Table15[Unique ID],Table15[System-Owned Portion],E5192,Table15[If Material Anything Other than "Lead" in Column E,Was Material Ever Previously Lead?],G5192,Table15[Customer-Owned Portion],O5192),Table15[Unique ID],0),0)))</f>
        <v/>
      </c>
      <c r="X5192"/>
    </row>
    <row r="5193" spans="2:24" x14ac:dyDescent="0.25">
      <c r="B5193" s="146"/>
      <c r="C5193" s="31"/>
      <c r="D5193" s="31"/>
      <c r="E5193" s="44"/>
      <c r="F5193" s="43"/>
      <c r="G5193" s="84"/>
      <c r="H5193" s="31"/>
      <c r="I5193" s="31"/>
      <c r="J5193" s="84"/>
      <c r="K5193" s="31"/>
      <c r="L5193" s="31"/>
      <c r="M5193" s="169"/>
      <c r="N5193" s="148"/>
      <c r="O5193" s="106"/>
      <c r="P5193" s="43"/>
      <c r="Q5193" s="31"/>
      <c r="R5193" s="84"/>
      <c r="S5193" s="31"/>
      <c r="T5193" s="31"/>
      <c r="U5193" s="169"/>
      <c r="V5193" s="150"/>
      <c r="W5193" s="141" t="str" cm="1">
        <f t="array" ref="W5193">IF(SUM(LEN(B5193:V5193))=0,"",IF(OR(OR(ISBLANK(F5193),SUM(LEN(C5193),LEN(D5193))=0),AND(NOT(E5193="Unknown"),ISBLANK(J5193)),AND(NOT(O5193="Unknown"),ISBLANK(R5193))),"Missing Information", INDEX(Table15[Entire Service Line Classification], MATCH(SUMIFS(Table15[Unique ID],Table15[System-Owned Portion],E5193,Table15[If Material Anything Other than "Lead" in Column E,Was Material Ever Previously Lead?],G5193,Table15[Customer-Owned Portion],O5193),Table15[Unique ID],0),0)))</f>
        <v/>
      </c>
      <c r="X5193"/>
    </row>
    <row r="5194" spans="2:24" x14ac:dyDescent="0.25">
      <c r="B5194" s="146"/>
      <c r="C5194" s="31"/>
      <c r="D5194" s="31"/>
      <c r="E5194" s="44"/>
      <c r="F5194" s="43"/>
      <c r="G5194" s="84"/>
      <c r="H5194" s="31"/>
      <c r="I5194" s="31"/>
      <c r="J5194" s="84"/>
      <c r="K5194" s="31"/>
      <c r="L5194" s="31"/>
      <c r="M5194" s="169"/>
      <c r="N5194" s="148"/>
      <c r="O5194" s="106"/>
      <c r="P5194" s="43"/>
      <c r="Q5194" s="31"/>
      <c r="R5194" s="84"/>
      <c r="S5194" s="31"/>
      <c r="T5194" s="31"/>
      <c r="U5194" s="169"/>
      <c r="V5194" s="150"/>
      <c r="W5194" s="141" t="str" cm="1">
        <f t="array" ref="W5194">IF(SUM(LEN(B5194:V5194))=0,"",IF(OR(OR(ISBLANK(F5194),SUM(LEN(C5194),LEN(D5194))=0),AND(NOT(E5194="Unknown"),ISBLANK(J5194)),AND(NOT(O5194="Unknown"),ISBLANK(R5194))),"Missing Information", INDEX(Table15[Entire Service Line Classification], MATCH(SUMIFS(Table15[Unique ID],Table15[System-Owned Portion],E5194,Table15[If Material Anything Other than "Lead" in Column E,Was Material Ever Previously Lead?],G5194,Table15[Customer-Owned Portion],O5194),Table15[Unique ID],0),0)))</f>
        <v/>
      </c>
      <c r="X5194"/>
    </row>
    <row r="5195" spans="2:24" x14ac:dyDescent="0.25">
      <c r="B5195" s="146"/>
      <c r="C5195" s="31"/>
      <c r="D5195" s="31"/>
      <c r="E5195" s="44"/>
      <c r="F5195" s="43"/>
      <c r="G5195" s="84"/>
      <c r="H5195" s="31"/>
      <c r="I5195" s="31"/>
      <c r="J5195" s="84"/>
      <c r="K5195" s="31"/>
      <c r="L5195" s="31"/>
      <c r="M5195" s="169"/>
      <c r="N5195" s="148"/>
      <c r="O5195" s="106"/>
      <c r="P5195" s="43"/>
      <c r="Q5195" s="31"/>
      <c r="R5195" s="84"/>
      <c r="S5195" s="31"/>
      <c r="T5195" s="31"/>
      <c r="U5195" s="169"/>
      <c r="V5195" s="150"/>
      <c r="W5195" s="141" t="str" cm="1">
        <f t="array" ref="W5195">IF(SUM(LEN(B5195:V5195))=0,"",IF(OR(OR(ISBLANK(F5195),SUM(LEN(C5195),LEN(D5195))=0),AND(NOT(E5195="Unknown"),ISBLANK(J5195)),AND(NOT(O5195="Unknown"),ISBLANK(R5195))),"Missing Information", INDEX(Table15[Entire Service Line Classification], MATCH(SUMIFS(Table15[Unique ID],Table15[System-Owned Portion],E5195,Table15[If Material Anything Other than "Lead" in Column E,Was Material Ever Previously Lead?],G5195,Table15[Customer-Owned Portion],O5195),Table15[Unique ID],0),0)))</f>
        <v/>
      </c>
      <c r="X5195"/>
    </row>
    <row r="5196" spans="2:24" x14ac:dyDescent="0.25">
      <c r="B5196" s="146"/>
      <c r="C5196" s="31"/>
      <c r="D5196" s="31"/>
      <c r="E5196" s="44"/>
      <c r="F5196" s="43"/>
      <c r="G5196" s="84"/>
      <c r="H5196" s="31"/>
      <c r="I5196" s="31"/>
      <c r="J5196" s="84"/>
      <c r="K5196" s="31"/>
      <c r="L5196" s="31"/>
      <c r="M5196" s="169"/>
      <c r="N5196" s="148"/>
      <c r="O5196" s="106"/>
      <c r="P5196" s="43"/>
      <c r="Q5196" s="31"/>
      <c r="R5196" s="84"/>
      <c r="S5196" s="31"/>
      <c r="T5196" s="31"/>
      <c r="U5196" s="169"/>
      <c r="V5196" s="150"/>
      <c r="W5196" s="141" t="str" cm="1">
        <f t="array" ref="W5196">IF(SUM(LEN(B5196:V5196))=0,"",IF(OR(OR(ISBLANK(F5196),SUM(LEN(C5196),LEN(D5196))=0),AND(NOT(E5196="Unknown"),ISBLANK(J5196)),AND(NOT(O5196="Unknown"),ISBLANK(R5196))),"Missing Information", INDEX(Table15[Entire Service Line Classification], MATCH(SUMIFS(Table15[Unique ID],Table15[System-Owned Portion],E5196,Table15[If Material Anything Other than "Lead" in Column E,Was Material Ever Previously Lead?],G5196,Table15[Customer-Owned Portion],O5196),Table15[Unique ID],0),0)))</f>
        <v/>
      </c>
      <c r="X5196"/>
    </row>
    <row r="5197" spans="2:24" x14ac:dyDescent="0.25">
      <c r="B5197" s="146"/>
      <c r="C5197" s="31"/>
      <c r="D5197" s="31"/>
      <c r="E5197" s="44"/>
      <c r="F5197" s="43"/>
      <c r="G5197" s="84"/>
      <c r="H5197" s="31"/>
      <c r="I5197" s="31"/>
      <c r="J5197" s="84"/>
      <c r="K5197" s="31"/>
      <c r="L5197" s="31"/>
      <c r="M5197" s="169"/>
      <c r="N5197" s="148"/>
      <c r="O5197" s="106"/>
      <c r="P5197" s="43"/>
      <c r="Q5197" s="31"/>
      <c r="R5197" s="84"/>
      <c r="S5197" s="31"/>
      <c r="T5197" s="31"/>
      <c r="U5197" s="169"/>
      <c r="V5197" s="150"/>
      <c r="W5197" s="141" t="str" cm="1">
        <f t="array" ref="W5197">IF(SUM(LEN(B5197:V5197))=0,"",IF(OR(OR(ISBLANK(F5197),SUM(LEN(C5197),LEN(D5197))=0),AND(NOT(E5197="Unknown"),ISBLANK(J5197)),AND(NOT(O5197="Unknown"),ISBLANK(R5197))),"Missing Information", INDEX(Table15[Entire Service Line Classification], MATCH(SUMIFS(Table15[Unique ID],Table15[System-Owned Portion],E5197,Table15[If Material Anything Other than "Lead" in Column E,Was Material Ever Previously Lead?],G5197,Table15[Customer-Owned Portion],O5197),Table15[Unique ID],0),0)))</f>
        <v/>
      </c>
      <c r="X5197"/>
    </row>
    <row r="5198" spans="2:24" x14ac:dyDescent="0.25">
      <c r="B5198" s="146"/>
      <c r="C5198" s="31"/>
      <c r="D5198" s="31"/>
      <c r="E5198" s="44"/>
      <c r="F5198" s="43"/>
      <c r="G5198" s="84"/>
      <c r="H5198" s="31"/>
      <c r="I5198" s="31"/>
      <c r="J5198" s="84"/>
      <c r="K5198" s="31"/>
      <c r="L5198" s="31"/>
      <c r="M5198" s="169"/>
      <c r="N5198" s="148"/>
      <c r="O5198" s="106"/>
      <c r="P5198" s="43"/>
      <c r="Q5198" s="31"/>
      <c r="R5198" s="84"/>
      <c r="S5198" s="31"/>
      <c r="T5198" s="31"/>
      <c r="U5198" s="169"/>
      <c r="V5198" s="150"/>
      <c r="W5198" s="141" t="str" cm="1">
        <f t="array" ref="W5198">IF(SUM(LEN(B5198:V5198))=0,"",IF(OR(OR(ISBLANK(F5198),SUM(LEN(C5198),LEN(D5198))=0),AND(NOT(E5198="Unknown"),ISBLANK(J5198)),AND(NOT(O5198="Unknown"),ISBLANK(R5198))),"Missing Information", INDEX(Table15[Entire Service Line Classification], MATCH(SUMIFS(Table15[Unique ID],Table15[System-Owned Portion],E5198,Table15[If Material Anything Other than "Lead" in Column E,Was Material Ever Previously Lead?],G5198,Table15[Customer-Owned Portion],O5198),Table15[Unique ID],0),0)))</f>
        <v/>
      </c>
      <c r="X5198"/>
    </row>
    <row r="5199" spans="2:24" x14ac:dyDescent="0.25">
      <c r="B5199" s="146"/>
      <c r="C5199" s="31"/>
      <c r="D5199" s="31"/>
      <c r="E5199" s="44"/>
      <c r="F5199" s="43"/>
      <c r="G5199" s="84"/>
      <c r="H5199" s="31"/>
      <c r="I5199" s="31"/>
      <c r="J5199" s="84"/>
      <c r="K5199" s="31"/>
      <c r="L5199" s="31"/>
      <c r="M5199" s="169"/>
      <c r="N5199" s="148"/>
      <c r="O5199" s="106"/>
      <c r="P5199" s="43"/>
      <c r="Q5199" s="31"/>
      <c r="R5199" s="84"/>
      <c r="S5199" s="31"/>
      <c r="T5199" s="31"/>
      <c r="U5199" s="169"/>
      <c r="V5199" s="150"/>
      <c r="W5199" s="141" t="str" cm="1">
        <f t="array" ref="W5199">IF(SUM(LEN(B5199:V5199))=0,"",IF(OR(OR(ISBLANK(F5199),SUM(LEN(C5199),LEN(D5199))=0),AND(NOT(E5199="Unknown"),ISBLANK(J5199)),AND(NOT(O5199="Unknown"),ISBLANK(R5199))),"Missing Information", INDEX(Table15[Entire Service Line Classification], MATCH(SUMIFS(Table15[Unique ID],Table15[System-Owned Portion],E5199,Table15[If Material Anything Other than "Lead" in Column E,Was Material Ever Previously Lead?],G5199,Table15[Customer-Owned Portion],O5199),Table15[Unique ID],0),0)))</f>
        <v/>
      </c>
      <c r="X5199"/>
    </row>
    <row r="5200" spans="2:24" x14ac:dyDescent="0.25">
      <c r="B5200" s="146"/>
      <c r="C5200" s="31"/>
      <c r="D5200" s="31"/>
      <c r="E5200" s="44"/>
      <c r="F5200" s="43"/>
      <c r="G5200" s="84"/>
      <c r="H5200" s="31"/>
      <c r="I5200" s="31"/>
      <c r="J5200" s="84"/>
      <c r="K5200" s="31"/>
      <c r="L5200" s="31"/>
      <c r="M5200" s="169"/>
      <c r="N5200" s="148"/>
      <c r="O5200" s="106"/>
      <c r="P5200" s="43"/>
      <c r="Q5200" s="31"/>
      <c r="R5200" s="84"/>
      <c r="S5200" s="31"/>
      <c r="T5200" s="31"/>
      <c r="U5200" s="169"/>
      <c r="V5200" s="150"/>
      <c r="W5200" s="141" t="str" cm="1">
        <f t="array" ref="W5200">IF(SUM(LEN(B5200:V5200))=0,"",IF(OR(OR(ISBLANK(F5200),SUM(LEN(C5200),LEN(D5200))=0),AND(NOT(E5200="Unknown"),ISBLANK(J5200)),AND(NOT(O5200="Unknown"),ISBLANK(R5200))),"Missing Information", INDEX(Table15[Entire Service Line Classification], MATCH(SUMIFS(Table15[Unique ID],Table15[System-Owned Portion],E5200,Table15[If Material Anything Other than "Lead" in Column E,Was Material Ever Previously Lead?],G5200,Table15[Customer-Owned Portion],O5200),Table15[Unique ID],0),0)))</f>
        <v/>
      </c>
      <c r="X5200"/>
    </row>
    <row r="5201" spans="2:24" x14ac:dyDescent="0.25">
      <c r="B5201" s="146"/>
      <c r="C5201" s="31"/>
      <c r="D5201" s="31"/>
      <c r="E5201" s="44"/>
      <c r="F5201" s="43"/>
      <c r="G5201" s="84"/>
      <c r="H5201" s="31"/>
      <c r="I5201" s="31"/>
      <c r="J5201" s="84"/>
      <c r="K5201" s="31"/>
      <c r="L5201" s="31"/>
      <c r="M5201" s="169"/>
      <c r="N5201" s="148"/>
      <c r="O5201" s="106"/>
      <c r="P5201" s="43"/>
      <c r="Q5201" s="31"/>
      <c r="R5201" s="84"/>
      <c r="S5201" s="31"/>
      <c r="T5201" s="31"/>
      <c r="U5201" s="169"/>
      <c r="V5201" s="150"/>
      <c r="W5201" s="141" t="str" cm="1">
        <f t="array" ref="W5201">IF(SUM(LEN(B5201:V5201))=0,"",IF(OR(OR(ISBLANK(F5201),SUM(LEN(C5201),LEN(D5201))=0),AND(NOT(E5201="Unknown"),ISBLANK(J5201)),AND(NOT(O5201="Unknown"),ISBLANK(R5201))),"Missing Information", INDEX(Table15[Entire Service Line Classification], MATCH(SUMIFS(Table15[Unique ID],Table15[System-Owned Portion],E5201,Table15[If Material Anything Other than "Lead" in Column E,Was Material Ever Previously Lead?],G5201,Table15[Customer-Owned Portion],O5201),Table15[Unique ID],0),0)))</f>
        <v/>
      </c>
      <c r="X5201"/>
    </row>
    <row r="5202" spans="2:24" x14ac:dyDescent="0.25">
      <c r="B5202" s="146"/>
      <c r="C5202" s="31"/>
      <c r="D5202" s="31"/>
      <c r="E5202" s="44"/>
      <c r="F5202" s="43"/>
      <c r="G5202" s="84"/>
      <c r="H5202" s="31"/>
      <c r="I5202" s="31"/>
      <c r="J5202" s="84"/>
      <c r="K5202" s="31"/>
      <c r="L5202" s="31"/>
      <c r="M5202" s="169"/>
      <c r="N5202" s="148"/>
      <c r="O5202" s="106"/>
      <c r="P5202" s="43"/>
      <c r="Q5202" s="31"/>
      <c r="R5202" s="84"/>
      <c r="S5202" s="31"/>
      <c r="T5202" s="31"/>
      <c r="U5202" s="169"/>
      <c r="V5202" s="150"/>
      <c r="W5202" s="141" t="str" cm="1">
        <f t="array" ref="W5202">IF(SUM(LEN(B5202:V5202))=0,"",IF(OR(OR(ISBLANK(F5202),SUM(LEN(C5202),LEN(D5202))=0),AND(NOT(E5202="Unknown"),ISBLANK(J5202)),AND(NOT(O5202="Unknown"),ISBLANK(R5202))),"Missing Information", INDEX(Table15[Entire Service Line Classification], MATCH(SUMIFS(Table15[Unique ID],Table15[System-Owned Portion],E5202,Table15[If Material Anything Other than "Lead" in Column E,Was Material Ever Previously Lead?],G5202,Table15[Customer-Owned Portion],O5202),Table15[Unique ID],0),0)))</f>
        <v/>
      </c>
      <c r="X5202"/>
    </row>
    <row r="5203" spans="2:24" x14ac:dyDescent="0.25">
      <c r="B5203" s="146"/>
      <c r="C5203" s="31"/>
      <c r="D5203" s="31"/>
      <c r="E5203" s="44"/>
      <c r="F5203" s="43"/>
      <c r="G5203" s="84"/>
      <c r="H5203" s="31"/>
      <c r="I5203" s="31"/>
      <c r="J5203" s="84"/>
      <c r="K5203" s="31"/>
      <c r="L5203" s="31"/>
      <c r="M5203" s="169"/>
      <c r="N5203" s="148"/>
      <c r="O5203" s="106"/>
      <c r="P5203" s="43"/>
      <c r="Q5203" s="31"/>
      <c r="R5203" s="84"/>
      <c r="S5203" s="31"/>
      <c r="T5203" s="31"/>
      <c r="U5203" s="169"/>
      <c r="V5203" s="150"/>
      <c r="W5203" s="141" t="str" cm="1">
        <f t="array" ref="W5203">IF(SUM(LEN(B5203:V5203))=0,"",IF(OR(OR(ISBLANK(F5203),SUM(LEN(C5203),LEN(D5203))=0),AND(NOT(E5203="Unknown"),ISBLANK(J5203)),AND(NOT(O5203="Unknown"),ISBLANK(R5203))),"Missing Information", INDEX(Table15[Entire Service Line Classification], MATCH(SUMIFS(Table15[Unique ID],Table15[System-Owned Portion],E5203,Table15[If Material Anything Other than "Lead" in Column E,Was Material Ever Previously Lead?],G5203,Table15[Customer-Owned Portion],O5203),Table15[Unique ID],0),0)))</f>
        <v/>
      </c>
      <c r="X5203"/>
    </row>
    <row r="5204" spans="2:24" x14ac:dyDescent="0.25">
      <c r="B5204" s="146"/>
      <c r="C5204" s="31"/>
      <c r="D5204" s="31"/>
      <c r="E5204" s="44"/>
      <c r="F5204" s="43"/>
      <c r="G5204" s="84"/>
      <c r="H5204" s="31"/>
      <c r="I5204" s="31"/>
      <c r="J5204" s="84"/>
      <c r="K5204" s="31"/>
      <c r="L5204" s="31"/>
      <c r="M5204" s="169"/>
      <c r="N5204" s="148"/>
      <c r="O5204" s="106"/>
      <c r="P5204" s="43"/>
      <c r="Q5204" s="31"/>
      <c r="R5204" s="84"/>
      <c r="S5204" s="31"/>
      <c r="T5204" s="31"/>
      <c r="U5204" s="169"/>
      <c r="V5204" s="150"/>
      <c r="W5204" s="141" t="str" cm="1">
        <f t="array" ref="W5204">IF(SUM(LEN(B5204:V5204))=0,"",IF(OR(OR(ISBLANK(F5204),SUM(LEN(C5204),LEN(D5204))=0),AND(NOT(E5204="Unknown"),ISBLANK(J5204)),AND(NOT(O5204="Unknown"),ISBLANK(R5204))),"Missing Information", INDEX(Table15[Entire Service Line Classification], MATCH(SUMIFS(Table15[Unique ID],Table15[System-Owned Portion],E5204,Table15[If Material Anything Other than "Lead" in Column E,Was Material Ever Previously Lead?],G5204,Table15[Customer-Owned Portion],O5204),Table15[Unique ID],0),0)))</f>
        <v/>
      </c>
      <c r="X5204"/>
    </row>
    <row r="5205" spans="2:24" x14ac:dyDescent="0.25">
      <c r="B5205" s="146"/>
      <c r="C5205" s="31"/>
      <c r="D5205" s="31"/>
      <c r="E5205" s="44"/>
      <c r="F5205" s="43"/>
      <c r="G5205" s="84"/>
      <c r="H5205" s="31"/>
      <c r="I5205" s="31"/>
      <c r="J5205" s="84"/>
      <c r="K5205" s="31"/>
      <c r="L5205" s="31"/>
      <c r="M5205" s="169"/>
      <c r="N5205" s="148"/>
      <c r="O5205" s="106"/>
      <c r="P5205" s="43"/>
      <c r="Q5205" s="31"/>
      <c r="R5205" s="84"/>
      <c r="S5205" s="31"/>
      <c r="T5205" s="31"/>
      <c r="U5205" s="169"/>
      <c r="V5205" s="150"/>
      <c r="W5205" s="141" t="str" cm="1">
        <f t="array" ref="W5205">IF(SUM(LEN(B5205:V5205))=0,"",IF(OR(OR(ISBLANK(F5205),SUM(LEN(C5205),LEN(D5205))=0),AND(NOT(E5205="Unknown"),ISBLANK(J5205)),AND(NOT(O5205="Unknown"),ISBLANK(R5205))),"Missing Information", INDEX(Table15[Entire Service Line Classification], MATCH(SUMIFS(Table15[Unique ID],Table15[System-Owned Portion],E5205,Table15[If Material Anything Other than "Lead" in Column E,Was Material Ever Previously Lead?],G5205,Table15[Customer-Owned Portion],O5205),Table15[Unique ID],0),0)))</f>
        <v/>
      </c>
      <c r="X5205"/>
    </row>
    <row r="5206" spans="2:24" x14ac:dyDescent="0.25">
      <c r="B5206" s="146"/>
      <c r="C5206" s="31"/>
      <c r="D5206" s="31"/>
      <c r="E5206" s="44"/>
      <c r="F5206" s="43"/>
      <c r="G5206" s="84"/>
      <c r="H5206" s="31"/>
      <c r="I5206" s="31"/>
      <c r="J5206" s="84"/>
      <c r="K5206" s="31"/>
      <c r="L5206" s="31"/>
      <c r="M5206" s="169"/>
      <c r="N5206" s="148"/>
      <c r="O5206" s="106"/>
      <c r="P5206" s="43"/>
      <c r="Q5206" s="31"/>
      <c r="R5206" s="84"/>
      <c r="S5206" s="31"/>
      <c r="T5206" s="31"/>
      <c r="U5206" s="169"/>
      <c r="V5206" s="150"/>
      <c r="W5206" s="141" t="str" cm="1">
        <f t="array" ref="W5206">IF(SUM(LEN(B5206:V5206))=0,"",IF(OR(OR(ISBLANK(F5206),SUM(LEN(C5206),LEN(D5206))=0),AND(NOT(E5206="Unknown"),ISBLANK(J5206)),AND(NOT(O5206="Unknown"),ISBLANK(R5206))),"Missing Information", INDEX(Table15[Entire Service Line Classification], MATCH(SUMIFS(Table15[Unique ID],Table15[System-Owned Portion],E5206,Table15[If Material Anything Other than "Lead" in Column E,Was Material Ever Previously Lead?],G5206,Table15[Customer-Owned Portion],O5206),Table15[Unique ID],0),0)))</f>
        <v/>
      </c>
      <c r="X5206"/>
    </row>
    <row r="5207" spans="2:24" x14ac:dyDescent="0.25">
      <c r="B5207" s="146"/>
      <c r="C5207" s="31"/>
      <c r="D5207" s="31"/>
      <c r="E5207" s="44"/>
      <c r="F5207" s="43"/>
      <c r="G5207" s="84"/>
      <c r="H5207" s="31"/>
      <c r="I5207" s="31"/>
      <c r="J5207" s="84"/>
      <c r="K5207" s="31"/>
      <c r="L5207" s="31"/>
      <c r="M5207" s="169"/>
      <c r="N5207" s="148"/>
      <c r="O5207" s="106"/>
      <c r="P5207" s="43"/>
      <c r="Q5207" s="31"/>
      <c r="R5207" s="84"/>
      <c r="S5207" s="31"/>
      <c r="T5207" s="31"/>
      <c r="U5207" s="169"/>
      <c r="V5207" s="150"/>
      <c r="W5207" s="141" t="str" cm="1">
        <f t="array" ref="W5207">IF(SUM(LEN(B5207:V5207))=0,"",IF(OR(OR(ISBLANK(F5207),SUM(LEN(C5207),LEN(D5207))=0),AND(NOT(E5207="Unknown"),ISBLANK(J5207)),AND(NOT(O5207="Unknown"),ISBLANK(R5207))),"Missing Information", INDEX(Table15[Entire Service Line Classification], MATCH(SUMIFS(Table15[Unique ID],Table15[System-Owned Portion],E5207,Table15[If Material Anything Other than "Lead" in Column E,Was Material Ever Previously Lead?],G5207,Table15[Customer-Owned Portion],O5207),Table15[Unique ID],0),0)))</f>
        <v/>
      </c>
      <c r="X5207"/>
    </row>
    <row r="5208" spans="2:24" x14ac:dyDescent="0.25">
      <c r="B5208" s="146"/>
      <c r="C5208" s="31"/>
      <c r="D5208" s="31"/>
      <c r="E5208" s="44"/>
      <c r="F5208" s="43"/>
      <c r="G5208" s="84"/>
      <c r="H5208" s="31"/>
      <c r="I5208" s="31"/>
      <c r="J5208" s="84"/>
      <c r="K5208" s="31"/>
      <c r="L5208" s="31"/>
      <c r="M5208" s="169"/>
      <c r="N5208" s="148"/>
      <c r="O5208" s="106"/>
      <c r="P5208" s="43"/>
      <c r="Q5208" s="31"/>
      <c r="R5208" s="84"/>
      <c r="S5208" s="31"/>
      <c r="T5208" s="31"/>
      <c r="U5208" s="169"/>
      <c r="V5208" s="150"/>
      <c r="W5208" s="141" t="str" cm="1">
        <f t="array" ref="W5208">IF(SUM(LEN(B5208:V5208))=0,"",IF(OR(OR(ISBLANK(F5208),SUM(LEN(C5208),LEN(D5208))=0),AND(NOT(E5208="Unknown"),ISBLANK(J5208)),AND(NOT(O5208="Unknown"),ISBLANK(R5208))),"Missing Information", INDEX(Table15[Entire Service Line Classification], MATCH(SUMIFS(Table15[Unique ID],Table15[System-Owned Portion],E5208,Table15[If Material Anything Other than "Lead" in Column E,Was Material Ever Previously Lead?],G5208,Table15[Customer-Owned Portion],O5208),Table15[Unique ID],0),0)))</f>
        <v/>
      </c>
      <c r="X5208"/>
    </row>
    <row r="5209" spans="2:24" x14ac:dyDescent="0.25">
      <c r="B5209" s="146"/>
      <c r="C5209" s="31"/>
      <c r="D5209" s="31"/>
      <c r="E5209" s="44"/>
      <c r="F5209" s="43"/>
      <c r="G5209" s="84"/>
      <c r="H5209" s="31"/>
      <c r="I5209" s="31"/>
      <c r="J5209" s="84"/>
      <c r="K5209" s="31"/>
      <c r="L5209" s="31"/>
      <c r="M5209" s="169"/>
      <c r="N5209" s="148"/>
      <c r="O5209" s="106"/>
      <c r="P5209" s="43"/>
      <c r="Q5209" s="31"/>
      <c r="R5209" s="84"/>
      <c r="S5209" s="31"/>
      <c r="T5209" s="31"/>
      <c r="U5209" s="169"/>
      <c r="V5209" s="150"/>
      <c r="W5209" s="141" t="str" cm="1">
        <f t="array" ref="W5209">IF(SUM(LEN(B5209:V5209))=0,"",IF(OR(OR(ISBLANK(F5209),SUM(LEN(C5209),LEN(D5209))=0),AND(NOT(E5209="Unknown"),ISBLANK(J5209)),AND(NOT(O5209="Unknown"),ISBLANK(R5209))),"Missing Information", INDEX(Table15[Entire Service Line Classification], MATCH(SUMIFS(Table15[Unique ID],Table15[System-Owned Portion],E5209,Table15[If Material Anything Other than "Lead" in Column E,Was Material Ever Previously Lead?],G5209,Table15[Customer-Owned Portion],O5209),Table15[Unique ID],0),0)))</f>
        <v/>
      </c>
      <c r="X5209"/>
    </row>
    <row r="5210" spans="2:24" x14ac:dyDescent="0.25">
      <c r="B5210" s="146"/>
      <c r="C5210" s="31"/>
      <c r="D5210" s="31"/>
      <c r="E5210" s="44"/>
      <c r="F5210" s="43"/>
      <c r="G5210" s="84"/>
      <c r="H5210" s="31"/>
      <c r="I5210" s="31"/>
      <c r="J5210" s="84"/>
      <c r="K5210" s="31"/>
      <c r="L5210" s="31"/>
      <c r="M5210" s="169"/>
      <c r="N5210" s="148"/>
      <c r="O5210" s="106"/>
      <c r="P5210" s="43"/>
      <c r="Q5210" s="31"/>
      <c r="R5210" s="84"/>
      <c r="S5210" s="31"/>
      <c r="T5210" s="31"/>
      <c r="U5210" s="169"/>
      <c r="V5210" s="150"/>
      <c r="W5210" s="141" t="str" cm="1">
        <f t="array" ref="W5210">IF(SUM(LEN(B5210:V5210))=0,"",IF(OR(OR(ISBLANK(F5210),SUM(LEN(C5210),LEN(D5210))=0),AND(NOT(E5210="Unknown"),ISBLANK(J5210)),AND(NOT(O5210="Unknown"),ISBLANK(R5210))),"Missing Information", INDEX(Table15[Entire Service Line Classification], MATCH(SUMIFS(Table15[Unique ID],Table15[System-Owned Portion],E5210,Table15[If Material Anything Other than "Lead" in Column E,Was Material Ever Previously Lead?],G5210,Table15[Customer-Owned Portion],O5210),Table15[Unique ID],0),0)))</f>
        <v/>
      </c>
      <c r="X5210"/>
    </row>
    <row r="5211" spans="2:24" x14ac:dyDescent="0.25">
      <c r="B5211" s="146"/>
      <c r="C5211" s="31"/>
      <c r="D5211" s="31"/>
      <c r="E5211" s="44"/>
      <c r="F5211" s="43"/>
      <c r="G5211" s="84"/>
      <c r="H5211" s="31"/>
      <c r="I5211" s="31"/>
      <c r="J5211" s="84"/>
      <c r="K5211" s="31"/>
      <c r="L5211" s="31"/>
      <c r="M5211" s="169"/>
      <c r="N5211" s="148"/>
      <c r="O5211" s="106"/>
      <c r="P5211" s="43"/>
      <c r="Q5211" s="31"/>
      <c r="R5211" s="84"/>
      <c r="S5211" s="31"/>
      <c r="T5211" s="31"/>
      <c r="U5211" s="169"/>
      <c r="V5211" s="150"/>
      <c r="W5211" s="141" t="str" cm="1">
        <f t="array" ref="W5211">IF(SUM(LEN(B5211:V5211))=0,"",IF(OR(OR(ISBLANK(F5211),SUM(LEN(C5211),LEN(D5211))=0),AND(NOT(E5211="Unknown"),ISBLANK(J5211)),AND(NOT(O5211="Unknown"),ISBLANK(R5211))),"Missing Information", INDEX(Table15[Entire Service Line Classification], MATCH(SUMIFS(Table15[Unique ID],Table15[System-Owned Portion],E5211,Table15[If Material Anything Other than "Lead" in Column E,Was Material Ever Previously Lead?],G5211,Table15[Customer-Owned Portion],O5211),Table15[Unique ID],0),0)))</f>
        <v/>
      </c>
      <c r="X5211"/>
    </row>
    <row r="5212" spans="2:24" x14ac:dyDescent="0.25">
      <c r="B5212" s="146"/>
      <c r="C5212" s="31"/>
      <c r="D5212" s="31"/>
      <c r="E5212" s="44"/>
      <c r="F5212" s="43"/>
      <c r="G5212" s="84"/>
      <c r="H5212" s="31"/>
      <c r="I5212" s="31"/>
      <c r="J5212" s="84"/>
      <c r="K5212" s="31"/>
      <c r="L5212" s="31"/>
      <c r="M5212" s="169"/>
      <c r="N5212" s="148"/>
      <c r="O5212" s="106"/>
      <c r="P5212" s="43"/>
      <c r="Q5212" s="31"/>
      <c r="R5212" s="84"/>
      <c r="S5212" s="31"/>
      <c r="T5212" s="31"/>
      <c r="U5212" s="169"/>
      <c r="V5212" s="150"/>
      <c r="W5212" s="141" t="str" cm="1">
        <f t="array" ref="W5212">IF(SUM(LEN(B5212:V5212))=0,"",IF(OR(OR(ISBLANK(F5212),SUM(LEN(C5212),LEN(D5212))=0),AND(NOT(E5212="Unknown"),ISBLANK(J5212)),AND(NOT(O5212="Unknown"),ISBLANK(R5212))),"Missing Information", INDEX(Table15[Entire Service Line Classification], MATCH(SUMIFS(Table15[Unique ID],Table15[System-Owned Portion],E5212,Table15[If Material Anything Other than "Lead" in Column E,Was Material Ever Previously Lead?],G5212,Table15[Customer-Owned Portion],O5212),Table15[Unique ID],0),0)))</f>
        <v/>
      </c>
      <c r="X5212"/>
    </row>
    <row r="5213" spans="2:24" x14ac:dyDescent="0.25">
      <c r="B5213" s="146"/>
      <c r="C5213" s="31"/>
      <c r="D5213" s="31"/>
      <c r="E5213" s="44"/>
      <c r="F5213" s="43"/>
      <c r="G5213" s="84"/>
      <c r="H5213" s="31"/>
      <c r="I5213" s="31"/>
      <c r="J5213" s="84"/>
      <c r="K5213" s="31"/>
      <c r="L5213" s="31"/>
      <c r="M5213" s="169"/>
      <c r="N5213" s="148"/>
      <c r="O5213" s="106"/>
      <c r="P5213" s="43"/>
      <c r="Q5213" s="31"/>
      <c r="R5213" s="84"/>
      <c r="S5213" s="31"/>
      <c r="T5213" s="31"/>
      <c r="U5213" s="169"/>
      <c r="V5213" s="150"/>
      <c r="W5213" s="141" t="str" cm="1">
        <f t="array" ref="W5213">IF(SUM(LEN(B5213:V5213))=0,"",IF(OR(OR(ISBLANK(F5213),SUM(LEN(C5213),LEN(D5213))=0),AND(NOT(E5213="Unknown"),ISBLANK(J5213)),AND(NOT(O5213="Unknown"),ISBLANK(R5213))),"Missing Information", INDEX(Table15[Entire Service Line Classification], MATCH(SUMIFS(Table15[Unique ID],Table15[System-Owned Portion],E5213,Table15[If Material Anything Other than "Lead" in Column E,Was Material Ever Previously Lead?],G5213,Table15[Customer-Owned Portion],O5213),Table15[Unique ID],0),0)))</f>
        <v/>
      </c>
      <c r="X5213"/>
    </row>
    <row r="5214" spans="2:24" x14ac:dyDescent="0.25">
      <c r="B5214" s="146"/>
      <c r="C5214" s="31"/>
      <c r="D5214" s="31"/>
      <c r="E5214" s="44"/>
      <c r="F5214" s="43"/>
      <c r="G5214" s="84"/>
      <c r="H5214" s="31"/>
      <c r="I5214" s="31"/>
      <c r="J5214" s="84"/>
      <c r="K5214" s="31"/>
      <c r="L5214" s="31"/>
      <c r="M5214" s="169"/>
      <c r="N5214" s="148"/>
      <c r="O5214" s="106"/>
      <c r="P5214" s="43"/>
      <c r="Q5214" s="31"/>
      <c r="R5214" s="84"/>
      <c r="S5214" s="31"/>
      <c r="T5214" s="31"/>
      <c r="U5214" s="169"/>
      <c r="V5214" s="150"/>
      <c r="W5214" s="141" t="str" cm="1">
        <f t="array" ref="W5214">IF(SUM(LEN(B5214:V5214))=0,"",IF(OR(OR(ISBLANK(F5214),SUM(LEN(C5214),LEN(D5214))=0),AND(NOT(E5214="Unknown"),ISBLANK(J5214)),AND(NOT(O5214="Unknown"),ISBLANK(R5214))),"Missing Information", INDEX(Table15[Entire Service Line Classification], MATCH(SUMIFS(Table15[Unique ID],Table15[System-Owned Portion],E5214,Table15[If Material Anything Other than "Lead" in Column E,Was Material Ever Previously Lead?],G5214,Table15[Customer-Owned Portion],O5214),Table15[Unique ID],0),0)))</f>
        <v/>
      </c>
      <c r="X5214"/>
    </row>
    <row r="5215" spans="2:24" x14ac:dyDescent="0.25">
      <c r="B5215" s="146"/>
      <c r="C5215" s="31"/>
      <c r="D5215" s="31"/>
      <c r="E5215" s="44"/>
      <c r="F5215" s="43"/>
      <c r="G5215" s="84"/>
      <c r="H5215" s="31"/>
      <c r="I5215" s="31"/>
      <c r="J5215" s="84"/>
      <c r="K5215" s="31"/>
      <c r="L5215" s="31"/>
      <c r="M5215" s="169"/>
      <c r="N5215" s="148"/>
      <c r="O5215" s="106"/>
      <c r="P5215" s="43"/>
      <c r="Q5215" s="31"/>
      <c r="R5215" s="84"/>
      <c r="S5215" s="31"/>
      <c r="T5215" s="31"/>
      <c r="U5215" s="169"/>
      <c r="V5215" s="150"/>
      <c r="W5215" s="141" t="str" cm="1">
        <f t="array" ref="W5215">IF(SUM(LEN(B5215:V5215))=0,"",IF(OR(OR(ISBLANK(F5215),SUM(LEN(C5215),LEN(D5215))=0),AND(NOT(E5215="Unknown"),ISBLANK(J5215)),AND(NOT(O5215="Unknown"),ISBLANK(R5215))),"Missing Information", INDEX(Table15[Entire Service Line Classification], MATCH(SUMIFS(Table15[Unique ID],Table15[System-Owned Portion],E5215,Table15[If Material Anything Other than "Lead" in Column E,Was Material Ever Previously Lead?],G5215,Table15[Customer-Owned Portion],O5215),Table15[Unique ID],0),0)))</f>
        <v/>
      </c>
      <c r="X5215"/>
    </row>
    <row r="5216" spans="2:24" x14ac:dyDescent="0.25">
      <c r="B5216" s="146"/>
      <c r="C5216" s="31"/>
      <c r="D5216" s="31"/>
      <c r="E5216" s="44"/>
      <c r="F5216" s="43"/>
      <c r="G5216" s="84"/>
      <c r="H5216" s="31"/>
      <c r="I5216" s="31"/>
      <c r="J5216" s="84"/>
      <c r="K5216" s="31"/>
      <c r="L5216" s="31"/>
      <c r="M5216" s="169"/>
      <c r="N5216" s="148"/>
      <c r="O5216" s="106"/>
      <c r="P5216" s="43"/>
      <c r="Q5216" s="31"/>
      <c r="R5216" s="84"/>
      <c r="S5216" s="31"/>
      <c r="T5216" s="31"/>
      <c r="U5216" s="169"/>
      <c r="V5216" s="150"/>
      <c r="W5216" s="141" t="str" cm="1">
        <f t="array" ref="W5216">IF(SUM(LEN(B5216:V5216))=0,"",IF(OR(OR(ISBLANK(F5216),SUM(LEN(C5216),LEN(D5216))=0),AND(NOT(E5216="Unknown"),ISBLANK(J5216)),AND(NOT(O5216="Unknown"),ISBLANK(R5216))),"Missing Information", INDEX(Table15[Entire Service Line Classification], MATCH(SUMIFS(Table15[Unique ID],Table15[System-Owned Portion],E5216,Table15[If Material Anything Other than "Lead" in Column E,Was Material Ever Previously Lead?],G5216,Table15[Customer-Owned Portion],O5216),Table15[Unique ID],0),0)))</f>
        <v/>
      </c>
      <c r="X5216"/>
    </row>
    <row r="5217" spans="2:24" x14ac:dyDescent="0.25">
      <c r="B5217" s="146"/>
      <c r="C5217" s="31"/>
      <c r="D5217" s="31"/>
      <c r="E5217" s="44"/>
      <c r="F5217" s="43"/>
      <c r="G5217" s="84"/>
      <c r="H5217" s="31"/>
      <c r="I5217" s="31"/>
      <c r="J5217" s="84"/>
      <c r="K5217" s="31"/>
      <c r="L5217" s="31"/>
      <c r="M5217" s="169"/>
      <c r="N5217" s="148"/>
      <c r="O5217" s="106"/>
      <c r="P5217" s="43"/>
      <c r="Q5217" s="31"/>
      <c r="R5217" s="84"/>
      <c r="S5217" s="31"/>
      <c r="T5217" s="31"/>
      <c r="U5217" s="169"/>
      <c r="V5217" s="150"/>
      <c r="W5217" s="141" t="str" cm="1">
        <f t="array" ref="W5217">IF(SUM(LEN(B5217:V5217))=0,"",IF(OR(OR(ISBLANK(F5217),SUM(LEN(C5217),LEN(D5217))=0),AND(NOT(E5217="Unknown"),ISBLANK(J5217)),AND(NOT(O5217="Unknown"),ISBLANK(R5217))),"Missing Information", INDEX(Table15[Entire Service Line Classification], MATCH(SUMIFS(Table15[Unique ID],Table15[System-Owned Portion],E5217,Table15[If Material Anything Other than "Lead" in Column E,Was Material Ever Previously Lead?],G5217,Table15[Customer-Owned Portion],O5217),Table15[Unique ID],0),0)))</f>
        <v/>
      </c>
      <c r="X5217"/>
    </row>
    <row r="5218" spans="2:24" x14ac:dyDescent="0.25">
      <c r="B5218" s="146"/>
      <c r="C5218" s="31"/>
      <c r="D5218" s="31"/>
      <c r="E5218" s="44"/>
      <c r="F5218" s="43"/>
      <c r="G5218" s="84"/>
      <c r="H5218" s="31"/>
      <c r="I5218" s="31"/>
      <c r="J5218" s="84"/>
      <c r="K5218" s="31"/>
      <c r="L5218" s="31"/>
      <c r="M5218" s="169"/>
      <c r="N5218" s="148"/>
      <c r="O5218" s="106"/>
      <c r="P5218" s="43"/>
      <c r="Q5218" s="31"/>
      <c r="R5218" s="84"/>
      <c r="S5218" s="31"/>
      <c r="T5218" s="31"/>
      <c r="U5218" s="169"/>
      <c r="V5218" s="150"/>
      <c r="W5218" s="141" t="str" cm="1">
        <f t="array" ref="W5218">IF(SUM(LEN(B5218:V5218))=0,"",IF(OR(OR(ISBLANK(F5218),SUM(LEN(C5218),LEN(D5218))=0),AND(NOT(E5218="Unknown"),ISBLANK(J5218)),AND(NOT(O5218="Unknown"),ISBLANK(R5218))),"Missing Information", INDEX(Table15[Entire Service Line Classification], MATCH(SUMIFS(Table15[Unique ID],Table15[System-Owned Portion],E5218,Table15[If Material Anything Other than "Lead" in Column E,Was Material Ever Previously Lead?],G5218,Table15[Customer-Owned Portion],O5218),Table15[Unique ID],0),0)))</f>
        <v/>
      </c>
      <c r="X5218"/>
    </row>
    <row r="5219" spans="2:24" x14ac:dyDescent="0.25">
      <c r="B5219" s="146"/>
      <c r="C5219" s="31"/>
      <c r="D5219" s="31"/>
      <c r="E5219" s="44"/>
      <c r="F5219" s="43"/>
      <c r="G5219" s="84"/>
      <c r="H5219" s="31"/>
      <c r="I5219" s="31"/>
      <c r="J5219" s="84"/>
      <c r="K5219" s="31"/>
      <c r="L5219" s="31"/>
      <c r="M5219" s="169"/>
      <c r="N5219" s="148"/>
      <c r="O5219" s="106"/>
      <c r="P5219" s="43"/>
      <c r="Q5219" s="31"/>
      <c r="R5219" s="84"/>
      <c r="S5219" s="31"/>
      <c r="T5219" s="31"/>
      <c r="U5219" s="169"/>
      <c r="V5219" s="150"/>
      <c r="W5219" s="141" t="str" cm="1">
        <f t="array" ref="W5219">IF(SUM(LEN(B5219:V5219))=0,"",IF(OR(OR(ISBLANK(F5219),SUM(LEN(C5219),LEN(D5219))=0),AND(NOT(E5219="Unknown"),ISBLANK(J5219)),AND(NOT(O5219="Unknown"),ISBLANK(R5219))),"Missing Information", INDEX(Table15[Entire Service Line Classification], MATCH(SUMIFS(Table15[Unique ID],Table15[System-Owned Portion],E5219,Table15[If Material Anything Other than "Lead" in Column E,Was Material Ever Previously Lead?],G5219,Table15[Customer-Owned Portion],O5219),Table15[Unique ID],0),0)))</f>
        <v/>
      </c>
      <c r="X5219"/>
    </row>
    <row r="5220" spans="2:24" x14ac:dyDescent="0.25">
      <c r="B5220" s="146"/>
      <c r="C5220" s="31"/>
      <c r="D5220" s="31"/>
      <c r="E5220" s="44"/>
      <c r="F5220" s="43"/>
      <c r="G5220" s="84"/>
      <c r="H5220" s="31"/>
      <c r="I5220" s="31"/>
      <c r="J5220" s="84"/>
      <c r="K5220" s="31"/>
      <c r="L5220" s="31"/>
      <c r="M5220" s="169"/>
      <c r="N5220" s="148"/>
      <c r="O5220" s="106"/>
      <c r="P5220" s="43"/>
      <c r="Q5220" s="31"/>
      <c r="R5220" s="84"/>
      <c r="S5220" s="31"/>
      <c r="T5220" s="31"/>
      <c r="U5220" s="169"/>
      <c r="V5220" s="150"/>
      <c r="W5220" s="141" t="str" cm="1">
        <f t="array" ref="W5220">IF(SUM(LEN(B5220:V5220))=0,"",IF(OR(OR(ISBLANK(F5220),SUM(LEN(C5220),LEN(D5220))=0),AND(NOT(E5220="Unknown"),ISBLANK(J5220)),AND(NOT(O5220="Unknown"),ISBLANK(R5220))),"Missing Information", INDEX(Table15[Entire Service Line Classification], MATCH(SUMIFS(Table15[Unique ID],Table15[System-Owned Portion],E5220,Table15[If Material Anything Other than "Lead" in Column E,Was Material Ever Previously Lead?],G5220,Table15[Customer-Owned Portion],O5220),Table15[Unique ID],0),0)))</f>
        <v/>
      </c>
      <c r="X5220"/>
    </row>
    <row r="5221" spans="2:24" x14ac:dyDescent="0.25">
      <c r="B5221" s="146"/>
      <c r="C5221" s="31"/>
      <c r="D5221" s="31"/>
      <c r="E5221" s="44"/>
      <c r="F5221" s="43"/>
      <c r="G5221" s="84"/>
      <c r="H5221" s="31"/>
      <c r="I5221" s="31"/>
      <c r="J5221" s="84"/>
      <c r="K5221" s="31"/>
      <c r="L5221" s="31"/>
      <c r="M5221" s="169"/>
      <c r="N5221" s="148"/>
      <c r="O5221" s="106"/>
      <c r="P5221" s="43"/>
      <c r="Q5221" s="31"/>
      <c r="R5221" s="84"/>
      <c r="S5221" s="31"/>
      <c r="T5221" s="31"/>
      <c r="U5221" s="169"/>
      <c r="V5221" s="150"/>
      <c r="W5221" s="141" t="str" cm="1">
        <f t="array" ref="W5221">IF(SUM(LEN(B5221:V5221))=0,"",IF(OR(OR(ISBLANK(F5221),SUM(LEN(C5221),LEN(D5221))=0),AND(NOT(E5221="Unknown"),ISBLANK(J5221)),AND(NOT(O5221="Unknown"),ISBLANK(R5221))),"Missing Information", INDEX(Table15[Entire Service Line Classification], MATCH(SUMIFS(Table15[Unique ID],Table15[System-Owned Portion],E5221,Table15[If Material Anything Other than "Lead" in Column E,Was Material Ever Previously Lead?],G5221,Table15[Customer-Owned Portion],O5221),Table15[Unique ID],0),0)))</f>
        <v/>
      </c>
      <c r="X5221"/>
    </row>
    <row r="5222" spans="2:24" x14ac:dyDescent="0.25">
      <c r="B5222" s="146"/>
      <c r="C5222" s="31"/>
      <c r="D5222" s="31"/>
      <c r="E5222" s="44"/>
      <c r="F5222" s="43"/>
      <c r="G5222" s="84"/>
      <c r="H5222" s="31"/>
      <c r="I5222" s="31"/>
      <c r="J5222" s="84"/>
      <c r="K5222" s="31"/>
      <c r="L5222" s="31"/>
      <c r="M5222" s="169"/>
      <c r="N5222" s="148"/>
      <c r="O5222" s="106"/>
      <c r="P5222" s="43"/>
      <c r="Q5222" s="31"/>
      <c r="R5222" s="84"/>
      <c r="S5222" s="31"/>
      <c r="T5222" s="31"/>
      <c r="U5222" s="169"/>
      <c r="V5222" s="150"/>
      <c r="W5222" s="141" t="str" cm="1">
        <f t="array" ref="W5222">IF(SUM(LEN(B5222:V5222))=0,"",IF(OR(OR(ISBLANK(F5222),SUM(LEN(C5222),LEN(D5222))=0),AND(NOT(E5222="Unknown"),ISBLANK(J5222)),AND(NOT(O5222="Unknown"),ISBLANK(R5222))),"Missing Information", INDEX(Table15[Entire Service Line Classification], MATCH(SUMIFS(Table15[Unique ID],Table15[System-Owned Portion],E5222,Table15[If Material Anything Other than "Lead" in Column E,Was Material Ever Previously Lead?],G5222,Table15[Customer-Owned Portion],O5222),Table15[Unique ID],0),0)))</f>
        <v/>
      </c>
      <c r="X5222"/>
    </row>
    <row r="5223" spans="2:24" x14ac:dyDescent="0.25">
      <c r="B5223" s="146"/>
      <c r="C5223" s="31"/>
      <c r="D5223" s="31"/>
      <c r="E5223" s="44"/>
      <c r="F5223" s="43"/>
      <c r="G5223" s="84"/>
      <c r="H5223" s="31"/>
      <c r="I5223" s="31"/>
      <c r="J5223" s="84"/>
      <c r="K5223" s="31"/>
      <c r="L5223" s="31"/>
      <c r="M5223" s="169"/>
      <c r="N5223" s="148"/>
      <c r="O5223" s="106"/>
      <c r="P5223" s="43"/>
      <c r="Q5223" s="31"/>
      <c r="R5223" s="84"/>
      <c r="S5223" s="31"/>
      <c r="T5223" s="31"/>
      <c r="U5223" s="169"/>
      <c r="V5223" s="150"/>
      <c r="W5223" s="141" t="str" cm="1">
        <f t="array" ref="W5223">IF(SUM(LEN(B5223:V5223))=0,"",IF(OR(OR(ISBLANK(F5223),SUM(LEN(C5223),LEN(D5223))=0),AND(NOT(E5223="Unknown"),ISBLANK(J5223)),AND(NOT(O5223="Unknown"),ISBLANK(R5223))),"Missing Information", INDEX(Table15[Entire Service Line Classification], MATCH(SUMIFS(Table15[Unique ID],Table15[System-Owned Portion],E5223,Table15[If Material Anything Other than "Lead" in Column E,Was Material Ever Previously Lead?],G5223,Table15[Customer-Owned Portion],O5223),Table15[Unique ID],0),0)))</f>
        <v/>
      </c>
      <c r="X5223"/>
    </row>
    <row r="5224" spans="2:24" x14ac:dyDescent="0.25">
      <c r="B5224" s="146"/>
      <c r="C5224" s="31"/>
      <c r="D5224" s="31"/>
      <c r="E5224" s="44"/>
      <c r="F5224" s="43"/>
      <c r="G5224" s="84"/>
      <c r="H5224" s="31"/>
      <c r="I5224" s="31"/>
      <c r="J5224" s="84"/>
      <c r="K5224" s="31"/>
      <c r="L5224" s="31"/>
      <c r="M5224" s="169"/>
      <c r="N5224" s="148"/>
      <c r="O5224" s="106"/>
      <c r="P5224" s="43"/>
      <c r="Q5224" s="31"/>
      <c r="R5224" s="84"/>
      <c r="S5224" s="31"/>
      <c r="T5224" s="31"/>
      <c r="U5224" s="169"/>
      <c r="V5224" s="150"/>
      <c r="W5224" s="141" t="str" cm="1">
        <f t="array" ref="W5224">IF(SUM(LEN(B5224:V5224))=0,"",IF(OR(OR(ISBLANK(F5224),SUM(LEN(C5224),LEN(D5224))=0),AND(NOT(E5224="Unknown"),ISBLANK(J5224)),AND(NOT(O5224="Unknown"),ISBLANK(R5224))),"Missing Information", INDEX(Table15[Entire Service Line Classification], MATCH(SUMIFS(Table15[Unique ID],Table15[System-Owned Portion],E5224,Table15[If Material Anything Other than "Lead" in Column E,Was Material Ever Previously Lead?],G5224,Table15[Customer-Owned Portion],O5224),Table15[Unique ID],0),0)))</f>
        <v/>
      </c>
      <c r="X5224"/>
    </row>
    <row r="5225" spans="2:24" x14ac:dyDescent="0.25">
      <c r="B5225" s="146"/>
      <c r="C5225" s="31"/>
      <c r="D5225" s="31"/>
      <c r="E5225" s="44"/>
      <c r="F5225" s="43"/>
      <c r="G5225" s="84"/>
      <c r="H5225" s="31"/>
      <c r="I5225" s="31"/>
      <c r="J5225" s="84"/>
      <c r="K5225" s="31"/>
      <c r="L5225" s="31"/>
      <c r="M5225" s="169"/>
      <c r="N5225" s="148"/>
      <c r="O5225" s="106"/>
      <c r="P5225" s="43"/>
      <c r="Q5225" s="31"/>
      <c r="R5225" s="84"/>
      <c r="S5225" s="31"/>
      <c r="T5225" s="31"/>
      <c r="U5225" s="169"/>
      <c r="V5225" s="150"/>
      <c r="W5225" s="141" t="str" cm="1">
        <f t="array" ref="W5225">IF(SUM(LEN(B5225:V5225))=0,"",IF(OR(OR(ISBLANK(F5225),SUM(LEN(C5225),LEN(D5225))=0),AND(NOT(E5225="Unknown"),ISBLANK(J5225)),AND(NOT(O5225="Unknown"),ISBLANK(R5225))),"Missing Information", INDEX(Table15[Entire Service Line Classification], MATCH(SUMIFS(Table15[Unique ID],Table15[System-Owned Portion],E5225,Table15[If Material Anything Other than "Lead" in Column E,Was Material Ever Previously Lead?],G5225,Table15[Customer-Owned Portion],O5225),Table15[Unique ID],0),0)))</f>
        <v/>
      </c>
      <c r="X5225"/>
    </row>
    <row r="5226" spans="2:24" x14ac:dyDescent="0.25">
      <c r="B5226" s="146"/>
      <c r="C5226" s="31"/>
      <c r="D5226" s="31"/>
      <c r="E5226" s="44"/>
      <c r="F5226" s="43"/>
      <c r="G5226" s="84"/>
      <c r="H5226" s="31"/>
      <c r="I5226" s="31"/>
      <c r="J5226" s="84"/>
      <c r="K5226" s="31"/>
      <c r="L5226" s="31"/>
      <c r="M5226" s="169"/>
      <c r="N5226" s="148"/>
      <c r="O5226" s="106"/>
      <c r="P5226" s="43"/>
      <c r="Q5226" s="31"/>
      <c r="R5226" s="84"/>
      <c r="S5226" s="31"/>
      <c r="T5226" s="31"/>
      <c r="U5226" s="169"/>
      <c r="V5226" s="150"/>
      <c r="W5226" s="141" t="str" cm="1">
        <f t="array" ref="W5226">IF(SUM(LEN(B5226:V5226))=0,"",IF(OR(OR(ISBLANK(F5226),SUM(LEN(C5226),LEN(D5226))=0),AND(NOT(E5226="Unknown"),ISBLANK(J5226)),AND(NOT(O5226="Unknown"),ISBLANK(R5226))),"Missing Information", INDEX(Table15[Entire Service Line Classification], MATCH(SUMIFS(Table15[Unique ID],Table15[System-Owned Portion],E5226,Table15[If Material Anything Other than "Lead" in Column E,Was Material Ever Previously Lead?],G5226,Table15[Customer-Owned Portion],O5226),Table15[Unique ID],0),0)))</f>
        <v/>
      </c>
      <c r="X5226"/>
    </row>
    <row r="5227" spans="2:24" x14ac:dyDescent="0.25">
      <c r="B5227" s="146"/>
      <c r="C5227" s="31"/>
      <c r="D5227" s="31"/>
      <c r="E5227" s="44"/>
      <c r="F5227" s="43"/>
      <c r="G5227" s="84"/>
      <c r="H5227" s="31"/>
      <c r="I5227" s="31"/>
      <c r="J5227" s="84"/>
      <c r="K5227" s="31"/>
      <c r="L5227" s="31"/>
      <c r="M5227" s="169"/>
      <c r="N5227" s="148"/>
      <c r="O5227" s="106"/>
      <c r="P5227" s="43"/>
      <c r="Q5227" s="31"/>
      <c r="R5227" s="84"/>
      <c r="S5227" s="31"/>
      <c r="T5227" s="31"/>
      <c r="U5227" s="169"/>
      <c r="V5227" s="150"/>
      <c r="W5227" s="141" t="str" cm="1">
        <f t="array" ref="W5227">IF(SUM(LEN(B5227:V5227))=0,"",IF(OR(OR(ISBLANK(F5227),SUM(LEN(C5227),LEN(D5227))=0),AND(NOT(E5227="Unknown"),ISBLANK(J5227)),AND(NOT(O5227="Unknown"),ISBLANK(R5227))),"Missing Information", INDEX(Table15[Entire Service Line Classification], MATCH(SUMIFS(Table15[Unique ID],Table15[System-Owned Portion],E5227,Table15[If Material Anything Other than "Lead" in Column E,Was Material Ever Previously Lead?],G5227,Table15[Customer-Owned Portion],O5227),Table15[Unique ID],0),0)))</f>
        <v/>
      </c>
      <c r="X5227"/>
    </row>
    <row r="5228" spans="2:24" x14ac:dyDescent="0.25">
      <c r="B5228" s="146"/>
      <c r="C5228" s="31"/>
      <c r="D5228" s="31"/>
      <c r="E5228" s="44"/>
      <c r="F5228" s="43"/>
      <c r="G5228" s="84"/>
      <c r="H5228" s="31"/>
      <c r="I5228" s="31"/>
      <c r="J5228" s="84"/>
      <c r="K5228" s="31"/>
      <c r="L5228" s="31"/>
      <c r="M5228" s="169"/>
      <c r="N5228" s="148"/>
      <c r="O5228" s="106"/>
      <c r="P5228" s="43"/>
      <c r="Q5228" s="31"/>
      <c r="R5228" s="84"/>
      <c r="S5228" s="31"/>
      <c r="T5228" s="31"/>
      <c r="U5228" s="169"/>
      <c r="V5228" s="150"/>
      <c r="W5228" s="141" t="str" cm="1">
        <f t="array" ref="W5228">IF(SUM(LEN(B5228:V5228))=0,"",IF(OR(OR(ISBLANK(F5228),SUM(LEN(C5228),LEN(D5228))=0),AND(NOT(E5228="Unknown"),ISBLANK(J5228)),AND(NOT(O5228="Unknown"),ISBLANK(R5228))),"Missing Information", INDEX(Table15[Entire Service Line Classification], MATCH(SUMIFS(Table15[Unique ID],Table15[System-Owned Portion],E5228,Table15[If Material Anything Other than "Lead" in Column E,Was Material Ever Previously Lead?],G5228,Table15[Customer-Owned Portion],O5228),Table15[Unique ID],0),0)))</f>
        <v/>
      </c>
      <c r="X5228"/>
    </row>
    <row r="5229" spans="2:24" x14ac:dyDescent="0.25">
      <c r="B5229" s="146"/>
      <c r="C5229" s="31"/>
      <c r="D5229" s="31"/>
      <c r="E5229" s="44"/>
      <c r="F5229" s="43"/>
      <c r="G5229" s="84"/>
      <c r="H5229" s="31"/>
      <c r="I5229" s="31"/>
      <c r="J5229" s="84"/>
      <c r="K5229" s="31"/>
      <c r="L5229" s="31"/>
      <c r="M5229" s="169"/>
      <c r="N5229" s="148"/>
      <c r="O5229" s="106"/>
      <c r="P5229" s="43"/>
      <c r="Q5229" s="31"/>
      <c r="R5229" s="84"/>
      <c r="S5229" s="31"/>
      <c r="T5229" s="31"/>
      <c r="U5229" s="169"/>
      <c r="V5229" s="150"/>
      <c r="W5229" s="141" t="str" cm="1">
        <f t="array" ref="W5229">IF(SUM(LEN(B5229:V5229))=0,"",IF(OR(OR(ISBLANK(F5229),SUM(LEN(C5229),LEN(D5229))=0),AND(NOT(E5229="Unknown"),ISBLANK(J5229)),AND(NOT(O5229="Unknown"),ISBLANK(R5229))),"Missing Information", INDEX(Table15[Entire Service Line Classification], MATCH(SUMIFS(Table15[Unique ID],Table15[System-Owned Portion],E5229,Table15[If Material Anything Other than "Lead" in Column E,Was Material Ever Previously Lead?],G5229,Table15[Customer-Owned Portion],O5229),Table15[Unique ID],0),0)))</f>
        <v/>
      </c>
      <c r="X5229"/>
    </row>
    <row r="5230" spans="2:24" x14ac:dyDescent="0.25">
      <c r="B5230" s="146"/>
      <c r="C5230" s="31"/>
      <c r="D5230" s="31"/>
      <c r="E5230" s="44"/>
      <c r="F5230" s="43"/>
      <c r="G5230" s="84"/>
      <c r="H5230" s="31"/>
      <c r="I5230" s="31"/>
      <c r="J5230" s="84"/>
      <c r="K5230" s="31"/>
      <c r="L5230" s="31"/>
      <c r="M5230" s="169"/>
      <c r="N5230" s="148"/>
      <c r="O5230" s="106"/>
      <c r="P5230" s="43"/>
      <c r="Q5230" s="31"/>
      <c r="R5230" s="84"/>
      <c r="S5230" s="31"/>
      <c r="T5230" s="31"/>
      <c r="U5230" s="169"/>
      <c r="V5230" s="150"/>
      <c r="W5230" s="141" t="str" cm="1">
        <f t="array" ref="W5230">IF(SUM(LEN(B5230:V5230))=0,"",IF(OR(OR(ISBLANK(F5230),SUM(LEN(C5230),LEN(D5230))=0),AND(NOT(E5230="Unknown"),ISBLANK(J5230)),AND(NOT(O5230="Unknown"),ISBLANK(R5230))),"Missing Information", INDEX(Table15[Entire Service Line Classification], MATCH(SUMIFS(Table15[Unique ID],Table15[System-Owned Portion],E5230,Table15[If Material Anything Other than "Lead" in Column E,Was Material Ever Previously Lead?],G5230,Table15[Customer-Owned Portion],O5230),Table15[Unique ID],0),0)))</f>
        <v/>
      </c>
      <c r="X5230"/>
    </row>
    <row r="5231" spans="2:24" x14ac:dyDescent="0.25">
      <c r="B5231" s="146"/>
      <c r="C5231" s="31"/>
      <c r="D5231" s="31"/>
      <c r="E5231" s="44"/>
      <c r="F5231" s="43"/>
      <c r="G5231" s="84"/>
      <c r="H5231" s="31"/>
      <c r="I5231" s="31"/>
      <c r="J5231" s="84"/>
      <c r="K5231" s="31"/>
      <c r="L5231" s="31"/>
      <c r="M5231" s="169"/>
      <c r="N5231" s="148"/>
      <c r="O5231" s="106"/>
      <c r="P5231" s="43"/>
      <c r="Q5231" s="31"/>
      <c r="R5231" s="84"/>
      <c r="S5231" s="31"/>
      <c r="T5231" s="31"/>
      <c r="U5231" s="169"/>
      <c r="V5231" s="150"/>
      <c r="W5231" s="141" t="str" cm="1">
        <f t="array" ref="W5231">IF(SUM(LEN(B5231:V5231))=0,"",IF(OR(OR(ISBLANK(F5231),SUM(LEN(C5231),LEN(D5231))=0),AND(NOT(E5231="Unknown"),ISBLANK(J5231)),AND(NOT(O5231="Unknown"),ISBLANK(R5231))),"Missing Information", INDEX(Table15[Entire Service Line Classification], MATCH(SUMIFS(Table15[Unique ID],Table15[System-Owned Portion],E5231,Table15[If Material Anything Other than "Lead" in Column E,Was Material Ever Previously Lead?],G5231,Table15[Customer-Owned Portion],O5231),Table15[Unique ID],0),0)))</f>
        <v/>
      </c>
      <c r="X5231"/>
    </row>
    <row r="5232" spans="2:24" x14ac:dyDescent="0.25">
      <c r="B5232" s="146"/>
      <c r="C5232" s="31"/>
      <c r="D5232" s="31"/>
      <c r="E5232" s="44"/>
      <c r="F5232" s="43"/>
      <c r="G5232" s="84"/>
      <c r="H5232" s="31"/>
      <c r="I5232" s="31"/>
      <c r="J5232" s="84"/>
      <c r="K5232" s="31"/>
      <c r="L5232" s="31"/>
      <c r="M5232" s="169"/>
      <c r="N5232" s="148"/>
      <c r="O5232" s="106"/>
      <c r="P5232" s="43"/>
      <c r="Q5232" s="31"/>
      <c r="R5232" s="84"/>
      <c r="S5232" s="31"/>
      <c r="T5232" s="31"/>
      <c r="U5232" s="169"/>
      <c r="V5232" s="150"/>
      <c r="W5232" s="141" t="str" cm="1">
        <f t="array" ref="W5232">IF(SUM(LEN(B5232:V5232))=0,"",IF(OR(OR(ISBLANK(F5232),SUM(LEN(C5232),LEN(D5232))=0),AND(NOT(E5232="Unknown"),ISBLANK(J5232)),AND(NOT(O5232="Unknown"),ISBLANK(R5232))),"Missing Information", INDEX(Table15[Entire Service Line Classification], MATCH(SUMIFS(Table15[Unique ID],Table15[System-Owned Portion],E5232,Table15[If Material Anything Other than "Lead" in Column E,Was Material Ever Previously Lead?],G5232,Table15[Customer-Owned Portion],O5232),Table15[Unique ID],0),0)))</f>
        <v/>
      </c>
      <c r="X5232"/>
    </row>
    <row r="5233" spans="2:24" x14ac:dyDescent="0.25">
      <c r="B5233" s="146"/>
      <c r="C5233" s="31"/>
      <c r="D5233" s="31"/>
      <c r="E5233" s="44"/>
      <c r="F5233" s="43"/>
      <c r="G5233" s="84"/>
      <c r="H5233" s="31"/>
      <c r="I5233" s="31"/>
      <c r="J5233" s="84"/>
      <c r="K5233" s="31"/>
      <c r="L5233" s="31"/>
      <c r="M5233" s="169"/>
      <c r="N5233" s="148"/>
      <c r="O5233" s="106"/>
      <c r="P5233" s="43"/>
      <c r="Q5233" s="31"/>
      <c r="R5233" s="84"/>
      <c r="S5233" s="31"/>
      <c r="T5233" s="31"/>
      <c r="U5233" s="169"/>
      <c r="V5233" s="150"/>
      <c r="W5233" s="141" t="str" cm="1">
        <f t="array" ref="W5233">IF(SUM(LEN(B5233:V5233))=0,"",IF(OR(OR(ISBLANK(F5233),SUM(LEN(C5233),LEN(D5233))=0),AND(NOT(E5233="Unknown"),ISBLANK(J5233)),AND(NOT(O5233="Unknown"),ISBLANK(R5233))),"Missing Information", INDEX(Table15[Entire Service Line Classification], MATCH(SUMIFS(Table15[Unique ID],Table15[System-Owned Portion],E5233,Table15[If Material Anything Other than "Lead" in Column E,Was Material Ever Previously Lead?],G5233,Table15[Customer-Owned Portion],O5233),Table15[Unique ID],0),0)))</f>
        <v/>
      </c>
      <c r="X5233"/>
    </row>
    <row r="5234" spans="2:24" x14ac:dyDescent="0.25">
      <c r="B5234" s="146"/>
      <c r="C5234" s="31"/>
      <c r="D5234" s="31"/>
      <c r="E5234" s="44"/>
      <c r="F5234" s="43"/>
      <c r="G5234" s="84"/>
      <c r="H5234" s="31"/>
      <c r="I5234" s="31"/>
      <c r="J5234" s="84"/>
      <c r="K5234" s="31"/>
      <c r="L5234" s="31"/>
      <c r="M5234" s="169"/>
      <c r="N5234" s="148"/>
      <c r="O5234" s="106"/>
      <c r="P5234" s="43"/>
      <c r="Q5234" s="31"/>
      <c r="R5234" s="84"/>
      <c r="S5234" s="31"/>
      <c r="T5234" s="31"/>
      <c r="U5234" s="169"/>
      <c r="V5234" s="150"/>
      <c r="W5234" s="141" t="str" cm="1">
        <f t="array" ref="W5234">IF(SUM(LEN(B5234:V5234))=0,"",IF(OR(OR(ISBLANK(F5234),SUM(LEN(C5234),LEN(D5234))=0),AND(NOT(E5234="Unknown"),ISBLANK(J5234)),AND(NOT(O5234="Unknown"),ISBLANK(R5234))),"Missing Information", INDEX(Table15[Entire Service Line Classification], MATCH(SUMIFS(Table15[Unique ID],Table15[System-Owned Portion],E5234,Table15[If Material Anything Other than "Lead" in Column E,Was Material Ever Previously Lead?],G5234,Table15[Customer-Owned Portion],O5234),Table15[Unique ID],0),0)))</f>
        <v/>
      </c>
      <c r="X5234"/>
    </row>
    <row r="5235" spans="2:24" x14ac:dyDescent="0.25">
      <c r="B5235" s="146"/>
      <c r="C5235" s="31"/>
      <c r="D5235" s="31"/>
      <c r="E5235" s="44"/>
      <c r="F5235" s="43"/>
      <c r="G5235" s="84"/>
      <c r="H5235" s="31"/>
      <c r="I5235" s="31"/>
      <c r="J5235" s="84"/>
      <c r="K5235" s="31"/>
      <c r="L5235" s="31"/>
      <c r="M5235" s="169"/>
      <c r="N5235" s="148"/>
      <c r="O5235" s="106"/>
      <c r="P5235" s="43"/>
      <c r="Q5235" s="31"/>
      <c r="R5235" s="84"/>
      <c r="S5235" s="31"/>
      <c r="T5235" s="31"/>
      <c r="U5235" s="169"/>
      <c r="V5235" s="150"/>
      <c r="W5235" s="141" t="str" cm="1">
        <f t="array" ref="W5235">IF(SUM(LEN(B5235:V5235))=0,"",IF(OR(OR(ISBLANK(F5235),SUM(LEN(C5235),LEN(D5235))=0),AND(NOT(E5235="Unknown"),ISBLANK(J5235)),AND(NOT(O5235="Unknown"),ISBLANK(R5235))),"Missing Information", INDEX(Table15[Entire Service Line Classification], MATCH(SUMIFS(Table15[Unique ID],Table15[System-Owned Portion],E5235,Table15[If Material Anything Other than "Lead" in Column E,Was Material Ever Previously Lead?],G5235,Table15[Customer-Owned Portion],O5235),Table15[Unique ID],0),0)))</f>
        <v/>
      </c>
      <c r="X5235"/>
    </row>
    <row r="5236" spans="2:24" x14ac:dyDescent="0.25">
      <c r="B5236" s="146"/>
      <c r="C5236" s="31"/>
      <c r="D5236" s="31"/>
      <c r="E5236" s="44"/>
      <c r="F5236" s="43"/>
      <c r="G5236" s="84"/>
      <c r="H5236" s="31"/>
      <c r="I5236" s="31"/>
      <c r="J5236" s="84"/>
      <c r="K5236" s="31"/>
      <c r="L5236" s="31"/>
      <c r="M5236" s="169"/>
      <c r="N5236" s="148"/>
      <c r="O5236" s="106"/>
      <c r="P5236" s="43"/>
      <c r="Q5236" s="31"/>
      <c r="R5236" s="84"/>
      <c r="S5236" s="31"/>
      <c r="T5236" s="31"/>
      <c r="U5236" s="169"/>
      <c r="V5236" s="150"/>
      <c r="W5236" s="141" t="str" cm="1">
        <f t="array" ref="W5236">IF(SUM(LEN(B5236:V5236))=0,"",IF(OR(OR(ISBLANK(F5236),SUM(LEN(C5236),LEN(D5236))=0),AND(NOT(E5236="Unknown"),ISBLANK(J5236)),AND(NOT(O5236="Unknown"),ISBLANK(R5236))),"Missing Information", INDEX(Table15[Entire Service Line Classification], MATCH(SUMIFS(Table15[Unique ID],Table15[System-Owned Portion],E5236,Table15[If Material Anything Other than "Lead" in Column E,Was Material Ever Previously Lead?],G5236,Table15[Customer-Owned Portion],O5236),Table15[Unique ID],0),0)))</f>
        <v/>
      </c>
      <c r="X5236"/>
    </row>
    <row r="5237" spans="2:24" x14ac:dyDescent="0.25">
      <c r="B5237" s="146"/>
      <c r="C5237" s="31"/>
      <c r="D5237" s="31"/>
      <c r="E5237" s="44"/>
      <c r="F5237" s="43"/>
      <c r="G5237" s="84"/>
      <c r="H5237" s="31"/>
      <c r="I5237" s="31"/>
      <c r="J5237" s="84"/>
      <c r="K5237" s="31"/>
      <c r="L5237" s="31"/>
      <c r="M5237" s="169"/>
      <c r="N5237" s="148"/>
      <c r="O5237" s="106"/>
      <c r="P5237" s="43"/>
      <c r="Q5237" s="31"/>
      <c r="R5237" s="84"/>
      <c r="S5237" s="31"/>
      <c r="T5237" s="31"/>
      <c r="U5237" s="169"/>
      <c r="V5237" s="150"/>
      <c r="W5237" s="141" t="str" cm="1">
        <f t="array" ref="W5237">IF(SUM(LEN(B5237:V5237))=0,"",IF(OR(OR(ISBLANK(F5237),SUM(LEN(C5237),LEN(D5237))=0),AND(NOT(E5237="Unknown"),ISBLANK(J5237)),AND(NOT(O5237="Unknown"),ISBLANK(R5237))),"Missing Information", INDEX(Table15[Entire Service Line Classification], MATCH(SUMIFS(Table15[Unique ID],Table15[System-Owned Portion],E5237,Table15[If Material Anything Other than "Lead" in Column E,Was Material Ever Previously Lead?],G5237,Table15[Customer-Owned Portion],O5237),Table15[Unique ID],0),0)))</f>
        <v/>
      </c>
      <c r="X5237"/>
    </row>
    <row r="5238" spans="2:24" x14ac:dyDescent="0.25">
      <c r="B5238" s="146"/>
      <c r="C5238" s="31"/>
      <c r="D5238" s="31"/>
      <c r="E5238" s="44"/>
      <c r="F5238" s="43"/>
      <c r="G5238" s="84"/>
      <c r="H5238" s="31"/>
      <c r="I5238" s="31"/>
      <c r="J5238" s="84"/>
      <c r="K5238" s="31"/>
      <c r="L5238" s="31"/>
      <c r="M5238" s="169"/>
      <c r="N5238" s="148"/>
      <c r="O5238" s="106"/>
      <c r="P5238" s="43"/>
      <c r="Q5238" s="31"/>
      <c r="R5238" s="84"/>
      <c r="S5238" s="31"/>
      <c r="T5238" s="31"/>
      <c r="U5238" s="169"/>
      <c r="V5238" s="150"/>
      <c r="W5238" s="141" t="str" cm="1">
        <f t="array" ref="W5238">IF(SUM(LEN(B5238:V5238))=0,"",IF(OR(OR(ISBLANK(F5238),SUM(LEN(C5238),LEN(D5238))=0),AND(NOT(E5238="Unknown"),ISBLANK(J5238)),AND(NOT(O5238="Unknown"),ISBLANK(R5238))),"Missing Information", INDEX(Table15[Entire Service Line Classification], MATCH(SUMIFS(Table15[Unique ID],Table15[System-Owned Portion],E5238,Table15[If Material Anything Other than "Lead" in Column E,Was Material Ever Previously Lead?],G5238,Table15[Customer-Owned Portion],O5238),Table15[Unique ID],0),0)))</f>
        <v/>
      </c>
      <c r="X5238"/>
    </row>
    <row r="5239" spans="2:24" x14ac:dyDescent="0.25">
      <c r="B5239" s="146"/>
      <c r="C5239" s="31"/>
      <c r="D5239" s="31"/>
      <c r="E5239" s="44"/>
      <c r="F5239" s="43"/>
      <c r="G5239" s="84"/>
      <c r="H5239" s="31"/>
      <c r="I5239" s="31"/>
      <c r="J5239" s="84"/>
      <c r="K5239" s="31"/>
      <c r="L5239" s="31"/>
      <c r="M5239" s="169"/>
      <c r="N5239" s="148"/>
      <c r="O5239" s="106"/>
      <c r="P5239" s="43"/>
      <c r="Q5239" s="31"/>
      <c r="R5239" s="84"/>
      <c r="S5239" s="31"/>
      <c r="T5239" s="31"/>
      <c r="U5239" s="169"/>
      <c r="V5239" s="150"/>
      <c r="W5239" s="141" t="str" cm="1">
        <f t="array" ref="W5239">IF(SUM(LEN(B5239:V5239))=0,"",IF(OR(OR(ISBLANK(F5239),SUM(LEN(C5239),LEN(D5239))=0),AND(NOT(E5239="Unknown"),ISBLANK(J5239)),AND(NOT(O5239="Unknown"),ISBLANK(R5239))),"Missing Information", INDEX(Table15[Entire Service Line Classification], MATCH(SUMIFS(Table15[Unique ID],Table15[System-Owned Portion],E5239,Table15[If Material Anything Other than "Lead" in Column E,Was Material Ever Previously Lead?],G5239,Table15[Customer-Owned Portion],O5239),Table15[Unique ID],0),0)))</f>
        <v/>
      </c>
      <c r="X5239"/>
    </row>
    <row r="5240" spans="2:24" x14ac:dyDescent="0.25">
      <c r="B5240" s="146"/>
      <c r="C5240" s="31"/>
      <c r="D5240" s="31"/>
      <c r="E5240" s="44"/>
      <c r="F5240" s="43"/>
      <c r="G5240" s="84"/>
      <c r="H5240" s="31"/>
      <c r="I5240" s="31"/>
      <c r="J5240" s="84"/>
      <c r="K5240" s="31"/>
      <c r="L5240" s="31"/>
      <c r="M5240" s="169"/>
      <c r="N5240" s="148"/>
      <c r="O5240" s="106"/>
      <c r="P5240" s="43"/>
      <c r="Q5240" s="31"/>
      <c r="R5240" s="84"/>
      <c r="S5240" s="31"/>
      <c r="T5240" s="31"/>
      <c r="U5240" s="169"/>
      <c r="V5240" s="150"/>
      <c r="W5240" s="141" t="str" cm="1">
        <f t="array" ref="W5240">IF(SUM(LEN(B5240:V5240))=0,"",IF(OR(OR(ISBLANK(F5240),SUM(LEN(C5240),LEN(D5240))=0),AND(NOT(E5240="Unknown"),ISBLANK(J5240)),AND(NOT(O5240="Unknown"),ISBLANK(R5240))),"Missing Information", INDEX(Table15[Entire Service Line Classification], MATCH(SUMIFS(Table15[Unique ID],Table15[System-Owned Portion],E5240,Table15[If Material Anything Other than "Lead" in Column E,Was Material Ever Previously Lead?],G5240,Table15[Customer-Owned Portion],O5240),Table15[Unique ID],0),0)))</f>
        <v/>
      </c>
      <c r="X5240"/>
    </row>
    <row r="5241" spans="2:24" x14ac:dyDescent="0.25">
      <c r="B5241" s="146"/>
      <c r="C5241" s="31"/>
      <c r="D5241" s="31"/>
      <c r="E5241" s="44"/>
      <c r="F5241" s="43"/>
      <c r="G5241" s="84"/>
      <c r="H5241" s="31"/>
      <c r="I5241" s="31"/>
      <c r="J5241" s="84"/>
      <c r="K5241" s="31"/>
      <c r="L5241" s="31"/>
      <c r="M5241" s="169"/>
      <c r="N5241" s="148"/>
      <c r="O5241" s="106"/>
      <c r="P5241" s="43"/>
      <c r="Q5241" s="31"/>
      <c r="R5241" s="84"/>
      <c r="S5241" s="31"/>
      <c r="T5241" s="31"/>
      <c r="U5241" s="169"/>
      <c r="V5241" s="150"/>
      <c r="W5241" s="141" t="str" cm="1">
        <f t="array" ref="W5241">IF(SUM(LEN(B5241:V5241))=0,"",IF(OR(OR(ISBLANK(F5241),SUM(LEN(C5241),LEN(D5241))=0),AND(NOT(E5241="Unknown"),ISBLANK(J5241)),AND(NOT(O5241="Unknown"),ISBLANK(R5241))),"Missing Information", INDEX(Table15[Entire Service Line Classification], MATCH(SUMIFS(Table15[Unique ID],Table15[System-Owned Portion],E5241,Table15[If Material Anything Other than "Lead" in Column E,Was Material Ever Previously Lead?],G5241,Table15[Customer-Owned Portion],O5241),Table15[Unique ID],0),0)))</f>
        <v/>
      </c>
      <c r="X5241"/>
    </row>
    <row r="5242" spans="2:24" x14ac:dyDescent="0.25">
      <c r="B5242" s="146"/>
      <c r="C5242" s="31"/>
      <c r="D5242" s="31"/>
      <c r="E5242" s="44"/>
      <c r="F5242" s="43"/>
      <c r="G5242" s="84"/>
      <c r="H5242" s="31"/>
      <c r="I5242" s="31"/>
      <c r="J5242" s="84"/>
      <c r="K5242" s="31"/>
      <c r="L5242" s="31"/>
      <c r="M5242" s="169"/>
      <c r="N5242" s="148"/>
      <c r="O5242" s="106"/>
      <c r="P5242" s="43"/>
      <c r="Q5242" s="31"/>
      <c r="R5242" s="84"/>
      <c r="S5242" s="31"/>
      <c r="T5242" s="31"/>
      <c r="U5242" s="169"/>
      <c r="V5242" s="150"/>
      <c r="W5242" s="141" t="str" cm="1">
        <f t="array" ref="W5242">IF(SUM(LEN(B5242:V5242))=0,"",IF(OR(OR(ISBLANK(F5242),SUM(LEN(C5242),LEN(D5242))=0),AND(NOT(E5242="Unknown"),ISBLANK(J5242)),AND(NOT(O5242="Unknown"),ISBLANK(R5242))),"Missing Information", INDEX(Table15[Entire Service Line Classification], MATCH(SUMIFS(Table15[Unique ID],Table15[System-Owned Portion],E5242,Table15[If Material Anything Other than "Lead" in Column E,Was Material Ever Previously Lead?],G5242,Table15[Customer-Owned Portion],O5242),Table15[Unique ID],0),0)))</f>
        <v/>
      </c>
      <c r="X5242"/>
    </row>
    <row r="5243" spans="2:24" x14ac:dyDescent="0.25">
      <c r="B5243" s="146"/>
      <c r="C5243" s="31"/>
      <c r="D5243" s="31"/>
      <c r="E5243" s="44"/>
      <c r="F5243" s="43"/>
      <c r="G5243" s="84"/>
      <c r="H5243" s="31"/>
      <c r="I5243" s="31"/>
      <c r="J5243" s="84"/>
      <c r="K5243" s="31"/>
      <c r="L5243" s="31"/>
      <c r="M5243" s="169"/>
      <c r="N5243" s="148"/>
      <c r="O5243" s="106"/>
      <c r="P5243" s="43"/>
      <c r="Q5243" s="31"/>
      <c r="R5243" s="84"/>
      <c r="S5243" s="31"/>
      <c r="T5243" s="31"/>
      <c r="U5243" s="169"/>
      <c r="V5243" s="150"/>
      <c r="W5243" s="141" t="str" cm="1">
        <f t="array" ref="W5243">IF(SUM(LEN(B5243:V5243))=0,"",IF(OR(OR(ISBLANK(F5243),SUM(LEN(C5243),LEN(D5243))=0),AND(NOT(E5243="Unknown"),ISBLANK(J5243)),AND(NOT(O5243="Unknown"),ISBLANK(R5243))),"Missing Information", INDEX(Table15[Entire Service Line Classification], MATCH(SUMIFS(Table15[Unique ID],Table15[System-Owned Portion],E5243,Table15[If Material Anything Other than "Lead" in Column E,Was Material Ever Previously Lead?],G5243,Table15[Customer-Owned Portion],O5243),Table15[Unique ID],0),0)))</f>
        <v/>
      </c>
      <c r="X5243"/>
    </row>
    <row r="5244" spans="2:24" x14ac:dyDescent="0.25">
      <c r="B5244" s="146"/>
      <c r="C5244" s="31"/>
      <c r="D5244" s="31"/>
      <c r="E5244" s="44"/>
      <c r="F5244" s="43"/>
      <c r="G5244" s="84"/>
      <c r="H5244" s="31"/>
      <c r="I5244" s="31"/>
      <c r="J5244" s="84"/>
      <c r="K5244" s="31"/>
      <c r="L5244" s="31"/>
      <c r="M5244" s="169"/>
      <c r="N5244" s="148"/>
      <c r="O5244" s="106"/>
      <c r="P5244" s="43"/>
      <c r="Q5244" s="31"/>
      <c r="R5244" s="84"/>
      <c r="S5244" s="31"/>
      <c r="T5244" s="31"/>
      <c r="U5244" s="169"/>
      <c r="V5244" s="150"/>
      <c r="W5244" s="141" t="str" cm="1">
        <f t="array" ref="W5244">IF(SUM(LEN(B5244:V5244))=0,"",IF(OR(OR(ISBLANK(F5244),SUM(LEN(C5244),LEN(D5244))=0),AND(NOT(E5244="Unknown"),ISBLANK(J5244)),AND(NOT(O5244="Unknown"),ISBLANK(R5244))),"Missing Information", INDEX(Table15[Entire Service Line Classification], MATCH(SUMIFS(Table15[Unique ID],Table15[System-Owned Portion],E5244,Table15[If Material Anything Other than "Lead" in Column E,Was Material Ever Previously Lead?],G5244,Table15[Customer-Owned Portion],O5244),Table15[Unique ID],0),0)))</f>
        <v/>
      </c>
      <c r="X5244"/>
    </row>
    <row r="5245" spans="2:24" x14ac:dyDescent="0.25">
      <c r="B5245" s="146"/>
      <c r="C5245" s="31"/>
      <c r="D5245" s="31"/>
      <c r="E5245" s="44"/>
      <c r="F5245" s="43"/>
      <c r="G5245" s="84"/>
      <c r="H5245" s="31"/>
      <c r="I5245" s="31"/>
      <c r="J5245" s="84"/>
      <c r="K5245" s="31"/>
      <c r="L5245" s="31"/>
      <c r="M5245" s="169"/>
      <c r="N5245" s="148"/>
      <c r="O5245" s="106"/>
      <c r="P5245" s="43"/>
      <c r="Q5245" s="31"/>
      <c r="R5245" s="84"/>
      <c r="S5245" s="31"/>
      <c r="T5245" s="31"/>
      <c r="U5245" s="169"/>
      <c r="V5245" s="150"/>
      <c r="W5245" s="141" t="str" cm="1">
        <f t="array" ref="W5245">IF(SUM(LEN(B5245:V5245))=0,"",IF(OR(OR(ISBLANK(F5245),SUM(LEN(C5245),LEN(D5245))=0),AND(NOT(E5245="Unknown"),ISBLANK(J5245)),AND(NOT(O5245="Unknown"),ISBLANK(R5245))),"Missing Information", INDEX(Table15[Entire Service Line Classification], MATCH(SUMIFS(Table15[Unique ID],Table15[System-Owned Portion],E5245,Table15[If Material Anything Other than "Lead" in Column E,Was Material Ever Previously Lead?],G5245,Table15[Customer-Owned Portion],O5245),Table15[Unique ID],0),0)))</f>
        <v/>
      </c>
      <c r="X5245"/>
    </row>
    <row r="5246" spans="2:24" x14ac:dyDescent="0.25">
      <c r="B5246" s="146"/>
      <c r="C5246" s="31"/>
      <c r="D5246" s="31"/>
      <c r="E5246" s="44"/>
      <c r="F5246" s="43"/>
      <c r="G5246" s="84"/>
      <c r="H5246" s="31"/>
      <c r="I5246" s="31"/>
      <c r="J5246" s="84"/>
      <c r="K5246" s="31"/>
      <c r="L5246" s="31"/>
      <c r="M5246" s="169"/>
      <c r="N5246" s="148"/>
      <c r="O5246" s="106"/>
      <c r="P5246" s="43"/>
      <c r="Q5246" s="31"/>
      <c r="R5246" s="84"/>
      <c r="S5246" s="31"/>
      <c r="T5246" s="31"/>
      <c r="U5246" s="169"/>
      <c r="V5246" s="150"/>
      <c r="W5246" s="141" t="str" cm="1">
        <f t="array" ref="W5246">IF(SUM(LEN(B5246:V5246))=0,"",IF(OR(OR(ISBLANK(F5246),SUM(LEN(C5246),LEN(D5246))=0),AND(NOT(E5246="Unknown"),ISBLANK(J5246)),AND(NOT(O5246="Unknown"),ISBLANK(R5246))),"Missing Information", INDEX(Table15[Entire Service Line Classification], MATCH(SUMIFS(Table15[Unique ID],Table15[System-Owned Portion],E5246,Table15[If Material Anything Other than "Lead" in Column E,Was Material Ever Previously Lead?],G5246,Table15[Customer-Owned Portion],O5246),Table15[Unique ID],0),0)))</f>
        <v/>
      </c>
      <c r="X5246"/>
    </row>
    <row r="5247" spans="2:24" x14ac:dyDescent="0.25">
      <c r="B5247" s="146"/>
      <c r="C5247" s="31"/>
      <c r="D5247" s="31"/>
      <c r="E5247" s="44"/>
      <c r="F5247" s="43"/>
      <c r="G5247" s="84"/>
      <c r="H5247" s="31"/>
      <c r="I5247" s="31"/>
      <c r="J5247" s="84"/>
      <c r="K5247" s="31"/>
      <c r="L5247" s="31"/>
      <c r="M5247" s="169"/>
      <c r="N5247" s="148"/>
      <c r="O5247" s="106"/>
      <c r="P5247" s="43"/>
      <c r="Q5247" s="31"/>
      <c r="R5247" s="84"/>
      <c r="S5247" s="31"/>
      <c r="T5247" s="31"/>
      <c r="U5247" s="169"/>
      <c r="V5247" s="150"/>
      <c r="W5247" s="141" t="str" cm="1">
        <f t="array" ref="W5247">IF(SUM(LEN(B5247:V5247))=0,"",IF(OR(OR(ISBLANK(F5247),SUM(LEN(C5247),LEN(D5247))=0),AND(NOT(E5247="Unknown"),ISBLANK(J5247)),AND(NOT(O5247="Unknown"),ISBLANK(R5247))),"Missing Information", INDEX(Table15[Entire Service Line Classification], MATCH(SUMIFS(Table15[Unique ID],Table15[System-Owned Portion],E5247,Table15[If Material Anything Other than "Lead" in Column E,Was Material Ever Previously Lead?],G5247,Table15[Customer-Owned Portion],O5247),Table15[Unique ID],0),0)))</f>
        <v/>
      </c>
      <c r="X5247"/>
    </row>
    <row r="5248" spans="2:24" x14ac:dyDescent="0.25">
      <c r="B5248" s="146"/>
      <c r="C5248" s="31"/>
      <c r="D5248" s="31"/>
      <c r="E5248" s="44"/>
      <c r="F5248" s="43"/>
      <c r="G5248" s="84"/>
      <c r="H5248" s="31"/>
      <c r="I5248" s="31"/>
      <c r="J5248" s="84"/>
      <c r="K5248" s="31"/>
      <c r="L5248" s="31"/>
      <c r="M5248" s="169"/>
      <c r="N5248" s="148"/>
      <c r="O5248" s="106"/>
      <c r="P5248" s="43"/>
      <c r="Q5248" s="31"/>
      <c r="R5248" s="84"/>
      <c r="S5248" s="31"/>
      <c r="T5248" s="31"/>
      <c r="U5248" s="169"/>
      <c r="V5248" s="150"/>
      <c r="W5248" s="141" t="str" cm="1">
        <f t="array" ref="W5248">IF(SUM(LEN(B5248:V5248))=0,"",IF(OR(OR(ISBLANK(F5248),SUM(LEN(C5248),LEN(D5248))=0),AND(NOT(E5248="Unknown"),ISBLANK(J5248)),AND(NOT(O5248="Unknown"),ISBLANK(R5248))),"Missing Information", INDEX(Table15[Entire Service Line Classification], MATCH(SUMIFS(Table15[Unique ID],Table15[System-Owned Portion],E5248,Table15[If Material Anything Other than "Lead" in Column E,Was Material Ever Previously Lead?],G5248,Table15[Customer-Owned Portion],O5248),Table15[Unique ID],0),0)))</f>
        <v/>
      </c>
      <c r="X5248"/>
    </row>
    <row r="5249" spans="2:24" x14ac:dyDescent="0.25">
      <c r="B5249" s="146"/>
      <c r="C5249" s="31"/>
      <c r="D5249" s="31"/>
      <c r="E5249" s="44"/>
      <c r="F5249" s="43"/>
      <c r="G5249" s="84"/>
      <c r="H5249" s="31"/>
      <c r="I5249" s="31"/>
      <c r="J5249" s="84"/>
      <c r="K5249" s="31"/>
      <c r="L5249" s="31"/>
      <c r="M5249" s="169"/>
      <c r="N5249" s="148"/>
      <c r="O5249" s="106"/>
      <c r="P5249" s="43"/>
      <c r="Q5249" s="31"/>
      <c r="R5249" s="84"/>
      <c r="S5249" s="31"/>
      <c r="T5249" s="31"/>
      <c r="U5249" s="169"/>
      <c r="V5249" s="150"/>
      <c r="W5249" s="141" t="str" cm="1">
        <f t="array" ref="W5249">IF(SUM(LEN(B5249:V5249))=0,"",IF(OR(OR(ISBLANK(F5249),SUM(LEN(C5249),LEN(D5249))=0),AND(NOT(E5249="Unknown"),ISBLANK(J5249)),AND(NOT(O5249="Unknown"),ISBLANK(R5249))),"Missing Information", INDEX(Table15[Entire Service Line Classification], MATCH(SUMIFS(Table15[Unique ID],Table15[System-Owned Portion],E5249,Table15[If Material Anything Other than "Lead" in Column E,Was Material Ever Previously Lead?],G5249,Table15[Customer-Owned Portion],O5249),Table15[Unique ID],0),0)))</f>
        <v/>
      </c>
      <c r="X5249"/>
    </row>
    <row r="5250" spans="2:24" x14ac:dyDescent="0.25">
      <c r="B5250" s="146"/>
      <c r="C5250" s="31"/>
      <c r="D5250" s="31"/>
      <c r="E5250" s="44"/>
      <c r="F5250" s="43"/>
      <c r="G5250" s="84"/>
      <c r="H5250" s="31"/>
      <c r="I5250" s="31"/>
      <c r="J5250" s="84"/>
      <c r="K5250" s="31"/>
      <c r="L5250" s="31"/>
      <c r="M5250" s="169"/>
      <c r="N5250" s="148"/>
      <c r="O5250" s="106"/>
      <c r="P5250" s="43"/>
      <c r="Q5250" s="31"/>
      <c r="R5250" s="84"/>
      <c r="S5250" s="31"/>
      <c r="T5250" s="31"/>
      <c r="U5250" s="169"/>
      <c r="V5250" s="150"/>
      <c r="W5250" s="141" t="str" cm="1">
        <f t="array" ref="W5250">IF(SUM(LEN(B5250:V5250))=0,"",IF(OR(OR(ISBLANK(F5250),SUM(LEN(C5250),LEN(D5250))=0),AND(NOT(E5250="Unknown"),ISBLANK(J5250)),AND(NOT(O5250="Unknown"),ISBLANK(R5250))),"Missing Information", INDEX(Table15[Entire Service Line Classification], MATCH(SUMIFS(Table15[Unique ID],Table15[System-Owned Portion],E5250,Table15[If Material Anything Other than "Lead" in Column E,Was Material Ever Previously Lead?],G5250,Table15[Customer-Owned Portion],O5250),Table15[Unique ID],0),0)))</f>
        <v/>
      </c>
      <c r="X5250"/>
    </row>
    <row r="5251" spans="2:24" x14ac:dyDescent="0.25">
      <c r="B5251" s="146"/>
      <c r="C5251" s="31"/>
      <c r="D5251" s="31"/>
      <c r="E5251" s="44"/>
      <c r="F5251" s="43"/>
      <c r="G5251" s="84"/>
      <c r="H5251" s="31"/>
      <c r="I5251" s="31"/>
      <c r="J5251" s="84"/>
      <c r="K5251" s="31"/>
      <c r="L5251" s="31"/>
      <c r="M5251" s="169"/>
      <c r="N5251" s="148"/>
      <c r="O5251" s="106"/>
      <c r="P5251" s="43"/>
      <c r="Q5251" s="31"/>
      <c r="R5251" s="84"/>
      <c r="S5251" s="31"/>
      <c r="T5251" s="31"/>
      <c r="U5251" s="169"/>
      <c r="V5251" s="150"/>
      <c r="W5251" s="141" t="str" cm="1">
        <f t="array" ref="W5251">IF(SUM(LEN(B5251:V5251))=0,"",IF(OR(OR(ISBLANK(F5251),SUM(LEN(C5251),LEN(D5251))=0),AND(NOT(E5251="Unknown"),ISBLANK(J5251)),AND(NOT(O5251="Unknown"),ISBLANK(R5251))),"Missing Information", INDEX(Table15[Entire Service Line Classification], MATCH(SUMIFS(Table15[Unique ID],Table15[System-Owned Portion],E5251,Table15[If Material Anything Other than "Lead" in Column E,Was Material Ever Previously Lead?],G5251,Table15[Customer-Owned Portion],O5251),Table15[Unique ID],0),0)))</f>
        <v/>
      </c>
      <c r="X5251"/>
    </row>
    <row r="5252" spans="2:24" x14ac:dyDescent="0.25">
      <c r="B5252" s="146"/>
      <c r="C5252" s="31"/>
      <c r="D5252" s="31"/>
      <c r="E5252" s="44"/>
      <c r="F5252" s="43"/>
      <c r="G5252" s="84"/>
      <c r="H5252" s="31"/>
      <c r="I5252" s="31"/>
      <c r="J5252" s="84"/>
      <c r="K5252" s="31"/>
      <c r="L5252" s="31"/>
      <c r="M5252" s="169"/>
      <c r="N5252" s="148"/>
      <c r="O5252" s="106"/>
      <c r="P5252" s="43"/>
      <c r="Q5252" s="31"/>
      <c r="R5252" s="84"/>
      <c r="S5252" s="31"/>
      <c r="T5252" s="31"/>
      <c r="U5252" s="169"/>
      <c r="V5252" s="150"/>
      <c r="W5252" s="141" t="str" cm="1">
        <f t="array" ref="W5252">IF(SUM(LEN(B5252:V5252))=0,"",IF(OR(OR(ISBLANK(F5252),SUM(LEN(C5252),LEN(D5252))=0),AND(NOT(E5252="Unknown"),ISBLANK(J5252)),AND(NOT(O5252="Unknown"),ISBLANK(R5252))),"Missing Information", INDEX(Table15[Entire Service Line Classification], MATCH(SUMIFS(Table15[Unique ID],Table15[System-Owned Portion],E5252,Table15[If Material Anything Other than "Lead" in Column E,Was Material Ever Previously Lead?],G5252,Table15[Customer-Owned Portion],O5252),Table15[Unique ID],0),0)))</f>
        <v/>
      </c>
      <c r="X5252"/>
    </row>
    <row r="5253" spans="2:24" x14ac:dyDescent="0.25">
      <c r="B5253" s="146"/>
      <c r="C5253" s="31"/>
      <c r="D5253" s="31"/>
      <c r="E5253" s="44"/>
      <c r="F5253" s="43"/>
      <c r="G5253" s="84"/>
      <c r="H5253" s="31"/>
      <c r="I5253" s="31"/>
      <c r="J5253" s="84"/>
      <c r="K5253" s="31"/>
      <c r="L5253" s="31"/>
      <c r="M5253" s="169"/>
      <c r="N5253" s="148"/>
      <c r="O5253" s="106"/>
      <c r="P5253" s="43"/>
      <c r="Q5253" s="31"/>
      <c r="R5253" s="84"/>
      <c r="S5253" s="31"/>
      <c r="T5253" s="31"/>
      <c r="U5253" s="169"/>
      <c r="V5253" s="150"/>
      <c r="W5253" s="141" t="str" cm="1">
        <f t="array" ref="W5253">IF(SUM(LEN(B5253:V5253))=0,"",IF(OR(OR(ISBLANK(F5253),SUM(LEN(C5253),LEN(D5253))=0),AND(NOT(E5253="Unknown"),ISBLANK(J5253)),AND(NOT(O5253="Unknown"),ISBLANK(R5253))),"Missing Information", INDEX(Table15[Entire Service Line Classification], MATCH(SUMIFS(Table15[Unique ID],Table15[System-Owned Portion],E5253,Table15[If Material Anything Other than "Lead" in Column E,Was Material Ever Previously Lead?],G5253,Table15[Customer-Owned Portion],O5253),Table15[Unique ID],0),0)))</f>
        <v/>
      </c>
      <c r="X5253"/>
    </row>
    <row r="5254" spans="2:24" x14ac:dyDescent="0.25">
      <c r="B5254" s="146"/>
      <c r="C5254" s="31"/>
      <c r="D5254" s="31"/>
      <c r="E5254" s="44"/>
      <c r="F5254" s="43"/>
      <c r="G5254" s="84"/>
      <c r="H5254" s="31"/>
      <c r="I5254" s="31"/>
      <c r="J5254" s="84"/>
      <c r="K5254" s="31"/>
      <c r="L5254" s="31"/>
      <c r="M5254" s="169"/>
      <c r="N5254" s="148"/>
      <c r="O5254" s="106"/>
      <c r="P5254" s="43"/>
      <c r="Q5254" s="31"/>
      <c r="R5254" s="84"/>
      <c r="S5254" s="31"/>
      <c r="T5254" s="31"/>
      <c r="U5254" s="169"/>
      <c r="V5254" s="150"/>
      <c r="W5254" s="141" t="str" cm="1">
        <f t="array" ref="W5254">IF(SUM(LEN(B5254:V5254))=0,"",IF(OR(OR(ISBLANK(F5254),SUM(LEN(C5254),LEN(D5254))=0),AND(NOT(E5254="Unknown"),ISBLANK(J5254)),AND(NOT(O5254="Unknown"),ISBLANK(R5254))),"Missing Information", INDEX(Table15[Entire Service Line Classification], MATCH(SUMIFS(Table15[Unique ID],Table15[System-Owned Portion],E5254,Table15[If Material Anything Other than "Lead" in Column E,Was Material Ever Previously Lead?],G5254,Table15[Customer-Owned Portion],O5254),Table15[Unique ID],0),0)))</f>
        <v/>
      </c>
      <c r="X5254"/>
    </row>
    <row r="5255" spans="2:24" x14ac:dyDescent="0.25">
      <c r="B5255" s="146"/>
      <c r="C5255" s="31"/>
      <c r="D5255" s="31"/>
      <c r="E5255" s="44"/>
      <c r="F5255" s="43"/>
      <c r="G5255" s="84"/>
      <c r="H5255" s="31"/>
      <c r="I5255" s="31"/>
      <c r="J5255" s="84"/>
      <c r="K5255" s="31"/>
      <c r="L5255" s="31"/>
      <c r="M5255" s="169"/>
      <c r="N5255" s="148"/>
      <c r="O5255" s="106"/>
      <c r="P5255" s="43"/>
      <c r="Q5255" s="31"/>
      <c r="R5255" s="84"/>
      <c r="S5255" s="31"/>
      <c r="T5255" s="31"/>
      <c r="U5255" s="169"/>
      <c r="V5255" s="150"/>
      <c r="W5255" s="141" t="str" cm="1">
        <f t="array" ref="W5255">IF(SUM(LEN(B5255:V5255))=0,"",IF(OR(OR(ISBLANK(F5255),SUM(LEN(C5255),LEN(D5255))=0),AND(NOT(E5255="Unknown"),ISBLANK(J5255)),AND(NOT(O5255="Unknown"),ISBLANK(R5255))),"Missing Information", INDEX(Table15[Entire Service Line Classification], MATCH(SUMIFS(Table15[Unique ID],Table15[System-Owned Portion],E5255,Table15[If Material Anything Other than "Lead" in Column E,Was Material Ever Previously Lead?],G5255,Table15[Customer-Owned Portion],O5255),Table15[Unique ID],0),0)))</f>
        <v/>
      </c>
      <c r="X5255"/>
    </row>
    <row r="5256" spans="2:24" x14ac:dyDescent="0.25">
      <c r="B5256" s="146"/>
      <c r="C5256" s="31"/>
      <c r="D5256" s="31"/>
      <c r="E5256" s="44"/>
      <c r="F5256" s="43"/>
      <c r="G5256" s="84"/>
      <c r="H5256" s="31"/>
      <c r="I5256" s="31"/>
      <c r="J5256" s="84"/>
      <c r="K5256" s="31"/>
      <c r="L5256" s="31"/>
      <c r="M5256" s="169"/>
      <c r="N5256" s="148"/>
      <c r="O5256" s="106"/>
      <c r="P5256" s="43"/>
      <c r="Q5256" s="31"/>
      <c r="R5256" s="84"/>
      <c r="S5256" s="31"/>
      <c r="T5256" s="31"/>
      <c r="U5256" s="169"/>
      <c r="V5256" s="150"/>
      <c r="W5256" s="141" t="str" cm="1">
        <f t="array" ref="W5256">IF(SUM(LEN(B5256:V5256))=0,"",IF(OR(OR(ISBLANK(F5256),SUM(LEN(C5256),LEN(D5256))=0),AND(NOT(E5256="Unknown"),ISBLANK(J5256)),AND(NOT(O5256="Unknown"),ISBLANK(R5256))),"Missing Information", INDEX(Table15[Entire Service Line Classification], MATCH(SUMIFS(Table15[Unique ID],Table15[System-Owned Portion],E5256,Table15[If Material Anything Other than "Lead" in Column E,Was Material Ever Previously Lead?],G5256,Table15[Customer-Owned Portion],O5256),Table15[Unique ID],0),0)))</f>
        <v/>
      </c>
      <c r="X5256"/>
    </row>
    <row r="5257" spans="2:24" x14ac:dyDescent="0.25">
      <c r="B5257" s="146"/>
      <c r="C5257" s="31"/>
      <c r="D5257" s="31"/>
      <c r="E5257" s="44"/>
      <c r="F5257" s="43"/>
      <c r="G5257" s="84"/>
      <c r="H5257" s="31"/>
      <c r="I5257" s="31"/>
      <c r="J5257" s="84"/>
      <c r="K5257" s="31"/>
      <c r="L5257" s="31"/>
      <c r="M5257" s="169"/>
      <c r="N5257" s="148"/>
      <c r="O5257" s="106"/>
      <c r="P5257" s="43"/>
      <c r="Q5257" s="31"/>
      <c r="R5257" s="84"/>
      <c r="S5257" s="31"/>
      <c r="T5257" s="31"/>
      <c r="U5257" s="169"/>
      <c r="V5257" s="150"/>
      <c r="W5257" s="141" t="str" cm="1">
        <f t="array" ref="W5257">IF(SUM(LEN(B5257:V5257))=0,"",IF(OR(OR(ISBLANK(F5257),SUM(LEN(C5257),LEN(D5257))=0),AND(NOT(E5257="Unknown"),ISBLANK(J5257)),AND(NOT(O5257="Unknown"),ISBLANK(R5257))),"Missing Information", INDEX(Table15[Entire Service Line Classification], MATCH(SUMIFS(Table15[Unique ID],Table15[System-Owned Portion],E5257,Table15[If Material Anything Other than "Lead" in Column E,Was Material Ever Previously Lead?],G5257,Table15[Customer-Owned Portion],O5257),Table15[Unique ID],0),0)))</f>
        <v/>
      </c>
      <c r="X5257"/>
    </row>
    <row r="5258" spans="2:24" x14ac:dyDescent="0.25">
      <c r="B5258" s="146"/>
      <c r="C5258" s="31"/>
      <c r="D5258" s="31"/>
      <c r="E5258" s="44"/>
      <c r="F5258" s="43"/>
      <c r="G5258" s="84"/>
      <c r="H5258" s="31"/>
      <c r="I5258" s="31"/>
      <c r="J5258" s="84"/>
      <c r="K5258" s="31"/>
      <c r="L5258" s="31"/>
      <c r="M5258" s="169"/>
      <c r="N5258" s="148"/>
      <c r="O5258" s="106"/>
      <c r="P5258" s="43"/>
      <c r="Q5258" s="31"/>
      <c r="R5258" s="84"/>
      <c r="S5258" s="31"/>
      <c r="T5258" s="31"/>
      <c r="U5258" s="169"/>
      <c r="V5258" s="150"/>
      <c r="W5258" s="141" t="str" cm="1">
        <f t="array" ref="W5258">IF(SUM(LEN(B5258:V5258))=0,"",IF(OR(OR(ISBLANK(F5258),SUM(LEN(C5258),LEN(D5258))=0),AND(NOT(E5258="Unknown"),ISBLANK(J5258)),AND(NOT(O5258="Unknown"),ISBLANK(R5258))),"Missing Information", INDEX(Table15[Entire Service Line Classification], MATCH(SUMIFS(Table15[Unique ID],Table15[System-Owned Portion],E5258,Table15[If Material Anything Other than "Lead" in Column E,Was Material Ever Previously Lead?],G5258,Table15[Customer-Owned Portion],O5258),Table15[Unique ID],0),0)))</f>
        <v/>
      </c>
      <c r="X5258"/>
    </row>
    <row r="5259" spans="2:24" x14ac:dyDescent="0.25">
      <c r="B5259" s="146"/>
      <c r="C5259" s="31"/>
      <c r="D5259" s="31"/>
      <c r="E5259" s="44"/>
      <c r="F5259" s="43"/>
      <c r="G5259" s="84"/>
      <c r="H5259" s="31"/>
      <c r="I5259" s="31"/>
      <c r="J5259" s="84"/>
      <c r="K5259" s="31"/>
      <c r="L5259" s="31"/>
      <c r="M5259" s="169"/>
      <c r="N5259" s="148"/>
      <c r="O5259" s="106"/>
      <c r="P5259" s="43"/>
      <c r="Q5259" s="31"/>
      <c r="R5259" s="84"/>
      <c r="S5259" s="31"/>
      <c r="T5259" s="31"/>
      <c r="U5259" s="169"/>
      <c r="V5259" s="150"/>
      <c r="W5259" s="141" t="str" cm="1">
        <f t="array" ref="W5259">IF(SUM(LEN(B5259:V5259))=0,"",IF(OR(OR(ISBLANK(F5259),SUM(LEN(C5259),LEN(D5259))=0),AND(NOT(E5259="Unknown"),ISBLANK(J5259)),AND(NOT(O5259="Unknown"),ISBLANK(R5259))),"Missing Information", INDEX(Table15[Entire Service Line Classification], MATCH(SUMIFS(Table15[Unique ID],Table15[System-Owned Portion],E5259,Table15[If Material Anything Other than "Lead" in Column E,Was Material Ever Previously Lead?],G5259,Table15[Customer-Owned Portion],O5259),Table15[Unique ID],0),0)))</f>
        <v/>
      </c>
      <c r="X5259"/>
    </row>
    <row r="5260" spans="2:24" x14ac:dyDescent="0.25">
      <c r="B5260" s="146"/>
      <c r="C5260" s="31"/>
      <c r="D5260" s="31"/>
      <c r="E5260" s="44"/>
      <c r="F5260" s="43"/>
      <c r="G5260" s="84"/>
      <c r="H5260" s="31"/>
      <c r="I5260" s="31"/>
      <c r="J5260" s="84"/>
      <c r="K5260" s="31"/>
      <c r="L5260" s="31"/>
      <c r="M5260" s="169"/>
      <c r="N5260" s="148"/>
      <c r="O5260" s="106"/>
      <c r="P5260" s="43"/>
      <c r="Q5260" s="31"/>
      <c r="R5260" s="84"/>
      <c r="S5260" s="31"/>
      <c r="T5260" s="31"/>
      <c r="U5260" s="169"/>
      <c r="V5260" s="150"/>
      <c r="W5260" s="141" t="str" cm="1">
        <f t="array" ref="W5260">IF(SUM(LEN(B5260:V5260))=0,"",IF(OR(OR(ISBLANK(F5260),SUM(LEN(C5260),LEN(D5260))=0),AND(NOT(E5260="Unknown"),ISBLANK(J5260)),AND(NOT(O5260="Unknown"),ISBLANK(R5260))),"Missing Information", INDEX(Table15[Entire Service Line Classification], MATCH(SUMIFS(Table15[Unique ID],Table15[System-Owned Portion],E5260,Table15[If Material Anything Other than "Lead" in Column E,Was Material Ever Previously Lead?],G5260,Table15[Customer-Owned Portion],O5260),Table15[Unique ID],0),0)))</f>
        <v/>
      </c>
      <c r="X5260"/>
    </row>
    <row r="5261" spans="2:24" x14ac:dyDescent="0.25">
      <c r="B5261" s="146"/>
      <c r="C5261" s="31"/>
      <c r="D5261" s="31"/>
      <c r="E5261" s="44"/>
      <c r="F5261" s="43"/>
      <c r="G5261" s="84"/>
      <c r="H5261" s="31"/>
      <c r="I5261" s="31"/>
      <c r="J5261" s="84"/>
      <c r="K5261" s="31"/>
      <c r="L5261" s="31"/>
      <c r="M5261" s="169"/>
      <c r="N5261" s="148"/>
      <c r="O5261" s="106"/>
      <c r="P5261" s="43"/>
      <c r="Q5261" s="31"/>
      <c r="R5261" s="84"/>
      <c r="S5261" s="31"/>
      <c r="T5261" s="31"/>
      <c r="U5261" s="169"/>
      <c r="V5261" s="150"/>
      <c r="W5261" s="141" t="str" cm="1">
        <f t="array" ref="W5261">IF(SUM(LEN(B5261:V5261))=0,"",IF(OR(OR(ISBLANK(F5261),SUM(LEN(C5261),LEN(D5261))=0),AND(NOT(E5261="Unknown"),ISBLANK(J5261)),AND(NOT(O5261="Unknown"),ISBLANK(R5261))),"Missing Information", INDEX(Table15[Entire Service Line Classification], MATCH(SUMIFS(Table15[Unique ID],Table15[System-Owned Portion],E5261,Table15[If Material Anything Other than "Lead" in Column E,Was Material Ever Previously Lead?],G5261,Table15[Customer-Owned Portion],O5261),Table15[Unique ID],0),0)))</f>
        <v/>
      </c>
      <c r="X5261"/>
    </row>
    <row r="5262" spans="2:24" x14ac:dyDescent="0.25">
      <c r="B5262" s="146"/>
      <c r="C5262" s="31"/>
      <c r="D5262" s="31"/>
      <c r="E5262" s="44"/>
      <c r="F5262" s="43"/>
      <c r="G5262" s="84"/>
      <c r="H5262" s="31"/>
      <c r="I5262" s="31"/>
      <c r="J5262" s="84"/>
      <c r="K5262" s="31"/>
      <c r="L5262" s="31"/>
      <c r="M5262" s="169"/>
      <c r="N5262" s="148"/>
      <c r="O5262" s="106"/>
      <c r="P5262" s="43"/>
      <c r="Q5262" s="31"/>
      <c r="R5262" s="84"/>
      <c r="S5262" s="31"/>
      <c r="T5262" s="31"/>
      <c r="U5262" s="169"/>
      <c r="V5262" s="150"/>
      <c r="W5262" s="141" t="str" cm="1">
        <f t="array" ref="W5262">IF(SUM(LEN(B5262:V5262))=0,"",IF(OR(OR(ISBLANK(F5262),SUM(LEN(C5262),LEN(D5262))=0),AND(NOT(E5262="Unknown"),ISBLANK(J5262)),AND(NOT(O5262="Unknown"),ISBLANK(R5262))),"Missing Information", INDEX(Table15[Entire Service Line Classification], MATCH(SUMIFS(Table15[Unique ID],Table15[System-Owned Portion],E5262,Table15[If Material Anything Other than "Lead" in Column E,Was Material Ever Previously Lead?],G5262,Table15[Customer-Owned Portion],O5262),Table15[Unique ID],0),0)))</f>
        <v/>
      </c>
      <c r="X5262"/>
    </row>
    <row r="5263" spans="2:24" x14ac:dyDescent="0.25">
      <c r="B5263" s="146"/>
      <c r="C5263" s="31"/>
      <c r="D5263" s="31"/>
      <c r="E5263" s="44"/>
      <c r="F5263" s="43"/>
      <c r="G5263" s="84"/>
      <c r="H5263" s="31"/>
      <c r="I5263" s="31"/>
      <c r="J5263" s="84"/>
      <c r="K5263" s="31"/>
      <c r="L5263" s="31"/>
      <c r="M5263" s="169"/>
      <c r="N5263" s="148"/>
      <c r="O5263" s="106"/>
      <c r="P5263" s="43"/>
      <c r="Q5263" s="31"/>
      <c r="R5263" s="84"/>
      <c r="S5263" s="31"/>
      <c r="T5263" s="31"/>
      <c r="U5263" s="169"/>
      <c r="V5263" s="150"/>
      <c r="W5263" s="141" t="str" cm="1">
        <f t="array" ref="W5263">IF(SUM(LEN(B5263:V5263))=0,"",IF(OR(OR(ISBLANK(F5263),SUM(LEN(C5263),LEN(D5263))=0),AND(NOT(E5263="Unknown"),ISBLANK(J5263)),AND(NOT(O5263="Unknown"),ISBLANK(R5263))),"Missing Information", INDEX(Table15[Entire Service Line Classification], MATCH(SUMIFS(Table15[Unique ID],Table15[System-Owned Portion],E5263,Table15[If Material Anything Other than "Lead" in Column E,Was Material Ever Previously Lead?],G5263,Table15[Customer-Owned Portion],O5263),Table15[Unique ID],0),0)))</f>
        <v/>
      </c>
      <c r="X5263"/>
    </row>
    <row r="5264" spans="2:24" x14ac:dyDescent="0.25">
      <c r="B5264" s="146"/>
      <c r="C5264" s="31"/>
      <c r="D5264" s="31"/>
      <c r="E5264" s="44"/>
      <c r="F5264" s="43"/>
      <c r="G5264" s="84"/>
      <c r="H5264" s="31"/>
      <c r="I5264" s="31"/>
      <c r="J5264" s="84"/>
      <c r="K5264" s="31"/>
      <c r="L5264" s="31"/>
      <c r="M5264" s="169"/>
      <c r="N5264" s="148"/>
      <c r="O5264" s="106"/>
      <c r="P5264" s="43"/>
      <c r="Q5264" s="31"/>
      <c r="R5264" s="84"/>
      <c r="S5264" s="31"/>
      <c r="T5264" s="31"/>
      <c r="U5264" s="169"/>
      <c r="V5264" s="150"/>
      <c r="W5264" s="141" t="str" cm="1">
        <f t="array" ref="W5264">IF(SUM(LEN(B5264:V5264))=0,"",IF(OR(OR(ISBLANK(F5264),SUM(LEN(C5264),LEN(D5264))=0),AND(NOT(E5264="Unknown"),ISBLANK(J5264)),AND(NOT(O5264="Unknown"),ISBLANK(R5264))),"Missing Information", INDEX(Table15[Entire Service Line Classification], MATCH(SUMIFS(Table15[Unique ID],Table15[System-Owned Portion],E5264,Table15[If Material Anything Other than "Lead" in Column E,Was Material Ever Previously Lead?],G5264,Table15[Customer-Owned Portion],O5264),Table15[Unique ID],0),0)))</f>
        <v/>
      </c>
      <c r="X5264"/>
    </row>
    <row r="5265" spans="2:24" x14ac:dyDescent="0.25">
      <c r="B5265" s="146"/>
      <c r="C5265" s="31"/>
      <c r="D5265" s="31"/>
      <c r="E5265" s="44"/>
      <c r="F5265" s="43"/>
      <c r="G5265" s="84"/>
      <c r="H5265" s="31"/>
      <c r="I5265" s="31"/>
      <c r="J5265" s="84"/>
      <c r="K5265" s="31"/>
      <c r="L5265" s="31"/>
      <c r="M5265" s="169"/>
      <c r="N5265" s="148"/>
      <c r="O5265" s="106"/>
      <c r="P5265" s="43"/>
      <c r="Q5265" s="31"/>
      <c r="R5265" s="84"/>
      <c r="S5265" s="31"/>
      <c r="T5265" s="31"/>
      <c r="U5265" s="169"/>
      <c r="V5265" s="150"/>
      <c r="W5265" s="141" t="str" cm="1">
        <f t="array" ref="W5265">IF(SUM(LEN(B5265:V5265))=0,"",IF(OR(OR(ISBLANK(F5265),SUM(LEN(C5265),LEN(D5265))=0),AND(NOT(E5265="Unknown"),ISBLANK(J5265)),AND(NOT(O5265="Unknown"),ISBLANK(R5265))),"Missing Information", INDEX(Table15[Entire Service Line Classification], MATCH(SUMIFS(Table15[Unique ID],Table15[System-Owned Portion],E5265,Table15[If Material Anything Other than "Lead" in Column E,Was Material Ever Previously Lead?],G5265,Table15[Customer-Owned Portion],O5265),Table15[Unique ID],0),0)))</f>
        <v/>
      </c>
      <c r="X5265"/>
    </row>
    <row r="5266" spans="2:24" x14ac:dyDescent="0.25">
      <c r="B5266" s="146"/>
      <c r="C5266" s="31"/>
      <c r="D5266" s="31"/>
      <c r="E5266" s="44"/>
      <c r="F5266" s="43"/>
      <c r="G5266" s="84"/>
      <c r="H5266" s="31"/>
      <c r="I5266" s="31"/>
      <c r="J5266" s="84"/>
      <c r="K5266" s="31"/>
      <c r="L5266" s="31"/>
      <c r="M5266" s="169"/>
      <c r="N5266" s="148"/>
      <c r="O5266" s="106"/>
      <c r="P5266" s="43"/>
      <c r="Q5266" s="31"/>
      <c r="R5266" s="84"/>
      <c r="S5266" s="31"/>
      <c r="T5266" s="31"/>
      <c r="U5266" s="169"/>
      <c r="V5266" s="150"/>
      <c r="W5266" s="141" t="str" cm="1">
        <f t="array" ref="W5266">IF(SUM(LEN(B5266:V5266))=0,"",IF(OR(OR(ISBLANK(F5266),SUM(LEN(C5266),LEN(D5266))=0),AND(NOT(E5266="Unknown"),ISBLANK(J5266)),AND(NOT(O5266="Unknown"),ISBLANK(R5266))),"Missing Information", INDEX(Table15[Entire Service Line Classification], MATCH(SUMIFS(Table15[Unique ID],Table15[System-Owned Portion],E5266,Table15[If Material Anything Other than "Lead" in Column E,Was Material Ever Previously Lead?],G5266,Table15[Customer-Owned Portion],O5266),Table15[Unique ID],0),0)))</f>
        <v/>
      </c>
      <c r="X5266"/>
    </row>
    <row r="5267" spans="2:24" x14ac:dyDescent="0.25">
      <c r="B5267" s="146"/>
      <c r="C5267" s="31"/>
      <c r="D5267" s="31"/>
      <c r="E5267" s="44"/>
      <c r="F5267" s="43"/>
      <c r="G5267" s="84"/>
      <c r="H5267" s="31"/>
      <c r="I5267" s="31"/>
      <c r="J5267" s="84"/>
      <c r="K5267" s="31"/>
      <c r="L5267" s="31"/>
      <c r="M5267" s="169"/>
      <c r="N5267" s="148"/>
      <c r="O5267" s="106"/>
      <c r="P5267" s="43"/>
      <c r="Q5267" s="31"/>
      <c r="R5267" s="84"/>
      <c r="S5267" s="31"/>
      <c r="T5267" s="31"/>
      <c r="U5267" s="169"/>
      <c r="V5267" s="150"/>
      <c r="W5267" s="141" t="str" cm="1">
        <f t="array" ref="W5267">IF(SUM(LEN(B5267:V5267))=0,"",IF(OR(OR(ISBLANK(F5267),SUM(LEN(C5267),LEN(D5267))=0),AND(NOT(E5267="Unknown"),ISBLANK(J5267)),AND(NOT(O5267="Unknown"),ISBLANK(R5267))),"Missing Information", INDEX(Table15[Entire Service Line Classification], MATCH(SUMIFS(Table15[Unique ID],Table15[System-Owned Portion],E5267,Table15[If Material Anything Other than "Lead" in Column E,Was Material Ever Previously Lead?],G5267,Table15[Customer-Owned Portion],O5267),Table15[Unique ID],0),0)))</f>
        <v/>
      </c>
      <c r="X5267"/>
    </row>
    <row r="5268" spans="2:24" x14ac:dyDescent="0.25">
      <c r="B5268" s="146"/>
      <c r="C5268" s="31"/>
      <c r="D5268" s="31"/>
      <c r="E5268" s="44"/>
      <c r="F5268" s="43"/>
      <c r="G5268" s="84"/>
      <c r="H5268" s="31"/>
      <c r="I5268" s="31"/>
      <c r="J5268" s="84"/>
      <c r="K5268" s="31"/>
      <c r="L5268" s="31"/>
      <c r="M5268" s="169"/>
      <c r="N5268" s="148"/>
      <c r="O5268" s="106"/>
      <c r="P5268" s="43"/>
      <c r="Q5268" s="31"/>
      <c r="R5268" s="84"/>
      <c r="S5268" s="31"/>
      <c r="T5268" s="31"/>
      <c r="U5268" s="169"/>
      <c r="V5268" s="150"/>
      <c r="W5268" s="141" t="str" cm="1">
        <f t="array" ref="W5268">IF(SUM(LEN(B5268:V5268))=0,"",IF(OR(OR(ISBLANK(F5268),SUM(LEN(C5268),LEN(D5268))=0),AND(NOT(E5268="Unknown"),ISBLANK(J5268)),AND(NOT(O5268="Unknown"),ISBLANK(R5268))),"Missing Information", INDEX(Table15[Entire Service Line Classification], MATCH(SUMIFS(Table15[Unique ID],Table15[System-Owned Portion],E5268,Table15[If Material Anything Other than "Lead" in Column E,Was Material Ever Previously Lead?],G5268,Table15[Customer-Owned Portion],O5268),Table15[Unique ID],0),0)))</f>
        <v/>
      </c>
      <c r="X5268"/>
    </row>
    <row r="5269" spans="2:24" x14ac:dyDescent="0.25">
      <c r="B5269" s="146"/>
      <c r="C5269" s="31"/>
      <c r="D5269" s="31"/>
      <c r="E5269" s="44"/>
      <c r="F5269" s="43"/>
      <c r="G5269" s="84"/>
      <c r="H5269" s="31"/>
      <c r="I5269" s="31"/>
      <c r="J5269" s="84"/>
      <c r="K5269" s="31"/>
      <c r="L5269" s="31"/>
      <c r="M5269" s="169"/>
      <c r="N5269" s="148"/>
      <c r="O5269" s="106"/>
      <c r="P5269" s="43"/>
      <c r="Q5269" s="31"/>
      <c r="R5269" s="84"/>
      <c r="S5269" s="31"/>
      <c r="T5269" s="31"/>
      <c r="U5269" s="169"/>
      <c r="V5269" s="150"/>
      <c r="W5269" s="141" t="str" cm="1">
        <f t="array" ref="W5269">IF(SUM(LEN(B5269:V5269))=0,"",IF(OR(OR(ISBLANK(F5269),SUM(LEN(C5269),LEN(D5269))=0),AND(NOT(E5269="Unknown"),ISBLANK(J5269)),AND(NOT(O5269="Unknown"),ISBLANK(R5269))),"Missing Information", INDEX(Table15[Entire Service Line Classification], MATCH(SUMIFS(Table15[Unique ID],Table15[System-Owned Portion],E5269,Table15[If Material Anything Other than "Lead" in Column E,Was Material Ever Previously Lead?],G5269,Table15[Customer-Owned Portion],O5269),Table15[Unique ID],0),0)))</f>
        <v/>
      </c>
      <c r="X5269"/>
    </row>
    <row r="5270" spans="2:24" x14ac:dyDescent="0.25">
      <c r="B5270" s="146"/>
      <c r="C5270" s="31"/>
      <c r="D5270" s="31"/>
      <c r="E5270" s="44"/>
      <c r="F5270" s="43"/>
      <c r="G5270" s="84"/>
      <c r="H5270" s="31"/>
      <c r="I5270" s="31"/>
      <c r="J5270" s="84"/>
      <c r="K5270" s="31"/>
      <c r="L5270" s="31"/>
      <c r="M5270" s="169"/>
      <c r="N5270" s="148"/>
      <c r="O5270" s="106"/>
      <c r="P5270" s="43"/>
      <c r="Q5270" s="31"/>
      <c r="R5270" s="84"/>
      <c r="S5270" s="31"/>
      <c r="T5270" s="31"/>
      <c r="U5270" s="169"/>
      <c r="V5270" s="150"/>
      <c r="W5270" s="141" t="str" cm="1">
        <f t="array" ref="W5270">IF(SUM(LEN(B5270:V5270))=0,"",IF(OR(OR(ISBLANK(F5270),SUM(LEN(C5270),LEN(D5270))=0),AND(NOT(E5270="Unknown"),ISBLANK(J5270)),AND(NOT(O5270="Unknown"),ISBLANK(R5270))),"Missing Information", INDEX(Table15[Entire Service Line Classification], MATCH(SUMIFS(Table15[Unique ID],Table15[System-Owned Portion],E5270,Table15[If Material Anything Other than "Lead" in Column E,Was Material Ever Previously Lead?],G5270,Table15[Customer-Owned Portion],O5270),Table15[Unique ID],0),0)))</f>
        <v/>
      </c>
      <c r="X5270"/>
    </row>
    <row r="5271" spans="2:24" x14ac:dyDescent="0.25">
      <c r="B5271" s="146"/>
      <c r="C5271" s="31"/>
      <c r="D5271" s="31"/>
      <c r="E5271" s="44"/>
      <c r="F5271" s="43"/>
      <c r="G5271" s="84"/>
      <c r="H5271" s="31"/>
      <c r="I5271" s="31"/>
      <c r="J5271" s="84"/>
      <c r="K5271" s="31"/>
      <c r="L5271" s="31"/>
      <c r="M5271" s="169"/>
      <c r="N5271" s="148"/>
      <c r="O5271" s="106"/>
      <c r="P5271" s="43"/>
      <c r="Q5271" s="31"/>
      <c r="R5271" s="84"/>
      <c r="S5271" s="31"/>
      <c r="T5271" s="31"/>
      <c r="U5271" s="169"/>
      <c r="V5271" s="150"/>
      <c r="W5271" s="141" t="str" cm="1">
        <f t="array" ref="W5271">IF(SUM(LEN(B5271:V5271))=0,"",IF(OR(OR(ISBLANK(F5271),SUM(LEN(C5271),LEN(D5271))=0),AND(NOT(E5271="Unknown"),ISBLANK(J5271)),AND(NOT(O5271="Unknown"),ISBLANK(R5271))),"Missing Information", INDEX(Table15[Entire Service Line Classification], MATCH(SUMIFS(Table15[Unique ID],Table15[System-Owned Portion],E5271,Table15[If Material Anything Other than "Lead" in Column E,Was Material Ever Previously Lead?],G5271,Table15[Customer-Owned Portion],O5271),Table15[Unique ID],0),0)))</f>
        <v/>
      </c>
      <c r="X5271"/>
    </row>
    <row r="5272" spans="2:24" x14ac:dyDescent="0.25">
      <c r="B5272" s="146"/>
      <c r="C5272" s="31"/>
      <c r="D5272" s="31"/>
      <c r="E5272" s="44"/>
      <c r="F5272" s="43"/>
      <c r="G5272" s="84"/>
      <c r="H5272" s="31"/>
      <c r="I5272" s="31"/>
      <c r="J5272" s="84"/>
      <c r="K5272" s="31"/>
      <c r="L5272" s="31"/>
      <c r="M5272" s="169"/>
      <c r="N5272" s="148"/>
      <c r="O5272" s="106"/>
      <c r="P5272" s="43"/>
      <c r="Q5272" s="31"/>
      <c r="R5272" s="84"/>
      <c r="S5272" s="31"/>
      <c r="T5272" s="31"/>
      <c r="U5272" s="169"/>
      <c r="V5272" s="150"/>
      <c r="W5272" s="141" t="str" cm="1">
        <f t="array" ref="W5272">IF(SUM(LEN(B5272:V5272))=0,"",IF(OR(OR(ISBLANK(F5272),SUM(LEN(C5272),LEN(D5272))=0),AND(NOT(E5272="Unknown"),ISBLANK(J5272)),AND(NOT(O5272="Unknown"),ISBLANK(R5272))),"Missing Information", INDEX(Table15[Entire Service Line Classification], MATCH(SUMIFS(Table15[Unique ID],Table15[System-Owned Portion],E5272,Table15[If Material Anything Other than "Lead" in Column E,Was Material Ever Previously Lead?],G5272,Table15[Customer-Owned Portion],O5272),Table15[Unique ID],0),0)))</f>
        <v/>
      </c>
      <c r="X5272"/>
    </row>
    <row r="5273" spans="2:24" x14ac:dyDescent="0.25">
      <c r="B5273" s="146"/>
      <c r="C5273" s="31"/>
      <c r="D5273" s="31"/>
      <c r="E5273" s="44"/>
      <c r="F5273" s="43"/>
      <c r="G5273" s="84"/>
      <c r="H5273" s="31"/>
      <c r="I5273" s="31"/>
      <c r="J5273" s="84"/>
      <c r="K5273" s="31"/>
      <c r="L5273" s="31"/>
      <c r="M5273" s="169"/>
      <c r="N5273" s="148"/>
      <c r="O5273" s="106"/>
      <c r="P5273" s="43"/>
      <c r="Q5273" s="31"/>
      <c r="R5273" s="84"/>
      <c r="S5273" s="31"/>
      <c r="T5273" s="31"/>
      <c r="U5273" s="169"/>
      <c r="V5273" s="150"/>
      <c r="W5273" s="141" t="str" cm="1">
        <f t="array" ref="W5273">IF(SUM(LEN(B5273:V5273))=0,"",IF(OR(OR(ISBLANK(F5273),SUM(LEN(C5273),LEN(D5273))=0),AND(NOT(E5273="Unknown"),ISBLANK(J5273)),AND(NOT(O5273="Unknown"),ISBLANK(R5273))),"Missing Information", INDEX(Table15[Entire Service Line Classification], MATCH(SUMIFS(Table15[Unique ID],Table15[System-Owned Portion],E5273,Table15[If Material Anything Other than "Lead" in Column E,Was Material Ever Previously Lead?],G5273,Table15[Customer-Owned Portion],O5273),Table15[Unique ID],0),0)))</f>
        <v/>
      </c>
      <c r="X5273"/>
    </row>
    <row r="5274" spans="2:24" x14ac:dyDescent="0.25">
      <c r="B5274" s="146"/>
      <c r="C5274" s="31"/>
      <c r="D5274" s="31"/>
      <c r="E5274" s="44"/>
      <c r="F5274" s="43"/>
      <c r="G5274" s="84"/>
      <c r="H5274" s="31"/>
      <c r="I5274" s="31"/>
      <c r="J5274" s="84"/>
      <c r="K5274" s="31"/>
      <c r="L5274" s="31"/>
      <c r="M5274" s="169"/>
      <c r="N5274" s="148"/>
      <c r="O5274" s="106"/>
      <c r="P5274" s="43"/>
      <c r="Q5274" s="31"/>
      <c r="R5274" s="84"/>
      <c r="S5274" s="31"/>
      <c r="T5274" s="31"/>
      <c r="U5274" s="169"/>
      <c r="V5274" s="150"/>
      <c r="W5274" s="141" t="str" cm="1">
        <f t="array" ref="W5274">IF(SUM(LEN(B5274:V5274))=0,"",IF(OR(OR(ISBLANK(F5274),SUM(LEN(C5274),LEN(D5274))=0),AND(NOT(E5274="Unknown"),ISBLANK(J5274)),AND(NOT(O5274="Unknown"),ISBLANK(R5274))),"Missing Information", INDEX(Table15[Entire Service Line Classification], MATCH(SUMIFS(Table15[Unique ID],Table15[System-Owned Portion],E5274,Table15[If Material Anything Other than "Lead" in Column E,Was Material Ever Previously Lead?],G5274,Table15[Customer-Owned Portion],O5274),Table15[Unique ID],0),0)))</f>
        <v/>
      </c>
      <c r="X5274"/>
    </row>
    <row r="5275" spans="2:24" x14ac:dyDescent="0.25">
      <c r="B5275" s="146"/>
      <c r="C5275" s="31"/>
      <c r="D5275" s="31"/>
      <c r="E5275" s="44"/>
      <c r="F5275" s="43"/>
      <c r="G5275" s="84"/>
      <c r="H5275" s="31"/>
      <c r="I5275" s="31"/>
      <c r="J5275" s="84"/>
      <c r="K5275" s="31"/>
      <c r="L5275" s="31"/>
      <c r="M5275" s="169"/>
      <c r="N5275" s="148"/>
      <c r="O5275" s="106"/>
      <c r="P5275" s="43"/>
      <c r="Q5275" s="31"/>
      <c r="R5275" s="84"/>
      <c r="S5275" s="31"/>
      <c r="T5275" s="31"/>
      <c r="U5275" s="169"/>
      <c r="V5275" s="150"/>
      <c r="W5275" s="141" t="str" cm="1">
        <f t="array" ref="W5275">IF(SUM(LEN(B5275:V5275))=0,"",IF(OR(OR(ISBLANK(F5275),SUM(LEN(C5275),LEN(D5275))=0),AND(NOT(E5275="Unknown"),ISBLANK(J5275)),AND(NOT(O5275="Unknown"),ISBLANK(R5275))),"Missing Information", INDEX(Table15[Entire Service Line Classification], MATCH(SUMIFS(Table15[Unique ID],Table15[System-Owned Portion],E5275,Table15[If Material Anything Other than "Lead" in Column E,Was Material Ever Previously Lead?],G5275,Table15[Customer-Owned Portion],O5275),Table15[Unique ID],0),0)))</f>
        <v/>
      </c>
      <c r="X5275"/>
    </row>
    <row r="5276" spans="2:24" x14ac:dyDescent="0.25">
      <c r="B5276" s="146"/>
      <c r="C5276" s="31"/>
      <c r="D5276" s="31"/>
      <c r="E5276" s="44"/>
      <c r="F5276" s="43"/>
      <c r="G5276" s="84"/>
      <c r="H5276" s="31"/>
      <c r="I5276" s="31"/>
      <c r="J5276" s="84"/>
      <c r="K5276" s="31"/>
      <c r="L5276" s="31"/>
      <c r="M5276" s="169"/>
      <c r="N5276" s="148"/>
      <c r="O5276" s="106"/>
      <c r="P5276" s="43"/>
      <c r="Q5276" s="31"/>
      <c r="R5276" s="84"/>
      <c r="S5276" s="31"/>
      <c r="T5276" s="31"/>
      <c r="U5276" s="169"/>
      <c r="V5276" s="150"/>
      <c r="W5276" s="141" t="str" cm="1">
        <f t="array" ref="W5276">IF(SUM(LEN(B5276:V5276))=0,"",IF(OR(OR(ISBLANK(F5276),SUM(LEN(C5276),LEN(D5276))=0),AND(NOT(E5276="Unknown"),ISBLANK(J5276)),AND(NOT(O5276="Unknown"),ISBLANK(R5276))),"Missing Information", INDEX(Table15[Entire Service Line Classification], MATCH(SUMIFS(Table15[Unique ID],Table15[System-Owned Portion],E5276,Table15[If Material Anything Other than "Lead" in Column E,Was Material Ever Previously Lead?],G5276,Table15[Customer-Owned Portion],O5276),Table15[Unique ID],0),0)))</f>
        <v/>
      </c>
      <c r="X5276"/>
    </row>
    <row r="5277" spans="2:24" x14ac:dyDescent="0.25">
      <c r="B5277" s="146"/>
      <c r="C5277" s="31"/>
      <c r="D5277" s="31"/>
      <c r="E5277" s="44"/>
      <c r="F5277" s="43"/>
      <c r="G5277" s="84"/>
      <c r="H5277" s="31"/>
      <c r="I5277" s="31"/>
      <c r="J5277" s="84"/>
      <c r="K5277" s="31"/>
      <c r="L5277" s="31"/>
      <c r="M5277" s="169"/>
      <c r="N5277" s="148"/>
      <c r="O5277" s="106"/>
      <c r="P5277" s="43"/>
      <c r="Q5277" s="31"/>
      <c r="R5277" s="84"/>
      <c r="S5277" s="31"/>
      <c r="T5277" s="31"/>
      <c r="U5277" s="169"/>
      <c r="V5277" s="150"/>
      <c r="W5277" s="141" t="str" cm="1">
        <f t="array" ref="W5277">IF(SUM(LEN(B5277:V5277))=0,"",IF(OR(OR(ISBLANK(F5277),SUM(LEN(C5277),LEN(D5277))=0),AND(NOT(E5277="Unknown"),ISBLANK(J5277)),AND(NOT(O5277="Unknown"),ISBLANK(R5277))),"Missing Information", INDEX(Table15[Entire Service Line Classification], MATCH(SUMIFS(Table15[Unique ID],Table15[System-Owned Portion],E5277,Table15[If Material Anything Other than "Lead" in Column E,Was Material Ever Previously Lead?],G5277,Table15[Customer-Owned Portion],O5277),Table15[Unique ID],0),0)))</f>
        <v/>
      </c>
      <c r="X5277"/>
    </row>
    <row r="5278" spans="2:24" x14ac:dyDescent="0.25">
      <c r="B5278" s="146"/>
      <c r="C5278" s="31"/>
      <c r="D5278" s="31"/>
      <c r="E5278" s="44"/>
      <c r="F5278" s="43"/>
      <c r="G5278" s="84"/>
      <c r="H5278" s="31"/>
      <c r="I5278" s="31"/>
      <c r="J5278" s="84"/>
      <c r="K5278" s="31"/>
      <c r="L5278" s="31"/>
      <c r="M5278" s="169"/>
      <c r="N5278" s="148"/>
      <c r="O5278" s="106"/>
      <c r="P5278" s="43"/>
      <c r="Q5278" s="31"/>
      <c r="R5278" s="84"/>
      <c r="S5278" s="31"/>
      <c r="T5278" s="31"/>
      <c r="U5278" s="169"/>
      <c r="V5278" s="150"/>
      <c r="W5278" s="141" t="str" cm="1">
        <f t="array" ref="W5278">IF(SUM(LEN(B5278:V5278))=0,"",IF(OR(OR(ISBLANK(F5278),SUM(LEN(C5278),LEN(D5278))=0),AND(NOT(E5278="Unknown"),ISBLANK(J5278)),AND(NOT(O5278="Unknown"),ISBLANK(R5278))),"Missing Information", INDEX(Table15[Entire Service Line Classification], MATCH(SUMIFS(Table15[Unique ID],Table15[System-Owned Portion],E5278,Table15[If Material Anything Other than "Lead" in Column E,Was Material Ever Previously Lead?],G5278,Table15[Customer-Owned Portion],O5278),Table15[Unique ID],0),0)))</f>
        <v/>
      </c>
      <c r="X5278"/>
    </row>
    <row r="5279" spans="2:24" x14ac:dyDescent="0.25">
      <c r="B5279" s="146"/>
      <c r="C5279" s="31"/>
      <c r="D5279" s="31"/>
      <c r="E5279" s="44"/>
      <c r="F5279" s="43"/>
      <c r="G5279" s="84"/>
      <c r="H5279" s="31"/>
      <c r="I5279" s="31"/>
      <c r="J5279" s="84"/>
      <c r="K5279" s="31"/>
      <c r="L5279" s="31"/>
      <c r="M5279" s="169"/>
      <c r="N5279" s="148"/>
      <c r="O5279" s="106"/>
      <c r="P5279" s="43"/>
      <c r="Q5279" s="31"/>
      <c r="R5279" s="84"/>
      <c r="S5279" s="31"/>
      <c r="T5279" s="31"/>
      <c r="U5279" s="169"/>
      <c r="V5279" s="150"/>
      <c r="W5279" s="141" t="str" cm="1">
        <f t="array" ref="W5279">IF(SUM(LEN(B5279:V5279))=0,"",IF(OR(OR(ISBLANK(F5279),SUM(LEN(C5279),LEN(D5279))=0),AND(NOT(E5279="Unknown"),ISBLANK(J5279)),AND(NOT(O5279="Unknown"),ISBLANK(R5279))),"Missing Information", INDEX(Table15[Entire Service Line Classification], MATCH(SUMIFS(Table15[Unique ID],Table15[System-Owned Portion],E5279,Table15[If Material Anything Other than "Lead" in Column E,Was Material Ever Previously Lead?],G5279,Table15[Customer-Owned Portion],O5279),Table15[Unique ID],0),0)))</f>
        <v/>
      </c>
      <c r="X5279"/>
    </row>
    <row r="5280" spans="2:24" x14ac:dyDescent="0.25">
      <c r="B5280" s="146"/>
      <c r="C5280" s="31"/>
      <c r="D5280" s="31"/>
      <c r="E5280" s="44"/>
      <c r="F5280" s="43"/>
      <c r="G5280" s="84"/>
      <c r="H5280" s="31"/>
      <c r="I5280" s="31"/>
      <c r="J5280" s="84"/>
      <c r="K5280" s="31"/>
      <c r="L5280" s="31"/>
      <c r="M5280" s="169"/>
      <c r="N5280" s="148"/>
      <c r="O5280" s="106"/>
      <c r="P5280" s="43"/>
      <c r="Q5280" s="31"/>
      <c r="R5280" s="84"/>
      <c r="S5280" s="31"/>
      <c r="T5280" s="31"/>
      <c r="U5280" s="169"/>
      <c r="V5280" s="150"/>
      <c r="W5280" s="141" t="str" cm="1">
        <f t="array" ref="W5280">IF(SUM(LEN(B5280:V5280))=0,"",IF(OR(OR(ISBLANK(F5280),SUM(LEN(C5280),LEN(D5280))=0),AND(NOT(E5280="Unknown"),ISBLANK(J5280)),AND(NOT(O5280="Unknown"),ISBLANK(R5280))),"Missing Information", INDEX(Table15[Entire Service Line Classification], MATCH(SUMIFS(Table15[Unique ID],Table15[System-Owned Portion],E5280,Table15[If Material Anything Other than "Lead" in Column E,Was Material Ever Previously Lead?],G5280,Table15[Customer-Owned Portion],O5280),Table15[Unique ID],0),0)))</f>
        <v/>
      </c>
      <c r="X5280"/>
    </row>
    <row r="5281" spans="2:24" x14ac:dyDescent="0.25">
      <c r="B5281" s="146"/>
      <c r="C5281" s="31"/>
      <c r="D5281" s="31"/>
      <c r="E5281" s="44"/>
      <c r="F5281" s="43"/>
      <c r="G5281" s="84"/>
      <c r="H5281" s="31"/>
      <c r="I5281" s="31"/>
      <c r="J5281" s="84"/>
      <c r="K5281" s="31"/>
      <c r="L5281" s="31"/>
      <c r="M5281" s="169"/>
      <c r="N5281" s="148"/>
      <c r="O5281" s="106"/>
      <c r="P5281" s="43"/>
      <c r="Q5281" s="31"/>
      <c r="R5281" s="84"/>
      <c r="S5281" s="31"/>
      <c r="T5281" s="31"/>
      <c r="U5281" s="169"/>
      <c r="V5281" s="150"/>
      <c r="W5281" s="141" t="str" cm="1">
        <f t="array" ref="W5281">IF(SUM(LEN(B5281:V5281))=0,"",IF(OR(OR(ISBLANK(F5281),SUM(LEN(C5281),LEN(D5281))=0),AND(NOT(E5281="Unknown"),ISBLANK(J5281)),AND(NOT(O5281="Unknown"),ISBLANK(R5281))),"Missing Information", INDEX(Table15[Entire Service Line Classification], MATCH(SUMIFS(Table15[Unique ID],Table15[System-Owned Portion],E5281,Table15[If Material Anything Other than "Lead" in Column E,Was Material Ever Previously Lead?],G5281,Table15[Customer-Owned Portion],O5281),Table15[Unique ID],0),0)))</f>
        <v/>
      </c>
      <c r="X5281"/>
    </row>
    <row r="5282" spans="2:24" x14ac:dyDescent="0.25">
      <c r="B5282" s="146"/>
      <c r="C5282" s="31"/>
      <c r="D5282" s="31"/>
      <c r="E5282" s="44"/>
      <c r="F5282" s="43"/>
      <c r="G5282" s="84"/>
      <c r="H5282" s="31"/>
      <c r="I5282" s="31"/>
      <c r="J5282" s="84"/>
      <c r="K5282" s="31"/>
      <c r="L5282" s="31"/>
      <c r="M5282" s="169"/>
      <c r="N5282" s="148"/>
      <c r="O5282" s="106"/>
      <c r="P5282" s="43"/>
      <c r="Q5282" s="31"/>
      <c r="R5282" s="84"/>
      <c r="S5282" s="31"/>
      <c r="T5282" s="31"/>
      <c r="U5282" s="169"/>
      <c r="V5282" s="150"/>
      <c r="W5282" s="141" t="str" cm="1">
        <f t="array" ref="W5282">IF(SUM(LEN(B5282:V5282))=0,"",IF(OR(OR(ISBLANK(F5282),SUM(LEN(C5282),LEN(D5282))=0),AND(NOT(E5282="Unknown"),ISBLANK(J5282)),AND(NOT(O5282="Unknown"),ISBLANK(R5282))),"Missing Information", INDEX(Table15[Entire Service Line Classification], MATCH(SUMIFS(Table15[Unique ID],Table15[System-Owned Portion],E5282,Table15[If Material Anything Other than "Lead" in Column E,Was Material Ever Previously Lead?],G5282,Table15[Customer-Owned Portion],O5282),Table15[Unique ID],0),0)))</f>
        <v/>
      </c>
      <c r="X5282"/>
    </row>
    <row r="5283" spans="2:24" x14ac:dyDescent="0.25">
      <c r="B5283" s="146"/>
      <c r="C5283" s="31"/>
      <c r="D5283" s="31"/>
      <c r="E5283" s="44"/>
      <c r="F5283" s="43"/>
      <c r="G5283" s="84"/>
      <c r="H5283" s="31"/>
      <c r="I5283" s="31"/>
      <c r="J5283" s="84"/>
      <c r="K5283" s="31"/>
      <c r="L5283" s="31"/>
      <c r="M5283" s="169"/>
      <c r="N5283" s="148"/>
      <c r="O5283" s="106"/>
      <c r="P5283" s="43"/>
      <c r="Q5283" s="31"/>
      <c r="R5283" s="84"/>
      <c r="S5283" s="31"/>
      <c r="T5283" s="31"/>
      <c r="U5283" s="169"/>
      <c r="V5283" s="150"/>
      <c r="W5283" s="141" t="str" cm="1">
        <f t="array" ref="W5283">IF(SUM(LEN(B5283:V5283))=0,"",IF(OR(OR(ISBLANK(F5283),SUM(LEN(C5283),LEN(D5283))=0),AND(NOT(E5283="Unknown"),ISBLANK(J5283)),AND(NOT(O5283="Unknown"),ISBLANK(R5283))),"Missing Information", INDEX(Table15[Entire Service Line Classification], MATCH(SUMIFS(Table15[Unique ID],Table15[System-Owned Portion],E5283,Table15[If Material Anything Other than "Lead" in Column E,Was Material Ever Previously Lead?],G5283,Table15[Customer-Owned Portion],O5283),Table15[Unique ID],0),0)))</f>
        <v/>
      </c>
      <c r="X5283"/>
    </row>
    <row r="5284" spans="2:24" x14ac:dyDescent="0.25">
      <c r="B5284" s="146"/>
      <c r="C5284" s="31"/>
      <c r="D5284" s="31"/>
      <c r="E5284" s="44"/>
      <c r="F5284" s="43"/>
      <c r="G5284" s="84"/>
      <c r="H5284" s="31"/>
      <c r="I5284" s="31"/>
      <c r="J5284" s="84"/>
      <c r="K5284" s="31"/>
      <c r="L5284" s="31"/>
      <c r="M5284" s="169"/>
      <c r="N5284" s="148"/>
      <c r="O5284" s="106"/>
      <c r="P5284" s="43"/>
      <c r="Q5284" s="31"/>
      <c r="R5284" s="84"/>
      <c r="S5284" s="31"/>
      <c r="T5284" s="31"/>
      <c r="U5284" s="169"/>
      <c r="V5284" s="150"/>
      <c r="W5284" s="141" t="str" cm="1">
        <f t="array" ref="W5284">IF(SUM(LEN(B5284:V5284))=0,"",IF(OR(OR(ISBLANK(F5284),SUM(LEN(C5284),LEN(D5284))=0),AND(NOT(E5284="Unknown"),ISBLANK(J5284)),AND(NOT(O5284="Unknown"),ISBLANK(R5284))),"Missing Information", INDEX(Table15[Entire Service Line Classification], MATCH(SUMIFS(Table15[Unique ID],Table15[System-Owned Portion],E5284,Table15[If Material Anything Other than "Lead" in Column E,Was Material Ever Previously Lead?],G5284,Table15[Customer-Owned Portion],O5284),Table15[Unique ID],0),0)))</f>
        <v/>
      </c>
      <c r="X5284"/>
    </row>
    <row r="5285" spans="2:24" x14ac:dyDescent="0.25">
      <c r="B5285" s="146"/>
      <c r="C5285" s="31"/>
      <c r="D5285" s="31"/>
      <c r="E5285" s="44"/>
      <c r="F5285" s="43"/>
      <c r="G5285" s="84"/>
      <c r="H5285" s="31"/>
      <c r="I5285" s="31"/>
      <c r="J5285" s="84"/>
      <c r="K5285" s="31"/>
      <c r="L5285" s="31"/>
      <c r="M5285" s="169"/>
      <c r="N5285" s="148"/>
      <c r="O5285" s="106"/>
      <c r="P5285" s="43"/>
      <c r="Q5285" s="31"/>
      <c r="R5285" s="84"/>
      <c r="S5285" s="31"/>
      <c r="T5285" s="31"/>
      <c r="U5285" s="169"/>
      <c r="V5285" s="150"/>
      <c r="W5285" s="141" t="str" cm="1">
        <f t="array" ref="W5285">IF(SUM(LEN(B5285:V5285))=0,"",IF(OR(OR(ISBLANK(F5285),SUM(LEN(C5285),LEN(D5285))=0),AND(NOT(E5285="Unknown"),ISBLANK(J5285)),AND(NOT(O5285="Unknown"),ISBLANK(R5285))),"Missing Information", INDEX(Table15[Entire Service Line Classification], MATCH(SUMIFS(Table15[Unique ID],Table15[System-Owned Portion],E5285,Table15[If Material Anything Other than "Lead" in Column E,Was Material Ever Previously Lead?],G5285,Table15[Customer-Owned Portion],O5285),Table15[Unique ID],0),0)))</f>
        <v/>
      </c>
      <c r="X5285"/>
    </row>
    <row r="5286" spans="2:24" x14ac:dyDescent="0.25">
      <c r="B5286" s="146"/>
      <c r="C5286" s="31"/>
      <c r="D5286" s="31"/>
      <c r="E5286" s="44"/>
      <c r="F5286" s="43"/>
      <c r="G5286" s="84"/>
      <c r="H5286" s="31"/>
      <c r="I5286" s="31"/>
      <c r="J5286" s="84"/>
      <c r="K5286" s="31"/>
      <c r="L5286" s="31"/>
      <c r="M5286" s="169"/>
      <c r="N5286" s="148"/>
      <c r="O5286" s="106"/>
      <c r="P5286" s="43"/>
      <c r="Q5286" s="31"/>
      <c r="R5286" s="84"/>
      <c r="S5286" s="31"/>
      <c r="T5286" s="31"/>
      <c r="U5286" s="169"/>
      <c r="V5286" s="150"/>
      <c r="W5286" s="141" t="str" cm="1">
        <f t="array" ref="W5286">IF(SUM(LEN(B5286:V5286))=0,"",IF(OR(OR(ISBLANK(F5286),SUM(LEN(C5286),LEN(D5286))=0),AND(NOT(E5286="Unknown"),ISBLANK(J5286)),AND(NOT(O5286="Unknown"),ISBLANK(R5286))),"Missing Information", INDEX(Table15[Entire Service Line Classification], MATCH(SUMIFS(Table15[Unique ID],Table15[System-Owned Portion],E5286,Table15[If Material Anything Other than "Lead" in Column E,Was Material Ever Previously Lead?],G5286,Table15[Customer-Owned Portion],O5286),Table15[Unique ID],0),0)))</f>
        <v/>
      </c>
      <c r="X5286"/>
    </row>
    <row r="5287" spans="2:24" x14ac:dyDescent="0.25">
      <c r="B5287" s="146"/>
      <c r="C5287" s="31"/>
      <c r="D5287" s="31"/>
      <c r="E5287" s="44"/>
      <c r="F5287" s="43"/>
      <c r="G5287" s="84"/>
      <c r="H5287" s="31"/>
      <c r="I5287" s="31"/>
      <c r="J5287" s="84"/>
      <c r="K5287" s="31"/>
      <c r="L5287" s="31"/>
      <c r="M5287" s="169"/>
      <c r="N5287" s="148"/>
      <c r="O5287" s="106"/>
      <c r="P5287" s="43"/>
      <c r="Q5287" s="31"/>
      <c r="R5287" s="84"/>
      <c r="S5287" s="31"/>
      <c r="T5287" s="31"/>
      <c r="U5287" s="169"/>
      <c r="V5287" s="150"/>
      <c r="W5287" s="141" t="str" cm="1">
        <f t="array" ref="W5287">IF(SUM(LEN(B5287:V5287))=0,"",IF(OR(OR(ISBLANK(F5287),SUM(LEN(C5287),LEN(D5287))=0),AND(NOT(E5287="Unknown"),ISBLANK(J5287)),AND(NOT(O5287="Unknown"),ISBLANK(R5287))),"Missing Information", INDEX(Table15[Entire Service Line Classification], MATCH(SUMIFS(Table15[Unique ID],Table15[System-Owned Portion],E5287,Table15[If Material Anything Other than "Lead" in Column E,Was Material Ever Previously Lead?],G5287,Table15[Customer-Owned Portion],O5287),Table15[Unique ID],0),0)))</f>
        <v/>
      </c>
      <c r="X5287"/>
    </row>
    <row r="5288" spans="2:24" x14ac:dyDescent="0.25">
      <c r="B5288" s="146"/>
      <c r="C5288" s="31"/>
      <c r="D5288" s="31"/>
      <c r="E5288" s="44"/>
      <c r="F5288" s="43"/>
      <c r="G5288" s="84"/>
      <c r="H5288" s="31"/>
      <c r="I5288" s="31"/>
      <c r="J5288" s="84"/>
      <c r="K5288" s="31"/>
      <c r="L5288" s="31"/>
      <c r="M5288" s="169"/>
      <c r="N5288" s="148"/>
      <c r="O5288" s="106"/>
      <c r="P5288" s="43"/>
      <c r="Q5288" s="31"/>
      <c r="R5288" s="84"/>
      <c r="S5288" s="31"/>
      <c r="T5288" s="31"/>
      <c r="U5288" s="169"/>
      <c r="V5288" s="150"/>
      <c r="W5288" s="141" t="str" cm="1">
        <f t="array" ref="W5288">IF(SUM(LEN(B5288:V5288))=0,"",IF(OR(OR(ISBLANK(F5288),SUM(LEN(C5288),LEN(D5288))=0),AND(NOT(E5288="Unknown"),ISBLANK(J5288)),AND(NOT(O5288="Unknown"),ISBLANK(R5288))),"Missing Information", INDEX(Table15[Entire Service Line Classification], MATCH(SUMIFS(Table15[Unique ID],Table15[System-Owned Portion],E5288,Table15[If Material Anything Other than "Lead" in Column E,Was Material Ever Previously Lead?],G5288,Table15[Customer-Owned Portion],O5288),Table15[Unique ID],0),0)))</f>
        <v/>
      </c>
      <c r="X5288"/>
    </row>
    <row r="5289" spans="2:24" x14ac:dyDescent="0.25">
      <c r="B5289" s="146"/>
      <c r="C5289" s="31"/>
      <c r="D5289" s="31"/>
      <c r="E5289" s="44"/>
      <c r="F5289" s="43"/>
      <c r="G5289" s="84"/>
      <c r="H5289" s="31"/>
      <c r="I5289" s="31"/>
      <c r="J5289" s="84"/>
      <c r="K5289" s="31"/>
      <c r="L5289" s="31"/>
      <c r="M5289" s="169"/>
      <c r="N5289" s="148"/>
      <c r="O5289" s="106"/>
      <c r="P5289" s="43"/>
      <c r="Q5289" s="31"/>
      <c r="R5289" s="84"/>
      <c r="S5289" s="31"/>
      <c r="T5289" s="31"/>
      <c r="U5289" s="169"/>
      <c r="V5289" s="150"/>
      <c r="W5289" s="141" t="str" cm="1">
        <f t="array" ref="W5289">IF(SUM(LEN(B5289:V5289))=0,"",IF(OR(OR(ISBLANK(F5289),SUM(LEN(C5289),LEN(D5289))=0),AND(NOT(E5289="Unknown"),ISBLANK(J5289)),AND(NOT(O5289="Unknown"),ISBLANK(R5289))),"Missing Information", INDEX(Table15[Entire Service Line Classification], MATCH(SUMIFS(Table15[Unique ID],Table15[System-Owned Portion],E5289,Table15[If Material Anything Other than "Lead" in Column E,Was Material Ever Previously Lead?],G5289,Table15[Customer-Owned Portion],O5289),Table15[Unique ID],0),0)))</f>
        <v/>
      </c>
      <c r="X5289"/>
    </row>
    <row r="5290" spans="2:24" x14ac:dyDescent="0.25">
      <c r="B5290" s="146"/>
      <c r="C5290" s="31"/>
      <c r="D5290" s="31"/>
      <c r="E5290" s="44"/>
      <c r="F5290" s="43"/>
      <c r="G5290" s="84"/>
      <c r="H5290" s="31"/>
      <c r="I5290" s="31"/>
      <c r="J5290" s="84"/>
      <c r="K5290" s="31"/>
      <c r="L5290" s="31"/>
      <c r="M5290" s="169"/>
      <c r="N5290" s="148"/>
      <c r="O5290" s="106"/>
      <c r="P5290" s="43"/>
      <c r="Q5290" s="31"/>
      <c r="R5290" s="84"/>
      <c r="S5290" s="31"/>
      <c r="T5290" s="31"/>
      <c r="U5290" s="169"/>
      <c r="V5290" s="150"/>
      <c r="W5290" s="141" t="str" cm="1">
        <f t="array" ref="W5290">IF(SUM(LEN(B5290:V5290))=0,"",IF(OR(OR(ISBLANK(F5290),SUM(LEN(C5290),LEN(D5290))=0),AND(NOT(E5290="Unknown"),ISBLANK(J5290)),AND(NOT(O5290="Unknown"),ISBLANK(R5290))),"Missing Information", INDEX(Table15[Entire Service Line Classification], MATCH(SUMIFS(Table15[Unique ID],Table15[System-Owned Portion],E5290,Table15[If Material Anything Other than "Lead" in Column E,Was Material Ever Previously Lead?],G5290,Table15[Customer-Owned Portion],O5290),Table15[Unique ID],0),0)))</f>
        <v/>
      </c>
      <c r="X5290"/>
    </row>
    <row r="5291" spans="2:24" x14ac:dyDescent="0.25">
      <c r="B5291" s="146"/>
      <c r="C5291" s="31"/>
      <c r="D5291" s="31"/>
      <c r="E5291" s="44"/>
      <c r="F5291" s="43"/>
      <c r="G5291" s="84"/>
      <c r="H5291" s="31"/>
      <c r="I5291" s="31"/>
      <c r="J5291" s="84"/>
      <c r="K5291" s="31"/>
      <c r="L5291" s="31"/>
      <c r="M5291" s="169"/>
      <c r="N5291" s="148"/>
      <c r="O5291" s="106"/>
      <c r="P5291" s="43"/>
      <c r="Q5291" s="31"/>
      <c r="R5291" s="84"/>
      <c r="S5291" s="31"/>
      <c r="T5291" s="31"/>
      <c r="U5291" s="169"/>
      <c r="V5291" s="150"/>
      <c r="W5291" s="141" t="str" cm="1">
        <f t="array" ref="W5291">IF(SUM(LEN(B5291:V5291))=0,"",IF(OR(OR(ISBLANK(F5291),SUM(LEN(C5291),LEN(D5291))=0),AND(NOT(E5291="Unknown"),ISBLANK(J5291)),AND(NOT(O5291="Unknown"),ISBLANK(R5291))),"Missing Information", INDEX(Table15[Entire Service Line Classification], MATCH(SUMIFS(Table15[Unique ID],Table15[System-Owned Portion],E5291,Table15[If Material Anything Other than "Lead" in Column E,Was Material Ever Previously Lead?],G5291,Table15[Customer-Owned Portion],O5291),Table15[Unique ID],0),0)))</f>
        <v/>
      </c>
      <c r="X5291"/>
    </row>
    <row r="5292" spans="2:24" x14ac:dyDescent="0.25">
      <c r="B5292" s="146"/>
      <c r="C5292" s="31"/>
      <c r="D5292" s="31"/>
      <c r="E5292" s="44"/>
      <c r="F5292" s="43"/>
      <c r="G5292" s="84"/>
      <c r="H5292" s="31"/>
      <c r="I5292" s="31"/>
      <c r="J5292" s="84"/>
      <c r="K5292" s="31"/>
      <c r="L5292" s="31"/>
      <c r="M5292" s="169"/>
      <c r="N5292" s="148"/>
      <c r="O5292" s="106"/>
      <c r="P5292" s="43"/>
      <c r="Q5292" s="31"/>
      <c r="R5292" s="84"/>
      <c r="S5292" s="31"/>
      <c r="T5292" s="31"/>
      <c r="U5292" s="169"/>
      <c r="V5292" s="150"/>
      <c r="W5292" s="141" t="str" cm="1">
        <f t="array" ref="W5292">IF(SUM(LEN(B5292:V5292))=0,"",IF(OR(OR(ISBLANK(F5292),SUM(LEN(C5292),LEN(D5292))=0),AND(NOT(E5292="Unknown"),ISBLANK(J5292)),AND(NOT(O5292="Unknown"),ISBLANK(R5292))),"Missing Information", INDEX(Table15[Entire Service Line Classification], MATCH(SUMIFS(Table15[Unique ID],Table15[System-Owned Portion],E5292,Table15[If Material Anything Other than "Lead" in Column E,Was Material Ever Previously Lead?],G5292,Table15[Customer-Owned Portion],O5292),Table15[Unique ID],0),0)))</f>
        <v/>
      </c>
      <c r="X5292"/>
    </row>
    <row r="5293" spans="2:24" x14ac:dyDescent="0.25">
      <c r="B5293" s="146"/>
      <c r="C5293" s="31"/>
      <c r="D5293" s="31"/>
      <c r="E5293" s="44"/>
      <c r="F5293" s="43"/>
      <c r="G5293" s="84"/>
      <c r="H5293" s="31"/>
      <c r="I5293" s="31"/>
      <c r="J5293" s="84"/>
      <c r="K5293" s="31"/>
      <c r="L5293" s="31"/>
      <c r="M5293" s="169"/>
      <c r="N5293" s="148"/>
      <c r="O5293" s="106"/>
      <c r="P5293" s="43"/>
      <c r="Q5293" s="31"/>
      <c r="R5293" s="84"/>
      <c r="S5293" s="31"/>
      <c r="T5293" s="31"/>
      <c r="U5293" s="169"/>
      <c r="V5293" s="150"/>
      <c r="W5293" s="141" t="str" cm="1">
        <f t="array" ref="W5293">IF(SUM(LEN(B5293:V5293))=0,"",IF(OR(OR(ISBLANK(F5293),SUM(LEN(C5293),LEN(D5293))=0),AND(NOT(E5293="Unknown"),ISBLANK(J5293)),AND(NOT(O5293="Unknown"),ISBLANK(R5293))),"Missing Information", INDEX(Table15[Entire Service Line Classification], MATCH(SUMIFS(Table15[Unique ID],Table15[System-Owned Portion],E5293,Table15[If Material Anything Other than "Lead" in Column E,Was Material Ever Previously Lead?],G5293,Table15[Customer-Owned Portion],O5293),Table15[Unique ID],0),0)))</f>
        <v/>
      </c>
      <c r="X5293"/>
    </row>
    <row r="5294" spans="2:24" x14ac:dyDescent="0.25">
      <c r="B5294" s="146"/>
      <c r="C5294" s="31"/>
      <c r="D5294" s="31"/>
      <c r="E5294" s="44"/>
      <c r="F5294" s="43"/>
      <c r="G5294" s="84"/>
      <c r="H5294" s="31"/>
      <c r="I5294" s="31"/>
      <c r="J5294" s="84"/>
      <c r="K5294" s="31"/>
      <c r="L5294" s="31"/>
      <c r="M5294" s="169"/>
      <c r="N5294" s="148"/>
      <c r="O5294" s="106"/>
      <c r="P5294" s="43"/>
      <c r="Q5294" s="31"/>
      <c r="R5294" s="84"/>
      <c r="S5294" s="31"/>
      <c r="T5294" s="31"/>
      <c r="U5294" s="169"/>
      <c r="V5294" s="150"/>
      <c r="W5294" s="141" t="str" cm="1">
        <f t="array" ref="W5294">IF(SUM(LEN(B5294:V5294))=0,"",IF(OR(OR(ISBLANK(F5294),SUM(LEN(C5294),LEN(D5294))=0),AND(NOT(E5294="Unknown"),ISBLANK(J5294)),AND(NOT(O5294="Unknown"),ISBLANK(R5294))),"Missing Information", INDEX(Table15[Entire Service Line Classification], MATCH(SUMIFS(Table15[Unique ID],Table15[System-Owned Portion],E5294,Table15[If Material Anything Other than "Lead" in Column E,Was Material Ever Previously Lead?],G5294,Table15[Customer-Owned Portion],O5294),Table15[Unique ID],0),0)))</f>
        <v/>
      </c>
      <c r="X5294"/>
    </row>
    <row r="5295" spans="2:24" x14ac:dyDescent="0.25">
      <c r="B5295" s="146"/>
      <c r="C5295" s="31"/>
      <c r="D5295" s="31"/>
      <c r="E5295" s="44"/>
      <c r="F5295" s="43"/>
      <c r="G5295" s="84"/>
      <c r="H5295" s="31"/>
      <c r="I5295" s="31"/>
      <c r="J5295" s="84"/>
      <c r="K5295" s="31"/>
      <c r="L5295" s="31"/>
      <c r="M5295" s="169"/>
      <c r="N5295" s="148"/>
      <c r="O5295" s="106"/>
      <c r="P5295" s="43"/>
      <c r="Q5295" s="31"/>
      <c r="R5295" s="84"/>
      <c r="S5295" s="31"/>
      <c r="T5295" s="31"/>
      <c r="U5295" s="169"/>
      <c r="V5295" s="150"/>
      <c r="W5295" s="141" t="str" cm="1">
        <f t="array" ref="W5295">IF(SUM(LEN(B5295:V5295))=0,"",IF(OR(OR(ISBLANK(F5295),SUM(LEN(C5295),LEN(D5295))=0),AND(NOT(E5295="Unknown"),ISBLANK(J5295)),AND(NOT(O5295="Unknown"),ISBLANK(R5295))),"Missing Information", INDEX(Table15[Entire Service Line Classification], MATCH(SUMIFS(Table15[Unique ID],Table15[System-Owned Portion],E5295,Table15[If Material Anything Other than "Lead" in Column E,Was Material Ever Previously Lead?],G5295,Table15[Customer-Owned Portion],O5295),Table15[Unique ID],0),0)))</f>
        <v/>
      </c>
      <c r="X5295"/>
    </row>
    <row r="5296" spans="2:24" x14ac:dyDescent="0.25">
      <c r="B5296" s="146"/>
      <c r="C5296" s="31"/>
      <c r="D5296" s="31"/>
      <c r="E5296" s="44"/>
      <c r="F5296" s="43"/>
      <c r="G5296" s="84"/>
      <c r="H5296" s="31"/>
      <c r="I5296" s="31"/>
      <c r="J5296" s="84"/>
      <c r="K5296" s="31"/>
      <c r="L5296" s="31"/>
      <c r="M5296" s="169"/>
      <c r="N5296" s="148"/>
      <c r="O5296" s="106"/>
      <c r="P5296" s="43"/>
      <c r="Q5296" s="31"/>
      <c r="R5296" s="84"/>
      <c r="S5296" s="31"/>
      <c r="T5296" s="31"/>
      <c r="U5296" s="169"/>
      <c r="V5296" s="150"/>
      <c r="W5296" s="141" t="str" cm="1">
        <f t="array" ref="W5296">IF(SUM(LEN(B5296:V5296))=0,"",IF(OR(OR(ISBLANK(F5296),SUM(LEN(C5296),LEN(D5296))=0),AND(NOT(E5296="Unknown"),ISBLANK(J5296)),AND(NOT(O5296="Unknown"),ISBLANK(R5296))),"Missing Information", INDEX(Table15[Entire Service Line Classification], MATCH(SUMIFS(Table15[Unique ID],Table15[System-Owned Portion],E5296,Table15[If Material Anything Other than "Lead" in Column E,Was Material Ever Previously Lead?],G5296,Table15[Customer-Owned Portion],O5296),Table15[Unique ID],0),0)))</f>
        <v/>
      </c>
      <c r="X5296"/>
    </row>
    <row r="5297" spans="2:24" x14ac:dyDescent="0.25">
      <c r="B5297" s="146"/>
      <c r="C5297" s="31"/>
      <c r="D5297" s="31"/>
      <c r="E5297" s="44"/>
      <c r="F5297" s="43"/>
      <c r="G5297" s="84"/>
      <c r="H5297" s="31"/>
      <c r="I5297" s="31"/>
      <c r="J5297" s="84"/>
      <c r="K5297" s="31"/>
      <c r="L5297" s="31"/>
      <c r="M5297" s="169"/>
      <c r="N5297" s="148"/>
      <c r="O5297" s="106"/>
      <c r="P5297" s="43"/>
      <c r="Q5297" s="31"/>
      <c r="R5297" s="84"/>
      <c r="S5297" s="31"/>
      <c r="T5297" s="31"/>
      <c r="U5297" s="169"/>
      <c r="V5297" s="150"/>
      <c r="W5297" s="141" t="str" cm="1">
        <f t="array" ref="W5297">IF(SUM(LEN(B5297:V5297))=0,"",IF(OR(OR(ISBLANK(F5297),SUM(LEN(C5297),LEN(D5297))=0),AND(NOT(E5297="Unknown"),ISBLANK(J5297)),AND(NOT(O5297="Unknown"),ISBLANK(R5297))),"Missing Information", INDEX(Table15[Entire Service Line Classification], MATCH(SUMIFS(Table15[Unique ID],Table15[System-Owned Portion],E5297,Table15[If Material Anything Other than "Lead" in Column E,Was Material Ever Previously Lead?],G5297,Table15[Customer-Owned Portion],O5297),Table15[Unique ID],0),0)))</f>
        <v/>
      </c>
      <c r="X5297"/>
    </row>
    <row r="5298" spans="2:24" x14ac:dyDescent="0.25">
      <c r="B5298" s="146"/>
      <c r="C5298" s="31"/>
      <c r="D5298" s="31"/>
      <c r="E5298" s="44"/>
      <c r="F5298" s="43"/>
      <c r="G5298" s="84"/>
      <c r="H5298" s="31"/>
      <c r="I5298" s="31"/>
      <c r="J5298" s="84"/>
      <c r="K5298" s="31"/>
      <c r="L5298" s="31"/>
      <c r="M5298" s="169"/>
      <c r="N5298" s="148"/>
      <c r="O5298" s="106"/>
      <c r="P5298" s="43"/>
      <c r="Q5298" s="31"/>
      <c r="R5298" s="84"/>
      <c r="S5298" s="31"/>
      <c r="T5298" s="31"/>
      <c r="U5298" s="169"/>
      <c r="V5298" s="150"/>
      <c r="W5298" s="141" t="str" cm="1">
        <f t="array" ref="W5298">IF(SUM(LEN(B5298:V5298))=0,"",IF(OR(OR(ISBLANK(F5298),SUM(LEN(C5298),LEN(D5298))=0),AND(NOT(E5298="Unknown"),ISBLANK(J5298)),AND(NOT(O5298="Unknown"),ISBLANK(R5298))),"Missing Information", INDEX(Table15[Entire Service Line Classification], MATCH(SUMIFS(Table15[Unique ID],Table15[System-Owned Portion],E5298,Table15[If Material Anything Other than "Lead" in Column E,Was Material Ever Previously Lead?],G5298,Table15[Customer-Owned Portion],O5298),Table15[Unique ID],0),0)))</f>
        <v/>
      </c>
      <c r="X5298"/>
    </row>
    <row r="5299" spans="2:24" x14ac:dyDescent="0.25">
      <c r="B5299" s="146"/>
      <c r="C5299" s="31"/>
      <c r="D5299" s="31"/>
      <c r="E5299" s="44"/>
      <c r="F5299" s="43"/>
      <c r="G5299" s="84"/>
      <c r="H5299" s="31"/>
      <c r="I5299" s="31"/>
      <c r="J5299" s="84"/>
      <c r="K5299" s="31"/>
      <c r="L5299" s="31"/>
      <c r="M5299" s="169"/>
      <c r="N5299" s="148"/>
      <c r="O5299" s="106"/>
      <c r="P5299" s="43"/>
      <c r="Q5299" s="31"/>
      <c r="R5299" s="84"/>
      <c r="S5299" s="31"/>
      <c r="T5299" s="31"/>
      <c r="U5299" s="169"/>
      <c r="V5299" s="150"/>
      <c r="W5299" s="141" t="str" cm="1">
        <f t="array" ref="W5299">IF(SUM(LEN(B5299:V5299))=0,"",IF(OR(OR(ISBLANK(F5299),SUM(LEN(C5299),LEN(D5299))=0),AND(NOT(E5299="Unknown"),ISBLANK(J5299)),AND(NOT(O5299="Unknown"),ISBLANK(R5299))),"Missing Information", INDEX(Table15[Entire Service Line Classification], MATCH(SUMIFS(Table15[Unique ID],Table15[System-Owned Portion],E5299,Table15[If Material Anything Other than "Lead" in Column E,Was Material Ever Previously Lead?],G5299,Table15[Customer-Owned Portion],O5299),Table15[Unique ID],0),0)))</f>
        <v/>
      </c>
      <c r="X5299"/>
    </row>
    <row r="5300" spans="2:24" x14ac:dyDescent="0.25">
      <c r="B5300" s="146"/>
      <c r="C5300" s="31"/>
      <c r="D5300" s="31"/>
      <c r="E5300" s="44"/>
      <c r="F5300" s="43"/>
      <c r="G5300" s="84"/>
      <c r="H5300" s="31"/>
      <c r="I5300" s="31"/>
      <c r="J5300" s="84"/>
      <c r="K5300" s="31"/>
      <c r="L5300" s="31"/>
      <c r="M5300" s="169"/>
      <c r="N5300" s="148"/>
      <c r="O5300" s="106"/>
      <c r="P5300" s="43"/>
      <c r="Q5300" s="31"/>
      <c r="R5300" s="84"/>
      <c r="S5300" s="31"/>
      <c r="T5300" s="31"/>
      <c r="U5300" s="169"/>
      <c r="V5300" s="150"/>
      <c r="W5300" s="141" t="str" cm="1">
        <f t="array" ref="W5300">IF(SUM(LEN(B5300:V5300))=0,"",IF(OR(OR(ISBLANK(F5300),SUM(LEN(C5300),LEN(D5300))=0),AND(NOT(E5300="Unknown"),ISBLANK(J5300)),AND(NOT(O5300="Unknown"),ISBLANK(R5300))),"Missing Information", INDEX(Table15[Entire Service Line Classification], MATCH(SUMIFS(Table15[Unique ID],Table15[System-Owned Portion],E5300,Table15[If Material Anything Other than "Lead" in Column E,Was Material Ever Previously Lead?],G5300,Table15[Customer-Owned Portion],O5300),Table15[Unique ID],0),0)))</f>
        <v/>
      </c>
      <c r="X5300"/>
    </row>
    <row r="5301" spans="2:24" x14ac:dyDescent="0.25">
      <c r="B5301" s="146"/>
      <c r="C5301" s="31"/>
      <c r="D5301" s="31"/>
      <c r="E5301" s="44"/>
      <c r="F5301" s="43"/>
      <c r="G5301" s="84"/>
      <c r="H5301" s="31"/>
      <c r="I5301" s="31"/>
      <c r="J5301" s="84"/>
      <c r="K5301" s="31"/>
      <c r="L5301" s="31"/>
      <c r="M5301" s="169"/>
      <c r="N5301" s="148"/>
      <c r="O5301" s="106"/>
      <c r="P5301" s="43"/>
      <c r="Q5301" s="31"/>
      <c r="R5301" s="84"/>
      <c r="S5301" s="31"/>
      <c r="T5301" s="31"/>
      <c r="U5301" s="169"/>
      <c r="V5301" s="150"/>
      <c r="W5301" s="141" t="str" cm="1">
        <f t="array" ref="W5301">IF(SUM(LEN(B5301:V5301))=0,"",IF(OR(OR(ISBLANK(F5301),SUM(LEN(C5301),LEN(D5301))=0),AND(NOT(E5301="Unknown"),ISBLANK(J5301)),AND(NOT(O5301="Unknown"),ISBLANK(R5301))),"Missing Information", INDEX(Table15[Entire Service Line Classification], MATCH(SUMIFS(Table15[Unique ID],Table15[System-Owned Portion],E5301,Table15[If Material Anything Other than "Lead" in Column E,Was Material Ever Previously Lead?],G5301,Table15[Customer-Owned Portion],O5301),Table15[Unique ID],0),0)))</f>
        <v/>
      </c>
      <c r="X5301"/>
    </row>
    <row r="5302" spans="2:24" x14ac:dyDescent="0.25">
      <c r="B5302" s="146"/>
      <c r="C5302" s="31"/>
      <c r="D5302" s="31"/>
      <c r="E5302" s="44"/>
      <c r="F5302" s="43"/>
      <c r="G5302" s="84"/>
      <c r="H5302" s="31"/>
      <c r="I5302" s="31"/>
      <c r="J5302" s="84"/>
      <c r="K5302" s="31"/>
      <c r="L5302" s="31"/>
      <c r="M5302" s="169"/>
      <c r="N5302" s="148"/>
      <c r="O5302" s="106"/>
      <c r="P5302" s="43"/>
      <c r="Q5302" s="31"/>
      <c r="R5302" s="84"/>
      <c r="S5302" s="31"/>
      <c r="T5302" s="31"/>
      <c r="U5302" s="169"/>
      <c r="V5302" s="150"/>
      <c r="W5302" s="141" t="str" cm="1">
        <f t="array" ref="W5302">IF(SUM(LEN(B5302:V5302))=0,"",IF(OR(OR(ISBLANK(F5302),SUM(LEN(C5302),LEN(D5302))=0),AND(NOT(E5302="Unknown"),ISBLANK(J5302)),AND(NOT(O5302="Unknown"),ISBLANK(R5302))),"Missing Information", INDEX(Table15[Entire Service Line Classification], MATCH(SUMIFS(Table15[Unique ID],Table15[System-Owned Portion],E5302,Table15[If Material Anything Other than "Lead" in Column E,Was Material Ever Previously Lead?],G5302,Table15[Customer-Owned Portion],O5302),Table15[Unique ID],0),0)))</f>
        <v/>
      </c>
      <c r="X5302"/>
    </row>
    <row r="5303" spans="2:24" x14ac:dyDescent="0.25">
      <c r="B5303" s="146"/>
      <c r="C5303" s="31"/>
      <c r="D5303" s="31"/>
      <c r="E5303" s="44"/>
      <c r="F5303" s="43"/>
      <c r="G5303" s="84"/>
      <c r="H5303" s="31"/>
      <c r="I5303" s="31"/>
      <c r="J5303" s="84"/>
      <c r="K5303" s="31"/>
      <c r="L5303" s="31"/>
      <c r="M5303" s="169"/>
      <c r="N5303" s="148"/>
      <c r="O5303" s="106"/>
      <c r="P5303" s="43"/>
      <c r="Q5303" s="31"/>
      <c r="R5303" s="84"/>
      <c r="S5303" s="31"/>
      <c r="T5303" s="31"/>
      <c r="U5303" s="169"/>
      <c r="V5303" s="150"/>
      <c r="W5303" s="141" t="str" cm="1">
        <f t="array" ref="W5303">IF(SUM(LEN(B5303:V5303))=0,"",IF(OR(OR(ISBLANK(F5303),SUM(LEN(C5303),LEN(D5303))=0),AND(NOT(E5303="Unknown"),ISBLANK(J5303)),AND(NOT(O5303="Unknown"),ISBLANK(R5303))),"Missing Information", INDEX(Table15[Entire Service Line Classification], MATCH(SUMIFS(Table15[Unique ID],Table15[System-Owned Portion],E5303,Table15[If Material Anything Other than "Lead" in Column E,Was Material Ever Previously Lead?],G5303,Table15[Customer-Owned Portion],O5303),Table15[Unique ID],0),0)))</f>
        <v/>
      </c>
      <c r="X5303"/>
    </row>
    <row r="5304" spans="2:24" x14ac:dyDescent="0.25">
      <c r="B5304" s="146"/>
      <c r="C5304" s="31"/>
      <c r="D5304" s="31"/>
      <c r="E5304" s="44"/>
      <c r="F5304" s="43"/>
      <c r="G5304" s="84"/>
      <c r="H5304" s="31"/>
      <c r="I5304" s="31"/>
      <c r="J5304" s="84"/>
      <c r="K5304" s="31"/>
      <c r="L5304" s="31"/>
      <c r="M5304" s="169"/>
      <c r="N5304" s="148"/>
      <c r="O5304" s="106"/>
      <c r="P5304" s="43"/>
      <c r="Q5304" s="31"/>
      <c r="R5304" s="84"/>
      <c r="S5304" s="31"/>
      <c r="T5304" s="31"/>
      <c r="U5304" s="169"/>
      <c r="V5304" s="150"/>
      <c r="W5304" s="141" t="str" cm="1">
        <f t="array" ref="W5304">IF(SUM(LEN(B5304:V5304))=0,"",IF(OR(OR(ISBLANK(F5304),SUM(LEN(C5304),LEN(D5304))=0),AND(NOT(E5304="Unknown"),ISBLANK(J5304)),AND(NOT(O5304="Unknown"),ISBLANK(R5304))),"Missing Information", INDEX(Table15[Entire Service Line Classification], MATCH(SUMIFS(Table15[Unique ID],Table15[System-Owned Portion],E5304,Table15[If Material Anything Other than "Lead" in Column E,Was Material Ever Previously Lead?],G5304,Table15[Customer-Owned Portion],O5304),Table15[Unique ID],0),0)))</f>
        <v/>
      </c>
      <c r="X5304"/>
    </row>
    <row r="5305" spans="2:24" x14ac:dyDescent="0.25">
      <c r="B5305" s="146"/>
      <c r="C5305" s="31"/>
      <c r="D5305" s="31"/>
      <c r="E5305" s="44"/>
      <c r="F5305" s="43"/>
      <c r="G5305" s="84"/>
      <c r="H5305" s="31"/>
      <c r="I5305" s="31"/>
      <c r="J5305" s="84"/>
      <c r="K5305" s="31"/>
      <c r="L5305" s="31"/>
      <c r="M5305" s="169"/>
      <c r="N5305" s="148"/>
      <c r="O5305" s="106"/>
      <c r="P5305" s="43"/>
      <c r="Q5305" s="31"/>
      <c r="R5305" s="84"/>
      <c r="S5305" s="31"/>
      <c r="T5305" s="31"/>
      <c r="U5305" s="169"/>
      <c r="V5305" s="150"/>
      <c r="W5305" s="141" t="str" cm="1">
        <f t="array" ref="W5305">IF(SUM(LEN(B5305:V5305))=0,"",IF(OR(OR(ISBLANK(F5305),SUM(LEN(C5305),LEN(D5305))=0),AND(NOT(E5305="Unknown"),ISBLANK(J5305)),AND(NOT(O5305="Unknown"),ISBLANK(R5305))),"Missing Information", INDEX(Table15[Entire Service Line Classification], MATCH(SUMIFS(Table15[Unique ID],Table15[System-Owned Portion],E5305,Table15[If Material Anything Other than "Lead" in Column E,Was Material Ever Previously Lead?],G5305,Table15[Customer-Owned Portion],O5305),Table15[Unique ID],0),0)))</f>
        <v/>
      </c>
      <c r="X5305"/>
    </row>
    <row r="5306" spans="2:24" x14ac:dyDescent="0.25">
      <c r="B5306" s="146"/>
      <c r="C5306" s="31"/>
      <c r="D5306" s="31"/>
      <c r="E5306" s="44"/>
      <c r="F5306" s="43"/>
      <c r="G5306" s="84"/>
      <c r="H5306" s="31"/>
      <c r="I5306" s="31"/>
      <c r="J5306" s="84"/>
      <c r="K5306" s="31"/>
      <c r="L5306" s="31"/>
      <c r="M5306" s="169"/>
      <c r="N5306" s="148"/>
      <c r="O5306" s="106"/>
      <c r="P5306" s="43"/>
      <c r="Q5306" s="31"/>
      <c r="R5306" s="84"/>
      <c r="S5306" s="31"/>
      <c r="T5306" s="31"/>
      <c r="U5306" s="169"/>
      <c r="V5306" s="150"/>
      <c r="W5306" s="141" t="str" cm="1">
        <f t="array" ref="W5306">IF(SUM(LEN(B5306:V5306))=0,"",IF(OR(OR(ISBLANK(F5306),SUM(LEN(C5306),LEN(D5306))=0),AND(NOT(E5306="Unknown"),ISBLANK(J5306)),AND(NOT(O5306="Unknown"),ISBLANK(R5306))),"Missing Information", INDEX(Table15[Entire Service Line Classification], MATCH(SUMIFS(Table15[Unique ID],Table15[System-Owned Portion],E5306,Table15[If Material Anything Other than "Lead" in Column E,Was Material Ever Previously Lead?],G5306,Table15[Customer-Owned Portion],O5306),Table15[Unique ID],0),0)))</f>
        <v/>
      </c>
      <c r="X5306"/>
    </row>
    <row r="5307" spans="2:24" x14ac:dyDescent="0.25">
      <c r="B5307" s="146"/>
      <c r="C5307" s="31"/>
      <c r="D5307" s="31"/>
      <c r="E5307" s="44"/>
      <c r="F5307" s="43"/>
      <c r="G5307" s="84"/>
      <c r="H5307" s="31"/>
      <c r="I5307" s="31"/>
      <c r="J5307" s="84"/>
      <c r="K5307" s="31"/>
      <c r="L5307" s="31"/>
      <c r="M5307" s="169"/>
      <c r="N5307" s="148"/>
      <c r="O5307" s="106"/>
      <c r="P5307" s="43"/>
      <c r="Q5307" s="31"/>
      <c r="R5307" s="84"/>
      <c r="S5307" s="31"/>
      <c r="T5307" s="31"/>
      <c r="U5307" s="169"/>
      <c r="V5307" s="150"/>
      <c r="W5307" s="141" t="str" cm="1">
        <f t="array" ref="W5307">IF(SUM(LEN(B5307:V5307))=0,"",IF(OR(OR(ISBLANK(F5307),SUM(LEN(C5307),LEN(D5307))=0),AND(NOT(E5307="Unknown"),ISBLANK(J5307)),AND(NOT(O5307="Unknown"),ISBLANK(R5307))),"Missing Information", INDEX(Table15[Entire Service Line Classification], MATCH(SUMIFS(Table15[Unique ID],Table15[System-Owned Portion],E5307,Table15[If Material Anything Other than "Lead" in Column E,Was Material Ever Previously Lead?],G5307,Table15[Customer-Owned Portion],O5307),Table15[Unique ID],0),0)))</f>
        <v/>
      </c>
      <c r="X5307"/>
    </row>
    <row r="5308" spans="2:24" x14ac:dyDescent="0.25">
      <c r="B5308" s="146"/>
      <c r="C5308" s="31"/>
      <c r="D5308" s="31"/>
      <c r="E5308" s="44"/>
      <c r="F5308" s="43"/>
      <c r="G5308" s="84"/>
      <c r="H5308" s="31"/>
      <c r="I5308" s="31"/>
      <c r="J5308" s="84"/>
      <c r="K5308" s="31"/>
      <c r="L5308" s="31"/>
      <c r="M5308" s="169"/>
      <c r="N5308" s="148"/>
      <c r="O5308" s="106"/>
      <c r="P5308" s="43"/>
      <c r="Q5308" s="31"/>
      <c r="R5308" s="84"/>
      <c r="S5308" s="31"/>
      <c r="T5308" s="31"/>
      <c r="U5308" s="169"/>
      <c r="V5308" s="150"/>
      <c r="W5308" s="141" t="str" cm="1">
        <f t="array" ref="W5308">IF(SUM(LEN(B5308:V5308))=0,"",IF(OR(OR(ISBLANK(F5308),SUM(LEN(C5308),LEN(D5308))=0),AND(NOT(E5308="Unknown"),ISBLANK(J5308)),AND(NOT(O5308="Unknown"),ISBLANK(R5308))),"Missing Information", INDEX(Table15[Entire Service Line Classification], MATCH(SUMIFS(Table15[Unique ID],Table15[System-Owned Portion],E5308,Table15[If Material Anything Other than "Lead" in Column E,Was Material Ever Previously Lead?],G5308,Table15[Customer-Owned Portion],O5308),Table15[Unique ID],0),0)))</f>
        <v/>
      </c>
      <c r="X5308"/>
    </row>
    <row r="5309" spans="2:24" x14ac:dyDescent="0.25">
      <c r="B5309" s="146"/>
      <c r="C5309" s="31"/>
      <c r="D5309" s="31"/>
      <c r="E5309" s="44"/>
      <c r="F5309" s="43"/>
      <c r="G5309" s="84"/>
      <c r="H5309" s="31"/>
      <c r="I5309" s="31"/>
      <c r="J5309" s="84"/>
      <c r="K5309" s="31"/>
      <c r="L5309" s="31"/>
      <c r="M5309" s="169"/>
      <c r="N5309" s="148"/>
      <c r="O5309" s="106"/>
      <c r="P5309" s="43"/>
      <c r="Q5309" s="31"/>
      <c r="R5309" s="84"/>
      <c r="S5309" s="31"/>
      <c r="T5309" s="31"/>
      <c r="U5309" s="169"/>
      <c r="V5309" s="150"/>
      <c r="W5309" s="141" t="str" cm="1">
        <f t="array" ref="W5309">IF(SUM(LEN(B5309:V5309))=0,"",IF(OR(OR(ISBLANK(F5309),SUM(LEN(C5309),LEN(D5309))=0),AND(NOT(E5309="Unknown"),ISBLANK(J5309)),AND(NOT(O5309="Unknown"),ISBLANK(R5309))),"Missing Information", INDEX(Table15[Entire Service Line Classification], MATCH(SUMIFS(Table15[Unique ID],Table15[System-Owned Portion],E5309,Table15[If Material Anything Other than "Lead" in Column E,Was Material Ever Previously Lead?],G5309,Table15[Customer-Owned Portion],O5309),Table15[Unique ID],0),0)))</f>
        <v/>
      </c>
      <c r="X5309"/>
    </row>
    <row r="5310" spans="2:24" x14ac:dyDescent="0.25">
      <c r="B5310" s="146"/>
      <c r="C5310" s="31"/>
      <c r="D5310" s="31"/>
      <c r="E5310" s="44"/>
      <c r="F5310" s="43"/>
      <c r="G5310" s="84"/>
      <c r="H5310" s="31"/>
      <c r="I5310" s="31"/>
      <c r="J5310" s="84"/>
      <c r="K5310" s="31"/>
      <c r="L5310" s="31"/>
      <c r="M5310" s="169"/>
      <c r="N5310" s="148"/>
      <c r="O5310" s="106"/>
      <c r="P5310" s="43"/>
      <c r="Q5310" s="31"/>
      <c r="R5310" s="84"/>
      <c r="S5310" s="31"/>
      <c r="T5310" s="31"/>
      <c r="U5310" s="169"/>
      <c r="V5310" s="150"/>
      <c r="W5310" s="141" t="str" cm="1">
        <f t="array" ref="W5310">IF(SUM(LEN(B5310:V5310))=0,"",IF(OR(OR(ISBLANK(F5310),SUM(LEN(C5310),LEN(D5310))=0),AND(NOT(E5310="Unknown"),ISBLANK(J5310)),AND(NOT(O5310="Unknown"),ISBLANK(R5310))),"Missing Information", INDEX(Table15[Entire Service Line Classification], MATCH(SUMIFS(Table15[Unique ID],Table15[System-Owned Portion],E5310,Table15[If Material Anything Other than "Lead" in Column E,Was Material Ever Previously Lead?],G5310,Table15[Customer-Owned Portion],O5310),Table15[Unique ID],0),0)))</f>
        <v/>
      </c>
      <c r="X5310"/>
    </row>
    <row r="5311" spans="2:24" x14ac:dyDescent="0.25">
      <c r="B5311" s="146"/>
      <c r="C5311" s="31"/>
      <c r="D5311" s="31"/>
      <c r="E5311" s="44"/>
      <c r="F5311" s="43"/>
      <c r="G5311" s="84"/>
      <c r="H5311" s="31"/>
      <c r="I5311" s="31"/>
      <c r="J5311" s="84"/>
      <c r="K5311" s="31"/>
      <c r="L5311" s="31"/>
      <c r="M5311" s="169"/>
      <c r="N5311" s="148"/>
      <c r="O5311" s="106"/>
      <c r="P5311" s="43"/>
      <c r="Q5311" s="31"/>
      <c r="R5311" s="84"/>
      <c r="S5311" s="31"/>
      <c r="T5311" s="31"/>
      <c r="U5311" s="169"/>
      <c r="V5311" s="150"/>
      <c r="W5311" s="141" t="str" cm="1">
        <f t="array" ref="W5311">IF(SUM(LEN(B5311:V5311))=0,"",IF(OR(OR(ISBLANK(F5311),SUM(LEN(C5311),LEN(D5311))=0),AND(NOT(E5311="Unknown"),ISBLANK(J5311)),AND(NOT(O5311="Unknown"),ISBLANK(R5311))),"Missing Information", INDEX(Table15[Entire Service Line Classification], MATCH(SUMIFS(Table15[Unique ID],Table15[System-Owned Portion],E5311,Table15[If Material Anything Other than "Lead" in Column E,Was Material Ever Previously Lead?],G5311,Table15[Customer-Owned Portion],O5311),Table15[Unique ID],0),0)))</f>
        <v/>
      </c>
      <c r="X5311"/>
    </row>
    <row r="5312" spans="2:24" x14ac:dyDescent="0.25">
      <c r="B5312" s="146"/>
      <c r="C5312" s="31"/>
      <c r="D5312" s="31"/>
      <c r="E5312" s="44"/>
      <c r="F5312" s="43"/>
      <c r="G5312" s="84"/>
      <c r="H5312" s="31"/>
      <c r="I5312" s="31"/>
      <c r="J5312" s="84"/>
      <c r="K5312" s="31"/>
      <c r="L5312" s="31"/>
      <c r="M5312" s="169"/>
      <c r="N5312" s="148"/>
      <c r="O5312" s="106"/>
      <c r="P5312" s="43"/>
      <c r="Q5312" s="31"/>
      <c r="R5312" s="84"/>
      <c r="S5312" s="31"/>
      <c r="T5312" s="31"/>
      <c r="U5312" s="169"/>
      <c r="V5312" s="150"/>
      <c r="W5312" s="141" t="str" cm="1">
        <f t="array" ref="W5312">IF(SUM(LEN(B5312:V5312))=0,"",IF(OR(OR(ISBLANK(F5312),SUM(LEN(C5312),LEN(D5312))=0),AND(NOT(E5312="Unknown"),ISBLANK(J5312)),AND(NOT(O5312="Unknown"),ISBLANK(R5312))),"Missing Information", INDEX(Table15[Entire Service Line Classification], MATCH(SUMIFS(Table15[Unique ID],Table15[System-Owned Portion],E5312,Table15[If Material Anything Other than "Lead" in Column E,Was Material Ever Previously Lead?],G5312,Table15[Customer-Owned Portion],O5312),Table15[Unique ID],0),0)))</f>
        <v/>
      </c>
      <c r="X5312"/>
    </row>
    <row r="5313" spans="2:24" x14ac:dyDescent="0.25">
      <c r="B5313" s="146"/>
      <c r="C5313" s="31"/>
      <c r="D5313" s="31"/>
      <c r="E5313" s="44"/>
      <c r="F5313" s="43"/>
      <c r="G5313" s="84"/>
      <c r="H5313" s="31"/>
      <c r="I5313" s="31"/>
      <c r="J5313" s="84"/>
      <c r="K5313" s="31"/>
      <c r="L5313" s="31"/>
      <c r="M5313" s="169"/>
      <c r="N5313" s="148"/>
      <c r="O5313" s="106"/>
      <c r="P5313" s="43"/>
      <c r="Q5313" s="31"/>
      <c r="R5313" s="84"/>
      <c r="S5313" s="31"/>
      <c r="T5313" s="31"/>
      <c r="U5313" s="169"/>
      <c r="V5313" s="150"/>
      <c r="W5313" s="141" t="str" cm="1">
        <f t="array" ref="W5313">IF(SUM(LEN(B5313:V5313))=0,"",IF(OR(OR(ISBLANK(F5313),SUM(LEN(C5313),LEN(D5313))=0),AND(NOT(E5313="Unknown"),ISBLANK(J5313)),AND(NOT(O5313="Unknown"),ISBLANK(R5313))),"Missing Information", INDEX(Table15[Entire Service Line Classification], MATCH(SUMIFS(Table15[Unique ID],Table15[System-Owned Portion],E5313,Table15[If Material Anything Other than "Lead" in Column E,Was Material Ever Previously Lead?],G5313,Table15[Customer-Owned Portion],O5313),Table15[Unique ID],0),0)))</f>
        <v/>
      </c>
      <c r="X5313"/>
    </row>
    <row r="5314" spans="2:24" x14ac:dyDescent="0.25">
      <c r="B5314" s="146"/>
      <c r="C5314" s="31"/>
      <c r="D5314" s="31"/>
      <c r="E5314" s="44"/>
      <c r="F5314" s="43"/>
      <c r="G5314" s="84"/>
      <c r="H5314" s="31"/>
      <c r="I5314" s="31"/>
      <c r="J5314" s="84"/>
      <c r="K5314" s="31"/>
      <c r="L5314" s="31"/>
      <c r="M5314" s="169"/>
      <c r="N5314" s="148"/>
      <c r="O5314" s="106"/>
      <c r="P5314" s="43"/>
      <c r="Q5314" s="31"/>
      <c r="R5314" s="84"/>
      <c r="S5314" s="31"/>
      <c r="T5314" s="31"/>
      <c r="U5314" s="169"/>
      <c r="V5314" s="150"/>
      <c r="W5314" s="141" t="str" cm="1">
        <f t="array" ref="W5314">IF(SUM(LEN(B5314:V5314))=0,"",IF(OR(OR(ISBLANK(F5314),SUM(LEN(C5314),LEN(D5314))=0),AND(NOT(E5314="Unknown"),ISBLANK(J5314)),AND(NOT(O5314="Unknown"),ISBLANK(R5314))),"Missing Information", INDEX(Table15[Entire Service Line Classification], MATCH(SUMIFS(Table15[Unique ID],Table15[System-Owned Portion],E5314,Table15[If Material Anything Other than "Lead" in Column E,Was Material Ever Previously Lead?],G5314,Table15[Customer-Owned Portion],O5314),Table15[Unique ID],0),0)))</f>
        <v/>
      </c>
      <c r="X5314"/>
    </row>
    <row r="5315" spans="2:24" x14ac:dyDescent="0.25">
      <c r="B5315" s="146"/>
      <c r="C5315" s="31"/>
      <c r="D5315" s="31"/>
      <c r="E5315" s="44"/>
      <c r="F5315" s="43"/>
      <c r="G5315" s="84"/>
      <c r="H5315" s="31"/>
      <c r="I5315" s="31"/>
      <c r="J5315" s="84"/>
      <c r="K5315" s="31"/>
      <c r="L5315" s="31"/>
      <c r="M5315" s="169"/>
      <c r="N5315" s="148"/>
      <c r="O5315" s="106"/>
      <c r="P5315" s="43"/>
      <c r="Q5315" s="31"/>
      <c r="R5315" s="84"/>
      <c r="S5315" s="31"/>
      <c r="T5315" s="31"/>
      <c r="U5315" s="169"/>
      <c r="V5315" s="150"/>
      <c r="W5315" s="141" t="str" cm="1">
        <f t="array" ref="W5315">IF(SUM(LEN(B5315:V5315))=0,"",IF(OR(OR(ISBLANK(F5315),SUM(LEN(C5315),LEN(D5315))=0),AND(NOT(E5315="Unknown"),ISBLANK(J5315)),AND(NOT(O5315="Unknown"),ISBLANK(R5315))),"Missing Information", INDEX(Table15[Entire Service Line Classification], MATCH(SUMIFS(Table15[Unique ID],Table15[System-Owned Portion],E5315,Table15[If Material Anything Other than "Lead" in Column E,Was Material Ever Previously Lead?],G5315,Table15[Customer-Owned Portion],O5315),Table15[Unique ID],0),0)))</f>
        <v/>
      </c>
      <c r="X5315"/>
    </row>
    <row r="5316" spans="2:24" x14ac:dyDescent="0.25">
      <c r="B5316" s="146"/>
      <c r="C5316" s="31"/>
      <c r="D5316" s="31"/>
      <c r="E5316" s="44"/>
      <c r="F5316" s="43"/>
      <c r="G5316" s="84"/>
      <c r="H5316" s="31"/>
      <c r="I5316" s="31"/>
      <c r="J5316" s="84"/>
      <c r="K5316" s="31"/>
      <c r="L5316" s="31"/>
      <c r="M5316" s="169"/>
      <c r="N5316" s="148"/>
      <c r="O5316" s="106"/>
      <c r="P5316" s="43"/>
      <c r="Q5316" s="31"/>
      <c r="R5316" s="84"/>
      <c r="S5316" s="31"/>
      <c r="T5316" s="31"/>
      <c r="U5316" s="169"/>
      <c r="V5316" s="150"/>
      <c r="W5316" s="141" t="str" cm="1">
        <f t="array" ref="W5316">IF(SUM(LEN(B5316:V5316))=0,"",IF(OR(OR(ISBLANK(F5316),SUM(LEN(C5316),LEN(D5316))=0),AND(NOT(E5316="Unknown"),ISBLANK(J5316)),AND(NOT(O5316="Unknown"),ISBLANK(R5316))),"Missing Information", INDEX(Table15[Entire Service Line Classification], MATCH(SUMIFS(Table15[Unique ID],Table15[System-Owned Portion],E5316,Table15[If Material Anything Other than "Lead" in Column E,Was Material Ever Previously Lead?],G5316,Table15[Customer-Owned Portion],O5316),Table15[Unique ID],0),0)))</f>
        <v/>
      </c>
      <c r="X5316"/>
    </row>
    <row r="5317" spans="2:24" x14ac:dyDescent="0.25">
      <c r="B5317" s="146"/>
      <c r="C5317" s="31"/>
      <c r="D5317" s="31"/>
      <c r="E5317" s="44"/>
      <c r="F5317" s="43"/>
      <c r="G5317" s="84"/>
      <c r="H5317" s="31"/>
      <c r="I5317" s="31"/>
      <c r="J5317" s="84"/>
      <c r="K5317" s="31"/>
      <c r="L5317" s="31"/>
      <c r="M5317" s="169"/>
      <c r="N5317" s="148"/>
      <c r="O5317" s="106"/>
      <c r="P5317" s="43"/>
      <c r="Q5317" s="31"/>
      <c r="R5317" s="84"/>
      <c r="S5317" s="31"/>
      <c r="T5317" s="31"/>
      <c r="U5317" s="169"/>
      <c r="V5317" s="150"/>
      <c r="W5317" s="141" t="str" cm="1">
        <f t="array" ref="W5317">IF(SUM(LEN(B5317:V5317))=0,"",IF(OR(OR(ISBLANK(F5317),SUM(LEN(C5317),LEN(D5317))=0),AND(NOT(E5317="Unknown"),ISBLANK(J5317)),AND(NOT(O5317="Unknown"),ISBLANK(R5317))),"Missing Information", INDEX(Table15[Entire Service Line Classification], MATCH(SUMIFS(Table15[Unique ID],Table15[System-Owned Portion],E5317,Table15[If Material Anything Other than "Lead" in Column E,Was Material Ever Previously Lead?],G5317,Table15[Customer-Owned Portion],O5317),Table15[Unique ID],0),0)))</f>
        <v/>
      </c>
      <c r="X5317"/>
    </row>
    <row r="5318" spans="2:24" x14ac:dyDescent="0.25">
      <c r="B5318" s="146"/>
      <c r="C5318" s="31"/>
      <c r="D5318" s="31"/>
      <c r="E5318" s="44"/>
      <c r="F5318" s="43"/>
      <c r="G5318" s="84"/>
      <c r="H5318" s="31"/>
      <c r="I5318" s="31"/>
      <c r="J5318" s="84"/>
      <c r="K5318" s="31"/>
      <c r="L5318" s="31"/>
      <c r="M5318" s="169"/>
      <c r="N5318" s="148"/>
      <c r="O5318" s="106"/>
      <c r="P5318" s="43"/>
      <c r="Q5318" s="31"/>
      <c r="R5318" s="84"/>
      <c r="S5318" s="31"/>
      <c r="T5318" s="31"/>
      <c r="U5318" s="169"/>
      <c r="V5318" s="150"/>
      <c r="W5318" s="141" t="str" cm="1">
        <f t="array" ref="W5318">IF(SUM(LEN(B5318:V5318))=0,"",IF(OR(OR(ISBLANK(F5318),SUM(LEN(C5318),LEN(D5318))=0),AND(NOT(E5318="Unknown"),ISBLANK(J5318)),AND(NOT(O5318="Unknown"),ISBLANK(R5318))),"Missing Information", INDEX(Table15[Entire Service Line Classification], MATCH(SUMIFS(Table15[Unique ID],Table15[System-Owned Portion],E5318,Table15[If Material Anything Other than "Lead" in Column E,Was Material Ever Previously Lead?],G5318,Table15[Customer-Owned Portion],O5318),Table15[Unique ID],0),0)))</f>
        <v/>
      </c>
      <c r="X5318"/>
    </row>
    <row r="5319" spans="2:24" x14ac:dyDescent="0.25">
      <c r="B5319" s="146"/>
      <c r="C5319" s="31"/>
      <c r="D5319" s="31"/>
      <c r="E5319" s="44"/>
      <c r="F5319" s="43"/>
      <c r="G5319" s="84"/>
      <c r="H5319" s="31"/>
      <c r="I5319" s="31"/>
      <c r="J5319" s="84"/>
      <c r="K5319" s="31"/>
      <c r="L5319" s="31"/>
      <c r="M5319" s="169"/>
      <c r="N5319" s="148"/>
      <c r="O5319" s="106"/>
      <c r="P5319" s="43"/>
      <c r="Q5319" s="31"/>
      <c r="R5319" s="84"/>
      <c r="S5319" s="31"/>
      <c r="T5319" s="31"/>
      <c r="U5319" s="169"/>
      <c r="V5319" s="150"/>
      <c r="W5319" s="141" t="str" cm="1">
        <f t="array" ref="W5319">IF(SUM(LEN(B5319:V5319))=0,"",IF(OR(OR(ISBLANK(F5319),SUM(LEN(C5319),LEN(D5319))=0),AND(NOT(E5319="Unknown"),ISBLANK(J5319)),AND(NOT(O5319="Unknown"),ISBLANK(R5319))),"Missing Information", INDEX(Table15[Entire Service Line Classification], MATCH(SUMIFS(Table15[Unique ID],Table15[System-Owned Portion],E5319,Table15[If Material Anything Other than "Lead" in Column E,Was Material Ever Previously Lead?],G5319,Table15[Customer-Owned Portion],O5319),Table15[Unique ID],0),0)))</f>
        <v/>
      </c>
      <c r="X5319"/>
    </row>
    <row r="5320" spans="2:24" x14ac:dyDescent="0.25">
      <c r="B5320" s="146"/>
      <c r="C5320" s="31"/>
      <c r="D5320" s="31"/>
      <c r="E5320" s="44"/>
      <c r="F5320" s="43"/>
      <c r="G5320" s="84"/>
      <c r="H5320" s="31"/>
      <c r="I5320" s="31"/>
      <c r="J5320" s="84"/>
      <c r="K5320" s="31"/>
      <c r="L5320" s="31"/>
      <c r="M5320" s="169"/>
      <c r="N5320" s="148"/>
      <c r="O5320" s="106"/>
      <c r="P5320" s="43"/>
      <c r="Q5320" s="31"/>
      <c r="R5320" s="84"/>
      <c r="S5320" s="31"/>
      <c r="T5320" s="31"/>
      <c r="U5320" s="169"/>
      <c r="V5320" s="150"/>
      <c r="W5320" s="141" t="str" cm="1">
        <f t="array" ref="W5320">IF(SUM(LEN(B5320:V5320))=0,"",IF(OR(OR(ISBLANK(F5320),SUM(LEN(C5320),LEN(D5320))=0),AND(NOT(E5320="Unknown"),ISBLANK(J5320)),AND(NOT(O5320="Unknown"),ISBLANK(R5320))),"Missing Information", INDEX(Table15[Entire Service Line Classification], MATCH(SUMIFS(Table15[Unique ID],Table15[System-Owned Portion],E5320,Table15[If Material Anything Other than "Lead" in Column E,Was Material Ever Previously Lead?],G5320,Table15[Customer-Owned Portion],O5320),Table15[Unique ID],0),0)))</f>
        <v/>
      </c>
      <c r="X5320"/>
    </row>
    <row r="5321" spans="2:24" x14ac:dyDescent="0.25">
      <c r="B5321" s="146"/>
      <c r="C5321" s="31"/>
      <c r="D5321" s="31"/>
      <c r="E5321" s="44"/>
      <c r="F5321" s="43"/>
      <c r="G5321" s="84"/>
      <c r="H5321" s="31"/>
      <c r="I5321" s="31"/>
      <c r="J5321" s="84"/>
      <c r="K5321" s="31"/>
      <c r="L5321" s="31"/>
      <c r="M5321" s="169"/>
      <c r="N5321" s="148"/>
      <c r="O5321" s="106"/>
      <c r="P5321" s="43"/>
      <c r="Q5321" s="31"/>
      <c r="R5321" s="84"/>
      <c r="S5321" s="31"/>
      <c r="T5321" s="31"/>
      <c r="U5321" s="169"/>
      <c r="V5321" s="150"/>
      <c r="W5321" s="141" t="str" cm="1">
        <f t="array" ref="W5321">IF(SUM(LEN(B5321:V5321))=0,"",IF(OR(OR(ISBLANK(F5321),SUM(LEN(C5321),LEN(D5321))=0),AND(NOT(E5321="Unknown"),ISBLANK(J5321)),AND(NOT(O5321="Unknown"),ISBLANK(R5321))),"Missing Information", INDEX(Table15[Entire Service Line Classification], MATCH(SUMIFS(Table15[Unique ID],Table15[System-Owned Portion],E5321,Table15[If Material Anything Other than "Lead" in Column E,Was Material Ever Previously Lead?],G5321,Table15[Customer-Owned Portion],O5321),Table15[Unique ID],0),0)))</f>
        <v/>
      </c>
      <c r="X5321"/>
    </row>
    <row r="5322" spans="2:24" x14ac:dyDescent="0.25">
      <c r="B5322" s="146"/>
      <c r="C5322" s="31"/>
      <c r="D5322" s="31"/>
      <c r="E5322" s="44"/>
      <c r="F5322" s="43"/>
      <c r="G5322" s="84"/>
      <c r="H5322" s="31"/>
      <c r="I5322" s="31"/>
      <c r="J5322" s="84"/>
      <c r="K5322" s="31"/>
      <c r="L5322" s="31"/>
      <c r="M5322" s="169"/>
      <c r="N5322" s="148"/>
      <c r="O5322" s="106"/>
      <c r="P5322" s="43"/>
      <c r="Q5322" s="31"/>
      <c r="R5322" s="84"/>
      <c r="S5322" s="31"/>
      <c r="T5322" s="31"/>
      <c r="U5322" s="169"/>
      <c r="V5322" s="150"/>
      <c r="W5322" s="141" t="str" cm="1">
        <f t="array" ref="W5322">IF(SUM(LEN(B5322:V5322))=0,"",IF(OR(OR(ISBLANK(F5322),SUM(LEN(C5322),LEN(D5322))=0),AND(NOT(E5322="Unknown"),ISBLANK(J5322)),AND(NOT(O5322="Unknown"),ISBLANK(R5322))),"Missing Information", INDEX(Table15[Entire Service Line Classification], MATCH(SUMIFS(Table15[Unique ID],Table15[System-Owned Portion],E5322,Table15[If Material Anything Other than "Lead" in Column E,Was Material Ever Previously Lead?],G5322,Table15[Customer-Owned Portion],O5322),Table15[Unique ID],0),0)))</f>
        <v/>
      </c>
      <c r="X5322"/>
    </row>
    <row r="5323" spans="2:24" x14ac:dyDescent="0.25">
      <c r="B5323" s="146"/>
      <c r="C5323" s="31"/>
      <c r="D5323" s="31"/>
      <c r="E5323" s="44"/>
      <c r="F5323" s="43"/>
      <c r="G5323" s="84"/>
      <c r="H5323" s="31"/>
      <c r="I5323" s="31"/>
      <c r="J5323" s="84"/>
      <c r="K5323" s="31"/>
      <c r="L5323" s="31"/>
      <c r="M5323" s="169"/>
      <c r="N5323" s="148"/>
      <c r="O5323" s="106"/>
      <c r="P5323" s="43"/>
      <c r="Q5323" s="31"/>
      <c r="R5323" s="84"/>
      <c r="S5323" s="31"/>
      <c r="T5323" s="31"/>
      <c r="U5323" s="169"/>
      <c r="V5323" s="150"/>
      <c r="W5323" s="141" t="str" cm="1">
        <f t="array" ref="W5323">IF(SUM(LEN(B5323:V5323))=0,"",IF(OR(OR(ISBLANK(F5323),SUM(LEN(C5323),LEN(D5323))=0),AND(NOT(E5323="Unknown"),ISBLANK(J5323)),AND(NOT(O5323="Unknown"),ISBLANK(R5323))),"Missing Information", INDEX(Table15[Entire Service Line Classification], MATCH(SUMIFS(Table15[Unique ID],Table15[System-Owned Portion],E5323,Table15[If Material Anything Other than "Lead" in Column E,Was Material Ever Previously Lead?],G5323,Table15[Customer-Owned Portion],O5323),Table15[Unique ID],0),0)))</f>
        <v/>
      </c>
      <c r="X5323"/>
    </row>
    <row r="5324" spans="2:24" x14ac:dyDescent="0.25">
      <c r="B5324" s="146"/>
      <c r="C5324" s="31"/>
      <c r="D5324" s="31"/>
      <c r="E5324" s="44"/>
      <c r="F5324" s="43"/>
      <c r="G5324" s="84"/>
      <c r="H5324" s="31"/>
      <c r="I5324" s="31"/>
      <c r="J5324" s="84"/>
      <c r="K5324" s="31"/>
      <c r="L5324" s="31"/>
      <c r="M5324" s="169"/>
      <c r="N5324" s="148"/>
      <c r="O5324" s="106"/>
      <c r="P5324" s="43"/>
      <c r="Q5324" s="31"/>
      <c r="R5324" s="84"/>
      <c r="S5324" s="31"/>
      <c r="T5324" s="31"/>
      <c r="U5324" s="169"/>
      <c r="V5324" s="150"/>
      <c r="W5324" s="141" t="str" cm="1">
        <f t="array" ref="W5324">IF(SUM(LEN(B5324:V5324))=0,"",IF(OR(OR(ISBLANK(F5324),SUM(LEN(C5324),LEN(D5324))=0),AND(NOT(E5324="Unknown"),ISBLANK(J5324)),AND(NOT(O5324="Unknown"),ISBLANK(R5324))),"Missing Information", INDEX(Table15[Entire Service Line Classification], MATCH(SUMIFS(Table15[Unique ID],Table15[System-Owned Portion],E5324,Table15[If Material Anything Other than "Lead" in Column E,Was Material Ever Previously Lead?],G5324,Table15[Customer-Owned Portion],O5324),Table15[Unique ID],0),0)))</f>
        <v/>
      </c>
      <c r="X5324"/>
    </row>
    <row r="5325" spans="2:24" x14ac:dyDescent="0.25">
      <c r="B5325" s="146"/>
      <c r="C5325" s="31"/>
      <c r="D5325" s="31"/>
      <c r="E5325" s="44"/>
      <c r="F5325" s="43"/>
      <c r="G5325" s="84"/>
      <c r="H5325" s="31"/>
      <c r="I5325" s="31"/>
      <c r="J5325" s="84"/>
      <c r="K5325" s="31"/>
      <c r="L5325" s="31"/>
      <c r="M5325" s="169"/>
      <c r="N5325" s="148"/>
      <c r="O5325" s="106"/>
      <c r="P5325" s="43"/>
      <c r="Q5325" s="31"/>
      <c r="R5325" s="84"/>
      <c r="S5325" s="31"/>
      <c r="T5325" s="31"/>
      <c r="U5325" s="169"/>
      <c r="V5325" s="150"/>
      <c r="W5325" s="141" t="str" cm="1">
        <f t="array" ref="W5325">IF(SUM(LEN(B5325:V5325))=0,"",IF(OR(OR(ISBLANK(F5325),SUM(LEN(C5325),LEN(D5325))=0),AND(NOT(E5325="Unknown"),ISBLANK(J5325)),AND(NOT(O5325="Unknown"),ISBLANK(R5325))),"Missing Information", INDEX(Table15[Entire Service Line Classification], MATCH(SUMIFS(Table15[Unique ID],Table15[System-Owned Portion],E5325,Table15[If Material Anything Other than "Lead" in Column E,Was Material Ever Previously Lead?],G5325,Table15[Customer-Owned Portion],O5325),Table15[Unique ID],0),0)))</f>
        <v/>
      </c>
      <c r="X5325"/>
    </row>
    <row r="5326" spans="2:24" x14ac:dyDescent="0.25">
      <c r="B5326" s="146"/>
      <c r="C5326" s="31"/>
      <c r="D5326" s="31"/>
      <c r="E5326" s="44"/>
      <c r="F5326" s="43"/>
      <c r="G5326" s="84"/>
      <c r="H5326" s="31"/>
      <c r="I5326" s="31"/>
      <c r="J5326" s="84"/>
      <c r="K5326" s="31"/>
      <c r="L5326" s="31"/>
      <c r="M5326" s="169"/>
      <c r="N5326" s="148"/>
      <c r="O5326" s="106"/>
      <c r="P5326" s="43"/>
      <c r="Q5326" s="31"/>
      <c r="R5326" s="84"/>
      <c r="S5326" s="31"/>
      <c r="T5326" s="31"/>
      <c r="U5326" s="169"/>
      <c r="V5326" s="150"/>
      <c r="W5326" s="141" t="str" cm="1">
        <f t="array" ref="W5326">IF(SUM(LEN(B5326:V5326))=0,"",IF(OR(OR(ISBLANK(F5326),SUM(LEN(C5326),LEN(D5326))=0),AND(NOT(E5326="Unknown"),ISBLANK(J5326)),AND(NOT(O5326="Unknown"),ISBLANK(R5326))),"Missing Information", INDEX(Table15[Entire Service Line Classification], MATCH(SUMIFS(Table15[Unique ID],Table15[System-Owned Portion],E5326,Table15[If Material Anything Other than "Lead" in Column E,Was Material Ever Previously Lead?],G5326,Table15[Customer-Owned Portion],O5326),Table15[Unique ID],0),0)))</f>
        <v/>
      </c>
      <c r="X5326"/>
    </row>
    <row r="5327" spans="2:24" x14ac:dyDescent="0.25">
      <c r="B5327" s="146"/>
      <c r="C5327" s="31"/>
      <c r="D5327" s="31"/>
      <c r="E5327" s="44"/>
      <c r="F5327" s="43"/>
      <c r="G5327" s="84"/>
      <c r="H5327" s="31"/>
      <c r="I5327" s="31"/>
      <c r="J5327" s="84"/>
      <c r="K5327" s="31"/>
      <c r="L5327" s="31"/>
      <c r="M5327" s="169"/>
      <c r="N5327" s="148"/>
      <c r="O5327" s="106"/>
      <c r="P5327" s="43"/>
      <c r="Q5327" s="31"/>
      <c r="R5327" s="84"/>
      <c r="S5327" s="31"/>
      <c r="T5327" s="31"/>
      <c r="U5327" s="169"/>
      <c r="V5327" s="150"/>
      <c r="W5327" s="141" t="str" cm="1">
        <f t="array" ref="W5327">IF(SUM(LEN(B5327:V5327))=0,"",IF(OR(OR(ISBLANK(F5327),SUM(LEN(C5327),LEN(D5327))=0),AND(NOT(E5327="Unknown"),ISBLANK(J5327)),AND(NOT(O5327="Unknown"),ISBLANK(R5327))),"Missing Information", INDEX(Table15[Entire Service Line Classification], MATCH(SUMIFS(Table15[Unique ID],Table15[System-Owned Portion],E5327,Table15[If Material Anything Other than "Lead" in Column E,Was Material Ever Previously Lead?],G5327,Table15[Customer-Owned Portion],O5327),Table15[Unique ID],0),0)))</f>
        <v/>
      </c>
      <c r="X5327"/>
    </row>
    <row r="5328" spans="2:24" x14ac:dyDescent="0.25">
      <c r="B5328" s="146"/>
      <c r="C5328" s="31"/>
      <c r="D5328" s="31"/>
      <c r="E5328" s="44"/>
      <c r="F5328" s="43"/>
      <c r="G5328" s="84"/>
      <c r="H5328" s="31"/>
      <c r="I5328" s="31"/>
      <c r="J5328" s="84"/>
      <c r="K5328" s="31"/>
      <c r="L5328" s="31"/>
      <c r="M5328" s="169"/>
      <c r="N5328" s="148"/>
      <c r="O5328" s="106"/>
      <c r="P5328" s="43"/>
      <c r="Q5328" s="31"/>
      <c r="R5328" s="84"/>
      <c r="S5328" s="31"/>
      <c r="T5328" s="31"/>
      <c r="U5328" s="169"/>
      <c r="V5328" s="150"/>
      <c r="W5328" s="141" t="str" cm="1">
        <f t="array" ref="W5328">IF(SUM(LEN(B5328:V5328))=0,"",IF(OR(OR(ISBLANK(F5328),SUM(LEN(C5328),LEN(D5328))=0),AND(NOT(E5328="Unknown"),ISBLANK(J5328)),AND(NOT(O5328="Unknown"),ISBLANK(R5328))),"Missing Information", INDEX(Table15[Entire Service Line Classification], MATCH(SUMIFS(Table15[Unique ID],Table15[System-Owned Portion],E5328,Table15[If Material Anything Other than "Lead" in Column E,Was Material Ever Previously Lead?],G5328,Table15[Customer-Owned Portion],O5328),Table15[Unique ID],0),0)))</f>
        <v/>
      </c>
      <c r="X5328"/>
    </row>
    <row r="5329" spans="2:24" x14ac:dyDescent="0.25">
      <c r="B5329" s="146"/>
      <c r="C5329" s="31"/>
      <c r="D5329" s="31"/>
      <c r="E5329" s="44"/>
      <c r="F5329" s="43"/>
      <c r="G5329" s="84"/>
      <c r="H5329" s="31"/>
      <c r="I5329" s="31"/>
      <c r="J5329" s="84"/>
      <c r="K5329" s="31"/>
      <c r="L5329" s="31"/>
      <c r="M5329" s="169"/>
      <c r="N5329" s="148"/>
      <c r="O5329" s="106"/>
      <c r="P5329" s="43"/>
      <c r="Q5329" s="31"/>
      <c r="R5329" s="84"/>
      <c r="S5329" s="31"/>
      <c r="T5329" s="31"/>
      <c r="U5329" s="169"/>
      <c r="V5329" s="150"/>
      <c r="W5329" s="141" t="str" cm="1">
        <f t="array" ref="W5329">IF(SUM(LEN(B5329:V5329))=0,"",IF(OR(OR(ISBLANK(F5329),SUM(LEN(C5329),LEN(D5329))=0),AND(NOT(E5329="Unknown"),ISBLANK(J5329)),AND(NOT(O5329="Unknown"),ISBLANK(R5329))),"Missing Information", INDEX(Table15[Entire Service Line Classification], MATCH(SUMIFS(Table15[Unique ID],Table15[System-Owned Portion],E5329,Table15[If Material Anything Other than "Lead" in Column E,Was Material Ever Previously Lead?],G5329,Table15[Customer-Owned Portion],O5329),Table15[Unique ID],0),0)))</f>
        <v/>
      </c>
      <c r="X5329"/>
    </row>
    <row r="5330" spans="2:24" x14ac:dyDescent="0.25">
      <c r="B5330" s="146"/>
      <c r="C5330" s="31"/>
      <c r="D5330" s="31"/>
      <c r="E5330" s="44"/>
      <c r="F5330" s="43"/>
      <c r="G5330" s="84"/>
      <c r="H5330" s="31"/>
      <c r="I5330" s="31"/>
      <c r="J5330" s="84"/>
      <c r="K5330" s="31"/>
      <c r="L5330" s="31"/>
      <c r="M5330" s="169"/>
      <c r="N5330" s="148"/>
      <c r="O5330" s="106"/>
      <c r="P5330" s="43"/>
      <c r="Q5330" s="31"/>
      <c r="R5330" s="84"/>
      <c r="S5330" s="31"/>
      <c r="T5330" s="31"/>
      <c r="U5330" s="169"/>
      <c r="V5330" s="150"/>
      <c r="W5330" s="141" t="str" cm="1">
        <f t="array" ref="W5330">IF(SUM(LEN(B5330:V5330))=0,"",IF(OR(OR(ISBLANK(F5330),SUM(LEN(C5330),LEN(D5330))=0),AND(NOT(E5330="Unknown"),ISBLANK(J5330)),AND(NOT(O5330="Unknown"),ISBLANK(R5330))),"Missing Information", INDEX(Table15[Entire Service Line Classification], MATCH(SUMIFS(Table15[Unique ID],Table15[System-Owned Portion],E5330,Table15[If Material Anything Other than "Lead" in Column E,Was Material Ever Previously Lead?],G5330,Table15[Customer-Owned Portion],O5330),Table15[Unique ID],0),0)))</f>
        <v/>
      </c>
      <c r="X5330"/>
    </row>
    <row r="5331" spans="2:24" x14ac:dyDescent="0.25">
      <c r="B5331" s="146"/>
      <c r="C5331" s="31"/>
      <c r="D5331" s="31"/>
      <c r="E5331" s="44"/>
      <c r="F5331" s="43"/>
      <c r="G5331" s="84"/>
      <c r="H5331" s="31"/>
      <c r="I5331" s="31"/>
      <c r="J5331" s="84"/>
      <c r="K5331" s="31"/>
      <c r="L5331" s="31"/>
      <c r="M5331" s="169"/>
      <c r="N5331" s="148"/>
      <c r="O5331" s="106"/>
      <c r="P5331" s="43"/>
      <c r="Q5331" s="31"/>
      <c r="R5331" s="84"/>
      <c r="S5331" s="31"/>
      <c r="T5331" s="31"/>
      <c r="U5331" s="169"/>
      <c r="V5331" s="150"/>
      <c r="W5331" s="141" t="str" cm="1">
        <f t="array" ref="W5331">IF(SUM(LEN(B5331:V5331))=0,"",IF(OR(OR(ISBLANK(F5331),SUM(LEN(C5331),LEN(D5331))=0),AND(NOT(E5331="Unknown"),ISBLANK(J5331)),AND(NOT(O5331="Unknown"),ISBLANK(R5331))),"Missing Information", INDEX(Table15[Entire Service Line Classification], MATCH(SUMIFS(Table15[Unique ID],Table15[System-Owned Portion],E5331,Table15[If Material Anything Other than "Lead" in Column E,Was Material Ever Previously Lead?],G5331,Table15[Customer-Owned Portion],O5331),Table15[Unique ID],0),0)))</f>
        <v/>
      </c>
      <c r="X5331"/>
    </row>
    <row r="5332" spans="2:24" x14ac:dyDescent="0.25">
      <c r="B5332" s="146"/>
      <c r="C5332" s="31"/>
      <c r="D5332" s="31"/>
      <c r="E5332" s="44"/>
      <c r="F5332" s="43"/>
      <c r="G5332" s="84"/>
      <c r="H5332" s="31"/>
      <c r="I5332" s="31"/>
      <c r="J5332" s="84"/>
      <c r="K5332" s="31"/>
      <c r="L5332" s="31"/>
      <c r="M5332" s="169"/>
      <c r="N5332" s="148"/>
      <c r="O5332" s="106"/>
      <c r="P5332" s="43"/>
      <c r="Q5332" s="31"/>
      <c r="R5332" s="84"/>
      <c r="S5332" s="31"/>
      <c r="T5332" s="31"/>
      <c r="U5332" s="169"/>
      <c r="V5332" s="150"/>
      <c r="W5332" s="141" t="str" cm="1">
        <f t="array" ref="W5332">IF(SUM(LEN(B5332:V5332))=0,"",IF(OR(OR(ISBLANK(F5332),SUM(LEN(C5332),LEN(D5332))=0),AND(NOT(E5332="Unknown"),ISBLANK(J5332)),AND(NOT(O5332="Unknown"),ISBLANK(R5332))),"Missing Information", INDEX(Table15[Entire Service Line Classification], MATCH(SUMIFS(Table15[Unique ID],Table15[System-Owned Portion],E5332,Table15[If Material Anything Other than "Lead" in Column E,Was Material Ever Previously Lead?],G5332,Table15[Customer-Owned Portion],O5332),Table15[Unique ID],0),0)))</f>
        <v/>
      </c>
      <c r="X5332"/>
    </row>
    <row r="5333" spans="2:24" x14ac:dyDescent="0.25">
      <c r="B5333" s="146"/>
      <c r="C5333" s="31"/>
      <c r="D5333" s="31"/>
      <c r="E5333" s="44"/>
      <c r="F5333" s="43"/>
      <c r="G5333" s="84"/>
      <c r="H5333" s="31"/>
      <c r="I5333" s="31"/>
      <c r="J5333" s="84"/>
      <c r="K5333" s="31"/>
      <c r="L5333" s="31"/>
      <c r="M5333" s="169"/>
      <c r="N5333" s="148"/>
      <c r="O5333" s="106"/>
      <c r="P5333" s="43"/>
      <c r="Q5333" s="31"/>
      <c r="R5333" s="84"/>
      <c r="S5333" s="31"/>
      <c r="T5333" s="31"/>
      <c r="U5333" s="169"/>
      <c r="V5333" s="150"/>
      <c r="W5333" s="141" t="str" cm="1">
        <f t="array" ref="W5333">IF(SUM(LEN(B5333:V5333))=0,"",IF(OR(OR(ISBLANK(F5333),SUM(LEN(C5333),LEN(D5333))=0),AND(NOT(E5333="Unknown"),ISBLANK(J5333)),AND(NOT(O5333="Unknown"),ISBLANK(R5333))),"Missing Information", INDEX(Table15[Entire Service Line Classification], MATCH(SUMIFS(Table15[Unique ID],Table15[System-Owned Portion],E5333,Table15[If Material Anything Other than "Lead" in Column E,Was Material Ever Previously Lead?],G5333,Table15[Customer-Owned Portion],O5333),Table15[Unique ID],0),0)))</f>
        <v/>
      </c>
      <c r="X5333"/>
    </row>
    <row r="5334" spans="2:24" x14ac:dyDescent="0.25">
      <c r="B5334" s="146"/>
      <c r="C5334" s="31"/>
      <c r="D5334" s="31"/>
      <c r="E5334" s="44"/>
      <c r="F5334" s="43"/>
      <c r="G5334" s="84"/>
      <c r="H5334" s="31"/>
      <c r="I5334" s="31"/>
      <c r="J5334" s="84"/>
      <c r="K5334" s="31"/>
      <c r="L5334" s="31"/>
      <c r="M5334" s="169"/>
      <c r="N5334" s="148"/>
      <c r="O5334" s="106"/>
      <c r="P5334" s="43"/>
      <c r="Q5334" s="31"/>
      <c r="R5334" s="84"/>
      <c r="S5334" s="31"/>
      <c r="T5334" s="31"/>
      <c r="U5334" s="169"/>
      <c r="V5334" s="150"/>
      <c r="W5334" s="141" t="str" cm="1">
        <f t="array" ref="W5334">IF(SUM(LEN(B5334:V5334))=0,"",IF(OR(OR(ISBLANK(F5334),SUM(LEN(C5334),LEN(D5334))=0),AND(NOT(E5334="Unknown"),ISBLANK(J5334)),AND(NOT(O5334="Unknown"),ISBLANK(R5334))),"Missing Information", INDEX(Table15[Entire Service Line Classification], MATCH(SUMIFS(Table15[Unique ID],Table15[System-Owned Portion],E5334,Table15[If Material Anything Other than "Lead" in Column E,Was Material Ever Previously Lead?],G5334,Table15[Customer-Owned Portion],O5334),Table15[Unique ID],0),0)))</f>
        <v/>
      </c>
      <c r="X5334"/>
    </row>
    <row r="5335" spans="2:24" x14ac:dyDescent="0.25">
      <c r="B5335" s="146"/>
      <c r="C5335" s="31"/>
      <c r="D5335" s="31"/>
      <c r="E5335" s="44"/>
      <c r="F5335" s="43"/>
      <c r="G5335" s="84"/>
      <c r="H5335" s="31"/>
      <c r="I5335" s="31"/>
      <c r="J5335" s="84"/>
      <c r="K5335" s="31"/>
      <c r="L5335" s="31"/>
      <c r="M5335" s="169"/>
      <c r="N5335" s="148"/>
      <c r="O5335" s="106"/>
      <c r="P5335" s="43"/>
      <c r="Q5335" s="31"/>
      <c r="R5335" s="84"/>
      <c r="S5335" s="31"/>
      <c r="T5335" s="31"/>
      <c r="U5335" s="169"/>
      <c r="V5335" s="150"/>
      <c r="W5335" s="141" t="str" cm="1">
        <f t="array" ref="W5335">IF(SUM(LEN(B5335:V5335))=0,"",IF(OR(OR(ISBLANK(F5335),SUM(LEN(C5335),LEN(D5335))=0),AND(NOT(E5335="Unknown"),ISBLANK(J5335)),AND(NOT(O5335="Unknown"),ISBLANK(R5335))),"Missing Information", INDEX(Table15[Entire Service Line Classification], MATCH(SUMIFS(Table15[Unique ID],Table15[System-Owned Portion],E5335,Table15[If Material Anything Other than "Lead" in Column E,Was Material Ever Previously Lead?],G5335,Table15[Customer-Owned Portion],O5335),Table15[Unique ID],0),0)))</f>
        <v/>
      </c>
      <c r="X5335"/>
    </row>
    <row r="5336" spans="2:24" x14ac:dyDescent="0.25">
      <c r="B5336" s="146"/>
      <c r="C5336" s="31"/>
      <c r="D5336" s="31"/>
      <c r="E5336" s="44"/>
      <c r="F5336" s="43"/>
      <c r="G5336" s="84"/>
      <c r="H5336" s="31"/>
      <c r="I5336" s="31"/>
      <c r="J5336" s="84"/>
      <c r="K5336" s="31"/>
      <c r="L5336" s="31"/>
      <c r="M5336" s="169"/>
      <c r="N5336" s="148"/>
      <c r="O5336" s="106"/>
      <c r="P5336" s="43"/>
      <c r="Q5336" s="31"/>
      <c r="R5336" s="84"/>
      <c r="S5336" s="31"/>
      <c r="T5336" s="31"/>
      <c r="U5336" s="169"/>
      <c r="V5336" s="150"/>
      <c r="W5336" s="141" t="str" cm="1">
        <f t="array" ref="W5336">IF(SUM(LEN(B5336:V5336))=0,"",IF(OR(OR(ISBLANK(F5336),SUM(LEN(C5336),LEN(D5336))=0),AND(NOT(E5336="Unknown"),ISBLANK(J5336)),AND(NOT(O5336="Unknown"),ISBLANK(R5336))),"Missing Information", INDEX(Table15[Entire Service Line Classification], MATCH(SUMIFS(Table15[Unique ID],Table15[System-Owned Portion],E5336,Table15[If Material Anything Other than "Lead" in Column E,Was Material Ever Previously Lead?],G5336,Table15[Customer-Owned Portion],O5336),Table15[Unique ID],0),0)))</f>
        <v/>
      </c>
      <c r="X5336"/>
    </row>
    <row r="5337" spans="2:24" x14ac:dyDescent="0.25">
      <c r="B5337" s="146"/>
      <c r="C5337" s="31"/>
      <c r="D5337" s="31"/>
      <c r="E5337" s="44"/>
      <c r="F5337" s="43"/>
      <c r="G5337" s="84"/>
      <c r="H5337" s="31"/>
      <c r="I5337" s="31"/>
      <c r="J5337" s="84"/>
      <c r="K5337" s="31"/>
      <c r="L5337" s="31"/>
      <c r="M5337" s="169"/>
      <c r="N5337" s="148"/>
      <c r="O5337" s="106"/>
      <c r="P5337" s="43"/>
      <c r="Q5337" s="31"/>
      <c r="R5337" s="84"/>
      <c r="S5337" s="31"/>
      <c r="T5337" s="31"/>
      <c r="U5337" s="169"/>
      <c r="V5337" s="150"/>
      <c r="W5337" s="141" t="str" cm="1">
        <f t="array" ref="W5337">IF(SUM(LEN(B5337:V5337))=0,"",IF(OR(OR(ISBLANK(F5337),SUM(LEN(C5337),LEN(D5337))=0),AND(NOT(E5337="Unknown"),ISBLANK(J5337)),AND(NOT(O5337="Unknown"),ISBLANK(R5337))),"Missing Information", INDEX(Table15[Entire Service Line Classification], MATCH(SUMIFS(Table15[Unique ID],Table15[System-Owned Portion],E5337,Table15[If Material Anything Other than "Lead" in Column E,Was Material Ever Previously Lead?],G5337,Table15[Customer-Owned Portion],O5337),Table15[Unique ID],0),0)))</f>
        <v/>
      </c>
      <c r="X5337"/>
    </row>
    <row r="5338" spans="2:24" x14ac:dyDescent="0.25">
      <c r="B5338" s="146"/>
      <c r="C5338" s="31"/>
      <c r="D5338" s="31"/>
      <c r="E5338" s="44"/>
      <c r="F5338" s="43"/>
      <c r="G5338" s="84"/>
      <c r="H5338" s="31"/>
      <c r="I5338" s="31"/>
      <c r="J5338" s="84"/>
      <c r="K5338" s="31"/>
      <c r="L5338" s="31"/>
      <c r="M5338" s="169"/>
      <c r="N5338" s="148"/>
      <c r="O5338" s="106"/>
      <c r="P5338" s="43"/>
      <c r="Q5338" s="31"/>
      <c r="R5338" s="84"/>
      <c r="S5338" s="31"/>
      <c r="T5338" s="31"/>
      <c r="U5338" s="169"/>
      <c r="V5338" s="150"/>
      <c r="W5338" s="141" t="str" cm="1">
        <f t="array" ref="W5338">IF(SUM(LEN(B5338:V5338))=0,"",IF(OR(OR(ISBLANK(F5338),SUM(LEN(C5338),LEN(D5338))=0),AND(NOT(E5338="Unknown"),ISBLANK(J5338)),AND(NOT(O5338="Unknown"),ISBLANK(R5338))),"Missing Information", INDEX(Table15[Entire Service Line Classification], MATCH(SUMIFS(Table15[Unique ID],Table15[System-Owned Portion],E5338,Table15[If Material Anything Other than "Lead" in Column E,Was Material Ever Previously Lead?],G5338,Table15[Customer-Owned Portion],O5338),Table15[Unique ID],0),0)))</f>
        <v/>
      </c>
      <c r="X5338"/>
    </row>
    <row r="5339" spans="2:24" x14ac:dyDescent="0.25">
      <c r="B5339" s="146"/>
      <c r="C5339" s="31"/>
      <c r="D5339" s="31"/>
      <c r="E5339" s="44"/>
      <c r="F5339" s="43"/>
      <c r="G5339" s="84"/>
      <c r="H5339" s="31"/>
      <c r="I5339" s="31"/>
      <c r="J5339" s="84"/>
      <c r="K5339" s="31"/>
      <c r="L5339" s="31"/>
      <c r="M5339" s="169"/>
      <c r="N5339" s="148"/>
      <c r="O5339" s="106"/>
      <c r="P5339" s="43"/>
      <c r="Q5339" s="31"/>
      <c r="R5339" s="84"/>
      <c r="S5339" s="31"/>
      <c r="T5339" s="31"/>
      <c r="U5339" s="169"/>
      <c r="V5339" s="150"/>
      <c r="W5339" s="141" t="str" cm="1">
        <f t="array" ref="W5339">IF(SUM(LEN(B5339:V5339))=0,"",IF(OR(OR(ISBLANK(F5339),SUM(LEN(C5339),LEN(D5339))=0),AND(NOT(E5339="Unknown"),ISBLANK(J5339)),AND(NOT(O5339="Unknown"),ISBLANK(R5339))),"Missing Information", INDEX(Table15[Entire Service Line Classification], MATCH(SUMIFS(Table15[Unique ID],Table15[System-Owned Portion],E5339,Table15[If Material Anything Other than "Lead" in Column E,Was Material Ever Previously Lead?],G5339,Table15[Customer-Owned Portion],O5339),Table15[Unique ID],0),0)))</f>
        <v/>
      </c>
      <c r="X5339"/>
    </row>
    <row r="5340" spans="2:24" x14ac:dyDescent="0.25">
      <c r="B5340" s="146"/>
      <c r="C5340" s="31"/>
      <c r="D5340" s="31"/>
      <c r="E5340" s="44"/>
      <c r="F5340" s="43"/>
      <c r="G5340" s="84"/>
      <c r="H5340" s="31"/>
      <c r="I5340" s="31"/>
      <c r="J5340" s="84"/>
      <c r="K5340" s="31"/>
      <c r="L5340" s="31"/>
      <c r="M5340" s="169"/>
      <c r="N5340" s="148"/>
      <c r="O5340" s="106"/>
      <c r="P5340" s="43"/>
      <c r="Q5340" s="31"/>
      <c r="R5340" s="84"/>
      <c r="S5340" s="31"/>
      <c r="T5340" s="31"/>
      <c r="U5340" s="169"/>
      <c r="V5340" s="150"/>
      <c r="W5340" s="141" t="str" cm="1">
        <f t="array" ref="W5340">IF(SUM(LEN(B5340:V5340))=0,"",IF(OR(OR(ISBLANK(F5340),SUM(LEN(C5340),LEN(D5340))=0),AND(NOT(E5340="Unknown"),ISBLANK(J5340)),AND(NOT(O5340="Unknown"),ISBLANK(R5340))),"Missing Information", INDEX(Table15[Entire Service Line Classification], MATCH(SUMIFS(Table15[Unique ID],Table15[System-Owned Portion],E5340,Table15[If Material Anything Other than "Lead" in Column E,Was Material Ever Previously Lead?],G5340,Table15[Customer-Owned Portion],O5340),Table15[Unique ID],0),0)))</f>
        <v/>
      </c>
      <c r="X5340"/>
    </row>
    <row r="5341" spans="2:24" x14ac:dyDescent="0.25">
      <c r="B5341" s="146"/>
      <c r="C5341" s="31"/>
      <c r="D5341" s="31"/>
      <c r="E5341" s="44"/>
      <c r="F5341" s="43"/>
      <c r="G5341" s="84"/>
      <c r="H5341" s="31"/>
      <c r="I5341" s="31"/>
      <c r="J5341" s="84"/>
      <c r="K5341" s="31"/>
      <c r="L5341" s="31"/>
      <c r="M5341" s="169"/>
      <c r="N5341" s="148"/>
      <c r="O5341" s="106"/>
      <c r="P5341" s="43"/>
      <c r="Q5341" s="31"/>
      <c r="R5341" s="84"/>
      <c r="S5341" s="31"/>
      <c r="T5341" s="31"/>
      <c r="U5341" s="169"/>
      <c r="V5341" s="150"/>
      <c r="W5341" s="141" t="str" cm="1">
        <f t="array" ref="W5341">IF(SUM(LEN(B5341:V5341))=0,"",IF(OR(OR(ISBLANK(F5341),SUM(LEN(C5341),LEN(D5341))=0),AND(NOT(E5341="Unknown"),ISBLANK(J5341)),AND(NOT(O5341="Unknown"),ISBLANK(R5341))),"Missing Information", INDEX(Table15[Entire Service Line Classification], MATCH(SUMIFS(Table15[Unique ID],Table15[System-Owned Portion],E5341,Table15[If Material Anything Other than "Lead" in Column E,Was Material Ever Previously Lead?],G5341,Table15[Customer-Owned Portion],O5341),Table15[Unique ID],0),0)))</f>
        <v/>
      </c>
      <c r="X5341"/>
    </row>
    <row r="5342" spans="2:24" x14ac:dyDescent="0.25">
      <c r="B5342" s="146"/>
      <c r="C5342" s="31"/>
      <c r="D5342" s="31"/>
      <c r="E5342" s="44"/>
      <c r="F5342" s="43"/>
      <c r="G5342" s="84"/>
      <c r="H5342" s="31"/>
      <c r="I5342" s="31"/>
      <c r="J5342" s="84"/>
      <c r="K5342" s="31"/>
      <c r="L5342" s="31"/>
      <c r="M5342" s="169"/>
      <c r="N5342" s="148"/>
      <c r="O5342" s="106"/>
      <c r="P5342" s="43"/>
      <c r="Q5342" s="31"/>
      <c r="R5342" s="84"/>
      <c r="S5342" s="31"/>
      <c r="T5342" s="31"/>
      <c r="U5342" s="169"/>
      <c r="V5342" s="150"/>
      <c r="W5342" s="141" t="str" cm="1">
        <f t="array" ref="W5342">IF(SUM(LEN(B5342:V5342))=0,"",IF(OR(OR(ISBLANK(F5342),SUM(LEN(C5342),LEN(D5342))=0),AND(NOT(E5342="Unknown"),ISBLANK(J5342)),AND(NOT(O5342="Unknown"),ISBLANK(R5342))),"Missing Information", INDEX(Table15[Entire Service Line Classification], MATCH(SUMIFS(Table15[Unique ID],Table15[System-Owned Portion],E5342,Table15[If Material Anything Other than "Lead" in Column E,Was Material Ever Previously Lead?],G5342,Table15[Customer-Owned Portion],O5342),Table15[Unique ID],0),0)))</f>
        <v/>
      </c>
      <c r="X5342"/>
    </row>
    <row r="5343" spans="2:24" x14ac:dyDescent="0.25">
      <c r="B5343" s="146"/>
      <c r="C5343" s="31"/>
      <c r="D5343" s="31"/>
      <c r="E5343" s="44"/>
      <c r="F5343" s="43"/>
      <c r="G5343" s="84"/>
      <c r="H5343" s="31"/>
      <c r="I5343" s="31"/>
      <c r="J5343" s="84"/>
      <c r="K5343" s="31"/>
      <c r="L5343" s="31"/>
      <c r="M5343" s="169"/>
      <c r="N5343" s="148"/>
      <c r="O5343" s="106"/>
      <c r="P5343" s="43"/>
      <c r="Q5343" s="31"/>
      <c r="R5343" s="84"/>
      <c r="S5343" s="31"/>
      <c r="T5343" s="31"/>
      <c r="U5343" s="169"/>
      <c r="V5343" s="150"/>
      <c r="W5343" s="141" t="str" cm="1">
        <f t="array" ref="W5343">IF(SUM(LEN(B5343:V5343))=0,"",IF(OR(OR(ISBLANK(F5343),SUM(LEN(C5343),LEN(D5343))=0),AND(NOT(E5343="Unknown"),ISBLANK(J5343)),AND(NOT(O5343="Unknown"),ISBLANK(R5343))),"Missing Information", INDEX(Table15[Entire Service Line Classification], MATCH(SUMIFS(Table15[Unique ID],Table15[System-Owned Portion],E5343,Table15[If Material Anything Other than "Lead" in Column E,Was Material Ever Previously Lead?],G5343,Table15[Customer-Owned Portion],O5343),Table15[Unique ID],0),0)))</f>
        <v/>
      </c>
      <c r="X5343"/>
    </row>
    <row r="5344" spans="2:24" x14ac:dyDescent="0.25">
      <c r="B5344" s="146"/>
      <c r="C5344" s="31"/>
      <c r="D5344" s="31"/>
      <c r="E5344" s="44"/>
      <c r="F5344" s="43"/>
      <c r="G5344" s="84"/>
      <c r="H5344" s="31"/>
      <c r="I5344" s="31"/>
      <c r="J5344" s="84"/>
      <c r="K5344" s="31"/>
      <c r="L5344" s="31"/>
      <c r="M5344" s="169"/>
      <c r="N5344" s="148"/>
      <c r="O5344" s="106"/>
      <c r="P5344" s="43"/>
      <c r="Q5344" s="31"/>
      <c r="R5344" s="84"/>
      <c r="S5344" s="31"/>
      <c r="T5344" s="31"/>
      <c r="U5344" s="169"/>
      <c r="V5344" s="150"/>
      <c r="W5344" s="141" t="str" cm="1">
        <f t="array" ref="W5344">IF(SUM(LEN(B5344:V5344))=0,"",IF(OR(OR(ISBLANK(F5344),SUM(LEN(C5344),LEN(D5344))=0),AND(NOT(E5344="Unknown"),ISBLANK(J5344)),AND(NOT(O5344="Unknown"),ISBLANK(R5344))),"Missing Information", INDEX(Table15[Entire Service Line Classification], MATCH(SUMIFS(Table15[Unique ID],Table15[System-Owned Portion],E5344,Table15[If Material Anything Other than "Lead" in Column E,Was Material Ever Previously Lead?],G5344,Table15[Customer-Owned Portion],O5344),Table15[Unique ID],0),0)))</f>
        <v/>
      </c>
      <c r="X5344"/>
    </row>
    <row r="5345" spans="2:24" x14ac:dyDescent="0.25">
      <c r="B5345" s="146"/>
      <c r="C5345" s="31"/>
      <c r="D5345" s="31"/>
      <c r="E5345" s="44"/>
      <c r="F5345" s="43"/>
      <c r="G5345" s="84"/>
      <c r="H5345" s="31"/>
      <c r="I5345" s="31"/>
      <c r="J5345" s="84"/>
      <c r="K5345" s="31"/>
      <c r="L5345" s="31"/>
      <c r="M5345" s="169"/>
      <c r="N5345" s="148"/>
      <c r="O5345" s="106"/>
      <c r="P5345" s="43"/>
      <c r="Q5345" s="31"/>
      <c r="R5345" s="84"/>
      <c r="S5345" s="31"/>
      <c r="T5345" s="31"/>
      <c r="U5345" s="169"/>
      <c r="V5345" s="150"/>
      <c r="W5345" s="141" t="str" cm="1">
        <f t="array" ref="W5345">IF(SUM(LEN(B5345:V5345))=0,"",IF(OR(OR(ISBLANK(F5345),SUM(LEN(C5345),LEN(D5345))=0),AND(NOT(E5345="Unknown"),ISBLANK(J5345)),AND(NOT(O5345="Unknown"),ISBLANK(R5345))),"Missing Information", INDEX(Table15[Entire Service Line Classification], MATCH(SUMIFS(Table15[Unique ID],Table15[System-Owned Portion],E5345,Table15[If Material Anything Other than "Lead" in Column E,Was Material Ever Previously Lead?],G5345,Table15[Customer-Owned Portion],O5345),Table15[Unique ID],0),0)))</f>
        <v/>
      </c>
      <c r="X5345"/>
    </row>
    <row r="5346" spans="2:24" x14ac:dyDescent="0.25">
      <c r="B5346" s="146"/>
      <c r="C5346" s="31"/>
      <c r="D5346" s="31"/>
      <c r="E5346" s="44"/>
      <c r="F5346" s="43"/>
      <c r="G5346" s="84"/>
      <c r="H5346" s="31"/>
      <c r="I5346" s="31"/>
      <c r="J5346" s="84"/>
      <c r="K5346" s="31"/>
      <c r="L5346" s="31"/>
      <c r="M5346" s="169"/>
      <c r="N5346" s="148"/>
      <c r="O5346" s="106"/>
      <c r="P5346" s="43"/>
      <c r="Q5346" s="31"/>
      <c r="R5346" s="84"/>
      <c r="S5346" s="31"/>
      <c r="T5346" s="31"/>
      <c r="U5346" s="169"/>
      <c r="V5346" s="150"/>
      <c r="W5346" s="141" t="str" cm="1">
        <f t="array" ref="W5346">IF(SUM(LEN(B5346:V5346))=0,"",IF(OR(OR(ISBLANK(F5346),SUM(LEN(C5346),LEN(D5346))=0),AND(NOT(E5346="Unknown"),ISBLANK(J5346)),AND(NOT(O5346="Unknown"),ISBLANK(R5346))),"Missing Information", INDEX(Table15[Entire Service Line Classification], MATCH(SUMIFS(Table15[Unique ID],Table15[System-Owned Portion],E5346,Table15[If Material Anything Other than "Lead" in Column E,Was Material Ever Previously Lead?],G5346,Table15[Customer-Owned Portion],O5346),Table15[Unique ID],0),0)))</f>
        <v/>
      </c>
      <c r="X5346"/>
    </row>
    <row r="5347" spans="2:24" x14ac:dyDescent="0.25">
      <c r="B5347" s="146"/>
      <c r="C5347" s="31"/>
      <c r="D5347" s="31"/>
      <c r="E5347" s="44"/>
      <c r="F5347" s="43"/>
      <c r="G5347" s="84"/>
      <c r="H5347" s="31"/>
      <c r="I5347" s="31"/>
      <c r="J5347" s="84"/>
      <c r="K5347" s="31"/>
      <c r="L5347" s="31"/>
      <c r="M5347" s="169"/>
      <c r="N5347" s="148"/>
      <c r="O5347" s="106"/>
      <c r="P5347" s="43"/>
      <c r="Q5347" s="31"/>
      <c r="R5347" s="84"/>
      <c r="S5347" s="31"/>
      <c r="T5347" s="31"/>
      <c r="U5347" s="169"/>
      <c r="V5347" s="150"/>
      <c r="W5347" s="141" t="str" cm="1">
        <f t="array" ref="W5347">IF(SUM(LEN(B5347:V5347))=0,"",IF(OR(OR(ISBLANK(F5347),SUM(LEN(C5347),LEN(D5347))=0),AND(NOT(E5347="Unknown"),ISBLANK(J5347)),AND(NOT(O5347="Unknown"),ISBLANK(R5347))),"Missing Information", INDEX(Table15[Entire Service Line Classification], MATCH(SUMIFS(Table15[Unique ID],Table15[System-Owned Portion],E5347,Table15[If Material Anything Other than "Lead" in Column E,Was Material Ever Previously Lead?],G5347,Table15[Customer-Owned Portion],O5347),Table15[Unique ID],0),0)))</f>
        <v/>
      </c>
      <c r="X5347"/>
    </row>
    <row r="5348" spans="2:24" x14ac:dyDescent="0.25">
      <c r="B5348" s="146"/>
      <c r="C5348" s="31"/>
      <c r="D5348" s="31"/>
      <c r="E5348" s="44"/>
      <c r="F5348" s="43"/>
      <c r="G5348" s="84"/>
      <c r="H5348" s="31"/>
      <c r="I5348" s="31"/>
      <c r="J5348" s="84"/>
      <c r="K5348" s="31"/>
      <c r="L5348" s="31"/>
      <c r="M5348" s="169"/>
      <c r="N5348" s="148"/>
      <c r="O5348" s="106"/>
      <c r="P5348" s="43"/>
      <c r="Q5348" s="31"/>
      <c r="R5348" s="84"/>
      <c r="S5348" s="31"/>
      <c r="T5348" s="31"/>
      <c r="U5348" s="169"/>
      <c r="V5348" s="150"/>
      <c r="W5348" s="141" t="str" cm="1">
        <f t="array" ref="W5348">IF(SUM(LEN(B5348:V5348))=0,"",IF(OR(OR(ISBLANK(F5348),SUM(LEN(C5348),LEN(D5348))=0),AND(NOT(E5348="Unknown"),ISBLANK(J5348)),AND(NOT(O5348="Unknown"),ISBLANK(R5348))),"Missing Information", INDEX(Table15[Entire Service Line Classification], MATCH(SUMIFS(Table15[Unique ID],Table15[System-Owned Portion],E5348,Table15[If Material Anything Other than "Lead" in Column E,Was Material Ever Previously Lead?],G5348,Table15[Customer-Owned Portion],O5348),Table15[Unique ID],0),0)))</f>
        <v/>
      </c>
      <c r="X5348"/>
    </row>
    <row r="5349" spans="2:24" x14ac:dyDescent="0.25">
      <c r="B5349" s="146"/>
      <c r="C5349" s="31"/>
      <c r="D5349" s="31"/>
      <c r="E5349" s="44"/>
      <c r="F5349" s="43"/>
      <c r="G5349" s="84"/>
      <c r="H5349" s="31"/>
      <c r="I5349" s="31"/>
      <c r="J5349" s="84"/>
      <c r="K5349" s="31"/>
      <c r="L5349" s="31"/>
      <c r="M5349" s="169"/>
      <c r="N5349" s="148"/>
      <c r="O5349" s="106"/>
      <c r="P5349" s="43"/>
      <c r="Q5349" s="31"/>
      <c r="R5349" s="84"/>
      <c r="S5349" s="31"/>
      <c r="T5349" s="31"/>
      <c r="U5349" s="169"/>
      <c r="V5349" s="150"/>
      <c r="W5349" s="141" t="str" cm="1">
        <f t="array" ref="W5349">IF(SUM(LEN(B5349:V5349))=0,"",IF(OR(OR(ISBLANK(F5349),SUM(LEN(C5349),LEN(D5349))=0),AND(NOT(E5349="Unknown"),ISBLANK(J5349)),AND(NOT(O5349="Unknown"),ISBLANK(R5349))),"Missing Information", INDEX(Table15[Entire Service Line Classification], MATCH(SUMIFS(Table15[Unique ID],Table15[System-Owned Portion],E5349,Table15[If Material Anything Other than "Lead" in Column E,Was Material Ever Previously Lead?],G5349,Table15[Customer-Owned Portion],O5349),Table15[Unique ID],0),0)))</f>
        <v/>
      </c>
      <c r="X5349"/>
    </row>
    <row r="5350" spans="2:24" x14ac:dyDescent="0.25">
      <c r="B5350" s="146"/>
      <c r="C5350" s="31"/>
      <c r="D5350" s="31"/>
      <c r="E5350" s="44"/>
      <c r="F5350" s="43"/>
      <c r="G5350" s="84"/>
      <c r="H5350" s="31"/>
      <c r="I5350" s="31"/>
      <c r="J5350" s="84"/>
      <c r="K5350" s="31"/>
      <c r="L5350" s="31"/>
      <c r="M5350" s="169"/>
      <c r="N5350" s="148"/>
      <c r="O5350" s="106"/>
      <c r="P5350" s="43"/>
      <c r="Q5350" s="31"/>
      <c r="R5350" s="84"/>
      <c r="S5350" s="31"/>
      <c r="T5350" s="31"/>
      <c r="U5350" s="169"/>
      <c r="V5350" s="150"/>
      <c r="W5350" s="141" t="str" cm="1">
        <f t="array" ref="W5350">IF(SUM(LEN(B5350:V5350))=0,"",IF(OR(OR(ISBLANK(F5350),SUM(LEN(C5350),LEN(D5350))=0),AND(NOT(E5350="Unknown"),ISBLANK(J5350)),AND(NOT(O5350="Unknown"),ISBLANK(R5350))),"Missing Information", INDEX(Table15[Entire Service Line Classification], MATCH(SUMIFS(Table15[Unique ID],Table15[System-Owned Portion],E5350,Table15[If Material Anything Other than "Lead" in Column E,Was Material Ever Previously Lead?],G5350,Table15[Customer-Owned Portion],O5350),Table15[Unique ID],0),0)))</f>
        <v/>
      </c>
      <c r="X5350"/>
    </row>
    <row r="5351" spans="2:24" x14ac:dyDescent="0.25">
      <c r="B5351" s="146"/>
      <c r="C5351" s="31"/>
      <c r="D5351" s="31"/>
      <c r="E5351" s="44"/>
      <c r="F5351" s="43"/>
      <c r="G5351" s="84"/>
      <c r="H5351" s="31"/>
      <c r="I5351" s="31"/>
      <c r="J5351" s="84"/>
      <c r="K5351" s="31"/>
      <c r="L5351" s="31"/>
      <c r="M5351" s="169"/>
      <c r="N5351" s="148"/>
      <c r="O5351" s="106"/>
      <c r="P5351" s="43"/>
      <c r="Q5351" s="31"/>
      <c r="R5351" s="84"/>
      <c r="S5351" s="31"/>
      <c r="T5351" s="31"/>
      <c r="U5351" s="169"/>
      <c r="V5351" s="150"/>
      <c r="W5351" s="141" t="str" cm="1">
        <f t="array" ref="W5351">IF(SUM(LEN(B5351:V5351))=0,"",IF(OR(OR(ISBLANK(F5351),SUM(LEN(C5351),LEN(D5351))=0),AND(NOT(E5351="Unknown"),ISBLANK(J5351)),AND(NOT(O5351="Unknown"),ISBLANK(R5351))),"Missing Information", INDEX(Table15[Entire Service Line Classification], MATCH(SUMIFS(Table15[Unique ID],Table15[System-Owned Portion],E5351,Table15[If Material Anything Other than "Lead" in Column E,Was Material Ever Previously Lead?],G5351,Table15[Customer-Owned Portion],O5351),Table15[Unique ID],0),0)))</f>
        <v/>
      </c>
      <c r="X5351"/>
    </row>
    <row r="5352" spans="2:24" x14ac:dyDescent="0.25">
      <c r="B5352" s="146"/>
      <c r="C5352" s="31"/>
      <c r="D5352" s="31"/>
      <c r="E5352" s="44"/>
      <c r="F5352" s="43"/>
      <c r="G5352" s="84"/>
      <c r="H5352" s="31"/>
      <c r="I5352" s="31"/>
      <c r="J5352" s="84"/>
      <c r="K5352" s="31"/>
      <c r="L5352" s="31"/>
      <c r="M5352" s="169"/>
      <c r="N5352" s="148"/>
      <c r="O5352" s="106"/>
      <c r="P5352" s="43"/>
      <c r="Q5352" s="31"/>
      <c r="R5352" s="84"/>
      <c r="S5352" s="31"/>
      <c r="T5352" s="31"/>
      <c r="U5352" s="169"/>
      <c r="V5352" s="150"/>
      <c r="W5352" s="141" t="str" cm="1">
        <f t="array" ref="W5352">IF(SUM(LEN(B5352:V5352))=0,"",IF(OR(OR(ISBLANK(F5352),SUM(LEN(C5352),LEN(D5352))=0),AND(NOT(E5352="Unknown"),ISBLANK(J5352)),AND(NOT(O5352="Unknown"),ISBLANK(R5352))),"Missing Information", INDEX(Table15[Entire Service Line Classification], MATCH(SUMIFS(Table15[Unique ID],Table15[System-Owned Portion],E5352,Table15[If Material Anything Other than "Lead" in Column E,Was Material Ever Previously Lead?],G5352,Table15[Customer-Owned Portion],O5352),Table15[Unique ID],0),0)))</f>
        <v/>
      </c>
      <c r="X5352"/>
    </row>
    <row r="5353" spans="2:24" x14ac:dyDescent="0.25">
      <c r="B5353" s="146"/>
      <c r="C5353" s="31"/>
      <c r="D5353" s="31"/>
      <c r="E5353" s="44"/>
      <c r="F5353" s="43"/>
      <c r="G5353" s="84"/>
      <c r="H5353" s="31"/>
      <c r="I5353" s="31"/>
      <c r="J5353" s="84"/>
      <c r="K5353" s="31"/>
      <c r="L5353" s="31"/>
      <c r="M5353" s="169"/>
      <c r="N5353" s="148"/>
      <c r="O5353" s="106"/>
      <c r="P5353" s="43"/>
      <c r="Q5353" s="31"/>
      <c r="R5353" s="84"/>
      <c r="S5353" s="31"/>
      <c r="T5353" s="31"/>
      <c r="U5353" s="169"/>
      <c r="V5353" s="150"/>
      <c r="W5353" s="141" t="str" cm="1">
        <f t="array" ref="W5353">IF(SUM(LEN(B5353:V5353))=0,"",IF(OR(OR(ISBLANK(F5353),SUM(LEN(C5353),LEN(D5353))=0),AND(NOT(E5353="Unknown"),ISBLANK(J5353)),AND(NOT(O5353="Unknown"),ISBLANK(R5353))),"Missing Information", INDEX(Table15[Entire Service Line Classification], MATCH(SUMIFS(Table15[Unique ID],Table15[System-Owned Portion],E5353,Table15[If Material Anything Other than "Lead" in Column E,Was Material Ever Previously Lead?],G5353,Table15[Customer-Owned Portion],O5353),Table15[Unique ID],0),0)))</f>
        <v/>
      </c>
      <c r="X5353"/>
    </row>
    <row r="5354" spans="2:24" x14ac:dyDescent="0.25">
      <c r="B5354" s="146"/>
      <c r="C5354" s="31"/>
      <c r="D5354" s="31"/>
      <c r="E5354" s="44"/>
      <c r="F5354" s="43"/>
      <c r="G5354" s="84"/>
      <c r="H5354" s="31"/>
      <c r="I5354" s="31"/>
      <c r="J5354" s="84"/>
      <c r="K5354" s="31"/>
      <c r="L5354" s="31"/>
      <c r="M5354" s="169"/>
      <c r="N5354" s="148"/>
      <c r="O5354" s="106"/>
      <c r="P5354" s="43"/>
      <c r="Q5354" s="31"/>
      <c r="R5354" s="84"/>
      <c r="S5354" s="31"/>
      <c r="T5354" s="31"/>
      <c r="U5354" s="169"/>
      <c r="V5354" s="150"/>
      <c r="W5354" s="141" t="str" cm="1">
        <f t="array" ref="W5354">IF(SUM(LEN(B5354:V5354))=0,"",IF(OR(OR(ISBLANK(F5354),SUM(LEN(C5354),LEN(D5354))=0),AND(NOT(E5354="Unknown"),ISBLANK(J5354)),AND(NOT(O5354="Unknown"),ISBLANK(R5354))),"Missing Information", INDEX(Table15[Entire Service Line Classification], MATCH(SUMIFS(Table15[Unique ID],Table15[System-Owned Portion],E5354,Table15[If Material Anything Other than "Lead" in Column E,Was Material Ever Previously Lead?],G5354,Table15[Customer-Owned Portion],O5354),Table15[Unique ID],0),0)))</f>
        <v/>
      </c>
      <c r="X5354"/>
    </row>
    <row r="5355" spans="2:24" x14ac:dyDescent="0.25">
      <c r="B5355" s="146"/>
      <c r="C5355" s="31"/>
      <c r="D5355" s="31"/>
      <c r="E5355" s="44"/>
      <c r="F5355" s="43"/>
      <c r="G5355" s="84"/>
      <c r="H5355" s="31"/>
      <c r="I5355" s="31"/>
      <c r="J5355" s="84"/>
      <c r="K5355" s="31"/>
      <c r="L5355" s="31"/>
      <c r="M5355" s="169"/>
      <c r="N5355" s="148"/>
      <c r="O5355" s="106"/>
      <c r="P5355" s="43"/>
      <c r="Q5355" s="31"/>
      <c r="R5355" s="84"/>
      <c r="S5355" s="31"/>
      <c r="T5355" s="31"/>
      <c r="U5355" s="169"/>
      <c r="V5355" s="150"/>
      <c r="W5355" s="141" t="str" cm="1">
        <f t="array" ref="W5355">IF(SUM(LEN(B5355:V5355))=0,"",IF(OR(OR(ISBLANK(F5355),SUM(LEN(C5355),LEN(D5355))=0),AND(NOT(E5355="Unknown"),ISBLANK(J5355)),AND(NOT(O5355="Unknown"),ISBLANK(R5355))),"Missing Information", INDEX(Table15[Entire Service Line Classification], MATCH(SUMIFS(Table15[Unique ID],Table15[System-Owned Portion],E5355,Table15[If Material Anything Other than "Lead" in Column E,Was Material Ever Previously Lead?],G5355,Table15[Customer-Owned Portion],O5355),Table15[Unique ID],0),0)))</f>
        <v/>
      </c>
      <c r="X5355"/>
    </row>
    <row r="5356" spans="2:24" x14ac:dyDescent="0.25">
      <c r="B5356" s="146"/>
      <c r="C5356" s="31"/>
      <c r="D5356" s="31"/>
      <c r="E5356" s="44"/>
      <c r="F5356" s="43"/>
      <c r="G5356" s="84"/>
      <c r="H5356" s="31"/>
      <c r="I5356" s="31"/>
      <c r="J5356" s="84"/>
      <c r="K5356" s="31"/>
      <c r="L5356" s="31"/>
      <c r="M5356" s="169"/>
      <c r="N5356" s="148"/>
      <c r="O5356" s="106"/>
      <c r="P5356" s="43"/>
      <c r="Q5356" s="31"/>
      <c r="R5356" s="84"/>
      <c r="S5356" s="31"/>
      <c r="T5356" s="31"/>
      <c r="U5356" s="169"/>
      <c r="V5356" s="150"/>
      <c r="W5356" s="141" t="str" cm="1">
        <f t="array" ref="W5356">IF(SUM(LEN(B5356:V5356))=0,"",IF(OR(OR(ISBLANK(F5356),SUM(LEN(C5356),LEN(D5356))=0),AND(NOT(E5356="Unknown"),ISBLANK(J5356)),AND(NOT(O5356="Unknown"),ISBLANK(R5356))),"Missing Information", INDEX(Table15[Entire Service Line Classification], MATCH(SUMIFS(Table15[Unique ID],Table15[System-Owned Portion],E5356,Table15[If Material Anything Other than "Lead" in Column E,Was Material Ever Previously Lead?],G5356,Table15[Customer-Owned Portion],O5356),Table15[Unique ID],0),0)))</f>
        <v/>
      </c>
      <c r="X5356"/>
    </row>
    <row r="5357" spans="2:24" x14ac:dyDescent="0.25">
      <c r="B5357" s="146"/>
      <c r="C5357" s="31"/>
      <c r="D5357" s="31"/>
      <c r="E5357" s="44"/>
      <c r="F5357" s="43"/>
      <c r="G5357" s="84"/>
      <c r="H5357" s="31"/>
      <c r="I5357" s="31"/>
      <c r="J5357" s="84"/>
      <c r="K5357" s="31"/>
      <c r="L5357" s="31"/>
      <c r="M5357" s="169"/>
      <c r="N5357" s="148"/>
      <c r="O5357" s="106"/>
      <c r="P5357" s="43"/>
      <c r="Q5357" s="31"/>
      <c r="R5357" s="84"/>
      <c r="S5357" s="31"/>
      <c r="T5357" s="31"/>
      <c r="U5357" s="169"/>
      <c r="V5357" s="150"/>
      <c r="W5357" s="141" t="str" cm="1">
        <f t="array" ref="W5357">IF(SUM(LEN(B5357:V5357))=0,"",IF(OR(OR(ISBLANK(F5357),SUM(LEN(C5357),LEN(D5357))=0),AND(NOT(E5357="Unknown"),ISBLANK(J5357)),AND(NOT(O5357="Unknown"),ISBLANK(R5357))),"Missing Information", INDEX(Table15[Entire Service Line Classification], MATCH(SUMIFS(Table15[Unique ID],Table15[System-Owned Portion],E5357,Table15[If Material Anything Other than "Lead" in Column E,Was Material Ever Previously Lead?],G5357,Table15[Customer-Owned Portion],O5357),Table15[Unique ID],0),0)))</f>
        <v/>
      </c>
      <c r="X5357"/>
    </row>
    <row r="5358" spans="2:24" x14ac:dyDescent="0.25">
      <c r="B5358" s="146"/>
      <c r="C5358" s="31"/>
      <c r="D5358" s="31"/>
      <c r="E5358" s="44"/>
      <c r="F5358" s="43"/>
      <c r="G5358" s="84"/>
      <c r="H5358" s="31"/>
      <c r="I5358" s="31"/>
      <c r="J5358" s="84"/>
      <c r="K5358" s="31"/>
      <c r="L5358" s="31"/>
      <c r="M5358" s="169"/>
      <c r="N5358" s="148"/>
      <c r="O5358" s="106"/>
      <c r="P5358" s="43"/>
      <c r="Q5358" s="31"/>
      <c r="R5358" s="84"/>
      <c r="S5358" s="31"/>
      <c r="T5358" s="31"/>
      <c r="U5358" s="169"/>
      <c r="V5358" s="150"/>
      <c r="W5358" s="141" t="str" cm="1">
        <f t="array" ref="W5358">IF(SUM(LEN(B5358:V5358))=0,"",IF(OR(OR(ISBLANK(F5358),SUM(LEN(C5358),LEN(D5358))=0),AND(NOT(E5358="Unknown"),ISBLANK(J5358)),AND(NOT(O5358="Unknown"),ISBLANK(R5358))),"Missing Information", INDEX(Table15[Entire Service Line Classification], MATCH(SUMIFS(Table15[Unique ID],Table15[System-Owned Portion],E5358,Table15[If Material Anything Other than "Lead" in Column E,Was Material Ever Previously Lead?],G5358,Table15[Customer-Owned Portion],O5358),Table15[Unique ID],0),0)))</f>
        <v/>
      </c>
      <c r="X5358"/>
    </row>
    <row r="5359" spans="2:24" x14ac:dyDescent="0.25">
      <c r="B5359" s="146"/>
      <c r="C5359" s="31"/>
      <c r="D5359" s="31"/>
      <c r="E5359" s="44"/>
      <c r="F5359" s="43"/>
      <c r="G5359" s="84"/>
      <c r="H5359" s="31"/>
      <c r="I5359" s="31"/>
      <c r="J5359" s="84"/>
      <c r="K5359" s="31"/>
      <c r="L5359" s="31"/>
      <c r="M5359" s="169"/>
      <c r="N5359" s="148"/>
      <c r="O5359" s="106"/>
      <c r="P5359" s="43"/>
      <c r="Q5359" s="31"/>
      <c r="R5359" s="84"/>
      <c r="S5359" s="31"/>
      <c r="T5359" s="31"/>
      <c r="U5359" s="169"/>
      <c r="V5359" s="150"/>
      <c r="W5359" s="141" t="str" cm="1">
        <f t="array" ref="W5359">IF(SUM(LEN(B5359:V5359))=0,"",IF(OR(OR(ISBLANK(F5359),SUM(LEN(C5359),LEN(D5359))=0),AND(NOT(E5359="Unknown"),ISBLANK(J5359)),AND(NOT(O5359="Unknown"),ISBLANK(R5359))),"Missing Information", INDEX(Table15[Entire Service Line Classification], MATCH(SUMIFS(Table15[Unique ID],Table15[System-Owned Portion],E5359,Table15[If Material Anything Other than "Lead" in Column E,Was Material Ever Previously Lead?],G5359,Table15[Customer-Owned Portion],O5359),Table15[Unique ID],0),0)))</f>
        <v/>
      </c>
      <c r="X5359"/>
    </row>
    <row r="5360" spans="2:24" x14ac:dyDescent="0.25">
      <c r="B5360" s="146"/>
      <c r="C5360" s="31"/>
      <c r="D5360" s="31"/>
      <c r="E5360" s="44"/>
      <c r="F5360" s="43"/>
      <c r="G5360" s="84"/>
      <c r="H5360" s="31"/>
      <c r="I5360" s="31"/>
      <c r="J5360" s="84"/>
      <c r="K5360" s="31"/>
      <c r="L5360" s="31"/>
      <c r="M5360" s="169"/>
      <c r="N5360" s="148"/>
      <c r="O5360" s="106"/>
      <c r="P5360" s="43"/>
      <c r="Q5360" s="31"/>
      <c r="R5360" s="84"/>
      <c r="S5360" s="31"/>
      <c r="T5360" s="31"/>
      <c r="U5360" s="169"/>
      <c r="V5360" s="150"/>
      <c r="W5360" s="141" t="str" cm="1">
        <f t="array" ref="W5360">IF(SUM(LEN(B5360:V5360))=0,"",IF(OR(OR(ISBLANK(F5360),SUM(LEN(C5360),LEN(D5360))=0),AND(NOT(E5360="Unknown"),ISBLANK(J5360)),AND(NOT(O5360="Unknown"),ISBLANK(R5360))),"Missing Information", INDEX(Table15[Entire Service Line Classification], MATCH(SUMIFS(Table15[Unique ID],Table15[System-Owned Portion],E5360,Table15[If Material Anything Other than "Lead" in Column E,Was Material Ever Previously Lead?],G5360,Table15[Customer-Owned Portion],O5360),Table15[Unique ID],0),0)))</f>
        <v/>
      </c>
      <c r="X5360"/>
    </row>
    <row r="5361" spans="2:24" x14ac:dyDescent="0.25">
      <c r="B5361" s="146"/>
      <c r="C5361" s="31"/>
      <c r="D5361" s="31"/>
      <c r="E5361" s="44"/>
      <c r="F5361" s="43"/>
      <c r="G5361" s="84"/>
      <c r="H5361" s="31"/>
      <c r="I5361" s="31"/>
      <c r="J5361" s="84"/>
      <c r="K5361" s="31"/>
      <c r="L5361" s="31"/>
      <c r="M5361" s="169"/>
      <c r="N5361" s="148"/>
      <c r="O5361" s="106"/>
      <c r="P5361" s="43"/>
      <c r="Q5361" s="31"/>
      <c r="R5361" s="84"/>
      <c r="S5361" s="31"/>
      <c r="T5361" s="31"/>
      <c r="U5361" s="169"/>
      <c r="V5361" s="150"/>
      <c r="W5361" s="141" t="str" cm="1">
        <f t="array" ref="W5361">IF(SUM(LEN(B5361:V5361))=0,"",IF(OR(OR(ISBLANK(F5361),SUM(LEN(C5361),LEN(D5361))=0),AND(NOT(E5361="Unknown"),ISBLANK(J5361)),AND(NOT(O5361="Unknown"),ISBLANK(R5361))),"Missing Information", INDEX(Table15[Entire Service Line Classification], MATCH(SUMIFS(Table15[Unique ID],Table15[System-Owned Portion],E5361,Table15[If Material Anything Other than "Lead" in Column E,Was Material Ever Previously Lead?],G5361,Table15[Customer-Owned Portion],O5361),Table15[Unique ID],0),0)))</f>
        <v/>
      </c>
      <c r="X5361"/>
    </row>
    <row r="5362" spans="2:24" x14ac:dyDescent="0.25">
      <c r="B5362" s="146"/>
      <c r="C5362" s="31"/>
      <c r="D5362" s="31"/>
      <c r="E5362" s="44"/>
      <c r="F5362" s="43"/>
      <c r="G5362" s="84"/>
      <c r="H5362" s="31"/>
      <c r="I5362" s="31"/>
      <c r="J5362" s="84"/>
      <c r="K5362" s="31"/>
      <c r="L5362" s="31"/>
      <c r="M5362" s="169"/>
      <c r="N5362" s="148"/>
      <c r="O5362" s="106"/>
      <c r="P5362" s="43"/>
      <c r="Q5362" s="31"/>
      <c r="R5362" s="84"/>
      <c r="S5362" s="31"/>
      <c r="T5362" s="31"/>
      <c r="U5362" s="169"/>
      <c r="V5362" s="150"/>
      <c r="W5362" s="141" t="str" cm="1">
        <f t="array" ref="W5362">IF(SUM(LEN(B5362:V5362))=0,"",IF(OR(OR(ISBLANK(F5362),SUM(LEN(C5362),LEN(D5362))=0),AND(NOT(E5362="Unknown"),ISBLANK(J5362)),AND(NOT(O5362="Unknown"),ISBLANK(R5362))),"Missing Information", INDEX(Table15[Entire Service Line Classification], MATCH(SUMIFS(Table15[Unique ID],Table15[System-Owned Portion],E5362,Table15[If Material Anything Other than "Lead" in Column E,Was Material Ever Previously Lead?],G5362,Table15[Customer-Owned Portion],O5362),Table15[Unique ID],0),0)))</f>
        <v/>
      </c>
      <c r="X5362"/>
    </row>
    <row r="5363" spans="2:24" x14ac:dyDescent="0.25">
      <c r="B5363" s="146"/>
      <c r="C5363" s="31"/>
      <c r="D5363" s="31"/>
      <c r="E5363" s="44"/>
      <c r="F5363" s="43"/>
      <c r="G5363" s="84"/>
      <c r="H5363" s="31"/>
      <c r="I5363" s="31"/>
      <c r="J5363" s="84"/>
      <c r="K5363" s="31"/>
      <c r="L5363" s="31"/>
      <c r="M5363" s="169"/>
      <c r="N5363" s="148"/>
      <c r="O5363" s="106"/>
      <c r="P5363" s="43"/>
      <c r="Q5363" s="31"/>
      <c r="R5363" s="84"/>
      <c r="S5363" s="31"/>
      <c r="T5363" s="31"/>
      <c r="U5363" s="169"/>
      <c r="V5363" s="150"/>
      <c r="W5363" s="141" t="str" cm="1">
        <f t="array" ref="W5363">IF(SUM(LEN(B5363:V5363))=0,"",IF(OR(OR(ISBLANK(F5363),SUM(LEN(C5363),LEN(D5363))=0),AND(NOT(E5363="Unknown"),ISBLANK(J5363)),AND(NOT(O5363="Unknown"),ISBLANK(R5363))),"Missing Information", INDEX(Table15[Entire Service Line Classification], MATCH(SUMIFS(Table15[Unique ID],Table15[System-Owned Portion],E5363,Table15[If Material Anything Other than "Lead" in Column E,Was Material Ever Previously Lead?],G5363,Table15[Customer-Owned Portion],O5363),Table15[Unique ID],0),0)))</f>
        <v/>
      </c>
      <c r="X5363"/>
    </row>
    <row r="5364" spans="2:24" x14ac:dyDescent="0.25">
      <c r="B5364" s="146"/>
      <c r="C5364" s="31"/>
      <c r="D5364" s="31"/>
      <c r="E5364" s="44"/>
      <c r="F5364" s="43"/>
      <c r="G5364" s="84"/>
      <c r="H5364" s="31"/>
      <c r="I5364" s="31"/>
      <c r="J5364" s="84"/>
      <c r="K5364" s="31"/>
      <c r="L5364" s="31"/>
      <c r="M5364" s="169"/>
      <c r="N5364" s="148"/>
      <c r="O5364" s="106"/>
      <c r="P5364" s="43"/>
      <c r="Q5364" s="31"/>
      <c r="R5364" s="84"/>
      <c r="S5364" s="31"/>
      <c r="T5364" s="31"/>
      <c r="U5364" s="169"/>
      <c r="V5364" s="150"/>
      <c r="W5364" s="141" t="str" cm="1">
        <f t="array" ref="W5364">IF(SUM(LEN(B5364:V5364))=0,"",IF(OR(OR(ISBLANK(F5364),SUM(LEN(C5364),LEN(D5364))=0),AND(NOT(E5364="Unknown"),ISBLANK(J5364)),AND(NOT(O5364="Unknown"),ISBLANK(R5364))),"Missing Information", INDEX(Table15[Entire Service Line Classification], MATCH(SUMIFS(Table15[Unique ID],Table15[System-Owned Portion],E5364,Table15[If Material Anything Other than "Lead" in Column E,Was Material Ever Previously Lead?],G5364,Table15[Customer-Owned Portion],O5364),Table15[Unique ID],0),0)))</f>
        <v/>
      </c>
      <c r="X5364"/>
    </row>
    <row r="5365" spans="2:24" x14ac:dyDescent="0.25">
      <c r="B5365" s="146"/>
      <c r="C5365" s="31"/>
      <c r="D5365" s="31"/>
      <c r="E5365" s="44"/>
      <c r="F5365" s="43"/>
      <c r="G5365" s="84"/>
      <c r="H5365" s="31"/>
      <c r="I5365" s="31"/>
      <c r="J5365" s="84"/>
      <c r="K5365" s="31"/>
      <c r="L5365" s="31"/>
      <c r="M5365" s="169"/>
      <c r="N5365" s="148"/>
      <c r="O5365" s="106"/>
      <c r="P5365" s="43"/>
      <c r="Q5365" s="31"/>
      <c r="R5365" s="84"/>
      <c r="S5365" s="31"/>
      <c r="T5365" s="31"/>
      <c r="U5365" s="169"/>
      <c r="V5365" s="150"/>
      <c r="W5365" s="141" t="str" cm="1">
        <f t="array" ref="W5365">IF(SUM(LEN(B5365:V5365))=0,"",IF(OR(OR(ISBLANK(F5365),SUM(LEN(C5365),LEN(D5365))=0),AND(NOT(E5365="Unknown"),ISBLANK(J5365)),AND(NOT(O5365="Unknown"),ISBLANK(R5365))),"Missing Information", INDEX(Table15[Entire Service Line Classification], MATCH(SUMIFS(Table15[Unique ID],Table15[System-Owned Portion],E5365,Table15[If Material Anything Other than "Lead" in Column E,Was Material Ever Previously Lead?],G5365,Table15[Customer-Owned Portion],O5365),Table15[Unique ID],0),0)))</f>
        <v/>
      </c>
      <c r="X5365"/>
    </row>
    <row r="5366" spans="2:24" x14ac:dyDescent="0.25">
      <c r="B5366" s="146"/>
      <c r="C5366" s="31"/>
      <c r="D5366" s="31"/>
      <c r="E5366" s="44"/>
      <c r="F5366" s="43"/>
      <c r="G5366" s="84"/>
      <c r="H5366" s="31"/>
      <c r="I5366" s="31"/>
      <c r="J5366" s="84"/>
      <c r="K5366" s="31"/>
      <c r="L5366" s="31"/>
      <c r="M5366" s="169"/>
      <c r="N5366" s="148"/>
      <c r="O5366" s="106"/>
      <c r="P5366" s="43"/>
      <c r="Q5366" s="31"/>
      <c r="R5366" s="84"/>
      <c r="S5366" s="31"/>
      <c r="T5366" s="31"/>
      <c r="U5366" s="169"/>
      <c r="V5366" s="150"/>
      <c r="W5366" s="141" t="str" cm="1">
        <f t="array" ref="W5366">IF(SUM(LEN(B5366:V5366))=0,"",IF(OR(OR(ISBLANK(F5366),SUM(LEN(C5366),LEN(D5366))=0),AND(NOT(E5366="Unknown"),ISBLANK(J5366)),AND(NOT(O5366="Unknown"),ISBLANK(R5366))),"Missing Information", INDEX(Table15[Entire Service Line Classification], MATCH(SUMIFS(Table15[Unique ID],Table15[System-Owned Portion],E5366,Table15[If Material Anything Other than "Lead" in Column E,Was Material Ever Previously Lead?],G5366,Table15[Customer-Owned Portion],O5366),Table15[Unique ID],0),0)))</f>
        <v/>
      </c>
      <c r="X5366"/>
    </row>
    <row r="5367" spans="2:24" x14ac:dyDescent="0.25">
      <c r="B5367" s="146"/>
      <c r="C5367" s="31"/>
      <c r="D5367" s="31"/>
      <c r="E5367" s="44"/>
      <c r="F5367" s="43"/>
      <c r="G5367" s="84"/>
      <c r="H5367" s="31"/>
      <c r="I5367" s="31"/>
      <c r="J5367" s="84"/>
      <c r="K5367" s="31"/>
      <c r="L5367" s="31"/>
      <c r="M5367" s="169"/>
      <c r="N5367" s="148"/>
      <c r="O5367" s="106"/>
      <c r="P5367" s="43"/>
      <c r="Q5367" s="31"/>
      <c r="R5367" s="84"/>
      <c r="S5367" s="31"/>
      <c r="T5367" s="31"/>
      <c r="U5367" s="169"/>
      <c r="V5367" s="150"/>
      <c r="W5367" s="141" t="str" cm="1">
        <f t="array" ref="W5367">IF(SUM(LEN(B5367:V5367))=0,"",IF(OR(OR(ISBLANK(F5367),SUM(LEN(C5367),LEN(D5367))=0),AND(NOT(E5367="Unknown"),ISBLANK(J5367)),AND(NOT(O5367="Unknown"),ISBLANK(R5367))),"Missing Information", INDEX(Table15[Entire Service Line Classification], MATCH(SUMIFS(Table15[Unique ID],Table15[System-Owned Portion],E5367,Table15[If Material Anything Other than "Lead" in Column E,Was Material Ever Previously Lead?],G5367,Table15[Customer-Owned Portion],O5367),Table15[Unique ID],0),0)))</f>
        <v/>
      </c>
      <c r="X5367"/>
    </row>
    <row r="5368" spans="2:24" x14ac:dyDescent="0.25">
      <c r="B5368" s="146"/>
      <c r="C5368" s="31"/>
      <c r="D5368" s="31"/>
      <c r="E5368" s="44"/>
      <c r="F5368" s="43"/>
      <c r="G5368" s="84"/>
      <c r="H5368" s="31"/>
      <c r="I5368" s="31"/>
      <c r="J5368" s="84"/>
      <c r="K5368" s="31"/>
      <c r="L5368" s="31"/>
      <c r="M5368" s="169"/>
      <c r="N5368" s="148"/>
      <c r="O5368" s="106"/>
      <c r="P5368" s="43"/>
      <c r="Q5368" s="31"/>
      <c r="R5368" s="84"/>
      <c r="S5368" s="31"/>
      <c r="T5368" s="31"/>
      <c r="U5368" s="169"/>
      <c r="V5368" s="150"/>
      <c r="W5368" s="141" t="str" cm="1">
        <f t="array" ref="W5368">IF(SUM(LEN(B5368:V5368))=0,"",IF(OR(OR(ISBLANK(F5368),SUM(LEN(C5368),LEN(D5368))=0),AND(NOT(E5368="Unknown"),ISBLANK(J5368)),AND(NOT(O5368="Unknown"),ISBLANK(R5368))),"Missing Information", INDEX(Table15[Entire Service Line Classification], MATCH(SUMIFS(Table15[Unique ID],Table15[System-Owned Portion],E5368,Table15[If Material Anything Other than "Lead" in Column E,Was Material Ever Previously Lead?],G5368,Table15[Customer-Owned Portion],O5368),Table15[Unique ID],0),0)))</f>
        <v/>
      </c>
      <c r="X5368"/>
    </row>
    <row r="5369" spans="2:24" x14ac:dyDescent="0.25">
      <c r="B5369" s="146"/>
      <c r="C5369" s="31"/>
      <c r="D5369" s="31"/>
      <c r="E5369" s="44"/>
      <c r="F5369" s="43"/>
      <c r="G5369" s="84"/>
      <c r="H5369" s="31"/>
      <c r="I5369" s="31"/>
      <c r="J5369" s="84"/>
      <c r="K5369" s="31"/>
      <c r="L5369" s="31"/>
      <c r="M5369" s="169"/>
      <c r="N5369" s="148"/>
      <c r="O5369" s="106"/>
      <c r="P5369" s="43"/>
      <c r="Q5369" s="31"/>
      <c r="R5369" s="84"/>
      <c r="S5369" s="31"/>
      <c r="T5369" s="31"/>
      <c r="U5369" s="169"/>
      <c r="V5369" s="150"/>
      <c r="W5369" s="141" t="str" cm="1">
        <f t="array" ref="W5369">IF(SUM(LEN(B5369:V5369))=0,"",IF(OR(OR(ISBLANK(F5369),SUM(LEN(C5369),LEN(D5369))=0),AND(NOT(E5369="Unknown"),ISBLANK(J5369)),AND(NOT(O5369="Unknown"),ISBLANK(R5369))),"Missing Information", INDEX(Table15[Entire Service Line Classification], MATCH(SUMIFS(Table15[Unique ID],Table15[System-Owned Portion],E5369,Table15[If Material Anything Other than "Lead" in Column E,Was Material Ever Previously Lead?],G5369,Table15[Customer-Owned Portion],O5369),Table15[Unique ID],0),0)))</f>
        <v/>
      </c>
      <c r="X5369"/>
    </row>
    <row r="5370" spans="2:24" x14ac:dyDescent="0.25">
      <c r="B5370" s="146"/>
      <c r="C5370" s="31"/>
      <c r="D5370" s="31"/>
      <c r="E5370" s="44"/>
      <c r="F5370" s="43"/>
      <c r="G5370" s="84"/>
      <c r="H5370" s="31"/>
      <c r="I5370" s="31"/>
      <c r="J5370" s="84"/>
      <c r="K5370" s="31"/>
      <c r="L5370" s="31"/>
      <c r="M5370" s="169"/>
      <c r="N5370" s="148"/>
      <c r="O5370" s="106"/>
      <c r="P5370" s="43"/>
      <c r="Q5370" s="31"/>
      <c r="R5370" s="84"/>
      <c r="S5370" s="31"/>
      <c r="T5370" s="31"/>
      <c r="U5370" s="169"/>
      <c r="V5370" s="150"/>
      <c r="W5370" s="141" t="str" cm="1">
        <f t="array" ref="W5370">IF(SUM(LEN(B5370:V5370))=0,"",IF(OR(OR(ISBLANK(F5370),SUM(LEN(C5370),LEN(D5370))=0),AND(NOT(E5370="Unknown"),ISBLANK(J5370)),AND(NOT(O5370="Unknown"),ISBLANK(R5370))),"Missing Information", INDEX(Table15[Entire Service Line Classification], MATCH(SUMIFS(Table15[Unique ID],Table15[System-Owned Portion],E5370,Table15[If Material Anything Other than "Lead" in Column E,Was Material Ever Previously Lead?],G5370,Table15[Customer-Owned Portion],O5370),Table15[Unique ID],0),0)))</f>
        <v/>
      </c>
      <c r="X5370"/>
    </row>
    <row r="5371" spans="2:24" x14ac:dyDescent="0.25">
      <c r="B5371" s="146"/>
      <c r="C5371" s="31"/>
      <c r="D5371" s="31"/>
      <c r="E5371" s="44"/>
      <c r="F5371" s="43"/>
      <c r="G5371" s="84"/>
      <c r="H5371" s="31"/>
      <c r="I5371" s="31"/>
      <c r="J5371" s="84"/>
      <c r="K5371" s="31"/>
      <c r="L5371" s="31"/>
      <c r="M5371" s="169"/>
      <c r="N5371" s="148"/>
      <c r="O5371" s="106"/>
      <c r="P5371" s="43"/>
      <c r="Q5371" s="31"/>
      <c r="R5371" s="84"/>
      <c r="S5371" s="31"/>
      <c r="T5371" s="31"/>
      <c r="U5371" s="169"/>
      <c r="V5371" s="150"/>
      <c r="W5371" s="141" t="str" cm="1">
        <f t="array" ref="W5371">IF(SUM(LEN(B5371:V5371))=0,"",IF(OR(OR(ISBLANK(F5371),SUM(LEN(C5371),LEN(D5371))=0),AND(NOT(E5371="Unknown"),ISBLANK(J5371)),AND(NOT(O5371="Unknown"),ISBLANK(R5371))),"Missing Information", INDEX(Table15[Entire Service Line Classification], MATCH(SUMIFS(Table15[Unique ID],Table15[System-Owned Portion],E5371,Table15[If Material Anything Other than "Lead" in Column E,Was Material Ever Previously Lead?],G5371,Table15[Customer-Owned Portion],O5371),Table15[Unique ID],0),0)))</f>
        <v/>
      </c>
      <c r="X5371"/>
    </row>
    <row r="5372" spans="2:24" x14ac:dyDescent="0.25">
      <c r="B5372" s="146"/>
      <c r="C5372" s="31"/>
      <c r="D5372" s="31"/>
      <c r="E5372" s="44"/>
      <c r="F5372" s="43"/>
      <c r="G5372" s="84"/>
      <c r="H5372" s="31"/>
      <c r="I5372" s="31"/>
      <c r="J5372" s="84"/>
      <c r="K5372" s="31"/>
      <c r="L5372" s="31"/>
      <c r="M5372" s="169"/>
      <c r="N5372" s="148"/>
      <c r="O5372" s="106"/>
      <c r="P5372" s="43"/>
      <c r="Q5372" s="31"/>
      <c r="R5372" s="84"/>
      <c r="S5372" s="31"/>
      <c r="T5372" s="31"/>
      <c r="U5372" s="169"/>
      <c r="V5372" s="150"/>
      <c r="W5372" s="141" t="str" cm="1">
        <f t="array" ref="W5372">IF(SUM(LEN(B5372:V5372))=0,"",IF(OR(OR(ISBLANK(F5372),SUM(LEN(C5372),LEN(D5372))=0),AND(NOT(E5372="Unknown"),ISBLANK(J5372)),AND(NOT(O5372="Unknown"),ISBLANK(R5372))),"Missing Information", INDEX(Table15[Entire Service Line Classification], MATCH(SUMIFS(Table15[Unique ID],Table15[System-Owned Portion],E5372,Table15[If Material Anything Other than "Lead" in Column E,Was Material Ever Previously Lead?],G5372,Table15[Customer-Owned Portion],O5372),Table15[Unique ID],0),0)))</f>
        <v/>
      </c>
      <c r="X5372"/>
    </row>
    <row r="5373" spans="2:24" x14ac:dyDescent="0.25">
      <c r="B5373" s="146"/>
      <c r="C5373" s="31"/>
      <c r="D5373" s="31"/>
      <c r="E5373" s="44"/>
      <c r="F5373" s="43"/>
      <c r="G5373" s="84"/>
      <c r="H5373" s="31"/>
      <c r="I5373" s="31"/>
      <c r="J5373" s="84"/>
      <c r="K5373" s="31"/>
      <c r="L5373" s="31"/>
      <c r="M5373" s="169"/>
      <c r="N5373" s="148"/>
      <c r="O5373" s="106"/>
      <c r="P5373" s="43"/>
      <c r="Q5373" s="31"/>
      <c r="R5373" s="84"/>
      <c r="S5373" s="31"/>
      <c r="T5373" s="31"/>
      <c r="U5373" s="169"/>
      <c r="V5373" s="150"/>
      <c r="W5373" s="141" t="str" cm="1">
        <f t="array" ref="W5373">IF(SUM(LEN(B5373:V5373))=0,"",IF(OR(OR(ISBLANK(F5373),SUM(LEN(C5373),LEN(D5373))=0),AND(NOT(E5373="Unknown"),ISBLANK(J5373)),AND(NOT(O5373="Unknown"),ISBLANK(R5373))),"Missing Information", INDEX(Table15[Entire Service Line Classification], MATCH(SUMIFS(Table15[Unique ID],Table15[System-Owned Portion],E5373,Table15[If Material Anything Other than "Lead" in Column E,Was Material Ever Previously Lead?],G5373,Table15[Customer-Owned Portion],O5373),Table15[Unique ID],0),0)))</f>
        <v/>
      </c>
      <c r="X5373"/>
    </row>
    <row r="5374" spans="2:24" x14ac:dyDescent="0.25">
      <c r="B5374" s="146"/>
      <c r="C5374" s="31"/>
      <c r="D5374" s="31"/>
      <c r="E5374" s="44"/>
      <c r="F5374" s="43"/>
      <c r="G5374" s="84"/>
      <c r="H5374" s="31"/>
      <c r="I5374" s="31"/>
      <c r="J5374" s="84"/>
      <c r="K5374" s="31"/>
      <c r="L5374" s="31"/>
      <c r="M5374" s="169"/>
      <c r="N5374" s="148"/>
      <c r="O5374" s="106"/>
      <c r="P5374" s="43"/>
      <c r="Q5374" s="31"/>
      <c r="R5374" s="84"/>
      <c r="S5374" s="31"/>
      <c r="T5374" s="31"/>
      <c r="U5374" s="169"/>
      <c r="V5374" s="150"/>
      <c r="W5374" s="141" t="str" cm="1">
        <f t="array" ref="W5374">IF(SUM(LEN(B5374:V5374))=0,"",IF(OR(OR(ISBLANK(F5374),SUM(LEN(C5374),LEN(D5374))=0),AND(NOT(E5374="Unknown"),ISBLANK(J5374)),AND(NOT(O5374="Unknown"),ISBLANK(R5374))),"Missing Information", INDEX(Table15[Entire Service Line Classification], MATCH(SUMIFS(Table15[Unique ID],Table15[System-Owned Portion],E5374,Table15[If Material Anything Other than "Lead" in Column E,Was Material Ever Previously Lead?],G5374,Table15[Customer-Owned Portion],O5374),Table15[Unique ID],0),0)))</f>
        <v/>
      </c>
      <c r="X5374"/>
    </row>
    <row r="5375" spans="2:24" x14ac:dyDescent="0.25">
      <c r="B5375" s="146"/>
      <c r="C5375" s="31"/>
      <c r="D5375" s="31"/>
      <c r="E5375" s="44"/>
      <c r="F5375" s="43"/>
      <c r="G5375" s="84"/>
      <c r="H5375" s="31"/>
      <c r="I5375" s="31"/>
      <c r="J5375" s="84"/>
      <c r="K5375" s="31"/>
      <c r="L5375" s="31"/>
      <c r="M5375" s="169"/>
      <c r="N5375" s="148"/>
      <c r="O5375" s="106"/>
      <c r="P5375" s="43"/>
      <c r="Q5375" s="31"/>
      <c r="R5375" s="84"/>
      <c r="S5375" s="31"/>
      <c r="T5375" s="31"/>
      <c r="U5375" s="169"/>
      <c r="V5375" s="150"/>
      <c r="W5375" s="141" t="str" cm="1">
        <f t="array" ref="W5375">IF(SUM(LEN(B5375:V5375))=0,"",IF(OR(OR(ISBLANK(F5375),SUM(LEN(C5375),LEN(D5375))=0),AND(NOT(E5375="Unknown"),ISBLANK(J5375)),AND(NOT(O5375="Unknown"),ISBLANK(R5375))),"Missing Information", INDEX(Table15[Entire Service Line Classification], MATCH(SUMIFS(Table15[Unique ID],Table15[System-Owned Portion],E5375,Table15[If Material Anything Other than "Lead" in Column E,Was Material Ever Previously Lead?],G5375,Table15[Customer-Owned Portion],O5375),Table15[Unique ID],0),0)))</f>
        <v/>
      </c>
      <c r="X5375"/>
    </row>
    <row r="5376" spans="2:24" x14ac:dyDescent="0.25">
      <c r="B5376" s="146"/>
      <c r="C5376" s="31"/>
      <c r="D5376" s="31"/>
      <c r="E5376" s="44"/>
      <c r="F5376" s="43"/>
      <c r="G5376" s="84"/>
      <c r="H5376" s="31"/>
      <c r="I5376" s="31"/>
      <c r="J5376" s="84"/>
      <c r="K5376" s="31"/>
      <c r="L5376" s="31"/>
      <c r="M5376" s="169"/>
      <c r="N5376" s="148"/>
      <c r="O5376" s="106"/>
      <c r="P5376" s="43"/>
      <c r="Q5376" s="31"/>
      <c r="R5376" s="84"/>
      <c r="S5376" s="31"/>
      <c r="T5376" s="31"/>
      <c r="U5376" s="169"/>
      <c r="V5376" s="150"/>
      <c r="W5376" s="141" t="str" cm="1">
        <f t="array" ref="W5376">IF(SUM(LEN(B5376:V5376))=0,"",IF(OR(OR(ISBLANK(F5376),SUM(LEN(C5376),LEN(D5376))=0),AND(NOT(E5376="Unknown"),ISBLANK(J5376)),AND(NOT(O5376="Unknown"),ISBLANK(R5376))),"Missing Information", INDEX(Table15[Entire Service Line Classification], MATCH(SUMIFS(Table15[Unique ID],Table15[System-Owned Portion],E5376,Table15[If Material Anything Other than "Lead" in Column E,Was Material Ever Previously Lead?],G5376,Table15[Customer-Owned Portion],O5376),Table15[Unique ID],0),0)))</f>
        <v/>
      </c>
      <c r="X5376"/>
    </row>
    <row r="5377" spans="2:24" x14ac:dyDescent="0.25">
      <c r="B5377" s="146"/>
      <c r="C5377" s="31"/>
      <c r="D5377" s="31"/>
      <c r="E5377" s="44"/>
      <c r="F5377" s="43"/>
      <c r="G5377" s="84"/>
      <c r="H5377" s="31"/>
      <c r="I5377" s="31"/>
      <c r="J5377" s="84"/>
      <c r="K5377" s="31"/>
      <c r="L5377" s="31"/>
      <c r="M5377" s="169"/>
      <c r="N5377" s="148"/>
      <c r="O5377" s="106"/>
      <c r="P5377" s="43"/>
      <c r="Q5377" s="31"/>
      <c r="R5377" s="84"/>
      <c r="S5377" s="31"/>
      <c r="T5377" s="31"/>
      <c r="U5377" s="169"/>
      <c r="V5377" s="150"/>
      <c r="W5377" s="141" t="str" cm="1">
        <f t="array" ref="W5377">IF(SUM(LEN(B5377:V5377))=0,"",IF(OR(OR(ISBLANK(F5377),SUM(LEN(C5377),LEN(D5377))=0),AND(NOT(E5377="Unknown"),ISBLANK(J5377)),AND(NOT(O5377="Unknown"),ISBLANK(R5377))),"Missing Information", INDEX(Table15[Entire Service Line Classification], MATCH(SUMIFS(Table15[Unique ID],Table15[System-Owned Portion],E5377,Table15[If Material Anything Other than "Lead" in Column E,Was Material Ever Previously Lead?],G5377,Table15[Customer-Owned Portion],O5377),Table15[Unique ID],0),0)))</f>
        <v/>
      </c>
      <c r="X5377"/>
    </row>
    <row r="5378" spans="2:24" x14ac:dyDescent="0.25">
      <c r="B5378" s="146"/>
      <c r="C5378" s="31"/>
      <c r="D5378" s="31"/>
      <c r="E5378" s="44"/>
      <c r="F5378" s="43"/>
      <c r="G5378" s="84"/>
      <c r="H5378" s="31"/>
      <c r="I5378" s="31"/>
      <c r="J5378" s="84"/>
      <c r="K5378" s="31"/>
      <c r="L5378" s="31"/>
      <c r="M5378" s="169"/>
      <c r="N5378" s="148"/>
      <c r="O5378" s="106"/>
      <c r="P5378" s="43"/>
      <c r="Q5378" s="31"/>
      <c r="R5378" s="84"/>
      <c r="S5378" s="31"/>
      <c r="T5378" s="31"/>
      <c r="U5378" s="169"/>
      <c r="V5378" s="150"/>
      <c r="W5378" s="141" t="str" cm="1">
        <f t="array" ref="W5378">IF(SUM(LEN(B5378:V5378))=0,"",IF(OR(OR(ISBLANK(F5378),SUM(LEN(C5378),LEN(D5378))=0),AND(NOT(E5378="Unknown"),ISBLANK(J5378)),AND(NOT(O5378="Unknown"),ISBLANK(R5378))),"Missing Information", INDEX(Table15[Entire Service Line Classification], MATCH(SUMIFS(Table15[Unique ID],Table15[System-Owned Portion],E5378,Table15[If Material Anything Other than "Lead" in Column E,Was Material Ever Previously Lead?],G5378,Table15[Customer-Owned Portion],O5378),Table15[Unique ID],0),0)))</f>
        <v/>
      </c>
      <c r="X5378"/>
    </row>
    <row r="5379" spans="2:24" x14ac:dyDescent="0.25">
      <c r="B5379" s="146"/>
      <c r="C5379" s="31"/>
      <c r="D5379" s="31"/>
      <c r="E5379" s="44"/>
      <c r="F5379" s="43"/>
      <c r="G5379" s="84"/>
      <c r="H5379" s="31"/>
      <c r="I5379" s="31"/>
      <c r="J5379" s="84"/>
      <c r="K5379" s="31"/>
      <c r="L5379" s="31"/>
      <c r="M5379" s="169"/>
      <c r="N5379" s="148"/>
      <c r="O5379" s="106"/>
      <c r="P5379" s="43"/>
      <c r="Q5379" s="31"/>
      <c r="R5379" s="84"/>
      <c r="S5379" s="31"/>
      <c r="T5379" s="31"/>
      <c r="U5379" s="169"/>
      <c r="V5379" s="150"/>
      <c r="W5379" s="141" t="str" cm="1">
        <f t="array" ref="W5379">IF(SUM(LEN(B5379:V5379))=0,"",IF(OR(OR(ISBLANK(F5379),SUM(LEN(C5379),LEN(D5379))=0),AND(NOT(E5379="Unknown"),ISBLANK(J5379)),AND(NOT(O5379="Unknown"),ISBLANK(R5379))),"Missing Information", INDEX(Table15[Entire Service Line Classification], MATCH(SUMIFS(Table15[Unique ID],Table15[System-Owned Portion],E5379,Table15[If Material Anything Other than "Lead" in Column E,Was Material Ever Previously Lead?],G5379,Table15[Customer-Owned Portion],O5379),Table15[Unique ID],0),0)))</f>
        <v/>
      </c>
      <c r="X5379"/>
    </row>
    <row r="5380" spans="2:24" x14ac:dyDescent="0.25">
      <c r="B5380" s="146"/>
      <c r="C5380" s="31"/>
      <c r="D5380" s="31"/>
      <c r="E5380" s="44"/>
      <c r="F5380" s="43"/>
      <c r="G5380" s="84"/>
      <c r="H5380" s="31"/>
      <c r="I5380" s="31"/>
      <c r="J5380" s="84"/>
      <c r="K5380" s="31"/>
      <c r="L5380" s="31"/>
      <c r="M5380" s="169"/>
      <c r="N5380" s="148"/>
      <c r="O5380" s="106"/>
      <c r="P5380" s="43"/>
      <c r="Q5380" s="31"/>
      <c r="R5380" s="84"/>
      <c r="S5380" s="31"/>
      <c r="T5380" s="31"/>
      <c r="U5380" s="169"/>
      <c r="V5380" s="150"/>
      <c r="W5380" s="141" t="str" cm="1">
        <f t="array" ref="W5380">IF(SUM(LEN(B5380:V5380))=0,"",IF(OR(OR(ISBLANK(F5380),SUM(LEN(C5380),LEN(D5380))=0),AND(NOT(E5380="Unknown"),ISBLANK(J5380)),AND(NOT(O5380="Unknown"),ISBLANK(R5380))),"Missing Information", INDEX(Table15[Entire Service Line Classification], MATCH(SUMIFS(Table15[Unique ID],Table15[System-Owned Portion],E5380,Table15[If Material Anything Other than "Lead" in Column E,Was Material Ever Previously Lead?],G5380,Table15[Customer-Owned Portion],O5380),Table15[Unique ID],0),0)))</f>
        <v/>
      </c>
      <c r="X5380"/>
    </row>
    <row r="5381" spans="2:24" x14ac:dyDescent="0.25">
      <c r="B5381" s="146"/>
      <c r="C5381" s="31"/>
      <c r="D5381" s="31"/>
      <c r="E5381" s="44"/>
      <c r="F5381" s="43"/>
      <c r="G5381" s="84"/>
      <c r="H5381" s="31"/>
      <c r="I5381" s="31"/>
      <c r="J5381" s="84"/>
      <c r="K5381" s="31"/>
      <c r="L5381" s="31"/>
      <c r="M5381" s="169"/>
      <c r="N5381" s="148"/>
      <c r="O5381" s="106"/>
      <c r="P5381" s="43"/>
      <c r="Q5381" s="31"/>
      <c r="R5381" s="84"/>
      <c r="S5381" s="31"/>
      <c r="T5381" s="31"/>
      <c r="U5381" s="169"/>
      <c r="V5381" s="150"/>
      <c r="W5381" s="141" t="str" cm="1">
        <f t="array" ref="W5381">IF(SUM(LEN(B5381:V5381))=0,"",IF(OR(OR(ISBLANK(F5381),SUM(LEN(C5381),LEN(D5381))=0),AND(NOT(E5381="Unknown"),ISBLANK(J5381)),AND(NOT(O5381="Unknown"),ISBLANK(R5381))),"Missing Information", INDEX(Table15[Entire Service Line Classification], MATCH(SUMIFS(Table15[Unique ID],Table15[System-Owned Portion],E5381,Table15[If Material Anything Other than "Lead" in Column E,Was Material Ever Previously Lead?],G5381,Table15[Customer-Owned Portion],O5381),Table15[Unique ID],0),0)))</f>
        <v/>
      </c>
      <c r="X5381"/>
    </row>
    <row r="5382" spans="2:24" x14ac:dyDescent="0.25">
      <c r="B5382" s="146"/>
      <c r="C5382" s="31"/>
      <c r="D5382" s="31"/>
      <c r="E5382" s="44"/>
      <c r="F5382" s="43"/>
      <c r="G5382" s="84"/>
      <c r="H5382" s="31"/>
      <c r="I5382" s="31"/>
      <c r="J5382" s="84"/>
      <c r="K5382" s="31"/>
      <c r="L5382" s="31"/>
      <c r="M5382" s="169"/>
      <c r="N5382" s="148"/>
      <c r="O5382" s="106"/>
      <c r="P5382" s="43"/>
      <c r="Q5382" s="31"/>
      <c r="R5382" s="84"/>
      <c r="S5382" s="31"/>
      <c r="T5382" s="31"/>
      <c r="U5382" s="169"/>
      <c r="V5382" s="150"/>
      <c r="W5382" s="141" t="str" cm="1">
        <f t="array" ref="W5382">IF(SUM(LEN(B5382:V5382))=0,"",IF(OR(OR(ISBLANK(F5382),SUM(LEN(C5382),LEN(D5382))=0),AND(NOT(E5382="Unknown"),ISBLANK(J5382)),AND(NOT(O5382="Unknown"),ISBLANK(R5382))),"Missing Information", INDEX(Table15[Entire Service Line Classification], MATCH(SUMIFS(Table15[Unique ID],Table15[System-Owned Portion],E5382,Table15[If Material Anything Other than "Lead" in Column E,Was Material Ever Previously Lead?],G5382,Table15[Customer-Owned Portion],O5382),Table15[Unique ID],0),0)))</f>
        <v/>
      </c>
      <c r="X5382"/>
    </row>
    <row r="5383" spans="2:24" x14ac:dyDescent="0.25">
      <c r="B5383" s="146"/>
      <c r="C5383" s="31"/>
      <c r="D5383" s="31"/>
      <c r="E5383" s="44"/>
      <c r="F5383" s="43"/>
      <c r="G5383" s="84"/>
      <c r="H5383" s="31"/>
      <c r="I5383" s="31"/>
      <c r="J5383" s="84"/>
      <c r="K5383" s="31"/>
      <c r="L5383" s="31"/>
      <c r="M5383" s="169"/>
      <c r="N5383" s="148"/>
      <c r="O5383" s="106"/>
      <c r="P5383" s="43"/>
      <c r="Q5383" s="31"/>
      <c r="R5383" s="84"/>
      <c r="S5383" s="31"/>
      <c r="T5383" s="31"/>
      <c r="U5383" s="169"/>
      <c r="V5383" s="150"/>
      <c r="W5383" s="141" t="str" cm="1">
        <f t="array" ref="W5383">IF(SUM(LEN(B5383:V5383))=0,"",IF(OR(OR(ISBLANK(F5383),SUM(LEN(C5383),LEN(D5383))=0),AND(NOT(E5383="Unknown"),ISBLANK(J5383)),AND(NOT(O5383="Unknown"),ISBLANK(R5383))),"Missing Information", INDEX(Table15[Entire Service Line Classification], MATCH(SUMIFS(Table15[Unique ID],Table15[System-Owned Portion],E5383,Table15[If Material Anything Other than "Lead" in Column E,Was Material Ever Previously Lead?],G5383,Table15[Customer-Owned Portion],O5383),Table15[Unique ID],0),0)))</f>
        <v/>
      </c>
      <c r="X5383"/>
    </row>
    <row r="5384" spans="2:24" x14ac:dyDescent="0.25">
      <c r="B5384" s="146"/>
      <c r="C5384" s="31"/>
      <c r="D5384" s="31"/>
      <c r="E5384" s="44"/>
      <c r="F5384" s="43"/>
      <c r="G5384" s="84"/>
      <c r="H5384" s="31"/>
      <c r="I5384" s="31"/>
      <c r="J5384" s="84"/>
      <c r="K5384" s="31"/>
      <c r="L5384" s="31"/>
      <c r="M5384" s="169"/>
      <c r="N5384" s="148"/>
      <c r="O5384" s="106"/>
      <c r="P5384" s="43"/>
      <c r="Q5384" s="31"/>
      <c r="R5384" s="84"/>
      <c r="S5384" s="31"/>
      <c r="T5384" s="31"/>
      <c r="U5384" s="169"/>
      <c r="V5384" s="150"/>
      <c r="W5384" s="141" t="str" cm="1">
        <f t="array" ref="W5384">IF(SUM(LEN(B5384:V5384))=0,"",IF(OR(OR(ISBLANK(F5384),SUM(LEN(C5384),LEN(D5384))=0),AND(NOT(E5384="Unknown"),ISBLANK(J5384)),AND(NOT(O5384="Unknown"),ISBLANK(R5384))),"Missing Information", INDEX(Table15[Entire Service Line Classification], MATCH(SUMIFS(Table15[Unique ID],Table15[System-Owned Portion],E5384,Table15[If Material Anything Other than "Lead" in Column E,Was Material Ever Previously Lead?],G5384,Table15[Customer-Owned Portion],O5384),Table15[Unique ID],0),0)))</f>
        <v/>
      </c>
      <c r="X5384"/>
    </row>
    <row r="5385" spans="2:24" x14ac:dyDescent="0.25">
      <c r="B5385" s="146"/>
      <c r="C5385" s="31"/>
      <c r="D5385" s="31"/>
      <c r="E5385" s="44"/>
      <c r="F5385" s="43"/>
      <c r="G5385" s="84"/>
      <c r="H5385" s="31"/>
      <c r="I5385" s="31"/>
      <c r="J5385" s="84"/>
      <c r="K5385" s="31"/>
      <c r="L5385" s="31"/>
      <c r="M5385" s="169"/>
      <c r="N5385" s="148"/>
      <c r="O5385" s="106"/>
      <c r="P5385" s="43"/>
      <c r="Q5385" s="31"/>
      <c r="R5385" s="84"/>
      <c r="S5385" s="31"/>
      <c r="T5385" s="31"/>
      <c r="U5385" s="169"/>
      <c r="V5385" s="150"/>
      <c r="W5385" s="141" t="str" cm="1">
        <f t="array" ref="W5385">IF(SUM(LEN(B5385:V5385))=0,"",IF(OR(OR(ISBLANK(F5385),SUM(LEN(C5385),LEN(D5385))=0),AND(NOT(E5385="Unknown"),ISBLANK(J5385)),AND(NOT(O5385="Unknown"),ISBLANK(R5385))),"Missing Information", INDEX(Table15[Entire Service Line Classification], MATCH(SUMIFS(Table15[Unique ID],Table15[System-Owned Portion],E5385,Table15[If Material Anything Other than "Lead" in Column E,Was Material Ever Previously Lead?],G5385,Table15[Customer-Owned Portion],O5385),Table15[Unique ID],0),0)))</f>
        <v/>
      </c>
      <c r="X5385"/>
    </row>
    <row r="5386" spans="2:24" x14ac:dyDescent="0.25">
      <c r="B5386" s="146"/>
      <c r="C5386" s="31"/>
      <c r="D5386" s="31"/>
      <c r="E5386" s="44"/>
      <c r="F5386" s="43"/>
      <c r="G5386" s="84"/>
      <c r="H5386" s="31"/>
      <c r="I5386" s="31"/>
      <c r="J5386" s="84"/>
      <c r="K5386" s="31"/>
      <c r="L5386" s="31"/>
      <c r="M5386" s="169"/>
      <c r="N5386" s="148"/>
      <c r="O5386" s="106"/>
      <c r="P5386" s="43"/>
      <c r="Q5386" s="31"/>
      <c r="R5386" s="84"/>
      <c r="S5386" s="31"/>
      <c r="T5386" s="31"/>
      <c r="U5386" s="169"/>
      <c r="V5386" s="150"/>
      <c r="W5386" s="141" t="str" cm="1">
        <f t="array" ref="W5386">IF(SUM(LEN(B5386:V5386))=0,"",IF(OR(OR(ISBLANK(F5386),SUM(LEN(C5386),LEN(D5386))=0),AND(NOT(E5386="Unknown"),ISBLANK(J5386)),AND(NOT(O5386="Unknown"),ISBLANK(R5386))),"Missing Information", INDEX(Table15[Entire Service Line Classification], MATCH(SUMIFS(Table15[Unique ID],Table15[System-Owned Portion],E5386,Table15[If Material Anything Other than "Lead" in Column E,Was Material Ever Previously Lead?],G5386,Table15[Customer-Owned Portion],O5386),Table15[Unique ID],0),0)))</f>
        <v/>
      </c>
      <c r="X5386"/>
    </row>
    <row r="5387" spans="2:24" x14ac:dyDescent="0.25">
      <c r="B5387" s="146"/>
      <c r="C5387" s="31"/>
      <c r="D5387" s="31"/>
      <c r="E5387" s="44"/>
      <c r="F5387" s="43"/>
      <c r="G5387" s="84"/>
      <c r="H5387" s="31"/>
      <c r="I5387" s="31"/>
      <c r="J5387" s="84"/>
      <c r="K5387" s="31"/>
      <c r="L5387" s="31"/>
      <c r="M5387" s="169"/>
      <c r="N5387" s="148"/>
      <c r="O5387" s="106"/>
      <c r="P5387" s="43"/>
      <c r="Q5387" s="31"/>
      <c r="R5387" s="84"/>
      <c r="S5387" s="31"/>
      <c r="T5387" s="31"/>
      <c r="U5387" s="169"/>
      <c r="V5387" s="150"/>
      <c r="W5387" s="141" t="str" cm="1">
        <f t="array" ref="W5387">IF(SUM(LEN(B5387:V5387))=0,"",IF(OR(OR(ISBLANK(F5387),SUM(LEN(C5387),LEN(D5387))=0),AND(NOT(E5387="Unknown"),ISBLANK(J5387)),AND(NOT(O5387="Unknown"),ISBLANK(R5387))),"Missing Information", INDEX(Table15[Entire Service Line Classification], MATCH(SUMIFS(Table15[Unique ID],Table15[System-Owned Portion],E5387,Table15[If Material Anything Other than "Lead" in Column E,Was Material Ever Previously Lead?],G5387,Table15[Customer-Owned Portion],O5387),Table15[Unique ID],0),0)))</f>
        <v/>
      </c>
      <c r="X5387"/>
    </row>
    <row r="5388" spans="2:24" x14ac:dyDescent="0.25">
      <c r="B5388" s="146"/>
      <c r="C5388" s="31"/>
      <c r="D5388" s="31"/>
      <c r="E5388" s="44"/>
      <c r="F5388" s="43"/>
      <c r="G5388" s="84"/>
      <c r="H5388" s="31"/>
      <c r="I5388" s="31"/>
      <c r="J5388" s="84"/>
      <c r="K5388" s="31"/>
      <c r="L5388" s="31"/>
      <c r="M5388" s="169"/>
      <c r="N5388" s="148"/>
      <c r="O5388" s="106"/>
      <c r="P5388" s="43"/>
      <c r="Q5388" s="31"/>
      <c r="R5388" s="84"/>
      <c r="S5388" s="31"/>
      <c r="T5388" s="31"/>
      <c r="U5388" s="169"/>
      <c r="V5388" s="150"/>
      <c r="W5388" s="141" t="str" cm="1">
        <f t="array" ref="W5388">IF(SUM(LEN(B5388:V5388))=0,"",IF(OR(OR(ISBLANK(F5388),SUM(LEN(C5388),LEN(D5388))=0),AND(NOT(E5388="Unknown"),ISBLANK(J5388)),AND(NOT(O5388="Unknown"),ISBLANK(R5388))),"Missing Information", INDEX(Table15[Entire Service Line Classification], MATCH(SUMIFS(Table15[Unique ID],Table15[System-Owned Portion],E5388,Table15[If Material Anything Other than "Lead" in Column E,Was Material Ever Previously Lead?],G5388,Table15[Customer-Owned Portion],O5388),Table15[Unique ID],0),0)))</f>
        <v/>
      </c>
      <c r="X5388"/>
    </row>
    <row r="5389" spans="2:24" x14ac:dyDescent="0.25">
      <c r="B5389" s="146"/>
      <c r="C5389" s="31"/>
      <c r="D5389" s="31"/>
      <c r="E5389" s="44"/>
      <c r="F5389" s="43"/>
      <c r="G5389" s="84"/>
      <c r="H5389" s="31"/>
      <c r="I5389" s="31"/>
      <c r="J5389" s="84"/>
      <c r="K5389" s="31"/>
      <c r="L5389" s="31"/>
      <c r="M5389" s="169"/>
      <c r="N5389" s="148"/>
      <c r="O5389" s="106"/>
      <c r="P5389" s="43"/>
      <c r="Q5389" s="31"/>
      <c r="R5389" s="84"/>
      <c r="S5389" s="31"/>
      <c r="T5389" s="31"/>
      <c r="U5389" s="169"/>
      <c r="V5389" s="150"/>
      <c r="W5389" s="141" t="str" cm="1">
        <f t="array" ref="W5389">IF(SUM(LEN(B5389:V5389))=0,"",IF(OR(OR(ISBLANK(F5389),SUM(LEN(C5389),LEN(D5389))=0),AND(NOT(E5389="Unknown"),ISBLANK(J5389)),AND(NOT(O5389="Unknown"),ISBLANK(R5389))),"Missing Information", INDEX(Table15[Entire Service Line Classification], MATCH(SUMIFS(Table15[Unique ID],Table15[System-Owned Portion],E5389,Table15[If Material Anything Other than "Lead" in Column E,Was Material Ever Previously Lead?],G5389,Table15[Customer-Owned Portion],O5389),Table15[Unique ID],0),0)))</f>
        <v/>
      </c>
      <c r="X5389"/>
    </row>
    <row r="5390" spans="2:24" x14ac:dyDescent="0.25">
      <c r="B5390" s="146"/>
      <c r="C5390" s="31"/>
      <c r="D5390" s="31"/>
      <c r="E5390" s="44"/>
      <c r="F5390" s="43"/>
      <c r="G5390" s="84"/>
      <c r="H5390" s="31"/>
      <c r="I5390" s="31"/>
      <c r="J5390" s="84"/>
      <c r="K5390" s="31"/>
      <c r="L5390" s="31"/>
      <c r="M5390" s="169"/>
      <c r="N5390" s="148"/>
      <c r="O5390" s="106"/>
      <c r="P5390" s="43"/>
      <c r="Q5390" s="31"/>
      <c r="R5390" s="84"/>
      <c r="S5390" s="31"/>
      <c r="T5390" s="31"/>
      <c r="U5390" s="169"/>
      <c r="V5390" s="150"/>
      <c r="W5390" s="141" t="str" cm="1">
        <f t="array" ref="W5390">IF(SUM(LEN(B5390:V5390))=0,"",IF(OR(OR(ISBLANK(F5390),SUM(LEN(C5390),LEN(D5390))=0),AND(NOT(E5390="Unknown"),ISBLANK(J5390)),AND(NOT(O5390="Unknown"),ISBLANK(R5390))),"Missing Information", INDEX(Table15[Entire Service Line Classification], MATCH(SUMIFS(Table15[Unique ID],Table15[System-Owned Portion],E5390,Table15[If Material Anything Other than "Lead" in Column E,Was Material Ever Previously Lead?],G5390,Table15[Customer-Owned Portion],O5390),Table15[Unique ID],0),0)))</f>
        <v/>
      </c>
      <c r="X5390"/>
    </row>
    <row r="5391" spans="2:24" x14ac:dyDescent="0.25">
      <c r="B5391" s="146"/>
      <c r="C5391" s="31"/>
      <c r="D5391" s="31"/>
      <c r="E5391" s="44"/>
      <c r="F5391" s="43"/>
      <c r="G5391" s="84"/>
      <c r="H5391" s="31"/>
      <c r="I5391" s="31"/>
      <c r="J5391" s="84"/>
      <c r="K5391" s="31"/>
      <c r="L5391" s="31"/>
      <c r="M5391" s="169"/>
      <c r="N5391" s="148"/>
      <c r="O5391" s="106"/>
      <c r="P5391" s="43"/>
      <c r="Q5391" s="31"/>
      <c r="R5391" s="84"/>
      <c r="S5391" s="31"/>
      <c r="T5391" s="31"/>
      <c r="U5391" s="169"/>
      <c r="V5391" s="150"/>
      <c r="W5391" s="141" t="str" cm="1">
        <f t="array" ref="W5391">IF(SUM(LEN(B5391:V5391))=0,"",IF(OR(OR(ISBLANK(F5391),SUM(LEN(C5391),LEN(D5391))=0),AND(NOT(E5391="Unknown"),ISBLANK(J5391)),AND(NOT(O5391="Unknown"),ISBLANK(R5391))),"Missing Information", INDEX(Table15[Entire Service Line Classification], MATCH(SUMIFS(Table15[Unique ID],Table15[System-Owned Portion],E5391,Table15[If Material Anything Other than "Lead" in Column E,Was Material Ever Previously Lead?],G5391,Table15[Customer-Owned Portion],O5391),Table15[Unique ID],0),0)))</f>
        <v/>
      </c>
      <c r="X5391"/>
    </row>
    <row r="5392" spans="2:24" x14ac:dyDescent="0.25">
      <c r="B5392" s="146"/>
      <c r="C5392" s="31"/>
      <c r="D5392" s="31"/>
      <c r="E5392" s="44"/>
      <c r="F5392" s="43"/>
      <c r="G5392" s="84"/>
      <c r="H5392" s="31"/>
      <c r="I5392" s="31"/>
      <c r="J5392" s="84"/>
      <c r="K5392" s="31"/>
      <c r="L5392" s="31"/>
      <c r="M5392" s="169"/>
      <c r="N5392" s="148"/>
      <c r="O5392" s="106"/>
      <c r="P5392" s="43"/>
      <c r="Q5392" s="31"/>
      <c r="R5392" s="84"/>
      <c r="S5392" s="31"/>
      <c r="T5392" s="31"/>
      <c r="U5392" s="169"/>
      <c r="V5392" s="150"/>
      <c r="W5392" s="141" t="str" cm="1">
        <f t="array" ref="W5392">IF(SUM(LEN(B5392:V5392))=0,"",IF(OR(OR(ISBLANK(F5392),SUM(LEN(C5392),LEN(D5392))=0),AND(NOT(E5392="Unknown"),ISBLANK(J5392)),AND(NOT(O5392="Unknown"),ISBLANK(R5392))),"Missing Information", INDEX(Table15[Entire Service Line Classification], MATCH(SUMIFS(Table15[Unique ID],Table15[System-Owned Portion],E5392,Table15[If Material Anything Other than "Lead" in Column E,Was Material Ever Previously Lead?],G5392,Table15[Customer-Owned Portion],O5392),Table15[Unique ID],0),0)))</f>
        <v/>
      </c>
      <c r="X5392"/>
    </row>
    <row r="5393" spans="2:24" x14ac:dyDescent="0.25">
      <c r="B5393" s="146"/>
      <c r="C5393" s="31"/>
      <c r="D5393" s="31"/>
      <c r="E5393" s="44"/>
      <c r="F5393" s="43"/>
      <c r="G5393" s="84"/>
      <c r="H5393" s="31"/>
      <c r="I5393" s="31"/>
      <c r="J5393" s="84"/>
      <c r="K5393" s="31"/>
      <c r="L5393" s="31"/>
      <c r="M5393" s="169"/>
      <c r="N5393" s="148"/>
      <c r="O5393" s="106"/>
      <c r="P5393" s="43"/>
      <c r="Q5393" s="31"/>
      <c r="R5393" s="84"/>
      <c r="S5393" s="31"/>
      <c r="T5393" s="31"/>
      <c r="U5393" s="169"/>
      <c r="V5393" s="150"/>
      <c r="W5393" s="141" t="str" cm="1">
        <f t="array" ref="W5393">IF(SUM(LEN(B5393:V5393))=0,"",IF(OR(OR(ISBLANK(F5393),SUM(LEN(C5393),LEN(D5393))=0),AND(NOT(E5393="Unknown"),ISBLANK(J5393)),AND(NOT(O5393="Unknown"),ISBLANK(R5393))),"Missing Information", INDEX(Table15[Entire Service Line Classification], MATCH(SUMIFS(Table15[Unique ID],Table15[System-Owned Portion],E5393,Table15[If Material Anything Other than "Lead" in Column E,Was Material Ever Previously Lead?],G5393,Table15[Customer-Owned Portion],O5393),Table15[Unique ID],0),0)))</f>
        <v/>
      </c>
      <c r="X5393"/>
    </row>
    <row r="5394" spans="2:24" x14ac:dyDescent="0.25">
      <c r="B5394" s="146"/>
      <c r="C5394" s="31"/>
      <c r="D5394" s="31"/>
      <c r="E5394" s="44"/>
      <c r="F5394" s="43"/>
      <c r="G5394" s="84"/>
      <c r="H5394" s="31"/>
      <c r="I5394" s="31"/>
      <c r="J5394" s="84"/>
      <c r="K5394" s="31"/>
      <c r="L5394" s="31"/>
      <c r="M5394" s="169"/>
      <c r="N5394" s="148"/>
      <c r="O5394" s="106"/>
      <c r="P5394" s="43"/>
      <c r="Q5394" s="31"/>
      <c r="R5394" s="84"/>
      <c r="S5394" s="31"/>
      <c r="T5394" s="31"/>
      <c r="U5394" s="169"/>
      <c r="V5394" s="150"/>
      <c r="W5394" s="141" t="str" cm="1">
        <f t="array" ref="W5394">IF(SUM(LEN(B5394:V5394))=0,"",IF(OR(OR(ISBLANK(F5394),SUM(LEN(C5394),LEN(D5394))=0),AND(NOT(E5394="Unknown"),ISBLANK(J5394)),AND(NOT(O5394="Unknown"),ISBLANK(R5394))),"Missing Information", INDEX(Table15[Entire Service Line Classification], MATCH(SUMIFS(Table15[Unique ID],Table15[System-Owned Portion],E5394,Table15[If Material Anything Other than "Lead" in Column E,Was Material Ever Previously Lead?],G5394,Table15[Customer-Owned Portion],O5394),Table15[Unique ID],0),0)))</f>
        <v/>
      </c>
      <c r="X5394"/>
    </row>
    <row r="5395" spans="2:24" x14ac:dyDescent="0.25">
      <c r="B5395" s="146"/>
      <c r="C5395" s="31"/>
      <c r="D5395" s="31"/>
      <c r="E5395" s="44"/>
      <c r="F5395" s="43"/>
      <c r="G5395" s="84"/>
      <c r="H5395" s="31"/>
      <c r="I5395" s="31"/>
      <c r="J5395" s="84"/>
      <c r="K5395" s="31"/>
      <c r="L5395" s="31"/>
      <c r="M5395" s="169"/>
      <c r="N5395" s="148"/>
      <c r="O5395" s="106"/>
      <c r="P5395" s="43"/>
      <c r="Q5395" s="31"/>
      <c r="R5395" s="84"/>
      <c r="S5395" s="31"/>
      <c r="T5395" s="31"/>
      <c r="U5395" s="169"/>
      <c r="V5395" s="150"/>
      <c r="W5395" s="141" t="str" cm="1">
        <f t="array" ref="W5395">IF(SUM(LEN(B5395:V5395))=0,"",IF(OR(OR(ISBLANK(F5395),SUM(LEN(C5395),LEN(D5395))=0),AND(NOT(E5395="Unknown"),ISBLANK(J5395)),AND(NOT(O5395="Unknown"),ISBLANK(R5395))),"Missing Information", INDEX(Table15[Entire Service Line Classification], MATCH(SUMIFS(Table15[Unique ID],Table15[System-Owned Portion],E5395,Table15[If Material Anything Other than "Lead" in Column E,Was Material Ever Previously Lead?],G5395,Table15[Customer-Owned Portion],O5395),Table15[Unique ID],0),0)))</f>
        <v/>
      </c>
      <c r="X5395"/>
    </row>
    <row r="5396" spans="2:24" x14ac:dyDescent="0.25">
      <c r="B5396" s="146"/>
      <c r="C5396" s="31"/>
      <c r="D5396" s="31"/>
      <c r="E5396" s="44"/>
      <c r="F5396" s="43"/>
      <c r="G5396" s="84"/>
      <c r="H5396" s="31"/>
      <c r="I5396" s="31"/>
      <c r="J5396" s="84"/>
      <c r="K5396" s="31"/>
      <c r="L5396" s="31"/>
      <c r="M5396" s="169"/>
      <c r="N5396" s="148"/>
      <c r="O5396" s="106"/>
      <c r="P5396" s="43"/>
      <c r="Q5396" s="31"/>
      <c r="R5396" s="84"/>
      <c r="S5396" s="31"/>
      <c r="T5396" s="31"/>
      <c r="U5396" s="169"/>
      <c r="V5396" s="150"/>
      <c r="W5396" s="141" t="str" cm="1">
        <f t="array" ref="W5396">IF(SUM(LEN(B5396:V5396))=0,"",IF(OR(OR(ISBLANK(F5396),SUM(LEN(C5396),LEN(D5396))=0),AND(NOT(E5396="Unknown"),ISBLANK(J5396)),AND(NOT(O5396="Unknown"),ISBLANK(R5396))),"Missing Information", INDEX(Table15[Entire Service Line Classification], MATCH(SUMIFS(Table15[Unique ID],Table15[System-Owned Portion],E5396,Table15[If Material Anything Other than "Lead" in Column E,Was Material Ever Previously Lead?],G5396,Table15[Customer-Owned Portion],O5396),Table15[Unique ID],0),0)))</f>
        <v/>
      </c>
      <c r="X5396"/>
    </row>
    <row r="5397" spans="2:24" x14ac:dyDescent="0.25">
      <c r="B5397" s="146"/>
      <c r="C5397" s="31"/>
      <c r="D5397" s="31"/>
      <c r="E5397" s="44"/>
      <c r="F5397" s="43"/>
      <c r="G5397" s="84"/>
      <c r="H5397" s="31"/>
      <c r="I5397" s="31"/>
      <c r="J5397" s="84"/>
      <c r="K5397" s="31"/>
      <c r="L5397" s="31"/>
      <c r="M5397" s="169"/>
      <c r="N5397" s="148"/>
      <c r="O5397" s="106"/>
      <c r="P5397" s="43"/>
      <c r="Q5397" s="31"/>
      <c r="R5397" s="84"/>
      <c r="S5397" s="31"/>
      <c r="T5397" s="31"/>
      <c r="U5397" s="169"/>
      <c r="V5397" s="150"/>
      <c r="W5397" s="141" t="str" cm="1">
        <f t="array" ref="W5397">IF(SUM(LEN(B5397:V5397))=0,"",IF(OR(OR(ISBLANK(F5397),SUM(LEN(C5397),LEN(D5397))=0),AND(NOT(E5397="Unknown"),ISBLANK(J5397)),AND(NOT(O5397="Unknown"),ISBLANK(R5397))),"Missing Information", INDEX(Table15[Entire Service Line Classification], MATCH(SUMIFS(Table15[Unique ID],Table15[System-Owned Portion],E5397,Table15[If Material Anything Other than "Lead" in Column E,Was Material Ever Previously Lead?],G5397,Table15[Customer-Owned Portion],O5397),Table15[Unique ID],0),0)))</f>
        <v/>
      </c>
      <c r="X5397"/>
    </row>
    <row r="5398" spans="2:24" x14ac:dyDescent="0.25">
      <c r="B5398" s="146"/>
      <c r="C5398" s="31"/>
      <c r="D5398" s="31"/>
      <c r="E5398" s="44"/>
      <c r="F5398" s="43"/>
      <c r="G5398" s="84"/>
      <c r="H5398" s="31"/>
      <c r="I5398" s="31"/>
      <c r="J5398" s="84"/>
      <c r="K5398" s="31"/>
      <c r="L5398" s="31"/>
      <c r="M5398" s="169"/>
      <c r="N5398" s="148"/>
      <c r="O5398" s="106"/>
      <c r="P5398" s="43"/>
      <c r="Q5398" s="31"/>
      <c r="R5398" s="84"/>
      <c r="S5398" s="31"/>
      <c r="T5398" s="31"/>
      <c r="U5398" s="169"/>
      <c r="V5398" s="150"/>
      <c r="W5398" s="141" t="str" cm="1">
        <f t="array" ref="W5398">IF(SUM(LEN(B5398:V5398))=0,"",IF(OR(OR(ISBLANK(F5398),SUM(LEN(C5398),LEN(D5398))=0),AND(NOT(E5398="Unknown"),ISBLANK(J5398)),AND(NOT(O5398="Unknown"),ISBLANK(R5398))),"Missing Information", INDEX(Table15[Entire Service Line Classification], MATCH(SUMIFS(Table15[Unique ID],Table15[System-Owned Portion],E5398,Table15[If Material Anything Other than "Lead" in Column E,Was Material Ever Previously Lead?],G5398,Table15[Customer-Owned Portion],O5398),Table15[Unique ID],0),0)))</f>
        <v/>
      </c>
      <c r="X5398"/>
    </row>
    <row r="5399" spans="2:24" x14ac:dyDescent="0.25">
      <c r="B5399" s="146"/>
      <c r="C5399" s="31"/>
      <c r="D5399" s="31"/>
      <c r="E5399" s="44"/>
      <c r="F5399" s="43"/>
      <c r="G5399" s="84"/>
      <c r="H5399" s="31"/>
      <c r="I5399" s="31"/>
      <c r="J5399" s="84"/>
      <c r="K5399" s="31"/>
      <c r="L5399" s="31"/>
      <c r="M5399" s="169"/>
      <c r="N5399" s="148"/>
      <c r="O5399" s="106"/>
      <c r="P5399" s="43"/>
      <c r="Q5399" s="31"/>
      <c r="R5399" s="84"/>
      <c r="S5399" s="31"/>
      <c r="T5399" s="31"/>
      <c r="U5399" s="169"/>
      <c r="V5399" s="150"/>
      <c r="W5399" s="141" t="str" cm="1">
        <f t="array" ref="W5399">IF(SUM(LEN(B5399:V5399))=0,"",IF(OR(OR(ISBLANK(F5399),SUM(LEN(C5399),LEN(D5399))=0),AND(NOT(E5399="Unknown"),ISBLANK(J5399)),AND(NOT(O5399="Unknown"),ISBLANK(R5399))),"Missing Information", INDEX(Table15[Entire Service Line Classification], MATCH(SUMIFS(Table15[Unique ID],Table15[System-Owned Portion],E5399,Table15[If Material Anything Other than "Lead" in Column E,Was Material Ever Previously Lead?],G5399,Table15[Customer-Owned Portion],O5399),Table15[Unique ID],0),0)))</f>
        <v/>
      </c>
      <c r="X5399"/>
    </row>
    <row r="5400" spans="2:24" x14ac:dyDescent="0.25">
      <c r="B5400" s="146"/>
      <c r="C5400" s="31"/>
      <c r="D5400" s="31"/>
      <c r="E5400" s="44"/>
      <c r="F5400" s="43"/>
      <c r="G5400" s="84"/>
      <c r="H5400" s="31"/>
      <c r="I5400" s="31"/>
      <c r="J5400" s="84"/>
      <c r="K5400" s="31"/>
      <c r="L5400" s="31"/>
      <c r="M5400" s="169"/>
      <c r="N5400" s="148"/>
      <c r="O5400" s="106"/>
      <c r="P5400" s="43"/>
      <c r="Q5400" s="31"/>
      <c r="R5400" s="84"/>
      <c r="S5400" s="31"/>
      <c r="T5400" s="31"/>
      <c r="U5400" s="169"/>
      <c r="V5400" s="150"/>
      <c r="W5400" s="141" t="str" cm="1">
        <f t="array" ref="W5400">IF(SUM(LEN(B5400:V5400))=0,"",IF(OR(OR(ISBLANK(F5400),SUM(LEN(C5400),LEN(D5400))=0),AND(NOT(E5400="Unknown"),ISBLANK(J5400)),AND(NOT(O5400="Unknown"),ISBLANK(R5400))),"Missing Information", INDEX(Table15[Entire Service Line Classification], MATCH(SUMIFS(Table15[Unique ID],Table15[System-Owned Portion],E5400,Table15[If Material Anything Other than "Lead" in Column E,Was Material Ever Previously Lead?],G5400,Table15[Customer-Owned Portion],O5400),Table15[Unique ID],0),0)))</f>
        <v/>
      </c>
      <c r="X5400"/>
    </row>
    <row r="5401" spans="2:24" x14ac:dyDescent="0.25">
      <c r="B5401" s="146"/>
      <c r="C5401" s="31"/>
      <c r="D5401" s="31"/>
      <c r="E5401" s="44"/>
      <c r="F5401" s="43"/>
      <c r="G5401" s="84"/>
      <c r="H5401" s="31"/>
      <c r="I5401" s="31"/>
      <c r="J5401" s="84"/>
      <c r="K5401" s="31"/>
      <c r="L5401" s="31"/>
      <c r="M5401" s="169"/>
      <c r="N5401" s="148"/>
      <c r="O5401" s="106"/>
      <c r="P5401" s="43"/>
      <c r="Q5401" s="31"/>
      <c r="R5401" s="84"/>
      <c r="S5401" s="31"/>
      <c r="T5401" s="31"/>
      <c r="U5401" s="169"/>
      <c r="V5401" s="150"/>
      <c r="W5401" s="141" t="str" cm="1">
        <f t="array" ref="W5401">IF(SUM(LEN(B5401:V5401))=0,"",IF(OR(OR(ISBLANK(F5401),SUM(LEN(C5401),LEN(D5401))=0),AND(NOT(E5401="Unknown"),ISBLANK(J5401)),AND(NOT(O5401="Unknown"),ISBLANK(R5401))),"Missing Information", INDEX(Table15[Entire Service Line Classification], MATCH(SUMIFS(Table15[Unique ID],Table15[System-Owned Portion],E5401,Table15[If Material Anything Other than "Lead" in Column E,Was Material Ever Previously Lead?],G5401,Table15[Customer-Owned Portion],O5401),Table15[Unique ID],0),0)))</f>
        <v/>
      </c>
      <c r="X5401"/>
    </row>
    <row r="5402" spans="2:24" x14ac:dyDescent="0.25">
      <c r="B5402" s="146"/>
      <c r="C5402" s="31"/>
      <c r="D5402" s="31"/>
      <c r="E5402" s="44"/>
      <c r="F5402" s="43"/>
      <c r="G5402" s="84"/>
      <c r="H5402" s="31"/>
      <c r="I5402" s="31"/>
      <c r="J5402" s="84"/>
      <c r="K5402" s="31"/>
      <c r="L5402" s="31"/>
      <c r="M5402" s="169"/>
      <c r="N5402" s="148"/>
      <c r="O5402" s="106"/>
      <c r="P5402" s="43"/>
      <c r="Q5402" s="31"/>
      <c r="R5402" s="84"/>
      <c r="S5402" s="31"/>
      <c r="T5402" s="31"/>
      <c r="U5402" s="169"/>
      <c r="V5402" s="150"/>
      <c r="W5402" s="141" t="str" cm="1">
        <f t="array" ref="W5402">IF(SUM(LEN(B5402:V5402))=0,"",IF(OR(OR(ISBLANK(F5402),SUM(LEN(C5402),LEN(D5402))=0),AND(NOT(E5402="Unknown"),ISBLANK(J5402)),AND(NOT(O5402="Unknown"),ISBLANK(R5402))),"Missing Information", INDEX(Table15[Entire Service Line Classification], MATCH(SUMIFS(Table15[Unique ID],Table15[System-Owned Portion],E5402,Table15[If Material Anything Other than "Lead" in Column E,Was Material Ever Previously Lead?],G5402,Table15[Customer-Owned Portion],O5402),Table15[Unique ID],0),0)))</f>
        <v/>
      </c>
      <c r="X5402"/>
    </row>
    <row r="5403" spans="2:24" x14ac:dyDescent="0.25">
      <c r="B5403" s="146"/>
      <c r="C5403" s="31"/>
      <c r="D5403" s="31"/>
      <c r="E5403" s="44"/>
      <c r="F5403" s="43"/>
      <c r="G5403" s="84"/>
      <c r="H5403" s="31"/>
      <c r="I5403" s="31"/>
      <c r="J5403" s="84"/>
      <c r="K5403" s="31"/>
      <c r="L5403" s="31"/>
      <c r="M5403" s="169"/>
      <c r="N5403" s="148"/>
      <c r="O5403" s="106"/>
      <c r="P5403" s="43"/>
      <c r="Q5403" s="31"/>
      <c r="R5403" s="84"/>
      <c r="S5403" s="31"/>
      <c r="T5403" s="31"/>
      <c r="U5403" s="169"/>
      <c r="V5403" s="150"/>
      <c r="W5403" s="141" t="str" cm="1">
        <f t="array" ref="W5403">IF(SUM(LEN(B5403:V5403))=0,"",IF(OR(OR(ISBLANK(F5403),SUM(LEN(C5403),LEN(D5403))=0),AND(NOT(E5403="Unknown"),ISBLANK(J5403)),AND(NOT(O5403="Unknown"),ISBLANK(R5403))),"Missing Information", INDEX(Table15[Entire Service Line Classification], MATCH(SUMIFS(Table15[Unique ID],Table15[System-Owned Portion],E5403,Table15[If Material Anything Other than "Lead" in Column E,Was Material Ever Previously Lead?],G5403,Table15[Customer-Owned Portion],O5403),Table15[Unique ID],0),0)))</f>
        <v/>
      </c>
      <c r="X5403"/>
    </row>
    <row r="5404" spans="2:24" x14ac:dyDescent="0.25">
      <c r="B5404" s="146"/>
      <c r="C5404" s="31"/>
      <c r="D5404" s="31"/>
      <c r="E5404" s="44"/>
      <c r="F5404" s="43"/>
      <c r="G5404" s="84"/>
      <c r="H5404" s="31"/>
      <c r="I5404" s="31"/>
      <c r="J5404" s="84"/>
      <c r="K5404" s="31"/>
      <c r="L5404" s="31"/>
      <c r="M5404" s="169"/>
      <c r="N5404" s="148"/>
      <c r="O5404" s="106"/>
      <c r="P5404" s="43"/>
      <c r="Q5404" s="31"/>
      <c r="R5404" s="84"/>
      <c r="S5404" s="31"/>
      <c r="T5404" s="31"/>
      <c r="U5404" s="169"/>
      <c r="V5404" s="150"/>
      <c r="W5404" s="141" t="str" cm="1">
        <f t="array" ref="W5404">IF(SUM(LEN(B5404:V5404))=0,"",IF(OR(OR(ISBLANK(F5404),SUM(LEN(C5404),LEN(D5404))=0),AND(NOT(E5404="Unknown"),ISBLANK(J5404)),AND(NOT(O5404="Unknown"),ISBLANK(R5404))),"Missing Information", INDEX(Table15[Entire Service Line Classification], MATCH(SUMIFS(Table15[Unique ID],Table15[System-Owned Portion],E5404,Table15[If Material Anything Other than "Lead" in Column E,Was Material Ever Previously Lead?],G5404,Table15[Customer-Owned Portion],O5404),Table15[Unique ID],0),0)))</f>
        <v/>
      </c>
      <c r="X5404"/>
    </row>
    <row r="5405" spans="2:24" x14ac:dyDescent="0.25">
      <c r="B5405" s="146"/>
      <c r="C5405" s="31"/>
      <c r="D5405" s="31"/>
      <c r="E5405" s="44"/>
      <c r="F5405" s="43"/>
      <c r="G5405" s="84"/>
      <c r="H5405" s="31"/>
      <c r="I5405" s="31"/>
      <c r="J5405" s="84"/>
      <c r="K5405" s="31"/>
      <c r="L5405" s="31"/>
      <c r="M5405" s="169"/>
      <c r="N5405" s="148"/>
      <c r="O5405" s="106"/>
      <c r="P5405" s="43"/>
      <c r="Q5405" s="31"/>
      <c r="R5405" s="84"/>
      <c r="S5405" s="31"/>
      <c r="T5405" s="31"/>
      <c r="U5405" s="169"/>
      <c r="V5405" s="150"/>
      <c r="W5405" s="141" t="str" cm="1">
        <f t="array" ref="W5405">IF(SUM(LEN(B5405:V5405))=0,"",IF(OR(OR(ISBLANK(F5405),SUM(LEN(C5405),LEN(D5405))=0),AND(NOT(E5405="Unknown"),ISBLANK(J5405)),AND(NOT(O5405="Unknown"),ISBLANK(R5405))),"Missing Information", INDEX(Table15[Entire Service Line Classification], MATCH(SUMIFS(Table15[Unique ID],Table15[System-Owned Portion],E5405,Table15[If Material Anything Other than "Lead" in Column E,Was Material Ever Previously Lead?],G5405,Table15[Customer-Owned Portion],O5405),Table15[Unique ID],0),0)))</f>
        <v/>
      </c>
      <c r="X5405"/>
    </row>
    <row r="5406" spans="2:24" x14ac:dyDescent="0.25">
      <c r="B5406" s="146"/>
      <c r="C5406" s="31"/>
      <c r="D5406" s="31"/>
      <c r="E5406" s="44"/>
      <c r="F5406" s="43"/>
      <c r="G5406" s="84"/>
      <c r="H5406" s="31"/>
      <c r="I5406" s="31"/>
      <c r="J5406" s="84"/>
      <c r="K5406" s="31"/>
      <c r="L5406" s="31"/>
      <c r="M5406" s="169"/>
      <c r="N5406" s="148"/>
      <c r="O5406" s="106"/>
      <c r="P5406" s="43"/>
      <c r="Q5406" s="31"/>
      <c r="R5406" s="84"/>
      <c r="S5406" s="31"/>
      <c r="T5406" s="31"/>
      <c r="U5406" s="169"/>
      <c r="V5406" s="150"/>
      <c r="W5406" s="141" t="str" cm="1">
        <f t="array" ref="W5406">IF(SUM(LEN(B5406:V5406))=0,"",IF(OR(OR(ISBLANK(F5406),SUM(LEN(C5406),LEN(D5406))=0),AND(NOT(E5406="Unknown"),ISBLANK(J5406)),AND(NOT(O5406="Unknown"),ISBLANK(R5406))),"Missing Information", INDEX(Table15[Entire Service Line Classification], MATCH(SUMIFS(Table15[Unique ID],Table15[System-Owned Portion],E5406,Table15[If Material Anything Other than "Lead" in Column E,Was Material Ever Previously Lead?],G5406,Table15[Customer-Owned Portion],O5406),Table15[Unique ID],0),0)))</f>
        <v/>
      </c>
      <c r="X5406"/>
    </row>
    <row r="5407" spans="2:24" x14ac:dyDescent="0.25">
      <c r="B5407" s="146"/>
      <c r="C5407" s="31"/>
      <c r="D5407" s="31"/>
      <c r="E5407" s="44"/>
      <c r="F5407" s="43"/>
      <c r="G5407" s="84"/>
      <c r="H5407" s="31"/>
      <c r="I5407" s="31"/>
      <c r="J5407" s="84"/>
      <c r="K5407" s="31"/>
      <c r="L5407" s="31"/>
      <c r="M5407" s="169"/>
      <c r="N5407" s="148"/>
      <c r="O5407" s="106"/>
      <c r="P5407" s="43"/>
      <c r="Q5407" s="31"/>
      <c r="R5407" s="84"/>
      <c r="S5407" s="31"/>
      <c r="T5407" s="31"/>
      <c r="U5407" s="169"/>
      <c r="V5407" s="150"/>
      <c r="W5407" s="141" t="str" cm="1">
        <f t="array" ref="W5407">IF(SUM(LEN(B5407:V5407))=0,"",IF(OR(OR(ISBLANK(F5407),SUM(LEN(C5407),LEN(D5407))=0),AND(NOT(E5407="Unknown"),ISBLANK(J5407)),AND(NOT(O5407="Unknown"),ISBLANK(R5407))),"Missing Information", INDEX(Table15[Entire Service Line Classification], MATCH(SUMIFS(Table15[Unique ID],Table15[System-Owned Portion],E5407,Table15[If Material Anything Other than "Lead" in Column E,Was Material Ever Previously Lead?],G5407,Table15[Customer-Owned Portion],O5407),Table15[Unique ID],0),0)))</f>
        <v/>
      </c>
      <c r="X5407"/>
    </row>
    <row r="5408" spans="2:24" x14ac:dyDescent="0.25">
      <c r="B5408" s="146"/>
      <c r="C5408" s="31"/>
      <c r="D5408" s="31"/>
      <c r="E5408" s="44"/>
      <c r="F5408" s="43"/>
      <c r="G5408" s="84"/>
      <c r="H5408" s="31"/>
      <c r="I5408" s="31"/>
      <c r="J5408" s="84"/>
      <c r="K5408" s="31"/>
      <c r="L5408" s="31"/>
      <c r="M5408" s="169"/>
      <c r="N5408" s="148"/>
      <c r="O5408" s="106"/>
      <c r="P5408" s="43"/>
      <c r="Q5408" s="31"/>
      <c r="R5408" s="84"/>
      <c r="S5408" s="31"/>
      <c r="T5408" s="31"/>
      <c r="U5408" s="169"/>
      <c r="V5408" s="150"/>
      <c r="W5408" s="141" t="str" cm="1">
        <f t="array" ref="W5408">IF(SUM(LEN(B5408:V5408))=0,"",IF(OR(OR(ISBLANK(F5408),SUM(LEN(C5408),LEN(D5408))=0),AND(NOT(E5408="Unknown"),ISBLANK(J5408)),AND(NOT(O5408="Unknown"),ISBLANK(R5408))),"Missing Information", INDEX(Table15[Entire Service Line Classification], MATCH(SUMIFS(Table15[Unique ID],Table15[System-Owned Portion],E5408,Table15[If Material Anything Other than "Lead" in Column E,Was Material Ever Previously Lead?],G5408,Table15[Customer-Owned Portion],O5408),Table15[Unique ID],0),0)))</f>
        <v/>
      </c>
      <c r="X5408"/>
    </row>
    <row r="5409" spans="2:24" x14ac:dyDescent="0.25">
      <c r="B5409" s="146"/>
      <c r="C5409" s="31"/>
      <c r="D5409" s="31"/>
      <c r="E5409" s="44"/>
      <c r="F5409" s="43"/>
      <c r="G5409" s="84"/>
      <c r="H5409" s="31"/>
      <c r="I5409" s="31"/>
      <c r="J5409" s="84"/>
      <c r="K5409" s="31"/>
      <c r="L5409" s="31"/>
      <c r="M5409" s="169"/>
      <c r="N5409" s="148"/>
      <c r="O5409" s="106"/>
      <c r="P5409" s="43"/>
      <c r="Q5409" s="31"/>
      <c r="R5409" s="84"/>
      <c r="S5409" s="31"/>
      <c r="T5409" s="31"/>
      <c r="U5409" s="169"/>
      <c r="V5409" s="150"/>
      <c r="W5409" s="141" t="str" cm="1">
        <f t="array" ref="W5409">IF(SUM(LEN(B5409:V5409))=0,"",IF(OR(OR(ISBLANK(F5409),SUM(LEN(C5409),LEN(D5409))=0),AND(NOT(E5409="Unknown"),ISBLANK(J5409)),AND(NOT(O5409="Unknown"),ISBLANK(R5409))),"Missing Information", INDEX(Table15[Entire Service Line Classification], MATCH(SUMIFS(Table15[Unique ID],Table15[System-Owned Portion],E5409,Table15[If Material Anything Other than "Lead" in Column E,Was Material Ever Previously Lead?],G5409,Table15[Customer-Owned Portion],O5409),Table15[Unique ID],0),0)))</f>
        <v/>
      </c>
      <c r="X5409"/>
    </row>
    <row r="5410" spans="2:24" x14ac:dyDescent="0.25">
      <c r="B5410" s="146"/>
      <c r="C5410" s="31"/>
      <c r="D5410" s="31"/>
      <c r="E5410" s="44"/>
      <c r="F5410" s="43"/>
      <c r="G5410" s="84"/>
      <c r="H5410" s="31"/>
      <c r="I5410" s="31"/>
      <c r="J5410" s="84"/>
      <c r="K5410" s="31"/>
      <c r="L5410" s="31"/>
      <c r="M5410" s="169"/>
      <c r="N5410" s="148"/>
      <c r="O5410" s="106"/>
      <c r="P5410" s="43"/>
      <c r="Q5410" s="31"/>
      <c r="R5410" s="84"/>
      <c r="S5410" s="31"/>
      <c r="T5410" s="31"/>
      <c r="U5410" s="169"/>
      <c r="V5410" s="150"/>
      <c r="W5410" s="141" t="str" cm="1">
        <f t="array" ref="W5410">IF(SUM(LEN(B5410:V5410))=0,"",IF(OR(OR(ISBLANK(F5410),SUM(LEN(C5410),LEN(D5410))=0),AND(NOT(E5410="Unknown"),ISBLANK(J5410)),AND(NOT(O5410="Unknown"),ISBLANK(R5410))),"Missing Information", INDEX(Table15[Entire Service Line Classification], MATCH(SUMIFS(Table15[Unique ID],Table15[System-Owned Portion],E5410,Table15[If Material Anything Other than "Lead" in Column E,Was Material Ever Previously Lead?],G5410,Table15[Customer-Owned Portion],O5410),Table15[Unique ID],0),0)))</f>
        <v/>
      </c>
      <c r="X5410"/>
    </row>
    <row r="5411" spans="2:24" x14ac:dyDescent="0.25">
      <c r="B5411" s="146"/>
      <c r="C5411" s="31"/>
      <c r="D5411" s="31"/>
      <c r="E5411" s="44"/>
      <c r="F5411" s="43"/>
      <c r="G5411" s="84"/>
      <c r="H5411" s="31"/>
      <c r="I5411" s="31"/>
      <c r="J5411" s="84"/>
      <c r="K5411" s="31"/>
      <c r="L5411" s="31"/>
      <c r="M5411" s="169"/>
      <c r="N5411" s="148"/>
      <c r="O5411" s="106"/>
      <c r="P5411" s="43"/>
      <c r="Q5411" s="31"/>
      <c r="R5411" s="84"/>
      <c r="S5411" s="31"/>
      <c r="T5411" s="31"/>
      <c r="U5411" s="169"/>
      <c r="V5411" s="150"/>
      <c r="W5411" s="141" t="str" cm="1">
        <f t="array" ref="W5411">IF(SUM(LEN(B5411:V5411))=0,"",IF(OR(OR(ISBLANK(F5411),SUM(LEN(C5411),LEN(D5411))=0),AND(NOT(E5411="Unknown"),ISBLANK(J5411)),AND(NOT(O5411="Unknown"),ISBLANK(R5411))),"Missing Information", INDEX(Table15[Entire Service Line Classification], MATCH(SUMIFS(Table15[Unique ID],Table15[System-Owned Portion],E5411,Table15[If Material Anything Other than "Lead" in Column E,Was Material Ever Previously Lead?],G5411,Table15[Customer-Owned Portion],O5411),Table15[Unique ID],0),0)))</f>
        <v/>
      </c>
      <c r="X5411"/>
    </row>
    <row r="5412" spans="2:24" x14ac:dyDescent="0.25">
      <c r="B5412" s="146"/>
      <c r="C5412" s="31"/>
      <c r="D5412" s="31"/>
      <c r="E5412" s="44"/>
      <c r="F5412" s="43"/>
      <c r="G5412" s="84"/>
      <c r="H5412" s="31"/>
      <c r="I5412" s="31"/>
      <c r="J5412" s="84"/>
      <c r="K5412" s="31"/>
      <c r="L5412" s="31"/>
      <c r="M5412" s="169"/>
      <c r="N5412" s="148"/>
      <c r="O5412" s="106"/>
      <c r="P5412" s="43"/>
      <c r="Q5412" s="31"/>
      <c r="R5412" s="84"/>
      <c r="S5412" s="31"/>
      <c r="T5412" s="31"/>
      <c r="U5412" s="169"/>
      <c r="V5412" s="150"/>
      <c r="W5412" s="141" t="str" cm="1">
        <f t="array" ref="W5412">IF(SUM(LEN(B5412:V5412))=0,"",IF(OR(OR(ISBLANK(F5412),SUM(LEN(C5412),LEN(D5412))=0),AND(NOT(E5412="Unknown"),ISBLANK(J5412)),AND(NOT(O5412="Unknown"),ISBLANK(R5412))),"Missing Information", INDEX(Table15[Entire Service Line Classification], MATCH(SUMIFS(Table15[Unique ID],Table15[System-Owned Portion],E5412,Table15[If Material Anything Other than "Lead" in Column E,Was Material Ever Previously Lead?],G5412,Table15[Customer-Owned Portion],O5412),Table15[Unique ID],0),0)))</f>
        <v/>
      </c>
      <c r="X5412"/>
    </row>
    <row r="5413" spans="2:24" x14ac:dyDescent="0.25">
      <c r="B5413" s="146"/>
      <c r="C5413" s="31"/>
      <c r="D5413" s="31"/>
      <c r="E5413" s="44"/>
      <c r="F5413" s="43"/>
      <c r="G5413" s="84"/>
      <c r="H5413" s="31"/>
      <c r="I5413" s="31"/>
      <c r="J5413" s="84"/>
      <c r="K5413" s="31"/>
      <c r="L5413" s="31"/>
      <c r="M5413" s="169"/>
      <c r="N5413" s="148"/>
      <c r="O5413" s="106"/>
      <c r="P5413" s="43"/>
      <c r="Q5413" s="31"/>
      <c r="R5413" s="84"/>
      <c r="S5413" s="31"/>
      <c r="T5413" s="31"/>
      <c r="U5413" s="169"/>
      <c r="V5413" s="150"/>
      <c r="W5413" s="141" t="str" cm="1">
        <f t="array" ref="W5413">IF(SUM(LEN(B5413:V5413))=0,"",IF(OR(OR(ISBLANK(F5413),SUM(LEN(C5413),LEN(D5413))=0),AND(NOT(E5413="Unknown"),ISBLANK(J5413)),AND(NOT(O5413="Unknown"),ISBLANK(R5413))),"Missing Information", INDEX(Table15[Entire Service Line Classification], MATCH(SUMIFS(Table15[Unique ID],Table15[System-Owned Portion],E5413,Table15[If Material Anything Other than "Lead" in Column E,Was Material Ever Previously Lead?],G5413,Table15[Customer-Owned Portion],O5413),Table15[Unique ID],0),0)))</f>
        <v/>
      </c>
      <c r="X5413"/>
    </row>
    <row r="5414" spans="2:24" x14ac:dyDescent="0.25">
      <c r="B5414" s="146"/>
      <c r="C5414" s="31"/>
      <c r="D5414" s="31"/>
      <c r="E5414" s="44"/>
      <c r="F5414" s="43"/>
      <c r="G5414" s="84"/>
      <c r="H5414" s="31"/>
      <c r="I5414" s="31"/>
      <c r="J5414" s="84"/>
      <c r="K5414" s="31"/>
      <c r="L5414" s="31"/>
      <c r="M5414" s="169"/>
      <c r="N5414" s="148"/>
      <c r="O5414" s="106"/>
      <c r="P5414" s="43"/>
      <c r="Q5414" s="31"/>
      <c r="R5414" s="84"/>
      <c r="S5414" s="31"/>
      <c r="T5414" s="31"/>
      <c r="U5414" s="169"/>
      <c r="V5414" s="150"/>
      <c r="W5414" s="141" t="str" cm="1">
        <f t="array" ref="W5414">IF(SUM(LEN(B5414:V5414))=0,"",IF(OR(OR(ISBLANK(F5414),SUM(LEN(C5414),LEN(D5414))=0),AND(NOT(E5414="Unknown"),ISBLANK(J5414)),AND(NOT(O5414="Unknown"),ISBLANK(R5414))),"Missing Information", INDEX(Table15[Entire Service Line Classification], MATCH(SUMIFS(Table15[Unique ID],Table15[System-Owned Portion],E5414,Table15[If Material Anything Other than "Lead" in Column E,Was Material Ever Previously Lead?],G5414,Table15[Customer-Owned Portion],O5414),Table15[Unique ID],0),0)))</f>
        <v/>
      </c>
      <c r="X5414"/>
    </row>
    <row r="5415" spans="2:24" x14ac:dyDescent="0.25">
      <c r="B5415" s="146"/>
      <c r="C5415" s="31"/>
      <c r="D5415" s="31"/>
      <c r="E5415" s="44"/>
      <c r="F5415" s="43"/>
      <c r="G5415" s="84"/>
      <c r="H5415" s="31"/>
      <c r="I5415" s="31"/>
      <c r="J5415" s="84"/>
      <c r="K5415" s="31"/>
      <c r="L5415" s="31"/>
      <c r="M5415" s="169"/>
      <c r="N5415" s="148"/>
      <c r="O5415" s="106"/>
      <c r="P5415" s="43"/>
      <c r="Q5415" s="31"/>
      <c r="R5415" s="84"/>
      <c r="S5415" s="31"/>
      <c r="T5415" s="31"/>
      <c r="U5415" s="169"/>
      <c r="V5415" s="150"/>
      <c r="W5415" s="141" t="str" cm="1">
        <f t="array" ref="W5415">IF(SUM(LEN(B5415:V5415))=0,"",IF(OR(OR(ISBLANK(F5415),SUM(LEN(C5415),LEN(D5415))=0),AND(NOT(E5415="Unknown"),ISBLANK(J5415)),AND(NOT(O5415="Unknown"),ISBLANK(R5415))),"Missing Information", INDEX(Table15[Entire Service Line Classification], MATCH(SUMIFS(Table15[Unique ID],Table15[System-Owned Portion],E5415,Table15[If Material Anything Other than "Lead" in Column E,Was Material Ever Previously Lead?],G5415,Table15[Customer-Owned Portion],O5415),Table15[Unique ID],0),0)))</f>
        <v/>
      </c>
      <c r="X5415"/>
    </row>
    <row r="5416" spans="2:24" x14ac:dyDescent="0.25">
      <c r="B5416" s="146"/>
      <c r="C5416" s="31"/>
      <c r="D5416" s="31"/>
      <c r="E5416" s="44"/>
      <c r="F5416" s="43"/>
      <c r="G5416" s="84"/>
      <c r="H5416" s="31"/>
      <c r="I5416" s="31"/>
      <c r="J5416" s="84"/>
      <c r="K5416" s="31"/>
      <c r="L5416" s="31"/>
      <c r="M5416" s="169"/>
      <c r="N5416" s="148"/>
      <c r="O5416" s="106"/>
      <c r="P5416" s="43"/>
      <c r="Q5416" s="31"/>
      <c r="R5416" s="84"/>
      <c r="S5416" s="31"/>
      <c r="T5416" s="31"/>
      <c r="U5416" s="169"/>
      <c r="V5416" s="150"/>
      <c r="W5416" s="141" t="str" cm="1">
        <f t="array" ref="W5416">IF(SUM(LEN(B5416:V5416))=0,"",IF(OR(OR(ISBLANK(F5416),SUM(LEN(C5416),LEN(D5416))=0),AND(NOT(E5416="Unknown"),ISBLANK(J5416)),AND(NOT(O5416="Unknown"),ISBLANK(R5416))),"Missing Information", INDEX(Table15[Entire Service Line Classification], MATCH(SUMIFS(Table15[Unique ID],Table15[System-Owned Portion],E5416,Table15[If Material Anything Other than "Lead" in Column E,Was Material Ever Previously Lead?],G5416,Table15[Customer-Owned Portion],O5416),Table15[Unique ID],0),0)))</f>
        <v/>
      </c>
      <c r="X5416"/>
    </row>
    <row r="5417" spans="2:24" x14ac:dyDescent="0.25">
      <c r="B5417" s="146"/>
      <c r="C5417" s="31"/>
      <c r="D5417" s="31"/>
      <c r="E5417" s="44"/>
      <c r="F5417" s="43"/>
      <c r="G5417" s="84"/>
      <c r="H5417" s="31"/>
      <c r="I5417" s="31"/>
      <c r="J5417" s="84"/>
      <c r="K5417" s="31"/>
      <c r="L5417" s="31"/>
      <c r="M5417" s="169"/>
      <c r="N5417" s="148"/>
      <c r="O5417" s="106"/>
      <c r="P5417" s="43"/>
      <c r="Q5417" s="31"/>
      <c r="R5417" s="84"/>
      <c r="S5417" s="31"/>
      <c r="T5417" s="31"/>
      <c r="U5417" s="169"/>
      <c r="V5417" s="150"/>
      <c r="W5417" s="141" t="str" cm="1">
        <f t="array" ref="W5417">IF(SUM(LEN(B5417:V5417))=0,"",IF(OR(OR(ISBLANK(F5417),SUM(LEN(C5417),LEN(D5417))=0),AND(NOT(E5417="Unknown"),ISBLANK(J5417)),AND(NOT(O5417="Unknown"),ISBLANK(R5417))),"Missing Information", INDEX(Table15[Entire Service Line Classification], MATCH(SUMIFS(Table15[Unique ID],Table15[System-Owned Portion],E5417,Table15[If Material Anything Other than "Lead" in Column E,Was Material Ever Previously Lead?],G5417,Table15[Customer-Owned Portion],O5417),Table15[Unique ID],0),0)))</f>
        <v/>
      </c>
      <c r="X5417"/>
    </row>
    <row r="5418" spans="2:24" x14ac:dyDescent="0.25">
      <c r="B5418" s="146"/>
      <c r="C5418" s="31"/>
      <c r="D5418" s="31"/>
      <c r="E5418" s="44"/>
      <c r="F5418" s="43"/>
      <c r="G5418" s="84"/>
      <c r="H5418" s="31"/>
      <c r="I5418" s="31"/>
      <c r="J5418" s="84"/>
      <c r="K5418" s="31"/>
      <c r="L5418" s="31"/>
      <c r="M5418" s="169"/>
      <c r="N5418" s="148"/>
      <c r="O5418" s="106"/>
      <c r="P5418" s="43"/>
      <c r="Q5418" s="31"/>
      <c r="R5418" s="84"/>
      <c r="S5418" s="31"/>
      <c r="T5418" s="31"/>
      <c r="U5418" s="169"/>
      <c r="V5418" s="150"/>
      <c r="W5418" s="141" t="str" cm="1">
        <f t="array" ref="W5418">IF(SUM(LEN(B5418:V5418))=0,"",IF(OR(OR(ISBLANK(F5418),SUM(LEN(C5418),LEN(D5418))=0),AND(NOT(E5418="Unknown"),ISBLANK(J5418)),AND(NOT(O5418="Unknown"),ISBLANK(R5418))),"Missing Information", INDEX(Table15[Entire Service Line Classification], MATCH(SUMIFS(Table15[Unique ID],Table15[System-Owned Portion],E5418,Table15[If Material Anything Other than "Lead" in Column E,Was Material Ever Previously Lead?],G5418,Table15[Customer-Owned Portion],O5418),Table15[Unique ID],0),0)))</f>
        <v/>
      </c>
      <c r="X5418"/>
    </row>
    <row r="5419" spans="2:24" x14ac:dyDescent="0.25">
      <c r="B5419" s="146"/>
      <c r="C5419" s="31"/>
      <c r="D5419" s="31"/>
      <c r="E5419" s="44"/>
      <c r="F5419" s="43"/>
      <c r="G5419" s="84"/>
      <c r="H5419" s="31"/>
      <c r="I5419" s="31"/>
      <c r="J5419" s="84"/>
      <c r="K5419" s="31"/>
      <c r="L5419" s="31"/>
      <c r="M5419" s="169"/>
      <c r="N5419" s="148"/>
      <c r="O5419" s="106"/>
      <c r="P5419" s="43"/>
      <c r="Q5419" s="31"/>
      <c r="R5419" s="84"/>
      <c r="S5419" s="31"/>
      <c r="T5419" s="31"/>
      <c r="U5419" s="169"/>
      <c r="V5419" s="150"/>
      <c r="W5419" s="141" t="str" cm="1">
        <f t="array" ref="W5419">IF(SUM(LEN(B5419:V5419))=0,"",IF(OR(OR(ISBLANK(F5419),SUM(LEN(C5419),LEN(D5419))=0),AND(NOT(E5419="Unknown"),ISBLANK(J5419)),AND(NOT(O5419="Unknown"),ISBLANK(R5419))),"Missing Information", INDEX(Table15[Entire Service Line Classification], MATCH(SUMIFS(Table15[Unique ID],Table15[System-Owned Portion],E5419,Table15[If Material Anything Other than "Lead" in Column E,Was Material Ever Previously Lead?],G5419,Table15[Customer-Owned Portion],O5419),Table15[Unique ID],0),0)))</f>
        <v/>
      </c>
      <c r="X5419"/>
    </row>
    <row r="5420" spans="2:24" x14ac:dyDescent="0.25">
      <c r="B5420" s="146"/>
      <c r="C5420" s="31"/>
      <c r="D5420" s="31"/>
      <c r="E5420" s="44"/>
      <c r="F5420" s="43"/>
      <c r="G5420" s="84"/>
      <c r="H5420" s="31"/>
      <c r="I5420" s="31"/>
      <c r="J5420" s="84"/>
      <c r="K5420" s="31"/>
      <c r="L5420" s="31"/>
      <c r="M5420" s="169"/>
      <c r="N5420" s="148"/>
      <c r="O5420" s="106"/>
      <c r="P5420" s="43"/>
      <c r="Q5420" s="31"/>
      <c r="R5420" s="84"/>
      <c r="S5420" s="31"/>
      <c r="T5420" s="31"/>
      <c r="U5420" s="169"/>
      <c r="V5420" s="150"/>
      <c r="W5420" s="141" t="str" cm="1">
        <f t="array" ref="W5420">IF(SUM(LEN(B5420:V5420))=0,"",IF(OR(OR(ISBLANK(F5420),SUM(LEN(C5420),LEN(D5420))=0),AND(NOT(E5420="Unknown"),ISBLANK(J5420)),AND(NOT(O5420="Unknown"),ISBLANK(R5420))),"Missing Information", INDEX(Table15[Entire Service Line Classification], MATCH(SUMIFS(Table15[Unique ID],Table15[System-Owned Portion],E5420,Table15[If Material Anything Other than "Lead" in Column E,Was Material Ever Previously Lead?],G5420,Table15[Customer-Owned Portion],O5420),Table15[Unique ID],0),0)))</f>
        <v/>
      </c>
      <c r="X5420"/>
    </row>
    <row r="5421" spans="2:24" x14ac:dyDescent="0.25">
      <c r="B5421" s="146"/>
      <c r="C5421" s="31"/>
      <c r="D5421" s="31"/>
      <c r="E5421" s="44"/>
      <c r="F5421" s="43"/>
      <c r="G5421" s="84"/>
      <c r="H5421" s="31"/>
      <c r="I5421" s="31"/>
      <c r="J5421" s="84"/>
      <c r="K5421" s="31"/>
      <c r="L5421" s="31"/>
      <c r="M5421" s="169"/>
      <c r="N5421" s="148"/>
      <c r="O5421" s="106"/>
      <c r="P5421" s="43"/>
      <c r="Q5421" s="31"/>
      <c r="R5421" s="84"/>
      <c r="S5421" s="31"/>
      <c r="T5421" s="31"/>
      <c r="U5421" s="169"/>
      <c r="V5421" s="150"/>
      <c r="W5421" s="141" t="str" cm="1">
        <f t="array" ref="W5421">IF(SUM(LEN(B5421:V5421))=0,"",IF(OR(OR(ISBLANK(F5421),SUM(LEN(C5421),LEN(D5421))=0),AND(NOT(E5421="Unknown"),ISBLANK(J5421)),AND(NOT(O5421="Unknown"),ISBLANK(R5421))),"Missing Information", INDEX(Table15[Entire Service Line Classification], MATCH(SUMIFS(Table15[Unique ID],Table15[System-Owned Portion],E5421,Table15[If Material Anything Other than "Lead" in Column E,Was Material Ever Previously Lead?],G5421,Table15[Customer-Owned Portion],O5421),Table15[Unique ID],0),0)))</f>
        <v/>
      </c>
      <c r="X5421"/>
    </row>
    <row r="5422" spans="2:24" x14ac:dyDescent="0.25">
      <c r="B5422" s="146"/>
      <c r="C5422" s="31"/>
      <c r="D5422" s="31"/>
      <c r="E5422" s="44"/>
      <c r="F5422" s="43"/>
      <c r="G5422" s="84"/>
      <c r="H5422" s="31"/>
      <c r="I5422" s="31"/>
      <c r="J5422" s="84"/>
      <c r="K5422" s="31"/>
      <c r="L5422" s="31"/>
      <c r="M5422" s="169"/>
      <c r="N5422" s="148"/>
      <c r="O5422" s="106"/>
      <c r="P5422" s="43"/>
      <c r="Q5422" s="31"/>
      <c r="R5422" s="84"/>
      <c r="S5422" s="31"/>
      <c r="T5422" s="31"/>
      <c r="U5422" s="169"/>
      <c r="V5422" s="150"/>
      <c r="W5422" s="141" t="str" cm="1">
        <f t="array" ref="W5422">IF(SUM(LEN(B5422:V5422))=0,"",IF(OR(OR(ISBLANK(F5422),SUM(LEN(C5422),LEN(D5422))=0),AND(NOT(E5422="Unknown"),ISBLANK(J5422)),AND(NOT(O5422="Unknown"),ISBLANK(R5422))),"Missing Information", INDEX(Table15[Entire Service Line Classification], MATCH(SUMIFS(Table15[Unique ID],Table15[System-Owned Portion],E5422,Table15[If Material Anything Other than "Lead" in Column E,Was Material Ever Previously Lead?],G5422,Table15[Customer-Owned Portion],O5422),Table15[Unique ID],0),0)))</f>
        <v/>
      </c>
      <c r="X5422"/>
    </row>
    <row r="5423" spans="2:24" x14ac:dyDescent="0.25">
      <c r="B5423" s="146"/>
      <c r="C5423" s="31"/>
      <c r="D5423" s="31"/>
      <c r="E5423" s="44"/>
      <c r="F5423" s="43"/>
      <c r="G5423" s="84"/>
      <c r="H5423" s="31"/>
      <c r="I5423" s="31"/>
      <c r="J5423" s="84"/>
      <c r="K5423" s="31"/>
      <c r="L5423" s="31"/>
      <c r="M5423" s="169"/>
      <c r="N5423" s="148"/>
      <c r="O5423" s="106"/>
      <c r="P5423" s="43"/>
      <c r="Q5423" s="31"/>
      <c r="R5423" s="84"/>
      <c r="S5423" s="31"/>
      <c r="T5423" s="31"/>
      <c r="U5423" s="169"/>
      <c r="V5423" s="150"/>
      <c r="W5423" s="141" t="str" cm="1">
        <f t="array" ref="W5423">IF(SUM(LEN(B5423:V5423))=0,"",IF(OR(OR(ISBLANK(F5423),SUM(LEN(C5423),LEN(D5423))=0),AND(NOT(E5423="Unknown"),ISBLANK(J5423)),AND(NOT(O5423="Unknown"),ISBLANK(R5423))),"Missing Information", INDEX(Table15[Entire Service Line Classification], MATCH(SUMIFS(Table15[Unique ID],Table15[System-Owned Portion],E5423,Table15[If Material Anything Other than "Lead" in Column E,Was Material Ever Previously Lead?],G5423,Table15[Customer-Owned Portion],O5423),Table15[Unique ID],0),0)))</f>
        <v/>
      </c>
      <c r="X5423"/>
    </row>
    <row r="5424" spans="2:24" x14ac:dyDescent="0.25">
      <c r="B5424" s="146"/>
      <c r="C5424" s="31"/>
      <c r="D5424" s="31"/>
      <c r="E5424" s="44"/>
      <c r="F5424" s="43"/>
      <c r="G5424" s="84"/>
      <c r="H5424" s="31"/>
      <c r="I5424" s="31"/>
      <c r="J5424" s="84"/>
      <c r="K5424" s="31"/>
      <c r="L5424" s="31"/>
      <c r="M5424" s="169"/>
      <c r="N5424" s="148"/>
      <c r="O5424" s="106"/>
      <c r="P5424" s="43"/>
      <c r="Q5424" s="31"/>
      <c r="R5424" s="84"/>
      <c r="S5424" s="31"/>
      <c r="T5424" s="31"/>
      <c r="U5424" s="169"/>
      <c r="V5424" s="150"/>
      <c r="W5424" s="141" t="str" cm="1">
        <f t="array" ref="W5424">IF(SUM(LEN(B5424:V5424))=0,"",IF(OR(OR(ISBLANK(F5424),SUM(LEN(C5424),LEN(D5424))=0),AND(NOT(E5424="Unknown"),ISBLANK(J5424)),AND(NOT(O5424="Unknown"),ISBLANK(R5424))),"Missing Information", INDEX(Table15[Entire Service Line Classification], MATCH(SUMIFS(Table15[Unique ID],Table15[System-Owned Portion],E5424,Table15[If Material Anything Other than "Lead" in Column E,Was Material Ever Previously Lead?],G5424,Table15[Customer-Owned Portion],O5424),Table15[Unique ID],0),0)))</f>
        <v/>
      </c>
      <c r="X5424"/>
    </row>
    <row r="5425" spans="2:24" x14ac:dyDescent="0.25">
      <c r="B5425" s="146"/>
      <c r="C5425" s="31"/>
      <c r="D5425" s="31"/>
      <c r="E5425" s="44"/>
      <c r="F5425" s="43"/>
      <c r="G5425" s="84"/>
      <c r="H5425" s="31"/>
      <c r="I5425" s="31"/>
      <c r="J5425" s="84"/>
      <c r="K5425" s="31"/>
      <c r="L5425" s="31"/>
      <c r="M5425" s="169"/>
      <c r="N5425" s="148"/>
      <c r="O5425" s="106"/>
      <c r="P5425" s="43"/>
      <c r="Q5425" s="31"/>
      <c r="R5425" s="84"/>
      <c r="S5425" s="31"/>
      <c r="T5425" s="31"/>
      <c r="U5425" s="169"/>
      <c r="V5425" s="150"/>
      <c r="W5425" s="141" t="str" cm="1">
        <f t="array" ref="W5425">IF(SUM(LEN(B5425:V5425))=0,"",IF(OR(OR(ISBLANK(F5425),SUM(LEN(C5425),LEN(D5425))=0),AND(NOT(E5425="Unknown"),ISBLANK(J5425)),AND(NOT(O5425="Unknown"),ISBLANK(R5425))),"Missing Information", INDEX(Table15[Entire Service Line Classification], MATCH(SUMIFS(Table15[Unique ID],Table15[System-Owned Portion],E5425,Table15[If Material Anything Other than "Lead" in Column E,Was Material Ever Previously Lead?],G5425,Table15[Customer-Owned Portion],O5425),Table15[Unique ID],0),0)))</f>
        <v/>
      </c>
      <c r="X5425"/>
    </row>
    <row r="5426" spans="2:24" x14ac:dyDescent="0.25">
      <c r="B5426" s="146"/>
      <c r="C5426" s="31"/>
      <c r="D5426" s="31"/>
      <c r="E5426" s="44"/>
      <c r="F5426" s="43"/>
      <c r="G5426" s="84"/>
      <c r="H5426" s="31"/>
      <c r="I5426" s="31"/>
      <c r="J5426" s="84"/>
      <c r="K5426" s="31"/>
      <c r="L5426" s="31"/>
      <c r="M5426" s="169"/>
      <c r="N5426" s="148"/>
      <c r="O5426" s="106"/>
      <c r="P5426" s="43"/>
      <c r="Q5426" s="31"/>
      <c r="R5426" s="84"/>
      <c r="S5426" s="31"/>
      <c r="T5426" s="31"/>
      <c r="U5426" s="169"/>
      <c r="V5426" s="150"/>
      <c r="W5426" s="141" t="str" cm="1">
        <f t="array" ref="W5426">IF(SUM(LEN(B5426:V5426))=0,"",IF(OR(OR(ISBLANK(F5426),SUM(LEN(C5426),LEN(D5426))=0),AND(NOT(E5426="Unknown"),ISBLANK(J5426)),AND(NOT(O5426="Unknown"),ISBLANK(R5426))),"Missing Information", INDEX(Table15[Entire Service Line Classification], MATCH(SUMIFS(Table15[Unique ID],Table15[System-Owned Portion],E5426,Table15[If Material Anything Other than "Lead" in Column E,Was Material Ever Previously Lead?],G5426,Table15[Customer-Owned Portion],O5426),Table15[Unique ID],0),0)))</f>
        <v/>
      </c>
      <c r="X5426"/>
    </row>
    <row r="5427" spans="2:24" x14ac:dyDescent="0.25">
      <c r="B5427" s="146"/>
      <c r="C5427" s="31"/>
      <c r="D5427" s="31"/>
      <c r="E5427" s="44"/>
      <c r="F5427" s="43"/>
      <c r="G5427" s="84"/>
      <c r="H5427" s="31"/>
      <c r="I5427" s="31"/>
      <c r="J5427" s="84"/>
      <c r="K5427" s="31"/>
      <c r="L5427" s="31"/>
      <c r="M5427" s="169"/>
      <c r="N5427" s="148"/>
      <c r="O5427" s="106"/>
      <c r="P5427" s="43"/>
      <c r="Q5427" s="31"/>
      <c r="R5427" s="84"/>
      <c r="S5427" s="31"/>
      <c r="T5427" s="31"/>
      <c r="U5427" s="169"/>
      <c r="V5427" s="150"/>
      <c r="W5427" s="141" t="str" cm="1">
        <f t="array" ref="W5427">IF(SUM(LEN(B5427:V5427))=0,"",IF(OR(OR(ISBLANK(F5427),SUM(LEN(C5427),LEN(D5427))=0),AND(NOT(E5427="Unknown"),ISBLANK(J5427)),AND(NOT(O5427="Unknown"),ISBLANK(R5427))),"Missing Information", INDEX(Table15[Entire Service Line Classification], MATCH(SUMIFS(Table15[Unique ID],Table15[System-Owned Portion],E5427,Table15[If Material Anything Other than "Lead" in Column E,Was Material Ever Previously Lead?],G5427,Table15[Customer-Owned Portion],O5427),Table15[Unique ID],0),0)))</f>
        <v/>
      </c>
      <c r="X5427"/>
    </row>
    <row r="5428" spans="2:24" x14ac:dyDescent="0.25">
      <c r="B5428" s="146"/>
      <c r="C5428" s="31"/>
      <c r="D5428" s="31"/>
      <c r="E5428" s="44"/>
      <c r="F5428" s="43"/>
      <c r="G5428" s="84"/>
      <c r="H5428" s="31"/>
      <c r="I5428" s="31"/>
      <c r="J5428" s="84"/>
      <c r="K5428" s="31"/>
      <c r="L5428" s="31"/>
      <c r="M5428" s="169"/>
      <c r="N5428" s="148"/>
      <c r="O5428" s="106"/>
      <c r="P5428" s="43"/>
      <c r="Q5428" s="31"/>
      <c r="R5428" s="84"/>
      <c r="S5428" s="31"/>
      <c r="T5428" s="31"/>
      <c r="U5428" s="169"/>
      <c r="V5428" s="150"/>
      <c r="W5428" s="141" t="str" cm="1">
        <f t="array" ref="W5428">IF(SUM(LEN(B5428:V5428))=0,"",IF(OR(OR(ISBLANK(F5428),SUM(LEN(C5428),LEN(D5428))=0),AND(NOT(E5428="Unknown"),ISBLANK(J5428)),AND(NOT(O5428="Unknown"),ISBLANK(R5428))),"Missing Information", INDEX(Table15[Entire Service Line Classification], MATCH(SUMIFS(Table15[Unique ID],Table15[System-Owned Portion],E5428,Table15[If Material Anything Other than "Lead" in Column E,Was Material Ever Previously Lead?],G5428,Table15[Customer-Owned Portion],O5428),Table15[Unique ID],0),0)))</f>
        <v/>
      </c>
      <c r="X5428"/>
    </row>
    <row r="5429" spans="2:24" x14ac:dyDescent="0.25">
      <c r="B5429" s="146"/>
      <c r="C5429" s="31"/>
      <c r="D5429" s="31"/>
      <c r="E5429" s="44"/>
      <c r="F5429" s="43"/>
      <c r="G5429" s="84"/>
      <c r="H5429" s="31"/>
      <c r="I5429" s="31"/>
      <c r="J5429" s="84"/>
      <c r="K5429" s="31"/>
      <c r="L5429" s="31"/>
      <c r="M5429" s="169"/>
      <c r="N5429" s="148"/>
      <c r="O5429" s="106"/>
      <c r="P5429" s="43"/>
      <c r="Q5429" s="31"/>
      <c r="R5429" s="84"/>
      <c r="S5429" s="31"/>
      <c r="T5429" s="31"/>
      <c r="U5429" s="169"/>
      <c r="V5429" s="150"/>
      <c r="W5429" s="141" t="str" cm="1">
        <f t="array" ref="W5429">IF(SUM(LEN(B5429:V5429))=0,"",IF(OR(OR(ISBLANK(F5429),SUM(LEN(C5429),LEN(D5429))=0),AND(NOT(E5429="Unknown"),ISBLANK(J5429)),AND(NOT(O5429="Unknown"),ISBLANK(R5429))),"Missing Information", INDEX(Table15[Entire Service Line Classification], MATCH(SUMIFS(Table15[Unique ID],Table15[System-Owned Portion],E5429,Table15[If Material Anything Other than "Lead" in Column E,Was Material Ever Previously Lead?],G5429,Table15[Customer-Owned Portion],O5429),Table15[Unique ID],0),0)))</f>
        <v/>
      </c>
      <c r="X5429"/>
    </row>
    <row r="5430" spans="2:24" x14ac:dyDescent="0.25">
      <c r="B5430" s="146"/>
      <c r="C5430" s="31"/>
      <c r="D5430" s="31"/>
      <c r="E5430" s="44"/>
      <c r="F5430" s="43"/>
      <c r="G5430" s="84"/>
      <c r="H5430" s="31"/>
      <c r="I5430" s="31"/>
      <c r="J5430" s="84"/>
      <c r="K5430" s="31"/>
      <c r="L5430" s="31"/>
      <c r="M5430" s="169"/>
      <c r="N5430" s="148"/>
      <c r="O5430" s="106"/>
      <c r="P5430" s="43"/>
      <c r="Q5430" s="31"/>
      <c r="R5430" s="84"/>
      <c r="S5430" s="31"/>
      <c r="T5430" s="31"/>
      <c r="U5430" s="169"/>
      <c r="V5430" s="150"/>
      <c r="W5430" s="141" t="str" cm="1">
        <f t="array" ref="W5430">IF(SUM(LEN(B5430:V5430))=0,"",IF(OR(OR(ISBLANK(F5430),SUM(LEN(C5430),LEN(D5430))=0),AND(NOT(E5430="Unknown"),ISBLANK(J5430)),AND(NOT(O5430="Unknown"),ISBLANK(R5430))),"Missing Information", INDEX(Table15[Entire Service Line Classification], MATCH(SUMIFS(Table15[Unique ID],Table15[System-Owned Portion],E5430,Table15[If Material Anything Other than "Lead" in Column E,Was Material Ever Previously Lead?],G5430,Table15[Customer-Owned Portion],O5430),Table15[Unique ID],0),0)))</f>
        <v/>
      </c>
      <c r="X5430"/>
    </row>
    <row r="5431" spans="2:24" x14ac:dyDescent="0.25">
      <c r="B5431" s="146"/>
      <c r="C5431" s="31"/>
      <c r="D5431" s="31"/>
      <c r="E5431" s="44"/>
      <c r="F5431" s="43"/>
      <c r="G5431" s="84"/>
      <c r="H5431" s="31"/>
      <c r="I5431" s="31"/>
      <c r="J5431" s="84"/>
      <c r="K5431" s="31"/>
      <c r="L5431" s="31"/>
      <c r="M5431" s="169"/>
      <c r="N5431" s="148"/>
      <c r="O5431" s="106"/>
      <c r="P5431" s="43"/>
      <c r="Q5431" s="31"/>
      <c r="R5431" s="84"/>
      <c r="S5431" s="31"/>
      <c r="T5431" s="31"/>
      <c r="U5431" s="169"/>
      <c r="V5431" s="150"/>
      <c r="W5431" s="141" t="str" cm="1">
        <f t="array" ref="W5431">IF(SUM(LEN(B5431:V5431))=0,"",IF(OR(OR(ISBLANK(F5431),SUM(LEN(C5431),LEN(D5431))=0),AND(NOT(E5431="Unknown"),ISBLANK(J5431)),AND(NOT(O5431="Unknown"),ISBLANK(R5431))),"Missing Information", INDEX(Table15[Entire Service Line Classification], MATCH(SUMIFS(Table15[Unique ID],Table15[System-Owned Portion],E5431,Table15[If Material Anything Other than "Lead" in Column E,Was Material Ever Previously Lead?],G5431,Table15[Customer-Owned Portion],O5431),Table15[Unique ID],0),0)))</f>
        <v/>
      </c>
      <c r="X5431"/>
    </row>
    <row r="5432" spans="2:24" x14ac:dyDescent="0.25">
      <c r="B5432" s="146"/>
      <c r="C5432" s="31"/>
      <c r="D5432" s="31"/>
      <c r="E5432" s="44"/>
      <c r="F5432" s="43"/>
      <c r="G5432" s="84"/>
      <c r="H5432" s="31"/>
      <c r="I5432" s="31"/>
      <c r="J5432" s="84"/>
      <c r="K5432" s="31"/>
      <c r="L5432" s="31"/>
      <c r="M5432" s="169"/>
      <c r="N5432" s="148"/>
      <c r="O5432" s="106"/>
      <c r="P5432" s="43"/>
      <c r="Q5432" s="31"/>
      <c r="R5432" s="84"/>
      <c r="S5432" s="31"/>
      <c r="T5432" s="31"/>
      <c r="U5432" s="169"/>
      <c r="V5432" s="150"/>
      <c r="W5432" s="141" t="str" cm="1">
        <f t="array" ref="W5432">IF(SUM(LEN(B5432:V5432))=0,"",IF(OR(OR(ISBLANK(F5432),SUM(LEN(C5432),LEN(D5432))=0),AND(NOT(E5432="Unknown"),ISBLANK(J5432)),AND(NOT(O5432="Unknown"),ISBLANK(R5432))),"Missing Information", INDEX(Table15[Entire Service Line Classification], MATCH(SUMIFS(Table15[Unique ID],Table15[System-Owned Portion],E5432,Table15[If Material Anything Other than "Lead" in Column E,Was Material Ever Previously Lead?],G5432,Table15[Customer-Owned Portion],O5432),Table15[Unique ID],0),0)))</f>
        <v/>
      </c>
      <c r="X5432"/>
    </row>
    <row r="5433" spans="2:24" x14ac:dyDescent="0.25">
      <c r="B5433" s="146"/>
      <c r="C5433" s="31"/>
      <c r="D5433" s="31"/>
      <c r="E5433" s="44"/>
      <c r="F5433" s="43"/>
      <c r="G5433" s="84"/>
      <c r="H5433" s="31"/>
      <c r="I5433" s="31"/>
      <c r="J5433" s="84"/>
      <c r="K5433" s="31"/>
      <c r="L5433" s="31"/>
      <c r="M5433" s="169"/>
      <c r="N5433" s="148"/>
      <c r="O5433" s="106"/>
      <c r="P5433" s="43"/>
      <c r="Q5433" s="31"/>
      <c r="R5433" s="84"/>
      <c r="S5433" s="31"/>
      <c r="T5433" s="31"/>
      <c r="U5433" s="169"/>
      <c r="V5433" s="150"/>
      <c r="W5433" s="141" t="str" cm="1">
        <f t="array" ref="W5433">IF(SUM(LEN(B5433:V5433))=0,"",IF(OR(OR(ISBLANK(F5433),SUM(LEN(C5433),LEN(D5433))=0),AND(NOT(E5433="Unknown"),ISBLANK(J5433)),AND(NOT(O5433="Unknown"),ISBLANK(R5433))),"Missing Information", INDEX(Table15[Entire Service Line Classification], MATCH(SUMIFS(Table15[Unique ID],Table15[System-Owned Portion],E5433,Table15[If Material Anything Other than "Lead" in Column E,Was Material Ever Previously Lead?],G5433,Table15[Customer-Owned Portion],O5433),Table15[Unique ID],0),0)))</f>
        <v/>
      </c>
      <c r="X5433"/>
    </row>
    <row r="5434" spans="2:24" x14ac:dyDescent="0.25">
      <c r="B5434" s="146"/>
      <c r="C5434" s="31"/>
      <c r="D5434" s="31"/>
      <c r="E5434" s="44"/>
      <c r="F5434" s="43"/>
      <c r="G5434" s="84"/>
      <c r="H5434" s="31"/>
      <c r="I5434" s="31"/>
      <c r="J5434" s="84"/>
      <c r="K5434" s="31"/>
      <c r="L5434" s="31"/>
      <c r="M5434" s="169"/>
      <c r="N5434" s="148"/>
      <c r="O5434" s="106"/>
      <c r="P5434" s="43"/>
      <c r="Q5434" s="31"/>
      <c r="R5434" s="84"/>
      <c r="S5434" s="31"/>
      <c r="T5434" s="31"/>
      <c r="U5434" s="169"/>
      <c r="V5434" s="150"/>
      <c r="W5434" s="141" t="str" cm="1">
        <f t="array" ref="W5434">IF(SUM(LEN(B5434:V5434))=0,"",IF(OR(OR(ISBLANK(F5434),SUM(LEN(C5434),LEN(D5434))=0),AND(NOT(E5434="Unknown"),ISBLANK(J5434)),AND(NOT(O5434="Unknown"),ISBLANK(R5434))),"Missing Information", INDEX(Table15[Entire Service Line Classification], MATCH(SUMIFS(Table15[Unique ID],Table15[System-Owned Portion],E5434,Table15[If Material Anything Other than "Lead" in Column E,Was Material Ever Previously Lead?],G5434,Table15[Customer-Owned Portion],O5434),Table15[Unique ID],0),0)))</f>
        <v/>
      </c>
      <c r="X5434"/>
    </row>
    <row r="5435" spans="2:24" x14ac:dyDescent="0.25">
      <c r="B5435" s="146"/>
      <c r="C5435" s="31"/>
      <c r="D5435" s="31"/>
      <c r="E5435" s="44"/>
      <c r="F5435" s="43"/>
      <c r="G5435" s="84"/>
      <c r="H5435" s="31"/>
      <c r="I5435" s="31"/>
      <c r="J5435" s="84"/>
      <c r="K5435" s="31"/>
      <c r="L5435" s="31"/>
      <c r="M5435" s="169"/>
      <c r="N5435" s="148"/>
      <c r="O5435" s="106"/>
      <c r="P5435" s="43"/>
      <c r="Q5435" s="31"/>
      <c r="R5435" s="84"/>
      <c r="S5435" s="31"/>
      <c r="T5435" s="31"/>
      <c r="U5435" s="169"/>
      <c r="V5435" s="150"/>
      <c r="W5435" s="141" t="str" cm="1">
        <f t="array" ref="W5435">IF(SUM(LEN(B5435:V5435))=0,"",IF(OR(OR(ISBLANK(F5435),SUM(LEN(C5435),LEN(D5435))=0),AND(NOT(E5435="Unknown"),ISBLANK(J5435)),AND(NOT(O5435="Unknown"),ISBLANK(R5435))),"Missing Information", INDEX(Table15[Entire Service Line Classification], MATCH(SUMIFS(Table15[Unique ID],Table15[System-Owned Portion],E5435,Table15[If Material Anything Other than "Lead" in Column E,Was Material Ever Previously Lead?],G5435,Table15[Customer-Owned Portion],O5435),Table15[Unique ID],0),0)))</f>
        <v/>
      </c>
      <c r="X5435"/>
    </row>
    <row r="5436" spans="2:24" x14ac:dyDescent="0.25">
      <c r="B5436" s="146"/>
      <c r="C5436" s="31"/>
      <c r="D5436" s="31"/>
      <c r="E5436" s="44"/>
      <c r="F5436" s="43"/>
      <c r="G5436" s="84"/>
      <c r="H5436" s="31"/>
      <c r="I5436" s="31"/>
      <c r="J5436" s="84"/>
      <c r="K5436" s="31"/>
      <c r="L5436" s="31"/>
      <c r="M5436" s="169"/>
      <c r="N5436" s="148"/>
      <c r="O5436" s="106"/>
      <c r="P5436" s="43"/>
      <c r="Q5436" s="31"/>
      <c r="R5436" s="84"/>
      <c r="S5436" s="31"/>
      <c r="T5436" s="31"/>
      <c r="U5436" s="169"/>
      <c r="V5436" s="150"/>
      <c r="W5436" s="141" t="str" cm="1">
        <f t="array" ref="W5436">IF(SUM(LEN(B5436:V5436))=0,"",IF(OR(OR(ISBLANK(F5436),SUM(LEN(C5436),LEN(D5436))=0),AND(NOT(E5436="Unknown"),ISBLANK(J5436)),AND(NOT(O5436="Unknown"),ISBLANK(R5436))),"Missing Information", INDEX(Table15[Entire Service Line Classification], MATCH(SUMIFS(Table15[Unique ID],Table15[System-Owned Portion],E5436,Table15[If Material Anything Other than "Lead" in Column E,Was Material Ever Previously Lead?],G5436,Table15[Customer-Owned Portion],O5436),Table15[Unique ID],0),0)))</f>
        <v/>
      </c>
      <c r="X5436"/>
    </row>
    <row r="5437" spans="2:24" x14ac:dyDescent="0.25">
      <c r="B5437" s="146"/>
      <c r="C5437" s="31"/>
      <c r="D5437" s="31"/>
      <c r="E5437" s="44"/>
      <c r="F5437" s="43"/>
      <c r="G5437" s="84"/>
      <c r="H5437" s="31"/>
      <c r="I5437" s="31"/>
      <c r="J5437" s="84"/>
      <c r="K5437" s="31"/>
      <c r="L5437" s="31"/>
      <c r="M5437" s="169"/>
      <c r="N5437" s="148"/>
      <c r="O5437" s="106"/>
      <c r="P5437" s="43"/>
      <c r="Q5437" s="31"/>
      <c r="R5437" s="84"/>
      <c r="S5437" s="31"/>
      <c r="T5437" s="31"/>
      <c r="U5437" s="169"/>
      <c r="V5437" s="150"/>
      <c r="W5437" s="141" t="str" cm="1">
        <f t="array" ref="W5437">IF(SUM(LEN(B5437:V5437))=0,"",IF(OR(OR(ISBLANK(F5437),SUM(LEN(C5437),LEN(D5437))=0),AND(NOT(E5437="Unknown"),ISBLANK(J5437)),AND(NOT(O5437="Unknown"),ISBLANK(R5437))),"Missing Information", INDEX(Table15[Entire Service Line Classification], MATCH(SUMIFS(Table15[Unique ID],Table15[System-Owned Portion],E5437,Table15[If Material Anything Other than "Lead" in Column E,Was Material Ever Previously Lead?],G5437,Table15[Customer-Owned Portion],O5437),Table15[Unique ID],0),0)))</f>
        <v/>
      </c>
      <c r="X5437"/>
    </row>
    <row r="5438" spans="2:24" x14ac:dyDescent="0.25">
      <c r="B5438" s="146"/>
      <c r="C5438" s="31"/>
      <c r="D5438" s="31"/>
      <c r="E5438" s="44"/>
      <c r="F5438" s="43"/>
      <c r="G5438" s="84"/>
      <c r="H5438" s="31"/>
      <c r="I5438" s="31"/>
      <c r="J5438" s="84"/>
      <c r="K5438" s="31"/>
      <c r="L5438" s="31"/>
      <c r="M5438" s="169"/>
      <c r="N5438" s="148"/>
      <c r="O5438" s="106"/>
      <c r="P5438" s="43"/>
      <c r="Q5438" s="31"/>
      <c r="R5438" s="84"/>
      <c r="S5438" s="31"/>
      <c r="T5438" s="31"/>
      <c r="U5438" s="169"/>
      <c r="V5438" s="150"/>
      <c r="W5438" s="141" t="str" cm="1">
        <f t="array" ref="W5438">IF(SUM(LEN(B5438:V5438))=0,"",IF(OR(OR(ISBLANK(F5438),SUM(LEN(C5438),LEN(D5438))=0),AND(NOT(E5438="Unknown"),ISBLANK(J5438)),AND(NOT(O5438="Unknown"),ISBLANK(R5438))),"Missing Information", INDEX(Table15[Entire Service Line Classification], MATCH(SUMIFS(Table15[Unique ID],Table15[System-Owned Portion],E5438,Table15[If Material Anything Other than "Lead" in Column E,Was Material Ever Previously Lead?],G5438,Table15[Customer-Owned Portion],O5438),Table15[Unique ID],0),0)))</f>
        <v/>
      </c>
      <c r="X5438"/>
    </row>
    <row r="5439" spans="2:24" x14ac:dyDescent="0.25">
      <c r="B5439" s="146"/>
      <c r="C5439" s="31"/>
      <c r="D5439" s="31"/>
      <c r="E5439" s="44"/>
      <c r="F5439" s="43"/>
      <c r="G5439" s="84"/>
      <c r="H5439" s="31"/>
      <c r="I5439" s="31"/>
      <c r="J5439" s="84"/>
      <c r="K5439" s="31"/>
      <c r="L5439" s="31"/>
      <c r="M5439" s="169"/>
      <c r="N5439" s="148"/>
      <c r="O5439" s="106"/>
      <c r="P5439" s="43"/>
      <c r="Q5439" s="31"/>
      <c r="R5439" s="84"/>
      <c r="S5439" s="31"/>
      <c r="T5439" s="31"/>
      <c r="U5439" s="169"/>
      <c r="V5439" s="150"/>
      <c r="W5439" s="141" t="str" cm="1">
        <f t="array" ref="W5439">IF(SUM(LEN(B5439:V5439))=0,"",IF(OR(OR(ISBLANK(F5439),SUM(LEN(C5439),LEN(D5439))=0),AND(NOT(E5439="Unknown"),ISBLANK(J5439)),AND(NOT(O5439="Unknown"),ISBLANK(R5439))),"Missing Information", INDEX(Table15[Entire Service Line Classification], MATCH(SUMIFS(Table15[Unique ID],Table15[System-Owned Portion],E5439,Table15[If Material Anything Other than "Lead" in Column E,Was Material Ever Previously Lead?],G5439,Table15[Customer-Owned Portion],O5439),Table15[Unique ID],0),0)))</f>
        <v/>
      </c>
      <c r="X5439"/>
    </row>
    <row r="5440" spans="2:24" x14ac:dyDescent="0.25">
      <c r="B5440" s="146"/>
      <c r="C5440" s="31"/>
      <c r="D5440" s="31"/>
      <c r="E5440" s="44"/>
      <c r="F5440" s="43"/>
      <c r="G5440" s="84"/>
      <c r="H5440" s="31"/>
      <c r="I5440" s="31"/>
      <c r="J5440" s="84"/>
      <c r="K5440" s="31"/>
      <c r="L5440" s="31"/>
      <c r="M5440" s="169"/>
      <c r="N5440" s="148"/>
      <c r="O5440" s="106"/>
      <c r="P5440" s="43"/>
      <c r="Q5440" s="31"/>
      <c r="R5440" s="84"/>
      <c r="S5440" s="31"/>
      <c r="T5440" s="31"/>
      <c r="U5440" s="169"/>
      <c r="V5440" s="150"/>
      <c r="W5440" s="141" t="str" cm="1">
        <f t="array" ref="W5440">IF(SUM(LEN(B5440:V5440))=0,"",IF(OR(OR(ISBLANK(F5440),SUM(LEN(C5440),LEN(D5440))=0),AND(NOT(E5440="Unknown"),ISBLANK(J5440)),AND(NOT(O5440="Unknown"),ISBLANK(R5440))),"Missing Information", INDEX(Table15[Entire Service Line Classification], MATCH(SUMIFS(Table15[Unique ID],Table15[System-Owned Portion],E5440,Table15[If Material Anything Other than "Lead" in Column E,Was Material Ever Previously Lead?],G5440,Table15[Customer-Owned Portion],O5440),Table15[Unique ID],0),0)))</f>
        <v/>
      </c>
      <c r="X5440"/>
    </row>
    <row r="5441" spans="2:24" x14ac:dyDescent="0.25">
      <c r="B5441" s="146"/>
      <c r="C5441" s="31"/>
      <c r="D5441" s="31"/>
      <c r="E5441" s="44"/>
      <c r="F5441" s="43"/>
      <c r="G5441" s="84"/>
      <c r="H5441" s="31"/>
      <c r="I5441" s="31"/>
      <c r="J5441" s="84"/>
      <c r="K5441" s="31"/>
      <c r="L5441" s="31"/>
      <c r="M5441" s="169"/>
      <c r="N5441" s="148"/>
      <c r="O5441" s="106"/>
      <c r="P5441" s="43"/>
      <c r="Q5441" s="31"/>
      <c r="R5441" s="84"/>
      <c r="S5441" s="31"/>
      <c r="T5441" s="31"/>
      <c r="U5441" s="169"/>
      <c r="V5441" s="150"/>
      <c r="W5441" s="141" t="str" cm="1">
        <f t="array" ref="W5441">IF(SUM(LEN(B5441:V5441))=0,"",IF(OR(OR(ISBLANK(F5441),SUM(LEN(C5441),LEN(D5441))=0),AND(NOT(E5441="Unknown"),ISBLANK(J5441)),AND(NOT(O5441="Unknown"),ISBLANK(R5441))),"Missing Information", INDEX(Table15[Entire Service Line Classification], MATCH(SUMIFS(Table15[Unique ID],Table15[System-Owned Portion],E5441,Table15[If Material Anything Other than "Lead" in Column E,Was Material Ever Previously Lead?],G5441,Table15[Customer-Owned Portion],O5441),Table15[Unique ID],0),0)))</f>
        <v/>
      </c>
      <c r="X5441"/>
    </row>
    <row r="5442" spans="2:24" x14ac:dyDescent="0.25">
      <c r="B5442" s="146"/>
      <c r="C5442" s="31"/>
      <c r="D5442" s="31"/>
      <c r="E5442" s="44"/>
      <c r="F5442" s="43"/>
      <c r="G5442" s="84"/>
      <c r="H5442" s="31"/>
      <c r="I5442" s="31"/>
      <c r="J5442" s="84"/>
      <c r="K5442" s="31"/>
      <c r="L5442" s="31"/>
      <c r="M5442" s="169"/>
      <c r="N5442" s="148"/>
      <c r="O5442" s="106"/>
      <c r="P5442" s="43"/>
      <c r="Q5442" s="31"/>
      <c r="R5442" s="84"/>
      <c r="S5442" s="31"/>
      <c r="T5442" s="31"/>
      <c r="U5442" s="169"/>
      <c r="V5442" s="150"/>
      <c r="W5442" s="141" t="str" cm="1">
        <f t="array" ref="W5442">IF(SUM(LEN(B5442:V5442))=0,"",IF(OR(OR(ISBLANK(F5442),SUM(LEN(C5442),LEN(D5442))=0),AND(NOT(E5442="Unknown"),ISBLANK(J5442)),AND(NOT(O5442="Unknown"),ISBLANK(R5442))),"Missing Information", INDEX(Table15[Entire Service Line Classification], MATCH(SUMIFS(Table15[Unique ID],Table15[System-Owned Portion],E5442,Table15[If Material Anything Other than "Lead" in Column E,Was Material Ever Previously Lead?],G5442,Table15[Customer-Owned Portion],O5442),Table15[Unique ID],0),0)))</f>
        <v/>
      </c>
      <c r="X5442"/>
    </row>
    <row r="5443" spans="2:24" x14ac:dyDescent="0.25">
      <c r="B5443" s="146"/>
      <c r="C5443" s="31"/>
      <c r="D5443" s="31"/>
      <c r="E5443" s="44"/>
      <c r="F5443" s="43"/>
      <c r="G5443" s="84"/>
      <c r="H5443" s="31"/>
      <c r="I5443" s="31"/>
      <c r="J5443" s="84"/>
      <c r="K5443" s="31"/>
      <c r="L5443" s="31"/>
      <c r="M5443" s="169"/>
      <c r="N5443" s="148"/>
      <c r="O5443" s="106"/>
      <c r="P5443" s="43"/>
      <c r="Q5443" s="31"/>
      <c r="R5443" s="84"/>
      <c r="S5443" s="31"/>
      <c r="T5443" s="31"/>
      <c r="U5443" s="169"/>
      <c r="V5443" s="150"/>
      <c r="W5443" s="141" t="str" cm="1">
        <f t="array" ref="W5443">IF(SUM(LEN(B5443:V5443))=0,"",IF(OR(OR(ISBLANK(F5443),SUM(LEN(C5443),LEN(D5443))=0),AND(NOT(E5443="Unknown"),ISBLANK(J5443)),AND(NOT(O5443="Unknown"),ISBLANK(R5443))),"Missing Information", INDEX(Table15[Entire Service Line Classification], MATCH(SUMIFS(Table15[Unique ID],Table15[System-Owned Portion],E5443,Table15[If Material Anything Other than "Lead" in Column E,Was Material Ever Previously Lead?],G5443,Table15[Customer-Owned Portion],O5443),Table15[Unique ID],0),0)))</f>
        <v/>
      </c>
      <c r="X5443"/>
    </row>
    <row r="5444" spans="2:24" x14ac:dyDescent="0.25">
      <c r="B5444" s="146"/>
      <c r="C5444" s="31"/>
      <c r="D5444" s="31"/>
      <c r="E5444" s="44"/>
      <c r="F5444" s="43"/>
      <c r="G5444" s="84"/>
      <c r="H5444" s="31"/>
      <c r="I5444" s="31"/>
      <c r="J5444" s="84"/>
      <c r="K5444" s="31"/>
      <c r="L5444" s="31"/>
      <c r="M5444" s="169"/>
      <c r="N5444" s="148"/>
      <c r="O5444" s="106"/>
      <c r="P5444" s="43"/>
      <c r="Q5444" s="31"/>
      <c r="R5444" s="84"/>
      <c r="S5444" s="31"/>
      <c r="T5444" s="31"/>
      <c r="U5444" s="169"/>
      <c r="V5444" s="150"/>
      <c r="W5444" s="141" t="str" cm="1">
        <f t="array" ref="W5444">IF(SUM(LEN(B5444:V5444))=0,"",IF(OR(OR(ISBLANK(F5444),SUM(LEN(C5444),LEN(D5444))=0),AND(NOT(E5444="Unknown"),ISBLANK(J5444)),AND(NOT(O5444="Unknown"),ISBLANK(R5444))),"Missing Information", INDEX(Table15[Entire Service Line Classification], MATCH(SUMIFS(Table15[Unique ID],Table15[System-Owned Portion],E5444,Table15[If Material Anything Other than "Lead" in Column E,Was Material Ever Previously Lead?],G5444,Table15[Customer-Owned Portion],O5444),Table15[Unique ID],0),0)))</f>
        <v/>
      </c>
      <c r="X5444"/>
    </row>
    <row r="5445" spans="2:24" x14ac:dyDescent="0.25">
      <c r="B5445" s="146"/>
      <c r="C5445" s="31"/>
      <c r="D5445" s="31"/>
      <c r="E5445" s="44"/>
      <c r="F5445" s="43"/>
      <c r="G5445" s="84"/>
      <c r="H5445" s="31"/>
      <c r="I5445" s="31"/>
      <c r="J5445" s="84"/>
      <c r="K5445" s="31"/>
      <c r="L5445" s="31"/>
      <c r="M5445" s="169"/>
      <c r="N5445" s="148"/>
      <c r="O5445" s="106"/>
      <c r="P5445" s="43"/>
      <c r="Q5445" s="31"/>
      <c r="R5445" s="84"/>
      <c r="S5445" s="31"/>
      <c r="T5445" s="31"/>
      <c r="U5445" s="169"/>
      <c r="V5445" s="150"/>
      <c r="W5445" s="141" t="str" cm="1">
        <f t="array" ref="W5445">IF(SUM(LEN(B5445:V5445))=0,"",IF(OR(OR(ISBLANK(F5445),SUM(LEN(C5445),LEN(D5445))=0),AND(NOT(E5445="Unknown"),ISBLANK(J5445)),AND(NOT(O5445="Unknown"),ISBLANK(R5445))),"Missing Information", INDEX(Table15[Entire Service Line Classification], MATCH(SUMIFS(Table15[Unique ID],Table15[System-Owned Portion],E5445,Table15[If Material Anything Other than "Lead" in Column E,Was Material Ever Previously Lead?],G5445,Table15[Customer-Owned Portion],O5445),Table15[Unique ID],0),0)))</f>
        <v/>
      </c>
      <c r="X5445"/>
    </row>
    <row r="5446" spans="2:24" x14ac:dyDescent="0.25">
      <c r="B5446" s="146"/>
      <c r="C5446" s="31"/>
      <c r="D5446" s="31"/>
      <c r="E5446" s="44"/>
      <c r="F5446" s="43"/>
      <c r="G5446" s="84"/>
      <c r="H5446" s="31"/>
      <c r="I5446" s="31"/>
      <c r="J5446" s="84"/>
      <c r="K5446" s="31"/>
      <c r="L5446" s="31"/>
      <c r="M5446" s="169"/>
      <c r="N5446" s="148"/>
      <c r="O5446" s="106"/>
      <c r="P5446" s="43"/>
      <c r="Q5446" s="31"/>
      <c r="R5446" s="84"/>
      <c r="S5446" s="31"/>
      <c r="T5446" s="31"/>
      <c r="U5446" s="169"/>
      <c r="V5446" s="150"/>
      <c r="W5446" s="141" t="str" cm="1">
        <f t="array" ref="W5446">IF(SUM(LEN(B5446:V5446))=0,"",IF(OR(OR(ISBLANK(F5446),SUM(LEN(C5446),LEN(D5446))=0),AND(NOT(E5446="Unknown"),ISBLANK(J5446)),AND(NOT(O5446="Unknown"),ISBLANK(R5446))),"Missing Information", INDEX(Table15[Entire Service Line Classification], MATCH(SUMIFS(Table15[Unique ID],Table15[System-Owned Portion],E5446,Table15[If Material Anything Other than "Lead" in Column E,Was Material Ever Previously Lead?],G5446,Table15[Customer-Owned Portion],O5446),Table15[Unique ID],0),0)))</f>
        <v/>
      </c>
      <c r="X5446"/>
    </row>
    <row r="5447" spans="2:24" x14ac:dyDescent="0.25">
      <c r="B5447" s="146"/>
      <c r="C5447" s="31"/>
      <c r="D5447" s="31"/>
      <c r="E5447" s="44"/>
      <c r="F5447" s="43"/>
      <c r="G5447" s="84"/>
      <c r="H5447" s="31"/>
      <c r="I5447" s="31"/>
      <c r="J5447" s="84"/>
      <c r="K5447" s="31"/>
      <c r="L5447" s="31"/>
      <c r="M5447" s="169"/>
      <c r="N5447" s="148"/>
      <c r="O5447" s="106"/>
      <c r="P5447" s="43"/>
      <c r="Q5447" s="31"/>
      <c r="R5447" s="84"/>
      <c r="S5447" s="31"/>
      <c r="T5447" s="31"/>
      <c r="U5447" s="169"/>
      <c r="V5447" s="150"/>
      <c r="W5447" s="141" t="str" cm="1">
        <f t="array" ref="W5447">IF(SUM(LEN(B5447:V5447))=0,"",IF(OR(OR(ISBLANK(F5447),SUM(LEN(C5447),LEN(D5447))=0),AND(NOT(E5447="Unknown"),ISBLANK(J5447)),AND(NOT(O5447="Unknown"),ISBLANK(R5447))),"Missing Information", INDEX(Table15[Entire Service Line Classification], MATCH(SUMIFS(Table15[Unique ID],Table15[System-Owned Portion],E5447,Table15[If Material Anything Other than "Lead" in Column E,Was Material Ever Previously Lead?],G5447,Table15[Customer-Owned Portion],O5447),Table15[Unique ID],0),0)))</f>
        <v/>
      </c>
      <c r="X5447"/>
    </row>
    <row r="5448" spans="2:24" x14ac:dyDescent="0.25">
      <c r="B5448" s="146"/>
      <c r="C5448" s="31"/>
      <c r="D5448" s="31"/>
      <c r="E5448" s="44"/>
      <c r="F5448" s="43"/>
      <c r="G5448" s="84"/>
      <c r="H5448" s="31"/>
      <c r="I5448" s="31"/>
      <c r="J5448" s="84"/>
      <c r="K5448" s="31"/>
      <c r="L5448" s="31"/>
      <c r="M5448" s="169"/>
      <c r="N5448" s="148"/>
      <c r="O5448" s="106"/>
      <c r="P5448" s="43"/>
      <c r="Q5448" s="31"/>
      <c r="R5448" s="84"/>
      <c r="S5448" s="31"/>
      <c r="T5448" s="31"/>
      <c r="U5448" s="169"/>
      <c r="V5448" s="150"/>
      <c r="W5448" s="141" t="str" cm="1">
        <f t="array" ref="W5448">IF(SUM(LEN(B5448:V5448))=0,"",IF(OR(OR(ISBLANK(F5448),SUM(LEN(C5448),LEN(D5448))=0),AND(NOT(E5448="Unknown"),ISBLANK(J5448)),AND(NOT(O5448="Unknown"),ISBLANK(R5448))),"Missing Information", INDEX(Table15[Entire Service Line Classification], MATCH(SUMIFS(Table15[Unique ID],Table15[System-Owned Portion],E5448,Table15[If Material Anything Other than "Lead" in Column E,Was Material Ever Previously Lead?],G5448,Table15[Customer-Owned Portion],O5448),Table15[Unique ID],0),0)))</f>
        <v/>
      </c>
      <c r="X5448"/>
    </row>
    <row r="5449" spans="2:24" x14ac:dyDescent="0.25">
      <c r="B5449" s="146"/>
      <c r="C5449" s="31"/>
      <c r="D5449" s="31"/>
      <c r="E5449" s="44"/>
      <c r="F5449" s="43"/>
      <c r="G5449" s="84"/>
      <c r="H5449" s="31"/>
      <c r="I5449" s="31"/>
      <c r="J5449" s="84"/>
      <c r="K5449" s="31"/>
      <c r="L5449" s="31"/>
      <c r="M5449" s="169"/>
      <c r="N5449" s="148"/>
      <c r="O5449" s="106"/>
      <c r="P5449" s="43"/>
      <c r="Q5449" s="31"/>
      <c r="R5449" s="84"/>
      <c r="S5449" s="31"/>
      <c r="T5449" s="31"/>
      <c r="U5449" s="169"/>
      <c r="V5449" s="150"/>
      <c r="W5449" s="141" t="str" cm="1">
        <f t="array" ref="W5449">IF(SUM(LEN(B5449:V5449))=0,"",IF(OR(OR(ISBLANK(F5449),SUM(LEN(C5449),LEN(D5449))=0),AND(NOT(E5449="Unknown"),ISBLANK(J5449)),AND(NOT(O5449="Unknown"),ISBLANK(R5449))),"Missing Information", INDEX(Table15[Entire Service Line Classification], MATCH(SUMIFS(Table15[Unique ID],Table15[System-Owned Portion],E5449,Table15[If Material Anything Other than "Lead" in Column E,Was Material Ever Previously Lead?],G5449,Table15[Customer-Owned Portion],O5449),Table15[Unique ID],0),0)))</f>
        <v/>
      </c>
      <c r="X5449"/>
    </row>
    <row r="5450" spans="2:24" x14ac:dyDescent="0.25">
      <c r="B5450" s="146"/>
      <c r="C5450" s="31"/>
      <c r="D5450" s="31"/>
      <c r="E5450" s="44"/>
      <c r="F5450" s="43"/>
      <c r="G5450" s="84"/>
      <c r="H5450" s="31"/>
      <c r="I5450" s="31"/>
      <c r="J5450" s="84"/>
      <c r="K5450" s="31"/>
      <c r="L5450" s="31"/>
      <c r="M5450" s="169"/>
      <c r="N5450" s="148"/>
      <c r="O5450" s="106"/>
      <c r="P5450" s="43"/>
      <c r="Q5450" s="31"/>
      <c r="R5450" s="84"/>
      <c r="S5450" s="31"/>
      <c r="T5450" s="31"/>
      <c r="U5450" s="169"/>
      <c r="V5450" s="150"/>
      <c r="W5450" s="141" t="str" cm="1">
        <f t="array" ref="W5450">IF(SUM(LEN(B5450:V5450))=0,"",IF(OR(OR(ISBLANK(F5450),SUM(LEN(C5450),LEN(D5450))=0),AND(NOT(E5450="Unknown"),ISBLANK(J5450)),AND(NOT(O5450="Unknown"),ISBLANK(R5450))),"Missing Information", INDEX(Table15[Entire Service Line Classification], MATCH(SUMIFS(Table15[Unique ID],Table15[System-Owned Portion],E5450,Table15[If Material Anything Other than "Lead" in Column E,Was Material Ever Previously Lead?],G5450,Table15[Customer-Owned Portion],O5450),Table15[Unique ID],0),0)))</f>
        <v/>
      </c>
      <c r="X5450"/>
    </row>
    <row r="5451" spans="2:24" x14ac:dyDescent="0.25">
      <c r="B5451" s="146"/>
      <c r="C5451" s="31"/>
      <c r="D5451" s="31"/>
      <c r="E5451" s="44"/>
      <c r="F5451" s="43"/>
      <c r="G5451" s="84"/>
      <c r="H5451" s="31"/>
      <c r="I5451" s="31"/>
      <c r="J5451" s="84"/>
      <c r="K5451" s="31"/>
      <c r="L5451" s="31"/>
      <c r="M5451" s="169"/>
      <c r="N5451" s="148"/>
      <c r="O5451" s="106"/>
      <c r="P5451" s="43"/>
      <c r="Q5451" s="31"/>
      <c r="R5451" s="84"/>
      <c r="S5451" s="31"/>
      <c r="T5451" s="31"/>
      <c r="U5451" s="169"/>
      <c r="V5451" s="150"/>
      <c r="W5451" s="141" t="str" cm="1">
        <f t="array" ref="W5451">IF(SUM(LEN(B5451:V5451))=0,"",IF(OR(OR(ISBLANK(F5451),SUM(LEN(C5451),LEN(D5451))=0),AND(NOT(E5451="Unknown"),ISBLANK(J5451)),AND(NOT(O5451="Unknown"),ISBLANK(R5451))),"Missing Information", INDEX(Table15[Entire Service Line Classification], MATCH(SUMIFS(Table15[Unique ID],Table15[System-Owned Portion],E5451,Table15[If Material Anything Other than "Lead" in Column E,Was Material Ever Previously Lead?],G5451,Table15[Customer-Owned Portion],O5451),Table15[Unique ID],0),0)))</f>
        <v/>
      </c>
      <c r="X5451"/>
    </row>
    <row r="5452" spans="2:24" x14ac:dyDescent="0.25">
      <c r="B5452" s="146"/>
      <c r="C5452" s="31"/>
      <c r="D5452" s="31"/>
      <c r="E5452" s="44"/>
      <c r="F5452" s="43"/>
      <c r="G5452" s="84"/>
      <c r="H5452" s="31"/>
      <c r="I5452" s="31"/>
      <c r="J5452" s="84"/>
      <c r="K5452" s="31"/>
      <c r="L5452" s="31"/>
      <c r="M5452" s="169"/>
      <c r="N5452" s="148"/>
      <c r="O5452" s="106"/>
      <c r="P5452" s="43"/>
      <c r="Q5452" s="31"/>
      <c r="R5452" s="84"/>
      <c r="S5452" s="31"/>
      <c r="T5452" s="31"/>
      <c r="U5452" s="169"/>
      <c r="V5452" s="150"/>
      <c r="W5452" s="141" t="str" cm="1">
        <f t="array" ref="W5452">IF(SUM(LEN(B5452:V5452))=0,"",IF(OR(OR(ISBLANK(F5452),SUM(LEN(C5452),LEN(D5452))=0),AND(NOT(E5452="Unknown"),ISBLANK(J5452)),AND(NOT(O5452="Unknown"),ISBLANK(R5452))),"Missing Information", INDEX(Table15[Entire Service Line Classification], MATCH(SUMIFS(Table15[Unique ID],Table15[System-Owned Portion],E5452,Table15[If Material Anything Other than "Lead" in Column E,Was Material Ever Previously Lead?],G5452,Table15[Customer-Owned Portion],O5452),Table15[Unique ID],0),0)))</f>
        <v/>
      </c>
      <c r="X5452"/>
    </row>
    <row r="5453" spans="2:24" x14ac:dyDescent="0.25">
      <c r="B5453" s="146"/>
      <c r="C5453" s="31"/>
      <c r="D5453" s="31"/>
      <c r="E5453" s="44"/>
      <c r="F5453" s="43"/>
      <c r="G5453" s="84"/>
      <c r="H5453" s="31"/>
      <c r="I5453" s="31"/>
      <c r="J5453" s="84"/>
      <c r="K5453" s="31"/>
      <c r="L5453" s="31"/>
      <c r="M5453" s="169"/>
      <c r="N5453" s="148"/>
      <c r="O5453" s="106"/>
      <c r="P5453" s="43"/>
      <c r="Q5453" s="31"/>
      <c r="R5453" s="84"/>
      <c r="S5453" s="31"/>
      <c r="T5453" s="31"/>
      <c r="U5453" s="169"/>
      <c r="V5453" s="150"/>
      <c r="W5453" s="141" t="str" cm="1">
        <f t="array" ref="W5453">IF(SUM(LEN(B5453:V5453))=0,"",IF(OR(OR(ISBLANK(F5453),SUM(LEN(C5453),LEN(D5453))=0),AND(NOT(E5453="Unknown"),ISBLANK(J5453)),AND(NOT(O5453="Unknown"),ISBLANK(R5453))),"Missing Information", INDEX(Table15[Entire Service Line Classification], MATCH(SUMIFS(Table15[Unique ID],Table15[System-Owned Portion],E5453,Table15[If Material Anything Other than "Lead" in Column E,Was Material Ever Previously Lead?],G5453,Table15[Customer-Owned Portion],O5453),Table15[Unique ID],0),0)))</f>
        <v/>
      </c>
      <c r="X5453"/>
    </row>
    <row r="5454" spans="2:24" x14ac:dyDescent="0.25">
      <c r="B5454" s="146"/>
      <c r="C5454" s="31"/>
      <c r="D5454" s="31"/>
      <c r="E5454" s="44"/>
      <c r="F5454" s="43"/>
      <c r="G5454" s="84"/>
      <c r="H5454" s="31"/>
      <c r="I5454" s="31"/>
      <c r="J5454" s="84"/>
      <c r="K5454" s="31"/>
      <c r="L5454" s="31"/>
      <c r="M5454" s="169"/>
      <c r="N5454" s="148"/>
      <c r="O5454" s="106"/>
      <c r="P5454" s="43"/>
      <c r="Q5454" s="31"/>
      <c r="R5454" s="84"/>
      <c r="S5454" s="31"/>
      <c r="T5454" s="31"/>
      <c r="U5454" s="169"/>
      <c r="V5454" s="150"/>
      <c r="W5454" s="141" t="str" cm="1">
        <f t="array" ref="W5454">IF(SUM(LEN(B5454:V5454))=0,"",IF(OR(OR(ISBLANK(F5454),SUM(LEN(C5454),LEN(D5454))=0),AND(NOT(E5454="Unknown"),ISBLANK(J5454)),AND(NOT(O5454="Unknown"),ISBLANK(R5454))),"Missing Information", INDEX(Table15[Entire Service Line Classification], MATCH(SUMIFS(Table15[Unique ID],Table15[System-Owned Portion],E5454,Table15[If Material Anything Other than "Lead" in Column E,Was Material Ever Previously Lead?],G5454,Table15[Customer-Owned Portion],O5454),Table15[Unique ID],0),0)))</f>
        <v/>
      </c>
      <c r="X5454"/>
    </row>
    <row r="5455" spans="2:24" x14ac:dyDescent="0.25">
      <c r="B5455" s="146"/>
      <c r="C5455" s="31"/>
      <c r="D5455" s="31"/>
      <c r="E5455" s="44"/>
      <c r="F5455" s="43"/>
      <c r="G5455" s="84"/>
      <c r="H5455" s="31"/>
      <c r="I5455" s="31"/>
      <c r="J5455" s="84"/>
      <c r="K5455" s="31"/>
      <c r="L5455" s="31"/>
      <c r="M5455" s="169"/>
      <c r="N5455" s="148"/>
      <c r="O5455" s="106"/>
      <c r="P5455" s="43"/>
      <c r="Q5455" s="31"/>
      <c r="R5455" s="84"/>
      <c r="S5455" s="31"/>
      <c r="T5455" s="31"/>
      <c r="U5455" s="169"/>
      <c r="V5455" s="150"/>
      <c r="W5455" s="141" t="str" cm="1">
        <f t="array" ref="W5455">IF(SUM(LEN(B5455:V5455))=0,"",IF(OR(OR(ISBLANK(F5455),SUM(LEN(C5455),LEN(D5455))=0),AND(NOT(E5455="Unknown"),ISBLANK(J5455)),AND(NOT(O5455="Unknown"),ISBLANK(R5455))),"Missing Information", INDEX(Table15[Entire Service Line Classification], MATCH(SUMIFS(Table15[Unique ID],Table15[System-Owned Portion],E5455,Table15[If Material Anything Other than "Lead" in Column E,Was Material Ever Previously Lead?],G5455,Table15[Customer-Owned Portion],O5455),Table15[Unique ID],0),0)))</f>
        <v/>
      </c>
      <c r="X5455"/>
    </row>
    <row r="5456" spans="2:24" x14ac:dyDescent="0.25">
      <c r="B5456" s="146"/>
      <c r="C5456" s="31"/>
      <c r="D5456" s="31"/>
      <c r="E5456" s="44"/>
      <c r="F5456" s="43"/>
      <c r="G5456" s="84"/>
      <c r="H5456" s="31"/>
      <c r="I5456" s="31"/>
      <c r="J5456" s="84"/>
      <c r="K5456" s="31"/>
      <c r="L5456" s="31"/>
      <c r="M5456" s="169"/>
      <c r="N5456" s="148"/>
      <c r="O5456" s="106"/>
      <c r="P5456" s="43"/>
      <c r="Q5456" s="31"/>
      <c r="R5456" s="84"/>
      <c r="S5456" s="31"/>
      <c r="T5456" s="31"/>
      <c r="U5456" s="169"/>
      <c r="V5456" s="150"/>
      <c r="W5456" s="141" t="str" cm="1">
        <f t="array" ref="W5456">IF(SUM(LEN(B5456:V5456))=0,"",IF(OR(OR(ISBLANK(F5456),SUM(LEN(C5456),LEN(D5456))=0),AND(NOT(E5456="Unknown"),ISBLANK(J5456)),AND(NOT(O5456="Unknown"),ISBLANK(R5456))),"Missing Information", INDEX(Table15[Entire Service Line Classification], MATCH(SUMIFS(Table15[Unique ID],Table15[System-Owned Portion],E5456,Table15[If Material Anything Other than "Lead" in Column E,Was Material Ever Previously Lead?],G5456,Table15[Customer-Owned Portion],O5456),Table15[Unique ID],0),0)))</f>
        <v/>
      </c>
      <c r="X5456"/>
    </row>
    <row r="5457" spans="2:24" x14ac:dyDescent="0.25">
      <c r="B5457" s="146"/>
      <c r="C5457" s="31"/>
      <c r="D5457" s="31"/>
      <c r="E5457" s="44"/>
      <c r="F5457" s="43"/>
      <c r="G5457" s="84"/>
      <c r="H5457" s="31"/>
      <c r="I5457" s="31"/>
      <c r="J5457" s="84"/>
      <c r="K5457" s="31"/>
      <c r="L5457" s="31"/>
      <c r="M5457" s="169"/>
      <c r="N5457" s="148"/>
      <c r="O5457" s="106"/>
      <c r="P5457" s="43"/>
      <c r="Q5457" s="31"/>
      <c r="R5457" s="84"/>
      <c r="S5457" s="31"/>
      <c r="T5457" s="31"/>
      <c r="U5457" s="169"/>
      <c r="V5457" s="150"/>
      <c r="W5457" s="141" t="str" cm="1">
        <f t="array" ref="W5457">IF(SUM(LEN(B5457:V5457))=0,"",IF(OR(OR(ISBLANK(F5457),SUM(LEN(C5457),LEN(D5457))=0),AND(NOT(E5457="Unknown"),ISBLANK(J5457)),AND(NOT(O5457="Unknown"),ISBLANK(R5457))),"Missing Information", INDEX(Table15[Entire Service Line Classification], MATCH(SUMIFS(Table15[Unique ID],Table15[System-Owned Portion],E5457,Table15[If Material Anything Other than "Lead" in Column E,Was Material Ever Previously Lead?],G5457,Table15[Customer-Owned Portion],O5457),Table15[Unique ID],0),0)))</f>
        <v/>
      </c>
      <c r="X5457"/>
    </row>
    <row r="5458" spans="2:24" x14ac:dyDescent="0.25">
      <c r="B5458" s="146"/>
      <c r="C5458" s="31"/>
      <c r="D5458" s="31"/>
      <c r="E5458" s="44"/>
      <c r="F5458" s="43"/>
      <c r="G5458" s="84"/>
      <c r="H5458" s="31"/>
      <c r="I5458" s="31"/>
      <c r="J5458" s="84"/>
      <c r="K5458" s="31"/>
      <c r="L5458" s="31"/>
      <c r="M5458" s="169"/>
      <c r="N5458" s="148"/>
      <c r="O5458" s="106"/>
      <c r="P5458" s="43"/>
      <c r="Q5458" s="31"/>
      <c r="R5458" s="84"/>
      <c r="S5458" s="31"/>
      <c r="T5458" s="31"/>
      <c r="U5458" s="169"/>
      <c r="V5458" s="150"/>
      <c r="W5458" s="141" t="str" cm="1">
        <f t="array" ref="W5458">IF(SUM(LEN(B5458:V5458))=0,"",IF(OR(OR(ISBLANK(F5458),SUM(LEN(C5458),LEN(D5458))=0),AND(NOT(E5458="Unknown"),ISBLANK(J5458)),AND(NOT(O5458="Unknown"),ISBLANK(R5458))),"Missing Information", INDEX(Table15[Entire Service Line Classification], MATCH(SUMIFS(Table15[Unique ID],Table15[System-Owned Portion],E5458,Table15[If Material Anything Other than "Lead" in Column E,Was Material Ever Previously Lead?],G5458,Table15[Customer-Owned Portion],O5458),Table15[Unique ID],0),0)))</f>
        <v/>
      </c>
      <c r="X5458"/>
    </row>
    <row r="5459" spans="2:24" x14ac:dyDescent="0.25">
      <c r="B5459" s="146"/>
      <c r="C5459" s="31"/>
      <c r="D5459" s="31"/>
      <c r="E5459" s="44"/>
      <c r="F5459" s="43"/>
      <c r="G5459" s="84"/>
      <c r="H5459" s="31"/>
      <c r="I5459" s="31"/>
      <c r="J5459" s="84"/>
      <c r="K5459" s="31"/>
      <c r="L5459" s="31"/>
      <c r="M5459" s="169"/>
      <c r="N5459" s="148"/>
      <c r="O5459" s="106"/>
      <c r="P5459" s="43"/>
      <c r="Q5459" s="31"/>
      <c r="R5459" s="84"/>
      <c r="S5459" s="31"/>
      <c r="T5459" s="31"/>
      <c r="U5459" s="169"/>
      <c r="V5459" s="150"/>
      <c r="W5459" s="141" t="str" cm="1">
        <f t="array" ref="W5459">IF(SUM(LEN(B5459:V5459))=0,"",IF(OR(OR(ISBLANK(F5459),SUM(LEN(C5459),LEN(D5459))=0),AND(NOT(E5459="Unknown"),ISBLANK(J5459)),AND(NOT(O5459="Unknown"),ISBLANK(R5459))),"Missing Information", INDEX(Table15[Entire Service Line Classification], MATCH(SUMIFS(Table15[Unique ID],Table15[System-Owned Portion],E5459,Table15[If Material Anything Other than "Lead" in Column E,Was Material Ever Previously Lead?],G5459,Table15[Customer-Owned Portion],O5459),Table15[Unique ID],0),0)))</f>
        <v/>
      </c>
      <c r="X5459"/>
    </row>
    <row r="5460" spans="2:24" x14ac:dyDescent="0.25">
      <c r="B5460" s="146"/>
      <c r="C5460" s="31"/>
      <c r="D5460" s="31"/>
      <c r="E5460" s="44"/>
      <c r="F5460" s="43"/>
      <c r="G5460" s="84"/>
      <c r="H5460" s="31"/>
      <c r="I5460" s="31"/>
      <c r="J5460" s="84"/>
      <c r="K5460" s="31"/>
      <c r="L5460" s="31"/>
      <c r="M5460" s="169"/>
      <c r="N5460" s="148"/>
      <c r="O5460" s="106"/>
      <c r="P5460" s="43"/>
      <c r="Q5460" s="31"/>
      <c r="R5460" s="84"/>
      <c r="S5460" s="31"/>
      <c r="T5460" s="31"/>
      <c r="U5460" s="169"/>
      <c r="V5460" s="150"/>
      <c r="W5460" s="141" t="str" cm="1">
        <f t="array" ref="W5460">IF(SUM(LEN(B5460:V5460))=0,"",IF(OR(OR(ISBLANK(F5460),SUM(LEN(C5460),LEN(D5460))=0),AND(NOT(E5460="Unknown"),ISBLANK(J5460)),AND(NOT(O5460="Unknown"),ISBLANK(R5460))),"Missing Information", INDEX(Table15[Entire Service Line Classification], MATCH(SUMIFS(Table15[Unique ID],Table15[System-Owned Portion],E5460,Table15[If Material Anything Other than "Lead" in Column E,Was Material Ever Previously Lead?],G5460,Table15[Customer-Owned Portion],O5460),Table15[Unique ID],0),0)))</f>
        <v/>
      </c>
      <c r="X5460"/>
    </row>
    <row r="5461" spans="2:24" x14ac:dyDescent="0.25">
      <c r="B5461" s="146"/>
      <c r="C5461" s="31"/>
      <c r="D5461" s="31"/>
      <c r="E5461" s="44"/>
      <c r="F5461" s="43"/>
      <c r="G5461" s="84"/>
      <c r="H5461" s="31"/>
      <c r="I5461" s="31"/>
      <c r="J5461" s="84"/>
      <c r="K5461" s="31"/>
      <c r="L5461" s="31"/>
      <c r="M5461" s="169"/>
      <c r="N5461" s="148"/>
      <c r="O5461" s="106"/>
      <c r="P5461" s="43"/>
      <c r="Q5461" s="31"/>
      <c r="R5461" s="84"/>
      <c r="S5461" s="31"/>
      <c r="T5461" s="31"/>
      <c r="U5461" s="169"/>
      <c r="V5461" s="150"/>
      <c r="W5461" s="141" t="str" cm="1">
        <f t="array" ref="W5461">IF(SUM(LEN(B5461:V5461))=0,"",IF(OR(OR(ISBLANK(F5461),SUM(LEN(C5461),LEN(D5461))=0),AND(NOT(E5461="Unknown"),ISBLANK(J5461)),AND(NOT(O5461="Unknown"),ISBLANK(R5461))),"Missing Information", INDEX(Table15[Entire Service Line Classification], MATCH(SUMIFS(Table15[Unique ID],Table15[System-Owned Portion],E5461,Table15[If Material Anything Other than "Lead" in Column E,Was Material Ever Previously Lead?],G5461,Table15[Customer-Owned Portion],O5461),Table15[Unique ID],0),0)))</f>
        <v/>
      </c>
      <c r="X5461"/>
    </row>
    <row r="5462" spans="2:24" x14ac:dyDescent="0.25">
      <c r="B5462" s="146"/>
      <c r="C5462" s="31"/>
      <c r="D5462" s="31"/>
      <c r="E5462" s="44"/>
      <c r="F5462" s="43"/>
      <c r="G5462" s="84"/>
      <c r="H5462" s="31"/>
      <c r="I5462" s="31"/>
      <c r="J5462" s="84"/>
      <c r="K5462" s="31"/>
      <c r="L5462" s="31"/>
      <c r="M5462" s="169"/>
      <c r="N5462" s="148"/>
      <c r="O5462" s="106"/>
      <c r="P5462" s="43"/>
      <c r="Q5462" s="31"/>
      <c r="R5462" s="84"/>
      <c r="S5462" s="31"/>
      <c r="T5462" s="31"/>
      <c r="U5462" s="169"/>
      <c r="V5462" s="150"/>
      <c r="W5462" s="141" t="str" cm="1">
        <f t="array" ref="W5462">IF(SUM(LEN(B5462:V5462))=0,"",IF(OR(OR(ISBLANK(F5462),SUM(LEN(C5462),LEN(D5462))=0),AND(NOT(E5462="Unknown"),ISBLANK(J5462)),AND(NOT(O5462="Unknown"),ISBLANK(R5462))),"Missing Information", INDEX(Table15[Entire Service Line Classification], MATCH(SUMIFS(Table15[Unique ID],Table15[System-Owned Portion],E5462,Table15[If Material Anything Other than "Lead" in Column E,Was Material Ever Previously Lead?],G5462,Table15[Customer-Owned Portion],O5462),Table15[Unique ID],0),0)))</f>
        <v/>
      </c>
      <c r="X5462"/>
    </row>
    <row r="5463" spans="2:24" x14ac:dyDescent="0.25">
      <c r="B5463" s="146"/>
      <c r="C5463" s="31"/>
      <c r="D5463" s="31"/>
      <c r="E5463" s="44"/>
      <c r="F5463" s="43"/>
      <c r="G5463" s="84"/>
      <c r="H5463" s="31"/>
      <c r="I5463" s="31"/>
      <c r="J5463" s="84"/>
      <c r="K5463" s="31"/>
      <c r="L5463" s="31"/>
      <c r="M5463" s="169"/>
      <c r="N5463" s="148"/>
      <c r="O5463" s="106"/>
      <c r="P5463" s="43"/>
      <c r="Q5463" s="31"/>
      <c r="R5463" s="84"/>
      <c r="S5463" s="31"/>
      <c r="T5463" s="31"/>
      <c r="U5463" s="169"/>
      <c r="V5463" s="150"/>
      <c r="W5463" s="141" t="str" cm="1">
        <f t="array" ref="W5463">IF(SUM(LEN(B5463:V5463))=0,"",IF(OR(OR(ISBLANK(F5463),SUM(LEN(C5463),LEN(D5463))=0),AND(NOT(E5463="Unknown"),ISBLANK(J5463)),AND(NOT(O5463="Unknown"),ISBLANK(R5463))),"Missing Information", INDEX(Table15[Entire Service Line Classification], MATCH(SUMIFS(Table15[Unique ID],Table15[System-Owned Portion],E5463,Table15[If Material Anything Other than "Lead" in Column E,Was Material Ever Previously Lead?],G5463,Table15[Customer-Owned Portion],O5463),Table15[Unique ID],0),0)))</f>
        <v/>
      </c>
      <c r="X5463"/>
    </row>
    <row r="5464" spans="2:24" x14ac:dyDescent="0.25">
      <c r="B5464" s="146"/>
      <c r="C5464" s="31"/>
      <c r="D5464" s="31"/>
      <c r="E5464" s="44"/>
      <c r="F5464" s="43"/>
      <c r="G5464" s="84"/>
      <c r="H5464" s="31"/>
      <c r="I5464" s="31"/>
      <c r="J5464" s="84"/>
      <c r="K5464" s="31"/>
      <c r="L5464" s="31"/>
      <c r="M5464" s="169"/>
      <c r="N5464" s="148"/>
      <c r="O5464" s="106"/>
      <c r="P5464" s="43"/>
      <c r="Q5464" s="31"/>
      <c r="R5464" s="84"/>
      <c r="S5464" s="31"/>
      <c r="T5464" s="31"/>
      <c r="U5464" s="169"/>
      <c r="V5464" s="150"/>
      <c r="W5464" s="141" t="str" cm="1">
        <f t="array" ref="W5464">IF(SUM(LEN(B5464:V5464))=0,"",IF(OR(OR(ISBLANK(F5464),SUM(LEN(C5464),LEN(D5464))=0),AND(NOT(E5464="Unknown"),ISBLANK(J5464)),AND(NOT(O5464="Unknown"),ISBLANK(R5464))),"Missing Information", INDEX(Table15[Entire Service Line Classification], MATCH(SUMIFS(Table15[Unique ID],Table15[System-Owned Portion],E5464,Table15[If Material Anything Other than "Lead" in Column E,Was Material Ever Previously Lead?],G5464,Table15[Customer-Owned Portion],O5464),Table15[Unique ID],0),0)))</f>
        <v/>
      </c>
      <c r="X5464"/>
    </row>
    <row r="5465" spans="2:24" x14ac:dyDescent="0.25">
      <c r="B5465" s="146"/>
      <c r="C5465" s="31"/>
      <c r="D5465" s="31"/>
      <c r="E5465" s="44"/>
      <c r="F5465" s="43"/>
      <c r="G5465" s="84"/>
      <c r="H5465" s="31"/>
      <c r="I5465" s="31"/>
      <c r="J5465" s="84"/>
      <c r="K5465" s="31"/>
      <c r="L5465" s="31"/>
      <c r="M5465" s="169"/>
      <c r="N5465" s="148"/>
      <c r="O5465" s="106"/>
      <c r="P5465" s="43"/>
      <c r="Q5465" s="31"/>
      <c r="R5465" s="84"/>
      <c r="S5465" s="31"/>
      <c r="T5465" s="31"/>
      <c r="U5465" s="169"/>
      <c r="V5465" s="150"/>
      <c r="W5465" s="141" t="str" cm="1">
        <f t="array" ref="W5465">IF(SUM(LEN(B5465:V5465))=0,"",IF(OR(OR(ISBLANK(F5465),SUM(LEN(C5465),LEN(D5465))=0),AND(NOT(E5465="Unknown"),ISBLANK(J5465)),AND(NOT(O5465="Unknown"),ISBLANK(R5465))),"Missing Information", INDEX(Table15[Entire Service Line Classification], MATCH(SUMIFS(Table15[Unique ID],Table15[System-Owned Portion],E5465,Table15[If Material Anything Other than "Lead" in Column E,Was Material Ever Previously Lead?],G5465,Table15[Customer-Owned Portion],O5465),Table15[Unique ID],0),0)))</f>
        <v/>
      </c>
      <c r="X5465"/>
    </row>
    <row r="5466" spans="2:24" x14ac:dyDescent="0.25">
      <c r="B5466" s="146"/>
      <c r="C5466" s="31"/>
      <c r="D5466" s="31"/>
      <c r="E5466" s="44"/>
      <c r="F5466" s="43"/>
      <c r="G5466" s="84"/>
      <c r="H5466" s="31"/>
      <c r="I5466" s="31"/>
      <c r="J5466" s="84"/>
      <c r="K5466" s="31"/>
      <c r="L5466" s="31"/>
      <c r="M5466" s="169"/>
      <c r="N5466" s="148"/>
      <c r="O5466" s="106"/>
      <c r="P5466" s="43"/>
      <c r="Q5466" s="31"/>
      <c r="R5466" s="84"/>
      <c r="S5466" s="31"/>
      <c r="T5466" s="31"/>
      <c r="U5466" s="169"/>
      <c r="V5466" s="150"/>
      <c r="W5466" s="141" t="str" cm="1">
        <f t="array" ref="W5466">IF(SUM(LEN(B5466:V5466))=0,"",IF(OR(OR(ISBLANK(F5466),SUM(LEN(C5466),LEN(D5466))=0),AND(NOT(E5466="Unknown"),ISBLANK(J5466)),AND(NOT(O5466="Unknown"),ISBLANK(R5466))),"Missing Information", INDEX(Table15[Entire Service Line Classification], MATCH(SUMIFS(Table15[Unique ID],Table15[System-Owned Portion],E5466,Table15[If Material Anything Other than "Lead" in Column E,Was Material Ever Previously Lead?],G5466,Table15[Customer-Owned Portion],O5466),Table15[Unique ID],0),0)))</f>
        <v/>
      </c>
      <c r="X5466"/>
    </row>
    <row r="5467" spans="2:24" x14ac:dyDescent="0.25">
      <c r="B5467" s="146"/>
      <c r="C5467" s="31"/>
      <c r="D5467" s="31"/>
      <c r="E5467" s="44"/>
      <c r="F5467" s="43"/>
      <c r="G5467" s="84"/>
      <c r="H5467" s="31"/>
      <c r="I5467" s="31"/>
      <c r="J5467" s="84"/>
      <c r="K5467" s="31"/>
      <c r="L5467" s="31"/>
      <c r="M5467" s="169"/>
      <c r="N5467" s="148"/>
      <c r="O5467" s="106"/>
      <c r="P5467" s="43"/>
      <c r="Q5467" s="31"/>
      <c r="R5467" s="84"/>
      <c r="S5467" s="31"/>
      <c r="T5467" s="31"/>
      <c r="U5467" s="169"/>
      <c r="V5467" s="150"/>
      <c r="W5467" s="141" t="str" cm="1">
        <f t="array" ref="W5467">IF(SUM(LEN(B5467:V5467))=0,"",IF(OR(OR(ISBLANK(F5467),SUM(LEN(C5467),LEN(D5467))=0),AND(NOT(E5467="Unknown"),ISBLANK(J5467)),AND(NOT(O5467="Unknown"),ISBLANK(R5467))),"Missing Information", INDEX(Table15[Entire Service Line Classification], MATCH(SUMIFS(Table15[Unique ID],Table15[System-Owned Portion],E5467,Table15[If Material Anything Other than "Lead" in Column E,Was Material Ever Previously Lead?],G5467,Table15[Customer-Owned Portion],O5467),Table15[Unique ID],0),0)))</f>
        <v/>
      </c>
      <c r="X5467"/>
    </row>
    <row r="5468" spans="2:24" x14ac:dyDescent="0.25">
      <c r="B5468" s="146"/>
      <c r="C5468" s="31"/>
      <c r="D5468" s="31"/>
      <c r="E5468" s="44"/>
      <c r="F5468" s="43"/>
      <c r="G5468" s="84"/>
      <c r="H5468" s="31"/>
      <c r="I5468" s="31"/>
      <c r="J5468" s="84"/>
      <c r="K5468" s="31"/>
      <c r="L5468" s="31"/>
      <c r="M5468" s="169"/>
      <c r="N5468" s="148"/>
      <c r="O5468" s="106"/>
      <c r="P5468" s="43"/>
      <c r="Q5468" s="31"/>
      <c r="R5468" s="84"/>
      <c r="S5468" s="31"/>
      <c r="T5468" s="31"/>
      <c r="U5468" s="169"/>
      <c r="V5468" s="150"/>
      <c r="W5468" s="141" t="str" cm="1">
        <f t="array" ref="W5468">IF(SUM(LEN(B5468:V5468))=0,"",IF(OR(OR(ISBLANK(F5468),SUM(LEN(C5468),LEN(D5468))=0),AND(NOT(E5468="Unknown"),ISBLANK(J5468)),AND(NOT(O5468="Unknown"),ISBLANK(R5468))),"Missing Information", INDEX(Table15[Entire Service Line Classification], MATCH(SUMIFS(Table15[Unique ID],Table15[System-Owned Portion],E5468,Table15[If Material Anything Other than "Lead" in Column E,Was Material Ever Previously Lead?],G5468,Table15[Customer-Owned Portion],O5468),Table15[Unique ID],0),0)))</f>
        <v/>
      </c>
      <c r="X5468"/>
    </row>
    <row r="5469" spans="2:24" x14ac:dyDescent="0.25">
      <c r="B5469" s="146"/>
      <c r="C5469" s="31"/>
      <c r="D5469" s="31"/>
      <c r="E5469" s="44"/>
      <c r="F5469" s="43"/>
      <c r="G5469" s="84"/>
      <c r="H5469" s="31"/>
      <c r="I5469" s="31"/>
      <c r="J5469" s="84"/>
      <c r="K5469" s="31"/>
      <c r="L5469" s="31"/>
      <c r="M5469" s="169"/>
      <c r="N5469" s="148"/>
      <c r="O5469" s="106"/>
      <c r="P5469" s="43"/>
      <c r="Q5469" s="31"/>
      <c r="R5469" s="84"/>
      <c r="S5469" s="31"/>
      <c r="T5469" s="31"/>
      <c r="U5469" s="169"/>
      <c r="V5469" s="150"/>
      <c r="W5469" s="141" t="str" cm="1">
        <f t="array" ref="W5469">IF(SUM(LEN(B5469:V5469))=0,"",IF(OR(OR(ISBLANK(F5469),SUM(LEN(C5469),LEN(D5469))=0),AND(NOT(E5469="Unknown"),ISBLANK(J5469)),AND(NOT(O5469="Unknown"),ISBLANK(R5469))),"Missing Information", INDEX(Table15[Entire Service Line Classification], MATCH(SUMIFS(Table15[Unique ID],Table15[System-Owned Portion],E5469,Table15[If Material Anything Other than "Lead" in Column E,Was Material Ever Previously Lead?],G5469,Table15[Customer-Owned Portion],O5469),Table15[Unique ID],0),0)))</f>
        <v/>
      </c>
      <c r="X5469"/>
    </row>
    <row r="5470" spans="2:24" x14ac:dyDescent="0.25">
      <c r="B5470" s="146"/>
      <c r="C5470" s="31"/>
      <c r="D5470" s="31"/>
      <c r="E5470" s="44"/>
      <c r="F5470" s="43"/>
      <c r="G5470" s="84"/>
      <c r="H5470" s="31"/>
      <c r="I5470" s="31"/>
      <c r="J5470" s="84"/>
      <c r="K5470" s="31"/>
      <c r="L5470" s="31"/>
      <c r="M5470" s="169"/>
      <c r="N5470" s="148"/>
      <c r="O5470" s="106"/>
      <c r="P5470" s="43"/>
      <c r="Q5470" s="31"/>
      <c r="R5470" s="84"/>
      <c r="S5470" s="31"/>
      <c r="T5470" s="31"/>
      <c r="U5470" s="169"/>
      <c r="V5470" s="150"/>
      <c r="W5470" s="141" t="str" cm="1">
        <f t="array" ref="W5470">IF(SUM(LEN(B5470:V5470))=0,"",IF(OR(OR(ISBLANK(F5470),SUM(LEN(C5470),LEN(D5470))=0),AND(NOT(E5470="Unknown"),ISBLANK(J5470)),AND(NOT(O5470="Unknown"),ISBLANK(R5470))),"Missing Information", INDEX(Table15[Entire Service Line Classification], MATCH(SUMIFS(Table15[Unique ID],Table15[System-Owned Portion],E5470,Table15[If Material Anything Other than "Lead" in Column E,Was Material Ever Previously Lead?],G5470,Table15[Customer-Owned Portion],O5470),Table15[Unique ID],0),0)))</f>
        <v/>
      </c>
      <c r="X5470"/>
    </row>
    <row r="5471" spans="2:24" x14ac:dyDescent="0.25">
      <c r="B5471" s="146"/>
      <c r="C5471" s="31"/>
      <c r="D5471" s="31"/>
      <c r="E5471" s="44"/>
      <c r="F5471" s="43"/>
      <c r="G5471" s="84"/>
      <c r="H5471" s="31"/>
      <c r="I5471" s="31"/>
      <c r="J5471" s="84"/>
      <c r="K5471" s="31"/>
      <c r="L5471" s="31"/>
      <c r="M5471" s="169"/>
      <c r="N5471" s="148"/>
      <c r="O5471" s="106"/>
      <c r="P5471" s="43"/>
      <c r="Q5471" s="31"/>
      <c r="R5471" s="84"/>
      <c r="S5471" s="31"/>
      <c r="T5471" s="31"/>
      <c r="U5471" s="169"/>
      <c r="V5471" s="150"/>
      <c r="W5471" s="141" t="str" cm="1">
        <f t="array" ref="W5471">IF(SUM(LEN(B5471:V5471))=0,"",IF(OR(OR(ISBLANK(F5471),SUM(LEN(C5471),LEN(D5471))=0),AND(NOT(E5471="Unknown"),ISBLANK(J5471)),AND(NOT(O5471="Unknown"),ISBLANK(R5471))),"Missing Information", INDEX(Table15[Entire Service Line Classification], MATCH(SUMIFS(Table15[Unique ID],Table15[System-Owned Portion],E5471,Table15[If Material Anything Other than "Lead" in Column E,Was Material Ever Previously Lead?],G5471,Table15[Customer-Owned Portion],O5471),Table15[Unique ID],0),0)))</f>
        <v/>
      </c>
      <c r="X5471"/>
    </row>
    <row r="5472" spans="2:24" x14ac:dyDescent="0.25">
      <c r="B5472" s="146"/>
      <c r="C5472" s="31"/>
      <c r="D5472" s="31"/>
      <c r="E5472" s="44"/>
      <c r="F5472" s="43"/>
      <c r="G5472" s="84"/>
      <c r="H5472" s="31"/>
      <c r="I5472" s="31"/>
      <c r="J5472" s="84"/>
      <c r="K5472" s="31"/>
      <c r="L5472" s="31"/>
      <c r="M5472" s="169"/>
      <c r="N5472" s="148"/>
      <c r="O5472" s="106"/>
      <c r="P5472" s="43"/>
      <c r="Q5472" s="31"/>
      <c r="R5472" s="84"/>
      <c r="S5472" s="31"/>
      <c r="T5472" s="31"/>
      <c r="U5472" s="169"/>
      <c r="V5472" s="150"/>
      <c r="W5472" s="141" t="str" cm="1">
        <f t="array" ref="W5472">IF(SUM(LEN(B5472:V5472))=0,"",IF(OR(OR(ISBLANK(F5472),SUM(LEN(C5472),LEN(D5472))=0),AND(NOT(E5472="Unknown"),ISBLANK(J5472)),AND(NOT(O5472="Unknown"),ISBLANK(R5472))),"Missing Information", INDEX(Table15[Entire Service Line Classification], MATCH(SUMIFS(Table15[Unique ID],Table15[System-Owned Portion],E5472,Table15[If Material Anything Other than "Lead" in Column E,Was Material Ever Previously Lead?],G5472,Table15[Customer-Owned Portion],O5472),Table15[Unique ID],0),0)))</f>
        <v/>
      </c>
      <c r="X5472"/>
    </row>
    <row r="5473" spans="2:24" x14ac:dyDescent="0.25">
      <c r="B5473" s="146"/>
      <c r="C5473" s="31"/>
      <c r="D5473" s="31"/>
      <c r="E5473" s="44"/>
      <c r="F5473" s="43"/>
      <c r="G5473" s="84"/>
      <c r="H5473" s="31"/>
      <c r="I5473" s="31"/>
      <c r="J5473" s="84"/>
      <c r="K5473" s="31"/>
      <c r="L5473" s="31"/>
      <c r="M5473" s="169"/>
      <c r="N5473" s="148"/>
      <c r="O5473" s="106"/>
      <c r="P5473" s="43"/>
      <c r="Q5473" s="31"/>
      <c r="R5473" s="84"/>
      <c r="S5473" s="31"/>
      <c r="T5473" s="31"/>
      <c r="U5473" s="169"/>
      <c r="V5473" s="150"/>
      <c r="W5473" s="141" t="str" cm="1">
        <f t="array" ref="W5473">IF(SUM(LEN(B5473:V5473))=0,"",IF(OR(OR(ISBLANK(F5473),SUM(LEN(C5473),LEN(D5473))=0),AND(NOT(E5473="Unknown"),ISBLANK(J5473)),AND(NOT(O5473="Unknown"),ISBLANK(R5473))),"Missing Information", INDEX(Table15[Entire Service Line Classification], MATCH(SUMIFS(Table15[Unique ID],Table15[System-Owned Portion],E5473,Table15[If Material Anything Other than "Lead" in Column E,Was Material Ever Previously Lead?],G5473,Table15[Customer-Owned Portion],O5473),Table15[Unique ID],0),0)))</f>
        <v/>
      </c>
      <c r="X5473"/>
    </row>
    <row r="5474" spans="2:24" x14ac:dyDescent="0.25">
      <c r="B5474" s="146"/>
      <c r="C5474" s="31"/>
      <c r="D5474" s="31"/>
      <c r="E5474" s="44"/>
      <c r="F5474" s="43"/>
      <c r="G5474" s="84"/>
      <c r="H5474" s="31"/>
      <c r="I5474" s="31"/>
      <c r="J5474" s="84"/>
      <c r="K5474" s="31"/>
      <c r="L5474" s="31"/>
      <c r="M5474" s="169"/>
      <c r="N5474" s="148"/>
      <c r="O5474" s="106"/>
      <c r="P5474" s="43"/>
      <c r="Q5474" s="31"/>
      <c r="R5474" s="84"/>
      <c r="S5474" s="31"/>
      <c r="T5474" s="31"/>
      <c r="U5474" s="169"/>
      <c r="V5474" s="150"/>
      <c r="W5474" s="141" t="str" cm="1">
        <f t="array" ref="W5474">IF(SUM(LEN(B5474:V5474))=0,"",IF(OR(OR(ISBLANK(F5474),SUM(LEN(C5474),LEN(D5474))=0),AND(NOT(E5474="Unknown"),ISBLANK(J5474)),AND(NOT(O5474="Unknown"),ISBLANK(R5474))),"Missing Information", INDEX(Table15[Entire Service Line Classification], MATCH(SUMIFS(Table15[Unique ID],Table15[System-Owned Portion],E5474,Table15[If Material Anything Other than "Lead" in Column E,Was Material Ever Previously Lead?],G5474,Table15[Customer-Owned Portion],O5474),Table15[Unique ID],0),0)))</f>
        <v/>
      </c>
      <c r="X5474"/>
    </row>
    <row r="5475" spans="2:24" x14ac:dyDescent="0.25">
      <c r="B5475" s="146"/>
      <c r="C5475" s="31"/>
      <c r="D5475" s="31"/>
      <c r="E5475" s="44"/>
      <c r="F5475" s="43"/>
      <c r="G5475" s="84"/>
      <c r="H5475" s="31"/>
      <c r="I5475" s="31"/>
      <c r="J5475" s="84"/>
      <c r="K5475" s="31"/>
      <c r="L5475" s="31"/>
      <c r="M5475" s="169"/>
      <c r="N5475" s="148"/>
      <c r="O5475" s="106"/>
      <c r="P5475" s="43"/>
      <c r="Q5475" s="31"/>
      <c r="R5475" s="84"/>
      <c r="S5475" s="31"/>
      <c r="T5475" s="31"/>
      <c r="U5475" s="169"/>
      <c r="V5475" s="150"/>
      <c r="W5475" s="141" t="str" cm="1">
        <f t="array" ref="W5475">IF(SUM(LEN(B5475:V5475))=0,"",IF(OR(OR(ISBLANK(F5475),SUM(LEN(C5475),LEN(D5475))=0),AND(NOT(E5475="Unknown"),ISBLANK(J5475)),AND(NOT(O5475="Unknown"),ISBLANK(R5475))),"Missing Information", INDEX(Table15[Entire Service Line Classification], MATCH(SUMIFS(Table15[Unique ID],Table15[System-Owned Portion],E5475,Table15[If Material Anything Other than "Lead" in Column E,Was Material Ever Previously Lead?],G5475,Table15[Customer-Owned Portion],O5475),Table15[Unique ID],0),0)))</f>
        <v/>
      </c>
      <c r="X5475"/>
    </row>
    <row r="5476" spans="2:24" x14ac:dyDescent="0.25">
      <c r="B5476" s="146"/>
      <c r="C5476" s="31"/>
      <c r="D5476" s="31"/>
      <c r="E5476" s="44"/>
      <c r="F5476" s="43"/>
      <c r="G5476" s="84"/>
      <c r="H5476" s="31"/>
      <c r="I5476" s="31"/>
      <c r="J5476" s="84"/>
      <c r="K5476" s="31"/>
      <c r="L5476" s="31"/>
      <c r="M5476" s="169"/>
      <c r="N5476" s="148"/>
      <c r="O5476" s="106"/>
      <c r="P5476" s="43"/>
      <c r="Q5476" s="31"/>
      <c r="R5476" s="84"/>
      <c r="S5476" s="31"/>
      <c r="T5476" s="31"/>
      <c r="U5476" s="169"/>
      <c r="V5476" s="150"/>
      <c r="W5476" s="141" t="str" cm="1">
        <f t="array" ref="W5476">IF(SUM(LEN(B5476:V5476))=0,"",IF(OR(OR(ISBLANK(F5476),SUM(LEN(C5476),LEN(D5476))=0),AND(NOT(E5476="Unknown"),ISBLANK(J5476)),AND(NOT(O5476="Unknown"),ISBLANK(R5476))),"Missing Information", INDEX(Table15[Entire Service Line Classification], MATCH(SUMIFS(Table15[Unique ID],Table15[System-Owned Portion],E5476,Table15[If Material Anything Other than "Lead" in Column E,Was Material Ever Previously Lead?],G5476,Table15[Customer-Owned Portion],O5476),Table15[Unique ID],0),0)))</f>
        <v/>
      </c>
      <c r="X5476"/>
    </row>
    <row r="5477" spans="2:24" x14ac:dyDescent="0.25">
      <c r="B5477" s="146"/>
      <c r="C5477" s="31"/>
      <c r="D5477" s="31"/>
      <c r="E5477" s="44"/>
      <c r="F5477" s="43"/>
      <c r="G5477" s="84"/>
      <c r="H5477" s="31"/>
      <c r="I5477" s="31"/>
      <c r="J5477" s="84"/>
      <c r="K5477" s="31"/>
      <c r="L5477" s="31"/>
      <c r="M5477" s="169"/>
      <c r="N5477" s="148"/>
      <c r="O5477" s="106"/>
      <c r="P5477" s="43"/>
      <c r="Q5477" s="31"/>
      <c r="R5477" s="84"/>
      <c r="S5477" s="31"/>
      <c r="T5477" s="31"/>
      <c r="U5477" s="169"/>
      <c r="V5477" s="150"/>
      <c r="W5477" s="141" t="str" cm="1">
        <f t="array" ref="W5477">IF(SUM(LEN(B5477:V5477))=0,"",IF(OR(OR(ISBLANK(F5477),SUM(LEN(C5477),LEN(D5477))=0),AND(NOT(E5477="Unknown"),ISBLANK(J5477)),AND(NOT(O5477="Unknown"),ISBLANK(R5477))),"Missing Information", INDEX(Table15[Entire Service Line Classification], MATCH(SUMIFS(Table15[Unique ID],Table15[System-Owned Portion],E5477,Table15[If Material Anything Other than "Lead" in Column E,Was Material Ever Previously Lead?],G5477,Table15[Customer-Owned Portion],O5477),Table15[Unique ID],0),0)))</f>
        <v/>
      </c>
      <c r="X5477"/>
    </row>
    <row r="5478" spans="2:24" x14ac:dyDescent="0.25">
      <c r="B5478" s="146"/>
      <c r="C5478" s="31"/>
      <c r="D5478" s="31"/>
      <c r="E5478" s="44"/>
      <c r="F5478" s="43"/>
      <c r="G5478" s="84"/>
      <c r="H5478" s="31"/>
      <c r="I5478" s="31"/>
      <c r="J5478" s="84"/>
      <c r="K5478" s="31"/>
      <c r="L5478" s="31"/>
      <c r="M5478" s="169"/>
      <c r="N5478" s="148"/>
      <c r="O5478" s="106"/>
      <c r="P5478" s="43"/>
      <c r="Q5478" s="31"/>
      <c r="R5478" s="84"/>
      <c r="S5478" s="31"/>
      <c r="T5478" s="31"/>
      <c r="U5478" s="169"/>
      <c r="V5478" s="150"/>
      <c r="W5478" s="141" t="str" cm="1">
        <f t="array" ref="W5478">IF(SUM(LEN(B5478:V5478))=0,"",IF(OR(OR(ISBLANK(F5478),SUM(LEN(C5478),LEN(D5478))=0),AND(NOT(E5478="Unknown"),ISBLANK(J5478)),AND(NOT(O5478="Unknown"),ISBLANK(R5478))),"Missing Information", INDEX(Table15[Entire Service Line Classification], MATCH(SUMIFS(Table15[Unique ID],Table15[System-Owned Portion],E5478,Table15[If Material Anything Other than "Lead" in Column E,Was Material Ever Previously Lead?],G5478,Table15[Customer-Owned Portion],O5478),Table15[Unique ID],0),0)))</f>
        <v/>
      </c>
      <c r="X5478"/>
    </row>
    <row r="5479" spans="2:24" x14ac:dyDescent="0.25">
      <c r="B5479" s="146"/>
      <c r="C5479" s="31"/>
      <c r="D5479" s="31"/>
      <c r="E5479" s="44"/>
      <c r="F5479" s="43"/>
      <c r="G5479" s="84"/>
      <c r="H5479" s="31"/>
      <c r="I5479" s="31"/>
      <c r="J5479" s="84"/>
      <c r="K5479" s="31"/>
      <c r="L5479" s="31"/>
      <c r="M5479" s="169"/>
      <c r="N5479" s="148"/>
      <c r="O5479" s="106"/>
      <c r="P5479" s="43"/>
      <c r="Q5479" s="31"/>
      <c r="R5479" s="84"/>
      <c r="S5479" s="31"/>
      <c r="T5479" s="31"/>
      <c r="U5479" s="169"/>
      <c r="V5479" s="150"/>
      <c r="W5479" s="141" t="str" cm="1">
        <f t="array" ref="W5479">IF(SUM(LEN(B5479:V5479))=0,"",IF(OR(OR(ISBLANK(F5479),SUM(LEN(C5479),LEN(D5479))=0),AND(NOT(E5479="Unknown"),ISBLANK(J5479)),AND(NOT(O5479="Unknown"),ISBLANK(R5479))),"Missing Information", INDEX(Table15[Entire Service Line Classification], MATCH(SUMIFS(Table15[Unique ID],Table15[System-Owned Portion],E5479,Table15[If Material Anything Other than "Lead" in Column E,Was Material Ever Previously Lead?],G5479,Table15[Customer-Owned Portion],O5479),Table15[Unique ID],0),0)))</f>
        <v/>
      </c>
      <c r="X5479"/>
    </row>
    <row r="5480" spans="2:24" x14ac:dyDescent="0.25">
      <c r="B5480" s="146"/>
      <c r="C5480" s="31"/>
      <c r="D5480" s="31"/>
      <c r="E5480" s="44"/>
      <c r="F5480" s="43"/>
      <c r="G5480" s="84"/>
      <c r="H5480" s="31"/>
      <c r="I5480" s="31"/>
      <c r="J5480" s="84"/>
      <c r="K5480" s="31"/>
      <c r="L5480" s="31"/>
      <c r="M5480" s="169"/>
      <c r="N5480" s="148"/>
      <c r="O5480" s="106"/>
      <c r="P5480" s="43"/>
      <c r="Q5480" s="31"/>
      <c r="R5480" s="84"/>
      <c r="S5480" s="31"/>
      <c r="T5480" s="31"/>
      <c r="U5480" s="169"/>
      <c r="V5480" s="150"/>
      <c r="W5480" s="141" t="str" cm="1">
        <f t="array" ref="W5480">IF(SUM(LEN(B5480:V5480))=0,"",IF(OR(OR(ISBLANK(F5480),SUM(LEN(C5480),LEN(D5480))=0),AND(NOT(E5480="Unknown"),ISBLANK(J5480)),AND(NOT(O5480="Unknown"),ISBLANK(R5480))),"Missing Information", INDEX(Table15[Entire Service Line Classification], MATCH(SUMIFS(Table15[Unique ID],Table15[System-Owned Portion],E5480,Table15[If Material Anything Other than "Lead" in Column E,Was Material Ever Previously Lead?],G5480,Table15[Customer-Owned Portion],O5480),Table15[Unique ID],0),0)))</f>
        <v/>
      </c>
      <c r="X5480"/>
    </row>
    <row r="5481" spans="2:24" x14ac:dyDescent="0.25">
      <c r="B5481" s="146"/>
      <c r="C5481" s="31"/>
      <c r="D5481" s="31"/>
      <c r="E5481" s="44"/>
      <c r="F5481" s="43"/>
      <c r="G5481" s="84"/>
      <c r="H5481" s="31"/>
      <c r="I5481" s="31"/>
      <c r="J5481" s="84"/>
      <c r="K5481" s="31"/>
      <c r="L5481" s="31"/>
      <c r="M5481" s="169"/>
      <c r="N5481" s="148"/>
      <c r="O5481" s="106"/>
      <c r="P5481" s="43"/>
      <c r="Q5481" s="31"/>
      <c r="R5481" s="84"/>
      <c r="S5481" s="31"/>
      <c r="T5481" s="31"/>
      <c r="U5481" s="169"/>
      <c r="V5481" s="150"/>
      <c r="W5481" s="141" t="str" cm="1">
        <f t="array" ref="W5481">IF(SUM(LEN(B5481:V5481))=0,"",IF(OR(OR(ISBLANK(F5481),SUM(LEN(C5481),LEN(D5481))=0),AND(NOT(E5481="Unknown"),ISBLANK(J5481)),AND(NOT(O5481="Unknown"),ISBLANK(R5481))),"Missing Information", INDEX(Table15[Entire Service Line Classification], MATCH(SUMIFS(Table15[Unique ID],Table15[System-Owned Portion],E5481,Table15[If Material Anything Other than "Lead" in Column E,Was Material Ever Previously Lead?],G5481,Table15[Customer-Owned Portion],O5481),Table15[Unique ID],0),0)))</f>
        <v/>
      </c>
      <c r="X5481"/>
    </row>
    <row r="5482" spans="2:24" x14ac:dyDescent="0.25">
      <c r="B5482" s="146"/>
      <c r="C5482" s="31"/>
      <c r="D5482" s="31"/>
      <c r="E5482" s="44"/>
      <c r="F5482" s="43"/>
      <c r="G5482" s="84"/>
      <c r="H5482" s="31"/>
      <c r="I5482" s="31"/>
      <c r="J5482" s="84"/>
      <c r="K5482" s="31"/>
      <c r="L5482" s="31"/>
      <c r="M5482" s="169"/>
      <c r="N5482" s="148"/>
      <c r="O5482" s="106"/>
      <c r="P5482" s="43"/>
      <c r="Q5482" s="31"/>
      <c r="R5482" s="84"/>
      <c r="S5482" s="31"/>
      <c r="T5482" s="31"/>
      <c r="U5482" s="169"/>
      <c r="V5482" s="150"/>
      <c r="W5482" s="141" t="str" cm="1">
        <f t="array" ref="W5482">IF(SUM(LEN(B5482:V5482))=0,"",IF(OR(OR(ISBLANK(F5482),SUM(LEN(C5482),LEN(D5482))=0),AND(NOT(E5482="Unknown"),ISBLANK(J5482)),AND(NOT(O5482="Unknown"),ISBLANK(R5482))),"Missing Information", INDEX(Table15[Entire Service Line Classification], MATCH(SUMIFS(Table15[Unique ID],Table15[System-Owned Portion],E5482,Table15[If Material Anything Other than "Lead" in Column E,Was Material Ever Previously Lead?],G5482,Table15[Customer-Owned Portion],O5482),Table15[Unique ID],0),0)))</f>
        <v/>
      </c>
      <c r="X5482"/>
    </row>
    <row r="5483" spans="2:24" x14ac:dyDescent="0.25">
      <c r="B5483" s="146"/>
      <c r="C5483" s="31"/>
      <c r="D5483" s="31"/>
      <c r="E5483" s="44"/>
      <c r="F5483" s="43"/>
      <c r="G5483" s="84"/>
      <c r="H5483" s="31"/>
      <c r="I5483" s="31"/>
      <c r="J5483" s="84"/>
      <c r="K5483" s="31"/>
      <c r="L5483" s="31"/>
      <c r="M5483" s="169"/>
      <c r="N5483" s="148"/>
      <c r="O5483" s="106"/>
      <c r="P5483" s="43"/>
      <c r="Q5483" s="31"/>
      <c r="R5483" s="84"/>
      <c r="S5483" s="31"/>
      <c r="T5483" s="31"/>
      <c r="U5483" s="169"/>
      <c r="V5483" s="150"/>
      <c r="W5483" s="141" t="str" cm="1">
        <f t="array" ref="W5483">IF(SUM(LEN(B5483:V5483))=0,"",IF(OR(OR(ISBLANK(F5483),SUM(LEN(C5483),LEN(D5483))=0),AND(NOT(E5483="Unknown"),ISBLANK(J5483)),AND(NOT(O5483="Unknown"),ISBLANK(R5483))),"Missing Information", INDEX(Table15[Entire Service Line Classification], MATCH(SUMIFS(Table15[Unique ID],Table15[System-Owned Portion],E5483,Table15[If Material Anything Other than "Lead" in Column E,Was Material Ever Previously Lead?],G5483,Table15[Customer-Owned Portion],O5483),Table15[Unique ID],0),0)))</f>
        <v/>
      </c>
      <c r="X5483"/>
    </row>
    <row r="5484" spans="2:24" x14ac:dyDescent="0.25">
      <c r="B5484" s="146"/>
      <c r="C5484" s="31"/>
      <c r="D5484" s="31"/>
      <c r="E5484" s="44"/>
      <c r="F5484" s="43"/>
      <c r="G5484" s="84"/>
      <c r="H5484" s="31"/>
      <c r="I5484" s="31"/>
      <c r="J5484" s="84"/>
      <c r="K5484" s="31"/>
      <c r="L5484" s="31"/>
      <c r="M5484" s="169"/>
      <c r="N5484" s="148"/>
      <c r="O5484" s="106"/>
      <c r="P5484" s="43"/>
      <c r="Q5484" s="31"/>
      <c r="R5484" s="84"/>
      <c r="S5484" s="31"/>
      <c r="T5484" s="31"/>
      <c r="U5484" s="169"/>
      <c r="V5484" s="150"/>
      <c r="W5484" s="141" t="str" cm="1">
        <f t="array" ref="W5484">IF(SUM(LEN(B5484:V5484))=0,"",IF(OR(OR(ISBLANK(F5484),SUM(LEN(C5484),LEN(D5484))=0),AND(NOT(E5484="Unknown"),ISBLANK(J5484)),AND(NOT(O5484="Unknown"),ISBLANK(R5484))),"Missing Information", INDEX(Table15[Entire Service Line Classification], MATCH(SUMIFS(Table15[Unique ID],Table15[System-Owned Portion],E5484,Table15[If Material Anything Other than "Lead" in Column E,Was Material Ever Previously Lead?],G5484,Table15[Customer-Owned Portion],O5484),Table15[Unique ID],0),0)))</f>
        <v/>
      </c>
      <c r="X5484"/>
    </row>
    <row r="5485" spans="2:24" x14ac:dyDescent="0.25">
      <c r="B5485" s="146"/>
      <c r="C5485" s="31"/>
      <c r="D5485" s="31"/>
      <c r="E5485" s="44"/>
      <c r="F5485" s="43"/>
      <c r="G5485" s="84"/>
      <c r="H5485" s="31"/>
      <c r="I5485" s="31"/>
      <c r="J5485" s="84"/>
      <c r="K5485" s="31"/>
      <c r="L5485" s="31"/>
      <c r="M5485" s="169"/>
      <c r="N5485" s="148"/>
      <c r="O5485" s="106"/>
      <c r="P5485" s="43"/>
      <c r="Q5485" s="31"/>
      <c r="R5485" s="84"/>
      <c r="S5485" s="31"/>
      <c r="T5485" s="31"/>
      <c r="U5485" s="169"/>
      <c r="V5485" s="150"/>
      <c r="W5485" s="141" t="str" cm="1">
        <f t="array" ref="W5485">IF(SUM(LEN(B5485:V5485))=0,"",IF(OR(OR(ISBLANK(F5485),SUM(LEN(C5485),LEN(D5485))=0),AND(NOT(E5485="Unknown"),ISBLANK(J5485)),AND(NOT(O5485="Unknown"),ISBLANK(R5485))),"Missing Information", INDEX(Table15[Entire Service Line Classification], MATCH(SUMIFS(Table15[Unique ID],Table15[System-Owned Portion],E5485,Table15[If Material Anything Other than "Lead" in Column E,Was Material Ever Previously Lead?],G5485,Table15[Customer-Owned Portion],O5485),Table15[Unique ID],0),0)))</f>
        <v/>
      </c>
      <c r="X5485"/>
    </row>
    <row r="5486" spans="2:24" x14ac:dyDescent="0.25">
      <c r="B5486" s="146"/>
      <c r="C5486" s="31"/>
      <c r="D5486" s="31"/>
      <c r="E5486" s="44"/>
      <c r="F5486" s="43"/>
      <c r="G5486" s="84"/>
      <c r="H5486" s="31"/>
      <c r="I5486" s="31"/>
      <c r="J5486" s="84"/>
      <c r="K5486" s="31"/>
      <c r="L5486" s="31"/>
      <c r="M5486" s="169"/>
      <c r="N5486" s="148"/>
      <c r="O5486" s="106"/>
      <c r="P5486" s="43"/>
      <c r="Q5486" s="31"/>
      <c r="R5486" s="84"/>
      <c r="S5486" s="31"/>
      <c r="T5486" s="31"/>
      <c r="U5486" s="169"/>
      <c r="V5486" s="150"/>
      <c r="W5486" s="141" t="str" cm="1">
        <f t="array" ref="W5486">IF(SUM(LEN(B5486:V5486))=0,"",IF(OR(OR(ISBLANK(F5486),SUM(LEN(C5486),LEN(D5486))=0),AND(NOT(E5486="Unknown"),ISBLANK(J5486)),AND(NOT(O5486="Unknown"),ISBLANK(R5486))),"Missing Information", INDEX(Table15[Entire Service Line Classification], MATCH(SUMIFS(Table15[Unique ID],Table15[System-Owned Portion],E5486,Table15[If Material Anything Other than "Lead" in Column E,Was Material Ever Previously Lead?],G5486,Table15[Customer-Owned Portion],O5486),Table15[Unique ID],0),0)))</f>
        <v/>
      </c>
      <c r="X5486"/>
    </row>
    <row r="5487" spans="2:24" x14ac:dyDescent="0.25">
      <c r="B5487" s="146"/>
      <c r="C5487" s="31"/>
      <c r="D5487" s="31"/>
      <c r="E5487" s="44"/>
      <c r="F5487" s="43"/>
      <c r="G5487" s="84"/>
      <c r="H5487" s="31"/>
      <c r="I5487" s="31"/>
      <c r="J5487" s="84"/>
      <c r="K5487" s="31"/>
      <c r="L5487" s="31"/>
      <c r="M5487" s="169"/>
      <c r="N5487" s="148"/>
      <c r="O5487" s="106"/>
      <c r="P5487" s="43"/>
      <c r="Q5487" s="31"/>
      <c r="R5487" s="84"/>
      <c r="S5487" s="31"/>
      <c r="T5487" s="31"/>
      <c r="U5487" s="169"/>
      <c r="V5487" s="150"/>
      <c r="W5487" s="141" t="str" cm="1">
        <f t="array" ref="W5487">IF(SUM(LEN(B5487:V5487))=0,"",IF(OR(OR(ISBLANK(F5487),SUM(LEN(C5487),LEN(D5487))=0),AND(NOT(E5487="Unknown"),ISBLANK(J5487)),AND(NOT(O5487="Unknown"),ISBLANK(R5487))),"Missing Information", INDEX(Table15[Entire Service Line Classification], MATCH(SUMIFS(Table15[Unique ID],Table15[System-Owned Portion],E5487,Table15[If Material Anything Other than "Lead" in Column E,Was Material Ever Previously Lead?],G5487,Table15[Customer-Owned Portion],O5487),Table15[Unique ID],0),0)))</f>
        <v/>
      </c>
      <c r="X5487"/>
    </row>
    <row r="5488" spans="2:24" x14ac:dyDescent="0.25">
      <c r="B5488" s="146"/>
      <c r="C5488" s="31"/>
      <c r="D5488" s="31"/>
      <c r="E5488" s="44"/>
      <c r="F5488" s="43"/>
      <c r="G5488" s="84"/>
      <c r="H5488" s="31"/>
      <c r="I5488" s="31"/>
      <c r="J5488" s="84"/>
      <c r="K5488" s="31"/>
      <c r="L5488" s="31"/>
      <c r="M5488" s="169"/>
      <c r="N5488" s="148"/>
      <c r="O5488" s="106"/>
      <c r="P5488" s="43"/>
      <c r="Q5488" s="31"/>
      <c r="R5488" s="84"/>
      <c r="S5488" s="31"/>
      <c r="T5488" s="31"/>
      <c r="U5488" s="169"/>
      <c r="V5488" s="150"/>
      <c r="W5488" s="141" t="str" cm="1">
        <f t="array" ref="W5488">IF(SUM(LEN(B5488:V5488))=0,"",IF(OR(OR(ISBLANK(F5488),SUM(LEN(C5488),LEN(D5488))=0),AND(NOT(E5488="Unknown"),ISBLANK(J5488)),AND(NOT(O5488="Unknown"),ISBLANK(R5488))),"Missing Information", INDEX(Table15[Entire Service Line Classification], MATCH(SUMIFS(Table15[Unique ID],Table15[System-Owned Portion],E5488,Table15[If Material Anything Other than "Lead" in Column E,Was Material Ever Previously Lead?],G5488,Table15[Customer-Owned Portion],O5488),Table15[Unique ID],0),0)))</f>
        <v/>
      </c>
      <c r="X5488"/>
    </row>
    <row r="5489" spans="2:24" x14ac:dyDescent="0.25">
      <c r="B5489" s="146"/>
      <c r="C5489" s="31"/>
      <c r="D5489" s="31"/>
      <c r="E5489" s="44"/>
      <c r="F5489" s="43"/>
      <c r="G5489" s="84"/>
      <c r="H5489" s="31"/>
      <c r="I5489" s="31"/>
      <c r="J5489" s="84"/>
      <c r="K5489" s="31"/>
      <c r="L5489" s="31"/>
      <c r="M5489" s="169"/>
      <c r="N5489" s="148"/>
      <c r="O5489" s="106"/>
      <c r="P5489" s="43"/>
      <c r="Q5489" s="31"/>
      <c r="R5489" s="84"/>
      <c r="S5489" s="31"/>
      <c r="T5489" s="31"/>
      <c r="U5489" s="169"/>
      <c r="V5489" s="150"/>
      <c r="W5489" s="141" t="str" cm="1">
        <f t="array" ref="W5489">IF(SUM(LEN(B5489:V5489))=0,"",IF(OR(OR(ISBLANK(F5489),SUM(LEN(C5489),LEN(D5489))=0),AND(NOT(E5489="Unknown"),ISBLANK(J5489)),AND(NOT(O5489="Unknown"),ISBLANK(R5489))),"Missing Information", INDEX(Table15[Entire Service Line Classification], MATCH(SUMIFS(Table15[Unique ID],Table15[System-Owned Portion],E5489,Table15[If Material Anything Other than "Lead" in Column E,Was Material Ever Previously Lead?],G5489,Table15[Customer-Owned Portion],O5489),Table15[Unique ID],0),0)))</f>
        <v/>
      </c>
      <c r="X5489"/>
    </row>
    <row r="5490" spans="2:24" x14ac:dyDescent="0.25">
      <c r="B5490" s="146"/>
      <c r="C5490" s="31"/>
      <c r="D5490" s="31"/>
      <c r="E5490" s="44"/>
      <c r="F5490" s="43"/>
      <c r="G5490" s="84"/>
      <c r="H5490" s="31"/>
      <c r="I5490" s="31"/>
      <c r="J5490" s="84"/>
      <c r="K5490" s="31"/>
      <c r="L5490" s="31"/>
      <c r="M5490" s="169"/>
      <c r="N5490" s="148"/>
      <c r="O5490" s="106"/>
      <c r="P5490" s="43"/>
      <c r="Q5490" s="31"/>
      <c r="R5490" s="84"/>
      <c r="S5490" s="31"/>
      <c r="T5490" s="31"/>
      <c r="U5490" s="169"/>
      <c r="V5490" s="150"/>
      <c r="W5490" s="141" t="str" cm="1">
        <f t="array" ref="W5490">IF(SUM(LEN(B5490:V5490))=0,"",IF(OR(OR(ISBLANK(F5490),SUM(LEN(C5490),LEN(D5490))=0),AND(NOT(E5490="Unknown"),ISBLANK(J5490)),AND(NOT(O5490="Unknown"),ISBLANK(R5490))),"Missing Information", INDEX(Table15[Entire Service Line Classification], MATCH(SUMIFS(Table15[Unique ID],Table15[System-Owned Portion],E5490,Table15[If Material Anything Other than "Lead" in Column E,Was Material Ever Previously Lead?],G5490,Table15[Customer-Owned Portion],O5490),Table15[Unique ID],0),0)))</f>
        <v/>
      </c>
      <c r="X5490"/>
    </row>
    <row r="5491" spans="2:24" x14ac:dyDescent="0.25">
      <c r="B5491" s="146"/>
      <c r="C5491" s="31"/>
      <c r="D5491" s="31"/>
      <c r="E5491" s="44"/>
      <c r="F5491" s="43"/>
      <c r="G5491" s="84"/>
      <c r="H5491" s="31"/>
      <c r="I5491" s="31"/>
      <c r="J5491" s="84"/>
      <c r="K5491" s="31"/>
      <c r="L5491" s="31"/>
      <c r="M5491" s="169"/>
      <c r="N5491" s="148"/>
      <c r="O5491" s="106"/>
      <c r="P5491" s="43"/>
      <c r="Q5491" s="31"/>
      <c r="R5491" s="84"/>
      <c r="S5491" s="31"/>
      <c r="T5491" s="31"/>
      <c r="U5491" s="169"/>
      <c r="V5491" s="150"/>
      <c r="W5491" s="141" t="str" cm="1">
        <f t="array" ref="W5491">IF(SUM(LEN(B5491:V5491))=0,"",IF(OR(OR(ISBLANK(F5491),SUM(LEN(C5491),LEN(D5491))=0),AND(NOT(E5491="Unknown"),ISBLANK(J5491)),AND(NOT(O5491="Unknown"),ISBLANK(R5491))),"Missing Information", INDEX(Table15[Entire Service Line Classification], MATCH(SUMIFS(Table15[Unique ID],Table15[System-Owned Portion],E5491,Table15[If Material Anything Other than "Lead" in Column E,Was Material Ever Previously Lead?],G5491,Table15[Customer-Owned Portion],O5491),Table15[Unique ID],0),0)))</f>
        <v/>
      </c>
      <c r="X5491"/>
    </row>
    <row r="5492" spans="2:24" x14ac:dyDescent="0.25">
      <c r="B5492" s="146"/>
      <c r="C5492" s="31"/>
      <c r="D5492" s="31"/>
      <c r="E5492" s="44"/>
      <c r="F5492" s="43"/>
      <c r="G5492" s="84"/>
      <c r="H5492" s="31"/>
      <c r="I5492" s="31"/>
      <c r="J5492" s="84"/>
      <c r="K5492" s="31"/>
      <c r="L5492" s="31"/>
      <c r="M5492" s="169"/>
      <c r="N5492" s="148"/>
      <c r="O5492" s="106"/>
      <c r="P5492" s="43"/>
      <c r="Q5492" s="31"/>
      <c r="R5492" s="84"/>
      <c r="S5492" s="31"/>
      <c r="T5492" s="31"/>
      <c r="U5492" s="169"/>
      <c r="V5492" s="150"/>
      <c r="W5492" s="141" t="str" cm="1">
        <f t="array" ref="W5492">IF(SUM(LEN(B5492:V5492))=0,"",IF(OR(OR(ISBLANK(F5492),SUM(LEN(C5492),LEN(D5492))=0),AND(NOT(E5492="Unknown"),ISBLANK(J5492)),AND(NOT(O5492="Unknown"),ISBLANK(R5492))),"Missing Information", INDEX(Table15[Entire Service Line Classification], MATCH(SUMIFS(Table15[Unique ID],Table15[System-Owned Portion],E5492,Table15[If Material Anything Other than "Lead" in Column E,Was Material Ever Previously Lead?],G5492,Table15[Customer-Owned Portion],O5492),Table15[Unique ID],0),0)))</f>
        <v/>
      </c>
      <c r="X5492"/>
    </row>
    <row r="5493" spans="2:24" x14ac:dyDescent="0.25">
      <c r="B5493" s="146"/>
      <c r="C5493" s="31"/>
      <c r="D5493" s="31"/>
      <c r="E5493" s="44"/>
      <c r="F5493" s="43"/>
      <c r="G5493" s="84"/>
      <c r="H5493" s="31"/>
      <c r="I5493" s="31"/>
      <c r="J5493" s="84"/>
      <c r="K5493" s="31"/>
      <c r="L5493" s="31"/>
      <c r="M5493" s="169"/>
      <c r="N5493" s="148"/>
      <c r="O5493" s="106"/>
      <c r="P5493" s="43"/>
      <c r="Q5493" s="31"/>
      <c r="R5493" s="84"/>
      <c r="S5493" s="31"/>
      <c r="T5493" s="31"/>
      <c r="U5493" s="169"/>
      <c r="V5493" s="150"/>
      <c r="W5493" s="141" t="str" cm="1">
        <f t="array" ref="W5493">IF(SUM(LEN(B5493:V5493))=0,"",IF(OR(OR(ISBLANK(F5493),SUM(LEN(C5493),LEN(D5493))=0),AND(NOT(E5493="Unknown"),ISBLANK(J5493)),AND(NOT(O5493="Unknown"),ISBLANK(R5493))),"Missing Information", INDEX(Table15[Entire Service Line Classification], MATCH(SUMIFS(Table15[Unique ID],Table15[System-Owned Portion],E5493,Table15[If Material Anything Other than "Lead" in Column E,Was Material Ever Previously Lead?],G5493,Table15[Customer-Owned Portion],O5493),Table15[Unique ID],0),0)))</f>
        <v/>
      </c>
      <c r="X5493"/>
    </row>
    <row r="5494" spans="2:24" x14ac:dyDescent="0.25">
      <c r="B5494" s="146"/>
      <c r="C5494" s="31"/>
      <c r="D5494" s="31"/>
      <c r="E5494" s="44"/>
      <c r="F5494" s="43"/>
      <c r="G5494" s="84"/>
      <c r="H5494" s="31"/>
      <c r="I5494" s="31"/>
      <c r="J5494" s="84"/>
      <c r="K5494" s="31"/>
      <c r="L5494" s="31"/>
      <c r="M5494" s="169"/>
      <c r="N5494" s="148"/>
      <c r="O5494" s="106"/>
      <c r="P5494" s="43"/>
      <c r="Q5494" s="31"/>
      <c r="R5494" s="84"/>
      <c r="S5494" s="31"/>
      <c r="T5494" s="31"/>
      <c r="U5494" s="169"/>
      <c r="V5494" s="150"/>
      <c r="W5494" s="141" t="str" cm="1">
        <f t="array" ref="W5494">IF(SUM(LEN(B5494:V5494))=0,"",IF(OR(OR(ISBLANK(F5494),SUM(LEN(C5494),LEN(D5494))=0),AND(NOT(E5494="Unknown"),ISBLANK(J5494)),AND(NOT(O5494="Unknown"),ISBLANK(R5494))),"Missing Information", INDEX(Table15[Entire Service Line Classification], MATCH(SUMIFS(Table15[Unique ID],Table15[System-Owned Portion],E5494,Table15[If Material Anything Other than "Lead" in Column E,Was Material Ever Previously Lead?],G5494,Table15[Customer-Owned Portion],O5494),Table15[Unique ID],0),0)))</f>
        <v/>
      </c>
      <c r="X5494"/>
    </row>
    <row r="5495" spans="2:24" x14ac:dyDescent="0.25">
      <c r="B5495" s="146"/>
      <c r="C5495" s="31"/>
      <c r="D5495" s="31"/>
      <c r="E5495" s="44"/>
      <c r="F5495" s="43"/>
      <c r="G5495" s="84"/>
      <c r="H5495" s="31"/>
      <c r="I5495" s="31"/>
      <c r="J5495" s="84"/>
      <c r="K5495" s="31"/>
      <c r="L5495" s="31"/>
      <c r="M5495" s="169"/>
      <c r="N5495" s="148"/>
      <c r="O5495" s="106"/>
      <c r="P5495" s="43"/>
      <c r="Q5495" s="31"/>
      <c r="R5495" s="84"/>
      <c r="S5495" s="31"/>
      <c r="T5495" s="31"/>
      <c r="U5495" s="169"/>
      <c r="V5495" s="150"/>
      <c r="W5495" s="141" t="str" cm="1">
        <f t="array" ref="W5495">IF(SUM(LEN(B5495:V5495))=0,"",IF(OR(OR(ISBLANK(F5495),SUM(LEN(C5495),LEN(D5495))=0),AND(NOT(E5495="Unknown"),ISBLANK(J5495)),AND(NOT(O5495="Unknown"),ISBLANK(R5495))),"Missing Information", INDEX(Table15[Entire Service Line Classification], MATCH(SUMIFS(Table15[Unique ID],Table15[System-Owned Portion],E5495,Table15[If Material Anything Other than "Lead" in Column E,Was Material Ever Previously Lead?],G5495,Table15[Customer-Owned Portion],O5495),Table15[Unique ID],0),0)))</f>
        <v/>
      </c>
      <c r="X5495"/>
    </row>
    <row r="5496" spans="2:24" x14ac:dyDescent="0.25">
      <c r="B5496" s="146"/>
      <c r="C5496" s="31"/>
      <c r="D5496" s="31"/>
      <c r="E5496" s="44"/>
      <c r="F5496" s="43"/>
      <c r="G5496" s="84"/>
      <c r="H5496" s="31"/>
      <c r="I5496" s="31"/>
      <c r="J5496" s="84"/>
      <c r="K5496" s="31"/>
      <c r="L5496" s="31"/>
      <c r="M5496" s="169"/>
      <c r="N5496" s="148"/>
      <c r="O5496" s="106"/>
      <c r="P5496" s="43"/>
      <c r="Q5496" s="31"/>
      <c r="R5496" s="84"/>
      <c r="S5496" s="31"/>
      <c r="T5496" s="31"/>
      <c r="U5496" s="169"/>
      <c r="V5496" s="150"/>
      <c r="W5496" s="141" t="str" cm="1">
        <f t="array" ref="W5496">IF(SUM(LEN(B5496:V5496))=0,"",IF(OR(OR(ISBLANK(F5496),SUM(LEN(C5496),LEN(D5496))=0),AND(NOT(E5496="Unknown"),ISBLANK(J5496)),AND(NOT(O5496="Unknown"),ISBLANK(R5496))),"Missing Information", INDEX(Table15[Entire Service Line Classification], MATCH(SUMIFS(Table15[Unique ID],Table15[System-Owned Portion],E5496,Table15[If Material Anything Other than "Lead" in Column E,Was Material Ever Previously Lead?],G5496,Table15[Customer-Owned Portion],O5496),Table15[Unique ID],0),0)))</f>
        <v/>
      </c>
      <c r="X5496"/>
    </row>
    <row r="5497" spans="2:24" x14ac:dyDescent="0.25">
      <c r="B5497" s="146"/>
      <c r="C5497" s="31"/>
      <c r="D5497" s="31"/>
      <c r="E5497" s="44"/>
      <c r="F5497" s="43"/>
      <c r="G5497" s="84"/>
      <c r="H5497" s="31"/>
      <c r="I5497" s="31"/>
      <c r="J5497" s="84"/>
      <c r="K5497" s="31"/>
      <c r="L5497" s="31"/>
      <c r="M5497" s="169"/>
      <c r="N5497" s="148"/>
      <c r="O5497" s="106"/>
      <c r="P5497" s="43"/>
      <c r="Q5497" s="31"/>
      <c r="R5497" s="84"/>
      <c r="S5497" s="31"/>
      <c r="T5497" s="31"/>
      <c r="U5497" s="169"/>
      <c r="V5497" s="150"/>
      <c r="W5497" s="141" t="str" cm="1">
        <f t="array" ref="W5497">IF(SUM(LEN(B5497:V5497))=0,"",IF(OR(OR(ISBLANK(F5497),SUM(LEN(C5497),LEN(D5497))=0),AND(NOT(E5497="Unknown"),ISBLANK(J5497)),AND(NOT(O5497="Unknown"),ISBLANK(R5497))),"Missing Information", INDEX(Table15[Entire Service Line Classification], MATCH(SUMIFS(Table15[Unique ID],Table15[System-Owned Portion],E5497,Table15[If Material Anything Other than "Lead" in Column E,Was Material Ever Previously Lead?],G5497,Table15[Customer-Owned Portion],O5497),Table15[Unique ID],0),0)))</f>
        <v/>
      </c>
      <c r="X5497"/>
    </row>
    <row r="5498" spans="2:24" x14ac:dyDescent="0.25">
      <c r="B5498" s="146"/>
      <c r="C5498" s="31"/>
      <c r="D5498" s="31"/>
      <c r="E5498" s="44"/>
      <c r="F5498" s="43"/>
      <c r="G5498" s="84"/>
      <c r="H5498" s="31"/>
      <c r="I5498" s="31"/>
      <c r="J5498" s="84"/>
      <c r="K5498" s="31"/>
      <c r="L5498" s="31"/>
      <c r="M5498" s="169"/>
      <c r="N5498" s="148"/>
      <c r="O5498" s="106"/>
      <c r="P5498" s="43"/>
      <c r="Q5498" s="31"/>
      <c r="R5498" s="84"/>
      <c r="S5498" s="31"/>
      <c r="T5498" s="31"/>
      <c r="U5498" s="169"/>
      <c r="V5498" s="150"/>
      <c r="W5498" s="141" t="str" cm="1">
        <f t="array" ref="W5498">IF(SUM(LEN(B5498:V5498))=0,"",IF(OR(OR(ISBLANK(F5498),SUM(LEN(C5498),LEN(D5498))=0),AND(NOT(E5498="Unknown"),ISBLANK(J5498)),AND(NOT(O5498="Unknown"),ISBLANK(R5498))),"Missing Information", INDEX(Table15[Entire Service Line Classification], MATCH(SUMIFS(Table15[Unique ID],Table15[System-Owned Portion],E5498,Table15[If Material Anything Other than "Lead" in Column E,Was Material Ever Previously Lead?],G5498,Table15[Customer-Owned Portion],O5498),Table15[Unique ID],0),0)))</f>
        <v/>
      </c>
      <c r="X5498"/>
    </row>
    <row r="5499" spans="2:24" x14ac:dyDescent="0.25">
      <c r="B5499" s="146"/>
      <c r="C5499" s="31"/>
      <c r="D5499" s="31"/>
      <c r="E5499" s="44"/>
      <c r="F5499" s="43"/>
      <c r="G5499" s="84"/>
      <c r="H5499" s="31"/>
      <c r="I5499" s="31"/>
      <c r="J5499" s="84"/>
      <c r="K5499" s="31"/>
      <c r="L5499" s="31"/>
      <c r="M5499" s="169"/>
      <c r="N5499" s="148"/>
      <c r="O5499" s="106"/>
      <c r="P5499" s="43"/>
      <c r="Q5499" s="31"/>
      <c r="R5499" s="84"/>
      <c r="S5499" s="31"/>
      <c r="T5499" s="31"/>
      <c r="U5499" s="169"/>
      <c r="V5499" s="150"/>
      <c r="W5499" s="141" t="str" cm="1">
        <f t="array" ref="W5499">IF(SUM(LEN(B5499:V5499))=0,"",IF(OR(OR(ISBLANK(F5499),SUM(LEN(C5499),LEN(D5499))=0),AND(NOT(E5499="Unknown"),ISBLANK(J5499)),AND(NOT(O5499="Unknown"),ISBLANK(R5499))),"Missing Information", INDEX(Table15[Entire Service Line Classification], MATCH(SUMIFS(Table15[Unique ID],Table15[System-Owned Portion],E5499,Table15[If Material Anything Other than "Lead" in Column E,Was Material Ever Previously Lead?],G5499,Table15[Customer-Owned Portion],O5499),Table15[Unique ID],0),0)))</f>
        <v/>
      </c>
      <c r="X5499"/>
    </row>
    <row r="5500" spans="2:24" x14ac:dyDescent="0.25">
      <c r="B5500" s="146"/>
      <c r="C5500" s="31"/>
      <c r="D5500" s="31"/>
      <c r="E5500" s="44"/>
      <c r="F5500" s="43"/>
      <c r="G5500" s="84"/>
      <c r="H5500" s="31"/>
      <c r="I5500" s="31"/>
      <c r="J5500" s="84"/>
      <c r="K5500" s="31"/>
      <c r="L5500" s="31"/>
      <c r="M5500" s="169"/>
      <c r="N5500" s="148"/>
      <c r="O5500" s="106"/>
      <c r="P5500" s="43"/>
      <c r="Q5500" s="31"/>
      <c r="R5500" s="84"/>
      <c r="S5500" s="31"/>
      <c r="T5500" s="31"/>
      <c r="U5500" s="169"/>
      <c r="V5500" s="150"/>
      <c r="W5500" s="141" t="str" cm="1">
        <f t="array" ref="W5500">IF(SUM(LEN(B5500:V5500))=0,"",IF(OR(OR(ISBLANK(F5500),SUM(LEN(C5500),LEN(D5500))=0),AND(NOT(E5500="Unknown"),ISBLANK(J5500)),AND(NOT(O5500="Unknown"),ISBLANK(R5500))),"Missing Information", INDEX(Table15[Entire Service Line Classification], MATCH(SUMIFS(Table15[Unique ID],Table15[System-Owned Portion],E5500,Table15[If Material Anything Other than "Lead" in Column E,Was Material Ever Previously Lead?],G5500,Table15[Customer-Owned Portion],O5500),Table15[Unique ID],0),0)))</f>
        <v/>
      </c>
      <c r="X5500"/>
    </row>
    <row r="5501" spans="2:24" x14ac:dyDescent="0.25">
      <c r="B5501" s="146"/>
      <c r="C5501" s="31"/>
      <c r="D5501" s="31"/>
      <c r="E5501" s="44"/>
      <c r="F5501" s="43"/>
      <c r="G5501" s="84"/>
      <c r="H5501" s="31"/>
      <c r="I5501" s="31"/>
      <c r="J5501" s="84"/>
      <c r="K5501" s="31"/>
      <c r="L5501" s="31"/>
      <c r="M5501" s="169"/>
      <c r="N5501" s="148"/>
      <c r="O5501" s="106"/>
      <c r="P5501" s="43"/>
      <c r="Q5501" s="31"/>
      <c r="R5501" s="84"/>
      <c r="S5501" s="31"/>
      <c r="T5501" s="31"/>
      <c r="U5501" s="169"/>
      <c r="V5501" s="150"/>
      <c r="W5501" s="141" t="str" cm="1">
        <f t="array" ref="W5501">IF(SUM(LEN(B5501:V5501))=0,"",IF(OR(OR(ISBLANK(F5501),SUM(LEN(C5501),LEN(D5501))=0),AND(NOT(E5501="Unknown"),ISBLANK(J5501)),AND(NOT(O5501="Unknown"),ISBLANK(R5501))),"Missing Information", INDEX(Table15[Entire Service Line Classification], MATCH(SUMIFS(Table15[Unique ID],Table15[System-Owned Portion],E5501,Table15[If Material Anything Other than "Lead" in Column E,Was Material Ever Previously Lead?],G5501,Table15[Customer-Owned Portion],O5501),Table15[Unique ID],0),0)))</f>
        <v/>
      </c>
      <c r="X5501"/>
    </row>
    <row r="5502" spans="2:24" x14ac:dyDescent="0.25">
      <c r="B5502" s="146"/>
      <c r="C5502" s="31"/>
      <c r="D5502" s="31"/>
      <c r="E5502" s="44"/>
      <c r="F5502" s="43"/>
      <c r="G5502" s="84"/>
      <c r="H5502" s="31"/>
      <c r="I5502" s="31"/>
      <c r="J5502" s="84"/>
      <c r="K5502" s="31"/>
      <c r="L5502" s="31"/>
      <c r="M5502" s="169"/>
      <c r="N5502" s="148"/>
      <c r="O5502" s="106"/>
      <c r="P5502" s="43"/>
      <c r="Q5502" s="31"/>
      <c r="R5502" s="84"/>
      <c r="S5502" s="31"/>
      <c r="T5502" s="31"/>
      <c r="U5502" s="169"/>
      <c r="V5502" s="150"/>
      <c r="W5502" s="141" t="str" cm="1">
        <f t="array" ref="W5502">IF(SUM(LEN(B5502:V5502))=0,"",IF(OR(OR(ISBLANK(F5502),SUM(LEN(C5502),LEN(D5502))=0),AND(NOT(E5502="Unknown"),ISBLANK(J5502)),AND(NOT(O5502="Unknown"),ISBLANK(R5502))),"Missing Information", INDEX(Table15[Entire Service Line Classification], MATCH(SUMIFS(Table15[Unique ID],Table15[System-Owned Portion],E5502,Table15[If Material Anything Other than "Lead" in Column E,Was Material Ever Previously Lead?],G5502,Table15[Customer-Owned Portion],O5502),Table15[Unique ID],0),0)))</f>
        <v/>
      </c>
      <c r="X5502"/>
    </row>
    <row r="5503" spans="2:24" x14ac:dyDescent="0.25">
      <c r="B5503" s="146"/>
      <c r="C5503" s="31"/>
      <c r="D5503" s="31"/>
      <c r="E5503" s="44"/>
      <c r="F5503" s="43"/>
      <c r="G5503" s="84"/>
      <c r="H5503" s="31"/>
      <c r="I5503" s="31"/>
      <c r="J5503" s="84"/>
      <c r="K5503" s="31"/>
      <c r="L5503" s="31"/>
      <c r="M5503" s="169"/>
      <c r="N5503" s="148"/>
      <c r="O5503" s="106"/>
      <c r="P5503" s="43"/>
      <c r="Q5503" s="31"/>
      <c r="R5503" s="84"/>
      <c r="S5503" s="31"/>
      <c r="T5503" s="31"/>
      <c r="U5503" s="169"/>
      <c r="V5503" s="150"/>
      <c r="W5503" s="141" t="str" cm="1">
        <f t="array" ref="W5503">IF(SUM(LEN(B5503:V5503))=0,"",IF(OR(OR(ISBLANK(F5503),SUM(LEN(C5503),LEN(D5503))=0),AND(NOT(E5503="Unknown"),ISBLANK(J5503)),AND(NOT(O5503="Unknown"),ISBLANK(R5503))),"Missing Information", INDEX(Table15[Entire Service Line Classification], MATCH(SUMIFS(Table15[Unique ID],Table15[System-Owned Portion],E5503,Table15[If Material Anything Other than "Lead" in Column E,Was Material Ever Previously Lead?],G5503,Table15[Customer-Owned Portion],O5503),Table15[Unique ID],0),0)))</f>
        <v/>
      </c>
      <c r="X5503"/>
    </row>
    <row r="5504" spans="2:24" x14ac:dyDescent="0.25">
      <c r="B5504" s="146"/>
      <c r="C5504" s="31"/>
      <c r="D5504" s="31"/>
      <c r="E5504" s="44"/>
      <c r="F5504" s="43"/>
      <c r="G5504" s="84"/>
      <c r="H5504" s="31"/>
      <c r="I5504" s="31"/>
      <c r="J5504" s="84"/>
      <c r="K5504" s="31"/>
      <c r="L5504" s="31"/>
      <c r="M5504" s="169"/>
      <c r="N5504" s="148"/>
      <c r="O5504" s="106"/>
      <c r="P5504" s="43"/>
      <c r="Q5504" s="31"/>
      <c r="R5504" s="84"/>
      <c r="S5504" s="31"/>
      <c r="T5504" s="31"/>
      <c r="U5504" s="169"/>
      <c r="V5504" s="150"/>
      <c r="W5504" s="141" t="str" cm="1">
        <f t="array" ref="W5504">IF(SUM(LEN(B5504:V5504))=0,"",IF(OR(OR(ISBLANK(F5504),SUM(LEN(C5504),LEN(D5504))=0),AND(NOT(E5504="Unknown"),ISBLANK(J5504)),AND(NOT(O5504="Unknown"),ISBLANK(R5504))),"Missing Information", INDEX(Table15[Entire Service Line Classification], MATCH(SUMIFS(Table15[Unique ID],Table15[System-Owned Portion],E5504,Table15[If Material Anything Other than "Lead" in Column E,Was Material Ever Previously Lead?],G5504,Table15[Customer-Owned Portion],O5504),Table15[Unique ID],0),0)))</f>
        <v/>
      </c>
      <c r="X5504"/>
    </row>
    <row r="5505" spans="2:24" x14ac:dyDescent="0.25">
      <c r="B5505" s="146"/>
      <c r="C5505" s="31"/>
      <c r="D5505" s="31"/>
      <c r="E5505" s="44"/>
      <c r="F5505" s="43"/>
      <c r="G5505" s="84"/>
      <c r="H5505" s="31"/>
      <c r="I5505" s="31"/>
      <c r="J5505" s="84"/>
      <c r="K5505" s="31"/>
      <c r="L5505" s="31"/>
      <c r="M5505" s="169"/>
      <c r="N5505" s="148"/>
      <c r="O5505" s="106"/>
      <c r="P5505" s="43"/>
      <c r="Q5505" s="31"/>
      <c r="R5505" s="84"/>
      <c r="S5505" s="31"/>
      <c r="T5505" s="31"/>
      <c r="U5505" s="169"/>
      <c r="V5505" s="150"/>
      <c r="W5505" s="141" t="str" cm="1">
        <f t="array" ref="W5505">IF(SUM(LEN(B5505:V5505))=0,"",IF(OR(OR(ISBLANK(F5505),SUM(LEN(C5505),LEN(D5505))=0),AND(NOT(E5505="Unknown"),ISBLANK(J5505)),AND(NOT(O5505="Unknown"),ISBLANK(R5505))),"Missing Information", INDEX(Table15[Entire Service Line Classification], MATCH(SUMIFS(Table15[Unique ID],Table15[System-Owned Portion],E5505,Table15[If Material Anything Other than "Lead" in Column E,Was Material Ever Previously Lead?],G5505,Table15[Customer-Owned Portion],O5505),Table15[Unique ID],0),0)))</f>
        <v/>
      </c>
      <c r="X5505"/>
    </row>
    <row r="5506" spans="2:24" x14ac:dyDescent="0.25">
      <c r="B5506" s="146"/>
      <c r="C5506" s="31"/>
      <c r="D5506" s="31"/>
      <c r="E5506" s="44"/>
      <c r="F5506" s="43"/>
      <c r="G5506" s="84"/>
      <c r="H5506" s="31"/>
      <c r="I5506" s="31"/>
      <c r="J5506" s="84"/>
      <c r="K5506" s="31"/>
      <c r="L5506" s="31"/>
      <c r="M5506" s="169"/>
      <c r="N5506" s="148"/>
      <c r="O5506" s="106"/>
      <c r="P5506" s="43"/>
      <c r="Q5506" s="31"/>
      <c r="R5506" s="84"/>
      <c r="S5506" s="31"/>
      <c r="T5506" s="31"/>
      <c r="U5506" s="169"/>
      <c r="V5506" s="150"/>
      <c r="W5506" s="141" t="str" cm="1">
        <f t="array" ref="W5506">IF(SUM(LEN(B5506:V5506))=0,"",IF(OR(OR(ISBLANK(F5506),SUM(LEN(C5506),LEN(D5506))=0),AND(NOT(E5506="Unknown"),ISBLANK(J5506)),AND(NOT(O5506="Unknown"),ISBLANK(R5506))),"Missing Information", INDEX(Table15[Entire Service Line Classification], MATCH(SUMIFS(Table15[Unique ID],Table15[System-Owned Portion],E5506,Table15[If Material Anything Other than "Lead" in Column E,Was Material Ever Previously Lead?],G5506,Table15[Customer-Owned Portion],O5506),Table15[Unique ID],0),0)))</f>
        <v/>
      </c>
      <c r="X5506"/>
    </row>
    <row r="5507" spans="2:24" x14ac:dyDescent="0.25">
      <c r="B5507" s="146"/>
      <c r="C5507" s="31"/>
      <c r="D5507" s="31"/>
      <c r="E5507" s="44"/>
      <c r="F5507" s="43"/>
      <c r="G5507" s="84"/>
      <c r="H5507" s="31"/>
      <c r="I5507" s="31"/>
      <c r="J5507" s="84"/>
      <c r="K5507" s="31"/>
      <c r="L5507" s="31"/>
      <c r="M5507" s="169"/>
      <c r="N5507" s="148"/>
      <c r="O5507" s="106"/>
      <c r="P5507" s="43"/>
      <c r="Q5507" s="31"/>
      <c r="R5507" s="84"/>
      <c r="S5507" s="31"/>
      <c r="T5507" s="31"/>
      <c r="U5507" s="169"/>
      <c r="V5507" s="150"/>
      <c r="W5507" s="141" t="str" cm="1">
        <f t="array" ref="W5507">IF(SUM(LEN(B5507:V5507))=0,"",IF(OR(OR(ISBLANK(F5507),SUM(LEN(C5507),LEN(D5507))=0),AND(NOT(E5507="Unknown"),ISBLANK(J5507)),AND(NOT(O5507="Unknown"),ISBLANK(R5507))),"Missing Information", INDEX(Table15[Entire Service Line Classification], MATCH(SUMIFS(Table15[Unique ID],Table15[System-Owned Portion],E5507,Table15[If Material Anything Other than "Lead" in Column E,Was Material Ever Previously Lead?],G5507,Table15[Customer-Owned Portion],O5507),Table15[Unique ID],0),0)))</f>
        <v/>
      </c>
      <c r="X5507"/>
    </row>
    <row r="5508" spans="2:24" x14ac:dyDescent="0.25">
      <c r="B5508" s="146"/>
      <c r="C5508" s="31"/>
      <c r="D5508" s="31"/>
      <c r="E5508" s="44"/>
      <c r="F5508" s="43"/>
      <c r="G5508" s="84"/>
      <c r="H5508" s="31"/>
      <c r="I5508" s="31"/>
      <c r="J5508" s="84"/>
      <c r="K5508" s="31"/>
      <c r="L5508" s="31"/>
      <c r="M5508" s="169"/>
      <c r="N5508" s="148"/>
      <c r="O5508" s="106"/>
      <c r="P5508" s="43"/>
      <c r="Q5508" s="31"/>
      <c r="R5508" s="84"/>
      <c r="S5508" s="31"/>
      <c r="T5508" s="31"/>
      <c r="U5508" s="169"/>
      <c r="V5508" s="150"/>
      <c r="W5508" s="141" t="str" cm="1">
        <f t="array" ref="W5508">IF(SUM(LEN(B5508:V5508))=0,"",IF(OR(OR(ISBLANK(F5508),SUM(LEN(C5508),LEN(D5508))=0),AND(NOT(E5508="Unknown"),ISBLANK(J5508)),AND(NOT(O5508="Unknown"),ISBLANK(R5508))),"Missing Information", INDEX(Table15[Entire Service Line Classification], MATCH(SUMIFS(Table15[Unique ID],Table15[System-Owned Portion],E5508,Table15[If Material Anything Other than "Lead" in Column E,Was Material Ever Previously Lead?],G5508,Table15[Customer-Owned Portion],O5508),Table15[Unique ID],0),0)))</f>
        <v/>
      </c>
      <c r="X5508"/>
    </row>
    <row r="5509" spans="2:24" x14ac:dyDescent="0.25">
      <c r="B5509" s="146"/>
      <c r="C5509" s="31"/>
      <c r="D5509" s="31"/>
      <c r="E5509" s="44"/>
      <c r="F5509" s="43"/>
      <c r="G5509" s="84"/>
      <c r="H5509" s="31"/>
      <c r="I5509" s="31"/>
      <c r="J5509" s="84"/>
      <c r="K5509" s="31"/>
      <c r="L5509" s="31"/>
      <c r="M5509" s="169"/>
      <c r="N5509" s="148"/>
      <c r="O5509" s="106"/>
      <c r="P5509" s="43"/>
      <c r="Q5509" s="31"/>
      <c r="R5509" s="84"/>
      <c r="S5509" s="31"/>
      <c r="T5509" s="31"/>
      <c r="U5509" s="169"/>
      <c r="V5509" s="150"/>
      <c r="W5509" s="141" t="str" cm="1">
        <f t="array" ref="W5509">IF(SUM(LEN(B5509:V5509))=0,"",IF(OR(OR(ISBLANK(F5509),SUM(LEN(C5509),LEN(D5509))=0),AND(NOT(E5509="Unknown"),ISBLANK(J5509)),AND(NOT(O5509="Unknown"),ISBLANK(R5509))),"Missing Information", INDEX(Table15[Entire Service Line Classification], MATCH(SUMIFS(Table15[Unique ID],Table15[System-Owned Portion],E5509,Table15[If Material Anything Other than "Lead" in Column E,Was Material Ever Previously Lead?],G5509,Table15[Customer-Owned Portion],O5509),Table15[Unique ID],0),0)))</f>
        <v/>
      </c>
      <c r="X5509"/>
    </row>
    <row r="5510" spans="2:24" x14ac:dyDescent="0.25">
      <c r="B5510" s="146"/>
      <c r="C5510" s="31"/>
      <c r="D5510" s="31"/>
      <c r="E5510" s="44"/>
      <c r="F5510" s="43"/>
      <c r="G5510" s="84"/>
      <c r="H5510" s="31"/>
      <c r="I5510" s="31"/>
      <c r="J5510" s="84"/>
      <c r="K5510" s="31"/>
      <c r="L5510" s="31"/>
      <c r="M5510" s="169"/>
      <c r="N5510" s="148"/>
      <c r="O5510" s="106"/>
      <c r="P5510" s="43"/>
      <c r="Q5510" s="31"/>
      <c r="R5510" s="84"/>
      <c r="S5510" s="31"/>
      <c r="T5510" s="31"/>
      <c r="U5510" s="169"/>
      <c r="V5510" s="150"/>
      <c r="W5510" s="141" t="str" cm="1">
        <f t="array" ref="W5510">IF(SUM(LEN(B5510:V5510))=0,"",IF(OR(OR(ISBLANK(F5510),SUM(LEN(C5510),LEN(D5510))=0),AND(NOT(E5510="Unknown"),ISBLANK(J5510)),AND(NOT(O5510="Unknown"),ISBLANK(R5510))),"Missing Information", INDEX(Table15[Entire Service Line Classification], MATCH(SUMIFS(Table15[Unique ID],Table15[System-Owned Portion],E5510,Table15[If Material Anything Other than "Lead" in Column E,Was Material Ever Previously Lead?],G5510,Table15[Customer-Owned Portion],O5510),Table15[Unique ID],0),0)))</f>
        <v/>
      </c>
      <c r="X5510"/>
    </row>
    <row r="5511" spans="2:24" x14ac:dyDescent="0.25">
      <c r="B5511" s="146"/>
      <c r="C5511" s="31"/>
      <c r="D5511" s="31"/>
      <c r="E5511" s="44"/>
      <c r="F5511" s="43"/>
      <c r="G5511" s="84"/>
      <c r="H5511" s="31"/>
      <c r="I5511" s="31"/>
      <c r="J5511" s="84"/>
      <c r="K5511" s="31"/>
      <c r="L5511" s="31"/>
      <c r="M5511" s="169"/>
      <c r="N5511" s="148"/>
      <c r="O5511" s="106"/>
      <c r="P5511" s="43"/>
      <c r="Q5511" s="31"/>
      <c r="R5511" s="84"/>
      <c r="S5511" s="31"/>
      <c r="T5511" s="31"/>
      <c r="U5511" s="169"/>
      <c r="V5511" s="150"/>
      <c r="W5511" s="141" t="str" cm="1">
        <f t="array" ref="W5511">IF(SUM(LEN(B5511:V5511))=0,"",IF(OR(OR(ISBLANK(F5511),SUM(LEN(C5511),LEN(D5511))=0),AND(NOT(E5511="Unknown"),ISBLANK(J5511)),AND(NOT(O5511="Unknown"),ISBLANK(R5511))),"Missing Information", INDEX(Table15[Entire Service Line Classification], MATCH(SUMIFS(Table15[Unique ID],Table15[System-Owned Portion],E5511,Table15[If Material Anything Other than "Lead" in Column E,Was Material Ever Previously Lead?],G5511,Table15[Customer-Owned Portion],O5511),Table15[Unique ID],0),0)))</f>
        <v/>
      </c>
      <c r="X5511"/>
    </row>
    <row r="5512" spans="2:24" x14ac:dyDescent="0.25">
      <c r="B5512" s="146"/>
      <c r="C5512" s="31"/>
      <c r="D5512" s="31"/>
      <c r="E5512" s="44"/>
      <c r="F5512" s="43"/>
      <c r="G5512" s="84"/>
      <c r="H5512" s="31"/>
      <c r="I5512" s="31"/>
      <c r="J5512" s="84"/>
      <c r="K5512" s="31"/>
      <c r="L5512" s="31"/>
      <c r="M5512" s="169"/>
      <c r="N5512" s="148"/>
      <c r="O5512" s="106"/>
      <c r="P5512" s="43"/>
      <c r="Q5512" s="31"/>
      <c r="R5512" s="84"/>
      <c r="S5512" s="31"/>
      <c r="T5512" s="31"/>
      <c r="U5512" s="169"/>
      <c r="V5512" s="150"/>
      <c r="W5512" s="141" t="str" cm="1">
        <f t="array" ref="W5512">IF(SUM(LEN(B5512:V5512))=0,"",IF(OR(OR(ISBLANK(F5512),SUM(LEN(C5512),LEN(D5512))=0),AND(NOT(E5512="Unknown"),ISBLANK(J5512)),AND(NOT(O5512="Unknown"),ISBLANK(R5512))),"Missing Information", INDEX(Table15[Entire Service Line Classification], MATCH(SUMIFS(Table15[Unique ID],Table15[System-Owned Portion],E5512,Table15[If Material Anything Other than "Lead" in Column E,Was Material Ever Previously Lead?],G5512,Table15[Customer-Owned Portion],O5512),Table15[Unique ID],0),0)))</f>
        <v/>
      </c>
      <c r="X5512"/>
    </row>
    <row r="5513" spans="2:24" x14ac:dyDescent="0.25">
      <c r="B5513" s="146"/>
      <c r="C5513" s="31"/>
      <c r="D5513" s="31"/>
      <c r="E5513" s="44"/>
      <c r="F5513" s="43"/>
      <c r="G5513" s="84"/>
      <c r="H5513" s="31"/>
      <c r="I5513" s="31"/>
      <c r="J5513" s="84"/>
      <c r="K5513" s="31"/>
      <c r="L5513" s="31"/>
      <c r="M5513" s="169"/>
      <c r="N5513" s="148"/>
      <c r="O5513" s="106"/>
      <c r="P5513" s="43"/>
      <c r="Q5513" s="31"/>
      <c r="R5513" s="84"/>
      <c r="S5513" s="31"/>
      <c r="T5513" s="31"/>
      <c r="U5513" s="169"/>
      <c r="V5513" s="150"/>
      <c r="W5513" s="141" t="str" cm="1">
        <f t="array" ref="W5513">IF(SUM(LEN(B5513:V5513))=0,"",IF(OR(OR(ISBLANK(F5513),SUM(LEN(C5513),LEN(D5513))=0),AND(NOT(E5513="Unknown"),ISBLANK(J5513)),AND(NOT(O5513="Unknown"),ISBLANK(R5513))),"Missing Information", INDEX(Table15[Entire Service Line Classification], MATCH(SUMIFS(Table15[Unique ID],Table15[System-Owned Portion],E5513,Table15[If Material Anything Other than "Lead" in Column E,Was Material Ever Previously Lead?],G5513,Table15[Customer-Owned Portion],O5513),Table15[Unique ID],0),0)))</f>
        <v/>
      </c>
      <c r="X5513"/>
    </row>
    <row r="5514" spans="2:24" x14ac:dyDescent="0.25">
      <c r="B5514" s="146"/>
      <c r="C5514" s="31"/>
      <c r="D5514" s="31"/>
      <c r="E5514" s="44"/>
      <c r="F5514" s="43"/>
      <c r="G5514" s="84"/>
      <c r="H5514" s="31"/>
      <c r="I5514" s="31"/>
      <c r="J5514" s="84"/>
      <c r="K5514" s="31"/>
      <c r="L5514" s="31"/>
      <c r="M5514" s="169"/>
      <c r="N5514" s="148"/>
      <c r="O5514" s="106"/>
      <c r="P5514" s="43"/>
      <c r="Q5514" s="31"/>
      <c r="R5514" s="84"/>
      <c r="S5514" s="31"/>
      <c r="T5514" s="31"/>
      <c r="U5514" s="169"/>
      <c r="V5514" s="150"/>
      <c r="W5514" s="141" t="str" cm="1">
        <f t="array" ref="W5514">IF(SUM(LEN(B5514:V5514))=0,"",IF(OR(OR(ISBLANK(F5514),SUM(LEN(C5514),LEN(D5514))=0),AND(NOT(E5514="Unknown"),ISBLANK(J5514)),AND(NOT(O5514="Unknown"),ISBLANK(R5514))),"Missing Information", INDEX(Table15[Entire Service Line Classification], MATCH(SUMIFS(Table15[Unique ID],Table15[System-Owned Portion],E5514,Table15[If Material Anything Other than "Lead" in Column E,Was Material Ever Previously Lead?],G5514,Table15[Customer-Owned Portion],O5514),Table15[Unique ID],0),0)))</f>
        <v/>
      </c>
      <c r="X5514"/>
    </row>
    <row r="5515" spans="2:24" x14ac:dyDescent="0.25">
      <c r="B5515" s="146"/>
      <c r="C5515" s="31"/>
      <c r="D5515" s="31"/>
      <c r="E5515" s="44"/>
      <c r="F5515" s="43"/>
      <c r="G5515" s="84"/>
      <c r="H5515" s="31"/>
      <c r="I5515" s="31"/>
      <c r="J5515" s="84"/>
      <c r="K5515" s="31"/>
      <c r="L5515" s="31"/>
      <c r="M5515" s="169"/>
      <c r="N5515" s="148"/>
      <c r="O5515" s="106"/>
      <c r="P5515" s="43"/>
      <c r="Q5515" s="31"/>
      <c r="R5515" s="84"/>
      <c r="S5515" s="31"/>
      <c r="T5515" s="31"/>
      <c r="U5515" s="169"/>
      <c r="V5515" s="150"/>
      <c r="W5515" s="141" t="str" cm="1">
        <f t="array" ref="W5515">IF(SUM(LEN(B5515:V5515))=0,"",IF(OR(OR(ISBLANK(F5515),SUM(LEN(C5515),LEN(D5515))=0),AND(NOT(E5515="Unknown"),ISBLANK(J5515)),AND(NOT(O5515="Unknown"),ISBLANK(R5515))),"Missing Information", INDEX(Table15[Entire Service Line Classification], MATCH(SUMIFS(Table15[Unique ID],Table15[System-Owned Portion],E5515,Table15[If Material Anything Other than "Lead" in Column E,Was Material Ever Previously Lead?],G5515,Table15[Customer-Owned Portion],O5515),Table15[Unique ID],0),0)))</f>
        <v/>
      </c>
      <c r="X5515"/>
    </row>
    <row r="5516" spans="2:24" x14ac:dyDescent="0.25">
      <c r="B5516" s="146"/>
      <c r="C5516" s="31"/>
      <c r="D5516" s="31"/>
      <c r="E5516" s="44"/>
      <c r="F5516" s="43"/>
      <c r="G5516" s="84"/>
      <c r="H5516" s="31"/>
      <c r="I5516" s="31"/>
      <c r="J5516" s="84"/>
      <c r="K5516" s="31"/>
      <c r="L5516" s="31"/>
      <c r="M5516" s="169"/>
      <c r="N5516" s="148"/>
      <c r="O5516" s="106"/>
      <c r="P5516" s="43"/>
      <c r="Q5516" s="31"/>
      <c r="R5516" s="84"/>
      <c r="S5516" s="31"/>
      <c r="T5516" s="31"/>
      <c r="U5516" s="169"/>
      <c r="V5516" s="150"/>
      <c r="W5516" s="141" t="str" cm="1">
        <f t="array" ref="W5516">IF(SUM(LEN(B5516:V5516))=0,"",IF(OR(OR(ISBLANK(F5516),SUM(LEN(C5516),LEN(D5516))=0),AND(NOT(E5516="Unknown"),ISBLANK(J5516)),AND(NOT(O5516="Unknown"),ISBLANK(R5516))),"Missing Information", INDEX(Table15[Entire Service Line Classification], MATCH(SUMIFS(Table15[Unique ID],Table15[System-Owned Portion],E5516,Table15[If Material Anything Other than "Lead" in Column E,Was Material Ever Previously Lead?],G5516,Table15[Customer-Owned Portion],O5516),Table15[Unique ID],0),0)))</f>
        <v/>
      </c>
      <c r="X5516"/>
    </row>
    <row r="5517" spans="2:24" x14ac:dyDescent="0.25">
      <c r="B5517" s="146"/>
      <c r="C5517" s="31"/>
      <c r="D5517" s="31"/>
      <c r="E5517" s="44"/>
      <c r="F5517" s="43"/>
      <c r="G5517" s="84"/>
      <c r="H5517" s="31"/>
      <c r="I5517" s="31"/>
      <c r="J5517" s="84"/>
      <c r="K5517" s="31"/>
      <c r="L5517" s="31"/>
      <c r="M5517" s="169"/>
      <c r="N5517" s="148"/>
      <c r="O5517" s="106"/>
      <c r="P5517" s="43"/>
      <c r="Q5517" s="31"/>
      <c r="R5517" s="84"/>
      <c r="S5517" s="31"/>
      <c r="T5517" s="31"/>
      <c r="U5517" s="169"/>
      <c r="V5517" s="150"/>
      <c r="W5517" s="141" t="str" cm="1">
        <f t="array" ref="W5517">IF(SUM(LEN(B5517:V5517))=0,"",IF(OR(OR(ISBLANK(F5517),SUM(LEN(C5517),LEN(D5517))=0),AND(NOT(E5517="Unknown"),ISBLANK(J5517)),AND(NOT(O5517="Unknown"),ISBLANK(R5517))),"Missing Information", INDEX(Table15[Entire Service Line Classification], MATCH(SUMIFS(Table15[Unique ID],Table15[System-Owned Portion],E5517,Table15[If Material Anything Other than "Lead" in Column E,Was Material Ever Previously Lead?],G5517,Table15[Customer-Owned Portion],O5517),Table15[Unique ID],0),0)))</f>
        <v/>
      </c>
      <c r="X5517"/>
    </row>
    <row r="5518" spans="2:24" x14ac:dyDescent="0.25">
      <c r="B5518" s="146"/>
      <c r="C5518" s="31"/>
      <c r="D5518" s="31"/>
      <c r="E5518" s="44"/>
      <c r="F5518" s="43"/>
      <c r="G5518" s="84"/>
      <c r="H5518" s="31"/>
      <c r="I5518" s="31"/>
      <c r="J5518" s="84"/>
      <c r="K5518" s="31"/>
      <c r="L5518" s="31"/>
      <c r="M5518" s="169"/>
      <c r="N5518" s="148"/>
      <c r="O5518" s="106"/>
      <c r="P5518" s="43"/>
      <c r="Q5518" s="31"/>
      <c r="R5518" s="84"/>
      <c r="S5518" s="31"/>
      <c r="T5518" s="31"/>
      <c r="U5518" s="169"/>
      <c r="V5518" s="150"/>
      <c r="W5518" s="141" t="str" cm="1">
        <f t="array" ref="W5518">IF(SUM(LEN(B5518:V5518))=0,"",IF(OR(OR(ISBLANK(F5518),SUM(LEN(C5518),LEN(D5518))=0),AND(NOT(E5518="Unknown"),ISBLANK(J5518)),AND(NOT(O5518="Unknown"),ISBLANK(R5518))),"Missing Information", INDEX(Table15[Entire Service Line Classification], MATCH(SUMIFS(Table15[Unique ID],Table15[System-Owned Portion],E5518,Table15[If Material Anything Other than "Lead" in Column E,Was Material Ever Previously Lead?],G5518,Table15[Customer-Owned Portion],O5518),Table15[Unique ID],0),0)))</f>
        <v/>
      </c>
      <c r="X5518"/>
    </row>
    <row r="5519" spans="2:24" x14ac:dyDescent="0.25">
      <c r="B5519" s="146"/>
      <c r="C5519" s="31"/>
      <c r="D5519" s="31"/>
      <c r="E5519" s="44"/>
      <c r="F5519" s="43"/>
      <c r="G5519" s="84"/>
      <c r="H5519" s="31"/>
      <c r="I5519" s="31"/>
      <c r="J5519" s="84"/>
      <c r="K5519" s="31"/>
      <c r="L5519" s="31"/>
      <c r="M5519" s="169"/>
      <c r="N5519" s="148"/>
      <c r="O5519" s="106"/>
      <c r="P5519" s="43"/>
      <c r="Q5519" s="31"/>
      <c r="R5519" s="84"/>
      <c r="S5519" s="31"/>
      <c r="T5519" s="31"/>
      <c r="U5519" s="169"/>
      <c r="V5519" s="150"/>
      <c r="W5519" s="141" t="str" cm="1">
        <f t="array" ref="W5519">IF(SUM(LEN(B5519:V5519))=0,"",IF(OR(OR(ISBLANK(F5519),SUM(LEN(C5519),LEN(D5519))=0),AND(NOT(E5519="Unknown"),ISBLANK(J5519)),AND(NOT(O5519="Unknown"),ISBLANK(R5519))),"Missing Information", INDEX(Table15[Entire Service Line Classification], MATCH(SUMIFS(Table15[Unique ID],Table15[System-Owned Portion],E5519,Table15[If Material Anything Other than "Lead" in Column E,Was Material Ever Previously Lead?],G5519,Table15[Customer-Owned Portion],O5519),Table15[Unique ID],0),0)))</f>
        <v/>
      </c>
      <c r="X5519"/>
    </row>
    <row r="5520" spans="2:24" x14ac:dyDescent="0.25">
      <c r="B5520" s="146"/>
      <c r="C5520" s="31"/>
      <c r="D5520" s="31"/>
      <c r="E5520" s="44"/>
      <c r="F5520" s="43"/>
      <c r="G5520" s="84"/>
      <c r="H5520" s="31"/>
      <c r="I5520" s="31"/>
      <c r="J5520" s="84"/>
      <c r="K5520" s="31"/>
      <c r="L5520" s="31"/>
      <c r="M5520" s="169"/>
      <c r="N5520" s="148"/>
      <c r="O5520" s="106"/>
      <c r="P5520" s="43"/>
      <c r="Q5520" s="31"/>
      <c r="R5520" s="84"/>
      <c r="S5520" s="31"/>
      <c r="T5520" s="31"/>
      <c r="U5520" s="169"/>
      <c r="V5520" s="150"/>
      <c r="W5520" s="141" t="str" cm="1">
        <f t="array" ref="W5520">IF(SUM(LEN(B5520:V5520))=0,"",IF(OR(OR(ISBLANK(F5520),SUM(LEN(C5520),LEN(D5520))=0),AND(NOT(E5520="Unknown"),ISBLANK(J5520)),AND(NOT(O5520="Unknown"),ISBLANK(R5520))),"Missing Information", INDEX(Table15[Entire Service Line Classification], MATCH(SUMIFS(Table15[Unique ID],Table15[System-Owned Portion],E5520,Table15[If Material Anything Other than "Lead" in Column E,Was Material Ever Previously Lead?],G5520,Table15[Customer-Owned Portion],O5520),Table15[Unique ID],0),0)))</f>
        <v/>
      </c>
      <c r="X5520"/>
    </row>
    <row r="5521" spans="2:24" x14ac:dyDescent="0.25">
      <c r="B5521" s="146"/>
      <c r="C5521" s="31"/>
      <c r="D5521" s="31"/>
      <c r="E5521" s="44"/>
      <c r="F5521" s="43"/>
      <c r="G5521" s="84"/>
      <c r="H5521" s="31"/>
      <c r="I5521" s="31"/>
      <c r="J5521" s="84"/>
      <c r="K5521" s="31"/>
      <c r="L5521" s="31"/>
      <c r="M5521" s="169"/>
      <c r="N5521" s="148"/>
      <c r="O5521" s="106"/>
      <c r="P5521" s="43"/>
      <c r="Q5521" s="31"/>
      <c r="R5521" s="84"/>
      <c r="S5521" s="31"/>
      <c r="T5521" s="31"/>
      <c r="U5521" s="169"/>
      <c r="V5521" s="150"/>
      <c r="W5521" s="141" t="str" cm="1">
        <f t="array" ref="W5521">IF(SUM(LEN(B5521:V5521))=0,"",IF(OR(OR(ISBLANK(F5521),SUM(LEN(C5521),LEN(D5521))=0),AND(NOT(E5521="Unknown"),ISBLANK(J5521)),AND(NOT(O5521="Unknown"),ISBLANK(R5521))),"Missing Information", INDEX(Table15[Entire Service Line Classification], MATCH(SUMIFS(Table15[Unique ID],Table15[System-Owned Portion],E5521,Table15[If Material Anything Other than "Lead" in Column E,Was Material Ever Previously Lead?],G5521,Table15[Customer-Owned Portion],O5521),Table15[Unique ID],0),0)))</f>
        <v/>
      </c>
      <c r="X5521"/>
    </row>
    <row r="5522" spans="2:24" x14ac:dyDescent="0.25">
      <c r="B5522" s="146"/>
      <c r="C5522" s="31"/>
      <c r="D5522" s="31"/>
      <c r="E5522" s="44"/>
      <c r="F5522" s="43"/>
      <c r="G5522" s="84"/>
      <c r="H5522" s="31"/>
      <c r="I5522" s="31"/>
      <c r="J5522" s="84"/>
      <c r="K5522" s="31"/>
      <c r="L5522" s="31"/>
      <c r="M5522" s="169"/>
      <c r="N5522" s="148"/>
      <c r="O5522" s="106"/>
      <c r="P5522" s="43"/>
      <c r="Q5522" s="31"/>
      <c r="R5522" s="84"/>
      <c r="S5522" s="31"/>
      <c r="T5522" s="31"/>
      <c r="U5522" s="169"/>
      <c r="V5522" s="150"/>
      <c r="W5522" s="141" t="str" cm="1">
        <f t="array" ref="W5522">IF(SUM(LEN(B5522:V5522))=0,"",IF(OR(OR(ISBLANK(F5522),SUM(LEN(C5522),LEN(D5522))=0),AND(NOT(E5522="Unknown"),ISBLANK(J5522)),AND(NOT(O5522="Unknown"),ISBLANK(R5522))),"Missing Information", INDEX(Table15[Entire Service Line Classification], MATCH(SUMIFS(Table15[Unique ID],Table15[System-Owned Portion],E5522,Table15[If Material Anything Other than "Lead" in Column E,Was Material Ever Previously Lead?],G5522,Table15[Customer-Owned Portion],O5522),Table15[Unique ID],0),0)))</f>
        <v/>
      </c>
      <c r="X5522"/>
    </row>
    <row r="5523" spans="2:24" x14ac:dyDescent="0.25">
      <c r="B5523" s="146"/>
      <c r="C5523" s="31"/>
      <c r="D5523" s="31"/>
      <c r="E5523" s="44"/>
      <c r="F5523" s="43"/>
      <c r="G5523" s="84"/>
      <c r="H5523" s="31"/>
      <c r="I5523" s="31"/>
      <c r="J5523" s="84"/>
      <c r="K5523" s="31"/>
      <c r="L5523" s="31"/>
      <c r="M5523" s="169"/>
      <c r="N5523" s="148"/>
      <c r="O5523" s="106"/>
      <c r="P5523" s="43"/>
      <c r="Q5523" s="31"/>
      <c r="R5523" s="84"/>
      <c r="S5523" s="31"/>
      <c r="T5523" s="31"/>
      <c r="U5523" s="169"/>
      <c r="V5523" s="150"/>
      <c r="W5523" s="141" t="str" cm="1">
        <f t="array" ref="W5523">IF(SUM(LEN(B5523:V5523))=0,"",IF(OR(OR(ISBLANK(F5523),SUM(LEN(C5523),LEN(D5523))=0),AND(NOT(E5523="Unknown"),ISBLANK(J5523)),AND(NOT(O5523="Unknown"),ISBLANK(R5523))),"Missing Information", INDEX(Table15[Entire Service Line Classification], MATCH(SUMIFS(Table15[Unique ID],Table15[System-Owned Portion],E5523,Table15[If Material Anything Other than "Lead" in Column E,Was Material Ever Previously Lead?],G5523,Table15[Customer-Owned Portion],O5523),Table15[Unique ID],0),0)))</f>
        <v/>
      </c>
      <c r="X5523"/>
    </row>
    <row r="5524" spans="2:24" x14ac:dyDescent="0.25">
      <c r="B5524" s="146"/>
      <c r="C5524" s="31"/>
      <c r="D5524" s="31"/>
      <c r="E5524" s="44"/>
      <c r="F5524" s="43"/>
      <c r="G5524" s="84"/>
      <c r="H5524" s="31"/>
      <c r="I5524" s="31"/>
      <c r="J5524" s="84"/>
      <c r="K5524" s="31"/>
      <c r="L5524" s="31"/>
      <c r="M5524" s="169"/>
      <c r="N5524" s="148"/>
      <c r="O5524" s="106"/>
      <c r="P5524" s="43"/>
      <c r="Q5524" s="31"/>
      <c r="R5524" s="84"/>
      <c r="S5524" s="31"/>
      <c r="T5524" s="31"/>
      <c r="U5524" s="169"/>
      <c r="V5524" s="150"/>
      <c r="W5524" s="141" t="str" cm="1">
        <f t="array" ref="W5524">IF(SUM(LEN(B5524:V5524))=0,"",IF(OR(OR(ISBLANK(F5524),SUM(LEN(C5524),LEN(D5524))=0),AND(NOT(E5524="Unknown"),ISBLANK(J5524)),AND(NOT(O5524="Unknown"),ISBLANK(R5524))),"Missing Information", INDEX(Table15[Entire Service Line Classification], MATCH(SUMIFS(Table15[Unique ID],Table15[System-Owned Portion],E5524,Table15[If Material Anything Other than "Lead" in Column E,Was Material Ever Previously Lead?],G5524,Table15[Customer-Owned Portion],O5524),Table15[Unique ID],0),0)))</f>
        <v/>
      </c>
      <c r="X5524"/>
    </row>
    <row r="5525" spans="2:24" x14ac:dyDescent="0.25">
      <c r="B5525" s="146"/>
      <c r="C5525" s="31"/>
      <c r="D5525" s="31"/>
      <c r="E5525" s="44"/>
      <c r="F5525" s="43"/>
      <c r="G5525" s="84"/>
      <c r="H5525" s="31"/>
      <c r="I5525" s="31"/>
      <c r="J5525" s="84"/>
      <c r="K5525" s="31"/>
      <c r="L5525" s="31"/>
      <c r="M5525" s="169"/>
      <c r="N5525" s="148"/>
      <c r="O5525" s="106"/>
      <c r="P5525" s="43"/>
      <c r="Q5525" s="31"/>
      <c r="R5525" s="84"/>
      <c r="S5525" s="31"/>
      <c r="T5525" s="31"/>
      <c r="U5525" s="169"/>
      <c r="V5525" s="150"/>
      <c r="W5525" s="141" t="str" cm="1">
        <f t="array" ref="W5525">IF(SUM(LEN(B5525:V5525))=0,"",IF(OR(OR(ISBLANK(F5525),SUM(LEN(C5525),LEN(D5525))=0),AND(NOT(E5525="Unknown"),ISBLANK(J5525)),AND(NOT(O5525="Unknown"),ISBLANK(R5525))),"Missing Information", INDEX(Table15[Entire Service Line Classification], MATCH(SUMIFS(Table15[Unique ID],Table15[System-Owned Portion],E5525,Table15[If Material Anything Other than "Lead" in Column E,Was Material Ever Previously Lead?],G5525,Table15[Customer-Owned Portion],O5525),Table15[Unique ID],0),0)))</f>
        <v/>
      </c>
      <c r="X5525"/>
    </row>
    <row r="5526" spans="2:24" x14ac:dyDescent="0.25">
      <c r="B5526" s="146"/>
      <c r="C5526" s="31"/>
      <c r="D5526" s="31"/>
      <c r="E5526" s="44"/>
      <c r="F5526" s="43"/>
      <c r="G5526" s="84"/>
      <c r="H5526" s="31"/>
      <c r="I5526" s="31"/>
      <c r="J5526" s="84"/>
      <c r="K5526" s="31"/>
      <c r="L5526" s="31"/>
      <c r="M5526" s="169"/>
      <c r="N5526" s="148"/>
      <c r="O5526" s="106"/>
      <c r="P5526" s="43"/>
      <c r="Q5526" s="31"/>
      <c r="R5526" s="84"/>
      <c r="S5526" s="31"/>
      <c r="T5526" s="31"/>
      <c r="U5526" s="169"/>
      <c r="V5526" s="150"/>
      <c r="W5526" s="141" t="str" cm="1">
        <f t="array" ref="W5526">IF(SUM(LEN(B5526:V5526))=0,"",IF(OR(OR(ISBLANK(F5526),SUM(LEN(C5526),LEN(D5526))=0),AND(NOT(E5526="Unknown"),ISBLANK(J5526)),AND(NOT(O5526="Unknown"),ISBLANK(R5526))),"Missing Information", INDEX(Table15[Entire Service Line Classification], MATCH(SUMIFS(Table15[Unique ID],Table15[System-Owned Portion],E5526,Table15[If Material Anything Other than "Lead" in Column E,Was Material Ever Previously Lead?],G5526,Table15[Customer-Owned Portion],O5526),Table15[Unique ID],0),0)))</f>
        <v/>
      </c>
      <c r="X5526"/>
    </row>
    <row r="5527" spans="2:24" x14ac:dyDescent="0.25">
      <c r="B5527" s="146"/>
      <c r="C5527" s="31"/>
      <c r="D5527" s="31"/>
      <c r="E5527" s="44"/>
      <c r="F5527" s="43"/>
      <c r="G5527" s="84"/>
      <c r="H5527" s="31"/>
      <c r="I5527" s="31"/>
      <c r="J5527" s="84"/>
      <c r="K5527" s="31"/>
      <c r="L5527" s="31"/>
      <c r="M5527" s="169"/>
      <c r="N5527" s="148"/>
      <c r="O5527" s="106"/>
      <c r="P5527" s="43"/>
      <c r="Q5527" s="31"/>
      <c r="R5527" s="84"/>
      <c r="S5527" s="31"/>
      <c r="T5527" s="31"/>
      <c r="U5527" s="169"/>
      <c r="V5527" s="150"/>
      <c r="W5527" s="141" t="str" cm="1">
        <f t="array" ref="W5527">IF(SUM(LEN(B5527:V5527))=0,"",IF(OR(OR(ISBLANK(F5527),SUM(LEN(C5527),LEN(D5527))=0),AND(NOT(E5527="Unknown"),ISBLANK(J5527)),AND(NOT(O5527="Unknown"),ISBLANK(R5527))),"Missing Information", INDEX(Table15[Entire Service Line Classification], MATCH(SUMIFS(Table15[Unique ID],Table15[System-Owned Portion],E5527,Table15[If Material Anything Other than "Lead" in Column E,Was Material Ever Previously Lead?],G5527,Table15[Customer-Owned Portion],O5527),Table15[Unique ID],0),0)))</f>
        <v/>
      </c>
      <c r="X5527"/>
    </row>
    <row r="5528" spans="2:24" x14ac:dyDescent="0.25">
      <c r="B5528" s="146"/>
      <c r="C5528" s="31"/>
      <c r="D5528" s="31"/>
      <c r="E5528" s="44"/>
      <c r="F5528" s="43"/>
      <c r="G5528" s="84"/>
      <c r="H5528" s="31"/>
      <c r="I5528" s="31"/>
      <c r="J5528" s="84"/>
      <c r="K5528" s="31"/>
      <c r="L5528" s="31"/>
      <c r="M5528" s="169"/>
      <c r="N5528" s="148"/>
      <c r="O5528" s="106"/>
      <c r="P5528" s="43"/>
      <c r="Q5528" s="31"/>
      <c r="R5528" s="84"/>
      <c r="S5528" s="31"/>
      <c r="T5528" s="31"/>
      <c r="U5528" s="169"/>
      <c r="V5528" s="150"/>
      <c r="W5528" s="141" t="str" cm="1">
        <f t="array" ref="W5528">IF(SUM(LEN(B5528:V5528))=0,"",IF(OR(OR(ISBLANK(F5528),SUM(LEN(C5528),LEN(D5528))=0),AND(NOT(E5528="Unknown"),ISBLANK(J5528)),AND(NOT(O5528="Unknown"),ISBLANK(R5528))),"Missing Information", INDEX(Table15[Entire Service Line Classification], MATCH(SUMIFS(Table15[Unique ID],Table15[System-Owned Portion],E5528,Table15[If Material Anything Other than "Lead" in Column E,Was Material Ever Previously Lead?],G5528,Table15[Customer-Owned Portion],O5528),Table15[Unique ID],0),0)))</f>
        <v/>
      </c>
      <c r="X5528"/>
    </row>
    <row r="5529" spans="2:24" x14ac:dyDescent="0.25">
      <c r="B5529" s="146"/>
      <c r="C5529" s="31"/>
      <c r="D5529" s="31"/>
      <c r="E5529" s="44"/>
      <c r="F5529" s="43"/>
      <c r="G5529" s="84"/>
      <c r="H5529" s="31"/>
      <c r="I5529" s="31"/>
      <c r="J5529" s="84"/>
      <c r="K5529" s="31"/>
      <c r="L5529" s="31"/>
      <c r="M5529" s="169"/>
      <c r="N5529" s="148"/>
      <c r="O5529" s="106"/>
      <c r="P5529" s="43"/>
      <c r="Q5529" s="31"/>
      <c r="R5529" s="84"/>
      <c r="S5529" s="31"/>
      <c r="T5529" s="31"/>
      <c r="U5529" s="169"/>
      <c r="V5529" s="150"/>
      <c r="W5529" s="141" t="str" cm="1">
        <f t="array" ref="W5529">IF(SUM(LEN(B5529:V5529))=0,"",IF(OR(OR(ISBLANK(F5529),SUM(LEN(C5529),LEN(D5529))=0),AND(NOT(E5529="Unknown"),ISBLANK(J5529)),AND(NOT(O5529="Unknown"),ISBLANK(R5529))),"Missing Information", INDEX(Table15[Entire Service Line Classification], MATCH(SUMIFS(Table15[Unique ID],Table15[System-Owned Portion],E5529,Table15[If Material Anything Other than "Lead" in Column E,Was Material Ever Previously Lead?],G5529,Table15[Customer-Owned Portion],O5529),Table15[Unique ID],0),0)))</f>
        <v/>
      </c>
      <c r="X5529"/>
    </row>
    <row r="5530" spans="2:24" x14ac:dyDescent="0.25">
      <c r="B5530" s="146"/>
      <c r="C5530" s="31"/>
      <c r="D5530" s="31"/>
      <c r="E5530" s="44"/>
      <c r="F5530" s="43"/>
      <c r="G5530" s="84"/>
      <c r="H5530" s="31"/>
      <c r="I5530" s="31"/>
      <c r="J5530" s="84"/>
      <c r="K5530" s="31"/>
      <c r="L5530" s="31"/>
      <c r="M5530" s="169"/>
      <c r="N5530" s="148"/>
      <c r="O5530" s="106"/>
      <c r="P5530" s="43"/>
      <c r="Q5530" s="31"/>
      <c r="R5530" s="84"/>
      <c r="S5530" s="31"/>
      <c r="T5530" s="31"/>
      <c r="U5530" s="169"/>
      <c r="V5530" s="150"/>
      <c r="W5530" s="141" t="str" cm="1">
        <f t="array" ref="W5530">IF(SUM(LEN(B5530:V5530))=0,"",IF(OR(OR(ISBLANK(F5530),SUM(LEN(C5530),LEN(D5530))=0),AND(NOT(E5530="Unknown"),ISBLANK(J5530)),AND(NOT(O5530="Unknown"),ISBLANK(R5530))),"Missing Information", INDEX(Table15[Entire Service Line Classification], MATCH(SUMIFS(Table15[Unique ID],Table15[System-Owned Portion],E5530,Table15[If Material Anything Other than "Lead" in Column E,Was Material Ever Previously Lead?],G5530,Table15[Customer-Owned Portion],O5530),Table15[Unique ID],0),0)))</f>
        <v/>
      </c>
      <c r="X5530"/>
    </row>
    <row r="5531" spans="2:24" x14ac:dyDescent="0.25">
      <c r="B5531" s="146"/>
      <c r="C5531" s="31"/>
      <c r="D5531" s="31"/>
      <c r="E5531" s="44"/>
      <c r="F5531" s="43"/>
      <c r="G5531" s="84"/>
      <c r="H5531" s="31"/>
      <c r="I5531" s="31"/>
      <c r="J5531" s="84"/>
      <c r="K5531" s="31"/>
      <c r="L5531" s="31"/>
      <c r="M5531" s="169"/>
      <c r="N5531" s="148"/>
      <c r="O5531" s="106"/>
      <c r="P5531" s="43"/>
      <c r="Q5531" s="31"/>
      <c r="R5531" s="84"/>
      <c r="S5531" s="31"/>
      <c r="T5531" s="31"/>
      <c r="U5531" s="169"/>
      <c r="V5531" s="150"/>
      <c r="W5531" s="141" t="str" cm="1">
        <f t="array" ref="W5531">IF(SUM(LEN(B5531:V5531))=0,"",IF(OR(OR(ISBLANK(F5531),SUM(LEN(C5531),LEN(D5531))=0),AND(NOT(E5531="Unknown"),ISBLANK(J5531)),AND(NOT(O5531="Unknown"),ISBLANK(R5531))),"Missing Information", INDEX(Table15[Entire Service Line Classification], MATCH(SUMIFS(Table15[Unique ID],Table15[System-Owned Portion],E5531,Table15[If Material Anything Other than "Lead" in Column E,Was Material Ever Previously Lead?],G5531,Table15[Customer-Owned Portion],O5531),Table15[Unique ID],0),0)))</f>
        <v/>
      </c>
      <c r="X5531"/>
    </row>
    <row r="5532" spans="2:24" x14ac:dyDescent="0.25">
      <c r="B5532" s="146"/>
      <c r="C5532" s="31"/>
      <c r="D5532" s="31"/>
      <c r="E5532" s="44"/>
      <c r="F5532" s="43"/>
      <c r="G5532" s="84"/>
      <c r="H5532" s="31"/>
      <c r="I5532" s="31"/>
      <c r="J5532" s="84"/>
      <c r="K5532" s="31"/>
      <c r="L5532" s="31"/>
      <c r="M5532" s="169"/>
      <c r="N5532" s="148"/>
      <c r="O5532" s="106"/>
      <c r="P5532" s="43"/>
      <c r="Q5532" s="31"/>
      <c r="R5532" s="84"/>
      <c r="S5532" s="31"/>
      <c r="T5532" s="31"/>
      <c r="U5532" s="169"/>
      <c r="V5532" s="150"/>
      <c r="W5532" s="141" t="str" cm="1">
        <f t="array" ref="W5532">IF(SUM(LEN(B5532:V5532))=0,"",IF(OR(OR(ISBLANK(F5532),SUM(LEN(C5532),LEN(D5532))=0),AND(NOT(E5532="Unknown"),ISBLANK(J5532)),AND(NOT(O5532="Unknown"),ISBLANK(R5532))),"Missing Information", INDEX(Table15[Entire Service Line Classification], MATCH(SUMIFS(Table15[Unique ID],Table15[System-Owned Portion],E5532,Table15[If Material Anything Other than "Lead" in Column E,Was Material Ever Previously Lead?],G5532,Table15[Customer-Owned Portion],O5532),Table15[Unique ID],0),0)))</f>
        <v/>
      </c>
      <c r="X5532"/>
    </row>
    <row r="5533" spans="2:24" x14ac:dyDescent="0.25">
      <c r="B5533" s="146"/>
      <c r="C5533" s="31"/>
      <c r="D5533" s="31"/>
      <c r="E5533" s="44"/>
      <c r="F5533" s="43"/>
      <c r="G5533" s="84"/>
      <c r="H5533" s="31"/>
      <c r="I5533" s="31"/>
      <c r="J5533" s="84"/>
      <c r="K5533" s="31"/>
      <c r="L5533" s="31"/>
      <c r="M5533" s="169"/>
      <c r="N5533" s="148"/>
      <c r="O5533" s="106"/>
      <c r="P5533" s="43"/>
      <c r="Q5533" s="31"/>
      <c r="R5533" s="84"/>
      <c r="S5533" s="31"/>
      <c r="T5533" s="31"/>
      <c r="U5533" s="169"/>
      <c r="V5533" s="150"/>
      <c r="W5533" s="141" t="str" cm="1">
        <f t="array" ref="W5533">IF(SUM(LEN(B5533:V5533))=0,"",IF(OR(OR(ISBLANK(F5533),SUM(LEN(C5533),LEN(D5533))=0),AND(NOT(E5533="Unknown"),ISBLANK(J5533)),AND(NOT(O5533="Unknown"),ISBLANK(R5533))),"Missing Information", INDEX(Table15[Entire Service Line Classification], MATCH(SUMIFS(Table15[Unique ID],Table15[System-Owned Portion],E5533,Table15[If Material Anything Other than "Lead" in Column E,Was Material Ever Previously Lead?],G5533,Table15[Customer-Owned Portion],O5533),Table15[Unique ID],0),0)))</f>
        <v/>
      </c>
      <c r="X5533"/>
    </row>
    <row r="5534" spans="2:24" x14ac:dyDescent="0.25">
      <c r="B5534" s="146"/>
      <c r="C5534" s="31"/>
      <c r="D5534" s="31"/>
      <c r="E5534" s="44"/>
      <c r="F5534" s="43"/>
      <c r="G5534" s="84"/>
      <c r="H5534" s="31"/>
      <c r="I5534" s="31"/>
      <c r="J5534" s="84"/>
      <c r="K5534" s="31"/>
      <c r="L5534" s="31"/>
      <c r="M5534" s="169"/>
      <c r="N5534" s="148"/>
      <c r="O5534" s="106"/>
      <c r="P5534" s="43"/>
      <c r="Q5534" s="31"/>
      <c r="R5534" s="84"/>
      <c r="S5534" s="31"/>
      <c r="T5534" s="31"/>
      <c r="U5534" s="169"/>
      <c r="V5534" s="150"/>
      <c r="W5534" s="141" t="str" cm="1">
        <f t="array" ref="W5534">IF(SUM(LEN(B5534:V5534))=0,"",IF(OR(OR(ISBLANK(F5534),SUM(LEN(C5534),LEN(D5534))=0),AND(NOT(E5534="Unknown"),ISBLANK(J5534)),AND(NOT(O5534="Unknown"),ISBLANK(R5534))),"Missing Information", INDEX(Table15[Entire Service Line Classification], MATCH(SUMIFS(Table15[Unique ID],Table15[System-Owned Portion],E5534,Table15[If Material Anything Other than "Lead" in Column E,Was Material Ever Previously Lead?],G5534,Table15[Customer-Owned Portion],O5534),Table15[Unique ID],0),0)))</f>
        <v/>
      </c>
      <c r="X5534"/>
    </row>
    <row r="5535" spans="2:24" x14ac:dyDescent="0.25">
      <c r="B5535" s="146"/>
      <c r="C5535" s="31"/>
      <c r="D5535" s="31"/>
      <c r="E5535" s="44"/>
      <c r="F5535" s="43"/>
      <c r="G5535" s="84"/>
      <c r="H5535" s="31"/>
      <c r="I5535" s="31"/>
      <c r="J5535" s="84"/>
      <c r="K5535" s="31"/>
      <c r="L5535" s="31"/>
      <c r="M5535" s="169"/>
      <c r="N5535" s="148"/>
      <c r="O5535" s="106"/>
      <c r="P5535" s="43"/>
      <c r="Q5535" s="31"/>
      <c r="R5535" s="84"/>
      <c r="S5535" s="31"/>
      <c r="T5535" s="31"/>
      <c r="U5535" s="169"/>
      <c r="V5535" s="150"/>
      <c r="W5535" s="141" t="str" cm="1">
        <f t="array" ref="W5535">IF(SUM(LEN(B5535:V5535))=0,"",IF(OR(OR(ISBLANK(F5535),SUM(LEN(C5535),LEN(D5535))=0),AND(NOT(E5535="Unknown"),ISBLANK(J5535)),AND(NOT(O5535="Unknown"),ISBLANK(R5535))),"Missing Information", INDEX(Table15[Entire Service Line Classification], MATCH(SUMIFS(Table15[Unique ID],Table15[System-Owned Portion],E5535,Table15[If Material Anything Other than "Lead" in Column E,Was Material Ever Previously Lead?],G5535,Table15[Customer-Owned Portion],O5535),Table15[Unique ID],0),0)))</f>
        <v/>
      </c>
      <c r="X5535"/>
    </row>
    <row r="5536" spans="2:24" x14ac:dyDescent="0.25">
      <c r="B5536" s="146"/>
      <c r="C5536" s="31"/>
      <c r="D5536" s="31"/>
      <c r="E5536" s="44"/>
      <c r="F5536" s="43"/>
      <c r="G5536" s="84"/>
      <c r="H5536" s="31"/>
      <c r="I5536" s="31"/>
      <c r="J5536" s="84"/>
      <c r="K5536" s="31"/>
      <c r="L5536" s="31"/>
      <c r="M5536" s="169"/>
      <c r="N5536" s="148"/>
      <c r="O5536" s="106"/>
      <c r="P5536" s="43"/>
      <c r="Q5536" s="31"/>
      <c r="R5536" s="84"/>
      <c r="S5536" s="31"/>
      <c r="T5536" s="31"/>
      <c r="U5536" s="169"/>
      <c r="V5536" s="150"/>
      <c r="W5536" s="141" t="str" cm="1">
        <f t="array" ref="W5536">IF(SUM(LEN(B5536:V5536))=0,"",IF(OR(OR(ISBLANK(F5536),SUM(LEN(C5536),LEN(D5536))=0),AND(NOT(E5536="Unknown"),ISBLANK(J5536)),AND(NOT(O5536="Unknown"),ISBLANK(R5536))),"Missing Information", INDEX(Table15[Entire Service Line Classification], MATCH(SUMIFS(Table15[Unique ID],Table15[System-Owned Portion],E5536,Table15[If Material Anything Other than "Lead" in Column E,Was Material Ever Previously Lead?],G5536,Table15[Customer-Owned Portion],O5536),Table15[Unique ID],0),0)))</f>
        <v/>
      </c>
      <c r="X5536"/>
    </row>
    <row r="5537" spans="2:24" x14ac:dyDescent="0.25">
      <c r="B5537" s="146"/>
      <c r="C5537" s="31"/>
      <c r="D5537" s="31"/>
      <c r="E5537" s="44"/>
      <c r="F5537" s="43"/>
      <c r="G5537" s="84"/>
      <c r="H5537" s="31"/>
      <c r="I5537" s="31"/>
      <c r="J5537" s="84"/>
      <c r="K5537" s="31"/>
      <c r="L5537" s="31"/>
      <c r="M5537" s="169"/>
      <c r="N5537" s="148"/>
      <c r="O5537" s="106"/>
      <c r="P5537" s="43"/>
      <c r="Q5537" s="31"/>
      <c r="R5537" s="84"/>
      <c r="S5537" s="31"/>
      <c r="T5537" s="31"/>
      <c r="U5537" s="169"/>
      <c r="V5537" s="150"/>
      <c r="W5537" s="141" t="str" cm="1">
        <f t="array" ref="W5537">IF(SUM(LEN(B5537:V5537))=0,"",IF(OR(OR(ISBLANK(F5537),SUM(LEN(C5537),LEN(D5537))=0),AND(NOT(E5537="Unknown"),ISBLANK(J5537)),AND(NOT(O5537="Unknown"),ISBLANK(R5537))),"Missing Information", INDEX(Table15[Entire Service Line Classification], MATCH(SUMIFS(Table15[Unique ID],Table15[System-Owned Portion],E5537,Table15[If Material Anything Other than "Lead" in Column E,Was Material Ever Previously Lead?],G5537,Table15[Customer-Owned Portion],O5537),Table15[Unique ID],0),0)))</f>
        <v/>
      </c>
      <c r="X5537"/>
    </row>
    <row r="5538" spans="2:24" x14ac:dyDescent="0.25">
      <c r="B5538" s="146"/>
      <c r="C5538" s="31"/>
      <c r="D5538" s="31"/>
      <c r="E5538" s="44"/>
      <c r="F5538" s="43"/>
      <c r="G5538" s="84"/>
      <c r="H5538" s="31"/>
      <c r="I5538" s="31"/>
      <c r="J5538" s="84"/>
      <c r="K5538" s="31"/>
      <c r="L5538" s="31"/>
      <c r="M5538" s="169"/>
      <c r="N5538" s="148"/>
      <c r="O5538" s="106"/>
      <c r="P5538" s="43"/>
      <c r="Q5538" s="31"/>
      <c r="R5538" s="84"/>
      <c r="S5538" s="31"/>
      <c r="T5538" s="31"/>
      <c r="U5538" s="169"/>
      <c r="V5538" s="150"/>
      <c r="W5538" s="141" t="str" cm="1">
        <f t="array" ref="W5538">IF(SUM(LEN(B5538:V5538))=0,"",IF(OR(OR(ISBLANK(F5538),SUM(LEN(C5538),LEN(D5538))=0),AND(NOT(E5538="Unknown"),ISBLANK(J5538)),AND(NOT(O5538="Unknown"),ISBLANK(R5538))),"Missing Information", INDEX(Table15[Entire Service Line Classification], MATCH(SUMIFS(Table15[Unique ID],Table15[System-Owned Portion],E5538,Table15[If Material Anything Other than "Lead" in Column E,Was Material Ever Previously Lead?],G5538,Table15[Customer-Owned Portion],O5538),Table15[Unique ID],0),0)))</f>
        <v/>
      </c>
      <c r="X5538"/>
    </row>
    <row r="5539" spans="2:24" x14ac:dyDescent="0.25">
      <c r="B5539" s="146"/>
      <c r="C5539" s="31"/>
      <c r="D5539" s="31"/>
      <c r="E5539" s="44"/>
      <c r="F5539" s="43"/>
      <c r="G5539" s="84"/>
      <c r="H5539" s="31"/>
      <c r="I5539" s="31"/>
      <c r="J5539" s="84"/>
      <c r="K5539" s="31"/>
      <c r="L5539" s="31"/>
      <c r="M5539" s="169"/>
      <c r="N5539" s="148"/>
      <c r="O5539" s="106"/>
      <c r="P5539" s="43"/>
      <c r="Q5539" s="31"/>
      <c r="R5539" s="84"/>
      <c r="S5539" s="31"/>
      <c r="T5539" s="31"/>
      <c r="U5539" s="169"/>
      <c r="V5539" s="150"/>
      <c r="W5539" s="141" t="str" cm="1">
        <f t="array" ref="W5539">IF(SUM(LEN(B5539:V5539))=0,"",IF(OR(OR(ISBLANK(F5539),SUM(LEN(C5539),LEN(D5539))=0),AND(NOT(E5539="Unknown"),ISBLANK(J5539)),AND(NOT(O5539="Unknown"),ISBLANK(R5539))),"Missing Information", INDEX(Table15[Entire Service Line Classification], MATCH(SUMIFS(Table15[Unique ID],Table15[System-Owned Portion],E5539,Table15[If Material Anything Other than "Lead" in Column E,Was Material Ever Previously Lead?],G5539,Table15[Customer-Owned Portion],O5539),Table15[Unique ID],0),0)))</f>
        <v/>
      </c>
      <c r="X5539"/>
    </row>
    <row r="5540" spans="2:24" x14ac:dyDescent="0.25">
      <c r="B5540" s="146"/>
      <c r="C5540" s="31"/>
      <c r="D5540" s="31"/>
      <c r="E5540" s="44"/>
      <c r="F5540" s="43"/>
      <c r="G5540" s="84"/>
      <c r="H5540" s="31"/>
      <c r="I5540" s="31"/>
      <c r="J5540" s="84"/>
      <c r="K5540" s="31"/>
      <c r="L5540" s="31"/>
      <c r="M5540" s="169"/>
      <c r="N5540" s="148"/>
      <c r="O5540" s="106"/>
      <c r="P5540" s="43"/>
      <c r="Q5540" s="31"/>
      <c r="R5540" s="84"/>
      <c r="S5540" s="31"/>
      <c r="T5540" s="31"/>
      <c r="U5540" s="169"/>
      <c r="V5540" s="150"/>
      <c r="W5540" s="141" t="str" cm="1">
        <f t="array" ref="W5540">IF(SUM(LEN(B5540:V5540))=0,"",IF(OR(OR(ISBLANK(F5540),SUM(LEN(C5540),LEN(D5540))=0),AND(NOT(E5540="Unknown"),ISBLANK(J5540)),AND(NOT(O5540="Unknown"),ISBLANK(R5540))),"Missing Information", INDEX(Table15[Entire Service Line Classification], MATCH(SUMIFS(Table15[Unique ID],Table15[System-Owned Portion],E5540,Table15[If Material Anything Other than "Lead" in Column E,Was Material Ever Previously Lead?],G5540,Table15[Customer-Owned Portion],O5540),Table15[Unique ID],0),0)))</f>
        <v/>
      </c>
      <c r="X5540"/>
    </row>
    <row r="5541" spans="2:24" x14ac:dyDescent="0.25">
      <c r="B5541" s="146"/>
      <c r="C5541" s="31"/>
      <c r="D5541" s="31"/>
      <c r="E5541" s="44"/>
      <c r="F5541" s="43"/>
      <c r="G5541" s="84"/>
      <c r="H5541" s="31"/>
      <c r="I5541" s="31"/>
      <c r="J5541" s="84"/>
      <c r="K5541" s="31"/>
      <c r="L5541" s="31"/>
      <c r="M5541" s="169"/>
      <c r="N5541" s="148"/>
      <c r="O5541" s="106"/>
      <c r="P5541" s="43"/>
      <c r="Q5541" s="31"/>
      <c r="R5541" s="84"/>
      <c r="S5541" s="31"/>
      <c r="T5541" s="31"/>
      <c r="U5541" s="169"/>
      <c r="V5541" s="150"/>
      <c r="W5541" s="141" t="str" cm="1">
        <f t="array" ref="W5541">IF(SUM(LEN(B5541:V5541))=0,"",IF(OR(OR(ISBLANK(F5541),SUM(LEN(C5541),LEN(D5541))=0),AND(NOT(E5541="Unknown"),ISBLANK(J5541)),AND(NOT(O5541="Unknown"),ISBLANK(R5541))),"Missing Information", INDEX(Table15[Entire Service Line Classification], MATCH(SUMIFS(Table15[Unique ID],Table15[System-Owned Portion],E5541,Table15[If Material Anything Other than "Lead" in Column E,Was Material Ever Previously Lead?],G5541,Table15[Customer-Owned Portion],O5541),Table15[Unique ID],0),0)))</f>
        <v/>
      </c>
      <c r="X5541"/>
    </row>
    <row r="5542" spans="2:24" x14ac:dyDescent="0.25">
      <c r="B5542" s="146"/>
      <c r="C5542" s="31"/>
      <c r="D5542" s="31"/>
      <c r="E5542" s="44"/>
      <c r="F5542" s="43"/>
      <c r="G5542" s="84"/>
      <c r="H5542" s="31"/>
      <c r="I5542" s="31"/>
      <c r="J5542" s="84"/>
      <c r="K5542" s="31"/>
      <c r="L5542" s="31"/>
      <c r="M5542" s="169"/>
      <c r="N5542" s="148"/>
      <c r="O5542" s="106"/>
      <c r="P5542" s="43"/>
      <c r="Q5542" s="31"/>
      <c r="R5542" s="84"/>
      <c r="S5542" s="31"/>
      <c r="T5542" s="31"/>
      <c r="U5542" s="169"/>
      <c r="V5542" s="150"/>
      <c r="W5542" s="141" t="str" cm="1">
        <f t="array" ref="W5542">IF(SUM(LEN(B5542:V5542))=0,"",IF(OR(OR(ISBLANK(F5542),SUM(LEN(C5542),LEN(D5542))=0),AND(NOT(E5542="Unknown"),ISBLANK(J5542)),AND(NOT(O5542="Unknown"),ISBLANK(R5542))),"Missing Information", INDEX(Table15[Entire Service Line Classification], MATCH(SUMIFS(Table15[Unique ID],Table15[System-Owned Portion],E5542,Table15[If Material Anything Other than "Lead" in Column E,Was Material Ever Previously Lead?],G5542,Table15[Customer-Owned Portion],O5542),Table15[Unique ID],0),0)))</f>
        <v/>
      </c>
      <c r="X5542"/>
    </row>
    <row r="5543" spans="2:24" x14ac:dyDescent="0.25">
      <c r="B5543" s="146"/>
      <c r="C5543" s="31"/>
      <c r="D5543" s="31"/>
      <c r="E5543" s="44"/>
      <c r="F5543" s="43"/>
      <c r="G5543" s="84"/>
      <c r="H5543" s="31"/>
      <c r="I5543" s="31"/>
      <c r="J5543" s="84"/>
      <c r="K5543" s="31"/>
      <c r="L5543" s="31"/>
      <c r="M5543" s="169"/>
      <c r="N5543" s="148"/>
      <c r="O5543" s="106"/>
      <c r="P5543" s="43"/>
      <c r="Q5543" s="31"/>
      <c r="R5543" s="84"/>
      <c r="S5543" s="31"/>
      <c r="T5543" s="31"/>
      <c r="U5543" s="169"/>
      <c r="V5543" s="150"/>
      <c r="W5543" s="141" t="str" cm="1">
        <f t="array" ref="W5543">IF(SUM(LEN(B5543:V5543))=0,"",IF(OR(OR(ISBLANK(F5543),SUM(LEN(C5543),LEN(D5543))=0),AND(NOT(E5543="Unknown"),ISBLANK(J5543)),AND(NOT(O5543="Unknown"),ISBLANK(R5543))),"Missing Information", INDEX(Table15[Entire Service Line Classification], MATCH(SUMIFS(Table15[Unique ID],Table15[System-Owned Portion],E5543,Table15[If Material Anything Other than "Lead" in Column E,Was Material Ever Previously Lead?],G5543,Table15[Customer-Owned Portion],O5543),Table15[Unique ID],0),0)))</f>
        <v/>
      </c>
      <c r="X5543"/>
    </row>
    <row r="5544" spans="2:24" x14ac:dyDescent="0.25">
      <c r="B5544" s="146"/>
      <c r="C5544" s="31"/>
      <c r="D5544" s="31"/>
      <c r="E5544" s="44"/>
      <c r="F5544" s="43"/>
      <c r="G5544" s="84"/>
      <c r="H5544" s="31"/>
      <c r="I5544" s="31"/>
      <c r="J5544" s="84"/>
      <c r="K5544" s="31"/>
      <c r="L5544" s="31"/>
      <c r="M5544" s="169"/>
      <c r="N5544" s="148"/>
      <c r="O5544" s="106"/>
      <c r="P5544" s="43"/>
      <c r="Q5544" s="31"/>
      <c r="R5544" s="84"/>
      <c r="S5544" s="31"/>
      <c r="T5544" s="31"/>
      <c r="U5544" s="169"/>
      <c r="V5544" s="150"/>
      <c r="W5544" s="141" t="str" cm="1">
        <f t="array" ref="W5544">IF(SUM(LEN(B5544:V5544))=0,"",IF(OR(OR(ISBLANK(F5544),SUM(LEN(C5544),LEN(D5544))=0),AND(NOT(E5544="Unknown"),ISBLANK(J5544)),AND(NOT(O5544="Unknown"),ISBLANK(R5544))),"Missing Information", INDEX(Table15[Entire Service Line Classification], MATCH(SUMIFS(Table15[Unique ID],Table15[System-Owned Portion],E5544,Table15[If Material Anything Other than "Lead" in Column E,Was Material Ever Previously Lead?],G5544,Table15[Customer-Owned Portion],O5544),Table15[Unique ID],0),0)))</f>
        <v/>
      </c>
      <c r="X5544"/>
    </row>
    <row r="5545" spans="2:24" x14ac:dyDescent="0.25">
      <c r="B5545" s="146"/>
      <c r="C5545" s="31"/>
      <c r="D5545" s="31"/>
      <c r="E5545" s="44"/>
      <c r="F5545" s="43"/>
      <c r="G5545" s="84"/>
      <c r="H5545" s="31"/>
      <c r="I5545" s="31"/>
      <c r="J5545" s="84"/>
      <c r="K5545" s="31"/>
      <c r="L5545" s="31"/>
      <c r="M5545" s="169"/>
      <c r="N5545" s="148"/>
      <c r="O5545" s="106"/>
      <c r="P5545" s="43"/>
      <c r="Q5545" s="31"/>
      <c r="R5545" s="84"/>
      <c r="S5545" s="31"/>
      <c r="T5545" s="31"/>
      <c r="U5545" s="169"/>
      <c r="V5545" s="150"/>
      <c r="W5545" s="141" t="str" cm="1">
        <f t="array" ref="W5545">IF(SUM(LEN(B5545:V5545))=0,"",IF(OR(OR(ISBLANK(F5545),SUM(LEN(C5545),LEN(D5545))=0),AND(NOT(E5545="Unknown"),ISBLANK(J5545)),AND(NOT(O5545="Unknown"),ISBLANK(R5545))),"Missing Information", INDEX(Table15[Entire Service Line Classification], MATCH(SUMIFS(Table15[Unique ID],Table15[System-Owned Portion],E5545,Table15[If Material Anything Other than "Lead" in Column E,Was Material Ever Previously Lead?],G5545,Table15[Customer-Owned Portion],O5545),Table15[Unique ID],0),0)))</f>
        <v/>
      </c>
      <c r="X5545"/>
    </row>
    <row r="5546" spans="2:24" x14ac:dyDescent="0.25">
      <c r="B5546" s="146"/>
      <c r="C5546" s="31"/>
      <c r="D5546" s="31"/>
      <c r="E5546" s="44"/>
      <c r="F5546" s="43"/>
      <c r="G5546" s="84"/>
      <c r="H5546" s="31"/>
      <c r="I5546" s="31"/>
      <c r="J5546" s="84"/>
      <c r="K5546" s="31"/>
      <c r="L5546" s="31"/>
      <c r="M5546" s="169"/>
      <c r="N5546" s="148"/>
      <c r="O5546" s="106"/>
      <c r="P5546" s="43"/>
      <c r="Q5546" s="31"/>
      <c r="R5546" s="84"/>
      <c r="S5546" s="31"/>
      <c r="T5546" s="31"/>
      <c r="U5546" s="169"/>
      <c r="V5546" s="150"/>
      <c r="W5546" s="141" t="str" cm="1">
        <f t="array" ref="W5546">IF(SUM(LEN(B5546:V5546))=0,"",IF(OR(OR(ISBLANK(F5546),SUM(LEN(C5546),LEN(D5546))=0),AND(NOT(E5546="Unknown"),ISBLANK(J5546)),AND(NOT(O5546="Unknown"),ISBLANK(R5546))),"Missing Information", INDEX(Table15[Entire Service Line Classification], MATCH(SUMIFS(Table15[Unique ID],Table15[System-Owned Portion],E5546,Table15[If Material Anything Other than "Lead" in Column E,Was Material Ever Previously Lead?],G5546,Table15[Customer-Owned Portion],O5546),Table15[Unique ID],0),0)))</f>
        <v/>
      </c>
      <c r="X5546"/>
    </row>
    <row r="5547" spans="2:24" x14ac:dyDescent="0.25">
      <c r="B5547" s="146"/>
      <c r="C5547" s="31"/>
      <c r="D5547" s="31"/>
      <c r="E5547" s="44"/>
      <c r="F5547" s="43"/>
      <c r="G5547" s="84"/>
      <c r="H5547" s="31"/>
      <c r="I5547" s="31"/>
      <c r="J5547" s="84"/>
      <c r="K5547" s="31"/>
      <c r="L5547" s="31"/>
      <c r="M5547" s="169"/>
      <c r="N5547" s="148"/>
      <c r="O5547" s="106"/>
      <c r="P5547" s="43"/>
      <c r="Q5547" s="31"/>
      <c r="R5547" s="84"/>
      <c r="S5547" s="31"/>
      <c r="T5547" s="31"/>
      <c r="U5547" s="169"/>
      <c r="V5547" s="150"/>
      <c r="W5547" s="141" t="str" cm="1">
        <f t="array" ref="W5547">IF(SUM(LEN(B5547:V5547))=0,"",IF(OR(OR(ISBLANK(F5547),SUM(LEN(C5547),LEN(D5547))=0),AND(NOT(E5547="Unknown"),ISBLANK(J5547)),AND(NOT(O5547="Unknown"),ISBLANK(R5547))),"Missing Information", INDEX(Table15[Entire Service Line Classification], MATCH(SUMIFS(Table15[Unique ID],Table15[System-Owned Portion],E5547,Table15[If Material Anything Other than "Lead" in Column E,Was Material Ever Previously Lead?],G5547,Table15[Customer-Owned Portion],O5547),Table15[Unique ID],0),0)))</f>
        <v/>
      </c>
      <c r="X5547"/>
    </row>
    <row r="5548" spans="2:24" x14ac:dyDescent="0.25">
      <c r="B5548" s="146"/>
      <c r="C5548" s="31"/>
      <c r="D5548" s="31"/>
      <c r="E5548" s="44"/>
      <c r="F5548" s="43"/>
      <c r="G5548" s="84"/>
      <c r="H5548" s="31"/>
      <c r="I5548" s="31"/>
      <c r="J5548" s="84"/>
      <c r="K5548" s="31"/>
      <c r="L5548" s="31"/>
      <c r="M5548" s="169"/>
      <c r="N5548" s="148"/>
      <c r="O5548" s="106"/>
      <c r="P5548" s="43"/>
      <c r="Q5548" s="31"/>
      <c r="R5548" s="84"/>
      <c r="S5548" s="31"/>
      <c r="T5548" s="31"/>
      <c r="U5548" s="169"/>
      <c r="V5548" s="150"/>
      <c r="W5548" s="141" t="str" cm="1">
        <f t="array" ref="W5548">IF(SUM(LEN(B5548:V5548))=0,"",IF(OR(OR(ISBLANK(F5548),SUM(LEN(C5548),LEN(D5548))=0),AND(NOT(E5548="Unknown"),ISBLANK(J5548)),AND(NOT(O5548="Unknown"),ISBLANK(R5548))),"Missing Information", INDEX(Table15[Entire Service Line Classification], MATCH(SUMIFS(Table15[Unique ID],Table15[System-Owned Portion],E5548,Table15[If Material Anything Other than "Lead" in Column E,Was Material Ever Previously Lead?],G5548,Table15[Customer-Owned Portion],O5548),Table15[Unique ID],0),0)))</f>
        <v/>
      </c>
      <c r="X5548"/>
    </row>
    <row r="5549" spans="2:24" x14ac:dyDescent="0.25">
      <c r="B5549" s="146"/>
      <c r="C5549" s="31"/>
      <c r="D5549" s="31"/>
      <c r="E5549" s="44"/>
      <c r="F5549" s="43"/>
      <c r="G5549" s="84"/>
      <c r="H5549" s="31"/>
      <c r="I5549" s="31"/>
      <c r="J5549" s="84"/>
      <c r="K5549" s="31"/>
      <c r="L5549" s="31"/>
      <c r="M5549" s="169"/>
      <c r="N5549" s="148"/>
      <c r="O5549" s="106"/>
      <c r="P5549" s="43"/>
      <c r="Q5549" s="31"/>
      <c r="R5549" s="84"/>
      <c r="S5549" s="31"/>
      <c r="T5549" s="31"/>
      <c r="U5549" s="169"/>
      <c r="V5549" s="150"/>
      <c r="W5549" s="141" t="str" cm="1">
        <f t="array" ref="W5549">IF(SUM(LEN(B5549:V5549))=0,"",IF(OR(OR(ISBLANK(F5549),SUM(LEN(C5549),LEN(D5549))=0),AND(NOT(E5549="Unknown"),ISBLANK(J5549)),AND(NOT(O5549="Unknown"),ISBLANK(R5549))),"Missing Information", INDEX(Table15[Entire Service Line Classification], MATCH(SUMIFS(Table15[Unique ID],Table15[System-Owned Portion],E5549,Table15[If Material Anything Other than "Lead" in Column E,Was Material Ever Previously Lead?],G5549,Table15[Customer-Owned Portion],O5549),Table15[Unique ID],0),0)))</f>
        <v/>
      </c>
      <c r="X5549"/>
    </row>
    <row r="5550" spans="2:24" x14ac:dyDescent="0.25">
      <c r="B5550" s="146"/>
      <c r="C5550" s="31"/>
      <c r="D5550" s="31"/>
      <c r="E5550" s="44"/>
      <c r="F5550" s="43"/>
      <c r="G5550" s="84"/>
      <c r="H5550" s="31"/>
      <c r="I5550" s="31"/>
      <c r="J5550" s="84"/>
      <c r="K5550" s="31"/>
      <c r="L5550" s="31"/>
      <c r="M5550" s="169"/>
      <c r="N5550" s="148"/>
      <c r="O5550" s="106"/>
      <c r="P5550" s="43"/>
      <c r="Q5550" s="31"/>
      <c r="R5550" s="84"/>
      <c r="S5550" s="31"/>
      <c r="T5550" s="31"/>
      <c r="U5550" s="169"/>
      <c r="V5550" s="150"/>
      <c r="W5550" s="141" t="str" cm="1">
        <f t="array" ref="W5550">IF(SUM(LEN(B5550:V5550))=0,"",IF(OR(OR(ISBLANK(F5550),SUM(LEN(C5550),LEN(D5550))=0),AND(NOT(E5550="Unknown"),ISBLANK(J5550)),AND(NOT(O5550="Unknown"),ISBLANK(R5550))),"Missing Information", INDEX(Table15[Entire Service Line Classification], MATCH(SUMIFS(Table15[Unique ID],Table15[System-Owned Portion],E5550,Table15[If Material Anything Other than "Lead" in Column E,Was Material Ever Previously Lead?],G5550,Table15[Customer-Owned Portion],O5550),Table15[Unique ID],0),0)))</f>
        <v/>
      </c>
      <c r="X5550"/>
    </row>
    <row r="5551" spans="2:24" x14ac:dyDescent="0.25">
      <c r="B5551" s="146"/>
      <c r="C5551" s="31"/>
      <c r="D5551" s="31"/>
      <c r="E5551" s="44"/>
      <c r="F5551" s="43"/>
      <c r="G5551" s="84"/>
      <c r="H5551" s="31"/>
      <c r="I5551" s="31"/>
      <c r="J5551" s="84"/>
      <c r="K5551" s="31"/>
      <c r="L5551" s="31"/>
      <c r="M5551" s="169"/>
      <c r="N5551" s="148"/>
      <c r="O5551" s="106"/>
      <c r="P5551" s="43"/>
      <c r="Q5551" s="31"/>
      <c r="R5551" s="84"/>
      <c r="S5551" s="31"/>
      <c r="T5551" s="31"/>
      <c r="U5551" s="169"/>
      <c r="V5551" s="150"/>
      <c r="W5551" s="141" t="str" cm="1">
        <f t="array" ref="W5551">IF(SUM(LEN(B5551:V5551))=0,"",IF(OR(OR(ISBLANK(F5551),SUM(LEN(C5551),LEN(D5551))=0),AND(NOT(E5551="Unknown"),ISBLANK(J5551)),AND(NOT(O5551="Unknown"),ISBLANK(R5551))),"Missing Information", INDEX(Table15[Entire Service Line Classification], MATCH(SUMIFS(Table15[Unique ID],Table15[System-Owned Portion],E5551,Table15[If Material Anything Other than "Lead" in Column E,Was Material Ever Previously Lead?],G5551,Table15[Customer-Owned Portion],O5551),Table15[Unique ID],0),0)))</f>
        <v/>
      </c>
      <c r="X5551"/>
    </row>
    <row r="5552" spans="2:24" x14ac:dyDescent="0.25">
      <c r="B5552" s="146"/>
      <c r="C5552" s="31"/>
      <c r="D5552" s="31"/>
      <c r="E5552" s="44"/>
      <c r="F5552" s="43"/>
      <c r="G5552" s="84"/>
      <c r="H5552" s="31"/>
      <c r="I5552" s="31"/>
      <c r="J5552" s="84"/>
      <c r="K5552" s="31"/>
      <c r="L5552" s="31"/>
      <c r="M5552" s="169"/>
      <c r="N5552" s="148"/>
      <c r="O5552" s="106"/>
      <c r="P5552" s="43"/>
      <c r="Q5552" s="31"/>
      <c r="R5552" s="84"/>
      <c r="S5552" s="31"/>
      <c r="T5552" s="31"/>
      <c r="U5552" s="169"/>
      <c r="V5552" s="150"/>
      <c r="W5552" s="141" t="str" cm="1">
        <f t="array" ref="W5552">IF(SUM(LEN(B5552:V5552))=0,"",IF(OR(OR(ISBLANK(F5552),SUM(LEN(C5552),LEN(D5552))=0),AND(NOT(E5552="Unknown"),ISBLANK(J5552)),AND(NOT(O5552="Unknown"),ISBLANK(R5552))),"Missing Information", INDEX(Table15[Entire Service Line Classification], MATCH(SUMIFS(Table15[Unique ID],Table15[System-Owned Portion],E5552,Table15[If Material Anything Other than "Lead" in Column E,Was Material Ever Previously Lead?],G5552,Table15[Customer-Owned Portion],O5552),Table15[Unique ID],0),0)))</f>
        <v/>
      </c>
      <c r="X5552"/>
    </row>
    <row r="5553" spans="2:24" x14ac:dyDescent="0.25">
      <c r="B5553" s="146"/>
      <c r="C5553" s="31"/>
      <c r="D5553" s="31"/>
      <c r="E5553" s="44"/>
      <c r="F5553" s="43"/>
      <c r="G5553" s="84"/>
      <c r="H5553" s="31"/>
      <c r="I5553" s="31"/>
      <c r="J5553" s="84"/>
      <c r="K5553" s="31"/>
      <c r="L5553" s="31"/>
      <c r="M5553" s="169"/>
      <c r="N5553" s="148"/>
      <c r="O5553" s="106"/>
      <c r="P5553" s="43"/>
      <c r="Q5553" s="31"/>
      <c r="R5553" s="84"/>
      <c r="S5553" s="31"/>
      <c r="T5553" s="31"/>
      <c r="U5553" s="169"/>
      <c r="V5553" s="150"/>
      <c r="W5553" s="141" t="str" cm="1">
        <f t="array" ref="W5553">IF(SUM(LEN(B5553:V5553))=0,"",IF(OR(OR(ISBLANK(F5553),SUM(LEN(C5553),LEN(D5553))=0),AND(NOT(E5553="Unknown"),ISBLANK(J5553)),AND(NOT(O5553="Unknown"),ISBLANK(R5553))),"Missing Information", INDEX(Table15[Entire Service Line Classification], MATCH(SUMIFS(Table15[Unique ID],Table15[System-Owned Portion],E5553,Table15[If Material Anything Other than "Lead" in Column E,Was Material Ever Previously Lead?],G5553,Table15[Customer-Owned Portion],O5553),Table15[Unique ID],0),0)))</f>
        <v/>
      </c>
      <c r="X5553"/>
    </row>
    <row r="5554" spans="2:24" x14ac:dyDescent="0.25">
      <c r="B5554" s="146"/>
      <c r="C5554" s="31"/>
      <c r="D5554" s="31"/>
      <c r="E5554" s="44"/>
      <c r="F5554" s="43"/>
      <c r="G5554" s="84"/>
      <c r="H5554" s="31"/>
      <c r="I5554" s="31"/>
      <c r="J5554" s="84"/>
      <c r="K5554" s="31"/>
      <c r="L5554" s="31"/>
      <c r="M5554" s="169"/>
      <c r="N5554" s="148"/>
      <c r="O5554" s="106"/>
      <c r="P5554" s="43"/>
      <c r="Q5554" s="31"/>
      <c r="R5554" s="84"/>
      <c r="S5554" s="31"/>
      <c r="T5554" s="31"/>
      <c r="U5554" s="169"/>
      <c r="V5554" s="150"/>
      <c r="W5554" s="141" t="str" cm="1">
        <f t="array" ref="W5554">IF(SUM(LEN(B5554:V5554))=0,"",IF(OR(OR(ISBLANK(F5554),SUM(LEN(C5554),LEN(D5554))=0),AND(NOT(E5554="Unknown"),ISBLANK(J5554)),AND(NOT(O5554="Unknown"),ISBLANK(R5554))),"Missing Information", INDEX(Table15[Entire Service Line Classification], MATCH(SUMIFS(Table15[Unique ID],Table15[System-Owned Portion],E5554,Table15[If Material Anything Other than "Lead" in Column E,Was Material Ever Previously Lead?],G5554,Table15[Customer-Owned Portion],O5554),Table15[Unique ID],0),0)))</f>
        <v/>
      </c>
      <c r="X5554"/>
    </row>
    <row r="5555" spans="2:24" x14ac:dyDescent="0.25">
      <c r="B5555" s="146"/>
      <c r="C5555" s="31"/>
      <c r="D5555" s="31"/>
      <c r="E5555" s="44"/>
      <c r="F5555" s="43"/>
      <c r="G5555" s="84"/>
      <c r="H5555" s="31"/>
      <c r="I5555" s="31"/>
      <c r="J5555" s="84"/>
      <c r="K5555" s="31"/>
      <c r="L5555" s="31"/>
      <c r="M5555" s="169"/>
      <c r="N5555" s="148"/>
      <c r="O5555" s="106"/>
      <c r="P5555" s="43"/>
      <c r="Q5555" s="31"/>
      <c r="R5555" s="84"/>
      <c r="S5555" s="31"/>
      <c r="T5555" s="31"/>
      <c r="U5555" s="169"/>
      <c r="V5555" s="150"/>
      <c r="W5555" s="141" t="str" cm="1">
        <f t="array" ref="W5555">IF(SUM(LEN(B5555:V5555))=0,"",IF(OR(OR(ISBLANK(F5555),SUM(LEN(C5555),LEN(D5555))=0),AND(NOT(E5555="Unknown"),ISBLANK(J5555)),AND(NOT(O5555="Unknown"),ISBLANK(R5555))),"Missing Information", INDEX(Table15[Entire Service Line Classification], MATCH(SUMIFS(Table15[Unique ID],Table15[System-Owned Portion],E5555,Table15[If Material Anything Other than "Lead" in Column E,Was Material Ever Previously Lead?],G5555,Table15[Customer-Owned Portion],O5555),Table15[Unique ID],0),0)))</f>
        <v/>
      </c>
      <c r="X5555"/>
    </row>
    <row r="5556" spans="2:24" x14ac:dyDescent="0.25">
      <c r="B5556" s="146"/>
      <c r="C5556" s="31"/>
      <c r="D5556" s="31"/>
      <c r="E5556" s="44"/>
      <c r="F5556" s="43"/>
      <c r="G5556" s="84"/>
      <c r="H5556" s="31"/>
      <c r="I5556" s="31"/>
      <c r="J5556" s="84"/>
      <c r="K5556" s="31"/>
      <c r="L5556" s="31"/>
      <c r="M5556" s="169"/>
      <c r="N5556" s="148"/>
      <c r="O5556" s="106"/>
      <c r="P5556" s="43"/>
      <c r="Q5556" s="31"/>
      <c r="R5556" s="84"/>
      <c r="S5556" s="31"/>
      <c r="T5556" s="31"/>
      <c r="U5556" s="169"/>
      <c r="V5556" s="150"/>
      <c r="W5556" s="141" t="str" cm="1">
        <f t="array" ref="W5556">IF(SUM(LEN(B5556:V5556))=0,"",IF(OR(OR(ISBLANK(F5556),SUM(LEN(C5556),LEN(D5556))=0),AND(NOT(E5556="Unknown"),ISBLANK(J5556)),AND(NOT(O5556="Unknown"),ISBLANK(R5556))),"Missing Information", INDEX(Table15[Entire Service Line Classification], MATCH(SUMIFS(Table15[Unique ID],Table15[System-Owned Portion],E5556,Table15[If Material Anything Other than "Lead" in Column E,Was Material Ever Previously Lead?],G5556,Table15[Customer-Owned Portion],O5556),Table15[Unique ID],0),0)))</f>
        <v/>
      </c>
      <c r="X5556"/>
    </row>
    <row r="5557" spans="2:24" x14ac:dyDescent="0.25">
      <c r="B5557" s="146"/>
      <c r="C5557" s="31"/>
      <c r="D5557" s="31"/>
      <c r="E5557" s="44"/>
      <c r="F5557" s="43"/>
      <c r="G5557" s="84"/>
      <c r="H5557" s="31"/>
      <c r="I5557" s="31"/>
      <c r="J5557" s="84"/>
      <c r="K5557" s="31"/>
      <c r="L5557" s="31"/>
      <c r="M5557" s="169"/>
      <c r="N5557" s="148"/>
      <c r="O5557" s="106"/>
      <c r="P5557" s="43"/>
      <c r="Q5557" s="31"/>
      <c r="R5557" s="84"/>
      <c r="S5557" s="31"/>
      <c r="T5557" s="31"/>
      <c r="U5557" s="169"/>
      <c r="V5557" s="150"/>
      <c r="W5557" s="141" t="str" cm="1">
        <f t="array" ref="W5557">IF(SUM(LEN(B5557:V5557))=0,"",IF(OR(OR(ISBLANK(F5557),SUM(LEN(C5557),LEN(D5557))=0),AND(NOT(E5557="Unknown"),ISBLANK(J5557)),AND(NOT(O5557="Unknown"),ISBLANK(R5557))),"Missing Information", INDEX(Table15[Entire Service Line Classification], MATCH(SUMIFS(Table15[Unique ID],Table15[System-Owned Portion],E5557,Table15[If Material Anything Other than "Lead" in Column E,Was Material Ever Previously Lead?],G5557,Table15[Customer-Owned Portion],O5557),Table15[Unique ID],0),0)))</f>
        <v/>
      </c>
      <c r="X5557"/>
    </row>
    <row r="5558" spans="2:24" x14ac:dyDescent="0.25">
      <c r="B5558" s="146"/>
      <c r="C5558" s="31"/>
      <c r="D5558" s="31"/>
      <c r="E5558" s="44"/>
      <c r="F5558" s="43"/>
      <c r="G5558" s="84"/>
      <c r="H5558" s="31"/>
      <c r="I5558" s="31"/>
      <c r="J5558" s="84"/>
      <c r="K5558" s="31"/>
      <c r="L5558" s="31"/>
      <c r="M5558" s="169"/>
      <c r="N5558" s="148"/>
      <c r="O5558" s="106"/>
      <c r="P5558" s="43"/>
      <c r="Q5558" s="31"/>
      <c r="R5558" s="84"/>
      <c r="S5558" s="31"/>
      <c r="T5558" s="31"/>
      <c r="U5558" s="169"/>
      <c r="V5558" s="150"/>
      <c r="W5558" s="141" t="str" cm="1">
        <f t="array" ref="W5558">IF(SUM(LEN(B5558:V5558))=0,"",IF(OR(OR(ISBLANK(F5558),SUM(LEN(C5558),LEN(D5558))=0),AND(NOT(E5558="Unknown"),ISBLANK(J5558)),AND(NOT(O5558="Unknown"),ISBLANK(R5558))),"Missing Information", INDEX(Table15[Entire Service Line Classification], MATCH(SUMIFS(Table15[Unique ID],Table15[System-Owned Portion],E5558,Table15[If Material Anything Other than "Lead" in Column E,Was Material Ever Previously Lead?],G5558,Table15[Customer-Owned Portion],O5558),Table15[Unique ID],0),0)))</f>
        <v/>
      </c>
      <c r="X5558"/>
    </row>
    <row r="5559" spans="2:24" x14ac:dyDescent="0.25">
      <c r="B5559" s="146"/>
      <c r="C5559" s="31"/>
      <c r="D5559" s="31"/>
      <c r="E5559" s="44"/>
      <c r="F5559" s="43"/>
      <c r="G5559" s="84"/>
      <c r="H5559" s="31"/>
      <c r="I5559" s="31"/>
      <c r="J5559" s="84"/>
      <c r="K5559" s="31"/>
      <c r="L5559" s="31"/>
      <c r="M5559" s="169"/>
      <c r="N5559" s="148"/>
      <c r="O5559" s="106"/>
      <c r="P5559" s="43"/>
      <c r="Q5559" s="31"/>
      <c r="R5559" s="84"/>
      <c r="S5559" s="31"/>
      <c r="T5559" s="31"/>
      <c r="U5559" s="169"/>
      <c r="V5559" s="150"/>
      <c r="W5559" s="141" t="str" cm="1">
        <f t="array" ref="W5559">IF(SUM(LEN(B5559:V5559))=0,"",IF(OR(OR(ISBLANK(F5559),SUM(LEN(C5559),LEN(D5559))=0),AND(NOT(E5559="Unknown"),ISBLANK(J5559)),AND(NOT(O5559="Unknown"),ISBLANK(R5559))),"Missing Information", INDEX(Table15[Entire Service Line Classification], MATCH(SUMIFS(Table15[Unique ID],Table15[System-Owned Portion],E5559,Table15[If Material Anything Other than "Lead" in Column E,Was Material Ever Previously Lead?],G5559,Table15[Customer-Owned Portion],O5559),Table15[Unique ID],0),0)))</f>
        <v/>
      </c>
      <c r="X5559"/>
    </row>
    <row r="5560" spans="2:24" x14ac:dyDescent="0.25">
      <c r="B5560" s="146"/>
      <c r="C5560" s="31"/>
      <c r="D5560" s="31"/>
      <c r="E5560" s="44"/>
      <c r="F5560" s="43"/>
      <c r="G5560" s="84"/>
      <c r="H5560" s="31"/>
      <c r="I5560" s="31"/>
      <c r="J5560" s="84"/>
      <c r="K5560" s="31"/>
      <c r="L5560" s="31"/>
      <c r="M5560" s="169"/>
      <c r="N5560" s="148"/>
      <c r="O5560" s="106"/>
      <c r="P5560" s="43"/>
      <c r="Q5560" s="31"/>
      <c r="R5560" s="84"/>
      <c r="S5560" s="31"/>
      <c r="T5560" s="31"/>
      <c r="U5560" s="169"/>
      <c r="V5560" s="150"/>
      <c r="W5560" s="141" t="str" cm="1">
        <f t="array" ref="W5560">IF(SUM(LEN(B5560:V5560))=0,"",IF(OR(OR(ISBLANK(F5560),SUM(LEN(C5560),LEN(D5560))=0),AND(NOT(E5560="Unknown"),ISBLANK(J5560)),AND(NOT(O5560="Unknown"),ISBLANK(R5560))),"Missing Information", INDEX(Table15[Entire Service Line Classification], MATCH(SUMIFS(Table15[Unique ID],Table15[System-Owned Portion],E5560,Table15[If Material Anything Other than "Lead" in Column E,Was Material Ever Previously Lead?],G5560,Table15[Customer-Owned Portion],O5560),Table15[Unique ID],0),0)))</f>
        <v/>
      </c>
      <c r="X5560"/>
    </row>
    <row r="5561" spans="2:24" x14ac:dyDescent="0.25">
      <c r="B5561" s="146"/>
      <c r="C5561" s="31"/>
      <c r="D5561" s="31"/>
      <c r="E5561" s="44"/>
      <c r="F5561" s="43"/>
      <c r="G5561" s="84"/>
      <c r="H5561" s="31"/>
      <c r="I5561" s="31"/>
      <c r="J5561" s="84"/>
      <c r="K5561" s="31"/>
      <c r="L5561" s="31"/>
      <c r="M5561" s="169"/>
      <c r="N5561" s="148"/>
      <c r="O5561" s="106"/>
      <c r="P5561" s="43"/>
      <c r="Q5561" s="31"/>
      <c r="R5561" s="84"/>
      <c r="S5561" s="31"/>
      <c r="T5561" s="31"/>
      <c r="U5561" s="169"/>
      <c r="V5561" s="150"/>
      <c r="W5561" s="141" t="str" cm="1">
        <f t="array" ref="W5561">IF(SUM(LEN(B5561:V5561))=0,"",IF(OR(OR(ISBLANK(F5561),SUM(LEN(C5561),LEN(D5561))=0),AND(NOT(E5561="Unknown"),ISBLANK(J5561)),AND(NOT(O5561="Unknown"),ISBLANK(R5561))),"Missing Information", INDEX(Table15[Entire Service Line Classification], MATCH(SUMIFS(Table15[Unique ID],Table15[System-Owned Portion],E5561,Table15[If Material Anything Other than "Lead" in Column E,Was Material Ever Previously Lead?],G5561,Table15[Customer-Owned Portion],O5561),Table15[Unique ID],0),0)))</f>
        <v/>
      </c>
      <c r="X5561"/>
    </row>
    <row r="5562" spans="2:24" x14ac:dyDescent="0.25">
      <c r="B5562" s="146"/>
      <c r="C5562" s="31"/>
      <c r="D5562" s="31"/>
      <c r="E5562" s="44"/>
      <c r="F5562" s="43"/>
      <c r="G5562" s="84"/>
      <c r="H5562" s="31"/>
      <c r="I5562" s="31"/>
      <c r="J5562" s="84"/>
      <c r="K5562" s="31"/>
      <c r="L5562" s="31"/>
      <c r="M5562" s="169"/>
      <c r="N5562" s="148"/>
      <c r="O5562" s="106"/>
      <c r="P5562" s="43"/>
      <c r="Q5562" s="31"/>
      <c r="R5562" s="84"/>
      <c r="S5562" s="31"/>
      <c r="T5562" s="31"/>
      <c r="U5562" s="169"/>
      <c r="V5562" s="150"/>
      <c r="W5562" s="141" t="str" cm="1">
        <f t="array" ref="W5562">IF(SUM(LEN(B5562:V5562))=0,"",IF(OR(OR(ISBLANK(F5562),SUM(LEN(C5562),LEN(D5562))=0),AND(NOT(E5562="Unknown"),ISBLANK(J5562)),AND(NOT(O5562="Unknown"),ISBLANK(R5562))),"Missing Information", INDEX(Table15[Entire Service Line Classification], MATCH(SUMIFS(Table15[Unique ID],Table15[System-Owned Portion],E5562,Table15[If Material Anything Other than "Lead" in Column E,Was Material Ever Previously Lead?],G5562,Table15[Customer-Owned Portion],O5562),Table15[Unique ID],0),0)))</f>
        <v/>
      </c>
      <c r="X5562"/>
    </row>
    <row r="5563" spans="2:24" x14ac:dyDescent="0.25">
      <c r="B5563" s="146"/>
      <c r="C5563" s="31"/>
      <c r="D5563" s="31"/>
      <c r="E5563" s="44"/>
      <c r="F5563" s="43"/>
      <c r="G5563" s="84"/>
      <c r="H5563" s="31"/>
      <c r="I5563" s="31"/>
      <c r="J5563" s="84"/>
      <c r="K5563" s="31"/>
      <c r="L5563" s="31"/>
      <c r="M5563" s="169"/>
      <c r="N5563" s="148"/>
      <c r="O5563" s="106"/>
      <c r="P5563" s="43"/>
      <c r="Q5563" s="31"/>
      <c r="R5563" s="84"/>
      <c r="S5563" s="31"/>
      <c r="T5563" s="31"/>
      <c r="U5563" s="169"/>
      <c r="V5563" s="150"/>
      <c r="W5563" s="141" t="str" cm="1">
        <f t="array" ref="W5563">IF(SUM(LEN(B5563:V5563))=0,"",IF(OR(OR(ISBLANK(F5563),SUM(LEN(C5563),LEN(D5563))=0),AND(NOT(E5563="Unknown"),ISBLANK(J5563)),AND(NOT(O5563="Unknown"),ISBLANK(R5563))),"Missing Information", INDEX(Table15[Entire Service Line Classification], MATCH(SUMIFS(Table15[Unique ID],Table15[System-Owned Portion],E5563,Table15[If Material Anything Other than "Lead" in Column E,Was Material Ever Previously Lead?],G5563,Table15[Customer-Owned Portion],O5563),Table15[Unique ID],0),0)))</f>
        <v/>
      </c>
      <c r="X5563"/>
    </row>
    <row r="5564" spans="2:24" x14ac:dyDescent="0.25">
      <c r="B5564" s="146"/>
      <c r="C5564" s="31"/>
      <c r="D5564" s="31"/>
      <c r="E5564" s="44"/>
      <c r="F5564" s="43"/>
      <c r="G5564" s="84"/>
      <c r="H5564" s="31"/>
      <c r="I5564" s="31"/>
      <c r="J5564" s="84"/>
      <c r="K5564" s="31"/>
      <c r="L5564" s="31"/>
      <c r="M5564" s="169"/>
      <c r="N5564" s="148"/>
      <c r="O5564" s="106"/>
      <c r="P5564" s="43"/>
      <c r="Q5564" s="31"/>
      <c r="R5564" s="84"/>
      <c r="S5564" s="31"/>
      <c r="T5564" s="31"/>
      <c r="U5564" s="169"/>
      <c r="V5564" s="150"/>
      <c r="W5564" s="141" t="str" cm="1">
        <f t="array" ref="W5564">IF(SUM(LEN(B5564:V5564))=0,"",IF(OR(OR(ISBLANK(F5564),SUM(LEN(C5564),LEN(D5564))=0),AND(NOT(E5564="Unknown"),ISBLANK(J5564)),AND(NOT(O5564="Unknown"),ISBLANK(R5564))),"Missing Information", INDEX(Table15[Entire Service Line Classification], MATCH(SUMIFS(Table15[Unique ID],Table15[System-Owned Portion],E5564,Table15[If Material Anything Other than "Lead" in Column E,Was Material Ever Previously Lead?],G5564,Table15[Customer-Owned Portion],O5564),Table15[Unique ID],0),0)))</f>
        <v/>
      </c>
      <c r="X5564"/>
    </row>
    <row r="5565" spans="2:24" x14ac:dyDescent="0.25">
      <c r="B5565" s="146"/>
      <c r="C5565" s="31"/>
      <c r="D5565" s="31"/>
      <c r="E5565" s="44"/>
      <c r="F5565" s="43"/>
      <c r="G5565" s="84"/>
      <c r="H5565" s="31"/>
      <c r="I5565" s="31"/>
      <c r="J5565" s="84"/>
      <c r="K5565" s="31"/>
      <c r="L5565" s="31"/>
      <c r="M5565" s="169"/>
      <c r="N5565" s="148"/>
      <c r="O5565" s="106"/>
      <c r="P5565" s="43"/>
      <c r="Q5565" s="31"/>
      <c r="R5565" s="84"/>
      <c r="S5565" s="31"/>
      <c r="T5565" s="31"/>
      <c r="U5565" s="169"/>
      <c r="V5565" s="150"/>
      <c r="W5565" s="141" t="str" cm="1">
        <f t="array" ref="W5565">IF(SUM(LEN(B5565:V5565))=0,"",IF(OR(OR(ISBLANK(F5565),SUM(LEN(C5565),LEN(D5565))=0),AND(NOT(E5565="Unknown"),ISBLANK(J5565)),AND(NOT(O5565="Unknown"),ISBLANK(R5565))),"Missing Information", INDEX(Table15[Entire Service Line Classification], MATCH(SUMIFS(Table15[Unique ID],Table15[System-Owned Portion],E5565,Table15[If Material Anything Other than "Lead" in Column E,Was Material Ever Previously Lead?],G5565,Table15[Customer-Owned Portion],O5565),Table15[Unique ID],0),0)))</f>
        <v/>
      </c>
      <c r="X5565"/>
    </row>
    <row r="5566" spans="2:24" x14ac:dyDescent="0.25">
      <c r="B5566" s="146"/>
      <c r="C5566" s="31"/>
      <c r="D5566" s="31"/>
      <c r="E5566" s="44"/>
      <c r="F5566" s="43"/>
      <c r="G5566" s="84"/>
      <c r="H5566" s="31"/>
      <c r="I5566" s="31"/>
      <c r="J5566" s="84"/>
      <c r="K5566" s="31"/>
      <c r="L5566" s="31"/>
      <c r="M5566" s="169"/>
      <c r="N5566" s="148"/>
      <c r="O5566" s="106"/>
      <c r="P5566" s="43"/>
      <c r="Q5566" s="31"/>
      <c r="R5566" s="84"/>
      <c r="S5566" s="31"/>
      <c r="T5566" s="31"/>
      <c r="U5566" s="169"/>
      <c r="V5566" s="150"/>
      <c r="W5566" s="141" t="str" cm="1">
        <f t="array" ref="W5566">IF(SUM(LEN(B5566:V5566))=0,"",IF(OR(OR(ISBLANK(F5566),SUM(LEN(C5566),LEN(D5566))=0),AND(NOT(E5566="Unknown"),ISBLANK(J5566)),AND(NOT(O5566="Unknown"),ISBLANK(R5566))),"Missing Information", INDEX(Table15[Entire Service Line Classification], MATCH(SUMIFS(Table15[Unique ID],Table15[System-Owned Portion],E5566,Table15[If Material Anything Other than "Lead" in Column E,Was Material Ever Previously Lead?],G5566,Table15[Customer-Owned Portion],O5566),Table15[Unique ID],0),0)))</f>
        <v/>
      </c>
      <c r="X5566"/>
    </row>
    <row r="5567" spans="2:24" x14ac:dyDescent="0.25">
      <c r="B5567" s="146"/>
      <c r="C5567" s="31"/>
      <c r="D5567" s="31"/>
      <c r="E5567" s="44"/>
      <c r="F5567" s="43"/>
      <c r="G5567" s="84"/>
      <c r="H5567" s="31"/>
      <c r="I5567" s="31"/>
      <c r="J5567" s="84"/>
      <c r="K5567" s="31"/>
      <c r="L5567" s="31"/>
      <c r="M5567" s="169"/>
      <c r="N5567" s="148"/>
      <c r="O5567" s="106"/>
      <c r="P5567" s="43"/>
      <c r="Q5567" s="31"/>
      <c r="R5567" s="84"/>
      <c r="S5567" s="31"/>
      <c r="T5567" s="31"/>
      <c r="U5567" s="169"/>
      <c r="V5567" s="150"/>
      <c r="W5567" s="141" t="str" cm="1">
        <f t="array" ref="W5567">IF(SUM(LEN(B5567:V5567))=0,"",IF(OR(OR(ISBLANK(F5567),SUM(LEN(C5567),LEN(D5567))=0),AND(NOT(E5567="Unknown"),ISBLANK(J5567)),AND(NOT(O5567="Unknown"),ISBLANK(R5567))),"Missing Information", INDEX(Table15[Entire Service Line Classification], MATCH(SUMIFS(Table15[Unique ID],Table15[System-Owned Portion],E5567,Table15[If Material Anything Other than "Lead" in Column E,Was Material Ever Previously Lead?],G5567,Table15[Customer-Owned Portion],O5567),Table15[Unique ID],0),0)))</f>
        <v/>
      </c>
      <c r="X5567"/>
    </row>
    <row r="5568" spans="2:24" x14ac:dyDescent="0.25">
      <c r="B5568" s="146"/>
      <c r="C5568" s="31"/>
      <c r="D5568" s="31"/>
      <c r="E5568" s="44"/>
      <c r="F5568" s="43"/>
      <c r="G5568" s="84"/>
      <c r="H5568" s="31"/>
      <c r="I5568" s="31"/>
      <c r="J5568" s="84"/>
      <c r="K5568" s="31"/>
      <c r="L5568" s="31"/>
      <c r="M5568" s="169"/>
      <c r="N5568" s="148"/>
      <c r="O5568" s="106"/>
      <c r="P5568" s="43"/>
      <c r="Q5568" s="31"/>
      <c r="R5568" s="84"/>
      <c r="S5568" s="31"/>
      <c r="T5568" s="31"/>
      <c r="U5568" s="169"/>
      <c r="V5568" s="150"/>
      <c r="W5568" s="141" t="str" cm="1">
        <f t="array" ref="W5568">IF(SUM(LEN(B5568:V5568))=0,"",IF(OR(OR(ISBLANK(F5568),SUM(LEN(C5568),LEN(D5568))=0),AND(NOT(E5568="Unknown"),ISBLANK(J5568)),AND(NOT(O5568="Unknown"),ISBLANK(R5568))),"Missing Information", INDEX(Table15[Entire Service Line Classification], MATCH(SUMIFS(Table15[Unique ID],Table15[System-Owned Portion],E5568,Table15[If Material Anything Other than "Lead" in Column E,Was Material Ever Previously Lead?],G5568,Table15[Customer-Owned Portion],O5568),Table15[Unique ID],0),0)))</f>
        <v/>
      </c>
      <c r="X5568"/>
    </row>
    <row r="5569" spans="2:24" x14ac:dyDescent="0.25">
      <c r="B5569" s="146"/>
      <c r="C5569" s="31"/>
      <c r="D5569" s="31"/>
      <c r="E5569" s="44"/>
      <c r="F5569" s="43"/>
      <c r="G5569" s="84"/>
      <c r="H5569" s="31"/>
      <c r="I5569" s="31"/>
      <c r="J5569" s="84"/>
      <c r="K5569" s="31"/>
      <c r="L5569" s="31"/>
      <c r="M5569" s="169"/>
      <c r="N5569" s="148"/>
      <c r="O5569" s="106"/>
      <c r="P5569" s="43"/>
      <c r="Q5569" s="31"/>
      <c r="R5569" s="84"/>
      <c r="S5569" s="31"/>
      <c r="T5569" s="31"/>
      <c r="U5569" s="169"/>
      <c r="V5569" s="150"/>
      <c r="W5569" s="141" t="str" cm="1">
        <f t="array" ref="W5569">IF(SUM(LEN(B5569:V5569))=0,"",IF(OR(OR(ISBLANK(F5569),SUM(LEN(C5569),LEN(D5569))=0),AND(NOT(E5569="Unknown"),ISBLANK(J5569)),AND(NOT(O5569="Unknown"),ISBLANK(R5569))),"Missing Information", INDEX(Table15[Entire Service Line Classification], MATCH(SUMIFS(Table15[Unique ID],Table15[System-Owned Portion],E5569,Table15[If Material Anything Other than "Lead" in Column E,Was Material Ever Previously Lead?],G5569,Table15[Customer-Owned Portion],O5569),Table15[Unique ID],0),0)))</f>
        <v/>
      </c>
      <c r="X5569"/>
    </row>
    <row r="5570" spans="2:24" x14ac:dyDescent="0.25">
      <c r="B5570" s="146"/>
      <c r="C5570" s="31"/>
      <c r="D5570" s="31"/>
      <c r="E5570" s="44"/>
      <c r="F5570" s="43"/>
      <c r="G5570" s="84"/>
      <c r="H5570" s="31"/>
      <c r="I5570" s="31"/>
      <c r="J5570" s="84"/>
      <c r="K5570" s="31"/>
      <c r="L5570" s="31"/>
      <c r="M5570" s="169"/>
      <c r="N5570" s="148"/>
      <c r="O5570" s="106"/>
      <c r="P5570" s="43"/>
      <c r="Q5570" s="31"/>
      <c r="R5570" s="84"/>
      <c r="S5570" s="31"/>
      <c r="T5570" s="31"/>
      <c r="U5570" s="169"/>
      <c r="V5570" s="150"/>
      <c r="W5570" s="141" t="str" cm="1">
        <f t="array" ref="W5570">IF(SUM(LEN(B5570:V5570))=0,"",IF(OR(OR(ISBLANK(F5570),SUM(LEN(C5570),LEN(D5570))=0),AND(NOT(E5570="Unknown"),ISBLANK(J5570)),AND(NOT(O5570="Unknown"),ISBLANK(R5570))),"Missing Information", INDEX(Table15[Entire Service Line Classification], MATCH(SUMIFS(Table15[Unique ID],Table15[System-Owned Portion],E5570,Table15[If Material Anything Other than "Lead" in Column E,Was Material Ever Previously Lead?],G5570,Table15[Customer-Owned Portion],O5570),Table15[Unique ID],0),0)))</f>
        <v/>
      </c>
      <c r="X5570"/>
    </row>
    <row r="5571" spans="2:24" x14ac:dyDescent="0.25">
      <c r="B5571" s="146"/>
      <c r="C5571" s="31"/>
      <c r="D5571" s="31"/>
      <c r="E5571" s="44"/>
      <c r="F5571" s="43"/>
      <c r="G5571" s="84"/>
      <c r="H5571" s="31"/>
      <c r="I5571" s="31"/>
      <c r="J5571" s="84"/>
      <c r="K5571" s="31"/>
      <c r="L5571" s="31"/>
      <c r="M5571" s="169"/>
      <c r="N5571" s="148"/>
      <c r="O5571" s="106"/>
      <c r="P5571" s="43"/>
      <c r="Q5571" s="31"/>
      <c r="R5571" s="84"/>
      <c r="S5571" s="31"/>
      <c r="T5571" s="31"/>
      <c r="U5571" s="169"/>
      <c r="V5571" s="150"/>
      <c r="W5571" s="141" t="str" cm="1">
        <f t="array" ref="W5571">IF(SUM(LEN(B5571:V5571))=0,"",IF(OR(OR(ISBLANK(F5571),SUM(LEN(C5571),LEN(D5571))=0),AND(NOT(E5571="Unknown"),ISBLANK(J5571)),AND(NOT(O5571="Unknown"),ISBLANK(R5571))),"Missing Information", INDEX(Table15[Entire Service Line Classification], MATCH(SUMIFS(Table15[Unique ID],Table15[System-Owned Portion],E5571,Table15[If Material Anything Other than "Lead" in Column E,Was Material Ever Previously Lead?],G5571,Table15[Customer-Owned Portion],O5571),Table15[Unique ID],0),0)))</f>
        <v/>
      </c>
      <c r="X5571"/>
    </row>
    <row r="5572" spans="2:24" x14ac:dyDescent="0.25">
      <c r="B5572" s="146"/>
      <c r="C5572" s="31"/>
      <c r="D5572" s="31"/>
      <c r="E5572" s="44"/>
      <c r="F5572" s="43"/>
      <c r="G5572" s="84"/>
      <c r="H5572" s="31"/>
      <c r="I5572" s="31"/>
      <c r="J5572" s="84"/>
      <c r="K5572" s="31"/>
      <c r="L5572" s="31"/>
      <c r="M5572" s="169"/>
      <c r="N5572" s="148"/>
      <c r="O5572" s="106"/>
      <c r="P5572" s="43"/>
      <c r="Q5572" s="31"/>
      <c r="R5572" s="84"/>
      <c r="S5572" s="31"/>
      <c r="T5572" s="31"/>
      <c r="U5572" s="169"/>
      <c r="V5572" s="150"/>
      <c r="W5572" s="141" t="str" cm="1">
        <f t="array" ref="W5572">IF(SUM(LEN(B5572:V5572))=0,"",IF(OR(OR(ISBLANK(F5572),SUM(LEN(C5572),LEN(D5572))=0),AND(NOT(E5572="Unknown"),ISBLANK(J5572)),AND(NOT(O5572="Unknown"),ISBLANK(R5572))),"Missing Information", INDEX(Table15[Entire Service Line Classification], MATCH(SUMIFS(Table15[Unique ID],Table15[System-Owned Portion],E5572,Table15[If Material Anything Other than "Lead" in Column E,Was Material Ever Previously Lead?],G5572,Table15[Customer-Owned Portion],O5572),Table15[Unique ID],0),0)))</f>
        <v/>
      </c>
      <c r="X5572"/>
    </row>
    <row r="5573" spans="2:24" x14ac:dyDescent="0.25">
      <c r="B5573" s="146"/>
      <c r="C5573" s="31"/>
      <c r="D5573" s="31"/>
      <c r="E5573" s="44"/>
      <c r="F5573" s="43"/>
      <c r="G5573" s="84"/>
      <c r="H5573" s="31"/>
      <c r="I5573" s="31"/>
      <c r="J5573" s="84"/>
      <c r="K5573" s="31"/>
      <c r="L5573" s="31"/>
      <c r="M5573" s="169"/>
      <c r="N5573" s="148"/>
      <c r="O5573" s="106"/>
      <c r="P5573" s="43"/>
      <c r="Q5573" s="31"/>
      <c r="R5573" s="84"/>
      <c r="S5573" s="31"/>
      <c r="T5573" s="31"/>
      <c r="U5573" s="169"/>
      <c r="V5573" s="150"/>
      <c r="W5573" s="141" t="str" cm="1">
        <f t="array" ref="W5573">IF(SUM(LEN(B5573:V5573))=0,"",IF(OR(OR(ISBLANK(F5573),SUM(LEN(C5573),LEN(D5573))=0),AND(NOT(E5573="Unknown"),ISBLANK(J5573)),AND(NOT(O5573="Unknown"),ISBLANK(R5573))),"Missing Information", INDEX(Table15[Entire Service Line Classification], MATCH(SUMIFS(Table15[Unique ID],Table15[System-Owned Portion],E5573,Table15[If Material Anything Other than "Lead" in Column E,Was Material Ever Previously Lead?],G5573,Table15[Customer-Owned Portion],O5573),Table15[Unique ID],0),0)))</f>
        <v/>
      </c>
      <c r="X5573"/>
    </row>
    <row r="5574" spans="2:24" x14ac:dyDescent="0.25">
      <c r="B5574" s="146"/>
      <c r="C5574" s="31"/>
      <c r="D5574" s="31"/>
      <c r="E5574" s="44"/>
      <c r="F5574" s="43"/>
      <c r="G5574" s="84"/>
      <c r="H5574" s="31"/>
      <c r="I5574" s="31"/>
      <c r="J5574" s="84"/>
      <c r="K5574" s="31"/>
      <c r="L5574" s="31"/>
      <c r="M5574" s="169"/>
      <c r="N5574" s="148"/>
      <c r="O5574" s="106"/>
      <c r="P5574" s="43"/>
      <c r="Q5574" s="31"/>
      <c r="R5574" s="84"/>
      <c r="S5574" s="31"/>
      <c r="T5574" s="31"/>
      <c r="U5574" s="169"/>
      <c r="V5574" s="150"/>
      <c r="W5574" s="141" t="str" cm="1">
        <f t="array" ref="W5574">IF(SUM(LEN(B5574:V5574))=0,"",IF(OR(OR(ISBLANK(F5574),SUM(LEN(C5574),LEN(D5574))=0),AND(NOT(E5574="Unknown"),ISBLANK(J5574)),AND(NOT(O5574="Unknown"),ISBLANK(R5574))),"Missing Information", INDEX(Table15[Entire Service Line Classification], MATCH(SUMIFS(Table15[Unique ID],Table15[System-Owned Portion],E5574,Table15[If Material Anything Other than "Lead" in Column E,Was Material Ever Previously Lead?],G5574,Table15[Customer-Owned Portion],O5574),Table15[Unique ID],0),0)))</f>
        <v/>
      </c>
      <c r="X5574"/>
    </row>
    <row r="5575" spans="2:24" x14ac:dyDescent="0.25">
      <c r="B5575" s="146"/>
      <c r="C5575" s="31"/>
      <c r="D5575" s="31"/>
      <c r="E5575" s="44"/>
      <c r="F5575" s="43"/>
      <c r="G5575" s="84"/>
      <c r="H5575" s="31"/>
      <c r="I5575" s="31"/>
      <c r="J5575" s="84"/>
      <c r="K5575" s="31"/>
      <c r="L5575" s="31"/>
      <c r="M5575" s="169"/>
      <c r="N5575" s="148"/>
      <c r="O5575" s="106"/>
      <c r="P5575" s="43"/>
      <c r="Q5575" s="31"/>
      <c r="R5575" s="84"/>
      <c r="S5575" s="31"/>
      <c r="T5575" s="31"/>
      <c r="U5575" s="169"/>
      <c r="V5575" s="150"/>
      <c r="W5575" s="141" t="str" cm="1">
        <f t="array" ref="W5575">IF(SUM(LEN(B5575:V5575))=0,"",IF(OR(OR(ISBLANK(F5575),SUM(LEN(C5575),LEN(D5575))=0),AND(NOT(E5575="Unknown"),ISBLANK(J5575)),AND(NOT(O5575="Unknown"),ISBLANK(R5575))),"Missing Information", INDEX(Table15[Entire Service Line Classification], MATCH(SUMIFS(Table15[Unique ID],Table15[System-Owned Portion],E5575,Table15[If Material Anything Other than "Lead" in Column E,Was Material Ever Previously Lead?],G5575,Table15[Customer-Owned Portion],O5575),Table15[Unique ID],0),0)))</f>
        <v/>
      </c>
      <c r="X5575"/>
    </row>
    <row r="5576" spans="2:24" x14ac:dyDescent="0.25">
      <c r="B5576" s="146"/>
      <c r="C5576" s="31"/>
      <c r="D5576" s="31"/>
      <c r="E5576" s="44"/>
      <c r="F5576" s="43"/>
      <c r="G5576" s="84"/>
      <c r="H5576" s="31"/>
      <c r="I5576" s="31"/>
      <c r="J5576" s="84"/>
      <c r="K5576" s="31"/>
      <c r="L5576" s="31"/>
      <c r="M5576" s="169"/>
      <c r="N5576" s="148"/>
      <c r="O5576" s="106"/>
      <c r="P5576" s="43"/>
      <c r="Q5576" s="31"/>
      <c r="R5576" s="84"/>
      <c r="S5576" s="31"/>
      <c r="T5576" s="31"/>
      <c r="U5576" s="169"/>
      <c r="V5576" s="150"/>
      <c r="W5576" s="141" t="str" cm="1">
        <f t="array" ref="W5576">IF(SUM(LEN(B5576:V5576))=0,"",IF(OR(OR(ISBLANK(F5576),SUM(LEN(C5576),LEN(D5576))=0),AND(NOT(E5576="Unknown"),ISBLANK(J5576)),AND(NOT(O5576="Unknown"),ISBLANK(R5576))),"Missing Information", INDEX(Table15[Entire Service Line Classification], MATCH(SUMIFS(Table15[Unique ID],Table15[System-Owned Portion],E5576,Table15[If Material Anything Other than "Lead" in Column E,Was Material Ever Previously Lead?],G5576,Table15[Customer-Owned Portion],O5576),Table15[Unique ID],0),0)))</f>
        <v/>
      </c>
      <c r="X5576"/>
    </row>
    <row r="5577" spans="2:24" x14ac:dyDescent="0.25">
      <c r="B5577" s="146"/>
      <c r="C5577" s="31"/>
      <c r="D5577" s="31"/>
      <c r="E5577" s="44"/>
      <c r="F5577" s="43"/>
      <c r="G5577" s="84"/>
      <c r="H5577" s="31"/>
      <c r="I5577" s="31"/>
      <c r="J5577" s="84"/>
      <c r="K5577" s="31"/>
      <c r="L5577" s="31"/>
      <c r="M5577" s="169"/>
      <c r="N5577" s="148"/>
      <c r="O5577" s="106"/>
      <c r="P5577" s="43"/>
      <c r="Q5577" s="31"/>
      <c r="R5577" s="84"/>
      <c r="S5577" s="31"/>
      <c r="T5577" s="31"/>
      <c r="U5577" s="169"/>
      <c r="V5577" s="150"/>
      <c r="W5577" s="141" t="str" cm="1">
        <f t="array" ref="W5577">IF(SUM(LEN(B5577:V5577))=0,"",IF(OR(OR(ISBLANK(F5577),SUM(LEN(C5577),LEN(D5577))=0),AND(NOT(E5577="Unknown"),ISBLANK(J5577)),AND(NOT(O5577="Unknown"),ISBLANK(R5577))),"Missing Information", INDEX(Table15[Entire Service Line Classification], MATCH(SUMIFS(Table15[Unique ID],Table15[System-Owned Portion],E5577,Table15[If Material Anything Other than "Lead" in Column E,Was Material Ever Previously Lead?],G5577,Table15[Customer-Owned Portion],O5577),Table15[Unique ID],0),0)))</f>
        <v/>
      </c>
      <c r="X5577"/>
    </row>
    <row r="5578" spans="2:24" x14ac:dyDescent="0.25">
      <c r="B5578" s="146"/>
      <c r="C5578" s="31"/>
      <c r="D5578" s="31"/>
      <c r="E5578" s="44"/>
      <c r="F5578" s="43"/>
      <c r="G5578" s="84"/>
      <c r="H5578" s="31"/>
      <c r="I5578" s="31"/>
      <c r="J5578" s="84"/>
      <c r="K5578" s="31"/>
      <c r="L5578" s="31"/>
      <c r="M5578" s="169"/>
      <c r="N5578" s="148"/>
      <c r="O5578" s="106"/>
      <c r="P5578" s="43"/>
      <c r="Q5578" s="31"/>
      <c r="R5578" s="84"/>
      <c r="S5578" s="31"/>
      <c r="T5578" s="31"/>
      <c r="U5578" s="169"/>
      <c r="V5578" s="150"/>
      <c r="W5578" s="141" t="str" cm="1">
        <f t="array" ref="W5578">IF(SUM(LEN(B5578:V5578))=0,"",IF(OR(OR(ISBLANK(F5578),SUM(LEN(C5578),LEN(D5578))=0),AND(NOT(E5578="Unknown"),ISBLANK(J5578)),AND(NOT(O5578="Unknown"),ISBLANK(R5578))),"Missing Information", INDEX(Table15[Entire Service Line Classification], MATCH(SUMIFS(Table15[Unique ID],Table15[System-Owned Portion],E5578,Table15[If Material Anything Other than "Lead" in Column E,Was Material Ever Previously Lead?],G5578,Table15[Customer-Owned Portion],O5578),Table15[Unique ID],0),0)))</f>
        <v/>
      </c>
      <c r="X5578"/>
    </row>
    <row r="5579" spans="2:24" x14ac:dyDescent="0.25">
      <c r="B5579" s="146"/>
      <c r="C5579" s="31"/>
      <c r="D5579" s="31"/>
      <c r="E5579" s="44"/>
      <c r="F5579" s="43"/>
      <c r="G5579" s="84"/>
      <c r="H5579" s="31"/>
      <c r="I5579" s="31"/>
      <c r="J5579" s="84"/>
      <c r="K5579" s="31"/>
      <c r="L5579" s="31"/>
      <c r="M5579" s="169"/>
      <c r="N5579" s="148"/>
      <c r="O5579" s="106"/>
      <c r="P5579" s="43"/>
      <c r="Q5579" s="31"/>
      <c r="R5579" s="84"/>
      <c r="S5579" s="31"/>
      <c r="T5579" s="31"/>
      <c r="U5579" s="169"/>
      <c r="V5579" s="150"/>
      <c r="W5579" s="141" t="str" cm="1">
        <f t="array" ref="W5579">IF(SUM(LEN(B5579:V5579))=0,"",IF(OR(OR(ISBLANK(F5579),SUM(LEN(C5579),LEN(D5579))=0),AND(NOT(E5579="Unknown"),ISBLANK(J5579)),AND(NOT(O5579="Unknown"),ISBLANK(R5579))),"Missing Information", INDEX(Table15[Entire Service Line Classification], MATCH(SUMIFS(Table15[Unique ID],Table15[System-Owned Portion],E5579,Table15[If Material Anything Other than "Lead" in Column E,Was Material Ever Previously Lead?],G5579,Table15[Customer-Owned Portion],O5579),Table15[Unique ID],0),0)))</f>
        <v/>
      </c>
      <c r="X5579"/>
    </row>
    <row r="5580" spans="2:24" x14ac:dyDescent="0.25">
      <c r="B5580" s="146"/>
      <c r="C5580" s="31"/>
      <c r="D5580" s="31"/>
      <c r="E5580" s="44"/>
      <c r="F5580" s="43"/>
      <c r="G5580" s="84"/>
      <c r="H5580" s="31"/>
      <c r="I5580" s="31"/>
      <c r="J5580" s="84"/>
      <c r="K5580" s="31"/>
      <c r="L5580" s="31"/>
      <c r="M5580" s="169"/>
      <c r="N5580" s="148"/>
      <c r="O5580" s="106"/>
      <c r="P5580" s="43"/>
      <c r="Q5580" s="31"/>
      <c r="R5580" s="84"/>
      <c r="S5580" s="31"/>
      <c r="T5580" s="31"/>
      <c r="U5580" s="169"/>
      <c r="V5580" s="150"/>
      <c r="W5580" s="141" t="str" cm="1">
        <f t="array" ref="W5580">IF(SUM(LEN(B5580:V5580))=0,"",IF(OR(OR(ISBLANK(F5580),SUM(LEN(C5580),LEN(D5580))=0),AND(NOT(E5580="Unknown"),ISBLANK(J5580)),AND(NOT(O5580="Unknown"),ISBLANK(R5580))),"Missing Information", INDEX(Table15[Entire Service Line Classification], MATCH(SUMIFS(Table15[Unique ID],Table15[System-Owned Portion],E5580,Table15[If Material Anything Other than "Lead" in Column E,Was Material Ever Previously Lead?],G5580,Table15[Customer-Owned Portion],O5580),Table15[Unique ID],0),0)))</f>
        <v/>
      </c>
      <c r="X5580"/>
    </row>
    <row r="5581" spans="2:24" x14ac:dyDescent="0.25">
      <c r="B5581" s="146"/>
      <c r="C5581" s="31"/>
      <c r="D5581" s="31"/>
      <c r="E5581" s="44"/>
      <c r="F5581" s="43"/>
      <c r="G5581" s="84"/>
      <c r="H5581" s="31"/>
      <c r="I5581" s="31"/>
      <c r="J5581" s="84"/>
      <c r="K5581" s="31"/>
      <c r="L5581" s="31"/>
      <c r="M5581" s="169"/>
      <c r="N5581" s="148"/>
      <c r="O5581" s="106"/>
      <c r="P5581" s="43"/>
      <c r="Q5581" s="31"/>
      <c r="R5581" s="84"/>
      <c r="S5581" s="31"/>
      <c r="T5581" s="31"/>
      <c r="U5581" s="169"/>
      <c r="V5581" s="150"/>
      <c r="W5581" s="141" t="str" cm="1">
        <f t="array" ref="W5581">IF(SUM(LEN(B5581:V5581))=0,"",IF(OR(OR(ISBLANK(F5581),SUM(LEN(C5581),LEN(D5581))=0),AND(NOT(E5581="Unknown"),ISBLANK(J5581)),AND(NOT(O5581="Unknown"),ISBLANK(R5581))),"Missing Information", INDEX(Table15[Entire Service Line Classification], MATCH(SUMIFS(Table15[Unique ID],Table15[System-Owned Portion],E5581,Table15[If Material Anything Other than "Lead" in Column E,Was Material Ever Previously Lead?],G5581,Table15[Customer-Owned Portion],O5581),Table15[Unique ID],0),0)))</f>
        <v/>
      </c>
      <c r="X5581"/>
    </row>
    <row r="5582" spans="2:24" x14ac:dyDescent="0.25">
      <c r="B5582" s="146"/>
      <c r="C5582" s="31"/>
      <c r="D5582" s="31"/>
      <c r="E5582" s="44"/>
      <c r="F5582" s="43"/>
      <c r="G5582" s="84"/>
      <c r="H5582" s="31"/>
      <c r="I5582" s="31"/>
      <c r="J5582" s="84"/>
      <c r="K5582" s="31"/>
      <c r="L5582" s="31"/>
      <c r="M5582" s="169"/>
      <c r="N5582" s="148"/>
      <c r="O5582" s="106"/>
      <c r="P5582" s="43"/>
      <c r="Q5582" s="31"/>
      <c r="R5582" s="84"/>
      <c r="S5582" s="31"/>
      <c r="T5582" s="31"/>
      <c r="U5582" s="169"/>
      <c r="V5582" s="150"/>
      <c r="W5582" s="141" t="str" cm="1">
        <f t="array" ref="W5582">IF(SUM(LEN(B5582:V5582))=0,"",IF(OR(OR(ISBLANK(F5582),SUM(LEN(C5582),LEN(D5582))=0),AND(NOT(E5582="Unknown"),ISBLANK(J5582)),AND(NOT(O5582="Unknown"),ISBLANK(R5582))),"Missing Information", INDEX(Table15[Entire Service Line Classification], MATCH(SUMIFS(Table15[Unique ID],Table15[System-Owned Portion],E5582,Table15[If Material Anything Other than "Lead" in Column E,Was Material Ever Previously Lead?],G5582,Table15[Customer-Owned Portion],O5582),Table15[Unique ID],0),0)))</f>
        <v/>
      </c>
      <c r="X5582"/>
    </row>
    <row r="5583" spans="2:24" x14ac:dyDescent="0.25">
      <c r="B5583" s="146"/>
      <c r="C5583" s="31"/>
      <c r="D5583" s="31"/>
      <c r="E5583" s="44"/>
      <c r="F5583" s="43"/>
      <c r="G5583" s="84"/>
      <c r="H5583" s="31"/>
      <c r="I5583" s="31"/>
      <c r="J5583" s="84"/>
      <c r="K5583" s="31"/>
      <c r="L5583" s="31"/>
      <c r="M5583" s="169"/>
      <c r="N5583" s="148"/>
      <c r="O5583" s="106"/>
      <c r="P5583" s="43"/>
      <c r="Q5583" s="31"/>
      <c r="R5583" s="84"/>
      <c r="S5583" s="31"/>
      <c r="T5583" s="31"/>
      <c r="U5583" s="169"/>
      <c r="V5583" s="150"/>
      <c r="W5583" s="141" t="str" cm="1">
        <f t="array" ref="W5583">IF(SUM(LEN(B5583:V5583))=0,"",IF(OR(OR(ISBLANK(F5583),SUM(LEN(C5583),LEN(D5583))=0),AND(NOT(E5583="Unknown"),ISBLANK(J5583)),AND(NOT(O5583="Unknown"),ISBLANK(R5583))),"Missing Information", INDEX(Table15[Entire Service Line Classification], MATCH(SUMIFS(Table15[Unique ID],Table15[System-Owned Portion],E5583,Table15[If Material Anything Other than "Lead" in Column E,Was Material Ever Previously Lead?],G5583,Table15[Customer-Owned Portion],O5583),Table15[Unique ID],0),0)))</f>
        <v/>
      </c>
      <c r="X5583"/>
    </row>
    <row r="5584" spans="2:24" x14ac:dyDescent="0.25">
      <c r="B5584" s="146"/>
      <c r="C5584" s="31"/>
      <c r="D5584" s="31"/>
      <c r="E5584" s="44"/>
      <c r="F5584" s="43"/>
      <c r="G5584" s="84"/>
      <c r="H5584" s="31"/>
      <c r="I5584" s="31"/>
      <c r="J5584" s="84"/>
      <c r="K5584" s="31"/>
      <c r="L5584" s="31"/>
      <c r="M5584" s="169"/>
      <c r="N5584" s="148"/>
      <c r="O5584" s="106"/>
      <c r="P5584" s="43"/>
      <c r="Q5584" s="31"/>
      <c r="R5584" s="84"/>
      <c r="S5584" s="31"/>
      <c r="T5584" s="31"/>
      <c r="U5584" s="169"/>
      <c r="V5584" s="150"/>
      <c r="W5584" s="141" t="str" cm="1">
        <f t="array" ref="W5584">IF(SUM(LEN(B5584:V5584))=0,"",IF(OR(OR(ISBLANK(F5584),SUM(LEN(C5584),LEN(D5584))=0),AND(NOT(E5584="Unknown"),ISBLANK(J5584)),AND(NOT(O5584="Unknown"),ISBLANK(R5584))),"Missing Information", INDEX(Table15[Entire Service Line Classification], MATCH(SUMIFS(Table15[Unique ID],Table15[System-Owned Portion],E5584,Table15[If Material Anything Other than "Lead" in Column E,Was Material Ever Previously Lead?],G5584,Table15[Customer-Owned Portion],O5584),Table15[Unique ID],0),0)))</f>
        <v/>
      </c>
      <c r="X5584"/>
    </row>
    <row r="5585" spans="2:24" x14ac:dyDescent="0.25">
      <c r="B5585" s="146"/>
      <c r="C5585" s="31"/>
      <c r="D5585" s="31"/>
      <c r="E5585" s="44"/>
      <c r="F5585" s="43"/>
      <c r="G5585" s="84"/>
      <c r="H5585" s="31"/>
      <c r="I5585" s="31"/>
      <c r="J5585" s="84"/>
      <c r="K5585" s="31"/>
      <c r="L5585" s="31"/>
      <c r="M5585" s="169"/>
      <c r="N5585" s="148"/>
      <c r="O5585" s="106"/>
      <c r="P5585" s="43"/>
      <c r="Q5585" s="31"/>
      <c r="R5585" s="84"/>
      <c r="S5585" s="31"/>
      <c r="T5585" s="31"/>
      <c r="U5585" s="169"/>
      <c r="V5585" s="150"/>
      <c r="W5585" s="141" t="str" cm="1">
        <f t="array" ref="W5585">IF(SUM(LEN(B5585:V5585))=0,"",IF(OR(OR(ISBLANK(F5585),SUM(LEN(C5585),LEN(D5585))=0),AND(NOT(E5585="Unknown"),ISBLANK(J5585)),AND(NOT(O5585="Unknown"),ISBLANK(R5585))),"Missing Information", INDEX(Table15[Entire Service Line Classification], MATCH(SUMIFS(Table15[Unique ID],Table15[System-Owned Portion],E5585,Table15[If Material Anything Other than "Lead" in Column E,Was Material Ever Previously Lead?],G5585,Table15[Customer-Owned Portion],O5585),Table15[Unique ID],0),0)))</f>
        <v/>
      </c>
      <c r="X5585"/>
    </row>
    <row r="5586" spans="2:24" x14ac:dyDescent="0.25">
      <c r="B5586" s="146"/>
      <c r="C5586" s="31"/>
      <c r="D5586" s="31"/>
      <c r="E5586" s="44"/>
      <c r="F5586" s="43"/>
      <c r="G5586" s="84"/>
      <c r="H5586" s="31"/>
      <c r="I5586" s="31"/>
      <c r="J5586" s="84"/>
      <c r="K5586" s="31"/>
      <c r="L5586" s="31"/>
      <c r="M5586" s="169"/>
      <c r="N5586" s="148"/>
      <c r="O5586" s="106"/>
      <c r="P5586" s="43"/>
      <c r="Q5586" s="31"/>
      <c r="R5586" s="84"/>
      <c r="S5586" s="31"/>
      <c r="T5586" s="31"/>
      <c r="U5586" s="169"/>
      <c r="V5586" s="150"/>
      <c r="W5586" s="141" t="str" cm="1">
        <f t="array" ref="W5586">IF(SUM(LEN(B5586:V5586))=0,"",IF(OR(OR(ISBLANK(F5586),SUM(LEN(C5586),LEN(D5586))=0),AND(NOT(E5586="Unknown"),ISBLANK(J5586)),AND(NOT(O5586="Unknown"),ISBLANK(R5586))),"Missing Information", INDEX(Table15[Entire Service Line Classification], MATCH(SUMIFS(Table15[Unique ID],Table15[System-Owned Portion],E5586,Table15[If Material Anything Other than "Lead" in Column E,Was Material Ever Previously Lead?],G5586,Table15[Customer-Owned Portion],O5586),Table15[Unique ID],0),0)))</f>
        <v/>
      </c>
      <c r="X5586"/>
    </row>
    <row r="5587" spans="2:24" x14ac:dyDescent="0.25">
      <c r="B5587" s="146"/>
      <c r="C5587" s="31"/>
      <c r="D5587" s="31"/>
      <c r="E5587" s="44"/>
      <c r="F5587" s="43"/>
      <c r="G5587" s="84"/>
      <c r="H5587" s="31"/>
      <c r="I5587" s="31"/>
      <c r="J5587" s="84"/>
      <c r="K5587" s="31"/>
      <c r="L5587" s="31"/>
      <c r="M5587" s="169"/>
      <c r="N5587" s="148"/>
      <c r="O5587" s="106"/>
      <c r="P5587" s="43"/>
      <c r="Q5587" s="31"/>
      <c r="R5587" s="84"/>
      <c r="S5587" s="31"/>
      <c r="T5587" s="31"/>
      <c r="U5587" s="169"/>
      <c r="V5587" s="150"/>
      <c r="W5587" s="141" t="str" cm="1">
        <f t="array" ref="W5587">IF(SUM(LEN(B5587:V5587))=0,"",IF(OR(OR(ISBLANK(F5587),SUM(LEN(C5587),LEN(D5587))=0),AND(NOT(E5587="Unknown"),ISBLANK(J5587)),AND(NOT(O5587="Unknown"),ISBLANK(R5587))),"Missing Information", INDEX(Table15[Entire Service Line Classification], MATCH(SUMIFS(Table15[Unique ID],Table15[System-Owned Portion],E5587,Table15[If Material Anything Other than "Lead" in Column E,Was Material Ever Previously Lead?],G5587,Table15[Customer-Owned Portion],O5587),Table15[Unique ID],0),0)))</f>
        <v/>
      </c>
      <c r="X5587"/>
    </row>
    <row r="5588" spans="2:24" x14ac:dyDescent="0.25">
      <c r="B5588" s="146"/>
      <c r="C5588" s="31"/>
      <c r="D5588" s="31"/>
      <c r="E5588" s="44"/>
      <c r="F5588" s="43"/>
      <c r="G5588" s="84"/>
      <c r="H5588" s="31"/>
      <c r="I5588" s="31"/>
      <c r="J5588" s="84"/>
      <c r="K5588" s="31"/>
      <c r="L5588" s="31"/>
      <c r="M5588" s="169"/>
      <c r="N5588" s="148"/>
      <c r="O5588" s="106"/>
      <c r="P5588" s="43"/>
      <c r="Q5588" s="31"/>
      <c r="R5588" s="84"/>
      <c r="S5588" s="31"/>
      <c r="T5588" s="31"/>
      <c r="U5588" s="169"/>
      <c r="V5588" s="150"/>
      <c r="W5588" s="141" t="str" cm="1">
        <f t="array" ref="W5588">IF(SUM(LEN(B5588:V5588))=0,"",IF(OR(OR(ISBLANK(F5588),SUM(LEN(C5588),LEN(D5588))=0),AND(NOT(E5588="Unknown"),ISBLANK(J5588)),AND(NOT(O5588="Unknown"),ISBLANK(R5588))),"Missing Information", INDEX(Table15[Entire Service Line Classification], MATCH(SUMIFS(Table15[Unique ID],Table15[System-Owned Portion],E5588,Table15[If Material Anything Other than "Lead" in Column E,Was Material Ever Previously Lead?],G5588,Table15[Customer-Owned Portion],O5588),Table15[Unique ID],0),0)))</f>
        <v/>
      </c>
      <c r="X5588"/>
    </row>
    <row r="5589" spans="2:24" x14ac:dyDescent="0.25">
      <c r="B5589" s="146"/>
      <c r="C5589" s="31"/>
      <c r="D5589" s="31"/>
      <c r="E5589" s="44"/>
      <c r="F5589" s="43"/>
      <c r="G5589" s="84"/>
      <c r="H5589" s="31"/>
      <c r="I5589" s="31"/>
      <c r="J5589" s="84"/>
      <c r="K5589" s="31"/>
      <c r="L5589" s="31"/>
      <c r="M5589" s="169"/>
      <c r="N5589" s="148"/>
      <c r="O5589" s="106"/>
      <c r="P5589" s="43"/>
      <c r="Q5589" s="31"/>
      <c r="R5589" s="84"/>
      <c r="S5589" s="31"/>
      <c r="T5589" s="31"/>
      <c r="U5589" s="169"/>
      <c r="V5589" s="150"/>
      <c r="W5589" s="141" t="str" cm="1">
        <f t="array" ref="W5589">IF(SUM(LEN(B5589:V5589))=0,"",IF(OR(OR(ISBLANK(F5589),SUM(LEN(C5589),LEN(D5589))=0),AND(NOT(E5589="Unknown"),ISBLANK(J5589)),AND(NOT(O5589="Unknown"),ISBLANK(R5589))),"Missing Information", INDEX(Table15[Entire Service Line Classification], MATCH(SUMIFS(Table15[Unique ID],Table15[System-Owned Portion],E5589,Table15[If Material Anything Other than "Lead" in Column E,Was Material Ever Previously Lead?],G5589,Table15[Customer-Owned Portion],O5589),Table15[Unique ID],0),0)))</f>
        <v/>
      </c>
      <c r="X5589"/>
    </row>
    <row r="5590" spans="2:24" x14ac:dyDescent="0.25">
      <c r="B5590" s="146"/>
      <c r="C5590" s="31"/>
      <c r="D5590" s="31"/>
      <c r="E5590" s="44"/>
      <c r="F5590" s="43"/>
      <c r="G5590" s="84"/>
      <c r="H5590" s="31"/>
      <c r="I5590" s="31"/>
      <c r="J5590" s="84"/>
      <c r="K5590" s="31"/>
      <c r="L5590" s="31"/>
      <c r="M5590" s="169"/>
      <c r="N5590" s="148"/>
      <c r="O5590" s="106"/>
      <c r="P5590" s="43"/>
      <c r="Q5590" s="31"/>
      <c r="R5590" s="84"/>
      <c r="S5590" s="31"/>
      <c r="T5590" s="31"/>
      <c r="U5590" s="169"/>
      <c r="V5590" s="150"/>
      <c r="W5590" s="141" t="str" cm="1">
        <f t="array" ref="W5590">IF(SUM(LEN(B5590:V5590))=0,"",IF(OR(OR(ISBLANK(F5590),SUM(LEN(C5590),LEN(D5590))=0),AND(NOT(E5590="Unknown"),ISBLANK(J5590)),AND(NOT(O5590="Unknown"),ISBLANK(R5590))),"Missing Information", INDEX(Table15[Entire Service Line Classification], MATCH(SUMIFS(Table15[Unique ID],Table15[System-Owned Portion],E5590,Table15[If Material Anything Other than "Lead" in Column E,Was Material Ever Previously Lead?],G5590,Table15[Customer-Owned Portion],O5590),Table15[Unique ID],0),0)))</f>
        <v/>
      </c>
      <c r="X5590"/>
    </row>
    <row r="5591" spans="2:24" x14ac:dyDescent="0.25">
      <c r="B5591" s="146"/>
      <c r="C5591" s="31"/>
      <c r="D5591" s="31"/>
      <c r="E5591" s="44"/>
      <c r="F5591" s="43"/>
      <c r="G5591" s="84"/>
      <c r="H5591" s="31"/>
      <c r="I5591" s="31"/>
      <c r="J5591" s="84"/>
      <c r="K5591" s="31"/>
      <c r="L5591" s="31"/>
      <c r="M5591" s="169"/>
      <c r="N5591" s="148"/>
      <c r="O5591" s="106"/>
      <c r="P5591" s="43"/>
      <c r="Q5591" s="31"/>
      <c r="R5591" s="84"/>
      <c r="S5591" s="31"/>
      <c r="T5591" s="31"/>
      <c r="U5591" s="169"/>
      <c r="V5591" s="150"/>
      <c r="W5591" s="141" t="str" cm="1">
        <f t="array" ref="W5591">IF(SUM(LEN(B5591:V5591))=0,"",IF(OR(OR(ISBLANK(F5591),SUM(LEN(C5591),LEN(D5591))=0),AND(NOT(E5591="Unknown"),ISBLANK(J5591)),AND(NOT(O5591="Unknown"),ISBLANK(R5591))),"Missing Information", INDEX(Table15[Entire Service Line Classification], MATCH(SUMIFS(Table15[Unique ID],Table15[System-Owned Portion],E5591,Table15[If Material Anything Other than "Lead" in Column E,Was Material Ever Previously Lead?],G5591,Table15[Customer-Owned Portion],O5591),Table15[Unique ID],0),0)))</f>
        <v/>
      </c>
      <c r="X5591"/>
    </row>
    <row r="5592" spans="2:24" x14ac:dyDescent="0.25">
      <c r="B5592" s="146"/>
      <c r="C5592" s="31"/>
      <c r="D5592" s="31"/>
      <c r="E5592" s="44"/>
      <c r="F5592" s="43"/>
      <c r="G5592" s="84"/>
      <c r="H5592" s="31"/>
      <c r="I5592" s="31"/>
      <c r="J5592" s="84"/>
      <c r="K5592" s="31"/>
      <c r="L5592" s="31"/>
      <c r="M5592" s="169"/>
      <c r="N5592" s="148"/>
      <c r="O5592" s="106"/>
      <c r="P5592" s="43"/>
      <c r="Q5592" s="31"/>
      <c r="R5592" s="84"/>
      <c r="S5592" s="31"/>
      <c r="T5592" s="31"/>
      <c r="U5592" s="169"/>
      <c r="V5592" s="150"/>
      <c r="W5592" s="141" t="str" cm="1">
        <f t="array" ref="W5592">IF(SUM(LEN(B5592:V5592))=0,"",IF(OR(OR(ISBLANK(F5592),SUM(LEN(C5592),LEN(D5592))=0),AND(NOT(E5592="Unknown"),ISBLANK(J5592)),AND(NOT(O5592="Unknown"),ISBLANK(R5592))),"Missing Information", INDEX(Table15[Entire Service Line Classification], MATCH(SUMIFS(Table15[Unique ID],Table15[System-Owned Portion],E5592,Table15[If Material Anything Other than "Lead" in Column E,Was Material Ever Previously Lead?],G5592,Table15[Customer-Owned Portion],O5592),Table15[Unique ID],0),0)))</f>
        <v/>
      </c>
      <c r="X5592"/>
    </row>
    <row r="5593" spans="2:24" x14ac:dyDescent="0.25">
      <c r="B5593" s="146"/>
      <c r="C5593" s="31"/>
      <c r="D5593" s="31"/>
      <c r="E5593" s="44"/>
      <c r="F5593" s="43"/>
      <c r="G5593" s="84"/>
      <c r="H5593" s="31"/>
      <c r="I5593" s="31"/>
      <c r="J5593" s="84"/>
      <c r="K5593" s="31"/>
      <c r="L5593" s="31"/>
      <c r="M5593" s="169"/>
      <c r="N5593" s="148"/>
      <c r="O5593" s="106"/>
      <c r="P5593" s="43"/>
      <c r="Q5593" s="31"/>
      <c r="R5593" s="84"/>
      <c r="S5593" s="31"/>
      <c r="T5593" s="31"/>
      <c r="U5593" s="169"/>
      <c r="V5593" s="150"/>
      <c r="W5593" s="141" t="str" cm="1">
        <f t="array" ref="W5593">IF(SUM(LEN(B5593:V5593))=0,"",IF(OR(OR(ISBLANK(F5593),SUM(LEN(C5593),LEN(D5593))=0),AND(NOT(E5593="Unknown"),ISBLANK(J5593)),AND(NOT(O5593="Unknown"),ISBLANK(R5593))),"Missing Information", INDEX(Table15[Entire Service Line Classification], MATCH(SUMIFS(Table15[Unique ID],Table15[System-Owned Portion],E5593,Table15[If Material Anything Other than "Lead" in Column E,Was Material Ever Previously Lead?],G5593,Table15[Customer-Owned Portion],O5593),Table15[Unique ID],0),0)))</f>
        <v/>
      </c>
      <c r="X5593"/>
    </row>
    <row r="5594" spans="2:24" x14ac:dyDescent="0.25">
      <c r="B5594" s="146"/>
      <c r="C5594" s="31"/>
      <c r="D5594" s="31"/>
      <c r="E5594" s="44"/>
      <c r="F5594" s="43"/>
      <c r="G5594" s="84"/>
      <c r="H5594" s="31"/>
      <c r="I5594" s="31"/>
      <c r="J5594" s="84"/>
      <c r="K5594" s="31"/>
      <c r="L5594" s="31"/>
      <c r="M5594" s="169"/>
      <c r="N5594" s="148"/>
      <c r="O5594" s="106"/>
      <c r="P5594" s="43"/>
      <c r="Q5594" s="31"/>
      <c r="R5594" s="84"/>
      <c r="S5594" s="31"/>
      <c r="T5594" s="31"/>
      <c r="U5594" s="169"/>
      <c r="V5594" s="150"/>
      <c r="W5594" s="141" t="str" cm="1">
        <f t="array" ref="W5594">IF(SUM(LEN(B5594:V5594))=0,"",IF(OR(OR(ISBLANK(F5594),SUM(LEN(C5594),LEN(D5594))=0),AND(NOT(E5594="Unknown"),ISBLANK(J5594)),AND(NOT(O5594="Unknown"),ISBLANK(R5594))),"Missing Information", INDEX(Table15[Entire Service Line Classification], MATCH(SUMIFS(Table15[Unique ID],Table15[System-Owned Portion],E5594,Table15[If Material Anything Other than "Lead" in Column E,Was Material Ever Previously Lead?],G5594,Table15[Customer-Owned Portion],O5594),Table15[Unique ID],0),0)))</f>
        <v/>
      </c>
      <c r="X5594"/>
    </row>
    <row r="5595" spans="2:24" x14ac:dyDescent="0.25">
      <c r="B5595" s="146"/>
      <c r="C5595" s="31"/>
      <c r="D5595" s="31"/>
      <c r="E5595" s="44"/>
      <c r="F5595" s="43"/>
      <c r="G5595" s="84"/>
      <c r="H5595" s="31"/>
      <c r="I5595" s="31"/>
      <c r="J5595" s="84"/>
      <c r="K5595" s="31"/>
      <c r="L5595" s="31"/>
      <c r="M5595" s="169"/>
      <c r="N5595" s="148"/>
      <c r="O5595" s="106"/>
      <c r="P5595" s="43"/>
      <c r="Q5595" s="31"/>
      <c r="R5595" s="84"/>
      <c r="S5595" s="31"/>
      <c r="T5595" s="31"/>
      <c r="U5595" s="169"/>
      <c r="V5595" s="150"/>
      <c r="W5595" s="141" t="str" cm="1">
        <f t="array" ref="W5595">IF(SUM(LEN(B5595:V5595))=0,"",IF(OR(OR(ISBLANK(F5595),SUM(LEN(C5595),LEN(D5595))=0),AND(NOT(E5595="Unknown"),ISBLANK(J5595)),AND(NOT(O5595="Unknown"),ISBLANK(R5595))),"Missing Information", INDEX(Table15[Entire Service Line Classification], MATCH(SUMIFS(Table15[Unique ID],Table15[System-Owned Portion],E5595,Table15[If Material Anything Other than "Lead" in Column E,Was Material Ever Previously Lead?],G5595,Table15[Customer-Owned Portion],O5595),Table15[Unique ID],0),0)))</f>
        <v/>
      </c>
      <c r="X5595"/>
    </row>
    <row r="5596" spans="2:24" x14ac:dyDescent="0.25">
      <c r="B5596" s="146"/>
      <c r="C5596" s="31"/>
      <c r="D5596" s="31"/>
      <c r="E5596" s="44"/>
      <c r="F5596" s="43"/>
      <c r="G5596" s="84"/>
      <c r="H5596" s="31"/>
      <c r="I5596" s="31"/>
      <c r="J5596" s="84"/>
      <c r="K5596" s="31"/>
      <c r="L5596" s="31"/>
      <c r="M5596" s="169"/>
      <c r="N5596" s="148"/>
      <c r="O5596" s="106"/>
      <c r="P5596" s="43"/>
      <c r="Q5596" s="31"/>
      <c r="R5596" s="84"/>
      <c r="S5596" s="31"/>
      <c r="T5596" s="31"/>
      <c r="U5596" s="169"/>
      <c r="V5596" s="150"/>
      <c r="W5596" s="141" t="str" cm="1">
        <f t="array" ref="W5596">IF(SUM(LEN(B5596:V5596))=0,"",IF(OR(OR(ISBLANK(F5596),SUM(LEN(C5596),LEN(D5596))=0),AND(NOT(E5596="Unknown"),ISBLANK(J5596)),AND(NOT(O5596="Unknown"),ISBLANK(R5596))),"Missing Information", INDEX(Table15[Entire Service Line Classification], MATCH(SUMIFS(Table15[Unique ID],Table15[System-Owned Portion],E5596,Table15[If Material Anything Other than "Lead" in Column E,Was Material Ever Previously Lead?],G5596,Table15[Customer-Owned Portion],O5596),Table15[Unique ID],0),0)))</f>
        <v/>
      </c>
      <c r="X5596"/>
    </row>
    <row r="5597" spans="2:24" x14ac:dyDescent="0.25">
      <c r="B5597" s="146"/>
      <c r="C5597" s="31"/>
      <c r="D5597" s="31"/>
      <c r="E5597" s="44"/>
      <c r="F5597" s="43"/>
      <c r="G5597" s="84"/>
      <c r="H5597" s="31"/>
      <c r="I5597" s="31"/>
      <c r="J5597" s="84"/>
      <c r="K5597" s="31"/>
      <c r="L5597" s="31"/>
      <c r="M5597" s="169"/>
      <c r="N5597" s="148"/>
      <c r="O5597" s="106"/>
      <c r="P5597" s="43"/>
      <c r="Q5597" s="31"/>
      <c r="R5597" s="84"/>
      <c r="S5597" s="31"/>
      <c r="T5597" s="31"/>
      <c r="U5597" s="169"/>
      <c r="V5597" s="150"/>
      <c r="W5597" s="141" t="str" cm="1">
        <f t="array" ref="W5597">IF(SUM(LEN(B5597:V5597))=0,"",IF(OR(OR(ISBLANK(F5597),SUM(LEN(C5597),LEN(D5597))=0),AND(NOT(E5597="Unknown"),ISBLANK(J5597)),AND(NOT(O5597="Unknown"),ISBLANK(R5597))),"Missing Information", INDEX(Table15[Entire Service Line Classification], MATCH(SUMIFS(Table15[Unique ID],Table15[System-Owned Portion],E5597,Table15[If Material Anything Other than "Lead" in Column E,Was Material Ever Previously Lead?],G5597,Table15[Customer-Owned Portion],O5597),Table15[Unique ID],0),0)))</f>
        <v/>
      </c>
      <c r="X5597"/>
    </row>
    <row r="5598" spans="2:24" x14ac:dyDescent="0.25">
      <c r="B5598" s="146"/>
      <c r="C5598" s="31"/>
      <c r="D5598" s="31"/>
      <c r="E5598" s="44"/>
      <c r="F5598" s="43"/>
      <c r="G5598" s="84"/>
      <c r="H5598" s="31"/>
      <c r="I5598" s="31"/>
      <c r="J5598" s="84"/>
      <c r="K5598" s="31"/>
      <c r="L5598" s="31"/>
      <c r="M5598" s="169"/>
      <c r="N5598" s="148"/>
      <c r="O5598" s="106"/>
      <c r="P5598" s="43"/>
      <c r="Q5598" s="31"/>
      <c r="R5598" s="84"/>
      <c r="S5598" s="31"/>
      <c r="T5598" s="31"/>
      <c r="U5598" s="169"/>
      <c r="V5598" s="150"/>
      <c r="W5598" s="141" t="str" cm="1">
        <f t="array" ref="W5598">IF(SUM(LEN(B5598:V5598))=0,"",IF(OR(OR(ISBLANK(F5598),SUM(LEN(C5598),LEN(D5598))=0),AND(NOT(E5598="Unknown"),ISBLANK(J5598)),AND(NOT(O5598="Unknown"),ISBLANK(R5598))),"Missing Information", INDEX(Table15[Entire Service Line Classification], MATCH(SUMIFS(Table15[Unique ID],Table15[System-Owned Portion],E5598,Table15[If Material Anything Other than "Lead" in Column E,Was Material Ever Previously Lead?],G5598,Table15[Customer-Owned Portion],O5598),Table15[Unique ID],0),0)))</f>
        <v/>
      </c>
      <c r="X5598"/>
    </row>
    <row r="5599" spans="2:24" x14ac:dyDescent="0.25">
      <c r="B5599" s="146"/>
      <c r="C5599" s="31"/>
      <c r="D5599" s="31"/>
      <c r="E5599" s="44"/>
      <c r="F5599" s="43"/>
      <c r="G5599" s="84"/>
      <c r="H5599" s="31"/>
      <c r="I5599" s="31"/>
      <c r="J5599" s="84"/>
      <c r="K5599" s="31"/>
      <c r="L5599" s="31"/>
      <c r="M5599" s="169"/>
      <c r="N5599" s="148"/>
      <c r="O5599" s="106"/>
      <c r="P5599" s="43"/>
      <c r="Q5599" s="31"/>
      <c r="R5599" s="84"/>
      <c r="S5599" s="31"/>
      <c r="T5599" s="31"/>
      <c r="U5599" s="169"/>
      <c r="V5599" s="150"/>
      <c r="W5599" s="141" t="str" cm="1">
        <f t="array" ref="W5599">IF(SUM(LEN(B5599:V5599))=0,"",IF(OR(OR(ISBLANK(F5599),SUM(LEN(C5599),LEN(D5599))=0),AND(NOT(E5599="Unknown"),ISBLANK(J5599)),AND(NOT(O5599="Unknown"),ISBLANK(R5599))),"Missing Information", INDEX(Table15[Entire Service Line Classification], MATCH(SUMIFS(Table15[Unique ID],Table15[System-Owned Portion],E5599,Table15[If Material Anything Other than "Lead" in Column E,Was Material Ever Previously Lead?],G5599,Table15[Customer-Owned Portion],O5599),Table15[Unique ID],0),0)))</f>
        <v/>
      </c>
      <c r="X5599"/>
    </row>
    <row r="5600" spans="2:24" x14ac:dyDescent="0.25">
      <c r="B5600" s="146"/>
      <c r="C5600" s="31"/>
      <c r="D5600" s="31"/>
      <c r="E5600" s="44"/>
      <c r="F5600" s="43"/>
      <c r="G5600" s="84"/>
      <c r="H5600" s="31"/>
      <c r="I5600" s="31"/>
      <c r="J5600" s="84"/>
      <c r="K5600" s="31"/>
      <c r="L5600" s="31"/>
      <c r="M5600" s="169"/>
      <c r="N5600" s="148"/>
      <c r="O5600" s="106"/>
      <c r="P5600" s="43"/>
      <c r="Q5600" s="31"/>
      <c r="R5600" s="84"/>
      <c r="S5600" s="31"/>
      <c r="T5600" s="31"/>
      <c r="U5600" s="169"/>
      <c r="V5600" s="150"/>
      <c r="W5600" s="141" t="str" cm="1">
        <f t="array" ref="W5600">IF(SUM(LEN(B5600:V5600))=0,"",IF(OR(OR(ISBLANK(F5600),SUM(LEN(C5600),LEN(D5600))=0),AND(NOT(E5600="Unknown"),ISBLANK(J5600)),AND(NOT(O5600="Unknown"),ISBLANK(R5600))),"Missing Information", INDEX(Table15[Entire Service Line Classification], MATCH(SUMIFS(Table15[Unique ID],Table15[System-Owned Portion],E5600,Table15[If Material Anything Other than "Lead" in Column E,Was Material Ever Previously Lead?],G5600,Table15[Customer-Owned Portion],O5600),Table15[Unique ID],0),0)))</f>
        <v/>
      </c>
      <c r="X5600"/>
    </row>
    <row r="5601" spans="2:24" x14ac:dyDescent="0.25">
      <c r="B5601" s="146"/>
      <c r="C5601" s="31"/>
      <c r="D5601" s="31"/>
      <c r="E5601" s="44"/>
      <c r="F5601" s="43"/>
      <c r="G5601" s="84"/>
      <c r="H5601" s="31"/>
      <c r="I5601" s="31"/>
      <c r="J5601" s="84"/>
      <c r="K5601" s="31"/>
      <c r="L5601" s="31"/>
      <c r="M5601" s="169"/>
      <c r="N5601" s="148"/>
      <c r="O5601" s="106"/>
      <c r="P5601" s="43"/>
      <c r="Q5601" s="31"/>
      <c r="R5601" s="84"/>
      <c r="S5601" s="31"/>
      <c r="T5601" s="31"/>
      <c r="U5601" s="169"/>
      <c r="V5601" s="150"/>
      <c r="W5601" s="141" t="str" cm="1">
        <f t="array" ref="W5601">IF(SUM(LEN(B5601:V5601))=0,"",IF(OR(OR(ISBLANK(F5601),SUM(LEN(C5601),LEN(D5601))=0),AND(NOT(E5601="Unknown"),ISBLANK(J5601)),AND(NOT(O5601="Unknown"),ISBLANK(R5601))),"Missing Information", INDEX(Table15[Entire Service Line Classification], MATCH(SUMIFS(Table15[Unique ID],Table15[System-Owned Portion],E5601,Table15[If Material Anything Other than "Lead" in Column E,Was Material Ever Previously Lead?],G5601,Table15[Customer-Owned Portion],O5601),Table15[Unique ID],0),0)))</f>
        <v/>
      </c>
      <c r="X5601"/>
    </row>
    <row r="5602" spans="2:24" x14ac:dyDescent="0.25">
      <c r="B5602" s="146"/>
      <c r="C5602" s="31"/>
      <c r="D5602" s="31"/>
      <c r="E5602" s="44"/>
      <c r="F5602" s="43"/>
      <c r="G5602" s="84"/>
      <c r="H5602" s="31"/>
      <c r="I5602" s="31"/>
      <c r="J5602" s="84"/>
      <c r="K5602" s="31"/>
      <c r="L5602" s="31"/>
      <c r="M5602" s="169"/>
      <c r="N5602" s="148"/>
      <c r="O5602" s="106"/>
      <c r="P5602" s="43"/>
      <c r="Q5602" s="31"/>
      <c r="R5602" s="84"/>
      <c r="S5602" s="31"/>
      <c r="T5602" s="31"/>
      <c r="U5602" s="169"/>
      <c r="V5602" s="150"/>
      <c r="W5602" s="141" t="str" cm="1">
        <f t="array" ref="W5602">IF(SUM(LEN(B5602:V5602))=0,"",IF(OR(OR(ISBLANK(F5602),SUM(LEN(C5602),LEN(D5602))=0),AND(NOT(E5602="Unknown"),ISBLANK(J5602)),AND(NOT(O5602="Unknown"),ISBLANK(R5602))),"Missing Information", INDEX(Table15[Entire Service Line Classification], MATCH(SUMIFS(Table15[Unique ID],Table15[System-Owned Portion],E5602,Table15[If Material Anything Other than "Lead" in Column E,Was Material Ever Previously Lead?],G5602,Table15[Customer-Owned Portion],O5602),Table15[Unique ID],0),0)))</f>
        <v/>
      </c>
      <c r="X5602"/>
    </row>
    <row r="5603" spans="2:24" x14ac:dyDescent="0.25">
      <c r="B5603" s="146"/>
      <c r="C5603" s="31"/>
      <c r="D5603" s="31"/>
      <c r="E5603" s="44"/>
      <c r="F5603" s="43"/>
      <c r="G5603" s="84"/>
      <c r="H5603" s="31"/>
      <c r="I5603" s="31"/>
      <c r="J5603" s="84"/>
      <c r="K5603" s="31"/>
      <c r="L5603" s="31"/>
      <c r="M5603" s="169"/>
      <c r="N5603" s="148"/>
      <c r="O5603" s="106"/>
      <c r="P5603" s="43"/>
      <c r="Q5603" s="31"/>
      <c r="R5603" s="84"/>
      <c r="S5603" s="31"/>
      <c r="T5603" s="31"/>
      <c r="U5603" s="169"/>
      <c r="V5603" s="150"/>
      <c r="W5603" s="141" t="str" cm="1">
        <f t="array" ref="W5603">IF(SUM(LEN(B5603:V5603))=0,"",IF(OR(OR(ISBLANK(F5603),SUM(LEN(C5603),LEN(D5603))=0),AND(NOT(E5603="Unknown"),ISBLANK(J5603)),AND(NOT(O5603="Unknown"),ISBLANK(R5603))),"Missing Information", INDEX(Table15[Entire Service Line Classification], MATCH(SUMIFS(Table15[Unique ID],Table15[System-Owned Portion],E5603,Table15[If Material Anything Other than "Lead" in Column E,Was Material Ever Previously Lead?],G5603,Table15[Customer-Owned Portion],O5603),Table15[Unique ID],0),0)))</f>
        <v/>
      </c>
      <c r="X5603"/>
    </row>
    <row r="5604" spans="2:24" x14ac:dyDescent="0.25">
      <c r="B5604" s="146"/>
      <c r="C5604" s="31"/>
      <c r="D5604" s="31"/>
      <c r="E5604" s="44"/>
      <c r="F5604" s="43"/>
      <c r="G5604" s="84"/>
      <c r="H5604" s="31"/>
      <c r="I5604" s="31"/>
      <c r="J5604" s="84"/>
      <c r="K5604" s="31"/>
      <c r="L5604" s="31"/>
      <c r="M5604" s="169"/>
      <c r="N5604" s="148"/>
      <c r="O5604" s="106"/>
      <c r="P5604" s="43"/>
      <c r="Q5604" s="31"/>
      <c r="R5604" s="84"/>
      <c r="S5604" s="31"/>
      <c r="T5604" s="31"/>
      <c r="U5604" s="169"/>
      <c r="V5604" s="150"/>
      <c r="W5604" s="141" t="str" cm="1">
        <f t="array" ref="W5604">IF(SUM(LEN(B5604:V5604))=0,"",IF(OR(OR(ISBLANK(F5604),SUM(LEN(C5604),LEN(D5604))=0),AND(NOT(E5604="Unknown"),ISBLANK(J5604)),AND(NOT(O5604="Unknown"),ISBLANK(R5604))),"Missing Information", INDEX(Table15[Entire Service Line Classification], MATCH(SUMIFS(Table15[Unique ID],Table15[System-Owned Portion],E5604,Table15[If Material Anything Other than "Lead" in Column E,Was Material Ever Previously Lead?],G5604,Table15[Customer-Owned Portion],O5604),Table15[Unique ID],0),0)))</f>
        <v/>
      </c>
      <c r="X5604"/>
    </row>
    <row r="5605" spans="2:24" x14ac:dyDescent="0.25">
      <c r="B5605" s="146"/>
      <c r="C5605" s="31"/>
      <c r="D5605" s="31"/>
      <c r="E5605" s="44"/>
      <c r="F5605" s="43"/>
      <c r="G5605" s="84"/>
      <c r="H5605" s="31"/>
      <c r="I5605" s="31"/>
      <c r="J5605" s="84"/>
      <c r="K5605" s="31"/>
      <c r="L5605" s="31"/>
      <c r="M5605" s="169"/>
      <c r="N5605" s="148"/>
      <c r="O5605" s="106"/>
      <c r="P5605" s="43"/>
      <c r="Q5605" s="31"/>
      <c r="R5605" s="84"/>
      <c r="S5605" s="31"/>
      <c r="T5605" s="31"/>
      <c r="U5605" s="169"/>
      <c r="V5605" s="150"/>
      <c r="W5605" s="141" t="str" cm="1">
        <f t="array" ref="W5605">IF(SUM(LEN(B5605:V5605))=0,"",IF(OR(OR(ISBLANK(F5605),SUM(LEN(C5605),LEN(D5605))=0),AND(NOT(E5605="Unknown"),ISBLANK(J5605)),AND(NOT(O5605="Unknown"),ISBLANK(R5605))),"Missing Information", INDEX(Table15[Entire Service Line Classification], MATCH(SUMIFS(Table15[Unique ID],Table15[System-Owned Portion],E5605,Table15[If Material Anything Other than "Lead" in Column E,Was Material Ever Previously Lead?],G5605,Table15[Customer-Owned Portion],O5605),Table15[Unique ID],0),0)))</f>
        <v/>
      </c>
      <c r="X5605"/>
    </row>
    <row r="5606" spans="2:24" x14ac:dyDescent="0.25">
      <c r="B5606" s="146"/>
      <c r="C5606" s="31"/>
      <c r="D5606" s="31"/>
      <c r="E5606" s="44"/>
      <c r="F5606" s="43"/>
      <c r="G5606" s="84"/>
      <c r="H5606" s="31"/>
      <c r="I5606" s="31"/>
      <c r="J5606" s="84"/>
      <c r="K5606" s="31"/>
      <c r="L5606" s="31"/>
      <c r="M5606" s="169"/>
      <c r="N5606" s="148"/>
      <c r="O5606" s="106"/>
      <c r="P5606" s="43"/>
      <c r="Q5606" s="31"/>
      <c r="R5606" s="84"/>
      <c r="S5606" s="31"/>
      <c r="T5606" s="31"/>
      <c r="U5606" s="169"/>
      <c r="V5606" s="150"/>
      <c r="W5606" s="141" t="str" cm="1">
        <f t="array" ref="W5606">IF(SUM(LEN(B5606:V5606))=0,"",IF(OR(OR(ISBLANK(F5606),SUM(LEN(C5606),LEN(D5606))=0),AND(NOT(E5606="Unknown"),ISBLANK(J5606)),AND(NOT(O5606="Unknown"),ISBLANK(R5606))),"Missing Information", INDEX(Table15[Entire Service Line Classification], MATCH(SUMIFS(Table15[Unique ID],Table15[System-Owned Portion],E5606,Table15[If Material Anything Other than "Lead" in Column E,Was Material Ever Previously Lead?],G5606,Table15[Customer-Owned Portion],O5606),Table15[Unique ID],0),0)))</f>
        <v/>
      </c>
      <c r="X5606"/>
    </row>
    <row r="5607" spans="2:24" x14ac:dyDescent="0.25">
      <c r="B5607" s="146"/>
      <c r="C5607" s="31"/>
      <c r="D5607" s="31"/>
      <c r="E5607" s="44"/>
      <c r="F5607" s="43"/>
      <c r="G5607" s="84"/>
      <c r="H5607" s="31"/>
      <c r="I5607" s="31"/>
      <c r="J5607" s="84"/>
      <c r="K5607" s="31"/>
      <c r="L5607" s="31"/>
      <c r="M5607" s="169"/>
      <c r="N5607" s="148"/>
      <c r="O5607" s="106"/>
      <c r="P5607" s="43"/>
      <c r="Q5607" s="31"/>
      <c r="R5607" s="84"/>
      <c r="S5607" s="31"/>
      <c r="T5607" s="31"/>
      <c r="U5607" s="169"/>
      <c r="V5607" s="150"/>
      <c r="W5607" s="141" t="str" cm="1">
        <f t="array" ref="W5607">IF(SUM(LEN(B5607:V5607))=0,"",IF(OR(OR(ISBLANK(F5607),SUM(LEN(C5607),LEN(D5607))=0),AND(NOT(E5607="Unknown"),ISBLANK(J5607)),AND(NOT(O5607="Unknown"),ISBLANK(R5607))),"Missing Information", INDEX(Table15[Entire Service Line Classification], MATCH(SUMIFS(Table15[Unique ID],Table15[System-Owned Portion],E5607,Table15[If Material Anything Other than "Lead" in Column E,Was Material Ever Previously Lead?],G5607,Table15[Customer-Owned Portion],O5607),Table15[Unique ID],0),0)))</f>
        <v/>
      </c>
      <c r="X5607"/>
    </row>
    <row r="5608" spans="2:24" x14ac:dyDescent="0.25">
      <c r="B5608" s="146"/>
      <c r="C5608" s="31"/>
      <c r="D5608" s="31"/>
      <c r="E5608" s="44"/>
      <c r="F5608" s="43"/>
      <c r="G5608" s="84"/>
      <c r="H5608" s="31"/>
      <c r="I5608" s="31"/>
      <c r="J5608" s="84"/>
      <c r="K5608" s="31"/>
      <c r="L5608" s="31"/>
      <c r="M5608" s="169"/>
      <c r="N5608" s="148"/>
      <c r="O5608" s="106"/>
      <c r="P5608" s="43"/>
      <c r="Q5608" s="31"/>
      <c r="R5608" s="84"/>
      <c r="S5608" s="31"/>
      <c r="T5608" s="31"/>
      <c r="U5608" s="169"/>
      <c r="V5608" s="150"/>
      <c r="W5608" s="141" t="str" cm="1">
        <f t="array" ref="W5608">IF(SUM(LEN(B5608:V5608))=0,"",IF(OR(OR(ISBLANK(F5608),SUM(LEN(C5608),LEN(D5608))=0),AND(NOT(E5608="Unknown"),ISBLANK(J5608)),AND(NOT(O5608="Unknown"),ISBLANK(R5608))),"Missing Information", INDEX(Table15[Entire Service Line Classification], MATCH(SUMIFS(Table15[Unique ID],Table15[System-Owned Portion],E5608,Table15[If Material Anything Other than "Lead" in Column E,Was Material Ever Previously Lead?],G5608,Table15[Customer-Owned Portion],O5608),Table15[Unique ID],0),0)))</f>
        <v/>
      </c>
      <c r="X5608"/>
    </row>
    <row r="5609" spans="2:24" x14ac:dyDescent="0.25">
      <c r="B5609" s="146"/>
      <c r="C5609" s="31"/>
      <c r="D5609" s="31"/>
      <c r="E5609" s="44"/>
      <c r="F5609" s="43"/>
      <c r="G5609" s="84"/>
      <c r="H5609" s="31"/>
      <c r="I5609" s="31"/>
      <c r="J5609" s="84"/>
      <c r="K5609" s="31"/>
      <c r="L5609" s="31"/>
      <c r="M5609" s="169"/>
      <c r="N5609" s="148"/>
      <c r="O5609" s="106"/>
      <c r="P5609" s="43"/>
      <c r="Q5609" s="31"/>
      <c r="R5609" s="84"/>
      <c r="S5609" s="31"/>
      <c r="T5609" s="31"/>
      <c r="U5609" s="169"/>
      <c r="V5609" s="150"/>
      <c r="W5609" s="141" t="str" cm="1">
        <f t="array" ref="W5609">IF(SUM(LEN(B5609:V5609))=0,"",IF(OR(OR(ISBLANK(F5609),SUM(LEN(C5609),LEN(D5609))=0),AND(NOT(E5609="Unknown"),ISBLANK(J5609)),AND(NOT(O5609="Unknown"),ISBLANK(R5609))),"Missing Information", INDEX(Table15[Entire Service Line Classification], MATCH(SUMIFS(Table15[Unique ID],Table15[System-Owned Portion],E5609,Table15[If Material Anything Other than "Lead" in Column E,Was Material Ever Previously Lead?],G5609,Table15[Customer-Owned Portion],O5609),Table15[Unique ID],0),0)))</f>
        <v/>
      </c>
      <c r="X5609"/>
    </row>
    <row r="5610" spans="2:24" x14ac:dyDescent="0.25">
      <c r="B5610" s="146"/>
      <c r="C5610" s="31"/>
      <c r="D5610" s="31"/>
      <c r="E5610" s="44"/>
      <c r="F5610" s="43"/>
      <c r="G5610" s="84"/>
      <c r="H5610" s="31"/>
      <c r="I5610" s="31"/>
      <c r="J5610" s="84"/>
      <c r="K5610" s="31"/>
      <c r="L5610" s="31"/>
      <c r="M5610" s="169"/>
      <c r="N5610" s="148"/>
      <c r="O5610" s="106"/>
      <c r="P5610" s="43"/>
      <c r="Q5610" s="31"/>
      <c r="R5610" s="84"/>
      <c r="S5610" s="31"/>
      <c r="T5610" s="31"/>
      <c r="U5610" s="169"/>
      <c r="V5610" s="150"/>
      <c r="W5610" s="141" t="str" cm="1">
        <f t="array" ref="W5610">IF(SUM(LEN(B5610:V5610))=0,"",IF(OR(OR(ISBLANK(F5610),SUM(LEN(C5610),LEN(D5610))=0),AND(NOT(E5610="Unknown"),ISBLANK(J5610)),AND(NOT(O5610="Unknown"),ISBLANK(R5610))),"Missing Information", INDEX(Table15[Entire Service Line Classification], MATCH(SUMIFS(Table15[Unique ID],Table15[System-Owned Portion],E5610,Table15[If Material Anything Other than "Lead" in Column E,Was Material Ever Previously Lead?],G5610,Table15[Customer-Owned Portion],O5610),Table15[Unique ID],0),0)))</f>
        <v/>
      </c>
      <c r="X5610"/>
    </row>
    <row r="5611" spans="2:24" x14ac:dyDescent="0.25">
      <c r="B5611" s="146"/>
      <c r="C5611" s="31"/>
      <c r="D5611" s="31"/>
      <c r="E5611" s="44"/>
      <c r="F5611" s="43"/>
      <c r="G5611" s="84"/>
      <c r="H5611" s="31"/>
      <c r="I5611" s="31"/>
      <c r="J5611" s="84"/>
      <c r="K5611" s="31"/>
      <c r="L5611" s="31"/>
      <c r="M5611" s="169"/>
      <c r="N5611" s="148"/>
      <c r="O5611" s="106"/>
      <c r="P5611" s="43"/>
      <c r="Q5611" s="31"/>
      <c r="R5611" s="84"/>
      <c r="S5611" s="31"/>
      <c r="T5611" s="31"/>
      <c r="U5611" s="169"/>
      <c r="V5611" s="150"/>
      <c r="W5611" s="141" t="str" cm="1">
        <f t="array" ref="W5611">IF(SUM(LEN(B5611:V5611))=0,"",IF(OR(OR(ISBLANK(F5611),SUM(LEN(C5611),LEN(D5611))=0),AND(NOT(E5611="Unknown"),ISBLANK(J5611)),AND(NOT(O5611="Unknown"),ISBLANK(R5611))),"Missing Information", INDEX(Table15[Entire Service Line Classification], MATCH(SUMIFS(Table15[Unique ID],Table15[System-Owned Portion],E5611,Table15[If Material Anything Other than "Lead" in Column E,Was Material Ever Previously Lead?],G5611,Table15[Customer-Owned Portion],O5611),Table15[Unique ID],0),0)))</f>
        <v/>
      </c>
      <c r="X5611"/>
    </row>
    <row r="5612" spans="2:24" x14ac:dyDescent="0.25">
      <c r="B5612" s="146"/>
      <c r="C5612" s="31"/>
      <c r="D5612" s="31"/>
      <c r="E5612" s="44"/>
      <c r="F5612" s="43"/>
      <c r="G5612" s="84"/>
      <c r="H5612" s="31"/>
      <c r="I5612" s="31"/>
      <c r="J5612" s="84"/>
      <c r="K5612" s="31"/>
      <c r="L5612" s="31"/>
      <c r="M5612" s="169"/>
      <c r="N5612" s="148"/>
      <c r="O5612" s="106"/>
      <c r="P5612" s="43"/>
      <c r="Q5612" s="31"/>
      <c r="R5612" s="84"/>
      <c r="S5612" s="31"/>
      <c r="T5612" s="31"/>
      <c r="U5612" s="169"/>
      <c r="V5612" s="150"/>
      <c r="W5612" s="141" t="str" cm="1">
        <f t="array" ref="W5612">IF(SUM(LEN(B5612:V5612))=0,"",IF(OR(OR(ISBLANK(F5612),SUM(LEN(C5612),LEN(D5612))=0),AND(NOT(E5612="Unknown"),ISBLANK(J5612)),AND(NOT(O5612="Unknown"),ISBLANK(R5612))),"Missing Information", INDEX(Table15[Entire Service Line Classification], MATCH(SUMIFS(Table15[Unique ID],Table15[System-Owned Portion],E5612,Table15[If Material Anything Other than "Lead" in Column E,Was Material Ever Previously Lead?],G5612,Table15[Customer-Owned Portion],O5612),Table15[Unique ID],0),0)))</f>
        <v/>
      </c>
      <c r="X5612"/>
    </row>
    <row r="5613" spans="2:24" x14ac:dyDescent="0.25">
      <c r="B5613" s="146"/>
      <c r="C5613" s="31"/>
      <c r="D5613" s="31"/>
      <c r="E5613" s="44"/>
      <c r="F5613" s="43"/>
      <c r="G5613" s="84"/>
      <c r="H5613" s="31"/>
      <c r="I5613" s="31"/>
      <c r="J5613" s="84"/>
      <c r="K5613" s="31"/>
      <c r="L5613" s="31"/>
      <c r="M5613" s="169"/>
      <c r="N5613" s="148"/>
      <c r="O5613" s="106"/>
      <c r="P5613" s="43"/>
      <c r="Q5613" s="31"/>
      <c r="R5613" s="84"/>
      <c r="S5613" s="31"/>
      <c r="T5613" s="31"/>
      <c r="U5613" s="169"/>
      <c r="V5613" s="150"/>
      <c r="W5613" s="141" t="str" cm="1">
        <f t="array" ref="W5613">IF(SUM(LEN(B5613:V5613))=0,"",IF(OR(OR(ISBLANK(F5613),SUM(LEN(C5613),LEN(D5613))=0),AND(NOT(E5613="Unknown"),ISBLANK(J5613)),AND(NOT(O5613="Unknown"),ISBLANK(R5613))),"Missing Information", INDEX(Table15[Entire Service Line Classification], MATCH(SUMIFS(Table15[Unique ID],Table15[System-Owned Portion],E5613,Table15[If Material Anything Other than "Lead" in Column E,Was Material Ever Previously Lead?],G5613,Table15[Customer-Owned Portion],O5613),Table15[Unique ID],0),0)))</f>
        <v/>
      </c>
      <c r="X5613"/>
    </row>
    <row r="5614" spans="2:24" x14ac:dyDescent="0.25">
      <c r="B5614" s="146"/>
      <c r="C5614" s="31"/>
      <c r="D5614" s="31"/>
      <c r="E5614" s="44"/>
      <c r="F5614" s="43"/>
      <c r="G5614" s="84"/>
      <c r="H5614" s="31"/>
      <c r="I5614" s="31"/>
      <c r="J5614" s="84"/>
      <c r="K5614" s="31"/>
      <c r="L5614" s="31"/>
      <c r="M5614" s="169"/>
      <c r="N5614" s="148"/>
      <c r="O5614" s="106"/>
      <c r="P5614" s="43"/>
      <c r="Q5614" s="31"/>
      <c r="R5614" s="84"/>
      <c r="S5614" s="31"/>
      <c r="T5614" s="31"/>
      <c r="U5614" s="169"/>
      <c r="V5614" s="150"/>
      <c r="W5614" s="141" t="str" cm="1">
        <f t="array" ref="W5614">IF(SUM(LEN(B5614:V5614))=0,"",IF(OR(OR(ISBLANK(F5614),SUM(LEN(C5614),LEN(D5614))=0),AND(NOT(E5614="Unknown"),ISBLANK(J5614)),AND(NOT(O5614="Unknown"),ISBLANK(R5614))),"Missing Information", INDEX(Table15[Entire Service Line Classification], MATCH(SUMIFS(Table15[Unique ID],Table15[System-Owned Portion],E5614,Table15[If Material Anything Other than "Lead" in Column E,Was Material Ever Previously Lead?],G5614,Table15[Customer-Owned Portion],O5614),Table15[Unique ID],0),0)))</f>
        <v/>
      </c>
      <c r="X5614"/>
    </row>
    <row r="5615" spans="2:24" x14ac:dyDescent="0.25">
      <c r="B5615" s="146"/>
      <c r="C5615" s="31"/>
      <c r="D5615" s="31"/>
      <c r="E5615" s="44"/>
      <c r="F5615" s="43"/>
      <c r="G5615" s="84"/>
      <c r="H5615" s="31"/>
      <c r="I5615" s="31"/>
      <c r="J5615" s="84"/>
      <c r="K5615" s="31"/>
      <c r="L5615" s="31"/>
      <c r="M5615" s="169"/>
      <c r="N5615" s="148"/>
      <c r="O5615" s="106"/>
      <c r="P5615" s="43"/>
      <c r="Q5615" s="31"/>
      <c r="R5615" s="84"/>
      <c r="S5615" s="31"/>
      <c r="T5615" s="31"/>
      <c r="U5615" s="169"/>
      <c r="V5615" s="150"/>
      <c r="W5615" s="141" t="str" cm="1">
        <f t="array" ref="W5615">IF(SUM(LEN(B5615:V5615))=0,"",IF(OR(OR(ISBLANK(F5615),SUM(LEN(C5615),LEN(D5615))=0),AND(NOT(E5615="Unknown"),ISBLANK(J5615)),AND(NOT(O5615="Unknown"),ISBLANK(R5615))),"Missing Information", INDEX(Table15[Entire Service Line Classification], MATCH(SUMIFS(Table15[Unique ID],Table15[System-Owned Portion],E5615,Table15[If Material Anything Other than "Lead" in Column E,Was Material Ever Previously Lead?],G5615,Table15[Customer-Owned Portion],O5615),Table15[Unique ID],0),0)))</f>
        <v/>
      </c>
      <c r="X5615"/>
    </row>
    <row r="5616" spans="2:24" x14ac:dyDescent="0.25">
      <c r="B5616" s="146"/>
      <c r="C5616" s="31"/>
      <c r="D5616" s="31"/>
      <c r="E5616" s="44"/>
      <c r="F5616" s="43"/>
      <c r="G5616" s="84"/>
      <c r="H5616" s="31"/>
      <c r="I5616" s="31"/>
      <c r="J5616" s="84"/>
      <c r="K5616" s="31"/>
      <c r="L5616" s="31"/>
      <c r="M5616" s="169"/>
      <c r="N5616" s="148"/>
      <c r="O5616" s="106"/>
      <c r="P5616" s="43"/>
      <c r="Q5616" s="31"/>
      <c r="R5616" s="84"/>
      <c r="S5616" s="31"/>
      <c r="T5616" s="31"/>
      <c r="U5616" s="169"/>
      <c r="V5616" s="150"/>
      <c r="W5616" s="141" t="str" cm="1">
        <f t="array" ref="W5616">IF(SUM(LEN(B5616:V5616))=0,"",IF(OR(OR(ISBLANK(F5616),SUM(LEN(C5616),LEN(D5616))=0),AND(NOT(E5616="Unknown"),ISBLANK(J5616)),AND(NOT(O5616="Unknown"),ISBLANK(R5616))),"Missing Information", INDEX(Table15[Entire Service Line Classification], MATCH(SUMIFS(Table15[Unique ID],Table15[System-Owned Portion],E5616,Table15[If Material Anything Other than "Lead" in Column E,Was Material Ever Previously Lead?],G5616,Table15[Customer-Owned Portion],O5616),Table15[Unique ID],0),0)))</f>
        <v/>
      </c>
      <c r="X5616"/>
    </row>
    <row r="5617" spans="2:24" x14ac:dyDescent="0.25">
      <c r="B5617" s="146"/>
      <c r="C5617" s="31"/>
      <c r="D5617" s="31"/>
      <c r="E5617" s="44"/>
      <c r="F5617" s="43"/>
      <c r="G5617" s="84"/>
      <c r="H5617" s="31"/>
      <c r="I5617" s="31"/>
      <c r="J5617" s="84"/>
      <c r="K5617" s="31"/>
      <c r="L5617" s="31"/>
      <c r="M5617" s="169"/>
      <c r="N5617" s="148"/>
      <c r="O5617" s="106"/>
      <c r="P5617" s="43"/>
      <c r="Q5617" s="31"/>
      <c r="R5617" s="84"/>
      <c r="S5617" s="31"/>
      <c r="T5617" s="31"/>
      <c r="U5617" s="169"/>
      <c r="V5617" s="150"/>
      <c r="W5617" s="141" t="str" cm="1">
        <f t="array" ref="W5617">IF(SUM(LEN(B5617:V5617))=0,"",IF(OR(OR(ISBLANK(F5617),SUM(LEN(C5617),LEN(D5617))=0),AND(NOT(E5617="Unknown"),ISBLANK(J5617)),AND(NOT(O5617="Unknown"),ISBLANK(R5617))),"Missing Information", INDEX(Table15[Entire Service Line Classification], MATCH(SUMIFS(Table15[Unique ID],Table15[System-Owned Portion],E5617,Table15[If Material Anything Other than "Lead" in Column E,Was Material Ever Previously Lead?],G5617,Table15[Customer-Owned Portion],O5617),Table15[Unique ID],0),0)))</f>
        <v/>
      </c>
      <c r="X5617"/>
    </row>
    <row r="5618" spans="2:24" x14ac:dyDescent="0.25">
      <c r="B5618" s="146"/>
      <c r="C5618" s="31"/>
      <c r="D5618" s="31"/>
      <c r="E5618" s="44"/>
      <c r="F5618" s="43"/>
      <c r="G5618" s="84"/>
      <c r="H5618" s="31"/>
      <c r="I5618" s="31"/>
      <c r="J5618" s="84"/>
      <c r="K5618" s="31"/>
      <c r="L5618" s="31"/>
      <c r="M5618" s="169"/>
      <c r="N5618" s="148"/>
      <c r="O5618" s="106"/>
      <c r="P5618" s="43"/>
      <c r="Q5618" s="31"/>
      <c r="R5618" s="84"/>
      <c r="S5618" s="31"/>
      <c r="T5618" s="31"/>
      <c r="U5618" s="169"/>
      <c r="V5618" s="150"/>
      <c r="W5618" s="141" t="str" cm="1">
        <f t="array" ref="W5618">IF(SUM(LEN(B5618:V5618))=0,"",IF(OR(OR(ISBLANK(F5618),SUM(LEN(C5618),LEN(D5618))=0),AND(NOT(E5618="Unknown"),ISBLANK(J5618)),AND(NOT(O5618="Unknown"),ISBLANK(R5618))),"Missing Information", INDEX(Table15[Entire Service Line Classification], MATCH(SUMIFS(Table15[Unique ID],Table15[System-Owned Portion],E5618,Table15[If Material Anything Other than "Lead" in Column E,Was Material Ever Previously Lead?],G5618,Table15[Customer-Owned Portion],O5618),Table15[Unique ID],0),0)))</f>
        <v/>
      </c>
      <c r="X5618"/>
    </row>
    <row r="5619" spans="2:24" x14ac:dyDescent="0.25">
      <c r="B5619" s="146"/>
      <c r="C5619" s="31"/>
      <c r="D5619" s="31"/>
      <c r="E5619" s="44"/>
      <c r="F5619" s="43"/>
      <c r="G5619" s="84"/>
      <c r="H5619" s="31"/>
      <c r="I5619" s="31"/>
      <c r="J5619" s="84"/>
      <c r="K5619" s="31"/>
      <c r="L5619" s="31"/>
      <c r="M5619" s="169"/>
      <c r="N5619" s="148"/>
      <c r="O5619" s="106"/>
      <c r="P5619" s="43"/>
      <c r="Q5619" s="31"/>
      <c r="R5619" s="84"/>
      <c r="S5619" s="31"/>
      <c r="T5619" s="31"/>
      <c r="U5619" s="169"/>
      <c r="V5619" s="150"/>
      <c r="W5619" s="141" t="str" cm="1">
        <f t="array" ref="W5619">IF(SUM(LEN(B5619:V5619))=0,"",IF(OR(OR(ISBLANK(F5619),SUM(LEN(C5619),LEN(D5619))=0),AND(NOT(E5619="Unknown"),ISBLANK(J5619)),AND(NOT(O5619="Unknown"),ISBLANK(R5619))),"Missing Information", INDEX(Table15[Entire Service Line Classification], MATCH(SUMIFS(Table15[Unique ID],Table15[System-Owned Portion],E5619,Table15[If Material Anything Other than "Lead" in Column E,Was Material Ever Previously Lead?],G5619,Table15[Customer-Owned Portion],O5619),Table15[Unique ID],0),0)))</f>
        <v/>
      </c>
      <c r="X5619"/>
    </row>
    <row r="5620" spans="2:24" x14ac:dyDescent="0.25">
      <c r="B5620" s="146"/>
      <c r="C5620" s="31"/>
      <c r="D5620" s="31"/>
      <c r="E5620" s="44"/>
      <c r="F5620" s="43"/>
      <c r="G5620" s="84"/>
      <c r="H5620" s="31"/>
      <c r="I5620" s="31"/>
      <c r="J5620" s="84"/>
      <c r="K5620" s="31"/>
      <c r="L5620" s="31"/>
      <c r="M5620" s="169"/>
      <c r="N5620" s="148"/>
      <c r="O5620" s="106"/>
      <c r="P5620" s="43"/>
      <c r="Q5620" s="31"/>
      <c r="R5620" s="84"/>
      <c r="S5620" s="31"/>
      <c r="T5620" s="31"/>
      <c r="U5620" s="169"/>
      <c r="V5620" s="150"/>
      <c r="W5620" s="141" t="str" cm="1">
        <f t="array" ref="W5620">IF(SUM(LEN(B5620:V5620))=0,"",IF(OR(OR(ISBLANK(F5620),SUM(LEN(C5620),LEN(D5620))=0),AND(NOT(E5620="Unknown"),ISBLANK(J5620)),AND(NOT(O5620="Unknown"),ISBLANK(R5620))),"Missing Information", INDEX(Table15[Entire Service Line Classification], MATCH(SUMIFS(Table15[Unique ID],Table15[System-Owned Portion],E5620,Table15[If Material Anything Other than "Lead" in Column E,Was Material Ever Previously Lead?],G5620,Table15[Customer-Owned Portion],O5620),Table15[Unique ID],0),0)))</f>
        <v/>
      </c>
      <c r="X5620"/>
    </row>
    <row r="5621" spans="2:24" x14ac:dyDescent="0.25">
      <c r="B5621" s="146"/>
      <c r="C5621" s="31"/>
      <c r="D5621" s="31"/>
      <c r="E5621" s="44"/>
      <c r="F5621" s="43"/>
      <c r="G5621" s="84"/>
      <c r="H5621" s="31"/>
      <c r="I5621" s="31"/>
      <c r="J5621" s="84"/>
      <c r="K5621" s="31"/>
      <c r="L5621" s="31"/>
      <c r="M5621" s="169"/>
      <c r="N5621" s="148"/>
      <c r="O5621" s="106"/>
      <c r="P5621" s="43"/>
      <c r="Q5621" s="31"/>
      <c r="R5621" s="84"/>
      <c r="S5621" s="31"/>
      <c r="T5621" s="31"/>
      <c r="U5621" s="169"/>
      <c r="V5621" s="150"/>
      <c r="W5621" s="141" t="str" cm="1">
        <f t="array" ref="W5621">IF(SUM(LEN(B5621:V5621))=0,"",IF(OR(OR(ISBLANK(F5621),SUM(LEN(C5621),LEN(D5621))=0),AND(NOT(E5621="Unknown"),ISBLANK(J5621)),AND(NOT(O5621="Unknown"),ISBLANK(R5621))),"Missing Information", INDEX(Table15[Entire Service Line Classification], MATCH(SUMIFS(Table15[Unique ID],Table15[System-Owned Portion],E5621,Table15[If Material Anything Other than "Lead" in Column E,Was Material Ever Previously Lead?],G5621,Table15[Customer-Owned Portion],O5621),Table15[Unique ID],0),0)))</f>
        <v/>
      </c>
      <c r="X5621"/>
    </row>
    <row r="5622" spans="2:24" x14ac:dyDescent="0.25">
      <c r="B5622" s="146"/>
      <c r="C5622" s="31"/>
      <c r="D5622" s="31"/>
      <c r="E5622" s="44"/>
      <c r="F5622" s="43"/>
      <c r="G5622" s="84"/>
      <c r="H5622" s="31"/>
      <c r="I5622" s="31"/>
      <c r="J5622" s="84"/>
      <c r="K5622" s="31"/>
      <c r="L5622" s="31"/>
      <c r="M5622" s="169"/>
      <c r="N5622" s="148"/>
      <c r="O5622" s="106"/>
      <c r="P5622" s="43"/>
      <c r="Q5622" s="31"/>
      <c r="R5622" s="84"/>
      <c r="S5622" s="31"/>
      <c r="T5622" s="31"/>
      <c r="U5622" s="169"/>
      <c r="V5622" s="150"/>
      <c r="W5622" s="141" t="str" cm="1">
        <f t="array" ref="W5622">IF(SUM(LEN(B5622:V5622))=0,"",IF(OR(OR(ISBLANK(F5622),SUM(LEN(C5622),LEN(D5622))=0),AND(NOT(E5622="Unknown"),ISBLANK(J5622)),AND(NOT(O5622="Unknown"),ISBLANK(R5622))),"Missing Information", INDEX(Table15[Entire Service Line Classification], MATCH(SUMIFS(Table15[Unique ID],Table15[System-Owned Portion],E5622,Table15[If Material Anything Other than "Lead" in Column E,Was Material Ever Previously Lead?],G5622,Table15[Customer-Owned Portion],O5622),Table15[Unique ID],0),0)))</f>
        <v/>
      </c>
      <c r="X5622"/>
    </row>
    <row r="5623" spans="2:24" x14ac:dyDescent="0.25">
      <c r="B5623" s="146"/>
      <c r="C5623" s="31"/>
      <c r="D5623" s="31"/>
      <c r="E5623" s="44"/>
      <c r="F5623" s="43"/>
      <c r="G5623" s="84"/>
      <c r="H5623" s="31"/>
      <c r="I5623" s="31"/>
      <c r="J5623" s="84"/>
      <c r="K5623" s="31"/>
      <c r="L5623" s="31"/>
      <c r="M5623" s="169"/>
      <c r="N5623" s="148"/>
      <c r="O5623" s="106"/>
      <c r="P5623" s="43"/>
      <c r="Q5623" s="31"/>
      <c r="R5623" s="84"/>
      <c r="S5623" s="31"/>
      <c r="T5623" s="31"/>
      <c r="U5623" s="169"/>
      <c r="V5623" s="150"/>
      <c r="W5623" s="141" t="str" cm="1">
        <f t="array" ref="W5623">IF(SUM(LEN(B5623:V5623))=0,"",IF(OR(OR(ISBLANK(F5623),SUM(LEN(C5623),LEN(D5623))=0),AND(NOT(E5623="Unknown"),ISBLANK(J5623)),AND(NOT(O5623="Unknown"),ISBLANK(R5623))),"Missing Information", INDEX(Table15[Entire Service Line Classification], MATCH(SUMIFS(Table15[Unique ID],Table15[System-Owned Portion],E5623,Table15[If Material Anything Other than "Lead" in Column E,Was Material Ever Previously Lead?],G5623,Table15[Customer-Owned Portion],O5623),Table15[Unique ID],0),0)))</f>
        <v/>
      </c>
      <c r="X5623"/>
    </row>
    <row r="5624" spans="2:24" x14ac:dyDescent="0.25">
      <c r="B5624" s="146"/>
      <c r="C5624" s="31"/>
      <c r="D5624" s="31"/>
      <c r="E5624" s="44"/>
      <c r="F5624" s="43"/>
      <c r="G5624" s="84"/>
      <c r="H5624" s="31"/>
      <c r="I5624" s="31"/>
      <c r="J5624" s="84"/>
      <c r="K5624" s="31"/>
      <c r="L5624" s="31"/>
      <c r="M5624" s="169"/>
      <c r="N5624" s="148"/>
      <c r="O5624" s="106"/>
      <c r="P5624" s="43"/>
      <c r="Q5624" s="31"/>
      <c r="R5624" s="84"/>
      <c r="S5624" s="31"/>
      <c r="T5624" s="31"/>
      <c r="U5624" s="169"/>
      <c r="V5624" s="150"/>
      <c r="W5624" s="141" t="str" cm="1">
        <f t="array" ref="W5624">IF(SUM(LEN(B5624:V5624))=0,"",IF(OR(OR(ISBLANK(F5624),SUM(LEN(C5624),LEN(D5624))=0),AND(NOT(E5624="Unknown"),ISBLANK(J5624)),AND(NOT(O5624="Unknown"),ISBLANK(R5624))),"Missing Information", INDEX(Table15[Entire Service Line Classification], MATCH(SUMIFS(Table15[Unique ID],Table15[System-Owned Portion],E5624,Table15[If Material Anything Other than "Lead" in Column E,Was Material Ever Previously Lead?],G5624,Table15[Customer-Owned Portion],O5624),Table15[Unique ID],0),0)))</f>
        <v/>
      </c>
      <c r="X5624"/>
    </row>
    <row r="5625" spans="2:24" x14ac:dyDescent="0.25">
      <c r="B5625" s="146"/>
      <c r="C5625" s="31"/>
      <c r="D5625" s="31"/>
      <c r="E5625" s="44"/>
      <c r="F5625" s="43"/>
      <c r="G5625" s="84"/>
      <c r="H5625" s="31"/>
      <c r="I5625" s="31"/>
      <c r="J5625" s="84"/>
      <c r="K5625" s="31"/>
      <c r="L5625" s="31"/>
      <c r="M5625" s="169"/>
      <c r="N5625" s="148"/>
      <c r="O5625" s="106"/>
      <c r="P5625" s="43"/>
      <c r="Q5625" s="31"/>
      <c r="R5625" s="84"/>
      <c r="S5625" s="31"/>
      <c r="T5625" s="31"/>
      <c r="U5625" s="169"/>
      <c r="V5625" s="150"/>
      <c r="W5625" s="141" t="str" cm="1">
        <f t="array" ref="W5625">IF(SUM(LEN(B5625:V5625))=0,"",IF(OR(OR(ISBLANK(F5625),SUM(LEN(C5625),LEN(D5625))=0),AND(NOT(E5625="Unknown"),ISBLANK(J5625)),AND(NOT(O5625="Unknown"),ISBLANK(R5625))),"Missing Information", INDEX(Table15[Entire Service Line Classification], MATCH(SUMIFS(Table15[Unique ID],Table15[System-Owned Portion],E5625,Table15[If Material Anything Other than "Lead" in Column E,Was Material Ever Previously Lead?],G5625,Table15[Customer-Owned Portion],O5625),Table15[Unique ID],0),0)))</f>
        <v/>
      </c>
      <c r="X5625"/>
    </row>
    <row r="5626" spans="2:24" x14ac:dyDescent="0.25">
      <c r="B5626" s="146"/>
      <c r="C5626" s="31"/>
      <c r="D5626" s="31"/>
      <c r="E5626" s="44"/>
      <c r="F5626" s="43"/>
      <c r="G5626" s="84"/>
      <c r="H5626" s="31"/>
      <c r="I5626" s="31"/>
      <c r="J5626" s="84"/>
      <c r="K5626" s="31"/>
      <c r="L5626" s="31"/>
      <c r="M5626" s="169"/>
      <c r="N5626" s="148"/>
      <c r="O5626" s="106"/>
      <c r="P5626" s="43"/>
      <c r="Q5626" s="31"/>
      <c r="R5626" s="84"/>
      <c r="S5626" s="31"/>
      <c r="T5626" s="31"/>
      <c r="U5626" s="169"/>
      <c r="V5626" s="150"/>
      <c r="W5626" s="141" t="str" cm="1">
        <f t="array" ref="W5626">IF(SUM(LEN(B5626:V5626))=0,"",IF(OR(OR(ISBLANK(F5626),SUM(LEN(C5626),LEN(D5626))=0),AND(NOT(E5626="Unknown"),ISBLANK(J5626)),AND(NOT(O5626="Unknown"),ISBLANK(R5626))),"Missing Information", INDEX(Table15[Entire Service Line Classification], MATCH(SUMIFS(Table15[Unique ID],Table15[System-Owned Portion],E5626,Table15[If Material Anything Other than "Lead" in Column E,Was Material Ever Previously Lead?],G5626,Table15[Customer-Owned Portion],O5626),Table15[Unique ID],0),0)))</f>
        <v/>
      </c>
      <c r="X5626"/>
    </row>
    <row r="5627" spans="2:24" x14ac:dyDescent="0.25">
      <c r="B5627" s="146"/>
      <c r="C5627" s="31"/>
      <c r="D5627" s="31"/>
      <c r="E5627" s="44"/>
      <c r="F5627" s="43"/>
      <c r="G5627" s="84"/>
      <c r="H5627" s="31"/>
      <c r="I5627" s="31"/>
      <c r="J5627" s="84"/>
      <c r="K5627" s="31"/>
      <c r="L5627" s="31"/>
      <c r="M5627" s="169"/>
      <c r="N5627" s="148"/>
      <c r="O5627" s="106"/>
      <c r="P5627" s="43"/>
      <c r="Q5627" s="31"/>
      <c r="R5627" s="84"/>
      <c r="S5627" s="31"/>
      <c r="T5627" s="31"/>
      <c r="U5627" s="169"/>
      <c r="V5627" s="150"/>
      <c r="W5627" s="141" t="str" cm="1">
        <f t="array" ref="W5627">IF(SUM(LEN(B5627:V5627))=0,"",IF(OR(OR(ISBLANK(F5627),SUM(LEN(C5627),LEN(D5627))=0),AND(NOT(E5627="Unknown"),ISBLANK(J5627)),AND(NOT(O5627="Unknown"),ISBLANK(R5627))),"Missing Information", INDEX(Table15[Entire Service Line Classification], MATCH(SUMIFS(Table15[Unique ID],Table15[System-Owned Portion],E5627,Table15[If Material Anything Other than "Lead" in Column E,Was Material Ever Previously Lead?],G5627,Table15[Customer-Owned Portion],O5627),Table15[Unique ID],0),0)))</f>
        <v/>
      </c>
      <c r="X5627"/>
    </row>
    <row r="5628" spans="2:24" x14ac:dyDescent="0.25">
      <c r="B5628" s="146"/>
      <c r="C5628" s="31"/>
      <c r="D5628" s="31"/>
      <c r="E5628" s="44"/>
      <c r="F5628" s="43"/>
      <c r="G5628" s="84"/>
      <c r="H5628" s="31"/>
      <c r="I5628" s="31"/>
      <c r="J5628" s="84"/>
      <c r="K5628" s="31"/>
      <c r="L5628" s="31"/>
      <c r="M5628" s="169"/>
      <c r="N5628" s="148"/>
      <c r="O5628" s="106"/>
      <c r="P5628" s="43"/>
      <c r="Q5628" s="31"/>
      <c r="R5628" s="84"/>
      <c r="S5628" s="31"/>
      <c r="T5628" s="31"/>
      <c r="U5628" s="169"/>
      <c r="V5628" s="150"/>
      <c r="W5628" s="141" t="str" cm="1">
        <f t="array" ref="W5628">IF(SUM(LEN(B5628:V5628))=0,"",IF(OR(OR(ISBLANK(F5628),SUM(LEN(C5628),LEN(D5628))=0),AND(NOT(E5628="Unknown"),ISBLANK(J5628)),AND(NOT(O5628="Unknown"),ISBLANK(R5628))),"Missing Information", INDEX(Table15[Entire Service Line Classification], MATCH(SUMIFS(Table15[Unique ID],Table15[System-Owned Portion],E5628,Table15[If Material Anything Other than "Lead" in Column E,Was Material Ever Previously Lead?],G5628,Table15[Customer-Owned Portion],O5628),Table15[Unique ID],0),0)))</f>
        <v/>
      </c>
      <c r="X5628"/>
    </row>
    <row r="5629" spans="2:24" x14ac:dyDescent="0.25">
      <c r="B5629" s="146"/>
      <c r="C5629" s="31"/>
      <c r="D5629" s="31"/>
      <c r="E5629" s="44"/>
      <c r="F5629" s="43"/>
      <c r="G5629" s="84"/>
      <c r="H5629" s="31"/>
      <c r="I5629" s="31"/>
      <c r="J5629" s="84"/>
      <c r="K5629" s="31"/>
      <c r="L5629" s="31"/>
      <c r="M5629" s="169"/>
      <c r="N5629" s="148"/>
      <c r="O5629" s="106"/>
      <c r="P5629" s="43"/>
      <c r="Q5629" s="31"/>
      <c r="R5629" s="84"/>
      <c r="S5629" s="31"/>
      <c r="T5629" s="31"/>
      <c r="U5629" s="169"/>
      <c r="V5629" s="150"/>
      <c r="W5629" s="141" t="str" cm="1">
        <f t="array" ref="W5629">IF(SUM(LEN(B5629:V5629))=0,"",IF(OR(OR(ISBLANK(F5629),SUM(LEN(C5629),LEN(D5629))=0),AND(NOT(E5629="Unknown"),ISBLANK(J5629)),AND(NOT(O5629="Unknown"),ISBLANK(R5629))),"Missing Information", INDEX(Table15[Entire Service Line Classification], MATCH(SUMIFS(Table15[Unique ID],Table15[System-Owned Portion],E5629,Table15[If Material Anything Other than "Lead" in Column E,Was Material Ever Previously Lead?],G5629,Table15[Customer-Owned Portion],O5629),Table15[Unique ID],0),0)))</f>
        <v/>
      </c>
      <c r="X5629"/>
    </row>
    <row r="5630" spans="2:24" x14ac:dyDescent="0.25">
      <c r="B5630" s="146"/>
      <c r="C5630" s="31"/>
      <c r="D5630" s="31"/>
      <c r="E5630" s="44"/>
      <c r="F5630" s="43"/>
      <c r="G5630" s="84"/>
      <c r="H5630" s="31"/>
      <c r="I5630" s="31"/>
      <c r="J5630" s="84"/>
      <c r="K5630" s="31"/>
      <c r="L5630" s="31"/>
      <c r="M5630" s="169"/>
      <c r="N5630" s="148"/>
      <c r="O5630" s="106"/>
      <c r="P5630" s="43"/>
      <c r="Q5630" s="31"/>
      <c r="R5630" s="84"/>
      <c r="S5630" s="31"/>
      <c r="T5630" s="31"/>
      <c r="U5630" s="169"/>
      <c r="V5630" s="150"/>
      <c r="W5630" s="141" t="str" cm="1">
        <f t="array" ref="W5630">IF(SUM(LEN(B5630:V5630))=0,"",IF(OR(OR(ISBLANK(F5630),SUM(LEN(C5630),LEN(D5630))=0),AND(NOT(E5630="Unknown"),ISBLANK(J5630)),AND(NOT(O5630="Unknown"),ISBLANK(R5630))),"Missing Information", INDEX(Table15[Entire Service Line Classification], MATCH(SUMIFS(Table15[Unique ID],Table15[System-Owned Portion],E5630,Table15[If Material Anything Other than "Lead" in Column E,Was Material Ever Previously Lead?],G5630,Table15[Customer-Owned Portion],O5630),Table15[Unique ID],0),0)))</f>
        <v/>
      </c>
      <c r="X5630"/>
    </row>
    <row r="5631" spans="2:24" x14ac:dyDescent="0.25">
      <c r="B5631" s="146"/>
      <c r="C5631" s="31"/>
      <c r="D5631" s="31"/>
      <c r="E5631" s="44"/>
      <c r="F5631" s="43"/>
      <c r="G5631" s="84"/>
      <c r="H5631" s="31"/>
      <c r="I5631" s="31"/>
      <c r="J5631" s="84"/>
      <c r="K5631" s="31"/>
      <c r="L5631" s="31"/>
      <c r="M5631" s="169"/>
      <c r="N5631" s="148"/>
      <c r="O5631" s="106"/>
      <c r="P5631" s="43"/>
      <c r="Q5631" s="31"/>
      <c r="R5631" s="84"/>
      <c r="S5631" s="31"/>
      <c r="T5631" s="31"/>
      <c r="U5631" s="169"/>
      <c r="V5631" s="150"/>
      <c r="W5631" s="141" t="str" cm="1">
        <f t="array" ref="W5631">IF(SUM(LEN(B5631:V5631))=0,"",IF(OR(OR(ISBLANK(F5631),SUM(LEN(C5631),LEN(D5631))=0),AND(NOT(E5631="Unknown"),ISBLANK(J5631)),AND(NOT(O5631="Unknown"),ISBLANK(R5631))),"Missing Information", INDEX(Table15[Entire Service Line Classification], MATCH(SUMIFS(Table15[Unique ID],Table15[System-Owned Portion],E5631,Table15[If Material Anything Other than "Lead" in Column E,Was Material Ever Previously Lead?],G5631,Table15[Customer-Owned Portion],O5631),Table15[Unique ID],0),0)))</f>
        <v/>
      </c>
      <c r="X5631"/>
    </row>
    <row r="5632" spans="2:24" x14ac:dyDescent="0.25">
      <c r="B5632" s="146"/>
      <c r="C5632" s="31"/>
      <c r="D5632" s="31"/>
      <c r="E5632" s="44"/>
      <c r="F5632" s="43"/>
      <c r="G5632" s="84"/>
      <c r="H5632" s="31"/>
      <c r="I5632" s="31"/>
      <c r="J5632" s="84"/>
      <c r="K5632" s="31"/>
      <c r="L5632" s="31"/>
      <c r="M5632" s="169"/>
      <c r="N5632" s="148"/>
      <c r="O5632" s="106"/>
      <c r="P5632" s="43"/>
      <c r="Q5632" s="31"/>
      <c r="R5632" s="84"/>
      <c r="S5632" s="31"/>
      <c r="T5632" s="31"/>
      <c r="U5632" s="169"/>
      <c r="V5632" s="150"/>
      <c r="W5632" s="141" t="str" cm="1">
        <f t="array" ref="W5632">IF(SUM(LEN(B5632:V5632))=0,"",IF(OR(OR(ISBLANK(F5632),SUM(LEN(C5632),LEN(D5632))=0),AND(NOT(E5632="Unknown"),ISBLANK(J5632)),AND(NOT(O5632="Unknown"),ISBLANK(R5632))),"Missing Information", INDEX(Table15[Entire Service Line Classification], MATCH(SUMIFS(Table15[Unique ID],Table15[System-Owned Portion],E5632,Table15[If Material Anything Other than "Lead" in Column E,Was Material Ever Previously Lead?],G5632,Table15[Customer-Owned Portion],O5632),Table15[Unique ID],0),0)))</f>
        <v/>
      </c>
      <c r="X5632"/>
    </row>
    <row r="5633" spans="2:24" x14ac:dyDescent="0.25">
      <c r="B5633" s="146"/>
      <c r="C5633" s="31"/>
      <c r="D5633" s="31"/>
      <c r="E5633" s="44"/>
      <c r="F5633" s="43"/>
      <c r="G5633" s="84"/>
      <c r="H5633" s="31"/>
      <c r="I5633" s="31"/>
      <c r="J5633" s="84"/>
      <c r="K5633" s="31"/>
      <c r="L5633" s="31"/>
      <c r="M5633" s="169"/>
      <c r="N5633" s="148"/>
      <c r="O5633" s="106"/>
      <c r="P5633" s="43"/>
      <c r="Q5633" s="31"/>
      <c r="R5633" s="84"/>
      <c r="S5633" s="31"/>
      <c r="T5633" s="31"/>
      <c r="U5633" s="169"/>
      <c r="V5633" s="150"/>
      <c r="W5633" s="141" t="str" cm="1">
        <f t="array" ref="W5633">IF(SUM(LEN(B5633:V5633))=0,"",IF(OR(OR(ISBLANK(F5633),SUM(LEN(C5633),LEN(D5633))=0),AND(NOT(E5633="Unknown"),ISBLANK(J5633)),AND(NOT(O5633="Unknown"),ISBLANK(R5633))),"Missing Information", INDEX(Table15[Entire Service Line Classification], MATCH(SUMIFS(Table15[Unique ID],Table15[System-Owned Portion],E5633,Table15[If Material Anything Other than "Lead" in Column E,Was Material Ever Previously Lead?],G5633,Table15[Customer-Owned Portion],O5633),Table15[Unique ID],0),0)))</f>
        <v/>
      </c>
      <c r="X5633"/>
    </row>
    <row r="5634" spans="2:24" x14ac:dyDescent="0.25">
      <c r="B5634" s="146"/>
      <c r="C5634" s="31"/>
      <c r="D5634" s="31"/>
      <c r="E5634" s="44"/>
      <c r="F5634" s="43"/>
      <c r="G5634" s="84"/>
      <c r="H5634" s="31"/>
      <c r="I5634" s="31"/>
      <c r="J5634" s="84"/>
      <c r="K5634" s="31"/>
      <c r="L5634" s="31"/>
      <c r="M5634" s="169"/>
      <c r="N5634" s="148"/>
      <c r="O5634" s="106"/>
      <c r="P5634" s="43"/>
      <c r="Q5634" s="31"/>
      <c r="R5634" s="84"/>
      <c r="S5634" s="31"/>
      <c r="T5634" s="31"/>
      <c r="U5634" s="169"/>
      <c r="V5634" s="150"/>
      <c r="W5634" s="141" t="str" cm="1">
        <f t="array" ref="W5634">IF(SUM(LEN(B5634:V5634))=0,"",IF(OR(OR(ISBLANK(F5634),SUM(LEN(C5634),LEN(D5634))=0),AND(NOT(E5634="Unknown"),ISBLANK(J5634)),AND(NOT(O5634="Unknown"),ISBLANK(R5634))),"Missing Information", INDEX(Table15[Entire Service Line Classification], MATCH(SUMIFS(Table15[Unique ID],Table15[System-Owned Portion],E5634,Table15[If Material Anything Other than "Lead" in Column E,Was Material Ever Previously Lead?],G5634,Table15[Customer-Owned Portion],O5634),Table15[Unique ID],0),0)))</f>
        <v/>
      </c>
      <c r="X5634"/>
    </row>
    <row r="5635" spans="2:24" x14ac:dyDescent="0.25">
      <c r="B5635" s="146"/>
      <c r="C5635" s="31"/>
      <c r="D5635" s="31"/>
      <c r="E5635" s="44"/>
      <c r="F5635" s="43"/>
      <c r="G5635" s="84"/>
      <c r="H5635" s="31"/>
      <c r="I5635" s="31"/>
      <c r="J5635" s="84"/>
      <c r="K5635" s="31"/>
      <c r="L5635" s="31"/>
      <c r="M5635" s="169"/>
      <c r="N5635" s="148"/>
      <c r="O5635" s="106"/>
      <c r="P5635" s="43"/>
      <c r="Q5635" s="31"/>
      <c r="R5635" s="84"/>
      <c r="S5635" s="31"/>
      <c r="T5635" s="31"/>
      <c r="U5635" s="169"/>
      <c r="V5635" s="150"/>
      <c r="W5635" s="141" t="str" cm="1">
        <f t="array" ref="W5635">IF(SUM(LEN(B5635:V5635))=0,"",IF(OR(OR(ISBLANK(F5635),SUM(LEN(C5635),LEN(D5635))=0),AND(NOT(E5635="Unknown"),ISBLANK(J5635)),AND(NOT(O5635="Unknown"),ISBLANK(R5635))),"Missing Information", INDEX(Table15[Entire Service Line Classification], MATCH(SUMIFS(Table15[Unique ID],Table15[System-Owned Portion],E5635,Table15[If Material Anything Other than "Lead" in Column E,Was Material Ever Previously Lead?],G5635,Table15[Customer-Owned Portion],O5635),Table15[Unique ID],0),0)))</f>
        <v/>
      </c>
      <c r="X5635"/>
    </row>
    <row r="5636" spans="2:24" x14ac:dyDescent="0.25">
      <c r="B5636" s="146"/>
      <c r="C5636" s="31"/>
      <c r="D5636" s="31"/>
      <c r="E5636" s="44"/>
      <c r="F5636" s="43"/>
      <c r="G5636" s="84"/>
      <c r="H5636" s="31"/>
      <c r="I5636" s="31"/>
      <c r="J5636" s="84"/>
      <c r="K5636" s="31"/>
      <c r="L5636" s="31"/>
      <c r="M5636" s="169"/>
      <c r="N5636" s="148"/>
      <c r="O5636" s="106"/>
      <c r="P5636" s="43"/>
      <c r="Q5636" s="31"/>
      <c r="R5636" s="84"/>
      <c r="S5636" s="31"/>
      <c r="T5636" s="31"/>
      <c r="U5636" s="169"/>
      <c r="V5636" s="150"/>
      <c r="W5636" s="141" t="str" cm="1">
        <f t="array" ref="W5636">IF(SUM(LEN(B5636:V5636))=0,"",IF(OR(OR(ISBLANK(F5636),SUM(LEN(C5636),LEN(D5636))=0),AND(NOT(E5636="Unknown"),ISBLANK(J5636)),AND(NOT(O5636="Unknown"),ISBLANK(R5636))),"Missing Information", INDEX(Table15[Entire Service Line Classification], MATCH(SUMIFS(Table15[Unique ID],Table15[System-Owned Portion],E5636,Table15[If Material Anything Other than "Lead" in Column E,Was Material Ever Previously Lead?],G5636,Table15[Customer-Owned Portion],O5636),Table15[Unique ID],0),0)))</f>
        <v/>
      </c>
      <c r="X5636"/>
    </row>
    <row r="5637" spans="2:24" x14ac:dyDescent="0.25">
      <c r="B5637" s="146"/>
      <c r="C5637" s="31"/>
      <c r="D5637" s="31"/>
      <c r="E5637" s="44"/>
      <c r="F5637" s="43"/>
      <c r="G5637" s="84"/>
      <c r="H5637" s="31"/>
      <c r="I5637" s="31"/>
      <c r="J5637" s="84"/>
      <c r="K5637" s="31"/>
      <c r="L5637" s="31"/>
      <c r="M5637" s="169"/>
      <c r="N5637" s="148"/>
      <c r="O5637" s="106"/>
      <c r="P5637" s="43"/>
      <c r="Q5637" s="31"/>
      <c r="R5637" s="84"/>
      <c r="S5637" s="31"/>
      <c r="T5637" s="31"/>
      <c r="U5637" s="169"/>
      <c r="V5637" s="150"/>
      <c r="W5637" s="141" t="str" cm="1">
        <f t="array" ref="W5637">IF(SUM(LEN(B5637:V5637))=0,"",IF(OR(OR(ISBLANK(F5637),SUM(LEN(C5637),LEN(D5637))=0),AND(NOT(E5637="Unknown"),ISBLANK(J5637)),AND(NOT(O5637="Unknown"),ISBLANK(R5637))),"Missing Information", INDEX(Table15[Entire Service Line Classification], MATCH(SUMIFS(Table15[Unique ID],Table15[System-Owned Portion],E5637,Table15[If Material Anything Other than "Lead" in Column E,Was Material Ever Previously Lead?],G5637,Table15[Customer-Owned Portion],O5637),Table15[Unique ID],0),0)))</f>
        <v/>
      </c>
      <c r="X5637"/>
    </row>
    <row r="5638" spans="2:24" x14ac:dyDescent="0.25">
      <c r="B5638" s="146"/>
      <c r="C5638" s="31"/>
      <c r="D5638" s="31"/>
      <c r="E5638" s="44"/>
      <c r="F5638" s="43"/>
      <c r="G5638" s="84"/>
      <c r="H5638" s="31"/>
      <c r="I5638" s="31"/>
      <c r="J5638" s="84"/>
      <c r="K5638" s="31"/>
      <c r="L5638" s="31"/>
      <c r="M5638" s="169"/>
      <c r="N5638" s="148"/>
      <c r="O5638" s="106"/>
      <c r="P5638" s="43"/>
      <c r="Q5638" s="31"/>
      <c r="R5638" s="84"/>
      <c r="S5638" s="31"/>
      <c r="T5638" s="31"/>
      <c r="U5638" s="169"/>
      <c r="V5638" s="150"/>
      <c r="W5638" s="141" t="str" cm="1">
        <f t="array" ref="W5638">IF(SUM(LEN(B5638:V5638))=0,"",IF(OR(OR(ISBLANK(F5638),SUM(LEN(C5638),LEN(D5638))=0),AND(NOT(E5638="Unknown"),ISBLANK(J5638)),AND(NOT(O5638="Unknown"),ISBLANK(R5638))),"Missing Information", INDEX(Table15[Entire Service Line Classification], MATCH(SUMIFS(Table15[Unique ID],Table15[System-Owned Portion],E5638,Table15[If Material Anything Other than "Lead" in Column E,Was Material Ever Previously Lead?],G5638,Table15[Customer-Owned Portion],O5638),Table15[Unique ID],0),0)))</f>
        <v/>
      </c>
      <c r="X5638"/>
    </row>
    <row r="5639" spans="2:24" x14ac:dyDescent="0.25">
      <c r="B5639" s="146"/>
      <c r="C5639" s="31"/>
      <c r="D5639" s="31"/>
      <c r="E5639" s="44"/>
      <c r="F5639" s="43"/>
      <c r="G5639" s="84"/>
      <c r="H5639" s="31"/>
      <c r="I5639" s="31"/>
      <c r="J5639" s="84"/>
      <c r="K5639" s="31"/>
      <c r="L5639" s="31"/>
      <c r="M5639" s="169"/>
      <c r="N5639" s="148"/>
      <c r="O5639" s="106"/>
      <c r="P5639" s="43"/>
      <c r="Q5639" s="31"/>
      <c r="R5639" s="84"/>
      <c r="S5639" s="31"/>
      <c r="T5639" s="31"/>
      <c r="U5639" s="169"/>
      <c r="V5639" s="150"/>
      <c r="W5639" s="141" t="str" cm="1">
        <f t="array" ref="W5639">IF(SUM(LEN(B5639:V5639))=0,"",IF(OR(OR(ISBLANK(F5639),SUM(LEN(C5639),LEN(D5639))=0),AND(NOT(E5639="Unknown"),ISBLANK(J5639)),AND(NOT(O5639="Unknown"),ISBLANK(R5639))),"Missing Information", INDEX(Table15[Entire Service Line Classification], MATCH(SUMIFS(Table15[Unique ID],Table15[System-Owned Portion],E5639,Table15[If Material Anything Other than "Lead" in Column E,Was Material Ever Previously Lead?],G5639,Table15[Customer-Owned Portion],O5639),Table15[Unique ID],0),0)))</f>
        <v/>
      </c>
      <c r="X5639"/>
    </row>
    <row r="5640" spans="2:24" x14ac:dyDescent="0.25">
      <c r="B5640" s="146"/>
      <c r="C5640" s="31"/>
      <c r="D5640" s="31"/>
      <c r="E5640" s="44"/>
      <c r="F5640" s="43"/>
      <c r="G5640" s="84"/>
      <c r="H5640" s="31"/>
      <c r="I5640" s="31"/>
      <c r="J5640" s="84"/>
      <c r="K5640" s="31"/>
      <c r="L5640" s="31"/>
      <c r="M5640" s="169"/>
      <c r="N5640" s="148"/>
      <c r="O5640" s="106"/>
      <c r="P5640" s="43"/>
      <c r="Q5640" s="31"/>
      <c r="R5640" s="84"/>
      <c r="S5640" s="31"/>
      <c r="T5640" s="31"/>
      <c r="U5640" s="169"/>
      <c r="V5640" s="150"/>
      <c r="W5640" s="141" t="str" cm="1">
        <f t="array" ref="W5640">IF(SUM(LEN(B5640:V5640))=0,"",IF(OR(OR(ISBLANK(F5640),SUM(LEN(C5640),LEN(D5640))=0),AND(NOT(E5640="Unknown"),ISBLANK(J5640)),AND(NOT(O5640="Unknown"),ISBLANK(R5640))),"Missing Information", INDEX(Table15[Entire Service Line Classification], MATCH(SUMIFS(Table15[Unique ID],Table15[System-Owned Portion],E5640,Table15[If Material Anything Other than "Lead" in Column E,Was Material Ever Previously Lead?],G5640,Table15[Customer-Owned Portion],O5640),Table15[Unique ID],0),0)))</f>
        <v/>
      </c>
      <c r="X5640"/>
    </row>
    <row r="5641" spans="2:24" x14ac:dyDescent="0.25">
      <c r="B5641" s="146"/>
      <c r="C5641" s="31"/>
      <c r="D5641" s="31"/>
      <c r="E5641" s="44"/>
      <c r="F5641" s="43"/>
      <c r="G5641" s="84"/>
      <c r="H5641" s="31"/>
      <c r="I5641" s="31"/>
      <c r="J5641" s="84"/>
      <c r="K5641" s="31"/>
      <c r="L5641" s="31"/>
      <c r="M5641" s="169"/>
      <c r="N5641" s="148"/>
      <c r="O5641" s="106"/>
      <c r="P5641" s="43"/>
      <c r="Q5641" s="31"/>
      <c r="R5641" s="84"/>
      <c r="S5641" s="31"/>
      <c r="T5641" s="31"/>
      <c r="U5641" s="169"/>
      <c r="V5641" s="150"/>
      <c r="W5641" s="141" t="str" cm="1">
        <f t="array" ref="W5641">IF(SUM(LEN(B5641:V5641))=0,"",IF(OR(OR(ISBLANK(F5641),SUM(LEN(C5641),LEN(D5641))=0),AND(NOT(E5641="Unknown"),ISBLANK(J5641)),AND(NOT(O5641="Unknown"),ISBLANK(R5641))),"Missing Information", INDEX(Table15[Entire Service Line Classification], MATCH(SUMIFS(Table15[Unique ID],Table15[System-Owned Portion],E5641,Table15[If Material Anything Other than "Lead" in Column E,Was Material Ever Previously Lead?],G5641,Table15[Customer-Owned Portion],O5641),Table15[Unique ID],0),0)))</f>
        <v/>
      </c>
      <c r="X5641"/>
    </row>
    <row r="5642" spans="2:24" x14ac:dyDescent="0.25">
      <c r="B5642" s="146"/>
      <c r="C5642" s="31"/>
      <c r="D5642" s="31"/>
      <c r="E5642" s="44"/>
      <c r="F5642" s="43"/>
      <c r="G5642" s="84"/>
      <c r="H5642" s="31"/>
      <c r="I5642" s="31"/>
      <c r="J5642" s="84"/>
      <c r="K5642" s="31"/>
      <c r="L5642" s="31"/>
      <c r="M5642" s="169"/>
      <c r="N5642" s="148"/>
      <c r="O5642" s="106"/>
      <c r="P5642" s="43"/>
      <c r="Q5642" s="31"/>
      <c r="R5642" s="84"/>
      <c r="S5642" s="31"/>
      <c r="T5642" s="31"/>
      <c r="U5642" s="169"/>
      <c r="V5642" s="150"/>
      <c r="W5642" s="141" t="str" cm="1">
        <f t="array" ref="W5642">IF(SUM(LEN(B5642:V5642))=0,"",IF(OR(OR(ISBLANK(F5642),SUM(LEN(C5642),LEN(D5642))=0),AND(NOT(E5642="Unknown"),ISBLANK(J5642)),AND(NOT(O5642="Unknown"),ISBLANK(R5642))),"Missing Information", INDEX(Table15[Entire Service Line Classification], MATCH(SUMIFS(Table15[Unique ID],Table15[System-Owned Portion],E5642,Table15[If Material Anything Other than "Lead" in Column E,Was Material Ever Previously Lead?],G5642,Table15[Customer-Owned Portion],O5642),Table15[Unique ID],0),0)))</f>
        <v/>
      </c>
      <c r="X5642"/>
    </row>
    <row r="5643" spans="2:24" x14ac:dyDescent="0.25">
      <c r="B5643" s="146"/>
      <c r="C5643" s="31"/>
      <c r="D5643" s="31"/>
      <c r="E5643" s="44"/>
      <c r="F5643" s="43"/>
      <c r="G5643" s="84"/>
      <c r="H5643" s="31"/>
      <c r="I5643" s="31"/>
      <c r="J5643" s="84"/>
      <c r="K5643" s="31"/>
      <c r="L5643" s="31"/>
      <c r="M5643" s="169"/>
      <c r="N5643" s="148"/>
      <c r="O5643" s="106"/>
      <c r="P5643" s="43"/>
      <c r="Q5643" s="31"/>
      <c r="R5643" s="84"/>
      <c r="S5643" s="31"/>
      <c r="T5643" s="31"/>
      <c r="U5643" s="169"/>
      <c r="V5643" s="150"/>
      <c r="W5643" s="141" t="str" cm="1">
        <f t="array" ref="W5643">IF(SUM(LEN(B5643:V5643))=0,"",IF(OR(OR(ISBLANK(F5643),SUM(LEN(C5643),LEN(D5643))=0),AND(NOT(E5643="Unknown"),ISBLANK(J5643)),AND(NOT(O5643="Unknown"),ISBLANK(R5643))),"Missing Information", INDEX(Table15[Entire Service Line Classification], MATCH(SUMIFS(Table15[Unique ID],Table15[System-Owned Portion],E5643,Table15[If Material Anything Other than "Lead" in Column E,Was Material Ever Previously Lead?],G5643,Table15[Customer-Owned Portion],O5643),Table15[Unique ID],0),0)))</f>
        <v/>
      </c>
      <c r="X5643"/>
    </row>
    <row r="5644" spans="2:24" x14ac:dyDescent="0.25">
      <c r="B5644" s="146"/>
      <c r="C5644" s="31"/>
      <c r="D5644" s="31"/>
      <c r="E5644" s="44"/>
      <c r="F5644" s="43"/>
      <c r="G5644" s="84"/>
      <c r="H5644" s="31"/>
      <c r="I5644" s="31"/>
      <c r="J5644" s="84"/>
      <c r="K5644" s="31"/>
      <c r="L5644" s="31"/>
      <c r="M5644" s="169"/>
      <c r="N5644" s="148"/>
      <c r="O5644" s="106"/>
      <c r="P5644" s="43"/>
      <c r="Q5644" s="31"/>
      <c r="R5644" s="84"/>
      <c r="S5644" s="31"/>
      <c r="T5644" s="31"/>
      <c r="U5644" s="169"/>
      <c r="V5644" s="150"/>
      <c r="W5644" s="141" t="str" cm="1">
        <f t="array" ref="W5644">IF(SUM(LEN(B5644:V5644))=0,"",IF(OR(OR(ISBLANK(F5644),SUM(LEN(C5644),LEN(D5644))=0),AND(NOT(E5644="Unknown"),ISBLANK(J5644)),AND(NOT(O5644="Unknown"),ISBLANK(R5644))),"Missing Information", INDEX(Table15[Entire Service Line Classification], MATCH(SUMIFS(Table15[Unique ID],Table15[System-Owned Portion],E5644,Table15[If Material Anything Other than "Lead" in Column E,Was Material Ever Previously Lead?],G5644,Table15[Customer-Owned Portion],O5644),Table15[Unique ID],0),0)))</f>
        <v/>
      </c>
      <c r="X5644"/>
    </row>
    <row r="5645" spans="2:24" x14ac:dyDescent="0.25">
      <c r="B5645" s="146"/>
      <c r="C5645" s="31"/>
      <c r="D5645" s="31"/>
      <c r="E5645" s="44"/>
      <c r="F5645" s="43"/>
      <c r="G5645" s="84"/>
      <c r="H5645" s="31"/>
      <c r="I5645" s="31"/>
      <c r="J5645" s="84"/>
      <c r="K5645" s="31"/>
      <c r="L5645" s="31"/>
      <c r="M5645" s="169"/>
      <c r="N5645" s="148"/>
      <c r="O5645" s="106"/>
      <c r="P5645" s="43"/>
      <c r="Q5645" s="31"/>
      <c r="R5645" s="84"/>
      <c r="S5645" s="31"/>
      <c r="T5645" s="31"/>
      <c r="U5645" s="169"/>
      <c r="V5645" s="150"/>
      <c r="W5645" s="141" t="str" cm="1">
        <f t="array" ref="W5645">IF(SUM(LEN(B5645:V5645))=0,"",IF(OR(OR(ISBLANK(F5645),SUM(LEN(C5645),LEN(D5645))=0),AND(NOT(E5645="Unknown"),ISBLANK(J5645)),AND(NOT(O5645="Unknown"),ISBLANK(R5645))),"Missing Information", INDEX(Table15[Entire Service Line Classification], MATCH(SUMIFS(Table15[Unique ID],Table15[System-Owned Portion],E5645,Table15[If Material Anything Other than "Lead" in Column E,Was Material Ever Previously Lead?],G5645,Table15[Customer-Owned Portion],O5645),Table15[Unique ID],0),0)))</f>
        <v/>
      </c>
      <c r="X5645"/>
    </row>
    <row r="5646" spans="2:24" x14ac:dyDescent="0.25">
      <c r="B5646" s="146"/>
      <c r="C5646" s="31"/>
      <c r="D5646" s="31"/>
      <c r="E5646" s="44"/>
      <c r="F5646" s="43"/>
      <c r="G5646" s="84"/>
      <c r="H5646" s="31"/>
      <c r="I5646" s="31"/>
      <c r="J5646" s="84"/>
      <c r="K5646" s="31"/>
      <c r="L5646" s="31"/>
      <c r="M5646" s="169"/>
      <c r="N5646" s="148"/>
      <c r="O5646" s="106"/>
      <c r="P5646" s="43"/>
      <c r="Q5646" s="31"/>
      <c r="R5646" s="84"/>
      <c r="S5646" s="31"/>
      <c r="T5646" s="31"/>
      <c r="U5646" s="169"/>
      <c r="V5646" s="150"/>
      <c r="W5646" s="141" t="str" cm="1">
        <f t="array" ref="W5646">IF(SUM(LEN(B5646:V5646))=0,"",IF(OR(OR(ISBLANK(F5646),SUM(LEN(C5646),LEN(D5646))=0),AND(NOT(E5646="Unknown"),ISBLANK(J5646)),AND(NOT(O5646="Unknown"),ISBLANK(R5646))),"Missing Information", INDEX(Table15[Entire Service Line Classification], MATCH(SUMIFS(Table15[Unique ID],Table15[System-Owned Portion],E5646,Table15[If Material Anything Other than "Lead" in Column E,Was Material Ever Previously Lead?],G5646,Table15[Customer-Owned Portion],O5646),Table15[Unique ID],0),0)))</f>
        <v/>
      </c>
      <c r="X5646"/>
    </row>
    <row r="5647" spans="2:24" x14ac:dyDescent="0.25">
      <c r="B5647" s="146"/>
      <c r="C5647" s="31"/>
      <c r="D5647" s="31"/>
      <c r="E5647" s="44"/>
      <c r="F5647" s="43"/>
      <c r="G5647" s="84"/>
      <c r="H5647" s="31"/>
      <c r="I5647" s="31"/>
      <c r="J5647" s="84"/>
      <c r="K5647" s="31"/>
      <c r="L5647" s="31"/>
      <c r="M5647" s="169"/>
      <c r="N5647" s="148"/>
      <c r="O5647" s="106"/>
      <c r="P5647" s="43"/>
      <c r="Q5647" s="31"/>
      <c r="R5647" s="84"/>
      <c r="S5647" s="31"/>
      <c r="T5647" s="31"/>
      <c r="U5647" s="169"/>
      <c r="V5647" s="150"/>
      <c r="W5647" s="141" t="str" cm="1">
        <f t="array" ref="W5647">IF(SUM(LEN(B5647:V5647))=0,"",IF(OR(OR(ISBLANK(F5647),SUM(LEN(C5647),LEN(D5647))=0),AND(NOT(E5647="Unknown"),ISBLANK(J5647)),AND(NOT(O5647="Unknown"),ISBLANK(R5647))),"Missing Information", INDEX(Table15[Entire Service Line Classification], MATCH(SUMIFS(Table15[Unique ID],Table15[System-Owned Portion],E5647,Table15[If Material Anything Other than "Lead" in Column E,Was Material Ever Previously Lead?],G5647,Table15[Customer-Owned Portion],O5647),Table15[Unique ID],0),0)))</f>
        <v/>
      </c>
      <c r="X5647"/>
    </row>
    <row r="5648" spans="2:24" x14ac:dyDescent="0.25">
      <c r="B5648" s="146"/>
      <c r="C5648" s="31"/>
      <c r="D5648" s="31"/>
      <c r="E5648" s="44"/>
      <c r="F5648" s="43"/>
      <c r="G5648" s="84"/>
      <c r="H5648" s="31"/>
      <c r="I5648" s="31"/>
      <c r="J5648" s="84"/>
      <c r="K5648" s="31"/>
      <c r="L5648" s="31"/>
      <c r="M5648" s="169"/>
      <c r="N5648" s="148"/>
      <c r="O5648" s="106"/>
      <c r="P5648" s="43"/>
      <c r="Q5648" s="31"/>
      <c r="R5648" s="84"/>
      <c r="S5648" s="31"/>
      <c r="T5648" s="31"/>
      <c r="U5648" s="169"/>
      <c r="V5648" s="150"/>
      <c r="W5648" s="141" t="str" cm="1">
        <f t="array" ref="W5648">IF(SUM(LEN(B5648:V5648))=0,"",IF(OR(OR(ISBLANK(F5648),SUM(LEN(C5648),LEN(D5648))=0),AND(NOT(E5648="Unknown"),ISBLANK(J5648)),AND(NOT(O5648="Unknown"),ISBLANK(R5648))),"Missing Information", INDEX(Table15[Entire Service Line Classification], MATCH(SUMIFS(Table15[Unique ID],Table15[System-Owned Portion],E5648,Table15[If Material Anything Other than "Lead" in Column E,Was Material Ever Previously Lead?],G5648,Table15[Customer-Owned Portion],O5648),Table15[Unique ID],0),0)))</f>
        <v/>
      </c>
      <c r="X5648"/>
    </row>
    <row r="5649" spans="2:24" x14ac:dyDescent="0.25">
      <c r="B5649" s="146"/>
      <c r="C5649" s="31"/>
      <c r="D5649" s="31"/>
      <c r="E5649" s="44"/>
      <c r="F5649" s="43"/>
      <c r="G5649" s="84"/>
      <c r="H5649" s="31"/>
      <c r="I5649" s="31"/>
      <c r="J5649" s="84"/>
      <c r="K5649" s="31"/>
      <c r="L5649" s="31"/>
      <c r="M5649" s="169"/>
      <c r="N5649" s="148"/>
      <c r="O5649" s="106"/>
      <c r="P5649" s="43"/>
      <c r="Q5649" s="31"/>
      <c r="R5649" s="84"/>
      <c r="S5649" s="31"/>
      <c r="T5649" s="31"/>
      <c r="U5649" s="169"/>
      <c r="V5649" s="150"/>
      <c r="W5649" s="141" t="str" cm="1">
        <f t="array" ref="W5649">IF(SUM(LEN(B5649:V5649))=0,"",IF(OR(OR(ISBLANK(F5649),SUM(LEN(C5649),LEN(D5649))=0),AND(NOT(E5649="Unknown"),ISBLANK(J5649)),AND(NOT(O5649="Unknown"),ISBLANK(R5649))),"Missing Information", INDEX(Table15[Entire Service Line Classification], MATCH(SUMIFS(Table15[Unique ID],Table15[System-Owned Portion],E5649,Table15[If Material Anything Other than "Lead" in Column E,Was Material Ever Previously Lead?],G5649,Table15[Customer-Owned Portion],O5649),Table15[Unique ID],0),0)))</f>
        <v/>
      </c>
      <c r="X5649"/>
    </row>
    <row r="5650" spans="2:24" x14ac:dyDescent="0.25">
      <c r="B5650" s="146"/>
      <c r="C5650" s="31"/>
      <c r="D5650" s="31"/>
      <c r="E5650" s="44"/>
      <c r="F5650" s="43"/>
      <c r="G5650" s="84"/>
      <c r="H5650" s="31"/>
      <c r="I5650" s="31"/>
      <c r="J5650" s="84"/>
      <c r="K5650" s="31"/>
      <c r="L5650" s="31"/>
      <c r="M5650" s="169"/>
      <c r="N5650" s="148"/>
      <c r="O5650" s="106"/>
      <c r="P5650" s="43"/>
      <c r="Q5650" s="31"/>
      <c r="R5650" s="84"/>
      <c r="S5650" s="31"/>
      <c r="T5650" s="31"/>
      <c r="U5650" s="169"/>
      <c r="V5650" s="150"/>
      <c r="W5650" s="141" t="str" cm="1">
        <f t="array" ref="W5650">IF(SUM(LEN(B5650:V5650))=0,"",IF(OR(OR(ISBLANK(F5650),SUM(LEN(C5650),LEN(D5650))=0),AND(NOT(E5650="Unknown"),ISBLANK(J5650)),AND(NOT(O5650="Unknown"),ISBLANK(R5650))),"Missing Information", INDEX(Table15[Entire Service Line Classification], MATCH(SUMIFS(Table15[Unique ID],Table15[System-Owned Portion],E5650,Table15[If Material Anything Other than "Lead" in Column E,Was Material Ever Previously Lead?],G5650,Table15[Customer-Owned Portion],O5650),Table15[Unique ID],0),0)))</f>
        <v/>
      </c>
      <c r="X5650"/>
    </row>
    <row r="5651" spans="2:24" x14ac:dyDescent="0.25">
      <c r="B5651" s="146"/>
      <c r="C5651" s="31"/>
      <c r="D5651" s="31"/>
      <c r="E5651" s="44"/>
      <c r="F5651" s="43"/>
      <c r="G5651" s="84"/>
      <c r="H5651" s="31"/>
      <c r="I5651" s="31"/>
      <c r="J5651" s="84"/>
      <c r="K5651" s="31"/>
      <c r="L5651" s="31"/>
      <c r="M5651" s="169"/>
      <c r="N5651" s="148"/>
      <c r="O5651" s="106"/>
      <c r="P5651" s="43"/>
      <c r="Q5651" s="31"/>
      <c r="R5651" s="84"/>
      <c r="S5651" s="31"/>
      <c r="T5651" s="31"/>
      <c r="U5651" s="169"/>
      <c r="V5651" s="150"/>
      <c r="W5651" s="141" t="str" cm="1">
        <f t="array" ref="W5651">IF(SUM(LEN(B5651:V5651))=0,"",IF(OR(OR(ISBLANK(F5651),SUM(LEN(C5651),LEN(D5651))=0),AND(NOT(E5651="Unknown"),ISBLANK(J5651)),AND(NOT(O5651="Unknown"),ISBLANK(R5651))),"Missing Information", INDEX(Table15[Entire Service Line Classification], MATCH(SUMIFS(Table15[Unique ID],Table15[System-Owned Portion],E5651,Table15[If Material Anything Other than "Lead" in Column E,Was Material Ever Previously Lead?],G5651,Table15[Customer-Owned Portion],O5651),Table15[Unique ID],0),0)))</f>
        <v/>
      </c>
      <c r="X5651"/>
    </row>
    <row r="5652" spans="2:24" x14ac:dyDescent="0.25">
      <c r="B5652" s="146"/>
      <c r="C5652" s="31"/>
      <c r="D5652" s="31"/>
      <c r="E5652" s="44"/>
      <c r="F5652" s="43"/>
      <c r="G5652" s="84"/>
      <c r="H5652" s="31"/>
      <c r="I5652" s="31"/>
      <c r="J5652" s="84"/>
      <c r="K5652" s="31"/>
      <c r="L5652" s="31"/>
      <c r="M5652" s="169"/>
      <c r="N5652" s="148"/>
      <c r="O5652" s="106"/>
      <c r="P5652" s="43"/>
      <c r="Q5652" s="31"/>
      <c r="R5652" s="84"/>
      <c r="S5652" s="31"/>
      <c r="T5652" s="31"/>
      <c r="U5652" s="169"/>
      <c r="V5652" s="150"/>
      <c r="W5652" s="141" t="str" cm="1">
        <f t="array" ref="W5652">IF(SUM(LEN(B5652:V5652))=0,"",IF(OR(OR(ISBLANK(F5652),SUM(LEN(C5652),LEN(D5652))=0),AND(NOT(E5652="Unknown"),ISBLANK(J5652)),AND(NOT(O5652="Unknown"),ISBLANK(R5652))),"Missing Information", INDEX(Table15[Entire Service Line Classification], MATCH(SUMIFS(Table15[Unique ID],Table15[System-Owned Portion],E5652,Table15[If Material Anything Other than "Lead" in Column E,Was Material Ever Previously Lead?],G5652,Table15[Customer-Owned Portion],O5652),Table15[Unique ID],0),0)))</f>
        <v/>
      </c>
      <c r="X5652"/>
    </row>
    <row r="5653" spans="2:24" x14ac:dyDescent="0.25">
      <c r="B5653" s="146"/>
      <c r="C5653" s="31"/>
      <c r="D5653" s="31"/>
      <c r="E5653" s="44"/>
      <c r="F5653" s="43"/>
      <c r="G5653" s="84"/>
      <c r="H5653" s="31"/>
      <c r="I5653" s="31"/>
      <c r="J5653" s="84"/>
      <c r="K5653" s="31"/>
      <c r="L5653" s="31"/>
      <c r="M5653" s="169"/>
      <c r="N5653" s="148"/>
      <c r="O5653" s="106"/>
      <c r="P5653" s="43"/>
      <c r="Q5653" s="31"/>
      <c r="R5653" s="84"/>
      <c r="S5653" s="31"/>
      <c r="T5653" s="31"/>
      <c r="U5653" s="169"/>
      <c r="V5653" s="150"/>
      <c r="W5653" s="141" t="str" cm="1">
        <f t="array" ref="W5653">IF(SUM(LEN(B5653:V5653))=0,"",IF(OR(OR(ISBLANK(F5653),SUM(LEN(C5653),LEN(D5653))=0),AND(NOT(E5653="Unknown"),ISBLANK(J5653)),AND(NOT(O5653="Unknown"),ISBLANK(R5653))),"Missing Information", INDEX(Table15[Entire Service Line Classification], MATCH(SUMIFS(Table15[Unique ID],Table15[System-Owned Portion],E5653,Table15[If Material Anything Other than "Lead" in Column E,Was Material Ever Previously Lead?],G5653,Table15[Customer-Owned Portion],O5653),Table15[Unique ID],0),0)))</f>
        <v/>
      </c>
      <c r="X5653"/>
    </row>
    <row r="5654" spans="2:24" x14ac:dyDescent="0.25">
      <c r="B5654" s="146"/>
      <c r="C5654" s="31"/>
      <c r="D5654" s="31"/>
      <c r="E5654" s="44"/>
      <c r="F5654" s="43"/>
      <c r="G5654" s="84"/>
      <c r="H5654" s="31"/>
      <c r="I5654" s="31"/>
      <c r="J5654" s="84"/>
      <c r="K5654" s="31"/>
      <c r="L5654" s="31"/>
      <c r="M5654" s="169"/>
      <c r="N5654" s="148"/>
      <c r="O5654" s="106"/>
      <c r="P5654" s="43"/>
      <c r="Q5654" s="31"/>
      <c r="R5654" s="84"/>
      <c r="S5654" s="31"/>
      <c r="T5654" s="31"/>
      <c r="U5654" s="169"/>
      <c r="V5654" s="150"/>
      <c r="W5654" s="141" t="str" cm="1">
        <f t="array" ref="W5654">IF(SUM(LEN(B5654:V5654))=0,"",IF(OR(OR(ISBLANK(F5654),SUM(LEN(C5654),LEN(D5654))=0),AND(NOT(E5654="Unknown"),ISBLANK(J5654)),AND(NOT(O5654="Unknown"),ISBLANK(R5654))),"Missing Information", INDEX(Table15[Entire Service Line Classification], MATCH(SUMIFS(Table15[Unique ID],Table15[System-Owned Portion],E5654,Table15[If Material Anything Other than "Lead" in Column E,Was Material Ever Previously Lead?],G5654,Table15[Customer-Owned Portion],O5654),Table15[Unique ID],0),0)))</f>
        <v/>
      </c>
      <c r="X5654"/>
    </row>
    <row r="5655" spans="2:24" x14ac:dyDescent="0.25">
      <c r="B5655" s="146"/>
      <c r="C5655" s="31"/>
      <c r="D5655" s="31"/>
      <c r="E5655" s="44"/>
      <c r="F5655" s="43"/>
      <c r="G5655" s="84"/>
      <c r="H5655" s="31"/>
      <c r="I5655" s="31"/>
      <c r="J5655" s="84"/>
      <c r="K5655" s="31"/>
      <c r="L5655" s="31"/>
      <c r="M5655" s="169"/>
      <c r="N5655" s="148"/>
      <c r="O5655" s="106"/>
      <c r="P5655" s="43"/>
      <c r="Q5655" s="31"/>
      <c r="R5655" s="84"/>
      <c r="S5655" s="31"/>
      <c r="T5655" s="31"/>
      <c r="U5655" s="169"/>
      <c r="V5655" s="150"/>
      <c r="W5655" s="141" t="str" cm="1">
        <f t="array" ref="W5655">IF(SUM(LEN(B5655:V5655))=0,"",IF(OR(OR(ISBLANK(F5655),SUM(LEN(C5655),LEN(D5655))=0),AND(NOT(E5655="Unknown"),ISBLANK(J5655)),AND(NOT(O5655="Unknown"),ISBLANK(R5655))),"Missing Information", INDEX(Table15[Entire Service Line Classification], MATCH(SUMIFS(Table15[Unique ID],Table15[System-Owned Portion],E5655,Table15[If Material Anything Other than "Lead" in Column E,Was Material Ever Previously Lead?],G5655,Table15[Customer-Owned Portion],O5655),Table15[Unique ID],0),0)))</f>
        <v/>
      </c>
      <c r="X5655"/>
    </row>
    <row r="5656" spans="2:24" x14ac:dyDescent="0.25">
      <c r="B5656" s="146"/>
      <c r="C5656" s="31"/>
      <c r="D5656" s="31"/>
      <c r="E5656" s="44"/>
      <c r="F5656" s="43"/>
      <c r="G5656" s="84"/>
      <c r="H5656" s="31"/>
      <c r="I5656" s="31"/>
      <c r="J5656" s="84"/>
      <c r="K5656" s="31"/>
      <c r="L5656" s="31"/>
      <c r="M5656" s="169"/>
      <c r="N5656" s="148"/>
      <c r="O5656" s="106"/>
      <c r="P5656" s="43"/>
      <c r="Q5656" s="31"/>
      <c r="R5656" s="84"/>
      <c r="S5656" s="31"/>
      <c r="T5656" s="31"/>
      <c r="U5656" s="169"/>
      <c r="V5656" s="150"/>
      <c r="W5656" s="141" t="str" cm="1">
        <f t="array" ref="W5656">IF(SUM(LEN(B5656:V5656))=0,"",IF(OR(OR(ISBLANK(F5656),SUM(LEN(C5656),LEN(D5656))=0),AND(NOT(E5656="Unknown"),ISBLANK(J5656)),AND(NOT(O5656="Unknown"),ISBLANK(R5656))),"Missing Information", INDEX(Table15[Entire Service Line Classification], MATCH(SUMIFS(Table15[Unique ID],Table15[System-Owned Portion],E5656,Table15[If Material Anything Other than "Lead" in Column E,Was Material Ever Previously Lead?],G5656,Table15[Customer-Owned Portion],O5656),Table15[Unique ID],0),0)))</f>
        <v/>
      </c>
      <c r="X5656"/>
    </row>
    <row r="5657" spans="2:24" x14ac:dyDescent="0.25">
      <c r="B5657" s="146"/>
      <c r="C5657" s="31"/>
      <c r="D5657" s="31"/>
      <c r="E5657" s="44"/>
      <c r="F5657" s="43"/>
      <c r="G5657" s="84"/>
      <c r="H5657" s="31"/>
      <c r="I5657" s="31"/>
      <c r="J5657" s="84"/>
      <c r="K5657" s="31"/>
      <c r="L5657" s="31"/>
      <c r="M5657" s="169"/>
      <c r="N5657" s="148"/>
      <c r="O5657" s="106"/>
      <c r="P5657" s="43"/>
      <c r="Q5657" s="31"/>
      <c r="R5657" s="84"/>
      <c r="S5657" s="31"/>
      <c r="T5657" s="31"/>
      <c r="U5657" s="169"/>
      <c r="V5657" s="150"/>
      <c r="W5657" s="141" t="str" cm="1">
        <f t="array" ref="W5657">IF(SUM(LEN(B5657:V5657))=0,"",IF(OR(OR(ISBLANK(F5657),SUM(LEN(C5657),LEN(D5657))=0),AND(NOT(E5657="Unknown"),ISBLANK(J5657)),AND(NOT(O5657="Unknown"),ISBLANK(R5657))),"Missing Information", INDEX(Table15[Entire Service Line Classification], MATCH(SUMIFS(Table15[Unique ID],Table15[System-Owned Portion],E5657,Table15[If Material Anything Other than "Lead" in Column E,Was Material Ever Previously Lead?],G5657,Table15[Customer-Owned Portion],O5657),Table15[Unique ID],0),0)))</f>
        <v/>
      </c>
      <c r="X5657"/>
    </row>
    <row r="5658" spans="2:24" x14ac:dyDescent="0.25">
      <c r="B5658" s="146"/>
      <c r="C5658" s="31"/>
      <c r="D5658" s="31"/>
      <c r="E5658" s="44"/>
      <c r="F5658" s="43"/>
      <c r="G5658" s="84"/>
      <c r="H5658" s="31"/>
      <c r="I5658" s="31"/>
      <c r="J5658" s="84"/>
      <c r="K5658" s="31"/>
      <c r="L5658" s="31"/>
      <c r="M5658" s="169"/>
      <c r="N5658" s="148"/>
      <c r="O5658" s="106"/>
      <c r="P5658" s="43"/>
      <c r="Q5658" s="31"/>
      <c r="R5658" s="84"/>
      <c r="S5658" s="31"/>
      <c r="T5658" s="31"/>
      <c r="U5658" s="169"/>
      <c r="V5658" s="150"/>
      <c r="W5658" s="141" t="str" cm="1">
        <f t="array" ref="W5658">IF(SUM(LEN(B5658:V5658))=0,"",IF(OR(OR(ISBLANK(F5658),SUM(LEN(C5658),LEN(D5658))=0),AND(NOT(E5658="Unknown"),ISBLANK(J5658)),AND(NOT(O5658="Unknown"),ISBLANK(R5658))),"Missing Information", INDEX(Table15[Entire Service Line Classification], MATCH(SUMIFS(Table15[Unique ID],Table15[System-Owned Portion],E5658,Table15[If Material Anything Other than "Lead" in Column E,Was Material Ever Previously Lead?],G5658,Table15[Customer-Owned Portion],O5658),Table15[Unique ID],0),0)))</f>
        <v/>
      </c>
      <c r="X5658"/>
    </row>
    <row r="5659" spans="2:24" x14ac:dyDescent="0.25">
      <c r="B5659" s="146"/>
      <c r="C5659" s="31"/>
      <c r="D5659" s="31"/>
      <c r="E5659" s="44"/>
      <c r="F5659" s="43"/>
      <c r="G5659" s="84"/>
      <c r="H5659" s="31"/>
      <c r="I5659" s="31"/>
      <c r="J5659" s="84"/>
      <c r="K5659" s="31"/>
      <c r="L5659" s="31"/>
      <c r="M5659" s="169"/>
      <c r="N5659" s="148"/>
      <c r="O5659" s="106"/>
      <c r="P5659" s="43"/>
      <c r="Q5659" s="31"/>
      <c r="R5659" s="84"/>
      <c r="S5659" s="31"/>
      <c r="T5659" s="31"/>
      <c r="U5659" s="169"/>
      <c r="V5659" s="150"/>
      <c r="W5659" s="141" t="str" cm="1">
        <f t="array" ref="W5659">IF(SUM(LEN(B5659:V5659))=0,"",IF(OR(OR(ISBLANK(F5659),SUM(LEN(C5659),LEN(D5659))=0),AND(NOT(E5659="Unknown"),ISBLANK(J5659)),AND(NOT(O5659="Unknown"),ISBLANK(R5659))),"Missing Information", INDEX(Table15[Entire Service Line Classification], MATCH(SUMIFS(Table15[Unique ID],Table15[System-Owned Portion],E5659,Table15[If Material Anything Other than "Lead" in Column E,Was Material Ever Previously Lead?],G5659,Table15[Customer-Owned Portion],O5659),Table15[Unique ID],0),0)))</f>
        <v/>
      </c>
      <c r="X5659"/>
    </row>
    <row r="5660" spans="2:24" x14ac:dyDescent="0.25">
      <c r="B5660" s="146"/>
      <c r="C5660" s="31"/>
      <c r="D5660" s="31"/>
      <c r="E5660" s="44"/>
      <c r="F5660" s="43"/>
      <c r="G5660" s="84"/>
      <c r="H5660" s="31"/>
      <c r="I5660" s="31"/>
      <c r="J5660" s="84"/>
      <c r="K5660" s="31"/>
      <c r="L5660" s="31"/>
      <c r="M5660" s="169"/>
      <c r="N5660" s="148"/>
      <c r="O5660" s="106"/>
      <c r="P5660" s="43"/>
      <c r="Q5660" s="31"/>
      <c r="R5660" s="84"/>
      <c r="S5660" s="31"/>
      <c r="T5660" s="31"/>
      <c r="U5660" s="169"/>
      <c r="V5660" s="150"/>
      <c r="W5660" s="141" t="str" cm="1">
        <f t="array" ref="W5660">IF(SUM(LEN(B5660:V5660))=0,"",IF(OR(OR(ISBLANK(F5660),SUM(LEN(C5660),LEN(D5660))=0),AND(NOT(E5660="Unknown"),ISBLANK(J5660)),AND(NOT(O5660="Unknown"),ISBLANK(R5660))),"Missing Information", INDEX(Table15[Entire Service Line Classification], MATCH(SUMIFS(Table15[Unique ID],Table15[System-Owned Portion],E5660,Table15[If Material Anything Other than "Lead" in Column E,Was Material Ever Previously Lead?],G5660,Table15[Customer-Owned Portion],O5660),Table15[Unique ID],0),0)))</f>
        <v/>
      </c>
      <c r="X5660"/>
    </row>
    <row r="5661" spans="2:24" x14ac:dyDescent="0.25">
      <c r="B5661" s="146"/>
      <c r="C5661" s="31"/>
      <c r="D5661" s="31"/>
      <c r="E5661" s="44"/>
      <c r="F5661" s="43"/>
      <c r="G5661" s="84"/>
      <c r="H5661" s="31"/>
      <c r="I5661" s="31"/>
      <c r="J5661" s="84"/>
      <c r="K5661" s="31"/>
      <c r="L5661" s="31"/>
      <c r="M5661" s="169"/>
      <c r="N5661" s="148"/>
      <c r="O5661" s="106"/>
      <c r="P5661" s="43"/>
      <c r="Q5661" s="31"/>
      <c r="R5661" s="84"/>
      <c r="S5661" s="31"/>
      <c r="T5661" s="31"/>
      <c r="U5661" s="169"/>
      <c r="V5661" s="150"/>
      <c r="W5661" s="141" t="str" cm="1">
        <f t="array" ref="W5661">IF(SUM(LEN(B5661:V5661))=0,"",IF(OR(OR(ISBLANK(F5661),SUM(LEN(C5661),LEN(D5661))=0),AND(NOT(E5661="Unknown"),ISBLANK(J5661)),AND(NOT(O5661="Unknown"),ISBLANK(R5661))),"Missing Information", INDEX(Table15[Entire Service Line Classification], MATCH(SUMIFS(Table15[Unique ID],Table15[System-Owned Portion],E5661,Table15[If Material Anything Other than "Lead" in Column E,Was Material Ever Previously Lead?],G5661,Table15[Customer-Owned Portion],O5661),Table15[Unique ID],0),0)))</f>
        <v/>
      </c>
      <c r="X5661"/>
    </row>
    <row r="5662" spans="2:24" x14ac:dyDescent="0.25">
      <c r="B5662" s="146"/>
      <c r="C5662" s="31"/>
      <c r="D5662" s="31"/>
      <c r="E5662" s="44"/>
      <c r="F5662" s="43"/>
      <c r="G5662" s="84"/>
      <c r="H5662" s="31"/>
      <c r="I5662" s="31"/>
      <c r="J5662" s="84"/>
      <c r="K5662" s="31"/>
      <c r="L5662" s="31"/>
      <c r="M5662" s="169"/>
      <c r="N5662" s="148"/>
      <c r="O5662" s="106"/>
      <c r="P5662" s="43"/>
      <c r="Q5662" s="31"/>
      <c r="R5662" s="84"/>
      <c r="S5662" s="31"/>
      <c r="T5662" s="31"/>
      <c r="U5662" s="169"/>
      <c r="V5662" s="150"/>
      <c r="W5662" s="141" t="str" cm="1">
        <f t="array" ref="W5662">IF(SUM(LEN(B5662:V5662))=0,"",IF(OR(OR(ISBLANK(F5662),SUM(LEN(C5662),LEN(D5662))=0),AND(NOT(E5662="Unknown"),ISBLANK(J5662)),AND(NOT(O5662="Unknown"),ISBLANK(R5662))),"Missing Information", INDEX(Table15[Entire Service Line Classification], MATCH(SUMIFS(Table15[Unique ID],Table15[System-Owned Portion],E5662,Table15[If Material Anything Other than "Lead" in Column E,Was Material Ever Previously Lead?],G5662,Table15[Customer-Owned Portion],O5662),Table15[Unique ID],0),0)))</f>
        <v/>
      </c>
      <c r="X5662"/>
    </row>
    <row r="5663" spans="2:24" x14ac:dyDescent="0.25">
      <c r="B5663" s="146"/>
      <c r="C5663" s="31"/>
      <c r="D5663" s="31"/>
      <c r="E5663" s="44"/>
      <c r="F5663" s="43"/>
      <c r="G5663" s="84"/>
      <c r="H5663" s="31"/>
      <c r="I5663" s="31"/>
      <c r="J5663" s="84"/>
      <c r="K5663" s="31"/>
      <c r="L5663" s="31"/>
      <c r="M5663" s="169"/>
      <c r="N5663" s="148"/>
      <c r="O5663" s="106"/>
      <c r="P5663" s="43"/>
      <c r="Q5663" s="31"/>
      <c r="R5663" s="84"/>
      <c r="S5663" s="31"/>
      <c r="T5663" s="31"/>
      <c r="U5663" s="169"/>
      <c r="V5663" s="150"/>
      <c r="W5663" s="141" t="str" cm="1">
        <f t="array" ref="W5663">IF(SUM(LEN(B5663:V5663))=0,"",IF(OR(OR(ISBLANK(F5663),SUM(LEN(C5663),LEN(D5663))=0),AND(NOT(E5663="Unknown"),ISBLANK(J5663)),AND(NOT(O5663="Unknown"),ISBLANK(R5663))),"Missing Information", INDEX(Table15[Entire Service Line Classification], MATCH(SUMIFS(Table15[Unique ID],Table15[System-Owned Portion],E5663,Table15[If Material Anything Other than "Lead" in Column E,Was Material Ever Previously Lead?],G5663,Table15[Customer-Owned Portion],O5663),Table15[Unique ID],0),0)))</f>
        <v/>
      </c>
      <c r="X5663"/>
    </row>
    <row r="5664" spans="2:24" x14ac:dyDescent="0.25">
      <c r="B5664" s="146"/>
      <c r="C5664" s="31"/>
      <c r="D5664" s="31"/>
      <c r="E5664" s="44"/>
      <c r="F5664" s="43"/>
      <c r="G5664" s="84"/>
      <c r="H5664" s="31"/>
      <c r="I5664" s="31"/>
      <c r="J5664" s="84"/>
      <c r="K5664" s="31"/>
      <c r="L5664" s="31"/>
      <c r="M5664" s="169"/>
      <c r="N5664" s="148"/>
      <c r="O5664" s="106"/>
      <c r="P5664" s="43"/>
      <c r="Q5664" s="31"/>
      <c r="R5664" s="84"/>
      <c r="S5664" s="31"/>
      <c r="T5664" s="31"/>
      <c r="U5664" s="169"/>
      <c r="V5664" s="150"/>
      <c r="W5664" s="141" t="str" cm="1">
        <f t="array" ref="W5664">IF(SUM(LEN(B5664:V5664))=0,"",IF(OR(OR(ISBLANK(F5664),SUM(LEN(C5664),LEN(D5664))=0),AND(NOT(E5664="Unknown"),ISBLANK(J5664)),AND(NOT(O5664="Unknown"),ISBLANK(R5664))),"Missing Information", INDEX(Table15[Entire Service Line Classification], MATCH(SUMIFS(Table15[Unique ID],Table15[System-Owned Portion],E5664,Table15[If Material Anything Other than "Lead" in Column E,Was Material Ever Previously Lead?],G5664,Table15[Customer-Owned Portion],O5664),Table15[Unique ID],0),0)))</f>
        <v/>
      </c>
      <c r="X5664"/>
    </row>
    <row r="5665" spans="2:24" x14ac:dyDescent="0.25">
      <c r="B5665" s="146"/>
      <c r="C5665" s="31"/>
      <c r="D5665" s="31"/>
      <c r="E5665" s="44"/>
      <c r="F5665" s="43"/>
      <c r="G5665" s="84"/>
      <c r="H5665" s="31"/>
      <c r="I5665" s="31"/>
      <c r="J5665" s="84"/>
      <c r="K5665" s="31"/>
      <c r="L5665" s="31"/>
      <c r="M5665" s="169"/>
      <c r="N5665" s="148"/>
      <c r="O5665" s="106"/>
      <c r="P5665" s="43"/>
      <c r="Q5665" s="31"/>
      <c r="R5665" s="84"/>
      <c r="S5665" s="31"/>
      <c r="T5665" s="31"/>
      <c r="U5665" s="169"/>
      <c r="V5665" s="150"/>
      <c r="W5665" s="141" t="str" cm="1">
        <f t="array" ref="W5665">IF(SUM(LEN(B5665:V5665))=0,"",IF(OR(OR(ISBLANK(F5665),SUM(LEN(C5665),LEN(D5665))=0),AND(NOT(E5665="Unknown"),ISBLANK(J5665)),AND(NOT(O5665="Unknown"),ISBLANK(R5665))),"Missing Information", INDEX(Table15[Entire Service Line Classification], MATCH(SUMIFS(Table15[Unique ID],Table15[System-Owned Portion],E5665,Table15[If Material Anything Other than "Lead" in Column E,Was Material Ever Previously Lead?],G5665,Table15[Customer-Owned Portion],O5665),Table15[Unique ID],0),0)))</f>
        <v/>
      </c>
      <c r="X5665"/>
    </row>
    <row r="5666" spans="2:24" x14ac:dyDescent="0.25">
      <c r="B5666" s="146"/>
      <c r="C5666" s="31"/>
      <c r="D5666" s="31"/>
      <c r="E5666" s="44"/>
      <c r="F5666" s="43"/>
      <c r="G5666" s="84"/>
      <c r="H5666" s="31"/>
      <c r="I5666" s="31"/>
      <c r="J5666" s="84"/>
      <c r="K5666" s="31"/>
      <c r="L5666" s="31"/>
      <c r="M5666" s="169"/>
      <c r="N5666" s="148"/>
      <c r="O5666" s="106"/>
      <c r="P5666" s="43"/>
      <c r="Q5666" s="31"/>
      <c r="R5666" s="84"/>
      <c r="S5666" s="31"/>
      <c r="T5666" s="31"/>
      <c r="U5666" s="169"/>
      <c r="V5666" s="150"/>
      <c r="W5666" s="141" t="str" cm="1">
        <f t="array" ref="W5666">IF(SUM(LEN(B5666:V5666))=0,"",IF(OR(OR(ISBLANK(F5666),SUM(LEN(C5666),LEN(D5666))=0),AND(NOT(E5666="Unknown"),ISBLANK(J5666)),AND(NOT(O5666="Unknown"),ISBLANK(R5666))),"Missing Information", INDEX(Table15[Entire Service Line Classification], MATCH(SUMIFS(Table15[Unique ID],Table15[System-Owned Portion],E5666,Table15[If Material Anything Other than "Lead" in Column E,Was Material Ever Previously Lead?],G5666,Table15[Customer-Owned Portion],O5666),Table15[Unique ID],0),0)))</f>
        <v/>
      </c>
      <c r="X5666"/>
    </row>
    <row r="5667" spans="2:24" x14ac:dyDescent="0.25">
      <c r="B5667" s="146"/>
      <c r="C5667" s="31"/>
      <c r="D5667" s="31"/>
      <c r="E5667" s="44"/>
      <c r="F5667" s="43"/>
      <c r="G5667" s="84"/>
      <c r="H5667" s="31"/>
      <c r="I5667" s="31"/>
      <c r="J5667" s="84"/>
      <c r="K5667" s="31"/>
      <c r="L5667" s="31"/>
      <c r="M5667" s="169"/>
      <c r="N5667" s="148"/>
      <c r="O5667" s="106"/>
      <c r="P5667" s="43"/>
      <c r="Q5667" s="31"/>
      <c r="R5667" s="84"/>
      <c r="S5667" s="31"/>
      <c r="T5667" s="31"/>
      <c r="U5667" s="169"/>
      <c r="V5667" s="150"/>
      <c r="W5667" s="141" t="str" cm="1">
        <f t="array" ref="W5667">IF(SUM(LEN(B5667:V5667))=0,"",IF(OR(OR(ISBLANK(F5667),SUM(LEN(C5667),LEN(D5667))=0),AND(NOT(E5667="Unknown"),ISBLANK(J5667)),AND(NOT(O5667="Unknown"),ISBLANK(R5667))),"Missing Information", INDEX(Table15[Entire Service Line Classification], MATCH(SUMIFS(Table15[Unique ID],Table15[System-Owned Portion],E5667,Table15[If Material Anything Other than "Lead" in Column E,Was Material Ever Previously Lead?],G5667,Table15[Customer-Owned Portion],O5667),Table15[Unique ID],0),0)))</f>
        <v/>
      </c>
      <c r="X5667"/>
    </row>
    <row r="5668" spans="2:24" x14ac:dyDescent="0.25">
      <c r="B5668" s="146"/>
      <c r="C5668" s="31"/>
      <c r="D5668" s="31"/>
      <c r="E5668" s="44"/>
      <c r="F5668" s="43"/>
      <c r="G5668" s="84"/>
      <c r="H5668" s="31"/>
      <c r="I5668" s="31"/>
      <c r="J5668" s="84"/>
      <c r="K5668" s="31"/>
      <c r="L5668" s="31"/>
      <c r="M5668" s="169"/>
      <c r="N5668" s="148"/>
      <c r="O5668" s="106"/>
      <c r="P5668" s="43"/>
      <c r="Q5668" s="31"/>
      <c r="R5668" s="84"/>
      <c r="S5668" s="31"/>
      <c r="T5668" s="31"/>
      <c r="U5668" s="169"/>
      <c r="V5668" s="150"/>
      <c r="W5668" s="141" t="str" cm="1">
        <f t="array" ref="W5668">IF(SUM(LEN(B5668:V5668))=0,"",IF(OR(OR(ISBLANK(F5668),SUM(LEN(C5668),LEN(D5668))=0),AND(NOT(E5668="Unknown"),ISBLANK(J5668)),AND(NOT(O5668="Unknown"),ISBLANK(R5668))),"Missing Information", INDEX(Table15[Entire Service Line Classification], MATCH(SUMIFS(Table15[Unique ID],Table15[System-Owned Portion],E5668,Table15[If Material Anything Other than "Lead" in Column E,Was Material Ever Previously Lead?],G5668,Table15[Customer-Owned Portion],O5668),Table15[Unique ID],0),0)))</f>
        <v/>
      </c>
      <c r="X5668"/>
    </row>
    <row r="5669" spans="2:24" x14ac:dyDescent="0.25">
      <c r="B5669" s="146"/>
      <c r="C5669" s="31"/>
      <c r="D5669" s="31"/>
      <c r="E5669" s="44"/>
      <c r="F5669" s="43"/>
      <c r="G5669" s="84"/>
      <c r="H5669" s="31"/>
      <c r="I5669" s="31"/>
      <c r="J5669" s="84"/>
      <c r="K5669" s="31"/>
      <c r="L5669" s="31"/>
      <c r="M5669" s="169"/>
      <c r="N5669" s="148"/>
      <c r="O5669" s="106"/>
      <c r="P5669" s="43"/>
      <c r="Q5669" s="31"/>
      <c r="R5669" s="84"/>
      <c r="S5669" s="31"/>
      <c r="T5669" s="31"/>
      <c r="U5669" s="169"/>
      <c r="V5669" s="150"/>
      <c r="W5669" s="141" t="str" cm="1">
        <f t="array" ref="W5669">IF(SUM(LEN(B5669:V5669))=0,"",IF(OR(OR(ISBLANK(F5669),SUM(LEN(C5669),LEN(D5669))=0),AND(NOT(E5669="Unknown"),ISBLANK(J5669)),AND(NOT(O5669="Unknown"),ISBLANK(R5669))),"Missing Information", INDEX(Table15[Entire Service Line Classification], MATCH(SUMIFS(Table15[Unique ID],Table15[System-Owned Portion],E5669,Table15[If Material Anything Other than "Lead" in Column E,Was Material Ever Previously Lead?],G5669,Table15[Customer-Owned Portion],O5669),Table15[Unique ID],0),0)))</f>
        <v/>
      </c>
      <c r="X5669"/>
    </row>
    <row r="5670" spans="2:24" x14ac:dyDescent="0.25">
      <c r="B5670" s="146"/>
      <c r="C5670" s="31"/>
      <c r="D5670" s="31"/>
      <c r="E5670" s="44"/>
      <c r="F5670" s="43"/>
      <c r="G5670" s="84"/>
      <c r="H5670" s="31"/>
      <c r="I5670" s="31"/>
      <c r="J5670" s="84"/>
      <c r="K5670" s="31"/>
      <c r="L5670" s="31"/>
      <c r="M5670" s="169"/>
      <c r="N5670" s="148"/>
      <c r="O5670" s="106"/>
      <c r="P5670" s="43"/>
      <c r="Q5670" s="31"/>
      <c r="R5670" s="84"/>
      <c r="S5670" s="31"/>
      <c r="T5670" s="31"/>
      <c r="U5670" s="169"/>
      <c r="V5670" s="150"/>
      <c r="W5670" s="141" t="str" cm="1">
        <f t="array" ref="W5670">IF(SUM(LEN(B5670:V5670))=0,"",IF(OR(OR(ISBLANK(F5670),SUM(LEN(C5670),LEN(D5670))=0),AND(NOT(E5670="Unknown"),ISBLANK(J5670)),AND(NOT(O5670="Unknown"),ISBLANK(R5670))),"Missing Information", INDEX(Table15[Entire Service Line Classification], MATCH(SUMIFS(Table15[Unique ID],Table15[System-Owned Portion],E5670,Table15[If Material Anything Other than "Lead" in Column E,Was Material Ever Previously Lead?],G5670,Table15[Customer-Owned Portion],O5670),Table15[Unique ID],0),0)))</f>
        <v/>
      </c>
      <c r="X5670"/>
    </row>
    <row r="5671" spans="2:24" x14ac:dyDescent="0.25">
      <c r="B5671" s="146"/>
      <c r="C5671" s="31"/>
      <c r="D5671" s="31"/>
      <c r="E5671" s="44"/>
      <c r="F5671" s="43"/>
      <c r="G5671" s="84"/>
      <c r="H5671" s="31"/>
      <c r="I5671" s="31"/>
      <c r="J5671" s="84"/>
      <c r="K5671" s="31"/>
      <c r="L5671" s="31"/>
      <c r="M5671" s="169"/>
      <c r="N5671" s="148"/>
      <c r="O5671" s="106"/>
      <c r="P5671" s="43"/>
      <c r="Q5671" s="31"/>
      <c r="R5671" s="84"/>
      <c r="S5671" s="31"/>
      <c r="T5671" s="31"/>
      <c r="U5671" s="169"/>
      <c r="V5671" s="150"/>
      <c r="W5671" s="141" t="str" cm="1">
        <f t="array" ref="W5671">IF(SUM(LEN(B5671:V5671))=0,"",IF(OR(OR(ISBLANK(F5671),SUM(LEN(C5671),LEN(D5671))=0),AND(NOT(E5671="Unknown"),ISBLANK(J5671)),AND(NOT(O5671="Unknown"),ISBLANK(R5671))),"Missing Information", INDEX(Table15[Entire Service Line Classification], MATCH(SUMIFS(Table15[Unique ID],Table15[System-Owned Portion],E5671,Table15[If Material Anything Other than "Lead" in Column E,Was Material Ever Previously Lead?],G5671,Table15[Customer-Owned Portion],O5671),Table15[Unique ID],0),0)))</f>
        <v/>
      </c>
      <c r="X5671"/>
    </row>
    <row r="5672" spans="2:24" x14ac:dyDescent="0.25">
      <c r="B5672" s="146"/>
      <c r="C5672" s="31"/>
      <c r="D5672" s="31"/>
      <c r="E5672" s="44"/>
      <c r="F5672" s="43"/>
      <c r="G5672" s="84"/>
      <c r="H5672" s="31"/>
      <c r="I5672" s="31"/>
      <c r="J5672" s="84"/>
      <c r="K5672" s="31"/>
      <c r="L5672" s="31"/>
      <c r="M5672" s="169"/>
      <c r="N5672" s="148"/>
      <c r="O5672" s="106"/>
      <c r="P5672" s="43"/>
      <c r="Q5672" s="31"/>
      <c r="R5672" s="84"/>
      <c r="S5672" s="31"/>
      <c r="T5672" s="31"/>
      <c r="U5672" s="169"/>
      <c r="V5672" s="150"/>
      <c r="W5672" s="141" t="str" cm="1">
        <f t="array" ref="W5672">IF(SUM(LEN(B5672:V5672))=0,"",IF(OR(OR(ISBLANK(F5672),SUM(LEN(C5672),LEN(D5672))=0),AND(NOT(E5672="Unknown"),ISBLANK(J5672)),AND(NOT(O5672="Unknown"),ISBLANK(R5672))),"Missing Information", INDEX(Table15[Entire Service Line Classification], MATCH(SUMIFS(Table15[Unique ID],Table15[System-Owned Portion],E5672,Table15[If Material Anything Other than "Lead" in Column E,Was Material Ever Previously Lead?],G5672,Table15[Customer-Owned Portion],O5672),Table15[Unique ID],0),0)))</f>
        <v/>
      </c>
      <c r="X5672"/>
    </row>
    <row r="5673" spans="2:24" x14ac:dyDescent="0.25">
      <c r="B5673" s="146"/>
      <c r="C5673" s="31"/>
      <c r="D5673" s="31"/>
      <c r="E5673" s="44"/>
      <c r="F5673" s="43"/>
      <c r="G5673" s="84"/>
      <c r="H5673" s="31"/>
      <c r="I5673" s="31"/>
      <c r="J5673" s="84"/>
      <c r="K5673" s="31"/>
      <c r="L5673" s="31"/>
      <c r="M5673" s="169"/>
      <c r="N5673" s="148"/>
      <c r="O5673" s="106"/>
      <c r="P5673" s="43"/>
      <c r="Q5673" s="31"/>
      <c r="R5673" s="84"/>
      <c r="S5673" s="31"/>
      <c r="T5673" s="31"/>
      <c r="U5673" s="169"/>
      <c r="V5673" s="150"/>
      <c r="W5673" s="141" t="str" cm="1">
        <f t="array" ref="W5673">IF(SUM(LEN(B5673:V5673))=0,"",IF(OR(OR(ISBLANK(F5673),SUM(LEN(C5673),LEN(D5673))=0),AND(NOT(E5673="Unknown"),ISBLANK(J5673)),AND(NOT(O5673="Unknown"),ISBLANK(R5673))),"Missing Information", INDEX(Table15[Entire Service Line Classification], MATCH(SUMIFS(Table15[Unique ID],Table15[System-Owned Portion],E5673,Table15[If Material Anything Other than "Lead" in Column E,Was Material Ever Previously Lead?],G5673,Table15[Customer-Owned Portion],O5673),Table15[Unique ID],0),0)))</f>
        <v/>
      </c>
      <c r="X5673"/>
    </row>
    <row r="5674" spans="2:24" x14ac:dyDescent="0.25">
      <c r="B5674" s="146"/>
      <c r="C5674" s="31"/>
      <c r="D5674" s="31"/>
      <c r="E5674" s="44"/>
      <c r="F5674" s="43"/>
      <c r="G5674" s="84"/>
      <c r="H5674" s="31"/>
      <c r="I5674" s="31"/>
      <c r="J5674" s="84"/>
      <c r="K5674" s="31"/>
      <c r="L5674" s="31"/>
      <c r="M5674" s="169"/>
      <c r="N5674" s="148"/>
      <c r="O5674" s="106"/>
      <c r="P5674" s="43"/>
      <c r="Q5674" s="31"/>
      <c r="R5674" s="84"/>
      <c r="S5674" s="31"/>
      <c r="T5674" s="31"/>
      <c r="U5674" s="169"/>
      <c r="V5674" s="150"/>
      <c r="W5674" s="141" t="str" cm="1">
        <f t="array" ref="W5674">IF(SUM(LEN(B5674:V5674))=0,"",IF(OR(OR(ISBLANK(F5674),SUM(LEN(C5674),LEN(D5674))=0),AND(NOT(E5674="Unknown"),ISBLANK(J5674)),AND(NOT(O5674="Unknown"),ISBLANK(R5674))),"Missing Information", INDEX(Table15[Entire Service Line Classification], MATCH(SUMIFS(Table15[Unique ID],Table15[System-Owned Portion],E5674,Table15[If Material Anything Other than "Lead" in Column E,Was Material Ever Previously Lead?],G5674,Table15[Customer-Owned Portion],O5674),Table15[Unique ID],0),0)))</f>
        <v/>
      </c>
      <c r="X5674"/>
    </row>
    <row r="5675" spans="2:24" x14ac:dyDescent="0.25">
      <c r="B5675" s="146"/>
      <c r="C5675" s="31"/>
      <c r="D5675" s="31"/>
      <c r="E5675" s="44"/>
      <c r="F5675" s="43"/>
      <c r="G5675" s="84"/>
      <c r="H5675" s="31"/>
      <c r="I5675" s="31"/>
      <c r="J5675" s="84"/>
      <c r="K5675" s="31"/>
      <c r="L5675" s="31"/>
      <c r="M5675" s="169"/>
      <c r="N5675" s="148"/>
      <c r="O5675" s="106"/>
      <c r="P5675" s="43"/>
      <c r="Q5675" s="31"/>
      <c r="R5675" s="84"/>
      <c r="S5675" s="31"/>
      <c r="T5675" s="31"/>
      <c r="U5675" s="169"/>
      <c r="V5675" s="150"/>
      <c r="W5675" s="141" t="str" cm="1">
        <f t="array" ref="W5675">IF(SUM(LEN(B5675:V5675))=0,"",IF(OR(OR(ISBLANK(F5675),SUM(LEN(C5675),LEN(D5675))=0),AND(NOT(E5675="Unknown"),ISBLANK(J5675)),AND(NOT(O5675="Unknown"),ISBLANK(R5675))),"Missing Information", INDEX(Table15[Entire Service Line Classification], MATCH(SUMIFS(Table15[Unique ID],Table15[System-Owned Portion],E5675,Table15[If Material Anything Other than "Lead" in Column E,Was Material Ever Previously Lead?],G5675,Table15[Customer-Owned Portion],O5675),Table15[Unique ID],0),0)))</f>
        <v/>
      </c>
      <c r="X5675"/>
    </row>
    <row r="5676" spans="2:24" x14ac:dyDescent="0.25">
      <c r="B5676" s="146"/>
      <c r="C5676" s="31"/>
      <c r="D5676" s="31"/>
      <c r="E5676" s="44"/>
      <c r="F5676" s="43"/>
      <c r="G5676" s="84"/>
      <c r="H5676" s="31"/>
      <c r="I5676" s="31"/>
      <c r="J5676" s="84"/>
      <c r="K5676" s="31"/>
      <c r="L5676" s="31"/>
      <c r="M5676" s="169"/>
      <c r="N5676" s="148"/>
      <c r="O5676" s="106"/>
      <c r="P5676" s="43"/>
      <c r="Q5676" s="31"/>
      <c r="R5676" s="84"/>
      <c r="S5676" s="31"/>
      <c r="T5676" s="31"/>
      <c r="U5676" s="169"/>
      <c r="V5676" s="150"/>
      <c r="W5676" s="141" t="str" cm="1">
        <f t="array" ref="W5676">IF(SUM(LEN(B5676:V5676))=0,"",IF(OR(OR(ISBLANK(F5676),SUM(LEN(C5676),LEN(D5676))=0),AND(NOT(E5676="Unknown"),ISBLANK(J5676)),AND(NOT(O5676="Unknown"),ISBLANK(R5676))),"Missing Information", INDEX(Table15[Entire Service Line Classification], MATCH(SUMIFS(Table15[Unique ID],Table15[System-Owned Portion],E5676,Table15[If Material Anything Other than "Lead" in Column E,Was Material Ever Previously Lead?],G5676,Table15[Customer-Owned Portion],O5676),Table15[Unique ID],0),0)))</f>
        <v/>
      </c>
      <c r="X5676"/>
    </row>
    <row r="5677" spans="2:24" x14ac:dyDescent="0.25">
      <c r="B5677" s="146"/>
      <c r="C5677" s="31"/>
      <c r="D5677" s="31"/>
      <c r="E5677" s="44"/>
      <c r="F5677" s="43"/>
      <c r="G5677" s="84"/>
      <c r="H5677" s="31"/>
      <c r="I5677" s="31"/>
      <c r="J5677" s="84"/>
      <c r="K5677" s="31"/>
      <c r="L5677" s="31"/>
      <c r="M5677" s="169"/>
      <c r="N5677" s="148"/>
      <c r="O5677" s="106"/>
      <c r="P5677" s="43"/>
      <c r="Q5677" s="31"/>
      <c r="R5677" s="84"/>
      <c r="S5677" s="31"/>
      <c r="T5677" s="31"/>
      <c r="U5677" s="169"/>
      <c r="V5677" s="150"/>
      <c r="W5677" s="141" t="str" cm="1">
        <f t="array" ref="W5677">IF(SUM(LEN(B5677:V5677))=0,"",IF(OR(OR(ISBLANK(F5677),SUM(LEN(C5677),LEN(D5677))=0),AND(NOT(E5677="Unknown"),ISBLANK(J5677)),AND(NOT(O5677="Unknown"),ISBLANK(R5677))),"Missing Information", INDEX(Table15[Entire Service Line Classification], MATCH(SUMIFS(Table15[Unique ID],Table15[System-Owned Portion],E5677,Table15[If Material Anything Other than "Lead" in Column E,Was Material Ever Previously Lead?],G5677,Table15[Customer-Owned Portion],O5677),Table15[Unique ID],0),0)))</f>
        <v/>
      </c>
      <c r="X5677"/>
    </row>
    <row r="5678" spans="2:24" x14ac:dyDescent="0.25">
      <c r="B5678" s="146"/>
      <c r="C5678" s="31"/>
      <c r="D5678" s="31"/>
      <c r="E5678" s="44"/>
      <c r="F5678" s="43"/>
      <c r="G5678" s="84"/>
      <c r="H5678" s="31"/>
      <c r="I5678" s="31"/>
      <c r="J5678" s="84"/>
      <c r="K5678" s="31"/>
      <c r="L5678" s="31"/>
      <c r="M5678" s="169"/>
      <c r="N5678" s="148"/>
      <c r="O5678" s="106"/>
      <c r="P5678" s="43"/>
      <c r="Q5678" s="31"/>
      <c r="R5678" s="84"/>
      <c r="S5678" s="31"/>
      <c r="T5678" s="31"/>
      <c r="U5678" s="169"/>
      <c r="V5678" s="150"/>
      <c r="W5678" s="141" t="str" cm="1">
        <f t="array" ref="W5678">IF(SUM(LEN(B5678:V5678))=0,"",IF(OR(OR(ISBLANK(F5678),SUM(LEN(C5678),LEN(D5678))=0),AND(NOT(E5678="Unknown"),ISBLANK(J5678)),AND(NOT(O5678="Unknown"),ISBLANK(R5678))),"Missing Information", INDEX(Table15[Entire Service Line Classification], MATCH(SUMIFS(Table15[Unique ID],Table15[System-Owned Portion],E5678,Table15[If Material Anything Other than "Lead" in Column E,Was Material Ever Previously Lead?],G5678,Table15[Customer-Owned Portion],O5678),Table15[Unique ID],0),0)))</f>
        <v/>
      </c>
      <c r="X5678"/>
    </row>
    <row r="5679" spans="2:24" x14ac:dyDescent="0.25">
      <c r="B5679" s="146"/>
      <c r="C5679" s="31"/>
      <c r="D5679" s="31"/>
      <c r="E5679" s="44"/>
      <c r="F5679" s="43"/>
      <c r="G5679" s="84"/>
      <c r="H5679" s="31"/>
      <c r="I5679" s="31"/>
      <c r="J5679" s="84"/>
      <c r="K5679" s="31"/>
      <c r="L5679" s="31"/>
      <c r="M5679" s="169"/>
      <c r="N5679" s="148"/>
      <c r="O5679" s="106"/>
      <c r="P5679" s="43"/>
      <c r="Q5679" s="31"/>
      <c r="R5679" s="84"/>
      <c r="S5679" s="31"/>
      <c r="T5679" s="31"/>
      <c r="U5679" s="169"/>
      <c r="V5679" s="150"/>
      <c r="W5679" s="141" t="str" cm="1">
        <f t="array" ref="W5679">IF(SUM(LEN(B5679:V5679))=0,"",IF(OR(OR(ISBLANK(F5679),SUM(LEN(C5679),LEN(D5679))=0),AND(NOT(E5679="Unknown"),ISBLANK(J5679)),AND(NOT(O5679="Unknown"),ISBLANK(R5679))),"Missing Information", INDEX(Table15[Entire Service Line Classification], MATCH(SUMIFS(Table15[Unique ID],Table15[System-Owned Portion],E5679,Table15[If Material Anything Other than "Lead" in Column E,Was Material Ever Previously Lead?],G5679,Table15[Customer-Owned Portion],O5679),Table15[Unique ID],0),0)))</f>
        <v/>
      </c>
      <c r="X5679"/>
    </row>
    <row r="5680" spans="2:24" x14ac:dyDescent="0.25">
      <c r="B5680" s="146"/>
      <c r="C5680" s="31"/>
      <c r="D5680" s="31"/>
      <c r="E5680" s="44"/>
      <c r="F5680" s="43"/>
      <c r="G5680" s="84"/>
      <c r="H5680" s="31"/>
      <c r="I5680" s="31"/>
      <c r="J5680" s="84"/>
      <c r="K5680" s="31"/>
      <c r="L5680" s="31"/>
      <c r="M5680" s="169"/>
      <c r="N5680" s="148"/>
      <c r="O5680" s="106"/>
      <c r="P5680" s="43"/>
      <c r="Q5680" s="31"/>
      <c r="R5680" s="84"/>
      <c r="S5680" s="31"/>
      <c r="T5680" s="31"/>
      <c r="U5680" s="169"/>
      <c r="V5680" s="150"/>
      <c r="W5680" s="141" t="str" cm="1">
        <f t="array" ref="W5680">IF(SUM(LEN(B5680:V5680))=0,"",IF(OR(OR(ISBLANK(F5680),SUM(LEN(C5680),LEN(D5680))=0),AND(NOT(E5680="Unknown"),ISBLANK(J5680)),AND(NOT(O5680="Unknown"),ISBLANK(R5680))),"Missing Information", INDEX(Table15[Entire Service Line Classification], MATCH(SUMIFS(Table15[Unique ID],Table15[System-Owned Portion],E5680,Table15[If Material Anything Other than "Lead" in Column E,Was Material Ever Previously Lead?],G5680,Table15[Customer-Owned Portion],O5680),Table15[Unique ID],0),0)))</f>
        <v/>
      </c>
      <c r="X5680"/>
    </row>
    <row r="5681" spans="2:24" x14ac:dyDescent="0.25">
      <c r="B5681" s="146"/>
      <c r="C5681" s="31"/>
      <c r="D5681" s="31"/>
      <c r="E5681" s="44"/>
      <c r="F5681" s="43"/>
      <c r="G5681" s="84"/>
      <c r="H5681" s="31"/>
      <c r="I5681" s="31"/>
      <c r="J5681" s="84"/>
      <c r="K5681" s="31"/>
      <c r="L5681" s="31"/>
      <c r="M5681" s="169"/>
      <c r="N5681" s="148"/>
      <c r="O5681" s="106"/>
      <c r="P5681" s="43"/>
      <c r="Q5681" s="31"/>
      <c r="R5681" s="84"/>
      <c r="S5681" s="31"/>
      <c r="T5681" s="31"/>
      <c r="U5681" s="169"/>
      <c r="V5681" s="150"/>
      <c r="W5681" s="141" t="str" cm="1">
        <f t="array" ref="W5681">IF(SUM(LEN(B5681:V5681))=0,"",IF(OR(OR(ISBLANK(F5681),SUM(LEN(C5681),LEN(D5681))=0),AND(NOT(E5681="Unknown"),ISBLANK(J5681)),AND(NOT(O5681="Unknown"),ISBLANK(R5681))),"Missing Information", INDEX(Table15[Entire Service Line Classification], MATCH(SUMIFS(Table15[Unique ID],Table15[System-Owned Portion],E5681,Table15[If Material Anything Other than "Lead" in Column E,Was Material Ever Previously Lead?],G5681,Table15[Customer-Owned Portion],O5681),Table15[Unique ID],0),0)))</f>
        <v/>
      </c>
      <c r="X5681"/>
    </row>
    <row r="5682" spans="2:24" x14ac:dyDescent="0.25">
      <c r="B5682" s="146"/>
      <c r="C5682" s="31"/>
      <c r="D5682" s="31"/>
      <c r="E5682" s="44"/>
      <c r="F5682" s="43"/>
      <c r="G5682" s="84"/>
      <c r="H5682" s="31"/>
      <c r="I5682" s="31"/>
      <c r="J5682" s="84"/>
      <c r="K5682" s="31"/>
      <c r="L5682" s="31"/>
      <c r="M5682" s="169"/>
      <c r="N5682" s="148"/>
      <c r="O5682" s="106"/>
      <c r="P5682" s="43"/>
      <c r="Q5682" s="31"/>
      <c r="R5682" s="84"/>
      <c r="S5682" s="31"/>
      <c r="T5682" s="31"/>
      <c r="U5682" s="169"/>
      <c r="V5682" s="150"/>
      <c r="W5682" s="141" t="str" cm="1">
        <f t="array" ref="W5682">IF(SUM(LEN(B5682:V5682))=0,"",IF(OR(OR(ISBLANK(F5682),SUM(LEN(C5682),LEN(D5682))=0),AND(NOT(E5682="Unknown"),ISBLANK(J5682)),AND(NOT(O5682="Unknown"),ISBLANK(R5682))),"Missing Information", INDEX(Table15[Entire Service Line Classification], MATCH(SUMIFS(Table15[Unique ID],Table15[System-Owned Portion],E5682,Table15[If Material Anything Other than "Lead" in Column E,Was Material Ever Previously Lead?],G5682,Table15[Customer-Owned Portion],O5682),Table15[Unique ID],0),0)))</f>
        <v/>
      </c>
      <c r="X5682"/>
    </row>
    <row r="5683" spans="2:24" x14ac:dyDescent="0.25">
      <c r="B5683" s="146"/>
      <c r="C5683" s="31"/>
      <c r="D5683" s="31"/>
      <c r="E5683" s="44"/>
      <c r="F5683" s="43"/>
      <c r="G5683" s="84"/>
      <c r="H5683" s="31"/>
      <c r="I5683" s="31"/>
      <c r="J5683" s="84"/>
      <c r="K5683" s="31"/>
      <c r="L5683" s="31"/>
      <c r="M5683" s="169"/>
      <c r="N5683" s="148"/>
      <c r="O5683" s="106"/>
      <c r="P5683" s="43"/>
      <c r="Q5683" s="31"/>
      <c r="R5683" s="84"/>
      <c r="S5683" s="31"/>
      <c r="T5683" s="31"/>
      <c r="U5683" s="169"/>
      <c r="V5683" s="150"/>
      <c r="W5683" s="141" t="str" cm="1">
        <f t="array" ref="W5683">IF(SUM(LEN(B5683:V5683))=0,"",IF(OR(OR(ISBLANK(F5683),SUM(LEN(C5683),LEN(D5683))=0),AND(NOT(E5683="Unknown"),ISBLANK(J5683)),AND(NOT(O5683="Unknown"),ISBLANK(R5683))),"Missing Information", INDEX(Table15[Entire Service Line Classification], MATCH(SUMIFS(Table15[Unique ID],Table15[System-Owned Portion],E5683,Table15[If Material Anything Other than "Lead" in Column E,Was Material Ever Previously Lead?],G5683,Table15[Customer-Owned Portion],O5683),Table15[Unique ID],0),0)))</f>
        <v/>
      </c>
      <c r="X5683"/>
    </row>
    <row r="5684" spans="2:24" x14ac:dyDescent="0.25">
      <c r="B5684" s="146"/>
      <c r="C5684" s="31"/>
      <c r="D5684" s="31"/>
      <c r="E5684" s="44"/>
      <c r="F5684" s="43"/>
      <c r="G5684" s="84"/>
      <c r="H5684" s="31"/>
      <c r="I5684" s="31"/>
      <c r="J5684" s="84"/>
      <c r="K5684" s="31"/>
      <c r="L5684" s="31"/>
      <c r="M5684" s="169"/>
      <c r="N5684" s="148"/>
      <c r="O5684" s="106"/>
      <c r="P5684" s="43"/>
      <c r="Q5684" s="31"/>
      <c r="R5684" s="84"/>
      <c r="S5684" s="31"/>
      <c r="T5684" s="31"/>
      <c r="U5684" s="169"/>
      <c r="V5684" s="150"/>
      <c r="W5684" s="141" t="str" cm="1">
        <f t="array" ref="W5684">IF(SUM(LEN(B5684:V5684))=0,"",IF(OR(OR(ISBLANK(F5684),SUM(LEN(C5684),LEN(D5684))=0),AND(NOT(E5684="Unknown"),ISBLANK(J5684)),AND(NOT(O5684="Unknown"),ISBLANK(R5684))),"Missing Information", INDEX(Table15[Entire Service Line Classification], MATCH(SUMIFS(Table15[Unique ID],Table15[System-Owned Portion],E5684,Table15[If Material Anything Other than "Lead" in Column E,Was Material Ever Previously Lead?],G5684,Table15[Customer-Owned Portion],O5684),Table15[Unique ID],0),0)))</f>
        <v/>
      </c>
      <c r="X5684"/>
    </row>
    <row r="5685" spans="2:24" x14ac:dyDescent="0.25">
      <c r="B5685" s="146"/>
      <c r="C5685" s="31"/>
      <c r="D5685" s="31"/>
      <c r="E5685" s="44"/>
      <c r="F5685" s="43"/>
      <c r="G5685" s="84"/>
      <c r="H5685" s="31"/>
      <c r="I5685" s="31"/>
      <c r="J5685" s="84"/>
      <c r="K5685" s="31"/>
      <c r="L5685" s="31"/>
      <c r="M5685" s="169"/>
      <c r="N5685" s="148"/>
      <c r="O5685" s="106"/>
      <c r="P5685" s="43"/>
      <c r="Q5685" s="31"/>
      <c r="R5685" s="84"/>
      <c r="S5685" s="31"/>
      <c r="T5685" s="31"/>
      <c r="U5685" s="169"/>
      <c r="V5685" s="150"/>
      <c r="W5685" s="141" t="str" cm="1">
        <f t="array" ref="W5685">IF(SUM(LEN(B5685:V5685))=0,"",IF(OR(OR(ISBLANK(F5685),SUM(LEN(C5685),LEN(D5685))=0),AND(NOT(E5685="Unknown"),ISBLANK(J5685)),AND(NOT(O5685="Unknown"),ISBLANK(R5685))),"Missing Information", INDEX(Table15[Entire Service Line Classification], MATCH(SUMIFS(Table15[Unique ID],Table15[System-Owned Portion],E5685,Table15[If Material Anything Other than "Lead" in Column E,Was Material Ever Previously Lead?],G5685,Table15[Customer-Owned Portion],O5685),Table15[Unique ID],0),0)))</f>
        <v/>
      </c>
      <c r="X5685"/>
    </row>
    <row r="5686" spans="2:24" x14ac:dyDescent="0.25">
      <c r="B5686" s="146"/>
      <c r="C5686" s="31"/>
      <c r="D5686" s="31"/>
      <c r="E5686" s="44"/>
      <c r="F5686" s="43"/>
      <c r="G5686" s="84"/>
      <c r="H5686" s="31"/>
      <c r="I5686" s="31"/>
      <c r="J5686" s="84"/>
      <c r="K5686" s="31"/>
      <c r="L5686" s="31"/>
      <c r="M5686" s="169"/>
      <c r="N5686" s="148"/>
      <c r="O5686" s="106"/>
      <c r="P5686" s="43"/>
      <c r="Q5686" s="31"/>
      <c r="R5686" s="84"/>
      <c r="S5686" s="31"/>
      <c r="T5686" s="31"/>
      <c r="U5686" s="169"/>
      <c r="V5686" s="150"/>
      <c r="W5686" s="141" t="str" cm="1">
        <f t="array" ref="W5686">IF(SUM(LEN(B5686:V5686))=0,"",IF(OR(OR(ISBLANK(F5686),SUM(LEN(C5686),LEN(D5686))=0),AND(NOT(E5686="Unknown"),ISBLANK(J5686)),AND(NOT(O5686="Unknown"),ISBLANK(R5686))),"Missing Information", INDEX(Table15[Entire Service Line Classification], MATCH(SUMIFS(Table15[Unique ID],Table15[System-Owned Portion],E5686,Table15[If Material Anything Other than "Lead" in Column E,Was Material Ever Previously Lead?],G5686,Table15[Customer-Owned Portion],O5686),Table15[Unique ID],0),0)))</f>
        <v/>
      </c>
      <c r="X5686"/>
    </row>
    <row r="5687" spans="2:24" x14ac:dyDescent="0.25">
      <c r="B5687" s="146"/>
      <c r="C5687" s="31"/>
      <c r="D5687" s="31"/>
      <c r="E5687" s="44"/>
      <c r="F5687" s="43"/>
      <c r="G5687" s="84"/>
      <c r="H5687" s="31"/>
      <c r="I5687" s="31"/>
      <c r="J5687" s="84"/>
      <c r="K5687" s="31"/>
      <c r="L5687" s="31"/>
      <c r="M5687" s="169"/>
      <c r="N5687" s="148"/>
      <c r="O5687" s="106"/>
      <c r="P5687" s="43"/>
      <c r="Q5687" s="31"/>
      <c r="R5687" s="84"/>
      <c r="S5687" s="31"/>
      <c r="T5687" s="31"/>
      <c r="U5687" s="169"/>
      <c r="V5687" s="150"/>
      <c r="W5687" s="141" t="str" cm="1">
        <f t="array" ref="W5687">IF(SUM(LEN(B5687:V5687))=0,"",IF(OR(OR(ISBLANK(F5687),SUM(LEN(C5687),LEN(D5687))=0),AND(NOT(E5687="Unknown"),ISBLANK(J5687)),AND(NOT(O5687="Unknown"),ISBLANK(R5687))),"Missing Information", INDEX(Table15[Entire Service Line Classification], MATCH(SUMIFS(Table15[Unique ID],Table15[System-Owned Portion],E5687,Table15[If Material Anything Other than "Lead" in Column E,Was Material Ever Previously Lead?],G5687,Table15[Customer-Owned Portion],O5687),Table15[Unique ID],0),0)))</f>
        <v/>
      </c>
      <c r="X5687"/>
    </row>
    <row r="5688" spans="2:24" x14ac:dyDescent="0.25">
      <c r="B5688" s="146"/>
      <c r="C5688" s="31"/>
      <c r="D5688" s="31"/>
      <c r="E5688" s="44"/>
      <c r="F5688" s="43"/>
      <c r="G5688" s="84"/>
      <c r="H5688" s="31"/>
      <c r="I5688" s="31"/>
      <c r="J5688" s="84"/>
      <c r="K5688" s="31"/>
      <c r="L5688" s="31"/>
      <c r="M5688" s="169"/>
      <c r="N5688" s="148"/>
      <c r="O5688" s="106"/>
      <c r="P5688" s="43"/>
      <c r="Q5688" s="31"/>
      <c r="R5688" s="84"/>
      <c r="S5688" s="31"/>
      <c r="T5688" s="31"/>
      <c r="U5688" s="169"/>
      <c r="V5688" s="150"/>
      <c r="W5688" s="141" t="str" cm="1">
        <f t="array" ref="W5688">IF(SUM(LEN(B5688:V5688))=0,"",IF(OR(OR(ISBLANK(F5688),SUM(LEN(C5688),LEN(D5688))=0),AND(NOT(E5688="Unknown"),ISBLANK(J5688)),AND(NOT(O5688="Unknown"),ISBLANK(R5688))),"Missing Information", INDEX(Table15[Entire Service Line Classification], MATCH(SUMIFS(Table15[Unique ID],Table15[System-Owned Portion],E5688,Table15[If Material Anything Other than "Lead" in Column E,Was Material Ever Previously Lead?],G5688,Table15[Customer-Owned Portion],O5688),Table15[Unique ID],0),0)))</f>
        <v/>
      </c>
      <c r="X5688"/>
    </row>
    <row r="5689" spans="2:24" x14ac:dyDescent="0.25">
      <c r="B5689" s="146"/>
      <c r="C5689" s="31"/>
      <c r="D5689" s="31"/>
      <c r="E5689" s="44"/>
      <c r="F5689" s="43"/>
      <c r="G5689" s="84"/>
      <c r="H5689" s="31"/>
      <c r="I5689" s="31"/>
      <c r="J5689" s="84"/>
      <c r="K5689" s="31"/>
      <c r="L5689" s="31"/>
      <c r="M5689" s="169"/>
      <c r="N5689" s="148"/>
      <c r="O5689" s="106"/>
      <c r="P5689" s="43"/>
      <c r="Q5689" s="31"/>
      <c r="R5689" s="84"/>
      <c r="S5689" s="31"/>
      <c r="T5689" s="31"/>
      <c r="U5689" s="169"/>
      <c r="V5689" s="150"/>
      <c r="W5689" s="141" t="str" cm="1">
        <f t="array" ref="W5689">IF(SUM(LEN(B5689:V5689))=0,"",IF(OR(OR(ISBLANK(F5689),SUM(LEN(C5689),LEN(D5689))=0),AND(NOT(E5689="Unknown"),ISBLANK(J5689)),AND(NOT(O5689="Unknown"),ISBLANK(R5689))),"Missing Information", INDEX(Table15[Entire Service Line Classification], MATCH(SUMIFS(Table15[Unique ID],Table15[System-Owned Portion],E5689,Table15[If Material Anything Other than "Lead" in Column E,Was Material Ever Previously Lead?],G5689,Table15[Customer-Owned Portion],O5689),Table15[Unique ID],0),0)))</f>
        <v/>
      </c>
      <c r="X5689"/>
    </row>
    <row r="5690" spans="2:24" x14ac:dyDescent="0.25">
      <c r="B5690" s="146"/>
      <c r="C5690" s="31"/>
      <c r="D5690" s="31"/>
      <c r="E5690" s="44"/>
      <c r="F5690" s="43"/>
      <c r="G5690" s="84"/>
      <c r="H5690" s="31"/>
      <c r="I5690" s="31"/>
      <c r="J5690" s="84"/>
      <c r="K5690" s="31"/>
      <c r="L5690" s="31"/>
      <c r="M5690" s="169"/>
      <c r="N5690" s="148"/>
      <c r="O5690" s="106"/>
      <c r="P5690" s="43"/>
      <c r="Q5690" s="31"/>
      <c r="R5690" s="84"/>
      <c r="S5690" s="31"/>
      <c r="T5690" s="31"/>
      <c r="U5690" s="169"/>
      <c r="V5690" s="150"/>
      <c r="W5690" s="141" t="str" cm="1">
        <f t="array" ref="W5690">IF(SUM(LEN(B5690:V5690))=0,"",IF(OR(OR(ISBLANK(F5690),SUM(LEN(C5690),LEN(D5690))=0),AND(NOT(E5690="Unknown"),ISBLANK(J5690)),AND(NOT(O5690="Unknown"),ISBLANK(R5690))),"Missing Information", INDEX(Table15[Entire Service Line Classification], MATCH(SUMIFS(Table15[Unique ID],Table15[System-Owned Portion],E5690,Table15[If Material Anything Other than "Lead" in Column E,Was Material Ever Previously Lead?],G5690,Table15[Customer-Owned Portion],O5690),Table15[Unique ID],0),0)))</f>
        <v/>
      </c>
      <c r="X5690"/>
    </row>
    <row r="5691" spans="2:24" x14ac:dyDescent="0.25">
      <c r="B5691" s="146"/>
      <c r="C5691" s="31"/>
      <c r="D5691" s="31"/>
      <c r="E5691" s="44"/>
      <c r="F5691" s="43"/>
      <c r="G5691" s="84"/>
      <c r="H5691" s="31"/>
      <c r="I5691" s="31"/>
      <c r="J5691" s="84"/>
      <c r="K5691" s="31"/>
      <c r="L5691" s="31"/>
      <c r="M5691" s="169"/>
      <c r="N5691" s="148"/>
      <c r="O5691" s="106"/>
      <c r="P5691" s="43"/>
      <c r="Q5691" s="31"/>
      <c r="R5691" s="84"/>
      <c r="S5691" s="31"/>
      <c r="T5691" s="31"/>
      <c r="U5691" s="169"/>
      <c r="V5691" s="150"/>
      <c r="W5691" s="141" t="str" cm="1">
        <f t="array" ref="W5691">IF(SUM(LEN(B5691:V5691))=0,"",IF(OR(OR(ISBLANK(F5691),SUM(LEN(C5691),LEN(D5691))=0),AND(NOT(E5691="Unknown"),ISBLANK(J5691)),AND(NOT(O5691="Unknown"),ISBLANK(R5691))),"Missing Information", INDEX(Table15[Entire Service Line Classification], MATCH(SUMIFS(Table15[Unique ID],Table15[System-Owned Portion],E5691,Table15[If Material Anything Other than "Lead" in Column E,Was Material Ever Previously Lead?],G5691,Table15[Customer-Owned Portion],O5691),Table15[Unique ID],0),0)))</f>
        <v/>
      </c>
      <c r="X5691"/>
    </row>
    <row r="5692" spans="2:24" x14ac:dyDescent="0.25">
      <c r="B5692" s="146"/>
      <c r="C5692" s="31"/>
      <c r="D5692" s="31"/>
      <c r="E5692" s="44"/>
      <c r="F5692" s="43"/>
      <c r="G5692" s="84"/>
      <c r="H5692" s="31"/>
      <c r="I5692" s="31"/>
      <c r="J5692" s="84"/>
      <c r="K5692" s="31"/>
      <c r="L5692" s="31"/>
      <c r="M5692" s="169"/>
      <c r="N5692" s="148"/>
      <c r="O5692" s="106"/>
      <c r="P5692" s="43"/>
      <c r="Q5692" s="31"/>
      <c r="R5692" s="84"/>
      <c r="S5692" s="31"/>
      <c r="T5692" s="31"/>
      <c r="U5692" s="169"/>
      <c r="V5692" s="150"/>
      <c r="W5692" s="141" t="str" cm="1">
        <f t="array" ref="W5692">IF(SUM(LEN(B5692:V5692))=0,"",IF(OR(OR(ISBLANK(F5692),SUM(LEN(C5692),LEN(D5692))=0),AND(NOT(E5692="Unknown"),ISBLANK(J5692)),AND(NOT(O5692="Unknown"),ISBLANK(R5692))),"Missing Information", INDEX(Table15[Entire Service Line Classification], MATCH(SUMIFS(Table15[Unique ID],Table15[System-Owned Portion],E5692,Table15[If Material Anything Other than "Lead" in Column E,Was Material Ever Previously Lead?],G5692,Table15[Customer-Owned Portion],O5692),Table15[Unique ID],0),0)))</f>
        <v/>
      </c>
      <c r="X5692"/>
    </row>
    <row r="5693" spans="2:24" x14ac:dyDescent="0.25">
      <c r="B5693" s="146"/>
      <c r="C5693" s="31"/>
      <c r="D5693" s="31"/>
      <c r="E5693" s="44"/>
      <c r="F5693" s="43"/>
      <c r="G5693" s="84"/>
      <c r="H5693" s="31"/>
      <c r="I5693" s="31"/>
      <c r="J5693" s="84"/>
      <c r="K5693" s="31"/>
      <c r="L5693" s="31"/>
      <c r="M5693" s="169"/>
      <c r="N5693" s="148"/>
      <c r="O5693" s="106"/>
      <c r="P5693" s="43"/>
      <c r="Q5693" s="31"/>
      <c r="R5693" s="84"/>
      <c r="S5693" s="31"/>
      <c r="T5693" s="31"/>
      <c r="U5693" s="169"/>
      <c r="V5693" s="150"/>
      <c r="W5693" s="141" t="str" cm="1">
        <f t="array" ref="W5693">IF(SUM(LEN(B5693:V5693))=0,"",IF(OR(OR(ISBLANK(F5693),SUM(LEN(C5693),LEN(D5693))=0),AND(NOT(E5693="Unknown"),ISBLANK(J5693)),AND(NOT(O5693="Unknown"),ISBLANK(R5693))),"Missing Information", INDEX(Table15[Entire Service Line Classification], MATCH(SUMIFS(Table15[Unique ID],Table15[System-Owned Portion],E5693,Table15[If Material Anything Other than "Lead" in Column E,Was Material Ever Previously Lead?],G5693,Table15[Customer-Owned Portion],O5693),Table15[Unique ID],0),0)))</f>
        <v/>
      </c>
      <c r="X5693"/>
    </row>
    <row r="5694" spans="2:24" x14ac:dyDescent="0.25">
      <c r="B5694" s="146"/>
      <c r="C5694" s="31"/>
      <c r="D5694" s="31"/>
      <c r="E5694" s="44"/>
      <c r="F5694" s="43"/>
      <c r="G5694" s="84"/>
      <c r="H5694" s="31"/>
      <c r="I5694" s="31"/>
      <c r="J5694" s="84"/>
      <c r="K5694" s="31"/>
      <c r="L5694" s="31"/>
      <c r="M5694" s="169"/>
      <c r="N5694" s="148"/>
      <c r="O5694" s="106"/>
      <c r="P5694" s="43"/>
      <c r="Q5694" s="31"/>
      <c r="R5694" s="84"/>
      <c r="S5694" s="31"/>
      <c r="T5694" s="31"/>
      <c r="U5694" s="169"/>
      <c r="V5694" s="150"/>
      <c r="W5694" s="141" t="str" cm="1">
        <f t="array" ref="W5694">IF(SUM(LEN(B5694:V5694))=0,"",IF(OR(OR(ISBLANK(F5694),SUM(LEN(C5694),LEN(D5694))=0),AND(NOT(E5694="Unknown"),ISBLANK(J5694)),AND(NOT(O5694="Unknown"),ISBLANK(R5694))),"Missing Information", INDEX(Table15[Entire Service Line Classification], MATCH(SUMIFS(Table15[Unique ID],Table15[System-Owned Portion],E5694,Table15[If Material Anything Other than "Lead" in Column E,Was Material Ever Previously Lead?],G5694,Table15[Customer-Owned Portion],O5694),Table15[Unique ID],0),0)))</f>
        <v/>
      </c>
      <c r="X5694"/>
    </row>
    <row r="5695" spans="2:24" x14ac:dyDescent="0.25">
      <c r="B5695" s="146"/>
      <c r="C5695" s="31"/>
      <c r="D5695" s="31"/>
      <c r="E5695" s="44"/>
      <c r="F5695" s="43"/>
      <c r="G5695" s="84"/>
      <c r="H5695" s="31"/>
      <c r="I5695" s="31"/>
      <c r="J5695" s="84"/>
      <c r="K5695" s="31"/>
      <c r="L5695" s="31"/>
      <c r="M5695" s="169"/>
      <c r="N5695" s="148"/>
      <c r="O5695" s="106"/>
      <c r="P5695" s="43"/>
      <c r="Q5695" s="31"/>
      <c r="R5695" s="84"/>
      <c r="S5695" s="31"/>
      <c r="T5695" s="31"/>
      <c r="U5695" s="169"/>
      <c r="V5695" s="150"/>
      <c r="W5695" s="141" t="str" cm="1">
        <f t="array" ref="W5695">IF(SUM(LEN(B5695:V5695))=0,"",IF(OR(OR(ISBLANK(F5695),SUM(LEN(C5695),LEN(D5695))=0),AND(NOT(E5695="Unknown"),ISBLANK(J5695)),AND(NOT(O5695="Unknown"),ISBLANK(R5695))),"Missing Information", INDEX(Table15[Entire Service Line Classification], MATCH(SUMIFS(Table15[Unique ID],Table15[System-Owned Portion],E5695,Table15[If Material Anything Other than "Lead" in Column E,Was Material Ever Previously Lead?],G5695,Table15[Customer-Owned Portion],O5695),Table15[Unique ID],0),0)))</f>
        <v/>
      </c>
      <c r="X5695"/>
    </row>
    <row r="5696" spans="2:24" x14ac:dyDescent="0.25">
      <c r="B5696" s="146"/>
      <c r="C5696" s="31"/>
      <c r="D5696" s="31"/>
      <c r="E5696" s="44"/>
      <c r="F5696" s="43"/>
      <c r="G5696" s="84"/>
      <c r="H5696" s="31"/>
      <c r="I5696" s="31"/>
      <c r="J5696" s="84"/>
      <c r="K5696" s="31"/>
      <c r="L5696" s="31"/>
      <c r="M5696" s="169"/>
      <c r="N5696" s="148"/>
      <c r="O5696" s="106"/>
      <c r="P5696" s="43"/>
      <c r="Q5696" s="31"/>
      <c r="R5696" s="84"/>
      <c r="S5696" s="31"/>
      <c r="T5696" s="31"/>
      <c r="U5696" s="169"/>
      <c r="V5696" s="150"/>
      <c r="W5696" s="141" t="str" cm="1">
        <f t="array" ref="W5696">IF(SUM(LEN(B5696:V5696))=0,"",IF(OR(OR(ISBLANK(F5696),SUM(LEN(C5696),LEN(D5696))=0),AND(NOT(E5696="Unknown"),ISBLANK(J5696)),AND(NOT(O5696="Unknown"),ISBLANK(R5696))),"Missing Information", INDEX(Table15[Entire Service Line Classification], MATCH(SUMIFS(Table15[Unique ID],Table15[System-Owned Portion],E5696,Table15[If Material Anything Other than "Lead" in Column E,Was Material Ever Previously Lead?],G5696,Table15[Customer-Owned Portion],O5696),Table15[Unique ID],0),0)))</f>
        <v/>
      </c>
      <c r="X5696"/>
    </row>
    <row r="5697" spans="2:24" x14ac:dyDescent="0.25">
      <c r="B5697" s="146"/>
      <c r="C5697" s="31"/>
      <c r="D5697" s="31"/>
      <c r="E5697" s="44"/>
      <c r="F5697" s="43"/>
      <c r="G5697" s="84"/>
      <c r="H5697" s="31"/>
      <c r="I5697" s="31"/>
      <c r="J5697" s="84"/>
      <c r="K5697" s="31"/>
      <c r="L5697" s="31"/>
      <c r="M5697" s="169"/>
      <c r="N5697" s="148"/>
      <c r="O5697" s="106"/>
      <c r="P5697" s="43"/>
      <c r="Q5697" s="31"/>
      <c r="R5697" s="84"/>
      <c r="S5697" s="31"/>
      <c r="T5697" s="31"/>
      <c r="U5697" s="169"/>
      <c r="V5697" s="150"/>
      <c r="W5697" s="141" t="str" cm="1">
        <f t="array" ref="W5697">IF(SUM(LEN(B5697:V5697))=0,"",IF(OR(OR(ISBLANK(F5697),SUM(LEN(C5697),LEN(D5697))=0),AND(NOT(E5697="Unknown"),ISBLANK(J5697)),AND(NOT(O5697="Unknown"),ISBLANK(R5697))),"Missing Information", INDEX(Table15[Entire Service Line Classification], MATCH(SUMIFS(Table15[Unique ID],Table15[System-Owned Portion],E5697,Table15[If Material Anything Other than "Lead" in Column E,Was Material Ever Previously Lead?],G5697,Table15[Customer-Owned Portion],O5697),Table15[Unique ID],0),0)))</f>
        <v/>
      </c>
      <c r="X5697"/>
    </row>
    <row r="5698" spans="2:24" x14ac:dyDescent="0.25">
      <c r="B5698" s="146"/>
      <c r="C5698" s="31"/>
      <c r="D5698" s="31"/>
      <c r="E5698" s="44"/>
      <c r="F5698" s="43"/>
      <c r="G5698" s="84"/>
      <c r="H5698" s="31"/>
      <c r="I5698" s="31"/>
      <c r="J5698" s="84"/>
      <c r="K5698" s="31"/>
      <c r="L5698" s="31"/>
      <c r="M5698" s="169"/>
      <c r="N5698" s="148"/>
      <c r="O5698" s="106"/>
      <c r="P5698" s="43"/>
      <c r="Q5698" s="31"/>
      <c r="R5698" s="84"/>
      <c r="S5698" s="31"/>
      <c r="T5698" s="31"/>
      <c r="U5698" s="169"/>
      <c r="V5698" s="150"/>
      <c r="W5698" s="141" t="str" cm="1">
        <f t="array" ref="W5698">IF(SUM(LEN(B5698:V5698))=0,"",IF(OR(OR(ISBLANK(F5698),SUM(LEN(C5698),LEN(D5698))=0),AND(NOT(E5698="Unknown"),ISBLANK(J5698)),AND(NOT(O5698="Unknown"),ISBLANK(R5698))),"Missing Information", INDEX(Table15[Entire Service Line Classification], MATCH(SUMIFS(Table15[Unique ID],Table15[System-Owned Portion],E5698,Table15[If Material Anything Other than "Lead" in Column E,Was Material Ever Previously Lead?],G5698,Table15[Customer-Owned Portion],O5698),Table15[Unique ID],0),0)))</f>
        <v/>
      </c>
      <c r="X5698"/>
    </row>
    <row r="5699" spans="2:24" x14ac:dyDescent="0.25">
      <c r="B5699" s="146"/>
      <c r="C5699" s="31"/>
      <c r="D5699" s="31"/>
      <c r="E5699" s="44"/>
      <c r="F5699" s="43"/>
      <c r="G5699" s="84"/>
      <c r="H5699" s="31"/>
      <c r="I5699" s="31"/>
      <c r="J5699" s="84"/>
      <c r="K5699" s="31"/>
      <c r="L5699" s="31"/>
      <c r="M5699" s="169"/>
      <c r="N5699" s="148"/>
      <c r="O5699" s="106"/>
      <c r="P5699" s="43"/>
      <c r="Q5699" s="31"/>
      <c r="R5699" s="84"/>
      <c r="S5699" s="31"/>
      <c r="T5699" s="31"/>
      <c r="U5699" s="169"/>
      <c r="V5699" s="150"/>
      <c r="W5699" s="141" t="str" cm="1">
        <f t="array" ref="W5699">IF(SUM(LEN(B5699:V5699))=0,"",IF(OR(OR(ISBLANK(F5699),SUM(LEN(C5699),LEN(D5699))=0),AND(NOT(E5699="Unknown"),ISBLANK(J5699)),AND(NOT(O5699="Unknown"),ISBLANK(R5699))),"Missing Information", INDEX(Table15[Entire Service Line Classification], MATCH(SUMIFS(Table15[Unique ID],Table15[System-Owned Portion],E5699,Table15[If Material Anything Other than "Lead" in Column E,Was Material Ever Previously Lead?],G5699,Table15[Customer-Owned Portion],O5699),Table15[Unique ID],0),0)))</f>
        <v/>
      </c>
      <c r="X5699"/>
    </row>
    <row r="5700" spans="2:24" x14ac:dyDescent="0.25">
      <c r="B5700" s="146"/>
      <c r="C5700" s="31"/>
      <c r="D5700" s="31"/>
      <c r="E5700" s="44"/>
      <c r="F5700" s="43"/>
      <c r="G5700" s="84"/>
      <c r="H5700" s="31"/>
      <c r="I5700" s="31"/>
      <c r="J5700" s="84"/>
      <c r="K5700" s="31"/>
      <c r="L5700" s="31"/>
      <c r="M5700" s="169"/>
      <c r="N5700" s="148"/>
      <c r="O5700" s="106"/>
      <c r="P5700" s="43"/>
      <c r="Q5700" s="31"/>
      <c r="R5700" s="84"/>
      <c r="S5700" s="31"/>
      <c r="T5700" s="31"/>
      <c r="U5700" s="169"/>
      <c r="V5700" s="150"/>
      <c r="W5700" s="141" t="str" cm="1">
        <f t="array" ref="W5700">IF(SUM(LEN(B5700:V5700))=0,"",IF(OR(OR(ISBLANK(F5700),SUM(LEN(C5700),LEN(D5700))=0),AND(NOT(E5700="Unknown"),ISBLANK(J5700)),AND(NOT(O5700="Unknown"),ISBLANK(R5700))),"Missing Information", INDEX(Table15[Entire Service Line Classification], MATCH(SUMIFS(Table15[Unique ID],Table15[System-Owned Portion],E5700,Table15[If Material Anything Other than "Lead" in Column E,Was Material Ever Previously Lead?],G5700,Table15[Customer-Owned Portion],O5700),Table15[Unique ID],0),0)))</f>
        <v/>
      </c>
      <c r="X5700"/>
    </row>
    <row r="5701" spans="2:24" x14ac:dyDescent="0.25">
      <c r="B5701" s="146"/>
      <c r="C5701" s="31"/>
      <c r="D5701" s="31"/>
      <c r="E5701" s="44"/>
      <c r="F5701" s="43"/>
      <c r="G5701" s="84"/>
      <c r="H5701" s="31"/>
      <c r="I5701" s="31"/>
      <c r="J5701" s="84"/>
      <c r="K5701" s="31"/>
      <c r="L5701" s="31"/>
      <c r="M5701" s="169"/>
      <c r="N5701" s="148"/>
      <c r="O5701" s="106"/>
      <c r="P5701" s="43"/>
      <c r="Q5701" s="31"/>
      <c r="R5701" s="84"/>
      <c r="S5701" s="31"/>
      <c r="T5701" s="31"/>
      <c r="U5701" s="169"/>
      <c r="V5701" s="150"/>
      <c r="W5701" s="141" t="str" cm="1">
        <f t="array" ref="W5701">IF(SUM(LEN(B5701:V5701))=0,"",IF(OR(OR(ISBLANK(F5701),SUM(LEN(C5701),LEN(D5701))=0),AND(NOT(E5701="Unknown"),ISBLANK(J5701)),AND(NOT(O5701="Unknown"),ISBLANK(R5701))),"Missing Information", INDEX(Table15[Entire Service Line Classification], MATCH(SUMIFS(Table15[Unique ID],Table15[System-Owned Portion],E5701,Table15[If Material Anything Other than "Lead" in Column E,Was Material Ever Previously Lead?],G5701,Table15[Customer-Owned Portion],O5701),Table15[Unique ID],0),0)))</f>
        <v/>
      </c>
      <c r="X5701"/>
    </row>
    <row r="5702" spans="2:24" x14ac:dyDescent="0.25">
      <c r="B5702" s="146"/>
      <c r="C5702" s="31"/>
      <c r="D5702" s="31"/>
      <c r="E5702" s="44"/>
      <c r="F5702" s="43"/>
      <c r="G5702" s="84"/>
      <c r="H5702" s="31"/>
      <c r="I5702" s="31"/>
      <c r="J5702" s="84"/>
      <c r="K5702" s="31"/>
      <c r="L5702" s="31"/>
      <c r="M5702" s="169"/>
      <c r="N5702" s="148"/>
      <c r="O5702" s="106"/>
      <c r="P5702" s="43"/>
      <c r="Q5702" s="31"/>
      <c r="R5702" s="84"/>
      <c r="S5702" s="31"/>
      <c r="T5702" s="31"/>
      <c r="U5702" s="169"/>
      <c r="V5702" s="150"/>
      <c r="W5702" s="141" t="str" cm="1">
        <f t="array" ref="W5702">IF(SUM(LEN(B5702:V5702))=0,"",IF(OR(OR(ISBLANK(F5702),SUM(LEN(C5702),LEN(D5702))=0),AND(NOT(E5702="Unknown"),ISBLANK(J5702)),AND(NOT(O5702="Unknown"),ISBLANK(R5702))),"Missing Information", INDEX(Table15[Entire Service Line Classification], MATCH(SUMIFS(Table15[Unique ID],Table15[System-Owned Portion],E5702,Table15[If Material Anything Other than "Lead" in Column E,Was Material Ever Previously Lead?],G5702,Table15[Customer-Owned Portion],O5702),Table15[Unique ID],0),0)))</f>
        <v/>
      </c>
      <c r="X5702"/>
    </row>
    <row r="5703" spans="2:24" x14ac:dyDescent="0.25">
      <c r="B5703" s="146"/>
      <c r="C5703" s="31"/>
      <c r="D5703" s="31"/>
      <c r="E5703" s="44"/>
      <c r="F5703" s="43"/>
      <c r="G5703" s="84"/>
      <c r="H5703" s="31"/>
      <c r="I5703" s="31"/>
      <c r="J5703" s="84"/>
      <c r="K5703" s="31"/>
      <c r="L5703" s="31"/>
      <c r="M5703" s="169"/>
      <c r="N5703" s="148"/>
      <c r="O5703" s="106"/>
      <c r="P5703" s="43"/>
      <c r="Q5703" s="31"/>
      <c r="R5703" s="84"/>
      <c r="S5703" s="31"/>
      <c r="T5703" s="31"/>
      <c r="U5703" s="169"/>
      <c r="V5703" s="150"/>
      <c r="W5703" s="141" t="str" cm="1">
        <f t="array" ref="W5703">IF(SUM(LEN(B5703:V5703))=0,"",IF(OR(OR(ISBLANK(F5703),SUM(LEN(C5703),LEN(D5703))=0),AND(NOT(E5703="Unknown"),ISBLANK(J5703)),AND(NOT(O5703="Unknown"),ISBLANK(R5703))),"Missing Information", INDEX(Table15[Entire Service Line Classification], MATCH(SUMIFS(Table15[Unique ID],Table15[System-Owned Portion],E5703,Table15[If Material Anything Other than "Lead" in Column E,Was Material Ever Previously Lead?],G5703,Table15[Customer-Owned Portion],O5703),Table15[Unique ID],0),0)))</f>
        <v/>
      </c>
      <c r="X5703"/>
    </row>
    <row r="5704" spans="2:24" x14ac:dyDescent="0.25">
      <c r="B5704" s="146"/>
      <c r="C5704" s="31"/>
      <c r="D5704" s="31"/>
      <c r="E5704" s="44"/>
      <c r="F5704" s="43"/>
      <c r="G5704" s="84"/>
      <c r="H5704" s="31"/>
      <c r="I5704" s="31"/>
      <c r="J5704" s="84"/>
      <c r="K5704" s="31"/>
      <c r="L5704" s="31"/>
      <c r="M5704" s="169"/>
      <c r="N5704" s="148"/>
      <c r="O5704" s="106"/>
      <c r="P5704" s="43"/>
      <c r="Q5704" s="31"/>
      <c r="R5704" s="84"/>
      <c r="S5704" s="31"/>
      <c r="T5704" s="31"/>
      <c r="U5704" s="169"/>
      <c r="V5704" s="150"/>
      <c r="W5704" s="141" t="str" cm="1">
        <f t="array" ref="W5704">IF(SUM(LEN(B5704:V5704))=0,"",IF(OR(OR(ISBLANK(F5704),SUM(LEN(C5704),LEN(D5704))=0),AND(NOT(E5704="Unknown"),ISBLANK(J5704)),AND(NOT(O5704="Unknown"),ISBLANK(R5704))),"Missing Information", INDEX(Table15[Entire Service Line Classification], MATCH(SUMIFS(Table15[Unique ID],Table15[System-Owned Portion],E5704,Table15[If Material Anything Other than "Lead" in Column E,Was Material Ever Previously Lead?],G5704,Table15[Customer-Owned Portion],O5704),Table15[Unique ID],0),0)))</f>
        <v/>
      </c>
      <c r="X5704"/>
    </row>
    <row r="5705" spans="2:24" x14ac:dyDescent="0.25">
      <c r="B5705" s="146"/>
      <c r="C5705" s="31"/>
      <c r="D5705" s="31"/>
      <c r="E5705" s="44"/>
      <c r="F5705" s="43"/>
      <c r="G5705" s="84"/>
      <c r="H5705" s="31"/>
      <c r="I5705" s="31"/>
      <c r="J5705" s="84"/>
      <c r="K5705" s="31"/>
      <c r="L5705" s="31"/>
      <c r="M5705" s="169"/>
      <c r="N5705" s="148"/>
      <c r="O5705" s="106"/>
      <c r="P5705" s="43"/>
      <c r="Q5705" s="31"/>
      <c r="R5705" s="84"/>
      <c r="S5705" s="31"/>
      <c r="T5705" s="31"/>
      <c r="U5705" s="169"/>
      <c r="V5705" s="150"/>
      <c r="W5705" s="141" t="str" cm="1">
        <f t="array" ref="W5705">IF(SUM(LEN(B5705:V5705))=0,"",IF(OR(OR(ISBLANK(F5705),SUM(LEN(C5705),LEN(D5705))=0),AND(NOT(E5705="Unknown"),ISBLANK(J5705)),AND(NOT(O5705="Unknown"),ISBLANK(R5705))),"Missing Information", INDEX(Table15[Entire Service Line Classification], MATCH(SUMIFS(Table15[Unique ID],Table15[System-Owned Portion],E5705,Table15[If Material Anything Other than "Lead" in Column E,Was Material Ever Previously Lead?],G5705,Table15[Customer-Owned Portion],O5705),Table15[Unique ID],0),0)))</f>
        <v/>
      </c>
      <c r="X5705"/>
    </row>
    <row r="5706" spans="2:24" x14ac:dyDescent="0.25">
      <c r="B5706" s="146"/>
      <c r="C5706" s="31"/>
      <c r="D5706" s="31"/>
      <c r="E5706" s="44"/>
      <c r="F5706" s="43"/>
      <c r="G5706" s="84"/>
      <c r="H5706" s="31"/>
      <c r="I5706" s="31"/>
      <c r="J5706" s="84"/>
      <c r="K5706" s="31"/>
      <c r="L5706" s="31"/>
      <c r="M5706" s="169"/>
      <c r="N5706" s="148"/>
      <c r="O5706" s="106"/>
      <c r="P5706" s="43"/>
      <c r="Q5706" s="31"/>
      <c r="R5706" s="84"/>
      <c r="S5706" s="31"/>
      <c r="T5706" s="31"/>
      <c r="U5706" s="169"/>
      <c r="V5706" s="150"/>
      <c r="W5706" s="141" t="str" cm="1">
        <f t="array" ref="W5706">IF(SUM(LEN(B5706:V5706))=0,"",IF(OR(OR(ISBLANK(F5706),SUM(LEN(C5706),LEN(D5706))=0),AND(NOT(E5706="Unknown"),ISBLANK(J5706)),AND(NOT(O5706="Unknown"),ISBLANK(R5706))),"Missing Information", INDEX(Table15[Entire Service Line Classification], MATCH(SUMIFS(Table15[Unique ID],Table15[System-Owned Portion],E5706,Table15[If Material Anything Other than "Lead" in Column E,Was Material Ever Previously Lead?],G5706,Table15[Customer-Owned Portion],O5706),Table15[Unique ID],0),0)))</f>
        <v/>
      </c>
      <c r="X5706"/>
    </row>
    <row r="5707" spans="2:24" x14ac:dyDescent="0.25">
      <c r="B5707" s="146"/>
      <c r="C5707" s="31"/>
      <c r="D5707" s="31"/>
      <c r="E5707" s="44"/>
      <c r="F5707" s="43"/>
      <c r="G5707" s="84"/>
      <c r="H5707" s="31"/>
      <c r="I5707" s="31"/>
      <c r="J5707" s="84"/>
      <c r="K5707" s="31"/>
      <c r="L5707" s="31"/>
      <c r="M5707" s="169"/>
      <c r="N5707" s="148"/>
      <c r="O5707" s="106"/>
      <c r="P5707" s="43"/>
      <c r="Q5707" s="31"/>
      <c r="R5707" s="84"/>
      <c r="S5707" s="31"/>
      <c r="T5707" s="31"/>
      <c r="U5707" s="169"/>
      <c r="V5707" s="150"/>
      <c r="W5707" s="141" t="str" cm="1">
        <f t="array" ref="W5707">IF(SUM(LEN(B5707:V5707))=0,"",IF(OR(OR(ISBLANK(F5707),SUM(LEN(C5707),LEN(D5707))=0),AND(NOT(E5707="Unknown"),ISBLANK(J5707)),AND(NOT(O5707="Unknown"),ISBLANK(R5707))),"Missing Information", INDEX(Table15[Entire Service Line Classification], MATCH(SUMIFS(Table15[Unique ID],Table15[System-Owned Portion],E5707,Table15[If Material Anything Other than "Lead" in Column E,Was Material Ever Previously Lead?],G5707,Table15[Customer-Owned Portion],O5707),Table15[Unique ID],0),0)))</f>
        <v/>
      </c>
      <c r="X5707"/>
    </row>
    <row r="5708" spans="2:24" x14ac:dyDescent="0.25">
      <c r="B5708" s="146"/>
      <c r="C5708" s="31"/>
      <c r="D5708" s="31"/>
      <c r="E5708" s="44"/>
      <c r="F5708" s="43"/>
      <c r="G5708" s="84"/>
      <c r="H5708" s="31"/>
      <c r="I5708" s="31"/>
      <c r="J5708" s="84"/>
      <c r="K5708" s="31"/>
      <c r="L5708" s="31"/>
      <c r="M5708" s="169"/>
      <c r="N5708" s="148"/>
      <c r="O5708" s="106"/>
      <c r="P5708" s="43"/>
      <c r="Q5708" s="31"/>
      <c r="R5708" s="84"/>
      <c r="S5708" s="31"/>
      <c r="T5708" s="31"/>
      <c r="U5708" s="169"/>
      <c r="V5708" s="150"/>
      <c r="W5708" s="141" t="str" cm="1">
        <f t="array" ref="W5708">IF(SUM(LEN(B5708:V5708))=0,"",IF(OR(OR(ISBLANK(F5708),SUM(LEN(C5708),LEN(D5708))=0),AND(NOT(E5708="Unknown"),ISBLANK(J5708)),AND(NOT(O5708="Unknown"),ISBLANK(R5708))),"Missing Information", INDEX(Table15[Entire Service Line Classification], MATCH(SUMIFS(Table15[Unique ID],Table15[System-Owned Portion],E5708,Table15[If Material Anything Other than "Lead" in Column E,Was Material Ever Previously Lead?],G5708,Table15[Customer-Owned Portion],O5708),Table15[Unique ID],0),0)))</f>
        <v/>
      </c>
      <c r="X5708"/>
    </row>
    <row r="5709" spans="2:24" x14ac:dyDescent="0.25">
      <c r="B5709" s="146"/>
      <c r="C5709" s="31"/>
      <c r="D5709" s="31"/>
      <c r="E5709" s="44"/>
      <c r="F5709" s="43"/>
      <c r="G5709" s="84"/>
      <c r="H5709" s="31"/>
      <c r="I5709" s="31"/>
      <c r="J5709" s="84"/>
      <c r="K5709" s="31"/>
      <c r="L5709" s="31"/>
      <c r="M5709" s="169"/>
      <c r="N5709" s="148"/>
      <c r="O5709" s="106"/>
      <c r="P5709" s="43"/>
      <c r="Q5709" s="31"/>
      <c r="R5709" s="84"/>
      <c r="S5709" s="31"/>
      <c r="T5709" s="31"/>
      <c r="U5709" s="169"/>
      <c r="V5709" s="150"/>
      <c r="W5709" s="141" t="str" cm="1">
        <f t="array" ref="W5709">IF(SUM(LEN(B5709:V5709))=0,"",IF(OR(OR(ISBLANK(F5709),SUM(LEN(C5709),LEN(D5709))=0),AND(NOT(E5709="Unknown"),ISBLANK(J5709)),AND(NOT(O5709="Unknown"),ISBLANK(R5709))),"Missing Information", INDEX(Table15[Entire Service Line Classification], MATCH(SUMIFS(Table15[Unique ID],Table15[System-Owned Portion],E5709,Table15[If Material Anything Other than "Lead" in Column E,Was Material Ever Previously Lead?],G5709,Table15[Customer-Owned Portion],O5709),Table15[Unique ID],0),0)))</f>
        <v/>
      </c>
      <c r="X5709"/>
    </row>
    <row r="5710" spans="2:24" x14ac:dyDescent="0.25">
      <c r="B5710" s="146"/>
      <c r="C5710" s="31"/>
      <c r="D5710" s="31"/>
      <c r="E5710" s="44"/>
      <c r="F5710" s="43"/>
      <c r="G5710" s="84"/>
      <c r="H5710" s="31"/>
      <c r="I5710" s="31"/>
      <c r="J5710" s="84"/>
      <c r="K5710" s="31"/>
      <c r="L5710" s="31"/>
      <c r="M5710" s="169"/>
      <c r="N5710" s="148"/>
      <c r="O5710" s="106"/>
      <c r="P5710" s="43"/>
      <c r="Q5710" s="31"/>
      <c r="R5710" s="84"/>
      <c r="S5710" s="31"/>
      <c r="T5710" s="31"/>
      <c r="U5710" s="169"/>
      <c r="V5710" s="150"/>
      <c r="W5710" s="141" t="str" cm="1">
        <f t="array" ref="W5710">IF(SUM(LEN(B5710:V5710))=0,"",IF(OR(OR(ISBLANK(F5710),SUM(LEN(C5710),LEN(D5710))=0),AND(NOT(E5710="Unknown"),ISBLANK(J5710)),AND(NOT(O5710="Unknown"),ISBLANK(R5710))),"Missing Information", INDEX(Table15[Entire Service Line Classification], MATCH(SUMIFS(Table15[Unique ID],Table15[System-Owned Portion],E5710,Table15[If Material Anything Other than "Lead" in Column E,Was Material Ever Previously Lead?],G5710,Table15[Customer-Owned Portion],O5710),Table15[Unique ID],0),0)))</f>
        <v/>
      </c>
      <c r="X5710"/>
    </row>
    <row r="5711" spans="2:24" x14ac:dyDescent="0.25">
      <c r="B5711" s="146"/>
      <c r="C5711" s="31"/>
      <c r="D5711" s="31"/>
      <c r="E5711" s="44"/>
      <c r="F5711" s="43"/>
      <c r="G5711" s="84"/>
      <c r="H5711" s="31"/>
      <c r="I5711" s="31"/>
      <c r="J5711" s="84"/>
      <c r="K5711" s="31"/>
      <c r="L5711" s="31"/>
      <c r="M5711" s="169"/>
      <c r="N5711" s="148"/>
      <c r="O5711" s="106"/>
      <c r="P5711" s="43"/>
      <c r="Q5711" s="31"/>
      <c r="R5711" s="84"/>
      <c r="S5711" s="31"/>
      <c r="T5711" s="31"/>
      <c r="U5711" s="169"/>
      <c r="V5711" s="150"/>
      <c r="W5711" s="141" t="str" cm="1">
        <f t="array" ref="W5711">IF(SUM(LEN(B5711:V5711))=0,"",IF(OR(OR(ISBLANK(F5711),SUM(LEN(C5711),LEN(D5711))=0),AND(NOT(E5711="Unknown"),ISBLANK(J5711)),AND(NOT(O5711="Unknown"),ISBLANK(R5711))),"Missing Information", INDEX(Table15[Entire Service Line Classification], MATCH(SUMIFS(Table15[Unique ID],Table15[System-Owned Portion],E5711,Table15[If Material Anything Other than "Lead" in Column E,Was Material Ever Previously Lead?],G5711,Table15[Customer-Owned Portion],O5711),Table15[Unique ID],0),0)))</f>
        <v/>
      </c>
      <c r="X5711"/>
    </row>
    <row r="5712" spans="2:24" x14ac:dyDescent="0.25">
      <c r="B5712" s="146"/>
      <c r="C5712" s="31"/>
      <c r="D5712" s="31"/>
      <c r="E5712" s="44"/>
      <c r="F5712" s="43"/>
      <c r="G5712" s="84"/>
      <c r="H5712" s="31"/>
      <c r="I5712" s="31"/>
      <c r="J5712" s="84"/>
      <c r="K5712" s="31"/>
      <c r="L5712" s="31"/>
      <c r="M5712" s="169"/>
      <c r="N5712" s="148"/>
      <c r="O5712" s="106"/>
      <c r="P5712" s="43"/>
      <c r="Q5712" s="31"/>
      <c r="R5712" s="84"/>
      <c r="S5712" s="31"/>
      <c r="T5712" s="31"/>
      <c r="U5712" s="169"/>
      <c r="V5712" s="150"/>
      <c r="W5712" s="141" t="str" cm="1">
        <f t="array" ref="W5712">IF(SUM(LEN(B5712:V5712))=0,"",IF(OR(OR(ISBLANK(F5712),SUM(LEN(C5712),LEN(D5712))=0),AND(NOT(E5712="Unknown"),ISBLANK(J5712)),AND(NOT(O5712="Unknown"),ISBLANK(R5712))),"Missing Information", INDEX(Table15[Entire Service Line Classification], MATCH(SUMIFS(Table15[Unique ID],Table15[System-Owned Portion],E5712,Table15[If Material Anything Other than "Lead" in Column E,Was Material Ever Previously Lead?],G5712,Table15[Customer-Owned Portion],O5712),Table15[Unique ID],0),0)))</f>
        <v/>
      </c>
      <c r="X5712"/>
    </row>
    <row r="5713" spans="2:24" x14ac:dyDescent="0.25">
      <c r="B5713" s="146"/>
      <c r="C5713" s="31"/>
      <c r="D5713" s="31"/>
      <c r="E5713" s="44"/>
      <c r="F5713" s="43"/>
      <c r="G5713" s="84"/>
      <c r="H5713" s="31"/>
      <c r="I5713" s="31"/>
      <c r="J5713" s="84"/>
      <c r="K5713" s="31"/>
      <c r="L5713" s="31"/>
      <c r="M5713" s="169"/>
      <c r="N5713" s="148"/>
      <c r="O5713" s="106"/>
      <c r="P5713" s="43"/>
      <c r="Q5713" s="31"/>
      <c r="R5713" s="84"/>
      <c r="S5713" s="31"/>
      <c r="T5713" s="31"/>
      <c r="U5713" s="169"/>
      <c r="V5713" s="150"/>
      <c r="W5713" s="141" t="str" cm="1">
        <f t="array" ref="W5713">IF(SUM(LEN(B5713:V5713))=0,"",IF(OR(OR(ISBLANK(F5713),SUM(LEN(C5713),LEN(D5713))=0),AND(NOT(E5713="Unknown"),ISBLANK(J5713)),AND(NOT(O5713="Unknown"),ISBLANK(R5713))),"Missing Information", INDEX(Table15[Entire Service Line Classification], MATCH(SUMIFS(Table15[Unique ID],Table15[System-Owned Portion],E5713,Table15[If Material Anything Other than "Lead" in Column E,Was Material Ever Previously Lead?],G5713,Table15[Customer-Owned Portion],O5713),Table15[Unique ID],0),0)))</f>
        <v/>
      </c>
      <c r="X5713"/>
    </row>
    <row r="5714" spans="2:24" x14ac:dyDescent="0.25">
      <c r="B5714" s="146"/>
      <c r="C5714" s="31"/>
      <c r="D5714" s="31"/>
      <c r="E5714" s="44"/>
      <c r="F5714" s="43"/>
      <c r="G5714" s="84"/>
      <c r="H5714" s="31"/>
      <c r="I5714" s="31"/>
      <c r="J5714" s="84"/>
      <c r="K5714" s="31"/>
      <c r="L5714" s="31"/>
      <c r="M5714" s="169"/>
      <c r="N5714" s="148"/>
      <c r="O5714" s="106"/>
      <c r="P5714" s="43"/>
      <c r="Q5714" s="31"/>
      <c r="R5714" s="84"/>
      <c r="S5714" s="31"/>
      <c r="T5714" s="31"/>
      <c r="U5714" s="169"/>
      <c r="V5714" s="150"/>
      <c r="W5714" s="141" t="str" cm="1">
        <f t="array" ref="W5714">IF(SUM(LEN(B5714:V5714))=0,"",IF(OR(OR(ISBLANK(F5714),SUM(LEN(C5714),LEN(D5714))=0),AND(NOT(E5714="Unknown"),ISBLANK(J5714)),AND(NOT(O5714="Unknown"),ISBLANK(R5714))),"Missing Information", INDEX(Table15[Entire Service Line Classification], MATCH(SUMIFS(Table15[Unique ID],Table15[System-Owned Portion],E5714,Table15[If Material Anything Other than "Lead" in Column E,Was Material Ever Previously Lead?],G5714,Table15[Customer-Owned Portion],O5714),Table15[Unique ID],0),0)))</f>
        <v/>
      </c>
      <c r="X5714"/>
    </row>
    <row r="5715" spans="2:24" x14ac:dyDescent="0.25">
      <c r="B5715" s="146"/>
      <c r="C5715" s="31"/>
      <c r="D5715" s="31"/>
      <c r="E5715" s="44"/>
      <c r="F5715" s="43"/>
      <c r="G5715" s="84"/>
      <c r="H5715" s="31"/>
      <c r="I5715" s="31"/>
      <c r="J5715" s="84"/>
      <c r="K5715" s="31"/>
      <c r="L5715" s="31"/>
      <c r="M5715" s="169"/>
      <c r="N5715" s="148"/>
      <c r="O5715" s="106"/>
      <c r="P5715" s="43"/>
      <c r="Q5715" s="31"/>
      <c r="R5715" s="84"/>
      <c r="S5715" s="31"/>
      <c r="T5715" s="31"/>
      <c r="U5715" s="169"/>
      <c r="V5715" s="150"/>
      <c r="W5715" s="141" t="str" cm="1">
        <f t="array" ref="W5715">IF(SUM(LEN(B5715:V5715))=0,"",IF(OR(OR(ISBLANK(F5715),SUM(LEN(C5715),LEN(D5715))=0),AND(NOT(E5715="Unknown"),ISBLANK(J5715)),AND(NOT(O5715="Unknown"),ISBLANK(R5715))),"Missing Information", INDEX(Table15[Entire Service Line Classification], MATCH(SUMIFS(Table15[Unique ID],Table15[System-Owned Portion],E5715,Table15[If Material Anything Other than "Lead" in Column E,Was Material Ever Previously Lead?],G5715,Table15[Customer-Owned Portion],O5715),Table15[Unique ID],0),0)))</f>
        <v/>
      </c>
      <c r="X5715"/>
    </row>
    <row r="5716" spans="2:24" x14ac:dyDescent="0.25">
      <c r="B5716" s="146"/>
      <c r="C5716" s="31"/>
      <c r="D5716" s="31"/>
      <c r="E5716" s="44"/>
      <c r="F5716" s="43"/>
      <c r="G5716" s="84"/>
      <c r="H5716" s="31"/>
      <c r="I5716" s="31"/>
      <c r="J5716" s="84"/>
      <c r="K5716" s="31"/>
      <c r="L5716" s="31"/>
      <c r="M5716" s="169"/>
      <c r="N5716" s="148"/>
      <c r="O5716" s="106"/>
      <c r="P5716" s="43"/>
      <c r="Q5716" s="31"/>
      <c r="R5716" s="84"/>
      <c r="S5716" s="31"/>
      <c r="T5716" s="31"/>
      <c r="U5716" s="169"/>
      <c r="V5716" s="150"/>
      <c r="W5716" s="141" t="str" cm="1">
        <f t="array" ref="W5716">IF(SUM(LEN(B5716:V5716))=0,"",IF(OR(OR(ISBLANK(F5716),SUM(LEN(C5716),LEN(D5716))=0),AND(NOT(E5716="Unknown"),ISBLANK(J5716)),AND(NOT(O5716="Unknown"),ISBLANK(R5716))),"Missing Information", INDEX(Table15[Entire Service Line Classification], MATCH(SUMIFS(Table15[Unique ID],Table15[System-Owned Portion],E5716,Table15[If Material Anything Other than "Lead" in Column E,Was Material Ever Previously Lead?],G5716,Table15[Customer-Owned Portion],O5716),Table15[Unique ID],0),0)))</f>
        <v/>
      </c>
      <c r="X5716"/>
    </row>
    <row r="5717" spans="2:24" x14ac:dyDescent="0.25">
      <c r="B5717" s="146"/>
      <c r="C5717" s="31"/>
      <c r="D5717" s="31"/>
      <c r="E5717" s="44"/>
      <c r="F5717" s="43"/>
      <c r="G5717" s="84"/>
      <c r="H5717" s="31"/>
      <c r="I5717" s="31"/>
      <c r="J5717" s="84"/>
      <c r="K5717" s="31"/>
      <c r="L5717" s="31"/>
      <c r="M5717" s="169"/>
      <c r="N5717" s="148"/>
      <c r="O5717" s="106"/>
      <c r="P5717" s="43"/>
      <c r="Q5717" s="31"/>
      <c r="R5717" s="84"/>
      <c r="S5717" s="31"/>
      <c r="T5717" s="31"/>
      <c r="U5717" s="169"/>
      <c r="V5717" s="150"/>
      <c r="W5717" s="141" t="str" cm="1">
        <f t="array" ref="W5717">IF(SUM(LEN(B5717:V5717))=0,"",IF(OR(OR(ISBLANK(F5717),SUM(LEN(C5717),LEN(D5717))=0),AND(NOT(E5717="Unknown"),ISBLANK(J5717)),AND(NOT(O5717="Unknown"),ISBLANK(R5717))),"Missing Information", INDEX(Table15[Entire Service Line Classification], MATCH(SUMIFS(Table15[Unique ID],Table15[System-Owned Portion],E5717,Table15[If Material Anything Other than "Lead" in Column E,Was Material Ever Previously Lead?],G5717,Table15[Customer-Owned Portion],O5717),Table15[Unique ID],0),0)))</f>
        <v/>
      </c>
      <c r="X5717"/>
    </row>
    <row r="5718" spans="2:24" x14ac:dyDescent="0.25">
      <c r="B5718" s="146"/>
      <c r="C5718" s="31"/>
      <c r="D5718" s="31"/>
      <c r="E5718" s="44"/>
      <c r="F5718" s="43"/>
      <c r="G5718" s="84"/>
      <c r="H5718" s="31"/>
      <c r="I5718" s="31"/>
      <c r="J5718" s="84"/>
      <c r="K5718" s="31"/>
      <c r="L5718" s="31"/>
      <c r="M5718" s="169"/>
      <c r="N5718" s="148"/>
      <c r="O5718" s="106"/>
      <c r="P5718" s="43"/>
      <c r="Q5718" s="31"/>
      <c r="R5718" s="84"/>
      <c r="S5718" s="31"/>
      <c r="T5718" s="31"/>
      <c r="U5718" s="169"/>
      <c r="V5718" s="150"/>
      <c r="W5718" s="141" t="str" cm="1">
        <f t="array" ref="W5718">IF(SUM(LEN(B5718:V5718))=0,"",IF(OR(OR(ISBLANK(F5718),SUM(LEN(C5718),LEN(D5718))=0),AND(NOT(E5718="Unknown"),ISBLANK(J5718)),AND(NOT(O5718="Unknown"),ISBLANK(R5718))),"Missing Information", INDEX(Table15[Entire Service Line Classification], MATCH(SUMIFS(Table15[Unique ID],Table15[System-Owned Portion],E5718,Table15[If Material Anything Other than "Lead" in Column E,Was Material Ever Previously Lead?],G5718,Table15[Customer-Owned Portion],O5718),Table15[Unique ID],0),0)))</f>
        <v/>
      </c>
      <c r="X5718"/>
    </row>
    <row r="5719" spans="2:24" x14ac:dyDescent="0.25">
      <c r="B5719" s="146"/>
      <c r="C5719" s="31"/>
      <c r="D5719" s="31"/>
      <c r="E5719" s="44"/>
      <c r="F5719" s="43"/>
      <c r="G5719" s="84"/>
      <c r="H5719" s="31"/>
      <c r="I5719" s="31"/>
      <c r="J5719" s="84"/>
      <c r="K5719" s="31"/>
      <c r="L5719" s="31"/>
      <c r="M5719" s="169"/>
      <c r="N5719" s="148"/>
      <c r="O5719" s="106"/>
      <c r="P5719" s="43"/>
      <c r="Q5719" s="31"/>
      <c r="R5719" s="84"/>
      <c r="S5719" s="31"/>
      <c r="T5719" s="31"/>
      <c r="U5719" s="169"/>
      <c r="V5719" s="150"/>
      <c r="W5719" s="141" t="str" cm="1">
        <f t="array" ref="W5719">IF(SUM(LEN(B5719:V5719))=0,"",IF(OR(OR(ISBLANK(F5719),SUM(LEN(C5719),LEN(D5719))=0),AND(NOT(E5719="Unknown"),ISBLANK(J5719)),AND(NOT(O5719="Unknown"),ISBLANK(R5719))),"Missing Information", INDEX(Table15[Entire Service Line Classification], MATCH(SUMIFS(Table15[Unique ID],Table15[System-Owned Portion],E5719,Table15[If Material Anything Other than "Lead" in Column E,Was Material Ever Previously Lead?],G5719,Table15[Customer-Owned Portion],O5719),Table15[Unique ID],0),0)))</f>
        <v/>
      </c>
      <c r="X5719"/>
    </row>
    <row r="5720" spans="2:24" x14ac:dyDescent="0.25">
      <c r="B5720" s="146"/>
      <c r="C5720" s="31"/>
      <c r="D5720" s="31"/>
      <c r="E5720" s="44"/>
      <c r="F5720" s="43"/>
      <c r="G5720" s="84"/>
      <c r="H5720" s="31"/>
      <c r="I5720" s="31"/>
      <c r="J5720" s="84"/>
      <c r="K5720" s="31"/>
      <c r="L5720" s="31"/>
      <c r="M5720" s="169"/>
      <c r="N5720" s="148"/>
      <c r="O5720" s="106"/>
      <c r="P5720" s="43"/>
      <c r="Q5720" s="31"/>
      <c r="R5720" s="84"/>
      <c r="S5720" s="31"/>
      <c r="T5720" s="31"/>
      <c r="U5720" s="169"/>
      <c r="V5720" s="150"/>
      <c r="W5720" s="141" t="str" cm="1">
        <f t="array" ref="W5720">IF(SUM(LEN(B5720:V5720))=0,"",IF(OR(OR(ISBLANK(F5720),SUM(LEN(C5720),LEN(D5720))=0),AND(NOT(E5720="Unknown"),ISBLANK(J5720)),AND(NOT(O5720="Unknown"),ISBLANK(R5720))),"Missing Information", INDEX(Table15[Entire Service Line Classification], MATCH(SUMIFS(Table15[Unique ID],Table15[System-Owned Portion],E5720,Table15[If Material Anything Other than "Lead" in Column E,Was Material Ever Previously Lead?],G5720,Table15[Customer-Owned Portion],O5720),Table15[Unique ID],0),0)))</f>
        <v/>
      </c>
      <c r="X5720"/>
    </row>
    <row r="5721" spans="2:24" x14ac:dyDescent="0.25">
      <c r="B5721" s="146"/>
      <c r="C5721" s="31"/>
      <c r="D5721" s="31"/>
      <c r="E5721" s="44"/>
      <c r="F5721" s="43"/>
      <c r="G5721" s="84"/>
      <c r="H5721" s="31"/>
      <c r="I5721" s="31"/>
      <c r="J5721" s="84"/>
      <c r="K5721" s="31"/>
      <c r="L5721" s="31"/>
      <c r="M5721" s="169"/>
      <c r="N5721" s="148"/>
      <c r="O5721" s="106"/>
      <c r="P5721" s="43"/>
      <c r="Q5721" s="31"/>
      <c r="R5721" s="84"/>
      <c r="S5721" s="31"/>
      <c r="T5721" s="31"/>
      <c r="U5721" s="169"/>
      <c r="V5721" s="150"/>
      <c r="W5721" s="141" t="str" cm="1">
        <f t="array" ref="W5721">IF(SUM(LEN(B5721:V5721))=0,"",IF(OR(OR(ISBLANK(F5721),SUM(LEN(C5721),LEN(D5721))=0),AND(NOT(E5721="Unknown"),ISBLANK(J5721)),AND(NOT(O5721="Unknown"),ISBLANK(R5721))),"Missing Information", INDEX(Table15[Entire Service Line Classification], MATCH(SUMIFS(Table15[Unique ID],Table15[System-Owned Portion],E5721,Table15[If Material Anything Other than "Lead" in Column E,Was Material Ever Previously Lead?],G5721,Table15[Customer-Owned Portion],O5721),Table15[Unique ID],0),0)))</f>
        <v/>
      </c>
      <c r="X5721"/>
    </row>
    <row r="5722" spans="2:24" x14ac:dyDescent="0.25">
      <c r="B5722" s="146"/>
      <c r="C5722" s="31"/>
      <c r="D5722" s="31"/>
      <c r="E5722" s="44"/>
      <c r="F5722" s="43"/>
      <c r="G5722" s="84"/>
      <c r="H5722" s="31"/>
      <c r="I5722" s="31"/>
      <c r="J5722" s="84"/>
      <c r="K5722" s="31"/>
      <c r="L5722" s="31"/>
      <c r="M5722" s="169"/>
      <c r="N5722" s="148"/>
      <c r="O5722" s="106"/>
      <c r="P5722" s="43"/>
      <c r="Q5722" s="31"/>
      <c r="R5722" s="84"/>
      <c r="S5722" s="31"/>
      <c r="T5722" s="31"/>
      <c r="U5722" s="169"/>
      <c r="V5722" s="150"/>
      <c r="W5722" s="141" t="str" cm="1">
        <f t="array" ref="W5722">IF(SUM(LEN(B5722:V5722))=0,"",IF(OR(OR(ISBLANK(F5722),SUM(LEN(C5722),LEN(D5722))=0),AND(NOT(E5722="Unknown"),ISBLANK(J5722)),AND(NOT(O5722="Unknown"),ISBLANK(R5722))),"Missing Information", INDEX(Table15[Entire Service Line Classification], MATCH(SUMIFS(Table15[Unique ID],Table15[System-Owned Portion],E5722,Table15[If Material Anything Other than "Lead" in Column E,Was Material Ever Previously Lead?],G5722,Table15[Customer-Owned Portion],O5722),Table15[Unique ID],0),0)))</f>
        <v/>
      </c>
      <c r="X5722"/>
    </row>
    <row r="5723" spans="2:24" x14ac:dyDescent="0.25">
      <c r="B5723" s="146"/>
      <c r="C5723" s="31"/>
      <c r="D5723" s="31"/>
      <c r="E5723" s="44"/>
      <c r="F5723" s="43"/>
      <c r="G5723" s="84"/>
      <c r="H5723" s="31"/>
      <c r="I5723" s="31"/>
      <c r="J5723" s="84"/>
      <c r="K5723" s="31"/>
      <c r="L5723" s="31"/>
      <c r="M5723" s="169"/>
      <c r="N5723" s="148"/>
      <c r="O5723" s="106"/>
      <c r="P5723" s="43"/>
      <c r="Q5723" s="31"/>
      <c r="R5723" s="84"/>
      <c r="S5723" s="31"/>
      <c r="T5723" s="31"/>
      <c r="U5723" s="169"/>
      <c r="V5723" s="150"/>
      <c r="W5723" s="141" t="str" cm="1">
        <f t="array" ref="W5723">IF(SUM(LEN(B5723:V5723))=0,"",IF(OR(OR(ISBLANK(F5723),SUM(LEN(C5723),LEN(D5723))=0),AND(NOT(E5723="Unknown"),ISBLANK(J5723)),AND(NOT(O5723="Unknown"),ISBLANK(R5723))),"Missing Information", INDEX(Table15[Entire Service Line Classification], MATCH(SUMIFS(Table15[Unique ID],Table15[System-Owned Portion],E5723,Table15[If Material Anything Other than "Lead" in Column E,Was Material Ever Previously Lead?],G5723,Table15[Customer-Owned Portion],O5723),Table15[Unique ID],0),0)))</f>
        <v/>
      </c>
      <c r="X5723"/>
    </row>
    <row r="5724" spans="2:24" x14ac:dyDescent="0.25">
      <c r="B5724" s="146"/>
      <c r="C5724" s="31"/>
      <c r="D5724" s="31"/>
      <c r="E5724" s="44"/>
      <c r="F5724" s="43"/>
      <c r="G5724" s="84"/>
      <c r="H5724" s="31"/>
      <c r="I5724" s="31"/>
      <c r="J5724" s="84"/>
      <c r="K5724" s="31"/>
      <c r="L5724" s="31"/>
      <c r="M5724" s="169"/>
      <c r="N5724" s="148"/>
      <c r="O5724" s="106"/>
      <c r="P5724" s="43"/>
      <c r="Q5724" s="31"/>
      <c r="R5724" s="84"/>
      <c r="S5724" s="31"/>
      <c r="T5724" s="31"/>
      <c r="U5724" s="169"/>
      <c r="V5724" s="150"/>
      <c r="W5724" s="141" t="str" cm="1">
        <f t="array" ref="W5724">IF(SUM(LEN(B5724:V5724))=0,"",IF(OR(OR(ISBLANK(F5724),SUM(LEN(C5724),LEN(D5724))=0),AND(NOT(E5724="Unknown"),ISBLANK(J5724)),AND(NOT(O5724="Unknown"),ISBLANK(R5724))),"Missing Information", INDEX(Table15[Entire Service Line Classification], MATCH(SUMIFS(Table15[Unique ID],Table15[System-Owned Portion],E5724,Table15[If Material Anything Other than "Lead" in Column E,Was Material Ever Previously Lead?],G5724,Table15[Customer-Owned Portion],O5724),Table15[Unique ID],0),0)))</f>
        <v/>
      </c>
      <c r="X5724"/>
    </row>
    <row r="5725" spans="2:24" x14ac:dyDescent="0.25">
      <c r="B5725" s="146"/>
      <c r="C5725" s="31"/>
      <c r="D5725" s="31"/>
      <c r="E5725" s="44"/>
      <c r="F5725" s="43"/>
      <c r="G5725" s="84"/>
      <c r="H5725" s="31"/>
      <c r="I5725" s="31"/>
      <c r="J5725" s="84"/>
      <c r="K5725" s="31"/>
      <c r="L5725" s="31"/>
      <c r="M5725" s="169"/>
      <c r="N5725" s="148"/>
      <c r="O5725" s="106"/>
      <c r="P5725" s="43"/>
      <c r="Q5725" s="31"/>
      <c r="R5725" s="84"/>
      <c r="S5725" s="31"/>
      <c r="T5725" s="31"/>
      <c r="U5725" s="169"/>
      <c r="V5725" s="150"/>
      <c r="W5725" s="141" t="str" cm="1">
        <f t="array" ref="W5725">IF(SUM(LEN(B5725:V5725))=0,"",IF(OR(OR(ISBLANK(F5725),SUM(LEN(C5725),LEN(D5725))=0),AND(NOT(E5725="Unknown"),ISBLANK(J5725)),AND(NOT(O5725="Unknown"),ISBLANK(R5725))),"Missing Information", INDEX(Table15[Entire Service Line Classification], MATCH(SUMIFS(Table15[Unique ID],Table15[System-Owned Portion],E5725,Table15[If Material Anything Other than "Lead" in Column E,Was Material Ever Previously Lead?],G5725,Table15[Customer-Owned Portion],O5725),Table15[Unique ID],0),0)))</f>
        <v/>
      </c>
      <c r="X5725"/>
    </row>
    <row r="5726" spans="2:24" x14ac:dyDescent="0.25">
      <c r="B5726" s="146"/>
      <c r="C5726" s="31"/>
      <c r="D5726" s="31"/>
      <c r="E5726" s="44"/>
      <c r="F5726" s="43"/>
      <c r="G5726" s="84"/>
      <c r="H5726" s="31"/>
      <c r="I5726" s="31"/>
      <c r="J5726" s="84"/>
      <c r="K5726" s="31"/>
      <c r="L5726" s="31"/>
      <c r="M5726" s="169"/>
      <c r="N5726" s="148"/>
      <c r="O5726" s="106"/>
      <c r="P5726" s="43"/>
      <c r="Q5726" s="31"/>
      <c r="R5726" s="84"/>
      <c r="S5726" s="31"/>
      <c r="T5726" s="31"/>
      <c r="U5726" s="169"/>
      <c r="V5726" s="150"/>
      <c r="W5726" s="141" t="str" cm="1">
        <f t="array" ref="W5726">IF(SUM(LEN(B5726:V5726))=0,"",IF(OR(OR(ISBLANK(F5726),SUM(LEN(C5726),LEN(D5726))=0),AND(NOT(E5726="Unknown"),ISBLANK(J5726)),AND(NOT(O5726="Unknown"),ISBLANK(R5726))),"Missing Information", INDEX(Table15[Entire Service Line Classification], MATCH(SUMIFS(Table15[Unique ID],Table15[System-Owned Portion],E5726,Table15[If Material Anything Other than "Lead" in Column E,Was Material Ever Previously Lead?],G5726,Table15[Customer-Owned Portion],O5726),Table15[Unique ID],0),0)))</f>
        <v/>
      </c>
      <c r="X5726"/>
    </row>
    <row r="5727" spans="2:24" x14ac:dyDescent="0.25">
      <c r="B5727" s="146"/>
      <c r="C5727" s="31"/>
      <c r="D5727" s="31"/>
      <c r="E5727" s="44"/>
      <c r="F5727" s="43"/>
      <c r="G5727" s="84"/>
      <c r="H5727" s="31"/>
      <c r="I5727" s="31"/>
      <c r="J5727" s="84"/>
      <c r="K5727" s="31"/>
      <c r="L5727" s="31"/>
      <c r="M5727" s="169"/>
      <c r="N5727" s="148"/>
      <c r="O5727" s="106"/>
      <c r="P5727" s="43"/>
      <c r="Q5727" s="31"/>
      <c r="R5727" s="84"/>
      <c r="S5727" s="31"/>
      <c r="T5727" s="31"/>
      <c r="U5727" s="169"/>
      <c r="V5727" s="150"/>
      <c r="W5727" s="141" t="str" cm="1">
        <f t="array" ref="W5727">IF(SUM(LEN(B5727:V5727))=0,"",IF(OR(OR(ISBLANK(F5727),SUM(LEN(C5727),LEN(D5727))=0),AND(NOT(E5727="Unknown"),ISBLANK(J5727)),AND(NOT(O5727="Unknown"),ISBLANK(R5727))),"Missing Information", INDEX(Table15[Entire Service Line Classification], MATCH(SUMIFS(Table15[Unique ID],Table15[System-Owned Portion],E5727,Table15[If Material Anything Other than "Lead" in Column E,Was Material Ever Previously Lead?],G5727,Table15[Customer-Owned Portion],O5727),Table15[Unique ID],0),0)))</f>
        <v/>
      </c>
      <c r="X5727"/>
    </row>
    <row r="5728" spans="2:24" x14ac:dyDescent="0.25">
      <c r="B5728" s="146"/>
      <c r="C5728" s="31"/>
      <c r="D5728" s="31"/>
      <c r="E5728" s="44"/>
      <c r="F5728" s="43"/>
      <c r="G5728" s="84"/>
      <c r="H5728" s="31"/>
      <c r="I5728" s="31"/>
      <c r="J5728" s="84"/>
      <c r="K5728" s="31"/>
      <c r="L5728" s="31"/>
      <c r="M5728" s="169"/>
      <c r="N5728" s="148"/>
      <c r="O5728" s="106"/>
      <c r="P5728" s="43"/>
      <c r="Q5728" s="31"/>
      <c r="R5728" s="84"/>
      <c r="S5728" s="31"/>
      <c r="T5728" s="31"/>
      <c r="U5728" s="169"/>
      <c r="V5728" s="150"/>
      <c r="W5728" s="141" t="str" cm="1">
        <f t="array" ref="W5728">IF(SUM(LEN(B5728:V5728))=0,"",IF(OR(OR(ISBLANK(F5728),SUM(LEN(C5728),LEN(D5728))=0),AND(NOT(E5728="Unknown"),ISBLANK(J5728)),AND(NOT(O5728="Unknown"),ISBLANK(R5728))),"Missing Information", INDEX(Table15[Entire Service Line Classification], MATCH(SUMIFS(Table15[Unique ID],Table15[System-Owned Portion],E5728,Table15[If Material Anything Other than "Lead" in Column E,Was Material Ever Previously Lead?],G5728,Table15[Customer-Owned Portion],O5728),Table15[Unique ID],0),0)))</f>
        <v/>
      </c>
      <c r="X5728"/>
    </row>
    <row r="5729" spans="2:24" x14ac:dyDescent="0.25">
      <c r="B5729" s="146"/>
      <c r="C5729" s="31"/>
      <c r="D5729" s="31"/>
      <c r="E5729" s="44"/>
      <c r="F5729" s="43"/>
      <c r="G5729" s="84"/>
      <c r="H5729" s="31"/>
      <c r="I5729" s="31"/>
      <c r="J5729" s="84"/>
      <c r="K5729" s="31"/>
      <c r="L5729" s="31"/>
      <c r="M5729" s="169"/>
      <c r="N5729" s="148"/>
      <c r="O5729" s="106"/>
      <c r="P5729" s="43"/>
      <c r="Q5729" s="31"/>
      <c r="R5729" s="84"/>
      <c r="S5729" s="31"/>
      <c r="T5729" s="31"/>
      <c r="U5729" s="169"/>
      <c r="V5729" s="150"/>
      <c r="W5729" s="141" t="str" cm="1">
        <f t="array" ref="W5729">IF(SUM(LEN(B5729:V5729))=0,"",IF(OR(OR(ISBLANK(F5729),SUM(LEN(C5729),LEN(D5729))=0),AND(NOT(E5729="Unknown"),ISBLANK(J5729)),AND(NOT(O5729="Unknown"),ISBLANK(R5729))),"Missing Information", INDEX(Table15[Entire Service Line Classification], MATCH(SUMIFS(Table15[Unique ID],Table15[System-Owned Portion],E5729,Table15[If Material Anything Other than "Lead" in Column E,Was Material Ever Previously Lead?],G5729,Table15[Customer-Owned Portion],O5729),Table15[Unique ID],0),0)))</f>
        <v/>
      </c>
      <c r="X5729"/>
    </row>
    <row r="5730" spans="2:24" x14ac:dyDescent="0.25">
      <c r="B5730" s="146"/>
      <c r="C5730" s="31"/>
      <c r="D5730" s="31"/>
      <c r="E5730" s="44"/>
      <c r="F5730" s="43"/>
      <c r="G5730" s="84"/>
      <c r="H5730" s="31"/>
      <c r="I5730" s="31"/>
      <c r="J5730" s="84"/>
      <c r="K5730" s="31"/>
      <c r="L5730" s="31"/>
      <c r="M5730" s="169"/>
      <c r="N5730" s="148"/>
      <c r="O5730" s="106"/>
      <c r="P5730" s="43"/>
      <c r="Q5730" s="31"/>
      <c r="R5730" s="84"/>
      <c r="S5730" s="31"/>
      <c r="T5730" s="31"/>
      <c r="U5730" s="169"/>
      <c r="V5730" s="150"/>
      <c r="W5730" s="141" t="str" cm="1">
        <f t="array" ref="W5730">IF(SUM(LEN(B5730:V5730))=0,"",IF(OR(OR(ISBLANK(F5730),SUM(LEN(C5730),LEN(D5730))=0),AND(NOT(E5730="Unknown"),ISBLANK(J5730)),AND(NOT(O5730="Unknown"),ISBLANK(R5730))),"Missing Information", INDEX(Table15[Entire Service Line Classification], MATCH(SUMIFS(Table15[Unique ID],Table15[System-Owned Portion],E5730,Table15[If Material Anything Other than "Lead" in Column E,Was Material Ever Previously Lead?],G5730,Table15[Customer-Owned Portion],O5730),Table15[Unique ID],0),0)))</f>
        <v/>
      </c>
      <c r="X5730"/>
    </row>
    <row r="5731" spans="2:24" x14ac:dyDescent="0.25">
      <c r="B5731" s="146"/>
      <c r="C5731" s="31"/>
      <c r="D5731" s="31"/>
      <c r="E5731" s="44"/>
      <c r="F5731" s="43"/>
      <c r="G5731" s="84"/>
      <c r="H5731" s="31"/>
      <c r="I5731" s="31"/>
      <c r="J5731" s="84"/>
      <c r="K5731" s="31"/>
      <c r="L5731" s="31"/>
      <c r="M5731" s="169"/>
      <c r="N5731" s="148"/>
      <c r="O5731" s="106"/>
      <c r="P5731" s="43"/>
      <c r="Q5731" s="31"/>
      <c r="R5731" s="84"/>
      <c r="S5731" s="31"/>
      <c r="T5731" s="31"/>
      <c r="U5731" s="169"/>
      <c r="V5731" s="150"/>
      <c r="W5731" s="141" t="str" cm="1">
        <f t="array" ref="W5731">IF(SUM(LEN(B5731:V5731))=0,"",IF(OR(OR(ISBLANK(F5731),SUM(LEN(C5731),LEN(D5731))=0),AND(NOT(E5731="Unknown"),ISBLANK(J5731)),AND(NOT(O5731="Unknown"),ISBLANK(R5731))),"Missing Information", INDEX(Table15[Entire Service Line Classification], MATCH(SUMIFS(Table15[Unique ID],Table15[System-Owned Portion],E5731,Table15[If Material Anything Other than "Lead" in Column E,Was Material Ever Previously Lead?],G5731,Table15[Customer-Owned Portion],O5731),Table15[Unique ID],0),0)))</f>
        <v/>
      </c>
      <c r="X5731"/>
    </row>
    <row r="5732" spans="2:24" x14ac:dyDescent="0.25">
      <c r="B5732" s="146"/>
      <c r="C5732" s="31"/>
      <c r="D5732" s="31"/>
      <c r="E5732" s="44"/>
      <c r="F5732" s="43"/>
      <c r="G5732" s="84"/>
      <c r="H5732" s="31"/>
      <c r="I5732" s="31"/>
      <c r="J5732" s="84"/>
      <c r="K5732" s="31"/>
      <c r="L5732" s="31"/>
      <c r="M5732" s="169"/>
      <c r="N5732" s="148"/>
      <c r="O5732" s="106"/>
      <c r="P5732" s="43"/>
      <c r="Q5732" s="31"/>
      <c r="R5732" s="84"/>
      <c r="S5732" s="31"/>
      <c r="T5732" s="31"/>
      <c r="U5732" s="169"/>
      <c r="V5732" s="150"/>
      <c r="W5732" s="141" t="str" cm="1">
        <f t="array" ref="W5732">IF(SUM(LEN(B5732:V5732))=0,"",IF(OR(OR(ISBLANK(F5732),SUM(LEN(C5732),LEN(D5732))=0),AND(NOT(E5732="Unknown"),ISBLANK(J5732)),AND(NOT(O5732="Unknown"),ISBLANK(R5732))),"Missing Information", INDEX(Table15[Entire Service Line Classification], MATCH(SUMIFS(Table15[Unique ID],Table15[System-Owned Portion],E5732,Table15[If Material Anything Other than "Lead" in Column E,Was Material Ever Previously Lead?],G5732,Table15[Customer-Owned Portion],O5732),Table15[Unique ID],0),0)))</f>
        <v/>
      </c>
      <c r="X5732"/>
    </row>
    <row r="5733" spans="2:24" x14ac:dyDescent="0.25">
      <c r="B5733" s="146"/>
      <c r="C5733" s="31"/>
      <c r="D5733" s="31"/>
      <c r="E5733" s="44"/>
      <c r="F5733" s="43"/>
      <c r="G5733" s="84"/>
      <c r="H5733" s="31"/>
      <c r="I5733" s="31"/>
      <c r="J5733" s="84"/>
      <c r="K5733" s="31"/>
      <c r="L5733" s="31"/>
      <c r="M5733" s="169"/>
      <c r="N5733" s="148"/>
      <c r="O5733" s="106"/>
      <c r="P5733" s="43"/>
      <c r="Q5733" s="31"/>
      <c r="R5733" s="84"/>
      <c r="S5733" s="31"/>
      <c r="T5733" s="31"/>
      <c r="U5733" s="169"/>
      <c r="V5733" s="150"/>
      <c r="W5733" s="141" t="str" cm="1">
        <f t="array" ref="W5733">IF(SUM(LEN(B5733:V5733))=0,"",IF(OR(OR(ISBLANK(F5733),SUM(LEN(C5733),LEN(D5733))=0),AND(NOT(E5733="Unknown"),ISBLANK(J5733)),AND(NOT(O5733="Unknown"),ISBLANK(R5733))),"Missing Information", INDEX(Table15[Entire Service Line Classification], MATCH(SUMIFS(Table15[Unique ID],Table15[System-Owned Portion],E5733,Table15[If Material Anything Other than "Lead" in Column E,Was Material Ever Previously Lead?],G5733,Table15[Customer-Owned Portion],O5733),Table15[Unique ID],0),0)))</f>
        <v/>
      </c>
      <c r="X5733"/>
    </row>
    <row r="5734" spans="2:24" x14ac:dyDescent="0.25">
      <c r="B5734" s="146"/>
      <c r="C5734" s="31"/>
      <c r="D5734" s="31"/>
      <c r="E5734" s="44"/>
      <c r="F5734" s="43"/>
      <c r="G5734" s="84"/>
      <c r="H5734" s="31"/>
      <c r="I5734" s="31"/>
      <c r="J5734" s="84"/>
      <c r="K5734" s="31"/>
      <c r="L5734" s="31"/>
      <c r="M5734" s="169"/>
      <c r="N5734" s="148"/>
      <c r="O5734" s="106"/>
      <c r="P5734" s="43"/>
      <c r="Q5734" s="31"/>
      <c r="R5734" s="84"/>
      <c r="S5734" s="31"/>
      <c r="T5734" s="31"/>
      <c r="U5734" s="169"/>
      <c r="V5734" s="150"/>
      <c r="W5734" s="141" t="str" cm="1">
        <f t="array" ref="W5734">IF(SUM(LEN(B5734:V5734))=0,"",IF(OR(OR(ISBLANK(F5734),SUM(LEN(C5734),LEN(D5734))=0),AND(NOT(E5734="Unknown"),ISBLANK(J5734)),AND(NOT(O5734="Unknown"),ISBLANK(R5734))),"Missing Information", INDEX(Table15[Entire Service Line Classification], MATCH(SUMIFS(Table15[Unique ID],Table15[System-Owned Portion],E5734,Table15[If Material Anything Other than "Lead" in Column E,Was Material Ever Previously Lead?],G5734,Table15[Customer-Owned Portion],O5734),Table15[Unique ID],0),0)))</f>
        <v/>
      </c>
      <c r="X5734"/>
    </row>
    <row r="5735" spans="2:24" x14ac:dyDescent="0.25">
      <c r="B5735" s="146"/>
      <c r="C5735" s="31"/>
      <c r="D5735" s="31"/>
      <c r="E5735" s="44"/>
      <c r="F5735" s="43"/>
      <c r="G5735" s="84"/>
      <c r="H5735" s="31"/>
      <c r="I5735" s="31"/>
      <c r="J5735" s="84"/>
      <c r="K5735" s="31"/>
      <c r="L5735" s="31"/>
      <c r="M5735" s="169"/>
      <c r="N5735" s="148"/>
      <c r="O5735" s="106"/>
      <c r="P5735" s="43"/>
      <c r="Q5735" s="31"/>
      <c r="R5735" s="84"/>
      <c r="S5735" s="31"/>
      <c r="T5735" s="31"/>
      <c r="U5735" s="169"/>
      <c r="V5735" s="150"/>
      <c r="W5735" s="141" t="str" cm="1">
        <f t="array" ref="W5735">IF(SUM(LEN(B5735:V5735))=0,"",IF(OR(OR(ISBLANK(F5735),SUM(LEN(C5735),LEN(D5735))=0),AND(NOT(E5735="Unknown"),ISBLANK(J5735)),AND(NOT(O5735="Unknown"),ISBLANK(R5735))),"Missing Information", INDEX(Table15[Entire Service Line Classification], MATCH(SUMIFS(Table15[Unique ID],Table15[System-Owned Portion],E5735,Table15[If Material Anything Other than "Lead" in Column E,Was Material Ever Previously Lead?],G5735,Table15[Customer-Owned Portion],O5735),Table15[Unique ID],0),0)))</f>
        <v/>
      </c>
      <c r="X5735"/>
    </row>
    <row r="5736" spans="2:24" x14ac:dyDescent="0.25">
      <c r="B5736" s="146"/>
      <c r="C5736" s="31"/>
      <c r="D5736" s="31"/>
      <c r="E5736" s="44"/>
      <c r="F5736" s="43"/>
      <c r="G5736" s="84"/>
      <c r="H5736" s="31"/>
      <c r="I5736" s="31"/>
      <c r="J5736" s="84"/>
      <c r="K5736" s="31"/>
      <c r="L5736" s="31"/>
      <c r="M5736" s="169"/>
      <c r="N5736" s="148"/>
      <c r="O5736" s="106"/>
      <c r="P5736" s="43"/>
      <c r="Q5736" s="31"/>
      <c r="R5736" s="84"/>
      <c r="S5736" s="31"/>
      <c r="T5736" s="31"/>
      <c r="U5736" s="169"/>
      <c r="V5736" s="150"/>
      <c r="W5736" s="141" t="str" cm="1">
        <f t="array" ref="W5736">IF(SUM(LEN(B5736:V5736))=0,"",IF(OR(OR(ISBLANK(F5736),SUM(LEN(C5736),LEN(D5736))=0),AND(NOT(E5736="Unknown"),ISBLANK(J5736)),AND(NOT(O5736="Unknown"),ISBLANK(R5736))),"Missing Information", INDEX(Table15[Entire Service Line Classification], MATCH(SUMIFS(Table15[Unique ID],Table15[System-Owned Portion],E5736,Table15[If Material Anything Other than "Lead" in Column E,Was Material Ever Previously Lead?],G5736,Table15[Customer-Owned Portion],O5736),Table15[Unique ID],0),0)))</f>
        <v/>
      </c>
      <c r="X5736"/>
    </row>
    <row r="5737" spans="2:24" x14ac:dyDescent="0.25">
      <c r="B5737" s="146"/>
      <c r="C5737" s="31"/>
      <c r="D5737" s="31"/>
      <c r="E5737" s="44"/>
      <c r="F5737" s="43"/>
      <c r="G5737" s="84"/>
      <c r="H5737" s="31"/>
      <c r="I5737" s="31"/>
      <c r="J5737" s="84"/>
      <c r="K5737" s="31"/>
      <c r="L5737" s="31"/>
      <c r="M5737" s="169"/>
      <c r="N5737" s="148"/>
      <c r="O5737" s="106"/>
      <c r="P5737" s="43"/>
      <c r="Q5737" s="31"/>
      <c r="R5737" s="84"/>
      <c r="S5737" s="31"/>
      <c r="T5737" s="31"/>
      <c r="U5737" s="169"/>
      <c r="V5737" s="150"/>
      <c r="W5737" s="141" t="str" cm="1">
        <f t="array" ref="W5737">IF(SUM(LEN(B5737:V5737))=0,"",IF(OR(OR(ISBLANK(F5737),SUM(LEN(C5737),LEN(D5737))=0),AND(NOT(E5737="Unknown"),ISBLANK(J5737)),AND(NOT(O5737="Unknown"),ISBLANK(R5737))),"Missing Information", INDEX(Table15[Entire Service Line Classification], MATCH(SUMIFS(Table15[Unique ID],Table15[System-Owned Portion],E5737,Table15[If Material Anything Other than "Lead" in Column E,Was Material Ever Previously Lead?],G5737,Table15[Customer-Owned Portion],O5737),Table15[Unique ID],0),0)))</f>
        <v/>
      </c>
      <c r="X5737"/>
    </row>
    <row r="5738" spans="2:24" x14ac:dyDescent="0.25">
      <c r="B5738" s="146"/>
      <c r="C5738" s="31"/>
      <c r="D5738" s="31"/>
      <c r="E5738" s="44"/>
      <c r="F5738" s="43"/>
      <c r="G5738" s="84"/>
      <c r="H5738" s="31"/>
      <c r="I5738" s="31"/>
      <c r="J5738" s="84"/>
      <c r="K5738" s="31"/>
      <c r="L5738" s="31"/>
      <c r="M5738" s="169"/>
      <c r="N5738" s="148"/>
      <c r="O5738" s="106"/>
      <c r="P5738" s="43"/>
      <c r="Q5738" s="31"/>
      <c r="R5738" s="84"/>
      <c r="S5738" s="31"/>
      <c r="T5738" s="31"/>
      <c r="U5738" s="169"/>
      <c r="V5738" s="150"/>
      <c r="W5738" s="141" t="str" cm="1">
        <f t="array" ref="W5738">IF(SUM(LEN(B5738:V5738))=0,"",IF(OR(OR(ISBLANK(F5738),SUM(LEN(C5738),LEN(D5738))=0),AND(NOT(E5738="Unknown"),ISBLANK(J5738)),AND(NOT(O5738="Unknown"),ISBLANK(R5738))),"Missing Information", INDEX(Table15[Entire Service Line Classification], MATCH(SUMIFS(Table15[Unique ID],Table15[System-Owned Portion],E5738,Table15[If Material Anything Other than "Lead" in Column E,Was Material Ever Previously Lead?],G5738,Table15[Customer-Owned Portion],O5738),Table15[Unique ID],0),0)))</f>
        <v/>
      </c>
      <c r="X5738"/>
    </row>
    <row r="5739" spans="2:24" x14ac:dyDescent="0.25">
      <c r="B5739" s="146"/>
      <c r="C5739" s="31"/>
      <c r="D5739" s="31"/>
      <c r="E5739" s="44"/>
      <c r="F5739" s="43"/>
      <c r="G5739" s="84"/>
      <c r="H5739" s="31"/>
      <c r="I5739" s="31"/>
      <c r="J5739" s="84"/>
      <c r="K5739" s="31"/>
      <c r="L5739" s="31"/>
      <c r="M5739" s="169"/>
      <c r="N5739" s="148"/>
      <c r="O5739" s="106"/>
      <c r="P5739" s="43"/>
      <c r="Q5739" s="31"/>
      <c r="R5739" s="84"/>
      <c r="S5739" s="31"/>
      <c r="T5739" s="31"/>
      <c r="U5739" s="169"/>
      <c r="V5739" s="150"/>
      <c r="W5739" s="141" t="str" cm="1">
        <f t="array" ref="W5739">IF(SUM(LEN(B5739:V5739))=0,"",IF(OR(OR(ISBLANK(F5739),SUM(LEN(C5739),LEN(D5739))=0),AND(NOT(E5739="Unknown"),ISBLANK(J5739)),AND(NOT(O5739="Unknown"),ISBLANK(R5739))),"Missing Information", INDEX(Table15[Entire Service Line Classification], MATCH(SUMIFS(Table15[Unique ID],Table15[System-Owned Portion],E5739,Table15[If Material Anything Other than "Lead" in Column E,Was Material Ever Previously Lead?],G5739,Table15[Customer-Owned Portion],O5739),Table15[Unique ID],0),0)))</f>
        <v/>
      </c>
      <c r="X5739"/>
    </row>
    <row r="5740" spans="2:24" x14ac:dyDescent="0.25">
      <c r="B5740" s="146"/>
      <c r="C5740" s="31"/>
      <c r="D5740" s="31"/>
      <c r="E5740" s="44"/>
      <c r="F5740" s="43"/>
      <c r="G5740" s="84"/>
      <c r="H5740" s="31"/>
      <c r="I5740" s="31"/>
      <c r="J5740" s="84"/>
      <c r="K5740" s="31"/>
      <c r="L5740" s="31"/>
      <c r="M5740" s="169"/>
      <c r="N5740" s="148"/>
      <c r="O5740" s="106"/>
      <c r="P5740" s="43"/>
      <c r="Q5740" s="31"/>
      <c r="R5740" s="84"/>
      <c r="S5740" s="31"/>
      <c r="T5740" s="31"/>
      <c r="U5740" s="169"/>
      <c r="V5740" s="150"/>
      <c r="W5740" s="141" t="str" cm="1">
        <f t="array" ref="W5740">IF(SUM(LEN(B5740:V5740))=0,"",IF(OR(OR(ISBLANK(F5740),SUM(LEN(C5740),LEN(D5740))=0),AND(NOT(E5740="Unknown"),ISBLANK(J5740)),AND(NOT(O5740="Unknown"),ISBLANK(R5740))),"Missing Information", INDEX(Table15[Entire Service Line Classification], MATCH(SUMIFS(Table15[Unique ID],Table15[System-Owned Portion],E5740,Table15[If Material Anything Other than "Lead" in Column E,Was Material Ever Previously Lead?],G5740,Table15[Customer-Owned Portion],O5740),Table15[Unique ID],0),0)))</f>
        <v/>
      </c>
      <c r="X5740"/>
    </row>
    <row r="5741" spans="2:24" x14ac:dyDescent="0.25">
      <c r="B5741" s="146"/>
      <c r="C5741" s="31"/>
      <c r="D5741" s="31"/>
      <c r="E5741" s="44"/>
      <c r="F5741" s="43"/>
      <c r="G5741" s="84"/>
      <c r="H5741" s="31"/>
      <c r="I5741" s="31"/>
      <c r="J5741" s="84"/>
      <c r="K5741" s="31"/>
      <c r="L5741" s="31"/>
      <c r="M5741" s="169"/>
      <c r="N5741" s="148"/>
      <c r="O5741" s="106"/>
      <c r="P5741" s="43"/>
      <c r="Q5741" s="31"/>
      <c r="R5741" s="84"/>
      <c r="S5741" s="31"/>
      <c r="T5741" s="31"/>
      <c r="U5741" s="169"/>
      <c r="V5741" s="150"/>
      <c r="W5741" s="141" t="str" cm="1">
        <f t="array" ref="W5741">IF(SUM(LEN(B5741:V5741))=0,"",IF(OR(OR(ISBLANK(F5741),SUM(LEN(C5741),LEN(D5741))=0),AND(NOT(E5741="Unknown"),ISBLANK(J5741)),AND(NOT(O5741="Unknown"),ISBLANK(R5741))),"Missing Information", INDEX(Table15[Entire Service Line Classification], MATCH(SUMIFS(Table15[Unique ID],Table15[System-Owned Portion],E5741,Table15[If Material Anything Other than "Lead" in Column E,Was Material Ever Previously Lead?],G5741,Table15[Customer-Owned Portion],O5741),Table15[Unique ID],0),0)))</f>
        <v/>
      </c>
      <c r="X5741"/>
    </row>
    <row r="5742" spans="2:24" x14ac:dyDescent="0.25">
      <c r="B5742" s="146"/>
      <c r="C5742" s="31"/>
      <c r="D5742" s="31"/>
      <c r="E5742" s="44"/>
      <c r="F5742" s="43"/>
      <c r="G5742" s="84"/>
      <c r="H5742" s="31"/>
      <c r="I5742" s="31"/>
      <c r="J5742" s="84"/>
      <c r="K5742" s="31"/>
      <c r="L5742" s="31"/>
      <c r="M5742" s="169"/>
      <c r="N5742" s="148"/>
      <c r="O5742" s="106"/>
      <c r="P5742" s="43"/>
      <c r="Q5742" s="31"/>
      <c r="R5742" s="84"/>
      <c r="S5742" s="31"/>
      <c r="T5742" s="31"/>
      <c r="U5742" s="169"/>
      <c r="V5742" s="150"/>
      <c r="W5742" s="141" t="str" cm="1">
        <f t="array" ref="W5742">IF(SUM(LEN(B5742:V5742))=0,"",IF(OR(OR(ISBLANK(F5742),SUM(LEN(C5742),LEN(D5742))=0),AND(NOT(E5742="Unknown"),ISBLANK(J5742)),AND(NOT(O5742="Unknown"),ISBLANK(R5742))),"Missing Information", INDEX(Table15[Entire Service Line Classification], MATCH(SUMIFS(Table15[Unique ID],Table15[System-Owned Portion],E5742,Table15[If Material Anything Other than "Lead" in Column E,Was Material Ever Previously Lead?],G5742,Table15[Customer-Owned Portion],O5742),Table15[Unique ID],0),0)))</f>
        <v/>
      </c>
      <c r="X5742"/>
    </row>
    <row r="5743" spans="2:24" x14ac:dyDescent="0.25">
      <c r="B5743" s="146"/>
      <c r="C5743" s="31"/>
      <c r="D5743" s="31"/>
      <c r="E5743" s="44"/>
      <c r="F5743" s="43"/>
      <c r="G5743" s="84"/>
      <c r="H5743" s="31"/>
      <c r="I5743" s="31"/>
      <c r="J5743" s="84"/>
      <c r="K5743" s="31"/>
      <c r="L5743" s="31"/>
      <c r="M5743" s="169"/>
      <c r="N5743" s="148"/>
      <c r="O5743" s="106"/>
      <c r="P5743" s="43"/>
      <c r="Q5743" s="31"/>
      <c r="R5743" s="84"/>
      <c r="S5743" s="31"/>
      <c r="T5743" s="31"/>
      <c r="U5743" s="169"/>
      <c r="V5743" s="150"/>
      <c r="W5743" s="141" t="str" cm="1">
        <f t="array" ref="W5743">IF(SUM(LEN(B5743:V5743))=0,"",IF(OR(OR(ISBLANK(F5743),SUM(LEN(C5743),LEN(D5743))=0),AND(NOT(E5743="Unknown"),ISBLANK(J5743)),AND(NOT(O5743="Unknown"),ISBLANK(R5743))),"Missing Information", INDEX(Table15[Entire Service Line Classification], MATCH(SUMIFS(Table15[Unique ID],Table15[System-Owned Portion],E5743,Table15[If Material Anything Other than "Lead" in Column E,Was Material Ever Previously Lead?],G5743,Table15[Customer-Owned Portion],O5743),Table15[Unique ID],0),0)))</f>
        <v/>
      </c>
      <c r="X5743"/>
    </row>
    <row r="5744" spans="2:24" x14ac:dyDescent="0.25">
      <c r="B5744" s="146"/>
      <c r="C5744" s="31"/>
      <c r="D5744" s="31"/>
      <c r="E5744" s="44"/>
      <c r="F5744" s="43"/>
      <c r="G5744" s="84"/>
      <c r="H5744" s="31"/>
      <c r="I5744" s="31"/>
      <c r="J5744" s="84"/>
      <c r="K5744" s="31"/>
      <c r="L5744" s="31"/>
      <c r="M5744" s="169"/>
      <c r="N5744" s="148"/>
      <c r="O5744" s="106"/>
      <c r="P5744" s="43"/>
      <c r="Q5744" s="31"/>
      <c r="R5744" s="84"/>
      <c r="S5744" s="31"/>
      <c r="T5744" s="31"/>
      <c r="U5744" s="169"/>
      <c r="V5744" s="150"/>
      <c r="W5744" s="141" t="str" cm="1">
        <f t="array" ref="W5744">IF(SUM(LEN(B5744:V5744))=0,"",IF(OR(OR(ISBLANK(F5744),SUM(LEN(C5744),LEN(D5744))=0),AND(NOT(E5744="Unknown"),ISBLANK(J5744)),AND(NOT(O5744="Unknown"),ISBLANK(R5744))),"Missing Information", INDEX(Table15[Entire Service Line Classification], MATCH(SUMIFS(Table15[Unique ID],Table15[System-Owned Portion],E5744,Table15[If Material Anything Other than "Lead" in Column E,Was Material Ever Previously Lead?],G5744,Table15[Customer-Owned Portion],O5744),Table15[Unique ID],0),0)))</f>
        <v/>
      </c>
      <c r="X5744"/>
    </row>
    <row r="5745" spans="2:24" x14ac:dyDescent="0.25">
      <c r="B5745" s="146"/>
      <c r="C5745" s="31"/>
      <c r="D5745" s="31"/>
      <c r="E5745" s="44"/>
      <c r="F5745" s="43"/>
      <c r="G5745" s="84"/>
      <c r="H5745" s="31"/>
      <c r="I5745" s="31"/>
      <c r="J5745" s="84"/>
      <c r="K5745" s="31"/>
      <c r="L5745" s="31"/>
      <c r="M5745" s="169"/>
      <c r="N5745" s="148"/>
      <c r="O5745" s="106"/>
      <c r="P5745" s="43"/>
      <c r="Q5745" s="31"/>
      <c r="R5745" s="84"/>
      <c r="S5745" s="31"/>
      <c r="T5745" s="31"/>
      <c r="U5745" s="169"/>
      <c r="V5745" s="150"/>
      <c r="W5745" s="141" t="str" cm="1">
        <f t="array" ref="W5745">IF(SUM(LEN(B5745:V5745))=0,"",IF(OR(OR(ISBLANK(F5745),SUM(LEN(C5745),LEN(D5745))=0),AND(NOT(E5745="Unknown"),ISBLANK(J5745)),AND(NOT(O5745="Unknown"),ISBLANK(R5745))),"Missing Information", INDEX(Table15[Entire Service Line Classification], MATCH(SUMIFS(Table15[Unique ID],Table15[System-Owned Portion],E5745,Table15[If Material Anything Other than "Lead" in Column E,Was Material Ever Previously Lead?],G5745,Table15[Customer-Owned Portion],O5745),Table15[Unique ID],0),0)))</f>
        <v/>
      </c>
      <c r="X5745"/>
    </row>
    <row r="5746" spans="2:24" x14ac:dyDescent="0.25">
      <c r="B5746" s="146"/>
      <c r="C5746" s="31"/>
      <c r="D5746" s="31"/>
      <c r="E5746" s="44"/>
      <c r="F5746" s="43"/>
      <c r="G5746" s="84"/>
      <c r="H5746" s="31"/>
      <c r="I5746" s="31"/>
      <c r="J5746" s="84"/>
      <c r="K5746" s="31"/>
      <c r="L5746" s="31"/>
      <c r="M5746" s="169"/>
      <c r="N5746" s="148"/>
      <c r="O5746" s="106"/>
      <c r="P5746" s="43"/>
      <c r="Q5746" s="31"/>
      <c r="R5746" s="84"/>
      <c r="S5746" s="31"/>
      <c r="T5746" s="31"/>
      <c r="U5746" s="169"/>
      <c r="V5746" s="150"/>
      <c r="W5746" s="141" t="str" cm="1">
        <f t="array" ref="W5746">IF(SUM(LEN(B5746:V5746))=0,"",IF(OR(OR(ISBLANK(F5746),SUM(LEN(C5746),LEN(D5746))=0),AND(NOT(E5746="Unknown"),ISBLANK(J5746)),AND(NOT(O5746="Unknown"),ISBLANK(R5746))),"Missing Information", INDEX(Table15[Entire Service Line Classification], MATCH(SUMIFS(Table15[Unique ID],Table15[System-Owned Portion],E5746,Table15[If Material Anything Other than "Lead" in Column E,Was Material Ever Previously Lead?],G5746,Table15[Customer-Owned Portion],O5746),Table15[Unique ID],0),0)))</f>
        <v/>
      </c>
      <c r="X5746"/>
    </row>
    <row r="5747" spans="2:24" x14ac:dyDescent="0.25">
      <c r="B5747" s="146"/>
      <c r="C5747" s="31"/>
      <c r="D5747" s="31"/>
      <c r="E5747" s="44"/>
      <c r="F5747" s="43"/>
      <c r="G5747" s="84"/>
      <c r="H5747" s="31"/>
      <c r="I5747" s="31"/>
      <c r="J5747" s="84"/>
      <c r="K5747" s="31"/>
      <c r="L5747" s="31"/>
      <c r="M5747" s="169"/>
      <c r="N5747" s="148"/>
      <c r="O5747" s="106"/>
      <c r="P5747" s="43"/>
      <c r="Q5747" s="31"/>
      <c r="R5747" s="84"/>
      <c r="S5747" s="31"/>
      <c r="T5747" s="31"/>
      <c r="U5747" s="169"/>
      <c r="V5747" s="150"/>
      <c r="W5747" s="141" t="str" cm="1">
        <f t="array" ref="W5747">IF(SUM(LEN(B5747:V5747))=0,"",IF(OR(OR(ISBLANK(F5747),SUM(LEN(C5747),LEN(D5747))=0),AND(NOT(E5747="Unknown"),ISBLANK(J5747)),AND(NOT(O5747="Unknown"),ISBLANK(R5747))),"Missing Information", INDEX(Table15[Entire Service Line Classification], MATCH(SUMIFS(Table15[Unique ID],Table15[System-Owned Portion],E5747,Table15[If Material Anything Other than "Lead" in Column E,Was Material Ever Previously Lead?],G5747,Table15[Customer-Owned Portion],O5747),Table15[Unique ID],0),0)))</f>
        <v/>
      </c>
      <c r="X5747"/>
    </row>
    <row r="5748" spans="2:24" x14ac:dyDescent="0.25">
      <c r="B5748" s="146"/>
      <c r="C5748" s="31"/>
      <c r="D5748" s="31"/>
      <c r="E5748" s="44"/>
      <c r="F5748" s="43"/>
      <c r="G5748" s="84"/>
      <c r="H5748" s="31"/>
      <c r="I5748" s="31"/>
      <c r="J5748" s="84"/>
      <c r="K5748" s="31"/>
      <c r="L5748" s="31"/>
      <c r="M5748" s="169"/>
      <c r="N5748" s="148"/>
      <c r="O5748" s="106"/>
      <c r="P5748" s="43"/>
      <c r="Q5748" s="31"/>
      <c r="R5748" s="84"/>
      <c r="S5748" s="31"/>
      <c r="T5748" s="31"/>
      <c r="U5748" s="169"/>
      <c r="V5748" s="150"/>
      <c r="W5748" s="141" t="str" cm="1">
        <f t="array" ref="W5748">IF(SUM(LEN(B5748:V5748))=0,"",IF(OR(OR(ISBLANK(F5748),SUM(LEN(C5748),LEN(D5748))=0),AND(NOT(E5748="Unknown"),ISBLANK(J5748)),AND(NOT(O5748="Unknown"),ISBLANK(R5748))),"Missing Information", INDEX(Table15[Entire Service Line Classification], MATCH(SUMIFS(Table15[Unique ID],Table15[System-Owned Portion],E5748,Table15[If Material Anything Other than "Lead" in Column E,Was Material Ever Previously Lead?],G5748,Table15[Customer-Owned Portion],O5748),Table15[Unique ID],0),0)))</f>
        <v/>
      </c>
      <c r="X5748"/>
    </row>
    <row r="5749" spans="2:24" x14ac:dyDescent="0.25">
      <c r="B5749" s="146"/>
      <c r="C5749" s="31"/>
      <c r="D5749" s="31"/>
      <c r="E5749" s="44"/>
      <c r="F5749" s="43"/>
      <c r="G5749" s="84"/>
      <c r="H5749" s="31"/>
      <c r="I5749" s="31"/>
      <c r="J5749" s="84"/>
      <c r="K5749" s="31"/>
      <c r="L5749" s="31"/>
      <c r="M5749" s="169"/>
      <c r="N5749" s="148"/>
      <c r="O5749" s="106"/>
      <c r="P5749" s="43"/>
      <c r="Q5749" s="31"/>
      <c r="R5749" s="84"/>
      <c r="S5749" s="31"/>
      <c r="T5749" s="31"/>
      <c r="U5749" s="169"/>
      <c r="V5749" s="150"/>
      <c r="W5749" s="141" t="str" cm="1">
        <f t="array" ref="W5749">IF(SUM(LEN(B5749:V5749))=0,"",IF(OR(OR(ISBLANK(F5749),SUM(LEN(C5749),LEN(D5749))=0),AND(NOT(E5749="Unknown"),ISBLANK(J5749)),AND(NOT(O5749="Unknown"),ISBLANK(R5749))),"Missing Information", INDEX(Table15[Entire Service Line Classification], MATCH(SUMIFS(Table15[Unique ID],Table15[System-Owned Portion],E5749,Table15[If Material Anything Other than "Lead" in Column E,Was Material Ever Previously Lead?],G5749,Table15[Customer-Owned Portion],O5749),Table15[Unique ID],0),0)))</f>
        <v/>
      </c>
      <c r="X5749"/>
    </row>
    <row r="5750" spans="2:24" x14ac:dyDescent="0.25">
      <c r="B5750" s="146"/>
      <c r="C5750" s="31"/>
      <c r="D5750" s="31"/>
      <c r="E5750" s="44"/>
      <c r="F5750" s="43"/>
      <c r="G5750" s="84"/>
      <c r="H5750" s="31"/>
      <c r="I5750" s="31"/>
      <c r="J5750" s="84"/>
      <c r="K5750" s="31"/>
      <c r="L5750" s="31"/>
      <c r="M5750" s="169"/>
      <c r="N5750" s="148"/>
      <c r="O5750" s="106"/>
      <c r="P5750" s="43"/>
      <c r="Q5750" s="31"/>
      <c r="R5750" s="84"/>
      <c r="S5750" s="31"/>
      <c r="T5750" s="31"/>
      <c r="U5750" s="169"/>
      <c r="V5750" s="150"/>
      <c r="W5750" s="141" t="str" cm="1">
        <f t="array" ref="W5750">IF(SUM(LEN(B5750:V5750))=0,"",IF(OR(OR(ISBLANK(F5750),SUM(LEN(C5750),LEN(D5750))=0),AND(NOT(E5750="Unknown"),ISBLANK(J5750)),AND(NOT(O5750="Unknown"),ISBLANK(R5750))),"Missing Information", INDEX(Table15[Entire Service Line Classification], MATCH(SUMIFS(Table15[Unique ID],Table15[System-Owned Portion],E5750,Table15[If Material Anything Other than "Lead" in Column E,Was Material Ever Previously Lead?],G5750,Table15[Customer-Owned Portion],O5750),Table15[Unique ID],0),0)))</f>
        <v/>
      </c>
      <c r="X5750"/>
    </row>
    <row r="5751" spans="2:24" x14ac:dyDescent="0.25">
      <c r="B5751" s="146"/>
      <c r="C5751" s="31"/>
      <c r="D5751" s="31"/>
      <c r="E5751" s="44"/>
      <c r="F5751" s="43"/>
      <c r="G5751" s="84"/>
      <c r="H5751" s="31"/>
      <c r="I5751" s="31"/>
      <c r="J5751" s="84"/>
      <c r="K5751" s="31"/>
      <c r="L5751" s="31"/>
      <c r="M5751" s="169"/>
      <c r="N5751" s="148"/>
      <c r="O5751" s="106"/>
      <c r="P5751" s="43"/>
      <c r="Q5751" s="31"/>
      <c r="R5751" s="84"/>
      <c r="S5751" s="31"/>
      <c r="T5751" s="31"/>
      <c r="U5751" s="169"/>
      <c r="V5751" s="150"/>
      <c r="W5751" s="141" t="str" cm="1">
        <f t="array" ref="W5751">IF(SUM(LEN(B5751:V5751))=0,"",IF(OR(OR(ISBLANK(F5751),SUM(LEN(C5751),LEN(D5751))=0),AND(NOT(E5751="Unknown"),ISBLANK(J5751)),AND(NOT(O5751="Unknown"),ISBLANK(R5751))),"Missing Information", INDEX(Table15[Entire Service Line Classification], MATCH(SUMIFS(Table15[Unique ID],Table15[System-Owned Portion],E5751,Table15[If Material Anything Other than "Lead" in Column E,Was Material Ever Previously Lead?],G5751,Table15[Customer-Owned Portion],O5751),Table15[Unique ID],0),0)))</f>
        <v/>
      </c>
      <c r="X5751"/>
    </row>
    <row r="5752" spans="2:24" x14ac:dyDescent="0.25">
      <c r="B5752" s="146"/>
      <c r="C5752" s="31"/>
      <c r="D5752" s="31"/>
      <c r="E5752" s="44"/>
      <c r="F5752" s="43"/>
      <c r="G5752" s="84"/>
      <c r="H5752" s="31"/>
      <c r="I5752" s="31"/>
      <c r="J5752" s="84"/>
      <c r="K5752" s="31"/>
      <c r="L5752" s="31"/>
      <c r="M5752" s="169"/>
      <c r="N5752" s="148"/>
      <c r="O5752" s="106"/>
      <c r="P5752" s="43"/>
      <c r="Q5752" s="31"/>
      <c r="R5752" s="84"/>
      <c r="S5752" s="31"/>
      <c r="T5752" s="31"/>
      <c r="U5752" s="169"/>
      <c r="V5752" s="150"/>
      <c r="W5752" s="141" t="str" cm="1">
        <f t="array" ref="W5752">IF(SUM(LEN(B5752:V5752))=0,"",IF(OR(OR(ISBLANK(F5752),SUM(LEN(C5752),LEN(D5752))=0),AND(NOT(E5752="Unknown"),ISBLANK(J5752)),AND(NOT(O5752="Unknown"),ISBLANK(R5752))),"Missing Information", INDEX(Table15[Entire Service Line Classification], MATCH(SUMIFS(Table15[Unique ID],Table15[System-Owned Portion],E5752,Table15[If Material Anything Other than "Lead" in Column E,Was Material Ever Previously Lead?],G5752,Table15[Customer-Owned Portion],O5752),Table15[Unique ID],0),0)))</f>
        <v/>
      </c>
      <c r="X5752"/>
    </row>
    <row r="5753" spans="2:24" x14ac:dyDescent="0.25">
      <c r="B5753" s="146"/>
      <c r="C5753" s="31"/>
      <c r="D5753" s="31"/>
      <c r="E5753" s="44"/>
      <c r="F5753" s="43"/>
      <c r="G5753" s="84"/>
      <c r="H5753" s="31"/>
      <c r="I5753" s="31"/>
      <c r="J5753" s="84"/>
      <c r="K5753" s="31"/>
      <c r="L5753" s="31"/>
      <c r="M5753" s="169"/>
      <c r="N5753" s="148"/>
      <c r="O5753" s="106"/>
      <c r="P5753" s="43"/>
      <c r="Q5753" s="31"/>
      <c r="R5753" s="84"/>
      <c r="S5753" s="31"/>
      <c r="T5753" s="31"/>
      <c r="U5753" s="169"/>
      <c r="V5753" s="150"/>
      <c r="W5753" s="141" t="str" cm="1">
        <f t="array" ref="W5753">IF(SUM(LEN(B5753:V5753))=0,"",IF(OR(OR(ISBLANK(F5753),SUM(LEN(C5753),LEN(D5753))=0),AND(NOT(E5753="Unknown"),ISBLANK(J5753)),AND(NOT(O5753="Unknown"),ISBLANK(R5753))),"Missing Information", INDEX(Table15[Entire Service Line Classification], MATCH(SUMIFS(Table15[Unique ID],Table15[System-Owned Portion],E5753,Table15[If Material Anything Other than "Lead" in Column E,Was Material Ever Previously Lead?],G5753,Table15[Customer-Owned Portion],O5753),Table15[Unique ID],0),0)))</f>
        <v/>
      </c>
      <c r="X5753"/>
    </row>
    <row r="5754" spans="2:24" x14ac:dyDescent="0.25">
      <c r="B5754" s="146"/>
      <c r="C5754" s="31"/>
      <c r="D5754" s="31"/>
      <c r="E5754" s="44"/>
      <c r="F5754" s="43"/>
      <c r="G5754" s="84"/>
      <c r="H5754" s="31"/>
      <c r="I5754" s="31"/>
      <c r="J5754" s="84"/>
      <c r="K5754" s="31"/>
      <c r="L5754" s="31"/>
      <c r="M5754" s="169"/>
      <c r="N5754" s="148"/>
      <c r="O5754" s="106"/>
      <c r="P5754" s="43"/>
      <c r="Q5754" s="31"/>
      <c r="R5754" s="84"/>
      <c r="S5754" s="31"/>
      <c r="T5754" s="31"/>
      <c r="U5754" s="169"/>
      <c r="V5754" s="150"/>
      <c r="W5754" s="141" t="str" cm="1">
        <f t="array" ref="W5754">IF(SUM(LEN(B5754:V5754))=0,"",IF(OR(OR(ISBLANK(F5754),SUM(LEN(C5754),LEN(D5754))=0),AND(NOT(E5754="Unknown"),ISBLANK(J5754)),AND(NOT(O5754="Unknown"),ISBLANK(R5754))),"Missing Information", INDEX(Table15[Entire Service Line Classification], MATCH(SUMIFS(Table15[Unique ID],Table15[System-Owned Portion],E5754,Table15[If Material Anything Other than "Lead" in Column E,Was Material Ever Previously Lead?],G5754,Table15[Customer-Owned Portion],O5754),Table15[Unique ID],0),0)))</f>
        <v/>
      </c>
      <c r="X5754"/>
    </row>
    <row r="5755" spans="2:24" x14ac:dyDescent="0.25">
      <c r="B5755" s="146"/>
      <c r="C5755" s="31"/>
      <c r="D5755" s="31"/>
      <c r="E5755" s="44"/>
      <c r="F5755" s="43"/>
      <c r="G5755" s="84"/>
      <c r="H5755" s="31"/>
      <c r="I5755" s="31"/>
      <c r="J5755" s="84"/>
      <c r="K5755" s="31"/>
      <c r="L5755" s="31"/>
      <c r="M5755" s="169"/>
      <c r="N5755" s="148"/>
      <c r="O5755" s="106"/>
      <c r="P5755" s="43"/>
      <c r="Q5755" s="31"/>
      <c r="R5755" s="84"/>
      <c r="S5755" s="31"/>
      <c r="T5755" s="31"/>
      <c r="U5755" s="169"/>
      <c r="V5755" s="150"/>
      <c r="W5755" s="141" t="str" cm="1">
        <f t="array" ref="W5755">IF(SUM(LEN(B5755:V5755))=0,"",IF(OR(OR(ISBLANK(F5755),SUM(LEN(C5755),LEN(D5755))=0),AND(NOT(E5755="Unknown"),ISBLANK(J5755)),AND(NOT(O5755="Unknown"),ISBLANK(R5755))),"Missing Information", INDEX(Table15[Entire Service Line Classification], MATCH(SUMIFS(Table15[Unique ID],Table15[System-Owned Portion],E5755,Table15[If Material Anything Other than "Lead" in Column E,Was Material Ever Previously Lead?],G5755,Table15[Customer-Owned Portion],O5755),Table15[Unique ID],0),0)))</f>
        <v/>
      </c>
      <c r="X5755"/>
    </row>
    <row r="5756" spans="2:24" x14ac:dyDescent="0.25">
      <c r="B5756" s="146"/>
      <c r="C5756" s="31"/>
      <c r="D5756" s="31"/>
      <c r="E5756" s="44"/>
      <c r="F5756" s="43"/>
      <c r="G5756" s="84"/>
      <c r="H5756" s="31"/>
      <c r="I5756" s="31"/>
      <c r="J5756" s="84"/>
      <c r="K5756" s="31"/>
      <c r="L5756" s="31"/>
      <c r="M5756" s="169"/>
      <c r="N5756" s="148"/>
      <c r="O5756" s="106"/>
      <c r="P5756" s="43"/>
      <c r="Q5756" s="31"/>
      <c r="R5756" s="84"/>
      <c r="S5756" s="31"/>
      <c r="T5756" s="31"/>
      <c r="U5756" s="169"/>
      <c r="V5756" s="150"/>
      <c r="W5756" s="141" t="str" cm="1">
        <f t="array" ref="W5756">IF(SUM(LEN(B5756:V5756))=0,"",IF(OR(OR(ISBLANK(F5756),SUM(LEN(C5756),LEN(D5756))=0),AND(NOT(E5756="Unknown"),ISBLANK(J5756)),AND(NOT(O5756="Unknown"),ISBLANK(R5756))),"Missing Information", INDEX(Table15[Entire Service Line Classification], MATCH(SUMIFS(Table15[Unique ID],Table15[System-Owned Portion],E5756,Table15[If Material Anything Other than "Lead" in Column E,Was Material Ever Previously Lead?],G5756,Table15[Customer-Owned Portion],O5756),Table15[Unique ID],0),0)))</f>
        <v/>
      </c>
      <c r="X5756"/>
    </row>
    <row r="5757" spans="2:24" x14ac:dyDescent="0.25">
      <c r="B5757" s="146"/>
      <c r="C5757" s="31"/>
      <c r="D5757" s="31"/>
      <c r="E5757" s="44"/>
      <c r="F5757" s="43"/>
      <c r="G5757" s="84"/>
      <c r="H5757" s="31"/>
      <c r="I5757" s="31"/>
      <c r="J5757" s="84"/>
      <c r="K5757" s="31"/>
      <c r="L5757" s="31"/>
      <c r="M5757" s="169"/>
      <c r="N5757" s="148"/>
      <c r="O5757" s="106"/>
      <c r="P5757" s="43"/>
      <c r="Q5757" s="31"/>
      <c r="R5757" s="84"/>
      <c r="S5757" s="31"/>
      <c r="T5757" s="31"/>
      <c r="U5757" s="169"/>
      <c r="V5757" s="150"/>
      <c r="W5757" s="141" t="str" cm="1">
        <f t="array" ref="W5757">IF(SUM(LEN(B5757:V5757))=0,"",IF(OR(OR(ISBLANK(F5757),SUM(LEN(C5757),LEN(D5757))=0),AND(NOT(E5757="Unknown"),ISBLANK(J5757)),AND(NOT(O5757="Unknown"),ISBLANK(R5757))),"Missing Information", INDEX(Table15[Entire Service Line Classification], MATCH(SUMIFS(Table15[Unique ID],Table15[System-Owned Portion],E5757,Table15[If Material Anything Other than "Lead" in Column E,Was Material Ever Previously Lead?],G5757,Table15[Customer-Owned Portion],O5757),Table15[Unique ID],0),0)))</f>
        <v/>
      </c>
      <c r="X5757"/>
    </row>
    <row r="5758" spans="2:24" x14ac:dyDescent="0.25">
      <c r="B5758" s="146"/>
      <c r="C5758" s="31"/>
      <c r="D5758" s="31"/>
      <c r="E5758" s="44"/>
      <c r="F5758" s="43"/>
      <c r="G5758" s="84"/>
      <c r="H5758" s="31"/>
      <c r="I5758" s="31"/>
      <c r="J5758" s="84"/>
      <c r="K5758" s="31"/>
      <c r="L5758" s="31"/>
      <c r="M5758" s="169"/>
      <c r="N5758" s="148"/>
      <c r="O5758" s="106"/>
      <c r="P5758" s="43"/>
      <c r="Q5758" s="31"/>
      <c r="R5758" s="84"/>
      <c r="S5758" s="31"/>
      <c r="T5758" s="31"/>
      <c r="U5758" s="169"/>
      <c r="V5758" s="150"/>
      <c r="W5758" s="141" t="str" cm="1">
        <f t="array" ref="W5758">IF(SUM(LEN(B5758:V5758))=0,"",IF(OR(OR(ISBLANK(F5758),SUM(LEN(C5758),LEN(D5758))=0),AND(NOT(E5758="Unknown"),ISBLANK(J5758)),AND(NOT(O5758="Unknown"),ISBLANK(R5758))),"Missing Information", INDEX(Table15[Entire Service Line Classification], MATCH(SUMIFS(Table15[Unique ID],Table15[System-Owned Portion],E5758,Table15[If Material Anything Other than "Lead" in Column E,Was Material Ever Previously Lead?],G5758,Table15[Customer-Owned Portion],O5758),Table15[Unique ID],0),0)))</f>
        <v/>
      </c>
      <c r="X5758"/>
    </row>
    <row r="5759" spans="2:24" x14ac:dyDescent="0.25">
      <c r="B5759" s="146"/>
      <c r="C5759" s="31"/>
      <c r="D5759" s="31"/>
      <c r="E5759" s="44"/>
      <c r="F5759" s="43"/>
      <c r="G5759" s="84"/>
      <c r="H5759" s="31"/>
      <c r="I5759" s="31"/>
      <c r="J5759" s="84"/>
      <c r="K5759" s="31"/>
      <c r="L5759" s="31"/>
      <c r="M5759" s="169"/>
      <c r="N5759" s="148"/>
      <c r="O5759" s="106"/>
      <c r="P5759" s="43"/>
      <c r="Q5759" s="31"/>
      <c r="R5759" s="84"/>
      <c r="S5759" s="31"/>
      <c r="T5759" s="31"/>
      <c r="U5759" s="169"/>
      <c r="V5759" s="150"/>
      <c r="W5759" s="141" t="str" cm="1">
        <f t="array" ref="W5759">IF(SUM(LEN(B5759:V5759))=0,"",IF(OR(OR(ISBLANK(F5759),SUM(LEN(C5759),LEN(D5759))=0),AND(NOT(E5759="Unknown"),ISBLANK(J5759)),AND(NOT(O5759="Unknown"),ISBLANK(R5759))),"Missing Information", INDEX(Table15[Entire Service Line Classification], MATCH(SUMIFS(Table15[Unique ID],Table15[System-Owned Portion],E5759,Table15[If Material Anything Other than "Lead" in Column E,Was Material Ever Previously Lead?],G5759,Table15[Customer-Owned Portion],O5759),Table15[Unique ID],0),0)))</f>
        <v/>
      </c>
      <c r="X5759"/>
    </row>
    <row r="5760" spans="2:24" x14ac:dyDescent="0.25">
      <c r="B5760" s="146"/>
      <c r="C5760" s="31"/>
      <c r="D5760" s="31"/>
      <c r="E5760" s="44"/>
      <c r="F5760" s="43"/>
      <c r="G5760" s="84"/>
      <c r="H5760" s="31"/>
      <c r="I5760" s="31"/>
      <c r="J5760" s="84"/>
      <c r="K5760" s="31"/>
      <c r="L5760" s="31"/>
      <c r="M5760" s="169"/>
      <c r="N5760" s="148"/>
      <c r="O5760" s="106"/>
      <c r="P5760" s="43"/>
      <c r="Q5760" s="31"/>
      <c r="R5760" s="84"/>
      <c r="S5760" s="31"/>
      <c r="T5760" s="31"/>
      <c r="U5760" s="169"/>
      <c r="V5760" s="150"/>
      <c r="W5760" s="141" t="str" cm="1">
        <f t="array" ref="W5760">IF(SUM(LEN(B5760:V5760))=0,"",IF(OR(OR(ISBLANK(F5760),SUM(LEN(C5760),LEN(D5760))=0),AND(NOT(E5760="Unknown"),ISBLANK(J5760)),AND(NOT(O5760="Unknown"),ISBLANK(R5760))),"Missing Information", INDEX(Table15[Entire Service Line Classification], MATCH(SUMIFS(Table15[Unique ID],Table15[System-Owned Portion],E5760,Table15[If Material Anything Other than "Lead" in Column E,Was Material Ever Previously Lead?],G5760,Table15[Customer-Owned Portion],O5760),Table15[Unique ID],0),0)))</f>
        <v/>
      </c>
      <c r="X5760"/>
    </row>
    <row r="5761" spans="2:24" x14ac:dyDescent="0.25">
      <c r="B5761" s="146"/>
      <c r="C5761" s="31"/>
      <c r="D5761" s="31"/>
      <c r="E5761" s="44"/>
      <c r="F5761" s="43"/>
      <c r="G5761" s="84"/>
      <c r="H5761" s="31"/>
      <c r="I5761" s="31"/>
      <c r="J5761" s="84"/>
      <c r="K5761" s="31"/>
      <c r="L5761" s="31"/>
      <c r="M5761" s="169"/>
      <c r="N5761" s="148"/>
      <c r="O5761" s="106"/>
      <c r="P5761" s="43"/>
      <c r="Q5761" s="31"/>
      <c r="R5761" s="84"/>
      <c r="S5761" s="31"/>
      <c r="T5761" s="31"/>
      <c r="U5761" s="169"/>
      <c r="V5761" s="150"/>
      <c r="W5761" s="141" t="str" cm="1">
        <f t="array" ref="W5761">IF(SUM(LEN(B5761:V5761))=0,"",IF(OR(OR(ISBLANK(F5761),SUM(LEN(C5761),LEN(D5761))=0),AND(NOT(E5761="Unknown"),ISBLANK(J5761)),AND(NOT(O5761="Unknown"),ISBLANK(R5761))),"Missing Information", INDEX(Table15[Entire Service Line Classification], MATCH(SUMIFS(Table15[Unique ID],Table15[System-Owned Portion],E5761,Table15[If Material Anything Other than "Lead" in Column E,Was Material Ever Previously Lead?],G5761,Table15[Customer-Owned Portion],O5761),Table15[Unique ID],0),0)))</f>
        <v/>
      </c>
      <c r="X5761"/>
    </row>
    <row r="5762" spans="2:24" x14ac:dyDescent="0.25">
      <c r="B5762" s="146"/>
      <c r="C5762" s="31"/>
      <c r="D5762" s="31"/>
      <c r="E5762" s="44"/>
      <c r="F5762" s="43"/>
      <c r="G5762" s="84"/>
      <c r="H5762" s="31"/>
      <c r="I5762" s="31"/>
      <c r="J5762" s="84"/>
      <c r="K5762" s="31"/>
      <c r="L5762" s="31"/>
      <c r="M5762" s="169"/>
      <c r="N5762" s="148"/>
      <c r="O5762" s="106"/>
      <c r="P5762" s="43"/>
      <c r="Q5762" s="31"/>
      <c r="R5762" s="84"/>
      <c r="S5762" s="31"/>
      <c r="T5762" s="31"/>
      <c r="U5762" s="169"/>
      <c r="V5762" s="150"/>
      <c r="W5762" s="141" t="str" cm="1">
        <f t="array" ref="W5762">IF(SUM(LEN(B5762:V5762))=0,"",IF(OR(OR(ISBLANK(F5762),SUM(LEN(C5762),LEN(D5762))=0),AND(NOT(E5762="Unknown"),ISBLANK(J5762)),AND(NOT(O5762="Unknown"),ISBLANK(R5762))),"Missing Information", INDEX(Table15[Entire Service Line Classification], MATCH(SUMIFS(Table15[Unique ID],Table15[System-Owned Portion],E5762,Table15[If Material Anything Other than "Lead" in Column E,Was Material Ever Previously Lead?],G5762,Table15[Customer-Owned Portion],O5762),Table15[Unique ID],0),0)))</f>
        <v/>
      </c>
      <c r="X5762"/>
    </row>
    <row r="5763" spans="2:24" x14ac:dyDescent="0.25">
      <c r="B5763" s="146"/>
      <c r="C5763" s="31"/>
      <c r="D5763" s="31"/>
      <c r="E5763" s="44"/>
      <c r="F5763" s="43"/>
      <c r="G5763" s="84"/>
      <c r="H5763" s="31"/>
      <c r="I5763" s="31"/>
      <c r="J5763" s="84"/>
      <c r="K5763" s="31"/>
      <c r="L5763" s="31"/>
      <c r="M5763" s="169"/>
      <c r="N5763" s="148"/>
      <c r="O5763" s="106"/>
      <c r="P5763" s="43"/>
      <c r="Q5763" s="31"/>
      <c r="R5763" s="84"/>
      <c r="S5763" s="31"/>
      <c r="T5763" s="31"/>
      <c r="U5763" s="169"/>
      <c r="V5763" s="150"/>
      <c r="W5763" s="141" t="str" cm="1">
        <f t="array" ref="W5763">IF(SUM(LEN(B5763:V5763))=0,"",IF(OR(OR(ISBLANK(F5763),SUM(LEN(C5763),LEN(D5763))=0),AND(NOT(E5763="Unknown"),ISBLANK(J5763)),AND(NOT(O5763="Unknown"),ISBLANK(R5763))),"Missing Information", INDEX(Table15[Entire Service Line Classification], MATCH(SUMIFS(Table15[Unique ID],Table15[System-Owned Portion],E5763,Table15[If Material Anything Other than "Lead" in Column E,Was Material Ever Previously Lead?],G5763,Table15[Customer-Owned Portion],O5763),Table15[Unique ID],0),0)))</f>
        <v/>
      </c>
      <c r="X5763"/>
    </row>
    <row r="5764" spans="2:24" x14ac:dyDescent="0.25">
      <c r="B5764" s="146"/>
      <c r="C5764" s="31"/>
      <c r="D5764" s="31"/>
      <c r="E5764" s="44"/>
      <c r="F5764" s="43"/>
      <c r="G5764" s="84"/>
      <c r="H5764" s="31"/>
      <c r="I5764" s="31"/>
      <c r="J5764" s="84"/>
      <c r="K5764" s="31"/>
      <c r="L5764" s="31"/>
      <c r="M5764" s="169"/>
      <c r="N5764" s="148"/>
      <c r="O5764" s="106"/>
      <c r="P5764" s="43"/>
      <c r="Q5764" s="31"/>
      <c r="R5764" s="84"/>
      <c r="S5764" s="31"/>
      <c r="T5764" s="31"/>
      <c r="U5764" s="169"/>
      <c r="V5764" s="150"/>
      <c r="W5764" s="141" t="str" cm="1">
        <f t="array" ref="W5764">IF(SUM(LEN(B5764:V5764))=0,"",IF(OR(OR(ISBLANK(F5764),SUM(LEN(C5764),LEN(D5764))=0),AND(NOT(E5764="Unknown"),ISBLANK(J5764)),AND(NOT(O5764="Unknown"),ISBLANK(R5764))),"Missing Information", INDEX(Table15[Entire Service Line Classification], MATCH(SUMIFS(Table15[Unique ID],Table15[System-Owned Portion],E5764,Table15[If Material Anything Other than "Lead" in Column E,Was Material Ever Previously Lead?],G5764,Table15[Customer-Owned Portion],O5764),Table15[Unique ID],0),0)))</f>
        <v/>
      </c>
      <c r="X5764"/>
    </row>
    <row r="5765" spans="2:24" x14ac:dyDescent="0.25">
      <c r="B5765" s="146"/>
      <c r="C5765" s="31"/>
      <c r="D5765" s="31"/>
      <c r="E5765" s="44"/>
      <c r="F5765" s="43"/>
      <c r="G5765" s="84"/>
      <c r="H5765" s="31"/>
      <c r="I5765" s="31"/>
      <c r="J5765" s="84"/>
      <c r="K5765" s="31"/>
      <c r="L5765" s="31"/>
      <c r="M5765" s="169"/>
      <c r="N5765" s="148"/>
      <c r="O5765" s="106"/>
      <c r="P5765" s="43"/>
      <c r="Q5765" s="31"/>
      <c r="R5765" s="84"/>
      <c r="S5765" s="31"/>
      <c r="T5765" s="31"/>
      <c r="U5765" s="169"/>
      <c r="V5765" s="150"/>
      <c r="W5765" s="141" t="str" cm="1">
        <f t="array" ref="W5765">IF(SUM(LEN(B5765:V5765))=0,"",IF(OR(OR(ISBLANK(F5765),SUM(LEN(C5765),LEN(D5765))=0),AND(NOT(E5765="Unknown"),ISBLANK(J5765)),AND(NOT(O5765="Unknown"),ISBLANK(R5765))),"Missing Information", INDEX(Table15[Entire Service Line Classification], MATCH(SUMIFS(Table15[Unique ID],Table15[System-Owned Portion],E5765,Table15[If Material Anything Other than "Lead" in Column E,Was Material Ever Previously Lead?],G5765,Table15[Customer-Owned Portion],O5765),Table15[Unique ID],0),0)))</f>
        <v/>
      </c>
      <c r="X5765"/>
    </row>
    <row r="5766" spans="2:24" x14ac:dyDescent="0.25">
      <c r="B5766" s="146"/>
      <c r="C5766" s="31"/>
      <c r="D5766" s="31"/>
      <c r="E5766" s="44"/>
      <c r="F5766" s="43"/>
      <c r="G5766" s="84"/>
      <c r="H5766" s="31"/>
      <c r="I5766" s="31"/>
      <c r="J5766" s="84"/>
      <c r="K5766" s="31"/>
      <c r="L5766" s="31"/>
      <c r="M5766" s="169"/>
      <c r="N5766" s="148"/>
      <c r="O5766" s="106"/>
      <c r="P5766" s="43"/>
      <c r="Q5766" s="31"/>
      <c r="R5766" s="84"/>
      <c r="S5766" s="31"/>
      <c r="T5766" s="31"/>
      <c r="U5766" s="169"/>
      <c r="V5766" s="150"/>
      <c r="W5766" s="141" t="str" cm="1">
        <f t="array" ref="W5766">IF(SUM(LEN(B5766:V5766))=0,"",IF(OR(OR(ISBLANK(F5766),SUM(LEN(C5766),LEN(D5766))=0),AND(NOT(E5766="Unknown"),ISBLANK(J5766)),AND(NOT(O5766="Unknown"),ISBLANK(R5766))),"Missing Information", INDEX(Table15[Entire Service Line Classification], MATCH(SUMIFS(Table15[Unique ID],Table15[System-Owned Portion],E5766,Table15[If Material Anything Other than "Lead" in Column E,Was Material Ever Previously Lead?],G5766,Table15[Customer-Owned Portion],O5766),Table15[Unique ID],0),0)))</f>
        <v/>
      </c>
      <c r="X5766"/>
    </row>
    <row r="5767" spans="2:24" x14ac:dyDescent="0.25">
      <c r="B5767" s="146"/>
      <c r="C5767" s="31"/>
      <c r="D5767" s="31"/>
      <c r="E5767" s="44"/>
      <c r="F5767" s="43"/>
      <c r="G5767" s="84"/>
      <c r="H5767" s="31"/>
      <c r="I5767" s="31"/>
      <c r="J5767" s="84"/>
      <c r="K5767" s="31"/>
      <c r="L5767" s="31"/>
      <c r="M5767" s="169"/>
      <c r="N5767" s="148"/>
      <c r="O5767" s="106"/>
      <c r="P5767" s="43"/>
      <c r="Q5767" s="31"/>
      <c r="R5767" s="84"/>
      <c r="S5767" s="31"/>
      <c r="T5767" s="31"/>
      <c r="U5767" s="169"/>
      <c r="V5767" s="150"/>
      <c r="W5767" s="141" t="str" cm="1">
        <f t="array" ref="W5767">IF(SUM(LEN(B5767:V5767))=0,"",IF(OR(OR(ISBLANK(F5767),SUM(LEN(C5767),LEN(D5767))=0),AND(NOT(E5767="Unknown"),ISBLANK(J5767)),AND(NOT(O5767="Unknown"),ISBLANK(R5767))),"Missing Information", INDEX(Table15[Entire Service Line Classification], MATCH(SUMIFS(Table15[Unique ID],Table15[System-Owned Portion],E5767,Table15[If Material Anything Other than "Lead" in Column E,Was Material Ever Previously Lead?],G5767,Table15[Customer-Owned Portion],O5767),Table15[Unique ID],0),0)))</f>
        <v/>
      </c>
      <c r="X5767"/>
    </row>
    <row r="5768" spans="2:24" x14ac:dyDescent="0.25">
      <c r="B5768" s="146"/>
      <c r="C5768" s="31"/>
      <c r="D5768" s="31"/>
      <c r="E5768" s="44"/>
      <c r="F5768" s="43"/>
      <c r="G5768" s="84"/>
      <c r="H5768" s="31"/>
      <c r="I5768" s="31"/>
      <c r="J5768" s="84"/>
      <c r="K5768" s="31"/>
      <c r="L5768" s="31"/>
      <c r="M5768" s="169"/>
      <c r="N5768" s="148"/>
      <c r="O5768" s="106"/>
      <c r="P5768" s="43"/>
      <c r="Q5768" s="31"/>
      <c r="R5768" s="84"/>
      <c r="S5768" s="31"/>
      <c r="T5768" s="31"/>
      <c r="U5768" s="169"/>
      <c r="V5768" s="150"/>
      <c r="W5768" s="141" t="str" cm="1">
        <f t="array" ref="W5768">IF(SUM(LEN(B5768:V5768))=0,"",IF(OR(OR(ISBLANK(F5768),SUM(LEN(C5768),LEN(D5768))=0),AND(NOT(E5768="Unknown"),ISBLANK(J5768)),AND(NOT(O5768="Unknown"),ISBLANK(R5768))),"Missing Information", INDEX(Table15[Entire Service Line Classification], MATCH(SUMIFS(Table15[Unique ID],Table15[System-Owned Portion],E5768,Table15[If Material Anything Other than "Lead" in Column E,Was Material Ever Previously Lead?],G5768,Table15[Customer-Owned Portion],O5768),Table15[Unique ID],0),0)))</f>
        <v/>
      </c>
      <c r="X5768"/>
    </row>
    <row r="5769" spans="2:24" x14ac:dyDescent="0.25">
      <c r="B5769" s="146"/>
      <c r="C5769" s="31"/>
      <c r="D5769" s="31"/>
      <c r="E5769" s="44"/>
      <c r="F5769" s="43"/>
      <c r="G5769" s="84"/>
      <c r="H5769" s="31"/>
      <c r="I5769" s="31"/>
      <c r="J5769" s="84"/>
      <c r="K5769" s="31"/>
      <c r="L5769" s="31"/>
      <c r="M5769" s="169"/>
      <c r="N5769" s="148"/>
      <c r="O5769" s="106"/>
      <c r="P5769" s="43"/>
      <c r="Q5769" s="31"/>
      <c r="R5769" s="84"/>
      <c r="S5769" s="31"/>
      <c r="T5769" s="31"/>
      <c r="U5769" s="169"/>
      <c r="V5769" s="150"/>
      <c r="W5769" s="141" t="str" cm="1">
        <f t="array" ref="W5769">IF(SUM(LEN(B5769:V5769))=0,"",IF(OR(OR(ISBLANK(F5769),SUM(LEN(C5769),LEN(D5769))=0),AND(NOT(E5769="Unknown"),ISBLANK(J5769)),AND(NOT(O5769="Unknown"),ISBLANK(R5769))),"Missing Information", INDEX(Table15[Entire Service Line Classification], MATCH(SUMIFS(Table15[Unique ID],Table15[System-Owned Portion],E5769,Table15[If Material Anything Other than "Lead" in Column E,Was Material Ever Previously Lead?],G5769,Table15[Customer-Owned Portion],O5769),Table15[Unique ID],0),0)))</f>
        <v/>
      </c>
      <c r="X5769"/>
    </row>
    <row r="5770" spans="2:24" x14ac:dyDescent="0.25">
      <c r="B5770" s="146"/>
      <c r="C5770" s="31"/>
      <c r="D5770" s="31"/>
      <c r="E5770" s="44"/>
      <c r="F5770" s="43"/>
      <c r="G5770" s="84"/>
      <c r="H5770" s="31"/>
      <c r="I5770" s="31"/>
      <c r="J5770" s="84"/>
      <c r="K5770" s="31"/>
      <c r="L5770" s="31"/>
      <c r="M5770" s="169"/>
      <c r="N5770" s="148"/>
      <c r="O5770" s="106"/>
      <c r="P5770" s="43"/>
      <c r="Q5770" s="31"/>
      <c r="R5770" s="84"/>
      <c r="S5770" s="31"/>
      <c r="T5770" s="31"/>
      <c r="U5770" s="169"/>
      <c r="V5770" s="150"/>
      <c r="W5770" s="141" t="str" cm="1">
        <f t="array" ref="W5770">IF(SUM(LEN(B5770:V5770))=0,"",IF(OR(OR(ISBLANK(F5770),SUM(LEN(C5770),LEN(D5770))=0),AND(NOT(E5770="Unknown"),ISBLANK(J5770)),AND(NOT(O5770="Unknown"),ISBLANK(R5770))),"Missing Information", INDEX(Table15[Entire Service Line Classification], MATCH(SUMIFS(Table15[Unique ID],Table15[System-Owned Portion],E5770,Table15[If Material Anything Other than "Lead" in Column E,Was Material Ever Previously Lead?],G5770,Table15[Customer-Owned Portion],O5770),Table15[Unique ID],0),0)))</f>
        <v/>
      </c>
      <c r="X5770"/>
    </row>
    <row r="5771" spans="2:24" x14ac:dyDescent="0.25">
      <c r="B5771" s="146"/>
      <c r="C5771" s="31"/>
      <c r="D5771" s="31"/>
      <c r="E5771" s="44"/>
      <c r="F5771" s="43"/>
      <c r="G5771" s="84"/>
      <c r="H5771" s="31"/>
      <c r="I5771" s="31"/>
      <c r="J5771" s="84"/>
      <c r="K5771" s="31"/>
      <c r="L5771" s="31"/>
      <c r="M5771" s="169"/>
      <c r="N5771" s="148"/>
      <c r="O5771" s="106"/>
      <c r="P5771" s="43"/>
      <c r="Q5771" s="31"/>
      <c r="R5771" s="84"/>
      <c r="S5771" s="31"/>
      <c r="T5771" s="31"/>
      <c r="U5771" s="169"/>
      <c r="V5771" s="150"/>
      <c r="W5771" s="141" t="str" cm="1">
        <f t="array" ref="W5771">IF(SUM(LEN(B5771:V5771))=0,"",IF(OR(OR(ISBLANK(F5771),SUM(LEN(C5771),LEN(D5771))=0),AND(NOT(E5771="Unknown"),ISBLANK(J5771)),AND(NOT(O5771="Unknown"),ISBLANK(R5771))),"Missing Information", INDEX(Table15[Entire Service Line Classification], MATCH(SUMIFS(Table15[Unique ID],Table15[System-Owned Portion],E5771,Table15[If Material Anything Other than "Lead" in Column E,Was Material Ever Previously Lead?],G5771,Table15[Customer-Owned Portion],O5771),Table15[Unique ID],0),0)))</f>
        <v/>
      </c>
      <c r="X5771"/>
    </row>
    <row r="5772" spans="2:24" x14ac:dyDescent="0.25">
      <c r="B5772" s="146"/>
      <c r="C5772" s="31"/>
      <c r="D5772" s="31"/>
      <c r="E5772" s="44"/>
      <c r="F5772" s="43"/>
      <c r="G5772" s="84"/>
      <c r="H5772" s="31"/>
      <c r="I5772" s="31"/>
      <c r="J5772" s="84"/>
      <c r="K5772" s="31"/>
      <c r="L5772" s="31"/>
      <c r="M5772" s="169"/>
      <c r="N5772" s="148"/>
      <c r="O5772" s="106"/>
      <c r="P5772" s="43"/>
      <c r="Q5772" s="31"/>
      <c r="R5772" s="84"/>
      <c r="S5772" s="31"/>
      <c r="T5772" s="31"/>
      <c r="U5772" s="169"/>
      <c r="V5772" s="150"/>
      <c r="W5772" s="141" t="str" cm="1">
        <f t="array" ref="W5772">IF(SUM(LEN(B5772:V5772))=0,"",IF(OR(OR(ISBLANK(F5772),SUM(LEN(C5772),LEN(D5772))=0),AND(NOT(E5772="Unknown"),ISBLANK(J5772)),AND(NOT(O5772="Unknown"),ISBLANK(R5772))),"Missing Information", INDEX(Table15[Entire Service Line Classification], MATCH(SUMIFS(Table15[Unique ID],Table15[System-Owned Portion],E5772,Table15[If Material Anything Other than "Lead" in Column E,Was Material Ever Previously Lead?],G5772,Table15[Customer-Owned Portion],O5772),Table15[Unique ID],0),0)))</f>
        <v/>
      </c>
      <c r="X5772"/>
    </row>
    <row r="5773" spans="2:24" x14ac:dyDescent="0.25">
      <c r="B5773" s="146"/>
      <c r="C5773" s="31"/>
      <c r="D5773" s="31"/>
      <c r="E5773" s="44"/>
      <c r="F5773" s="43"/>
      <c r="G5773" s="84"/>
      <c r="H5773" s="31"/>
      <c r="I5773" s="31"/>
      <c r="J5773" s="84"/>
      <c r="K5773" s="31"/>
      <c r="L5773" s="31"/>
      <c r="M5773" s="169"/>
      <c r="N5773" s="148"/>
      <c r="O5773" s="106"/>
      <c r="P5773" s="43"/>
      <c r="Q5773" s="31"/>
      <c r="R5773" s="84"/>
      <c r="S5773" s="31"/>
      <c r="T5773" s="31"/>
      <c r="U5773" s="169"/>
      <c r="V5773" s="150"/>
      <c r="W5773" s="141" t="str" cm="1">
        <f t="array" ref="W5773">IF(SUM(LEN(B5773:V5773))=0,"",IF(OR(OR(ISBLANK(F5773),SUM(LEN(C5773),LEN(D5773))=0),AND(NOT(E5773="Unknown"),ISBLANK(J5773)),AND(NOT(O5773="Unknown"),ISBLANK(R5773))),"Missing Information", INDEX(Table15[Entire Service Line Classification], MATCH(SUMIFS(Table15[Unique ID],Table15[System-Owned Portion],E5773,Table15[If Material Anything Other than "Lead" in Column E,Was Material Ever Previously Lead?],G5773,Table15[Customer-Owned Portion],O5773),Table15[Unique ID],0),0)))</f>
        <v/>
      </c>
      <c r="X5773"/>
    </row>
    <row r="5774" spans="2:24" x14ac:dyDescent="0.25">
      <c r="B5774" s="146"/>
      <c r="C5774" s="31"/>
      <c r="D5774" s="31"/>
      <c r="E5774" s="44"/>
      <c r="F5774" s="43"/>
      <c r="G5774" s="84"/>
      <c r="H5774" s="31"/>
      <c r="I5774" s="31"/>
      <c r="J5774" s="84"/>
      <c r="K5774" s="31"/>
      <c r="L5774" s="31"/>
      <c r="M5774" s="169"/>
      <c r="N5774" s="148"/>
      <c r="O5774" s="106"/>
      <c r="P5774" s="43"/>
      <c r="Q5774" s="31"/>
      <c r="R5774" s="84"/>
      <c r="S5774" s="31"/>
      <c r="T5774" s="31"/>
      <c r="U5774" s="169"/>
      <c r="V5774" s="150"/>
      <c r="W5774" s="141" t="str" cm="1">
        <f t="array" ref="W5774">IF(SUM(LEN(B5774:V5774))=0,"",IF(OR(OR(ISBLANK(F5774),SUM(LEN(C5774),LEN(D5774))=0),AND(NOT(E5774="Unknown"),ISBLANK(J5774)),AND(NOT(O5774="Unknown"),ISBLANK(R5774))),"Missing Information", INDEX(Table15[Entire Service Line Classification], MATCH(SUMIFS(Table15[Unique ID],Table15[System-Owned Portion],E5774,Table15[If Material Anything Other than "Lead" in Column E,Was Material Ever Previously Lead?],G5774,Table15[Customer-Owned Portion],O5774),Table15[Unique ID],0),0)))</f>
        <v/>
      </c>
      <c r="X5774"/>
    </row>
    <row r="5775" spans="2:24" x14ac:dyDescent="0.25">
      <c r="B5775" s="146"/>
      <c r="C5775" s="31"/>
      <c r="D5775" s="31"/>
      <c r="E5775" s="44"/>
      <c r="F5775" s="43"/>
      <c r="G5775" s="84"/>
      <c r="H5775" s="31"/>
      <c r="I5775" s="31"/>
      <c r="J5775" s="84"/>
      <c r="K5775" s="31"/>
      <c r="L5775" s="31"/>
      <c r="M5775" s="169"/>
      <c r="N5775" s="148"/>
      <c r="O5775" s="106"/>
      <c r="P5775" s="43"/>
      <c r="Q5775" s="31"/>
      <c r="R5775" s="84"/>
      <c r="S5775" s="31"/>
      <c r="T5775" s="31"/>
      <c r="U5775" s="169"/>
      <c r="V5775" s="150"/>
      <c r="W5775" s="141" t="str" cm="1">
        <f t="array" ref="W5775">IF(SUM(LEN(B5775:V5775))=0,"",IF(OR(OR(ISBLANK(F5775),SUM(LEN(C5775),LEN(D5775))=0),AND(NOT(E5775="Unknown"),ISBLANK(J5775)),AND(NOT(O5775="Unknown"),ISBLANK(R5775))),"Missing Information", INDEX(Table15[Entire Service Line Classification], MATCH(SUMIFS(Table15[Unique ID],Table15[System-Owned Portion],E5775,Table15[If Material Anything Other than "Lead" in Column E,Was Material Ever Previously Lead?],G5775,Table15[Customer-Owned Portion],O5775),Table15[Unique ID],0),0)))</f>
        <v/>
      </c>
      <c r="X5775"/>
    </row>
    <row r="5776" spans="2:24" x14ac:dyDescent="0.25">
      <c r="B5776" s="146"/>
      <c r="C5776" s="31"/>
      <c r="D5776" s="31"/>
      <c r="E5776" s="44"/>
      <c r="F5776" s="43"/>
      <c r="G5776" s="84"/>
      <c r="H5776" s="31"/>
      <c r="I5776" s="31"/>
      <c r="J5776" s="84"/>
      <c r="K5776" s="31"/>
      <c r="L5776" s="31"/>
      <c r="M5776" s="169"/>
      <c r="N5776" s="148"/>
      <c r="O5776" s="106"/>
      <c r="P5776" s="43"/>
      <c r="Q5776" s="31"/>
      <c r="R5776" s="84"/>
      <c r="S5776" s="31"/>
      <c r="T5776" s="31"/>
      <c r="U5776" s="169"/>
      <c r="V5776" s="150"/>
      <c r="W5776" s="141" t="str" cm="1">
        <f t="array" ref="W5776">IF(SUM(LEN(B5776:V5776))=0,"",IF(OR(OR(ISBLANK(F5776),SUM(LEN(C5776),LEN(D5776))=0),AND(NOT(E5776="Unknown"),ISBLANK(J5776)),AND(NOT(O5776="Unknown"),ISBLANK(R5776))),"Missing Information", INDEX(Table15[Entire Service Line Classification], MATCH(SUMIFS(Table15[Unique ID],Table15[System-Owned Portion],E5776,Table15[If Material Anything Other than "Lead" in Column E,Was Material Ever Previously Lead?],G5776,Table15[Customer-Owned Portion],O5776),Table15[Unique ID],0),0)))</f>
        <v/>
      </c>
      <c r="X5776"/>
    </row>
    <row r="5777" spans="2:24" x14ac:dyDescent="0.25">
      <c r="B5777" s="146"/>
      <c r="C5777" s="31"/>
      <c r="D5777" s="31"/>
      <c r="E5777" s="44"/>
      <c r="F5777" s="43"/>
      <c r="G5777" s="84"/>
      <c r="H5777" s="31"/>
      <c r="I5777" s="31"/>
      <c r="J5777" s="84"/>
      <c r="K5777" s="31"/>
      <c r="L5777" s="31"/>
      <c r="M5777" s="169"/>
      <c r="N5777" s="148"/>
      <c r="O5777" s="106"/>
      <c r="P5777" s="43"/>
      <c r="Q5777" s="31"/>
      <c r="R5777" s="84"/>
      <c r="S5777" s="31"/>
      <c r="T5777" s="31"/>
      <c r="U5777" s="169"/>
      <c r="V5777" s="150"/>
      <c r="W5777" s="141" t="str" cm="1">
        <f t="array" ref="W5777">IF(SUM(LEN(B5777:V5777))=0,"",IF(OR(OR(ISBLANK(F5777),SUM(LEN(C5777),LEN(D5777))=0),AND(NOT(E5777="Unknown"),ISBLANK(J5777)),AND(NOT(O5777="Unknown"),ISBLANK(R5777))),"Missing Information", INDEX(Table15[Entire Service Line Classification], MATCH(SUMIFS(Table15[Unique ID],Table15[System-Owned Portion],E5777,Table15[If Material Anything Other than "Lead" in Column E,Was Material Ever Previously Lead?],G5777,Table15[Customer-Owned Portion],O5777),Table15[Unique ID],0),0)))</f>
        <v/>
      </c>
      <c r="X5777"/>
    </row>
    <row r="5778" spans="2:24" x14ac:dyDescent="0.25">
      <c r="B5778" s="146"/>
      <c r="C5778" s="31"/>
      <c r="D5778" s="31"/>
      <c r="E5778" s="44"/>
      <c r="F5778" s="43"/>
      <c r="G5778" s="84"/>
      <c r="H5778" s="31"/>
      <c r="I5778" s="31"/>
      <c r="J5778" s="84"/>
      <c r="K5778" s="31"/>
      <c r="L5778" s="31"/>
      <c r="M5778" s="169"/>
      <c r="N5778" s="148"/>
      <c r="O5778" s="106"/>
      <c r="P5778" s="43"/>
      <c r="Q5778" s="31"/>
      <c r="R5778" s="84"/>
      <c r="S5778" s="31"/>
      <c r="T5778" s="31"/>
      <c r="U5778" s="169"/>
      <c r="V5778" s="150"/>
      <c r="W5778" s="141" t="str" cm="1">
        <f t="array" ref="W5778">IF(SUM(LEN(B5778:V5778))=0,"",IF(OR(OR(ISBLANK(F5778),SUM(LEN(C5778),LEN(D5778))=0),AND(NOT(E5778="Unknown"),ISBLANK(J5778)),AND(NOT(O5778="Unknown"),ISBLANK(R5778))),"Missing Information", INDEX(Table15[Entire Service Line Classification], MATCH(SUMIFS(Table15[Unique ID],Table15[System-Owned Portion],E5778,Table15[If Material Anything Other than "Lead" in Column E,Was Material Ever Previously Lead?],G5778,Table15[Customer-Owned Portion],O5778),Table15[Unique ID],0),0)))</f>
        <v/>
      </c>
      <c r="X5778"/>
    </row>
    <row r="5779" spans="2:24" x14ac:dyDescent="0.25">
      <c r="B5779" s="146"/>
      <c r="C5779" s="31"/>
      <c r="D5779" s="31"/>
      <c r="E5779" s="44"/>
      <c r="F5779" s="43"/>
      <c r="G5779" s="84"/>
      <c r="H5779" s="31"/>
      <c r="I5779" s="31"/>
      <c r="J5779" s="84"/>
      <c r="K5779" s="31"/>
      <c r="L5779" s="31"/>
      <c r="M5779" s="169"/>
      <c r="N5779" s="148"/>
      <c r="O5779" s="106"/>
      <c r="P5779" s="43"/>
      <c r="Q5779" s="31"/>
      <c r="R5779" s="84"/>
      <c r="S5779" s="31"/>
      <c r="T5779" s="31"/>
      <c r="U5779" s="169"/>
      <c r="V5779" s="150"/>
      <c r="W5779" s="141" t="str" cm="1">
        <f t="array" ref="W5779">IF(SUM(LEN(B5779:V5779))=0,"",IF(OR(OR(ISBLANK(F5779),SUM(LEN(C5779),LEN(D5779))=0),AND(NOT(E5779="Unknown"),ISBLANK(J5779)),AND(NOT(O5779="Unknown"),ISBLANK(R5779))),"Missing Information", INDEX(Table15[Entire Service Line Classification], MATCH(SUMIFS(Table15[Unique ID],Table15[System-Owned Portion],E5779,Table15[If Material Anything Other than "Lead" in Column E,Was Material Ever Previously Lead?],G5779,Table15[Customer-Owned Portion],O5779),Table15[Unique ID],0),0)))</f>
        <v/>
      </c>
      <c r="X5779"/>
    </row>
    <row r="5780" spans="2:24" x14ac:dyDescent="0.25">
      <c r="B5780" s="146"/>
      <c r="C5780" s="31"/>
      <c r="D5780" s="31"/>
      <c r="E5780" s="44"/>
      <c r="F5780" s="43"/>
      <c r="G5780" s="84"/>
      <c r="H5780" s="31"/>
      <c r="I5780" s="31"/>
      <c r="J5780" s="84"/>
      <c r="K5780" s="31"/>
      <c r="L5780" s="31"/>
      <c r="M5780" s="169"/>
      <c r="N5780" s="148"/>
      <c r="O5780" s="106"/>
      <c r="P5780" s="43"/>
      <c r="Q5780" s="31"/>
      <c r="R5780" s="84"/>
      <c r="S5780" s="31"/>
      <c r="T5780" s="31"/>
      <c r="U5780" s="169"/>
      <c r="V5780" s="150"/>
      <c r="W5780" s="141" t="str" cm="1">
        <f t="array" ref="W5780">IF(SUM(LEN(B5780:V5780))=0,"",IF(OR(OR(ISBLANK(F5780),SUM(LEN(C5780),LEN(D5780))=0),AND(NOT(E5780="Unknown"),ISBLANK(J5780)),AND(NOT(O5780="Unknown"),ISBLANK(R5780))),"Missing Information", INDEX(Table15[Entire Service Line Classification], MATCH(SUMIFS(Table15[Unique ID],Table15[System-Owned Portion],E5780,Table15[If Material Anything Other than "Lead" in Column E,Was Material Ever Previously Lead?],G5780,Table15[Customer-Owned Portion],O5780),Table15[Unique ID],0),0)))</f>
        <v/>
      </c>
      <c r="X5780"/>
    </row>
    <row r="5781" spans="2:24" x14ac:dyDescent="0.25">
      <c r="B5781" s="146"/>
      <c r="C5781" s="31"/>
      <c r="D5781" s="31"/>
      <c r="E5781" s="44"/>
      <c r="F5781" s="43"/>
      <c r="G5781" s="84"/>
      <c r="H5781" s="31"/>
      <c r="I5781" s="31"/>
      <c r="J5781" s="84"/>
      <c r="K5781" s="31"/>
      <c r="L5781" s="31"/>
      <c r="M5781" s="169"/>
      <c r="N5781" s="148"/>
      <c r="O5781" s="106"/>
      <c r="P5781" s="43"/>
      <c r="Q5781" s="31"/>
      <c r="R5781" s="84"/>
      <c r="S5781" s="31"/>
      <c r="T5781" s="31"/>
      <c r="U5781" s="169"/>
      <c r="V5781" s="150"/>
      <c r="W5781" s="141" t="str" cm="1">
        <f t="array" ref="W5781">IF(SUM(LEN(B5781:V5781))=0,"",IF(OR(OR(ISBLANK(F5781),SUM(LEN(C5781),LEN(D5781))=0),AND(NOT(E5781="Unknown"),ISBLANK(J5781)),AND(NOT(O5781="Unknown"),ISBLANK(R5781))),"Missing Information", INDEX(Table15[Entire Service Line Classification], MATCH(SUMIFS(Table15[Unique ID],Table15[System-Owned Portion],E5781,Table15[If Material Anything Other than "Lead" in Column E,Was Material Ever Previously Lead?],G5781,Table15[Customer-Owned Portion],O5781),Table15[Unique ID],0),0)))</f>
        <v/>
      </c>
      <c r="X5781"/>
    </row>
    <row r="5782" spans="2:24" x14ac:dyDescent="0.25">
      <c r="B5782" s="146"/>
      <c r="C5782" s="31"/>
      <c r="D5782" s="31"/>
      <c r="E5782" s="44"/>
      <c r="F5782" s="43"/>
      <c r="G5782" s="84"/>
      <c r="H5782" s="31"/>
      <c r="I5782" s="31"/>
      <c r="J5782" s="84"/>
      <c r="K5782" s="31"/>
      <c r="L5782" s="31"/>
      <c r="M5782" s="169"/>
      <c r="N5782" s="148"/>
      <c r="O5782" s="106"/>
      <c r="P5782" s="43"/>
      <c r="Q5782" s="31"/>
      <c r="R5782" s="84"/>
      <c r="S5782" s="31"/>
      <c r="T5782" s="31"/>
      <c r="U5782" s="169"/>
      <c r="V5782" s="150"/>
      <c r="W5782" s="141" t="str" cm="1">
        <f t="array" ref="W5782">IF(SUM(LEN(B5782:V5782))=0,"",IF(OR(OR(ISBLANK(F5782),SUM(LEN(C5782),LEN(D5782))=0),AND(NOT(E5782="Unknown"),ISBLANK(J5782)),AND(NOT(O5782="Unknown"),ISBLANK(R5782))),"Missing Information", INDEX(Table15[Entire Service Line Classification], MATCH(SUMIFS(Table15[Unique ID],Table15[System-Owned Portion],E5782,Table15[If Material Anything Other than "Lead" in Column E,Was Material Ever Previously Lead?],G5782,Table15[Customer-Owned Portion],O5782),Table15[Unique ID],0),0)))</f>
        <v/>
      </c>
      <c r="X5782"/>
    </row>
    <row r="5783" spans="2:24" x14ac:dyDescent="0.25">
      <c r="B5783" s="146"/>
      <c r="C5783" s="31"/>
      <c r="D5783" s="31"/>
      <c r="E5783" s="44"/>
      <c r="F5783" s="43"/>
      <c r="G5783" s="84"/>
      <c r="H5783" s="31"/>
      <c r="I5783" s="31"/>
      <c r="J5783" s="84"/>
      <c r="K5783" s="31"/>
      <c r="L5783" s="31"/>
      <c r="M5783" s="169"/>
      <c r="N5783" s="148"/>
      <c r="O5783" s="106"/>
      <c r="P5783" s="43"/>
      <c r="Q5783" s="31"/>
      <c r="R5783" s="84"/>
      <c r="S5783" s="31"/>
      <c r="T5783" s="31"/>
      <c r="U5783" s="169"/>
      <c r="V5783" s="150"/>
      <c r="W5783" s="141" t="str" cm="1">
        <f t="array" ref="W5783">IF(SUM(LEN(B5783:V5783))=0,"",IF(OR(OR(ISBLANK(F5783),SUM(LEN(C5783),LEN(D5783))=0),AND(NOT(E5783="Unknown"),ISBLANK(J5783)),AND(NOT(O5783="Unknown"),ISBLANK(R5783))),"Missing Information", INDEX(Table15[Entire Service Line Classification], MATCH(SUMIFS(Table15[Unique ID],Table15[System-Owned Portion],E5783,Table15[If Material Anything Other than "Lead" in Column E,Was Material Ever Previously Lead?],G5783,Table15[Customer-Owned Portion],O5783),Table15[Unique ID],0),0)))</f>
        <v/>
      </c>
      <c r="X5783"/>
    </row>
    <row r="5784" spans="2:24" x14ac:dyDescent="0.25">
      <c r="B5784" s="146"/>
      <c r="C5784" s="31"/>
      <c r="D5784" s="31"/>
      <c r="E5784" s="44"/>
      <c r="F5784" s="43"/>
      <c r="G5784" s="84"/>
      <c r="H5784" s="31"/>
      <c r="I5784" s="31"/>
      <c r="J5784" s="84"/>
      <c r="K5784" s="31"/>
      <c r="L5784" s="31"/>
      <c r="M5784" s="169"/>
      <c r="N5784" s="148"/>
      <c r="O5784" s="106"/>
      <c r="P5784" s="43"/>
      <c r="Q5784" s="31"/>
      <c r="R5784" s="84"/>
      <c r="S5784" s="31"/>
      <c r="T5784" s="31"/>
      <c r="U5784" s="169"/>
      <c r="V5784" s="150"/>
      <c r="W5784" s="141" t="str" cm="1">
        <f t="array" ref="W5784">IF(SUM(LEN(B5784:V5784))=0,"",IF(OR(OR(ISBLANK(F5784),SUM(LEN(C5784),LEN(D5784))=0),AND(NOT(E5784="Unknown"),ISBLANK(J5784)),AND(NOT(O5784="Unknown"),ISBLANK(R5784))),"Missing Information", INDEX(Table15[Entire Service Line Classification], MATCH(SUMIFS(Table15[Unique ID],Table15[System-Owned Portion],E5784,Table15[If Material Anything Other than "Lead" in Column E,Was Material Ever Previously Lead?],G5784,Table15[Customer-Owned Portion],O5784),Table15[Unique ID],0),0)))</f>
        <v/>
      </c>
      <c r="X5784"/>
    </row>
    <row r="5785" spans="2:24" x14ac:dyDescent="0.25">
      <c r="B5785" s="146"/>
      <c r="C5785" s="31"/>
      <c r="D5785" s="31"/>
      <c r="E5785" s="44"/>
      <c r="F5785" s="43"/>
      <c r="G5785" s="84"/>
      <c r="H5785" s="31"/>
      <c r="I5785" s="31"/>
      <c r="J5785" s="84"/>
      <c r="K5785" s="31"/>
      <c r="L5785" s="31"/>
      <c r="M5785" s="169"/>
      <c r="N5785" s="148"/>
      <c r="O5785" s="106"/>
      <c r="P5785" s="43"/>
      <c r="Q5785" s="31"/>
      <c r="R5785" s="84"/>
      <c r="S5785" s="31"/>
      <c r="T5785" s="31"/>
      <c r="U5785" s="169"/>
      <c r="V5785" s="150"/>
      <c r="W5785" s="141" t="str" cm="1">
        <f t="array" ref="W5785">IF(SUM(LEN(B5785:V5785))=0,"",IF(OR(OR(ISBLANK(F5785),SUM(LEN(C5785),LEN(D5785))=0),AND(NOT(E5785="Unknown"),ISBLANK(J5785)),AND(NOT(O5785="Unknown"),ISBLANK(R5785))),"Missing Information", INDEX(Table15[Entire Service Line Classification], MATCH(SUMIFS(Table15[Unique ID],Table15[System-Owned Portion],E5785,Table15[If Material Anything Other than "Lead" in Column E,Was Material Ever Previously Lead?],G5785,Table15[Customer-Owned Portion],O5785),Table15[Unique ID],0),0)))</f>
        <v/>
      </c>
      <c r="X5785"/>
    </row>
    <row r="5786" spans="2:24" x14ac:dyDescent="0.25">
      <c r="B5786" s="146"/>
      <c r="C5786" s="31"/>
      <c r="D5786" s="31"/>
      <c r="E5786" s="44"/>
      <c r="F5786" s="43"/>
      <c r="G5786" s="84"/>
      <c r="H5786" s="31"/>
      <c r="I5786" s="31"/>
      <c r="J5786" s="84"/>
      <c r="K5786" s="31"/>
      <c r="L5786" s="31"/>
      <c r="M5786" s="169"/>
      <c r="N5786" s="148"/>
      <c r="O5786" s="106"/>
      <c r="P5786" s="43"/>
      <c r="Q5786" s="31"/>
      <c r="R5786" s="84"/>
      <c r="S5786" s="31"/>
      <c r="T5786" s="31"/>
      <c r="U5786" s="169"/>
      <c r="V5786" s="150"/>
      <c r="W5786" s="141" t="str" cm="1">
        <f t="array" ref="W5786">IF(SUM(LEN(B5786:V5786))=0,"",IF(OR(OR(ISBLANK(F5786),SUM(LEN(C5786),LEN(D5786))=0),AND(NOT(E5786="Unknown"),ISBLANK(J5786)),AND(NOT(O5786="Unknown"),ISBLANK(R5786))),"Missing Information", INDEX(Table15[Entire Service Line Classification], MATCH(SUMIFS(Table15[Unique ID],Table15[System-Owned Portion],E5786,Table15[If Material Anything Other than "Lead" in Column E,Was Material Ever Previously Lead?],G5786,Table15[Customer-Owned Portion],O5786),Table15[Unique ID],0),0)))</f>
        <v/>
      </c>
      <c r="X5786"/>
    </row>
    <row r="5787" spans="2:24" x14ac:dyDescent="0.25">
      <c r="B5787" s="146"/>
      <c r="C5787" s="31"/>
      <c r="D5787" s="31"/>
      <c r="E5787" s="44"/>
      <c r="F5787" s="43"/>
      <c r="G5787" s="84"/>
      <c r="H5787" s="31"/>
      <c r="I5787" s="31"/>
      <c r="J5787" s="84"/>
      <c r="K5787" s="31"/>
      <c r="L5787" s="31"/>
      <c r="M5787" s="169"/>
      <c r="N5787" s="148"/>
      <c r="O5787" s="106"/>
      <c r="P5787" s="43"/>
      <c r="Q5787" s="31"/>
      <c r="R5787" s="84"/>
      <c r="S5787" s="31"/>
      <c r="T5787" s="31"/>
      <c r="U5787" s="169"/>
      <c r="V5787" s="150"/>
      <c r="W5787" s="141" t="str" cm="1">
        <f t="array" ref="W5787">IF(SUM(LEN(B5787:V5787))=0,"",IF(OR(OR(ISBLANK(F5787),SUM(LEN(C5787),LEN(D5787))=0),AND(NOT(E5787="Unknown"),ISBLANK(J5787)),AND(NOT(O5787="Unknown"),ISBLANK(R5787))),"Missing Information", INDEX(Table15[Entire Service Line Classification], MATCH(SUMIFS(Table15[Unique ID],Table15[System-Owned Portion],E5787,Table15[If Material Anything Other than "Lead" in Column E,Was Material Ever Previously Lead?],G5787,Table15[Customer-Owned Portion],O5787),Table15[Unique ID],0),0)))</f>
        <v/>
      </c>
      <c r="X5787"/>
    </row>
    <row r="5788" spans="2:24" x14ac:dyDescent="0.25">
      <c r="B5788" s="146"/>
      <c r="C5788" s="31"/>
      <c r="D5788" s="31"/>
      <c r="E5788" s="44"/>
      <c r="F5788" s="43"/>
      <c r="G5788" s="84"/>
      <c r="H5788" s="31"/>
      <c r="I5788" s="31"/>
      <c r="J5788" s="84"/>
      <c r="K5788" s="31"/>
      <c r="L5788" s="31"/>
      <c r="M5788" s="169"/>
      <c r="N5788" s="148"/>
      <c r="O5788" s="106"/>
      <c r="P5788" s="43"/>
      <c r="Q5788" s="31"/>
      <c r="R5788" s="84"/>
      <c r="S5788" s="31"/>
      <c r="T5788" s="31"/>
      <c r="U5788" s="169"/>
      <c r="V5788" s="150"/>
      <c r="W5788" s="141" t="str" cm="1">
        <f t="array" ref="W5788">IF(SUM(LEN(B5788:V5788))=0,"",IF(OR(OR(ISBLANK(F5788),SUM(LEN(C5788),LEN(D5788))=0),AND(NOT(E5788="Unknown"),ISBLANK(J5788)),AND(NOT(O5788="Unknown"),ISBLANK(R5788))),"Missing Information", INDEX(Table15[Entire Service Line Classification], MATCH(SUMIFS(Table15[Unique ID],Table15[System-Owned Portion],E5788,Table15[If Material Anything Other than "Lead" in Column E,Was Material Ever Previously Lead?],G5788,Table15[Customer-Owned Portion],O5788),Table15[Unique ID],0),0)))</f>
        <v/>
      </c>
      <c r="X5788"/>
    </row>
    <row r="5789" spans="2:24" x14ac:dyDescent="0.25">
      <c r="B5789" s="146"/>
      <c r="C5789" s="31"/>
      <c r="D5789" s="31"/>
      <c r="E5789" s="44"/>
      <c r="F5789" s="43"/>
      <c r="G5789" s="84"/>
      <c r="H5789" s="31"/>
      <c r="I5789" s="31"/>
      <c r="J5789" s="84"/>
      <c r="K5789" s="31"/>
      <c r="L5789" s="31"/>
      <c r="M5789" s="169"/>
      <c r="N5789" s="148"/>
      <c r="O5789" s="106"/>
      <c r="P5789" s="43"/>
      <c r="Q5789" s="31"/>
      <c r="R5789" s="84"/>
      <c r="S5789" s="31"/>
      <c r="T5789" s="31"/>
      <c r="U5789" s="169"/>
      <c r="V5789" s="150"/>
      <c r="W5789" s="141" t="str" cm="1">
        <f t="array" ref="W5789">IF(SUM(LEN(B5789:V5789))=0,"",IF(OR(OR(ISBLANK(F5789),SUM(LEN(C5789),LEN(D5789))=0),AND(NOT(E5789="Unknown"),ISBLANK(J5789)),AND(NOT(O5789="Unknown"),ISBLANK(R5789))),"Missing Information", INDEX(Table15[Entire Service Line Classification], MATCH(SUMIFS(Table15[Unique ID],Table15[System-Owned Portion],E5789,Table15[If Material Anything Other than "Lead" in Column E,Was Material Ever Previously Lead?],G5789,Table15[Customer-Owned Portion],O5789),Table15[Unique ID],0),0)))</f>
        <v/>
      </c>
      <c r="X5789"/>
    </row>
    <row r="5790" spans="2:24" x14ac:dyDescent="0.25">
      <c r="B5790" s="146"/>
      <c r="C5790" s="31"/>
      <c r="D5790" s="31"/>
      <c r="E5790" s="44"/>
      <c r="F5790" s="43"/>
      <c r="G5790" s="84"/>
      <c r="H5790" s="31"/>
      <c r="I5790" s="31"/>
      <c r="J5790" s="84"/>
      <c r="K5790" s="31"/>
      <c r="L5790" s="31"/>
      <c r="M5790" s="169"/>
      <c r="N5790" s="148"/>
      <c r="O5790" s="106"/>
      <c r="P5790" s="43"/>
      <c r="Q5790" s="31"/>
      <c r="R5790" s="84"/>
      <c r="S5790" s="31"/>
      <c r="T5790" s="31"/>
      <c r="U5790" s="169"/>
      <c r="V5790" s="150"/>
      <c r="W5790" s="141" t="str" cm="1">
        <f t="array" ref="W5790">IF(SUM(LEN(B5790:V5790))=0,"",IF(OR(OR(ISBLANK(F5790),SUM(LEN(C5790),LEN(D5790))=0),AND(NOT(E5790="Unknown"),ISBLANK(J5790)),AND(NOT(O5790="Unknown"),ISBLANK(R5790))),"Missing Information", INDEX(Table15[Entire Service Line Classification], MATCH(SUMIFS(Table15[Unique ID],Table15[System-Owned Portion],E5790,Table15[If Material Anything Other than "Lead" in Column E,Was Material Ever Previously Lead?],G5790,Table15[Customer-Owned Portion],O5790),Table15[Unique ID],0),0)))</f>
        <v/>
      </c>
      <c r="X5790"/>
    </row>
    <row r="5791" spans="2:24" x14ac:dyDescent="0.25">
      <c r="B5791" s="146"/>
      <c r="C5791" s="31"/>
      <c r="D5791" s="31"/>
      <c r="E5791" s="44"/>
      <c r="F5791" s="43"/>
      <c r="G5791" s="84"/>
      <c r="H5791" s="31"/>
      <c r="I5791" s="31"/>
      <c r="J5791" s="84"/>
      <c r="K5791" s="31"/>
      <c r="L5791" s="31"/>
      <c r="M5791" s="169"/>
      <c r="N5791" s="148"/>
      <c r="O5791" s="106"/>
      <c r="P5791" s="43"/>
      <c r="Q5791" s="31"/>
      <c r="R5791" s="84"/>
      <c r="S5791" s="31"/>
      <c r="T5791" s="31"/>
      <c r="U5791" s="169"/>
      <c r="V5791" s="150"/>
      <c r="W5791" s="141" t="str" cm="1">
        <f t="array" ref="W5791">IF(SUM(LEN(B5791:V5791))=0,"",IF(OR(OR(ISBLANK(F5791),SUM(LEN(C5791),LEN(D5791))=0),AND(NOT(E5791="Unknown"),ISBLANK(J5791)),AND(NOT(O5791="Unknown"),ISBLANK(R5791))),"Missing Information", INDEX(Table15[Entire Service Line Classification], MATCH(SUMIFS(Table15[Unique ID],Table15[System-Owned Portion],E5791,Table15[If Material Anything Other than "Lead" in Column E,Was Material Ever Previously Lead?],G5791,Table15[Customer-Owned Portion],O5791),Table15[Unique ID],0),0)))</f>
        <v/>
      </c>
      <c r="X5791"/>
    </row>
    <row r="5792" spans="2:24" x14ac:dyDescent="0.25">
      <c r="B5792" s="146"/>
      <c r="C5792" s="31"/>
      <c r="D5792" s="31"/>
      <c r="E5792" s="44"/>
      <c r="F5792" s="43"/>
      <c r="G5792" s="84"/>
      <c r="H5792" s="31"/>
      <c r="I5792" s="31"/>
      <c r="J5792" s="84"/>
      <c r="K5792" s="31"/>
      <c r="L5792" s="31"/>
      <c r="M5792" s="169"/>
      <c r="N5792" s="148"/>
      <c r="O5792" s="106"/>
      <c r="P5792" s="43"/>
      <c r="Q5792" s="31"/>
      <c r="R5792" s="84"/>
      <c r="S5792" s="31"/>
      <c r="T5792" s="31"/>
      <c r="U5792" s="169"/>
      <c r="V5792" s="150"/>
      <c r="W5792" s="141" t="str" cm="1">
        <f t="array" ref="W5792">IF(SUM(LEN(B5792:V5792))=0,"",IF(OR(OR(ISBLANK(F5792),SUM(LEN(C5792),LEN(D5792))=0),AND(NOT(E5792="Unknown"),ISBLANK(J5792)),AND(NOT(O5792="Unknown"),ISBLANK(R5792))),"Missing Information", INDEX(Table15[Entire Service Line Classification], MATCH(SUMIFS(Table15[Unique ID],Table15[System-Owned Portion],E5792,Table15[If Material Anything Other than "Lead" in Column E,Was Material Ever Previously Lead?],G5792,Table15[Customer-Owned Portion],O5792),Table15[Unique ID],0),0)))</f>
        <v/>
      </c>
      <c r="X5792"/>
    </row>
    <row r="5793" spans="2:24" x14ac:dyDescent="0.25">
      <c r="B5793" s="146"/>
      <c r="C5793" s="31"/>
      <c r="D5793" s="31"/>
      <c r="E5793" s="44"/>
      <c r="F5793" s="43"/>
      <c r="G5793" s="84"/>
      <c r="H5793" s="31"/>
      <c r="I5793" s="31"/>
      <c r="J5793" s="84"/>
      <c r="K5793" s="31"/>
      <c r="L5793" s="31"/>
      <c r="M5793" s="169"/>
      <c r="N5793" s="148"/>
      <c r="O5793" s="106"/>
      <c r="P5793" s="43"/>
      <c r="Q5793" s="31"/>
      <c r="R5793" s="84"/>
      <c r="S5793" s="31"/>
      <c r="T5793" s="31"/>
      <c r="U5793" s="169"/>
      <c r="V5793" s="150"/>
      <c r="W5793" s="141" t="str" cm="1">
        <f t="array" ref="W5793">IF(SUM(LEN(B5793:V5793))=0,"",IF(OR(OR(ISBLANK(F5793),SUM(LEN(C5793),LEN(D5793))=0),AND(NOT(E5793="Unknown"),ISBLANK(J5793)),AND(NOT(O5793="Unknown"),ISBLANK(R5793))),"Missing Information", INDEX(Table15[Entire Service Line Classification], MATCH(SUMIFS(Table15[Unique ID],Table15[System-Owned Portion],E5793,Table15[If Material Anything Other than "Lead" in Column E,Was Material Ever Previously Lead?],G5793,Table15[Customer-Owned Portion],O5793),Table15[Unique ID],0),0)))</f>
        <v/>
      </c>
      <c r="X5793"/>
    </row>
    <row r="5794" spans="2:24" x14ac:dyDescent="0.25">
      <c r="B5794" s="146"/>
      <c r="C5794" s="31"/>
      <c r="D5794" s="31"/>
      <c r="E5794" s="44"/>
      <c r="F5794" s="43"/>
      <c r="G5794" s="84"/>
      <c r="H5794" s="31"/>
      <c r="I5794" s="31"/>
      <c r="J5794" s="84"/>
      <c r="K5794" s="31"/>
      <c r="L5794" s="31"/>
      <c r="M5794" s="169"/>
      <c r="N5794" s="148"/>
      <c r="O5794" s="106"/>
      <c r="P5794" s="43"/>
      <c r="Q5794" s="31"/>
      <c r="R5794" s="84"/>
      <c r="S5794" s="31"/>
      <c r="T5794" s="31"/>
      <c r="U5794" s="169"/>
      <c r="V5794" s="150"/>
      <c r="W5794" s="141" t="str" cm="1">
        <f t="array" ref="W5794">IF(SUM(LEN(B5794:V5794))=0,"",IF(OR(OR(ISBLANK(F5794),SUM(LEN(C5794),LEN(D5794))=0),AND(NOT(E5794="Unknown"),ISBLANK(J5794)),AND(NOT(O5794="Unknown"),ISBLANK(R5794))),"Missing Information", INDEX(Table15[Entire Service Line Classification], MATCH(SUMIFS(Table15[Unique ID],Table15[System-Owned Portion],E5794,Table15[If Material Anything Other than "Lead" in Column E,Was Material Ever Previously Lead?],G5794,Table15[Customer-Owned Portion],O5794),Table15[Unique ID],0),0)))</f>
        <v/>
      </c>
      <c r="X5794"/>
    </row>
    <row r="5795" spans="2:24" x14ac:dyDescent="0.25">
      <c r="B5795" s="146"/>
      <c r="C5795" s="31"/>
      <c r="D5795" s="31"/>
      <c r="E5795" s="44"/>
      <c r="F5795" s="43"/>
      <c r="G5795" s="84"/>
      <c r="H5795" s="31"/>
      <c r="I5795" s="31"/>
      <c r="J5795" s="84"/>
      <c r="K5795" s="31"/>
      <c r="L5795" s="31"/>
      <c r="M5795" s="169"/>
      <c r="N5795" s="148"/>
      <c r="O5795" s="106"/>
      <c r="P5795" s="43"/>
      <c r="Q5795" s="31"/>
      <c r="R5795" s="84"/>
      <c r="S5795" s="31"/>
      <c r="T5795" s="31"/>
      <c r="U5795" s="169"/>
      <c r="V5795" s="150"/>
      <c r="W5795" s="141" t="str" cm="1">
        <f t="array" ref="W5795">IF(SUM(LEN(B5795:V5795))=0,"",IF(OR(OR(ISBLANK(F5795),SUM(LEN(C5795),LEN(D5795))=0),AND(NOT(E5795="Unknown"),ISBLANK(J5795)),AND(NOT(O5795="Unknown"),ISBLANK(R5795))),"Missing Information", INDEX(Table15[Entire Service Line Classification], MATCH(SUMIFS(Table15[Unique ID],Table15[System-Owned Portion],E5795,Table15[If Material Anything Other than "Lead" in Column E,Was Material Ever Previously Lead?],G5795,Table15[Customer-Owned Portion],O5795),Table15[Unique ID],0),0)))</f>
        <v/>
      </c>
      <c r="X5795"/>
    </row>
    <row r="5796" spans="2:24" x14ac:dyDescent="0.25">
      <c r="B5796" s="146"/>
      <c r="C5796" s="31"/>
      <c r="D5796" s="31"/>
      <c r="E5796" s="44"/>
      <c r="F5796" s="43"/>
      <c r="G5796" s="84"/>
      <c r="H5796" s="31"/>
      <c r="I5796" s="31"/>
      <c r="J5796" s="84"/>
      <c r="K5796" s="31"/>
      <c r="L5796" s="31"/>
      <c r="M5796" s="169"/>
      <c r="N5796" s="148"/>
      <c r="O5796" s="106"/>
      <c r="P5796" s="43"/>
      <c r="Q5796" s="31"/>
      <c r="R5796" s="84"/>
      <c r="S5796" s="31"/>
      <c r="T5796" s="31"/>
      <c r="U5796" s="169"/>
      <c r="V5796" s="150"/>
      <c r="W5796" s="141" t="str" cm="1">
        <f t="array" ref="W5796">IF(SUM(LEN(B5796:V5796))=0,"",IF(OR(OR(ISBLANK(F5796),SUM(LEN(C5796),LEN(D5796))=0),AND(NOT(E5796="Unknown"),ISBLANK(J5796)),AND(NOT(O5796="Unknown"),ISBLANK(R5796))),"Missing Information", INDEX(Table15[Entire Service Line Classification], MATCH(SUMIFS(Table15[Unique ID],Table15[System-Owned Portion],E5796,Table15[If Material Anything Other than "Lead" in Column E,Was Material Ever Previously Lead?],G5796,Table15[Customer-Owned Portion],O5796),Table15[Unique ID],0),0)))</f>
        <v/>
      </c>
      <c r="X5796"/>
    </row>
    <row r="5797" spans="2:24" x14ac:dyDescent="0.25">
      <c r="B5797" s="146"/>
      <c r="C5797" s="31"/>
      <c r="D5797" s="31"/>
      <c r="E5797" s="44"/>
      <c r="F5797" s="43"/>
      <c r="G5797" s="84"/>
      <c r="H5797" s="31"/>
      <c r="I5797" s="31"/>
      <c r="J5797" s="84"/>
      <c r="K5797" s="31"/>
      <c r="L5797" s="31"/>
      <c r="M5797" s="169"/>
      <c r="N5797" s="148"/>
      <c r="O5797" s="106"/>
      <c r="P5797" s="43"/>
      <c r="Q5797" s="31"/>
      <c r="R5797" s="84"/>
      <c r="S5797" s="31"/>
      <c r="T5797" s="31"/>
      <c r="U5797" s="169"/>
      <c r="V5797" s="150"/>
      <c r="W5797" s="141" t="str" cm="1">
        <f t="array" ref="W5797">IF(SUM(LEN(B5797:V5797))=0,"",IF(OR(OR(ISBLANK(F5797),SUM(LEN(C5797),LEN(D5797))=0),AND(NOT(E5797="Unknown"),ISBLANK(J5797)),AND(NOT(O5797="Unknown"),ISBLANK(R5797))),"Missing Information", INDEX(Table15[Entire Service Line Classification], MATCH(SUMIFS(Table15[Unique ID],Table15[System-Owned Portion],E5797,Table15[If Material Anything Other than "Lead" in Column E,Was Material Ever Previously Lead?],G5797,Table15[Customer-Owned Portion],O5797),Table15[Unique ID],0),0)))</f>
        <v/>
      </c>
      <c r="X5797"/>
    </row>
    <row r="5798" spans="2:24" x14ac:dyDescent="0.25">
      <c r="B5798" s="146"/>
      <c r="C5798" s="31"/>
      <c r="D5798" s="31"/>
      <c r="E5798" s="44"/>
      <c r="F5798" s="43"/>
      <c r="G5798" s="84"/>
      <c r="H5798" s="31"/>
      <c r="I5798" s="31"/>
      <c r="J5798" s="84"/>
      <c r="K5798" s="31"/>
      <c r="L5798" s="31"/>
      <c r="M5798" s="169"/>
      <c r="N5798" s="148"/>
      <c r="O5798" s="106"/>
      <c r="P5798" s="43"/>
      <c r="Q5798" s="31"/>
      <c r="R5798" s="84"/>
      <c r="S5798" s="31"/>
      <c r="T5798" s="31"/>
      <c r="U5798" s="169"/>
      <c r="V5798" s="150"/>
      <c r="W5798" s="141" t="str" cm="1">
        <f t="array" ref="W5798">IF(SUM(LEN(B5798:V5798))=0,"",IF(OR(OR(ISBLANK(F5798),SUM(LEN(C5798),LEN(D5798))=0),AND(NOT(E5798="Unknown"),ISBLANK(J5798)),AND(NOT(O5798="Unknown"),ISBLANK(R5798))),"Missing Information", INDEX(Table15[Entire Service Line Classification], MATCH(SUMIFS(Table15[Unique ID],Table15[System-Owned Portion],E5798,Table15[If Material Anything Other than "Lead" in Column E,Was Material Ever Previously Lead?],G5798,Table15[Customer-Owned Portion],O5798),Table15[Unique ID],0),0)))</f>
        <v/>
      </c>
      <c r="X5798"/>
    </row>
    <row r="5799" spans="2:24" x14ac:dyDescent="0.25">
      <c r="B5799" s="146"/>
      <c r="C5799" s="31"/>
      <c r="D5799" s="31"/>
      <c r="E5799" s="44"/>
      <c r="F5799" s="43"/>
      <c r="G5799" s="84"/>
      <c r="H5799" s="31"/>
      <c r="I5799" s="31"/>
      <c r="J5799" s="84"/>
      <c r="K5799" s="31"/>
      <c r="L5799" s="31"/>
      <c r="M5799" s="169"/>
      <c r="N5799" s="148"/>
      <c r="O5799" s="106"/>
      <c r="P5799" s="43"/>
      <c r="Q5799" s="31"/>
      <c r="R5799" s="84"/>
      <c r="S5799" s="31"/>
      <c r="T5799" s="31"/>
      <c r="U5799" s="169"/>
      <c r="V5799" s="150"/>
      <c r="W5799" s="141" t="str" cm="1">
        <f t="array" ref="W5799">IF(SUM(LEN(B5799:V5799))=0,"",IF(OR(OR(ISBLANK(F5799),SUM(LEN(C5799),LEN(D5799))=0),AND(NOT(E5799="Unknown"),ISBLANK(J5799)),AND(NOT(O5799="Unknown"),ISBLANK(R5799))),"Missing Information", INDEX(Table15[Entire Service Line Classification], MATCH(SUMIFS(Table15[Unique ID],Table15[System-Owned Portion],E5799,Table15[If Material Anything Other than "Lead" in Column E,Was Material Ever Previously Lead?],G5799,Table15[Customer-Owned Portion],O5799),Table15[Unique ID],0),0)))</f>
        <v/>
      </c>
      <c r="X5799"/>
    </row>
    <row r="5800" spans="2:24" x14ac:dyDescent="0.25">
      <c r="B5800" s="146"/>
      <c r="C5800" s="31"/>
      <c r="D5800" s="31"/>
      <c r="E5800" s="44"/>
      <c r="F5800" s="43"/>
      <c r="G5800" s="84"/>
      <c r="H5800" s="31"/>
      <c r="I5800" s="31"/>
      <c r="J5800" s="84"/>
      <c r="K5800" s="31"/>
      <c r="L5800" s="31"/>
      <c r="M5800" s="169"/>
      <c r="N5800" s="148"/>
      <c r="O5800" s="106"/>
      <c r="P5800" s="43"/>
      <c r="Q5800" s="31"/>
      <c r="R5800" s="84"/>
      <c r="S5800" s="31"/>
      <c r="T5800" s="31"/>
      <c r="U5800" s="169"/>
      <c r="V5800" s="150"/>
      <c r="W5800" s="141" t="str" cm="1">
        <f t="array" ref="W5800">IF(SUM(LEN(B5800:V5800))=0,"",IF(OR(OR(ISBLANK(F5800),SUM(LEN(C5800),LEN(D5800))=0),AND(NOT(E5800="Unknown"),ISBLANK(J5800)),AND(NOT(O5800="Unknown"),ISBLANK(R5800))),"Missing Information", INDEX(Table15[Entire Service Line Classification], MATCH(SUMIFS(Table15[Unique ID],Table15[System-Owned Portion],E5800,Table15[If Material Anything Other than "Lead" in Column E,Was Material Ever Previously Lead?],G5800,Table15[Customer-Owned Portion],O5800),Table15[Unique ID],0),0)))</f>
        <v/>
      </c>
      <c r="X5800"/>
    </row>
    <row r="5801" spans="2:24" x14ac:dyDescent="0.25">
      <c r="B5801" s="146"/>
      <c r="C5801" s="31"/>
      <c r="D5801" s="31"/>
      <c r="E5801" s="44"/>
      <c r="F5801" s="43"/>
      <c r="G5801" s="84"/>
      <c r="H5801" s="31"/>
      <c r="I5801" s="31"/>
      <c r="J5801" s="84"/>
      <c r="K5801" s="31"/>
      <c r="L5801" s="31"/>
      <c r="M5801" s="169"/>
      <c r="N5801" s="148"/>
      <c r="O5801" s="106"/>
      <c r="P5801" s="43"/>
      <c r="Q5801" s="31"/>
      <c r="R5801" s="84"/>
      <c r="S5801" s="31"/>
      <c r="T5801" s="31"/>
      <c r="U5801" s="169"/>
      <c r="V5801" s="150"/>
      <c r="W5801" s="141" t="str" cm="1">
        <f t="array" ref="W5801">IF(SUM(LEN(B5801:V5801))=0,"",IF(OR(OR(ISBLANK(F5801),SUM(LEN(C5801),LEN(D5801))=0),AND(NOT(E5801="Unknown"),ISBLANK(J5801)),AND(NOT(O5801="Unknown"),ISBLANK(R5801))),"Missing Information", INDEX(Table15[Entire Service Line Classification], MATCH(SUMIFS(Table15[Unique ID],Table15[System-Owned Portion],E5801,Table15[If Material Anything Other than "Lead" in Column E,Was Material Ever Previously Lead?],G5801,Table15[Customer-Owned Portion],O5801),Table15[Unique ID],0),0)))</f>
        <v/>
      </c>
      <c r="X5801"/>
    </row>
    <row r="5802" spans="2:24" x14ac:dyDescent="0.25">
      <c r="B5802" s="146"/>
      <c r="C5802" s="31"/>
      <c r="D5802" s="31"/>
      <c r="E5802" s="44"/>
      <c r="F5802" s="43"/>
      <c r="G5802" s="84"/>
      <c r="H5802" s="31"/>
      <c r="I5802" s="31"/>
      <c r="J5802" s="84"/>
      <c r="K5802" s="31"/>
      <c r="L5802" s="31"/>
      <c r="M5802" s="169"/>
      <c r="N5802" s="148"/>
      <c r="O5802" s="106"/>
      <c r="P5802" s="43"/>
      <c r="Q5802" s="31"/>
      <c r="R5802" s="84"/>
      <c r="S5802" s="31"/>
      <c r="T5802" s="31"/>
      <c r="U5802" s="169"/>
      <c r="V5802" s="150"/>
      <c r="W5802" s="141" t="str" cm="1">
        <f t="array" ref="W5802">IF(SUM(LEN(B5802:V5802))=0,"",IF(OR(OR(ISBLANK(F5802),SUM(LEN(C5802),LEN(D5802))=0),AND(NOT(E5802="Unknown"),ISBLANK(J5802)),AND(NOT(O5802="Unknown"),ISBLANK(R5802))),"Missing Information", INDEX(Table15[Entire Service Line Classification], MATCH(SUMIFS(Table15[Unique ID],Table15[System-Owned Portion],E5802,Table15[If Material Anything Other than "Lead" in Column E,Was Material Ever Previously Lead?],G5802,Table15[Customer-Owned Portion],O5802),Table15[Unique ID],0),0)))</f>
        <v/>
      </c>
      <c r="X5802"/>
    </row>
    <row r="5803" spans="2:24" x14ac:dyDescent="0.25">
      <c r="B5803" s="146"/>
      <c r="C5803" s="31"/>
      <c r="D5803" s="31"/>
      <c r="E5803" s="44"/>
      <c r="F5803" s="43"/>
      <c r="G5803" s="84"/>
      <c r="H5803" s="31"/>
      <c r="I5803" s="31"/>
      <c r="J5803" s="84"/>
      <c r="K5803" s="31"/>
      <c r="L5803" s="31"/>
      <c r="M5803" s="169"/>
      <c r="N5803" s="148"/>
      <c r="O5803" s="106"/>
      <c r="P5803" s="43"/>
      <c r="Q5803" s="31"/>
      <c r="R5803" s="84"/>
      <c r="S5803" s="31"/>
      <c r="T5803" s="31"/>
      <c r="U5803" s="169"/>
      <c r="V5803" s="150"/>
      <c r="W5803" s="141" t="str" cm="1">
        <f t="array" ref="W5803">IF(SUM(LEN(B5803:V5803))=0,"",IF(OR(OR(ISBLANK(F5803),SUM(LEN(C5803),LEN(D5803))=0),AND(NOT(E5803="Unknown"),ISBLANK(J5803)),AND(NOT(O5803="Unknown"),ISBLANK(R5803))),"Missing Information", INDEX(Table15[Entire Service Line Classification], MATCH(SUMIFS(Table15[Unique ID],Table15[System-Owned Portion],E5803,Table15[If Material Anything Other than "Lead" in Column E,Was Material Ever Previously Lead?],G5803,Table15[Customer-Owned Portion],O5803),Table15[Unique ID],0),0)))</f>
        <v/>
      </c>
      <c r="X5803"/>
    </row>
    <row r="5804" spans="2:24" x14ac:dyDescent="0.25">
      <c r="B5804" s="146"/>
      <c r="C5804" s="31"/>
      <c r="D5804" s="31"/>
      <c r="E5804" s="44"/>
      <c r="F5804" s="43"/>
      <c r="G5804" s="84"/>
      <c r="H5804" s="31"/>
      <c r="I5804" s="31"/>
      <c r="J5804" s="84"/>
      <c r="K5804" s="31"/>
      <c r="L5804" s="31"/>
      <c r="M5804" s="169"/>
      <c r="N5804" s="148"/>
      <c r="O5804" s="106"/>
      <c r="P5804" s="43"/>
      <c r="Q5804" s="31"/>
      <c r="R5804" s="84"/>
      <c r="S5804" s="31"/>
      <c r="T5804" s="31"/>
      <c r="U5804" s="169"/>
      <c r="V5804" s="150"/>
      <c r="W5804" s="141" t="str" cm="1">
        <f t="array" ref="W5804">IF(SUM(LEN(B5804:V5804))=0,"",IF(OR(OR(ISBLANK(F5804),SUM(LEN(C5804),LEN(D5804))=0),AND(NOT(E5804="Unknown"),ISBLANK(J5804)),AND(NOT(O5804="Unknown"),ISBLANK(R5804))),"Missing Information", INDEX(Table15[Entire Service Line Classification], MATCH(SUMIFS(Table15[Unique ID],Table15[System-Owned Portion],E5804,Table15[If Material Anything Other than "Lead" in Column E,Was Material Ever Previously Lead?],G5804,Table15[Customer-Owned Portion],O5804),Table15[Unique ID],0),0)))</f>
        <v/>
      </c>
      <c r="X5804"/>
    </row>
    <row r="5805" spans="2:24" x14ac:dyDescent="0.25">
      <c r="B5805" s="146"/>
      <c r="C5805" s="31"/>
      <c r="D5805" s="31"/>
      <c r="E5805" s="44"/>
      <c r="F5805" s="43"/>
      <c r="G5805" s="84"/>
      <c r="H5805" s="31"/>
      <c r="I5805" s="31"/>
      <c r="J5805" s="84"/>
      <c r="K5805" s="31"/>
      <c r="L5805" s="31"/>
      <c r="M5805" s="169"/>
      <c r="N5805" s="148"/>
      <c r="O5805" s="106"/>
      <c r="P5805" s="43"/>
      <c r="Q5805" s="31"/>
      <c r="R5805" s="84"/>
      <c r="S5805" s="31"/>
      <c r="T5805" s="31"/>
      <c r="U5805" s="169"/>
      <c r="V5805" s="150"/>
      <c r="W5805" s="141" t="str" cm="1">
        <f t="array" ref="W5805">IF(SUM(LEN(B5805:V5805))=0,"",IF(OR(OR(ISBLANK(F5805),SUM(LEN(C5805),LEN(D5805))=0),AND(NOT(E5805="Unknown"),ISBLANK(J5805)),AND(NOT(O5805="Unknown"),ISBLANK(R5805))),"Missing Information", INDEX(Table15[Entire Service Line Classification], MATCH(SUMIFS(Table15[Unique ID],Table15[System-Owned Portion],E5805,Table15[If Material Anything Other than "Lead" in Column E,Was Material Ever Previously Lead?],G5805,Table15[Customer-Owned Portion],O5805),Table15[Unique ID],0),0)))</f>
        <v/>
      </c>
      <c r="X5805"/>
    </row>
    <row r="5806" spans="2:24" x14ac:dyDescent="0.25">
      <c r="B5806" s="146"/>
      <c r="C5806" s="31"/>
      <c r="D5806" s="31"/>
      <c r="E5806" s="44"/>
      <c r="F5806" s="43"/>
      <c r="G5806" s="84"/>
      <c r="H5806" s="31"/>
      <c r="I5806" s="31"/>
      <c r="J5806" s="84"/>
      <c r="K5806" s="31"/>
      <c r="L5806" s="31"/>
      <c r="M5806" s="169"/>
      <c r="N5806" s="148"/>
      <c r="O5806" s="106"/>
      <c r="P5806" s="43"/>
      <c r="Q5806" s="31"/>
      <c r="R5806" s="84"/>
      <c r="S5806" s="31"/>
      <c r="T5806" s="31"/>
      <c r="U5806" s="169"/>
      <c r="V5806" s="150"/>
      <c r="W5806" s="141" t="str" cm="1">
        <f t="array" ref="W5806">IF(SUM(LEN(B5806:V5806))=0,"",IF(OR(OR(ISBLANK(F5806),SUM(LEN(C5806),LEN(D5806))=0),AND(NOT(E5806="Unknown"),ISBLANK(J5806)),AND(NOT(O5806="Unknown"),ISBLANK(R5806))),"Missing Information", INDEX(Table15[Entire Service Line Classification], MATCH(SUMIFS(Table15[Unique ID],Table15[System-Owned Portion],E5806,Table15[If Material Anything Other than "Lead" in Column E,Was Material Ever Previously Lead?],G5806,Table15[Customer-Owned Portion],O5806),Table15[Unique ID],0),0)))</f>
        <v/>
      </c>
      <c r="X5806"/>
    </row>
    <row r="5807" spans="2:24" x14ac:dyDescent="0.25">
      <c r="B5807" s="146"/>
      <c r="C5807" s="31"/>
      <c r="D5807" s="31"/>
      <c r="E5807" s="44"/>
      <c r="F5807" s="43"/>
      <c r="G5807" s="84"/>
      <c r="H5807" s="31"/>
      <c r="I5807" s="31"/>
      <c r="J5807" s="84"/>
      <c r="K5807" s="31"/>
      <c r="L5807" s="31"/>
      <c r="M5807" s="169"/>
      <c r="N5807" s="148"/>
      <c r="O5807" s="106"/>
      <c r="P5807" s="43"/>
      <c r="Q5807" s="31"/>
      <c r="R5807" s="84"/>
      <c r="S5807" s="31"/>
      <c r="T5807" s="31"/>
      <c r="U5807" s="169"/>
      <c r="V5807" s="150"/>
      <c r="W5807" s="141" t="str" cm="1">
        <f t="array" ref="W5807">IF(SUM(LEN(B5807:V5807))=0,"",IF(OR(OR(ISBLANK(F5807),SUM(LEN(C5807),LEN(D5807))=0),AND(NOT(E5807="Unknown"),ISBLANK(J5807)),AND(NOT(O5807="Unknown"),ISBLANK(R5807))),"Missing Information", INDEX(Table15[Entire Service Line Classification], MATCH(SUMIFS(Table15[Unique ID],Table15[System-Owned Portion],E5807,Table15[If Material Anything Other than "Lead" in Column E,Was Material Ever Previously Lead?],G5807,Table15[Customer-Owned Portion],O5807),Table15[Unique ID],0),0)))</f>
        <v/>
      </c>
      <c r="X5807"/>
    </row>
    <row r="5808" spans="2:24" x14ac:dyDescent="0.25">
      <c r="B5808" s="146"/>
      <c r="C5808" s="31"/>
      <c r="D5808" s="31"/>
      <c r="E5808" s="44"/>
      <c r="F5808" s="43"/>
      <c r="G5808" s="84"/>
      <c r="H5808" s="31"/>
      <c r="I5808" s="31"/>
      <c r="J5808" s="84"/>
      <c r="K5808" s="31"/>
      <c r="L5808" s="31"/>
      <c r="M5808" s="169"/>
      <c r="N5808" s="148"/>
      <c r="O5808" s="106"/>
      <c r="P5808" s="43"/>
      <c r="Q5808" s="31"/>
      <c r="R5808" s="84"/>
      <c r="S5808" s="31"/>
      <c r="T5808" s="31"/>
      <c r="U5808" s="169"/>
      <c r="V5808" s="150"/>
      <c r="W5808" s="141" t="str" cm="1">
        <f t="array" ref="W5808">IF(SUM(LEN(B5808:V5808))=0,"",IF(OR(OR(ISBLANK(F5808),SUM(LEN(C5808),LEN(D5808))=0),AND(NOT(E5808="Unknown"),ISBLANK(J5808)),AND(NOT(O5808="Unknown"),ISBLANK(R5808))),"Missing Information", INDEX(Table15[Entire Service Line Classification], MATCH(SUMIFS(Table15[Unique ID],Table15[System-Owned Portion],E5808,Table15[If Material Anything Other than "Lead" in Column E,Was Material Ever Previously Lead?],G5808,Table15[Customer-Owned Portion],O5808),Table15[Unique ID],0),0)))</f>
        <v/>
      </c>
      <c r="X5808"/>
    </row>
    <row r="5809" spans="2:24" x14ac:dyDescent="0.25">
      <c r="B5809" s="146"/>
      <c r="C5809" s="31"/>
      <c r="D5809" s="31"/>
      <c r="E5809" s="44"/>
      <c r="F5809" s="43"/>
      <c r="G5809" s="84"/>
      <c r="H5809" s="31"/>
      <c r="I5809" s="31"/>
      <c r="J5809" s="84"/>
      <c r="K5809" s="31"/>
      <c r="L5809" s="31"/>
      <c r="M5809" s="169"/>
      <c r="N5809" s="148"/>
      <c r="O5809" s="106"/>
      <c r="P5809" s="43"/>
      <c r="Q5809" s="31"/>
      <c r="R5809" s="84"/>
      <c r="S5809" s="31"/>
      <c r="T5809" s="31"/>
      <c r="U5809" s="169"/>
      <c r="V5809" s="150"/>
      <c r="W5809" s="141" t="str" cm="1">
        <f t="array" ref="W5809">IF(SUM(LEN(B5809:V5809))=0,"",IF(OR(OR(ISBLANK(F5809),SUM(LEN(C5809),LEN(D5809))=0),AND(NOT(E5809="Unknown"),ISBLANK(J5809)),AND(NOT(O5809="Unknown"),ISBLANK(R5809))),"Missing Information", INDEX(Table15[Entire Service Line Classification], MATCH(SUMIFS(Table15[Unique ID],Table15[System-Owned Portion],E5809,Table15[If Material Anything Other than "Lead" in Column E,Was Material Ever Previously Lead?],G5809,Table15[Customer-Owned Portion],O5809),Table15[Unique ID],0),0)))</f>
        <v/>
      </c>
      <c r="X5809"/>
    </row>
    <row r="5810" spans="2:24" x14ac:dyDescent="0.25">
      <c r="B5810" s="146"/>
      <c r="C5810" s="31"/>
      <c r="D5810" s="31"/>
      <c r="E5810" s="44"/>
      <c r="F5810" s="43"/>
      <c r="G5810" s="84"/>
      <c r="H5810" s="31"/>
      <c r="I5810" s="31"/>
      <c r="J5810" s="84"/>
      <c r="K5810" s="31"/>
      <c r="L5810" s="31"/>
      <c r="M5810" s="169"/>
      <c r="N5810" s="148"/>
      <c r="O5810" s="106"/>
      <c r="P5810" s="43"/>
      <c r="Q5810" s="31"/>
      <c r="R5810" s="84"/>
      <c r="S5810" s="31"/>
      <c r="T5810" s="31"/>
      <c r="U5810" s="169"/>
      <c r="V5810" s="150"/>
      <c r="W5810" s="141" t="str" cm="1">
        <f t="array" ref="W5810">IF(SUM(LEN(B5810:V5810))=0,"",IF(OR(OR(ISBLANK(F5810),SUM(LEN(C5810),LEN(D5810))=0),AND(NOT(E5810="Unknown"),ISBLANK(J5810)),AND(NOT(O5810="Unknown"),ISBLANK(R5810))),"Missing Information", INDEX(Table15[Entire Service Line Classification], MATCH(SUMIFS(Table15[Unique ID],Table15[System-Owned Portion],E5810,Table15[If Material Anything Other than "Lead" in Column E,Was Material Ever Previously Lead?],G5810,Table15[Customer-Owned Portion],O5810),Table15[Unique ID],0),0)))</f>
        <v/>
      </c>
      <c r="X5810"/>
    </row>
    <row r="5811" spans="2:24" x14ac:dyDescent="0.25">
      <c r="B5811" s="146"/>
      <c r="C5811" s="31"/>
      <c r="D5811" s="31"/>
      <c r="E5811" s="44"/>
      <c r="F5811" s="43"/>
      <c r="G5811" s="84"/>
      <c r="H5811" s="31"/>
      <c r="I5811" s="31"/>
      <c r="J5811" s="84"/>
      <c r="K5811" s="31"/>
      <c r="L5811" s="31"/>
      <c r="M5811" s="169"/>
      <c r="N5811" s="148"/>
      <c r="O5811" s="106"/>
      <c r="P5811" s="43"/>
      <c r="Q5811" s="31"/>
      <c r="R5811" s="84"/>
      <c r="S5811" s="31"/>
      <c r="T5811" s="31"/>
      <c r="U5811" s="169"/>
      <c r="V5811" s="150"/>
      <c r="W5811" s="141" t="str" cm="1">
        <f t="array" ref="W5811">IF(SUM(LEN(B5811:V5811))=0,"",IF(OR(OR(ISBLANK(F5811),SUM(LEN(C5811),LEN(D5811))=0),AND(NOT(E5811="Unknown"),ISBLANK(J5811)),AND(NOT(O5811="Unknown"),ISBLANK(R5811))),"Missing Information", INDEX(Table15[Entire Service Line Classification], MATCH(SUMIFS(Table15[Unique ID],Table15[System-Owned Portion],E5811,Table15[If Material Anything Other than "Lead" in Column E,Was Material Ever Previously Lead?],G5811,Table15[Customer-Owned Portion],O5811),Table15[Unique ID],0),0)))</f>
        <v/>
      </c>
      <c r="X5811"/>
    </row>
    <row r="5812" spans="2:24" x14ac:dyDescent="0.25">
      <c r="B5812" s="146"/>
      <c r="C5812" s="31"/>
      <c r="D5812" s="31"/>
      <c r="E5812" s="44"/>
      <c r="F5812" s="43"/>
      <c r="G5812" s="84"/>
      <c r="H5812" s="31"/>
      <c r="I5812" s="31"/>
      <c r="J5812" s="84"/>
      <c r="K5812" s="31"/>
      <c r="L5812" s="31"/>
      <c r="M5812" s="169"/>
      <c r="N5812" s="148"/>
      <c r="O5812" s="106"/>
      <c r="P5812" s="43"/>
      <c r="Q5812" s="31"/>
      <c r="R5812" s="84"/>
      <c r="S5812" s="31"/>
      <c r="T5812" s="31"/>
      <c r="U5812" s="169"/>
      <c r="V5812" s="150"/>
      <c r="W5812" s="141" t="str" cm="1">
        <f t="array" ref="W5812">IF(SUM(LEN(B5812:V5812))=0,"",IF(OR(OR(ISBLANK(F5812),SUM(LEN(C5812),LEN(D5812))=0),AND(NOT(E5812="Unknown"),ISBLANK(J5812)),AND(NOT(O5812="Unknown"),ISBLANK(R5812))),"Missing Information", INDEX(Table15[Entire Service Line Classification], MATCH(SUMIFS(Table15[Unique ID],Table15[System-Owned Portion],E5812,Table15[If Material Anything Other than "Lead" in Column E,Was Material Ever Previously Lead?],G5812,Table15[Customer-Owned Portion],O5812),Table15[Unique ID],0),0)))</f>
        <v/>
      </c>
      <c r="X5812"/>
    </row>
    <row r="5813" spans="2:24" x14ac:dyDescent="0.25">
      <c r="B5813" s="146"/>
      <c r="C5813" s="31"/>
      <c r="D5813" s="31"/>
      <c r="E5813" s="44"/>
      <c r="F5813" s="43"/>
      <c r="G5813" s="84"/>
      <c r="H5813" s="31"/>
      <c r="I5813" s="31"/>
      <c r="J5813" s="84"/>
      <c r="K5813" s="31"/>
      <c r="L5813" s="31"/>
      <c r="M5813" s="169"/>
      <c r="N5813" s="148"/>
      <c r="O5813" s="106"/>
      <c r="P5813" s="43"/>
      <c r="Q5813" s="31"/>
      <c r="R5813" s="84"/>
      <c r="S5813" s="31"/>
      <c r="T5813" s="31"/>
      <c r="U5813" s="169"/>
      <c r="V5813" s="150"/>
      <c r="W5813" s="141" t="str" cm="1">
        <f t="array" ref="W5813">IF(SUM(LEN(B5813:V5813))=0,"",IF(OR(OR(ISBLANK(F5813),SUM(LEN(C5813),LEN(D5813))=0),AND(NOT(E5813="Unknown"),ISBLANK(J5813)),AND(NOT(O5813="Unknown"),ISBLANK(R5813))),"Missing Information", INDEX(Table15[Entire Service Line Classification], MATCH(SUMIFS(Table15[Unique ID],Table15[System-Owned Portion],E5813,Table15[If Material Anything Other than "Lead" in Column E,Was Material Ever Previously Lead?],G5813,Table15[Customer-Owned Portion],O5813),Table15[Unique ID],0),0)))</f>
        <v/>
      </c>
      <c r="X5813"/>
    </row>
    <row r="5814" spans="2:24" x14ac:dyDescent="0.25">
      <c r="B5814" s="146"/>
      <c r="C5814" s="31"/>
      <c r="D5814" s="31"/>
      <c r="E5814" s="44"/>
      <c r="F5814" s="43"/>
      <c r="G5814" s="84"/>
      <c r="H5814" s="31"/>
      <c r="I5814" s="31"/>
      <c r="J5814" s="84"/>
      <c r="K5814" s="31"/>
      <c r="L5814" s="31"/>
      <c r="M5814" s="169"/>
      <c r="N5814" s="148"/>
      <c r="O5814" s="106"/>
      <c r="P5814" s="43"/>
      <c r="Q5814" s="31"/>
      <c r="R5814" s="84"/>
      <c r="S5814" s="31"/>
      <c r="T5814" s="31"/>
      <c r="U5814" s="169"/>
      <c r="V5814" s="150"/>
      <c r="W5814" s="141" t="str" cm="1">
        <f t="array" ref="W5814">IF(SUM(LEN(B5814:V5814))=0,"",IF(OR(OR(ISBLANK(F5814),SUM(LEN(C5814),LEN(D5814))=0),AND(NOT(E5814="Unknown"),ISBLANK(J5814)),AND(NOT(O5814="Unknown"),ISBLANK(R5814))),"Missing Information", INDEX(Table15[Entire Service Line Classification], MATCH(SUMIFS(Table15[Unique ID],Table15[System-Owned Portion],E5814,Table15[If Material Anything Other than "Lead" in Column E,Was Material Ever Previously Lead?],G5814,Table15[Customer-Owned Portion],O5814),Table15[Unique ID],0),0)))</f>
        <v/>
      </c>
      <c r="X5814"/>
    </row>
    <row r="5815" spans="2:24" x14ac:dyDescent="0.25">
      <c r="B5815" s="146"/>
      <c r="C5815" s="31"/>
      <c r="D5815" s="31"/>
      <c r="E5815" s="44"/>
      <c r="F5815" s="43"/>
      <c r="G5815" s="84"/>
      <c r="H5815" s="31"/>
      <c r="I5815" s="31"/>
      <c r="J5815" s="84"/>
      <c r="K5815" s="31"/>
      <c r="L5815" s="31"/>
      <c r="M5815" s="169"/>
      <c r="N5815" s="148"/>
      <c r="O5815" s="106"/>
      <c r="P5815" s="43"/>
      <c r="Q5815" s="31"/>
      <c r="R5815" s="84"/>
      <c r="S5815" s="31"/>
      <c r="T5815" s="31"/>
      <c r="U5815" s="169"/>
      <c r="V5815" s="150"/>
      <c r="W5815" s="141" t="str" cm="1">
        <f t="array" ref="W5815">IF(SUM(LEN(B5815:V5815))=0,"",IF(OR(OR(ISBLANK(F5815),SUM(LEN(C5815),LEN(D5815))=0),AND(NOT(E5815="Unknown"),ISBLANK(J5815)),AND(NOT(O5815="Unknown"),ISBLANK(R5815))),"Missing Information", INDEX(Table15[Entire Service Line Classification], MATCH(SUMIFS(Table15[Unique ID],Table15[System-Owned Portion],E5815,Table15[If Material Anything Other than "Lead" in Column E,Was Material Ever Previously Lead?],G5815,Table15[Customer-Owned Portion],O5815),Table15[Unique ID],0),0)))</f>
        <v/>
      </c>
      <c r="X5815"/>
    </row>
    <row r="5816" spans="2:24" x14ac:dyDescent="0.25">
      <c r="B5816" s="146"/>
      <c r="C5816" s="31"/>
      <c r="D5816" s="31"/>
      <c r="E5816" s="44"/>
      <c r="F5816" s="43"/>
      <c r="G5816" s="84"/>
      <c r="H5816" s="31"/>
      <c r="I5816" s="31"/>
      <c r="J5816" s="84"/>
      <c r="K5816" s="31"/>
      <c r="L5816" s="31"/>
      <c r="M5816" s="169"/>
      <c r="N5816" s="148"/>
      <c r="O5816" s="106"/>
      <c r="P5816" s="43"/>
      <c r="Q5816" s="31"/>
      <c r="R5816" s="84"/>
      <c r="S5816" s="31"/>
      <c r="T5816" s="31"/>
      <c r="U5816" s="169"/>
      <c r="V5816" s="150"/>
      <c r="W5816" s="141" t="str" cm="1">
        <f t="array" ref="W5816">IF(SUM(LEN(B5816:V5816))=0,"",IF(OR(OR(ISBLANK(F5816),SUM(LEN(C5816),LEN(D5816))=0),AND(NOT(E5816="Unknown"),ISBLANK(J5816)),AND(NOT(O5816="Unknown"),ISBLANK(R5816))),"Missing Information", INDEX(Table15[Entire Service Line Classification], MATCH(SUMIFS(Table15[Unique ID],Table15[System-Owned Portion],E5816,Table15[If Material Anything Other than "Lead" in Column E,Was Material Ever Previously Lead?],G5816,Table15[Customer-Owned Portion],O5816),Table15[Unique ID],0),0)))</f>
        <v/>
      </c>
      <c r="X5816"/>
    </row>
    <row r="5817" spans="2:24" x14ac:dyDescent="0.25">
      <c r="B5817" s="146"/>
      <c r="C5817" s="31"/>
      <c r="D5817" s="31"/>
      <c r="E5817" s="44"/>
      <c r="F5817" s="43"/>
      <c r="G5817" s="84"/>
      <c r="H5817" s="31"/>
      <c r="I5817" s="31"/>
      <c r="J5817" s="84"/>
      <c r="K5817" s="31"/>
      <c r="L5817" s="31"/>
      <c r="M5817" s="169"/>
      <c r="N5817" s="148"/>
      <c r="O5817" s="106"/>
      <c r="P5817" s="43"/>
      <c r="Q5817" s="31"/>
      <c r="R5817" s="84"/>
      <c r="S5817" s="31"/>
      <c r="T5817" s="31"/>
      <c r="U5817" s="169"/>
      <c r="V5817" s="150"/>
      <c r="W5817" s="141" t="str" cm="1">
        <f t="array" ref="W5817">IF(SUM(LEN(B5817:V5817))=0,"",IF(OR(OR(ISBLANK(F5817),SUM(LEN(C5817),LEN(D5817))=0),AND(NOT(E5817="Unknown"),ISBLANK(J5817)),AND(NOT(O5817="Unknown"),ISBLANK(R5817))),"Missing Information", INDEX(Table15[Entire Service Line Classification], MATCH(SUMIFS(Table15[Unique ID],Table15[System-Owned Portion],E5817,Table15[If Material Anything Other than "Lead" in Column E,Was Material Ever Previously Lead?],G5817,Table15[Customer-Owned Portion],O5817),Table15[Unique ID],0),0)))</f>
        <v/>
      </c>
      <c r="X5817"/>
    </row>
    <row r="5818" spans="2:24" x14ac:dyDescent="0.25">
      <c r="B5818" s="146"/>
      <c r="C5818" s="31"/>
      <c r="D5818" s="31"/>
      <c r="E5818" s="44"/>
      <c r="F5818" s="43"/>
      <c r="G5818" s="84"/>
      <c r="H5818" s="31"/>
      <c r="I5818" s="31"/>
      <c r="J5818" s="84"/>
      <c r="K5818" s="31"/>
      <c r="L5818" s="31"/>
      <c r="M5818" s="169"/>
      <c r="N5818" s="148"/>
      <c r="O5818" s="106"/>
      <c r="P5818" s="43"/>
      <c r="Q5818" s="31"/>
      <c r="R5818" s="84"/>
      <c r="S5818" s="31"/>
      <c r="T5818" s="31"/>
      <c r="U5818" s="169"/>
      <c r="V5818" s="150"/>
      <c r="W5818" s="141" t="str" cm="1">
        <f t="array" ref="W5818">IF(SUM(LEN(B5818:V5818))=0,"",IF(OR(OR(ISBLANK(F5818),SUM(LEN(C5818),LEN(D5818))=0),AND(NOT(E5818="Unknown"),ISBLANK(J5818)),AND(NOT(O5818="Unknown"),ISBLANK(R5818))),"Missing Information", INDEX(Table15[Entire Service Line Classification], MATCH(SUMIFS(Table15[Unique ID],Table15[System-Owned Portion],E5818,Table15[If Material Anything Other than "Lead" in Column E,Was Material Ever Previously Lead?],G5818,Table15[Customer-Owned Portion],O5818),Table15[Unique ID],0),0)))</f>
        <v/>
      </c>
      <c r="X5818"/>
    </row>
    <row r="5819" spans="2:24" x14ac:dyDescent="0.25">
      <c r="B5819" s="146"/>
      <c r="C5819" s="31"/>
      <c r="D5819" s="31"/>
      <c r="E5819" s="44"/>
      <c r="F5819" s="43"/>
      <c r="G5819" s="84"/>
      <c r="H5819" s="31"/>
      <c r="I5819" s="31"/>
      <c r="J5819" s="84"/>
      <c r="K5819" s="31"/>
      <c r="L5819" s="31"/>
      <c r="M5819" s="169"/>
      <c r="N5819" s="148"/>
      <c r="O5819" s="106"/>
      <c r="P5819" s="43"/>
      <c r="Q5819" s="31"/>
      <c r="R5819" s="84"/>
      <c r="S5819" s="31"/>
      <c r="T5819" s="31"/>
      <c r="U5819" s="169"/>
      <c r="V5819" s="150"/>
      <c r="W5819" s="141" t="str" cm="1">
        <f t="array" ref="W5819">IF(SUM(LEN(B5819:V5819))=0,"",IF(OR(OR(ISBLANK(F5819),SUM(LEN(C5819),LEN(D5819))=0),AND(NOT(E5819="Unknown"),ISBLANK(J5819)),AND(NOT(O5819="Unknown"),ISBLANK(R5819))),"Missing Information", INDEX(Table15[Entire Service Line Classification], MATCH(SUMIFS(Table15[Unique ID],Table15[System-Owned Portion],E5819,Table15[If Material Anything Other than "Lead" in Column E,Was Material Ever Previously Lead?],G5819,Table15[Customer-Owned Portion],O5819),Table15[Unique ID],0),0)))</f>
        <v/>
      </c>
      <c r="X5819"/>
    </row>
    <row r="5820" spans="2:24" x14ac:dyDescent="0.25">
      <c r="B5820" s="146"/>
      <c r="C5820" s="31"/>
      <c r="D5820" s="31"/>
      <c r="E5820" s="44"/>
      <c r="F5820" s="43"/>
      <c r="G5820" s="84"/>
      <c r="H5820" s="31"/>
      <c r="I5820" s="31"/>
      <c r="J5820" s="84"/>
      <c r="K5820" s="31"/>
      <c r="L5820" s="31"/>
      <c r="M5820" s="169"/>
      <c r="N5820" s="148"/>
      <c r="O5820" s="106"/>
      <c r="P5820" s="43"/>
      <c r="Q5820" s="31"/>
      <c r="R5820" s="84"/>
      <c r="S5820" s="31"/>
      <c r="T5820" s="31"/>
      <c r="U5820" s="169"/>
      <c r="V5820" s="150"/>
      <c r="W5820" s="141" t="str" cm="1">
        <f t="array" ref="W5820">IF(SUM(LEN(B5820:V5820))=0,"",IF(OR(OR(ISBLANK(F5820),SUM(LEN(C5820),LEN(D5820))=0),AND(NOT(E5820="Unknown"),ISBLANK(J5820)),AND(NOT(O5820="Unknown"),ISBLANK(R5820))),"Missing Information", INDEX(Table15[Entire Service Line Classification], MATCH(SUMIFS(Table15[Unique ID],Table15[System-Owned Portion],E5820,Table15[If Material Anything Other than "Lead" in Column E,Was Material Ever Previously Lead?],G5820,Table15[Customer-Owned Portion],O5820),Table15[Unique ID],0),0)))</f>
        <v/>
      </c>
      <c r="X5820"/>
    </row>
    <row r="5821" spans="2:24" x14ac:dyDescent="0.25">
      <c r="B5821" s="146"/>
      <c r="C5821" s="31"/>
      <c r="D5821" s="31"/>
      <c r="E5821" s="44"/>
      <c r="F5821" s="43"/>
      <c r="G5821" s="84"/>
      <c r="H5821" s="31"/>
      <c r="I5821" s="31"/>
      <c r="J5821" s="84"/>
      <c r="K5821" s="31"/>
      <c r="L5821" s="31"/>
      <c r="M5821" s="169"/>
      <c r="N5821" s="148"/>
      <c r="O5821" s="106"/>
      <c r="P5821" s="43"/>
      <c r="Q5821" s="31"/>
      <c r="R5821" s="84"/>
      <c r="S5821" s="31"/>
      <c r="T5821" s="31"/>
      <c r="U5821" s="169"/>
      <c r="V5821" s="150"/>
      <c r="W5821" s="141" t="str" cm="1">
        <f t="array" ref="W5821">IF(SUM(LEN(B5821:V5821))=0,"",IF(OR(OR(ISBLANK(F5821),SUM(LEN(C5821),LEN(D5821))=0),AND(NOT(E5821="Unknown"),ISBLANK(J5821)),AND(NOT(O5821="Unknown"),ISBLANK(R5821))),"Missing Information", INDEX(Table15[Entire Service Line Classification], MATCH(SUMIFS(Table15[Unique ID],Table15[System-Owned Portion],E5821,Table15[If Material Anything Other than "Lead" in Column E,Was Material Ever Previously Lead?],G5821,Table15[Customer-Owned Portion],O5821),Table15[Unique ID],0),0)))</f>
        <v/>
      </c>
      <c r="X5821"/>
    </row>
    <row r="5822" spans="2:24" x14ac:dyDescent="0.25">
      <c r="B5822" s="146"/>
      <c r="C5822" s="31"/>
      <c r="D5822" s="31"/>
      <c r="E5822" s="44"/>
      <c r="F5822" s="43"/>
      <c r="G5822" s="84"/>
      <c r="H5822" s="31"/>
      <c r="I5822" s="31"/>
      <c r="J5822" s="84"/>
      <c r="K5822" s="31"/>
      <c r="L5822" s="31"/>
      <c r="M5822" s="169"/>
      <c r="N5822" s="148"/>
      <c r="O5822" s="106"/>
      <c r="P5822" s="43"/>
      <c r="Q5822" s="31"/>
      <c r="R5822" s="84"/>
      <c r="S5822" s="31"/>
      <c r="T5822" s="31"/>
      <c r="U5822" s="169"/>
      <c r="V5822" s="150"/>
      <c r="W5822" s="141" t="str" cm="1">
        <f t="array" ref="W5822">IF(SUM(LEN(B5822:V5822))=0,"",IF(OR(OR(ISBLANK(F5822),SUM(LEN(C5822),LEN(D5822))=0),AND(NOT(E5822="Unknown"),ISBLANK(J5822)),AND(NOT(O5822="Unknown"),ISBLANK(R5822))),"Missing Information", INDEX(Table15[Entire Service Line Classification], MATCH(SUMIFS(Table15[Unique ID],Table15[System-Owned Portion],E5822,Table15[If Material Anything Other than "Lead" in Column E,Was Material Ever Previously Lead?],G5822,Table15[Customer-Owned Portion],O5822),Table15[Unique ID],0),0)))</f>
        <v/>
      </c>
      <c r="X5822"/>
    </row>
    <row r="5823" spans="2:24" x14ac:dyDescent="0.25">
      <c r="B5823" s="146"/>
      <c r="C5823" s="31"/>
      <c r="D5823" s="31"/>
      <c r="E5823" s="44"/>
      <c r="F5823" s="43"/>
      <c r="G5823" s="84"/>
      <c r="H5823" s="31"/>
      <c r="I5823" s="31"/>
      <c r="J5823" s="84"/>
      <c r="K5823" s="31"/>
      <c r="L5823" s="31"/>
      <c r="M5823" s="169"/>
      <c r="N5823" s="148"/>
      <c r="O5823" s="106"/>
      <c r="P5823" s="43"/>
      <c r="Q5823" s="31"/>
      <c r="R5823" s="84"/>
      <c r="S5823" s="31"/>
      <c r="T5823" s="31"/>
      <c r="U5823" s="169"/>
      <c r="V5823" s="150"/>
      <c r="W5823" s="141" t="str" cm="1">
        <f t="array" ref="W5823">IF(SUM(LEN(B5823:V5823))=0,"",IF(OR(OR(ISBLANK(F5823),SUM(LEN(C5823),LEN(D5823))=0),AND(NOT(E5823="Unknown"),ISBLANK(J5823)),AND(NOT(O5823="Unknown"),ISBLANK(R5823))),"Missing Information", INDEX(Table15[Entire Service Line Classification], MATCH(SUMIFS(Table15[Unique ID],Table15[System-Owned Portion],E5823,Table15[If Material Anything Other than "Lead" in Column E,Was Material Ever Previously Lead?],G5823,Table15[Customer-Owned Portion],O5823),Table15[Unique ID],0),0)))</f>
        <v/>
      </c>
      <c r="X5823"/>
    </row>
    <row r="5824" spans="2:24" x14ac:dyDescent="0.25">
      <c r="B5824" s="146"/>
      <c r="C5824" s="31"/>
      <c r="D5824" s="31"/>
      <c r="E5824" s="44"/>
      <c r="F5824" s="43"/>
      <c r="G5824" s="84"/>
      <c r="H5824" s="31"/>
      <c r="I5824" s="31"/>
      <c r="J5824" s="84"/>
      <c r="K5824" s="31"/>
      <c r="L5824" s="31"/>
      <c r="M5824" s="169"/>
      <c r="N5824" s="148"/>
      <c r="O5824" s="106"/>
      <c r="P5824" s="43"/>
      <c r="Q5824" s="31"/>
      <c r="R5824" s="84"/>
      <c r="S5824" s="31"/>
      <c r="T5824" s="31"/>
      <c r="U5824" s="169"/>
      <c r="V5824" s="150"/>
      <c r="W5824" s="141" t="str" cm="1">
        <f t="array" ref="W5824">IF(SUM(LEN(B5824:V5824))=0,"",IF(OR(OR(ISBLANK(F5824),SUM(LEN(C5824),LEN(D5824))=0),AND(NOT(E5824="Unknown"),ISBLANK(J5824)),AND(NOT(O5824="Unknown"),ISBLANK(R5824))),"Missing Information", INDEX(Table15[Entire Service Line Classification], MATCH(SUMIFS(Table15[Unique ID],Table15[System-Owned Portion],E5824,Table15[If Material Anything Other than "Lead" in Column E,Was Material Ever Previously Lead?],G5824,Table15[Customer-Owned Portion],O5824),Table15[Unique ID],0),0)))</f>
        <v/>
      </c>
      <c r="X5824"/>
    </row>
    <row r="5825" spans="2:24" x14ac:dyDescent="0.25">
      <c r="B5825" s="146"/>
      <c r="C5825" s="31"/>
      <c r="D5825" s="31"/>
      <c r="E5825" s="44"/>
      <c r="F5825" s="43"/>
      <c r="G5825" s="84"/>
      <c r="H5825" s="31"/>
      <c r="I5825" s="31"/>
      <c r="J5825" s="84"/>
      <c r="K5825" s="31"/>
      <c r="L5825" s="31"/>
      <c r="M5825" s="169"/>
      <c r="N5825" s="148"/>
      <c r="O5825" s="106"/>
      <c r="P5825" s="43"/>
      <c r="Q5825" s="31"/>
      <c r="R5825" s="84"/>
      <c r="S5825" s="31"/>
      <c r="T5825" s="31"/>
      <c r="U5825" s="169"/>
      <c r="V5825" s="150"/>
      <c r="W5825" s="141" t="str" cm="1">
        <f t="array" ref="W5825">IF(SUM(LEN(B5825:V5825))=0,"",IF(OR(OR(ISBLANK(F5825),SUM(LEN(C5825),LEN(D5825))=0),AND(NOT(E5825="Unknown"),ISBLANK(J5825)),AND(NOT(O5825="Unknown"),ISBLANK(R5825))),"Missing Information", INDEX(Table15[Entire Service Line Classification], MATCH(SUMIFS(Table15[Unique ID],Table15[System-Owned Portion],E5825,Table15[If Material Anything Other than "Lead" in Column E,Was Material Ever Previously Lead?],G5825,Table15[Customer-Owned Portion],O5825),Table15[Unique ID],0),0)))</f>
        <v/>
      </c>
      <c r="X5825"/>
    </row>
    <row r="5826" spans="2:24" x14ac:dyDescent="0.25">
      <c r="B5826" s="146"/>
      <c r="C5826" s="31"/>
      <c r="D5826" s="31"/>
      <c r="E5826" s="44"/>
      <c r="F5826" s="43"/>
      <c r="G5826" s="84"/>
      <c r="H5826" s="31"/>
      <c r="I5826" s="31"/>
      <c r="J5826" s="84"/>
      <c r="K5826" s="31"/>
      <c r="L5826" s="31"/>
      <c r="M5826" s="169"/>
      <c r="N5826" s="148"/>
      <c r="O5826" s="106"/>
      <c r="P5826" s="43"/>
      <c r="Q5826" s="31"/>
      <c r="R5826" s="84"/>
      <c r="S5826" s="31"/>
      <c r="T5826" s="31"/>
      <c r="U5826" s="169"/>
      <c r="V5826" s="150"/>
      <c r="W5826" s="141" t="str" cm="1">
        <f t="array" ref="W5826">IF(SUM(LEN(B5826:V5826))=0,"",IF(OR(OR(ISBLANK(F5826),SUM(LEN(C5826),LEN(D5826))=0),AND(NOT(E5826="Unknown"),ISBLANK(J5826)),AND(NOT(O5826="Unknown"),ISBLANK(R5826))),"Missing Information", INDEX(Table15[Entire Service Line Classification], MATCH(SUMIFS(Table15[Unique ID],Table15[System-Owned Portion],E5826,Table15[If Material Anything Other than "Lead" in Column E,Was Material Ever Previously Lead?],G5826,Table15[Customer-Owned Portion],O5826),Table15[Unique ID],0),0)))</f>
        <v/>
      </c>
      <c r="X5826"/>
    </row>
    <row r="5827" spans="2:24" x14ac:dyDescent="0.25">
      <c r="B5827" s="146"/>
      <c r="C5827" s="31"/>
      <c r="D5827" s="31"/>
      <c r="E5827" s="44"/>
      <c r="F5827" s="43"/>
      <c r="G5827" s="84"/>
      <c r="H5827" s="31"/>
      <c r="I5827" s="31"/>
      <c r="J5827" s="84"/>
      <c r="K5827" s="31"/>
      <c r="L5827" s="31"/>
      <c r="M5827" s="169"/>
      <c r="N5827" s="148"/>
      <c r="O5827" s="106"/>
      <c r="P5827" s="43"/>
      <c r="Q5827" s="31"/>
      <c r="R5827" s="84"/>
      <c r="S5827" s="31"/>
      <c r="T5827" s="31"/>
      <c r="U5827" s="169"/>
      <c r="V5827" s="150"/>
      <c r="W5827" s="141" t="str" cm="1">
        <f t="array" ref="W5827">IF(SUM(LEN(B5827:V5827))=0,"",IF(OR(OR(ISBLANK(F5827),SUM(LEN(C5827),LEN(D5827))=0),AND(NOT(E5827="Unknown"),ISBLANK(J5827)),AND(NOT(O5827="Unknown"),ISBLANK(R5827))),"Missing Information", INDEX(Table15[Entire Service Line Classification], MATCH(SUMIFS(Table15[Unique ID],Table15[System-Owned Portion],E5827,Table15[If Material Anything Other than "Lead" in Column E,Was Material Ever Previously Lead?],G5827,Table15[Customer-Owned Portion],O5827),Table15[Unique ID],0),0)))</f>
        <v/>
      </c>
      <c r="X5827"/>
    </row>
    <row r="5828" spans="2:24" x14ac:dyDescent="0.25">
      <c r="B5828" s="146"/>
      <c r="C5828" s="31"/>
      <c r="D5828" s="31"/>
      <c r="E5828" s="44"/>
      <c r="F5828" s="43"/>
      <c r="G5828" s="84"/>
      <c r="H5828" s="31"/>
      <c r="I5828" s="31"/>
      <c r="J5828" s="84"/>
      <c r="K5828" s="31"/>
      <c r="L5828" s="31"/>
      <c r="M5828" s="169"/>
      <c r="N5828" s="148"/>
      <c r="O5828" s="106"/>
      <c r="P5828" s="43"/>
      <c r="Q5828" s="31"/>
      <c r="R5828" s="84"/>
      <c r="S5828" s="31"/>
      <c r="T5828" s="31"/>
      <c r="U5828" s="169"/>
      <c r="V5828" s="150"/>
      <c r="W5828" s="141" t="str" cm="1">
        <f t="array" ref="W5828">IF(SUM(LEN(B5828:V5828))=0,"",IF(OR(OR(ISBLANK(F5828),SUM(LEN(C5828),LEN(D5828))=0),AND(NOT(E5828="Unknown"),ISBLANK(J5828)),AND(NOT(O5828="Unknown"),ISBLANK(R5828))),"Missing Information", INDEX(Table15[Entire Service Line Classification], MATCH(SUMIFS(Table15[Unique ID],Table15[System-Owned Portion],E5828,Table15[If Material Anything Other than "Lead" in Column E,Was Material Ever Previously Lead?],G5828,Table15[Customer-Owned Portion],O5828),Table15[Unique ID],0),0)))</f>
        <v/>
      </c>
      <c r="X5828"/>
    </row>
    <row r="5829" spans="2:24" x14ac:dyDescent="0.25">
      <c r="B5829" s="146"/>
      <c r="C5829" s="31"/>
      <c r="D5829" s="31"/>
      <c r="E5829" s="44"/>
      <c r="F5829" s="43"/>
      <c r="G5829" s="84"/>
      <c r="H5829" s="31"/>
      <c r="I5829" s="31"/>
      <c r="J5829" s="84"/>
      <c r="K5829" s="31"/>
      <c r="L5829" s="31"/>
      <c r="M5829" s="169"/>
      <c r="N5829" s="148"/>
      <c r="O5829" s="106"/>
      <c r="P5829" s="43"/>
      <c r="Q5829" s="31"/>
      <c r="R5829" s="84"/>
      <c r="S5829" s="31"/>
      <c r="T5829" s="31"/>
      <c r="U5829" s="169"/>
      <c r="V5829" s="150"/>
      <c r="W5829" s="141" t="str" cm="1">
        <f t="array" ref="W5829">IF(SUM(LEN(B5829:V5829))=0,"",IF(OR(OR(ISBLANK(F5829),SUM(LEN(C5829),LEN(D5829))=0),AND(NOT(E5829="Unknown"),ISBLANK(J5829)),AND(NOT(O5829="Unknown"),ISBLANK(R5829))),"Missing Information", INDEX(Table15[Entire Service Line Classification], MATCH(SUMIFS(Table15[Unique ID],Table15[System-Owned Portion],E5829,Table15[If Material Anything Other than "Lead" in Column E,Was Material Ever Previously Lead?],G5829,Table15[Customer-Owned Portion],O5829),Table15[Unique ID],0),0)))</f>
        <v/>
      </c>
      <c r="X5829"/>
    </row>
    <row r="5830" spans="2:24" x14ac:dyDescent="0.25">
      <c r="B5830" s="146"/>
      <c r="C5830" s="31"/>
      <c r="D5830" s="31"/>
      <c r="E5830" s="44"/>
      <c r="F5830" s="43"/>
      <c r="G5830" s="84"/>
      <c r="H5830" s="31"/>
      <c r="I5830" s="31"/>
      <c r="J5830" s="84"/>
      <c r="K5830" s="31"/>
      <c r="L5830" s="31"/>
      <c r="M5830" s="169"/>
      <c r="N5830" s="148"/>
      <c r="O5830" s="106"/>
      <c r="P5830" s="43"/>
      <c r="Q5830" s="31"/>
      <c r="R5830" s="84"/>
      <c r="S5830" s="31"/>
      <c r="T5830" s="31"/>
      <c r="U5830" s="169"/>
      <c r="V5830" s="150"/>
      <c r="W5830" s="141" t="str" cm="1">
        <f t="array" ref="W5830">IF(SUM(LEN(B5830:V5830))=0,"",IF(OR(OR(ISBLANK(F5830),SUM(LEN(C5830),LEN(D5830))=0),AND(NOT(E5830="Unknown"),ISBLANK(J5830)),AND(NOT(O5830="Unknown"),ISBLANK(R5830))),"Missing Information", INDEX(Table15[Entire Service Line Classification], MATCH(SUMIFS(Table15[Unique ID],Table15[System-Owned Portion],E5830,Table15[If Material Anything Other than "Lead" in Column E,Was Material Ever Previously Lead?],G5830,Table15[Customer-Owned Portion],O5830),Table15[Unique ID],0),0)))</f>
        <v/>
      </c>
      <c r="X5830"/>
    </row>
    <row r="5831" spans="2:24" x14ac:dyDescent="0.25">
      <c r="B5831" s="146"/>
      <c r="C5831" s="31"/>
      <c r="D5831" s="31"/>
      <c r="E5831" s="44"/>
      <c r="F5831" s="43"/>
      <c r="G5831" s="84"/>
      <c r="H5831" s="31"/>
      <c r="I5831" s="31"/>
      <c r="J5831" s="84"/>
      <c r="K5831" s="31"/>
      <c r="L5831" s="31"/>
      <c r="M5831" s="169"/>
      <c r="N5831" s="148"/>
      <c r="O5831" s="106"/>
      <c r="P5831" s="43"/>
      <c r="Q5831" s="31"/>
      <c r="R5831" s="84"/>
      <c r="S5831" s="31"/>
      <c r="T5831" s="31"/>
      <c r="U5831" s="169"/>
      <c r="V5831" s="150"/>
      <c r="W5831" s="141" t="str" cm="1">
        <f t="array" ref="W5831">IF(SUM(LEN(B5831:V5831))=0,"",IF(OR(OR(ISBLANK(F5831),SUM(LEN(C5831),LEN(D5831))=0),AND(NOT(E5831="Unknown"),ISBLANK(J5831)),AND(NOT(O5831="Unknown"),ISBLANK(R5831))),"Missing Information", INDEX(Table15[Entire Service Line Classification], MATCH(SUMIFS(Table15[Unique ID],Table15[System-Owned Portion],E5831,Table15[If Material Anything Other than "Lead" in Column E,Was Material Ever Previously Lead?],G5831,Table15[Customer-Owned Portion],O5831),Table15[Unique ID],0),0)))</f>
        <v/>
      </c>
      <c r="X5831"/>
    </row>
    <row r="5832" spans="2:24" x14ac:dyDescent="0.25">
      <c r="B5832" s="146"/>
      <c r="C5832" s="31"/>
      <c r="D5832" s="31"/>
      <c r="E5832" s="44"/>
      <c r="F5832" s="43"/>
      <c r="G5832" s="84"/>
      <c r="H5832" s="31"/>
      <c r="I5832" s="31"/>
      <c r="J5832" s="84"/>
      <c r="K5832" s="31"/>
      <c r="L5832" s="31"/>
      <c r="M5832" s="169"/>
      <c r="N5832" s="148"/>
      <c r="O5832" s="106"/>
      <c r="P5832" s="43"/>
      <c r="Q5832" s="31"/>
      <c r="R5832" s="84"/>
      <c r="S5832" s="31"/>
      <c r="T5832" s="31"/>
      <c r="U5832" s="169"/>
      <c r="V5832" s="150"/>
      <c r="W5832" s="141" t="str" cm="1">
        <f t="array" ref="W5832">IF(SUM(LEN(B5832:V5832))=0,"",IF(OR(OR(ISBLANK(F5832),SUM(LEN(C5832),LEN(D5832))=0),AND(NOT(E5832="Unknown"),ISBLANK(J5832)),AND(NOT(O5832="Unknown"),ISBLANK(R5832))),"Missing Information", INDEX(Table15[Entire Service Line Classification], MATCH(SUMIFS(Table15[Unique ID],Table15[System-Owned Portion],E5832,Table15[If Material Anything Other than "Lead" in Column E,Was Material Ever Previously Lead?],G5832,Table15[Customer-Owned Portion],O5832),Table15[Unique ID],0),0)))</f>
        <v/>
      </c>
      <c r="X5832"/>
    </row>
    <row r="5833" spans="2:24" x14ac:dyDescent="0.25">
      <c r="B5833" s="146"/>
      <c r="C5833" s="31"/>
      <c r="D5833" s="31"/>
      <c r="E5833" s="44"/>
      <c r="F5833" s="43"/>
      <c r="G5833" s="84"/>
      <c r="H5833" s="31"/>
      <c r="I5833" s="31"/>
      <c r="J5833" s="84"/>
      <c r="K5833" s="31"/>
      <c r="L5833" s="31"/>
      <c r="M5833" s="169"/>
      <c r="N5833" s="148"/>
      <c r="O5833" s="106"/>
      <c r="P5833" s="43"/>
      <c r="Q5833" s="31"/>
      <c r="R5833" s="84"/>
      <c r="S5833" s="31"/>
      <c r="T5833" s="31"/>
      <c r="U5833" s="169"/>
      <c r="V5833" s="150"/>
      <c r="W5833" s="141" t="str" cm="1">
        <f t="array" ref="W5833">IF(SUM(LEN(B5833:V5833))=0,"",IF(OR(OR(ISBLANK(F5833),SUM(LEN(C5833),LEN(D5833))=0),AND(NOT(E5833="Unknown"),ISBLANK(J5833)),AND(NOT(O5833="Unknown"),ISBLANK(R5833))),"Missing Information", INDEX(Table15[Entire Service Line Classification], MATCH(SUMIFS(Table15[Unique ID],Table15[System-Owned Portion],E5833,Table15[If Material Anything Other than "Lead" in Column E,Was Material Ever Previously Lead?],G5833,Table15[Customer-Owned Portion],O5833),Table15[Unique ID],0),0)))</f>
        <v/>
      </c>
      <c r="X5833"/>
    </row>
    <row r="5834" spans="2:24" x14ac:dyDescent="0.25">
      <c r="B5834" s="146"/>
      <c r="C5834" s="31"/>
      <c r="D5834" s="31"/>
      <c r="E5834" s="44"/>
      <c r="F5834" s="43"/>
      <c r="G5834" s="84"/>
      <c r="H5834" s="31"/>
      <c r="I5834" s="31"/>
      <c r="J5834" s="84"/>
      <c r="K5834" s="31"/>
      <c r="L5834" s="31"/>
      <c r="M5834" s="169"/>
      <c r="N5834" s="148"/>
      <c r="O5834" s="106"/>
      <c r="P5834" s="43"/>
      <c r="Q5834" s="31"/>
      <c r="R5834" s="84"/>
      <c r="S5834" s="31"/>
      <c r="T5834" s="31"/>
      <c r="U5834" s="169"/>
      <c r="V5834" s="150"/>
      <c r="W5834" s="141" t="str" cm="1">
        <f t="array" ref="W5834">IF(SUM(LEN(B5834:V5834))=0,"",IF(OR(OR(ISBLANK(F5834),SUM(LEN(C5834),LEN(D5834))=0),AND(NOT(E5834="Unknown"),ISBLANK(J5834)),AND(NOT(O5834="Unknown"),ISBLANK(R5834))),"Missing Information", INDEX(Table15[Entire Service Line Classification], MATCH(SUMIFS(Table15[Unique ID],Table15[System-Owned Portion],E5834,Table15[If Material Anything Other than "Lead" in Column E,Was Material Ever Previously Lead?],G5834,Table15[Customer-Owned Portion],O5834),Table15[Unique ID],0),0)))</f>
        <v/>
      </c>
      <c r="X5834"/>
    </row>
    <row r="5835" spans="2:24" x14ac:dyDescent="0.25">
      <c r="B5835" s="146"/>
      <c r="C5835" s="31"/>
      <c r="D5835" s="31"/>
      <c r="E5835" s="44"/>
      <c r="F5835" s="43"/>
      <c r="G5835" s="84"/>
      <c r="H5835" s="31"/>
      <c r="I5835" s="31"/>
      <c r="J5835" s="84"/>
      <c r="K5835" s="31"/>
      <c r="L5835" s="31"/>
      <c r="M5835" s="169"/>
      <c r="N5835" s="148"/>
      <c r="O5835" s="106"/>
      <c r="P5835" s="43"/>
      <c r="Q5835" s="31"/>
      <c r="R5835" s="84"/>
      <c r="S5835" s="31"/>
      <c r="T5835" s="31"/>
      <c r="U5835" s="169"/>
      <c r="V5835" s="150"/>
      <c r="W5835" s="141" t="str" cm="1">
        <f t="array" ref="W5835">IF(SUM(LEN(B5835:V5835))=0,"",IF(OR(OR(ISBLANK(F5835),SUM(LEN(C5835),LEN(D5835))=0),AND(NOT(E5835="Unknown"),ISBLANK(J5835)),AND(NOT(O5835="Unknown"),ISBLANK(R5835))),"Missing Information", INDEX(Table15[Entire Service Line Classification], MATCH(SUMIFS(Table15[Unique ID],Table15[System-Owned Portion],E5835,Table15[If Material Anything Other than "Lead" in Column E,Was Material Ever Previously Lead?],G5835,Table15[Customer-Owned Portion],O5835),Table15[Unique ID],0),0)))</f>
        <v/>
      </c>
      <c r="X5835"/>
    </row>
    <row r="5836" spans="2:24" x14ac:dyDescent="0.25">
      <c r="B5836" s="146"/>
      <c r="C5836" s="31"/>
      <c r="D5836" s="31"/>
      <c r="E5836" s="44"/>
      <c r="F5836" s="43"/>
      <c r="G5836" s="84"/>
      <c r="H5836" s="31"/>
      <c r="I5836" s="31"/>
      <c r="J5836" s="84"/>
      <c r="K5836" s="31"/>
      <c r="L5836" s="31"/>
      <c r="M5836" s="169"/>
      <c r="N5836" s="148"/>
      <c r="O5836" s="106"/>
      <c r="P5836" s="43"/>
      <c r="Q5836" s="31"/>
      <c r="R5836" s="84"/>
      <c r="S5836" s="31"/>
      <c r="T5836" s="31"/>
      <c r="U5836" s="169"/>
      <c r="V5836" s="150"/>
      <c r="W5836" s="141" t="str" cm="1">
        <f t="array" ref="W5836">IF(SUM(LEN(B5836:V5836))=0,"",IF(OR(OR(ISBLANK(F5836),SUM(LEN(C5836),LEN(D5836))=0),AND(NOT(E5836="Unknown"),ISBLANK(J5836)),AND(NOT(O5836="Unknown"),ISBLANK(R5836))),"Missing Information", INDEX(Table15[Entire Service Line Classification], MATCH(SUMIFS(Table15[Unique ID],Table15[System-Owned Portion],E5836,Table15[If Material Anything Other than "Lead" in Column E,Was Material Ever Previously Lead?],G5836,Table15[Customer-Owned Portion],O5836),Table15[Unique ID],0),0)))</f>
        <v/>
      </c>
      <c r="X5836"/>
    </row>
    <row r="5837" spans="2:24" x14ac:dyDescent="0.25">
      <c r="B5837" s="146"/>
      <c r="C5837" s="31"/>
      <c r="D5837" s="31"/>
      <c r="E5837" s="44"/>
      <c r="F5837" s="43"/>
      <c r="G5837" s="84"/>
      <c r="H5837" s="31"/>
      <c r="I5837" s="31"/>
      <c r="J5837" s="84"/>
      <c r="K5837" s="31"/>
      <c r="L5837" s="31"/>
      <c r="M5837" s="169"/>
      <c r="N5837" s="148"/>
      <c r="O5837" s="106"/>
      <c r="P5837" s="43"/>
      <c r="Q5837" s="31"/>
      <c r="R5837" s="84"/>
      <c r="S5837" s="31"/>
      <c r="T5837" s="31"/>
      <c r="U5837" s="169"/>
      <c r="V5837" s="150"/>
      <c r="W5837" s="141" t="str" cm="1">
        <f t="array" ref="W5837">IF(SUM(LEN(B5837:V5837))=0,"",IF(OR(OR(ISBLANK(F5837),SUM(LEN(C5837),LEN(D5837))=0),AND(NOT(E5837="Unknown"),ISBLANK(J5837)),AND(NOT(O5837="Unknown"),ISBLANK(R5837))),"Missing Information", INDEX(Table15[Entire Service Line Classification], MATCH(SUMIFS(Table15[Unique ID],Table15[System-Owned Portion],E5837,Table15[If Material Anything Other than "Lead" in Column E,Was Material Ever Previously Lead?],G5837,Table15[Customer-Owned Portion],O5837),Table15[Unique ID],0),0)))</f>
        <v/>
      </c>
      <c r="X5837"/>
    </row>
    <row r="5838" spans="2:24" x14ac:dyDescent="0.25">
      <c r="B5838" s="146"/>
      <c r="C5838" s="31"/>
      <c r="D5838" s="31"/>
      <c r="E5838" s="44"/>
      <c r="F5838" s="43"/>
      <c r="G5838" s="84"/>
      <c r="H5838" s="31"/>
      <c r="I5838" s="31"/>
      <c r="J5838" s="84"/>
      <c r="K5838" s="31"/>
      <c r="L5838" s="31"/>
      <c r="M5838" s="169"/>
      <c r="N5838" s="148"/>
      <c r="O5838" s="106"/>
      <c r="P5838" s="43"/>
      <c r="Q5838" s="31"/>
      <c r="R5838" s="84"/>
      <c r="S5838" s="31"/>
      <c r="T5838" s="31"/>
      <c r="U5838" s="169"/>
      <c r="V5838" s="150"/>
      <c r="W5838" s="141" t="str" cm="1">
        <f t="array" ref="W5838">IF(SUM(LEN(B5838:V5838))=0,"",IF(OR(OR(ISBLANK(F5838),SUM(LEN(C5838),LEN(D5838))=0),AND(NOT(E5838="Unknown"),ISBLANK(J5838)),AND(NOT(O5838="Unknown"),ISBLANK(R5838))),"Missing Information", INDEX(Table15[Entire Service Line Classification], MATCH(SUMIFS(Table15[Unique ID],Table15[System-Owned Portion],E5838,Table15[If Material Anything Other than "Lead" in Column E,Was Material Ever Previously Lead?],G5838,Table15[Customer-Owned Portion],O5838),Table15[Unique ID],0),0)))</f>
        <v/>
      </c>
      <c r="X5838"/>
    </row>
    <row r="5839" spans="2:24" x14ac:dyDescent="0.25">
      <c r="B5839" s="146"/>
      <c r="C5839" s="31"/>
      <c r="D5839" s="31"/>
      <c r="E5839" s="44"/>
      <c r="F5839" s="43"/>
      <c r="G5839" s="84"/>
      <c r="H5839" s="31"/>
      <c r="I5839" s="31"/>
      <c r="J5839" s="84"/>
      <c r="K5839" s="31"/>
      <c r="L5839" s="31"/>
      <c r="M5839" s="169"/>
      <c r="N5839" s="148"/>
      <c r="O5839" s="106"/>
      <c r="P5839" s="43"/>
      <c r="Q5839" s="31"/>
      <c r="R5839" s="84"/>
      <c r="S5839" s="31"/>
      <c r="T5839" s="31"/>
      <c r="U5839" s="169"/>
      <c r="V5839" s="150"/>
      <c r="W5839" s="141" t="str" cm="1">
        <f t="array" ref="W5839">IF(SUM(LEN(B5839:V5839))=0,"",IF(OR(OR(ISBLANK(F5839),SUM(LEN(C5839),LEN(D5839))=0),AND(NOT(E5839="Unknown"),ISBLANK(J5839)),AND(NOT(O5839="Unknown"),ISBLANK(R5839))),"Missing Information", INDEX(Table15[Entire Service Line Classification], MATCH(SUMIFS(Table15[Unique ID],Table15[System-Owned Portion],E5839,Table15[If Material Anything Other than "Lead" in Column E,Was Material Ever Previously Lead?],G5839,Table15[Customer-Owned Portion],O5839),Table15[Unique ID],0),0)))</f>
        <v/>
      </c>
      <c r="X5839"/>
    </row>
    <row r="5840" spans="2:24" x14ac:dyDescent="0.25">
      <c r="B5840" s="146"/>
      <c r="C5840" s="31"/>
      <c r="D5840" s="31"/>
      <c r="E5840" s="44"/>
      <c r="F5840" s="43"/>
      <c r="G5840" s="84"/>
      <c r="H5840" s="31"/>
      <c r="I5840" s="31"/>
      <c r="J5840" s="84"/>
      <c r="K5840" s="31"/>
      <c r="L5840" s="31"/>
      <c r="M5840" s="169"/>
      <c r="N5840" s="148"/>
      <c r="O5840" s="106"/>
      <c r="P5840" s="43"/>
      <c r="Q5840" s="31"/>
      <c r="R5840" s="84"/>
      <c r="S5840" s="31"/>
      <c r="T5840" s="31"/>
      <c r="U5840" s="169"/>
      <c r="V5840" s="150"/>
      <c r="W5840" s="141" t="str" cm="1">
        <f t="array" ref="W5840">IF(SUM(LEN(B5840:V5840))=0,"",IF(OR(OR(ISBLANK(F5840),SUM(LEN(C5840),LEN(D5840))=0),AND(NOT(E5840="Unknown"),ISBLANK(J5840)),AND(NOT(O5840="Unknown"),ISBLANK(R5840))),"Missing Information", INDEX(Table15[Entire Service Line Classification], MATCH(SUMIFS(Table15[Unique ID],Table15[System-Owned Portion],E5840,Table15[If Material Anything Other than "Lead" in Column E,Was Material Ever Previously Lead?],G5840,Table15[Customer-Owned Portion],O5840),Table15[Unique ID],0),0)))</f>
        <v/>
      </c>
      <c r="X5840"/>
    </row>
    <row r="5841" spans="2:24" x14ac:dyDescent="0.25">
      <c r="B5841" s="146"/>
      <c r="C5841" s="31"/>
      <c r="D5841" s="31"/>
      <c r="E5841" s="44"/>
      <c r="F5841" s="43"/>
      <c r="G5841" s="84"/>
      <c r="H5841" s="31"/>
      <c r="I5841" s="31"/>
      <c r="J5841" s="84"/>
      <c r="K5841" s="31"/>
      <c r="L5841" s="31"/>
      <c r="M5841" s="169"/>
      <c r="N5841" s="148"/>
      <c r="O5841" s="106"/>
      <c r="P5841" s="43"/>
      <c r="Q5841" s="31"/>
      <c r="R5841" s="84"/>
      <c r="S5841" s="31"/>
      <c r="T5841" s="31"/>
      <c r="U5841" s="169"/>
      <c r="V5841" s="150"/>
      <c r="W5841" s="141" t="str" cm="1">
        <f t="array" ref="W5841">IF(SUM(LEN(B5841:V5841))=0,"",IF(OR(OR(ISBLANK(F5841),SUM(LEN(C5841),LEN(D5841))=0),AND(NOT(E5841="Unknown"),ISBLANK(J5841)),AND(NOT(O5841="Unknown"),ISBLANK(R5841))),"Missing Information", INDEX(Table15[Entire Service Line Classification], MATCH(SUMIFS(Table15[Unique ID],Table15[System-Owned Portion],E5841,Table15[If Material Anything Other than "Lead" in Column E,Was Material Ever Previously Lead?],G5841,Table15[Customer-Owned Portion],O5841),Table15[Unique ID],0),0)))</f>
        <v/>
      </c>
      <c r="X5841"/>
    </row>
    <row r="5842" spans="2:24" x14ac:dyDescent="0.25">
      <c r="B5842" s="146"/>
      <c r="C5842" s="31"/>
      <c r="D5842" s="31"/>
      <c r="E5842" s="44"/>
      <c r="F5842" s="43"/>
      <c r="G5842" s="84"/>
      <c r="H5842" s="31"/>
      <c r="I5842" s="31"/>
      <c r="J5842" s="84"/>
      <c r="K5842" s="31"/>
      <c r="L5842" s="31"/>
      <c r="M5842" s="169"/>
      <c r="N5842" s="148"/>
      <c r="O5842" s="106"/>
      <c r="P5842" s="43"/>
      <c r="Q5842" s="31"/>
      <c r="R5842" s="84"/>
      <c r="S5842" s="31"/>
      <c r="T5842" s="31"/>
      <c r="U5842" s="169"/>
      <c r="V5842" s="150"/>
      <c r="W5842" s="141" t="str" cm="1">
        <f t="array" ref="W5842">IF(SUM(LEN(B5842:V5842))=0,"",IF(OR(OR(ISBLANK(F5842),SUM(LEN(C5842),LEN(D5842))=0),AND(NOT(E5842="Unknown"),ISBLANK(J5842)),AND(NOT(O5842="Unknown"),ISBLANK(R5842))),"Missing Information", INDEX(Table15[Entire Service Line Classification], MATCH(SUMIFS(Table15[Unique ID],Table15[System-Owned Portion],E5842,Table15[If Material Anything Other than "Lead" in Column E,Was Material Ever Previously Lead?],G5842,Table15[Customer-Owned Portion],O5842),Table15[Unique ID],0),0)))</f>
        <v/>
      </c>
      <c r="X5842"/>
    </row>
    <row r="5843" spans="2:24" x14ac:dyDescent="0.25">
      <c r="B5843" s="146"/>
      <c r="C5843" s="31"/>
      <c r="D5843" s="31"/>
      <c r="E5843" s="44"/>
      <c r="F5843" s="43"/>
      <c r="G5843" s="84"/>
      <c r="H5843" s="31"/>
      <c r="I5843" s="31"/>
      <c r="J5843" s="84"/>
      <c r="K5843" s="31"/>
      <c r="L5843" s="31"/>
      <c r="M5843" s="169"/>
      <c r="N5843" s="148"/>
      <c r="O5843" s="106"/>
      <c r="P5843" s="43"/>
      <c r="Q5843" s="31"/>
      <c r="R5843" s="84"/>
      <c r="S5843" s="31"/>
      <c r="T5843" s="31"/>
      <c r="U5843" s="169"/>
      <c r="V5843" s="150"/>
      <c r="W5843" s="141" t="str" cm="1">
        <f t="array" ref="W5843">IF(SUM(LEN(B5843:V5843))=0,"",IF(OR(OR(ISBLANK(F5843),SUM(LEN(C5843),LEN(D5843))=0),AND(NOT(E5843="Unknown"),ISBLANK(J5843)),AND(NOT(O5843="Unknown"),ISBLANK(R5843))),"Missing Information", INDEX(Table15[Entire Service Line Classification], MATCH(SUMIFS(Table15[Unique ID],Table15[System-Owned Portion],E5843,Table15[If Material Anything Other than "Lead" in Column E,Was Material Ever Previously Lead?],G5843,Table15[Customer-Owned Portion],O5843),Table15[Unique ID],0),0)))</f>
        <v/>
      </c>
      <c r="X5843"/>
    </row>
    <row r="5844" spans="2:24" x14ac:dyDescent="0.25">
      <c r="B5844" s="146"/>
      <c r="C5844" s="31"/>
      <c r="D5844" s="31"/>
      <c r="E5844" s="44"/>
      <c r="F5844" s="43"/>
      <c r="G5844" s="84"/>
      <c r="H5844" s="31"/>
      <c r="I5844" s="31"/>
      <c r="J5844" s="84"/>
      <c r="K5844" s="31"/>
      <c r="L5844" s="31"/>
      <c r="M5844" s="169"/>
      <c r="N5844" s="148"/>
      <c r="O5844" s="106"/>
      <c r="P5844" s="43"/>
      <c r="Q5844" s="31"/>
      <c r="R5844" s="84"/>
      <c r="S5844" s="31"/>
      <c r="T5844" s="31"/>
      <c r="U5844" s="169"/>
      <c r="V5844" s="150"/>
      <c r="W5844" s="141" t="str" cm="1">
        <f t="array" ref="W5844">IF(SUM(LEN(B5844:V5844))=0,"",IF(OR(OR(ISBLANK(F5844),SUM(LEN(C5844),LEN(D5844))=0),AND(NOT(E5844="Unknown"),ISBLANK(J5844)),AND(NOT(O5844="Unknown"),ISBLANK(R5844))),"Missing Information", INDEX(Table15[Entire Service Line Classification], MATCH(SUMIFS(Table15[Unique ID],Table15[System-Owned Portion],E5844,Table15[If Material Anything Other than "Lead" in Column E,Was Material Ever Previously Lead?],G5844,Table15[Customer-Owned Portion],O5844),Table15[Unique ID],0),0)))</f>
        <v/>
      </c>
      <c r="X5844"/>
    </row>
    <row r="5845" spans="2:24" x14ac:dyDescent="0.25">
      <c r="B5845" s="146"/>
      <c r="C5845" s="31"/>
      <c r="D5845" s="31"/>
      <c r="E5845" s="44"/>
      <c r="F5845" s="43"/>
      <c r="G5845" s="84"/>
      <c r="H5845" s="31"/>
      <c r="I5845" s="31"/>
      <c r="J5845" s="84"/>
      <c r="K5845" s="31"/>
      <c r="L5845" s="31"/>
      <c r="M5845" s="169"/>
      <c r="N5845" s="148"/>
      <c r="O5845" s="106"/>
      <c r="P5845" s="43"/>
      <c r="Q5845" s="31"/>
      <c r="R5845" s="84"/>
      <c r="S5845" s="31"/>
      <c r="T5845" s="31"/>
      <c r="U5845" s="169"/>
      <c r="V5845" s="150"/>
      <c r="W5845" s="141" t="str" cm="1">
        <f t="array" ref="W5845">IF(SUM(LEN(B5845:V5845))=0,"",IF(OR(OR(ISBLANK(F5845),SUM(LEN(C5845),LEN(D5845))=0),AND(NOT(E5845="Unknown"),ISBLANK(J5845)),AND(NOT(O5845="Unknown"),ISBLANK(R5845))),"Missing Information", INDEX(Table15[Entire Service Line Classification], MATCH(SUMIFS(Table15[Unique ID],Table15[System-Owned Portion],E5845,Table15[If Material Anything Other than "Lead" in Column E,Was Material Ever Previously Lead?],G5845,Table15[Customer-Owned Portion],O5845),Table15[Unique ID],0),0)))</f>
        <v/>
      </c>
      <c r="X5845"/>
    </row>
    <row r="5846" spans="2:24" x14ac:dyDescent="0.25">
      <c r="B5846" s="146"/>
      <c r="C5846" s="31"/>
      <c r="D5846" s="31"/>
      <c r="E5846" s="44"/>
      <c r="F5846" s="43"/>
      <c r="G5846" s="84"/>
      <c r="H5846" s="31"/>
      <c r="I5846" s="31"/>
      <c r="J5846" s="84"/>
      <c r="K5846" s="31"/>
      <c r="L5846" s="31"/>
      <c r="M5846" s="169"/>
      <c r="N5846" s="148"/>
      <c r="O5846" s="106"/>
      <c r="P5846" s="43"/>
      <c r="Q5846" s="31"/>
      <c r="R5846" s="84"/>
      <c r="S5846" s="31"/>
      <c r="T5846" s="31"/>
      <c r="U5846" s="169"/>
      <c r="V5846" s="150"/>
      <c r="W5846" s="141" t="str" cm="1">
        <f t="array" ref="W5846">IF(SUM(LEN(B5846:V5846))=0,"",IF(OR(OR(ISBLANK(F5846),SUM(LEN(C5846),LEN(D5846))=0),AND(NOT(E5846="Unknown"),ISBLANK(J5846)),AND(NOT(O5846="Unknown"),ISBLANK(R5846))),"Missing Information", INDEX(Table15[Entire Service Line Classification], MATCH(SUMIFS(Table15[Unique ID],Table15[System-Owned Portion],E5846,Table15[If Material Anything Other than "Lead" in Column E,Was Material Ever Previously Lead?],G5846,Table15[Customer-Owned Portion],O5846),Table15[Unique ID],0),0)))</f>
        <v/>
      </c>
      <c r="X5846"/>
    </row>
    <row r="5847" spans="2:24" x14ac:dyDescent="0.25">
      <c r="B5847" s="146"/>
      <c r="C5847" s="31"/>
      <c r="D5847" s="31"/>
      <c r="E5847" s="44"/>
      <c r="F5847" s="43"/>
      <c r="G5847" s="84"/>
      <c r="H5847" s="31"/>
      <c r="I5847" s="31"/>
      <c r="J5847" s="84"/>
      <c r="K5847" s="31"/>
      <c r="L5847" s="31"/>
      <c r="M5847" s="169"/>
      <c r="N5847" s="148"/>
      <c r="O5847" s="106"/>
      <c r="P5847" s="43"/>
      <c r="Q5847" s="31"/>
      <c r="R5847" s="84"/>
      <c r="S5847" s="31"/>
      <c r="T5847" s="31"/>
      <c r="U5847" s="169"/>
      <c r="V5847" s="150"/>
      <c r="W5847" s="141" t="str" cm="1">
        <f t="array" ref="W5847">IF(SUM(LEN(B5847:V5847))=0,"",IF(OR(OR(ISBLANK(F5847),SUM(LEN(C5847),LEN(D5847))=0),AND(NOT(E5847="Unknown"),ISBLANK(J5847)),AND(NOT(O5847="Unknown"),ISBLANK(R5847))),"Missing Information", INDEX(Table15[Entire Service Line Classification], MATCH(SUMIFS(Table15[Unique ID],Table15[System-Owned Portion],E5847,Table15[If Material Anything Other than "Lead" in Column E,Was Material Ever Previously Lead?],G5847,Table15[Customer-Owned Portion],O5847),Table15[Unique ID],0),0)))</f>
        <v/>
      </c>
      <c r="X5847"/>
    </row>
    <row r="5848" spans="2:24" x14ac:dyDescent="0.25">
      <c r="B5848" s="146"/>
      <c r="C5848" s="31"/>
      <c r="D5848" s="31"/>
      <c r="E5848" s="44"/>
      <c r="F5848" s="43"/>
      <c r="G5848" s="84"/>
      <c r="H5848" s="31"/>
      <c r="I5848" s="31"/>
      <c r="J5848" s="84"/>
      <c r="K5848" s="31"/>
      <c r="L5848" s="31"/>
      <c r="M5848" s="169"/>
      <c r="N5848" s="148"/>
      <c r="O5848" s="106"/>
      <c r="P5848" s="43"/>
      <c r="Q5848" s="31"/>
      <c r="R5848" s="84"/>
      <c r="S5848" s="31"/>
      <c r="T5848" s="31"/>
      <c r="U5848" s="169"/>
      <c r="V5848" s="150"/>
      <c r="W5848" s="141" t="str" cm="1">
        <f t="array" ref="W5848">IF(SUM(LEN(B5848:V5848))=0,"",IF(OR(OR(ISBLANK(F5848),SUM(LEN(C5848),LEN(D5848))=0),AND(NOT(E5848="Unknown"),ISBLANK(J5848)),AND(NOT(O5848="Unknown"),ISBLANK(R5848))),"Missing Information", INDEX(Table15[Entire Service Line Classification], MATCH(SUMIFS(Table15[Unique ID],Table15[System-Owned Portion],E5848,Table15[If Material Anything Other than "Lead" in Column E,Was Material Ever Previously Lead?],G5848,Table15[Customer-Owned Portion],O5848),Table15[Unique ID],0),0)))</f>
        <v/>
      </c>
      <c r="X5848"/>
    </row>
    <row r="5849" spans="2:24" x14ac:dyDescent="0.25">
      <c r="B5849" s="146"/>
      <c r="C5849" s="31"/>
      <c r="D5849" s="31"/>
      <c r="E5849" s="44"/>
      <c r="F5849" s="43"/>
      <c r="G5849" s="84"/>
      <c r="H5849" s="31"/>
      <c r="I5849" s="31"/>
      <c r="J5849" s="84"/>
      <c r="K5849" s="31"/>
      <c r="L5849" s="31"/>
      <c r="M5849" s="169"/>
      <c r="N5849" s="148"/>
      <c r="O5849" s="106"/>
      <c r="P5849" s="43"/>
      <c r="Q5849" s="31"/>
      <c r="R5849" s="84"/>
      <c r="S5849" s="31"/>
      <c r="T5849" s="31"/>
      <c r="U5849" s="169"/>
      <c r="V5849" s="150"/>
      <c r="W5849" s="141" t="str" cm="1">
        <f t="array" ref="W5849">IF(SUM(LEN(B5849:V5849))=0,"",IF(OR(OR(ISBLANK(F5849),SUM(LEN(C5849),LEN(D5849))=0),AND(NOT(E5849="Unknown"),ISBLANK(J5849)),AND(NOT(O5849="Unknown"),ISBLANK(R5849))),"Missing Information", INDEX(Table15[Entire Service Line Classification], MATCH(SUMIFS(Table15[Unique ID],Table15[System-Owned Portion],E5849,Table15[If Material Anything Other than "Lead" in Column E,Was Material Ever Previously Lead?],G5849,Table15[Customer-Owned Portion],O5849),Table15[Unique ID],0),0)))</f>
        <v/>
      </c>
      <c r="X5849"/>
    </row>
    <row r="5850" spans="2:24" x14ac:dyDescent="0.25">
      <c r="B5850" s="146"/>
      <c r="C5850" s="31"/>
      <c r="D5850" s="31"/>
      <c r="E5850" s="44"/>
      <c r="F5850" s="43"/>
      <c r="G5850" s="84"/>
      <c r="H5850" s="31"/>
      <c r="I5850" s="31"/>
      <c r="J5850" s="84"/>
      <c r="K5850" s="31"/>
      <c r="L5850" s="31"/>
      <c r="M5850" s="169"/>
      <c r="N5850" s="148"/>
      <c r="O5850" s="106"/>
      <c r="P5850" s="43"/>
      <c r="Q5850" s="31"/>
      <c r="R5850" s="84"/>
      <c r="S5850" s="31"/>
      <c r="T5850" s="31"/>
      <c r="U5850" s="169"/>
      <c r="V5850" s="150"/>
      <c r="W5850" s="141" t="str" cm="1">
        <f t="array" ref="W5850">IF(SUM(LEN(B5850:V5850))=0,"",IF(OR(OR(ISBLANK(F5850),SUM(LEN(C5850),LEN(D5850))=0),AND(NOT(E5850="Unknown"),ISBLANK(J5850)),AND(NOT(O5850="Unknown"),ISBLANK(R5850))),"Missing Information", INDEX(Table15[Entire Service Line Classification], MATCH(SUMIFS(Table15[Unique ID],Table15[System-Owned Portion],E5850,Table15[If Material Anything Other than "Lead" in Column E,Was Material Ever Previously Lead?],G5850,Table15[Customer-Owned Portion],O5850),Table15[Unique ID],0),0)))</f>
        <v/>
      </c>
      <c r="X5850"/>
    </row>
    <row r="5851" spans="2:24" x14ac:dyDescent="0.25">
      <c r="B5851" s="146"/>
      <c r="C5851" s="31"/>
      <c r="D5851" s="31"/>
      <c r="E5851" s="44"/>
      <c r="F5851" s="43"/>
      <c r="G5851" s="84"/>
      <c r="H5851" s="31"/>
      <c r="I5851" s="31"/>
      <c r="J5851" s="84"/>
      <c r="K5851" s="31"/>
      <c r="L5851" s="31"/>
      <c r="M5851" s="169"/>
      <c r="N5851" s="148"/>
      <c r="O5851" s="106"/>
      <c r="P5851" s="43"/>
      <c r="Q5851" s="31"/>
      <c r="R5851" s="84"/>
      <c r="S5851" s="31"/>
      <c r="T5851" s="31"/>
      <c r="U5851" s="169"/>
      <c r="V5851" s="150"/>
      <c r="W5851" s="141" t="str" cm="1">
        <f t="array" ref="W5851">IF(SUM(LEN(B5851:V5851))=0,"",IF(OR(OR(ISBLANK(F5851),SUM(LEN(C5851),LEN(D5851))=0),AND(NOT(E5851="Unknown"),ISBLANK(J5851)),AND(NOT(O5851="Unknown"),ISBLANK(R5851))),"Missing Information", INDEX(Table15[Entire Service Line Classification], MATCH(SUMIFS(Table15[Unique ID],Table15[System-Owned Portion],E5851,Table15[If Material Anything Other than "Lead" in Column E,Was Material Ever Previously Lead?],G5851,Table15[Customer-Owned Portion],O5851),Table15[Unique ID],0),0)))</f>
        <v/>
      </c>
      <c r="X5851"/>
    </row>
    <row r="5852" spans="2:24" x14ac:dyDescent="0.25">
      <c r="B5852" s="146"/>
      <c r="C5852" s="31"/>
      <c r="D5852" s="31"/>
      <c r="E5852" s="44"/>
      <c r="F5852" s="43"/>
      <c r="G5852" s="84"/>
      <c r="H5852" s="31"/>
      <c r="I5852" s="31"/>
      <c r="J5852" s="84"/>
      <c r="K5852" s="31"/>
      <c r="L5852" s="31"/>
      <c r="M5852" s="169"/>
      <c r="N5852" s="148"/>
      <c r="O5852" s="106"/>
      <c r="P5852" s="43"/>
      <c r="Q5852" s="31"/>
      <c r="R5852" s="84"/>
      <c r="S5852" s="31"/>
      <c r="T5852" s="31"/>
      <c r="U5852" s="169"/>
      <c r="V5852" s="150"/>
      <c r="W5852" s="141" t="str" cm="1">
        <f t="array" ref="W5852">IF(SUM(LEN(B5852:V5852))=0,"",IF(OR(OR(ISBLANK(F5852),SUM(LEN(C5852),LEN(D5852))=0),AND(NOT(E5852="Unknown"),ISBLANK(J5852)),AND(NOT(O5852="Unknown"),ISBLANK(R5852))),"Missing Information", INDEX(Table15[Entire Service Line Classification], MATCH(SUMIFS(Table15[Unique ID],Table15[System-Owned Portion],E5852,Table15[If Material Anything Other than "Lead" in Column E,Was Material Ever Previously Lead?],G5852,Table15[Customer-Owned Portion],O5852),Table15[Unique ID],0),0)))</f>
        <v/>
      </c>
      <c r="X5852"/>
    </row>
    <row r="5853" spans="2:24" x14ac:dyDescent="0.25">
      <c r="B5853" s="146"/>
      <c r="C5853" s="31"/>
      <c r="D5853" s="31"/>
      <c r="E5853" s="44"/>
      <c r="F5853" s="43"/>
      <c r="G5853" s="84"/>
      <c r="H5853" s="31"/>
      <c r="I5853" s="31"/>
      <c r="J5853" s="84"/>
      <c r="K5853" s="31"/>
      <c r="L5853" s="31"/>
      <c r="M5853" s="169"/>
      <c r="N5853" s="148"/>
      <c r="O5853" s="106"/>
      <c r="P5853" s="43"/>
      <c r="Q5853" s="31"/>
      <c r="R5853" s="84"/>
      <c r="S5853" s="31"/>
      <c r="T5853" s="31"/>
      <c r="U5853" s="169"/>
      <c r="V5853" s="150"/>
      <c r="W5853" s="141" t="str" cm="1">
        <f t="array" ref="W5853">IF(SUM(LEN(B5853:V5853))=0,"",IF(OR(OR(ISBLANK(F5853),SUM(LEN(C5853),LEN(D5853))=0),AND(NOT(E5853="Unknown"),ISBLANK(J5853)),AND(NOT(O5853="Unknown"),ISBLANK(R5853))),"Missing Information", INDEX(Table15[Entire Service Line Classification], MATCH(SUMIFS(Table15[Unique ID],Table15[System-Owned Portion],E5853,Table15[If Material Anything Other than "Lead" in Column E,Was Material Ever Previously Lead?],G5853,Table15[Customer-Owned Portion],O5853),Table15[Unique ID],0),0)))</f>
        <v/>
      </c>
      <c r="X5853"/>
    </row>
    <row r="5854" spans="2:24" x14ac:dyDescent="0.25">
      <c r="B5854" s="146"/>
      <c r="C5854" s="31"/>
      <c r="D5854" s="31"/>
      <c r="E5854" s="44"/>
      <c r="F5854" s="43"/>
      <c r="G5854" s="84"/>
      <c r="H5854" s="31"/>
      <c r="I5854" s="31"/>
      <c r="J5854" s="84"/>
      <c r="K5854" s="31"/>
      <c r="L5854" s="31"/>
      <c r="M5854" s="169"/>
      <c r="N5854" s="148"/>
      <c r="O5854" s="106"/>
      <c r="P5854" s="43"/>
      <c r="Q5854" s="31"/>
      <c r="R5854" s="84"/>
      <c r="S5854" s="31"/>
      <c r="T5854" s="31"/>
      <c r="U5854" s="169"/>
      <c r="V5854" s="150"/>
      <c r="W5854" s="141" t="str" cm="1">
        <f t="array" ref="W5854">IF(SUM(LEN(B5854:V5854))=0,"",IF(OR(OR(ISBLANK(F5854),SUM(LEN(C5854),LEN(D5854))=0),AND(NOT(E5854="Unknown"),ISBLANK(J5854)),AND(NOT(O5854="Unknown"),ISBLANK(R5854))),"Missing Information", INDEX(Table15[Entire Service Line Classification], MATCH(SUMIFS(Table15[Unique ID],Table15[System-Owned Portion],E5854,Table15[If Material Anything Other than "Lead" in Column E,Was Material Ever Previously Lead?],G5854,Table15[Customer-Owned Portion],O5854),Table15[Unique ID],0),0)))</f>
        <v/>
      </c>
      <c r="X5854"/>
    </row>
    <row r="5855" spans="2:24" x14ac:dyDescent="0.25">
      <c r="B5855" s="146"/>
      <c r="C5855" s="31"/>
      <c r="D5855" s="31"/>
      <c r="E5855" s="44"/>
      <c r="F5855" s="43"/>
      <c r="G5855" s="84"/>
      <c r="H5855" s="31"/>
      <c r="I5855" s="31"/>
      <c r="J5855" s="84"/>
      <c r="K5855" s="31"/>
      <c r="L5855" s="31"/>
      <c r="M5855" s="169"/>
      <c r="N5855" s="148"/>
      <c r="O5855" s="106"/>
      <c r="P5855" s="43"/>
      <c r="Q5855" s="31"/>
      <c r="R5855" s="84"/>
      <c r="S5855" s="31"/>
      <c r="T5855" s="31"/>
      <c r="U5855" s="169"/>
      <c r="V5855" s="150"/>
      <c r="W5855" s="141" t="str" cm="1">
        <f t="array" ref="W5855">IF(SUM(LEN(B5855:V5855))=0,"",IF(OR(OR(ISBLANK(F5855),SUM(LEN(C5855),LEN(D5855))=0),AND(NOT(E5855="Unknown"),ISBLANK(J5855)),AND(NOT(O5855="Unknown"),ISBLANK(R5855))),"Missing Information", INDEX(Table15[Entire Service Line Classification], MATCH(SUMIFS(Table15[Unique ID],Table15[System-Owned Portion],E5855,Table15[If Material Anything Other than "Lead" in Column E,Was Material Ever Previously Lead?],G5855,Table15[Customer-Owned Portion],O5855),Table15[Unique ID],0),0)))</f>
        <v/>
      </c>
      <c r="X5855"/>
    </row>
    <row r="5856" spans="2:24" x14ac:dyDescent="0.25">
      <c r="B5856" s="146"/>
      <c r="C5856" s="31"/>
      <c r="D5856" s="31"/>
      <c r="E5856" s="44"/>
      <c r="F5856" s="43"/>
      <c r="G5856" s="84"/>
      <c r="H5856" s="31"/>
      <c r="I5856" s="31"/>
      <c r="J5856" s="84"/>
      <c r="K5856" s="31"/>
      <c r="L5856" s="31"/>
      <c r="M5856" s="169"/>
      <c r="N5856" s="148"/>
      <c r="O5856" s="106"/>
      <c r="P5856" s="43"/>
      <c r="Q5856" s="31"/>
      <c r="R5856" s="84"/>
      <c r="S5856" s="31"/>
      <c r="T5856" s="31"/>
      <c r="U5856" s="169"/>
      <c r="V5856" s="150"/>
      <c r="W5856" s="141" t="str" cm="1">
        <f t="array" ref="W5856">IF(SUM(LEN(B5856:V5856))=0,"",IF(OR(OR(ISBLANK(F5856),SUM(LEN(C5856),LEN(D5856))=0),AND(NOT(E5856="Unknown"),ISBLANK(J5856)),AND(NOT(O5856="Unknown"),ISBLANK(R5856))),"Missing Information", INDEX(Table15[Entire Service Line Classification], MATCH(SUMIFS(Table15[Unique ID],Table15[System-Owned Portion],E5856,Table15[If Material Anything Other than "Lead" in Column E,Was Material Ever Previously Lead?],G5856,Table15[Customer-Owned Portion],O5856),Table15[Unique ID],0),0)))</f>
        <v/>
      </c>
      <c r="X5856"/>
    </row>
    <row r="5857" spans="2:24" x14ac:dyDescent="0.25">
      <c r="B5857" s="146"/>
      <c r="C5857" s="31"/>
      <c r="D5857" s="31"/>
      <c r="E5857" s="44"/>
      <c r="F5857" s="43"/>
      <c r="G5857" s="84"/>
      <c r="H5857" s="31"/>
      <c r="I5857" s="31"/>
      <c r="J5857" s="84"/>
      <c r="K5857" s="31"/>
      <c r="L5857" s="31"/>
      <c r="M5857" s="169"/>
      <c r="N5857" s="148"/>
      <c r="O5857" s="106"/>
      <c r="P5857" s="43"/>
      <c r="Q5857" s="31"/>
      <c r="R5857" s="84"/>
      <c r="S5857" s="31"/>
      <c r="T5857" s="31"/>
      <c r="U5857" s="169"/>
      <c r="V5857" s="150"/>
      <c r="W5857" s="141" t="str" cm="1">
        <f t="array" ref="W5857">IF(SUM(LEN(B5857:V5857))=0,"",IF(OR(OR(ISBLANK(F5857),SUM(LEN(C5857),LEN(D5857))=0),AND(NOT(E5857="Unknown"),ISBLANK(J5857)),AND(NOT(O5857="Unknown"),ISBLANK(R5857))),"Missing Information", INDEX(Table15[Entire Service Line Classification], MATCH(SUMIFS(Table15[Unique ID],Table15[System-Owned Portion],E5857,Table15[If Material Anything Other than "Lead" in Column E,Was Material Ever Previously Lead?],G5857,Table15[Customer-Owned Portion],O5857),Table15[Unique ID],0),0)))</f>
        <v/>
      </c>
      <c r="X5857"/>
    </row>
    <row r="5858" spans="2:24" x14ac:dyDescent="0.25">
      <c r="B5858" s="146"/>
      <c r="C5858" s="31"/>
      <c r="D5858" s="31"/>
      <c r="E5858" s="44"/>
      <c r="F5858" s="43"/>
      <c r="G5858" s="84"/>
      <c r="H5858" s="31"/>
      <c r="I5858" s="31"/>
      <c r="J5858" s="84"/>
      <c r="K5858" s="31"/>
      <c r="L5858" s="31"/>
      <c r="M5858" s="169"/>
      <c r="N5858" s="148"/>
      <c r="O5858" s="106"/>
      <c r="P5858" s="43"/>
      <c r="Q5858" s="31"/>
      <c r="R5858" s="84"/>
      <c r="S5858" s="31"/>
      <c r="T5858" s="31"/>
      <c r="U5858" s="169"/>
      <c r="V5858" s="150"/>
      <c r="W5858" s="141" t="str" cm="1">
        <f t="array" ref="W5858">IF(SUM(LEN(B5858:V5858))=0,"",IF(OR(OR(ISBLANK(F5858),SUM(LEN(C5858),LEN(D5858))=0),AND(NOT(E5858="Unknown"),ISBLANK(J5858)),AND(NOT(O5858="Unknown"),ISBLANK(R5858))),"Missing Information", INDEX(Table15[Entire Service Line Classification], MATCH(SUMIFS(Table15[Unique ID],Table15[System-Owned Portion],E5858,Table15[If Material Anything Other than "Lead" in Column E,Was Material Ever Previously Lead?],G5858,Table15[Customer-Owned Portion],O5858),Table15[Unique ID],0),0)))</f>
        <v/>
      </c>
      <c r="X5858"/>
    </row>
    <row r="5859" spans="2:24" x14ac:dyDescent="0.25">
      <c r="B5859" s="146"/>
      <c r="C5859" s="31"/>
      <c r="D5859" s="31"/>
      <c r="E5859" s="44"/>
      <c r="F5859" s="43"/>
      <c r="G5859" s="84"/>
      <c r="H5859" s="31"/>
      <c r="I5859" s="31"/>
      <c r="J5859" s="84"/>
      <c r="K5859" s="31"/>
      <c r="L5859" s="31"/>
      <c r="M5859" s="169"/>
      <c r="N5859" s="148"/>
      <c r="O5859" s="106"/>
      <c r="P5859" s="43"/>
      <c r="Q5859" s="31"/>
      <c r="R5859" s="84"/>
      <c r="S5859" s="31"/>
      <c r="T5859" s="31"/>
      <c r="U5859" s="169"/>
      <c r="V5859" s="150"/>
      <c r="W5859" s="141" t="str" cm="1">
        <f t="array" ref="W5859">IF(SUM(LEN(B5859:V5859))=0,"",IF(OR(OR(ISBLANK(F5859),SUM(LEN(C5859),LEN(D5859))=0),AND(NOT(E5859="Unknown"),ISBLANK(J5859)),AND(NOT(O5859="Unknown"),ISBLANK(R5859))),"Missing Information", INDEX(Table15[Entire Service Line Classification], MATCH(SUMIFS(Table15[Unique ID],Table15[System-Owned Portion],E5859,Table15[If Material Anything Other than "Lead" in Column E,Was Material Ever Previously Lead?],G5859,Table15[Customer-Owned Portion],O5859),Table15[Unique ID],0),0)))</f>
        <v/>
      </c>
      <c r="X5859"/>
    </row>
    <row r="5860" spans="2:24" x14ac:dyDescent="0.25">
      <c r="B5860" s="146"/>
      <c r="C5860" s="31"/>
      <c r="D5860" s="31"/>
      <c r="E5860" s="44"/>
      <c r="F5860" s="43"/>
      <c r="G5860" s="84"/>
      <c r="H5860" s="31"/>
      <c r="I5860" s="31"/>
      <c r="J5860" s="84"/>
      <c r="K5860" s="31"/>
      <c r="L5860" s="31"/>
      <c r="M5860" s="169"/>
      <c r="N5860" s="148"/>
      <c r="O5860" s="106"/>
      <c r="P5860" s="43"/>
      <c r="Q5860" s="31"/>
      <c r="R5860" s="84"/>
      <c r="S5860" s="31"/>
      <c r="T5860" s="31"/>
      <c r="U5860" s="169"/>
      <c r="V5860" s="150"/>
      <c r="W5860" s="141" t="str" cm="1">
        <f t="array" ref="W5860">IF(SUM(LEN(B5860:V5860))=0,"",IF(OR(OR(ISBLANK(F5860),SUM(LEN(C5860),LEN(D5860))=0),AND(NOT(E5860="Unknown"),ISBLANK(J5860)),AND(NOT(O5860="Unknown"),ISBLANK(R5860))),"Missing Information", INDEX(Table15[Entire Service Line Classification], MATCH(SUMIFS(Table15[Unique ID],Table15[System-Owned Portion],E5860,Table15[If Material Anything Other than "Lead" in Column E,Was Material Ever Previously Lead?],G5860,Table15[Customer-Owned Portion],O5860),Table15[Unique ID],0),0)))</f>
        <v/>
      </c>
      <c r="X5860"/>
    </row>
    <row r="5861" spans="2:24" x14ac:dyDescent="0.25">
      <c r="B5861" s="146"/>
      <c r="C5861" s="31"/>
      <c r="D5861" s="31"/>
      <c r="E5861" s="44"/>
      <c r="F5861" s="43"/>
      <c r="G5861" s="84"/>
      <c r="H5861" s="31"/>
      <c r="I5861" s="31"/>
      <c r="J5861" s="84"/>
      <c r="K5861" s="31"/>
      <c r="L5861" s="31"/>
      <c r="M5861" s="169"/>
      <c r="N5861" s="148"/>
      <c r="O5861" s="106"/>
      <c r="P5861" s="43"/>
      <c r="Q5861" s="31"/>
      <c r="R5861" s="84"/>
      <c r="S5861" s="31"/>
      <c r="T5861" s="31"/>
      <c r="U5861" s="169"/>
      <c r="V5861" s="150"/>
      <c r="W5861" s="141" t="str" cm="1">
        <f t="array" ref="W5861">IF(SUM(LEN(B5861:V5861))=0,"",IF(OR(OR(ISBLANK(F5861),SUM(LEN(C5861),LEN(D5861))=0),AND(NOT(E5861="Unknown"),ISBLANK(J5861)),AND(NOT(O5861="Unknown"),ISBLANK(R5861))),"Missing Information", INDEX(Table15[Entire Service Line Classification], MATCH(SUMIFS(Table15[Unique ID],Table15[System-Owned Portion],E5861,Table15[If Material Anything Other than "Lead" in Column E,Was Material Ever Previously Lead?],G5861,Table15[Customer-Owned Portion],O5861),Table15[Unique ID],0),0)))</f>
        <v/>
      </c>
      <c r="X5861"/>
    </row>
    <row r="5862" spans="2:24" x14ac:dyDescent="0.25">
      <c r="B5862" s="146"/>
      <c r="C5862" s="31"/>
      <c r="D5862" s="31"/>
      <c r="E5862" s="44"/>
      <c r="F5862" s="43"/>
      <c r="G5862" s="84"/>
      <c r="H5862" s="31"/>
      <c r="I5862" s="31"/>
      <c r="J5862" s="84"/>
      <c r="K5862" s="31"/>
      <c r="L5862" s="31"/>
      <c r="M5862" s="169"/>
      <c r="N5862" s="148"/>
      <c r="O5862" s="106"/>
      <c r="P5862" s="43"/>
      <c r="Q5862" s="31"/>
      <c r="R5862" s="84"/>
      <c r="S5862" s="31"/>
      <c r="T5862" s="31"/>
      <c r="U5862" s="169"/>
      <c r="V5862" s="150"/>
      <c r="W5862" s="141" t="str" cm="1">
        <f t="array" ref="W5862">IF(SUM(LEN(B5862:V5862))=0,"",IF(OR(OR(ISBLANK(F5862),SUM(LEN(C5862),LEN(D5862))=0),AND(NOT(E5862="Unknown"),ISBLANK(J5862)),AND(NOT(O5862="Unknown"),ISBLANK(R5862))),"Missing Information", INDEX(Table15[Entire Service Line Classification], MATCH(SUMIFS(Table15[Unique ID],Table15[System-Owned Portion],E5862,Table15[If Material Anything Other than "Lead" in Column E,Was Material Ever Previously Lead?],G5862,Table15[Customer-Owned Portion],O5862),Table15[Unique ID],0),0)))</f>
        <v/>
      </c>
      <c r="X5862"/>
    </row>
    <row r="5863" spans="2:24" x14ac:dyDescent="0.25">
      <c r="B5863" s="146"/>
      <c r="C5863" s="31"/>
      <c r="D5863" s="31"/>
      <c r="E5863" s="44"/>
      <c r="F5863" s="43"/>
      <c r="G5863" s="84"/>
      <c r="H5863" s="31"/>
      <c r="I5863" s="31"/>
      <c r="J5863" s="84"/>
      <c r="K5863" s="31"/>
      <c r="L5863" s="31"/>
      <c r="M5863" s="169"/>
      <c r="N5863" s="148"/>
      <c r="O5863" s="106"/>
      <c r="P5863" s="43"/>
      <c r="Q5863" s="31"/>
      <c r="R5863" s="84"/>
      <c r="S5863" s="31"/>
      <c r="T5863" s="31"/>
      <c r="U5863" s="169"/>
      <c r="V5863" s="150"/>
      <c r="W5863" s="141" t="str" cm="1">
        <f t="array" ref="W5863">IF(SUM(LEN(B5863:V5863))=0,"",IF(OR(OR(ISBLANK(F5863),SUM(LEN(C5863),LEN(D5863))=0),AND(NOT(E5863="Unknown"),ISBLANK(J5863)),AND(NOT(O5863="Unknown"),ISBLANK(R5863))),"Missing Information", INDEX(Table15[Entire Service Line Classification], MATCH(SUMIFS(Table15[Unique ID],Table15[System-Owned Portion],E5863,Table15[If Material Anything Other than "Lead" in Column E,Was Material Ever Previously Lead?],G5863,Table15[Customer-Owned Portion],O5863),Table15[Unique ID],0),0)))</f>
        <v/>
      </c>
      <c r="X5863"/>
    </row>
    <row r="5864" spans="2:24" x14ac:dyDescent="0.25">
      <c r="B5864" s="146"/>
      <c r="C5864" s="31"/>
      <c r="D5864" s="31"/>
      <c r="E5864" s="44"/>
      <c r="F5864" s="43"/>
      <c r="G5864" s="84"/>
      <c r="H5864" s="31"/>
      <c r="I5864" s="31"/>
      <c r="J5864" s="84"/>
      <c r="K5864" s="31"/>
      <c r="L5864" s="31"/>
      <c r="M5864" s="169"/>
      <c r="N5864" s="148"/>
      <c r="O5864" s="106"/>
      <c r="P5864" s="43"/>
      <c r="Q5864" s="31"/>
      <c r="R5864" s="84"/>
      <c r="S5864" s="31"/>
      <c r="T5864" s="31"/>
      <c r="U5864" s="169"/>
      <c r="V5864" s="150"/>
      <c r="W5864" s="141" t="str" cm="1">
        <f t="array" ref="W5864">IF(SUM(LEN(B5864:V5864))=0,"",IF(OR(OR(ISBLANK(F5864),SUM(LEN(C5864),LEN(D5864))=0),AND(NOT(E5864="Unknown"),ISBLANK(J5864)),AND(NOT(O5864="Unknown"),ISBLANK(R5864))),"Missing Information", INDEX(Table15[Entire Service Line Classification], MATCH(SUMIFS(Table15[Unique ID],Table15[System-Owned Portion],E5864,Table15[If Material Anything Other than "Lead" in Column E,Was Material Ever Previously Lead?],G5864,Table15[Customer-Owned Portion],O5864),Table15[Unique ID],0),0)))</f>
        <v/>
      </c>
      <c r="X5864"/>
    </row>
    <row r="5865" spans="2:24" x14ac:dyDescent="0.25">
      <c r="B5865" s="146"/>
      <c r="C5865" s="31"/>
      <c r="D5865" s="31"/>
      <c r="E5865" s="44"/>
      <c r="F5865" s="43"/>
      <c r="G5865" s="84"/>
      <c r="H5865" s="31"/>
      <c r="I5865" s="31"/>
      <c r="J5865" s="84"/>
      <c r="K5865" s="31"/>
      <c r="L5865" s="31"/>
      <c r="M5865" s="169"/>
      <c r="N5865" s="148"/>
      <c r="O5865" s="106"/>
      <c r="P5865" s="43"/>
      <c r="Q5865" s="31"/>
      <c r="R5865" s="84"/>
      <c r="S5865" s="31"/>
      <c r="T5865" s="31"/>
      <c r="U5865" s="169"/>
      <c r="V5865" s="150"/>
      <c r="W5865" s="141" t="str" cm="1">
        <f t="array" ref="W5865">IF(SUM(LEN(B5865:V5865))=0,"",IF(OR(OR(ISBLANK(F5865),SUM(LEN(C5865),LEN(D5865))=0),AND(NOT(E5865="Unknown"),ISBLANK(J5865)),AND(NOT(O5865="Unknown"),ISBLANK(R5865))),"Missing Information", INDEX(Table15[Entire Service Line Classification], MATCH(SUMIFS(Table15[Unique ID],Table15[System-Owned Portion],E5865,Table15[If Material Anything Other than "Lead" in Column E,Was Material Ever Previously Lead?],G5865,Table15[Customer-Owned Portion],O5865),Table15[Unique ID],0),0)))</f>
        <v/>
      </c>
      <c r="X5865"/>
    </row>
    <row r="5866" spans="2:24" x14ac:dyDescent="0.25">
      <c r="B5866" s="146"/>
      <c r="C5866" s="31"/>
      <c r="D5866" s="31"/>
      <c r="E5866" s="44"/>
      <c r="F5866" s="43"/>
      <c r="G5866" s="84"/>
      <c r="H5866" s="31"/>
      <c r="I5866" s="31"/>
      <c r="J5866" s="84"/>
      <c r="K5866" s="31"/>
      <c r="L5866" s="31"/>
      <c r="M5866" s="169"/>
      <c r="N5866" s="148"/>
      <c r="O5866" s="106"/>
      <c r="P5866" s="43"/>
      <c r="Q5866" s="31"/>
      <c r="R5866" s="84"/>
      <c r="S5866" s="31"/>
      <c r="T5866" s="31"/>
      <c r="U5866" s="169"/>
      <c r="V5866" s="150"/>
      <c r="W5866" s="141" t="str" cm="1">
        <f t="array" ref="W5866">IF(SUM(LEN(B5866:V5866))=0,"",IF(OR(OR(ISBLANK(F5866),SUM(LEN(C5866),LEN(D5866))=0),AND(NOT(E5866="Unknown"),ISBLANK(J5866)),AND(NOT(O5866="Unknown"),ISBLANK(R5866))),"Missing Information", INDEX(Table15[Entire Service Line Classification], MATCH(SUMIFS(Table15[Unique ID],Table15[System-Owned Portion],E5866,Table15[If Material Anything Other than "Lead" in Column E,Was Material Ever Previously Lead?],G5866,Table15[Customer-Owned Portion],O5866),Table15[Unique ID],0),0)))</f>
        <v/>
      </c>
      <c r="X5866"/>
    </row>
    <row r="5867" spans="2:24" x14ac:dyDescent="0.25">
      <c r="B5867" s="146"/>
      <c r="C5867" s="31"/>
      <c r="D5867" s="31"/>
      <c r="E5867" s="44"/>
      <c r="F5867" s="43"/>
      <c r="G5867" s="84"/>
      <c r="H5867" s="31"/>
      <c r="I5867" s="31"/>
      <c r="J5867" s="84"/>
      <c r="K5867" s="31"/>
      <c r="L5867" s="31"/>
      <c r="M5867" s="169"/>
      <c r="N5867" s="148"/>
      <c r="O5867" s="106"/>
      <c r="P5867" s="43"/>
      <c r="Q5867" s="31"/>
      <c r="R5867" s="84"/>
      <c r="S5867" s="31"/>
      <c r="T5867" s="31"/>
      <c r="U5867" s="169"/>
      <c r="V5867" s="150"/>
      <c r="W5867" s="141" t="str" cm="1">
        <f t="array" ref="W5867">IF(SUM(LEN(B5867:V5867))=0,"",IF(OR(OR(ISBLANK(F5867),SUM(LEN(C5867),LEN(D5867))=0),AND(NOT(E5867="Unknown"),ISBLANK(J5867)),AND(NOT(O5867="Unknown"),ISBLANK(R5867))),"Missing Information", INDEX(Table15[Entire Service Line Classification], MATCH(SUMIFS(Table15[Unique ID],Table15[System-Owned Portion],E5867,Table15[If Material Anything Other than "Lead" in Column E,Was Material Ever Previously Lead?],G5867,Table15[Customer-Owned Portion],O5867),Table15[Unique ID],0),0)))</f>
        <v/>
      </c>
      <c r="X5867"/>
    </row>
    <row r="5868" spans="2:24" x14ac:dyDescent="0.25">
      <c r="B5868" s="146"/>
      <c r="C5868" s="31"/>
      <c r="D5868" s="31"/>
      <c r="E5868" s="44"/>
      <c r="F5868" s="43"/>
      <c r="G5868" s="84"/>
      <c r="H5868" s="31"/>
      <c r="I5868" s="31"/>
      <c r="J5868" s="84"/>
      <c r="K5868" s="31"/>
      <c r="L5868" s="31"/>
      <c r="M5868" s="169"/>
      <c r="N5868" s="148"/>
      <c r="O5868" s="106"/>
      <c r="P5868" s="43"/>
      <c r="Q5868" s="31"/>
      <c r="R5868" s="84"/>
      <c r="S5868" s="31"/>
      <c r="T5868" s="31"/>
      <c r="U5868" s="169"/>
      <c r="V5868" s="150"/>
      <c r="W5868" s="141" t="str" cm="1">
        <f t="array" ref="W5868">IF(SUM(LEN(B5868:V5868))=0,"",IF(OR(OR(ISBLANK(F5868),SUM(LEN(C5868),LEN(D5868))=0),AND(NOT(E5868="Unknown"),ISBLANK(J5868)),AND(NOT(O5868="Unknown"),ISBLANK(R5868))),"Missing Information", INDEX(Table15[Entire Service Line Classification], MATCH(SUMIFS(Table15[Unique ID],Table15[System-Owned Portion],E5868,Table15[If Material Anything Other than "Lead" in Column E,Was Material Ever Previously Lead?],G5868,Table15[Customer-Owned Portion],O5868),Table15[Unique ID],0),0)))</f>
        <v/>
      </c>
      <c r="X5868"/>
    </row>
    <row r="5869" spans="2:24" x14ac:dyDescent="0.25">
      <c r="B5869" s="146"/>
      <c r="C5869" s="31"/>
      <c r="D5869" s="31"/>
      <c r="E5869" s="44"/>
      <c r="F5869" s="43"/>
      <c r="G5869" s="84"/>
      <c r="H5869" s="31"/>
      <c r="I5869" s="31"/>
      <c r="J5869" s="84"/>
      <c r="K5869" s="31"/>
      <c r="L5869" s="31"/>
      <c r="M5869" s="169"/>
      <c r="N5869" s="148"/>
      <c r="O5869" s="106"/>
      <c r="P5869" s="43"/>
      <c r="Q5869" s="31"/>
      <c r="R5869" s="84"/>
      <c r="S5869" s="31"/>
      <c r="T5869" s="31"/>
      <c r="U5869" s="169"/>
      <c r="V5869" s="150"/>
      <c r="W5869" s="141" t="str" cm="1">
        <f t="array" ref="W5869">IF(SUM(LEN(B5869:V5869))=0,"",IF(OR(OR(ISBLANK(F5869),SUM(LEN(C5869),LEN(D5869))=0),AND(NOT(E5869="Unknown"),ISBLANK(J5869)),AND(NOT(O5869="Unknown"),ISBLANK(R5869))),"Missing Information", INDEX(Table15[Entire Service Line Classification], MATCH(SUMIFS(Table15[Unique ID],Table15[System-Owned Portion],E5869,Table15[If Material Anything Other than "Lead" in Column E,Was Material Ever Previously Lead?],G5869,Table15[Customer-Owned Portion],O5869),Table15[Unique ID],0),0)))</f>
        <v/>
      </c>
      <c r="X5869"/>
    </row>
    <row r="5870" spans="2:24" x14ac:dyDescent="0.25">
      <c r="B5870" s="146"/>
      <c r="C5870" s="31"/>
      <c r="D5870" s="31"/>
      <c r="E5870" s="44"/>
      <c r="F5870" s="43"/>
      <c r="G5870" s="84"/>
      <c r="H5870" s="31"/>
      <c r="I5870" s="31"/>
      <c r="J5870" s="84"/>
      <c r="K5870" s="31"/>
      <c r="L5870" s="31"/>
      <c r="M5870" s="169"/>
      <c r="N5870" s="148"/>
      <c r="O5870" s="106"/>
      <c r="P5870" s="43"/>
      <c r="Q5870" s="31"/>
      <c r="R5870" s="84"/>
      <c r="S5870" s="31"/>
      <c r="T5870" s="31"/>
      <c r="U5870" s="169"/>
      <c r="V5870" s="150"/>
      <c r="W5870" s="141" t="str" cm="1">
        <f t="array" ref="W5870">IF(SUM(LEN(B5870:V5870))=0,"",IF(OR(OR(ISBLANK(F5870),SUM(LEN(C5870),LEN(D5870))=0),AND(NOT(E5870="Unknown"),ISBLANK(J5870)),AND(NOT(O5870="Unknown"),ISBLANK(R5870))),"Missing Information", INDEX(Table15[Entire Service Line Classification], MATCH(SUMIFS(Table15[Unique ID],Table15[System-Owned Portion],E5870,Table15[If Material Anything Other than "Lead" in Column E,Was Material Ever Previously Lead?],G5870,Table15[Customer-Owned Portion],O5870),Table15[Unique ID],0),0)))</f>
        <v/>
      </c>
      <c r="X5870"/>
    </row>
    <row r="5871" spans="2:24" x14ac:dyDescent="0.25">
      <c r="B5871" s="146"/>
      <c r="C5871" s="31"/>
      <c r="D5871" s="31"/>
      <c r="E5871" s="44"/>
      <c r="F5871" s="43"/>
      <c r="G5871" s="84"/>
      <c r="H5871" s="31"/>
      <c r="I5871" s="31"/>
      <c r="J5871" s="84"/>
      <c r="K5871" s="31"/>
      <c r="L5871" s="31"/>
      <c r="M5871" s="169"/>
      <c r="N5871" s="148"/>
      <c r="O5871" s="106"/>
      <c r="P5871" s="43"/>
      <c r="Q5871" s="31"/>
      <c r="R5871" s="84"/>
      <c r="S5871" s="31"/>
      <c r="T5871" s="31"/>
      <c r="U5871" s="169"/>
      <c r="V5871" s="150"/>
      <c r="W5871" s="141" t="str" cm="1">
        <f t="array" ref="W5871">IF(SUM(LEN(B5871:V5871))=0,"",IF(OR(OR(ISBLANK(F5871),SUM(LEN(C5871),LEN(D5871))=0),AND(NOT(E5871="Unknown"),ISBLANK(J5871)),AND(NOT(O5871="Unknown"),ISBLANK(R5871))),"Missing Information", INDEX(Table15[Entire Service Line Classification], MATCH(SUMIFS(Table15[Unique ID],Table15[System-Owned Portion],E5871,Table15[If Material Anything Other than "Lead" in Column E,Was Material Ever Previously Lead?],G5871,Table15[Customer-Owned Portion],O5871),Table15[Unique ID],0),0)))</f>
        <v/>
      </c>
      <c r="X5871"/>
    </row>
    <row r="5872" spans="2:24" x14ac:dyDescent="0.25">
      <c r="B5872" s="146"/>
      <c r="C5872" s="31"/>
      <c r="D5872" s="31"/>
      <c r="E5872" s="44"/>
      <c r="F5872" s="43"/>
      <c r="G5872" s="84"/>
      <c r="H5872" s="31"/>
      <c r="I5872" s="31"/>
      <c r="J5872" s="84"/>
      <c r="K5872" s="31"/>
      <c r="L5872" s="31"/>
      <c r="M5872" s="169"/>
      <c r="N5872" s="148"/>
      <c r="O5872" s="106"/>
      <c r="P5872" s="43"/>
      <c r="Q5872" s="31"/>
      <c r="R5872" s="84"/>
      <c r="S5872" s="31"/>
      <c r="T5872" s="31"/>
      <c r="U5872" s="169"/>
      <c r="V5872" s="150"/>
      <c r="W5872" s="141" t="str" cm="1">
        <f t="array" ref="W5872">IF(SUM(LEN(B5872:V5872))=0,"",IF(OR(OR(ISBLANK(F5872),SUM(LEN(C5872),LEN(D5872))=0),AND(NOT(E5872="Unknown"),ISBLANK(J5872)),AND(NOT(O5872="Unknown"),ISBLANK(R5872))),"Missing Information", INDEX(Table15[Entire Service Line Classification], MATCH(SUMIFS(Table15[Unique ID],Table15[System-Owned Portion],E5872,Table15[If Material Anything Other than "Lead" in Column E,Was Material Ever Previously Lead?],G5872,Table15[Customer-Owned Portion],O5872),Table15[Unique ID],0),0)))</f>
        <v/>
      </c>
      <c r="X5872"/>
    </row>
    <row r="5873" spans="2:24" x14ac:dyDescent="0.25">
      <c r="B5873" s="146"/>
      <c r="C5873" s="31"/>
      <c r="D5873" s="31"/>
      <c r="E5873" s="44"/>
      <c r="F5873" s="43"/>
      <c r="G5873" s="84"/>
      <c r="H5873" s="31"/>
      <c r="I5873" s="31"/>
      <c r="J5873" s="84"/>
      <c r="K5873" s="31"/>
      <c r="L5873" s="31"/>
      <c r="M5873" s="169"/>
      <c r="N5873" s="148"/>
      <c r="O5873" s="106"/>
      <c r="P5873" s="43"/>
      <c r="Q5873" s="31"/>
      <c r="R5873" s="84"/>
      <c r="S5873" s="31"/>
      <c r="T5873" s="31"/>
      <c r="U5873" s="169"/>
      <c r="V5873" s="150"/>
      <c r="W5873" s="141" t="str" cm="1">
        <f t="array" ref="W5873">IF(SUM(LEN(B5873:V5873))=0,"",IF(OR(OR(ISBLANK(F5873),SUM(LEN(C5873),LEN(D5873))=0),AND(NOT(E5873="Unknown"),ISBLANK(J5873)),AND(NOT(O5873="Unknown"),ISBLANK(R5873))),"Missing Information", INDEX(Table15[Entire Service Line Classification], MATCH(SUMIFS(Table15[Unique ID],Table15[System-Owned Portion],E5873,Table15[If Material Anything Other than "Lead" in Column E,Was Material Ever Previously Lead?],G5873,Table15[Customer-Owned Portion],O5873),Table15[Unique ID],0),0)))</f>
        <v/>
      </c>
      <c r="X5873"/>
    </row>
    <row r="5874" spans="2:24" x14ac:dyDescent="0.25">
      <c r="B5874" s="146"/>
      <c r="C5874" s="31"/>
      <c r="D5874" s="31"/>
      <c r="E5874" s="44"/>
      <c r="F5874" s="43"/>
      <c r="G5874" s="84"/>
      <c r="H5874" s="31"/>
      <c r="I5874" s="31"/>
      <c r="J5874" s="84"/>
      <c r="K5874" s="31"/>
      <c r="L5874" s="31"/>
      <c r="M5874" s="169"/>
      <c r="N5874" s="148"/>
      <c r="O5874" s="106"/>
      <c r="P5874" s="43"/>
      <c r="Q5874" s="31"/>
      <c r="R5874" s="84"/>
      <c r="S5874" s="31"/>
      <c r="T5874" s="31"/>
      <c r="U5874" s="169"/>
      <c r="V5874" s="150"/>
      <c r="W5874" s="141" t="str" cm="1">
        <f t="array" ref="W5874">IF(SUM(LEN(B5874:V5874))=0,"",IF(OR(OR(ISBLANK(F5874),SUM(LEN(C5874),LEN(D5874))=0),AND(NOT(E5874="Unknown"),ISBLANK(J5874)),AND(NOT(O5874="Unknown"),ISBLANK(R5874))),"Missing Information", INDEX(Table15[Entire Service Line Classification], MATCH(SUMIFS(Table15[Unique ID],Table15[System-Owned Portion],E5874,Table15[If Material Anything Other than "Lead" in Column E,Was Material Ever Previously Lead?],G5874,Table15[Customer-Owned Portion],O5874),Table15[Unique ID],0),0)))</f>
        <v/>
      </c>
      <c r="X5874"/>
    </row>
    <row r="5875" spans="2:24" x14ac:dyDescent="0.25">
      <c r="B5875" s="146"/>
      <c r="C5875" s="31"/>
      <c r="D5875" s="31"/>
      <c r="E5875" s="44"/>
      <c r="F5875" s="43"/>
      <c r="G5875" s="84"/>
      <c r="H5875" s="31"/>
      <c r="I5875" s="31"/>
      <c r="J5875" s="84"/>
      <c r="K5875" s="31"/>
      <c r="L5875" s="31"/>
      <c r="M5875" s="169"/>
      <c r="N5875" s="148"/>
      <c r="O5875" s="106"/>
      <c r="P5875" s="43"/>
      <c r="Q5875" s="31"/>
      <c r="R5875" s="84"/>
      <c r="S5875" s="31"/>
      <c r="T5875" s="31"/>
      <c r="U5875" s="169"/>
      <c r="V5875" s="150"/>
      <c r="W5875" s="141" t="str" cm="1">
        <f t="array" ref="W5875">IF(SUM(LEN(B5875:V5875))=0,"",IF(OR(OR(ISBLANK(F5875),SUM(LEN(C5875),LEN(D5875))=0),AND(NOT(E5875="Unknown"),ISBLANK(J5875)),AND(NOT(O5875="Unknown"),ISBLANK(R5875))),"Missing Information", INDEX(Table15[Entire Service Line Classification], MATCH(SUMIFS(Table15[Unique ID],Table15[System-Owned Portion],E5875,Table15[If Material Anything Other than "Lead" in Column E,Was Material Ever Previously Lead?],G5875,Table15[Customer-Owned Portion],O5875),Table15[Unique ID],0),0)))</f>
        <v/>
      </c>
      <c r="X5875"/>
    </row>
    <row r="5876" spans="2:24" x14ac:dyDescent="0.25">
      <c r="B5876" s="146"/>
      <c r="C5876" s="31"/>
      <c r="D5876" s="31"/>
      <c r="E5876" s="44"/>
      <c r="F5876" s="43"/>
      <c r="G5876" s="84"/>
      <c r="H5876" s="31"/>
      <c r="I5876" s="31"/>
      <c r="J5876" s="84"/>
      <c r="K5876" s="31"/>
      <c r="L5876" s="31"/>
      <c r="M5876" s="169"/>
      <c r="N5876" s="148"/>
      <c r="O5876" s="106"/>
      <c r="P5876" s="43"/>
      <c r="Q5876" s="31"/>
      <c r="R5876" s="84"/>
      <c r="S5876" s="31"/>
      <c r="T5876" s="31"/>
      <c r="U5876" s="169"/>
      <c r="V5876" s="150"/>
      <c r="W5876" s="141" t="str" cm="1">
        <f t="array" ref="W5876">IF(SUM(LEN(B5876:V5876))=0,"",IF(OR(OR(ISBLANK(F5876),SUM(LEN(C5876),LEN(D5876))=0),AND(NOT(E5876="Unknown"),ISBLANK(J5876)),AND(NOT(O5876="Unknown"),ISBLANK(R5876))),"Missing Information", INDEX(Table15[Entire Service Line Classification], MATCH(SUMIFS(Table15[Unique ID],Table15[System-Owned Portion],E5876,Table15[If Material Anything Other than "Lead" in Column E,Was Material Ever Previously Lead?],G5876,Table15[Customer-Owned Portion],O5876),Table15[Unique ID],0),0)))</f>
        <v/>
      </c>
      <c r="X5876"/>
    </row>
    <row r="5877" spans="2:24" x14ac:dyDescent="0.25">
      <c r="B5877" s="146"/>
      <c r="C5877" s="31"/>
      <c r="D5877" s="31"/>
      <c r="E5877" s="44"/>
      <c r="F5877" s="43"/>
      <c r="G5877" s="84"/>
      <c r="H5877" s="31"/>
      <c r="I5877" s="31"/>
      <c r="J5877" s="84"/>
      <c r="K5877" s="31"/>
      <c r="L5877" s="31"/>
      <c r="M5877" s="169"/>
      <c r="N5877" s="148"/>
      <c r="O5877" s="106"/>
      <c r="P5877" s="43"/>
      <c r="Q5877" s="31"/>
      <c r="R5877" s="84"/>
      <c r="S5877" s="31"/>
      <c r="T5877" s="31"/>
      <c r="U5877" s="169"/>
      <c r="V5877" s="150"/>
      <c r="W5877" s="141" t="str" cm="1">
        <f t="array" ref="W5877">IF(SUM(LEN(B5877:V5877))=0,"",IF(OR(OR(ISBLANK(F5877),SUM(LEN(C5877),LEN(D5877))=0),AND(NOT(E5877="Unknown"),ISBLANK(J5877)),AND(NOT(O5877="Unknown"),ISBLANK(R5877))),"Missing Information", INDEX(Table15[Entire Service Line Classification], MATCH(SUMIFS(Table15[Unique ID],Table15[System-Owned Portion],E5877,Table15[If Material Anything Other than "Lead" in Column E,Was Material Ever Previously Lead?],G5877,Table15[Customer-Owned Portion],O5877),Table15[Unique ID],0),0)))</f>
        <v/>
      </c>
      <c r="X5877"/>
    </row>
    <row r="5878" spans="2:24" x14ac:dyDescent="0.25">
      <c r="B5878" s="146"/>
      <c r="C5878" s="31"/>
      <c r="D5878" s="31"/>
      <c r="E5878" s="44"/>
      <c r="F5878" s="43"/>
      <c r="G5878" s="84"/>
      <c r="H5878" s="31"/>
      <c r="I5878" s="31"/>
      <c r="J5878" s="84"/>
      <c r="K5878" s="31"/>
      <c r="L5878" s="31"/>
      <c r="M5878" s="169"/>
      <c r="N5878" s="148"/>
      <c r="O5878" s="106"/>
      <c r="P5878" s="43"/>
      <c r="Q5878" s="31"/>
      <c r="R5878" s="84"/>
      <c r="S5878" s="31"/>
      <c r="T5878" s="31"/>
      <c r="U5878" s="169"/>
      <c r="V5878" s="150"/>
      <c r="W5878" s="141" t="str" cm="1">
        <f t="array" ref="W5878">IF(SUM(LEN(B5878:V5878))=0,"",IF(OR(OR(ISBLANK(F5878),SUM(LEN(C5878),LEN(D5878))=0),AND(NOT(E5878="Unknown"),ISBLANK(J5878)),AND(NOT(O5878="Unknown"),ISBLANK(R5878))),"Missing Information", INDEX(Table15[Entire Service Line Classification], MATCH(SUMIFS(Table15[Unique ID],Table15[System-Owned Portion],E5878,Table15[If Material Anything Other than "Lead" in Column E,Was Material Ever Previously Lead?],G5878,Table15[Customer-Owned Portion],O5878),Table15[Unique ID],0),0)))</f>
        <v/>
      </c>
      <c r="X5878"/>
    </row>
    <row r="5879" spans="2:24" x14ac:dyDescent="0.25">
      <c r="B5879" s="146"/>
      <c r="C5879" s="31"/>
      <c r="D5879" s="31"/>
      <c r="E5879" s="44"/>
      <c r="F5879" s="43"/>
      <c r="G5879" s="84"/>
      <c r="H5879" s="31"/>
      <c r="I5879" s="31"/>
      <c r="J5879" s="84"/>
      <c r="K5879" s="31"/>
      <c r="L5879" s="31"/>
      <c r="M5879" s="169"/>
      <c r="N5879" s="148"/>
      <c r="O5879" s="106"/>
      <c r="P5879" s="43"/>
      <c r="Q5879" s="31"/>
      <c r="R5879" s="84"/>
      <c r="S5879" s="31"/>
      <c r="T5879" s="31"/>
      <c r="U5879" s="169"/>
      <c r="V5879" s="150"/>
      <c r="W5879" s="141" t="str" cm="1">
        <f t="array" ref="W5879">IF(SUM(LEN(B5879:V5879))=0,"",IF(OR(OR(ISBLANK(F5879),SUM(LEN(C5879),LEN(D5879))=0),AND(NOT(E5879="Unknown"),ISBLANK(J5879)),AND(NOT(O5879="Unknown"),ISBLANK(R5879))),"Missing Information", INDEX(Table15[Entire Service Line Classification], MATCH(SUMIFS(Table15[Unique ID],Table15[System-Owned Portion],E5879,Table15[If Material Anything Other than "Lead" in Column E,Was Material Ever Previously Lead?],G5879,Table15[Customer-Owned Portion],O5879),Table15[Unique ID],0),0)))</f>
        <v/>
      </c>
      <c r="X5879"/>
    </row>
    <row r="5880" spans="2:24" x14ac:dyDescent="0.25">
      <c r="B5880" s="146"/>
      <c r="C5880" s="31"/>
      <c r="D5880" s="31"/>
      <c r="E5880" s="44"/>
      <c r="F5880" s="43"/>
      <c r="G5880" s="84"/>
      <c r="H5880" s="31"/>
      <c r="I5880" s="31"/>
      <c r="J5880" s="84"/>
      <c r="K5880" s="31"/>
      <c r="L5880" s="31"/>
      <c r="M5880" s="169"/>
      <c r="N5880" s="148"/>
      <c r="O5880" s="106"/>
      <c r="P5880" s="43"/>
      <c r="Q5880" s="31"/>
      <c r="R5880" s="84"/>
      <c r="S5880" s="31"/>
      <c r="T5880" s="31"/>
      <c r="U5880" s="169"/>
      <c r="V5880" s="150"/>
      <c r="W5880" s="141" t="str" cm="1">
        <f t="array" ref="W5880">IF(SUM(LEN(B5880:V5880))=0,"",IF(OR(OR(ISBLANK(F5880),SUM(LEN(C5880),LEN(D5880))=0),AND(NOT(E5880="Unknown"),ISBLANK(J5880)),AND(NOT(O5880="Unknown"),ISBLANK(R5880))),"Missing Information", INDEX(Table15[Entire Service Line Classification], MATCH(SUMIFS(Table15[Unique ID],Table15[System-Owned Portion],E5880,Table15[If Material Anything Other than "Lead" in Column E,Was Material Ever Previously Lead?],G5880,Table15[Customer-Owned Portion],O5880),Table15[Unique ID],0),0)))</f>
        <v/>
      </c>
      <c r="X5880"/>
    </row>
    <row r="5881" spans="2:24" x14ac:dyDescent="0.25">
      <c r="B5881" s="146"/>
      <c r="C5881" s="31"/>
      <c r="D5881" s="31"/>
      <c r="E5881" s="44"/>
      <c r="F5881" s="43"/>
      <c r="G5881" s="84"/>
      <c r="H5881" s="31"/>
      <c r="I5881" s="31"/>
      <c r="J5881" s="84"/>
      <c r="K5881" s="31"/>
      <c r="L5881" s="31"/>
      <c r="M5881" s="169"/>
      <c r="N5881" s="148"/>
      <c r="O5881" s="106"/>
      <c r="P5881" s="43"/>
      <c r="Q5881" s="31"/>
      <c r="R5881" s="84"/>
      <c r="S5881" s="31"/>
      <c r="T5881" s="31"/>
      <c r="U5881" s="169"/>
      <c r="V5881" s="150"/>
      <c r="W5881" s="141" t="str" cm="1">
        <f t="array" ref="W5881">IF(SUM(LEN(B5881:V5881))=0,"",IF(OR(OR(ISBLANK(F5881),SUM(LEN(C5881),LEN(D5881))=0),AND(NOT(E5881="Unknown"),ISBLANK(J5881)),AND(NOT(O5881="Unknown"),ISBLANK(R5881))),"Missing Information", INDEX(Table15[Entire Service Line Classification], MATCH(SUMIFS(Table15[Unique ID],Table15[System-Owned Portion],E5881,Table15[If Material Anything Other than "Lead" in Column E,Was Material Ever Previously Lead?],G5881,Table15[Customer-Owned Portion],O5881),Table15[Unique ID],0),0)))</f>
        <v/>
      </c>
      <c r="X5881"/>
    </row>
    <row r="5882" spans="2:24" x14ac:dyDescent="0.25">
      <c r="B5882" s="146"/>
      <c r="C5882" s="31"/>
      <c r="D5882" s="31"/>
      <c r="E5882" s="44"/>
      <c r="F5882" s="43"/>
      <c r="G5882" s="84"/>
      <c r="H5882" s="31"/>
      <c r="I5882" s="31"/>
      <c r="J5882" s="84"/>
      <c r="K5882" s="31"/>
      <c r="L5882" s="31"/>
      <c r="M5882" s="169"/>
      <c r="N5882" s="148"/>
      <c r="O5882" s="106"/>
      <c r="P5882" s="43"/>
      <c r="Q5882" s="31"/>
      <c r="R5882" s="84"/>
      <c r="S5882" s="31"/>
      <c r="T5882" s="31"/>
      <c r="U5882" s="169"/>
      <c r="V5882" s="150"/>
      <c r="W5882" s="141" t="str" cm="1">
        <f t="array" ref="W5882">IF(SUM(LEN(B5882:V5882))=0,"",IF(OR(OR(ISBLANK(F5882),SUM(LEN(C5882),LEN(D5882))=0),AND(NOT(E5882="Unknown"),ISBLANK(J5882)),AND(NOT(O5882="Unknown"),ISBLANK(R5882))),"Missing Information", INDEX(Table15[Entire Service Line Classification], MATCH(SUMIFS(Table15[Unique ID],Table15[System-Owned Portion],E5882,Table15[If Material Anything Other than "Lead" in Column E,Was Material Ever Previously Lead?],G5882,Table15[Customer-Owned Portion],O5882),Table15[Unique ID],0),0)))</f>
        <v/>
      </c>
      <c r="X5882"/>
    </row>
    <row r="5883" spans="2:24" x14ac:dyDescent="0.25">
      <c r="B5883" s="146"/>
      <c r="C5883" s="31"/>
      <c r="D5883" s="31"/>
      <c r="E5883" s="44"/>
      <c r="F5883" s="43"/>
      <c r="G5883" s="84"/>
      <c r="H5883" s="31"/>
      <c r="I5883" s="31"/>
      <c r="J5883" s="84"/>
      <c r="K5883" s="31"/>
      <c r="L5883" s="31"/>
      <c r="M5883" s="169"/>
      <c r="N5883" s="148"/>
      <c r="O5883" s="106"/>
      <c r="P5883" s="43"/>
      <c r="Q5883" s="31"/>
      <c r="R5883" s="84"/>
      <c r="S5883" s="31"/>
      <c r="T5883" s="31"/>
      <c r="U5883" s="169"/>
      <c r="V5883" s="150"/>
      <c r="W5883" s="141" t="str" cm="1">
        <f t="array" ref="W5883">IF(SUM(LEN(B5883:V5883))=0,"",IF(OR(OR(ISBLANK(F5883),SUM(LEN(C5883),LEN(D5883))=0),AND(NOT(E5883="Unknown"),ISBLANK(J5883)),AND(NOT(O5883="Unknown"),ISBLANK(R5883))),"Missing Information", INDEX(Table15[Entire Service Line Classification], MATCH(SUMIFS(Table15[Unique ID],Table15[System-Owned Portion],E5883,Table15[If Material Anything Other than "Lead" in Column E,Was Material Ever Previously Lead?],G5883,Table15[Customer-Owned Portion],O5883),Table15[Unique ID],0),0)))</f>
        <v/>
      </c>
      <c r="X5883"/>
    </row>
    <row r="5884" spans="2:24" x14ac:dyDescent="0.25">
      <c r="B5884" s="146"/>
      <c r="C5884" s="31"/>
      <c r="D5884" s="31"/>
      <c r="E5884" s="44"/>
      <c r="F5884" s="43"/>
      <c r="G5884" s="84"/>
      <c r="H5884" s="31"/>
      <c r="I5884" s="31"/>
      <c r="J5884" s="84"/>
      <c r="K5884" s="31"/>
      <c r="L5884" s="31"/>
      <c r="M5884" s="169"/>
      <c r="N5884" s="148"/>
      <c r="O5884" s="106"/>
      <c r="P5884" s="43"/>
      <c r="Q5884" s="31"/>
      <c r="R5884" s="84"/>
      <c r="S5884" s="31"/>
      <c r="T5884" s="31"/>
      <c r="U5884" s="169"/>
      <c r="V5884" s="150"/>
      <c r="W5884" s="141" t="str" cm="1">
        <f t="array" ref="W5884">IF(SUM(LEN(B5884:V5884))=0,"",IF(OR(OR(ISBLANK(F5884),SUM(LEN(C5884),LEN(D5884))=0),AND(NOT(E5884="Unknown"),ISBLANK(J5884)),AND(NOT(O5884="Unknown"),ISBLANK(R5884))),"Missing Information", INDEX(Table15[Entire Service Line Classification], MATCH(SUMIFS(Table15[Unique ID],Table15[System-Owned Portion],E5884,Table15[If Material Anything Other than "Lead" in Column E,Was Material Ever Previously Lead?],G5884,Table15[Customer-Owned Portion],O5884),Table15[Unique ID],0),0)))</f>
        <v/>
      </c>
      <c r="X5884"/>
    </row>
    <row r="5885" spans="2:24" x14ac:dyDescent="0.25">
      <c r="B5885" s="146"/>
      <c r="C5885" s="31"/>
      <c r="D5885" s="31"/>
      <c r="E5885" s="44"/>
      <c r="F5885" s="43"/>
      <c r="G5885" s="84"/>
      <c r="H5885" s="31"/>
      <c r="I5885" s="31"/>
      <c r="J5885" s="84"/>
      <c r="K5885" s="31"/>
      <c r="L5885" s="31"/>
      <c r="M5885" s="169"/>
      <c r="N5885" s="148"/>
      <c r="O5885" s="106"/>
      <c r="P5885" s="43"/>
      <c r="Q5885" s="31"/>
      <c r="R5885" s="84"/>
      <c r="S5885" s="31"/>
      <c r="T5885" s="31"/>
      <c r="U5885" s="169"/>
      <c r="V5885" s="150"/>
      <c r="W5885" s="141" t="str" cm="1">
        <f t="array" ref="W5885">IF(SUM(LEN(B5885:V5885))=0,"",IF(OR(OR(ISBLANK(F5885),SUM(LEN(C5885),LEN(D5885))=0),AND(NOT(E5885="Unknown"),ISBLANK(J5885)),AND(NOT(O5885="Unknown"),ISBLANK(R5885))),"Missing Information", INDEX(Table15[Entire Service Line Classification], MATCH(SUMIFS(Table15[Unique ID],Table15[System-Owned Portion],E5885,Table15[If Material Anything Other than "Lead" in Column E,Was Material Ever Previously Lead?],G5885,Table15[Customer-Owned Portion],O5885),Table15[Unique ID],0),0)))</f>
        <v/>
      </c>
      <c r="X5885"/>
    </row>
    <row r="5886" spans="2:24" x14ac:dyDescent="0.25">
      <c r="B5886" s="146"/>
      <c r="C5886" s="31"/>
      <c r="D5886" s="31"/>
      <c r="E5886" s="44"/>
      <c r="F5886" s="43"/>
      <c r="G5886" s="84"/>
      <c r="H5886" s="31"/>
      <c r="I5886" s="31"/>
      <c r="J5886" s="84"/>
      <c r="K5886" s="31"/>
      <c r="L5886" s="31"/>
      <c r="M5886" s="169"/>
      <c r="N5886" s="148"/>
      <c r="O5886" s="106"/>
      <c r="P5886" s="43"/>
      <c r="Q5886" s="31"/>
      <c r="R5886" s="84"/>
      <c r="S5886" s="31"/>
      <c r="T5886" s="31"/>
      <c r="U5886" s="169"/>
      <c r="V5886" s="150"/>
      <c r="W5886" s="141" t="str" cm="1">
        <f t="array" ref="W5886">IF(SUM(LEN(B5886:V5886))=0,"",IF(OR(OR(ISBLANK(F5886),SUM(LEN(C5886),LEN(D5886))=0),AND(NOT(E5886="Unknown"),ISBLANK(J5886)),AND(NOT(O5886="Unknown"),ISBLANK(R5886))),"Missing Information", INDEX(Table15[Entire Service Line Classification], MATCH(SUMIFS(Table15[Unique ID],Table15[System-Owned Portion],E5886,Table15[If Material Anything Other than "Lead" in Column E,Was Material Ever Previously Lead?],G5886,Table15[Customer-Owned Portion],O5886),Table15[Unique ID],0),0)))</f>
        <v/>
      </c>
      <c r="X5886"/>
    </row>
    <row r="5887" spans="2:24" x14ac:dyDescent="0.25">
      <c r="B5887" s="146"/>
      <c r="C5887" s="31"/>
      <c r="D5887" s="31"/>
      <c r="E5887" s="44"/>
      <c r="F5887" s="43"/>
      <c r="G5887" s="84"/>
      <c r="H5887" s="31"/>
      <c r="I5887" s="31"/>
      <c r="J5887" s="84"/>
      <c r="K5887" s="31"/>
      <c r="L5887" s="31"/>
      <c r="M5887" s="169"/>
      <c r="N5887" s="148"/>
      <c r="O5887" s="106"/>
      <c r="P5887" s="43"/>
      <c r="Q5887" s="31"/>
      <c r="R5887" s="84"/>
      <c r="S5887" s="31"/>
      <c r="T5887" s="31"/>
      <c r="U5887" s="169"/>
      <c r="V5887" s="150"/>
      <c r="W5887" s="141" t="str" cm="1">
        <f t="array" ref="W5887">IF(SUM(LEN(B5887:V5887))=0,"",IF(OR(OR(ISBLANK(F5887),SUM(LEN(C5887),LEN(D5887))=0),AND(NOT(E5887="Unknown"),ISBLANK(J5887)),AND(NOT(O5887="Unknown"),ISBLANK(R5887))),"Missing Information", INDEX(Table15[Entire Service Line Classification], MATCH(SUMIFS(Table15[Unique ID],Table15[System-Owned Portion],E5887,Table15[If Material Anything Other than "Lead" in Column E,Was Material Ever Previously Lead?],G5887,Table15[Customer-Owned Portion],O5887),Table15[Unique ID],0),0)))</f>
        <v/>
      </c>
      <c r="X5887"/>
    </row>
    <row r="5888" spans="2:24" x14ac:dyDescent="0.25">
      <c r="B5888" s="146"/>
      <c r="C5888" s="31"/>
      <c r="D5888" s="31"/>
      <c r="E5888" s="44"/>
      <c r="F5888" s="43"/>
      <c r="G5888" s="84"/>
      <c r="H5888" s="31"/>
      <c r="I5888" s="31"/>
      <c r="J5888" s="84"/>
      <c r="K5888" s="31"/>
      <c r="L5888" s="31"/>
      <c r="M5888" s="169"/>
      <c r="N5888" s="148"/>
      <c r="O5888" s="106"/>
      <c r="P5888" s="43"/>
      <c r="Q5888" s="31"/>
      <c r="R5888" s="84"/>
      <c r="S5888" s="31"/>
      <c r="T5888" s="31"/>
      <c r="U5888" s="169"/>
      <c r="V5888" s="150"/>
      <c r="W5888" s="141" t="str" cm="1">
        <f t="array" ref="W5888">IF(SUM(LEN(B5888:V5888))=0,"",IF(OR(OR(ISBLANK(F5888),SUM(LEN(C5888),LEN(D5888))=0),AND(NOT(E5888="Unknown"),ISBLANK(J5888)),AND(NOT(O5888="Unknown"),ISBLANK(R5888))),"Missing Information", INDEX(Table15[Entire Service Line Classification], MATCH(SUMIFS(Table15[Unique ID],Table15[System-Owned Portion],E5888,Table15[If Material Anything Other than "Lead" in Column E,Was Material Ever Previously Lead?],G5888,Table15[Customer-Owned Portion],O5888),Table15[Unique ID],0),0)))</f>
        <v/>
      </c>
      <c r="X5888"/>
    </row>
    <row r="5889" spans="2:24" x14ac:dyDescent="0.25">
      <c r="B5889" s="146"/>
      <c r="C5889" s="31"/>
      <c r="D5889" s="31"/>
      <c r="E5889" s="44"/>
      <c r="F5889" s="43"/>
      <c r="G5889" s="84"/>
      <c r="H5889" s="31"/>
      <c r="I5889" s="31"/>
      <c r="J5889" s="84"/>
      <c r="K5889" s="31"/>
      <c r="L5889" s="31"/>
      <c r="M5889" s="169"/>
      <c r="N5889" s="148"/>
      <c r="O5889" s="106"/>
      <c r="P5889" s="43"/>
      <c r="Q5889" s="31"/>
      <c r="R5889" s="84"/>
      <c r="S5889" s="31"/>
      <c r="T5889" s="31"/>
      <c r="U5889" s="169"/>
      <c r="V5889" s="150"/>
      <c r="W5889" s="141" t="str" cm="1">
        <f t="array" ref="W5889">IF(SUM(LEN(B5889:V5889))=0,"",IF(OR(OR(ISBLANK(F5889),SUM(LEN(C5889),LEN(D5889))=0),AND(NOT(E5889="Unknown"),ISBLANK(J5889)),AND(NOT(O5889="Unknown"),ISBLANK(R5889))),"Missing Information", INDEX(Table15[Entire Service Line Classification], MATCH(SUMIFS(Table15[Unique ID],Table15[System-Owned Portion],E5889,Table15[If Material Anything Other than "Lead" in Column E,Was Material Ever Previously Lead?],G5889,Table15[Customer-Owned Portion],O5889),Table15[Unique ID],0),0)))</f>
        <v/>
      </c>
      <c r="X5889"/>
    </row>
    <row r="5890" spans="2:24" x14ac:dyDescent="0.25">
      <c r="B5890" s="146"/>
      <c r="C5890" s="31"/>
      <c r="D5890" s="31"/>
      <c r="E5890" s="44"/>
      <c r="F5890" s="43"/>
      <c r="G5890" s="84"/>
      <c r="H5890" s="31"/>
      <c r="I5890" s="31"/>
      <c r="J5890" s="84"/>
      <c r="K5890" s="31"/>
      <c r="L5890" s="31"/>
      <c r="M5890" s="169"/>
      <c r="N5890" s="148"/>
      <c r="O5890" s="106"/>
      <c r="P5890" s="43"/>
      <c r="Q5890" s="31"/>
      <c r="R5890" s="84"/>
      <c r="S5890" s="31"/>
      <c r="T5890" s="31"/>
      <c r="U5890" s="169"/>
      <c r="V5890" s="150"/>
      <c r="W5890" s="141" t="str" cm="1">
        <f t="array" ref="W5890">IF(SUM(LEN(B5890:V5890))=0,"",IF(OR(OR(ISBLANK(F5890),SUM(LEN(C5890),LEN(D5890))=0),AND(NOT(E5890="Unknown"),ISBLANK(J5890)),AND(NOT(O5890="Unknown"),ISBLANK(R5890))),"Missing Information", INDEX(Table15[Entire Service Line Classification], MATCH(SUMIFS(Table15[Unique ID],Table15[System-Owned Portion],E5890,Table15[If Material Anything Other than "Lead" in Column E,Was Material Ever Previously Lead?],G5890,Table15[Customer-Owned Portion],O5890),Table15[Unique ID],0),0)))</f>
        <v/>
      </c>
      <c r="X5890"/>
    </row>
    <row r="5891" spans="2:24" x14ac:dyDescent="0.25">
      <c r="B5891" s="146"/>
      <c r="C5891" s="31"/>
      <c r="D5891" s="31"/>
      <c r="E5891" s="44"/>
      <c r="F5891" s="43"/>
      <c r="G5891" s="84"/>
      <c r="H5891" s="31"/>
      <c r="I5891" s="31"/>
      <c r="J5891" s="84"/>
      <c r="K5891" s="31"/>
      <c r="L5891" s="31"/>
      <c r="M5891" s="169"/>
      <c r="N5891" s="148"/>
      <c r="O5891" s="106"/>
      <c r="P5891" s="43"/>
      <c r="Q5891" s="31"/>
      <c r="R5891" s="84"/>
      <c r="S5891" s="31"/>
      <c r="T5891" s="31"/>
      <c r="U5891" s="169"/>
      <c r="V5891" s="150"/>
      <c r="W5891" s="141" t="str" cm="1">
        <f t="array" ref="W5891">IF(SUM(LEN(B5891:V5891))=0,"",IF(OR(OR(ISBLANK(F5891),SUM(LEN(C5891),LEN(D5891))=0),AND(NOT(E5891="Unknown"),ISBLANK(J5891)),AND(NOT(O5891="Unknown"),ISBLANK(R5891))),"Missing Information", INDEX(Table15[Entire Service Line Classification], MATCH(SUMIFS(Table15[Unique ID],Table15[System-Owned Portion],E5891,Table15[If Material Anything Other than "Lead" in Column E,Was Material Ever Previously Lead?],G5891,Table15[Customer-Owned Portion],O5891),Table15[Unique ID],0),0)))</f>
        <v/>
      </c>
      <c r="X5891"/>
    </row>
    <row r="5892" spans="2:24" x14ac:dyDescent="0.25">
      <c r="B5892" s="146"/>
      <c r="C5892" s="31"/>
      <c r="D5892" s="31"/>
      <c r="E5892" s="44"/>
      <c r="F5892" s="43"/>
      <c r="G5892" s="84"/>
      <c r="H5892" s="31"/>
      <c r="I5892" s="31"/>
      <c r="J5892" s="84"/>
      <c r="K5892" s="31"/>
      <c r="L5892" s="31"/>
      <c r="M5892" s="169"/>
      <c r="N5892" s="148"/>
      <c r="O5892" s="106"/>
      <c r="P5892" s="43"/>
      <c r="Q5892" s="31"/>
      <c r="R5892" s="84"/>
      <c r="S5892" s="31"/>
      <c r="T5892" s="31"/>
      <c r="U5892" s="169"/>
      <c r="V5892" s="150"/>
      <c r="W5892" s="141" t="str" cm="1">
        <f t="array" ref="W5892">IF(SUM(LEN(B5892:V5892))=0,"",IF(OR(OR(ISBLANK(F5892),SUM(LEN(C5892),LEN(D5892))=0),AND(NOT(E5892="Unknown"),ISBLANK(J5892)),AND(NOT(O5892="Unknown"),ISBLANK(R5892))),"Missing Information", INDEX(Table15[Entire Service Line Classification], MATCH(SUMIFS(Table15[Unique ID],Table15[System-Owned Portion],E5892,Table15[If Material Anything Other than "Lead" in Column E,Was Material Ever Previously Lead?],G5892,Table15[Customer-Owned Portion],O5892),Table15[Unique ID],0),0)))</f>
        <v/>
      </c>
      <c r="X5892"/>
    </row>
    <row r="5893" spans="2:24" x14ac:dyDescent="0.25">
      <c r="B5893" s="146"/>
      <c r="C5893" s="31"/>
      <c r="D5893" s="31"/>
      <c r="E5893" s="44"/>
      <c r="F5893" s="43"/>
      <c r="G5893" s="84"/>
      <c r="H5893" s="31"/>
      <c r="I5893" s="31"/>
      <c r="J5893" s="84"/>
      <c r="K5893" s="31"/>
      <c r="L5893" s="31"/>
      <c r="M5893" s="169"/>
      <c r="N5893" s="148"/>
      <c r="O5893" s="106"/>
      <c r="P5893" s="43"/>
      <c r="Q5893" s="31"/>
      <c r="R5893" s="84"/>
      <c r="S5893" s="31"/>
      <c r="T5893" s="31"/>
      <c r="U5893" s="169"/>
      <c r="V5893" s="150"/>
      <c r="W5893" s="141" t="str" cm="1">
        <f t="array" ref="W5893">IF(SUM(LEN(B5893:V5893))=0,"",IF(OR(OR(ISBLANK(F5893),SUM(LEN(C5893),LEN(D5893))=0),AND(NOT(E5893="Unknown"),ISBLANK(J5893)),AND(NOT(O5893="Unknown"),ISBLANK(R5893))),"Missing Information", INDEX(Table15[Entire Service Line Classification], MATCH(SUMIFS(Table15[Unique ID],Table15[System-Owned Portion],E5893,Table15[If Material Anything Other than "Lead" in Column E,Was Material Ever Previously Lead?],G5893,Table15[Customer-Owned Portion],O5893),Table15[Unique ID],0),0)))</f>
        <v/>
      </c>
      <c r="X5893"/>
    </row>
    <row r="5894" spans="2:24" x14ac:dyDescent="0.25">
      <c r="B5894" s="146"/>
      <c r="C5894" s="31"/>
      <c r="D5894" s="31"/>
      <c r="E5894" s="44"/>
      <c r="F5894" s="43"/>
      <c r="G5894" s="84"/>
      <c r="H5894" s="31"/>
      <c r="I5894" s="31"/>
      <c r="J5894" s="84"/>
      <c r="K5894" s="31"/>
      <c r="L5894" s="31"/>
      <c r="M5894" s="169"/>
      <c r="N5894" s="148"/>
      <c r="O5894" s="106"/>
      <c r="P5894" s="43"/>
      <c r="Q5894" s="31"/>
      <c r="R5894" s="84"/>
      <c r="S5894" s="31"/>
      <c r="T5894" s="31"/>
      <c r="U5894" s="169"/>
      <c r="V5894" s="150"/>
      <c r="W5894" s="141" t="str" cm="1">
        <f t="array" ref="W5894">IF(SUM(LEN(B5894:V5894))=0,"",IF(OR(OR(ISBLANK(F5894),SUM(LEN(C5894),LEN(D5894))=0),AND(NOT(E5894="Unknown"),ISBLANK(J5894)),AND(NOT(O5894="Unknown"),ISBLANK(R5894))),"Missing Information", INDEX(Table15[Entire Service Line Classification], MATCH(SUMIFS(Table15[Unique ID],Table15[System-Owned Portion],E5894,Table15[If Material Anything Other than "Lead" in Column E,Was Material Ever Previously Lead?],G5894,Table15[Customer-Owned Portion],O5894),Table15[Unique ID],0),0)))</f>
        <v/>
      </c>
      <c r="X5894"/>
    </row>
    <row r="5895" spans="2:24" x14ac:dyDescent="0.25">
      <c r="B5895" s="146"/>
      <c r="C5895" s="31"/>
      <c r="D5895" s="31"/>
      <c r="E5895" s="44"/>
      <c r="F5895" s="43"/>
      <c r="G5895" s="84"/>
      <c r="H5895" s="31"/>
      <c r="I5895" s="31"/>
      <c r="J5895" s="84"/>
      <c r="K5895" s="31"/>
      <c r="L5895" s="31"/>
      <c r="M5895" s="169"/>
      <c r="N5895" s="148"/>
      <c r="O5895" s="106"/>
      <c r="P5895" s="43"/>
      <c r="Q5895" s="31"/>
      <c r="R5895" s="84"/>
      <c r="S5895" s="31"/>
      <c r="T5895" s="31"/>
      <c r="U5895" s="169"/>
      <c r="V5895" s="150"/>
      <c r="W5895" s="141" t="str" cm="1">
        <f t="array" ref="W5895">IF(SUM(LEN(B5895:V5895))=0,"",IF(OR(OR(ISBLANK(F5895),SUM(LEN(C5895),LEN(D5895))=0),AND(NOT(E5895="Unknown"),ISBLANK(J5895)),AND(NOT(O5895="Unknown"),ISBLANK(R5895))),"Missing Information", INDEX(Table15[Entire Service Line Classification], MATCH(SUMIFS(Table15[Unique ID],Table15[System-Owned Portion],E5895,Table15[If Material Anything Other than "Lead" in Column E,Was Material Ever Previously Lead?],G5895,Table15[Customer-Owned Portion],O5895),Table15[Unique ID],0),0)))</f>
        <v/>
      </c>
      <c r="X5895"/>
    </row>
    <row r="5896" spans="2:24" x14ac:dyDescent="0.25">
      <c r="B5896" s="146"/>
      <c r="C5896" s="31"/>
      <c r="D5896" s="31"/>
      <c r="E5896" s="44"/>
      <c r="F5896" s="43"/>
      <c r="G5896" s="84"/>
      <c r="H5896" s="31"/>
      <c r="I5896" s="31"/>
      <c r="J5896" s="84"/>
      <c r="K5896" s="31"/>
      <c r="L5896" s="31"/>
      <c r="M5896" s="169"/>
      <c r="N5896" s="148"/>
      <c r="O5896" s="106"/>
      <c r="P5896" s="43"/>
      <c r="Q5896" s="31"/>
      <c r="R5896" s="84"/>
      <c r="S5896" s="31"/>
      <c r="T5896" s="31"/>
      <c r="U5896" s="169"/>
      <c r="V5896" s="150"/>
      <c r="W5896" s="141" t="str" cm="1">
        <f t="array" ref="W5896">IF(SUM(LEN(B5896:V5896))=0,"",IF(OR(OR(ISBLANK(F5896),SUM(LEN(C5896),LEN(D5896))=0),AND(NOT(E5896="Unknown"),ISBLANK(J5896)),AND(NOT(O5896="Unknown"),ISBLANK(R5896))),"Missing Information", INDEX(Table15[Entire Service Line Classification], MATCH(SUMIFS(Table15[Unique ID],Table15[System-Owned Portion],E5896,Table15[If Material Anything Other than "Lead" in Column E,Was Material Ever Previously Lead?],G5896,Table15[Customer-Owned Portion],O5896),Table15[Unique ID],0),0)))</f>
        <v/>
      </c>
      <c r="X5896"/>
    </row>
    <row r="5897" spans="2:24" x14ac:dyDescent="0.25">
      <c r="B5897" s="146"/>
      <c r="C5897" s="31"/>
      <c r="D5897" s="31"/>
      <c r="E5897" s="44"/>
      <c r="F5897" s="43"/>
      <c r="G5897" s="84"/>
      <c r="H5897" s="31"/>
      <c r="I5897" s="31"/>
      <c r="J5897" s="84"/>
      <c r="K5897" s="31"/>
      <c r="L5897" s="31"/>
      <c r="M5897" s="169"/>
      <c r="N5897" s="148"/>
      <c r="O5897" s="106"/>
      <c r="P5897" s="43"/>
      <c r="Q5897" s="31"/>
      <c r="R5897" s="84"/>
      <c r="S5897" s="31"/>
      <c r="T5897" s="31"/>
      <c r="U5897" s="169"/>
      <c r="V5897" s="150"/>
      <c r="W5897" s="141" t="str" cm="1">
        <f t="array" ref="W5897">IF(SUM(LEN(B5897:V5897))=0,"",IF(OR(OR(ISBLANK(F5897),SUM(LEN(C5897),LEN(D5897))=0),AND(NOT(E5897="Unknown"),ISBLANK(J5897)),AND(NOT(O5897="Unknown"),ISBLANK(R5897))),"Missing Information", INDEX(Table15[Entire Service Line Classification], MATCH(SUMIFS(Table15[Unique ID],Table15[System-Owned Portion],E5897,Table15[If Material Anything Other than "Lead" in Column E,Was Material Ever Previously Lead?],G5897,Table15[Customer-Owned Portion],O5897),Table15[Unique ID],0),0)))</f>
        <v/>
      </c>
      <c r="X5897"/>
    </row>
    <row r="5898" spans="2:24" x14ac:dyDescent="0.25">
      <c r="B5898" s="146"/>
      <c r="C5898" s="31"/>
      <c r="D5898" s="31"/>
      <c r="E5898" s="44"/>
      <c r="F5898" s="43"/>
      <c r="G5898" s="84"/>
      <c r="H5898" s="31"/>
      <c r="I5898" s="31"/>
      <c r="J5898" s="84"/>
      <c r="K5898" s="31"/>
      <c r="L5898" s="31"/>
      <c r="M5898" s="169"/>
      <c r="N5898" s="148"/>
      <c r="O5898" s="106"/>
      <c r="P5898" s="43"/>
      <c r="Q5898" s="31"/>
      <c r="R5898" s="84"/>
      <c r="S5898" s="31"/>
      <c r="T5898" s="31"/>
      <c r="U5898" s="169"/>
      <c r="V5898" s="150"/>
      <c r="W5898" s="141" t="str" cm="1">
        <f t="array" ref="W5898">IF(SUM(LEN(B5898:V5898))=0,"",IF(OR(OR(ISBLANK(F5898),SUM(LEN(C5898),LEN(D5898))=0),AND(NOT(E5898="Unknown"),ISBLANK(J5898)),AND(NOT(O5898="Unknown"),ISBLANK(R5898))),"Missing Information", INDEX(Table15[Entire Service Line Classification], MATCH(SUMIFS(Table15[Unique ID],Table15[System-Owned Portion],E5898,Table15[If Material Anything Other than "Lead" in Column E,Was Material Ever Previously Lead?],G5898,Table15[Customer-Owned Portion],O5898),Table15[Unique ID],0),0)))</f>
        <v/>
      </c>
      <c r="X5898"/>
    </row>
    <row r="5899" spans="2:24" x14ac:dyDescent="0.25">
      <c r="B5899" s="146"/>
      <c r="C5899" s="31"/>
      <c r="D5899" s="31"/>
      <c r="E5899" s="44"/>
      <c r="F5899" s="43"/>
      <c r="G5899" s="84"/>
      <c r="H5899" s="31"/>
      <c r="I5899" s="31"/>
      <c r="J5899" s="84"/>
      <c r="K5899" s="31"/>
      <c r="L5899" s="31"/>
      <c r="M5899" s="169"/>
      <c r="N5899" s="148"/>
      <c r="O5899" s="106"/>
      <c r="P5899" s="43"/>
      <c r="Q5899" s="31"/>
      <c r="R5899" s="84"/>
      <c r="S5899" s="31"/>
      <c r="T5899" s="31"/>
      <c r="U5899" s="169"/>
      <c r="V5899" s="150"/>
      <c r="W5899" s="141" t="str" cm="1">
        <f t="array" ref="W5899">IF(SUM(LEN(B5899:V5899))=0,"",IF(OR(OR(ISBLANK(F5899),SUM(LEN(C5899),LEN(D5899))=0),AND(NOT(E5899="Unknown"),ISBLANK(J5899)),AND(NOT(O5899="Unknown"),ISBLANK(R5899))),"Missing Information", INDEX(Table15[Entire Service Line Classification], MATCH(SUMIFS(Table15[Unique ID],Table15[System-Owned Portion],E5899,Table15[If Material Anything Other than "Lead" in Column E,Was Material Ever Previously Lead?],G5899,Table15[Customer-Owned Portion],O5899),Table15[Unique ID],0),0)))</f>
        <v/>
      </c>
      <c r="X5899"/>
    </row>
    <row r="5900" spans="2:24" x14ac:dyDescent="0.25">
      <c r="B5900" s="146"/>
      <c r="C5900" s="31"/>
      <c r="D5900" s="31"/>
      <c r="E5900" s="44"/>
      <c r="F5900" s="43"/>
      <c r="G5900" s="84"/>
      <c r="H5900" s="31"/>
      <c r="I5900" s="31"/>
      <c r="J5900" s="84"/>
      <c r="K5900" s="31"/>
      <c r="L5900" s="31"/>
      <c r="M5900" s="169"/>
      <c r="N5900" s="148"/>
      <c r="O5900" s="106"/>
      <c r="P5900" s="43"/>
      <c r="Q5900" s="31"/>
      <c r="R5900" s="84"/>
      <c r="S5900" s="31"/>
      <c r="T5900" s="31"/>
      <c r="U5900" s="169"/>
      <c r="V5900" s="150"/>
      <c r="W5900" s="141" t="str" cm="1">
        <f t="array" ref="W5900">IF(SUM(LEN(B5900:V5900))=0,"",IF(OR(OR(ISBLANK(F5900),SUM(LEN(C5900),LEN(D5900))=0),AND(NOT(E5900="Unknown"),ISBLANK(J5900)),AND(NOT(O5900="Unknown"),ISBLANK(R5900))),"Missing Information", INDEX(Table15[Entire Service Line Classification], MATCH(SUMIFS(Table15[Unique ID],Table15[System-Owned Portion],E5900,Table15[If Material Anything Other than "Lead" in Column E,Was Material Ever Previously Lead?],G5900,Table15[Customer-Owned Portion],O5900),Table15[Unique ID],0),0)))</f>
        <v/>
      </c>
      <c r="X5900"/>
    </row>
    <row r="5901" spans="2:24" x14ac:dyDescent="0.25">
      <c r="B5901" s="146"/>
      <c r="C5901" s="31"/>
      <c r="D5901" s="31"/>
      <c r="E5901" s="44"/>
      <c r="F5901" s="43"/>
      <c r="G5901" s="84"/>
      <c r="H5901" s="31"/>
      <c r="I5901" s="31"/>
      <c r="J5901" s="84"/>
      <c r="K5901" s="31"/>
      <c r="L5901" s="31"/>
      <c r="M5901" s="169"/>
      <c r="N5901" s="148"/>
      <c r="O5901" s="106"/>
      <c r="P5901" s="43"/>
      <c r="Q5901" s="31"/>
      <c r="R5901" s="84"/>
      <c r="S5901" s="31"/>
      <c r="T5901" s="31"/>
      <c r="U5901" s="169"/>
      <c r="V5901" s="150"/>
      <c r="W5901" s="141" t="str" cm="1">
        <f t="array" ref="W5901">IF(SUM(LEN(B5901:V5901))=0,"",IF(OR(OR(ISBLANK(F5901),SUM(LEN(C5901),LEN(D5901))=0),AND(NOT(E5901="Unknown"),ISBLANK(J5901)),AND(NOT(O5901="Unknown"),ISBLANK(R5901))),"Missing Information", INDEX(Table15[Entire Service Line Classification], MATCH(SUMIFS(Table15[Unique ID],Table15[System-Owned Portion],E5901,Table15[If Material Anything Other than "Lead" in Column E,Was Material Ever Previously Lead?],G5901,Table15[Customer-Owned Portion],O5901),Table15[Unique ID],0),0)))</f>
        <v/>
      </c>
      <c r="X5901"/>
    </row>
    <row r="5902" spans="2:24" x14ac:dyDescent="0.25">
      <c r="B5902" s="146"/>
      <c r="C5902" s="31"/>
      <c r="D5902" s="31"/>
      <c r="E5902" s="44"/>
      <c r="F5902" s="43"/>
      <c r="G5902" s="84"/>
      <c r="H5902" s="31"/>
      <c r="I5902" s="31"/>
      <c r="J5902" s="84"/>
      <c r="K5902" s="31"/>
      <c r="L5902" s="31"/>
      <c r="M5902" s="169"/>
      <c r="N5902" s="148"/>
      <c r="O5902" s="106"/>
      <c r="P5902" s="43"/>
      <c r="Q5902" s="31"/>
      <c r="R5902" s="84"/>
      <c r="S5902" s="31"/>
      <c r="T5902" s="31"/>
      <c r="U5902" s="169"/>
      <c r="V5902" s="150"/>
      <c r="W5902" s="141" t="str" cm="1">
        <f t="array" ref="W5902">IF(SUM(LEN(B5902:V5902))=0,"",IF(OR(OR(ISBLANK(F5902),SUM(LEN(C5902),LEN(D5902))=0),AND(NOT(E5902="Unknown"),ISBLANK(J5902)),AND(NOT(O5902="Unknown"),ISBLANK(R5902))),"Missing Information", INDEX(Table15[Entire Service Line Classification], MATCH(SUMIFS(Table15[Unique ID],Table15[System-Owned Portion],E5902,Table15[If Material Anything Other than "Lead" in Column E,Was Material Ever Previously Lead?],G5902,Table15[Customer-Owned Portion],O5902),Table15[Unique ID],0),0)))</f>
        <v/>
      </c>
      <c r="X5902"/>
    </row>
    <row r="5903" spans="2:24" x14ac:dyDescent="0.25">
      <c r="B5903" s="146"/>
      <c r="C5903" s="31"/>
      <c r="D5903" s="31"/>
      <c r="E5903" s="44"/>
      <c r="F5903" s="43"/>
      <c r="G5903" s="84"/>
      <c r="H5903" s="31"/>
      <c r="I5903" s="31"/>
      <c r="J5903" s="84"/>
      <c r="K5903" s="31"/>
      <c r="L5903" s="31"/>
      <c r="M5903" s="169"/>
      <c r="N5903" s="148"/>
      <c r="O5903" s="106"/>
      <c r="P5903" s="43"/>
      <c r="Q5903" s="31"/>
      <c r="R5903" s="84"/>
      <c r="S5903" s="31"/>
      <c r="T5903" s="31"/>
      <c r="U5903" s="169"/>
      <c r="V5903" s="150"/>
      <c r="W5903" s="141" t="str" cm="1">
        <f t="array" ref="W5903">IF(SUM(LEN(B5903:V5903))=0,"",IF(OR(OR(ISBLANK(F5903),SUM(LEN(C5903),LEN(D5903))=0),AND(NOT(E5903="Unknown"),ISBLANK(J5903)),AND(NOT(O5903="Unknown"),ISBLANK(R5903))),"Missing Information", INDEX(Table15[Entire Service Line Classification], MATCH(SUMIFS(Table15[Unique ID],Table15[System-Owned Portion],E5903,Table15[If Material Anything Other than "Lead" in Column E,Was Material Ever Previously Lead?],G5903,Table15[Customer-Owned Portion],O5903),Table15[Unique ID],0),0)))</f>
        <v/>
      </c>
      <c r="X5903"/>
    </row>
    <row r="5904" spans="2:24" x14ac:dyDescent="0.25">
      <c r="B5904" s="146"/>
      <c r="C5904" s="31"/>
      <c r="D5904" s="31"/>
      <c r="E5904" s="44"/>
      <c r="F5904" s="43"/>
      <c r="G5904" s="84"/>
      <c r="H5904" s="31"/>
      <c r="I5904" s="31"/>
      <c r="J5904" s="84"/>
      <c r="K5904" s="31"/>
      <c r="L5904" s="31"/>
      <c r="M5904" s="169"/>
      <c r="N5904" s="148"/>
      <c r="O5904" s="106"/>
      <c r="P5904" s="43"/>
      <c r="Q5904" s="31"/>
      <c r="R5904" s="84"/>
      <c r="S5904" s="31"/>
      <c r="T5904" s="31"/>
      <c r="U5904" s="169"/>
      <c r="V5904" s="150"/>
      <c r="W5904" s="141" t="str" cm="1">
        <f t="array" ref="W5904">IF(SUM(LEN(B5904:V5904))=0,"",IF(OR(OR(ISBLANK(F5904),SUM(LEN(C5904),LEN(D5904))=0),AND(NOT(E5904="Unknown"),ISBLANK(J5904)),AND(NOT(O5904="Unknown"),ISBLANK(R5904))),"Missing Information", INDEX(Table15[Entire Service Line Classification], MATCH(SUMIFS(Table15[Unique ID],Table15[System-Owned Portion],E5904,Table15[If Material Anything Other than "Lead" in Column E,Was Material Ever Previously Lead?],G5904,Table15[Customer-Owned Portion],O5904),Table15[Unique ID],0),0)))</f>
        <v/>
      </c>
      <c r="X5904"/>
    </row>
    <row r="5905" spans="2:24" x14ac:dyDescent="0.25">
      <c r="B5905" s="146"/>
      <c r="C5905" s="31"/>
      <c r="D5905" s="31"/>
      <c r="E5905" s="44"/>
      <c r="F5905" s="43"/>
      <c r="G5905" s="84"/>
      <c r="H5905" s="31"/>
      <c r="I5905" s="31"/>
      <c r="J5905" s="84"/>
      <c r="K5905" s="31"/>
      <c r="L5905" s="31"/>
      <c r="M5905" s="169"/>
      <c r="N5905" s="148"/>
      <c r="O5905" s="106"/>
      <c r="P5905" s="43"/>
      <c r="Q5905" s="31"/>
      <c r="R5905" s="84"/>
      <c r="S5905" s="31"/>
      <c r="T5905" s="31"/>
      <c r="U5905" s="169"/>
      <c r="V5905" s="150"/>
      <c r="W5905" s="141" t="str" cm="1">
        <f t="array" ref="W5905">IF(SUM(LEN(B5905:V5905))=0,"",IF(OR(OR(ISBLANK(F5905),SUM(LEN(C5905),LEN(D5905))=0),AND(NOT(E5905="Unknown"),ISBLANK(J5905)),AND(NOT(O5905="Unknown"),ISBLANK(R5905))),"Missing Information", INDEX(Table15[Entire Service Line Classification], MATCH(SUMIFS(Table15[Unique ID],Table15[System-Owned Portion],E5905,Table15[If Material Anything Other than "Lead" in Column E,Was Material Ever Previously Lead?],G5905,Table15[Customer-Owned Portion],O5905),Table15[Unique ID],0),0)))</f>
        <v/>
      </c>
      <c r="X5905"/>
    </row>
    <row r="5906" spans="2:24" x14ac:dyDescent="0.25">
      <c r="B5906" s="146"/>
      <c r="C5906" s="31"/>
      <c r="D5906" s="31"/>
      <c r="E5906" s="44"/>
      <c r="F5906" s="43"/>
      <c r="G5906" s="84"/>
      <c r="H5906" s="31"/>
      <c r="I5906" s="31"/>
      <c r="J5906" s="84"/>
      <c r="K5906" s="31"/>
      <c r="L5906" s="31"/>
      <c r="M5906" s="169"/>
      <c r="N5906" s="148"/>
      <c r="O5906" s="106"/>
      <c r="P5906" s="43"/>
      <c r="Q5906" s="31"/>
      <c r="R5906" s="84"/>
      <c r="S5906" s="31"/>
      <c r="T5906" s="31"/>
      <c r="U5906" s="169"/>
      <c r="V5906" s="150"/>
      <c r="W5906" s="141" t="str" cm="1">
        <f t="array" ref="W5906">IF(SUM(LEN(B5906:V5906))=0,"",IF(OR(OR(ISBLANK(F5906),SUM(LEN(C5906),LEN(D5906))=0),AND(NOT(E5906="Unknown"),ISBLANK(J5906)),AND(NOT(O5906="Unknown"),ISBLANK(R5906))),"Missing Information", INDEX(Table15[Entire Service Line Classification], MATCH(SUMIFS(Table15[Unique ID],Table15[System-Owned Portion],E5906,Table15[If Material Anything Other than "Lead" in Column E,Was Material Ever Previously Lead?],G5906,Table15[Customer-Owned Portion],O5906),Table15[Unique ID],0),0)))</f>
        <v/>
      </c>
      <c r="X5906"/>
    </row>
    <row r="5907" spans="2:24" x14ac:dyDescent="0.25">
      <c r="B5907" s="146"/>
      <c r="C5907" s="31"/>
      <c r="D5907" s="31"/>
      <c r="E5907" s="44"/>
      <c r="F5907" s="43"/>
      <c r="G5907" s="84"/>
      <c r="H5907" s="31"/>
      <c r="I5907" s="31"/>
      <c r="J5907" s="84"/>
      <c r="K5907" s="31"/>
      <c r="L5907" s="31"/>
      <c r="M5907" s="169"/>
      <c r="N5907" s="148"/>
      <c r="O5907" s="106"/>
      <c r="P5907" s="43"/>
      <c r="Q5907" s="31"/>
      <c r="R5907" s="84"/>
      <c r="S5907" s="31"/>
      <c r="T5907" s="31"/>
      <c r="U5907" s="169"/>
      <c r="V5907" s="150"/>
      <c r="W5907" s="141" t="str" cm="1">
        <f t="array" ref="W5907">IF(SUM(LEN(B5907:V5907))=0,"",IF(OR(OR(ISBLANK(F5907),SUM(LEN(C5907),LEN(D5907))=0),AND(NOT(E5907="Unknown"),ISBLANK(J5907)),AND(NOT(O5907="Unknown"),ISBLANK(R5907))),"Missing Information", INDEX(Table15[Entire Service Line Classification], MATCH(SUMIFS(Table15[Unique ID],Table15[System-Owned Portion],E5907,Table15[If Material Anything Other than "Lead" in Column E,Was Material Ever Previously Lead?],G5907,Table15[Customer-Owned Portion],O5907),Table15[Unique ID],0),0)))</f>
        <v/>
      </c>
      <c r="X5907"/>
    </row>
    <row r="5908" spans="2:24" x14ac:dyDescent="0.25">
      <c r="B5908" s="146"/>
      <c r="C5908" s="31"/>
      <c r="D5908" s="31"/>
      <c r="E5908" s="44"/>
      <c r="F5908" s="43"/>
      <c r="G5908" s="84"/>
      <c r="H5908" s="31"/>
      <c r="I5908" s="31"/>
      <c r="J5908" s="84"/>
      <c r="K5908" s="31"/>
      <c r="L5908" s="31"/>
      <c r="M5908" s="169"/>
      <c r="N5908" s="148"/>
      <c r="O5908" s="106"/>
      <c r="P5908" s="43"/>
      <c r="Q5908" s="31"/>
      <c r="R5908" s="84"/>
      <c r="S5908" s="31"/>
      <c r="T5908" s="31"/>
      <c r="U5908" s="169"/>
      <c r="V5908" s="150"/>
      <c r="W5908" s="141" t="str" cm="1">
        <f t="array" ref="W5908">IF(SUM(LEN(B5908:V5908))=0,"",IF(OR(OR(ISBLANK(F5908),SUM(LEN(C5908),LEN(D5908))=0),AND(NOT(E5908="Unknown"),ISBLANK(J5908)),AND(NOT(O5908="Unknown"),ISBLANK(R5908))),"Missing Information", INDEX(Table15[Entire Service Line Classification], MATCH(SUMIFS(Table15[Unique ID],Table15[System-Owned Portion],E5908,Table15[If Material Anything Other than "Lead" in Column E,Was Material Ever Previously Lead?],G5908,Table15[Customer-Owned Portion],O5908),Table15[Unique ID],0),0)))</f>
        <v/>
      </c>
      <c r="X5908"/>
    </row>
    <row r="5909" spans="2:24" x14ac:dyDescent="0.25">
      <c r="B5909" s="146"/>
      <c r="C5909" s="31"/>
      <c r="D5909" s="31"/>
      <c r="E5909" s="44"/>
      <c r="F5909" s="43"/>
      <c r="G5909" s="84"/>
      <c r="H5909" s="31"/>
      <c r="I5909" s="31"/>
      <c r="J5909" s="84"/>
      <c r="K5909" s="31"/>
      <c r="L5909" s="31"/>
      <c r="M5909" s="169"/>
      <c r="N5909" s="148"/>
      <c r="O5909" s="106"/>
      <c r="P5909" s="43"/>
      <c r="Q5909" s="31"/>
      <c r="R5909" s="84"/>
      <c r="S5909" s="31"/>
      <c r="T5909" s="31"/>
      <c r="U5909" s="169"/>
      <c r="V5909" s="150"/>
      <c r="W5909" s="141" t="str" cm="1">
        <f t="array" ref="W5909">IF(SUM(LEN(B5909:V5909))=0,"",IF(OR(OR(ISBLANK(F5909),SUM(LEN(C5909),LEN(D5909))=0),AND(NOT(E5909="Unknown"),ISBLANK(J5909)),AND(NOT(O5909="Unknown"),ISBLANK(R5909))),"Missing Information", INDEX(Table15[Entire Service Line Classification], MATCH(SUMIFS(Table15[Unique ID],Table15[System-Owned Portion],E5909,Table15[If Material Anything Other than "Lead" in Column E,Was Material Ever Previously Lead?],G5909,Table15[Customer-Owned Portion],O5909),Table15[Unique ID],0),0)))</f>
        <v/>
      </c>
      <c r="X5909"/>
    </row>
    <row r="5910" spans="2:24" x14ac:dyDescent="0.25">
      <c r="B5910" s="146"/>
      <c r="C5910" s="31"/>
      <c r="D5910" s="31"/>
      <c r="E5910" s="44"/>
      <c r="F5910" s="43"/>
      <c r="G5910" s="84"/>
      <c r="H5910" s="31"/>
      <c r="I5910" s="31"/>
      <c r="J5910" s="84"/>
      <c r="K5910" s="31"/>
      <c r="L5910" s="31"/>
      <c r="M5910" s="169"/>
      <c r="N5910" s="148"/>
      <c r="O5910" s="106"/>
      <c r="P5910" s="43"/>
      <c r="Q5910" s="31"/>
      <c r="R5910" s="84"/>
      <c r="S5910" s="31"/>
      <c r="T5910" s="31"/>
      <c r="U5910" s="169"/>
      <c r="V5910" s="150"/>
      <c r="W5910" s="141" t="str" cm="1">
        <f t="array" ref="W5910">IF(SUM(LEN(B5910:V5910))=0,"",IF(OR(OR(ISBLANK(F5910),SUM(LEN(C5910),LEN(D5910))=0),AND(NOT(E5910="Unknown"),ISBLANK(J5910)),AND(NOT(O5910="Unknown"),ISBLANK(R5910))),"Missing Information", INDEX(Table15[Entire Service Line Classification], MATCH(SUMIFS(Table15[Unique ID],Table15[System-Owned Portion],E5910,Table15[If Material Anything Other than "Lead" in Column E,Was Material Ever Previously Lead?],G5910,Table15[Customer-Owned Portion],O5910),Table15[Unique ID],0),0)))</f>
        <v/>
      </c>
      <c r="X5910"/>
    </row>
    <row r="5911" spans="2:24" x14ac:dyDescent="0.25">
      <c r="B5911" s="146"/>
      <c r="C5911" s="31"/>
      <c r="D5911" s="31"/>
      <c r="E5911" s="44"/>
      <c r="F5911" s="43"/>
      <c r="G5911" s="84"/>
      <c r="H5911" s="31"/>
      <c r="I5911" s="31"/>
      <c r="J5911" s="84"/>
      <c r="K5911" s="31"/>
      <c r="L5911" s="31"/>
      <c r="M5911" s="169"/>
      <c r="N5911" s="148"/>
      <c r="O5911" s="106"/>
      <c r="P5911" s="43"/>
      <c r="Q5911" s="31"/>
      <c r="R5911" s="84"/>
      <c r="S5911" s="31"/>
      <c r="T5911" s="31"/>
      <c r="U5911" s="169"/>
      <c r="V5911" s="150"/>
      <c r="W5911" s="141" t="str" cm="1">
        <f t="array" ref="W5911">IF(SUM(LEN(B5911:V5911))=0,"",IF(OR(OR(ISBLANK(F5911),SUM(LEN(C5911),LEN(D5911))=0),AND(NOT(E5911="Unknown"),ISBLANK(J5911)),AND(NOT(O5911="Unknown"),ISBLANK(R5911))),"Missing Information", INDEX(Table15[Entire Service Line Classification], MATCH(SUMIFS(Table15[Unique ID],Table15[System-Owned Portion],E5911,Table15[If Material Anything Other than "Lead" in Column E,Was Material Ever Previously Lead?],G5911,Table15[Customer-Owned Portion],O5911),Table15[Unique ID],0),0)))</f>
        <v/>
      </c>
      <c r="X5911"/>
    </row>
    <row r="5912" spans="2:24" x14ac:dyDescent="0.25">
      <c r="B5912" s="146"/>
      <c r="C5912" s="31"/>
      <c r="D5912" s="31"/>
      <c r="E5912" s="44"/>
      <c r="F5912" s="43"/>
      <c r="G5912" s="84"/>
      <c r="H5912" s="31"/>
      <c r="I5912" s="31"/>
      <c r="J5912" s="84"/>
      <c r="K5912" s="31"/>
      <c r="L5912" s="31"/>
      <c r="M5912" s="169"/>
      <c r="N5912" s="148"/>
      <c r="O5912" s="106"/>
      <c r="P5912" s="43"/>
      <c r="Q5912" s="31"/>
      <c r="R5912" s="84"/>
      <c r="S5912" s="31"/>
      <c r="T5912" s="31"/>
      <c r="U5912" s="169"/>
      <c r="V5912" s="150"/>
      <c r="W5912" s="141" t="str" cm="1">
        <f t="array" ref="W5912">IF(SUM(LEN(B5912:V5912))=0,"",IF(OR(OR(ISBLANK(F5912),SUM(LEN(C5912),LEN(D5912))=0),AND(NOT(E5912="Unknown"),ISBLANK(J5912)),AND(NOT(O5912="Unknown"),ISBLANK(R5912))),"Missing Information", INDEX(Table15[Entire Service Line Classification], MATCH(SUMIFS(Table15[Unique ID],Table15[System-Owned Portion],E5912,Table15[If Material Anything Other than "Lead" in Column E,Was Material Ever Previously Lead?],G5912,Table15[Customer-Owned Portion],O5912),Table15[Unique ID],0),0)))</f>
        <v/>
      </c>
      <c r="X5912"/>
    </row>
    <row r="5913" spans="2:24" x14ac:dyDescent="0.25">
      <c r="B5913" s="146"/>
      <c r="C5913" s="31"/>
      <c r="D5913" s="31"/>
      <c r="E5913" s="44"/>
      <c r="F5913" s="43"/>
      <c r="G5913" s="84"/>
      <c r="H5913" s="31"/>
      <c r="I5913" s="31"/>
      <c r="J5913" s="84"/>
      <c r="K5913" s="31"/>
      <c r="L5913" s="31"/>
      <c r="M5913" s="169"/>
      <c r="N5913" s="148"/>
      <c r="O5913" s="106"/>
      <c r="P5913" s="43"/>
      <c r="Q5913" s="31"/>
      <c r="R5913" s="84"/>
      <c r="S5913" s="31"/>
      <c r="T5913" s="31"/>
      <c r="U5913" s="169"/>
      <c r="V5913" s="150"/>
      <c r="W5913" s="141" t="str" cm="1">
        <f t="array" ref="W5913">IF(SUM(LEN(B5913:V5913))=0,"",IF(OR(OR(ISBLANK(F5913),SUM(LEN(C5913),LEN(D5913))=0),AND(NOT(E5913="Unknown"),ISBLANK(J5913)),AND(NOT(O5913="Unknown"),ISBLANK(R5913))),"Missing Information", INDEX(Table15[Entire Service Line Classification], MATCH(SUMIFS(Table15[Unique ID],Table15[System-Owned Portion],E5913,Table15[If Material Anything Other than "Lead" in Column E,Was Material Ever Previously Lead?],G5913,Table15[Customer-Owned Portion],O5913),Table15[Unique ID],0),0)))</f>
        <v/>
      </c>
      <c r="X5913"/>
    </row>
    <row r="5914" spans="2:24" x14ac:dyDescent="0.25">
      <c r="B5914" s="146"/>
      <c r="C5914" s="31"/>
      <c r="D5914" s="31"/>
      <c r="E5914" s="44"/>
      <c r="F5914" s="43"/>
      <c r="G5914" s="84"/>
      <c r="H5914" s="31"/>
      <c r="I5914" s="31"/>
      <c r="J5914" s="84"/>
      <c r="K5914" s="31"/>
      <c r="L5914" s="31"/>
      <c r="M5914" s="169"/>
      <c r="N5914" s="148"/>
      <c r="O5914" s="106"/>
      <c r="P5914" s="43"/>
      <c r="Q5914" s="31"/>
      <c r="R5914" s="84"/>
      <c r="S5914" s="31"/>
      <c r="T5914" s="31"/>
      <c r="U5914" s="169"/>
      <c r="V5914" s="150"/>
      <c r="W5914" s="141" t="str" cm="1">
        <f t="array" ref="W5914">IF(SUM(LEN(B5914:V5914))=0,"",IF(OR(OR(ISBLANK(F5914),SUM(LEN(C5914),LEN(D5914))=0),AND(NOT(E5914="Unknown"),ISBLANK(J5914)),AND(NOT(O5914="Unknown"),ISBLANK(R5914))),"Missing Information", INDEX(Table15[Entire Service Line Classification], MATCH(SUMIFS(Table15[Unique ID],Table15[System-Owned Portion],E5914,Table15[If Material Anything Other than "Lead" in Column E,Was Material Ever Previously Lead?],G5914,Table15[Customer-Owned Portion],O5914),Table15[Unique ID],0),0)))</f>
        <v/>
      </c>
      <c r="X5914"/>
    </row>
    <row r="5915" spans="2:24" x14ac:dyDescent="0.25">
      <c r="B5915" s="146"/>
      <c r="C5915" s="31"/>
      <c r="D5915" s="31"/>
      <c r="E5915" s="44"/>
      <c r="F5915" s="43"/>
      <c r="G5915" s="84"/>
      <c r="H5915" s="31"/>
      <c r="I5915" s="31"/>
      <c r="J5915" s="84"/>
      <c r="K5915" s="31"/>
      <c r="L5915" s="31"/>
      <c r="M5915" s="169"/>
      <c r="N5915" s="148"/>
      <c r="O5915" s="106"/>
      <c r="P5915" s="43"/>
      <c r="Q5915" s="31"/>
      <c r="R5915" s="84"/>
      <c r="S5915" s="31"/>
      <c r="T5915" s="31"/>
      <c r="U5915" s="169"/>
      <c r="V5915" s="150"/>
      <c r="W5915" s="141" t="str" cm="1">
        <f t="array" ref="W5915">IF(SUM(LEN(B5915:V5915))=0,"",IF(OR(OR(ISBLANK(F5915),SUM(LEN(C5915),LEN(D5915))=0),AND(NOT(E5915="Unknown"),ISBLANK(J5915)),AND(NOT(O5915="Unknown"),ISBLANK(R5915))),"Missing Information", INDEX(Table15[Entire Service Line Classification], MATCH(SUMIFS(Table15[Unique ID],Table15[System-Owned Portion],E5915,Table15[If Material Anything Other than "Lead" in Column E,Was Material Ever Previously Lead?],G5915,Table15[Customer-Owned Portion],O5915),Table15[Unique ID],0),0)))</f>
        <v/>
      </c>
      <c r="X5915"/>
    </row>
    <row r="5916" spans="2:24" x14ac:dyDescent="0.25">
      <c r="B5916" s="146"/>
      <c r="C5916" s="31"/>
      <c r="D5916" s="31"/>
      <c r="E5916" s="44"/>
      <c r="F5916" s="43"/>
      <c r="G5916" s="84"/>
      <c r="H5916" s="31"/>
      <c r="I5916" s="31"/>
      <c r="J5916" s="84"/>
      <c r="K5916" s="31"/>
      <c r="L5916" s="31"/>
      <c r="M5916" s="169"/>
      <c r="N5916" s="148"/>
      <c r="O5916" s="106"/>
      <c r="P5916" s="43"/>
      <c r="Q5916" s="31"/>
      <c r="R5916" s="84"/>
      <c r="S5916" s="31"/>
      <c r="T5916" s="31"/>
      <c r="U5916" s="169"/>
      <c r="V5916" s="150"/>
      <c r="W5916" s="141" t="str" cm="1">
        <f t="array" ref="W5916">IF(SUM(LEN(B5916:V5916))=0,"",IF(OR(OR(ISBLANK(F5916),SUM(LEN(C5916),LEN(D5916))=0),AND(NOT(E5916="Unknown"),ISBLANK(J5916)),AND(NOT(O5916="Unknown"),ISBLANK(R5916))),"Missing Information", INDEX(Table15[Entire Service Line Classification], MATCH(SUMIFS(Table15[Unique ID],Table15[System-Owned Portion],E5916,Table15[If Material Anything Other than "Lead" in Column E,Was Material Ever Previously Lead?],G5916,Table15[Customer-Owned Portion],O5916),Table15[Unique ID],0),0)))</f>
        <v/>
      </c>
      <c r="X5916"/>
    </row>
    <row r="5917" spans="2:24" x14ac:dyDescent="0.25">
      <c r="B5917" s="146"/>
      <c r="C5917" s="31"/>
      <c r="D5917" s="31"/>
      <c r="E5917" s="44"/>
      <c r="F5917" s="43"/>
      <c r="G5917" s="84"/>
      <c r="H5917" s="31"/>
      <c r="I5917" s="31"/>
      <c r="J5917" s="84"/>
      <c r="K5917" s="31"/>
      <c r="L5917" s="31"/>
      <c r="M5917" s="169"/>
      <c r="N5917" s="148"/>
      <c r="O5917" s="106"/>
      <c r="P5917" s="43"/>
      <c r="Q5917" s="31"/>
      <c r="R5917" s="84"/>
      <c r="S5917" s="31"/>
      <c r="T5917" s="31"/>
      <c r="U5917" s="169"/>
      <c r="V5917" s="150"/>
      <c r="W5917" s="141" t="str" cm="1">
        <f t="array" ref="W5917">IF(SUM(LEN(B5917:V5917))=0,"",IF(OR(OR(ISBLANK(F5917),SUM(LEN(C5917),LEN(D5917))=0),AND(NOT(E5917="Unknown"),ISBLANK(J5917)),AND(NOT(O5917="Unknown"),ISBLANK(R5917))),"Missing Information", INDEX(Table15[Entire Service Line Classification], MATCH(SUMIFS(Table15[Unique ID],Table15[System-Owned Portion],E5917,Table15[If Material Anything Other than "Lead" in Column E,Was Material Ever Previously Lead?],G5917,Table15[Customer-Owned Portion],O5917),Table15[Unique ID],0),0)))</f>
        <v/>
      </c>
      <c r="X5917"/>
    </row>
    <row r="5918" spans="2:24" x14ac:dyDescent="0.25">
      <c r="B5918" s="146"/>
      <c r="C5918" s="31"/>
      <c r="D5918" s="31"/>
      <c r="E5918" s="44"/>
      <c r="F5918" s="43"/>
      <c r="G5918" s="84"/>
      <c r="H5918" s="31"/>
      <c r="I5918" s="31"/>
      <c r="J5918" s="84"/>
      <c r="K5918" s="31"/>
      <c r="L5918" s="31"/>
      <c r="M5918" s="169"/>
      <c r="N5918" s="148"/>
      <c r="O5918" s="106"/>
      <c r="P5918" s="43"/>
      <c r="Q5918" s="31"/>
      <c r="R5918" s="84"/>
      <c r="S5918" s="31"/>
      <c r="T5918" s="31"/>
      <c r="U5918" s="169"/>
      <c r="V5918" s="150"/>
      <c r="W5918" s="141" t="str" cm="1">
        <f t="array" ref="W5918">IF(SUM(LEN(B5918:V5918))=0,"",IF(OR(OR(ISBLANK(F5918),SUM(LEN(C5918),LEN(D5918))=0),AND(NOT(E5918="Unknown"),ISBLANK(J5918)),AND(NOT(O5918="Unknown"),ISBLANK(R5918))),"Missing Information", INDEX(Table15[Entire Service Line Classification], MATCH(SUMIFS(Table15[Unique ID],Table15[System-Owned Portion],E5918,Table15[If Material Anything Other than "Lead" in Column E,Was Material Ever Previously Lead?],G5918,Table15[Customer-Owned Portion],O5918),Table15[Unique ID],0),0)))</f>
        <v/>
      </c>
      <c r="X5918"/>
    </row>
    <row r="5919" spans="2:24" x14ac:dyDescent="0.25">
      <c r="B5919" s="146"/>
      <c r="C5919" s="31"/>
      <c r="D5919" s="31"/>
      <c r="E5919" s="44"/>
      <c r="F5919" s="43"/>
      <c r="G5919" s="84"/>
      <c r="H5919" s="31"/>
      <c r="I5919" s="31"/>
      <c r="J5919" s="84"/>
      <c r="K5919" s="31"/>
      <c r="L5919" s="31"/>
      <c r="M5919" s="169"/>
      <c r="N5919" s="148"/>
      <c r="O5919" s="106"/>
      <c r="P5919" s="43"/>
      <c r="Q5919" s="31"/>
      <c r="R5919" s="84"/>
      <c r="S5919" s="31"/>
      <c r="T5919" s="31"/>
      <c r="U5919" s="169"/>
      <c r="V5919" s="150"/>
      <c r="W5919" s="141" t="str" cm="1">
        <f t="array" ref="W5919">IF(SUM(LEN(B5919:V5919))=0,"",IF(OR(OR(ISBLANK(F5919),SUM(LEN(C5919),LEN(D5919))=0),AND(NOT(E5919="Unknown"),ISBLANK(J5919)),AND(NOT(O5919="Unknown"),ISBLANK(R5919))),"Missing Information", INDEX(Table15[Entire Service Line Classification], MATCH(SUMIFS(Table15[Unique ID],Table15[System-Owned Portion],E5919,Table15[If Material Anything Other than "Lead" in Column E,Was Material Ever Previously Lead?],G5919,Table15[Customer-Owned Portion],O5919),Table15[Unique ID],0),0)))</f>
        <v/>
      </c>
      <c r="X5919"/>
    </row>
    <row r="5920" spans="2:24" x14ac:dyDescent="0.25">
      <c r="B5920" s="146"/>
      <c r="C5920" s="31"/>
      <c r="D5920" s="31"/>
      <c r="E5920" s="44"/>
      <c r="F5920" s="43"/>
      <c r="G5920" s="84"/>
      <c r="H5920" s="31"/>
      <c r="I5920" s="31"/>
      <c r="J5920" s="84"/>
      <c r="K5920" s="31"/>
      <c r="L5920" s="31"/>
      <c r="M5920" s="169"/>
      <c r="N5920" s="148"/>
      <c r="O5920" s="106"/>
      <c r="P5920" s="43"/>
      <c r="Q5920" s="31"/>
      <c r="R5920" s="84"/>
      <c r="S5920" s="31"/>
      <c r="T5920" s="31"/>
      <c r="U5920" s="169"/>
      <c r="V5920" s="150"/>
      <c r="W5920" s="141" t="str" cm="1">
        <f t="array" ref="W5920">IF(SUM(LEN(B5920:V5920))=0,"",IF(OR(OR(ISBLANK(F5920),SUM(LEN(C5920),LEN(D5920))=0),AND(NOT(E5920="Unknown"),ISBLANK(J5920)),AND(NOT(O5920="Unknown"),ISBLANK(R5920))),"Missing Information", INDEX(Table15[Entire Service Line Classification], MATCH(SUMIFS(Table15[Unique ID],Table15[System-Owned Portion],E5920,Table15[If Material Anything Other than "Lead" in Column E,Was Material Ever Previously Lead?],G5920,Table15[Customer-Owned Portion],O5920),Table15[Unique ID],0),0)))</f>
        <v/>
      </c>
      <c r="X5920"/>
    </row>
    <row r="5921" spans="2:24" x14ac:dyDescent="0.25">
      <c r="B5921" s="146"/>
      <c r="C5921" s="31"/>
      <c r="D5921" s="31"/>
      <c r="E5921" s="44"/>
      <c r="F5921" s="43"/>
      <c r="G5921" s="84"/>
      <c r="H5921" s="31"/>
      <c r="I5921" s="31"/>
      <c r="J5921" s="84"/>
      <c r="K5921" s="31"/>
      <c r="L5921" s="31"/>
      <c r="M5921" s="169"/>
      <c r="N5921" s="148"/>
      <c r="O5921" s="106"/>
      <c r="P5921" s="43"/>
      <c r="Q5921" s="31"/>
      <c r="R5921" s="84"/>
      <c r="S5921" s="31"/>
      <c r="T5921" s="31"/>
      <c r="U5921" s="169"/>
      <c r="V5921" s="150"/>
      <c r="W5921" s="141" t="str" cm="1">
        <f t="array" ref="W5921">IF(SUM(LEN(B5921:V5921))=0,"",IF(OR(OR(ISBLANK(F5921),SUM(LEN(C5921),LEN(D5921))=0),AND(NOT(E5921="Unknown"),ISBLANK(J5921)),AND(NOT(O5921="Unknown"),ISBLANK(R5921))),"Missing Information", INDEX(Table15[Entire Service Line Classification], MATCH(SUMIFS(Table15[Unique ID],Table15[System-Owned Portion],E5921,Table15[If Material Anything Other than "Lead" in Column E,Was Material Ever Previously Lead?],G5921,Table15[Customer-Owned Portion],O5921),Table15[Unique ID],0),0)))</f>
        <v/>
      </c>
      <c r="X5921"/>
    </row>
    <row r="5922" spans="2:24" x14ac:dyDescent="0.25">
      <c r="B5922" s="146"/>
      <c r="C5922" s="31"/>
      <c r="D5922" s="31"/>
      <c r="E5922" s="44"/>
      <c r="F5922" s="43"/>
      <c r="G5922" s="84"/>
      <c r="H5922" s="31"/>
      <c r="I5922" s="31"/>
      <c r="J5922" s="84"/>
      <c r="K5922" s="31"/>
      <c r="L5922" s="31"/>
      <c r="M5922" s="169"/>
      <c r="N5922" s="148"/>
      <c r="O5922" s="106"/>
      <c r="P5922" s="43"/>
      <c r="Q5922" s="31"/>
      <c r="R5922" s="84"/>
      <c r="S5922" s="31"/>
      <c r="T5922" s="31"/>
      <c r="U5922" s="169"/>
      <c r="V5922" s="150"/>
      <c r="W5922" s="141" t="str" cm="1">
        <f t="array" ref="W5922">IF(SUM(LEN(B5922:V5922))=0,"",IF(OR(OR(ISBLANK(F5922),SUM(LEN(C5922),LEN(D5922))=0),AND(NOT(E5922="Unknown"),ISBLANK(J5922)),AND(NOT(O5922="Unknown"),ISBLANK(R5922))),"Missing Information", INDEX(Table15[Entire Service Line Classification], MATCH(SUMIFS(Table15[Unique ID],Table15[System-Owned Portion],E5922,Table15[If Material Anything Other than "Lead" in Column E,Was Material Ever Previously Lead?],G5922,Table15[Customer-Owned Portion],O5922),Table15[Unique ID],0),0)))</f>
        <v/>
      </c>
      <c r="X5922"/>
    </row>
    <row r="5923" spans="2:24" x14ac:dyDescent="0.25">
      <c r="B5923" s="146"/>
      <c r="C5923" s="31"/>
      <c r="D5923" s="31"/>
      <c r="E5923" s="44"/>
      <c r="F5923" s="43"/>
      <c r="G5923" s="84"/>
      <c r="H5923" s="31"/>
      <c r="I5923" s="31"/>
      <c r="J5923" s="84"/>
      <c r="K5923" s="31"/>
      <c r="L5923" s="31"/>
      <c r="M5923" s="169"/>
      <c r="N5923" s="148"/>
      <c r="O5923" s="106"/>
      <c r="P5923" s="43"/>
      <c r="Q5923" s="31"/>
      <c r="R5923" s="84"/>
      <c r="S5923" s="31"/>
      <c r="T5923" s="31"/>
      <c r="U5923" s="169"/>
      <c r="V5923" s="150"/>
      <c r="W5923" s="141" t="str" cm="1">
        <f t="array" ref="W5923">IF(SUM(LEN(B5923:V5923))=0,"",IF(OR(OR(ISBLANK(F5923),SUM(LEN(C5923),LEN(D5923))=0),AND(NOT(E5923="Unknown"),ISBLANK(J5923)),AND(NOT(O5923="Unknown"),ISBLANK(R5923))),"Missing Information", INDEX(Table15[Entire Service Line Classification], MATCH(SUMIFS(Table15[Unique ID],Table15[System-Owned Portion],E5923,Table15[If Material Anything Other than "Lead" in Column E,Was Material Ever Previously Lead?],G5923,Table15[Customer-Owned Portion],O5923),Table15[Unique ID],0),0)))</f>
        <v/>
      </c>
      <c r="X5923"/>
    </row>
    <row r="5924" spans="2:24" x14ac:dyDescent="0.25">
      <c r="B5924" s="146"/>
      <c r="C5924" s="31"/>
      <c r="D5924" s="31"/>
      <c r="E5924" s="44"/>
      <c r="F5924" s="43"/>
      <c r="G5924" s="84"/>
      <c r="H5924" s="31"/>
      <c r="I5924" s="31"/>
      <c r="J5924" s="84"/>
      <c r="K5924" s="31"/>
      <c r="L5924" s="31"/>
      <c r="M5924" s="169"/>
      <c r="N5924" s="148"/>
      <c r="O5924" s="106"/>
      <c r="P5924" s="43"/>
      <c r="Q5924" s="31"/>
      <c r="R5924" s="84"/>
      <c r="S5924" s="31"/>
      <c r="T5924" s="31"/>
      <c r="U5924" s="169"/>
      <c r="V5924" s="150"/>
      <c r="W5924" s="141" t="str" cm="1">
        <f t="array" ref="W5924">IF(SUM(LEN(B5924:V5924))=0,"",IF(OR(OR(ISBLANK(F5924),SUM(LEN(C5924),LEN(D5924))=0),AND(NOT(E5924="Unknown"),ISBLANK(J5924)),AND(NOT(O5924="Unknown"),ISBLANK(R5924))),"Missing Information", INDEX(Table15[Entire Service Line Classification], MATCH(SUMIFS(Table15[Unique ID],Table15[System-Owned Portion],E5924,Table15[If Material Anything Other than "Lead" in Column E,Was Material Ever Previously Lead?],G5924,Table15[Customer-Owned Portion],O5924),Table15[Unique ID],0),0)))</f>
        <v/>
      </c>
      <c r="X5924"/>
    </row>
    <row r="5925" spans="2:24" x14ac:dyDescent="0.25">
      <c r="B5925" s="146"/>
      <c r="C5925" s="31"/>
      <c r="D5925" s="31"/>
      <c r="E5925" s="44"/>
      <c r="F5925" s="43"/>
      <c r="G5925" s="84"/>
      <c r="H5925" s="31"/>
      <c r="I5925" s="31"/>
      <c r="J5925" s="84"/>
      <c r="K5925" s="31"/>
      <c r="L5925" s="31"/>
      <c r="M5925" s="169"/>
      <c r="N5925" s="148"/>
      <c r="O5925" s="106"/>
      <c r="P5925" s="43"/>
      <c r="Q5925" s="31"/>
      <c r="R5925" s="84"/>
      <c r="S5925" s="31"/>
      <c r="T5925" s="31"/>
      <c r="U5925" s="169"/>
      <c r="V5925" s="150"/>
      <c r="W5925" s="141" t="str" cm="1">
        <f t="array" ref="W5925">IF(SUM(LEN(B5925:V5925))=0,"",IF(OR(OR(ISBLANK(F5925),SUM(LEN(C5925),LEN(D5925))=0),AND(NOT(E5925="Unknown"),ISBLANK(J5925)),AND(NOT(O5925="Unknown"),ISBLANK(R5925))),"Missing Information", INDEX(Table15[Entire Service Line Classification], MATCH(SUMIFS(Table15[Unique ID],Table15[System-Owned Portion],E5925,Table15[If Material Anything Other than "Lead" in Column E,Was Material Ever Previously Lead?],G5925,Table15[Customer-Owned Portion],O5925),Table15[Unique ID],0),0)))</f>
        <v/>
      </c>
      <c r="X5925"/>
    </row>
    <row r="5926" spans="2:24" x14ac:dyDescent="0.25">
      <c r="B5926" s="146"/>
      <c r="C5926" s="31"/>
      <c r="D5926" s="31"/>
      <c r="E5926" s="44"/>
      <c r="F5926" s="43"/>
      <c r="G5926" s="84"/>
      <c r="H5926" s="31"/>
      <c r="I5926" s="31"/>
      <c r="J5926" s="84"/>
      <c r="K5926" s="31"/>
      <c r="L5926" s="31"/>
      <c r="M5926" s="169"/>
      <c r="N5926" s="148"/>
      <c r="O5926" s="106"/>
      <c r="P5926" s="43"/>
      <c r="Q5926" s="31"/>
      <c r="R5926" s="84"/>
      <c r="S5926" s="31"/>
      <c r="T5926" s="31"/>
      <c r="U5926" s="169"/>
      <c r="V5926" s="150"/>
      <c r="W5926" s="141" t="str" cm="1">
        <f t="array" ref="W5926">IF(SUM(LEN(B5926:V5926))=0,"",IF(OR(OR(ISBLANK(F5926),SUM(LEN(C5926),LEN(D5926))=0),AND(NOT(E5926="Unknown"),ISBLANK(J5926)),AND(NOT(O5926="Unknown"),ISBLANK(R5926))),"Missing Information", INDEX(Table15[Entire Service Line Classification], MATCH(SUMIFS(Table15[Unique ID],Table15[System-Owned Portion],E5926,Table15[If Material Anything Other than "Lead" in Column E,Was Material Ever Previously Lead?],G5926,Table15[Customer-Owned Portion],O5926),Table15[Unique ID],0),0)))</f>
        <v/>
      </c>
      <c r="X5926"/>
    </row>
    <row r="5927" spans="2:24" x14ac:dyDescent="0.25">
      <c r="B5927" s="146"/>
      <c r="C5927" s="31"/>
      <c r="D5927" s="31"/>
      <c r="E5927" s="44"/>
      <c r="F5927" s="43"/>
      <c r="G5927" s="84"/>
      <c r="H5927" s="31"/>
      <c r="I5927" s="31"/>
      <c r="J5927" s="84"/>
      <c r="K5927" s="31"/>
      <c r="L5927" s="31"/>
      <c r="M5927" s="169"/>
      <c r="N5927" s="148"/>
      <c r="O5927" s="106"/>
      <c r="P5927" s="43"/>
      <c r="Q5927" s="31"/>
      <c r="R5927" s="84"/>
      <c r="S5927" s="31"/>
      <c r="T5927" s="31"/>
      <c r="U5927" s="169"/>
      <c r="V5927" s="150"/>
      <c r="W5927" s="141" t="str" cm="1">
        <f t="array" ref="W5927">IF(SUM(LEN(B5927:V5927))=0,"",IF(OR(OR(ISBLANK(F5927),SUM(LEN(C5927),LEN(D5927))=0),AND(NOT(E5927="Unknown"),ISBLANK(J5927)),AND(NOT(O5927="Unknown"),ISBLANK(R5927))),"Missing Information", INDEX(Table15[Entire Service Line Classification], MATCH(SUMIFS(Table15[Unique ID],Table15[System-Owned Portion],E5927,Table15[If Material Anything Other than "Lead" in Column E,Was Material Ever Previously Lead?],G5927,Table15[Customer-Owned Portion],O5927),Table15[Unique ID],0),0)))</f>
        <v/>
      </c>
      <c r="X5927"/>
    </row>
    <row r="5928" spans="2:24" x14ac:dyDescent="0.25">
      <c r="B5928" s="146"/>
      <c r="C5928" s="31"/>
      <c r="D5928" s="31"/>
      <c r="E5928" s="44"/>
      <c r="F5928" s="43"/>
      <c r="G5928" s="84"/>
      <c r="H5928" s="31"/>
      <c r="I5928" s="31"/>
      <c r="J5928" s="84"/>
      <c r="K5928" s="31"/>
      <c r="L5928" s="31"/>
      <c r="M5928" s="169"/>
      <c r="N5928" s="148"/>
      <c r="O5928" s="106"/>
      <c r="P5928" s="43"/>
      <c r="Q5928" s="31"/>
      <c r="R5928" s="84"/>
      <c r="S5928" s="31"/>
      <c r="T5928" s="31"/>
      <c r="U5928" s="169"/>
      <c r="V5928" s="150"/>
      <c r="W5928" s="141" t="str" cm="1">
        <f t="array" ref="W5928">IF(SUM(LEN(B5928:V5928))=0,"",IF(OR(OR(ISBLANK(F5928),SUM(LEN(C5928),LEN(D5928))=0),AND(NOT(E5928="Unknown"),ISBLANK(J5928)),AND(NOT(O5928="Unknown"),ISBLANK(R5928))),"Missing Information", INDEX(Table15[Entire Service Line Classification], MATCH(SUMIFS(Table15[Unique ID],Table15[System-Owned Portion],E5928,Table15[If Material Anything Other than "Lead" in Column E,Was Material Ever Previously Lead?],G5928,Table15[Customer-Owned Portion],O5928),Table15[Unique ID],0),0)))</f>
        <v/>
      </c>
      <c r="X5928"/>
    </row>
    <row r="5929" spans="2:24" x14ac:dyDescent="0.25">
      <c r="B5929" s="146"/>
      <c r="C5929" s="31"/>
      <c r="D5929" s="31"/>
      <c r="E5929" s="44"/>
      <c r="F5929" s="43"/>
      <c r="G5929" s="84"/>
      <c r="H5929" s="31"/>
      <c r="I5929" s="31"/>
      <c r="J5929" s="84"/>
      <c r="K5929" s="31"/>
      <c r="L5929" s="31"/>
      <c r="M5929" s="169"/>
      <c r="N5929" s="148"/>
      <c r="O5929" s="106"/>
      <c r="P5929" s="43"/>
      <c r="Q5929" s="31"/>
      <c r="R5929" s="84"/>
      <c r="S5929" s="31"/>
      <c r="T5929" s="31"/>
      <c r="U5929" s="169"/>
      <c r="V5929" s="150"/>
      <c r="W5929" s="141" t="str" cm="1">
        <f t="array" ref="W5929">IF(SUM(LEN(B5929:V5929))=0,"",IF(OR(OR(ISBLANK(F5929),SUM(LEN(C5929),LEN(D5929))=0),AND(NOT(E5929="Unknown"),ISBLANK(J5929)),AND(NOT(O5929="Unknown"),ISBLANK(R5929))),"Missing Information", INDEX(Table15[Entire Service Line Classification], MATCH(SUMIFS(Table15[Unique ID],Table15[System-Owned Portion],E5929,Table15[If Material Anything Other than "Lead" in Column E,Was Material Ever Previously Lead?],G5929,Table15[Customer-Owned Portion],O5929),Table15[Unique ID],0),0)))</f>
        <v/>
      </c>
      <c r="X5929"/>
    </row>
    <row r="5930" spans="2:24" x14ac:dyDescent="0.25">
      <c r="B5930" s="146"/>
      <c r="C5930" s="31"/>
      <c r="D5930" s="31"/>
      <c r="E5930" s="44"/>
      <c r="F5930" s="43"/>
      <c r="G5930" s="84"/>
      <c r="H5930" s="31"/>
      <c r="I5930" s="31"/>
      <c r="J5930" s="84"/>
      <c r="K5930" s="31"/>
      <c r="L5930" s="31"/>
      <c r="M5930" s="169"/>
      <c r="N5930" s="148"/>
      <c r="O5930" s="106"/>
      <c r="P5930" s="43"/>
      <c r="Q5930" s="31"/>
      <c r="R5930" s="84"/>
      <c r="S5930" s="31"/>
      <c r="T5930" s="31"/>
      <c r="U5930" s="169"/>
      <c r="V5930" s="150"/>
      <c r="W5930" s="141" t="str" cm="1">
        <f t="array" ref="W5930">IF(SUM(LEN(B5930:V5930))=0,"",IF(OR(OR(ISBLANK(F5930),SUM(LEN(C5930),LEN(D5930))=0),AND(NOT(E5930="Unknown"),ISBLANK(J5930)),AND(NOT(O5930="Unknown"),ISBLANK(R5930))),"Missing Information", INDEX(Table15[Entire Service Line Classification], MATCH(SUMIFS(Table15[Unique ID],Table15[System-Owned Portion],E5930,Table15[If Material Anything Other than "Lead" in Column E,Was Material Ever Previously Lead?],G5930,Table15[Customer-Owned Portion],O5930),Table15[Unique ID],0),0)))</f>
        <v/>
      </c>
      <c r="X5930"/>
    </row>
    <row r="5931" spans="2:24" x14ac:dyDescent="0.25">
      <c r="B5931" s="146"/>
      <c r="C5931" s="31"/>
      <c r="D5931" s="31"/>
      <c r="E5931" s="44"/>
      <c r="F5931" s="43"/>
      <c r="G5931" s="84"/>
      <c r="H5931" s="31"/>
      <c r="I5931" s="31"/>
      <c r="J5931" s="84"/>
      <c r="K5931" s="31"/>
      <c r="L5931" s="31"/>
      <c r="M5931" s="169"/>
      <c r="N5931" s="148"/>
      <c r="O5931" s="106"/>
      <c r="P5931" s="43"/>
      <c r="Q5931" s="31"/>
      <c r="R5931" s="84"/>
      <c r="S5931" s="31"/>
      <c r="T5931" s="31"/>
      <c r="U5931" s="169"/>
      <c r="V5931" s="150"/>
      <c r="W5931" s="141" t="str" cm="1">
        <f t="array" ref="W5931">IF(SUM(LEN(B5931:V5931))=0,"",IF(OR(OR(ISBLANK(F5931),SUM(LEN(C5931),LEN(D5931))=0),AND(NOT(E5931="Unknown"),ISBLANK(J5931)),AND(NOT(O5931="Unknown"),ISBLANK(R5931))),"Missing Information", INDEX(Table15[Entire Service Line Classification], MATCH(SUMIFS(Table15[Unique ID],Table15[System-Owned Portion],E5931,Table15[If Material Anything Other than "Lead" in Column E,Was Material Ever Previously Lead?],G5931,Table15[Customer-Owned Portion],O5931),Table15[Unique ID],0),0)))</f>
        <v/>
      </c>
      <c r="X5931"/>
    </row>
    <row r="5932" spans="2:24" x14ac:dyDescent="0.25">
      <c r="B5932" s="146"/>
      <c r="C5932" s="31"/>
      <c r="D5932" s="31"/>
      <c r="E5932" s="44"/>
      <c r="F5932" s="43"/>
      <c r="G5932" s="84"/>
      <c r="H5932" s="31"/>
      <c r="I5932" s="31"/>
      <c r="J5932" s="84"/>
      <c r="K5932" s="31"/>
      <c r="L5932" s="31"/>
      <c r="M5932" s="169"/>
      <c r="N5932" s="148"/>
      <c r="O5932" s="106"/>
      <c r="P5932" s="43"/>
      <c r="Q5932" s="31"/>
      <c r="R5932" s="84"/>
      <c r="S5932" s="31"/>
      <c r="T5932" s="31"/>
      <c r="U5932" s="169"/>
      <c r="V5932" s="150"/>
      <c r="W5932" s="141" t="str" cm="1">
        <f t="array" ref="W5932">IF(SUM(LEN(B5932:V5932))=0,"",IF(OR(OR(ISBLANK(F5932),SUM(LEN(C5932),LEN(D5932))=0),AND(NOT(E5932="Unknown"),ISBLANK(J5932)),AND(NOT(O5932="Unknown"),ISBLANK(R5932))),"Missing Information", INDEX(Table15[Entire Service Line Classification], MATCH(SUMIFS(Table15[Unique ID],Table15[System-Owned Portion],E5932,Table15[If Material Anything Other than "Lead" in Column E,Was Material Ever Previously Lead?],G5932,Table15[Customer-Owned Portion],O5932),Table15[Unique ID],0),0)))</f>
        <v/>
      </c>
      <c r="X5932"/>
    </row>
    <row r="5933" spans="2:24" x14ac:dyDescent="0.25">
      <c r="B5933" s="146"/>
      <c r="C5933" s="31"/>
      <c r="D5933" s="31"/>
      <c r="E5933" s="44"/>
      <c r="F5933" s="43"/>
      <c r="G5933" s="84"/>
      <c r="H5933" s="31"/>
      <c r="I5933" s="31"/>
      <c r="J5933" s="84"/>
      <c r="K5933" s="31"/>
      <c r="L5933" s="31"/>
      <c r="M5933" s="169"/>
      <c r="N5933" s="148"/>
      <c r="O5933" s="106"/>
      <c r="P5933" s="43"/>
      <c r="Q5933" s="31"/>
      <c r="R5933" s="84"/>
      <c r="S5933" s="31"/>
      <c r="T5933" s="31"/>
      <c r="U5933" s="169"/>
      <c r="V5933" s="150"/>
      <c r="W5933" s="141" t="str" cm="1">
        <f t="array" ref="W5933">IF(SUM(LEN(B5933:V5933))=0,"",IF(OR(OR(ISBLANK(F5933),SUM(LEN(C5933),LEN(D5933))=0),AND(NOT(E5933="Unknown"),ISBLANK(J5933)),AND(NOT(O5933="Unknown"),ISBLANK(R5933))),"Missing Information", INDEX(Table15[Entire Service Line Classification], MATCH(SUMIFS(Table15[Unique ID],Table15[System-Owned Portion],E5933,Table15[If Material Anything Other than "Lead" in Column E,Was Material Ever Previously Lead?],G5933,Table15[Customer-Owned Portion],O5933),Table15[Unique ID],0),0)))</f>
        <v/>
      </c>
      <c r="X5933"/>
    </row>
    <row r="5934" spans="2:24" x14ac:dyDescent="0.25">
      <c r="B5934" s="146"/>
      <c r="C5934" s="31"/>
      <c r="D5934" s="31"/>
      <c r="E5934" s="44"/>
      <c r="F5934" s="43"/>
      <c r="G5934" s="84"/>
      <c r="H5934" s="31"/>
      <c r="I5934" s="31"/>
      <c r="J5934" s="84"/>
      <c r="K5934" s="31"/>
      <c r="L5934" s="31"/>
      <c r="M5934" s="169"/>
      <c r="N5934" s="148"/>
      <c r="O5934" s="106"/>
      <c r="P5934" s="43"/>
      <c r="Q5934" s="31"/>
      <c r="R5934" s="84"/>
      <c r="S5934" s="31"/>
      <c r="T5934" s="31"/>
      <c r="U5934" s="169"/>
      <c r="V5934" s="150"/>
      <c r="W5934" s="141" t="str" cm="1">
        <f t="array" ref="W5934">IF(SUM(LEN(B5934:V5934))=0,"",IF(OR(OR(ISBLANK(F5934),SUM(LEN(C5934),LEN(D5934))=0),AND(NOT(E5934="Unknown"),ISBLANK(J5934)),AND(NOT(O5934="Unknown"),ISBLANK(R5934))),"Missing Information", INDEX(Table15[Entire Service Line Classification], MATCH(SUMIFS(Table15[Unique ID],Table15[System-Owned Portion],E5934,Table15[If Material Anything Other than "Lead" in Column E,Was Material Ever Previously Lead?],G5934,Table15[Customer-Owned Portion],O5934),Table15[Unique ID],0),0)))</f>
        <v/>
      </c>
      <c r="X5934"/>
    </row>
    <row r="5935" spans="2:24" x14ac:dyDescent="0.25">
      <c r="B5935" s="146"/>
      <c r="C5935" s="31"/>
      <c r="D5935" s="31"/>
      <c r="E5935" s="44"/>
      <c r="F5935" s="43"/>
      <c r="G5935" s="84"/>
      <c r="H5935" s="31"/>
      <c r="I5935" s="31"/>
      <c r="J5935" s="84"/>
      <c r="K5935" s="31"/>
      <c r="L5935" s="31"/>
      <c r="M5935" s="169"/>
      <c r="N5935" s="148"/>
      <c r="O5935" s="106"/>
      <c r="P5935" s="43"/>
      <c r="Q5935" s="31"/>
      <c r="R5935" s="84"/>
      <c r="S5935" s="31"/>
      <c r="T5935" s="31"/>
      <c r="U5935" s="169"/>
      <c r="V5935" s="150"/>
      <c r="W5935" s="141" t="str" cm="1">
        <f t="array" ref="W5935">IF(SUM(LEN(B5935:V5935))=0,"",IF(OR(OR(ISBLANK(F5935),SUM(LEN(C5935),LEN(D5935))=0),AND(NOT(E5935="Unknown"),ISBLANK(J5935)),AND(NOT(O5935="Unknown"),ISBLANK(R5935))),"Missing Information", INDEX(Table15[Entire Service Line Classification], MATCH(SUMIFS(Table15[Unique ID],Table15[System-Owned Portion],E5935,Table15[If Material Anything Other than "Lead" in Column E,Was Material Ever Previously Lead?],G5935,Table15[Customer-Owned Portion],O5935),Table15[Unique ID],0),0)))</f>
        <v/>
      </c>
      <c r="X5935"/>
    </row>
    <row r="5936" spans="2:24" x14ac:dyDescent="0.25">
      <c r="B5936" s="146"/>
      <c r="C5936" s="31"/>
      <c r="D5936" s="31"/>
      <c r="E5936" s="44"/>
      <c r="F5936" s="43"/>
      <c r="G5936" s="84"/>
      <c r="H5936" s="31"/>
      <c r="I5936" s="31"/>
      <c r="J5936" s="84"/>
      <c r="K5936" s="31"/>
      <c r="L5936" s="31"/>
      <c r="M5936" s="169"/>
      <c r="N5936" s="148"/>
      <c r="O5936" s="106"/>
      <c r="P5936" s="43"/>
      <c r="Q5936" s="31"/>
      <c r="R5936" s="84"/>
      <c r="S5936" s="31"/>
      <c r="T5936" s="31"/>
      <c r="U5936" s="169"/>
      <c r="V5936" s="150"/>
      <c r="W5936" s="141" t="str" cm="1">
        <f t="array" ref="W5936">IF(SUM(LEN(B5936:V5936))=0,"",IF(OR(OR(ISBLANK(F5936),SUM(LEN(C5936),LEN(D5936))=0),AND(NOT(E5936="Unknown"),ISBLANK(J5936)),AND(NOT(O5936="Unknown"),ISBLANK(R5936))),"Missing Information", INDEX(Table15[Entire Service Line Classification], MATCH(SUMIFS(Table15[Unique ID],Table15[System-Owned Portion],E5936,Table15[If Material Anything Other than "Lead" in Column E,Was Material Ever Previously Lead?],G5936,Table15[Customer-Owned Portion],O5936),Table15[Unique ID],0),0)))</f>
        <v/>
      </c>
      <c r="X5936"/>
    </row>
    <row r="5937" spans="2:24" x14ac:dyDescent="0.25">
      <c r="B5937" s="146"/>
      <c r="C5937" s="31"/>
      <c r="D5937" s="31"/>
      <c r="E5937" s="44"/>
      <c r="F5937" s="43"/>
      <c r="G5937" s="84"/>
      <c r="H5937" s="31"/>
      <c r="I5937" s="31"/>
      <c r="J5937" s="84"/>
      <c r="K5937" s="31"/>
      <c r="L5937" s="31"/>
      <c r="M5937" s="169"/>
      <c r="N5937" s="148"/>
      <c r="O5937" s="106"/>
      <c r="P5937" s="43"/>
      <c r="Q5937" s="31"/>
      <c r="R5937" s="84"/>
      <c r="S5937" s="31"/>
      <c r="T5937" s="31"/>
      <c r="U5937" s="169"/>
      <c r="V5937" s="150"/>
      <c r="W5937" s="141" t="str" cm="1">
        <f t="array" ref="W5937">IF(SUM(LEN(B5937:V5937))=0,"",IF(OR(OR(ISBLANK(F5937),SUM(LEN(C5937),LEN(D5937))=0),AND(NOT(E5937="Unknown"),ISBLANK(J5937)),AND(NOT(O5937="Unknown"),ISBLANK(R5937))),"Missing Information", INDEX(Table15[Entire Service Line Classification], MATCH(SUMIFS(Table15[Unique ID],Table15[System-Owned Portion],E5937,Table15[If Material Anything Other than "Lead" in Column E,Was Material Ever Previously Lead?],G5937,Table15[Customer-Owned Portion],O5937),Table15[Unique ID],0),0)))</f>
        <v/>
      </c>
      <c r="X5937"/>
    </row>
    <row r="5938" spans="2:24" x14ac:dyDescent="0.25">
      <c r="B5938" s="146"/>
      <c r="C5938" s="31"/>
      <c r="D5938" s="31"/>
      <c r="E5938" s="44"/>
      <c r="F5938" s="43"/>
      <c r="G5938" s="84"/>
      <c r="H5938" s="31"/>
      <c r="I5938" s="31"/>
      <c r="J5938" s="84"/>
      <c r="K5938" s="31"/>
      <c r="L5938" s="31"/>
      <c r="M5938" s="169"/>
      <c r="N5938" s="148"/>
      <c r="O5938" s="106"/>
      <c r="P5938" s="43"/>
      <c r="Q5938" s="31"/>
      <c r="R5938" s="84"/>
      <c r="S5938" s="31"/>
      <c r="T5938" s="31"/>
      <c r="U5938" s="169"/>
      <c r="V5938" s="150"/>
      <c r="W5938" s="141" t="str" cm="1">
        <f t="array" ref="W5938">IF(SUM(LEN(B5938:V5938))=0,"",IF(OR(OR(ISBLANK(F5938),SUM(LEN(C5938),LEN(D5938))=0),AND(NOT(E5938="Unknown"),ISBLANK(J5938)),AND(NOT(O5938="Unknown"),ISBLANK(R5938))),"Missing Information", INDEX(Table15[Entire Service Line Classification], MATCH(SUMIFS(Table15[Unique ID],Table15[System-Owned Portion],E5938,Table15[If Material Anything Other than "Lead" in Column E,Was Material Ever Previously Lead?],G5938,Table15[Customer-Owned Portion],O5938),Table15[Unique ID],0),0)))</f>
        <v/>
      </c>
      <c r="X5938"/>
    </row>
    <row r="5939" spans="2:24" x14ac:dyDescent="0.25">
      <c r="B5939" s="146"/>
      <c r="C5939" s="31"/>
      <c r="D5939" s="31"/>
      <c r="E5939" s="44"/>
      <c r="F5939" s="43"/>
      <c r="G5939" s="84"/>
      <c r="H5939" s="31"/>
      <c r="I5939" s="31"/>
      <c r="J5939" s="84"/>
      <c r="K5939" s="31"/>
      <c r="L5939" s="31"/>
      <c r="M5939" s="169"/>
      <c r="N5939" s="148"/>
      <c r="O5939" s="106"/>
      <c r="P5939" s="43"/>
      <c r="Q5939" s="31"/>
      <c r="R5939" s="84"/>
      <c r="S5939" s="31"/>
      <c r="T5939" s="31"/>
      <c r="U5939" s="169"/>
      <c r="V5939" s="150"/>
      <c r="W5939" s="141" t="str" cm="1">
        <f t="array" ref="W5939">IF(SUM(LEN(B5939:V5939))=0,"",IF(OR(OR(ISBLANK(F5939),SUM(LEN(C5939),LEN(D5939))=0),AND(NOT(E5939="Unknown"),ISBLANK(J5939)),AND(NOT(O5939="Unknown"),ISBLANK(R5939))),"Missing Information", INDEX(Table15[Entire Service Line Classification], MATCH(SUMIFS(Table15[Unique ID],Table15[System-Owned Portion],E5939,Table15[If Material Anything Other than "Lead" in Column E,Was Material Ever Previously Lead?],G5939,Table15[Customer-Owned Portion],O5939),Table15[Unique ID],0),0)))</f>
        <v/>
      </c>
      <c r="X5939"/>
    </row>
    <row r="5940" spans="2:24" x14ac:dyDescent="0.25">
      <c r="B5940" s="146"/>
      <c r="C5940" s="31"/>
      <c r="D5940" s="31"/>
      <c r="E5940" s="44"/>
      <c r="F5940" s="43"/>
      <c r="G5940" s="84"/>
      <c r="H5940" s="31"/>
      <c r="I5940" s="31"/>
      <c r="J5940" s="84"/>
      <c r="K5940" s="31"/>
      <c r="L5940" s="31"/>
      <c r="M5940" s="169"/>
      <c r="N5940" s="148"/>
      <c r="O5940" s="106"/>
      <c r="P5940" s="43"/>
      <c r="Q5940" s="31"/>
      <c r="R5940" s="84"/>
      <c r="S5940" s="31"/>
      <c r="T5940" s="31"/>
      <c r="U5940" s="169"/>
      <c r="V5940" s="150"/>
      <c r="W5940" s="141" t="str" cm="1">
        <f t="array" ref="W5940">IF(SUM(LEN(B5940:V5940))=0,"",IF(OR(OR(ISBLANK(F5940),SUM(LEN(C5940),LEN(D5940))=0),AND(NOT(E5940="Unknown"),ISBLANK(J5940)),AND(NOT(O5940="Unknown"),ISBLANK(R5940))),"Missing Information", INDEX(Table15[Entire Service Line Classification], MATCH(SUMIFS(Table15[Unique ID],Table15[System-Owned Portion],E5940,Table15[If Material Anything Other than "Lead" in Column E,Was Material Ever Previously Lead?],G5940,Table15[Customer-Owned Portion],O5940),Table15[Unique ID],0),0)))</f>
        <v/>
      </c>
      <c r="X5940"/>
    </row>
    <row r="5941" spans="2:24" x14ac:dyDescent="0.25">
      <c r="B5941" s="146"/>
      <c r="C5941" s="31"/>
      <c r="D5941" s="31"/>
      <c r="E5941" s="44"/>
      <c r="F5941" s="43"/>
      <c r="G5941" s="84"/>
      <c r="H5941" s="31"/>
      <c r="I5941" s="31"/>
      <c r="J5941" s="84"/>
      <c r="K5941" s="31"/>
      <c r="L5941" s="31"/>
      <c r="M5941" s="169"/>
      <c r="N5941" s="148"/>
      <c r="O5941" s="106"/>
      <c r="P5941" s="43"/>
      <c r="Q5941" s="31"/>
      <c r="R5941" s="84"/>
      <c r="S5941" s="31"/>
      <c r="T5941" s="31"/>
      <c r="U5941" s="169"/>
      <c r="V5941" s="150"/>
      <c r="W5941" s="141" t="str" cm="1">
        <f t="array" ref="W5941">IF(SUM(LEN(B5941:V5941))=0,"",IF(OR(OR(ISBLANK(F5941),SUM(LEN(C5941),LEN(D5941))=0),AND(NOT(E5941="Unknown"),ISBLANK(J5941)),AND(NOT(O5941="Unknown"),ISBLANK(R5941))),"Missing Information", INDEX(Table15[Entire Service Line Classification], MATCH(SUMIFS(Table15[Unique ID],Table15[System-Owned Portion],E5941,Table15[If Material Anything Other than "Lead" in Column E,Was Material Ever Previously Lead?],G5941,Table15[Customer-Owned Portion],O5941),Table15[Unique ID],0),0)))</f>
        <v/>
      </c>
      <c r="X5941"/>
    </row>
    <row r="5942" spans="2:24" x14ac:dyDescent="0.25">
      <c r="B5942" s="146"/>
      <c r="C5942" s="31"/>
      <c r="D5942" s="31"/>
      <c r="E5942" s="44"/>
      <c r="F5942" s="43"/>
      <c r="G5942" s="84"/>
      <c r="H5942" s="31"/>
      <c r="I5942" s="31"/>
      <c r="J5942" s="84"/>
      <c r="K5942" s="31"/>
      <c r="L5942" s="31"/>
      <c r="M5942" s="169"/>
      <c r="N5942" s="148"/>
      <c r="O5942" s="106"/>
      <c r="P5942" s="43"/>
      <c r="Q5942" s="31"/>
      <c r="R5942" s="84"/>
      <c r="S5942" s="31"/>
      <c r="T5942" s="31"/>
      <c r="U5942" s="169"/>
      <c r="V5942" s="150"/>
      <c r="W5942" s="141" t="str" cm="1">
        <f t="array" ref="W5942">IF(SUM(LEN(B5942:V5942))=0,"",IF(OR(OR(ISBLANK(F5942),SUM(LEN(C5942),LEN(D5942))=0),AND(NOT(E5942="Unknown"),ISBLANK(J5942)),AND(NOT(O5942="Unknown"),ISBLANK(R5942))),"Missing Information", INDEX(Table15[Entire Service Line Classification], MATCH(SUMIFS(Table15[Unique ID],Table15[System-Owned Portion],E5942,Table15[If Material Anything Other than "Lead" in Column E,Was Material Ever Previously Lead?],G5942,Table15[Customer-Owned Portion],O5942),Table15[Unique ID],0),0)))</f>
        <v/>
      </c>
      <c r="X5942"/>
    </row>
    <row r="5943" spans="2:24" x14ac:dyDescent="0.25">
      <c r="B5943" s="146"/>
      <c r="C5943" s="31"/>
      <c r="D5943" s="31"/>
      <c r="E5943" s="44"/>
      <c r="F5943" s="43"/>
      <c r="G5943" s="84"/>
      <c r="H5943" s="31"/>
      <c r="I5943" s="31"/>
      <c r="J5943" s="84"/>
      <c r="K5943" s="31"/>
      <c r="L5943" s="31"/>
      <c r="M5943" s="169"/>
      <c r="N5943" s="148"/>
      <c r="O5943" s="106"/>
      <c r="P5943" s="43"/>
      <c r="Q5943" s="31"/>
      <c r="R5943" s="84"/>
      <c r="S5943" s="31"/>
      <c r="T5943" s="31"/>
      <c r="U5943" s="169"/>
      <c r="V5943" s="150"/>
      <c r="W5943" s="141" t="str" cm="1">
        <f t="array" ref="W5943">IF(SUM(LEN(B5943:V5943))=0,"",IF(OR(OR(ISBLANK(F5943),SUM(LEN(C5943),LEN(D5943))=0),AND(NOT(E5943="Unknown"),ISBLANK(J5943)),AND(NOT(O5943="Unknown"),ISBLANK(R5943))),"Missing Information", INDEX(Table15[Entire Service Line Classification], MATCH(SUMIFS(Table15[Unique ID],Table15[System-Owned Portion],E5943,Table15[If Material Anything Other than "Lead" in Column E,Was Material Ever Previously Lead?],G5943,Table15[Customer-Owned Portion],O5943),Table15[Unique ID],0),0)))</f>
        <v/>
      </c>
      <c r="X5943"/>
    </row>
    <row r="5944" spans="2:24" x14ac:dyDescent="0.25">
      <c r="B5944" s="146"/>
      <c r="C5944" s="31"/>
      <c r="D5944" s="31"/>
      <c r="E5944" s="44"/>
      <c r="F5944" s="43"/>
      <c r="G5944" s="84"/>
      <c r="H5944" s="31"/>
      <c r="I5944" s="31"/>
      <c r="J5944" s="84"/>
      <c r="K5944" s="31"/>
      <c r="L5944" s="31"/>
      <c r="M5944" s="169"/>
      <c r="N5944" s="148"/>
      <c r="O5944" s="106"/>
      <c r="P5944" s="43"/>
      <c r="Q5944" s="31"/>
      <c r="R5944" s="84"/>
      <c r="S5944" s="31"/>
      <c r="T5944" s="31"/>
      <c r="U5944" s="169"/>
      <c r="V5944" s="150"/>
      <c r="W5944" s="141" t="str" cm="1">
        <f t="array" ref="W5944">IF(SUM(LEN(B5944:V5944))=0,"",IF(OR(OR(ISBLANK(F5944),SUM(LEN(C5944),LEN(D5944))=0),AND(NOT(E5944="Unknown"),ISBLANK(J5944)),AND(NOT(O5944="Unknown"),ISBLANK(R5944))),"Missing Information", INDEX(Table15[Entire Service Line Classification], MATCH(SUMIFS(Table15[Unique ID],Table15[System-Owned Portion],E5944,Table15[If Material Anything Other than "Lead" in Column E,Was Material Ever Previously Lead?],G5944,Table15[Customer-Owned Portion],O5944),Table15[Unique ID],0),0)))</f>
        <v/>
      </c>
      <c r="X5944"/>
    </row>
    <row r="5945" spans="2:24" x14ac:dyDescent="0.25">
      <c r="B5945" s="146"/>
      <c r="C5945" s="31"/>
      <c r="D5945" s="31"/>
      <c r="E5945" s="44"/>
      <c r="F5945" s="43"/>
      <c r="G5945" s="84"/>
      <c r="H5945" s="31"/>
      <c r="I5945" s="31"/>
      <c r="J5945" s="84"/>
      <c r="K5945" s="31"/>
      <c r="L5945" s="31"/>
      <c r="M5945" s="169"/>
      <c r="N5945" s="148"/>
      <c r="O5945" s="106"/>
      <c r="P5945" s="43"/>
      <c r="Q5945" s="31"/>
      <c r="R5945" s="84"/>
      <c r="S5945" s="31"/>
      <c r="T5945" s="31"/>
      <c r="U5945" s="169"/>
      <c r="V5945" s="150"/>
      <c r="W5945" s="141" t="str" cm="1">
        <f t="array" ref="W5945">IF(SUM(LEN(B5945:V5945))=0,"",IF(OR(OR(ISBLANK(F5945),SUM(LEN(C5945),LEN(D5945))=0),AND(NOT(E5945="Unknown"),ISBLANK(J5945)),AND(NOT(O5945="Unknown"),ISBLANK(R5945))),"Missing Information", INDEX(Table15[Entire Service Line Classification], MATCH(SUMIFS(Table15[Unique ID],Table15[System-Owned Portion],E5945,Table15[If Material Anything Other than "Lead" in Column E,Was Material Ever Previously Lead?],G5945,Table15[Customer-Owned Portion],O5945),Table15[Unique ID],0),0)))</f>
        <v/>
      </c>
      <c r="X5945"/>
    </row>
    <row r="5946" spans="2:24" x14ac:dyDescent="0.25">
      <c r="B5946" s="146"/>
      <c r="C5946" s="31"/>
      <c r="D5946" s="31"/>
      <c r="E5946" s="44"/>
      <c r="F5946" s="43"/>
      <c r="G5946" s="84"/>
      <c r="H5946" s="31"/>
      <c r="I5946" s="31"/>
      <c r="J5946" s="84"/>
      <c r="K5946" s="31"/>
      <c r="L5946" s="31"/>
      <c r="M5946" s="169"/>
      <c r="N5946" s="148"/>
      <c r="O5946" s="106"/>
      <c r="P5946" s="43"/>
      <c r="Q5946" s="31"/>
      <c r="R5946" s="84"/>
      <c r="S5946" s="31"/>
      <c r="T5946" s="31"/>
      <c r="U5946" s="169"/>
      <c r="V5946" s="150"/>
      <c r="W5946" s="141" t="str" cm="1">
        <f t="array" ref="W5946">IF(SUM(LEN(B5946:V5946))=0,"",IF(OR(OR(ISBLANK(F5946),SUM(LEN(C5946),LEN(D5946))=0),AND(NOT(E5946="Unknown"),ISBLANK(J5946)),AND(NOT(O5946="Unknown"),ISBLANK(R5946))),"Missing Information", INDEX(Table15[Entire Service Line Classification], MATCH(SUMIFS(Table15[Unique ID],Table15[System-Owned Portion],E5946,Table15[If Material Anything Other than "Lead" in Column E,Was Material Ever Previously Lead?],G5946,Table15[Customer-Owned Portion],O5946),Table15[Unique ID],0),0)))</f>
        <v/>
      </c>
      <c r="X5946"/>
    </row>
    <row r="5947" spans="2:24" x14ac:dyDescent="0.25">
      <c r="B5947" s="146"/>
      <c r="C5947" s="31"/>
      <c r="D5947" s="31"/>
      <c r="E5947" s="44"/>
      <c r="F5947" s="43"/>
      <c r="G5947" s="84"/>
      <c r="H5947" s="31"/>
      <c r="I5947" s="31"/>
      <c r="J5947" s="84"/>
      <c r="K5947" s="31"/>
      <c r="L5947" s="31"/>
      <c r="M5947" s="169"/>
      <c r="N5947" s="148"/>
      <c r="O5947" s="106"/>
      <c r="P5947" s="43"/>
      <c r="Q5947" s="31"/>
      <c r="R5947" s="84"/>
      <c r="S5947" s="31"/>
      <c r="T5947" s="31"/>
      <c r="U5947" s="169"/>
      <c r="V5947" s="150"/>
      <c r="W5947" s="141" t="str" cm="1">
        <f t="array" ref="W5947">IF(SUM(LEN(B5947:V5947))=0,"",IF(OR(OR(ISBLANK(F5947),SUM(LEN(C5947),LEN(D5947))=0),AND(NOT(E5947="Unknown"),ISBLANK(J5947)),AND(NOT(O5947="Unknown"),ISBLANK(R5947))),"Missing Information", INDEX(Table15[Entire Service Line Classification], MATCH(SUMIFS(Table15[Unique ID],Table15[System-Owned Portion],E5947,Table15[If Material Anything Other than "Lead" in Column E,Was Material Ever Previously Lead?],G5947,Table15[Customer-Owned Portion],O5947),Table15[Unique ID],0),0)))</f>
        <v/>
      </c>
      <c r="X5947"/>
    </row>
    <row r="5948" spans="2:24" x14ac:dyDescent="0.25">
      <c r="B5948" s="146"/>
      <c r="C5948" s="31"/>
      <c r="D5948" s="31"/>
      <c r="E5948" s="44"/>
      <c r="F5948" s="43"/>
      <c r="G5948" s="84"/>
      <c r="H5948" s="31"/>
      <c r="I5948" s="31"/>
      <c r="J5948" s="84"/>
      <c r="K5948" s="31"/>
      <c r="L5948" s="31"/>
      <c r="M5948" s="169"/>
      <c r="N5948" s="148"/>
      <c r="O5948" s="106"/>
      <c r="P5948" s="43"/>
      <c r="Q5948" s="31"/>
      <c r="R5948" s="84"/>
      <c r="S5948" s="31"/>
      <c r="T5948" s="31"/>
      <c r="U5948" s="169"/>
      <c r="V5948" s="150"/>
      <c r="W5948" s="141" t="str" cm="1">
        <f t="array" ref="W5948">IF(SUM(LEN(B5948:V5948))=0,"",IF(OR(OR(ISBLANK(F5948),SUM(LEN(C5948),LEN(D5948))=0),AND(NOT(E5948="Unknown"),ISBLANK(J5948)),AND(NOT(O5948="Unknown"),ISBLANK(R5948))),"Missing Information", INDEX(Table15[Entire Service Line Classification], MATCH(SUMIFS(Table15[Unique ID],Table15[System-Owned Portion],E5948,Table15[If Material Anything Other than "Lead" in Column E,Was Material Ever Previously Lead?],G5948,Table15[Customer-Owned Portion],O5948),Table15[Unique ID],0),0)))</f>
        <v/>
      </c>
      <c r="X5948"/>
    </row>
    <row r="5949" spans="2:24" x14ac:dyDescent="0.25">
      <c r="B5949" s="146"/>
      <c r="C5949" s="31"/>
      <c r="D5949" s="31"/>
      <c r="E5949" s="44"/>
      <c r="F5949" s="43"/>
      <c r="G5949" s="84"/>
      <c r="H5949" s="31"/>
      <c r="I5949" s="31"/>
      <c r="J5949" s="84"/>
      <c r="K5949" s="31"/>
      <c r="L5949" s="31"/>
      <c r="M5949" s="169"/>
      <c r="N5949" s="148"/>
      <c r="O5949" s="106"/>
      <c r="P5949" s="43"/>
      <c r="Q5949" s="31"/>
      <c r="R5949" s="84"/>
      <c r="S5949" s="31"/>
      <c r="T5949" s="31"/>
      <c r="U5949" s="169"/>
      <c r="V5949" s="150"/>
      <c r="W5949" s="141" t="str" cm="1">
        <f t="array" ref="W5949">IF(SUM(LEN(B5949:V5949))=0,"",IF(OR(OR(ISBLANK(F5949),SUM(LEN(C5949),LEN(D5949))=0),AND(NOT(E5949="Unknown"),ISBLANK(J5949)),AND(NOT(O5949="Unknown"),ISBLANK(R5949))),"Missing Information", INDEX(Table15[Entire Service Line Classification], MATCH(SUMIFS(Table15[Unique ID],Table15[System-Owned Portion],E5949,Table15[If Material Anything Other than "Lead" in Column E,Was Material Ever Previously Lead?],G5949,Table15[Customer-Owned Portion],O5949),Table15[Unique ID],0),0)))</f>
        <v/>
      </c>
      <c r="X5949"/>
    </row>
    <row r="5950" spans="2:24" x14ac:dyDescent="0.25">
      <c r="B5950" s="146"/>
      <c r="C5950" s="31"/>
      <c r="D5950" s="31"/>
      <c r="E5950" s="44"/>
      <c r="F5950" s="43"/>
      <c r="G5950" s="84"/>
      <c r="H5950" s="31"/>
      <c r="I5950" s="31"/>
      <c r="J5950" s="84"/>
      <c r="K5950" s="31"/>
      <c r="L5950" s="31"/>
      <c r="M5950" s="169"/>
      <c r="N5950" s="148"/>
      <c r="O5950" s="106"/>
      <c r="P5950" s="43"/>
      <c r="Q5950" s="31"/>
      <c r="R5950" s="84"/>
      <c r="S5950" s="31"/>
      <c r="T5950" s="31"/>
      <c r="U5950" s="169"/>
      <c r="V5950" s="150"/>
      <c r="W5950" s="141" t="str" cm="1">
        <f t="array" ref="W5950">IF(SUM(LEN(B5950:V5950))=0,"",IF(OR(OR(ISBLANK(F5950),SUM(LEN(C5950),LEN(D5950))=0),AND(NOT(E5950="Unknown"),ISBLANK(J5950)),AND(NOT(O5950="Unknown"),ISBLANK(R5950))),"Missing Information", INDEX(Table15[Entire Service Line Classification], MATCH(SUMIFS(Table15[Unique ID],Table15[System-Owned Portion],E5950,Table15[If Material Anything Other than "Lead" in Column E,Was Material Ever Previously Lead?],G5950,Table15[Customer-Owned Portion],O5950),Table15[Unique ID],0),0)))</f>
        <v/>
      </c>
      <c r="X5950"/>
    </row>
    <row r="5951" spans="2:24" x14ac:dyDescent="0.25">
      <c r="B5951" s="146"/>
      <c r="C5951" s="31"/>
      <c r="D5951" s="31"/>
      <c r="E5951" s="44"/>
      <c r="F5951" s="43"/>
      <c r="G5951" s="84"/>
      <c r="H5951" s="31"/>
      <c r="I5951" s="31"/>
      <c r="J5951" s="84"/>
      <c r="K5951" s="31"/>
      <c r="L5951" s="31"/>
      <c r="M5951" s="169"/>
      <c r="N5951" s="148"/>
      <c r="O5951" s="106"/>
      <c r="P5951" s="43"/>
      <c r="Q5951" s="31"/>
      <c r="R5951" s="84"/>
      <c r="S5951" s="31"/>
      <c r="T5951" s="31"/>
      <c r="U5951" s="169"/>
      <c r="V5951" s="150"/>
      <c r="W5951" s="141" t="str" cm="1">
        <f t="array" ref="W5951">IF(SUM(LEN(B5951:V5951))=0,"",IF(OR(OR(ISBLANK(F5951),SUM(LEN(C5951),LEN(D5951))=0),AND(NOT(E5951="Unknown"),ISBLANK(J5951)),AND(NOT(O5951="Unknown"),ISBLANK(R5951))),"Missing Information", INDEX(Table15[Entire Service Line Classification], MATCH(SUMIFS(Table15[Unique ID],Table15[System-Owned Portion],E5951,Table15[If Material Anything Other than "Lead" in Column E,Was Material Ever Previously Lead?],G5951,Table15[Customer-Owned Portion],O5951),Table15[Unique ID],0),0)))</f>
        <v/>
      </c>
      <c r="X5951"/>
    </row>
    <row r="5952" spans="2:24" x14ac:dyDescent="0.25">
      <c r="B5952" s="146"/>
      <c r="C5952" s="31"/>
      <c r="D5952" s="31"/>
      <c r="E5952" s="44"/>
      <c r="F5952" s="43"/>
      <c r="G5952" s="84"/>
      <c r="H5952" s="31"/>
      <c r="I5952" s="31"/>
      <c r="J5952" s="84"/>
      <c r="K5952" s="31"/>
      <c r="L5952" s="31"/>
      <c r="M5952" s="169"/>
      <c r="N5952" s="148"/>
      <c r="O5952" s="106"/>
      <c r="P5952" s="43"/>
      <c r="Q5952" s="31"/>
      <c r="R5952" s="84"/>
      <c r="S5952" s="31"/>
      <c r="T5952" s="31"/>
      <c r="U5952" s="169"/>
      <c r="V5952" s="150"/>
      <c r="W5952" s="141" t="str" cm="1">
        <f t="array" ref="W5952">IF(SUM(LEN(B5952:V5952))=0,"",IF(OR(OR(ISBLANK(F5952),SUM(LEN(C5952),LEN(D5952))=0),AND(NOT(E5952="Unknown"),ISBLANK(J5952)),AND(NOT(O5952="Unknown"),ISBLANK(R5952))),"Missing Information", INDEX(Table15[Entire Service Line Classification], MATCH(SUMIFS(Table15[Unique ID],Table15[System-Owned Portion],E5952,Table15[If Material Anything Other than "Lead" in Column E,Was Material Ever Previously Lead?],G5952,Table15[Customer-Owned Portion],O5952),Table15[Unique ID],0),0)))</f>
        <v/>
      </c>
      <c r="X5952"/>
    </row>
    <row r="5953" spans="2:24" x14ac:dyDescent="0.25">
      <c r="B5953" s="146"/>
      <c r="C5953" s="31"/>
      <c r="D5953" s="31"/>
      <c r="E5953" s="44"/>
      <c r="F5953" s="43"/>
      <c r="G5953" s="84"/>
      <c r="H5953" s="31"/>
      <c r="I5953" s="31"/>
      <c r="J5953" s="84"/>
      <c r="K5953" s="31"/>
      <c r="L5953" s="31"/>
      <c r="M5953" s="169"/>
      <c r="N5953" s="148"/>
      <c r="O5953" s="106"/>
      <c r="P5953" s="43"/>
      <c r="Q5953" s="31"/>
      <c r="R5953" s="84"/>
      <c r="S5953" s="31"/>
      <c r="T5953" s="31"/>
      <c r="U5953" s="169"/>
      <c r="V5953" s="150"/>
      <c r="W5953" s="141" t="str" cm="1">
        <f t="array" ref="W5953">IF(SUM(LEN(B5953:V5953))=0,"",IF(OR(OR(ISBLANK(F5953),SUM(LEN(C5953),LEN(D5953))=0),AND(NOT(E5953="Unknown"),ISBLANK(J5953)),AND(NOT(O5953="Unknown"),ISBLANK(R5953))),"Missing Information", INDEX(Table15[Entire Service Line Classification], MATCH(SUMIFS(Table15[Unique ID],Table15[System-Owned Portion],E5953,Table15[If Material Anything Other than "Lead" in Column E,Was Material Ever Previously Lead?],G5953,Table15[Customer-Owned Portion],O5953),Table15[Unique ID],0),0)))</f>
        <v/>
      </c>
      <c r="X5953"/>
    </row>
    <row r="5954" spans="2:24" x14ac:dyDescent="0.25">
      <c r="B5954" s="146"/>
      <c r="C5954" s="31"/>
      <c r="D5954" s="31"/>
      <c r="E5954" s="44"/>
      <c r="F5954" s="43"/>
      <c r="G5954" s="84"/>
      <c r="H5954" s="31"/>
      <c r="I5954" s="31"/>
      <c r="J5954" s="84"/>
      <c r="K5954" s="31"/>
      <c r="L5954" s="31"/>
      <c r="M5954" s="169"/>
      <c r="N5954" s="148"/>
      <c r="O5954" s="106"/>
      <c r="P5954" s="43"/>
      <c r="Q5954" s="31"/>
      <c r="R5954" s="84"/>
      <c r="S5954" s="31"/>
      <c r="T5954" s="31"/>
      <c r="U5954" s="169"/>
      <c r="V5954" s="150"/>
      <c r="W5954" s="141" t="str" cm="1">
        <f t="array" ref="W5954">IF(SUM(LEN(B5954:V5954))=0,"",IF(OR(OR(ISBLANK(F5954),SUM(LEN(C5954),LEN(D5954))=0),AND(NOT(E5954="Unknown"),ISBLANK(J5954)),AND(NOT(O5954="Unknown"),ISBLANK(R5954))),"Missing Information", INDEX(Table15[Entire Service Line Classification], MATCH(SUMIFS(Table15[Unique ID],Table15[System-Owned Portion],E5954,Table15[If Material Anything Other than "Lead" in Column E,Was Material Ever Previously Lead?],G5954,Table15[Customer-Owned Portion],O5954),Table15[Unique ID],0),0)))</f>
        <v/>
      </c>
      <c r="X5954"/>
    </row>
    <row r="5955" spans="2:24" x14ac:dyDescent="0.25">
      <c r="B5955" s="146"/>
      <c r="C5955" s="31"/>
      <c r="D5955" s="31"/>
      <c r="E5955" s="44"/>
      <c r="F5955" s="43"/>
      <c r="G5955" s="84"/>
      <c r="H5955" s="31"/>
      <c r="I5955" s="31"/>
      <c r="J5955" s="84"/>
      <c r="K5955" s="31"/>
      <c r="L5955" s="31"/>
      <c r="M5955" s="169"/>
      <c r="N5955" s="148"/>
      <c r="O5955" s="106"/>
      <c r="P5955" s="43"/>
      <c r="Q5955" s="31"/>
      <c r="R5955" s="84"/>
      <c r="S5955" s="31"/>
      <c r="T5955" s="31"/>
      <c r="U5955" s="169"/>
      <c r="V5955" s="150"/>
      <c r="W5955" s="141" t="str" cm="1">
        <f t="array" ref="W5955">IF(SUM(LEN(B5955:V5955))=0,"",IF(OR(OR(ISBLANK(F5955),SUM(LEN(C5955),LEN(D5955))=0),AND(NOT(E5955="Unknown"),ISBLANK(J5955)),AND(NOT(O5955="Unknown"),ISBLANK(R5955))),"Missing Information", INDEX(Table15[Entire Service Line Classification], MATCH(SUMIFS(Table15[Unique ID],Table15[System-Owned Portion],E5955,Table15[If Material Anything Other than "Lead" in Column E,Was Material Ever Previously Lead?],G5955,Table15[Customer-Owned Portion],O5955),Table15[Unique ID],0),0)))</f>
        <v/>
      </c>
      <c r="X5955"/>
    </row>
    <row r="5956" spans="2:24" x14ac:dyDescent="0.25">
      <c r="B5956" s="146"/>
      <c r="C5956" s="31"/>
      <c r="D5956" s="31"/>
      <c r="E5956" s="44"/>
      <c r="F5956" s="43"/>
      <c r="G5956" s="84"/>
      <c r="H5956" s="31"/>
      <c r="I5956" s="31"/>
      <c r="J5956" s="84"/>
      <c r="K5956" s="31"/>
      <c r="L5956" s="31"/>
      <c r="M5956" s="169"/>
      <c r="N5956" s="148"/>
      <c r="O5956" s="106"/>
      <c r="P5956" s="43"/>
      <c r="Q5956" s="31"/>
      <c r="R5956" s="84"/>
      <c r="S5956" s="31"/>
      <c r="T5956" s="31"/>
      <c r="U5956" s="169"/>
      <c r="V5956" s="150"/>
      <c r="W5956" s="141" t="str" cm="1">
        <f t="array" ref="W5956">IF(SUM(LEN(B5956:V5956))=0,"",IF(OR(OR(ISBLANK(F5956),SUM(LEN(C5956),LEN(D5956))=0),AND(NOT(E5956="Unknown"),ISBLANK(J5956)),AND(NOT(O5956="Unknown"),ISBLANK(R5956))),"Missing Information", INDEX(Table15[Entire Service Line Classification], MATCH(SUMIFS(Table15[Unique ID],Table15[System-Owned Portion],E5956,Table15[If Material Anything Other than "Lead" in Column E,Was Material Ever Previously Lead?],G5956,Table15[Customer-Owned Portion],O5956),Table15[Unique ID],0),0)))</f>
        <v/>
      </c>
      <c r="X5956"/>
    </row>
    <row r="5957" spans="2:24" x14ac:dyDescent="0.25">
      <c r="B5957" s="146"/>
      <c r="C5957" s="31"/>
      <c r="D5957" s="31"/>
      <c r="E5957" s="44"/>
      <c r="F5957" s="43"/>
      <c r="G5957" s="84"/>
      <c r="H5957" s="31"/>
      <c r="I5957" s="31"/>
      <c r="J5957" s="84"/>
      <c r="K5957" s="31"/>
      <c r="L5957" s="31"/>
      <c r="M5957" s="169"/>
      <c r="N5957" s="148"/>
      <c r="O5957" s="106"/>
      <c r="P5957" s="43"/>
      <c r="Q5957" s="31"/>
      <c r="R5957" s="84"/>
      <c r="S5957" s="31"/>
      <c r="T5957" s="31"/>
      <c r="U5957" s="169"/>
      <c r="V5957" s="150"/>
      <c r="W5957" s="141" t="str" cm="1">
        <f t="array" ref="W5957">IF(SUM(LEN(B5957:V5957))=0,"",IF(OR(OR(ISBLANK(F5957),SUM(LEN(C5957),LEN(D5957))=0),AND(NOT(E5957="Unknown"),ISBLANK(J5957)),AND(NOT(O5957="Unknown"),ISBLANK(R5957))),"Missing Information", INDEX(Table15[Entire Service Line Classification], MATCH(SUMIFS(Table15[Unique ID],Table15[System-Owned Portion],E5957,Table15[If Material Anything Other than "Lead" in Column E,Was Material Ever Previously Lead?],G5957,Table15[Customer-Owned Portion],O5957),Table15[Unique ID],0),0)))</f>
        <v/>
      </c>
      <c r="X5957"/>
    </row>
    <row r="5958" spans="2:24" x14ac:dyDescent="0.25">
      <c r="B5958" s="146"/>
      <c r="C5958" s="31"/>
      <c r="D5958" s="31"/>
      <c r="E5958" s="44"/>
      <c r="F5958" s="43"/>
      <c r="G5958" s="84"/>
      <c r="H5958" s="31"/>
      <c r="I5958" s="31"/>
      <c r="J5958" s="84"/>
      <c r="K5958" s="31"/>
      <c r="L5958" s="31"/>
      <c r="M5958" s="169"/>
      <c r="N5958" s="148"/>
      <c r="O5958" s="106"/>
      <c r="P5958" s="43"/>
      <c r="Q5958" s="31"/>
      <c r="R5958" s="84"/>
      <c r="S5958" s="31"/>
      <c r="T5958" s="31"/>
      <c r="U5958" s="169"/>
      <c r="V5958" s="150"/>
      <c r="W5958" s="141" t="str" cm="1">
        <f t="array" ref="W5958">IF(SUM(LEN(B5958:V5958))=0,"",IF(OR(OR(ISBLANK(F5958),SUM(LEN(C5958),LEN(D5958))=0),AND(NOT(E5958="Unknown"),ISBLANK(J5958)),AND(NOT(O5958="Unknown"),ISBLANK(R5958))),"Missing Information", INDEX(Table15[Entire Service Line Classification], MATCH(SUMIFS(Table15[Unique ID],Table15[System-Owned Portion],E5958,Table15[If Material Anything Other than "Lead" in Column E,Was Material Ever Previously Lead?],G5958,Table15[Customer-Owned Portion],O5958),Table15[Unique ID],0),0)))</f>
        <v/>
      </c>
      <c r="X5958"/>
    </row>
    <row r="5959" spans="2:24" x14ac:dyDescent="0.25">
      <c r="B5959" s="146"/>
      <c r="C5959" s="31"/>
      <c r="D5959" s="31"/>
      <c r="E5959" s="44"/>
      <c r="F5959" s="43"/>
      <c r="G5959" s="84"/>
      <c r="H5959" s="31"/>
      <c r="I5959" s="31"/>
      <c r="J5959" s="84"/>
      <c r="K5959" s="31"/>
      <c r="L5959" s="31"/>
      <c r="M5959" s="169"/>
      <c r="N5959" s="148"/>
      <c r="O5959" s="106"/>
      <c r="P5959" s="43"/>
      <c r="Q5959" s="31"/>
      <c r="R5959" s="84"/>
      <c r="S5959" s="31"/>
      <c r="T5959" s="31"/>
      <c r="U5959" s="169"/>
      <c r="V5959" s="150"/>
      <c r="W5959" s="141" t="str" cm="1">
        <f t="array" ref="W5959">IF(SUM(LEN(B5959:V5959))=0,"",IF(OR(OR(ISBLANK(F5959),SUM(LEN(C5959),LEN(D5959))=0),AND(NOT(E5959="Unknown"),ISBLANK(J5959)),AND(NOT(O5959="Unknown"),ISBLANK(R5959))),"Missing Information", INDEX(Table15[Entire Service Line Classification], MATCH(SUMIFS(Table15[Unique ID],Table15[System-Owned Portion],E5959,Table15[If Material Anything Other than "Lead" in Column E,Was Material Ever Previously Lead?],G5959,Table15[Customer-Owned Portion],O5959),Table15[Unique ID],0),0)))</f>
        <v/>
      </c>
      <c r="X5959"/>
    </row>
    <row r="5960" spans="2:24" x14ac:dyDescent="0.25">
      <c r="B5960" s="146"/>
      <c r="C5960" s="31"/>
      <c r="D5960" s="31"/>
      <c r="E5960" s="44"/>
      <c r="F5960" s="43"/>
      <c r="G5960" s="84"/>
      <c r="H5960" s="31"/>
      <c r="I5960" s="31"/>
      <c r="J5960" s="84"/>
      <c r="K5960" s="31"/>
      <c r="L5960" s="31"/>
      <c r="M5960" s="169"/>
      <c r="N5960" s="148"/>
      <c r="O5960" s="106"/>
      <c r="P5960" s="43"/>
      <c r="Q5960" s="31"/>
      <c r="R5960" s="84"/>
      <c r="S5960" s="31"/>
      <c r="T5960" s="31"/>
      <c r="U5960" s="169"/>
      <c r="V5960" s="150"/>
      <c r="W5960" s="141" t="str" cm="1">
        <f t="array" ref="W5960">IF(SUM(LEN(B5960:V5960))=0,"",IF(OR(OR(ISBLANK(F5960),SUM(LEN(C5960),LEN(D5960))=0),AND(NOT(E5960="Unknown"),ISBLANK(J5960)),AND(NOT(O5960="Unknown"),ISBLANK(R5960))),"Missing Information", INDEX(Table15[Entire Service Line Classification], MATCH(SUMIFS(Table15[Unique ID],Table15[System-Owned Portion],E5960,Table15[If Material Anything Other than "Lead" in Column E,Was Material Ever Previously Lead?],G5960,Table15[Customer-Owned Portion],O5960),Table15[Unique ID],0),0)))</f>
        <v/>
      </c>
      <c r="X5960"/>
    </row>
    <row r="5961" spans="2:24" x14ac:dyDescent="0.25">
      <c r="B5961" s="146"/>
      <c r="C5961" s="31"/>
      <c r="D5961" s="31"/>
      <c r="E5961" s="44"/>
      <c r="F5961" s="43"/>
      <c r="G5961" s="84"/>
      <c r="H5961" s="31"/>
      <c r="I5961" s="31"/>
      <c r="J5961" s="84"/>
      <c r="K5961" s="31"/>
      <c r="L5961" s="31"/>
      <c r="M5961" s="169"/>
      <c r="N5961" s="148"/>
      <c r="O5961" s="106"/>
      <c r="P5961" s="43"/>
      <c r="Q5961" s="31"/>
      <c r="R5961" s="84"/>
      <c r="S5961" s="31"/>
      <c r="T5961" s="31"/>
      <c r="U5961" s="169"/>
      <c r="V5961" s="150"/>
      <c r="W5961" s="141" t="str" cm="1">
        <f t="array" ref="W5961">IF(SUM(LEN(B5961:V5961))=0,"",IF(OR(OR(ISBLANK(F5961),SUM(LEN(C5961),LEN(D5961))=0),AND(NOT(E5961="Unknown"),ISBLANK(J5961)),AND(NOT(O5961="Unknown"),ISBLANK(R5961))),"Missing Information", INDEX(Table15[Entire Service Line Classification], MATCH(SUMIFS(Table15[Unique ID],Table15[System-Owned Portion],E5961,Table15[If Material Anything Other than "Lead" in Column E,Was Material Ever Previously Lead?],G5961,Table15[Customer-Owned Portion],O5961),Table15[Unique ID],0),0)))</f>
        <v/>
      </c>
      <c r="X5961"/>
    </row>
    <row r="5962" spans="2:24" x14ac:dyDescent="0.25">
      <c r="B5962" s="146"/>
      <c r="C5962" s="31"/>
      <c r="D5962" s="31"/>
      <c r="E5962" s="44"/>
      <c r="F5962" s="43"/>
      <c r="G5962" s="84"/>
      <c r="H5962" s="31"/>
      <c r="I5962" s="31"/>
      <c r="J5962" s="84"/>
      <c r="K5962" s="31"/>
      <c r="L5962" s="31"/>
      <c r="M5962" s="169"/>
      <c r="N5962" s="148"/>
      <c r="O5962" s="106"/>
      <c r="P5962" s="43"/>
      <c r="Q5962" s="31"/>
      <c r="R5962" s="84"/>
      <c r="S5962" s="31"/>
      <c r="T5962" s="31"/>
      <c r="U5962" s="169"/>
      <c r="V5962" s="150"/>
      <c r="W5962" s="141" t="str" cm="1">
        <f t="array" ref="W5962">IF(SUM(LEN(B5962:V5962))=0,"",IF(OR(OR(ISBLANK(F5962),SUM(LEN(C5962),LEN(D5962))=0),AND(NOT(E5962="Unknown"),ISBLANK(J5962)),AND(NOT(O5962="Unknown"),ISBLANK(R5962))),"Missing Information", INDEX(Table15[Entire Service Line Classification], MATCH(SUMIFS(Table15[Unique ID],Table15[System-Owned Portion],E5962,Table15[If Material Anything Other than "Lead" in Column E,Was Material Ever Previously Lead?],G5962,Table15[Customer-Owned Portion],O5962),Table15[Unique ID],0),0)))</f>
        <v/>
      </c>
      <c r="X5962"/>
    </row>
    <row r="5963" spans="2:24" x14ac:dyDescent="0.25">
      <c r="B5963" s="146"/>
      <c r="C5963" s="31"/>
      <c r="D5963" s="31"/>
      <c r="E5963" s="44"/>
      <c r="F5963" s="43"/>
      <c r="G5963" s="84"/>
      <c r="H5963" s="31"/>
      <c r="I5963" s="31"/>
      <c r="J5963" s="84"/>
      <c r="K5963" s="31"/>
      <c r="L5963" s="31"/>
      <c r="M5963" s="169"/>
      <c r="N5963" s="148"/>
      <c r="O5963" s="106"/>
      <c r="P5963" s="43"/>
      <c r="Q5963" s="31"/>
      <c r="R5963" s="84"/>
      <c r="S5963" s="31"/>
      <c r="T5963" s="31"/>
      <c r="U5963" s="169"/>
      <c r="V5963" s="150"/>
      <c r="W5963" s="141" t="str" cm="1">
        <f t="array" ref="W5963">IF(SUM(LEN(B5963:V5963))=0,"",IF(OR(OR(ISBLANK(F5963),SUM(LEN(C5963),LEN(D5963))=0),AND(NOT(E5963="Unknown"),ISBLANK(J5963)),AND(NOT(O5963="Unknown"),ISBLANK(R5963))),"Missing Information", INDEX(Table15[Entire Service Line Classification], MATCH(SUMIFS(Table15[Unique ID],Table15[System-Owned Portion],E5963,Table15[If Material Anything Other than "Lead" in Column E,Was Material Ever Previously Lead?],G5963,Table15[Customer-Owned Portion],O5963),Table15[Unique ID],0),0)))</f>
        <v/>
      </c>
      <c r="X5963"/>
    </row>
    <row r="5964" spans="2:24" x14ac:dyDescent="0.25">
      <c r="B5964" s="146"/>
      <c r="C5964" s="31"/>
      <c r="D5964" s="31"/>
      <c r="E5964" s="44"/>
      <c r="F5964" s="43"/>
      <c r="G5964" s="84"/>
      <c r="H5964" s="31"/>
      <c r="I5964" s="31"/>
      <c r="J5964" s="84"/>
      <c r="K5964" s="31"/>
      <c r="L5964" s="31"/>
      <c r="M5964" s="169"/>
      <c r="N5964" s="148"/>
      <c r="O5964" s="106"/>
      <c r="P5964" s="43"/>
      <c r="Q5964" s="31"/>
      <c r="R5964" s="84"/>
      <c r="S5964" s="31"/>
      <c r="T5964" s="31"/>
      <c r="U5964" s="169"/>
      <c r="V5964" s="150"/>
      <c r="W5964" s="141" t="str" cm="1">
        <f t="array" ref="W5964">IF(SUM(LEN(B5964:V5964))=0,"",IF(OR(OR(ISBLANK(F5964),SUM(LEN(C5964),LEN(D5964))=0),AND(NOT(E5964="Unknown"),ISBLANK(J5964)),AND(NOT(O5964="Unknown"),ISBLANK(R5964))),"Missing Information", INDEX(Table15[Entire Service Line Classification], MATCH(SUMIFS(Table15[Unique ID],Table15[System-Owned Portion],E5964,Table15[If Material Anything Other than "Lead" in Column E,Was Material Ever Previously Lead?],G5964,Table15[Customer-Owned Portion],O5964),Table15[Unique ID],0),0)))</f>
        <v/>
      </c>
      <c r="X5964"/>
    </row>
    <row r="5965" spans="2:24" x14ac:dyDescent="0.25">
      <c r="B5965" s="146"/>
      <c r="C5965" s="31"/>
      <c r="D5965" s="31"/>
      <c r="E5965" s="44"/>
      <c r="F5965" s="43"/>
      <c r="G5965" s="84"/>
      <c r="H5965" s="31"/>
      <c r="I5965" s="31"/>
      <c r="J5965" s="84"/>
      <c r="K5965" s="31"/>
      <c r="L5965" s="31"/>
      <c r="M5965" s="169"/>
      <c r="N5965" s="148"/>
      <c r="O5965" s="106"/>
      <c r="P5965" s="43"/>
      <c r="Q5965" s="31"/>
      <c r="R5965" s="84"/>
      <c r="S5965" s="31"/>
      <c r="T5965" s="31"/>
      <c r="U5965" s="169"/>
      <c r="V5965" s="150"/>
      <c r="W5965" s="141" t="str" cm="1">
        <f t="array" ref="W5965">IF(SUM(LEN(B5965:V5965))=0,"",IF(OR(OR(ISBLANK(F5965),SUM(LEN(C5965),LEN(D5965))=0),AND(NOT(E5965="Unknown"),ISBLANK(J5965)),AND(NOT(O5965="Unknown"),ISBLANK(R5965))),"Missing Information", INDEX(Table15[Entire Service Line Classification], MATCH(SUMIFS(Table15[Unique ID],Table15[System-Owned Portion],E5965,Table15[If Material Anything Other than "Lead" in Column E,Was Material Ever Previously Lead?],G5965,Table15[Customer-Owned Portion],O5965),Table15[Unique ID],0),0)))</f>
        <v/>
      </c>
      <c r="X5965"/>
    </row>
    <row r="5966" spans="2:24" x14ac:dyDescent="0.25">
      <c r="B5966" s="146"/>
      <c r="C5966" s="31"/>
      <c r="D5966" s="31"/>
      <c r="E5966" s="44"/>
      <c r="F5966" s="43"/>
      <c r="G5966" s="84"/>
      <c r="H5966" s="31"/>
      <c r="I5966" s="31"/>
      <c r="J5966" s="84"/>
      <c r="K5966" s="31"/>
      <c r="L5966" s="31"/>
      <c r="M5966" s="169"/>
      <c r="N5966" s="148"/>
      <c r="O5966" s="106"/>
      <c r="P5966" s="43"/>
      <c r="Q5966" s="31"/>
      <c r="R5966" s="84"/>
      <c r="S5966" s="31"/>
      <c r="T5966" s="31"/>
      <c r="U5966" s="169"/>
      <c r="V5966" s="150"/>
      <c r="W5966" s="141" t="str" cm="1">
        <f t="array" ref="W5966">IF(SUM(LEN(B5966:V5966))=0,"",IF(OR(OR(ISBLANK(F5966),SUM(LEN(C5966),LEN(D5966))=0),AND(NOT(E5966="Unknown"),ISBLANK(J5966)),AND(NOT(O5966="Unknown"),ISBLANK(R5966))),"Missing Information", INDEX(Table15[Entire Service Line Classification], MATCH(SUMIFS(Table15[Unique ID],Table15[System-Owned Portion],E5966,Table15[If Material Anything Other than "Lead" in Column E,Was Material Ever Previously Lead?],G5966,Table15[Customer-Owned Portion],O5966),Table15[Unique ID],0),0)))</f>
        <v/>
      </c>
      <c r="X5966"/>
    </row>
    <row r="5967" spans="2:24" x14ac:dyDescent="0.25">
      <c r="B5967" s="146"/>
      <c r="C5967" s="31"/>
      <c r="D5967" s="31"/>
      <c r="E5967" s="44"/>
      <c r="F5967" s="43"/>
      <c r="G5967" s="84"/>
      <c r="H5967" s="31"/>
      <c r="I5967" s="31"/>
      <c r="J5967" s="84"/>
      <c r="K5967" s="31"/>
      <c r="L5967" s="31"/>
      <c r="M5967" s="169"/>
      <c r="N5967" s="148"/>
      <c r="O5967" s="106"/>
      <c r="P5967" s="43"/>
      <c r="Q5967" s="31"/>
      <c r="R5967" s="84"/>
      <c r="S5967" s="31"/>
      <c r="T5967" s="31"/>
      <c r="U5967" s="169"/>
      <c r="V5967" s="150"/>
      <c r="W5967" s="141" t="str" cm="1">
        <f t="array" ref="W5967">IF(SUM(LEN(B5967:V5967))=0,"",IF(OR(OR(ISBLANK(F5967),SUM(LEN(C5967),LEN(D5967))=0),AND(NOT(E5967="Unknown"),ISBLANK(J5967)),AND(NOT(O5967="Unknown"),ISBLANK(R5967))),"Missing Information", INDEX(Table15[Entire Service Line Classification], MATCH(SUMIFS(Table15[Unique ID],Table15[System-Owned Portion],E5967,Table15[If Material Anything Other than "Lead" in Column E,Was Material Ever Previously Lead?],G5967,Table15[Customer-Owned Portion],O5967),Table15[Unique ID],0),0)))</f>
        <v/>
      </c>
      <c r="X5967"/>
    </row>
    <row r="5968" spans="2:24" x14ac:dyDescent="0.25">
      <c r="B5968" s="146"/>
      <c r="C5968" s="31"/>
      <c r="D5968" s="31"/>
      <c r="E5968" s="44"/>
      <c r="F5968" s="43"/>
      <c r="G5968" s="84"/>
      <c r="H5968" s="31"/>
      <c r="I5968" s="31"/>
      <c r="J5968" s="84"/>
      <c r="K5968" s="31"/>
      <c r="L5968" s="31"/>
      <c r="M5968" s="169"/>
      <c r="N5968" s="148"/>
      <c r="O5968" s="106"/>
      <c r="P5968" s="43"/>
      <c r="Q5968" s="31"/>
      <c r="R5968" s="84"/>
      <c r="S5968" s="31"/>
      <c r="T5968" s="31"/>
      <c r="U5968" s="169"/>
      <c r="V5968" s="150"/>
      <c r="W5968" s="141" t="str" cm="1">
        <f t="array" ref="W5968">IF(SUM(LEN(B5968:V5968))=0,"",IF(OR(OR(ISBLANK(F5968),SUM(LEN(C5968),LEN(D5968))=0),AND(NOT(E5968="Unknown"),ISBLANK(J5968)),AND(NOT(O5968="Unknown"),ISBLANK(R5968))),"Missing Information", INDEX(Table15[Entire Service Line Classification], MATCH(SUMIFS(Table15[Unique ID],Table15[System-Owned Portion],E5968,Table15[If Material Anything Other than "Lead" in Column E,Was Material Ever Previously Lead?],G5968,Table15[Customer-Owned Portion],O5968),Table15[Unique ID],0),0)))</f>
        <v/>
      </c>
      <c r="X5968"/>
    </row>
    <row r="5969" spans="2:24" x14ac:dyDescent="0.25">
      <c r="B5969" s="146"/>
      <c r="C5969" s="31"/>
      <c r="D5969" s="31"/>
      <c r="E5969" s="44"/>
      <c r="F5969" s="43"/>
      <c r="G5969" s="84"/>
      <c r="H5969" s="31"/>
      <c r="I5969" s="31"/>
      <c r="J5969" s="84"/>
      <c r="K5969" s="31"/>
      <c r="L5969" s="31"/>
      <c r="M5969" s="169"/>
      <c r="N5969" s="148"/>
      <c r="O5969" s="106"/>
      <c r="P5969" s="43"/>
      <c r="Q5969" s="31"/>
      <c r="R5969" s="84"/>
      <c r="S5969" s="31"/>
      <c r="T5969" s="31"/>
      <c r="U5969" s="169"/>
      <c r="V5969" s="150"/>
      <c r="W5969" s="141" t="str" cm="1">
        <f t="array" ref="W5969">IF(SUM(LEN(B5969:V5969))=0,"",IF(OR(OR(ISBLANK(F5969),SUM(LEN(C5969),LEN(D5969))=0),AND(NOT(E5969="Unknown"),ISBLANK(J5969)),AND(NOT(O5969="Unknown"),ISBLANK(R5969))),"Missing Information", INDEX(Table15[Entire Service Line Classification], MATCH(SUMIFS(Table15[Unique ID],Table15[System-Owned Portion],E5969,Table15[If Material Anything Other than "Lead" in Column E,Was Material Ever Previously Lead?],G5969,Table15[Customer-Owned Portion],O5969),Table15[Unique ID],0),0)))</f>
        <v/>
      </c>
      <c r="X5969"/>
    </row>
    <row r="5970" spans="2:24" x14ac:dyDescent="0.25">
      <c r="B5970" s="146"/>
      <c r="C5970" s="31"/>
      <c r="D5970" s="31"/>
      <c r="E5970" s="44"/>
      <c r="F5970" s="43"/>
      <c r="G5970" s="84"/>
      <c r="H5970" s="31"/>
      <c r="I5970" s="31"/>
      <c r="J5970" s="84"/>
      <c r="K5970" s="31"/>
      <c r="L5970" s="31"/>
      <c r="M5970" s="169"/>
      <c r="N5970" s="148"/>
      <c r="O5970" s="106"/>
      <c r="P5970" s="43"/>
      <c r="Q5970" s="31"/>
      <c r="R5970" s="84"/>
      <c r="S5970" s="31"/>
      <c r="T5970" s="31"/>
      <c r="U5970" s="169"/>
      <c r="V5970" s="150"/>
      <c r="W5970" s="141" t="str" cm="1">
        <f t="array" ref="W5970">IF(SUM(LEN(B5970:V5970))=0,"",IF(OR(OR(ISBLANK(F5970),SUM(LEN(C5970),LEN(D5970))=0),AND(NOT(E5970="Unknown"),ISBLANK(J5970)),AND(NOT(O5970="Unknown"),ISBLANK(R5970))),"Missing Information", INDEX(Table15[Entire Service Line Classification], MATCH(SUMIFS(Table15[Unique ID],Table15[System-Owned Portion],E5970,Table15[If Material Anything Other than "Lead" in Column E,Was Material Ever Previously Lead?],G5970,Table15[Customer-Owned Portion],O5970),Table15[Unique ID],0),0)))</f>
        <v/>
      </c>
      <c r="X5970"/>
    </row>
    <row r="5971" spans="2:24" x14ac:dyDescent="0.25">
      <c r="B5971" s="146"/>
      <c r="C5971" s="31"/>
      <c r="D5971" s="31"/>
      <c r="E5971" s="44"/>
      <c r="F5971" s="43"/>
      <c r="G5971" s="84"/>
      <c r="H5971" s="31"/>
      <c r="I5971" s="31"/>
      <c r="J5971" s="84"/>
      <c r="K5971" s="31"/>
      <c r="L5971" s="31"/>
      <c r="M5971" s="169"/>
      <c r="N5971" s="148"/>
      <c r="O5971" s="106"/>
      <c r="P5971" s="43"/>
      <c r="Q5971" s="31"/>
      <c r="R5971" s="84"/>
      <c r="S5971" s="31"/>
      <c r="T5971" s="31"/>
      <c r="U5971" s="169"/>
      <c r="V5971" s="150"/>
      <c r="W5971" s="141" t="str" cm="1">
        <f t="array" ref="W5971">IF(SUM(LEN(B5971:V5971))=0,"",IF(OR(OR(ISBLANK(F5971),SUM(LEN(C5971),LEN(D5971))=0),AND(NOT(E5971="Unknown"),ISBLANK(J5971)),AND(NOT(O5971="Unknown"),ISBLANK(R5971))),"Missing Information", INDEX(Table15[Entire Service Line Classification], MATCH(SUMIFS(Table15[Unique ID],Table15[System-Owned Portion],E5971,Table15[If Material Anything Other than "Lead" in Column E,Was Material Ever Previously Lead?],G5971,Table15[Customer-Owned Portion],O5971),Table15[Unique ID],0),0)))</f>
        <v/>
      </c>
      <c r="X5971"/>
    </row>
    <row r="5972" spans="2:24" x14ac:dyDescent="0.25">
      <c r="B5972" s="146"/>
      <c r="C5972" s="31"/>
      <c r="D5972" s="31"/>
      <c r="E5972" s="44"/>
      <c r="F5972" s="43"/>
      <c r="G5972" s="84"/>
      <c r="H5972" s="31"/>
      <c r="I5972" s="31"/>
      <c r="J5972" s="84"/>
      <c r="K5972" s="31"/>
      <c r="L5972" s="31"/>
      <c r="M5972" s="169"/>
      <c r="N5972" s="148"/>
      <c r="O5972" s="106"/>
      <c r="P5972" s="43"/>
      <c r="Q5972" s="31"/>
      <c r="R5972" s="84"/>
      <c r="S5972" s="31"/>
      <c r="T5972" s="31"/>
      <c r="U5972" s="169"/>
      <c r="V5972" s="150"/>
      <c r="W5972" s="141" t="str" cm="1">
        <f t="array" ref="W5972">IF(SUM(LEN(B5972:V5972))=0,"",IF(OR(OR(ISBLANK(F5972),SUM(LEN(C5972),LEN(D5972))=0),AND(NOT(E5972="Unknown"),ISBLANK(J5972)),AND(NOT(O5972="Unknown"),ISBLANK(R5972))),"Missing Information", INDEX(Table15[Entire Service Line Classification], MATCH(SUMIFS(Table15[Unique ID],Table15[System-Owned Portion],E5972,Table15[If Material Anything Other than "Lead" in Column E,Was Material Ever Previously Lead?],G5972,Table15[Customer-Owned Portion],O5972),Table15[Unique ID],0),0)))</f>
        <v/>
      </c>
      <c r="X5972"/>
    </row>
    <row r="5973" spans="2:24" x14ac:dyDescent="0.25">
      <c r="B5973" s="146"/>
      <c r="C5973" s="31"/>
      <c r="D5973" s="31"/>
      <c r="E5973" s="44"/>
      <c r="F5973" s="43"/>
      <c r="G5973" s="84"/>
      <c r="H5973" s="31"/>
      <c r="I5973" s="31"/>
      <c r="J5973" s="84"/>
      <c r="K5973" s="31"/>
      <c r="L5973" s="31"/>
      <c r="M5973" s="169"/>
      <c r="N5973" s="148"/>
      <c r="O5973" s="106"/>
      <c r="P5973" s="43"/>
      <c r="Q5973" s="31"/>
      <c r="R5973" s="84"/>
      <c r="S5973" s="31"/>
      <c r="T5973" s="31"/>
      <c r="U5973" s="169"/>
      <c r="V5973" s="150"/>
      <c r="W5973" s="141" t="str" cm="1">
        <f t="array" ref="W5973">IF(SUM(LEN(B5973:V5973))=0,"",IF(OR(OR(ISBLANK(F5973),SUM(LEN(C5973),LEN(D5973))=0),AND(NOT(E5973="Unknown"),ISBLANK(J5973)),AND(NOT(O5973="Unknown"),ISBLANK(R5973))),"Missing Information", INDEX(Table15[Entire Service Line Classification], MATCH(SUMIFS(Table15[Unique ID],Table15[System-Owned Portion],E5973,Table15[If Material Anything Other than "Lead" in Column E,Was Material Ever Previously Lead?],G5973,Table15[Customer-Owned Portion],O5973),Table15[Unique ID],0),0)))</f>
        <v/>
      </c>
      <c r="X5973"/>
    </row>
    <row r="5974" spans="2:24" x14ac:dyDescent="0.25">
      <c r="B5974" s="146"/>
      <c r="C5974" s="31"/>
      <c r="D5974" s="31"/>
      <c r="E5974" s="44"/>
      <c r="F5974" s="43"/>
      <c r="G5974" s="84"/>
      <c r="H5974" s="31"/>
      <c r="I5974" s="31"/>
      <c r="J5974" s="84"/>
      <c r="K5974" s="31"/>
      <c r="L5974" s="31"/>
      <c r="M5974" s="169"/>
      <c r="N5974" s="148"/>
      <c r="O5974" s="106"/>
      <c r="P5974" s="43"/>
      <c r="Q5974" s="31"/>
      <c r="R5974" s="84"/>
      <c r="S5974" s="31"/>
      <c r="T5974" s="31"/>
      <c r="U5974" s="169"/>
      <c r="V5974" s="150"/>
      <c r="W5974" s="141" t="str" cm="1">
        <f t="array" ref="W5974">IF(SUM(LEN(B5974:V5974))=0,"",IF(OR(OR(ISBLANK(F5974),SUM(LEN(C5974),LEN(D5974))=0),AND(NOT(E5974="Unknown"),ISBLANK(J5974)),AND(NOT(O5974="Unknown"),ISBLANK(R5974))),"Missing Information", INDEX(Table15[Entire Service Line Classification], MATCH(SUMIFS(Table15[Unique ID],Table15[System-Owned Portion],E5974,Table15[If Material Anything Other than "Lead" in Column E,Was Material Ever Previously Lead?],G5974,Table15[Customer-Owned Portion],O5974),Table15[Unique ID],0),0)))</f>
        <v/>
      </c>
      <c r="X5974"/>
    </row>
    <row r="5975" spans="2:24" x14ac:dyDescent="0.25">
      <c r="B5975" s="146"/>
      <c r="C5975" s="31"/>
      <c r="D5975" s="31"/>
      <c r="E5975" s="44"/>
      <c r="F5975" s="43"/>
      <c r="G5975" s="84"/>
      <c r="H5975" s="31"/>
      <c r="I5975" s="31"/>
      <c r="J5975" s="84"/>
      <c r="K5975" s="31"/>
      <c r="L5975" s="31"/>
      <c r="M5975" s="169"/>
      <c r="N5975" s="148"/>
      <c r="O5975" s="106"/>
      <c r="P5975" s="43"/>
      <c r="Q5975" s="31"/>
      <c r="R5975" s="84"/>
      <c r="S5975" s="31"/>
      <c r="T5975" s="31"/>
      <c r="U5975" s="169"/>
      <c r="V5975" s="150"/>
      <c r="W5975" s="141" t="str" cm="1">
        <f t="array" ref="W5975">IF(SUM(LEN(B5975:V5975))=0,"",IF(OR(OR(ISBLANK(F5975),SUM(LEN(C5975),LEN(D5975))=0),AND(NOT(E5975="Unknown"),ISBLANK(J5975)),AND(NOT(O5975="Unknown"),ISBLANK(R5975))),"Missing Information", INDEX(Table15[Entire Service Line Classification], MATCH(SUMIFS(Table15[Unique ID],Table15[System-Owned Portion],E5975,Table15[If Material Anything Other than "Lead" in Column E,Was Material Ever Previously Lead?],G5975,Table15[Customer-Owned Portion],O5975),Table15[Unique ID],0),0)))</f>
        <v/>
      </c>
      <c r="X5975"/>
    </row>
    <row r="5976" spans="2:24" x14ac:dyDescent="0.25">
      <c r="B5976" s="146"/>
      <c r="C5976" s="31"/>
      <c r="D5976" s="31"/>
      <c r="E5976" s="44"/>
      <c r="F5976" s="43"/>
      <c r="G5976" s="84"/>
      <c r="H5976" s="31"/>
      <c r="I5976" s="31"/>
      <c r="J5976" s="84"/>
      <c r="K5976" s="31"/>
      <c r="L5976" s="31"/>
      <c r="M5976" s="169"/>
      <c r="N5976" s="148"/>
      <c r="O5976" s="106"/>
      <c r="P5976" s="43"/>
      <c r="Q5976" s="31"/>
      <c r="R5976" s="84"/>
      <c r="S5976" s="31"/>
      <c r="T5976" s="31"/>
      <c r="U5976" s="169"/>
      <c r="V5976" s="150"/>
      <c r="W5976" s="141" t="str" cm="1">
        <f t="array" ref="W5976">IF(SUM(LEN(B5976:V5976))=0,"",IF(OR(OR(ISBLANK(F5976),SUM(LEN(C5976),LEN(D5976))=0),AND(NOT(E5976="Unknown"),ISBLANK(J5976)),AND(NOT(O5976="Unknown"),ISBLANK(R5976))),"Missing Information", INDEX(Table15[Entire Service Line Classification], MATCH(SUMIFS(Table15[Unique ID],Table15[System-Owned Portion],E5976,Table15[If Material Anything Other than "Lead" in Column E,Was Material Ever Previously Lead?],G5976,Table15[Customer-Owned Portion],O5976),Table15[Unique ID],0),0)))</f>
        <v/>
      </c>
      <c r="X5976"/>
    </row>
    <row r="5977" spans="2:24" x14ac:dyDescent="0.25">
      <c r="B5977" s="146"/>
      <c r="C5977" s="31"/>
      <c r="D5977" s="31"/>
      <c r="E5977" s="44"/>
      <c r="F5977" s="43"/>
      <c r="G5977" s="84"/>
      <c r="H5977" s="31"/>
      <c r="I5977" s="31"/>
      <c r="J5977" s="84"/>
      <c r="K5977" s="31"/>
      <c r="L5977" s="31"/>
      <c r="M5977" s="169"/>
      <c r="N5977" s="148"/>
      <c r="O5977" s="106"/>
      <c r="P5977" s="43"/>
      <c r="Q5977" s="31"/>
      <c r="R5977" s="84"/>
      <c r="S5977" s="31"/>
      <c r="T5977" s="31"/>
      <c r="U5977" s="169"/>
      <c r="V5977" s="150"/>
      <c r="W5977" s="141" t="str" cm="1">
        <f t="array" ref="W5977">IF(SUM(LEN(B5977:V5977))=0,"",IF(OR(OR(ISBLANK(F5977),SUM(LEN(C5977),LEN(D5977))=0),AND(NOT(E5977="Unknown"),ISBLANK(J5977)),AND(NOT(O5977="Unknown"),ISBLANK(R5977))),"Missing Information", INDEX(Table15[Entire Service Line Classification], MATCH(SUMIFS(Table15[Unique ID],Table15[System-Owned Portion],E5977,Table15[If Material Anything Other than "Lead" in Column E,Was Material Ever Previously Lead?],G5977,Table15[Customer-Owned Portion],O5977),Table15[Unique ID],0),0)))</f>
        <v/>
      </c>
      <c r="X5977"/>
    </row>
    <row r="5978" spans="2:24" x14ac:dyDescent="0.25">
      <c r="B5978" s="146"/>
      <c r="C5978" s="31"/>
      <c r="D5978" s="31"/>
      <c r="E5978" s="44"/>
      <c r="F5978" s="43"/>
      <c r="G5978" s="84"/>
      <c r="H5978" s="31"/>
      <c r="I5978" s="31"/>
      <c r="J5978" s="84"/>
      <c r="K5978" s="31"/>
      <c r="L5978" s="31"/>
      <c r="M5978" s="169"/>
      <c r="N5978" s="148"/>
      <c r="O5978" s="106"/>
      <c r="P5978" s="43"/>
      <c r="Q5978" s="31"/>
      <c r="R5978" s="84"/>
      <c r="S5978" s="31"/>
      <c r="T5978" s="31"/>
      <c r="U5978" s="169"/>
      <c r="V5978" s="150"/>
      <c r="W5978" s="141" t="str" cm="1">
        <f t="array" ref="W5978">IF(SUM(LEN(B5978:V5978))=0,"",IF(OR(OR(ISBLANK(F5978),SUM(LEN(C5978),LEN(D5978))=0),AND(NOT(E5978="Unknown"),ISBLANK(J5978)),AND(NOT(O5978="Unknown"),ISBLANK(R5978))),"Missing Information", INDEX(Table15[Entire Service Line Classification], MATCH(SUMIFS(Table15[Unique ID],Table15[System-Owned Portion],E5978,Table15[If Material Anything Other than "Lead" in Column E,Was Material Ever Previously Lead?],G5978,Table15[Customer-Owned Portion],O5978),Table15[Unique ID],0),0)))</f>
        <v/>
      </c>
      <c r="X5978"/>
    </row>
    <row r="5979" spans="2:24" x14ac:dyDescent="0.25">
      <c r="B5979" s="146"/>
      <c r="C5979" s="31"/>
      <c r="D5979" s="31"/>
      <c r="E5979" s="44"/>
      <c r="F5979" s="43"/>
      <c r="G5979" s="84"/>
      <c r="H5979" s="31"/>
      <c r="I5979" s="31"/>
      <c r="J5979" s="84"/>
      <c r="K5979" s="31"/>
      <c r="L5979" s="31"/>
      <c r="M5979" s="169"/>
      <c r="N5979" s="148"/>
      <c r="O5979" s="106"/>
      <c r="P5979" s="43"/>
      <c r="Q5979" s="31"/>
      <c r="R5979" s="84"/>
      <c r="S5979" s="31"/>
      <c r="T5979" s="31"/>
      <c r="U5979" s="169"/>
      <c r="V5979" s="150"/>
      <c r="W5979" s="141" t="str" cm="1">
        <f t="array" ref="W5979">IF(SUM(LEN(B5979:V5979))=0,"",IF(OR(OR(ISBLANK(F5979),SUM(LEN(C5979),LEN(D5979))=0),AND(NOT(E5979="Unknown"),ISBLANK(J5979)),AND(NOT(O5979="Unknown"),ISBLANK(R5979))),"Missing Information", INDEX(Table15[Entire Service Line Classification], MATCH(SUMIFS(Table15[Unique ID],Table15[System-Owned Portion],E5979,Table15[If Material Anything Other than "Lead" in Column E,Was Material Ever Previously Lead?],G5979,Table15[Customer-Owned Portion],O5979),Table15[Unique ID],0),0)))</f>
        <v/>
      </c>
      <c r="X5979"/>
    </row>
    <row r="5980" spans="2:24" x14ac:dyDescent="0.25">
      <c r="B5980" s="146"/>
      <c r="C5980" s="31"/>
      <c r="D5980" s="31"/>
      <c r="E5980" s="44"/>
      <c r="F5980" s="43"/>
      <c r="G5980" s="84"/>
      <c r="H5980" s="31"/>
      <c r="I5980" s="31"/>
      <c r="J5980" s="84"/>
      <c r="K5980" s="31"/>
      <c r="L5980" s="31"/>
      <c r="M5980" s="169"/>
      <c r="N5980" s="148"/>
      <c r="O5980" s="106"/>
      <c r="P5980" s="43"/>
      <c r="Q5980" s="31"/>
      <c r="R5980" s="84"/>
      <c r="S5980" s="31"/>
      <c r="T5980" s="31"/>
      <c r="U5980" s="169"/>
      <c r="V5980" s="150"/>
      <c r="W5980" s="141" t="str" cm="1">
        <f t="array" ref="W5980">IF(SUM(LEN(B5980:V5980))=0,"",IF(OR(OR(ISBLANK(F5980),SUM(LEN(C5980),LEN(D5980))=0),AND(NOT(E5980="Unknown"),ISBLANK(J5980)),AND(NOT(O5980="Unknown"),ISBLANK(R5980))),"Missing Information", INDEX(Table15[Entire Service Line Classification], MATCH(SUMIFS(Table15[Unique ID],Table15[System-Owned Portion],E5980,Table15[If Material Anything Other than "Lead" in Column E,Was Material Ever Previously Lead?],G5980,Table15[Customer-Owned Portion],O5980),Table15[Unique ID],0),0)))</f>
        <v/>
      </c>
      <c r="X5980"/>
    </row>
    <row r="5981" spans="2:24" x14ac:dyDescent="0.25">
      <c r="B5981" s="146"/>
      <c r="C5981" s="31"/>
      <c r="D5981" s="31"/>
      <c r="E5981" s="44"/>
      <c r="F5981" s="43"/>
      <c r="G5981" s="84"/>
      <c r="H5981" s="31"/>
      <c r="I5981" s="31"/>
      <c r="J5981" s="84"/>
      <c r="K5981" s="31"/>
      <c r="L5981" s="31"/>
      <c r="M5981" s="169"/>
      <c r="N5981" s="148"/>
      <c r="O5981" s="106"/>
      <c r="P5981" s="43"/>
      <c r="Q5981" s="31"/>
      <c r="R5981" s="84"/>
      <c r="S5981" s="31"/>
      <c r="T5981" s="31"/>
      <c r="U5981" s="169"/>
      <c r="V5981" s="150"/>
      <c r="W5981" s="141" t="str" cm="1">
        <f t="array" ref="W5981">IF(SUM(LEN(B5981:V5981))=0,"",IF(OR(OR(ISBLANK(F5981),SUM(LEN(C5981),LEN(D5981))=0),AND(NOT(E5981="Unknown"),ISBLANK(J5981)),AND(NOT(O5981="Unknown"),ISBLANK(R5981))),"Missing Information", INDEX(Table15[Entire Service Line Classification], MATCH(SUMIFS(Table15[Unique ID],Table15[System-Owned Portion],E5981,Table15[If Material Anything Other than "Lead" in Column E,Was Material Ever Previously Lead?],G5981,Table15[Customer-Owned Portion],O5981),Table15[Unique ID],0),0)))</f>
        <v/>
      </c>
      <c r="X5981"/>
    </row>
    <row r="5982" spans="2:24" x14ac:dyDescent="0.25">
      <c r="B5982" s="146"/>
      <c r="C5982" s="31"/>
      <c r="D5982" s="31"/>
      <c r="E5982" s="44"/>
      <c r="F5982" s="43"/>
      <c r="G5982" s="84"/>
      <c r="H5982" s="31"/>
      <c r="I5982" s="31"/>
      <c r="J5982" s="84"/>
      <c r="K5982" s="31"/>
      <c r="L5982" s="31"/>
      <c r="M5982" s="169"/>
      <c r="N5982" s="148"/>
      <c r="O5982" s="106"/>
      <c r="P5982" s="43"/>
      <c r="Q5982" s="31"/>
      <c r="R5982" s="84"/>
      <c r="S5982" s="31"/>
      <c r="T5982" s="31"/>
      <c r="U5982" s="169"/>
      <c r="V5982" s="150"/>
      <c r="W5982" s="141" t="str" cm="1">
        <f t="array" ref="W5982">IF(SUM(LEN(B5982:V5982))=0,"",IF(OR(OR(ISBLANK(F5982),SUM(LEN(C5982),LEN(D5982))=0),AND(NOT(E5982="Unknown"),ISBLANK(J5982)),AND(NOT(O5982="Unknown"),ISBLANK(R5982))),"Missing Information", INDEX(Table15[Entire Service Line Classification], MATCH(SUMIFS(Table15[Unique ID],Table15[System-Owned Portion],E5982,Table15[If Material Anything Other than "Lead" in Column E,Was Material Ever Previously Lead?],G5982,Table15[Customer-Owned Portion],O5982),Table15[Unique ID],0),0)))</f>
        <v/>
      </c>
      <c r="X5982"/>
    </row>
    <row r="5983" spans="2:24" x14ac:dyDescent="0.25">
      <c r="B5983" s="146"/>
      <c r="C5983" s="31"/>
      <c r="D5983" s="31"/>
      <c r="E5983" s="44"/>
      <c r="F5983" s="43"/>
      <c r="G5983" s="84"/>
      <c r="H5983" s="31"/>
      <c r="I5983" s="31"/>
      <c r="J5983" s="84"/>
      <c r="K5983" s="31"/>
      <c r="L5983" s="31"/>
      <c r="M5983" s="169"/>
      <c r="N5983" s="148"/>
      <c r="O5983" s="106"/>
      <c r="P5983" s="43"/>
      <c r="Q5983" s="31"/>
      <c r="R5983" s="84"/>
      <c r="S5983" s="31"/>
      <c r="T5983" s="31"/>
      <c r="U5983" s="169"/>
      <c r="V5983" s="150"/>
      <c r="W5983" s="141" t="str" cm="1">
        <f t="array" ref="W5983">IF(SUM(LEN(B5983:V5983))=0,"",IF(OR(OR(ISBLANK(F5983),SUM(LEN(C5983),LEN(D5983))=0),AND(NOT(E5983="Unknown"),ISBLANK(J5983)),AND(NOT(O5983="Unknown"),ISBLANK(R5983))),"Missing Information", INDEX(Table15[Entire Service Line Classification], MATCH(SUMIFS(Table15[Unique ID],Table15[System-Owned Portion],E5983,Table15[If Material Anything Other than "Lead" in Column E,Was Material Ever Previously Lead?],G5983,Table15[Customer-Owned Portion],O5983),Table15[Unique ID],0),0)))</f>
        <v/>
      </c>
      <c r="X5983"/>
    </row>
    <row r="5984" spans="2:24" x14ac:dyDescent="0.25">
      <c r="B5984" s="146"/>
      <c r="C5984" s="31"/>
      <c r="D5984" s="31"/>
      <c r="E5984" s="44"/>
      <c r="F5984" s="43"/>
      <c r="G5984" s="84"/>
      <c r="H5984" s="31"/>
      <c r="I5984" s="31"/>
      <c r="J5984" s="84"/>
      <c r="K5984" s="31"/>
      <c r="L5984" s="31"/>
      <c r="M5984" s="169"/>
      <c r="N5984" s="148"/>
      <c r="O5984" s="106"/>
      <c r="P5984" s="43"/>
      <c r="Q5984" s="31"/>
      <c r="R5984" s="84"/>
      <c r="S5984" s="31"/>
      <c r="T5984" s="31"/>
      <c r="U5984" s="169"/>
      <c r="V5984" s="150"/>
      <c r="W5984" s="141" t="str" cm="1">
        <f t="array" ref="W5984">IF(SUM(LEN(B5984:V5984))=0,"",IF(OR(OR(ISBLANK(F5984),SUM(LEN(C5984),LEN(D5984))=0),AND(NOT(E5984="Unknown"),ISBLANK(J5984)),AND(NOT(O5984="Unknown"),ISBLANK(R5984))),"Missing Information", INDEX(Table15[Entire Service Line Classification], MATCH(SUMIFS(Table15[Unique ID],Table15[System-Owned Portion],E5984,Table15[If Material Anything Other than "Lead" in Column E,Was Material Ever Previously Lead?],G5984,Table15[Customer-Owned Portion],O5984),Table15[Unique ID],0),0)))</f>
        <v/>
      </c>
      <c r="X5984"/>
    </row>
    <row r="5985" spans="2:24" x14ac:dyDescent="0.25">
      <c r="B5985" s="146"/>
      <c r="C5985" s="31"/>
      <c r="D5985" s="31"/>
      <c r="E5985" s="44"/>
      <c r="F5985" s="43"/>
      <c r="G5985" s="84"/>
      <c r="H5985" s="31"/>
      <c r="I5985" s="31"/>
      <c r="J5985" s="84"/>
      <c r="K5985" s="31"/>
      <c r="L5985" s="31"/>
      <c r="M5985" s="169"/>
      <c r="N5985" s="148"/>
      <c r="O5985" s="106"/>
      <c r="P5985" s="43"/>
      <c r="Q5985" s="31"/>
      <c r="R5985" s="84"/>
      <c r="S5985" s="31"/>
      <c r="T5985" s="31"/>
      <c r="U5985" s="169"/>
      <c r="V5985" s="150"/>
      <c r="W5985" s="141" t="str" cm="1">
        <f t="array" ref="W5985">IF(SUM(LEN(B5985:V5985))=0,"",IF(OR(OR(ISBLANK(F5985),SUM(LEN(C5985),LEN(D5985))=0),AND(NOT(E5985="Unknown"),ISBLANK(J5985)),AND(NOT(O5985="Unknown"),ISBLANK(R5985))),"Missing Information", INDEX(Table15[Entire Service Line Classification], MATCH(SUMIFS(Table15[Unique ID],Table15[System-Owned Portion],E5985,Table15[If Material Anything Other than "Lead" in Column E,Was Material Ever Previously Lead?],G5985,Table15[Customer-Owned Portion],O5985),Table15[Unique ID],0),0)))</f>
        <v/>
      </c>
      <c r="X5985"/>
    </row>
    <row r="5986" spans="2:24" x14ac:dyDescent="0.25">
      <c r="B5986" s="146"/>
      <c r="C5986" s="31"/>
      <c r="D5986" s="31"/>
      <c r="E5986" s="44"/>
      <c r="F5986" s="43"/>
      <c r="G5986" s="84"/>
      <c r="H5986" s="31"/>
      <c r="I5986" s="31"/>
      <c r="J5986" s="84"/>
      <c r="K5986" s="31"/>
      <c r="L5986" s="31"/>
      <c r="M5986" s="169"/>
      <c r="N5986" s="148"/>
      <c r="O5986" s="106"/>
      <c r="P5986" s="43"/>
      <c r="Q5986" s="31"/>
      <c r="R5986" s="84"/>
      <c r="S5986" s="31"/>
      <c r="T5986" s="31"/>
      <c r="U5986" s="169"/>
      <c r="V5986" s="150"/>
      <c r="W5986" s="141" t="str" cm="1">
        <f t="array" ref="W5986">IF(SUM(LEN(B5986:V5986))=0,"",IF(OR(OR(ISBLANK(F5986),SUM(LEN(C5986),LEN(D5986))=0),AND(NOT(E5986="Unknown"),ISBLANK(J5986)),AND(NOT(O5986="Unknown"),ISBLANK(R5986))),"Missing Information", INDEX(Table15[Entire Service Line Classification], MATCH(SUMIFS(Table15[Unique ID],Table15[System-Owned Portion],E5986,Table15[If Material Anything Other than "Lead" in Column E,Was Material Ever Previously Lead?],G5986,Table15[Customer-Owned Portion],O5986),Table15[Unique ID],0),0)))</f>
        <v/>
      </c>
      <c r="X5986"/>
    </row>
    <row r="5987" spans="2:24" x14ac:dyDescent="0.25">
      <c r="B5987" s="146"/>
      <c r="C5987" s="31"/>
      <c r="D5987" s="31"/>
      <c r="E5987" s="44"/>
      <c r="F5987" s="43"/>
      <c r="G5987" s="84"/>
      <c r="H5987" s="31"/>
      <c r="I5987" s="31"/>
      <c r="J5987" s="84"/>
      <c r="K5987" s="31"/>
      <c r="L5987" s="31"/>
      <c r="M5987" s="169"/>
      <c r="N5987" s="148"/>
      <c r="O5987" s="106"/>
      <c r="P5987" s="43"/>
      <c r="Q5987" s="31"/>
      <c r="R5987" s="84"/>
      <c r="S5987" s="31"/>
      <c r="T5987" s="31"/>
      <c r="U5987" s="169"/>
      <c r="V5987" s="150"/>
      <c r="W5987" s="141" t="str" cm="1">
        <f t="array" ref="W5987">IF(SUM(LEN(B5987:V5987))=0,"",IF(OR(OR(ISBLANK(F5987),SUM(LEN(C5987),LEN(D5987))=0),AND(NOT(E5987="Unknown"),ISBLANK(J5987)),AND(NOT(O5987="Unknown"),ISBLANK(R5987))),"Missing Information", INDEX(Table15[Entire Service Line Classification], MATCH(SUMIFS(Table15[Unique ID],Table15[System-Owned Portion],E5987,Table15[If Material Anything Other than "Lead" in Column E,Was Material Ever Previously Lead?],G5987,Table15[Customer-Owned Portion],O5987),Table15[Unique ID],0),0)))</f>
        <v/>
      </c>
      <c r="X5987"/>
    </row>
    <row r="5988" spans="2:24" x14ac:dyDescent="0.25">
      <c r="B5988" s="146"/>
      <c r="C5988" s="31"/>
      <c r="D5988" s="31"/>
      <c r="E5988" s="44"/>
      <c r="F5988" s="43"/>
      <c r="G5988" s="84"/>
      <c r="H5988" s="31"/>
      <c r="I5988" s="31"/>
      <c r="J5988" s="84"/>
      <c r="K5988" s="31"/>
      <c r="L5988" s="31"/>
      <c r="M5988" s="169"/>
      <c r="N5988" s="148"/>
      <c r="O5988" s="106"/>
      <c r="P5988" s="43"/>
      <c r="Q5988" s="31"/>
      <c r="R5988" s="84"/>
      <c r="S5988" s="31"/>
      <c r="T5988" s="31"/>
      <c r="U5988" s="169"/>
      <c r="V5988" s="150"/>
      <c r="W5988" s="141" t="str" cm="1">
        <f t="array" ref="W5988">IF(SUM(LEN(B5988:V5988))=0,"",IF(OR(OR(ISBLANK(F5988),SUM(LEN(C5988),LEN(D5988))=0),AND(NOT(E5988="Unknown"),ISBLANK(J5988)),AND(NOT(O5988="Unknown"),ISBLANK(R5988))),"Missing Information", INDEX(Table15[Entire Service Line Classification], MATCH(SUMIFS(Table15[Unique ID],Table15[System-Owned Portion],E5988,Table15[If Material Anything Other than "Lead" in Column E,Was Material Ever Previously Lead?],G5988,Table15[Customer-Owned Portion],O5988),Table15[Unique ID],0),0)))</f>
        <v/>
      </c>
      <c r="X5988"/>
    </row>
    <row r="5989" spans="2:24" x14ac:dyDescent="0.25">
      <c r="B5989" s="146"/>
      <c r="C5989" s="31"/>
      <c r="D5989" s="31"/>
      <c r="E5989" s="44"/>
      <c r="F5989" s="43"/>
      <c r="G5989" s="84"/>
      <c r="H5989" s="31"/>
      <c r="I5989" s="31"/>
      <c r="J5989" s="84"/>
      <c r="K5989" s="31"/>
      <c r="L5989" s="31"/>
      <c r="M5989" s="169"/>
      <c r="N5989" s="148"/>
      <c r="O5989" s="106"/>
      <c r="P5989" s="43"/>
      <c r="Q5989" s="31"/>
      <c r="R5989" s="84"/>
      <c r="S5989" s="31"/>
      <c r="T5989" s="31"/>
      <c r="U5989" s="169"/>
      <c r="V5989" s="150"/>
      <c r="W5989" s="141" t="str" cm="1">
        <f t="array" ref="W5989">IF(SUM(LEN(B5989:V5989))=0,"",IF(OR(OR(ISBLANK(F5989),SUM(LEN(C5989),LEN(D5989))=0),AND(NOT(E5989="Unknown"),ISBLANK(J5989)),AND(NOT(O5989="Unknown"),ISBLANK(R5989))),"Missing Information", INDEX(Table15[Entire Service Line Classification], MATCH(SUMIFS(Table15[Unique ID],Table15[System-Owned Portion],E5989,Table15[If Material Anything Other than "Lead" in Column E,Was Material Ever Previously Lead?],G5989,Table15[Customer-Owned Portion],O5989),Table15[Unique ID],0),0)))</f>
        <v/>
      </c>
      <c r="X5989"/>
    </row>
    <row r="5990" spans="2:24" x14ac:dyDescent="0.25">
      <c r="B5990" s="146"/>
      <c r="C5990" s="31"/>
      <c r="D5990" s="31"/>
      <c r="E5990" s="44"/>
      <c r="F5990" s="43"/>
      <c r="G5990" s="84"/>
      <c r="H5990" s="31"/>
      <c r="I5990" s="31"/>
      <c r="J5990" s="84"/>
      <c r="K5990" s="31"/>
      <c r="L5990" s="31"/>
      <c r="M5990" s="169"/>
      <c r="N5990" s="148"/>
      <c r="O5990" s="106"/>
      <c r="P5990" s="43"/>
      <c r="Q5990" s="31"/>
      <c r="R5990" s="84"/>
      <c r="S5990" s="31"/>
      <c r="T5990" s="31"/>
      <c r="U5990" s="169"/>
      <c r="V5990" s="150"/>
      <c r="W5990" s="141" t="str" cm="1">
        <f t="array" ref="W5990">IF(SUM(LEN(B5990:V5990))=0,"",IF(OR(OR(ISBLANK(F5990),SUM(LEN(C5990),LEN(D5990))=0),AND(NOT(E5990="Unknown"),ISBLANK(J5990)),AND(NOT(O5990="Unknown"),ISBLANK(R5990))),"Missing Information", INDEX(Table15[Entire Service Line Classification], MATCH(SUMIFS(Table15[Unique ID],Table15[System-Owned Portion],E5990,Table15[If Material Anything Other than "Lead" in Column E,Was Material Ever Previously Lead?],G5990,Table15[Customer-Owned Portion],O5990),Table15[Unique ID],0),0)))</f>
        <v/>
      </c>
      <c r="X5990"/>
    </row>
    <row r="5991" spans="2:24" x14ac:dyDescent="0.25">
      <c r="B5991" s="146"/>
      <c r="C5991" s="31"/>
      <c r="D5991" s="31"/>
      <c r="E5991" s="44"/>
      <c r="F5991" s="43"/>
      <c r="G5991" s="84"/>
      <c r="H5991" s="31"/>
      <c r="I5991" s="31"/>
      <c r="J5991" s="84"/>
      <c r="K5991" s="31"/>
      <c r="L5991" s="31"/>
      <c r="M5991" s="169"/>
      <c r="N5991" s="148"/>
      <c r="O5991" s="106"/>
      <c r="P5991" s="43"/>
      <c r="Q5991" s="31"/>
      <c r="R5991" s="84"/>
      <c r="S5991" s="31"/>
      <c r="T5991" s="31"/>
      <c r="U5991" s="169"/>
      <c r="V5991" s="150"/>
      <c r="W5991" s="141" t="str" cm="1">
        <f t="array" ref="W5991">IF(SUM(LEN(B5991:V5991))=0,"",IF(OR(OR(ISBLANK(F5991),SUM(LEN(C5991),LEN(D5991))=0),AND(NOT(E5991="Unknown"),ISBLANK(J5991)),AND(NOT(O5991="Unknown"),ISBLANK(R5991))),"Missing Information", INDEX(Table15[Entire Service Line Classification], MATCH(SUMIFS(Table15[Unique ID],Table15[System-Owned Portion],E5991,Table15[If Material Anything Other than "Lead" in Column E,Was Material Ever Previously Lead?],G5991,Table15[Customer-Owned Portion],O5991),Table15[Unique ID],0),0)))</f>
        <v/>
      </c>
      <c r="X5991"/>
    </row>
    <row r="5992" spans="2:24" x14ac:dyDescent="0.25">
      <c r="B5992" s="146"/>
      <c r="C5992" s="31"/>
      <c r="D5992" s="31"/>
      <c r="E5992" s="44"/>
      <c r="F5992" s="43"/>
      <c r="G5992" s="84"/>
      <c r="H5992" s="31"/>
      <c r="I5992" s="31"/>
      <c r="J5992" s="84"/>
      <c r="K5992" s="31"/>
      <c r="L5992" s="31"/>
      <c r="M5992" s="169"/>
      <c r="N5992" s="148"/>
      <c r="O5992" s="106"/>
      <c r="P5992" s="43"/>
      <c r="Q5992" s="31"/>
      <c r="R5992" s="84"/>
      <c r="S5992" s="31"/>
      <c r="T5992" s="31"/>
      <c r="U5992" s="169"/>
      <c r="V5992" s="150"/>
      <c r="W5992" s="141" t="str" cm="1">
        <f t="array" ref="W5992">IF(SUM(LEN(B5992:V5992))=0,"",IF(OR(OR(ISBLANK(F5992),SUM(LEN(C5992),LEN(D5992))=0),AND(NOT(E5992="Unknown"),ISBLANK(J5992)),AND(NOT(O5992="Unknown"),ISBLANK(R5992))),"Missing Information", INDEX(Table15[Entire Service Line Classification], MATCH(SUMIFS(Table15[Unique ID],Table15[System-Owned Portion],E5992,Table15[If Material Anything Other than "Lead" in Column E,Was Material Ever Previously Lead?],G5992,Table15[Customer-Owned Portion],O5992),Table15[Unique ID],0),0)))</f>
        <v/>
      </c>
      <c r="X5992"/>
    </row>
    <row r="5993" spans="2:24" x14ac:dyDescent="0.25">
      <c r="B5993" s="146"/>
      <c r="C5993" s="31"/>
      <c r="D5993" s="31"/>
      <c r="E5993" s="44"/>
      <c r="F5993" s="43"/>
      <c r="G5993" s="84"/>
      <c r="H5993" s="31"/>
      <c r="I5993" s="31"/>
      <c r="J5993" s="84"/>
      <c r="K5993" s="31"/>
      <c r="L5993" s="31"/>
      <c r="M5993" s="169"/>
      <c r="N5993" s="148"/>
      <c r="O5993" s="106"/>
      <c r="P5993" s="43"/>
      <c r="Q5993" s="31"/>
      <c r="R5993" s="84"/>
      <c r="S5993" s="31"/>
      <c r="T5993" s="31"/>
      <c r="U5993" s="169"/>
      <c r="V5993" s="150"/>
      <c r="W5993" s="141" t="str" cm="1">
        <f t="array" ref="W5993">IF(SUM(LEN(B5993:V5993))=0,"",IF(OR(OR(ISBLANK(F5993),SUM(LEN(C5993),LEN(D5993))=0),AND(NOT(E5993="Unknown"),ISBLANK(J5993)),AND(NOT(O5993="Unknown"),ISBLANK(R5993))),"Missing Information", INDEX(Table15[Entire Service Line Classification], MATCH(SUMIFS(Table15[Unique ID],Table15[System-Owned Portion],E5993,Table15[If Material Anything Other than "Lead" in Column E,Was Material Ever Previously Lead?],G5993,Table15[Customer-Owned Portion],O5993),Table15[Unique ID],0),0)))</f>
        <v/>
      </c>
      <c r="X5993"/>
    </row>
    <row r="5994" spans="2:24" x14ac:dyDescent="0.25">
      <c r="B5994" s="146"/>
      <c r="C5994" s="31"/>
      <c r="D5994" s="31"/>
      <c r="E5994" s="44"/>
      <c r="F5994" s="43"/>
      <c r="G5994" s="84"/>
      <c r="H5994" s="31"/>
      <c r="I5994" s="31"/>
      <c r="J5994" s="84"/>
      <c r="K5994" s="31"/>
      <c r="L5994" s="31"/>
      <c r="M5994" s="169"/>
      <c r="N5994" s="148"/>
      <c r="O5994" s="106"/>
      <c r="P5994" s="43"/>
      <c r="Q5994" s="31"/>
      <c r="R5994" s="84"/>
      <c r="S5994" s="31"/>
      <c r="T5994" s="31"/>
      <c r="U5994" s="169"/>
      <c r="V5994" s="150"/>
      <c r="W5994" s="141" t="str" cm="1">
        <f t="array" ref="W5994">IF(SUM(LEN(B5994:V5994))=0,"",IF(OR(OR(ISBLANK(F5994),SUM(LEN(C5994),LEN(D5994))=0),AND(NOT(E5994="Unknown"),ISBLANK(J5994)),AND(NOT(O5994="Unknown"),ISBLANK(R5994))),"Missing Information", INDEX(Table15[Entire Service Line Classification], MATCH(SUMIFS(Table15[Unique ID],Table15[System-Owned Portion],E5994,Table15[If Material Anything Other than "Lead" in Column E,Was Material Ever Previously Lead?],G5994,Table15[Customer-Owned Portion],O5994),Table15[Unique ID],0),0)))</f>
        <v/>
      </c>
      <c r="X5994"/>
    </row>
    <row r="5995" spans="2:24" x14ac:dyDescent="0.25">
      <c r="B5995" s="146"/>
      <c r="C5995" s="31"/>
      <c r="D5995" s="31"/>
      <c r="E5995" s="44"/>
      <c r="F5995" s="43"/>
      <c r="G5995" s="84"/>
      <c r="H5995" s="31"/>
      <c r="I5995" s="31"/>
      <c r="J5995" s="84"/>
      <c r="K5995" s="31"/>
      <c r="L5995" s="31"/>
      <c r="M5995" s="169"/>
      <c r="N5995" s="148"/>
      <c r="O5995" s="106"/>
      <c r="P5995" s="43"/>
      <c r="Q5995" s="31"/>
      <c r="R5995" s="84"/>
      <c r="S5995" s="31"/>
      <c r="T5995" s="31"/>
      <c r="U5995" s="169"/>
      <c r="V5995" s="150"/>
      <c r="W5995" s="141" t="str" cm="1">
        <f t="array" ref="W5995">IF(SUM(LEN(B5995:V5995))=0,"",IF(OR(OR(ISBLANK(F5995),SUM(LEN(C5995),LEN(D5995))=0),AND(NOT(E5995="Unknown"),ISBLANK(J5995)),AND(NOT(O5995="Unknown"),ISBLANK(R5995))),"Missing Information", INDEX(Table15[Entire Service Line Classification], MATCH(SUMIFS(Table15[Unique ID],Table15[System-Owned Portion],E5995,Table15[If Material Anything Other than "Lead" in Column E,Was Material Ever Previously Lead?],G5995,Table15[Customer-Owned Portion],O5995),Table15[Unique ID],0),0)))</f>
        <v/>
      </c>
      <c r="X5995"/>
    </row>
    <row r="5996" spans="2:24" x14ac:dyDescent="0.25">
      <c r="B5996" s="146"/>
      <c r="C5996" s="31"/>
      <c r="D5996" s="31"/>
      <c r="E5996" s="44"/>
      <c r="F5996" s="43"/>
      <c r="G5996" s="84"/>
      <c r="H5996" s="31"/>
      <c r="I5996" s="31"/>
      <c r="J5996" s="84"/>
      <c r="K5996" s="31"/>
      <c r="L5996" s="31"/>
      <c r="M5996" s="169"/>
      <c r="N5996" s="148"/>
      <c r="O5996" s="106"/>
      <c r="P5996" s="43"/>
      <c r="Q5996" s="31"/>
      <c r="R5996" s="84"/>
      <c r="S5996" s="31"/>
      <c r="T5996" s="31"/>
      <c r="U5996" s="169"/>
      <c r="V5996" s="150"/>
      <c r="W5996" s="141" t="str" cm="1">
        <f t="array" ref="W5996">IF(SUM(LEN(B5996:V5996))=0,"",IF(OR(OR(ISBLANK(F5996),SUM(LEN(C5996),LEN(D5996))=0),AND(NOT(E5996="Unknown"),ISBLANK(J5996)),AND(NOT(O5996="Unknown"),ISBLANK(R5996))),"Missing Information", INDEX(Table15[Entire Service Line Classification], MATCH(SUMIFS(Table15[Unique ID],Table15[System-Owned Portion],E5996,Table15[If Material Anything Other than "Lead" in Column E,Was Material Ever Previously Lead?],G5996,Table15[Customer-Owned Portion],O5996),Table15[Unique ID],0),0)))</f>
        <v/>
      </c>
      <c r="X5996"/>
    </row>
    <row r="5997" spans="2:24" x14ac:dyDescent="0.25">
      <c r="B5997" s="146"/>
      <c r="C5997" s="31"/>
      <c r="D5997" s="31"/>
      <c r="E5997" s="44"/>
      <c r="F5997" s="43"/>
      <c r="G5997" s="84"/>
      <c r="H5997" s="31"/>
      <c r="I5997" s="31"/>
      <c r="J5997" s="84"/>
      <c r="K5997" s="31"/>
      <c r="L5997" s="31"/>
      <c r="M5997" s="169"/>
      <c r="N5997" s="148"/>
      <c r="O5997" s="106"/>
      <c r="P5997" s="43"/>
      <c r="Q5997" s="31"/>
      <c r="R5997" s="84"/>
      <c r="S5997" s="31"/>
      <c r="T5997" s="31"/>
      <c r="U5997" s="169"/>
      <c r="V5997" s="150"/>
      <c r="W5997" s="141" t="str" cm="1">
        <f t="array" ref="W5997">IF(SUM(LEN(B5997:V5997))=0,"",IF(OR(OR(ISBLANK(F5997),SUM(LEN(C5997),LEN(D5997))=0),AND(NOT(E5997="Unknown"),ISBLANK(J5997)),AND(NOT(O5997="Unknown"),ISBLANK(R5997))),"Missing Information", INDEX(Table15[Entire Service Line Classification], MATCH(SUMIFS(Table15[Unique ID],Table15[System-Owned Portion],E5997,Table15[If Material Anything Other than "Lead" in Column E,Was Material Ever Previously Lead?],G5997,Table15[Customer-Owned Portion],O5997),Table15[Unique ID],0),0)))</f>
        <v/>
      </c>
      <c r="X5997"/>
    </row>
    <row r="5998" spans="2:24" x14ac:dyDescent="0.25">
      <c r="B5998" s="146"/>
      <c r="C5998" s="31"/>
      <c r="D5998" s="31"/>
      <c r="E5998" s="44"/>
      <c r="F5998" s="43"/>
      <c r="G5998" s="84"/>
      <c r="H5998" s="31"/>
      <c r="I5998" s="31"/>
      <c r="J5998" s="84"/>
      <c r="K5998" s="31"/>
      <c r="L5998" s="31"/>
      <c r="M5998" s="169"/>
      <c r="N5998" s="148"/>
      <c r="O5998" s="106"/>
      <c r="P5998" s="43"/>
      <c r="Q5998" s="31"/>
      <c r="R5998" s="84"/>
      <c r="S5998" s="31"/>
      <c r="T5998" s="31"/>
      <c r="U5998" s="169"/>
      <c r="V5998" s="150"/>
      <c r="W5998" s="141" t="str" cm="1">
        <f t="array" ref="W5998">IF(SUM(LEN(B5998:V5998))=0,"",IF(OR(OR(ISBLANK(F5998),SUM(LEN(C5998),LEN(D5998))=0),AND(NOT(E5998="Unknown"),ISBLANK(J5998)),AND(NOT(O5998="Unknown"),ISBLANK(R5998))),"Missing Information", INDEX(Table15[Entire Service Line Classification], MATCH(SUMIFS(Table15[Unique ID],Table15[System-Owned Portion],E5998,Table15[If Material Anything Other than "Lead" in Column E,Was Material Ever Previously Lead?],G5998,Table15[Customer-Owned Portion],O5998),Table15[Unique ID],0),0)))</f>
        <v/>
      </c>
      <c r="X5998"/>
    </row>
    <row r="5999" spans="2:24" x14ac:dyDescent="0.25">
      <c r="B5999" s="146"/>
      <c r="C5999" s="31"/>
      <c r="D5999" s="31"/>
      <c r="E5999" s="44"/>
      <c r="F5999" s="43"/>
      <c r="G5999" s="84"/>
      <c r="H5999" s="31"/>
      <c r="I5999" s="31"/>
      <c r="J5999" s="84"/>
      <c r="K5999" s="31"/>
      <c r="L5999" s="31"/>
      <c r="M5999" s="169"/>
      <c r="N5999" s="148"/>
      <c r="O5999" s="106"/>
      <c r="P5999" s="43"/>
      <c r="Q5999" s="31"/>
      <c r="R5999" s="84"/>
      <c r="S5999" s="31"/>
      <c r="T5999" s="31"/>
      <c r="U5999" s="169"/>
      <c r="V5999" s="150"/>
      <c r="W5999" s="141" t="str" cm="1">
        <f t="array" ref="W5999">IF(SUM(LEN(B5999:V5999))=0,"",IF(OR(OR(ISBLANK(F5999),SUM(LEN(C5999),LEN(D5999))=0),AND(NOT(E5999="Unknown"),ISBLANK(J5999)),AND(NOT(O5999="Unknown"),ISBLANK(R5999))),"Missing Information", INDEX(Table15[Entire Service Line Classification], MATCH(SUMIFS(Table15[Unique ID],Table15[System-Owned Portion],E5999,Table15[If Material Anything Other than "Lead" in Column E,Was Material Ever Previously Lead?],G5999,Table15[Customer-Owned Portion],O5999),Table15[Unique ID],0),0)))</f>
        <v/>
      </c>
      <c r="X5999"/>
    </row>
    <row r="6000" spans="2:24" x14ac:dyDescent="0.25">
      <c r="B6000" s="146"/>
      <c r="C6000" s="31"/>
      <c r="D6000" s="31"/>
      <c r="E6000" s="44"/>
      <c r="F6000" s="43"/>
      <c r="G6000" s="84"/>
      <c r="H6000" s="31"/>
      <c r="I6000" s="31"/>
      <c r="J6000" s="84"/>
      <c r="K6000" s="31"/>
      <c r="L6000" s="31"/>
      <c r="M6000" s="169"/>
      <c r="N6000" s="148"/>
      <c r="O6000" s="106"/>
      <c r="P6000" s="43"/>
      <c r="Q6000" s="31"/>
      <c r="R6000" s="84"/>
      <c r="S6000" s="31"/>
      <c r="T6000" s="31"/>
      <c r="U6000" s="169"/>
      <c r="V6000" s="150"/>
      <c r="W6000" s="141" t="str" cm="1">
        <f t="array" ref="W6000">IF(SUM(LEN(B6000:V6000))=0,"",IF(OR(OR(ISBLANK(F6000),SUM(LEN(C6000),LEN(D6000))=0),AND(NOT(E6000="Unknown"),ISBLANK(J6000)),AND(NOT(O6000="Unknown"),ISBLANK(R6000))),"Missing Information", INDEX(Table15[Entire Service Line Classification], MATCH(SUMIFS(Table15[Unique ID],Table15[System-Owned Portion],E6000,Table15[If Material Anything Other than "Lead" in Column E,Was Material Ever Previously Lead?],G6000,Table15[Customer-Owned Portion],O6000),Table15[Unique ID],0),0)))</f>
        <v/>
      </c>
      <c r="X6000"/>
    </row>
    <row r="6001" spans="2:24" x14ac:dyDescent="0.25">
      <c r="B6001" s="146"/>
      <c r="C6001" s="31"/>
      <c r="D6001" s="31"/>
      <c r="E6001" s="44"/>
      <c r="F6001" s="43"/>
      <c r="G6001" s="84"/>
      <c r="H6001" s="31"/>
      <c r="I6001" s="31"/>
      <c r="J6001" s="84"/>
      <c r="K6001" s="31"/>
      <c r="L6001" s="31"/>
      <c r="M6001" s="169"/>
      <c r="N6001" s="148"/>
      <c r="O6001" s="106"/>
      <c r="P6001" s="43"/>
      <c r="Q6001" s="31"/>
      <c r="R6001" s="84"/>
      <c r="S6001" s="31"/>
      <c r="T6001" s="31"/>
      <c r="U6001" s="169"/>
      <c r="V6001" s="150"/>
      <c r="W6001" s="141" t="str" cm="1">
        <f t="array" ref="W6001">IF(SUM(LEN(B6001:V6001))=0,"",IF(OR(OR(ISBLANK(F6001),SUM(LEN(C6001),LEN(D6001))=0),AND(NOT(E6001="Unknown"),ISBLANK(J6001)),AND(NOT(O6001="Unknown"),ISBLANK(R6001))),"Missing Information", INDEX(Table15[Entire Service Line Classification], MATCH(SUMIFS(Table15[Unique ID],Table15[System-Owned Portion],E6001,Table15[If Material Anything Other than "Lead" in Column E,Was Material Ever Previously Lead?],G6001,Table15[Customer-Owned Portion],O6001),Table15[Unique ID],0),0)))</f>
        <v/>
      </c>
      <c r="X6001"/>
    </row>
    <row r="6002" spans="2:24" x14ac:dyDescent="0.25">
      <c r="B6002" s="146"/>
      <c r="C6002" s="31"/>
      <c r="D6002" s="31"/>
      <c r="E6002" s="44"/>
      <c r="F6002" s="43"/>
      <c r="G6002" s="84"/>
      <c r="H6002" s="31"/>
      <c r="I6002" s="31"/>
      <c r="J6002" s="84"/>
      <c r="K6002" s="31"/>
      <c r="L6002" s="31"/>
      <c r="M6002" s="169"/>
      <c r="N6002" s="148"/>
      <c r="O6002" s="106"/>
      <c r="P6002" s="43"/>
      <c r="Q6002" s="31"/>
      <c r="R6002" s="84"/>
      <c r="S6002" s="31"/>
      <c r="T6002" s="31"/>
      <c r="U6002" s="169"/>
      <c r="V6002" s="150"/>
      <c r="W6002" s="141" t="str" cm="1">
        <f t="array" ref="W6002">IF(SUM(LEN(B6002:V6002))=0,"",IF(OR(OR(ISBLANK(F6002),SUM(LEN(C6002),LEN(D6002))=0),AND(NOT(E6002="Unknown"),ISBLANK(J6002)),AND(NOT(O6002="Unknown"),ISBLANK(R6002))),"Missing Information", INDEX(Table15[Entire Service Line Classification], MATCH(SUMIFS(Table15[Unique ID],Table15[System-Owned Portion],E6002,Table15[If Material Anything Other than "Lead" in Column E,Was Material Ever Previously Lead?],G6002,Table15[Customer-Owned Portion],O6002),Table15[Unique ID],0),0)))</f>
        <v/>
      </c>
      <c r="X6002"/>
    </row>
    <row r="6003" spans="2:24" x14ac:dyDescent="0.25">
      <c r="B6003" s="146"/>
      <c r="C6003" s="31"/>
      <c r="D6003" s="31"/>
      <c r="E6003" s="44"/>
      <c r="F6003" s="43"/>
      <c r="G6003" s="84"/>
      <c r="H6003" s="31"/>
      <c r="I6003" s="31"/>
      <c r="J6003" s="84"/>
      <c r="K6003" s="31"/>
      <c r="L6003" s="31"/>
      <c r="M6003" s="169"/>
      <c r="N6003" s="148"/>
      <c r="O6003" s="106"/>
      <c r="P6003" s="43"/>
      <c r="Q6003" s="31"/>
      <c r="R6003" s="84"/>
      <c r="S6003" s="31"/>
      <c r="T6003" s="31"/>
      <c r="U6003" s="169"/>
      <c r="V6003" s="150"/>
      <c r="W6003" s="141" t="str" cm="1">
        <f t="array" ref="W6003">IF(SUM(LEN(B6003:V6003))=0,"",IF(OR(OR(ISBLANK(F6003),SUM(LEN(C6003),LEN(D6003))=0),AND(NOT(E6003="Unknown"),ISBLANK(J6003)),AND(NOT(O6003="Unknown"),ISBLANK(R6003))),"Missing Information", INDEX(Table15[Entire Service Line Classification], MATCH(SUMIFS(Table15[Unique ID],Table15[System-Owned Portion],E6003,Table15[If Material Anything Other than "Lead" in Column E,Was Material Ever Previously Lead?],G6003,Table15[Customer-Owned Portion],O6003),Table15[Unique ID],0),0)))</f>
        <v/>
      </c>
      <c r="X6003"/>
    </row>
    <row r="6004" spans="2:24" x14ac:dyDescent="0.25">
      <c r="B6004" s="146"/>
      <c r="C6004" s="31"/>
      <c r="D6004" s="31"/>
      <c r="E6004" s="44"/>
      <c r="F6004" s="43"/>
      <c r="G6004" s="84"/>
      <c r="H6004" s="31"/>
      <c r="I6004" s="31"/>
      <c r="J6004" s="84"/>
      <c r="K6004" s="31"/>
      <c r="L6004" s="31"/>
      <c r="M6004" s="169"/>
      <c r="N6004" s="148"/>
      <c r="O6004" s="106"/>
      <c r="P6004" s="43"/>
      <c r="Q6004" s="31"/>
      <c r="R6004" s="84"/>
      <c r="S6004" s="31"/>
      <c r="T6004" s="31"/>
      <c r="U6004" s="169"/>
      <c r="V6004" s="150"/>
      <c r="W6004" s="141" t="str" cm="1">
        <f t="array" ref="W6004">IF(SUM(LEN(B6004:V6004))=0,"",IF(OR(OR(ISBLANK(F6004),SUM(LEN(C6004),LEN(D6004))=0),AND(NOT(E6004="Unknown"),ISBLANK(J6004)),AND(NOT(O6004="Unknown"),ISBLANK(R6004))),"Missing Information", INDEX(Table15[Entire Service Line Classification], MATCH(SUMIFS(Table15[Unique ID],Table15[System-Owned Portion],E6004,Table15[If Material Anything Other than "Lead" in Column E,Was Material Ever Previously Lead?],G6004,Table15[Customer-Owned Portion],O6004),Table15[Unique ID],0),0)))</f>
        <v/>
      </c>
      <c r="X6004"/>
    </row>
    <row r="6005" spans="2:24" x14ac:dyDescent="0.25">
      <c r="B6005" s="146"/>
      <c r="C6005" s="31"/>
      <c r="D6005" s="31"/>
      <c r="E6005" s="44"/>
      <c r="F6005" s="43"/>
      <c r="G6005" s="84"/>
      <c r="H6005" s="31"/>
      <c r="I6005" s="31"/>
      <c r="J6005" s="84"/>
      <c r="K6005" s="31"/>
      <c r="L6005" s="31"/>
      <c r="M6005" s="169"/>
      <c r="N6005" s="148"/>
      <c r="O6005" s="106"/>
      <c r="P6005" s="43"/>
      <c r="Q6005" s="31"/>
      <c r="R6005" s="84"/>
      <c r="S6005" s="31"/>
      <c r="T6005" s="31"/>
      <c r="U6005" s="169"/>
      <c r="V6005" s="150"/>
      <c r="W6005" s="141" t="str" cm="1">
        <f t="array" ref="W6005">IF(SUM(LEN(B6005:V6005))=0,"",IF(OR(OR(ISBLANK(F6005),SUM(LEN(C6005),LEN(D6005))=0),AND(NOT(E6005="Unknown"),ISBLANK(J6005)),AND(NOT(O6005="Unknown"),ISBLANK(R6005))),"Missing Information", INDEX(Table15[Entire Service Line Classification], MATCH(SUMIFS(Table15[Unique ID],Table15[System-Owned Portion],E6005,Table15[If Material Anything Other than "Lead" in Column E,Was Material Ever Previously Lead?],G6005,Table15[Customer-Owned Portion],O6005),Table15[Unique ID],0),0)))</f>
        <v/>
      </c>
      <c r="X6005"/>
    </row>
    <row r="6006" spans="2:24" x14ac:dyDescent="0.25">
      <c r="B6006" s="146"/>
      <c r="C6006" s="31"/>
      <c r="D6006" s="31"/>
      <c r="E6006" s="44"/>
      <c r="F6006" s="43"/>
      <c r="G6006" s="84"/>
      <c r="H6006" s="31"/>
      <c r="I6006" s="31"/>
      <c r="J6006" s="84"/>
      <c r="K6006" s="31"/>
      <c r="L6006" s="31"/>
      <c r="M6006" s="169"/>
      <c r="N6006" s="148"/>
      <c r="O6006" s="106"/>
      <c r="P6006" s="43"/>
      <c r="Q6006" s="31"/>
      <c r="R6006" s="84"/>
      <c r="S6006" s="31"/>
      <c r="T6006" s="31"/>
      <c r="U6006" s="169"/>
      <c r="V6006" s="150"/>
      <c r="W6006" s="141" t="str" cm="1">
        <f t="array" ref="W6006">IF(SUM(LEN(B6006:V6006))=0,"",IF(OR(OR(ISBLANK(F6006),SUM(LEN(C6006),LEN(D6006))=0),AND(NOT(E6006="Unknown"),ISBLANK(J6006)),AND(NOT(O6006="Unknown"),ISBLANK(R6006))),"Missing Information", INDEX(Table15[Entire Service Line Classification], MATCH(SUMIFS(Table15[Unique ID],Table15[System-Owned Portion],E6006,Table15[If Material Anything Other than "Lead" in Column E,Was Material Ever Previously Lead?],G6006,Table15[Customer-Owned Portion],O6006),Table15[Unique ID],0),0)))</f>
        <v/>
      </c>
      <c r="X6006"/>
    </row>
    <row r="6007" spans="2:24" x14ac:dyDescent="0.25">
      <c r="B6007" s="146"/>
      <c r="C6007" s="31"/>
      <c r="D6007" s="31"/>
      <c r="E6007" s="44"/>
      <c r="F6007" s="43"/>
      <c r="G6007" s="84"/>
      <c r="H6007" s="31"/>
      <c r="I6007" s="31"/>
      <c r="J6007" s="84"/>
      <c r="K6007" s="31"/>
      <c r="L6007" s="31"/>
      <c r="M6007" s="169"/>
      <c r="N6007" s="148"/>
      <c r="O6007" s="106"/>
      <c r="P6007" s="43"/>
      <c r="Q6007" s="31"/>
      <c r="R6007" s="84"/>
      <c r="S6007" s="31"/>
      <c r="T6007" s="31"/>
      <c r="U6007" s="169"/>
      <c r="V6007" s="150"/>
      <c r="W6007" s="141" t="str" cm="1">
        <f t="array" ref="W6007">IF(SUM(LEN(B6007:V6007))=0,"",IF(OR(OR(ISBLANK(F6007),SUM(LEN(C6007),LEN(D6007))=0),AND(NOT(E6007="Unknown"),ISBLANK(J6007)),AND(NOT(O6007="Unknown"),ISBLANK(R6007))),"Missing Information", INDEX(Table15[Entire Service Line Classification], MATCH(SUMIFS(Table15[Unique ID],Table15[System-Owned Portion],E6007,Table15[If Material Anything Other than "Lead" in Column E,Was Material Ever Previously Lead?],G6007,Table15[Customer-Owned Portion],O6007),Table15[Unique ID],0),0)))</f>
        <v/>
      </c>
      <c r="X6007"/>
    </row>
    <row r="6008" spans="2:24" x14ac:dyDescent="0.25">
      <c r="B6008" s="146"/>
      <c r="C6008" s="31"/>
      <c r="D6008" s="31"/>
      <c r="E6008" s="44"/>
      <c r="F6008" s="43"/>
      <c r="G6008" s="84"/>
      <c r="H6008" s="31"/>
      <c r="I6008" s="31"/>
      <c r="J6008" s="84"/>
      <c r="K6008" s="31"/>
      <c r="L6008" s="31"/>
      <c r="M6008" s="169"/>
      <c r="N6008" s="148"/>
      <c r="O6008" s="106"/>
      <c r="P6008" s="43"/>
      <c r="Q6008" s="31"/>
      <c r="R6008" s="84"/>
      <c r="S6008" s="31"/>
      <c r="T6008" s="31"/>
      <c r="U6008" s="169"/>
      <c r="V6008" s="150"/>
      <c r="W6008" s="141" t="str" cm="1">
        <f t="array" ref="W6008">IF(SUM(LEN(B6008:V6008))=0,"",IF(OR(OR(ISBLANK(F6008),SUM(LEN(C6008),LEN(D6008))=0),AND(NOT(E6008="Unknown"),ISBLANK(J6008)),AND(NOT(O6008="Unknown"),ISBLANK(R6008))),"Missing Information", INDEX(Table15[Entire Service Line Classification], MATCH(SUMIFS(Table15[Unique ID],Table15[System-Owned Portion],E6008,Table15[If Material Anything Other than "Lead" in Column E,Was Material Ever Previously Lead?],G6008,Table15[Customer-Owned Portion],O6008),Table15[Unique ID],0),0)))</f>
        <v/>
      </c>
      <c r="X6008"/>
    </row>
    <row r="6009" spans="2:24" x14ac:dyDescent="0.25">
      <c r="B6009" s="146"/>
      <c r="C6009" s="31"/>
      <c r="D6009" s="31"/>
      <c r="E6009" s="44"/>
      <c r="F6009" s="43"/>
      <c r="G6009" s="84"/>
      <c r="H6009" s="31"/>
      <c r="I6009" s="31"/>
      <c r="J6009" s="84"/>
      <c r="K6009" s="31"/>
      <c r="L6009" s="31"/>
      <c r="M6009" s="169"/>
      <c r="N6009" s="148"/>
      <c r="O6009" s="106"/>
      <c r="P6009" s="43"/>
      <c r="Q6009" s="31"/>
      <c r="R6009" s="84"/>
      <c r="S6009" s="31"/>
      <c r="T6009" s="31"/>
      <c r="U6009" s="169"/>
      <c r="V6009" s="150"/>
      <c r="W6009" s="141" t="str" cm="1">
        <f t="array" ref="W6009">IF(SUM(LEN(B6009:V6009))=0,"",IF(OR(OR(ISBLANK(F6009),SUM(LEN(C6009),LEN(D6009))=0),AND(NOT(E6009="Unknown"),ISBLANK(J6009)),AND(NOT(O6009="Unknown"),ISBLANK(R6009))),"Missing Information", INDEX(Table15[Entire Service Line Classification], MATCH(SUMIFS(Table15[Unique ID],Table15[System-Owned Portion],E6009,Table15[If Material Anything Other than "Lead" in Column E,Was Material Ever Previously Lead?],G6009,Table15[Customer-Owned Portion],O6009),Table15[Unique ID],0),0)))</f>
        <v/>
      </c>
      <c r="X6009"/>
    </row>
    <row r="6010" spans="2:24" x14ac:dyDescent="0.25">
      <c r="B6010" s="146"/>
      <c r="C6010" s="31"/>
      <c r="D6010" s="31"/>
      <c r="E6010" s="44"/>
      <c r="F6010" s="43"/>
      <c r="G6010" s="84"/>
      <c r="H6010" s="31"/>
      <c r="I6010" s="31"/>
      <c r="J6010" s="84"/>
      <c r="K6010" s="31"/>
      <c r="L6010" s="31"/>
      <c r="M6010" s="169"/>
      <c r="N6010" s="148"/>
      <c r="O6010" s="106"/>
      <c r="P6010" s="43"/>
      <c r="Q6010" s="31"/>
      <c r="R6010" s="84"/>
      <c r="S6010" s="31"/>
      <c r="T6010" s="31"/>
      <c r="U6010" s="169"/>
      <c r="V6010" s="150"/>
      <c r="W6010" s="141" t="str" cm="1">
        <f t="array" ref="W6010">IF(SUM(LEN(B6010:V6010))=0,"",IF(OR(OR(ISBLANK(F6010),SUM(LEN(C6010),LEN(D6010))=0),AND(NOT(E6010="Unknown"),ISBLANK(J6010)),AND(NOT(O6010="Unknown"),ISBLANK(R6010))),"Missing Information", INDEX(Table15[Entire Service Line Classification], MATCH(SUMIFS(Table15[Unique ID],Table15[System-Owned Portion],E6010,Table15[If Material Anything Other than "Lead" in Column E,Was Material Ever Previously Lead?],G6010,Table15[Customer-Owned Portion],O6010),Table15[Unique ID],0),0)))</f>
        <v/>
      </c>
      <c r="X6010"/>
    </row>
    <row r="6011" spans="2:24" x14ac:dyDescent="0.25">
      <c r="B6011" s="146"/>
      <c r="C6011" s="31"/>
      <c r="D6011" s="31"/>
      <c r="E6011" s="44"/>
      <c r="F6011" s="43"/>
      <c r="G6011" s="84"/>
      <c r="H6011" s="31"/>
      <c r="I6011" s="31"/>
      <c r="J6011" s="84"/>
      <c r="K6011" s="31"/>
      <c r="L6011" s="31"/>
      <c r="M6011" s="169"/>
      <c r="N6011" s="148"/>
      <c r="O6011" s="106"/>
      <c r="P6011" s="43"/>
      <c r="Q6011" s="31"/>
      <c r="R6011" s="84"/>
      <c r="S6011" s="31"/>
      <c r="T6011" s="31"/>
      <c r="U6011" s="169"/>
      <c r="V6011" s="150"/>
      <c r="W6011" s="141" t="str" cm="1">
        <f t="array" ref="W6011">IF(SUM(LEN(B6011:V6011))=0,"",IF(OR(OR(ISBLANK(F6011),SUM(LEN(C6011),LEN(D6011))=0),AND(NOT(E6011="Unknown"),ISBLANK(J6011)),AND(NOT(O6011="Unknown"),ISBLANK(R6011))),"Missing Information", INDEX(Table15[Entire Service Line Classification], MATCH(SUMIFS(Table15[Unique ID],Table15[System-Owned Portion],E6011,Table15[If Material Anything Other than "Lead" in Column E,Was Material Ever Previously Lead?],G6011,Table15[Customer-Owned Portion],O6011),Table15[Unique ID],0),0)))</f>
        <v/>
      </c>
      <c r="X6011"/>
    </row>
    <row r="6012" spans="2:24" x14ac:dyDescent="0.25">
      <c r="B6012" s="146"/>
      <c r="C6012" s="31"/>
      <c r="D6012" s="31"/>
      <c r="E6012" s="44"/>
      <c r="F6012" s="43"/>
      <c r="G6012" s="84"/>
      <c r="H6012" s="31"/>
      <c r="I6012" s="31"/>
      <c r="J6012" s="84"/>
      <c r="K6012" s="31"/>
      <c r="L6012" s="31"/>
      <c r="M6012" s="169"/>
      <c r="N6012" s="148"/>
      <c r="O6012" s="106"/>
      <c r="P6012" s="43"/>
      <c r="Q6012" s="31"/>
      <c r="R6012" s="84"/>
      <c r="S6012" s="31"/>
      <c r="T6012" s="31"/>
      <c r="U6012" s="169"/>
      <c r="V6012" s="150"/>
      <c r="W6012" s="141" t="str" cm="1">
        <f t="array" ref="W6012">IF(SUM(LEN(B6012:V6012))=0,"",IF(OR(OR(ISBLANK(F6012),SUM(LEN(C6012),LEN(D6012))=0),AND(NOT(E6012="Unknown"),ISBLANK(J6012)),AND(NOT(O6012="Unknown"),ISBLANK(R6012))),"Missing Information", INDEX(Table15[Entire Service Line Classification], MATCH(SUMIFS(Table15[Unique ID],Table15[System-Owned Portion],E6012,Table15[If Material Anything Other than "Lead" in Column E,Was Material Ever Previously Lead?],G6012,Table15[Customer-Owned Portion],O6012),Table15[Unique ID],0),0)))</f>
        <v/>
      </c>
      <c r="X6012"/>
    </row>
    <row r="6013" spans="2:24" x14ac:dyDescent="0.25">
      <c r="B6013" s="146"/>
      <c r="C6013" s="31"/>
      <c r="D6013" s="31"/>
      <c r="E6013" s="44"/>
      <c r="F6013" s="43"/>
      <c r="G6013" s="84"/>
      <c r="H6013" s="31"/>
      <c r="I6013" s="31"/>
      <c r="J6013" s="84"/>
      <c r="K6013" s="31"/>
      <c r="L6013" s="31"/>
      <c r="M6013" s="169"/>
      <c r="N6013" s="148"/>
      <c r="O6013" s="106"/>
      <c r="P6013" s="43"/>
      <c r="Q6013" s="31"/>
      <c r="R6013" s="84"/>
      <c r="S6013" s="31"/>
      <c r="T6013" s="31"/>
      <c r="U6013" s="169"/>
      <c r="V6013" s="150"/>
      <c r="W6013" s="141" t="str" cm="1">
        <f t="array" ref="W6013">IF(SUM(LEN(B6013:V6013))=0,"",IF(OR(OR(ISBLANK(F6013),SUM(LEN(C6013),LEN(D6013))=0),AND(NOT(E6013="Unknown"),ISBLANK(J6013)),AND(NOT(O6013="Unknown"),ISBLANK(R6013))),"Missing Information", INDEX(Table15[Entire Service Line Classification], MATCH(SUMIFS(Table15[Unique ID],Table15[System-Owned Portion],E6013,Table15[If Material Anything Other than "Lead" in Column E,Was Material Ever Previously Lead?],G6013,Table15[Customer-Owned Portion],O6013),Table15[Unique ID],0),0)))</f>
        <v/>
      </c>
      <c r="X6013"/>
    </row>
    <row r="6014" spans="2:24" x14ac:dyDescent="0.25">
      <c r="B6014" s="146"/>
      <c r="C6014" s="31"/>
      <c r="D6014" s="31"/>
      <c r="E6014" s="44"/>
      <c r="F6014" s="43"/>
      <c r="G6014" s="84"/>
      <c r="H6014" s="31"/>
      <c r="I6014" s="31"/>
      <c r="J6014" s="84"/>
      <c r="K6014" s="31"/>
      <c r="L6014" s="31"/>
      <c r="M6014" s="169"/>
      <c r="N6014" s="148"/>
      <c r="O6014" s="106"/>
      <c r="P6014" s="43"/>
      <c r="Q6014" s="31"/>
      <c r="R6014" s="84"/>
      <c r="S6014" s="31"/>
      <c r="T6014" s="31"/>
      <c r="U6014" s="169"/>
      <c r="V6014" s="150"/>
      <c r="W6014" s="141" t="str" cm="1">
        <f t="array" ref="W6014">IF(SUM(LEN(B6014:V6014))=0,"",IF(OR(OR(ISBLANK(F6014),SUM(LEN(C6014),LEN(D6014))=0),AND(NOT(E6014="Unknown"),ISBLANK(J6014)),AND(NOT(O6014="Unknown"),ISBLANK(R6014))),"Missing Information", INDEX(Table15[Entire Service Line Classification], MATCH(SUMIFS(Table15[Unique ID],Table15[System-Owned Portion],E6014,Table15[If Material Anything Other than "Lead" in Column E,Was Material Ever Previously Lead?],G6014,Table15[Customer-Owned Portion],O6014),Table15[Unique ID],0),0)))</f>
        <v/>
      </c>
      <c r="X6014"/>
    </row>
    <row r="6015" spans="2:24" x14ac:dyDescent="0.25">
      <c r="B6015" s="146"/>
      <c r="C6015" s="31"/>
      <c r="D6015" s="31"/>
      <c r="E6015" s="44"/>
      <c r="F6015" s="43"/>
      <c r="G6015" s="84"/>
      <c r="H6015" s="31"/>
      <c r="I6015" s="31"/>
      <c r="J6015" s="84"/>
      <c r="K6015" s="31"/>
      <c r="L6015" s="31"/>
      <c r="M6015" s="169"/>
      <c r="N6015" s="148"/>
      <c r="O6015" s="106"/>
      <c r="P6015" s="43"/>
      <c r="Q6015" s="31"/>
      <c r="R6015" s="84"/>
      <c r="S6015" s="31"/>
      <c r="T6015" s="31"/>
      <c r="U6015" s="169"/>
      <c r="V6015" s="150"/>
      <c r="W6015" s="141" t="str" cm="1">
        <f t="array" ref="W6015">IF(SUM(LEN(B6015:V6015))=0,"",IF(OR(OR(ISBLANK(F6015),SUM(LEN(C6015),LEN(D6015))=0),AND(NOT(E6015="Unknown"),ISBLANK(J6015)),AND(NOT(O6015="Unknown"),ISBLANK(R6015))),"Missing Information", INDEX(Table15[Entire Service Line Classification], MATCH(SUMIFS(Table15[Unique ID],Table15[System-Owned Portion],E6015,Table15[If Material Anything Other than "Lead" in Column E,Was Material Ever Previously Lead?],G6015,Table15[Customer-Owned Portion],O6015),Table15[Unique ID],0),0)))</f>
        <v/>
      </c>
      <c r="X6015"/>
    </row>
    <row r="6016" spans="2:24" x14ac:dyDescent="0.25">
      <c r="B6016" s="146"/>
      <c r="C6016" s="31"/>
      <c r="D6016" s="31"/>
      <c r="E6016" s="44"/>
      <c r="F6016" s="43"/>
      <c r="G6016" s="84"/>
      <c r="H6016" s="31"/>
      <c r="I6016" s="31"/>
      <c r="J6016" s="84"/>
      <c r="K6016" s="31"/>
      <c r="L6016" s="31"/>
      <c r="M6016" s="169"/>
      <c r="N6016" s="148"/>
      <c r="O6016" s="106"/>
      <c r="P6016" s="43"/>
      <c r="Q6016" s="31"/>
      <c r="R6016" s="84"/>
      <c r="S6016" s="31"/>
      <c r="T6016" s="31"/>
      <c r="U6016" s="169"/>
      <c r="V6016" s="150"/>
      <c r="W6016" s="141" t="str" cm="1">
        <f t="array" ref="W6016">IF(SUM(LEN(B6016:V6016))=0,"",IF(OR(OR(ISBLANK(F6016),SUM(LEN(C6016),LEN(D6016))=0),AND(NOT(E6016="Unknown"),ISBLANK(J6016)),AND(NOT(O6016="Unknown"),ISBLANK(R6016))),"Missing Information", INDEX(Table15[Entire Service Line Classification], MATCH(SUMIFS(Table15[Unique ID],Table15[System-Owned Portion],E6016,Table15[If Material Anything Other than "Lead" in Column E,Was Material Ever Previously Lead?],G6016,Table15[Customer-Owned Portion],O6016),Table15[Unique ID],0),0)))</f>
        <v/>
      </c>
      <c r="X6016"/>
    </row>
    <row r="6017" spans="2:24" x14ac:dyDescent="0.25">
      <c r="B6017" s="146"/>
      <c r="C6017" s="31"/>
      <c r="D6017" s="31"/>
      <c r="E6017" s="44"/>
      <c r="F6017" s="43"/>
      <c r="G6017" s="84"/>
      <c r="H6017" s="31"/>
      <c r="I6017" s="31"/>
      <c r="J6017" s="84"/>
      <c r="K6017" s="31"/>
      <c r="L6017" s="31"/>
      <c r="M6017" s="169"/>
      <c r="N6017" s="148"/>
      <c r="O6017" s="106"/>
      <c r="P6017" s="43"/>
      <c r="Q6017" s="31"/>
      <c r="R6017" s="84"/>
      <c r="S6017" s="31"/>
      <c r="T6017" s="31"/>
      <c r="U6017" s="169"/>
      <c r="V6017" s="150"/>
      <c r="W6017" s="141" t="str" cm="1">
        <f t="array" ref="W6017">IF(SUM(LEN(B6017:V6017))=0,"",IF(OR(OR(ISBLANK(F6017),SUM(LEN(C6017),LEN(D6017))=0),AND(NOT(E6017="Unknown"),ISBLANK(J6017)),AND(NOT(O6017="Unknown"),ISBLANK(R6017))),"Missing Information", INDEX(Table15[Entire Service Line Classification], MATCH(SUMIFS(Table15[Unique ID],Table15[System-Owned Portion],E6017,Table15[If Material Anything Other than "Lead" in Column E,Was Material Ever Previously Lead?],G6017,Table15[Customer-Owned Portion],O6017),Table15[Unique ID],0),0)))</f>
        <v/>
      </c>
      <c r="X6017"/>
    </row>
    <row r="6018" spans="2:24" x14ac:dyDescent="0.25">
      <c r="B6018" s="146"/>
      <c r="C6018" s="31"/>
      <c r="D6018" s="31"/>
      <c r="E6018" s="44"/>
      <c r="F6018" s="43"/>
      <c r="G6018" s="84"/>
      <c r="H6018" s="31"/>
      <c r="I6018" s="31"/>
      <c r="J6018" s="84"/>
      <c r="K6018" s="31"/>
      <c r="L6018" s="31"/>
      <c r="M6018" s="169"/>
      <c r="N6018" s="148"/>
      <c r="O6018" s="106"/>
      <c r="P6018" s="43"/>
      <c r="Q6018" s="31"/>
      <c r="R6018" s="84"/>
      <c r="S6018" s="31"/>
      <c r="T6018" s="31"/>
      <c r="U6018" s="169"/>
      <c r="V6018" s="150"/>
      <c r="W6018" s="141" t="str" cm="1">
        <f t="array" ref="W6018">IF(SUM(LEN(B6018:V6018))=0,"",IF(OR(OR(ISBLANK(F6018),SUM(LEN(C6018),LEN(D6018))=0),AND(NOT(E6018="Unknown"),ISBLANK(J6018)),AND(NOT(O6018="Unknown"),ISBLANK(R6018))),"Missing Information", INDEX(Table15[Entire Service Line Classification], MATCH(SUMIFS(Table15[Unique ID],Table15[System-Owned Portion],E6018,Table15[If Material Anything Other than "Lead" in Column E,Was Material Ever Previously Lead?],G6018,Table15[Customer-Owned Portion],O6018),Table15[Unique ID],0),0)))</f>
        <v/>
      </c>
      <c r="X6018"/>
    </row>
    <row r="6019" spans="2:24" x14ac:dyDescent="0.25">
      <c r="B6019" s="146"/>
      <c r="C6019" s="31"/>
      <c r="D6019" s="31"/>
      <c r="E6019" s="44"/>
      <c r="F6019" s="43"/>
      <c r="G6019" s="84"/>
      <c r="H6019" s="31"/>
      <c r="I6019" s="31"/>
      <c r="J6019" s="84"/>
      <c r="K6019" s="31"/>
      <c r="L6019" s="31"/>
      <c r="M6019" s="169"/>
      <c r="N6019" s="148"/>
      <c r="O6019" s="106"/>
      <c r="P6019" s="43"/>
      <c r="Q6019" s="31"/>
      <c r="R6019" s="84"/>
      <c r="S6019" s="31"/>
      <c r="T6019" s="31"/>
      <c r="U6019" s="169"/>
      <c r="V6019" s="150"/>
      <c r="W6019" s="141" t="str" cm="1">
        <f t="array" ref="W6019">IF(SUM(LEN(B6019:V6019))=0,"",IF(OR(OR(ISBLANK(F6019),SUM(LEN(C6019),LEN(D6019))=0),AND(NOT(E6019="Unknown"),ISBLANK(J6019)),AND(NOT(O6019="Unknown"),ISBLANK(R6019))),"Missing Information", INDEX(Table15[Entire Service Line Classification], MATCH(SUMIFS(Table15[Unique ID],Table15[System-Owned Portion],E6019,Table15[If Material Anything Other than "Lead" in Column E,Was Material Ever Previously Lead?],G6019,Table15[Customer-Owned Portion],O6019),Table15[Unique ID],0),0)))</f>
        <v/>
      </c>
      <c r="X6019"/>
    </row>
    <row r="6020" spans="2:24" x14ac:dyDescent="0.25">
      <c r="B6020" s="146"/>
      <c r="C6020" s="31"/>
      <c r="D6020" s="31"/>
      <c r="E6020" s="44"/>
      <c r="F6020" s="43"/>
      <c r="G6020" s="84"/>
      <c r="H6020" s="31"/>
      <c r="I6020" s="31"/>
      <c r="J6020" s="84"/>
      <c r="K6020" s="31"/>
      <c r="L6020" s="31"/>
      <c r="M6020" s="169"/>
      <c r="N6020" s="148"/>
      <c r="O6020" s="106"/>
      <c r="P6020" s="43"/>
      <c r="Q6020" s="31"/>
      <c r="R6020" s="84"/>
      <c r="S6020" s="31"/>
      <c r="T6020" s="31"/>
      <c r="U6020" s="169"/>
      <c r="V6020" s="150"/>
      <c r="W6020" s="141" t="str" cm="1">
        <f t="array" ref="W6020">IF(SUM(LEN(B6020:V6020))=0,"",IF(OR(OR(ISBLANK(F6020),SUM(LEN(C6020),LEN(D6020))=0),AND(NOT(E6020="Unknown"),ISBLANK(J6020)),AND(NOT(O6020="Unknown"),ISBLANK(R6020))),"Missing Information", INDEX(Table15[Entire Service Line Classification], MATCH(SUMIFS(Table15[Unique ID],Table15[System-Owned Portion],E6020,Table15[If Material Anything Other than "Lead" in Column E,Was Material Ever Previously Lead?],G6020,Table15[Customer-Owned Portion],O6020),Table15[Unique ID],0),0)))</f>
        <v/>
      </c>
      <c r="X6020"/>
    </row>
    <row r="6021" spans="2:24" x14ac:dyDescent="0.25">
      <c r="B6021" s="146"/>
      <c r="C6021" s="31"/>
      <c r="D6021" s="31"/>
      <c r="E6021" s="44"/>
      <c r="F6021" s="43"/>
      <c r="G6021" s="84"/>
      <c r="H6021" s="31"/>
      <c r="I6021" s="31"/>
      <c r="J6021" s="84"/>
      <c r="K6021" s="31"/>
      <c r="L6021" s="31"/>
      <c r="M6021" s="169"/>
      <c r="N6021" s="148"/>
      <c r="O6021" s="106"/>
      <c r="P6021" s="43"/>
      <c r="Q6021" s="31"/>
      <c r="R6021" s="84"/>
      <c r="S6021" s="31"/>
      <c r="T6021" s="31"/>
      <c r="U6021" s="169"/>
      <c r="V6021" s="150"/>
      <c r="W6021" s="141" t="str" cm="1">
        <f t="array" ref="W6021">IF(SUM(LEN(B6021:V6021))=0,"",IF(OR(OR(ISBLANK(F6021),SUM(LEN(C6021),LEN(D6021))=0),AND(NOT(E6021="Unknown"),ISBLANK(J6021)),AND(NOT(O6021="Unknown"),ISBLANK(R6021))),"Missing Information", INDEX(Table15[Entire Service Line Classification], MATCH(SUMIFS(Table15[Unique ID],Table15[System-Owned Portion],E6021,Table15[If Material Anything Other than "Lead" in Column E,Was Material Ever Previously Lead?],G6021,Table15[Customer-Owned Portion],O6021),Table15[Unique ID],0),0)))</f>
        <v/>
      </c>
      <c r="X6021"/>
    </row>
    <row r="6022" spans="2:24" x14ac:dyDescent="0.25">
      <c r="B6022" s="146"/>
      <c r="C6022" s="31"/>
      <c r="D6022" s="31"/>
      <c r="E6022" s="44"/>
      <c r="F6022" s="43"/>
      <c r="G6022" s="84"/>
      <c r="H6022" s="31"/>
      <c r="I6022" s="31"/>
      <c r="J6022" s="84"/>
      <c r="K6022" s="31"/>
      <c r="L6022" s="31"/>
      <c r="M6022" s="169"/>
      <c r="N6022" s="148"/>
      <c r="O6022" s="106"/>
      <c r="P6022" s="43"/>
      <c r="Q6022" s="31"/>
      <c r="R6022" s="84"/>
      <c r="S6022" s="31"/>
      <c r="T6022" s="31"/>
      <c r="U6022" s="169"/>
      <c r="V6022" s="150"/>
      <c r="W6022" s="141" t="str" cm="1">
        <f t="array" ref="W6022">IF(SUM(LEN(B6022:V6022))=0,"",IF(OR(OR(ISBLANK(F6022),SUM(LEN(C6022),LEN(D6022))=0),AND(NOT(E6022="Unknown"),ISBLANK(J6022)),AND(NOT(O6022="Unknown"),ISBLANK(R6022))),"Missing Information", INDEX(Table15[Entire Service Line Classification], MATCH(SUMIFS(Table15[Unique ID],Table15[System-Owned Portion],E6022,Table15[If Material Anything Other than "Lead" in Column E,Was Material Ever Previously Lead?],G6022,Table15[Customer-Owned Portion],O6022),Table15[Unique ID],0),0)))</f>
        <v/>
      </c>
      <c r="X6022"/>
    </row>
    <row r="6023" spans="2:24" x14ac:dyDescent="0.25">
      <c r="B6023" s="146"/>
      <c r="C6023" s="31"/>
      <c r="D6023" s="31"/>
      <c r="E6023" s="44"/>
      <c r="F6023" s="43"/>
      <c r="G6023" s="84"/>
      <c r="H6023" s="31"/>
      <c r="I6023" s="31"/>
      <c r="J6023" s="84"/>
      <c r="K6023" s="31"/>
      <c r="L6023" s="31"/>
      <c r="M6023" s="169"/>
      <c r="N6023" s="148"/>
      <c r="O6023" s="106"/>
      <c r="P6023" s="43"/>
      <c r="Q6023" s="31"/>
      <c r="R6023" s="84"/>
      <c r="S6023" s="31"/>
      <c r="T6023" s="31"/>
      <c r="U6023" s="169"/>
      <c r="V6023" s="150"/>
      <c r="W6023" s="141" t="str" cm="1">
        <f t="array" ref="W6023">IF(SUM(LEN(B6023:V6023))=0,"",IF(OR(OR(ISBLANK(F6023),SUM(LEN(C6023),LEN(D6023))=0),AND(NOT(E6023="Unknown"),ISBLANK(J6023)),AND(NOT(O6023="Unknown"),ISBLANK(R6023))),"Missing Information", INDEX(Table15[Entire Service Line Classification], MATCH(SUMIFS(Table15[Unique ID],Table15[System-Owned Portion],E6023,Table15[If Material Anything Other than "Lead" in Column E,Was Material Ever Previously Lead?],G6023,Table15[Customer-Owned Portion],O6023),Table15[Unique ID],0),0)))</f>
        <v/>
      </c>
      <c r="X6023"/>
    </row>
    <row r="6024" spans="2:24" x14ac:dyDescent="0.25">
      <c r="B6024" s="146"/>
      <c r="C6024" s="31"/>
      <c r="D6024" s="31"/>
      <c r="E6024" s="44"/>
      <c r="F6024" s="43"/>
      <c r="G6024" s="84"/>
      <c r="H6024" s="31"/>
      <c r="I6024" s="31"/>
      <c r="J6024" s="84"/>
      <c r="K6024" s="31"/>
      <c r="L6024" s="31"/>
      <c r="M6024" s="169"/>
      <c r="N6024" s="148"/>
      <c r="O6024" s="106"/>
      <c r="P6024" s="43"/>
      <c r="Q6024" s="31"/>
      <c r="R6024" s="84"/>
      <c r="S6024" s="31"/>
      <c r="T6024" s="31"/>
      <c r="U6024" s="169"/>
      <c r="V6024" s="150"/>
      <c r="W6024" s="141" t="str" cm="1">
        <f t="array" ref="W6024">IF(SUM(LEN(B6024:V6024))=0,"",IF(OR(OR(ISBLANK(F6024),SUM(LEN(C6024),LEN(D6024))=0),AND(NOT(E6024="Unknown"),ISBLANK(J6024)),AND(NOT(O6024="Unknown"),ISBLANK(R6024))),"Missing Information", INDEX(Table15[Entire Service Line Classification], MATCH(SUMIFS(Table15[Unique ID],Table15[System-Owned Portion],E6024,Table15[If Material Anything Other than "Lead" in Column E,Was Material Ever Previously Lead?],G6024,Table15[Customer-Owned Portion],O6024),Table15[Unique ID],0),0)))</f>
        <v/>
      </c>
      <c r="X6024"/>
    </row>
    <row r="6025" spans="2:24" x14ac:dyDescent="0.25">
      <c r="B6025" s="146"/>
      <c r="C6025" s="31"/>
      <c r="D6025" s="31"/>
      <c r="E6025" s="44"/>
      <c r="F6025" s="43"/>
      <c r="G6025" s="84"/>
      <c r="H6025" s="31"/>
      <c r="I6025" s="31"/>
      <c r="J6025" s="84"/>
      <c r="K6025" s="31"/>
      <c r="L6025" s="31"/>
      <c r="M6025" s="169"/>
      <c r="N6025" s="148"/>
      <c r="O6025" s="106"/>
      <c r="P6025" s="43"/>
      <c r="Q6025" s="31"/>
      <c r="R6025" s="84"/>
      <c r="S6025" s="31"/>
      <c r="T6025" s="31"/>
      <c r="U6025" s="169"/>
      <c r="V6025" s="150"/>
      <c r="W6025" s="141" t="str" cm="1">
        <f t="array" ref="W6025">IF(SUM(LEN(B6025:V6025))=0,"",IF(OR(OR(ISBLANK(F6025),SUM(LEN(C6025),LEN(D6025))=0),AND(NOT(E6025="Unknown"),ISBLANK(J6025)),AND(NOT(O6025="Unknown"),ISBLANK(R6025))),"Missing Information", INDEX(Table15[Entire Service Line Classification], MATCH(SUMIFS(Table15[Unique ID],Table15[System-Owned Portion],E6025,Table15[If Material Anything Other than "Lead" in Column E,Was Material Ever Previously Lead?],G6025,Table15[Customer-Owned Portion],O6025),Table15[Unique ID],0),0)))</f>
        <v/>
      </c>
      <c r="X6025"/>
    </row>
    <row r="6026" spans="2:24" x14ac:dyDescent="0.25">
      <c r="B6026" s="146"/>
      <c r="C6026" s="31"/>
      <c r="D6026" s="31"/>
      <c r="E6026" s="44"/>
      <c r="F6026" s="43"/>
      <c r="G6026" s="84"/>
      <c r="H6026" s="31"/>
      <c r="I6026" s="31"/>
      <c r="J6026" s="84"/>
      <c r="K6026" s="31"/>
      <c r="L6026" s="31"/>
      <c r="M6026" s="169"/>
      <c r="N6026" s="148"/>
      <c r="O6026" s="106"/>
      <c r="P6026" s="43"/>
      <c r="Q6026" s="31"/>
      <c r="R6026" s="84"/>
      <c r="S6026" s="31"/>
      <c r="T6026" s="31"/>
      <c r="U6026" s="169"/>
      <c r="V6026" s="150"/>
      <c r="W6026" s="141" t="str" cm="1">
        <f t="array" ref="W6026">IF(SUM(LEN(B6026:V6026))=0,"",IF(OR(OR(ISBLANK(F6026),SUM(LEN(C6026),LEN(D6026))=0),AND(NOT(E6026="Unknown"),ISBLANK(J6026)),AND(NOT(O6026="Unknown"),ISBLANK(R6026))),"Missing Information", INDEX(Table15[Entire Service Line Classification], MATCH(SUMIFS(Table15[Unique ID],Table15[System-Owned Portion],E6026,Table15[If Material Anything Other than "Lead" in Column E,Was Material Ever Previously Lead?],G6026,Table15[Customer-Owned Portion],O6026),Table15[Unique ID],0),0)))</f>
        <v/>
      </c>
      <c r="X6026"/>
    </row>
    <row r="6027" spans="2:24" x14ac:dyDescent="0.25">
      <c r="B6027" s="146"/>
      <c r="C6027" s="31"/>
      <c r="D6027" s="31"/>
      <c r="E6027" s="44"/>
      <c r="F6027" s="43"/>
      <c r="G6027" s="84"/>
      <c r="H6027" s="31"/>
      <c r="I6027" s="31"/>
      <c r="J6027" s="84"/>
      <c r="K6027" s="31"/>
      <c r="L6027" s="31"/>
      <c r="M6027" s="169"/>
      <c r="N6027" s="148"/>
      <c r="O6027" s="106"/>
      <c r="P6027" s="43"/>
      <c r="Q6027" s="31"/>
      <c r="R6027" s="84"/>
      <c r="S6027" s="31"/>
      <c r="T6027" s="31"/>
      <c r="U6027" s="169"/>
      <c r="V6027" s="150"/>
      <c r="W6027" s="141" t="str" cm="1">
        <f t="array" ref="W6027">IF(SUM(LEN(B6027:V6027))=0,"",IF(OR(OR(ISBLANK(F6027),SUM(LEN(C6027),LEN(D6027))=0),AND(NOT(E6027="Unknown"),ISBLANK(J6027)),AND(NOT(O6027="Unknown"),ISBLANK(R6027))),"Missing Information", INDEX(Table15[Entire Service Line Classification], MATCH(SUMIFS(Table15[Unique ID],Table15[System-Owned Portion],E6027,Table15[If Material Anything Other than "Lead" in Column E,Was Material Ever Previously Lead?],G6027,Table15[Customer-Owned Portion],O6027),Table15[Unique ID],0),0)))</f>
        <v/>
      </c>
      <c r="X6027"/>
    </row>
    <row r="6028" spans="2:24" x14ac:dyDescent="0.25">
      <c r="B6028" s="146"/>
      <c r="C6028" s="31"/>
      <c r="D6028" s="31"/>
      <c r="E6028" s="44"/>
      <c r="F6028" s="43"/>
      <c r="G6028" s="84"/>
      <c r="H6028" s="31"/>
      <c r="I6028" s="31"/>
      <c r="J6028" s="84"/>
      <c r="K6028" s="31"/>
      <c r="L6028" s="31"/>
      <c r="M6028" s="169"/>
      <c r="N6028" s="148"/>
      <c r="O6028" s="106"/>
      <c r="P6028" s="43"/>
      <c r="Q6028" s="31"/>
      <c r="R6028" s="84"/>
      <c r="S6028" s="31"/>
      <c r="T6028" s="31"/>
      <c r="U6028" s="169"/>
      <c r="V6028" s="150"/>
      <c r="W6028" s="141" t="str" cm="1">
        <f t="array" ref="W6028">IF(SUM(LEN(B6028:V6028))=0,"",IF(OR(OR(ISBLANK(F6028),SUM(LEN(C6028),LEN(D6028))=0),AND(NOT(E6028="Unknown"),ISBLANK(J6028)),AND(NOT(O6028="Unknown"),ISBLANK(R6028))),"Missing Information", INDEX(Table15[Entire Service Line Classification], MATCH(SUMIFS(Table15[Unique ID],Table15[System-Owned Portion],E6028,Table15[If Material Anything Other than "Lead" in Column E,Was Material Ever Previously Lead?],G6028,Table15[Customer-Owned Portion],O6028),Table15[Unique ID],0),0)))</f>
        <v/>
      </c>
      <c r="X6028"/>
    </row>
    <row r="6029" spans="2:24" x14ac:dyDescent="0.25">
      <c r="B6029" s="146"/>
      <c r="C6029" s="31"/>
      <c r="D6029" s="31"/>
      <c r="E6029" s="44"/>
      <c r="F6029" s="43"/>
      <c r="G6029" s="84"/>
      <c r="H6029" s="31"/>
      <c r="I6029" s="31"/>
      <c r="J6029" s="84"/>
      <c r="K6029" s="31"/>
      <c r="L6029" s="31"/>
      <c r="M6029" s="169"/>
      <c r="N6029" s="148"/>
      <c r="O6029" s="106"/>
      <c r="P6029" s="43"/>
      <c r="Q6029" s="31"/>
      <c r="R6029" s="84"/>
      <c r="S6029" s="31"/>
      <c r="T6029" s="31"/>
      <c r="U6029" s="169"/>
      <c r="V6029" s="150"/>
      <c r="W6029" s="141" t="str" cm="1">
        <f t="array" ref="W6029">IF(SUM(LEN(B6029:V6029))=0,"",IF(OR(OR(ISBLANK(F6029),SUM(LEN(C6029),LEN(D6029))=0),AND(NOT(E6029="Unknown"),ISBLANK(J6029)),AND(NOT(O6029="Unknown"),ISBLANK(R6029))),"Missing Information", INDEX(Table15[Entire Service Line Classification], MATCH(SUMIFS(Table15[Unique ID],Table15[System-Owned Portion],E6029,Table15[If Material Anything Other than "Lead" in Column E,Was Material Ever Previously Lead?],G6029,Table15[Customer-Owned Portion],O6029),Table15[Unique ID],0),0)))</f>
        <v/>
      </c>
      <c r="X6029"/>
    </row>
    <row r="6030" spans="2:24" x14ac:dyDescent="0.25">
      <c r="B6030" s="146"/>
      <c r="C6030" s="31"/>
      <c r="D6030" s="31"/>
      <c r="E6030" s="44"/>
      <c r="F6030" s="43"/>
      <c r="G6030" s="84"/>
      <c r="H6030" s="31"/>
      <c r="I6030" s="31"/>
      <c r="J6030" s="84"/>
      <c r="K6030" s="31"/>
      <c r="L6030" s="31"/>
      <c r="M6030" s="169"/>
      <c r="N6030" s="148"/>
      <c r="O6030" s="106"/>
      <c r="P6030" s="43"/>
      <c r="Q6030" s="31"/>
      <c r="R6030" s="84"/>
      <c r="S6030" s="31"/>
      <c r="T6030" s="31"/>
      <c r="U6030" s="169"/>
      <c r="V6030" s="150"/>
      <c r="W6030" s="141" t="str" cm="1">
        <f t="array" ref="W6030">IF(SUM(LEN(B6030:V6030))=0,"",IF(OR(OR(ISBLANK(F6030),SUM(LEN(C6030),LEN(D6030))=0),AND(NOT(E6030="Unknown"),ISBLANK(J6030)),AND(NOT(O6030="Unknown"),ISBLANK(R6030))),"Missing Information", INDEX(Table15[Entire Service Line Classification], MATCH(SUMIFS(Table15[Unique ID],Table15[System-Owned Portion],E6030,Table15[If Material Anything Other than "Lead" in Column E,Was Material Ever Previously Lead?],G6030,Table15[Customer-Owned Portion],O6030),Table15[Unique ID],0),0)))</f>
        <v/>
      </c>
      <c r="X6030"/>
    </row>
    <row r="6031" spans="2:24" x14ac:dyDescent="0.25">
      <c r="B6031" s="146"/>
      <c r="C6031" s="31"/>
      <c r="D6031" s="31"/>
      <c r="E6031" s="44"/>
      <c r="F6031" s="43"/>
      <c r="G6031" s="84"/>
      <c r="H6031" s="31"/>
      <c r="I6031" s="31"/>
      <c r="J6031" s="84"/>
      <c r="K6031" s="31"/>
      <c r="L6031" s="31"/>
      <c r="M6031" s="169"/>
      <c r="N6031" s="148"/>
      <c r="O6031" s="106"/>
      <c r="P6031" s="43"/>
      <c r="Q6031" s="31"/>
      <c r="R6031" s="84"/>
      <c r="S6031" s="31"/>
      <c r="T6031" s="31"/>
      <c r="U6031" s="169"/>
      <c r="V6031" s="150"/>
      <c r="W6031" s="141" t="str" cm="1">
        <f t="array" ref="W6031">IF(SUM(LEN(B6031:V6031))=0,"",IF(OR(OR(ISBLANK(F6031),SUM(LEN(C6031),LEN(D6031))=0),AND(NOT(E6031="Unknown"),ISBLANK(J6031)),AND(NOT(O6031="Unknown"),ISBLANK(R6031))),"Missing Information", INDEX(Table15[Entire Service Line Classification], MATCH(SUMIFS(Table15[Unique ID],Table15[System-Owned Portion],E6031,Table15[If Material Anything Other than "Lead" in Column E,Was Material Ever Previously Lead?],G6031,Table15[Customer-Owned Portion],O6031),Table15[Unique ID],0),0)))</f>
        <v/>
      </c>
      <c r="X6031"/>
    </row>
    <row r="6032" spans="2:24" x14ac:dyDescent="0.25">
      <c r="B6032" s="146"/>
      <c r="C6032" s="31"/>
      <c r="D6032" s="31"/>
      <c r="E6032" s="44"/>
      <c r="F6032" s="43"/>
      <c r="G6032" s="84"/>
      <c r="H6032" s="31"/>
      <c r="I6032" s="31"/>
      <c r="J6032" s="84"/>
      <c r="K6032" s="31"/>
      <c r="L6032" s="31"/>
      <c r="M6032" s="169"/>
      <c r="N6032" s="148"/>
      <c r="O6032" s="106"/>
      <c r="P6032" s="43"/>
      <c r="Q6032" s="31"/>
      <c r="R6032" s="84"/>
      <c r="S6032" s="31"/>
      <c r="T6032" s="31"/>
      <c r="U6032" s="169"/>
      <c r="V6032" s="150"/>
      <c r="W6032" s="141" t="str" cm="1">
        <f t="array" ref="W6032">IF(SUM(LEN(B6032:V6032))=0,"",IF(OR(OR(ISBLANK(F6032),SUM(LEN(C6032),LEN(D6032))=0),AND(NOT(E6032="Unknown"),ISBLANK(J6032)),AND(NOT(O6032="Unknown"),ISBLANK(R6032))),"Missing Information", INDEX(Table15[Entire Service Line Classification], MATCH(SUMIFS(Table15[Unique ID],Table15[System-Owned Portion],E6032,Table15[If Material Anything Other than "Lead" in Column E,Was Material Ever Previously Lead?],G6032,Table15[Customer-Owned Portion],O6032),Table15[Unique ID],0),0)))</f>
        <v/>
      </c>
      <c r="X6032"/>
    </row>
    <row r="6033" spans="2:24" x14ac:dyDescent="0.25">
      <c r="B6033" s="146"/>
      <c r="C6033" s="31"/>
      <c r="D6033" s="31"/>
      <c r="E6033" s="44"/>
      <c r="F6033" s="43"/>
      <c r="G6033" s="84"/>
      <c r="H6033" s="31"/>
      <c r="I6033" s="31"/>
      <c r="J6033" s="84"/>
      <c r="K6033" s="31"/>
      <c r="L6033" s="31"/>
      <c r="M6033" s="169"/>
      <c r="N6033" s="148"/>
      <c r="O6033" s="106"/>
      <c r="P6033" s="43"/>
      <c r="Q6033" s="31"/>
      <c r="R6033" s="84"/>
      <c r="S6033" s="31"/>
      <c r="T6033" s="31"/>
      <c r="U6033" s="169"/>
      <c r="V6033" s="150"/>
      <c r="W6033" s="141" t="str" cm="1">
        <f t="array" ref="W6033">IF(SUM(LEN(B6033:V6033))=0,"",IF(OR(OR(ISBLANK(F6033),SUM(LEN(C6033),LEN(D6033))=0),AND(NOT(E6033="Unknown"),ISBLANK(J6033)),AND(NOT(O6033="Unknown"),ISBLANK(R6033))),"Missing Information", INDEX(Table15[Entire Service Line Classification], MATCH(SUMIFS(Table15[Unique ID],Table15[System-Owned Portion],E6033,Table15[If Material Anything Other than "Lead" in Column E,Was Material Ever Previously Lead?],G6033,Table15[Customer-Owned Portion],O6033),Table15[Unique ID],0),0)))</f>
        <v/>
      </c>
      <c r="X6033"/>
    </row>
    <row r="6034" spans="2:24" x14ac:dyDescent="0.25">
      <c r="B6034" s="146"/>
      <c r="C6034" s="31"/>
      <c r="D6034" s="31"/>
      <c r="E6034" s="44"/>
      <c r="F6034" s="43"/>
      <c r="G6034" s="84"/>
      <c r="H6034" s="31"/>
      <c r="I6034" s="31"/>
      <c r="J6034" s="84"/>
      <c r="K6034" s="31"/>
      <c r="L6034" s="31"/>
      <c r="M6034" s="169"/>
      <c r="N6034" s="148"/>
      <c r="O6034" s="106"/>
      <c r="P6034" s="43"/>
      <c r="Q6034" s="31"/>
      <c r="R6034" s="84"/>
      <c r="S6034" s="31"/>
      <c r="T6034" s="31"/>
      <c r="U6034" s="169"/>
      <c r="V6034" s="150"/>
      <c r="W6034" s="141" t="str" cm="1">
        <f t="array" ref="W6034">IF(SUM(LEN(B6034:V6034))=0,"",IF(OR(OR(ISBLANK(F6034),SUM(LEN(C6034),LEN(D6034))=0),AND(NOT(E6034="Unknown"),ISBLANK(J6034)),AND(NOT(O6034="Unknown"),ISBLANK(R6034))),"Missing Information", INDEX(Table15[Entire Service Line Classification], MATCH(SUMIFS(Table15[Unique ID],Table15[System-Owned Portion],E6034,Table15[If Material Anything Other than "Lead" in Column E,Was Material Ever Previously Lead?],G6034,Table15[Customer-Owned Portion],O6034),Table15[Unique ID],0),0)))</f>
        <v/>
      </c>
      <c r="X6034"/>
    </row>
    <row r="6035" spans="2:24" x14ac:dyDescent="0.25">
      <c r="B6035" s="146"/>
      <c r="C6035" s="31"/>
      <c r="D6035" s="31"/>
      <c r="E6035" s="44"/>
      <c r="F6035" s="43"/>
      <c r="G6035" s="84"/>
      <c r="H6035" s="31"/>
      <c r="I6035" s="31"/>
      <c r="J6035" s="84"/>
      <c r="K6035" s="31"/>
      <c r="L6035" s="31"/>
      <c r="M6035" s="169"/>
      <c r="N6035" s="148"/>
      <c r="O6035" s="106"/>
      <c r="P6035" s="43"/>
      <c r="Q6035" s="31"/>
      <c r="R6035" s="84"/>
      <c r="S6035" s="31"/>
      <c r="T6035" s="31"/>
      <c r="U6035" s="169"/>
      <c r="V6035" s="150"/>
      <c r="W6035" s="141" t="str" cm="1">
        <f t="array" ref="W6035">IF(SUM(LEN(B6035:V6035))=0,"",IF(OR(OR(ISBLANK(F6035),SUM(LEN(C6035),LEN(D6035))=0),AND(NOT(E6035="Unknown"),ISBLANK(J6035)),AND(NOT(O6035="Unknown"),ISBLANK(R6035))),"Missing Information", INDEX(Table15[Entire Service Line Classification], MATCH(SUMIFS(Table15[Unique ID],Table15[System-Owned Portion],E6035,Table15[If Material Anything Other than "Lead" in Column E,Was Material Ever Previously Lead?],G6035,Table15[Customer-Owned Portion],O6035),Table15[Unique ID],0),0)))</f>
        <v/>
      </c>
      <c r="X6035"/>
    </row>
    <row r="6036" spans="2:24" x14ac:dyDescent="0.25">
      <c r="B6036" s="146"/>
      <c r="C6036" s="31"/>
      <c r="D6036" s="31"/>
      <c r="E6036" s="44"/>
      <c r="F6036" s="43"/>
      <c r="G6036" s="84"/>
      <c r="H6036" s="31"/>
      <c r="I6036" s="31"/>
      <c r="J6036" s="84"/>
      <c r="K6036" s="31"/>
      <c r="L6036" s="31"/>
      <c r="M6036" s="169"/>
      <c r="N6036" s="148"/>
      <c r="O6036" s="106"/>
      <c r="P6036" s="43"/>
      <c r="Q6036" s="31"/>
      <c r="R6036" s="84"/>
      <c r="S6036" s="31"/>
      <c r="T6036" s="31"/>
      <c r="U6036" s="169"/>
      <c r="V6036" s="150"/>
      <c r="W6036" s="141" t="str" cm="1">
        <f t="array" ref="W6036">IF(SUM(LEN(B6036:V6036))=0,"",IF(OR(OR(ISBLANK(F6036),SUM(LEN(C6036),LEN(D6036))=0),AND(NOT(E6036="Unknown"),ISBLANK(J6036)),AND(NOT(O6036="Unknown"),ISBLANK(R6036))),"Missing Information", INDEX(Table15[Entire Service Line Classification], MATCH(SUMIFS(Table15[Unique ID],Table15[System-Owned Portion],E6036,Table15[If Material Anything Other than "Lead" in Column E,Was Material Ever Previously Lead?],G6036,Table15[Customer-Owned Portion],O6036),Table15[Unique ID],0),0)))</f>
        <v/>
      </c>
      <c r="X6036"/>
    </row>
    <row r="6037" spans="2:24" x14ac:dyDescent="0.25">
      <c r="B6037" s="146"/>
      <c r="C6037" s="31"/>
      <c r="D6037" s="31"/>
      <c r="E6037" s="44"/>
      <c r="F6037" s="43"/>
      <c r="G6037" s="84"/>
      <c r="H6037" s="31"/>
      <c r="I6037" s="31"/>
      <c r="J6037" s="84"/>
      <c r="K6037" s="31"/>
      <c r="L6037" s="31"/>
      <c r="M6037" s="169"/>
      <c r="N6037" s="148"/>
      <c r="O6037" s="106"/>
      <c r="P6037" s="43"/>
      <c r="Q6037" s="31"/>
      <c r="R6037" s="84"/>
      <c r="S6037" s="31"/>
      <c r="T6037" s="31"/>
      <c r="U6037" s="169"/>
      <c r="V6037" s="150"/>
      <c r="W6037" s="141" t="str" cm="1">
        <f t="array" ref="W6037">IF(SUM(LEN(B6037:V6037))=0,"",IF(OR(OR(ISBLANK(F6037),SUM(LEN(C6037),LEN(D6037))=0),AND(NOT(E6037="Unknown"),ISBLANK(J6037)),AND(NOT(O6037="Unknown"),ISBLANK(R6037))),"Missing Information", INDEX(Table15[Entire Service Line Classification], MATCH(SUMIFS(Table15[Unique ID],Table15[System-Owned Portion],E6037,Table15[If Material Anything Other than "Lead" in Column E,Was Material Ever Previously Lead?],G6037,Table15[Customer-Owned Portion],O6037),Table15[Unique ID],0),0)))</f>
        <v/>
      </c>
      <c r="X6037"/>
    </row>
    <row r="6038" spans="2:24" x14ac:dyDescent="0.25">
      <c r="B6038" s="146"/>
      <c r="C6038" s="31"/>
      <c r="D6038" s="31"/>
      <c r="E6038" s="44"/>
      <c r="F6038" s="43"/>
      <c r="G6038" s="84"/>
      <c r="H6038" s="31"/>
      <c r="I6038" s="31"/>
      <c r="J6038" s="84"/>
      <c r="K6038" s="31"/>
      <c r="L6038" s="31"/>
      <c r="M6038" s="169"/>
      <c r="N6038" s="148"/>
      <c r="O6038" s="106"/>
      <c r="P6038" s="43"/>
      <c r="Q6038" s="31"/>
      <c r="R6038" s="84"/>
      <c r="S6038" s="31"/>
      <c r="T6038" s="31"/>
      <c r="U6038" s="169"/>
      <c r="V6038" s="150"/>
      <c r="W6038" s="141" t="str" cm="1">
        <f t="array" ref="W6038">IF(SUM(LEN(B6038:V6038))=0,"",IF(OR(OR(ISBLANK(F6038),SUM(LEN(C6038),LEN(D6038))=0),AND(NOT(E6038="Unknown"),ISBLANK(J6038)),AND(NOT(O6038="Unknown"),ISBLANK(R6038))),"Missing Information", INDEX(Table15[Entire Service Line Classification], MATCH(SUMIFS(Table15[Unique ID],Table15[System-Owned Portion],E6038,Table15[If Material Anything Other than "Lead" in Column E,Was Material Ever Previously Lead?],G6038,Table15[Customer-Owned Portion],O6038),Table15[Unique ID],0),0)))</f>
        <v/>
      </c>
      <c r="X6038"/>
    </row>
    <row r="6039" spans="2:24" x14ac:dyDescent="0.25">
      <c r="B6039" s="146"/>
      <c r="C6039" s="31"/>
      <c r="D6039" s="31"/>
      <c r="E6039" s="44"/>
      <c r="F6039" s="43"/>
      <c r="G6039" s="84"/>
      <c r="H6039" s="31"/>
      <c r="I6039" s="31"/>
      <c r="J6039" s="84"/>
      <c r="K6039" s="31"/>
      <c r="L6039" s="31"/>
      <c r="M6039" s="169"/>
      <c r="N6039" s="148"/>
      <c r="O6039" s="106"/>
      <c r="P6039" s="43"/>
      <c r="Q6039" s="31"/>
      <c r="R6039" s="84"/>
      <c r="S6039" s="31"/>
      <c r="T6039" s="31"/>
      <c r="U6039" s="169"/>
      <c r="V6039" s="150"/>
      <c r="W6039" s="141" t="str" cm="1">
        <f t="array" ref="W6039">IF(SUM(LEN(B6039:V6039))=0,"",IF(OR(OR(ISBLANK(F6039),SUM(LEN(C6039),LEN(D6039))=0),AND(NOT(E6039="Unknown"),ISBLANK(J6039)),AND(NOT(O6039="Unknown"),ISBLANK(R6039))),"Missing Information", INDEX(Table15[Entire Service Line Classification], MATCH(SUMIFS(Table15[Unique ID],Table15[System-Owned Portion],E6039,Table15[If Material Anything Other than "Lead" in Column E,Was Material Ever Previously Lead?],G6039,Table15[Customer-Owned Portion],O6039),Table15[Unique ID],0),0)))</f>
        <v/>
      </c>
      <c r="X6039"/>
    </row>
    <row r="6040" spans="2:24" x14ac:dyDescent="0.25">
      <c r="B6040" s="146"/>
      <c r="C6040" s="31"/>
      <c r="D6040" s="31"/>
      <c r="E6040" s="44"/>
      <c r="F6040" s="43"/>
      <c r="G6040" s="84"/>
      <c r="H6040" s="31"/>
      <c r="I6040" s="31"/>
      <c r="J6040" s="84"/>
      <c r="K6040" s="31"/>
      <c r="L6040" s="31"/>
      <c r="M6040" s="169"/>
      <c r="N6040" s="148"/>
      <c r="O6040" s="106"/>
      <c r="P6040" s="43"/>
      <c r="Q6040" s="31"/>
      <c r="R6040" s="84"/>
      <c r="S6040" s="31"/>
      <c r="T6040" s="31"/>
      <c r="U6040" s="169"/>
      <c r="V6040" s="150"/>
      <c r="W6040" s="141" t="str" cm="1">
        <f t="array" ref="W6040">IF(SUM(LEN(B6040:V6040))=0,"",IF(OR(OR(ISBLANK(F6040),SUM(LEN(C6040),LEN(D6040))=0),AND(NOT(E6040="Unknown"),ISBLANK(J6040)),AND(NOT(O6040="Unknown"),ISBLANK(R6040))),"Missing Information", INDEX(Table15[Entire Service Line Classification], MATCH(SUMIFS(Table15[Unique ID],Table15[System-Owned Portion],E6040,Table15[If Material Anything Other than "Lead" in Column E,Was Material Ever Previously Lead?],G6040,Table15[Customer-Owned Portion],O6040),Table15[Unique ID],0),0)))</f>
        <v/>
      </c>
      <c r="X6040"/>
    </row>
    <row r="6041" spans="2:24" x14ac:dyDescent="0.25">
      <c r="B6041" s="146"/>
      <c r="C6041" s="31"/>
      <c r="D6041" s="31"/>
      <c r="E6041" s="44"/>
      <c r="F6041" s="43"/>
      <c r="G6041" s="84"/>
      <c r="H6041" s="31"/>
      <c r="I6041" s="31"/>
      <c r="J6041" s="84"/>
      <c r="K6041" s="31"/>
      <c r="L6041" s="31"/>
      <c r="M6041" s="169"/>
      <c r="N6041" s="148"/>
      <c r="O6041" s="106"/>
      <c r="P6041" s="43"/>
      <c r="Q6041" s="31"/>
      <c r="R6041" s="84"/>
      <c r="S6041" s="31"/>
      <c r="T6041" s="31"/>
      <c r="U6041" s="169"/>
      <c r="V6041" s="150"/>
      <c r="W6041" s="141" t="str" cm="1">
        <f t="array" ref="W6041">IF(SUM(LEN(B6041:V6041))=0,"",IF(OR(OR(ISBLANK(F6041),SUM(LEN(C6041),LEN(D6041))=0),AND(NOT(E6041="Unknown"),ISBLANK(J6041)),AND(NOT(O6041="Unknown"),ISBLANK(R6041))),"Missing Information", INDEX(Table15[Entire Service Line Classification], MATCH(SUMIFS(Table15[Unique ID],Table15[System-Owned Portion],E6041,Table15[If Material Anything Other than "Lead" in Column E,Was Material Ever Previously Lead?],G6041,Table15[Customer-Owned Portion],O6041),Table15[Unique ID],0),0)))</f>
        <v/>
      </c>
      <c r="X6041"/>
    </row>
    <row r="6042" spans="2:24" x14ac:dyDescent="0.25">
      <c r="B6042" s="146"/>
      <c r="C6042" s="31"/>
      <c r="D6042" s="31"/>
      <c r="E6042" s="44"/>
      <c r="F6042" s="43"/>
      <c r="G6042" s="84"/>
      <c r="H6042" s="31"/>
      <c r="I6042" s="31"/>
      <c r="J6042" s="84"/>
      <c r="K6042" s="31"/>
      <c r="L6042" s="31"/>
      <c r="M6042" s="169"/>
      <c r="N6042" s="148"/>
      <c r="O6042" s="106"/>
      <c r="P6042" s="43"/>
      <c r="Q6042" s="31"/>
      <c r="R6042" s="84"/>
      <c r="S6042" s="31"/>
      <c r="T6042" s="31"/>
      <c r="U6042" s="169"/>
      <c r="V6042" s="150"/>
      <c r="W6042" s="141" t="str" cm="1">
        <f t="array" ref="W6042">IF(SUM(LEN(B6042:V6042))=0,"",IF(OR(OR(ISBLANK(F6042),SUM(LEN(C6042),LEN(D6042))=0),AND(NOT(E6042="Unknown"),ISBLANK(J6042)),AND(NOT(O6042="Unknown"),ISBLANK(R6042))),"Missing Information", INDEX(Table15[Entire Service Line Classification], MATCH(SUMIFS(Table15[Unique ID],Table15[System-Owned Portion],E6042,Table15[If Material Anything Other than "Lead" in Column E,Was Material Ever Previously Lead?],G6042,Table15[Customer-Owned Portion],O6042),Table15[Unique ID],0),0)))</f>
        <v/>
      </c>
      <c r="X6042"/>
    </row>
    <row r="6043" spans="2:24" x14ac:dyDescent="0.25">
      <c r="B6043" s="146"/>
      <c r="C6043" s="31"/>
      <c r="D6043" s="31"/>
      <c r="E6043" s="44"/>
      <c r="F6043" s="43"/>
      <c r="G6043" s="84"/>
      <c r="H6043" s="31"/>
      <c r="I6043" s="31"/>
      <c r="J6043" s="84"/>
      <c r="K6043" s="31"/>
      <c r="L6043" s="31"/>
      <c r="M6043" s="169"/>
      <c r="N6043" s="148"/>
      <c r="O6043" s="106"/>
      <c r="P6043" s="43"/>
      <c r="Q6043" s="31"/>
      <c r="R6043" s="84"/>
      <c r="S6043" s="31"/>
      <c r="T6043" s="31"/>
      <c r="U6043" s="169"/>
      <c r="V6043" s="150"/>
      <c r="W6043" s="141" t="str" cm="1">
        <f t="array" ref="W6043">IF(SUM(LEN(B6043:V6043))=0,"",IF(OR(OR(ISBLANK(F6043),SUM(LEN(C6043),LEN(D6043))=0),AND(NOT(E6043="Unknown"),ISBLANK(J6043)),AND(NOT(O6043="Unknown"),ISBLANK(R6043))),"Missing Information", INDEX(Table15[Entire Service Line Classification], MATCH(SUMIFS(Table15[Unique ID],Table15[System-Owned Portion],E6043,Table15[If Material Anything Other than "Lead" in Column E,Was Material Ever Previously Lead?],G6043,Table15[Customer-Owned Portion],O6043),Table15[Unique ID],0),0)))</f>
        <v/>
      </c>
      <c r="X6043"/>
    </row>
    <row r="6044" spans="2:24" x14ac:dyDescent="0.25">
      <c r="B6044" s="146"/>
      <c r="C6044" s="31"/>
      <c r="D6044" s="31"/>
      <c r="E6044" s="44"/>
      <c r="F6044" s="43"/>
      <c r="G6044" s="84"/>
      <c r="H6044" s="31"/>
      <c r="I6044" s="31"/>
      <c r="J6044" s="84"/>
      <c r="K6044" s="31"/>
      <c r="L6044" s="31"/>
      <c r="M6044" s="169"/>
      <c r="N6044" s="148"/>
      <c r="O6044" s="106"/>
      <c r="P6044" s="43"/>
      <c r="Q6044" s="31"/>
      <c r="R6044" s="84"/>
      <c r="S6044" s="31"/>
      <c r="T6044" s="31"/>
      <c r="U6044" s="169"/>
      <c r="V6044" s="150"/>
      <c r="W6044" s="141" t="str" cm="1">
        <f t="array" ref="W6044">IF(SUM(LEN(B6044:V6044))=0,"",IF(OR(OR(ISBLANK(F6044),SUM(LEN(C6044),LEN(D6044))=0),AND(NOT(E6044="Unknown"),ISBLANK(J6044)),AND(NOT(O6044="Unknown"),ISBLANK(R6044))),"Missing Information", INDEX(Table15[Entire Service Line Classification], MATCH(SUMIFS(Table15[Unique ID],Table15[System-Owned Portion],E6044,Table15[If Material Anything Other than "Lead" in Column E,Was Material Ever Previously Lead?],G6044,Table15[Customer-Owned Portion],O6044),Table15[Unique ID],0),0)))</f>
        <v/>
      </c>
      <c r="X6044"/>
    </row>
    <row r="6045" spans="2:24" x14ac:dyDescent="0.25">
      <c r="B6045" s="146"/>
      <c r="C6045" s="31"/>
      <c r="D6045" s="31"/>
      <c r="E6045" s="44"/>
      <c r="F6045" s="43"/>
      <c r="G6045" s="84"/>
      <c r="H6045" s="31"/>
      <c r="I6045" s="31"/>
      <c r="J6045" s="84"/>
      <c r="K6045" s="31"/>
      <c r="L6045" s="31"/>
      <c r="M6045" s="169"/>
      <c r="N6045" s="148"/>
      <c r="O6045" s="106"/>
      <c r="P6045" s="43"/>
      <c r="Q6045" s="31"/>
      <c r="R6045" s="84"/>
      <c r="S6045" s="31"/>
      <c r="T6045" s="31"/>
      <c r="U6045" s="169"/>
      <c r="V6045" s="150"/>
      <c r="W6045" s="141" t="str" cm="1">
        <f t="array" ref="W6045">IF(SUM(LEN(B6045:V6045))=0,"",IF(OR(OR(ISBLANK(F6045),SUM(LEN(C6045),LEN(D6045))=0),AND(NOT(E6045="Unknown"),ISBLANK(J6045)),AND(NOT(O6045="Unknown"),ISBLANK(R6045))),"Missing Information", INDEX(Table15[Entire Service Line Classification], MATCH(SUMIFS(Table15[Unique ID],Table15[System-Owned Portion],E6045,Table15[If Material Anything Other than "Lead" in Column E,Was Material Ever Previously Lead?],G6045,Table15[Customer-Owned Portion],O6045),Table15[Unique ID],0),0)))</f>
        <v/>
      </c>
      <c r="X6045"/>
    </row>
    <row r="6046" spans="2:24" x14ac:dyDescent="0.25">
      <c r="B6046" s="146"/>
      <c r="C6046" s="31"/>
      <c r="D6046" s="31"/>
      <c r="E6046" s="44"/>
      <c r="F6046" s="43"/>
      <c r="G6046" s="84"/>
      <c r="H6046" s="31"/>
      <c r="I6046" s="31"/>
      <c r="J6046" s="84"/>
      <c r="K6046" s="31"/>
      <c r="L6046" s="31"/>
      <c r="M6046" s="169"/>
      <c r="N6046" s="148"/>
      <c r="O6046" s="106"/>
      <c r="P6046" s="43"/>
      <c r="Q6046" s="31"/>
      <c r="R6046" s="84"/>
      <c r="S6046" s="31"/>
      <c r="T6046" s="31"/>
      <c r="U6046" s="169"/>
      <c r="V6046" s="150"/>
      <c r="W6046" s="141" t="str" cm="1">
        <f t="array" ref="W6046">IF(SUM(LEN(B6046:V6046))=0,"",IF(OR(OR(ISBLANK(F6046),SUM(LEN(C6046),LEN(D6046))=0),AND(NOT(E6046="Unknown"),ISBLANK(J6046)),AND(NOT(O6046="Unknown"),ISBLANK(R6046))),"Missing Information", INDEX(Table15[Entire Service Line Classification], MATCH(SUMIFS(Table15[Unique ID],Table15[System-Owned Portion],E6046,Table15[If Material Anything Other than "Lead" in Column E,Was Material Ever Previously Lead?],G6046,Table15[Customer-Owned Portion],O6046),Table15[Unique ID],0),0)))</f>
        <v/>
      </c>
      <c r="X6046"/>
    </row>
    <row r="6047" spans="2:24" x14ac:dyDescent="0.25">
      <c r="B6047" s="146"/>
      <c r="C6047" s="31"/>
      <c r="D6047" s="31"/>
      <c r="E6047" s="44"/>
      <c r="F6047" s="43"/>
      <c r="G6047" s="84"/>
      <c r="H6047" s="31"/>
      <c r="I6047" s="31"/>
      <c r="J6047" s="84"/>
      <c r="K6047" s="31"/>
      <c r="L6047" s="31"/>
      <c r="M6047" s="169"/>
      <c r="N6047" s="148"/>
      <c r="O6047" s="106"/>
      <c r="P6047" s="43"/>
      <c r="Q6047" s="31"/>
      <c r="R6047" s="84"/>
      <c r="S6047" s="31"/>
      <c r="T6047" s="31"/>
      <c r="U6047" s="169"/>
      <c r="V6047" s="150"/>
      <c r="W6047" s="141" t="str" cm="1">
        <f t="array" ref="W6047">IF(SUM(LEN(B6047:V6047))=0,"",IF(OR(OR(ISBLANK(F6047),SUM(LEN(C6047),LEN(D6047))=0),AND(NOT(E6047="Unknown"),ISBLANK(J6047)),AND(NOT(O6047="Unknown"),ISBLANK(R6047))),"Missing Information", INDEX(Table15[Entire Service Line Classification], MATCH(SUMIFS(Table15[Unique ID],Table15[System-Owned Portion],E6047,Table15[If Material Anything Other than "Lead" in Column E,Was Material Ever Previously Lead?],G6047,Table15[Customer-Owned Portion],O6047),Table15[Unique ID],0),0)))</f>
        <v/>
      </c>
      <c r="X6047"/>
    </row>
    <row r="6048" spans="2:24" x14ac:dyDescent="0.25">
      <c r="B6048" s="146"/>
      <c r="C6048" s="31"/>
      <c r="D6048" s="31"/>
      <c r="E6048" s="44"/>
      <c r="F6048" s="43"/>
      <c r="G6048" s="84"/>
      <c r="H6048" s="31"/>
      <c r="I6048" s="31"/>
      <c r="J6048" s="84"/>
      <c r="K6048" s="31"/>
      <c r="L6048" s="31"/>
      <c r="M6048" s="169"/>
      <c r="N6048" s="148"/>
      <c r="O6048" s="106"/>
      <c r="P6048" s="43"/>
      <c r="Q6048" s="31"/>
      <c r="R6048" s="84"/>
      <c r="S6048" s="31"/>
      <c r="T6048" s="31"/>
      <c r="U6048" s="169"/>
      <c r="V6048" s="150"/>
      <c r="W6048" s="141" t="str" cm="1">
        <f t="array" ref="W6048">IF(SUM(LEN(B6048:V6048))=0,"",IF(OR(OR(ISBLANK(F6048),SUM(LEN(C6048),LEN(D6048))=0),AND(NOT(E6048="Unknown"),ISBLANK(J6048)),AND(NOT(O6048="Unknown"),ISBLANK(R6048))),"Missing Information", INDEX(Table15[Entire Service Line Classification], MATCH(SUMIFS(Table15[Unique ID],Table15[System-Owned Portion],E6048,Table15[If Material Anything Other than "Lead" in Column E,Was Material Ever Previously Lead?],G6048,Table15[Customer-Owned Portion],O6048),Table15[Unique ID],0),0)))</f>
        <v/>
      </c>
      <c r="X6048"/>
    </row>
    <row r="6049" spans="2:24" x14ac:dyDescent="0.25">
      <c r="B6049" s="146"/>
      <c r="C6049" s="31"/>
      <c r="D6049" s="31"/>
      <c r="E6049" s="44"/>
      <c r="F6049" s="43"/>
      <c r="G6049" s="84"/>
      <c r="H6049" s="31"/>
      <c r="I6049" s="31"/>
      <c r="J6049" s="84"/>
      <c r="K6049" s="31"/>
      <c r="L6049" s="31"/>
      <c r="M6049" s="169"/>
      <c r="N6049" s="148"/>
      <c r="O6049" s="106"/>
      <c r="P6049" s="43"/>
      <c r="Q6049" s="31"/>
      <c r="R6049" s="84"/>
      <c r="S6049" s="31"/>
      <c r="T6049" s="31"/>
      <c r="U6049" s="169"/>
      <c r="V6049" s="150"/>
      <c r="W6049" s="141" t="str" cm="1">
        <f t="array" ref="W6049">IF(SUM(LEN(B6049:V6049))=0,"",IF(OR(OR(ISBLANK(F6049),SUM(LEN(C6049),LEN(D6049))=0),AND(NOT(E6049="Unknown"),ISBLANK(J6049)),AND(NOT(O6049="Unknown"),ISBLANK(R6049))),"Missing Information", INDEX(Table15[Entire Service Line Classification], MATCH(SUMIFS(Table15[Unique ID],Table15[System-Owned Portion],E6049,Table15[If Material Anything Other than "Lead" in Column E,Was Material Ever Previously Lead?],G6049,Table15[Customer-Owned Portion],O6049),Table15[Unique ID],0),0)))</f>
        <v/>
      </c>
      <c r="X6049"/>
    </row>
    <row r="6050" spans="2:24" x14ac:dyDescent="0.25">
      <c r="B6050" s="146"/>
      <c r="C6050" s="31"/>
      <c r="D6050" s="31"/>
      <c r="E6050" s="44"/>
      <c r="F6050" s="43"/>
      <c r="G6050" s="84"/>
      <c r="H6050" s="31"/>
      <c r="I6050" s="31"/>
      <c r="J6050" s="84"/>
      <c r="K6050" s="31"/>
      <c r="L6050" s="31"/>
      <c r="M6050" s="169"/>
      <c r="N6050" s="148"/>
      <c r="O6050" s="106"/>
      <c r="P6050" s="43"/>
      <c r="Q6050" s="31"/>
      <c r="R6050" s="84"/>
      <c r="S6050" s="31"/>
      <c r="T6050" s="31"/>
      <c r="U6050" s="169"/>
      <c r="V6050" s="150"/>
      <c r="W6050" s="141" t="str" cm="1">
        <f t="array" ref="W6050">IF(SUM(LEN(B6050:V6050))=0,"",IF(OR(OR(ISBLANK(F6050),SUM(LEN(C6050),LEN(D6050))=0),AND(NOT(E6050="Unknown"),ISBLANK(J6050)),AND(NOT(O6050="Unknown"),ISBLANK(R6050))),"Missing Information", INDEX(Table15[Entire Service Line Classification], MATCH(SUMIFS(Table15[Unique ID],Table15[System-Owned Portion],E6050,Table15[If Material Anything Other than "Lead" in Column E,Was Material Ever Previously Lead?],G6050,Table15[Customer-Owned Portion],O6050),Table15[Unique ID],0),0)))</f>
        <v/>
      </c>
      <c r="X6050"/>
    </row>
    <row r="6051" spans="2:24" x14ac:dyDescent="0.25">
      <c r="B6051" s="146"/>
      <c r="C6051" s="31"/>
      <c r="D6051" s="31"/>
      <c r="E6051" s="44"/>
      <c r="F6051" s="43"/>
      <c r="G6051" s="84"/>
      <c r="H6051" s="31"/>
      <c r="I6051" s="31"/>
      <c r="J6051" s="84"/>
      <c r="K6051" s="31"/>
      <c r="L6051" s="31"/>
      <c r="M6051" s="169"/>
      <c r="N6051" s="148"/>
      <c r="O6051" s="106"/>
      <c r="P6051" s="43"/>
      <c r="Q6051" s="31"/>
      <c r="R6051" s="84"/>
      <c r="S6051" s="31"/>
      <c r="T6051" s="31"/>
      <c r="U6051" s="169"/>
      <c r="V6051" s="150"/>
      <c r="W6051" s="141" t="str" cm="1">
        <f t="array" ref="W6051">IF(SUM(LEN(B6051:V6051))=0,"",IF(OR(OR(ISBLANK(F6051),SUM(LEN(C6051),LEN(D6051))=0),AND(NOT(E6051="Unknown"),ISBLANK(J6051)),AND(NOT(O6051="Unknown"),ISBLANK(R6051))),"Missing Information", INDEX(Table15[Entire Service Line Classification], MATCH(SUMIFS(Table15[Unique ID],Table15[System-Owned Portion],E6051,Table15[If Material Anything Other than "Lead" in Column E,Was Material Ever Previously Lead?],G6051,Table15[Customer-Owned Portion],O6051),Table15[Unique ID],0),0)))</f>
        <v/>
      </c>
      <c r="X6051"/>
    </row>
    <row r="6052" spans="2:24" x14ac:dyDescent="0.25">
      <c r="B6052" s="146"/>
      <c r="C6052" s="31"/>
      <c r="D6052" s="31"/>
      <c r="E6052" s="44"/>
      <c r="F6052" s="43"/>
      <c r="G6052" s="84"/>
      <c r="H6052" s="31"/>
      <c r="I6052" s="31"/>
      <c r="J6052" s="84"/>
      <c r="K6052" s="31"/>
      <c r="L6052" s="31"/>
      <c r="M6052" s="169"/>
      <c r="N6052" s="148"/>
      <c r="O6052" s="106"/>
      <c r="P6052" s="43"/>
      <c r="Q6052" s="31"/>
      <c r="R6052" s="84"/>
      <c r="S6052" s="31"/>
      <c r="T6052" s="31"/>
      <c r="U6052" s="169"/>
      <c r="V6052" s="150"/>
      <c r="W6052" s="141" t="str" cm="1">
        <f t="array" ref="W6052">IF(SUM(LEN(B6052:V6052))=0,"",IF(OR(OR(ISBLANK(F6052),SUM(LEN(C6052),LEN(D6052))=0),AND(NOT(E6052="Unknown"),ISBLANK(J6052)),AND(NOT(O6052="Unknown"),ISBLANK(R6052))),"Missing Information", INDEX(Table15[Entire Service Line Classification], MATCH(SUMIFS(Table15[Unique ID],Table15[System-Owned Portion],E6052,Table15[If Material Anything Other than "Lead" in Column E,Was Material Ever Previously Lead?],G6052,Table15[Customer-Owned Portion],O6052),Table15[Unique ID],0),0)))</f>
        <v/>
      </c>
      <c r="X6052"/>
    </row>
    <row r="6053" spans="2:24" x14ac:dyDescent="0.25">
      <c r="B6053" s="146"/>
      <c r="C6053" s="31"/>
      <c r="D6053" s="31"/>
      <c r="E6053" s="44"/>
      <c r="F6053" s="43"/>
      <c r="G6053" s="84"/>
      <c r="H6053" s="31"/>
      <c r="I6053" s="31"/>
      <c r="J6053" s="84"/>
      <c r="K6053" s="31"/>
      <c r="L6053" s="31"/>
      <c r="M6053" s="169"/>
      <c r="N6053" s="148"/>
      <c r="O6053" s="106"/>
      <c r="P6053" s="43"/>
      <c r="Q6053" s="31"/>
      <c r="R6053" s="84"/>
      <c r="S6053" s="31"/>
      <c r="T6053" s="31"/>
      <c r="U6053" s="169"/>
      <c r="V6053" s="150"/>
      <c r="W6053" s="141" t="str" cm="1">
        <f t="array" ref="W6053">IF(SUM(LEN(B6053:V6053))=0,"",IF(OR(OR(ISBLANK(F6053),SUM(LEN(C6053),LEN(D6053))=0),AND(NOT(E6053="Unknown"),ISBLANK(J6053)),AND(NOT(O6053="Unknown"),ISBLANK(R6053))),"Missing Information", INDEX(Table15[Entire Service Line Classification], MATCH(SUMIFS(Table15[Unique ID],Table15[System-Owned Portion],E6053,Table15[If Material Anything Other than "Lead" in Column E,Was Material Ever Previously Lead?],G6053,Table15[Customer-Owned Portion],O6053),Table15[Unique ID],0),0)))</f>
        <v/>
      </c>
      <c r="X6053"/>
    </row>
    <row r="6054" spans="2:24" x14ac:dyDescent="0.25">
      <c r="B6054" s="146"/>
      <c r="C6054" s="31"/>
      <c r="D6054" s="31"/>
      <c r="E6054" s="44"/>
      <c r="F6054" s="43"/>
      <c r="G6054" s="84"/>
      <c r="H6054" s="31"/>
      <c r="I6054" s="31"/>
      <c r="J6054" s="84"/>
      <c r="K6054" s="31"/>
      <c r="L6054" s="31"/>
      <c r="M6054" s="169"/>
      <c r="N6054" s="148"/>
      <c r="O6054" s="106"/>
      <c r="P6054" s="43"/>
      <c r="Q6054" s="31"/>
      <c r="R6054" s="84"/>
      <c r="S6054" s="31"/>
      <c r="T6054" s="31"/>
      <c r="U6054" s="169"/>
      <c r="V6054" s="150"/>
      <c r="W6054" s="141" t="str" cm="1">
        <f t="array" ref="W6054">IF(SUM(LEN(B6054:V6054))=0,"",IF(OR(OR(ISBLANK(F6054),SUM(LEN(C6054),LEN(D6054))=0),AND(NOT(E6054="Unknown"),ISBLANK(J6054)),AND(NOT(O6054="Unknown"),ISBLANK(R6054))),"Missing Information", INDEX(Table15[Entire Service Line Classification], MATCH(SUMIFS(Table15[Unique ID],Table15[System-Owned Portion],E6054,Table15[If Material Anything Other than "Lead" in Column E,Was Material Ever Previously Lead?],G6054,Table15[Customer-Owned Portion],O6054),Table15[Unique ID],0),0)))</f>
        <v/>
      </c>
      <c r="X6054"/>
    </row>
    <row r="6055" spans="2:24" x14ac:dyDescent="0.25">
      <c r="B6055" s="146"/>
      <c r="C6055" s="31"/>
      <c r="D6055" s="31"/>
      <c r="E6055" s="44"/>
      <c r="F6055" s="43"/>
      <c r="G6055" s="84"/>
      <c r="H6055" s="31"/>
      <c r="I6055" s="31"/>
      <c r="J6055" s="84"/>
      <c r="K6055" s="31"/>
      <c r="L6055" s="31"/>
      <c r="M6055" s="169"/>
      <c r="N6055" s="148"/>
      <c r="O6055" s="106"/>
      <c r="P6055" s="43"/>
      <c r="Q6055" s="31"/>
      <c r="R6055" s="84"/>
      <c r="S6055" s="31"/>
      <c r="T6055" s="31"/>
      <c r="U6055" s="169"/>
      <c r="V6055" s="150"/>
      <c r="W6055" s="141" t="str" cm="1">
        <f t="array" ref="W6055">IF(SUM(LEN(B6055:V6055))=0,"",IF(OR(OR(ISBLANK(F6055),SUM(LEN(C6055),LEN(D6055))=0),AND(NOT(E6055="Unknown"),ISBLANK(J6055)),AND(NOT(O6055="Unknown"),ISBLANK(R6055))),"Missing Information", INDEX(Table15[Entire Service Line Classification], MATCH(SUMIFS(Table15[Unique ID],Table15[System-Owned Portion],E6055,Table15[If Material Anything Other than "Lead" in Column E,Was Material Ever Previously Lead?],G6055,Table15[Customer-Owned Portion],O6055),Table15[Unique ID],0),0)))</f>
        <v/>
      </c>
      <c r="X6055"/>
    </row>
    <row r="6056" spans="2:24" x14ac:dyDescent="0.25">
      <c r="B6056" s="146"/>
      <c r="C6056" s="31"/>
      <c r="D6056" s="31"/>
      <c r="E6056" s="44"/>
      <c r="F6056" s="43"/>
      <c r="G6056" s="84"/>
      <c r="H6056" s="31"/>
      <c r="I6056" s="31"/>
      <c r="J6056" s="84"/>
      <c r="K6056" s="31"/>
      <c r="L6056" s="31"/>
      <c r="M6056" s="169"/>
      <c r="N6056" s="148"/>
      <c r="O6056" s="106"/>
      <c r="P6056" s="43"/>
      <c r="Q6056" s="31"/>
      <c r="R6056" s="84"/>
      <c r="S6056" s="31"/>
      <c r="T6056" s="31"/>
      <c r="U6056" s="169"/>
      <c r="V6056" s="150"/>
      <c r="W6056" s="141" t="str" cm="1">
        <f t="array" ref="W6056">IF(SUM(LEN(B6056:V6056))=0,"",IF(OR(OR(ISBLANK(F6056),SUM(LEN(C6056),LEN(D6056))=0),AND(NOT(E6056="Unknown"),ISBLANK(J6056)),AND(NOT(O6056="Unknown"),ISBLANK(R6056))),"Missing Information", INDEX(Table15[Entire Service Line Classification], MATCH(SUMIFS(Table15[Unique ID],Table15[System-Owned Portion],E6056,Table15[If Material Anything Other than "Lead" in Column E,Was Material Ever Previously Lead?],G6056,Table15[Customer-Owned Portion],O6056),Table15[Unique ID],0),0)))</f>
        <v/>
      </c>
      <c r="X6056"/>
    </row>
    <row r="6057" spans="2:24" x14ac:dyDescent="0.25">
      <c r="B6057" s="146"/>
      <c r="C6057" s="31"/>
      <c r="D6057" s="31"/>
      <c r="E6057" s="44"/>
      <c r="F6057" s="43"/>
      <c r="G6057" s="84"/>
      <c r="H6057" s="31"/>
      <c r="I6057" s="31"/>
      <c r="J6057" s="84"/>
      <c r="K6057" s="31"/>
      <c r="L6057" s="31"/>
      <c r="M6057" s="169"/>
      <c r="N6057" s="148"/>
      <c r="O6057" s="106"/>
      <c r="P6057" s="43"/>
      <c r="Q6057" s="31"/>
      <c r="R6057" s="84"/>
      <c r="S6057" s="31"/>
      <c r="T6057" s="31"/>
      <c r="U6057" s="169"/>
      <c r="V6057" s="150"/>
      <c r="W6057" s="141" t="str" cm="1">
        <f t="array" ref="W6057">IF(SUM(LEN(B6057:V6057))=0,"",IF(OR(OR(ISBLANK(F6057),SUM(LEN(C6057),LEN(D6057))=0),AND(NOT(E6057="Unknown"),ISBLANK(J6057)),AND(NOT(O6057="Unknown"),ISBLANK(R6057))),"Missing Information", INDEX(Table15[Entire Service Line Classification], MATCH(SUMIFS(Table15[Unique ID],Table15[System-Owned Portion],E6057,Table15[If Material Anything Other than "Lead" in Column E,Was Material Ever Previously Lead?],G6057,Table15[Customer-Owned Portion],O6057),Table15[Unique ID],0),0)))</f>
        <v/>
      </c>
      <c r="X6057"/>
    </row>
    <row r="6058" spans="2:24" x14ac:dyDescent="0.25">
      <c r="B6058" s="146"/>
      <c r="C6058" s="31"/>
      <c r="D6058" s="31"/>
      <c r="E6058" s="44"/>
      <c r="F6058" s="43"/>
      <c r="G6058" s="84"/>
      <c r="H6058" s="31"/>
      <c r="I6058" s="31"/>
      <c r="J6058" s="84"/>
      <c r="K6058" s="31"/>
      <c r="L6058" s="31"/>
      <c r="M6058" s="169"/>
      <c r="N6058" s="148"/>
      <c r="O6058" s="106"/>
      <c r="P6058" s="43"/>
      <c r="Q6058" s="31"/>
      <c r="R6058" s="84"/>
      <c r="S6058" s="31"/>
      <c r="T6058" s="31"/>
      <c r="U6058" s="169"/>
      <c r="V6058" s="150"/>
      <c r="W6058" s="141" t="str" cm="1">
        <f t="array" ref="W6058">IF(SUM(LEN(B6058:V6058))=0,"",IF(OR(OR(ISBLANK(F6058),SUM(LEN(C6058),LEN(D6058))=0),AND(NOT(E6058="Unknown"),ISBLANK(J6058)),AND(NOT(O6058="Unknown"),ISBLANK(R6058))),"Missing Information", INDEX(Table15[Entire Service Line Classification], MATCH(SUMIFS(Table15[Unique ID],Table15[System-Owned Portion],E6058,Table15[If Material Anything Other than "Lead" in Column E,Was Material Ever Previously Lead?],G6058,Table15[Customer-Owned Portion],O6058),Table15[Unique ID],0),0)))</f>
        <v/>
      </c>
      <c r="X6058"/>
    </row>
    <row r="6059" spans="2:24" x14ac:dyDescent="0.25">
      <c r="B6059" s="146"/>
      <c r="C6059" s="31"/>
      <c r="D6059" s="31"/>
      <c r="E6059" s="44"/>
      <c r="F6059" s="43"/>
      <c r="G6059" s="84"/>
      <c r="H6059" s="31"/>
      <c r="I6059" s="31"/>
      <c r="J6059" s="84"/>
      <c r="K6059" s="31"/>
      <c r="L6059" s="31"/>
      <c r="M6059" s="169"/>
      <c r="N6059" s="148"/>
      <c r="O6059" s="106"/>
      <c r="P6059" s="43"/>
      <c r="Q6059" s="31"/>
      <c r="R6059" s="84"/>
      <c r="S6059" s="31"/>
      <c r="T6059" s="31"/>
      <c r="U6059" s="169"/>
      <c r="V6059" s="150"/>
      <c r="W6059" s="141" t="str" cm="1">
        <f t="array" ref="W6059">IF(SUM(LEN(B6059:V6059))=0,"",IF(OR(OR(ISBLANK(F6059),SUM(LEN(C6059),LEN(D6059))=0),AND(NOT(E6059="Unknown"),ISBLANK(J6059)),AND(NOT(O6059="Unknown"),ISBLANK(R6059))),"Missing Information", INDEX(Table15[Entire Service Line Classification], MATCH(SUMIFS(Table15[Unique ID],Table15[System-Owned Portion],E6059,Table15[If Material Anything Other than "Lead" in Column E,Was Material Ever Previously Lead?],G6059,Table15[Customer-Owned Portion],O6059),Table15[Unique ID],0),0)))</f>
        <v/>
      </c>
      <c r="X6059"/>
    </row>
    <row r="6060" spans="2:24" x14ac:dyDescent="0.25">
      <c r="B6060" s="146"/>
      <c r="C6060" s="31"/>
      <c r="D6060" s="31"/>
      <c r="E6060" s="44"/>
      <c r="F6060" s="43"/>
      <c r="G6060" s="84"/>
      <c r="H6060" s="31"/>
      <c r="I6060" s="31"/>
      <c r="J6060" s="84"/>
      <c r="K6060" s="31"/>
      <c r="L6060" s="31"/>
      <c r="M6060" s="169"/>
      <c r="N6060" s="148"/>
      <c r="O6060" s="106"/>
      <c r="P6060" s="43"/>
      <c r="Q6060" s="31"/>
      <c r="R6060" s="84"/>
      <c r="S6060" s="31"/>
      <c r="T6060" s="31"/>
      <c r="U6060" s="169"/>
      <c r="V6060" s="150"/>
      <c r="W6060" s="141" t="str" cm="1">
        <f t="array" ref="W6060">IF(SUM(LEN(B6060:V6060))=0,"",IF(OR(OR(ISBLANK(F6060),SUM(LEN(C6060),LEN(D6060))=0),AND(NOT(E6060="Unknown"),ISBLANK(J6060)),AND(NOT(O6060="Unknown"),ISBLANK(R6060))),"Missing Information", INDEX(Table15[Entire Service Line Classification], MATCH(SUMIFS(Table15[Unique ID],Table15[System-Owned Portion],E6060,Table15[If Material Anything Other than "Lead" in Column E,Was Material Ever Previously Lead?],G6060,Table15[Customer-Owned Portion],O6060),Table15[Unique ID],0),0)))</f>
        <v/>
      </c>
      <c r="X6060"/>
    </row>
    <row r="6061" spans="2:24" x14ac:dyDescent="0.25">
      <c r="B6061" s="146"/>
      <c r="C6061" s="31"/>
      <c r="D6061" s="31"/>
      <c r="E6061" s="44"/>
      <c r="F6061" s="43"/>
      <c r="G6061" s="84"/>
      <c r="H6061" s="31"/>
      <c r="I6061" s="31"/>
      <c r="J6061" s="84"/>
      <c r="K6061" s="31"/>
      <c r="L6061" s="31"/>
      <c r="M6061" s="169"/>
      <c r="N6061" s="148"/>
      <c r="O6061" s="106"/>
      <c r="P6061" s="43"/>
      <c r="Q6061" s="31"/>
      <c r="R6061" s="84"/>
      <c r="S6061" s="31"/>
      <c r="T6061" s="31"/>
      <c r="U6061" s="169"/>
      <c r="V6061" s="150"/>
      <c r="W6061" s="141" t="str" cm="1">
        <f t="array" ref="W6061">IF(SUM(LEN(B6061:V6061))=0,"",IF(OR(OR(ISBLANK(F6061),SUM(LEN(C6061),LEN(D6061))=0),AND(NOT(E6061="Unknown"),ISBLANK(J6061)),AND(NOT(O6061="Unknown"),ISBLANK(R6061))),"Missing Information", INDEX(Table15[Entire Service Line Classification], MATCH(SUMIFS(Table15[Unique ID],Table15[System-Owned Portion],E6061,Table15[If Material Anything Other than "Lead" in Column E,Was Material Ever Previously Lead?],G6061,Table15[Customer-Owned Portion],O6061),Table15[Unique ID],0),0)))</f>
        <v/>
      </c>
      <c r="X6061"/>
    </row>
    <row r="6062" spans="2:24" x14ac:dyDescent="0.25">
      <c r="B6062" s="146"/>
      <c r="C6062" s="31"/>
      <c r="D6062" s="31"/>
      <c r="E6062" s="44"/>
      <c r="F6062" s="43"/>
      <c r="G6062" s="84"/>
      <c r="H6062" s="31"/>
      <c r="I6062" s="31"/>
      <c r="J6062" s="84"/>
      <c r="K6062" s="31"/>
      <c r="L6062" s="31"/>
      <c r="M6062" s="169"/>
      <c r="N6062" s="148"/>
      <c r="O6062" s="106"/>
      <c r="P6062" s="43"/>
      <c r="Q6062" s="31"/>
      <c r="R6062" s="84"/>
      <c r="S6062" s="31"/>
      <c r="T6062" s="31"/>
      <c r="U6062" s="169"/>
      <c r="V6062" s="150"/>
      <c r="W6062" s="141" t="str" cm="1">
        <f t="array" ref="W6062">IF(SUM(LEN(B6062:V6062))=0,"",IF(OR(OR(ISBLANK(F6062),SUM(LEN(C6062),LEN(D6062))=0),AND(NOT(E6062="Unknown"),ISBLANK(J6062)),AND(NOT(O6062="Unknown"),ISBLANK(R6062))),"Missing Information", INDEX(Table15[Entire Service Line Classification], MATCH(SUMIFS(Table15[Unique ID],Table15[System-Owned Portion],E6062,Table15[If Material Anything Other than "Lead" in Column E,Was Material Ever Previously Lead?],G6062,Table15[Customer-Owned Portion],O6062),Table15[Unique ID],0),0)))</f>
        <v/>
      </c>
      <c r="X6062"/>
    </row>
    <row r="6063" spans="2:24" x14ac:dyDescent="0.25">
      <c r="B6063" s="146"/>
      <c r="C6063" s="31"/>
      <c r="D6063" s="31"/>
      <c r="E6063" s="44"/>
      <c r="F6063" s="43"/>
      <c r="G6063" s="84"/>
      <c r="H6063" s="31"/>
      <c r="I6063" s="31"/>
      <c r="J6063" s="84"/>
      <c r="K6063" s="31"/>
      <c r="L6063" s="31"/>
      <c r="M6063" s="169"/>
      <c r="N6063" s="148"/>
      <c r="O6063" s="106"/>
      <c r="P6063" s="43"/>
      <c r="Q6063" s="31"/>
      <c r="R6063" s="84"/>
      <c r="S6063" s="31"/>
      <c r="T6063" s="31"/>
      <c r="U6063" s="169"/>
      <c r="V6063" s="150"/>
      <c r="W6063" s="141" t="str" cm="1">
        <f t="array" ref="W6063">IF(SUM(LEN(B6063:V6063))=0,"",IF(OR(OR(ISBLANK(F6063),SUM(LEN(C6063),LEN(D6063))=0),AND(NOT(E6063="Unknown"),ISBLANK(J6063)),AND(NOT(O6063="Unknown"),ISBLANK(R6063))),"Missing Information", INDEX(Table15[Entire Service Line Classification], MATCH(SUMIFS(Table15[Unique ID],Table15[System-Owned Portion],E6063,Table15[If Material Anything Other than "Lead" in Column E,Was Material Ever Previously Lead?],G6063,Table15[Customer-Owned Portion],O6063),Table15[Unique ID],0),0)))</f>
        <v/>
      </c>
      <c r="X6063"/>
    </row>
    <row r="6064" spans="2:24" x14ac:dyDescent="0.25">
      <c r="B6064" s="146"/>
      <c r="C6064" s="31"/>
      <c r="D6064" s="31"/>
      <c r="E6064" s="44"/>
      <c r="F6064" s="43"/>
      <c r="G6064" s="84"/>
      <c r="H6064" s="31"/>
      <c r="I6064" s="31"/>
      <c r="J6064" s="84"/>
      <c r="K6064" s="31"/>
      <c r="L6064" s="31"/>
      <c r="M6064" s="169"/>
      <c r="N6064" s="148"/>
      <c r="O6064" s="106"/>
      <c r="P6064" s="43"/>
      <c r="Q6064" s="31"/>
      <c r="R6064" s="84"/>
      <c r="S6064" s="31"/>
      <c r="T6064" s="31"/>
      <c r="U6064" s="169"/>
      <c r="V6064" s="150"/>
      <c r="W6064" s="141" t="str" cm="1">
        <f t="array" ref="W6064">IF(SUM(LEN(B6064:V6064))=0,"",IF(OR(OR(ISBLANK(F6064),SUM(LEN(C6064),LEN(D6064))=0),AND(NOT(E6064="Unknown"),ISBLANK(J6064)),AND(NOT(O6064="Unknown"),ISBLANK(R6064))),"Missing Information", INDEX(Table15[Entire Service Line Classification], MATCH(SUMIFS(Table15[Unique ID],Table15[System-Owned Portion],E6064,Table15[If Material Anything Other than "Lead" in Column E,Was Material Ever Previously Lead?],G6064,Table15[Customer-Owned Portion],O6064),Table15[Unique ID],0),0)))</f>
        <v/>
      </c>
      <c r="X6064"/>
    </row>
    <row r="6065" spans="2:24" x14ac:dyDescent="0.25">
      <c r="B6065" s="146"/>
      <c r="C6065" s="31"/>
      <c r="D6065" s="31"/>
      <c r="E6065" s="44"/>
      <c r="F6065" s="43"/>
      <c r="G6065" s="84"/>
      <c r="H6065" s="31"/>
      <c r="I6065" s="31"/>
      <c r="J6065" s="84"/>
      <c r="K6065" s="31"/>
      <c r="L6065" s="31"/>
      <c r="M6065" s="169"/>
      <c r="N6065" s="148"/>
      <c r="O6065" s="106"/>
      <c r="P6065" s="43"/>
      <c r="Q6065" s="31"/>
      <c r="R6065" s="84"/>
      <c r="S6065" s="31"/>
      <c r="T6065" s="31"/>
      <c r="U6065" s="169"/>
      <c r="V6065" s="150"/>
      <c r="W6065" s="141" t="str" cm="1">
        <f t="array" ref="W6065">IF(SUM(LEN(B6065:V6065))=0,"",IF(OR(OR(ISBLANK(F6065),SUM(LEN(C6065),LEN(D6065))=0),AND(NOT(E6065="Unknown"),ISBLANK(J6065)),AND(NOT(O6065="Unknown"),ISBLANK(R6065))),"Missing Information", INDEX(Table15[Entire Service Line Classification], MATCH(SUMIFS(Table15[Unique ID],Table15[System-Owned Portion],E6065,Table15[If Material Anything Other than "Lead" in Column E,Was Material Ever Previously Lead?],G6065,Table15[Customer-Owned Portion],O6065),Table15[Unique ID],0),0)))</f>
        <v/>
      </c>
      <c r="X6065"/>
    </row>
    <row r="6066" spans="2:24" x14ac:dyDescent="0.25">
      <c r="B6066" s="146"/>
      <c r="C6066" s="31"/>
      <c r="D6066" s="31"/>
      <c r="E6066" s="44"/>
      <c r="F6066" s="43"/>
      <c r="G6066" s="84"/>
      <c r="H6066" s="31"/>
      <c r="I6066" s="31"/>
      <c r="J6066" s="84"/>
      <c r="K6066" s="31"/>
      <c r="L6066" s="31"/>
      <c r="M6066" s="169"/>
      <c r="N6066" s="148"/>
      <c r="O6066" s="106"/>
      <c r="P6066" s="43"/>
      <c r="Q6066" s="31"/>
      <c r="R6066" s="84"/>
      <c r="S6066" s="31"/>
      <c r="T6066" s="31"/>
      <c r="U6066" s="169"/>
      <c r="V6066" s="150"/>
      <c r="W6066" s="141" t="str" cm="1">
        <f t="array" ref="W6066">IF(SUM(LEN(B6066:V6066))=0,"",IF(OR(OR(ISBLANK(F6066),SUM(LEN(C6066),LEN(D6066))=0),AND(NOT(E6066="Unknown"),ISBLANK(J6066)),AND(NOT(O6066="Unknown"),ISBLANK(R6066))),"Missing Information", INDEX(Table15[Entire Service Line Classification], MATCH(SUMIFS(Table15[Unique ID],Table15[System-Owned Portion],E6066,Table15[If Material Anything Other than "Lead" in Column E,Was Material Ever Previously Lead?],G6066,Table15[Customer-Owned Portion],O6066),Table15[Unique ID],0),0)))</f>
        <v/>
      </c>
      <c r="X6066"/>
    </row>
    <row r="6067" spans="2:24" x14ac:dyDescent="0.25">
      <c r="B6067" s="146"/>
      <c r="C6067" s="31"/>
      <c r="D6067" s="31"/>
      <c r="E6067" s="44"/>
      <c r="F6067" s="43"/>
      <c r="G6067" s="84"/>
      <c r="H6067" s="31"/>
      <c r="I6067" s="31"/>
      <c r="J6067" s="84"/>
      <c r="K6067" s="31"/>
      <c r="L6067" s="31"/>
      <c r="M6067" s="169"/>
      <c r="N6067" s="148"/>
      <c r="O6067" s="106"/>
      <c r="P6067" s="43"/>
      <c r="Q6067" s="31"/>
      <c r="R6067" s="84"/>
      <c r="S6067" s="31"/>
      <c r="T6067" s="31"/>
      <c r="U6067" s="169"/>
      <c r="V6067" s="150"/>
      <c r="W6067" s="141" t="str" cm="1">
        <f t="array" ref="W6067">IF(SUM(LEN(B6067:V6067))=0,"",IF(OR(OR(ISBLANK(F6067),SUM(LEN(C6067),LEN(D6067))=0),AND(NOT(E6067="Unknown"),ISBLANK(J6067)),AND(NOT(O6067="Unknown"),ISBLANK(R6067))),"Missing Information", INDEX(Table15[Entire Service Line Classification], MATCH(SUMIFS(Table15[Unique ID],Table15[System-Owned Portion],E6067,Table15[If Material Anything Other than "Lead" in Column E,Was Material Ever Previously Lead?],G6067,Table15[Customer-Owned Portion],O6067),Table15[Unique ID],0),0)))</f>
        <v/>
      </c>
      <c r="X6067"/>
    </row>
    <row r="6068" spans="2:24" x14ac:dyDescent="0.25">
      <c r="B6068" s="146"/>
      <c r="C6068" s="31"/>
      <c r="D6068" s="31"/>
      <c r="E6068" s="44"/>
      <c r="F6068" s="43"/>
      <c r="G6068" s="84"/>
      <c r="H6068" s="31"/>
      <c r="I6068" s="31"/>
      <c r="J6068" s="84"/>
      <c r="K6068" s="31"/>
      <c r="L6068" s="31"/>
      <c r="M6068" s="169"/>
      <c r="N6068" s="148"/>
      <c r="O6068" s="106"/>
      <c r="P6068" s="43"/>
      <c r="Q6068" s="31"/>
      <c r="R6068" s="84"/>
      <c r="S6068" s="31"/>
      <c r="T6068" s="31"/>
      <c r="U6068" s="169"/>
      <c r="V6068" s="150"/>
      <c r="W6068" s="141" t="str" cm="1">
        <f t="array" ref="W6068">IF(SUM(LEN(B6068:V6068))=0,"",IF(OR(OR(ISBLANK(F6068),SUM(LEN(C6068),LEN(D6068))=0),AND(NOT(E6068="Unknown"),ISBLANK(J6068)),AND(NOT(O6068="Unknown"),ISBLANK(R6068))),"Missing Information", INDEX(Table15[Entire Service Line Classification], MATCH(SUMIFS(Table15[Unique ID],Table15[System-Owned Portion],E6068,Table15[If Material Anything Other than "Lead" in Column E,Was Material Ever Previously Lead?],G6068,Table15[Customer-Owned Portion],O6068),Table15[Unique ID],0),0)))</f>
        <v/>
      </c>
      <c r="X6068"/>
    </row>
    <row r="6069" spans="2:24" x14ac:dyDescent="0.25">
      <c r="B6069" s="146"/>
      <c r="C6069" s="31"/>
      <c r="D6069" s="31"/>
      <c r="E6069" s="44"/>
      <c r="F6069" s="43"/>
      <c r="G6069" s="84"/>
      <c r="H6069" s="31"/>
      <c r="I6069" s="31"/>
      <c r="J6069" s="84"/>
      <c r="K6069" s="31"/>
      <c r="L6069" s="31"/>
      <c r="M6069" s="169"/>
      <c r="N6069" s="148"/>
      <c r="O6069" s="106"/>
      <c r="P6069" s="43"/>
      <c r="Q6069" s="31"/>
      <c r="R6069" s="84"/>
      <c r="S6069" s="31"/>
      <c r="T6069" s="31"/>
      <c r="U6069" s="169"/>
      <c r="V6069" s="150"/>
      <c r="W6069" s="141" t="str" cm="1">
        <f t="array" ref="W6069">IF(SUM(LEN(B6069:V6069))=0,"",IF(OR(OR(ISBLANK(F6069),SUM(LEN(C6069),LEN(D6069))=0),AND(NOT(E6069="Unknown"),ISBLANK(J6069)),AND(NOT(O6069="Unknown"),ISBLANK(R6069))),"Missing Information", INDEX(Table15[Entire Service Line Classification], MATCH(SUMIFS(Table15[Unique ID],Table15[System-Owned Portion],E6069,Table15[If Material Anything Other than "Lead" in Column E,Was Material Ever Previously Lead?],G6069,Table15[Customer-Owned Portion],O6069),Table15[Unique ID],0),0)))</f>
        <v/>
      </c>
      <c r="X6069"/>
    </row>
    <row r="6070" spans="2:24" x14ac:dyDescent="0.25">
      <c r="B6070" s="146"/>
      <c r="C6070" s="31"/>
      <c r="D6070" s="31"/>
      <c r="E6070" s="44"/>
      <c r="F6070" s="43"/>
      <c r="G6070" s="84"/>
      <c r="H6070" s="31"/>
      <c r="I6070" s="31"/>
      <c r="J6070" s="84"/>
      <c r="K6070" s="31"/>
      <c r="L6070" s="31"/>
      <c r="M6070" s="169"/>
      <c r="N6070" s="148"/>
      <c r="O6070" s="106"/>
      <c r="P6070" s="43"/>
      <c r="Q6070" s="31"/>
      <c r="R6070" s="84"/>
      <c r="S6070" s="31"/>
      <c r="T6070" s="31"/>
      <c r="U6070" s="169"/>
      <c r="V6070" s="150"/>
      <c r="W6070" s="141" t="str" cm="1">
        <f t="array" ref="W6070">IF(SUM(LEN(B6070:V6070))=0,"",IF(OR(OR(ISBLANK(F6070),SUM(LEN(C6070),LEN(D6070))=0),AND(NOT(E6070="Unknown"),ISBLANK(J6070)),AND(NOT(O6070="Unknown"),ISBLANK(R6070))),"Missing Information", INDEX(Table15[Entire Service Line Classification], MATCH(SUMIFS(Table15[Unique ID],Table15[System-Owned Portion],E6070,Table15[If Material Anything Other than "Lead" in Column E,Was Material Ever Previously Lead?],G6070,Table15[Customer-Owned Portion],O6070),Table15[Unique ID],0),0)))</f>
        <v/>
      </c>
      <c r="X6070"/>
    </row>
    <row r="6071" spans="2:24" x14ac:dyDescent="0.25">
      <c r="B6071" s="146"/>
      <c r="C6071" s="31"/>
      <c r="D6071" s="31"/>
      <c r="E6071" s="44"/>
      <c r="F6071" s="43"/>
      <c r="G6071" s="84"/>
      <c r="H6071" s="31"/>
      <c r="I6071" s="31"/>
      <c r="J6071" s="84"/>
      <c r="K6071" s="31"/>
      <c r="L6071" s="31"/>
      <c r="M6071" s="169"/>
      <c r="N6071" s="148"/>
      <c r="O6071" s="106"/>
      <c r="P6071" s="43"/>
      <c r="Q6071" s="31"/>
      <c r="R6071" s="84"/>
      <c r="S6071" s="31"/>
      <c r="T6071" s="31"/>
      <c r="U6071" s="169"/>
      <c r="V6071" s="150"/>
      <c r="W6071" s="141" t="str" cm="1">
        <f t="array" ref="W6071">IF(SUM(LEN(B6071:V6071))=0,"",IF(OR(OR(ISBLANK(F6071),SUM(LEN(C6071),LEN(D6071))=0),AND(NOT(E6071="Unknown"),ISBLANK(J6071)),AND(NOT(O6071="Unknown"),ISBLANK(R6071))),"Missing Information", INDEX(Table15[Entire Service Line Classification], MATCH(SUMIFS(Table15[Unique ID],Table15[System-Owned Portion],E6071,Table15[If Material Anything Other than "Lead" in Column E,Was Material Ever Previously Lead?],G6071,Table15[Customer-Owned Portion],O6071),Table15[Unique ID],0),0)))</f>
        <v/>
      </c>
      <c r="X6071"/>
    </row>
    <row r="6072" spans="2:24" x14ac:dyDescent="0.25">
      <c r="B6072" s="146"/>
      <c r="C6072" s="31"/>
      <c r="D6072" s="31"/>
      <c r="E6072" s="44"/>
      <c r="F6072" s="43"/>
      <c r="G6072" s="84"/>
      <c r="H6072" s="31"/>
      <c r="I6072" s="31"/>
      <c r="J6072" s="84"/>
      <c r="K6072" s="31"/>
      <c r="L6072" s="31"/>
      <c r="M6072" s="169"/>
      <c r="N6072" s="148"/>
      <c r="O6072" s="106"/>
      <c r="P6072" s="43"/>
      <c r="Q6072" s="31"/>
      <c r="R6072" s="84"/>
      <c r="S6072" s="31"/>
      <c r="T6072" s="31"/>
      <c r="U6072" s="169"/>
      <c r="V6072" s="150"/>
      <c r="W6072" s="141" t="str" cm="1">
        <f t="array" ref="W6072">IF(SUM(LEN(B6072:V6072))=0,"",IF(OR(OR(ISBLANK(F6072),SUM(LEN(C6072),LEN(D6072))=0),AND(NOT(E6072="Unknown"),ISBLANK(J6072)),AND(NOT(O6072="Unknown"),ISBLANK(R6072))),"Missing Information", INDEX(Table15[Entire Service Line Classification], MATCH(SUMIFS(Table15[Unique ID],Table15[System-Owned Portion],E6072,Table15[If Material Anything Other than "Lead" in Column E,Was Material Ever Previously Lead?],G6072,Table15[Customer-Owned Portion],O6072),Table15[Unique ID],0),0)))</f>
        <v/>
      </c>
      <c r="X6072"/>
    </row>
    <row r="6073" spans="2:24" x14ac:dyDescent="0.25">
      <c r="B6073" s="146"/>
      <c r="C6073" s="31"/>
      <c r="D6073" s="31"/>
      <c r="E6073" s="44"/>
      <c r="F6073" s="43"/>
      <c r="G6073" s="84"/>
      <c r="H6073" s="31"/>
      <c r="I6073" s="31"/>
      <c r="J6073" s="84"/>
      <c r="K6073" s="31"/>
      <c r="L6073" s="31"/>
      <c r="M6073" s="169"/>
      <c r="N6073" s="148"/>
      <c r="O6073" s="106"/>
      <c r="P6073" s="43"/>
      <c r="Q6073" s="31"/>
      <c r="R6073" s="84"/>
      <c r="S6073" s="31"/>
      <c r="T6073" s="31"/>
      <c r="U6073" s="169"/>
      <c r="V6073" s="150"/>
      <c r="W6073" s="141" t="str" cm="1">
        <f t="array" ref="W6073">IF(SUM(LEN(B6073:V6073))=0,"",IF(OR(OR(ISBLANK(F6073),SUM(LEN(C6073),LEN(D6073))=0),AND(NOT(E6073="Unknown"),ISBLANK(J6073)),AND(NOT(O6073="Unknown"),ISBLANK(R6073))),"Missing Information", INDEX(Table15[Entire Service Line Classification], MATCH(SUMIFS(Table15[Unique ID],Table15[System-Owned Portion],E6073,Table15[If Material Anything Other than "Lead" in Column E,Was Material Ever Previously Lead?],G6073,Table15[Customer-Owned Portion],O6073),Table15[Unique ID],0),0)))</f>
        <v/>
      </c>
      <c r="X6073"/>
    </row>
    <row r="6074" spans="2:24" x14ac:dyDescent="0.25">
      <c r="B6074" s="146"/>
      <c r="C6074" s="31"/>
      <c r="D6074" s="31"/>
      <c r="E6074" s="44"/>
      <c r="F6074" s="43"/>
      <c r="G6074" s="84"/>
      <c r="H6074" s="31"/>
      <c r="I6074" s="31"/>
      <c r="J6074" s="84"/>
      <c r="K6074" s="31"/>
      <c r="L6074" s="31"/>
      <c r="M6074" s="169"/>
      <c r="N6074" s="148"/>
      <c r="O6074" s="106"/>
      <c r="P6074" s="43"/>
      <c r="Q6074" s="31"/>
      <c r="R6074" s="84"/>
      <c r="S6074" s="31"/>
      <c r="T6074" s="31"/>
      <c r="U6074" s="169"/>
      <c r="V6074" s="150"/>
      <c r="W6074" s="141" t="str" cm="1">
        <f t="array" ref="W6074">IF(SUM(LEN(B6074:V6074))=0,"",IF(OR(OR(ISBLANK(F6074),SUM(LEN(C6074),LEN(D6074))=0),AND(NOT(E6074="Unknown"),ISBLANK(J6074)),AND(NOT(O6074="Unknown"),ISBLANK(R6074))),"Missing Information", INDEX(Table15[Entire Service Line Classification], MATCH(SUMIFS(Table15[Unique ID],Table15[System-Owned Portion],E6074,Table15[If Material Anything Other than "Lead" in Column E,Was Material Ever Previously Lead?],G6074,Table15[Customer-Owned Portion],O6074),Table15[Unique ID],0),0)))</f>
        <v/>
      </c>
      <c r="X6074"/>
    </row>
    <row r="6075" spans="2:24" x14ac:dyDescent="0.25">
      <c r="B6075" s="146"/>
      <c r="C6075" s="31"/>
      <c r="D6075" s="31"/>
      <c r="E6075" s="44"/>
      <c r="F6075" s="43"/>
      <c r="G6075" s="84"/>
      <c r="H6075" s="31"/>
      <c r="I6075" s="31"/>
      <c r="J6075" s="84"/>
      <c r="K6075" s="31"/>
      <c r="L6075" s="31"/>
      <c r="M6075" s="169"/>
      <c r="N6075" s="148"/>
      <c r="O6075" s="106"/>
      <c r="P6075" s="43"/>
      <c r="Q6075" s="31"/>
      <c r="R6075" s="84"/>
      <c r="S6075" s="31"/>
      <c r="T6075" s="31"/>
      <c r="U6075" s="169"/>
      <c r="V6075" s="150"/>
      <c r="W6075" s="141" t="str" cm="1">
        <f t="array" ref="W6075">IF(SUM(LEN(B6075:V6075))=0,"",IF(OR(OR(ISBLANK(F6075),SUM(LEN(C6075),LEN(D6075))=0),AND(NOT(E6075="Unknown"),ISBLANK(J6075)),AND(NOT(O6075="Unknown"),ISBLANK(R6075))),"Missing Information", INDEX(Table15[Entire Service Line Classification], MATCH(SUMIFS(Table15[Unique ID],Table15[System-Owned Portion],E6075,Table15[If Material Anything Other than "Lead" in Column E,Was Material Ever Previously Lead?],G6075,Table15[Customer-Owned Portion],O6075),Table15[Unique ID],0),0)))</f>
        <v/>
      </c>
      <c r="X6075"/>
    </row>
    <row r="6076" spans="2:24" x14ac:dyDescent="0.25">
      <c r="B6076" s="146"/>
      <c r="C6076" s="31"/>
      <c r="D6076" s="31"/>
      <c r="E6076" s="44"/>
      <c r="F6076" s="43"/>
      <c r="G6076" s="84"/>
      <c r="H6076" s="31"/>
      <c r="I6076" s="31"/>
      <c r="J6076" s="84"/>
      <c r="K6076" s="31"/>
      <c r="L6076" s="31"/>
      <c r="M6076" s="169"/>
      <c r="N6076" s="148"/>
      <c r="O6076" s="106"/>
      <c r="P6076" s="43"/>
      <c r="Q6076" s="31"/>
      <c r="R6076" s="84"/>
      <c r="S6076" s="31"/>
      <c r="T6076" s="31"/>
      <c r="U6076" s="169"/>
      <c r="V6076" s="150"/>
      <c r="W6076" s="141" t="str" cm="1">
        <f t="array" ref="W6076">IF(SUM(LEN(B6076:V6076))=0,"",IF(OR(OR(ISBLANK(F6076),SUM(LEN(C6076),LEN(D6076))=0),AND(NOT(E6076="Unknown"),ISBLANK(J6076)),AND(NOT(O6076="Unknown"),ISBLANK(R6076))),"Missing Information", INDEX(Table15[Entire Service Line Classification], MATCH(SUMIFS(Table15[Unique ID],Table15[System-Owned Portion],E6076,Table15[If Material Anything Other than "Lead" in Column E,Was Material Ever Previously Lead?],G6076,Table15[Customer-Owned Portion],O6076),Table15[Unique ID],0),0)))</f>
        <v/>
      </c>
      <c r="X6076"/>
    </row>
    <row r="6077" spans="2:24" x14ac:dyDescent="0.25">
      <c r="B6077" s="146"/>
      <c r="C6077" s="31"/>
      <c r="D6077" s="31"/>
      <c r="E6077" s="44"/>
      <c r="F6077" s="43"/>
      <c r="G6077" s="84"/>
      <c r="H6077" s="31"/>
      <c r="I6077" s="31"/>
      <c r="J6077" s="84"/>
      <c r="K6077" s="31"/>
      <c r="L6077" s="31"/>
      <c r="M6077" s="169"/>
      <c r="N6077" s="148"/>
      <c r="O6077" s="106"/>
      <c r="P6077" s="43"/>
      <c r="Q6077" s="31"/>
      <c r="R6077" s="84"/>
      <c r="S6077" s="31"/>
      <c r="T6077" s="31"/>
      <c r="U6077" s="169"/>
      <c r="V6077" s="150"/>
      <c r="W6077" s="141" t="str" cm="1">
        <f t="array" ref="W6077">IF(SUM(LEN(B6077:V6077))=0,"",IF(OR(OR(ISBLANK(F6077),SUM(LEN(C6077),LEN(D6077))=0),AND(NOT(E6077="Unknown"),ISBLANK(J6077)),AND(NOT(O6077="Unknown"),ISBLANK(R6077))),"Missing Information", INDEX(Table15[Entire Service Line Classification], MATCH(SUMIFS(Table15[Unique ID],Table15[System-Owned Portion],E6077,Table15[If Material Anything Other than "Lead" in Column E,Was Material Ever Previously Lead?],G6077,Table15[Customer-Owned Portion],O6077),Table15[Unique ID],0),0)))</f>
        <v/>
      </c>
      <c r="X6077"/>
    </row>
    <row r="6078" spans="2:24" x14ac:dyDescent="0.25">
      <c r="B6078" s="146"/>
      <c r="C6078" s="31"/>
      <c r="D6078" s="31"/>
      <c r="E6078" s="44"/>
      <c r="F6078" s="43"/>
      <c r="G6078" s="84"/>
      <c r="H6078" s="31"/>
      <c r="I6078" s="31"/>
      <c r="J6078" s="84"/>
      <c r="K6078" s="31"/>
      <c r="L6078" s="31"/>
      <c r="M6078" s="169"/>
      <c r="N6078" s="148"/>
      <c r="O6078" s="106"/>
      <c r="P6078" s="43"/>
      <c r="Q6078" s="31"/>
      <c r="R6078" s="84"/>
      <c r="S6078" s="31"/>
      <c r="T6078" s="31"/>
      <c r="U6078" s="169"/>
      <c r="V6078" s="150"/>
      <c r="W6078" s="141" t="str" cm="1">
        <f t="array" ref="W6078">IF(SUM(LEN(B6078:V6078))=0,"",IF(OR(OR(ISBLANK(F6078),SUM(LEN(C6078),LEN(D6078))=0),AND(NOT(E6078="Unknown"),ISBLANK(J6078)),AND(NOT(O6078="Unknown"),ISBLANK(R6078))),"Missing Information", INDEX(Table15[Entire Service Line Classification], MATCH(SUMIFS(Table15[Unique ID],Table15[System-Owned Portion],E6078,Table15[If Material Anything Other than "Lead" in Column E,Was Material Ever Previously Lead?],G6078,Table15[Customer-Owned Portion],O6078),Table15[Unique ID],0),0)))</f>
        <v/>
      </c>
      <c r="X6078"/>
    </row>
    <row r="6079" spans="2:24" x14ac:dyDescent="0.25">
      <c r="B6079" s="146"/>
      <c r="C6079" s="31"/>
      <c r="D6079" s="31"/>
      <c r="E6079" s="44"/>
      <c r="F6079" s="43"/>
      <c r="G6079" s="84"/>
      <c r="H6079" s="31"/>
      <c r="I6079" s="31"/>
      <c r="J6079" s="84"/>
      <c r="K6079" s="31"/>
      <c r="L6079" s="31"/>
      <c r="M6079" s="169"/>
      <c r="N6079" s="148"/>
      <c r="O6079" s="106"/>
      <c r="P6079" s="43"/>
      <c r="Q6079" s="31"/>
      <c r="R6079" s="84"/>
      <c r="S6079" s="31"/>
      <c r="T6079" s="31"/>
      <c r="U6079" s="169"/>
      <c r="V6079" s="150"/>
      <c r="W6079" s="141" t="str" cm="1">
        <f t="array" ref="W6079">IF(SUM(LEN(B6079:V6079))=0,"",IF(OR(OR(ISBLANK(F6079),SUM(LEN(C6079),LEN(D6079))=0),AND(NOT(E6079="Unknown"),ISBLANK(J6079)),AND(NOT(O6079="Unknown"),ISBLANK(R6079))),"Missing Information", INDEX(Table15[Entire Service Line Classification], MATCH(SUMIFS(Table15[Unique ID],Table15[System-Owned Portion],E6079,Table15[If Material Anything Other than "Lead" in Column E,Was Material Ever Previously Lead?],G6079,Table15[Customer-Owned Portion],O6079),Table15[Unique ID],0),0)))</f>
        <v/>
      </c>
      <c r="X6079"/>
    </row>
    <row r="6080" spans="2:24" x14ac:dyDescent="0.25">
      <c r="B6080" s="146"/>
      <c r="C6080" s="31"/>
      <c r="D6080" s="31"/>
      <c r="E6080" s="44"/>
      <c r="F6080" s="43"/>
      <c r="G6080" s="84"/>
      <c r="H6080" s="31"/>
      <c r="I6080" s="31"/>
      <c r="J6080" s="84"/>
      <c r="K6080" s="31"/>
      <c r="L6080" s="31"/>
      <c r="M6080" s="169"/>
      <c r="N6080" s="148"/>
      <c r="O6080" s="106"/>
      <c r="P6080" s="43"/>
      <c r="Q6080" s="31"/>
      <c r="R6080" s="84"/>
      <c r="S6080" s="31"/>
      <c r="T6080" s="31"/>
      <c r="U6080" s="169"/>
      <c r="V6080" s="150"/>
      <c r="W6080" s="141" t="str" cm="1">
        <f t="array" ref="W6080">IF(SUM(LEN(B6080:V6080))=0,"",IF(OR(OR(ISBLANK(F6080),SUM(LEN(C6080),LEN(D6080))=0),AND(NOT(E6080="Unknown"),ISBLANK(J6080)),AND(NOT(O6080="Unknown"),ISBLANK(R6080))),"Missing Information", INDEX(Table15[Entire Service Line Classification], MATCH(SUMIFS(Table15[Unique ID],Table15[System-Owned Portion],E6080,Table15[If Material Anything Other than "Lead" in Column E,Was Material Ever Previously Lead?],G6080,Table15[Customer-Owned Portion],O6080),Table15[Unique ID],0),0)))</f>
        <v/>
      </c>
      <c r="X6080"/>
    </row>
    <row r="6081" spans="2:24" x14ac:dyDescent="0.25">
      <c r="B6081" s="146"/>
      <c r="C6081" s="31"/>
      <c r="D6081" s="31"/>
      <c r="E6081" s="44"/>
      <c r="F6081" s="43"/>
      <c r="G6081" s="84"/>
      <c r="H6081" s="31"/>
      <c r="I6081" s="31"/>
      <c r="J6081" s="84"/>
      <c r="K6081" s="31"/>
      <c r="L6081" s="31"/>
      <c r="M6081" s="169"/>
      <c r="N6081" s="148"/>
      <c r="O6081" s="106"/>
      <c r="P6081" s="43"/>
      <c r="Q6081" s="31"/>
      <c r="R6081" s="84"/>
      <c r="S6081" s="31"/>
      <c r="T6081" s="31"/>
      <c r="U6081" s="169"/>
      <c r="V6081" s="150"/>
      <c r="W6081" s="141" t="str" cm="1">
        <f t="array" ref="W6081">IF(SUM(LEN(B6081:V6081))=0,"",IF(OR(OR(ISBLANK(F6081),SUM(LEN(C6081),LEN(D6081))=0),AND(NOT(E6081="Unknown"),ISBLANK(J6081)),AND(NOT(O6081="Unknown"),ISBLANK(R6081))),"Missing Information", INDEX(Table15[Entire Service Line Classification], MATCH(SUMIFS(Table15[Unique ID],Table15[System-Owned Portion],E6081,Table15[If Material Anything Other than "Lead" in Column E,Was Material Ever Previously Lead?],G6081,Table15[Customer-Owned Portion],O6081),Table15[Unique ID],0),0)))</f>
        <v/>
      </c>
      <c r="X6081"/>
    </row>
    <row r="6082" spans="2:24" x14ac:dyDescent="0.25">
      <c r="B6082" s="146"/>
      <c r="C6082" s="31"/>
      <c r="D6082" s="31"/>
      <c r="E6082" s="44"/>
      <c r="F6082" s="43"/>
      <c r="G6082" s="84"/>
      <c r="H6082" s="31"/>
      <c r="I6082" s="31"/>
      <c r="J6082" s="84"/>
      <c r="K6082" s="31"/>
      <c r="L6082" s="31"/>
      <c r="M6082" s="169"/>
      <c r="N6082" s="148"/>
      <c r="O6082" s="106"/>
      <c r="P6082" s="43"/>
      <c r="Q6082" s="31"/>
      <c r="R6082" s="84"/>
      <c r="S6082" s="31"/>
      <c r="T6082" s="31"/>
      <c r="U6082" s="169"/>
      <c r="V6082" s="150"/>
      <c r="W6082" s="141" t="str" cm="1">
        <f t="array" ref="W6082">IF(SUM(LEN(B6082:V6082))=0,"",IF(OR(OR(ISBLANK(F6082),SUM(LEN(C6082),LEN(D6082))=0),AND(NOT(E6082="Unknown"),ISBLANK(J6082)),AND(NOT(O6082="Unknown"),ISBLANK(R6082))),"Missing Information", INDEX(Table15[Entire Service Line Classification], MATCH(SUMIFS(Table15[Unique ID],Table15[System-Owned Portion],E6082,Table15[If Material Anything Other than "Lead" in Column E,Was Material Ever Previously Lead?],G6082,Table15[Customer-Owned Portion],O6082),Table15[Unique ID],0),0)))</f>
        <v/>
      </c>
      <c r="X6082"/>
    </row>
    <row r="6083" spans="2:24" x14ac:dyDescent="0.25">
      <c r="B6083" s="146"/>
      <c r="C6083" s="31"/>
      <c r="D6083" s="31"/>
      <c r="E6083" s="44"/>
      <c r="F6083" s="43"/>
      <c r="G6083" s="84"/>
      <c r="H6083" s="31"/>
      <c r="I6083" s="31"/>
      <c r="J6083" s="84"/>
      <c r="K6083" s="31"/>
      <c r="L6083" s="31"/>
      <c r="M6083" s="169"/>
      <c r="N6083" s="148"/>
      <c r="O6083" s="106"/>
      <c r="P6083" s="43"/>
      <c r="Q6083" s="31"/>
      <c r="R6083" s="84"/>
      <c r="S6083" s="31"/>
      <c r="T6083" s="31"/>
      <c r="U6083" s="169"/>
      <c r="V6083" s="150"/>
      <c r="W6083" s="141" t="str" cm="1">
        <f t="array" ref="W6083">IF(SUM(LEN(B6083:V6083))=0,"",IF(OR(OR(ISBLANK(F6083),SUM(LEN(C6083),LEN(D6083))=0),AND(NOT(E6083="Unknown"),ISBLANK(J6083)),AND(NOT(O6083="Unknown"),ISBLANK(R6083))),"Missing Information", INDEX(Table15[Entire Service Line Classification], MATCH(SUMIFS(Table15[Unique ID],Table15[System-Owned Portion],E6083,Table15[If Material Anything Other than "Lead" in Column E,Was Material Ever Previously Lead?],G6083,Table15[Customer-Owned Portion],O6083),Table15[Unique ID],0),0)))</f>
        <v/>
      </c>
      <c r="X6083"/>
    </row>
    <row r="6084" spans="2:24" x14ac:dyDescent="0.25">
      <c r="B6084" s="146"/>
      <c r="C6084" s="31"/>
      <c r="D6084" s="31"/>
      <c r="E6084" s="44"/>
      <c r="F6084" s="43"/>
      <c r="G6084" s="84"/>
      <c r="H6084" s="31"/>
      <c r="I6084" s="31"/>
      <c r="J6084" s="84"/>
      <c r="K6084" s="31"/>
      <c r="L6084" s="31"/>
      <c r="M6084" s="169"/>
      <c r="N6084" s="148"/>
      <c r="O6084" s="106"/>
      <c r="P6084" s="43"/>
      <c r="Q6084" s="31"/>
      <c r="R6084" s="84"/>
      <c r="S6084" s="31"/>
      <c r="T6084" s="31"/>
      <c r="U6084" s="169"/>
      <c r="V6084" s="150"/>
      <c r="W6084" s="141" t="str" cm="1">
        <f t="array" ref="W6084">IF(SUM(LEN(B6084:V6084))=0,"",IF(OR(OR(ISBLANK(F6084),SUM(LEN(C6084),LEN(D6084))=0),AND(NOT(E6084="Unknown"),ISBLANK(J6084)),AND(NOT(O6084="Unknown"),ISBLANK(R6084))),"Missing Information", INDEX(Table15[Entire Service Line Classification], MATCH(SUMIFS(Table15[Unique ID],Table15[System-Owned Portion],E6084,Table15[If Material Anything Other than "Lead" in Column E,Was Material Ever Previously Lead?],G6084,Table15[Customer-Owned Portion],O6084),Table15[Unique ID],0),0)))</f>
        <v/>
      </c>
      <c r="X6084"/>
    </row>
    <row r="6085" spans="2:24" x14ac:dyDescent="0.25">
      <c r="B6085" s="146"/>
      <c r="C6085" s="31"/>
      <c r="D6085" s="31"/>
      <c r="E6085" s="44"/>
      <c r="F6085" s="43"/>
      <c r="G6085" s="84"/>
      <c r="H6085" s="31"/>
      <c r="I6085" s="31"/>
      <c r="J6085" s="84"/>
      <c r="K6085" s="31"/>
      <c r="L6085" s="31"/>
      <c r="M6085" s="169"/>
      <c r="N6085" s="148"/>
      <c r="O6085" s="106"/>
      <c r="P6085" s="43"/>
      <c r="Q6085" s="31"/>
      <c r="R6085" s="84"/>
      <c r="S6085" s="31"/>
      <c r="T6085" s="31"/>
      <c r="U6085" s="169"/>
      <c r="V6085" s="150"/>
      <c r="W6085" s="141" t="str" cm="1">
        <f t="array" ref="W6085">IF(SUM(LEN(B6085:V6085))=0,"",IF(OR(OR(ISBLANK(F6085),SUM(LEN(C6085),LEN(D6085))=0),AND(NOT(E6085="Unknown"),ISBLANK(J6085)),AND(NOT(O6085="Unknown"),ISBLANK(R6085))),"Missing Information", INDEX(Table15[Entire Service Line Classification], MATCH(SUMIFS(Table15[Unique ID],Table15[System-Owned Portion],E6085,Table15[If Material Anything Other than "Lead" in Column E,Was Material Ever Previously Lead?],G6085,Table15[Customer-Owned Portion],O6085),Table15[Unique ID],0),0)))</f>
        <v/>
      </c>
      <c r="X6085"/>
    </row>
    <row r="6086" spans="2:24" x14ac:dyDescent="0.25">
      <c r="B6086" s="146"/>
      <c r="C6086" s="31"/>
      <c r="D6086" s="31"/>
      <c r="E6086" s="44"/>
      <c r="F6086" s="43"/>
      <c r="G6086" s="84"/>
      <c r="H6086" s="31"/>
      <c r="I6086" s="31"/>
      <c r="J6086" s="84"/>
      <c r="K6086" s="31"/>
      <c r="L6086" s="31"/>
      <c r="M6086" s="169"/>
      <c r="N6086" s="148"/>
      <c r="O6086" s="106"/>
      <c r="P6086" s="43"/>
      <c r="Q6086" s="31"/>
      <c r="R6086" s="84"/>
      <c r="S6086" s="31"/>
      <c r="T6086" s="31"/>
      <c r="U6086" s="169"/>
      <c r="V6086" s="150"/>
      <c r="W6086" s="141" t="str" cm="1">
        <f t="array" ref="W6086">IF(SUM(LEN(B6086:V6086))=0,"",IF(OR(OR(ISBLANK(F6086),SUM(LEN(C6086),LEN(D6086))=0),AND(NOT(E6086="Unknown"),ISBLANK(J6086)),AND(NOT(O6086="Unknown"),ISBLANK(R6086))),"Missing Information", INDEX(Table15[Entire Service Line Classification], MATCH(SUMIFS(Table15[Unique ID],Table15[System-Owned Portion],E6086,Table15[If Material Anything Other than "Lead" in Column E,Was Material Ever Previously Lead?],G6086,Table15[Customer-Owned Portion],O6086),Table15[Unique ID],0),0)))</f>
        <v/>
      </c>
      <c r="X6086"/>
    </row>
    <row r="6087" spans="2:24" x14ac:dyDescent="0.25">
      <c r="B6087" s="146"/>
      <c r="C6087" s="31"/>
      <c r="D6087" s="31"/>
      <c r="E6087" s="44"/>
      <c r="F6087" s="43"/>
      <c r="G6087" s="84"/>
      <c r="H6087" s="31"/>
      <c r="I6087" s="31"/>
      <c r="J6087" s="84"/>
      <c r="K6087" s="31"/>
      <c r="L6087" s="31"/>
      <c r="M6087" s="169"/>
      <c r="N6087" s="148"/>
      <c r="O6087" s="106"/>
      <c r="P6087" s="43"/>
      <c r="Q6087" s="31"/>
      <c r="R6087" s="84"/>
      <c r="S6087" s="31"/>
      <c r="T6087" s="31"/>
      <c r="U6087" s="169"/>
      <c r="V6087" s="150"/>
      <c r="W6087" s="141" t="str" cm="1">
        <f t="array" ref="W6087">IF(SUM(LEN(B6087:V6087))=0,"",IF(OR(OR(ISBLANK(F6087),SUM(LEN(C6087),LEN(D6087))=0),AND(NOT(E6087="Unknown"),ISBLANK(J6087)),AND(NOT(O6087="Unknown"),ISBLANK(R6087))),"Missing Information", INDEX(Table15[Entire Service Line Classification], MATCH(SUMIFS(Table15[Unique ID],Table15[System-Owned Portion],E6087,Table15[If Material Anything Other than "Lead" in Column E,Was Material Ever Previously Lead?],G6087,Table15[Customer-Owned Portion],O6087),Table15[Unique ID],0),0)))</f>
        <v/>
      </c>
      <c r="X6087"/>
    </row>
    <row r="6088" spans="2:24" x14ac:dyDescent="0.25">
      <c r="B6088" s="146"/>
      <c r="C6088" s="31"/>
      <c r="D6088" s="31"/>
      <c r="E6088" s="44"/>
      <c r="F6088" s="43"/>
      <c r="G6088" s="84"/>
      <c r="H6088" s="31"/>
      <c r="I6088" s="31"/>
      <c r="J6088" s="84"/>
      <c r="K6088" s="31"/>
      <c r="L6088" s="31"/>
      <c r="M6088" s="169"/>
      <c r="N6088" s="148"/>
      <c r="O6088" s="106"/>
      <c r="P6088" s="43"/>
      <c r="Q6088" s="31"/>
      <c r="R6088" s="84"/>
      <c r="S6088" s="31"/>
      <c r="T6088" s="31"/>
      <c r="U6088" s="169"/>
      <c r="V6088" s="150"/>
      <c r="W6088" s="141" t="str" cm="1">
        <f t="array" ref="W6088">IF(SUM(LEN(B6088:V6088))=0,"",IF(OR(OR(ISBLANK(F6088),SUM(LEN(C6088),LEN(D6088))=0),AND(NOT(E6088="Unknown"),ISBLANK(J6088)),AND(NOT(O6088="Unknown"),ISBLANK(R6088))),"Missing Information", INDEX(Table15[Entire Service Line Classification], MATCH(SUMIFS(Table15[Unique ID],Table15[System-Owned Portion],E6088,Table15[If Material Anything Other than "Lead" in Column E,Was Material Ever Previously Lead?],G6088,Table15[Customer-Owned Portion],O6088),Table15[Unique ID],0),0)))</f>
        <v/>
      </c>
      <c r="X6088"/>
    </row>
    <row r="6089" spans="2:24" x14ac:dyDescent="0.25">
      <c r="B6089" s="146"/>
      <c r="C6089" s="31"/>
      <c r="D6089" s="31"/>
      <c r="E6089" s="44"/>
      <c r="F6089" s="43"/>
      <c r="G6089" s="84"/>
      <c r="H6089" s="31"/>
      <c r="I6089" s="31"/>
      <c r="J6089" s="84"/>
      <c r="K6089" s="31"/>
      <c r="L6089" s="31"/>
      <c r="M6089" s="169"/>
      <c r="N6089" s="148"/>
      <c r="O6089" s="106"/>
      <c r="P6089" s="43"/>
      <c r="Q6089" s="31"/>
      <c r="R6089" s="84"/>
      <c r="S6089" s="31"/>
      <c r="T6089" s="31"/>
      <c r="U6089" s="169"/>
      <c r="V6089" s="150"/>
      <c r="W6089" s="141" t="str" cm="1">
        <f t="array" ref="W6089">IF(SUM(LEN(B6089:V6089))=0,"",IF(OR(OR(ISBLANK(F6089),SUM(LEN(C6089),LEN(D6089))=0),AND(NOT(E6089="Unknown"),ISBLANK(J6089)),AND(NOT(O6089="Unknown"),ISBLANK(R6089))),"Missing Information", INDEX(Table15[Entire Service Line Classification], MATCH(SUMIFS(Table15[Unique ID],Table15[System-Owned Portion],E6089,Table15[If Material Anything Other than "Lead" in Column E,Was Material Ever Previously Lead?],G6089,Table15[Customer-Owned Portion],O6089),Table15[Unique ID],0),0)))</f>
        <v/>
      </c>
      <c r="X6089"/>
    </row>
    <row r="6090" spans="2:24" x14ac:dyDescent="0.25">
      <c r="B6090" s="146"/>
      <c r="C6090" s="31"/>
      <c r="D6090" s="31"/>
      <c r="E6090" s="44"/>
      <c r="F6090" s="43"/>
      <c r="G6090" s="84"/>
      <c r="H6090" s="31"/>
      <c r="I6090" s="31"/>
      <c r="J6090" s="84"/>
      <c r="K6090" s="31"/>
      <c r="L6090" s="31"/>
      <c r="M6090" s="169"/>
      <c r="N6090" s="148"/>
      <c r="O6090" s="106"/>
      <c r="P6090" s="43"/>
      <c r="Q6090" s="31"/>
      <c r="R6090" s="84"/>
      <c r="S6090" s="31"/>
      <c r="T6090" s="31"/>
      <c r="U6090" s="169"/>
      <c r="V6090" s="150"/>
      <c r="W6090" s="141" t="str" cm="1">
        <f t="array" ref="W6090">IF(SUM(LEN(B6090:V6090))=0,"",IF(OR(OR(ISBLANK(F6090),SUM(LEN(C6090),LEN(D6090))=0),AND(NOT(E6090="Unknown"),ISBLANK(J6090)),AND(NOT(O6090="Unknown"),ISBLANK(R6090))),"Missing Information", INDEX(Table15[Entire Service Line Classification], MATCH(SUMIFS(Table15[Unique ID],Table15[System-Owned Portion],E6090,Table15[If Material Anything Other than "Lead" in Column E,Was Material Ever Previously Lead?],G6090,Table15[Customer-Owned Portion],O6090),Table15[Unique ID],0),0)))</f>
        <v/>
      </c>
      <c r="X6090"/>
    </row>
    <row r="6091" spans="2:24" x14ac:dyDescent="0.25">
      <c r="B6091" s="146"/>
      <c r="C6091" s="31"/>
      <c r="D6091" s="31"/>
      <c r="E6091" s="44"/>
      <c r="F6091" s="43"/>
      <c r="G6091" s="84"/>
      <c r="H6091" s="31"/>
      <c r="I6091" s="31"/>
      <c r="J6091" s="84"/>
      <c r="K6091" s="31"/>
      <c r="L6091" s="31"/>
      <c r="M6091" s="169"/>
      <c r="N6091" s="148"/>
      <c r="O6091" s="106"/>
      <c r="P6091" s="43"/>
      <c r="Q6091" s="31"/>
      <c r="R6091" s="84"/>
      <c r="S6091" s="31"/>
      <c r="T6091" s="31"/>
      <c r="U6091" s="169"/>
      <c r="V6091" s="150"/>
      <c r="W6091" s="141" t="str" cm="1">
        <f t="array" ref="W6091">IF(SUM(LEN(B6091:V6091))=0,"",IF(OR(OR(ISBLANK(F6091),SUM(LEN(C6091),LEN(D6091))=0),AND(NOT(E6091="Unknown"),ISBLANK(J6091)),AND(NOT(O6091="Unknown"),ISBLANK(R6091))),"Missing Information", INDEX(Table15[Entire Service Line Classification], MATCH(SUMIFS(Table15[Unique ID],Table15[System-Owned Portion],E6091,Table15[If Material Anything Other than "Lead" in Column E,Was Material Ever Previously Lead?],G6091,Table15[Customer-Owned Portion],O6091),Table15[Unique ID],0),0)))</f>
        <v/>
      </c>
      <c r="X6091"/>
    </row>
    <row r="6092" spans="2:24" x14ac:dyDescent="0.25">
      <c r="B6092" s="146"/>
      <c r="C6092" s="31"/>
      <c r="D6092" s="31"/>
      <c r="E6092" s="44"/>
      <c r="F6092" s="43"/>
      <c r="G6092" s="84"/>
      <c r="H6092" s="31"/>
      <c r="I6092" s="31"/>
      <c r="J6092" s="84"/>
      <c r="K6092" s="31"/>
      <c r="L6092" s="31"/>
      <c r="M6092" s="169"/>
      <c r="N6092" s="148"/>
      <c r="O6092" s="106"/>
      <c r="P6092" s="43"/>
      <c r="Q6092" s="31"/>
      <c r="R6092" s="84"/>
      <c r="S6092" s="31"/>
      <c r="T6092" s="31"/>
      <c r="U6092" s="169"/>
      <c r="V6092" s="150"/>
      <c r="W6092" s="141" t="str" cm="1">
        <f t="array" ref="W6092">IF(SUM(LEN(B6092:V6092))=0,"",IF(OR(OR(ISBLANK(F6092),SUM(LEN(C6092),LEN(D6092))=0),AND(NOT(E6092="Unknown"),ISBLANK(J6092)),AND(NOT(O6092="Unknown"),ISBLANK(R6092))),"Missing Information", INDEX(Table15[Entire Service Line Classification], MATCH(SUMIFS(Table15[Unique ID],Table15[System-Owned Portion],E6092,Table15[If Material Anything Other than "Lead" in Column E,Was Material Ever Previously Lead?],G6092,Table15[Customer-Owned Portion],O6092),Table15[Unique ID],0),0)))</f>
        <v/>
      </c>
      <c r="X6092"/>
    </row>
    <row r="6093" spans="2:24" x14ac:dyDescent="0.25">
      <c r="B6093" s="146"/>
      <c r="C6093" s="31"/>
      <c r="D6093" s="31"/>
      <c r="E6093" s="44"/>
      <c r="F6093" s="43"/>
      <c r="G6093" s="84"/>
      <c r="H6093" s="31"/>
      <c r="I6093" s="31"/>
      <c r="J6093" s="84"/>
      <c r="K6093" s="31"/>
      <c r="L6093" s="31"/>
      <c r="M6093" s="169"/>
      <c r="N6093" s="148"/>
      <c r="O6093" s="106"/>
      <c r="P6093" s="43"/>
      <c r="Q6093" s="31"/>
      <c r="R6093" s="84"/>
      <c r="S6093" s="31"/>
      <c r="T6093" s="31"/>
      <c r="U6093" s="169"/>
      <c r="V6093" s="150"/>
      <c r="W6093" s="141" t="str" cm="1">
        <f t="array" ref="W6093">IF(SUM(LEN(B6093:V6093))=0,"",IF(OR(OR(ISBLANK(F6093),SUM(LEN(C6093),LEN(D6093))=0),AND(NOT(E6093="Unknown"),ISBLANK(J6093)),AND(NOT(O6093="Unknown"),ISBLANK(R6093))),"Missing Information", INDEX(Table15[Entire Service Line Classification], MATCH(SUMIFS(Table15[Unique ID],Table15[System-Owned Portion],E6093,Table15[If Material Anything Other than "Lead" in Column E,Was Material Ever Previously Lead?],G6093,Table15[Customer-Owned Portion],O6093),Table15[Unique ID],0),0)))</f>
        <v/>
      </c>
      <c r="X6093"/>
    </row>
    <row r="6094" spans="2:24" x14ac:dyDescent="0.25">
      <c r="B6094" s="146"/>
      <c r="C6094" s="31"/>
      <c r="D6094" s="31"/>
      <c r="E6094" s="44"/>
      <c r="F6094" s="43"/>
      <c r="G6094" s="84"/>
      <c r="H6094" s="31"/>
      <c r="I6094" s="31"/>
      <c r="J6094" s="84"/>
      <c r="K6094" s="31"/>
      <c r="L6094" s="31"/>
      <c r="M6094" s="169"/>
      <c r="N6094" s="148"/>
      <c r="O6094" s="106"/>
      <c r="P6094" s="43"/>
      <c r="Q6094" s="31"/>
      <c r="R6094" s="84"/>
      <c r="S6094" s="31"/>
      <c r="T6094" s="31"/>
      <c r="U6094" s="169"/>
      <c r="V6094" s="150"/>
      <c r="W6094" s="141" t="str" cm="1">
        <f t="array" ref="W6094">IF(SUM(LEN(B6094:V6094))=0,"",IF(OR(OR(ISBLANK(F6094),SUM(LEN(C6094),LEN(D6094))=0),AND(NOT(E6094="Unknown"),ISBLANK(J6094)),AND(NOT(O6094="Unknown"),ISBLANK(R6094))),"Missing Information", INDEX(Table15[Entire Service Line Classification], MATCH(SUMIFS(Table15[Unique ID],Table15[System-Owned Portion],E6094,Table15[If Material Anything Other than "Lead" in Column E,Was Material Ever Previously Lead?],G6094,Table15[Customer-Owned Portion],O6094),Table15[Unique ID],0),0)))</f>
        <v/>
      </c>
      <c r="X6094"/>
    </row>
    <row r="6095" spans="2:24" x14ac:dyDescent="0.25">
      <c r="B6095" s="146"/>
      <c r="C6095" s="31"/>
      <c r="D6095" s="31"/>
      <c r="E6095" s="44"/>
      <c r="F6095" s="43"/>
      <c r="G6095" s="84"/>
      <c r="H6095" s="31"/>
      <c r="I6095" s="31"/>
      <c r="J6095" s="84"/>
      <c r="K6095" s="31"/>
      <c r="L6095" s="31"/>
      <c r="M6095" s="169"/>
      <c r="N6095" s="148"/>
      <c r="O6095" s="106"/>
      <c r="P6095" s="43"/>
      <c r="Q6095" s="31"/>
      <c r="R6095" s="84"/>
      <c r="S6095" s="31"/>
      <c r="T6095" s="31"/>
      <c r="U6095" s="169"/>
      <c r="V6095" s="150"/>
      <c r="W6095" s="141" t="str" cm="1">
        <f t="array" ref="W6095">IF(SUM(LEN(B6095:V6095))=0,"",IF(OR(OR(ISBLANK(F6095),SUM(LEN(C6095),LEN(D6095))=0),AND(NOT(E6095="Unknown"),ISBLANK(J6095)),AND(NOT(O6095="Unknown"),ISBLANK(R6095))),"Missing Information", INDEX(Table15[Entire Service Line Classification], MATCH(SUMIFS(Table15[Unique ID],Table15[System-Owned Portion],E6095,Table15[If Material Anything Other than "Lead" in Column E,Was Material Ever Previously Lead?],G6095,Table15[Customer-Owned Portion],O6095),Table15[Unique ID],0),0)))</f>
        <v/>
      </c>
      <c r="X6095"/>
    </row>
    <row r="6096" spans="2:24" x14ac:dyDescent="0.25">
      <c r="B6096" s="146"/>
      <c r="C6096" s="31"/>
      <c r="D6096" s="31"/>
      <c r="E6096" s="44"/>
      <c r="F6096" s="43"/>
      <c r="G6096" s="84"/>
      <c r="H6096" s="31"/>
      <c r="I6096" s="31"/>
      <c r="J6096" s="84"/>
      <c r="K6096" s="31"/>
      <c r="L6096" s="31"/>
      <c r="M6096" s="169"/>
      <c r="N6096" s="148"/>
      <c r="O6096" s="106"/>
      <c r="P6096" s="43"/>
      <c r="Q6096" s="31"/>
      <c r="R6096" s="84"/>
      <c r="S6096" s="31"/>
      <c r="T6096" s="31"/>
      <c r="U6096" s="169"/>
      <c r="V6096" s="150"/>
      <c r="W6096" s="141" t="str" cm="1">
        <f t="array" ref="W6096">IF(SUM(LEN(B6096:V6096))=0,"",IF(OR(OR(ISBLANK(F6096),SUM(LEN(C6096),LEN(D6096))=0),AND(NOT(E6096="Unknown"),ISBLANK(J6096)),AND(NOT(O6096="Unknown"),ISBLANK(R6096))),"Missing Information", INDEX(Table15[Entire Service Line Classification], MATCH(SUMIFS(Table15[Unique ID],Table15[System-Owned Portion],E6096,Table15[If Material Anything Other than "Lead" in Column E,Was Material Ever Previously Lead?],G6096,Table15[Customer-Owned Portion],O6096),Table15[Unique ID],0),0)))</f>
        <v/>
      </c>
      <c r="X6096"/>
    </row>
    <row r="6097" spans="2:24" x14ac:dyDescent="0.25">
      <c r="B6097" s="146"/>
      <c r="C6097" s="31"/>
      <c r="D6097" s="31"/>
      <c r="E6097" s="44"/>
      <c r="F6097" s="43"/>
      <c r="G6097" s="84"/>
      <c r="H6097" s="31"/>
      <c r="I6097" s="31"/>
      <c r="J6097" s="84"/>
      <c r="K6097" s="31"/>
      <c r="L6097" s="31"/>
      <c r="M6097" s="169"/>
      <c r="N6097" s="148"/>
      <c r="O6097" s="106"/>
      <c r="P6097" s="43"/>
      <c r="Q6097" s="31"/>
      <c r="R6097" s="84"/>
      <c r="S6097" s="31"/>
      <c r="T6097" s="31"/>
      <c r="U6097" s="169"/>
      <c r="V6097" s="150"/>
      <c r="W6097" s="141" t="str" cm="1">
        <f t="array" ref="W6097">IF(SUM(LEN(B6097:V6097))=0,"",IF(OR(OR(ISBLANK(F6097),SUM(LEN(C6097),LEN(D6097))=0),AND(NOT(E6097="Unknown"),ISBLANK(J6097)),AND(NOT(O6097="Unknown"),ISBLANK(R6097))),"Missing Information", INDEX(Table15[Entire Service Line Classification], MATCH(SUMIFS(Table15[Unique ID],Table15[System-Owned Portion],E6097,Table15[If Material Anything Other than "Lead" in Column E,Was Material Ever Previously Lead?],G6097,Table15[Customer-Owned Portion],O6097),Table15[Unique ID],0),0)))</f>
        <v/>
      </c>
      <c r="X6097"/>
    </row>
    <row r="6098" spans="2:24" x14ac:dyDescent="0.25">
      <c r="B6098" s="146"/>
      <c r="C6098" s="31"/>
      <c r="D6098" s="31"/>
      <c r="E6098" s="44"/>
      <c r="F6098" s="43"/>
      <c r="G6098" s="84"/>
      <c r="H6098" s="31"/>
      <c r="I6098" s="31"/>
      <c r="J6098" s="84"/>
      <c r="K6098" s="31"/>
      <c r="L6098" s="31"/>
      <c r="M6098" s="169"/>
      <c r="N6098" s="148"/>
      <c r="O6098" s="106"/>
      <c r="P6098" s="43"/>
      <c r="Q6098" s="31"/>
      <c r="R6098" s="84"/>
      <c r="S6098" s="31"/>
      <c r="T6098" s="31"/>
      <c r="U6098" s="169"/>
      <c r="V6098" s="150"/>
      <c r="W6098" s="141" t="str" cm="1">
        <f t="array" ref="W6098">IF(SUM(LEN(B6098:V6098))=0,"",IF(OR(OR(ISBLANK(F6098),SUM(LEN(C6098),LEN(D6098))=0),AND(NOT(E6098="Unknown"),ISBLANK(J6098)),AND(NOT(O6098="Unknown"),ISBLANK(R6098))),"Missing Information", INDEX(Table15[Entire Service Line Classification], MATCH(SUMIFS(Table15[Unique ID],Table15[System-Owned Portion],E6098,Table15[If Material Anything Other than "Lead" in Column E,Was Material Ever Previously Lead?],G6098,Table15[Customer-Owned Portion],O6098),Table15[Unique ID],0),0)))</f>
        <v/>
      </c>
      <c r="X6098"/>
    </row>
    <row r="6099" spans="2:24" x14ac:dyDescent="0.25">
      <c r="B6099" s="146"/>
      <c r="C6099" s="31"/>
      <c r="D6099" s="31"/>
      <c r="E6099" s="44"/>
      <c r="F6099" s="43"/>
      <c r="G6099" s="84"/>
      <c r="H6099" s="31"/>
      <c r="I6099" s="31"/>
      <c r="J6099" s="84"/>
      <c r="K6099" s="31"/>
      <c r="L6099" s="31"/>
      <c r="M6099" s="169"/>
      <c r="N6099" s="148"/>
      <c r="O6099" s="106"/>
      <c r="P6099" s="43"/>
      <c r="Q6099" s="31"/>
      <c r="R6099" s="84"/>
      <c r="S6099" s="31"/>
      <c r="T6099" s="31"/>
      <c r="U6099" s="169"/>
      <c r="V6099" s="150"/>
      <c r="W6099" s="141" t="str" cm="1">
        <f t="array" ref="W6099">IF(SUM(LEN(B6099:V6099))=0,"",IF(OR(OR(ISBLANK(F6099),SUM(LEN(C6099),LEN(D6099))=0),AND(NOT(E6099="Unknown"),ISBLANK(J6099)),AND(NOT(O6099="Unknown"),ISBLANK(R6099))),"Missing Information", INDEX(Table15[Entire Service Line Classification], MATCH(SUMIFS(Table15[Unique ID],Table15[System-Owned Portion],E6099,Table15[If Material Anything Other than "Lead" in Column E,Was Material Ever Previously Lead?],G6099,Table15[Customer-Owned Portion],O6099),Table15[Unique ID],0),0)))</f>
        <v/>
      </c>
      <c r="X6099"/>
    </row>
    <row r="6100" spans="2:24" x14ac:dyDescent="0.25">
      <c r="B6100" s="146"/>
      <c r="C6100" s="31"/>
      <c r="D6100" s="31"/>
      <c r="E6100" s="44"/>
      <c r="F6100" s="43"/>
      <c r="G6100" s="84"/>
      <c r="H6100" s="31"/>
      <c r="I6100" s="31"/>
      <c r="J6100" s="84"/>
      <c r="K6100" s="31"/>
      <c r="L6100" s="31"/>
      <c r="M6100" s="169"/>
      <c r="N6100" s="148"/>
      <c r="O6100" s="106"/>
      <c r="P6100" s="43"/>
      <c r="Q6100" s="31"/>
      <c r="R6100" s="84"/>
      <c r="S6100" s="31"/>
      <c r="T6100" s="31"/>
      <c r="U6100" s="169"/>
      <c r="V6100" s="150"/>
      <c r="W6100" s="141" t="str" cm="1">
        <f t="array" ref="W6100">IF(SUM(LEN(B6100:V6100))=0,"",IF(OR(OR(ISBLANK(F6100),SUM(LEN(C6100),LEN(D6100))=0),AND(NOT(E6100="Unknown"),ISBLANK(J6100)),AND(NOT(O6100="Unknown"),ISBLANK(R6100))),"Missing Information", INDEX(Table15[Entire Service Line Classification], MATCH(SUMIFS(Table15[Unique ID],Table15[System-Owned Portion],E6100,Table15[If Material Anything Other than "Lead" in Column E,Was Material Ever Previously Lead?],G6100,Table15[Customer-Owned Portion],O6100),Table15[Unique ID],0),0)))</f>
        <v/>
      </c>
      <c r="X6100"/>
    </row>
    <row r="6101" spans="2:24" x14ac:dyDescent="0.25">
      <c r="B6101" s="146"/>
      <c r="C6101" s="31"/>
      <c r="D6101" s="31"/>
      <c r="E6101" s="44"/>
      <c r="F6101" s="43"/>
      <c r="G6101" s="84"/>
      <c r="H6101" s="31"/>
      <c r="I6101" s="31"/>
      <c r="J6101" s="84"/>
      <c r="K6101" s="31"/>
      <c r="L6101" s="31"/>
      <c r="M6101" s="169"/>
      <c r="N6101" s="148"/>
      <c r="O6101" s="106"/>
      <c r="P6101" s="43"/>
      <c r="Q6101" s="31"/>
      <c r="R6101" s="84"/>
      <c r="S6101" s="31"/>
      <c r="T6101" s="31"/>
      <c r="U6101" s="169"/>
      <c r="V6101" s="150"/>
      <c r="W6101" s="141" t="str" cm="1">
        <f t="array" ref="W6101">IF(SUM(LEN(B6101:V6101))=0,"",IF(OR(OR(ISBLANK(F6101),SUM(LEN(C6101),LEN(D6101))=0),AND(NOT(E6101="Unknown"),ISBLANK(J6101)),AND(NOT(O6101="Unknown"),ISBLANK(R6101))),"Missing Information", INDEX(Table15[Entire Service Line Classification], MATCH(SUMIFS(Table15[Unique ID],Table15[System-Owned Portion],E6101,Table15[If Material Anything Other than "Lead" in Column E,Was Material Ever Previously Lead?],G6101,Table15[Customer-Owned Portion],O6101),Table15[Unique ID],0),0)))</f>
        <v/>
      </c>
      <c r="X6101"/>
    </row>
    <row r="6102" spans="2:24" x14ac:dyDescent="0.25">
      <c r="B6102" s="146"/>
      <c r="C6102" s="31"/>
      <c r="D6102" s="31"/>
      <c r="E6102" s="44"/>
      <c r="F6102" s="43"/>
      <c r="G6102" s="84"/>
      <c r="H6102" s="31"/>
      <c r="I6102" s="31"/>
      <c r="J6102" s="84"/>
      <c r="K6102" s="31"/>
      <c r="L6102" s="31"/>
      <c r="M6102" s="169"/>
      <c r="N6102" s="148"/>
      <c r="O6102" s="106"/>
      <c r="P6102" s="43"/>
      <c r="Q6102" s="31"/>
      <c r="R6102" s="84"/>
      <c r="S6102" s="31"/>
      <c r="T6102" s="31"/>
      <c r="U6102" s="169"/>
      <c r="V6102" s="150"/>
      <c r="W6102" s="141" t="str" cm="1">
        <f t="array" ref="W6102">IF(SUM(LEN(B6102:V6102))=0,"",IF(OR(OR(ISBLANK(F6102),SUM(LEN(C6102),LEN(D6102))=0),AND(NOT(E6102="Unknown"),ISBLANK(J6102)),AND(NOT(O6102="Unknown"),ISBLANK(R6102))),"Missing Information", INDEX(Table15[Entire Service Line Classification], MATCH(SUMIFS(Table15[Unique ID],Table15[System-Owned Portion],E6102,Table15[If Material Anything Other than "Lead" in Column E,Was Material Ever Previously Lead?],G6102,Table15[Customer-Owned Portion],O6102),Table15[Unique ID],0),0)))</f>
        <v/>
      </c>
      <c r="X6102"/>
    </row>
    <row r="6103" spans="2:24" x14ac:dyDescent="0.25">
      <c r="B6103" s="146"/>
      <c r="C6103" s="31"/>
      <c r="D6103" s="31"/>
      <c r="E6103" s="44"/>
      <c r="F6103" s="43"/>
      <c r="G6103" s="84"/>
      <c r="H6103" s="31"/>
      <c r="I6103" s="31"/>
      <c r="J6103" s="84"/>
      <c r="K6103" s="31"/>
      <c r="L6103" s="31"/>
      <c r="M6103" s="169"/>
      <c r="N6103" s="148"/>
      <c r="O6103" s="106"/>
      <c r="P6103" s="43"/>
      <c r="Q6103" s="31"/>
      <c r="R6103" s="84"/>
      <c r="S6103" s="31"/>
      <c r="T6103" s="31"/>
      <c r="U6103" s="169"/>
      <c r="V6103" s="150"/>
      <c r="W6103" s="141" t="str" cm="1">
        <f t="array" ref="W6103">IF(SUM(LEN(B6103:V6103))=0,"",IF(OR(OR(ISBLANK(F6103),SUM(LEN(C6103),LEN(D6103))=0),AND(NOT(E6103="Unknown"),ISBLANK(J6103)),AND(NOT(O6103="Unknown"),ISBLANK(R6103))),"Missing Information", INDEX(Table15[Entire Service Line Classification], MATCH(SUMIFS(Table15[Unique ID],Table15[System-Owned Portion],E6103,Table15[If Material Anything Other than "Lead" in Column E,Was Material Ever Previously Lead?],G6103,Table15[Customer-Owned Portion],O6103),Table15[Unique ID],0),0)))</f>
        <v/>
      </c>
      <c r="X6103"/>
    </row>
    <row r="6104" spans="2:24" x14ac:dyDescent="0.25">
      <c r="B6104" s="146"/>
      <c r="C6104" s="31"/>
      <c r="D6104" s="31"/>
      <c r="E6104" s="44"/>
      <c r="F6104" s="43"/>
      <c r="G6104" s="84"/>
      <c r="H6104" s="31"/>
      <c r="I6104" s="31"/>
      <c r="J6104" s="84"/>
      <c r="K6104" s="31"/>
      <c r="L6104" s="31"/>
      <c r="M6104" s="169"/>
      <c r="N6104" s="148"/>
      <c r="O6104" s="106"/>
      <c r="P6104" s="43"/>
      <c r="Q6104" s="31"/>
      <c r="R6104" s="84"/>
      <c r="S6104" s="31"/>
      <c r="T6104" s="31"/>
      <c r="U6104" s="169"/>
      <c r="V6104" s="150"/>
      <c r="W6104" s="141" t="str" cm="1">
        <f t="array" ref="W6104">IF(SUM(LEN(B6104:V6104))=0,"",IF(OR(OR(ISBLANK(F6104),SUM(LEN(C6104),LEN(D6104))=0),AND(NOT(E6104="Unknown"),ISBLANK(J6104)),AND(NOT(O6104="Unknown"),ISBLANK(R6104))),"Missing Information", INDEX(Table15[Entire Service Line Classification], MATCH(SUMIFS(Table15[Unique ID],Table15[System-Owned Portion],E6104,Table15[If Material Anything Other than "Lead" in Column E,Was Material Ever Previously Lead?],G6104,Table15[Customer-Owned Portion],O6104),Table15[Unique ID],0),0)))</f>
        <v/>
      </c>
      <c r="X6104"/>
    </row>
    <row r="6105" spans="2:24" x14ac:dyDescent="0.25">
      <c r="B6105" s="146"/>
      <c r="C6105" s="31"/>
      <c r="D6105" s="31"/>
      <c r="E6105" s="44"/>
      <c r="F6105" s="43"/>
      <c r="G6105" s="84"/>
      <c r="H6105" s="31"/>
      <c r="I6105" s="31"/>
      <c r="J6105" s="84"/>
      <c r="K6105" s="31"/>
      <c r="L6105" s="31"/>
      <c r="M6105" s="169"/>
      <c r="N6105" s="148"/>
      <c r="O6105" s="106"/>
      <c r="P6105" s="43"/>
      <c r="Q6105" s="31"/>
      <c r="R6105" s="84"/>
      <c r="S6105" s="31"/>
      <c r="T6105" s="31"/>
      <c r="U6105" s="169"/>
      <c r="V6105" s="150"/>
      <c r="W6105" s="141" t="str" cm="1">
        <f t="array" ref="W6105">IF(SUM(LEN(B6105:V6105))=0,"",IF(OR(OR(ISBLANK(F6105),SUM(LEN(C6105),LEN(D6105))=0),AND(NOT(E6105="Unknown"),ISBLANK(J6105)),AND(NOT(O6105="Unknown"),ISBLANK(R6105))),"Missing Information", INDEX(Table15[Entire Service Line Classification], MATCH(SUMIFS(Table15[Unique ID],Table15[System-Owned Portion],E6105,Table15[If Material Anything Other than "Lead" in Column E,Was Material Ever Previously Lead?],G6105,Table15[Customer-Owned Portion],O6105),Table15[Unique ID],0),0)))</f>
        <v/>
      </c>
      <c r="X6105"/>
    </row>
    <row r="6106" spans="2:24" x14ac:dyDescent="0.25">
      <c r="B6106" s="146"/>
      <c r="C6106" s="31"/>
      <c r="D6106" s="31"/>
      <c r="E6106" s="44"/>
      <c r="F6106" s="43"/>
      <c r="G6106" s="84"/>
      <c r="H6106" s="31"/>
      <c r="I6106" s="31"/>
      <c r="J6106" s="84"/>
      <c r="K6106" s="31"/>
      <c r="L6106" s="31"/>
      <c r="M6106" s="169"/>
      <c r="N6106" s="148"/>
      <c r="O6106" s="106"/>
      <c r="P6106" s="43"/>
      <c r="Q6106" s="31"/>
      <c r="R6106" s="84"/>
      <c r="S6106" s="31"/>
      <c r="T6106" s="31"/>
      <c r="U6106" s="169"/>
      <c r="V6106" s="150"/>
      <c r="W6106" s="141" t="str" cm="1">
        <f t="array" ref="W6106">IF(SUM(LEN(B6106:V6106))=0,"",IF(OR(OR(ISBLANK(F6106),SUM(LEN(C6106),LEN(D6106))=0),AND(NOT(E6106="Unknown"),ISBLANK(J6106)),AND(NOT(O6106="Unknown"),ISBLANK(R6106))),"Missing Information", INDEX(Table15[Entire Service Line Classification], MATCH(SUMIFS(Table15[Unique ID],Table15[System-Owned Portion],E6106,Table15[If Material Anything Other than "Lead" in Column E,Was Material Ever Previously Lead?],G6106,Table15[Customer-Owned Portion],O6106),Table15[Unique ID],0),0)))</f>
        <v/>
      </c>
      <c r="X6106"/>
    </row>
    <row r="6107" spans="2:24" x14ac:dyDescent="0.25">
      <c r="B6107" s="146"/>
      <c r="C6107" s="31"/>
      <c r="D6107" s="31"/>
      <c r="E6107" s="44"/>
      <c r="F6107" s="43"/>
      <c r="G6107" s="84"/>
      <c r="H6107" s="31"/>
      <c r="I6107" s="31"/>
      <c r="J6107" s="84"/>
      <c r="K6107" s="31"/>
      <c r="L6107" s="31"/>
      <c r="M6107" s="169"/>
      <c r="N6107" s="148"/>
      <c r="O6107" s="106"/>
      <c r="P6107" s="43"/>
      <c r="Q6107" s="31"/>
      <c r="R6107" s="84"/>
      <c r="S6107" s="31"/>
      <c r="T6107" s="31"/>
      <c r="U6107" s="169"/>
      <c r="V6107" s="150"/>
      <c r="W6107" s="141" t="str" cm="1">
        <f t="array" ref="W6107">IF(SUM(LEN(B6107:V6107))=0,"",IF(OR(OR(ISBLANK(F6107),SUM(LEN(C6107),LEN(D6107))=0),AND(NOT(E6107="Unknown"),ISBLANK(J6107)),AND(NOT(O6107="Unknown"),ISBLANK(R6107))),"Missing Information", INDEX(Table15[Entire Service Line Classification], MATCH(SUMIFS(Table15[Unique ID],Table15[System-Owned Portion],E6107,Table15[If Material Anything Other than "Lead" in Column E,Was Material Ever Previously Lead?],G6107,Table15[Customer-Owned Portion],O6107),Table15[Unique ID],0),0)))</f>
        <v/>
      </c>
      <c r="X6107"/>
    </row>
    <row r="6108" spans="2:24" x14ac:dyDescent="0.25">
      <c r="B6108" s="146"/>
      <c r="C6108" s="31"/>
      <c r="D6108" s="31"/>
      <c r="E6108" s="44"/>
      <c r="F6108" s="43"/>
      <c r="G6108" s="84"/>
      <c r="H6108" s="31"/>
      <c r="I6108" s="31"/>
      <c r="J6108" s="84"/>
      <c r="K6108" s="31"/>
      <c r="L6108" s="31"/>
      <c r="M6108" s="169"/>
      <c r="N6108" s="148"/>
      <c r="O6108" s="106"/>
      <c r="P6108" s="43"/>
      <c r="Q6108" s="31"/>
      <c r="R6108" s="84"/>
      <c r="S6108" s="31"/>
      <c r="T6108" s="31"/>
      <c r="U6108" s="169"/>
      <c r="V6108" s="150"/>
      <c r="W6108" s="141" t="str" cm="1">
        <f t="array" ref="W6108">IF(SUM(LEN(B6108:V6108))=0,"",IF(OR(OR(ISBLANK(F6108),SUM(LEN(C6108),LEN(D6108))=0),AND(NOT(E6108="Unknown"),ISBLANK(J6108)),AND(NOT(O6108="Unknown"),ISBLANK(R6108))),"Missing Information", INDEX(Table15[Entire Service Line Classification], MATCH(SUMIFS(Table15[Unique ID],Table15[System-Owned Portion],E6108,Table15[If Material Anything Other than "Lead" in Column E,Was Material Ever Previously Lead?],G6108,Table15[Customer-Owned Portion],O6108),Table15[Unique ID],0),0)))</f>
        <v/>
      </c>
      <c r="X6108"/>
    </row>
    <row r="6109" spans="2:24" x14ac:dyDescent="0.25">
      <c r="B6109" s="146"/>
      <c r="C6109" s="31"/>
      <c r="D6109" s="31"/>
      <c r="E6109" s="44"/>
      <c r="F6109" s="43"/>
      <c r="G6109" s="84"/>
      <c r="H6109" s="31"/>
      <c r="I6109" s="31"/>
      <c r="J6109" s="84"/>
      <c r="K6109" s="31"/>
      <c r="L6109" s="31"/>
      <c r="M6109" s="169"/>
      <c r="N6109" s="148"/>
      <c r="O6109" s="106"/>
      <c r="P6109" s="43"/>
      <c r="Q6109" s="31"/>
      <c r="R6109" s="84"/>
      <c r="S6109" s="31"/>
      <c r="T6109" s="31"/>
      <c r="U6109" s="169"/>
      <c r="V6109" s="150"/>
      <c r="W6109" s="141" t="str" cm="1">
        <f t="array" ref="W6109">IF(SUM(LEN(B6109:V6109))=0,"",IF(OR(OR(ISBLANK(F6109),SUM(LEN(C6109),LEN(D6109))=0),AND(NOT(E6109="Unknown"),ISBLANK(J6109)),AND(NOT(O6109="Unknown"),ISBLANK(R6109))),"Missing Information", INDEX(Table15[Entire Service Line Classification], MATCH(SUMIFS(Table15[Unique ID],Table15[System-Owned Portion],E6109,Table15[If Material Anything Other than "Lead" in Column E,Was Material Ever Previously Lead?],G6109,Table15[Customer-Owned Portion],O6109),Table15[Unique ID],0),0)))</f>
        <v/>
      </c>
      <c r="X6109"/>
    </row>
    <row r="6110" spans="2:24" x14ac:dyDescent="0.25">
      <c r="B6110" s="146"/>
      <c r="C6110" s="31"/>
      <c r="D6110" s="31"/>
      <c r="E6110" s="44"/>
      <c r="F6110" s="43"/>
      <c r="G6110" s="84"/>
      <c r="H6110" s="31"/>
      <c r="I6110" s="31"/>
      <c r="J6110" s="84"/>
      <c r="K6110" s="31"/>
      <c r="L6110" s="31"/>
      <c r="M6110" s="169"/>
      <c r="N6110" s="148"/>
      <c r="O6110" s="106"/>
      <c r="P6110" s="43"/>
      <c r="Q6110" s="31"/>
      <c r="R6110" s="84"/>
      <c r="S6110" s="31"/>
      <c r="T6110" s="31"/>
      <c r="U6110" s="169"/>
      <c r="V6110" s="150"/>
      <c r="W6110" s="141" t="str" cm="1">
        <f t="array" ref="W6110">IF(SUM(LEN(B6110:V6110))=0,"",IF(OR(OR(ISBLANK(F6110),SUM(LEN(C6110),LEN(D6110))=0),AND(NOT(E6110="Unknown"),ISBLANK(J6110)),AND(NOT(O6110="Unknown"),ISBLANK(R6110))),"Missing Information", INDEX(Table15[Entire Service Line Classification], MATCH(SUMIFS(Table15[Unique ID],Table15[System-Owned Portion],E6110,Table15[If Material Anything Other than "Lead" in Column E,Was Material Ever Previously Lead?],G6110,Table15[Customer-Owned Portion],O6110),Table15[Unique ID],0),0)))</f>
        <v/>
      </c>
      <c r="X6110"/>
    </row>
    <row r="6111" spans="2:24" x14ac:dyDescent="0.25">
      <c r="B6111" s="146"/>
      <c r="C6111" s="31"/>
      <c r="D6111" s="31"/>
      <c r="E6111" s="44"/>
      <c r="F6111" s="43"/>
      <c r="G6111" s="84"/>
      <c r="H6111" s="31"/>
      <c r="I6111" s="31"/>
      <c r="J6111" s="84"/>
      <c r="K6111" s="31"/>
      <c r="L6111" s="31"/>
      <c r="M6111" s="169"/>
      <c r="N6111" s="148"/>
      <c r="O6111" s="106"/>
      <c r="P6111" s="43"/>
      <c r="Q6111" s="31"/>
      <c r="R6111" s="84"/>
      <c r="S6111" s="31"/>
      <c r="T6111" s="31"/>
      <c r="U6111" s="169"/>
      <c r="V6111" s="150"/>
      <c r="W6111" s="141" t="str" cm="1">
        <f t="array" ref="W6111">IF(SUM(LEN(B6111:V6111))=0,"",IF(OR(OR(ISBLANK(F6111),SUM(LEN(C6111),LEN(D6111))=0),AND(NOT(E6111="Unknown"),ISBLANK(J6111)),AND(NOT(O6111="Unknown"),ISBLANK(R6111))),"Missing Information", INDEX(Table15[Entire Service Line Classification], MATCH(SUMIFS(Table15[Unique ID],Table15[System-Owned Portion],E6111,Table15[If Material Anything Other than "Lead" in Column E,Was Material Ever Previously Lead?],G6111,Table15[Customer-Owned Portion],O6111),Table15[Unique ID],0),0)))</f>
        <v/>
      </c>
      <c r="X6111"/>
    </row>
    <row r="6112" spans="2:24" x14ac:dyDescent="0.25">
      <c r="B6112" s="146"/>
      <c r="C6112" s="31"/>
      <c r="D6112" s="31"/>
      <c r="E6112" s="44"/>
      <c r="F6112" s="43"/>
      <c r="G6112" s="84"/>
      <c r="H6112" s="31"/>
      <c r="I6112" s="31"/>
      <c r="J6112" s="84"/>
      <c r="K6112" s="31"/>
      <c r="L6112" s="31"/>
      <c r="M6112" s="169"/>
      <c r="N6112" s="148"/>
      <c r="O6112" s="106"/>
      <c r="P6112" s="43"/>
      <c r="Q6112" s="31"/>
      <c r="R6112" s="84"/>
      <c r="S6112" s="31"/>
      <c r="T6112" s="31"/>
      <c r="U6112" s="169"/>
      <c r="V6112" s="150"/>
      <c r="W6112" s="141" t="str" cm="1">
        <f t="array" ref="W6112">IF(SUM(LEN(B6112:V6112))=0,"",IF(OR(OR(ISBLANK(F6112),SUM(LEN(C6112),LEN(D6112))=0),AND(NOT(E6112="Unknown"),ISBLANK(J6112)),AND(NOT(O6112="Unknown"),ISBLANK(R6112))),"Missing Information", INDEX(Table15[Entire Service Line Classification], MATCH(SUMIFS(Table15[Unique ID],Table15[System-Owned Portion],E6112,Table15[If Material Anything Other than "Lead" in Column E,Was Material Ever Previously Lead?],G6112,Table15[Customer-Owned Portion],O6112),Table15[Unique ID],0),0)))</f>
        <v/>
      </c>
      <c r="X6112"/>
    </row>
    <row r="6113" spans="2:24" x14ac:dyDescent="0.25">
      <c r="B6113" s="146"/>
      <c r="C6113" s="31"/>
      <c r="D6113" s="31"/>
      <c r="E6113" s="44"/>
      <c r="F6113" s="43"/>
      <c r="G6113" s="84"/>
      <c r="H6113" s="31"/>
      <c r="I6113" s="31"/>
      <c r="J6113" s="84"/>
      <c r="K6113" s="31"/>
      <c r="L6113" s="31"/>
      <c r="M6113" s="169"/>
      <c r="N6113" s="148"/>
      <c r="O6113" s="106"/>
      <c r="P6113" s="43"/>
      <c r="Q6113" s="31"/>
      <c r="R6113" s="84"/>
      <c r="S6113" s="31"/>
      <c r="T6113" s="31"/>
      <c r="U6113" s="169"/>
      <c r="V6113" s="150"/>
      <c r="W6113" s="141" t="str" cm="1">
        <f t="array" ref="W6113">IF(SUM(LEN(B6113:V6113))=0,"",IF(OR(OR(ISBLANK(F6113),SUM(LEN(C6113),LEN(D6113))=0),AND(NOT(E6113="Unknown"),ISBLANK(J6113)),AND(NOT(O6113="Unknown"),ISBLANK(R6113))),"Missing Information", INDEX(Table15[Entire Service Line Classification], MATCH(SUMIFS(Table15[Unique ID],Table15[System-Owned Portion],E6113,Table15[If Material Anything Other than "Lead" in Column E,Was Material Ever Previously Lead?],G6113,Table15[Customer-Owned Portion],O6113),Table15[Unique ID],0),0)))</f>
        <v/>
      </c>
      <c r="X6113"/>
    </row>
    <row r="6114" spans="2:24" x14ac:dyDescent="0.25">
      <c r="B6114" s="146"/>
      <c r="C6114" s="31"/>
      <c r="D6114" s="31"/>
      <c r="E6114" s="44"/>
      <c r="F6114" s="43"/>
      <c r="G6114" s="84"/>
      <c r="H6114" s="31"/>
      <c r="I6114" s="31"/>
      <c r="J6114" s="84"/>
      <c r="K6114" s="31"/>
      <c r="L6114" s="31"/>
      <c r="M6114" s="169"/>
      <c r="N6114" s="148"/>
      <c r="O6114" s="106"/>
      <c r="P6114" s="43"/>
      <c r="Q6114" s="31"/>
      <c r="R6114" s="84"/>
      <c r="S6114" s="31"/>
      <c r="T6114" s="31"/>
      <c r="U6114" s="169"/>
      <c r="V6114" s="150"/>
      <c r="W6114" s="141" t="str" cm="1">
        <f t="array" ref="W6114">IF(SUM(LEN(B6114:V6114))=0,"",IF(OR(OR(ISBLANK(F6114),SUM(LEN(C6114),LEN(D6114))=0),AND(NOT(E6114="Unknown"),ISBLANK(J6114)),AND(NOT(O6114="Unknown"),ISBLANK(R6114))),"Missing Information", INDEX(Table15[Entire Service Line Classification], MATCH(SUMIFS(Table15[Unique ID],Table15[System-Owned Portion],E6114,Table15[If Material Anything Other than "Lead" in Column E,Was Material Ever Previously Lead?],G6114,Table15[Customer-Owned Portion],O6114),Table15[Unique ID],0),0)))</f>
        <v/>
      </c>
      <c r="X6114"/>
    </row>
    <row r="6115" spans="2:24" x14ac:dyDescent="0.25">
      <c r="B6115" s="146"/>
      <c r="C6115" s="31"/>
      <c r="D6115" s="31"/>
      <c r="E6115" s="44"/>
      <c r="F6115" s="43"/>
      <c r="G6115" s="84"/>
      <c r="H6115" s="31"/>
      <c r="I6115" s="31"/>
      <c r="J6115" s="84"/>
      <c r="K6115" s="31"/>
      <c r="L6115" s="31"/>
      <c r="M6115" s="169"/>
      <c r="N6115" s="148"/>
      <c r="O6115" s="106"/>
      <c r="P6115" s="43"/>
      <c r="Q6115" s="31"/>
      <c r="R6115" s="84"/>
      <c r="S6115" s="31"/>
      <c r="T6115" s="31"/>
      <c r="U6115" s="169"/>
      <c r="V6115" s="150"/>
      <c r="W6115" s="141" t="str" cm="1">
        <f t="array" ref="W6115">IF(SUM(LEN(B6115:V6115))=0,"",IF(OR(OR(ISBLANK(F6115),SUM(LEN(C6115),LEN(D6115))=0),AND(NOT(E6115="Unknown"),ISBLANK(J6115)),AND(NOT(O6115="Unknown"),ISBLANK(R6115))),"Missing Information", INDEX(Table15[Entire Service Line Classification], MATCH(SUMIFS(Table15[Unique ID],Table15[System-Owned Portion],E6115,Table15[If Material Anything Other than "Lead" in Column E,Was Material Ever Previously Lead?],G6115,Table15[Customer-Owned Portion],O6115),Table15[Unique ID],0),0)))</f>
        <v/>
      </c>
      <c r="X6115"/>
    </row>
    <row r="6116" spans="2:24" x14ac:dyDescent="0.25">
      <c r="B6116" s="146"/>
      <c r="C6116" s="31"/>
      <c r="D6116" s="31"/>
      <c r="E6116" s="44"/>
      <c r="F6116" s="43"/>
      <c r="G6116" s="84"/>
      <c r="H6116" s="31"/>
      <c r="I6116" s="31"/>
      <c r="J6116" s="84"/>
      <c r="K6116" s="31"/>
      <c r="L6116" s="31"/>
      <c r="M6116" s="169"/>
      <c r="N6116" s="148"/>
      <c r="O6116" s="106"/>
      <c r="P6116" s="43"/>
      <c r="Q6116" s="31"/>
      <c r="R6116" s="84"/>
      <c r="S6116" s="31"/>
      <c r="T6116" s="31"/>
      <c r="U6116" s="169"/>
      <c r="V6116" s="150"/>
      <c r="W6116" s="141" t="str" cm="1">
        <f t="array" ref="W6116">IF(SUM(LEN(B6116:V6116))=0,"",IF(OR(OR(ISBLANK(F6116),SUM(LEN(C6116),LEN(D6116))=0),AND(NOT(E6116="Unknown"),ISBLANK(J6116)),AND(NOT(O6116="Unknown"),ISBLANK(R6116))),"Missing Information", INDEX(Table15[Entire Service Line Classification], MATCH(SUMIFS(Table15[Unique ID],Table15[System-Owned Portion],E6116,Table15[If Material Anything Other than "Lead" in Column E,Was Material Ever Previously Lead?],G6116,Table15[Customer-Owned Portion],O6116),Table15[Unique ID],0),0)))</f>
        <v/>
      </c>
      <c r="X6116"/>
    </row>
    <row r="6117" spans="2:24" x14ac:dyDescent="0.25">
      <c r="B6117" s="146"/>
      <c r="C6117" s="31"/>
      <c r="D6117" s="31"/>
      <c r="E6117" s="44"/>
      <c r="F6117" s="43"/>
      <c r="G6117" s="84"/>
      <c r="H6117" s="31"/>
      <c r="I6117" s="31"/>
      <c r="J6117" s="84"/>
      <c r="K6117" s="31"/>
      <c r="L6117" s="31"/>
      <c r="M6117" s="169"/>
      <c r="N6117" s="148"/>
      <c r="O6117" s="106"/>
      <c r="P6117" s="43"/>
      <c r="Q6117" s="31"/>
      <c r="R6117" s="84"/>
      <c r="S6117" s="31"/>
      <c r="T6117" s="31"/>
      <c r="U6117" s="169"/>
      <c r="V6117" s="150"/>
      <c r="W6117" s="141" t="str" cm="1">
        <f t="array" ref="W6117">IF(SUM(LEN(B6117:V6117))=0,"",IF(OR(OR(ISBLANK(F6117),SUM(LEN(C6117),LEN(D6117))=0),AND(NOT(E6117="Unknown"),ISBLANK(J6117)),AND(NOT(O6117="Unknown"),ISBLANK(R6117))),"Missing Information", INDEX(Table15[Entire Service Line Classification], MATCH(SUMIFS(Table15[Unique ID],Table15[System-Owned Portion],E6117,Table15[If Material Anything Other than "Lead" in Column E,Was Material Ever Previously Lead?],G6117,Table15[Customer-Owned Portion],O6117),Table15[Unique ID],0),0)))</f>
        <v/>
      </c>
      <c r="X6117"/>
    </row>
    <row r="6118" spans="2:24" x14ac:dyDescent="0.25">
      <c r="B6118" s="146"/>
      <c r="C6118" s="31"/>
      <c r="D6118" s="31"/>
      <c r="E6118" s="44"/>
      <c r="F6118" s="43"/>
      <c r="G6118" s="84"/>
      <c r="H6118" s="31"/>
      <c r="I6118" s="31"/>
      <c r="J6118" s="84"/>
      <c r="K6118" s="31"/>
      <c r="L6118" s="31"/>
      <c r="M6118" s="169"/>
      <c r="N6118" s="148"/>
      <c r="O6118" s="106"/>
      <c r="P6118" s="43"/>
      <c r="Q6118" s="31"/>
      <c r="R6118" s="84"/>
      <c r="S6118" s="31"/>
      <c r="T6118" s="31"/>
      <c r="U6118" s="169"/>
      <c r="V6118" s="150"/>
      <c r="W6118" s="141" t="str" cm="1">
        <f t="array" ref="W6118">IF(SUM(LEN(B6118:V6118))=0,"",IF(OR(OR(ISBLANK(F6118),SUM(LEN(C6118),LEN(D6118))=0),AND(NOT(E6118="Unknown"),ISBLANK(J6118)),AND(NOT(O6118="Unknown"),ISBLANK(R6118))),"Missing Information", INDEX(Table15[Entire Service Line Classification], MATCH(SUMIFS(Table15[Unique ID],Table15[System-Owned Portion],E6118,Table15[If Material Anything Other than "Lead" in Column E,Was Material Ever Previously Lead?],G6118,Table15[Customer-Owned Portion],O6118),Table15[Unique ID],0),0)))</f>
        <v/>
      </c>
      <c r="X6118"/>
    </row>
    <row r="6119" spans="2:24" x14ac:dyDescent="0.25">
      <c r="B6119" s="146"/>
      <c r="C6119" s="31"/>
      <c r="D6119" s="31"/>
      <c r="E6119" s="44"/>
      <c r="F6119" s="43"/>
      <c r="G6119" s="84"/>
      <c r="H6119" s="31"/>
      <c r="I6119" s="31"/>
      <c r="J6119" s="84"/>
      <c r="K6119" s="31"/>
      <c r="L6119" s="31"/>
      <c r="M6119" s="169"/>
      <c r="N6119" s="148"/>
      <c r="O6119" s="106"/>
      <c r="P6119" s="43"/>
      <c r="Q6119" s="31"/>
      <c r="R6119" s="84"/>
      <c r="S6119" s="31"/>
      <c r="T6119" s="31"/>
      <c r="U6119" s="169"/>
      <c r="V6119" s="150"/>
      <c r="W6119" s="141" t="str" cm="1">
        <f t="array" ref="W6119">IF(SUM(LEN(B6119:V6119))=0,"",IF(OR(OR(ISBLANK(F6119),SUM(LEN(C6119),LEN(D6119))=0),AND(NOT(E6119="Unknown"),ISBLANK(J6119)),AND(NOT(O6119="Unknown"),ISBLANK(R6119))),"Missing Information", INDEX(Table15[Entire Service Line Classification], MATCH(SUMIFS(Table15[Unique ID],Table15[System-Owned Portion],E6119,Table15[If Material Anything Other than "Lead" in Column E,Was Material Ever Previously Lead?],G6119,Table15[Customer-Owned Portion],O6119),Table15[Unique ID],0),0)))</f>
        <v/>
      </c>
      <c r="X6119"/>
    </row>
    <row r="6120" spans="2:24" x14ac:dyDescent="0.25">
      <c r="B6120" s="146"/>
      <c r="C6120" s="31"/>
      <c r="D6120" s="31"/>
      <c r="E6120" s="44"/>
      <c r="F6120" s="43"/>
      <c r="G6120" s="84"/>
      <c r="H6120" s="31"/>
      <c r="I6120" s="31"/>
      <c r="J6120" s="84"/>
      <c r="K6120" s="31"/>
      <c r="L6120" s="31"/>
      <c r="M6120" s="169"/>
      <c r="N6120" s="148"/>
      <c r="O6120" s="106"/>
      <c r="P6120" s="43"/>
      <c r="Q6120" s="31"/>
      <c r="R6120" s="84"/>
      <c r="S6120" s="31"/>
      <c r="T6120" s="31"/>
      <c r="U6120" s="169"/>
      <c r="V6120" s="150"/>
      <c r="W6120" s="141" t="str" cm="1">
        <f t="array" ref="W6120">IF(SUM(LEN(B6120:V6120))=0,"",IF(OR(OR(ISBLANK(F6120),SUM(LEN(C6120),LEN(D6120))=0),AND(NOT(E6120="Unknown"),ISBLANK(J6120)),AND(NOT(O6120="Unknown"),ISBLANK(R6120))),"Missing Information", INDEX(Table15[Entire Service Line Classification], MATCH(SUMIFS(Table15[Unique ID],Table15[System-Owned Portion],E6120,Table15[If Material Anything Other than "Lead" in Column E,Was Material Ever Previously Lead?],G6120,Table15[Customer-Owned Portion],O6120),Table15[Unique ID],0),0)))</f>
        <v/>
      </c>
      <c r="X6120"/>
    </row>
    <row r="6121" spans="2:24" x14ac:dyDescent="0.25">
      <c r="B6121" s="146"/>
      <c r="C6121" s="31"/>
      <c r="D6121" s="31"/>
      <c r="E6121" s="44"/>
      <c r="F6121" s="43"/>
      <c r="G6121" s="84"/>
      <c r="H6121" s="31"/>
      <c r="I6121" s="31"/>
      <c r="J6121" s="84"/>
      <c r="K6121" s="31"/>
      <c r="L6121" s="31"/>
      <c r="M6121" s="169"/>
      <c r="N6121" s="148"/>
      <c r="O6121" s="106"/>
      <c r="P6121" s="43"/>
      <c r="Q6121" s="31"/>
      <c r="R6121" s="84"/>
      <c r="S6121" s="31"/>
      <c r="T6121" s="31"/>
      <c r="U6121" s="169"/>
      <c r="V6121" s="150"/>
      <c r="W6121" s="141" t="str" cm="1">
        <f t="array" ref="W6121">IF(SUM(LEN(B6121:V6121))=0,"",IF(OR(OR(ISBLANK(F6121),SUM(LEN(C6121),LEN(D6121))=0),AND(NOT(E6121="Unknown"),ISBLANK(J6121)),AND(NOT(O6121="Unknown"),ISBLANK(R6121))),"Missing Information", INDEX(Table15[Entire Service Line Classification], MATCH(SUMIFS(Table15[Unique ID],Table15[System-Owned Portion],E6121,Table15[If Material Anything Other than "Lead" in Column E,Was Material Ever Previously Lead?],G6121,Table15[Customer-Owned Portion],O6121),Table15[Unique ID],0),0)))</f>
        <v/>
      </c>
      <c r="X6121"/>
    </row>
    <row r="6122" spans="2:24" x14ac:dyDescent="0.25">
      <c r="B6122" s="146"/>
      <c r="C6122" s="31"/>
      <c r="D6122" s="31"/>
      <c r="E6122" s="44"/>
      <c r="F6122" s="43"/>
      <c r="G6122" s="84"/>
      <c r="H6122" s="31"/>
      <c r="I6122" s="31"/>
      <c r="J6122" s="84"/>
      <c r="K6122" s="31"/>
      <c r="L6122" s="31"/>
      <c r="M6122" s="169"/>
      <c r="N6122" s="148"/>
      <c r="O6122" s="106"/>
      <c r="P6122" s="43"/>
      <c r="Q6122" s="31"/>
      <c r="R6122" s="84"/>
      <c r="S6122" s="31"/>
      <c r="T6122" s="31"/>
      <c r="U6122" s="169"/>
      <c r="V6122" s="150"/>
      <c r="W6122" s="141" t="str" cm="1">
        <f t="array" ref="W6122">IF(SUM(LEN(B6122:V6122))=0,"",IF(OR(OR(ISBLANK(F6122),SUM(LEN(C6122),LEN(D6122))=0),AND(NOT(E6122="Unknown"),ISBLANK(J6122)),AND(NOT(O6122="Unknown"),ISBLANK(R6122))),"Missing Information", INDEX(Table15[Entire Service Line Classification], MATCH(SUMIFS(Table15[Unique ID],Table15[System-Owned Portion],E6122,Table15[If Material Anything Other than "Lead" in Column E,Was Material Ever Previously Lead?],G6122,Table15[Customer-Owned Portion],O6122),Table15[Unique ID],0),0)))</f>
        <v/>
      </c>
      <c r="X6122"/>
    </row>
    <row r="6123" spans="2:24" x14ac:dyDescent="0.25">
      <c r="B6123" s="146"/>
      <c r="C6123" s="31"/>
      <c r="D6123" s="31"/>
      <c r="E6123" s="44"/>
      <c r="F6123" s="43"/>
      <c r="G6123" s="84"/>
      <c r="H6123" s="31"/>
      <c r="I6123" s="31"/>
      <c r="J6123" s="84"/>
      <c r="K6123" s="31"/>
      <c r="L6123" s="31"/>
      <c r="M6123" s="169"/>
      <c r="N6123" s="148"/>
      <c r="O6123" s="106"/>
      <c r="P6123" s="43"/>
      <c r="Q6123" s="31"/>
      <c r="R6123" s="84"/>
      <c r="S6123" s="31"/>
      <c r="T6123" s="31"/>
      <c r="U6123" s="169"/>
      <c r="V6123" s="150"/>
      <c r="W6123" s="141" t="str" cm="1">
        <f t="array" ref="W6123">IF(SUM(LEN(B6123:V6123))=0,"",IF(OR(OR(ISBLANK(F6123),SUM(LEN(C6123),LEN(D6123))=0),AND(NOT(E6123="Unknown"),ISBLANK(J6123)),AND(NOT(O6123="Unknown"),ISBLANK(R6123))),"Missing Information", INDEX(Table15[Entire Service Line Classification], MATCH(SUMIFS(Table15[Unique ID],Table15[System-Owned Portion],E6123,Table15[If Material Anything Other than "Lead" in Column E,Was Material Ever Previously Lead?],G6123,Table15[Customer-Owned Portion],O6123),Table15[Unique ID],0),0)))</f>
        <v/>
      </c>
      <c r="X6123"/>
    </row>
    <row r="6124" spans="2:24" x14ac:dyDescent="0.25">
      <c r="B6124" s="146"/>
      <c r="C6124" s="31"/>
      <c r="D6124" s="31"/>
      <c r="E6124" s="44"/>
      <c r="F6124" s="43"/>
      <c r="G6124" s="84"/>
      <c r="H6124" s="31"/>
      <c r="I6124" s="31"/>
      <c r="J6124" s="84"/>
      <c r="K6124" s="31"/>
      <c r="L6124" s="31"/>
      <c r="M6124" s="169"/>
      <c r="N6124" s="148"/>
      <c r="O6124" s="106"/>
      <c r="P6124" s="43"/>
      <c r="Q6124" s="31"/>
      <c r="R6124" s="84"/>
      <c r="S6124" s="31"/>
      <c r="T6124" s="31"/>
      <c r="U6124" s="169"/>
      <c r="V6124" s="150"/>
      <c r="W6124" s="141" t="str" cm="1">
        <f t="array" ref="W6124">IF(SUM(LEN(B6124:V6124))=0,"",IF(OR(OR(ISBLANK(F6124),SUM(LEN(C6124),LEN(D6124))=0),AND(NOT(E6124="Unknown"),ISBLANK(J6124)),AND(NOT(O6124="Unknown"),ISBLANK(R6124))),"Missing Information", INDEX(Table15[Entire Service Line Classification], MATCH(SUMIFS(Table15[Unique ID],Table15[System-Owned Portion],E6124,Table15[If Material Anything Other than "Lead" in Column E,Was Material Ever Previously Lead?],G6124,Table15[Customer-Owned Portion],O6124),Table15[Unique ID],0),0)))</f>
        <v/>
      </c>
      <c r="X6124"/>
    </row>
    <row r="6125" spans="2:24" x14ac:dyDescent="0.25">
      <c r="B6125" s="146"/>
      <c r="C6125" s="31"/>
      <c r="D6125" s="31"/>
      <c r="E6125" s="44"/>
      <c r="F6125" s="43"/>
      <c r="G6125" s="84"/>
      <c r="H6125" s="31"/>
      <c r="I6125" s="31"/>
      <c r="J6125" s="84"/>
      <c r="K6125" s="31"/>
      <c r="L6125" s="31"/>
      <c r="M6125" s="169"/>
      <c r="N6125" s="148"/>
      <c r="O6125" s="106"/>
      <c r="P6125" s="43"/>
      <c r="Q6125" s="31"/>
      <c r="R6125" s="84"/>
      <c r="S6125" s="31"/>
      <c r="T6125" s="31"/>
      <c r="U6125" s="169"/>
      <c r="V6125" s="150"/>
      <c r="W6125" s="141" t="str" cm="1">
        <f t="array" ref="W6125">IF(SUM(LEN(B6125:V6125))=0,"",IF(OR(OR(ISBLANK(F6125),SUM(LEN(C6125),LEN(D6125))=0),AND(NOT(E6125="Unknown"),ISBLANK(J6125)),AND(NOT(O6125="Unknown"),ISBLANK(R6125))),"Missing Information", INDEX(Table15[Entire Service Line Classification], MATCH(SUMIFS(Table15[Unique ID],Table15[System-Owned Portion],E6125,Table15[If Material Anything Other than "Lead" in Column E,Was Material Ever Previously Lead?],G6125,Table15[Customer-Owned Portion],O6125),Table15[Unique ID],0),0)))</f>
        <v/>
      </c>
      <c r="X6125"/>
    </row>
    <row r="6126" spans="2:24" x14ac:dyDescent="0.25">
      <c r="B6126" s="146"/>
      <c r="C6126" s="31"/>
      <c r="D6126" s="31"/>
      <c r="E6126" s="44"/>
      <c r="F6126" s="43"/>
      <c r="G6126" s="84"/>
      <c r="H6126" s="31"/>
      <c r="I6126" s="31"/>
      <c r="J6126" s="84"/>
      <c r="K6126" s="31"/>
      <c r="L6126" s="31"/>
      <c r="M6126" s="169"/>
      <c r="N6126" s="148"/>
      <c r="O6126" s="106"/>
      <c r="P6126" s="43"/>
      <c r="Q6126" s="31"/>
      <c r="R6126" s="84"/>
      <c r="S6126" s="31"/>
      <c r="T6126" s="31"/>
      <c r="U6126" s="169"/>
      <c r="V6126" s="150"/>
      <c r="W6126" s="141" t="str" cm="1">
        <f t="array" ref="W6126">IF(SUM(LEN(B6126:V6126))=0,"",IF(OR(OR(ISBLANK(F6126),SUM(LEN(C6126),LEN(D6126))=0),AND(NOT(E6126="Unknown"),ISBLANK(J6126)),AND(NOT(O6126="Unknown"),ISBLANK(R6126))),"Missing Information", INDEX(Table15[Entire Service Line Classification], MATCH(SUMIFS(Table15[Unique ID],Table15[System-Owned Portion],E6126,Table15[If Material Anything Other than "Lead" in Column E,Was Material Ever Previously Lead?],G6126,Table15[Customer-Owned Portion],O6126),Table15[Unique ID],0),0)))</f>
        <v/>
      </c>
      <c r="X6126"/>
    </row>
    <row r="6127" spans="2:24" x14ac:dyDescent="0.25">
      <c r="B6127" s="146"/>
      <c r="C6127" s="31"/>
      <c r="D6127" s="31"/>
      <c r="E6127" s="44"/>
      <c r="F6127" s="43"/>
      <c r="G6127" s="84"/>
      <c r="H6127" s="31"/>
      <c r="I6127" s="31"/>
      <c r="J6127" s="84"/>
      <c r="K6127" s="31"/>
      <c r="L6127" s="31"/>
      <c r="M6127" s="169"/>
      <c r="N6127" s="148"/>
      <c r="O6127" s="106"/>
      <c r="P6127" s="43"/>
      <c r="Q6127" s="31"/>
      <c r="R6127" s="84"/>
      <c r="S6127" s="31"/>
      <c r="T6127" s="31"/>
      <c r="U6127" s="169"/>
      <c r="V6127" s="150"/>
      <c r="W6127" s="141" t="str" cm="1">
        <f t="array" ref="W6127">IF(SUM(LEN(B6127:V6127))=0,"",IF(OR(OR(ISBLANK(F6127),SUM(LEN(C6127),LEN(D6127))=0),AND(NOT(E6127="Unknown"),ISBLANK(J6127)),AND(NOT(O6127="Unknown"),ISBLANK(R6127))),"Missing Information", INDEX(Table15[Entire Service Line Classification], MATCH(SUMIFS(Table15[Unique ID],Table15[System-Owned Portion],E6127,Table15[If Material Anything Other than "Lead" in Column E,Was Material Ever Previously Lead?],G6127,Table15[Customer-Owned Portion],O6127),Table15[Unique ID],0),0)))</f>
        <v/>
      </c>
      <c r="X6127"/>
    </row>
    <row r="6128" spans="2:24" x14ac:dyDescent="0.25">
      <c r="B6128" s="146"/>
      <c r="C6128" s="31"/>
      <c r="D6128" s="31"/>
      <c r="E6128" s="44"/>
      <c r="F6128" s="43"/>
      <c r="G6128" s="84"/>
      <c r="H6128" s="31"/>
      <c r="I6128" s="31"/>
      <c r="J6128" s="84"/>
      <c r="K6128" s="31"/>
      <c r="L6128" s="31"/>
      <c r="M6128" s="169"/>
      <c r="N6128" s="148"/>
      <c r="O6128" s="106"/>
      <c r="P6128" s="43"/>
      <c r="Q6128" s="31"/>
      <c r="R6128" s="84"/>
      <c r="S6128" s="31"/>
      <c r="T6128" s="31"/>
      <c r="U6128" s="169"/>
      <c r="V6128" s="150"/>
      <c r="W6128" s="141" t="str" cm="1">
        <f t="array" ref="W6128">IF(SUM(LEN(B6128:V6128))=0,"",IF(OR(OR(ISBLANK(F6128),SUM(LEN(C6128),LEN(D6128))=0),AND(NOT(E6128="Unknown"),ISBLANK(J6128)),AND(NOT(O6128="Unknown"),ISBLANK(R6128))),"Missing Information", INDEX(Table15[Entire Service Line Classification], MATCH(SUMIFS(Table15[Unique ID],Table15[System-Owned Portion],E6128,Table15[If Material Anything Other than "Lead" in Column E,Was Material Ever Previously Lead?],G6128,Table15[Customer-Owned Portion],O6128),Table15[Unique ID],0),0)))</f>
        <v/>
      </c>
      <c r="X6128"/>
    </row>
    <row r="6129" spans="2:24" x14ac:dyDescent="0.25">
      <c r="B6129" s="146"/>
      <c r="C6129" s="31"/>
      <c r="D6129" s="31"/>
      <c r="E6129" s="44"/>
      <c r="F6129" s="43"/>
      <c r="G6129" s="84"/>
      <c r="H6129" s="31"/>
      <c r="I6129" s="31"/>
      <c r="J6129" s="84"/>
      <c r="K6129" s="31"/>
      <c r="L6129" s="31"/>
      <c r="M6129" s="169"/>
      <c r="N6129" s="148"/>
      <c r="O6129" s="106"/>
      <c r="P6129" s="43"/>
      <c r="Q6129" s="31"/>
      <c r="R6129" s="84"/>
      <c r="S6129" s="31"/>
      <c r="T6129" s="31"/>
      <c r="U6129" s="169"/>
      <c r="V6129" s="150"/>
      <c r="W6129" s="141" t="str" cm="1">
        <f t="array" ref="W6129">IF(SUM(LEN(B6129:V6129))=0,"",IF(OR(OR(ISBLANK(F6129),SUM(LEN(C6129),LEN(D6129))=0),AND(NOT(E6129="Unknown"),ISBLANK(J6129)),AND(NOT(O6129="Unknown"),ISBLANK(R6129))),"Missing Information", INDEX(Table15[Entire Service Line Classification], MATCH(SUMIFS(Table15[Unique ID],Table15[System-Owned Portion],E6129,Table15[If Material Anything Other than "Lead" in Column E,Was Material Ever Previously Lead?],G6129,Table15[Customer-Owned Portion],O6129),Table15[Unique ID],0),0)))</f>
        <v/>
      </c>
      <c r="X6129"/>
    </row>
    <row r="6130" spans="2:24" x14ac:dyDescent="0.25">
      <c r="B6130" s="146"/>
      <c r="C6130" s="31"/>
      <c r="D6130" s="31"/>
      <c r="E6130" s="44"/>
      <c r="F6130" s="43"/>
      <c r="G6130" s="84"/>
      <c r="H6130" s="31"/>
      <c r="I6130" s="31"/>
      <c r="J6130" s="84"/>
      <c r="K6130" s="31"/>
      <c r="L6130" s="31"/>
      <c r="M6130" s="169"/>
      <c r="N6130" s="148"/>
      <c r="O6130" s="106"/>
      <c r="P6130" s="43"/>
      <c r="Q6130" s="31"/>
      <c r="R6130" s="84"/>
      <c r="S6130" s="31"/>
      <c r="T6130" s="31"/>
      <c r="U6130" s="169"/>
      <c r="V6130" s="150"/>
      <c r="W6130" s="141" t="str" cm="1">
        <f t="array" ref="W6130">IF(SUM(LEN(B6130:V6130))=0,"",IF(OR(OR(ISBLANK(F6130),SUM(LEN(C6130),LEN(D6130))=0),AND(NOT(E6130="Unknown"),ISBLANK(J6130)),AND(NOT(O6130="Unknown"),ISBLANK(R6130))),"Missing Information", INDEX(Table15[Entire Service Line Classification], MATCH(SUMIFS(Table15[Unique ID],Table15[System-Owned Portion],E6130,Table15[If Material Anything Other than "Lead" in Column E,Was Material Ever Previously Lead?],G6130,Table15[Customer-Owned Portion],O6130),Table15[Unique ID],0),0)))</f>
        <v/>
      </c>
      <c r="X6130"/>
    </row>
    <row r="6131" spans="2:24" x14ac:dyDescent="0.25">
      <c r="B6131" s="146"/>
      <c r="C6131" s="31"/>
      <c r="D6131" s="31"/>
      <c r="E6131" s="44"/>
      <c r="F6131" s="43"/>
      <c r="G6131" s="84"/>
      <c r="H6131" s="31"/>
      <c r="I6131" s="31"/>
      <c r="J6131" s="84"/>
      <c r="K6131" s="31"/>
      <c r="L6131" s="31"/>
      <c r="M6131" s="169"/>
      <c r="N6131" s="148"/>
      <c r="O6131" s="106"/>
      <c r="P6131" s="43"/>
      <c r="Q6131" s="31"/>
      <c r="R6131" s="84"/>
      <c r="S6131" s="31"/>
      <c r="T6131" s="31"/>
      <c r="U6131" s="169"/>
      <c r="V6131" s="150"/>
      <c r="W6131" s="141" t="str" cm="1">
        <f t="array" ref="W6131">IF(SUM(LEN(B6131:V6131))=0,"",IF(OR(OR(ISBLANK(F6131),SUM(LEN(C6131),LEN(D6131))=0),AND(NOT(E6131="Unknown"),ISBLANK(J6131)),AND(NOT(O6131="Unknown"),ISBLANK(R6131))),"Missing Information", INDEX(Table15[Entire Service Line Classification], MATCH(SUMIFS(Table15[Unique ID],Table15[System-Owned Portion],E6131,Table15[If Material Anything Other than "Lead" in Column E,Was Material Ever Previously Lead?],G6131,Table15[Customer-Owned Portion],O6131),Table15[Unique ID],0),0)))</f>
        <v/>
      </c>
      <c r="X6131"/>
    </row>
    <row r="6132" spans="2:24" x14ac:dyDescent="0.25">
      <c r="B6132" s="146"/>
      <c r="C6132" s="31"/>
      <c r="D6132" s="31"/>
      <c r="E6132" s="44"/>
      <c r="F6132" s="43"/>
      <c r="G6132" s="84"/>
      <c r="H6132" s="31"/>
      <c r="I6132" s="31"/>
      <c r="J6132" s="84"/>
      <c r="K6132" s="31"/>
      <c r="L6132" s="31"/>
      <c r="M6132" s="169"/>
      <c r="N6132" s="148"/>
      <c r="O6132" s="106"/>
      <c r="P6132" s="43"/>
      <c r="Q6132" s="31"/>
      <c r="R6132" s="84"/>
      <c r="S6132" s="31"/>
      <c r="T6132" s="31"/>
      <c r="U6132" s="169"/>
      <c r="V6132" s="150"/>
      <c r="W6132" s="141" t="str" cm="1">
        <f t="array" ref="W6132">IF(SUM(LEN(B6132:V6132))=0,"",IF(OR(OR(ISBLANK(F6132),SUM(LEN(C6132),LEN(D6132))=0),AND(NOT(E6132="Unknown"),ISBLANK(J6132)),AND(NOT(O6132="Unknown"),ISBLANK(R6132))),"Missing Information", INDEX(Table15[Entire Service Line Classification], MATCH(SUMIFS(Table15[Unique ID],Table15[System-Owned Portion],E6132,Table15[If Material Anything Other than "Lead" in Column E,Was Material Ever Previously Lead?],G6132,Table15[Customer-Owned Portion],O6132),Table15[Unique ID],0),0)))</f>
        <v/>
      </c>
      <c r="X6132"/>
    </row>
    <row r="6133" spans="2:24" x14ac:dyDescent="0.25">
      <c r="B6133" s="146"/>
      <c r="C6133" s="31"/>
      <c r="D6133" s="31"/>
      <c r="E6133" s="44"/>
      <c r="F6133" s="43"/>
      <c r="G6133" s="84"/>
      <c r="H6133" s="31"/>
      <c r="I6133" s="31"/>
      <c r="J6133" s="84"/>
      <c r="K6133" s="31"/>
      <c r="L6133" s="31"/>
      <c r="M6133" s="169"/>
      <c r="N6133" s="148"/>
      <c r="O6133" s="106"/>
      <c r="P6133" s="43"/>
      <c r="Q6133" s="31"/>
      <c r="R6133" s="84"/>
      <c r="S6133" s="31"/>
      <c r="T6133" s="31"/>
      <c r="U6133" s="169"/>
      <c r="V6133" s="150"/>
      <c r="W6133" s="141" t="str" cm="1">
        <f t="array" ref="W6133">IF(SUM(LEN(B6133:V6133))=0,"",IF(OR(OR(ISBLANK(F6133),SUM(LEN(C6133),LEN(D6133))=0),AND(NOT(E6133="Unknown"),ISBLANK(J6133)),AND(NOT(O6133="Unknown"),ISBLANK(R6133))),"Missing Information", INDEX(Table15[Entire Service Line Classification], MATCH(SUMIFS(Table15[Unique ID],Table15[System-Owned Portion],E6133,Table15[If Material Anything Other than "Lead" in Column E,Was Material Ever Previously Lead?],G6133,Table15[Customer-Owned Portion],O6133),Table15[Unique ID],0),0)))</f>
        <v/>
      </c>
      <c r="X6133"/>
    </row>
    <row r="6134" spans="2:24" x14ac:dyDescent="0.25">
      <c r="B6134" s="146"/>
      <c r="C6134" s="31"/>
      <c r="D6134" s="31"/>
      <c r="E6134" s="44"/>
      <c r="F6134" s="43"/>
      <c r="G6134" s="84"/>
      <c r="H6134" s="31"/>
      <c r="I6134" s="31"/>
      <c r="J6134" s="84"/>
      <c r="K6134" s="31"/>
      <c r="L6134" s="31"/>
      <c r="M6134" s="169"/>
      <c r="N6134" s="148"/>
      <c r="O6134" s="106"/>
      <c r="P6134" s="43"/>
      <c r="Q6134" s="31"/>
      <c r="R6134" s="84"/>
      <c r="S6134" s="31"/>
      <c r="T6134" s="31"/>
      <c r="U6134" s="169"/>
      <c r="V6134" s="150"/>
      <c r="W6134" s="141" t="str" cm="1">
        <f t="array" ref="W6134">IF(SUM(LEN(B6134:V6134))=0,"",IF(OR(OR(ISBLANK(F6134),SUM(LEN(C6134),LEN(D6134))=0),AND(NOT(E6134="Unknown"),ISBLANK(J6134)),AND(NOT(O6134="Unknown"),ISBLANK(R6134))),"Missing Information", INDEX(Table15[Entire Service Line Classification], MATCH(SUMIFS(Table15[Unique ID],Table15[System-Owned Portion],E6134,Table15[If Material Anything Other than "Lead" in Column E,Was Material Ever Previously Lead?],G6134,Table15[Customer-Owned Portion],O6134),Table15[Unique ID],0),0)))</f>
        <v/>
      </c>
      <c r="X6134"/>
    </row>
    <row r="6135" spans="2:24" x14ac:dyDescent="0.25">
      <c r="B6135" s="146"/>
      <c r="C6135" s="31"/>
      <c r="D6135" s="31"/>
      <c r="E6135" s="44"/>
      <c r="F6135" s="43"/>
      <c r="G6135" s="84"/>
      <c r="H6135" s="31"/>
      <c r="I6135" s="31"/>
      <c r="J6135" s="84"/>
      <c r="K6135" s="31"/>
      <c r="L6135" s="31"/>
      <c r="M6135" s="169"/>
      <c r="N6135" s="148"/>
      <c r="O6135" s="106"/>
      <c r="P6135" s="43"/>
      <c r="Q6135" s="31"/>
      <c r="R6135" s="84"/>
      <c r="S6135" s="31"/>
      <c r="T6135" s="31"/>
      <c r="U6135" s="169"/>
      <c r="V6135" s="150"/>
      <c r="W6135" s="141" t="str" cm="1">
        <f t="array" ref="W6135">IF(SUM(LEN(B6135:V6135))=0,"",IF(OR(OR(ISBLANK(F6135),SUM(LEN(C6135),LEN(D6135))=0),AND(NOT(E6135="Unknown"),ISBLANK(J6135)),AND(NOT(O6135="Unknown"),ISBLANK(R6135))),"Missing Information", INDEX(Table15[Entire Service Line Classification], MATCH(SUMIFS(Table15[Unique ID],Table15[System-Owned Portion],E6135,Table15[If Material Anything Other than "Lead" in Column E,Was Material Ever Previously Lead?],G6135,Table15[Customer-Owned Portion],O6135),Table15[Unique ID],0),0)))</f>
        <v/>
      </c>
      <c r="X6135"/>
    </row>
    <row r="6136" spans="2:24" x14ac:dyDescent="0.25">
      <c r="B6136" s="146"/>
      <c r="C6136" s="31"/>
      <c r="D6136" s="31"/>
      <c r="E6136" s="44"/>
      <c r="F6136" s="43"/>
      <c r="G6136" s="84"/>
      <c r="H6136" s="31"/>
      <c r="I6136" s="31"/>
      <c r="J6136" s="84"/>
      <c r="K6136" s="31"/>
      <c r="L6136" s="31"/>
      <c r="M6136" s="169"/>
      <c r="N6136" s="148"/>
      <c r="O6136" s="106"/>
      <c r="P6136" s="43"/>
      <c r="Q6136" s="31"/>
      <c r="R6136" s="84"/>
      <c r="S6136" s="31"/>
      <c r="T6136" s="31"/>
      <c r="U6136" s="169"/>
      <c r="V6136" s="150"/>
      <c r="W6136" s="141" t="str" cm="1">
        <f t="array" ref="W6136">IF(SUM(LEN(B6136:V6136))=0,"",IF(OR(OR(ISBLANK(F6136),SUM(LEN(C6136),LEN(D6136))=0),AND(NOT(E6136="Unknown"),ISBLANK(J6136)),AND(NOT(O6136="Unknown"),ISBLANK(R6136))),"Missing Information", INDEX(Table15[Entire Service Line Classification], MATCH(SUMIFS(Table15[Unique ID],Table15[System-Owned Portion],E6136,Table15[If Material Anything Other than "Lead" in Column E,Was Material Ever Previously Lead?],G6136,Table15[Customer-Owned Portion],O6136),Table15[Unique ID],0),0)))</f>
        <v/>
      </c>
      <c r="X6136"/>
    </row>
    <row r="6137" spans="2:24" x14ac:dyDescent="0.25">
      <c r="B6137" s="146"/>
      <c r="C6137" s="31"/>
      <c r="D6137" s="31"/>
      <c r="E6137" s="44"/>
      <c r="F6137" s="43"/>
      <c r="G6137" s="84"/>
      <c r="H6137" s="31"/>
      <c r="I6137" s="31"/>
      <c r="J6137" s="84"/>
      <c r="K6137" s="31"/>
      <c r="L6137" s="31"/>
      <c r="M6137" s="169"/>
      <c r="N6137" s="148"/>
      <c r="O6137" s="106"/>
      <c r="P6137" s="43"/>
      <c r="Q6137" s="31"/>
      <c r="R6137" s="84"/>
      <c r="S6137" s="31"/>
      <c r="T6137" s="31"/>
      <c r="U6137" s="169"/>
      <c r="V6137" s="150"/>
      <c r="W6137" s="141" t="str" cm="1">
        <f t="array" ref="W6137">IF(SUM(LEN(B6137:V6137))=0,"",IF(OR(OR(ISBLANK(F6137),SUM(LEN(C6137),LEN(D6137))=0),AND(NOT(E6137="Unknown"),ISBLANK(J6137)),AND(NOT(O6137="Unknown"),ISBLANK(R6137))),"Missing Information", INDEX(Table15[Entire Service Line Classification], MATCH(SUMIFS(Table15[Unique ID],Table15[System-Owned Portion],E6137,Table15[If Material Anything Other than "Lead" in Column E,Was Material Ever Previously Lead?],G6137,Table15[Customer-Owned Portion],O6137),Table15[Unique ID],0),0)))</f>
        <v/>
      </c>
      <c r="X6137"/>
    </row>
    <row r="6138" spans="2:24" x14ac:dyDescent="0.25">
      <c r="B6138" s="146"/>
      <c r="C6138" s="31"/>
      <c r="D6138" s="31"/>
      <c r="E6138" s="44"/>
      <c r="F6138" s="43"/>
      <c r="G6138" s="84"/>
      <c r="H6138" s="31"/>
      <c r="I6138" s="31"/>
      <c r="J6138" s="84"/>
      <c r="K6138" s="31"/>
      <c r="L6138" s="31"/>
      <c r="M6138" s="169"/>
      <c r="N6138" s="148"/>
      <c r="O6138" s="106"/>
      <c r="P6138" s="43"/>
      <c r="Q6138" s="31"/>
      <c r="R6138" s="84"/>
      <c r="S6138" s="31"/>
      <c r="T6138" s="31"/>
      <c r="U6138" s="169"/>
      <c r="V6138" s="150"/>
      <c r="W6138" s="141" t="str" cm="1">
        <f t="array" ref="W6138">IF(SUM(LEN(B6138:V6138))=0,"",IF(OR(OR(ISBLANK(F6138),SUM(LEN(C6138),LEN(D6138))=0),AND(NOT(E6138="Unknown"),ISBLANK(J6138)),AND(NOT(O6138="Unknown"),ISBLANK(R6138))),"Missing Information", INDEX(Table15[Entire Service Line Classification], MATCH(SUMIFS(Table15[Unique ID],Table15[System-Owned Portion],E6138,Table15[If Material Anything Other than "Lead" in Column E,Was Material Ever Previously Lead?],G6138,Table15[Customer-Owned Portion],O6138),Table15[Unique ID],0),0)))</f>
        <v/>
      </c>
      <c r="X6138"/>
    </row>
    <row r="6139" spans="2:24" x14ac:dyDescent="0.25">
      <c r="B6139" s="146"/>
      <c r="C6139" s="31"/>
      <c r="D6139" s="31"/>
      <c r="E6139" s="44"/>
      <c r="F6139" s="43"/>
      <c r="G6139" s="84"/>
      <c r="H6139" s="31"/>
      <c r="I6139" s="31"/>
      <c r="J6139" s="84"/>
      <c r="K6139" s="31"/>
      <c r="L6139" s="31"/>
      <c r="M6139" s="169"/>
      <c r="N6139" s="148"/>
      <c r="O6139" s="106"/>
      <c r="P6139" s="43"/>
      <c r="Q6139" s="31"/>
      <c r="R6139" s="84"/>
      <c r="S6139" s="31"/>
      <c r="T6139" s="31"/>
      <c r="U6139" s="169"/>
      <c r="V6139" s="150"/>
      <c r="W6139" s="141" t="str" cm="1">
        <f t="array" ref="W6139">IF(SUM(LEN(B6139:V6139))=0,"",IF(OR(OR(ISBLANK(F6139),SUM(LEN(C6139),LEN(D6139))=0),AND(NOT(E6139="Unknown"),ISBLANK(J6139)),AND(NOT(O6139="Unknown"),ISBLANK(R6139))),"Missing Information", INDEX(Table15[Entire Service Line Classification], MATCH(SUMIFS(Table15[Unique ID],Table15[System-Owned Portion],E6139,Table15[If Material Anything Other than "Lead" in Column E,Was Material Ever Previously Lead?],G6139,Table15[Customer-Owned Portion],O6139),Table15[Unique ID],0),0)))</f>
        <v/>
      </c>
      <c r="X6139"/>
    </row>
    <row r="6140" spans="2:24" x14ac:dyDescent="0.25">
      <c r="B6140" s="146"/>
      <c r="C6140" s="31"/>
      <c r="D6140" s="31"/>
      <c r="E6140" s="44"/>
      <c r="F6140" s="43"/>
      <c r="G6140" s="84"/>
      <c r="H6140" s="31"/>
      <c r="I6140" s="31"/>
      <c r="J6140" s="84"/>
      <c r="K6140" s="31"/>
      <c r="L6140" s="31"/>
      <c r="M6140" s="169"/>
      <c r="N6140" s="148"/>
      <c r="O6140" s="106"/>
      <c r="P6140" s="43"/>
      <c r="Q6140" s="31"/>
      <c r="R6140" s="84"/>
      <c r="S6140" s="31"/>
      <c r="T6140" s="31"/>
      <c r="U6140" s="169"/>
      <c r="V6140" s="150"/>
      <c r="W6140" s="141" t="str" cm="1">
        <f t="array" ref="W6140">IF(SUM(LEN(B6140:V6140))=0,"",IF(OR(OR(ISBLANK(F6140),SUM(LEN(C6140),LEN(D6140))=0),AND(NOT(E6140="Unknown"),ISBLANK(J6140)),AND(NOT(O6140="Unknown"),ISBLANK(R6140))),"Missing Information", INDEX(Table15[Entire Service Line Classification], MATCH(SUMIFS(Table15[Unique ID],Table15[System-Owned Portion],E6140,Table15[If Material Anything Other than "Lead" in Column E,Was Material Ever Previously Lead?],G6140,Table15[Customer-Owned Portion],O6140),Table15[Unique ID],0),0)))</f>
        <v/>
      </c>
      <c r="X6140"/>
    </row>
    <row r="6141" spans="2:24" x14ac:dyDescent="0.25">
      <c r="B6141" s="146"/>
      <c r="C6141" s="31"/>
      <c r="D6141" s="31"/>
      <c r="E6141" s="44"/>
      <c r="F6141" s="43"/>
      <c r="G6141" s="84"/>
      <c r="H6141" s="31"/>
      <c r="I6141" s="31"/>
      <c r="J6141" s="84"/>
      <c r="K6141" s="31"/>
      <c r="L6141" s="31"/>
      <c r="M6141" s="169"/>
      <c r="N6141" s="148"/>
      <c r="O6141" s="106"/>
      <c r="P6141" s="43"/>
      <c r="Q6141" s="31"/>
      <c r="R6141" s="84"/>
      <c r="S6141" s="31"/>
      <c r="T6141" s="31"/>
      <c r="U6141" s="169"/>
      <c r="V6141" s="150"/>
      <c r="W6141" s="141" t="str" cm="1">
        <f t="array" ref="W6141">IF(SUM(LEN(B6141:V6141))=0,"",IF(OR(OR(ISBLANK(F6141),SUM(LEN(C6141),LEN(D6141))=0),AND(NOT(E6141="Unknown"),ISBLANK(J6141)),AND(NOT(O6141="Unknown"),ISBLANK(R6141))),"Missing Information", INDEX(Table15[Entire Service Line Classification], MATCH(SUMIFS(Table15[Unique ID],Table15[System-Owned Portion],E6141,Table15[If Material Anything Other than "Lead" in Column E,Was Material Ever Previously Lead?],G6141,Table15[Customer-Owned Portion],O6141),Table15[Unique ID],0),0)))</f>
        <v/>
      </c>
      <c r="X6141"/>
    </row>
    <row r="6142" spans="2:24" x14ac:dyDescent="0.25">
      <c r="B6142" s="146"/>
      <c r="C6142" s="31"/>
      <c r="D6142" s="31"/>
      <c r="E6142" s="44"/>
      <c r="F6142" s="43"/>
      <c r="G6142" s="84"/>
      <c r="H6142" s="31"/>
      <c r="I6142" s="31"/>
      <c r="J6142" s="84"/>
      <c r="K6142" s="31"/>
      <c r="L6142" s="31"/>
      <c r="M6142" s="169"/>
      <c r="N6142" s="148"/>
      <c r="O6142" s="106"/>
      <c r="P6142" s="43"/>
      <c r="Q6142" s="31"/>
      <c r="R6142" s="84"/>
      <c r="S6142" s="31"/>
      <c r="T6142" s="31"/>
      <c r="U6142" s="169"/>
      <c r="V6142" s="150"/>
      <c r="W6142" s="141" t="str" cm="1">
        <f t="array" ref="W6142">IF(SUM(LEN(B6142:V6142))=0,"",IF(OR(OR(ISBLANK(F6142),SUM(LEN(C6142),LEN(D6142))=0),AND(NOT(E6142="Unknown"),ISBLANK(J6142)),AND(NOT(O6142="Unknown"),ISBLANK(R6142))),"Missing Information", INDEX(Table15[Entire Service Line Classification], MATCH(SUMIFS(Table15[Unique ID],Table15[System-Owned Portion],E6142,Table15[If Material Anything Other than "Lead" in Column E,Was Material Ever Previously Lead?],G6142,Table15[Customer-Owned Portion],O6142),Table15[Unique ID],0),0)))</f>
        <v/>
      </c>
      <c r="X6142"/>
    </row>
    <row r="6143" spans="2:24" x14ac:dyDescent="0.25">
      <c r="B6143" s="146"/>
      <c r="C6143" s="31"/>
      <c r="D6143" s="31"/>
      <c r="E6143" s="44"/>
      <c r="F6143" s="43"/>
      <c r="G6143" s="84"/>
      <c r="H6143" s="31"/>
      <c r="I6143" s="31"/>
      <c r="J6143" s="84"/>
      <c r="K6143" s="31"/>
      <c r="L6143" s="31"/>
      <c r="M6143" s="169"/>
      <c r="N6143" s="148"/>
      <c r="O6143" s="106"/>
      <c r="P6143" s="43"/>
      <c r="Q6143" s="31"/>
      <c r="R6143" s="84"/>
      <c r="S6143" s="31"/>
      <c r="T6143" s="31"/>
      <c r="U6143" s="169"/>
      <c r="V6143" s="150"/>
      <c r="W6143" s="141" t="str" cm="1">
        <f t="array" ref="W6143">IF(SUM(LEN(B6143:V6143))=0,"",IF(OR(OR(ISBLANK(F6143),SUM(LEN(C6143),LEN(D6143))=0),AND(NOT(E6143="Unknown"),ISBLANK(J6143)),AND(NOT(O6143="Unknown"),ISBLANK(R6143))),"Missing Information", INDEX(Table15[Entire Service Line Classification], MATCH(SUMIFS(Table15[Unique ID],Table15[System-Owned Portion],E6143,Table15[If Material Anything Other than "Lead" in Column E,Was Material Ever Previously Lead?],G6143,Table15[Customer-Owned Portion],O6143),Table15[Unique ID],0),0)))</f>
        <v/>
      </c>
      <c r="X6143"/>
    </row>
    <row r="6144" spans="2:24" x14ac:dyDescent="0.25">
      <c r="B6144" s="146"/>
      <c r="C6144" s="31"/>
      <c r="D6144" s="31"/>
      <c r="E6144" s="44"/>
      <c r="F6144" s="43"/>
      <c r="G6144" s="84"/>
      <c r="H6144" s="31"/>
      <c r="I6144" s="31"/>
      <c r="J6144" s="84"/>
      <c r="K6144" s="31"/>
      <c r="L6144" s="31"/>
      <c r="M6144" s="169"/>
      <c r="N6144" s="148"/>
      <c r="O6144" s="106"/>
      <c r="P6144" s="43"/>
      <c r="Q6144" s="31"/>
      <c r="R6144" s="84"/>
      <c r="S6144" s="31"/>
      <c r="T6144" s="31"/>
      <c r="U6144" s="169"/>
      <c r="V6144" s="150"/>
      <c r="W6144" s="141" t="str" cm="1">
        <f t="array" ref="W6144">IF(SUM(LEN(B6144:V6144))=0,"",IF(OR(OR(ISBLANK(F6144),SUM(LEN(C6144),LEN(D6144))=0),AND(NOT(E6144="Unknown"),ISBLANK(J6144)),AND(NOT(O6144="Unknown"),ISBLANK(R6144))),"Missing Information", INDEX(Table15[Entire Service Line Classification], MATCH(SUMIFS(Table15[Unique ID],Table15[System-Owned Portion],E6144,Table15[If Material Anything Other than "Lead" in Column E,Was Material Ever Previously Lead?],G6144,Table15[Customer-Owned Portion],O6144),Table15[Unique ID],0),0)))</f>
        <v/>
      </c>
      <c r="X6144"/>
    </row>
    <row r="6145" spans="2:24" x14ac:dyDescent="0.25">
      <c r="B6145" s="146"/>
      <c r="C6145" s="31"/>
      <c r="D6145" s="31"/>
      <c r="E6145" s="44"/>
      <c r="F6145" s="43"/>
      <c r="G6145" s="84"/>
      <c r="H6145" s="31"/>
      <c r="I6145" s="31"/>
      <c r="J6145" s="84"/>
      <c r="K6145" s="31"/>
      <c r="L6145" s="31"/>
      <c r="M6145" s="169"/>
      <c r="N6145" s="148"/>
      <c r="O6145" s="106"/>
      <c r="P6145" s="43"/>
      <c r="Q6145" s="31"/>
      <c r="R6145" s="84"/>
      <c r="S6145" s="31"/>
      <c r="T6145" s="31"/>
      <c r="U6145" s="169"/>
      <c r="V6145" s="150"/>
      <c r="W6145" s="141" t="str" cm="1">
        <f t="array" ref="W6145">IF(SUM(LEN(B6145:V6145))=0,"",IF(OR(OR(ISBLANK(F6145),SUM(LEN(C6145),LEN(D6145))=0),AND(NOT(E6145="Unknown"),ISBLANK(J6145)),AND(NOT(O6145="Unknown"),ISBLANK(R6145))),"Missing Information", INDEX(Table15[Entire Service Line Classification], MATCH(SUMIFS(Table15[Unique ID],Table15[System-Owned Portion],E6145,Table15[If Material Anything Other than "Lead" in Column E,Was Material Ever Previously Lead?],G6145,Table15[Customer-Owned Portion],O6145),Table15[Unique ID],0),0)))</f>
        <v/>
      </c>
      <c r="X6145"/>
    </row>
    <row r="6146" spans="2:24" x14ac:dyDescent="0.25">
      <c r="B6146" s="146"/>
      <c r="C6146" s="31"/>
      <c r="D6146" s="31"/>
      <c r="E6146" s="44"/>
      <c r="F6146" s="43"/>
      <c r="G6146" s="84"/>
      <c r="H6146" s="31"/>
      <c r="I6146" s="31"/>
      <c r="J6146" s="84"/>
      <c r="K6146" s="31"/>
      <c r="L6146" s="31"/>
      <c r="M6146" s="169"/>
      <c r="N6146" s="148"/>
      <c r="O6146" s="106"/>
      <c r="P6146" s="43"/>
      <c r="Q6146" s="31"/>
      <c r="R6146" s="84"/>
      <c r="S6146" s="31"/>
      <c r="T6146" s="31"/>
      <c r="U6146" s="169"/>
      <c r="V6146" s="150"/>
      <c r="W6146" s="141" t="str" cm="1">
        <f t="array" ref="W6146">IF(SUM(LEN(B6146:V6146))=0,"",IF(OR(OR(ISBLANK(F6146),SUM(LEN(C6146),LEN(D6146))=0),AND(NOT(E6146="Unknown"),ISBLANK(J6146)),AND(NOT(O6146="Unknown"),ISBLANK(R6146))),"Missing Information", INDEX(Table15[Entire Service Line Classification], MATCH(SUMIFS(Table15[Unique ID],Table15[System-Owned Portion],E6146,Table15[If Material Anything Other than "Lead" in Column E,Was Material Ever Previously Lead?],G6146,Table15[Customer-Owned Portion],O6146),Table15[Unique ID],0),0)))</f>
        <v/>
      </c>
      <c r="X6146"/>
    </row>
    <row r="6147" spans="2:24" x14ac:dyDescent="0.25">
      <c r="B6147" s="146"/>
      <c r="C6147" s="31"/>
      <c r="D6147" s="31"/>
      <c r="E6147" s="44"/>
      <c r="F6147" s="43"/>
      <c r="G6147" s="84"/>
      <c r="H6147" s="31"/>
      <c r="I6147" s="31"/>
      <c r="J6147" s="84"/>
      <c r="K6147" s="31"/>
      <c r="L6147" s="31"/>
      <c r="M6147" s="169"/>
      <c r="N6147" s="148"/>
      <c r="O6147" s="106"/>
      <c r="P6147" s="43"/>
      <c r="Q6147" s="31"/>
      <c r="R6147" s="84"/>
      <c r="S6147" s="31"/>
      <c r="T6147" s="31"/>
      <c r="U6147" s="169"/>
      <c r="V6147" s="150"/>
      <c r="W6147" s="141" t="str" cm="1">
        <f t="array" ref="W6147">IF(SUM(LEN(B6147:V6147))=0,"",IF(OR(OR(ISBLANK(F6147),SUM(LEN(C6147),LEN(D6147))=0),AND(NOT(E6147="Unknown"),ISBLANK(J6147)),AND(NOT(O6147="Unknown"),ISBLANK(R6147))),"Missing Information", INDEX(Table15[Entire Service Line Classification], MATCH(SUMIFS(Table15[Unique ID],Table15[System-Owned Portion],E6147,Table15[If Material Anything Other than "Lead" in Column E,Was Material Ever Previously Lead?],G6147,Table15[Customer-Owned Portion],O6147),Table15[Unique ID],0),0)))</f>
        <v/>
      </c>
      <c r="X6147"/>
    </row>
    <row r="6148" spans="2:24" x14ac:dyDescent="0.25">
      <c r="B6148" s="146"/>
      <c r="C6148" s="31"/>
      <c r="D6148" s="31"/>
      <c r="E6148" s="44"/>
      <c r="F6148" s="43"/>
      <c r="G6148" s="84"/>
      <c r="H6148" s="31"/>
      <c r="I6148" s="31"/>
      <c r="J6148" s="84"/>
      <c r="K6148" s="31"/>
      <c r="L6148" s="31"/>
      <c r="M6148" s="169"/>
      <c r="N6148" s="148"/>
      <c r="O6148" s="106"/>
      <c r="P6148" s="43"/>
      <c r="Q6148" s="31"/>
      <c r="R6148" s="84"/>
      <c r="S6148" s="31"/>
      <c r="T6148" s="31"/>
      <c r="U6148" s="169"/>
      <c r="V6148" s="150"/>
      <c r="W6148" s="141" t="str" cm="1">
        <f t="array" ref="W6148">IF(SUM(LEN(B6148:V6148))=0,"",IF(OR(OR(ISBLANK(F6148),SUM(LEN(C6148),LEN(D6148))=0),AND(NOT(E6148="Unknown"),ISBLANK(J6148)),AND(NOT(O6148="Unknown"),ISBLANK(R6148))),"Missing Information", INDEX(Table15[Entire Service Line Classification], MATCH(SUMIFS(Table15[Unique ID],Table15[System-Owned Portion],E6148,Table15[If Material Anything Other than "Lead" in Column E,Was Material Ever Previously Lead?],G6148,Table15[Customer-Owned Portion],O6148),Table15[Unique ID],0),0)))</f>
        <v/>
      </c>
      <c r="X6148"/>
    </row>
    <row r="6149" spans="2:24" x14ac:dyDescent="0.25">
      <c r="B6149" s="146"/>
      <c r="C6149" s="31"/>
      <c r="D6149" s="31"/>
      <c r="E6149" s="44"/>
      <c r="F6149" s="43"/>
      <c r="G6149" s="84"/>
      <c r="H6149" s="31"/>
      <c r="I6149" s="31"/>
      <c r="J6149" s="84"/>
      <c r="K6149" s="31"/>
      <c r="L6149" s="31"/>
      <c r="M6149" s="169"/>
      <c r="N6149" s="148"/>
      <c r="O6149" s="106"/>
      <c r="P6149" s="43"/>
      <c r="Q6149" s="31"/>
      <c r="R6149" s="84"/>
      <c r="S6149" s="31"/>
      <c r="T6149" s="31"/>
      <c r="U6149" s="169"/>
      <c r="V6149" s="150"/>
      <c r="W6149" s="141" t="str" cm="1">
        <f t="array" ref="W6149">IF(SUM(LEN(B6149:V6149))=0,"",IF(OR(OR(ISBLANK(F6149),SUM(LEN(C6149),LEN(D6149))=0),AND(NOT(E6149="Unknown"),ISBLANK(J6149)),AND(NOT(O6149="Unknown"),ISBLANK(R6149))),"Missing Information", INDEX(Table15[Entire Service Line Classification], MATCH(SUMIFS(Table15[Unique ID],Table15[System-Owned Portion],E6149,Table15[If Material Anything Other than "Lead" in Column E,Was Material Ever Previously Lead?],G6149,Table15[Customer-Owned Portion],O6149),Table15[Unique ID],0),0)))</f>
        <v/>
      </c>
      <c r="X6149"/>
    </row>
    <row r="6150" spans="2:24" x14ac:dyDescent="0.25">
      <c r="B6150" s="146"/>
      <c r="C6150" s="31"/>
      <c r="D6150" s="31"/>
      <c r="E6150" s="44"/>
      <c r="F6150" s="43"/>
      <c r="G6150" s="84"/>
      <c r="H6150" s="31"/>
      <c r="I6150" s="31"/>
      <c r="J6150" s="84"/>
      <c r="K6150" s="31"/>
      <c r="L6150" s="31"/>
      <c r="M6150" s="169"/>
      <c r="N6150" s="148"/>
      <c r="O6150" s="106"/>
      <c r="P6150" s="43"/>
      <c r="Q6150" s="31"/>
      <c r="R6150" s="84"/>
      <c r="S6150" s="31"/>
      <c r="T6150" s="31"/>
      <c r="U6150" s="169"/>
      <c r="V6150" s="150"/>
      <c r="W6150" s="141" t="str" cm="1">
        <f t="array" ref="W6150">IF(SUM(LEN(B6150:V6150))=0,"",IF(OR(OR(ISBLANK(F6150),SUM(LEN(C6150),LEN(D6150))=0),AND(NOT(E6150="Unknown"),ISBLANK(J6150)),AND(NOT(O6150="Unknown"),ISBLANK(R6150))),"Missing Information", INDEX(Table15[Entire Service Line Classification], MATCH(SUMIFS(Table15[Unique ID],Table15[System-Owned Portion],E6150,Table15[If Material Anything Other than "Lead" in Column E,Was Material Ever Previously Lead?],G6150,Table15[Customer-Owned Portion],O6150),Table15[Unique ID],0),0)))</f>
        <v/>
      </c>
      <c r="X6150"/>
    </row>
    <row r="6151" spans="2:24" x14ac:dyDescent="0.25">
      <c r="B6151" s="146"/>
      <c r="C6151" s="31"/>
      <c r="D6151" s="31"/>
      <c r="E6151" s="44"/>
      <c r="F6151" s="43"/>
      <c r="G6151" s="84"/>
      <c r="H6151" s="31"/>
      <c r="I6151" s="31"/>
      <c r="J6151" s="84"/>
      <c r="K6151" s="31"/>
      <c r="L6151" s="31"/>
      <c r="M6151" s="169"/>
      <c r="N6151" s="148"/>
      <c r="O6151" s="106"/>
      <c r="P6151" s="43"/>
      <c r="Q6151" s="31"/>
      <c r="R6151" s="84"/>
      <c r="S6151" s="31"/>
      <c r="T6151" s="31"/>
      <c r="U6151" s="169"/>
      <c r="V6151" s="150"/>
      <c r="W6151" s="141" t="str" cm="1">
        <f t="array" ref="W6151">IF(SUM(LEN(B6151:V6151))=0,"",IF(OR(OR(ISBLANK(F6151),SUM(LEN(C6151),LEN(D6151))=0),AND(NOT(E6151="Unknown"),ISBLANK(J6151)),AND(NOT(O6151="Unknown"),ISBLANK(R6151))),"Missing Information", INDEX(Table15[Entire Service Line Classification], MATCH(SUMIFS(Table15[Unique ID],Table15[System-Owned Portion],E6151,Table15[If Material Anything Other than "Lead" in Column E,Was Material Ever Previously Lead?],G6151,Table15[Customer-Owned Portion],O6151),Table15[Unique ID],0),0)))</f>
        <v/>
      </c>
      <c r="X6151"/>
    </row>
    <row r="6152" spans="2:24" x14ac:dyDescent="0.25">
      <c r="B6152" s="146"/>
      <c r="C6152" s="31"/>
      <c r="D6152" s="31"/>
      <c r="E6152" s="44"/>
      <c r="F6152" s="43"/>
      <c r="G6152" s="84"/>
      <c r="H6152" s="31"/>
      <c r="I6152" s="31"/>
      <c r="J6152" s="84"/>
      <c r="K6152" s="31"/>
      <c r="L6152" s="31"/>
      <c r="M6152" s="169"/>
      <c r="N6152" s="148"/>
      <c r="O6152" s="106"/>
      <c r="P6152" s="43"/>
      <c r="Q6152" s="31"/>
      <c r="R6152" s="84"/>
      <c r="S6152" s="31"/>
      <c r="T6152" s="31"/>
      <c r="U6152" s="169"/>
      <c r="V6152" s="150"/>
      <c r="W6152" s="141" t="str" cm="1">
        <f t="array" ref="W6152">IF(SUM(LEN(B6152:V6152))=0,"",IF(OR(OR(ISBLANK(F6152),SUM(LEN(C6152),LEN(D6152))=0),AND(NOT(E6152="Unknown"),ISBLANK(J6152)),AND(NOT(O6152="Unknown"),ISBLANK(R6152))),"Missing Information", INDEX(Table15[Entire Service Line Classification], MATCH(SUMIFS(Table15[Unique ID],Table15[System-Owned Portion],E6152,Table15[If Material Anything Other than "Lead" in Column E,Was Material Ever Previously Lead?],G6152,Table15[Customer-Owned Portion],O6152),Table15[Unique ID],0),0)))</f>
        <v/>
      </c>
      <c r="X6152"/>
    </row>
    <row r="6153" spans="2:24" x14ac:dyDescent="0.25">
      <c r="B6153" s="146"/>
      <c r="C6153" s="31"/>
      <c r="D6153" s="31"/>
      <c r="E6153" s="44"/>
      <c r="F6153" s="43"/>
      <c r="G6153" s="84"/>
      <c r="H6153" s="31"/>
      <c r="I6153" s="31"/>
      <c r="J6153" s="84"/>
      <c r="K6153" s="31"/>
      <c r="L6153" s="31"/>
      <c r="M6153" s="169"/>
      <c r="N6153" s="148"/>
      <c r="O6153" s="106"/>
      <c r="P6153" s="43"/>
      <c r="Q6153" s="31"/>
      <c r="R6153" s="84"/>
      <c r="S6153" s="31"/>
      <c r="T6153" s="31"/>
      <c r="U6153" s="169"/>
      <c r="V6153" s="150"/>
      <c r="W6153" s="141" t="str" cm="1">
        <f t="array" ref="W6153">IF(SUM(LEN(B6153:V6153))=0,"",IF(OR(OR(ISBLANK(F6153),SUM(LEN(C6153),LEN(D6153))=0),AND(NOT(E6153="Unknown"),ISBLANK(J6153)),AND(NOT(O6153="Unknown"),ISBLANK(R6153))),"Missing Information", INDEX(Table15[Entire Service Line Classification], MATCH(SUMIFS(Table15[Unique ID],Table15[System-Owned Portion],E6153,Table15[If Material Anything Other than "Lead" in Column E,Was Material Ever Previously Lead?],G6153,Table15[Customer-Owned Portion],O6153),Table15[Unique ID],0),0)))</f>
        <v/>
      </c>
      <c r="X6153"/>
    </row>
    <row r="6154" spans="2:24" x14ac:dyDescent="0.25">
      <c r="B6154" s="146"/>
      <c r="C6154" s="31"/>
      <c r="D6154" s="31"/>
      <c r="E6154" s="44"/>
      <c r="F6154" s="43"/>
      <c r="G6154" s="84"/>
      <c r="H6154" s="31"/>
      <c r="I6154" s="31"/>
      <c r="J6154" s="84"/>
      <c r="K6154" s="31"/>
      <c r="L6154" s="31"/>
      <c r="M6154" s="169"/>
      <c r="N6154" s="148"/>
      <c r="O6154" s="106"/>
      <c r="P6154" s="43"/>
      <c r="Q6154" s="31"/>
      <c r="R6154" s="84"/>
      <c r="S6154" s="31"/>
      <c r="T6154" s="31"/>
      <c r="U6154" s="169"/>
      <c r="V6154" s="150"/>
      <c r="W6154" s="141" t="str" cm="1">
        <f t="array" ref="W6154">IF(SUM(LEN(B6154:V6154))=0,"",IF(OR(OR(ISBLANK(F6154),SUM(LEN(C6154),LEN(D6154))=0),AND(NOT(E6154="Unknown"),ISBLANK(J6154)),AND(NOT(O6154="Unknown"),ISBLANK(R6154))),"Missing Information", INDEX(Table15[Entire Service Line Classification], MATCH(SUMIFS(Table15[Unique ID],Table15[System-Owned Portion],E6154,Table15[If Material Anything Other than "Lead" in Column E,Was Material Ever Previously Lead?],G6154,Table15[Customer-Owned Portion],O6154),Table15[Unique ID],0),0)))</f>
        <v/>
      </c>
      <c r="X6154"/>
    </row>
    <row r="6155" spans="2:24" x14ac:dyDescent="0.25">
      <c r="B6155" s="146"/>
      <c r="C6155" s="31"/>
      <c r="D6155" s="31"/>
      <c r="E6155" s="44"/>
      <c r="F6155" s="43"/>
      <c r="G6155" s="84"/>
      <c r="H6155" s="31"/>
      <c r="I6155" s="31"/>
      <c r="J6155" s="84"/>
      <c r="K6155" s="31"/>
      <c r="L6155" s="31"/>
      <c r="M6155" s="169"/>
      <c r="N6155" s="148"/>
      <c r="O6155" s="106"/>
      <c r="P6155" s="43"/>
      <c r="Q6155" s="31"/>
      <c r="R6155" s="84"/>
      <c r="S6155" s="31"/>
      <c r="T6155" s="31"/>
      <c r="U6155" s="169"/>
      <c r="V6155" s="150"/>
      <c r="W6155" s="141" t="str" cm="1">
        <f t="array" ref="W6155">IF(SUM(LEN(B6155:V6155))=0,"",IF(OR(OR(ISBLANK(F6155),SUM(LEN(C6155),LEN(D6155))=0),AND(NOT(E6155="Unknown"),ISBLANK(J6155)),AND(NOT(O6155="Unknown"),ISBLANK(R6155))),"Missing Information", INDEX(Table15[Entire Service Line Classification], MATCH(SUMIFS(Table15[Unique ID],Table15[System-Owned Portion],E6155,Table15[If Material Anything Other than "Lead" in Column E,Was Material Ever Previously Lead?],G6155,Table15[Customer-Owned Portion],O6155),Table15[Unique ID],0),0)))</f>
        <v/>
      </c>
      <c r="X6155"/>
    </row>
    <row r="6156" spans="2:24" x14ac:dyDescent="0.25">
      <c r="B6156" s="146"/>
      <c r="C6156" s="31"/>
      <c r="D6156" s="31"/>
      <c r="E6156" s="44"/>
      <c r="F6156" s="43"/>
      <c r="G6156" s="84"/>
      <c r="H6156" s="31"/>
      <c r="I6156" s="31"/>
      <c r="J6156" s="84"/>
      <c r="K6156" s="31"/>
      <c r="L6156" s="31"/>
      <c r="M6156" s="169"/>
      <c r="N6156" s="148"/>
      <c r="O6156" s="106"/>
      <c r="P6156" s="43"/>
      <c r="Q6156" s="31"/>
      <c r="R6156" s="84"/>
      <c r="S6156" s="31"/>
      <c r="T6156" s="31"/>
      <c r="U6156" s="169"/>
      <c r="V6156" s="150"/>
      <c r="W6156" s="141" t="str" cm="1">
        <f t="array" ref="W6156">IF(SUM(LEN(B6156:V6156))=0,"",IF(OR(OR(ISBLANK(F6156),SUM(LEN(C6156),LEN(D6156))=0),AND(NOT(E6156="Unknown"),ISBLANK(J6156)),AND(NOT(O6156="Unknown"),ISBLANK(R6156))),"Missing Information", INDEX(Table15[Entire Service Line Classification], MATCH(SUMIFS(Table15[Unique ID],Table15[System-Owned Portion],E6156,Table15[If Material Anything Other than "Lead" in Column E,Was Material Ever Previously Lead?],G6156,Table15[Customer-Owned Portion],O6156),Table15[Unique ID],0),0)))</f>
        <v/>
      </c>
      <c r="X6156"/>
    </row>
    <row r="6157" spans="2:24" x14ac:dyDescent="0.25">
      <c r="B6157" s="146"/>
      <c r="C6157" s="31"/>
      <c r="D6157" s="31"/>
      <c r="E6157" s="44"/>
      <c r="F6157" s="43"/>
      <c r="G6157" s="84"/>
      <c r="H6157" s="31"/>
      <c r="I6157" s="31"/>
      <c r="J6157" s="84"/>
      <c r="K6157" s="31"/>
      <c r="L6157" s="31"/>
      <c r="M6157" s="169"/>
      <c r="N6157" s="148"/>
      <c r="O6157" s="106"/>
      <c r="P6157" s="43"/>
      <c r="Q6157" s="31"/>
      <c r="R6157" s="84"/>
      <c r="S6157" s="31"/>
      <c r="T6157" s="31"/>
      <c r="U6157" s="169"/>
      <c r="V6157" s="150"/>
      <c r="W6157" s="141" t="str" cm="1">
        <f t="array" ref="W6157">IF(SUM(LEN(B6157:V6157))=0,"",IF(OR(OR(ISBLANK(F6157),SUM(LEN(C6157),LEN(D6157))=0),AND(NOT(E6157="Unknown"),ISBLANK(J6157)),AND(NOT(O6157="Unknown"),ISBLANK(R6157))),"Missing Information", INDEX(Table15[Entire Service Line Classification], MATCH(SUMIFS(Table15[Unique ID],Table15[System-Owned Portion],E6157,Table15[If Material Anything Other than "Lead" in Column E,Was Material Ever Previously Lead?],G6157,Table15[Customer-Owned Portion],O6157),Table15[Unique ID],0),0)))</f>
        <v/>
      </c>
      <c r="X6157"/>
    </row>
    <row r="6158" spans="2:24" x14ac:dyDescent="0.25">
      <c r="B6158" s="146"/>
      <c r="C6158" s="31"/>
      <c r="D6158" s="31"/>
      <c r="E6158" s="44"/>
      <c r="F6158" s="43"/>
      <c r="G6158" s="84"/>
      <c r="H6158" s="31"/>
      <c r="I6158" s="31"/>
      <c r="J6158" s="84"/>
      <c r="K6158" s="31"/>
      <c r="L6158" s="31"/>
      <c r="M6158" s="169"/>
      <c r="N6158" s="148"/>
      <c r="O6158" s="106"/>
      <c r="P6158" s="43"/>
      <c r="Q6158" s="31"/>
      <c r="R6158" s="84"/>
      <c r="S6158" s="31"/>
      <c r="T6158" s="31"/>
      <c r="U6158" s="169"/>
      <c r="V6158" s="150"/>
      <c r="W6158" s="141" t="str" cm="1">
        <f t="array" ref="W6158">IF(SUM(LEN(B6158:V6158))=0,"",IF(OR(OR(ISBLANK(F6158),SUM(LEN(C6158),LEN(D6158))=0),AND(NOT(E6158="Unknown"),ISBLANK(J6158)),AND(NOT(O6158="Unknown"),ISBLANK(R6158))),"Missing Information", INDEX(Table15[Entire Service Line Classification], MATCH(SUMIFS(Table15[Unique ID],Table15[System-Owned Portion],E6158,Table15[If Material Anything Other than "Lead" in Column E,Was Material Ever Previously Lead?],G6158,Table15[Customer-Owned Portion],O6158),Table15[Unique ID],0),0)))</f>
        <v/>
      </c>
      <c r="X6158"/>
    </row>
    <row r="6159" spans="2:24" x14ac:dyDescent="0.25">
      <c r="B6159" s="146"/>
      <c r="C6159" s="31"/>
      <c r="D6159" s="31"/>
      <c r="E6159" s="44"/>
      <c r="F6159" s="43"/>
      <c r="G6159" s="84"/>
      <c r="H6159" s="31"/>
      <c r="I6159" s="31"/>
      <c r="J6159" s="84"/>
      <c r="K6159" s="31"/>
      <c r="L6159" s="31"/>
      <c r="M6159" s="169"/>
      <c r="N6159" s="148"/>
      <c r="O6159" s="106"/>
      <c r="P6159" s="43"/>
      <c r="Q6159" s="31"/>
      <c r="R6159" s="84"/>
      <c r="S6159" s="31"/>
      <c r="T6159" s="31"/>
      <c r="U6159" s="169"/>
      <c r="V6159" s="150"/>
      <c r="W6159" s="141" t="str" cm="1">
        <f t="array" ref="W6159">IF(SUM(LEN(B6159:V6159))=0,"",IF(OR(OR(ISBLANK(F6159),SUM(LEN(C6159),LEN(D6159))=0),AND(NOT(E6159="Unknown"),ISBLANK(J6159)),AND(NOT(O6159="Unknown"),ISBLANK(R6159))),"Missing Information", INDEX(Table15[Entire Service Line Classification], MATCH(SUMIFS(Table15[Unique ID],Table15[System-Owned Portion],E6159,Table15[If Material Anything Other than "Lead" in Column E,Was Material Ever Previously Lead?],G6159,Table15[Customer-Owned Portion],O6159),Table15[Unique ID],0),0)))</f>
        <v/>
      </c>
      <c r="X6159"/>
    </row>
    <row r="6160" spans="2:24" x14ac:dyDescent="0.25">
      <c r="B6160" s="146"/>
      <c r="C6160" s="31"/>
      <c r="D6160" s="31"/>
      <c r="E6160" s="44"/>
      <c r="F6160" s="43"/>
      <c r="G6160" s="84"/>
      <c r="H6160" s="31"/>
      <c r="I6160" s="31"/>
      <c r="J6160" s="84"/>
      <c r="K6160" s="31"/>
      <c r="L6160" s="31"/>
      <c r="M6160" s="169"/>
      <c r="N6160" s="148"/>
      <c r="O6160" s="106"/>
      <c r="P6160" s="43"/>
      <c r="Q6160" s="31"/>
      <c r="R6160" s="84"/>
      <c r="S6160" s="31"/>
      <c r="T6160" s="31"/>
      <c r="U6160" s="169"/>
      <c r="V6160" s="150"/>
      <c r="W6160" s="141" t="str" cm="1">
        <f t="array" ref="W6160">IF(SUM(LEN(B6160:V6160))=0,"",IF(OR(OR(ISBLANK(F6160),SUM(LEN(C6160),LEN(D6160))=0),AND(NOT(E6160="Unknown"),ISBLANK(J6160)),AND(NOT(O6160="Unknown"),ISBLANK(R6160))),"Missing Information", INDEX(Table15[Entire Service Line Classification], MATCH(SUMIFS(Table15[Unique ID],Table15[System-Owned Portion],E6160,Table15[If Material Anything Other than "Lead" in Column E,Was Material Ever Previously Lead?],G6160,Table15[Customer-Owned Portion],O6160),Table15[Unique ID],0),0)))</f>
        <v/>
      </c>
      <c r="X6160"/>
    </row>
    <row r="6161" spans="2:24" x14ac:dyDescent="0.25">
      <c r="B6161" s="146"/>
      <c r="C6161" s="31"/>
      <c r="D6161" s="31"/>
      <c r="E6161" s="44"/>
      <c r="F6161" s="43"/>
      <c r="G6161" s="84"/>
      <c r="H6161" s="31"/>
      <c r="I6161" s="31"/>
      <c r="J6161" s="84"/>
      <c r="K6161" s="31"/>
      <c r="L6161" s="31"/>
      <c r="M6161" s="169"/>
      <c r="N6161" s="148"/>
      <c r="O6161" s="106"/>
      <c r="P6161" s="43"/>
      <c r="Q6161" s="31"/>
      <c r="R6161" s="84"/>
      <c r="S6161" s="31"/>
      <c r="T6161" s="31"/>
      <c r="U6161" s="169"/>
      <c r="V6161" s="150"/>
      <c r="W6161" s="141" t="str" cm="1">
        <f t="array" ref="W6161">IF(SUM(LEN(B6161:V6161))=0,"",IF(OR(OR(ISBLANK(F6161),SUM(LEN(C6161),LEN(D6161))=0),AND(NOT(E6161="Unknown"),ISBLANK(J6161)),AND(NOT(O6161="Unknown"),ISBLANK(R6161))),"Missing Information", INDEX(Table15[Entire Service Line Classification], MATCH(SUMIFS(Table15[Unique ID],Table15[System-Owned Portion],E6161,Table15[If Material Anything Other than "Lead" in Column E,Was Material Ever Previously Lead?],G6161,Table15[Customer-Owned Portion],O6161),Table15[Unique ID],0),0)))</f>
        <v/>
      </c>
      <c r="X6161"/>
    </row>
    <row r="6162" spans="2:24" x14ac:dyDescent="0.25">
      <c r="B6162" s="146"/>
      <c r="C6162" s="31"/>
      <c r="D6162" s="31"/>
      <c r="E6162" s="44"/>
      <c r="F6162" s="43"/>
      <c r="G6162" s="84"/>
      <c r="H6162" s="31"/>
      <c r="I6162" s="31"/>
      <c r="J6162" s="84"/>
      <c r="K6162" s="31"/>
      <c r="L6162" s="31"/>
      <c r="M6162" s="169"/>
      <c r="N6162" s="148"/>
      <c r="O6162" s="106"/>
      <c r="P6162" s="43"/>
      <c r="Q6162" s="31"/>
      <c r="R6162" s="84"/>
      <c r="S6162" s="31"/>
      <c r="T6162" s="31"/>
      <c r="U6162" s="169"/>
      <c r="V6162" s="150"/>
      <c r="W6162" s="141" t="str" cm="1">
        <f t="array" ref="W6162">IF(SUM(LEN(B6162:V6162))=0,"",IF(OR(OR(ISBLANK(F6162),SUM(LEN(C6162),LEN(D6162))=0),AND(NOT(E6162="Unknown"),ISBLANK(J6162)),AND(NOT(O6162="Unknown"),ISBLANK(R6162))),"Missing Information", INDEX(Table15[Entire Service Line Classification], MATCH(SUMIFS(Table15[Unique ID],Table15[System-Owned Portion],E6162,Table15[If Material Anything Other than "Lead" in Column E,Was Material Ever Previously Lead?],G6162,Table15[Customer-Owned Portion],O6162),Table15[Unique ID],0),0)))</f>
        <v/>
      </c>
      <c r="X6162"/>
    </row>
    <row r="6163" spans="2:24" x14ac:dyDescent="0.25">
      <c r="B6163" s="146"/>
      <c r="C6163" s="31"/>
      <c r="D6163" s="31"/>
      <c r="E6163" s="44"/>
      <c r="F6163" s="43"/>
      <c r="G6163" s="84"/>
      <c r="H6163" s="31"/>
      <c r="I6163" s="31"/>
      <c r="J6163" s="84"/>
      <c r="K6163" s="31"/>
      <c r="L6163" s="31"/>
      <c r="M6163" s="169"/>
      <c r="N6163" s="148"/>
      <c r="O6163" s="106"/>
      <c r="P6163" s="43"/>
      <c r="Q6163" s="31"/>
      <c r="R6163" s="84"/>
      <c r="S6163" s="31"/>
      <c r="T6163" s="31"/>
      <c r="U6163" s="169"/>
      <c r="V6163" s="150"/>
      <c r="W6163" s="141" t="str" cm="1">
        <f t="array" ref="W6163">IF(SUM(LEN(B6163:V6163))=0,"",IF(OR(OR(ISBLANK(F6163),SUM(LEN(C6163),LEN(D6163))=0),AND(NOT(E6163="Unknown"),ISBLANK(J6163)),AND(NOT(O6163="Unknown"),ISBLANK(R6163))),"Missing Information", INDEX(Table15[Entire Service Line Classification], MATCH(SUMIFS(Table15[Unique ID],Table15[System-Owned Portion],E6163,Table15[If Material Anything Other than "Lead" in Column E,Was Material Ever Previously Lead?],G6163,Table15[Customer-Owned Portion],O6163),Table15[Unique ID],0),0)))</f>
        <v/>
      </c>
      <c r="X6163"/>
    </row>
    <row r="6164" spans="2:24" x14ac:dyDescent="0.25">
      <c r="B6164" s="146"/>
      <c r="C6164" s="31"/>
      <c r="D6164" s="31"/>
      <c r="E6164" s="44"/>
      <c r="F6164" s="43"/>
      <c r="G6164" s="84"/>
      <c r="H6164" s="31"/>
      <c r="I6164" s="31"/>
      <c r="J6164" s="84"/>
      <c r="K6164" s="31"/>
      <c r="L6164" s="31"/>
      <c r="M6164" s="169"/>
      <c r="N6164" s="148"/>
      <c r="O6164" s="106"/>
      <c r="P6164" s="43"/>
      <c r="Q6164" s="31"/>
      <c r="R6164" s="84"/>
      <c r="S6164" s="31"/>
      <c r="T6164" s="31"/>
      <c r="U6164" s="169"/>
      <c r="V6164" s="150"/>
      <c r="W6164" s="141" t="str" cm="1">
        <f t="array" ref="W6164">IF(SUM(LEN(B6164:V6164))=0,"",IF(OR(OR(ISBLANK(F6164),SUM(LEN(C6164),LEN(D6164))=0),AND(NOT(E6164="Unknown"),ISBLANK(J6164)),AND(NOT(O6164="Unknown"),ISBLANK(R6164))),"Missing Information", INDEX(Table15[Entire Service Line Classification], MATCH(SUMIFS(Table15[Unique ID],Table15[System-Owned Portion],E6164,Table15[If Material Anything Other than "Lead" in Column E,Was Material Ever Previously Lead?],G6164,Table15[Customer-Owned Portion],O6164),Table15[Unique ID],0),0)))</f>
        <v/>
      </c>
      <c r="X6164"/>
    </row>
    <row r="6165" spans="2:24" x14ac:dyDescent="0.25">
      <c r="B6165" s="146"/>
      <c r="C6165" s="31"/>
      <c r="D6165" s="31"/>
      <c r="E6165" s="44"/>
      <c r="F6165" s="43"/>
      <c r="G6165" s="84"/>
      <c r="H6165" s="31"/>
      <c r="I6165" s="31"/>
      <c r="J6165" s="84"/>
      <c r="K6165" s="31"/>
      <c r="L6165" s="31"/>
      <c r="M6165" s="169"/>
      <c r="N6165" s="148"/>
      <c r="O6165" s="106"/>
      <c r="P6165" s="43"/>
      <c r="Q6165" s="31"/>
      <c r="R6165" s="84"/>
      <c r="S6165" s="31"/>
      <c r="T6165" s="31"/>
      <c r="U6165" s="169"/>
      <c r="V6165" s="150"/>
      <c r="W6165" s="141" t="str" cm="1">
        <f t="array" ref="W6165">IF(SUM(LEN(B6165:V6165))=0,"",IF(OR(OR(ISBLANK(F6165),SUM(LEN(C6165),LEN(D6165))=0),AND(NOT(E6165="Unknown"),ISBLANK(J6165)),AND(NOT(O6165="Unknown"),ISBLANK(R6165))),"Missing Information", INDEX(Table15[Entire Service Line Classification], MATCH(SUMIFS(Table15[Unique ID],Table15[System-Owned Portion],E6165,Table15[If Material Anything Other than "Lead" in Column E,Was Material Ever Previously Lead?],G6165,Table15[Customer-Owned Portion],O6165),Table15[Unique ID],0),0)))</f>
        <v/>
      </c>
      <c r="X6165"/>
    </row>
    <row r="6166" spans="2:24" x14ac:dyDescent="0.25">
      <c r="B6166" s="146"/>
      <c r="C6166" s="31"/>
      <c r="D6166" s="31"/>
      <c r="E6166" s="44"/>
      <c r="F6166" s="43"/>
      <c r="G6166" s="84"/>
      <c r="H6166" s="31"/>
      <c r="I6166" s="31"/>
      <c r="J6166" s="84"/>
      <c r="K6166" s="31"/>
      <c r="L6166" s="31"/>
      <c r="M6166" s="169"/>
      <c r="N6166" s="148"/>
      <c r="O6166" s="106"/>
      <c r="P6166" s="43"/>
      <c r="Q6166" s="31"/>
      <c r="R6166" s="84"/>
      <c r="S6166" s="31"/>
      <c r="T6166" s="31"/>
      <c r="U6166" s="169"/>
      <c r="V6166" s="150"/>
      <c r="W6166" s="141" t="str" cm="1">
        <f t="array" ref="W6166">IF(SUM(LEN(B6166:V6166))=0,"",IF(OR(OR(ISBLANK(F6166),SUM(LEN(C6166),LEN(D6166))=0),AND(NOT(E6166="Unknown"),ISBLANK(J6166)),AND(NOT(O6166="Unknown"),ISBLANK(R6166))),"Missing Information", INDEX(Table15[Entire Service Line Classification], MATCH(SUMIFS(Table15[Unique ID],Table15[System-Owned Portion],E6166,Table15[If Material Anything Other than "Lead" in Column E,Was Material Ever Previously Lead?],G6166,Table15[Customer-Owned Portion],O6166),Table15[Unique ID],0),0)))</f>
        <v/>
      </c>
      <c r="X6166"/>
    </row>
    <row r="6167" spans="2:24" x14ac:dyDescent="0.25">
      <c r="B6167" s="146"/>
      <c r="C6167" s="31"/>
      <c r="D6167" s="31"/>
      <c r="E6167" s="44"/>
      <c r="F6167" s="43"/>
      <c r="G6167" s="84"/>
      <c r="H6167" s="31"/>
      <c r="I6167" s="31"/>
      <c r="J6167" s="84"/>
      <c r="K6167" s="31"/>
      <c r="L6167" s="31"/>
      <c r="M6167" s="169"/>
      <c r="N6167" s="148"/>
      <c r="O6167" s="106"/>
      <c r="P6167" s="43"/>
      <c r="Q6167" s="31"/>
      <c r="R6167" s="84"/>
      <c r="S6167" s="31"/>
      <c r="T6167" s="31"/>
      <c r="U6167" s="169"/>
      <c r="V6167" s="150"/>
      <c r="W6167" s="141" t="str" cm="1">
        <f t="array" ref="W6167">IF(SUM(LEN(B6167:V6167))=0,"",IF(OR(OR(ISBLANK(F6167),SUM(LEN(C6167),LEN(D6167))=0),AND(NOT(E6167="Unknown"),ISBLANK(J6167)),AND(NOT(O6167="Unknown"),ISBLANK(R6167))),"Missing Information", INDEX(Table15[Entire Service Line Classification], MATCH(SUMIFS(Table15[Unique ID],Table15[System-Owned Portion],E6167,Table15[If Material Anything Other than "Lead" in Column E,Was Material Ever Previously Lead?],G6167,Table15[Customer-Owned Portion],O6167),Table15[Unique ID],0),0)))</f>
        <v/>
      </c>
      <c r="X6167"/>
    </row>
    <row r="6168" spans="2:24" x14ac:dyDescent="0.25">
      <c r="B6168" s="146"/>
      <c r="C6168" s="31"/>
      <c r="D6168" s="31"/>
      <c r="E6168" s="44"/>
      <c r="F6168" s="43"/>
      <c r="G6168" s="84"/>
      <c r="H6168" s="31"/>
      <c r="I6168" s="31"/>
      <c r="J6168" s="84"/>
      <c r="K6168" s="31"/>
      <c r="L6168" s="31"/>
      <c r="M6168" s="169"/>
      <c r="N6168" s="148"/>
      <c r="O6168" s="106"/>
      <c r="P6168" s="43"/>
      <c r="Q6168" s="31"/>
      <c r="R6168" s="84"/>
      <c r="S6168" s="31"/>
      <c r="T6168" s="31"/>
      <c r="U6168" s="169"/>
      <c r="V6168" s="150"/>
      <c r="W6168" s="141" t="str" cm="1">
        <f t="array" ref="W6168">IF(SUM(LEN(B6168:V6168))=0,"",IF(OR(OR(ISBLANK(F6168),SUM(LEN(C6168),LEN(D6168))=0),AND(NOT(E6168="Unknown"),ISBLANK(J6168)),AND(NOT(O6168="Unknown"),ISBLANK(R6168))),"Missing Information", INDEX(Table15[Entire Service Line Classification], MATCH(SUMIFS(Table15[Unique ID],Table15[System-Owned Portion],E6168,Table15[If Material Anything Other than "Lead" in Column E,Was Material Ever Previously Lead?],G6168,Table15[Customer-Owned Portion],O6168),Table15[Unique ID],0),0)))</f>
        <v/>
      </c>
      <c r="X6168"/>
    </row>
    <row r="6169" spans="2:24" x14ac:dyDescent="0.25">
      <c r="B6169" s="146"/>
      <c r="C6169" s="31"/>
      <c r="D6169" s="31"/>
      <c r="E6169" s="44"/>
      <c r="F6169" s="43"/>
      <c r="G6169" s="84"/>
      <c r="H6169" s="31"/>
      <c r="I6169" s="31"/>
      <c r="J6169" s="84"/>
      <c r="K6169" s="31"/>
      <c r="L6169" s="31"/>
      <c r="M6169" s="169"/>
      <c r="N6169" s="148"/>
      <c r="O6169" s="106"/>
      <c r="P6169" s="43"/>
      <c r="Q6169" s="31"/>
      <c r="R6169" s="84"/>
      <c r="S6169" s="31"/>
      <c r="T6169" s="31"/>
      <c r="U6169" s="169"/>
      <c r="V6169" s="150"/>
      <c r="W6169" s="141" t="str" cm="1">
        <f t="array" ref="W6169">IF(SUM(LEN(B6169:V6169))=0,"",IF(OR(OR(ISBLANK(F6169),SUM(LEN(C6169),LEN(D6169))=0),AND(NOT(E6169="Unknown"),ISBLANK(J6169)),AND(NOT(O6169="Unknown"),ISBLANK(R6169))),"Missing Information", INDEX(Table15[Entire Service Line Classification], MATCH(SUMIFS(Table15[Unique ID],Table15[System-Owned Portion],E6169,Table15[If Material Anything Other than "Lead" in Column E,Was Material Ever Previously Lead?],G6169,Table15[Customer-Owned Portion],O6169),Table15[Unique ID],0),0)))</f>
        <v/>
      </c>
      <c r="X6169"/>
    </row>
    <row r="6170" spans="2:24" x14ac:dyDescent="0.25">
      <c r="B6170" s="146"/>
      <c r="C6170" s="31"/>
      <c r="D6170" s="31"/>
      <c r="E6170" s="44"/>
      <c r="F6170" s="43"/>
      <c r="G6170" s="84"/>
      <c r="H6170" s="31"/>
      <c r="I6170" s="31"/>
      <c r="J6170" s="84"/>
      <c r="K6170" s="31"/>
      <c r="L6170" s="31"/>
      <c r="M6170" s="169"/>
      <c r="N6170" s="148"/>
      <c r="O6170" s="106"/>
      <c r="P6170" s="43"/>
      <c r="Q6170" s="31"/>
      <c r="R6170" s="84"/>
      <c r="S6170" s="31"/>
      <c r="T6170" s="31"/>
      <c r="U6170" s="169"/>
      <c r="V6170" s="150"/>
      <c r="W6170" s="141" t="str" cm="1">
        <f t="array" ref="W6170">IF(SUM(LEN(B6170:V6170))=0,"",IF(OR(OR(ISBLANK(F6170),SUM(LEN(C6170),LEN(D6170))=0),AND(NOT(E6170="Unknown"),ISBLANK(J6170)),AND(NOT(O6170="Unknown"),ISBLANK(R6170))),"Missing Information", INDEX(Table15[Entire Service Line Classification], MATCH(SUMIFS(Table15[Unique ID],Table15[System-Owned Portion],E6170,Table15[If Material Anything Other than "Lead" in Column E,Was Material Ever Previously Lead?],G6170,Table15[Customer-Owned Portion],O6170),Table15[Unique ID],0),0)))</f>
        <v/>
      </c>
      <c r="X6170"/>
    </row>
    <row r="6171" spans="2:24" x14ac:dyDescent="0.25">
      <c r="B6171" s="146"/>
      <c r="C6171" s="31"/>
      <c r="D6171" s="31"/>
      <c r="E6171" s="44"/>
      <c r="F6171" s="43"/>
      <c r="G6171" s="84"/>
      <c r="H6171" s="31"/>
      <c r="I6171" s="31"/>
      <c r="J6171" s="84"/>
      <c r="K6171" s="31"/>
      <c r="L6171" s="31"/>
      <c r="M6171" s="169"/>
      <c r="N6171" s="148"/>
      <c r="O6171" s="106"/>
      <c r="P6171" s="43"/>
      <c r="Q6171" s="31"/>
      <c r="R6171" s="84"/>
      <c r="S6171" s="31"/>
      <c r="T6171" s="31"/>
      <c r="U6171" s="169"/>
      <c r="V6171" s="150"/>
      <c r="W6171" s="141" t="str" cm="1">
        <f t="array" ref="W6171">IF(SUM(LEN(B6171:V6171))=0,"",IF(OR(OR(ISBLANK(F6171),SUM(LEN(C6171),LEN(D6171))=0),AND(NOT(E6171="Unknown"),ISBLANK(J6171)),AND(NOT(O6171="Unknown"),ISBLANK(R6171))),"Missing Information", INDEX(Table15[Entire Service Line Classification], MATCH(SUMIFS(Table15[Unique ID],Table15[System-Owned Portion],E6171,Table15[If Material Anything Other than "Lead" in Column E,Was Material Ever Previously Lead?],G6171,Table15[Customer-Owned Portion],O6171),Table15[Unique ID],0),0)))</f>
        <v/>
      </c>
      <c r="X6171"/>
    </row>
    <row r="6172" spans="2:24" x14ac:dyDescent="0.25">
      <c r="B6172" s="146"/>
      <c r="C6172" s="31"/>
      <c r="D6172" s="31"/>
      <c r="E6172" s="44"/>
      <c r="F6172" s="43"/>
      <c r="G6172" s="84"/>
      <c r="H6172" s="31"/>
      <c r="I6172" s="31"/>
      <c r="J6172" s="84"/>
      <c r="K6172" s="31"/>
      <c r="L6172" s="31"/>
      <c r="M6172" s="169"/>
      <c r="N6172" s="148"/>
      <c r="O6172" s="106"/>
      <c r="P6172" s="43"/>
      <c r="Q6172" s="31"/>
      <c r="R6172" s="84"/>
      <c r="S6172" s="31"/>
      <c r="T6172" s="31"/>
      <c r="U6172" s="169"/>
      <c r="V6172" s="150"/>
      <c r="W6172" s="141" t="str" cm="1">
        <f t="array" ref="W6172">IF(SUM(LEN(B6172:V6172))=0,"",IF(OR(OR(ISBLANK(F6172),SUM(LEN(C6172),LEN(D6172))=0),AND(NOT(E6172="Unknown"),ISBLANK(J6172)),AND(NOT(O6172="Unknown"),ISBLANK(R6172))),"Missing Information", INDEX(Table15[Entire Service Line Classification], MATCH(SUMIFS(Table15[Unique ID],Table15[System-Owned Portion],E6172,Table15[If Material Anything Other than "Lead" in Column E,Was Material Ever Previously Lead?],G6172,Table15[Customer-Owned Portion],O6172),Table15[Unique ID],0),0)))</f>
        <v/>
      </c>
      <c r="X6172"/>
    </row>
    <row r="6173" spans="2:24" x14ac:dyDescent="0.25">
      <c r="B6173" s="146"/>
      <c r="C6173" s="31"/>
      <c r="D6173" s="31"/>
      <c r="E6173" s="44"/>
      <c r="F6173" s="43"/>
      <c r="G6173" s="84"/>
      <c r="H6173" s="31"/>
      <c r="I6173" s="31"/>
      <c r="J6173" s="84"/>
      <c r="K6173" s="31"/>
      <c r="L6173" s="31"/>
      <c r="M6173" s="169"/>
      <c r="N6173" s="148"/>
      <c r="O6173" s="106"/>
      <c r="P6173" s="43"/>
      <c r="Q6173" s="31"/>
      <c r="R6173" s="84"/>
      <c r="S6173" s="31"/>
      <c r="T6173" s="31"/>
      <c r="U6173" s="169"/>
      <c r="V6173" s="150"/>
      <c r="W6173" s="141" t="str" cm="1">
        <f t="array" ref="W6173">IF(SUM(LEN(B6173:V6173))=0,"",IF(OR(OR(ISBLANK(F6173),SUM(LEN(C6173),LEN(D6173))=0),AND(NOT(E6173="Unknown"),ISBLANK(J6173)),AND(NOT(O6173="Unknown"),ISBLANK(R6173))),"Missing Information", INDEX(Table15[Entire Service Line Classification], MATCH(SUMIFS(Table15[Unique ID],Table15[System-Owned Portion],E6173,Table15[If Material Anything Other than "Lead" in Column E,Was Material Ever Previously Lead?],G6173,Table15[Customer-Owned Portion],O6173),Table15[Unique ID],0),0)))</f>
        <v/>
      </c>
      <c r="X6173"/>
    </row>
    <row r="6174" spans="2:24" x14ac:dyDescent="0.25">
      <c r="B6174" s="146"/>
      <c r="C6174" s="31"/>
      <c r="D6174" s="31"/>
      <c r="E6174" s="44"/>
      <c r="F6174" s="43"/>
      <c r="G6174" s="84"/>
      <c r="H6174" s="31"/>
      <c r="I6174" s="31"/>
      <c r="J6174" s="84"/>
      <c r="K6174" s="31"/>
      <c r="L6174" s="31"/>
      <c r="M6174" s="169"/>
      <c r="N6174" s="148"/>
      <c r="O6174" s="106"/>
      <c r="P6174" s="43"/>
      <c r="Q6174" s="31"/>
      <c r="R6174" s="84"/>
      <c r="S6174" s="31"/>
      <c r="T6174" s="31"/>
      <c r="U6174" s="169"/>
      <c r="V6174" s="150"/>
      <c r="W6174" s="141" t="str" cm="1">
        <f t="array" ref="W6174">IF(SUM(LEN(B6174:V6174))=0,"",IF(OR(OR(ISBLANK(F6174),SUM(LEN(C6174),LEN(D6174))=0),AND(NOT(E6174="Unknown"),ISBLANK(J6174)),AND(NOT(O6174="Unknown"),ISBLANK(R6174))),"Missing Information", INDEX(Table15[Entire Service Line Classification], MATCH(SUMIFS(Table15[Unique ID],Table15[System-Owned Portion],E6174,Table15[If Material Anything Other than "Lead" in Column E,Was Material Ever Previously Lead?],G6174,Table15[Customer-Owned Portion],O6174),Table15[Unique ID],0),0)))</f>
        <v/>
      </c>
      <c r="X6174"/>
    </row>
    <row r="6175" spans="2:24" x14ac:dyDescent="0.25">
      <c r="B6175" s="146"/>
      <c r="C6175" s="31"/>
      <c r="D6175" s="31"/>
      <c r="E6175" s="44"/>
      <c r="F6175" s="43"/>
      <c r="G6175" s="84"/>
      <c r="H6175" s="31"/>
      <c r="I6175" s="31"/>
      <c r="J6175" s="84"/>
      <c r="K6175" s="31"/>
      <c r="L6175" s="31"/>
      <c r="M6175" s="169"/>
      <c r="N6175" s="148"/>
      <c r="O6175" s="106"/>
      <c r="P6175" s="43"/>
      <c r="Q6175" s="31"/>
      <c r="R6175" s="84"/>
      <c r="S6175" s="31"/>
      <c r="T6175" s="31"/>
      <c r="U6175" s="169"/>
      <c r="V6175" s="150"/>
      <c r="W6175" s="141" t="str" cm="1">
        <f t="array" ref="W6175">IF(SUM(LEN(B6175:V6175))=0,"",IF(OR(OR(ISBLANK(F6175),SUM(LEN(C6175),LEN(D6175))=0),AND(NOT(E6175="Unknown"),ISBLANK(J6175)),AND(NOT(O6175="Unknown"),ISBLANK(R6175))),"Missing Information", INDEX(Table15[Entire Service Line Classification], MATCH(SUMIFS(Table15[Unique ID],Table15[System-Owned Portion],E6175,Table15[If Material Anything Other than "Lead" in Column E,Was Material Ever Previously Lead?],G6175,Table15[Customer-Owned Portion],O6175),Table15[Unique ID],0),0)))</f>
        <v/>
      </c>
      <c r="X6175"/>
    </row>
    <row r="6176" spans="2:24" x14ac:dyDescent="0.25">
      <c r="B6176" s="146"/>
      <c r="C6176" s="31"/>
      <c r="D6176" s="31"/>
      <c r="E6176" s="44"/>
      <c r="F6176" s="43"/>
      <c r="G6176" s="84"/>
      <c r="H6176" s="31"/>
      <c r="I6176" s="31"/>
      <c r="J6176" s="84"/>
      <c r="K6176" s="31"/>
      <c r="L6176" s="31"/>
      <c r="M6176" s="169"/>
      <c r="N6176" s="148"/>
      <c r="O6176" s="106"/>
      <c r="P6176" s="43"/>
      <c r="Q6176" s="31"/>
      <c r="R6176" s="84"/>
      <c r="S6176" s="31"/>
      <c r="T6176" s="31"/>
      <c r="U6176" s="169"/>
      <c r="V6176" s="150"/>
      <c r="W6176" s="141" t="str" cm="1">
        <f t="array" ref="W6176">IF(SUM(LEN(B6176:V6176))=0,"",IF(OR(OR(ISBLANK(F6176),SUM(LEN(C6176),LEN(D6176))=0),AND(NOT(E6176="Unknown"),ISBLANK(J6176)),AND(NOT(O6176="Unknown"),ISBLANK(R6176))),"Missing Information", INDEX(Table15[Entire Service Line Classification], MATCH(SUMIFS(Table15[Unique ID],Table15[System-Owned Portion],E6176,Table15[If Material Anything Other than "Lead" in Column E,Was Material Ever Previously Lead?],G6176,Table15[Customer-Owned Portion],O6176),Table15[Unique ID],0),0)))</f>
        <v/>
      </c>
      <c r="X6176"/>
    </row>
    <row r="6177" spans="2:24" x14ac:dyDescent="0.25">
      <c r="B6177" s="146"/>
      <c r="C6177" s="31"/>
      <c r="D6177" s="31"/>
      <c r="E6177" s="44"/>
      <c r="F6177" s="43"/>
      <c r="G6177" s="84"/>
      <c r="H6177" s="31"/>
      <c r="I6177" s="31"/>
      <c r="J6177" s="84"/>
      <c r="K6177" s="31"/>
      <c r="L6177" s="31"/>
      <c r="M6177" s="169"/>
      <c r="N6177" s="148"/>
      <c r="O6177" s="106"/>
      <c r="P6177" s="43"/>
      <c r="Q6177" s="31"/>
      <c r="R6177" s="84"/>
      <c r="S6177" s="31"/>
      <c r="T6177" s="31"/>
      <c r="U6177" s="169"/>
      <c r="V6177" s="150"/>
      <c r="W6177" s="141" t="str" cm="1">
        <f t="array" ref="W6177">IF(SUM(LEN(B6177:V6177))=0,"",IF(OR(OR(ISBLANK(F6177),SUM(LEN(C6177),LEN(D6177))=0),AND(NOT(E6177="Unknown"),ISBLANK(J6177)),AND(NOT(O6177="Unknown"),ISBLANK(R6177))),"Missing Information", INDEX(Table15[Entire Service Line Classification], MATCH(SUMIFS(Table15[Unique ID],Table15[System-Owned Portion],E6177,Table15[If Material Anything Other than "Lead" in Column E,Was Material Ever Previously Lead?],G6177,Table15[Customer-Owned Portion],O6177),Table15[Unique ID],0),0)))</f>
        <v/>
      </c>
      <c r="X6177"/>
    </row>
    <row r="6178" spans="2:24" x14ac:dyDescent="0.25">
      <c r="B6178" s="146"/>
      <c r="C6178" s="31"/>
      <c r="D6178" s="31"/>
      <c r="E6178" s="44"/>
      <c r="F6178" s="43"/>
      <c r="G6178" s="84"/>
      <c r="H6178" s="31"/>
      <c r="I6178" s="31"/>
      <c r="J6178" s="84"/>
      <c r="K6178" s="31"/>
      <c r="L6178" s="31"/>
      <c r="M6178" s="169"/>
      <c r="N6178" s="148"/>
      <c r="O6178" s="106"/>
      <c r="P6178" s="43"/>
      <c r="Q6178" s="31"/>
      <c r="R6178" s="84"/>
      <c r="S6178" s="31"/>
      <c r="T6178" s="31"/>
      <c r="U6178" s="169"/>
      <c r="V6178" s="150"/>
      <c r="W6178" s="141" t="str" cm="1">
        <f t="array" ref="W6178">IF(SUM(LEN(B6178:V6178))=0,"",IF(OR(OR(ISBLANK(F6178),SUM(LEN(C6178),LEN(D6178))=0),AND(NOT(E6178="Unknown"),ISBLANK(J6178)),AND(NOT(O6178="Unknown"),ISBLANK(R6178))),"Missing Information", INDEX(Table15[Entire Service Line Classification], MATCH(SUMIFS(Table15[Unique ID],Table15[System-Owned Portion],E6178,Table15[If Material Anything Other than "Lead" in Column E,Was Material Ever Previously Lead?],G6178,Table15[Customer-Owned Portion],O6178),Table15[Unique ID],0),0)))</f>
        <v/>
      </c>
      <c r="X6178"/>
    </row>
    <row r="6179" spans="2:24" x14ac:dyDescent="0.25">
      <c r="B6179" s="146"/>
      <c r="C6179" s="31"/>
      <c r="D6179" s="31"/>
      <c r="E6179" s="44"/>
      <c r="F6179" s="43"/>
      <c r="G6179" s="84"/>
      <c r="H6179" s="31"/>
      <c r="I6179" s="31"/>
      <c r="J6179" s="84"/>
      <c r="K6179" s="31"/>
      <c r="L6179" s="31"/>
      <c r="M6179" s="169"/>
      <c r="N6179" s="148"/>
      <c r="O6179" s="106"/>
      <c r="P6179" s="43"/>
      <c r="Q6179" s="31"/>
      <c r="R6179" s="84"/>
      <c r="S6179" s="31"/>
      <c r="T6179" s="31"/>
      <c r="U6179" s="169"/>
      <c r="V6179" s="150"/>
      <c r="W6179" s="141" t="str" cm="1">
        <f t="array" ref="W6179">IF(SUM(LEN(B6179:V6179))=0,"",IF(OR(OR(ISBLANK(F6179),SUM(LEN(C6179),LEN(D6179))=0),AND(NOT(E6179="Unknown"),ISBLANK(J6179)),AND(NOT(O6179="Unknown"),ISBLANK(R6179))),"Missing Information", INDEX(Table15[Entire Service Line Classification], MATCH(SUMIFS(Table15[Unique ID],Table15[System-Owned Portion],E6179,Table15[If Material Anything Other than "Lead" in Column E,Was Material Ever Previously Lead?],G6179,Table15[Customer-Owned Portion],O6179),Table15[Unique ID],0),0)))</f>
        <v/>
      </c>
      <c r="X6179"/>
    </row>
    <row r="6180" spans="2:24" x14ac:dyDescent="0.25">
      <c r="B6180" s="146"/>
      <c r="C6180" s="31"/>
      <c r="D6180" s="31"/>
      <c r="E6180" s="44"/>
      <c r="F6180" s="43"/>
      <c r="G6180" s="84"/>
      <c r="H6180" s="31"/>
      <c r="I6180" s="31"/>
      <c r="J6180" s="84"/>
      <c r="K6180" s="31"/>
      <c r="L6180" s="31"/>
      <c r="M6180" s="169"/>
      <c r="N6180" s="148"/>
      <c r="O6180" s="106"/>
      <c r="P6180" s="43"/>
      <c r="Q6180" s="31"/>
      <c r="R6180" s="84"/>
      <c r="S6180" s="31"/>
      <c r="T6180" s="31"/>
      <c r="U6180" s="169"/>
      <c r="V6180" s="150"/>
      <c r="W6180" s="141" t="str" cm="1">
        <f t="array" ref="W6180">IF(SUM(LEN(B6180:V6180))=0,"",IF(OR(OR(ISBLANK(F6180),SUM(LEN(C6180),LEN(D6180))=0),AND(NOT(E6180="Unknown"),ISBLANK(J6180)),AND(NOT(O6180="Unknown"),ISBLANK(R6180))),"Missing Information", INDEX(Table15[Entire Service Line Classification], MATCH(SUMIFS(Table15[Unique ID],Table15[System-Owned Portion],E6180,Table15[If Material Anything Other than "Lead" in Column E,Was Material Ever Previously Lead?],G6180,Table15[Customer-Owned Portion],O6180),Table15[Unique ID],0),0)))</f>
        <v/>
      </c>
      <c r="X6180"/>
    </row>
    <row r="6181" spans="2:24" x14ac:dyDescent="0.25">
      <c r="B6181" s="146"/>
      <c r="C6181" s="31"/>
      <c r="D6181" s="31"/>
      <c r="E6181" s="44"/>
      <c r="F6181" s="43"/>
      <c r="G6181" s="84"/>
      <c r="H6181" s="31"/>
      <c r="I6181" s="31"/>
      <c r="J6181" s="84"/>
      <c r="K6181" s="31"/>
      <c r="L6181" s="31"/>
      <c r="M6181" s="169"/>
      <c r="N6181" s="148"/>
      <c r="O6181" s="106"/>
      <c r="P6181" s="43"/>
      <c r="Q6181" s="31"/>
      <c r="R6181" s="84"/>
      <c r="S6181" s="31"/>
      <c r="T6181" s="31"/>
      <c r="U6181" s="169"/>
      <c r="V6181" s="150"/>
      <c r="W6181" s="141" t="str" cm="1">
        <f t="array" ref="W6181">IF(SUM(LEN(B6181:V6181))=0,"",IF(OR(OR(ISBLANK(F6181),SUM(LEN(C6181),LEN(D6181))=0),AND(NOT(E6181="Unknown"),ISBLANK(J6181)),AND(NOT(O6181="Unknown"),ISBLANK(R6181))),"Missing Information", INDEX(Table15[Entire Service Line Classification], MATCH(SUMIFS(Table15[Unique ID],Table15[System-Owned Portion],E6181,Table15[If Material Anything Other than "Lead" in Column E,Was Material Ever Previously Lead?],G6181,Table15[Customer-Owned Portion],O6181),Table15[Unique ID],0),0)))</f>
        <v/>
      </c>
      <c r="X6181"/>
    </row>
    <row r="6182" spans="2:24" x14ac:dyDescent="0.25">
      <c r="B6182" s="146"/>
      <c r="C6182" s="31"/>
      <c r="D6182" s="31"/>
      <c r="E6182" s="44"/>
      <c r="F6182" s="43"/>
      <c r="G6182" s="84"/>
      <c r="H6182" s="31"/>
      <c r="I6182" s="31"/>
      <c r="J6182" s="84"/>
      <c r="K6182" s="31"/>
      <c r="L6182" s="31"/>
      <c r="M6182" s="169"/>
      <c r="N6182" s="148"/>
      <c r="O6182" s="106"/>
      <c r="P6182" s="43"/>
      <c r="Q6182" s="31"/>
      <c r="R6182" s="84"/>
      <c r="S6182" s="31"/>
      <c r="T6182" s="31"/>
      <c r="U6182" s="169"/>
      <c r="V6182" s="150"/>
      <c r="W6182" s="141" t="str" cm="1">
        <f t="array" ref="W6182">IF(SUM(LEN(B6182:V6182))=0,"",IF(OR(OR(ISBLANK(F6182),SUM(LEN(C6182),LEN(D6182))=0),AND(NOT(E6182="Unknown"),ISBLANK(J6182)),AND(NOT(O6182="Unknown"),ISBLANK(R6182))),"Missing Information", INDEX(Table15[Entire Service Line Classification], MATCH(SUMIFS(Table15[Unique ID],Table15[System-Owned Portion],E6182,Table15[If Material Anything Other than "Lead" in Column E,Was Material Ever Previously Lead?],G6182,Table15[Customer-Owned Portion],O6182),Table15[Unique ID],0),0)))</f>
        <v/>
      </c>
      <c r="X6182"/>
    </row>
    <row r="6183" spans="2:24" x14ac:dyDescent="0.25">
      <c r="B6183" s="146"/>
      <c r="C6183" s="31"/>
      <c r="D6183" s="31"/>
      <c r="E6183" s="44"/>
      <c r="F6183" s="43"/>
      <c r="G6183" s="84"/>
      <c r="H6183" s="31"/>
      <c r="I6183" s="31"/>
      <c r="J6183" s="84"/>
      <c r="K6183" s="31"/>
      <c r="L6183" s="31"/>
      <c r="M6183" s="169"/>
      <c r="N6183" s="148"/>
      <c r="O6183" s="106"/>
      <c r="P6183" s="43"/>
      <c r="Q6183" s="31"/>
      <c r="R6183" s="84"/>
      <c r="S6183" s="31"/>
      <c r="T6183" s="31"/>
      <c r="U6183" s="169"/>
      <c r="V6183" s="150"/>
      <c r="W6183" s="141" t="str" cm="1">
        <f t="array" ref="W6183">IF(SUM(LEN(B6183:V6183))=0,"",IF(OR(OR(ISBLANK(F6183),SUM(LEN(C6183),LEN(D6183))=0),AND(NOT(E6183="Unknown"),ISBLANK(J6183)),AND(NOT(O6183="Unknown"),ISBLANK(R6183))),"Missing Information", INDEX(Table15[Entire Service Line Classification], MATCH(SUMIFS(Table15[Unique ID],Table15[System-Owned Portion],E6183,Table15[If Material Anything Other than "Lead" in Column E,Was Material Ever Previously Lead?],G6183,Table15[Customer-Owned Portion],O6183),Table15[Unique ID],0),0)))</f>
        <v/>
      </c>
      <c r="X6183"/>
    </row>
    <row r="6184" spans="2:24" x14ac:dyDescent="0.25">
      <c r="B6184" s="146"/>
      <c r="C6184" s="31"/>
      <c r="D6184" s="31"/>
      <c r="E6184" s="44"/>
      <c r="F6184" s="43"/>
      <c r="G6184" s="84"/>
      <c r="H6184" s="31"/>
      <c r="I6184" s="31"/>
      <c r="J6184" s="84"/>
      <c r="K6184" s="31"/>
      <c r="L6184" s="31"/>
      <c r="M6184" s="169"/>
      <c r="N6184" s="148"/>
      <c r="O6184" s="106"/>
      <c r="P6184" s="43"/>
      <c r="Q6184" s="31"/>
      <c r="R6184" s="84"/>
      <c r="S6184" s="31"/>
      <c r="T6184" s="31"/>
      <c r="U6184" s="169"/>
      <c r="V6184" s="150"/>
      <c r="W6184" s="141" t="str" cm="1">
        <f t="array" ref="W6184">IF(SUM(LEN(B6184:V6184))=0,"",IF(OR(OR(ISBLANK(F6184),SUM(LEN(C6184),LEN(D6184))=0),AND(NOT(E6184="Unknown"),ISBLANK(J6184)),AND(NOT(O6184="Unknown"),ISBLANK(R6184))),"Missing Information", INDEX(Table15[Entire Service Line Classification], MATCH(SUMIFS(Table15[Unique ID],Table15[System-Owned Portion],E6184,Table15[If Material Anything Other than "Lead" in Column E,Was Material Ever Previously Lead?],G6184,Table15[Customer-Owned Portion],O6184),Table15[Unique ID],0),0)))</f>
        <v/>
      </c>
      <c r="X6184"/>
    </row>
    <row r="6185" spans="2:24" x14ac:dyDescent="0.25">
      <c r="B6185" s="146"/>
      <c r="C6185" s="31"/>
      <c r="D6185" s="31"/>
      <c r="E6185" s="44"/>
      <c r="F6185" s="43"/>
      <c r="G6185" s="84"/>
      <c r="H6185" s="31"/>
      <c r="I6185" s="31"/>
      <c r="J6185" s="84"/>
      <c r="K6185" s="31"/>
      <c r="L6185" s="31"/>
      <c r="M6185" s="169"/>
      <c r="N6185" s="148"/>
      <c r="O6185" s="106"/>
      <c r="P6185" s="43"/>
      <c r="Q6185" s="31"/>
      <c r="R6185" s="84"/>
      <c r="S6185" s="31"/>
      <c r="T6185" s="31"/>
      <c r="U6185" s="169"/>
      <c r="V6185" s="150"/>
      <c r="W6185" s="141" t="str" cm="1">
        <f t="array" ref="W6185">IF(SUM(LEN(B6185:V6185))=0,"",IF(OR(OR(ISBLANK(F6185),SUM(LEN(C6185),LEN(D6185))=0),AND(NOT(E6185="Unknown"),ISBLANK(J6185)),AND(NOT(O6185="Unknown"),ISBLANK(R6185))),"Missing Information", INDEX(Table15[Entire Service Line Classification], MATCH(SUMIFS(Table15[Unique ID],Table15[System-Owned Portion],E6185,Table15[If Material Anything Other than "Lead" in Column E,Was Material Ever Previously Lead?],G6185,Table15[Customer-Owned Portion],O6185),Table15[Unique ID],0),0)))</f>
        <v/>
      </c>
      <c r="X6185"/>
    </row>
    <row r="6186" spans="2:24" x14ac:dyDescent="0.25">
      <c r="B6186" s="146"/>
      <c r="C6186" s="31"/>
      <c r="D6186" s="31"/>
      <c r="E6186" s="44"/>
      <c r="F6186" s="43"/>
      <c r="G6186" s="84"/>
      <c r="H6186" s="31"/>
      <c r="I6186" s="31"/>
      <c r="J6186" s="84"/>
      <c r="K6186" s="31"/>
      <c r="L6186" s="31"/>
      <c r="M6186" s="169"/>
      <c r="N6186" s="148"/>
      <c r="O6186" s="106"/>
      <c r="P6186" s="43"/>
      <c r="Q6186" s="31"/>
      <c r="R6186" s="84"/>
      <c r="S6186" s="31"/>
      <c r="T6186" s="31"/>
      <c r="U6186" s="169"/>
      <c r="V6186" s="150"/>
      <c r="W6186" s="141" t="str" cm="1">
        <f t="array" ref="W6186">IF(SUM(LEN(B6186:V6186))=0,"",IF(OR(OR(ISBLANK(F6186),SUM(LEN(C6186),LEN(D6186))=0),AND(NOT(E6186="Unknown"),ISBLANK(J6186)),AND(NOT(O6186="Unknown"),ISBLANK(R6186))),"Missing Information", INDEX(Table15[Entire Service Line Classification], MATCH(SUMIFS(Table15[Unique ID],Table15[System-Owned Portion],E6186,Table15[If Material Anything Other than "Lead" in Column E,Was Material Ever Previously Lead?],G6186,Table15[Customer-Owned Portion],O6186),Table15[Unique ID],0),0)))</f>
        <v/>
      </c>
      <c r="X6186"/>
    </row>
    <row r="6187" spans="2:24" x14ac:dyDescent="0.25">
      <c r="B6187" s="146"/>
      <c r="C6187" s="31"/>
      <c r="D6187" s="31"/>
      <c r="E6187" s="44"/>
      <c r="F6187" s="43"/>
      <c r="G6187" s="84"/>
      <c r="H6187" s="31"/>
      <c r="I6187" s="31"/>
      <c r="J6187" s="84"/>
      <c r="K6187" s="31"/>
      <c r="L6187" s="31"/>
      <c r="M6187" s="169"/>
      <c r="N6187" s="148"/>
      <c r="O6187" s="106"/>
      <c r="P6187" s="43"/>
      <c r="Q6187" s="31"/>
      <c r="R6187" s="84"/>
      <c r="S6187" s="31"/>
      <c r="T6187" s="31"/>
      <c r="U6187" s="169"/>
      <c r="V6187" s="150"/>
      <c r="W6187" s="141" t="str" cm="1">
        <f t="array" ref="W6187">IF(SUM(LEN(B6187:V6187))=0,"",IF(OR(OR(ISBLANK(F6187),SUM(LEN(C6187),LEN(D6187))=0),AND(NOT(E6187="Unknown"),ISBLANK(J6187)),AND(NOT(O6187="Unknown"),ISBLANK(R6187))),"Missing Information", INDEX(Table15[Entire Service Line Classification], MATCH(SUMIFS(Table15[Unique ID],Table15[System-Owned Portion],E6187,Table15[If Material Anything Other than "Lead" in Column E,Was Material Ever Previously Lead?],G6187,Table15[Customer-Owned Portion],O6187),Table15[Unique ID],0),0)))</f>
        <v/>
      </c>
      <c r="X6187"/>
    </row>
    <row r="6188" spans="2:24" x14ac:dyDescent="0.25">
      <c r="B6188" s="146"/>
      <c r="C6188" s="31"/>
      <c r="D6188" s="31"/>
      <c r="E6188" s="44"/>
      <c r="F6188" s="43"/>
      <c r="G6188" s="84"/>
      <c r="H6188" s="31"/>
      <c r="I6188" s="31"/>
      <c r="J6188" s="84"/>
      <c r="K6188" s="31"/>
      <c r="L6188" s="31"/>
      <c r="M6188" s="169"/>
      <c r="N6188" s="148"/>
      <c r="O6188" s="106"/>
      <c r="P6188" s="43"/>
      <c r="Q6188" s="31"/>
      <c r="R6188" s="84"/>
      <c r="S6188" s="31"/>
      <c r="T6188" s="31"/>
      <c r="U6188" s="169"/>
      <c r="V6188" s="150"/>
      <c r="W6188" s="141" t="str" cm="1">
        <f t="array" ref="W6188">IF(SUM(LEN(B6188:V6188))=0,"",IF(OR(OR(ISBLANK(F6188),SUM(LEN(C6188),LEN(D6188))=0),AND(NOT(E6188="Unknown"),ISBLANK(J6188)),AND(NOT(O6188="Unknown"),ISBLANK(R6188))),"Missing Information", INDEX(Table15[Entire Service Line Classification], MATCH(SUMIFS(Table15[Unique ID],Table15[System-Owned Portion],E6188,Table15[If Material Anything Other than "Lead" in Column E,Was Material Ever Previously Lead?],G6188,Table15[Customer-Owned Portion],O6188),Table15[Unique ID],0),0)))</f>
        <v/>
      </c>
      <c r="X6188"/>
    </row>
    <row r="6189" spans="2:24" x14ac:dyDescent="0.25">
      <c r="B6189" s="146"/>
      <c r="C6189" s="31"/>
      <c r="D6189" s="31"/>
      <c r="E6189" s="44"/>
      <c r="F6189" s="43"/>
      <c r="G6189" s="84"/>
      <c r="H6189" s="31"/>
      <c r="I6189" s="31"/>
      <c r="J6189" s="84"/>
      <c r="K6189" s="31"/>
      <c r="L6189" s="31"/>
      <c r="M6189" s="169"/>
      <c r="N6189" s="148"/>
      <c r="O6189" s="106"/>
      <c r="P6189" s="43"/>
      <c r="Q6189" s="31"/>
      <c r="R6189" s="84"/>
      <c r="S6189" s="31"/>
      <c r="T6189" s="31"/>
      <c r="U6189" s="169"/>
      <c r="V6189" s="150"/>
      <c r="W6189" s="141" t="str" cm="1">
        <f t="array" ref="W6189">IF(SUM(LEN(B6189:V6189))=0,"",IF(OR(OR(ISBLANK(F6189),SUM(LEN(C6189),LEN(D6189))=0),AND(NOT(E6189="Unknown"),ISBLANK(J6189)),AND(NOT(O6189="Unknown"),ISBLANK(R6189))),"Missing Information", INDEX(Table15[Entire Service Line Classification], MATCH(SUMIFS(Table15[Unique ID],Table15[System-Owned Portion],E6189,Table15[If Material Anything Other than "Lead" in Column E,Was Material Ever Previously Lead?],G6189,Table15[Customer-Owned Portion],O6189),Table15[Unique ID],0),0)))</f>
        <v/>
      </c>
      <c r="X6189"/>
    </row>
    <row r="6190" spans="2:24" x14ac:dyDescent="0.25">
      <c r="B6190" s="146"/>
      <c r="C6190" s="31"/>
      <c r="D6190" s="31"/>
      <c r="E6190" s="44"/>
      <c r="F6190" s="43"/>
      <c r="G6190" s="84"/>
      <c r="H6190" s="31"/>
      <c r="I6190" s="31"/>
      <c r="J6190" s="84"/>
      <c r="K6190" s="31"/>
      <c r="L6190" s="31"/>
      <c r="M6190" s="169"/>
      <c r="N6190" s="148"/>
      <c r="O6190" s="106"/>
      <c r="P6190" s="43"/>
      <c r="Q6190" s="31"/>
      <c r="R6190" s="84"/>
      <c r="S6190" s="31"/>
      <c r="T6190" s="31"/>
      <c r="U6190" s="169"/>
      <c r="V6190" s="150"/>
      <c r="W6190" s="141" t="str" cm="1">
        <f t="array" ref="W6190">IF(SUM(LEN(B6190:V6190))=0,"",IF(OR(OR(ISBLANK(F6190),SUM(LEN(C6190),LEN(D6190))=0),AND(NOT(E6190="Unknown"),ISBLANK(J6190)),AND(NOT(O6190="Unknown"),ISBLANK(R6190))),"Missing Information", INDEX(Table15[Entire Service Line Classification], MATCH(SUMIFS(Table15[Unique ID],Table15[System-Owned Portion],E6190,Table15[If Material Anything Other than "Lead" in Column E,Was Material Ever Previously Lead?],G6190,Table15[Customer-Owned Portion],O6190),Table15[Unique ID],0),0)))</f>
        <v/>
      </c>
      <c r="X6190"/>
    </row>
    <row r="6191" spans="2:24" x14ac:dyDescent="0.25">
      <c r="B6191" s="146"/>
      <c r="C6191" s="31"/>
      <c r="D6191" s="31"/>
      <c r="E6191" s="44"/>
      <c r="F6191" s="43"/>
      <c r="G6191" s="84"/>
      <c r="H6191" s="31"/>
      <c r="I6191" s="31"/>
      <c r="J6191" s="84"/>
      <c r="K6191" s="31"/>
      <c r="L6191" s="31"/>
      <c r="M6191" s="169"/>
      <c r="N6191" s="148"/>
      <c r="O6191" s="106"/>
      <c r="P6191" s="43"/>
      <c r="Q6191" s="31"/>
      <c r="R6191" s="84"/>
      <c r="S6191" s="31"/>
      <c r="T6191" s="31"/>
      <c r="U6191" s="169"/>
      <c r="V6191" s="150"/>
      <c r="W6191" s="141" t="str" cm="1">
        <f t="array" ref="W6191">IF(SUM(LEN(B6191:V6191))=0,"",IF(OR(OR(ISBLANK(F6191),SUM(LEN(C6191),LEN(D6191))=0),AND(NOT(E6191="Unknown"),ISBLANK(J6191)),AND(NOT(O6191="Unknown"),ISBLANK(R6191))),"Missing Information", INDEX(Table15[Entire Service Line Classification], MATCH(SUMIFS(Table15[Unique ID],Table15[System-Owned Portion],E6191,Table15[If Material Anything Other than "Lead" in Column E,Was Material Ever Previously Lead?],G6191,Table15[Customer-Owned Portion],O6191),Table15[Unique ID],0),0)))</f>
        <v/>
      </c>
      <c r="X6191"/>
    </row>
    <row r="6192" spans="2:24" x14ac:dyDescent="0.25">
      <c r="B6192" s="146"/>
      <c r="C6192" s="31"/>
      <c r="D6192" s="31"/>
      <c r="E6192" s="44"/>
      <c r="F6192" s="43"/>
      <c r="G6192" s="84"/>
      <c r="H6192" s="31"/>
      <c r="I6192" s="31"/>
      <c r="J6192" s="84"/>
      <c r="K6192" s="31"/>
      <c r="L6192" s="31"/>
      <c r="M6192" s="169"/>
      <c r="N6192" s="148"/>
      <c r="O6192" s="106"/>
      <c r="P6192" s="43"/>
      <c r="Q6192" s="31"/>
      <c r="R6192" s="84"/>
      <c r="S6192" s="31"/>
      <c r="T6192" s="31"/>
      <c r="U6192" s="169"/>
      <c r="V6192" s="150"/>
      <c r="W6192" s="141" t="str" cm="1">
        <f t="array" ref="W6192">IF(SUM(LEN(B6192:V6192))=0,"",IF(OR(OR(ISBLANK(F6192),SUM(LEN(C6192),LEN(D6192))=0),AND(NOT(E6192="Unknown"),ISBLANK(J6192)),AND(NOT(O6192="Unknown"),ISBLANK(R6192))),"Missing Information", INDEX(Table15[Entire Service Line Classification], MATCH(SUMIFS(Table15[Unique ID],Table15[System-Owned Portion],E6192,Table15[If Material Anything Other than "Lead" in Column E,Was Material Ever Previously Lead?],G6192,Table15[Customer-Owned Portion],O6192),Table15[Unique ID],0),0)))</f>
        <v/>
      </c>
      <c r="X6192"/>
    </row>
    <row r="6193" spans="2:24" x14ac:dyDescent="0.25">
      <c r="B6193" s="146"/>
      <c r="C6193" s="31"/>
      <c r="D6193" s="31"/>
      <c r="E6193" s="44"/>
      <c r="F6193" s="43"/>
      <c r="G6193" s="84"/>
      <c r="H6193" s="31"/>
      <c r="I6193" s="31"/>
      <c r="J6193" s="84"/>
      <c r="K6193" s="31"/>
      <c r="L6193" s="31"/>
      <c r="M6193" s="169"/>
      <c r="N6193" s="148"/>
      <c r="O6193" s="106"/>
      <c r="P6193" s="43"/>
      <c r="Q6193" s="31"/>
      <c r="R6193" s="84"/>
      <c r="S6193" s="31"/>
      <c r="T6193" s="31"/>
      <c r="U6193" s="169"/>
      <c r="V6193" s="150"/>
      <c r="W6193" s="141" t="str" cm="1">
        <f t="array" ref="W6193">IF(SUM(LEN(B6193:V6193))=0,"",IF(OR(OR(ISBLANK(F6193),SUM(LEN(C6193),LEN(D6193))=0),AND(NOT(E6193="Unknown"),ISBLANK(J6193)),AND(NOT(O6193="Unknown"),ISBLANK(R6193))),"Missing Information", INDEX(Table15[Entire Service Line Classification], MATCH(SUMIFS(Table15[Unique ID],Table15[System-Owned Portion],E6193,Table15[If Material Anything Other than "Lead" in Column E,Was Material Ever Previously Lead?],G6193,Table15[Customer-Owned Portion],O6193),Table15[Unique ID],0),0)))</f>
        <v/>
      </c>
      <c r="X6193"/>
    </row>
    <row r="6194" spans="2:24" x14ac:dyDescent="0.25">
      <c r="B6194" s="146"/>
      <c r="C6194" s="31"/>
      <c r="D6194" s="31"/>
      <c r="E6194" s="44"/>
      <c r="F6194" s="43"/>
      <c r="G6194" s="84"/>
      <c r="H6194" s="31"/>
      <c r="I6194" s="31"/>
      <c r="J6194" s="84"/>
      <c r="K6194" s="31"/>
      <c r="L6194" s="31"/>
      <c r="M6194" s="169"/>
      <c r="N6194" s="148"/>
      <c r="O6194" s="106"/>
      <c r="P6194" s="43"/>
      <c r="Q6194" s="31"/>
      <c r="R6194" s="84"/>
      <c r="S6194" s="31"/>
      <c r="T6194" s="31"/>
      <c r="U6194" s="169"/>
      <c r="V6194" s="150"/>
      <c r="W6194" s="141" t="str" cm="1">
        <f t="array" ref="W6194">IF(SUM(LEN(B6194:V6194))=0,"",IF(OR(OR(ISBLANK(F6194),SUM(LEN(C6194),LEN(D6194))=0),AND(NOT(E6194="Unknown"),ISBLANK(J6194)),AND(NOT(O6194="Unknown"),ISBLANK(R6194))),"Missing Information", INDEX(Table15[Entire Service Line Classification], MATCH(SUMIFS(Table15[Unique ID],Table15[System-Owned Portion],E6194,Table15[If Material Anything Other than "Lead" in Column E,Was Material Ever Previously Lead?],G6194,Table15[Customer-Owned Portion],O6194),Table15[Unique ID],0),0)))</f>
        <v/>
      </c>
      <c r="X6194"/>
    </row>
    <row r="6195" spans="2:24" x14ac:dyDescent="0.25">
      <c r="B6195" s="146"/>
      <c r="C6195" s="31"/>
      <c r="D6195" s="31"/>
      <c r="E6195" s="44"/>
      <c r="F6195" s="43"/>
      <c r="G6195" s="84"/>
      <c r="H6195" s="31"/>
      <c r="I6195" s="31"/>
      <c r="J6195" s="84"/>
      <c r="K6195" s="31"/>
      <c r="L6195" s="31"/>
      <c r="M6195" s="169"/>
      <c r="N6195" s="148"/>
      <c r="O6195" s="106"/>
      <c r="P6195" s="43"/>
      <c r="Q6195" s="31"/>
      <c r="R6195" s="84"/>
      <c r="S6195" s="31"/>
      <c r="T6195" s="31"/>
      <c r="U6195" s="169"/>
      <c r="V6195" s="150"/>
      <c r="W6195" s="141" t="str" cm="1">
        <f t="array" ref="W6195">IF(SUM(LEN(B6195:V6195))=0,"",IF(OR(OR(ISBLANK(F6195),SUM(LEN(C6195),LEN(D6195))=0),AND(NOT(E6195="Unknown"),ISBLANK(J6195)),AND(NOT(O6195="Unknown"),ISBLANK(R6195))),"Missing Information", INDEX(Table15[Entire Service Line Classification], MATCH(SUMIFS(Table15[Unique ID],Table15[System-Owned Portion],E6195,Table15[If Material Anything Other than "Lead" in Column E,Was Material Ever Previously Lead?],G6195,Table15[Customer-Owned Portion],O6195),Table15[Unique ID],0),0)))</f>
        <v/>
      </c>
      <c r="X6195"/>
    </row>
    <row r="6196" spans="2:24" x14ac:dyDescent="0.25">
      <c r="B6196" s="146"/>
      <c r="C6196" s="31"/>
      <c r="D6196" s="31"/>
      <c r="E6196" s="44"/>
      <c r="F6196" s="43"/>
      <c r="G6196" s="84"/>
      <c r="H6196" s="31"/>
      <c r="I6196" s="31"/>
      <c r="J6196" s="84"/>
      <c r="K6196" s="31"/>
      <c r="L6196" s="31"/>
      <c r="M6196" s="169"/>
      <c r="N6196" s="148"/>
      <c r="O6196" s="106"/>
      <c r="P6196" s="43"/>
      <c r="Q6196" s="31"/>
      <c r="R6196" s="84"/>
      <c r="S6196" s="31"/>
      <c r="T6196" s="31"/>
      <c r="U6196" s="169"/>
      <c r="V6196" s="150"/>
      <c r="W6196" s="141" t="str" cm="1">
        <f t="array" ref="W6196">IF(SUM(LEN(B6196:V6196))=0,"",IF(OR(OR(ISBLANK(F6196),SUM(LEN(C6196),LEN(D6196))=0),AND(NOT(E6196="Unknown"),ISBLANK(J6196)),AND(NOT(O6196="Unknown"),ISBLANK(R6196))),"Missing Information", INDEX(Table15[Entire Service Line Classification], MATCH(SUMIFS(Table15[Unique ID],Table15[System-Owned Portion],E6196,Table15[If Material Anything Other than "Lead" in Column E,Was Material Ever Previously Lead?],G6196,Table15[Customer-Owned Portion],O6196),Table15[Unique ID],0),0)))</f>
        <v/>
      </c>
      <c r="X6196"/>
    </row>
    <row r="6197" spans="2:24" x14ac:dyDescent="0.25">
      <c r="B6197" s="146"/>
      <c r="C6197" s="31"/>
      <c r="D6197" s="31"/>
      <c r="E6197" s="44"/>
      <c r="F6197" s="43"/>
      <c r="G6197" s="84"/>
      <c r="H6197" s="31"/>
      <c r="I6197" s="31"/>
      <c r="J6197" s="84"/>
      <c r="K6197" s="31"/>
      <c r="L6197" s="31"/>
      <c r="M6197" s="169"/>
      <c r="N6197" s="148"/>
      <c r="O6197" s="106"/>
      <c r="P6197" s="43"/>
      <c r="Q6197" s="31"/>
      <c r="R6197" s="84"/>
      <c r="S6197" s="31"/>
      <c r="T6197" s="31"/>
      <c r="U6197" s="169"/>
      <c r="V6197" s="150"/>
      <c r="W6197" s="141" t="str" cm="1">
        <f t="array" ref="W6197">IF(SUM(LEN(B6197:V6197))=0,"",IF(OR(OR(ISBLANK(F6197),SUM(LEN(C6197),LEN(D6197))=0),AND(NOT(E6197="Unknown"),ISBLANK(J6197)),AND(NOT(O6197="Unknown"),ISBLANK(R6197))),"Missing Information", INDEX(Table15[Entire Service Line Classification], MATCH(SUMIFS(Table15[Unique ID],Table15[System-Owned Portion],E6197,Table15[If Material Anything Other than "Lead" in Column E,Was Material Ever Previously Lead?],G6197,Table15[Customer-Owned Portion],O6197),Table15[Unique ID],0),0)))</f>
        <v/>
      </c>
      <c r="X6197"/>
    </row>
    <row r="6198" spans="2:24" x14ac:dyDescent="0.25">
      <c r="B6198" s="146"/>
      <c r="C6198" s="31"/>
      <c r="D6198" s="31"/>
      <c r="E6198" s="44"/>
      <c r="F6198" s="43"/>
      <c r="G6198" s="84"/>
      <c r="H6198" s="31"/>
      <c r="I6198" s="31"/>
      <c r="J6198" s="84"/>
      <c r="K6198" s="31"/>
      <c r="L6198" s="31"/>
      <c r="M6198" s="169"/>
      <c r="N6198" s="148"/>
      <c r="O6198" s="106"/>
      <c r="P6198" s="43"/>
      <c r="Q6198" s="31"/>
      <c r="R6198" s="84"/>
      <c r="S6198" s="31"/>
      <c r="T6198" s="31"/>
      <c r="U6198" s="169"/>
      <c r="V6198" s="150"/>
      <c r="W6198" s="141" t="str" cm="1">
        <f t="array" ref="W6198">IF(SUM(LEN(B6198:V6198))=0,"",IF(OR(OR(ISBLANK(F6198),SUM(LEN(C6198),LEN(D6198))=0),AND(NOT(E6198="Unknown"),ISBLANK(J6198)),AND(NOT(O6198="Unknown"),ISBLANK(R6198))),"Missing Information", INDEX(Table15[Entire Service Line Classification], MATCH(SUMIFS(Table15[Unique ID],Table15[System-Owned Portion],E6198,Table15[If Material Anything Other than "Lead" in Column E,Was Material Ever Previously Lead?],G6198,Table15[Customer-Owned Portion],O6198),Table15[Unique ID],0),0)))</f>
        <v/>
      </c>
      <c r="X6198"/>
    </row>
    <row r="6199" spans="2:24" x14ac:dyDescent="0.25">
      <c r="B6199" s="146"/>
      <c r="C6199" s="31"/>
      <c r="D6199" s="31"/>
      <c r="E6199" s="44"/>
      <c r="F6199" s="43"/>
      <c r="G6199" s="84"/>
      <c r="H6199" s="31"/>
      <c r="I6199" s="31"/>
      <c r="J6199" s="84"/>
      <c r="K6199" s="31"/>
      <c r="L6199" s="31"/>
      <c r="M6199" s="169"/>
      <c r="N6199" s="148"/>
      <c r="O6199" s="106"/>
      <c r="P6199" s="43"/>
      <c r="Q6199" s="31"/>
      <c r="R6199" s="84"/>
      <c r="S6199" s="31"/>
      <c r="T6199" s="31"/>
      <c r="U6199" s="169"/>
      <c r="V6199" s="150"/>
      <c r="W6199" s="141" t="str" cm="1">
        <f t="array" ref="W6199">IF(SUM(LEN(B6199:V6199))=0,"",IF(OR(OR(ISBLANK(F6199),SUM(LEN(C6199),LEN(D6199))=0),AND(NOT(E6199="Unknown"),ISBLANK(J6199)),AND(NOT(O6199="Unknown"),ISBLANK(R6199))),"Missing Information", INDEX(Table15[Entire Service Line Classification], MATCH(SUMIFS(Table15[Unique ID],Table15[System-Owned Portion],E6199,Table15[If Material Anything Other than "Lead" in Column E,Was Material Ever Previously Lead?],G6199,Table15[Customer-Owned Portion],O6199),Table15[Unique ID],0),0)))</f>
        <v/>
      </c>
      <c r="X6199"/>
    </row>
    <row r="6200" spans="2:24" x14ac:dyDescent="0.25">
      <c r="B6200" s="146"/>
      <c r="C6200" s="31"/>
      <c r="D6200" s="31"/>
      <c r="E6200" s="44"/>
      <c r="F6200" s="43"/>
      <c r="G6200" s="84"/>
      <c r="H6200" s="31"/>
      <c r="I6200" s="31"/>
      <c r="J6200" s="84"/>
      <c r="K6200" s="31"/>
      <c r="L6200" s="31"/>
      <c r="M6200" s="169"/>
      <c r="N6200" s="148"/>
      <c r="O6200" s="106"/>
      <c r="P6200" s="43"/>
      <c r="Q6200" s="31"/>
      <c r="R6200" s="84"/>
      <c r="S6200" s="31"/>
      <c r="T6200" s="31"/>
      <c r="U6200" s="169"/>
      <c r="V6200" s="150"/>
      <c r="W6200" s="141" t="str" cm="1">
        <f t="array" ref="W6200">IF(SUM(LEN(B6200:V6200))=0,"",IF(OR(OR(ISBLANK(F6200),SUM(LEN(C6200),LEN(D6200))=0),AND(NOT(E6200="Unknown"),ISBLANK(J6200)),AND(NOT(O6200="Unknown"),ISBLANK(R6200))),"Missing Information", INDEX(Table15[Entire Service Line Classification], MATCH(SUMIFS(Table15[Unique ID],Table15[System-Owned Portion],E6200,Table15[If Material Anything Other than "Lead" in Column E,Was Material Ever Previously Lead?],G6200,Table15[Customer-Owned Portion],O6200),Table15[Unique ID],0),0)))</f>
        <v/>
      </c>
      <c r="X6200"/>
    </row>
    <row r="6201" spans="2:24" x14ac:dyDescent="0.25">
      <c r="B6201" s="146"/>
      <c r="C6201" s="31"/>
      <c r="D6201" s="31"/>
      <c r="E6201" s="44"/>
      <c r="F6201" s="43"/>
      <c r="G6201" s="84"/>
      <c r="H6201" s="31"/>
      <c r="I6201" s="31"/>
      <c r="J6201" s="84"/>
      <c r="K6201" s="31"/>
      <c r="L6201" s="31"/>
      <c r="M6201" s="169"/>
      <c r="N6201" s="148"/>
      <c r="O6201" s="106"/>
      <c r="P6201" s="43"/>
      <c r="Q6201" s="31"/>
      <c r="R6201" s="84"/>
      <c r="S6201" s="31"/>
      <c r="T6201" s="31"/>
      <c r="U6201" s="169"/>
      <c r="V6201" s="150"/>
      <c r="W6201" s="141" t="str" cm="1">
        <f t="array" ref="W6201">IF(SUM(LEN(B6201:V6201))=0,"",IF(OR(OR(ISBLANK(F6201),SUM(LEN(C6201),LEN(D6201))=0),AND(NOT(E6201="Unknown"),ISBLANK(J6201)),AND(NOT(O6201="Unknown"),ISBLANK(R6201))),"Missing Information", INDEX(Table15[Entire Service Line Classification], MATCH(SUMIFS(Table15[Unique ID],Table15[System-Owned Portion],E6201,Table15[If Material Anything Other than "Lead" in Column E,Was Material Ever Previously Lead?],G6201,Table15[Customer-Owned Portion],O6201),Table15[Unique ID],0),0)))</f>
        <v/>
      </c>
      <c r="X6201"/>
    </row>
    <row r="6202" spans="2:24" x14ac:dyDescent="0.25">
      <c r="B6202" s="146"/>
      <c r="C6202" s="31"/>
      <c r="D6202" s="31"/>
      <c r="E6202" s="44"/>
      <c r="F6202" s="43"/>
      <c r="G6202" s="84"/>
      <c r="H6202" s="31"/>
      <c r="I6202" s="31"/>
      <c r="J6202" s="84"/>
      <c r="K6202" s="31"/>
      <c r="L6202" s="31"/>
      <c r="M6202" s="169"/>
      <c r="N6202" s="148"/>
      <c r="O6202" s="106"/>
      <c r="P6202" s="43"/>
      <c r="Q6202" s="31"/>
      <c r="R6202" s="84"/>
      <c r="S6202" s="31"/>
      <c r="T6202" s="31"/>
      <c r="U6202" s="169"/>
      <c r="V6202" s="150"/>
      <c r="W6202" s="141" t="str" cm="1">
        <f t="array" ref="W6202">IF(SUM(LEN(B6202:V6202))=0,"",IF(OR(OR(ISBLANK(F6202),SUM(LEN(C6202),LEN(D6202))=0),AND(NOT(E6202="Unknown"),ISBLANK(J6202)),AND(NOT(O6202="Unknown"),ISBLANK(R6202))),"Missing Information", INDEX(Table15[Entire Service Line Classification], MATCH(SUMIFS(Table15[Unique ID],Table15[System-Owned Portion],E6202,Table15[If Material Anything Other than "Lead" in Column E,Was Material Ever Previously Lead?],G6202,Table15[Customer-Owned Portion],O6202),Table15[Unique ID],0),0)))</f>
        <v/>
      </c>
      <c r="X6202"/>
    </row>
    <row r="6203" spans="2:24" x14ac:dyDescent="0.25">
      <c r="B6203" s="146"/>
      <c r="C6203" s="31"/>
      <c r="D6203" s="31"/>
      <c r="E6203" s="44"/>
      <c r="F6203" s="43"/>
      <c r="G6203" s="84"/>
      <c r="H6203" s="31"/>
      <c r="I6203" s="31"/>
      <c r="J6203" s="84"/>
      <c r="K6203" s="31"/>
      <c r="L6203" s="31"/>
      <c r="M6203" s="169"/>
      <c r="N6203" s="148"/>
      <c r="O6203" s="106"/>
      <c r="P6203" s="43"/>
      <c r="Q6203" s="31"/>
      <c r="R6203" s="84"/>
      <c r="S6203" s="31"/>
      <c r="T6203" s="31"/>
      <c r="U6203" s="169"/>
      <c r="V6203" s="150"/>
      <c r="W6203" s="141" t="str" cm="1">
        <f t="array" ref="W6203">IF(SUM(LEN(B6203:V6203))=0,"",IF(OR(OR(ISBLANK(F6203),SUM(LEN(C6203),LEN(D6203))=0),AND(NOT(E6203="Unknown"),ISBLANK(J6203)),AND(NOT(O6203="Unknown"),ISBLANK(R6203))),"Missing Information", INDEX(Table15[Entire Service Line Classification], MATCH(SUMIFS(Table15[Unique ID],Table15[System-Owned Portion],E6203,Table15[If Material Anything Other than "Lead" in Column E,Was Material Ever Previously Lead?],G6203,Table15[Customer-Owned Portion],O6203),Table15[Unique ID],0),0)))</f>
        <v/>
      </c>
      <c r="X6203"/>
    </row>
    <row r="6204" spans="2:24" x14ac:dyDescent="0.25">
      <c r="B6204" s="146"/>
      <c r="C6204" s="31"/>
      <c r="D6204" s="31"/>
      <c r="E6204" s="44"/>
      <c r="F6204" s="43"/>
      <c r="G6204" s="84"/>
      <c r="H6204" s="31"/>
      <c r="I6204" s="31"/>
      <c r="J6204" s="84"/>
      <c r="K6204" s="31"/>
      <c r="L6204" s="31"/>
      <c r="M6204" s="169"/>
      <c r="N6204" s="148"/>
      <c r="O6204" s="106"/>
      <c r="P6204" s="43"/>
      <c r="Q6204" s="31"/>
      <c r="R6204" s="84"/>
      <c r="S6204" s="31"/>
      <c r="T6204" s="31"/>
      <c r="U6204" s="169"/>
      <c r="V6204" s="150"/>
      <c r="W6204" s="141" t="str" cm="1">
        <f t="array" ref="W6204">IF(SUM(LEN(B6204:V6204))=0,"",IF(OR(OR(ISBLANK(F6204),SUM(LEN(C6204),LEN(D6204))=0),AND(NOT(E6204="Unknown"),ISBLANK(J6204)),AND(NOT(O6204="Unknown"),ISBLANK(R6204))),"Missing Information", INDEX(Table15[Entire Service Line Classification], MATCH(SUMIFS(Table15[Unique ID],Table15[System-Owned Portion],E6204,Table15[If Material Anything Other than "Lead" in Column E,Was Material Ever Previously Lead?],G6204,Table15[Customer-Owned Portion],O6204),Table15[Unique ID],0),0)))</f>
        <v/>
      </c>
      <c r="X6204"/>
    </row>
    <row r="6205" spans="2:24" x14ac:dyDescent="0.25">
      <c r="B6205" s="146"/>
      <c r="C6205" s="31"/>
      <c r="D6205" s="31"/>
      <c r="E6205" s="44"/>
      <c r="F6205" s="43"/>
      <c r="G6205" s="84"/>
      <c r="H6205" s="31"/>
      <c r="I6205" s="31"/>
      <c r="J6205" s="84"/>
      <c r="K6205" s="31"/>
      <c r="L6205" s="31"/>
      <c r="M6205" s="169"/>
      <c r="N6205" s="148"/>
      <c r="O6205" s="106"/>
      <c r="P6205" s="43"/>
      <c r="Q6205" s="31"/>
      <c r="R6205" s="84"/>
      <c r="S6205" s="31"/>
      <c r="T6205" s="31"/>
      <c r="U6205" s="169"/>
      <c r="V6205" s="150"/>
      <c r="W6205" s="141" t="str" cm="1">
        <f t="array" ref="W6205">IF(SUM(LEN(B6205:V6205))=0,"",IF(OR(OR(ISBLANK(F6205),SUM(LEN(C6205),LEN(D6205))=0),AND(NOT(E6205="Unknown"),ISBLANK(J6205)),AND(NOT(O6205="Unknown"),ISBLANK(R6205))),"Missing Information", INDEX(Table15[Entire Service Line Classification], MATCH(SUMIFS(Table15[Unique ID],Table15[System-Owned Portion],E6205,Table15[If Material Anything Other than "Lead" in Column E,Was Material Ever Previously Lead?],G6205,Table15[Customer-Owned Portion],O6205),Table15[Unique ID],0),0)))</f>
        <v/>
      </c>
      <c r="X6205"/>
    </row>
    <row r="6206" spans="2:24" x14ac:dyDescent="0.25">
      <c r="B6206" s="146"/>
      <c r="C6206" s="31"/>
      <c r="D6206" s="31"/>
      <c r="E6206" s="44"/>
      <c r="F6206" s="43"/>
      <c r="G6206" s="84"/>
      <c r="H6206" s="31"/>
      <c r="I6206" s="31"/>
      <c r="J6206" s="84"/>
      <c r="K6206" s="31"/>
      <c r="L6206" s="31"/>
      <c r="M6206" s="169"/>
      <c r="N6206" s="148"/>
      <c r="O6206" s="106"/>
      <c r="P6206" s="43"/>
      <c r="Q6206" s="31"/>
      <c r="R6206" s="84"/>
      <c r="S6206" s="31"/>
      <c r="T6206" s="31"/>
      <c r="U6206" s="169"/>
      <c r="V6206" s="150"/>
      <c r="W6206" s="141" t="str" cm="1">
        <f t="array" ref="W6206">IF(SUM(LEN(B6206:V6206))=0,"",IF(OR(OR(ISBLANK(F6206),SUM(LEN(C6206),LEN(D6206))=0),AND(NOT(E6206="Unknown"),ISBLANK(J6206)),AND(NOT(O6206="Unknown"),ISBLANK(R6206))),"Missing Information", INDEX(Table15[Entire Service Line Classification], MATCH(SUMIFS(Table15[Unique ID],Table15[System-Owned Portion],E6206,Table15[If Material Anything Other than "Lead" in Column E,Was Material Ever Previously Lead?],G6206,Table15[Customer-Owned Portion],O6206),Table15[Unique ID],0),0)))</f>
        <v/>
      </c>
      <c r="X6206"/>
    </row>
    <row r="6207" spans="2:24" x14ac:dyDescent="0.25">
      <c r="B6207" s="146"/>
      <c r="C6207" s="31"/>
      <c r="D6207" s="31"/>
      <c r="E6207" s="44"/>
      <c r="F6207" s="43"/>
      <c r="G6207" s="84"/>
      <c r="H6207" s="31"/>
      <c r="I6207" s="31"/>
      <c r="J6207" s="84"/>
      <c r="K6207" s="31"/>
      <c r="L6207" s="31"/>
      <c r="M6207" s="169"/>
      <c r="N6207" s="148"/>
      <c r="O6207" s="106"/>
      <c r="P6207" s="43"/>
      <c r="Q6207" s="31"/>
      <c r="R6207" s="84"/>
      <c r="S6207" s="31"/>
      <c r="T6207" s="31"/>
      <c r="U6207" s="169"/>
      <c r="V6207" s="150"/>
      <c r="W6207" s="141" t="str" cm="1">
        <f t="array" ref="W6207">IF(SUM(LEN(B6207:V6207))=0,"",IF(OR(OR(ISBLANK(F6207),SUM(LEN(C6207),LEN(D6207))=0),AND(NOT(E6207="Unknown"),ISBLANK(J6207)),AND(NOT(O6207="Unknown"),ISBLANK(R6207))),"Missing Information", INDEX(Table15[Entire Service Line Classification], MATCH(SUMIFS(Table15[Unique ID],Table15[System-Owned Portion],E6207,Table15[If Material Anything Other than "Lead" in Column E,Was Material Ever Previously Lead?],G6207,Table15[Customer-Owned Portion],O6207),Table15[Unique ID],0),0)))</f>
        <v/>
      </c>
      <c r="X6207"/>
    </row>
    <row r="6208" spans="2:24" x14ac:dyDescent="0.25">
      <c r="B6208" s="146"/>
      <c r="C6208" s="31"/>
      <c r="D6208" s="31"/>
      <c r="E6208" s="44"/>
      <c r="F6208" s="43"/>
      <c r="G6208" s="84"/>
      <c r="H6208" s="31"/>
      <c r="I6208" s="31"/>
      <c r="J6208" s="84"/>
      <c r="K6208" s="31"/>
      <c r="L6208" s="31"/>
      <c r="M6208" s="169"/>
      <c r="N6208" s="148"/>
      <c r="O6208" s="106"/>
      <c r="P6208" s="43"/>
      <c r="Q6208" s="31"/>
      <c r="R6208" s="84"/>
      <c r="S6208" s="31"/>
      <c r="T6208" s="31"/>
      <c r="U6208" s="169"/>
      <c r="V6208" s="150"/>
      <c r="W6208" s="141" t="str" cm="1">
        <f t="array" ref="W6208">IF(SUM(LEN(B6208:V6208))=0,"",IF(OR(OR(ISBLANK(F6208),SUM(LEN(C6208),LEN(D6208))=0),AND(NOT(E6208="Unknown"),ISBLANK(J6208)),AND(NOT(O6208="Unknown"),ISBLANK(R6208))),"Missing Information", INDEX(Table15[Entire Service Line Classification], MATCH(SUMIFS(Table15[Unique ID],Table15[System-Owned Portion],E6208,Table15[If Material Anything Other than "Lead" in Column E,Was Material Ever Previously Lead?],G6208,Table15[Customer-Owned Portion],O6208),Table15[Unique ID],0),0)))</f>
        <v/>
      </c>
      <c r="X6208"/>
    </row>
    <row r="6209" spans="2:24" x14ac:dyDescent="0.25">
      <c r="B6209" s="146"/>
      <c r="C6209" s="31"/>
      <c r="D6209" s="31"/>
      <c r="E6209" s="44"/>
      <c r="F6209" s="43"/>
      <c r="G6209" s="84"/>
      <c r="H6209" s="31"/>
      <c r="I6209" s="31"/>
      <c r="J6209" s="84"/>
      <c r="K6209" s="31"/>
      <c r="L6209" s="31"/>
      <c r="M6209" s="169"/>
      <c r="N6209" s="148"/>
      <c r="O6209" s="106"/>
      <c r="P6209" s="43"/>
      <c r="Q6209" s="31"/>
      <c r="R6209" s="84"/>
      <c r="S6209" s="31"/>
      <c r="T6209" s="31"/>
      <c r="U6209" s="169"/>
      <c r="V6209" s="150"/>
      <c r="W6209" s="141" t="str" cm="1">
        <f t="array" ref="W6209">IF(SUM(LEN(B6209:V6209))=0,"",IF(OR(OR(ISBLANK(F6209),SUM(LEN(C6209),LEN(D6209))=0),AND(NOT(E6209="Unknown"),ISBLANK(J6209)),AND(NOT(O6209="Unknown"),ISBLANK(R6209))),"Missing Information", INDEX(Table15[Entire Service Line Classification], MATCH(SUMIFS(Table15[Unique ID],Table15[System-Owned Portion],E6209,Table15[If Material Anything Other than "Lead" in Column E,Was Material Ever Previously Lead?],G6209,Table15[Customer-Owned Portion],O6209),Table15[Unique ID],0),0)))</f>
        <v/>
      </c>
      <c r="X6209"/>
    </row>
    <row r="6210" spans="2:24" x14ac:dyDescent="0.25">
      <c r="B6210" s="146"/>
      <c r="C6210" s="31"/>
      <c r="D6210" s="31"/>
      <c r="E6210" s="44"/>
      <c r="F6210" s="43"/>
      <c r="G6210" s="84"/>
      <c r="H6210" s="31"/>
      <c r="I6210" s="31"/>
      <c r="J6210" s="84"/>
      <c r="K6210" s="31"/>
      <c r="L6210" s="31"/>
      <c r="M6210" s="169"/>
      <c r="N6210" s="148"/>
      <c r="O6210" s="106"/>
      <c r="P6210" s="43"/>
      <c r="Q6210" s="31"/>
      <c r="R6210" s="84"/>
      <c r="S6210" s="31"/>
      <c r="T6210" s="31"/>
      <c r="U6210" s="169"/>
      <c r="V6210" s="150"/>
      <c r="W6210" s="141" t="str" cm="1">
        <f t="array" ref="W6210">IF(SUM(LEN(B6210:V6210))=0,"",IF(OR(OR(ISBLANK(F6210),SUM(LEN(C6210),LEN(D6210))=0),AND(NOT(E6210="Unknown"),ISBLANK(J6210)),AND(NOT(O6210="Unknown"),ISBLANK(R6210))),"Missing Information", INDEX(Table15[Entire Service Line Classification], MATCH(SUMIFS(Table15[Unique ID],Table15[System-Owned Portion],E6210,Table15[If Material Anything Other than "Lead" in Column E,Was Material Ever Previously Lead?],G6210,Table15[Customer-Owned Portion],O6210),Table15[Unique ID],0),0)))</f>
        <v/>
      </c>
      <c r="X6210"/>
    </row>
    <row r="6211" spans="2:24" x14ac:dyDescent="0.25">
      <c r="B6211" s="146"/>
      <c r="C6211" s="31"/>
      <c r="D6211" s="31"/>
      <c r="E6211" s="44"/>
      <c r="F6211" s="43"/>
      <c r="G6211" s="84"/>
      <c r="H6211" s="31"/>
      <c r="I6211" s="31"/>
      <c r="J6211" s="84"/>
      <c r="K6211" s="31"/>
      <c r="L6211" s="31"/>
      <c r="M6211" s="169"/>
      <c r="N6211" s="148"/>
      <c r="O6211" s="106"/>
      <c r="P6211" s="43"/>
      <c r="Q6211" s="31"/>
      <c r="R6211" s="84"/>
      <c r="S6211" s="31"/>
      <c r="T6211" s="31"/>
      <c r="U6211" s="169"/>
      <c r="V6211" s="150"/>
      <c r="W6211" s="141" t="str" cm="1">
        <f t="array" ref="W6211">IF(SUM(LEN(B6211:V6211))=0,"",IF(OR(OR(ISBLANK(F6211),SUM(LEN(C6211),LEN(D6211))=0),AND(NOT(E6211="Unknown"),ISBLANK(J6211)),AND(NOT(O6211="Unknown"),ISBLANK(R6211))),"Missing Information", INDEX(Table15[Entire Service Line Classification], MATCH(SUMIFS(Table15[Unique ID],Table15[System-Owned Portion],E6211,Table15[If Material Anything Other than "Lead" in Column E,Was Material Ever Previously Lead?],G6211,Table15[Customer-Owned Portion],O6211),Table15[Unique ID],0),0)))</f>
        <v/>
      </c>
      <c r="X6211"/>
    </row>
    <row r="6212" spans="2:24" x14ac:dyDescent="0.25">
      <c r="B6212" s="146"/>
      <c r="C6212" s="31"/>
      <c r="D6212" s="31"/>
      <c r="E6212" s="44"/>
      <c r="F6212" s="43"/>
      <c r="G6212" s="84"/>
      <c r="H6212" s="31"/>
      <c r="I6212" s="31"/>
      <c r="J6212" s="84"/>
      <c r="K6212" s="31"/>
      <c r="L6212" s="31"/>
      <c r="M6212" s="169"/>
      <c r="N6212" s="148"/>
      <c r="O6212" s="106"/>
      <c r="P6212" s="43"/>
      <c r="Q6212" s="31"/>
      <c r="R6212" s="84"/>
      <c r="S6212" s="31"/>
      <c r="T6212" s="31"/>
      <c r="U6212" s="169"/>
      <c r="V6212" s="150"/>
      <c r="W6212" s="141" t="str" cm="1">
        <f t="array" ref="W6212">IF(SUM(LEN(B6212:V6212))=0,"",IF(OR(OR(ISBLANK(F6212),SUM(LEN(C6212),LEN(D6212))=0),AND(NOT(E6212="Unknown"),ISBLANK(J6212)),AND(NOT(O6212="Unknown"),ISBLANK(R6212))),"Missing Information", INDEX(Table15[Entire Service Line Classification], MATCH(SUMIFS(Table15[Unique ID],Table15[System-Owned Portion],E6212,Table15[If Material Anything Other than "Lead" in Column E,Was Material Ever Previously Lead?],G6212,Table15[Customer-Owned Portion],O6212),Table15[Unique ID],0),0)))</f>
        <v/>
      </c>
      <c r="X6212"/>
    </row>
    <row r="6213" spans="2:24" x14ac:dyDescent="0.25">
      <c r="B6213" s="146"/>
      <c r="C6213" s="31"/>
      <c r="D6213" s="31"/>
      <c r="E6213" s="44"/>
      <c r="F6213" s="43"/>
      <c r="G6213" s="84"/>
      <c r="H6213" s="31"/>
      <c r="I6213" s="31"/>
      <c r="J6213" s="84"/>
      <c r="K6213" s="31"/>
      <c r="L6213" s="31"/>
      <c r="M6213" s="169"/>
      <c r="N6213" s="148"/>
      <c r="O6213" s="106"/>
      <c r="P6213" s="43"/>
      <c r="Q6213" s="31"/>
      <c r="R6213" s="84"/>
      <c r="S6213" s="31"/>
      <c r="T6213" s="31"/>
      <c r="U6213" s="169"/>
      <c r="V6213" s="150"/>
      <c r="W6213" s="141" t="str" cm="1">
        <f t="array" ref="W6213">IF(SUM(LEN(B6213:V6213))=0,"",IF(OR(OR(ISBLANK(F6213),SUM(LEN(C6213),LEN(D6213))=0),AND(NOT(E6213="Unknown"),ISBLANK(J6213)),AND(NOT(O6213="Unknown"),ISBLANK(R6213))),"Missing Information", INDEX(Table15[Entire Service Line Classification], MATCH(SUMIFS(Table15[Unique ID],Table15[System-Owned Portion],E6213,Table15[If Material Anything Other than "Lead" in Column E,Was Material Ever Previously Lead?],G6213,Table15[Customer-Owned Portion],O6213),Table15[Unique ID],0),0)))</f>
        <v/>
      </c>
      <c r="X6213"/>
    </row>
    <row r="6214" spans="2:24" x14ac:dyDescent="0.25">
      <c r="B6214" s="146"/>
      <c r="C6214" s="31"/>
      <c r="D6214" s="31"/>
      <c r="E6214" s="44"/>
      <c r="F6214" s="43"/>
      <c r="G6214" s="84"/>
      <c r="H6214" s="31"/>
      <c r="I6214" s="31"/>
      <c r="J6214" s="84"/>
      <c r="K6214" s="31"/>
      <c r="L6214" s="31"/>
      <c r="M6214" s="169"/>
      <c r="N6214" s="148"/>
      <c r="O6214" s="106"/>
      <c r="P6214" s="43"/>
      <c r="Q6214" s="31"/>
      <c r="R6214" s="84"/>
      <c r="S6214" s="31"/>
      <c r="T6214" s="31"/>
      <c r="U6214" s="169"/>
      <c r="V6214" s="150"/>
      <c r="W6214" s="141" t="str" cm="1">
        <f t="array" ref="W6214">IF(SUM(LEN(B6214:V6214))=0,"",IF(OR(OR(ISBLANK(F6214),SUM(LEN(C6214),LEN(D6214))=0),AND(NOT(E6214="Unknown"),ISBLANK(J6214)),AND(NOT(O6214="Unknown"),ISBLANK(R6214))),"Missing Information", INDEX(Table15[Entire Service Line Classification], MATCH(SUMIFS(Table15[Unique ID],Table15[System-Owned Portion],E6214,Table15[If Material Anything Other than "Lead" in Column E,Was Material Ever Previously Lead?],G6214,Table15[Customer-Owned Portion],O6214),Table15[Unique ID],0),0)))</f>
        <v/>
      </c>
      <c r="X6214"/>
    </row>
    <row r="6215" spans="2:24" x14ac:dyDescent="0.25">
      <c r="B6215" s="146"/>
      <c r="C6215" s="31"/>
      <c r="D6215" s="31"/>
      <c r="E6215" s="44"/>
      <c r="F6215" s="43"/>
      <c r="G6215" s="84"/>
      <c r="H6215" s="31"/>
      <c r="I6215" s="31"/>
      <c r="J6215" s="84"/>
      <c r="K6215" s="31"/>
      <c r="L6215" s="31"/>
      <c r="M6215" s="169"/>
      <c r="N6215" s="148"/>
      <c r="O6215" s="106"/>
      <c r="P6215" s="43"/>
      <c r="Q6215" s="31"/>
      <c r="R6215" s="84"/>
      <c r="S6215" s="31"/>
      <c r="T6215" s="31"/>
      <c r="U6215" s="169"/>
      <c r="V6215" s="150"/>
      <c r="W6215" s="141" t="str" cm="1">
        <f t="array" ref="W6215">IF(SUM(LEN(B6215:V6215))=0,"",IF(OR(OR(ISBLANK(F6215),SUM(LEN(C6215),LEN(D6215))=0),AND(NOT(E6215="Unknown"),ISBLANK(J6215)),AND(NOT(O6215="Unknown"),ISBLANK(R6215))),"Missing Information", INDEX(Table15[Entire Service Line Classification], MATCH(SUMIFS(Table15[Unique ID],Table15[System-Owned Portion],E6215,Table15[If Material Anything Other than "Lead" in Column E,Was Material Ever Previously Lead?],G6215,Table15[Customer-Owned Portion],O6215),Table15[Unique ID],0),0)))</f>
        <v/>
      </c>
      <c r="X6215"/>
    </row>
    <row r="6216" spans="2:24" x14ac:dyDescent="0.25">
      <c r="B6216" s="146"/>
      <c r="C6216" s="31"/>
      <c r="D6216" s="31"/>
      <c r="E6216" s="44"/>
      <c r="F6216" s="43"/>
      <c r="G6216" s="84"/>
      <c r="H6216" s="31"/>
      <c r="I6216" s="31"/>
      <c r="J6216" s="84"/>
      <c r="K6216" s="31"/>
      <c r="L6216" s="31"/>
      <c r="M6216" s="169"/>
      <c r="N6216" s="148"/>
      <c r="O6216" s="106"/>
      <c r="P6216" s="43"/>
      <c r="Q6216" s="31"/>
      <c r="R6216" s="84"/>
      <c r="S6216" s="31"/>
      <c r="T6216" s="31"/>
      <c r="U6216" s="169"/>
      <c r="V6216" s="150"/>
      <c r="W6216" s="141" t="str" cm="1">
        <f t="array" ref="W6216">IF(SUM(LEN(B6216:V6216))=0,"",IF(OR(OR(ISBLANK(F6216),SUM(LEN(C6216),LEN(D6216))=0),AND(NOT(E6216="Unknown"),ISBLANK(J6216)),AND(NOT(O6216="Unknown"),ISBLANK(R6216))),"Missing Information", INDEX(Table15[Entire Service Line Classification], MATCH(SUMIFS(Table15[Unique ID],Table15[System-Owned Portion],E6216,Table15[If Material Anything Other than "Lead" in Column E,Was Material Ever Previously Lead?],G6216,Table15[Customer-Owned Portion],O6216),Table15[Unique ID],0),0)))</f>
        <v/>
      </c>
      <c r="X6216"/>
    </row>
    <row r="6217" spans="2:24" x14ac:dyDescent="0.25">
      <c r="B6217" s="146"/>
      <c r="C6217" s="31"/>
      <c r="D6217" s="31"/>
      <c r="E6217" s="44"/>
      <c r="F6217" s="43"/>
      <c r="G6217" s="84"/>
      <c r="H6217" s="31"/>
      <c r="I6217" s="31"/>
      <c r="J6217" s="84"/>
      <c r="K6217" s="31"/>
      <c r="L6217" s="31"/>
      <c r="M6217" s="169"/>
      <c r="N6217" s="148"/>
      <c r="O6217" s="106"/>
      <c r="P6217" s="43"/>
      <c r="Q6217" s="31"/>
      <c r="R6217" s="84"/>
      <c r="S6217" s="31"/>
      <c r="T6217" s="31"/>
      <c r="U6217" s="169"/>
      <c r="V6217" s="150"/>
      <c r="W6217" s="141" t="str" cm="1">
        <f t="array" ref="W6217">IF(SUM(LEN(B6217:V6217))=0,"",IF(OR(OR(ISBLANK(F6217),SUM(LEN(C6217),LEN(D6217))=0),AND(NOT(E6217="Unknown"),ISBLANK(J6217)),AND(NOT(O6217="Unknown"),ISBLANK(R6217))),"Missing Information", INDEX(Table15[Entire Service Line Classification], MATCH(SUMIFS(Table15[Unique ID],Table15[System-Owned Portion],E6217,Table15[If Material Anything Other than "Lead" in Column E,Was Material Ever Previously Lead?],G6217,Table15[Customer-Owned Portion],O6217),Table15[Unique ID],0),0)))</f>
        <v/>
      </c>
      <c r="X6217"/>
    </row>
    <row r="6218" spans="2:24" x14ac:dyDescent="0.25">
      <c r="B6218" s="146"/>
      <c r="C6218" s="31"/>
      <c r="D6218" s="31"/>
      <c r="E6218" s="44"/>
      <c r="F6218" s="43"/>
      <c r="G6218" s="84"/>
      <c r="H6218" s="31"/>
      <c r="I6218" s="31"/>
      <c r="J6218" s="84"/>
      <c r="K6218" s="31"/>
      <c r="L6218" s="31"/>
      <c r="M6218" s="169"/>
      <c r="N6218" s="148"/>
      <c r="O6218" s="106"/>
      <c r="P6218" s="43"/>
      <c r="Q6218" s="31"/>
      <c r="R6218" s="84"/>
      <c r="S6218" s="31"/>
      <c r="T6218" s="31"/>
      <c r="U6218" s="169"/>
      <c r="V6218" s="150"/>
      <c r="W6218" s="141" t="str" cm="1">
        <f t="array" ref="W6218">IF(SUM(LEN(B6218:V6218))=0,"",IF(OR(OR(ISBLANK(F6218),SUM(LEN(C6218),LEN(D6218))=0),AND(NOT(E6218="Unknown"),ISBLANK(J6218)),AND(NOT(O6218="Unknown"),ISBLANK(R6218))),"Missing Information", INDEX(Table15[Entire Service Line Classification], MATCH(SUMIFS(Table15[Unique ID],Table15[System-Owned Portion],E6218,Table15[If Material Anything Other than "Lead" in Column E,Was Material Ever Previously Lead?],G6218,Table15[Customer-Owned Portion],O6218),Table15[Unique ID],0),0)))</f>
        <v/>
      </c>
      <c r="X6218"/>
    </row>
    <row r="6219" spans="2:24" x14ac:dyDescent="0.25">
      <c r="B6219" s="146"/>
      <c r="C6219" s="31"/>
      <c r="D6219" s="31"/>
      <c r="E6219" s="44"/>
      <c r="F6219" s="43"/>
      <c r="G6219" s="84"/>
      <c r="H6219" s="31"/>
      <c r="I6219" s="31"/>
      <c r="J6219" s="84"/>
      <c r="K6219" s="31"/>
      <c r="L6219" s="31"/>
      <c r="M6219" s="169"/>
      <c r="N6219" s="148"/>
      <c r="O6219" s="106"/>
      <c r="P6219" s="43"/>
      <c r="Q6219" s="31"/>
      <c r="R6219" s="84"/>
      <c r="S6219" s="31"/>
      <c r="T6219" s="31"/>
      <c r="U6219" s="169"/>
      <c r="V6219" s="150"/>
      <c r="W6219" s="141" t="str" cm="1">
        <f t="array" ref="W6219">IF(SUM(LEN(B6219:V6219))=0,"",IF(OR(OR(ISBLANK(F6219),SUM(LEN(C6219),LEN(D6219))=0),AND(NOT(E6219="Unknown"),ISBLANK(J6219)),AND(NOT(O6219="Unknown"),ISBLANK(R6219))),"Missing Information", INDEX(Table15[Entire Service Line Classification], MATCH(SUMIFS(Table15[Unique ID],Table15[System-Owned Portion],E6219,Table15[If Material Anything Other than "Lead" in Column E,Was Material Ever Previously Lead?],G6219,Table15[Customer-Owned Portion],O6219),Table15[Unique ID],0),0)))</f>
        <v/>
      </c>
      <c r="X6219"/>
    </row>
    <row r="6220" spans="2:24" x14ac:dyDescent="0.25">
      <c r="B6220" s="146"/>
      <c r="C6220" s="31"/>
      <c r="D6220" s="31"/>
      <c r="E6220" s="44"/>
      <c r="F6220" s="43"/>
      <c r="G6220" s="84"/>
      <c r="H6220" s="31"/>
      <c r="I6220" s="31"/>
      <c r="J6220" s="84"/>
      <c r="K6220" s="31"/>
      <c r="L6220" s="31"/>
      <c r="M6220" s="169"/>
      <c r="N6220" s="148"/>
      <c r="O6220" s="106"/>
      <c r="P6220" s="43"/>
      <c r="Q6220" s="31"/>
      <c r="R6220" s="84"/>
      <c r="S6220" s="31"/>
      <c r="T6220" s="31"/>
      <c r="U6220" s="169"/>
      <c r="V6220" s="150"/>
      <c r="W6220" s="141" t="str" cm="1">
        <f t="array" ref="W6220">IF(SUM(LEN(B6220:V6220))=0,"",IF(OR(OR(ISBLANK(F6220),SUM(LEN(C6220),LEN(D6220))=0),AND(NOT(E6220="Unknown"),ISBLANK(J6220)),AND(NOT(O6220="Unknown"),ISBLANK(R6220))),"Missing Information", INDEX(Table15[Entire Service Line Classification], MATCH(SUMIFS(Table15[Unique ID],Table15[System-Owned Portion],E6220,Table15[If Material Anything Other than "Lead" in Column E,Was Material Ever Previously Lead?],G6220,Table15[Customer-Owned Portion],O6220),Table15[Unique ID],0),0)))</f>
        <v/>
      </c>
      <c r="X6220"/>
    </row>
    <row r="6221" spans="2:24" x14ac:dyDescent="0.25">
      <c r="B6221" s="146"/>
      <c r="C6221" s="31"/>
      <c r="D6221" s="31"/>
      <c r="E6221" s="44"/>
      <c r="F6221" s="43"/>
      <c r="G6221" s="84"/>
      <c r="H6221" s="31"/>
      <c r="I6221" s="31"/>
      <c r="J6221" s="84"/>
      <c r="K6221" s="31"/>
      <c r="L6221" s="31"/>
      <c r="M6221" s="169"/>
      <c r="N6221" s="148"/>
      <c r="O6221" s="106"/>
      <c r="P6221" s="43"/>
      <c r="Q6221" s="31"/>
      <c r="R6221" s="84"/>
      <c r="S6221" s="31"/>
      <c r="T6221" s="31"/>
      <c r="U6221" s="169"/>
      <c r="V6221" s="150"/>
      <c r="W6221" s="141" t="str" cm="1">
        <f t="array" ref="W6221">IF(SUM(LEN(B6221:V6221))=0,"",IF(OR(OR(ISBLANK(F6221),SUM(LEN(C6221),LEN(D6221))=0),AND(NOT(E6221="Unknown"),ISBLANK(J6221)),AND(NOT(O6221="Unknown"),ISBLANK(R6221))),"Missing Information", INDEX(Table15[Entire Service Line Classification], MATCH(SUMIFS(Table15[Unique ID],Table15[System-Owned Portion],E6221,Table15[If Material Anything Other than "Lead" in Column E,Was Material Ever Previously Lead?],G6221,Table15[Customer-Owned Portion],O6221),Table15[Unique ID],0),0)))</f>
        <v/>
      </c>
      <c r="X6221"/>
    </row>
    <row r="6222" spans="2:24" x14ac:dyDescent="0.25">
      <c r="B6222" s="146"/>
      <c r="C6222" s="31"/>
      <c r="D6222" s="31"/>
      <c r="E6222" s="44"/>
      <c r="F6222" s="43"/>
      <c r="G6222" s="84"/>
      <c r="H6222" s="31"/>
      <c r="I6222" s="31"/>
      <c r="J6222" s="84"/>
      <c r="K6222" s="31"/>
      <c r="L6222" s="31"/>
      <c r="M6222" s="169"/>
      <c r="N6222" s="148"/>
      <c r="O6222" s="106"/>
      <c r="P6222" s="43"/>
      <c r="Q6222" s="31"/>
      <c r="R6222" s="84"/>
      <c r="S6222" s="31"/>
      <c r="T6222" s="31"/>
      <c r="U6222" s="169"/>
      <c r="V6222" s="150"/>
      <c r="W6222" s="141" t="str" cm="1">
        <f t="array" ref="W6222">IF(SUM(LEN(B6222:V6222))=0,"",IF(OR(OR(ISBLANK(F6222),SUM(LEN(C6222),LEN(D6222))=0),AND(NOT(E6222="Unknown"),ISBLANK(J6222)),AND(NOT(O6222="Unknown"),ISBLANK(R6222))),"Missing Information", INDEX(Table15[Entire Service Line Classification], MATCH(SUMIFS(Table15[Unique ID],Table15[System-Owned Portion],E6222,Table15[If Material Anything Other than "Lead" in Column E,Was Material Ever Previously Lead?],G6222,Table15[Customer-Owned Portion],O6222),Table15[Unique ID],0),0)))</f>
        <v/>
      </c>
      <c r="X6222"/>
    </row>
    <row r="6223" spans="2:24" x14ac:dyDescent="0.25">
      <c r="B6223" s="146"/>
      <c r="C6223" s="31"/>
      <c r="D6223" s="31"/>
      <c r="E6223" s="44"/>
      <c r="F6223" s="43"/>
      <c r="G6223" s="84"/>
      <c r="H6223" s="31"/>
      <c r="I6223" s="31"/>
      <c r="J6223" s="84"/>
      <c r="K6223" s="31"/>
      <c r="L6223" s="31"/>
      <c r="M6223" s="169"/>
      <c r="N6223" s="148"/>
      <c r="O6223" s="106"/>
      <c r="P6223" s="43"/>
      <c r="Q6223" s="31"/>
      <c r="R6223" s="84"/>
      <c r="S6223" s="31"/>
      <c r="T6223" s="31"/>
      <c r="U6223" s="169"/>
      <c r="V6223" s="150"/>
      <c r="W6223" s="141" t="str" cm="1">
        <f t="array" ref="W6223">IF(SUM(LEN(B6223:V6223))=0,"",IF(OR(OR(ISBLANK(F6223),SUM(LEN(C6223),LEN(D6223))=0),AND(NOT(E6223="Unknown"),ISBLANK(J6223)),AND(NOT(O6223="Unknown"),ISBLANK(R6223))),"Missing Information", INDEX(Table15[Entire Service Line Classification], MATCH(SUMIFS(Table15[Unique ID],Table15[System-Owned Portion],E6223,Table15[If Material Anything Other than "Lead" in Column E,Was Material Ever Previously Lead?],G6223,Table15[Customer-Owned Portion],O6223),Table15[Unique ID],0),0)))</f>
        <v/>
      </c>
      <c r="X6223"/>
    </row>
    <row r="6224" spans="2:24" x14ac:dyDescent="0.25">
      <c r="B6224" s="146"/>
      <c r="C6224" s="31"/>
      <c r="D6224" s="31"/>
      <c r="E6224" s="44"/>
      <c r="F6224" s="43"/>
      <c r="G6224" s="84"/>
      <c r="H6224" s="31"/>
      <c r="I6224" s="31"/>
      <c r="J6224" s="84"/>
      <c r="K6224" s="31"/>
      <c r="L6224" s="31"/>
      <c r="M6224" s="169"/>
      <c r="N6224" s="148"/>
      <c r="O6224" s="106"/>
      <c r="P6224" s="43"/>
      <c r="Q6224" s="31"/>
      <c r="R6224" s="84"/>
      <c r="S6224" s="31"/>
      <c r="T6224" s="31"/>
      <c r="U6224" s="169"/>
      <c r="V6224" s="150"/>
      <c r="W6224" s="141" t="str" cm="1">
        <f t="array" ref="W6224">IF(SUM(LEN(B6224:V6224))=0,"",IF(OR(OR(ISBLANK(F6224),SUM(LEN(C6224),LEN(D6224))=0),AND(NOT(E6224="Unknown"),ISBLANK(J6224)),AND(NOT(O6224="Unknown"),ISBLANK(R6224))),"Missing Information", INDEX(Table15[Entire Service Line Classification], MATCH(SUMIFS(Table15[Unique ID],Table15[System-Owned Portion],E6224,Table15[If Material Anything Other than "Lead" in Column E,Was Material Ever Previously Lead?],G6224,Table15[Customer-Owned Portion],O6224),Table15[Unique ID],0),0)))</f>
        <v/>
      </c>
      <c r="X6224"/>
    </row>
    <row r="6225" spans="2:24" x14ac:dyDescent="0.25">
      <c r="B6225" s="146"/>
      <c r="C6225" s="31"/>
      <c r="D6225" s="31"/>
      <c r="E6225" s="44"/>
      <c r="F6225" s="43"/>
      <c r="G6225" s="84"/>
      <c r="H6225" s="31"/>
      <c r="I6225" s="31"/>
      <c r="J6225" s="84"/>
      <c r="K6225" s="31"/>
      <c r="L6225" s="31"/>
      <c r="M6225" s="169"/>
      <c r="N6225" s="148"/>
      <c r="O6225" s="106"/>
      <c r="P6225" s="43"/>
      <c r="Q6225" s="31"/>
      <c r="R6225" s="84"/>
      <c r="S6225" s="31"/>
      <c r="T6225" s="31"/>
      <c r="U6225" s="169"/>
      <c r="V6225" s="150"/>
      <c r="W6225" s="141" t="str" cm="1">
        <f t="array" ref="W6225">IF(SUM(LEN(B6225:V6225))=0,"",IF(OR(OR(ISBLANK(F6225),SUM(LEN(C6225),LEN(D6225))=0),AND(NOT(E6225="Unknown"),ISBLANK(J6225)),AND(NOT(O6225="Unknown"),ISBLANK(R6225))),"Missing Information", INDEX(Table15[Entire Service Line Classification], MATCH(SUMIFS(Table15[Unique ID],Table15[System-Owned Portion],E6225,Table15[If Material Anything Other than "Lead" in Column E,Was Material Ever Previously Lead?],G6225,Table15[Customer-Owned Portion],O6225),Table15[Unique ID],0),0)))</f>
        <v/>
      </c>
      <c r="X6225"/>
    </row>
    <row r="6226" spans="2:24" x14ac:dyDescent="0.25">
      <c r="B6226" s="146"/>
      <c r="C6226" s="31"/>
      <c r="D6226" s="31"/>
      <c r="E6226" s="44"/>
      <c r="F6226" s="43"/>
      <c r="G6226" s="84"/>
      <c r="H6226" s="31"/>
      <c r="I6226" s="31"/>
      <c r="J6226" s="84"/>
      <c r="K6226" s="31"/>
      <c r="L6226" s="31"/>
      <c r="M6226" s="169"/>
      <c r="N6226" s="148"/>
      <c r="O6226" s="106"/>
      <c r="P6226" s="43"/>
      <c r="Q6226" s="31"/>
      <c r="R6226" s="84"/>
      <c r="S6226" s="31"/>
      <c r="T6226" s="31"/>
      <c r="U6226" s="169"/>
      <c r="V6226" s="150"/>
      <c r="W6226" s="141" t="str" cm="1">
        <f t="array" ref="W6226">IF(SUM(LEN(B6226:V6226))=0,"",IF(OR(OR(ISBLANK(F6226),SUM(LEN(C6226),LEN(D6226))=0),AND(NOT(E6226="Unknown"),ISBLANK(J6226)),AND(NOT(O6226="Unknown"),ISBLANK(R6226))),"Missing Information", INDEX(Table15[Entire Service Line Classification], MATCH(SUMIFS(Table15[Unique ID],Table15[System-Owned Portion],E6226,Table15[If Material Anything Other than "Lead" in Column E,Was Material Ever Previously Lead?],G6226,Table15[Customer-Owned Portion],O6226),Table15[Unique ID],0),0)))</f>
        <v/>
      </c>
      <c r="X6226"/>
    </row>
    <row r="6227" spans="2:24" x14ac:dyDescent="0.25">
      <c r="B6227" s="146"/>
      <c r="C6227" s="31"/>
      <c r="D6227" s="31"/>
      <c r="E6227" s="44"/>
      <c r="F6227" s="43"/>
      <c r="G6227" s="84"/>
      <c r="H6227" s="31"/>
      <c r="I6227" s="31"/>
      <c r="J6227" s="84"/>
      <c r="K6227" s="31"/>
      <c r="L6227" s="31"/>
      <c r="M6227" s="169"/>
      <c r="N6227" s="148"/>
      <c r="O6227" s="106"/>
      <c r="P6227" s="43"/>
      <c r="Q6227" s="31"/>
      <c r="R6227" s="84"/>
      <c r="S6227" s="31"/>
      <c r="T6227" s="31"/>
      <c r="U6227" s="169"/>
      <c r="V6227" s="150"/>
      <c r="W6227" s="141" t="str" cm="1">
        <f t="array" ref="W6227">IF(SUM(LEN(B6227:V6227))=0,"",IF(OR(OR(ISBLANK(F6227),SUM(LEN(C6227),LEN(D6227))=0),AND(NOT(E6227="Unknown"),ISBLANK(J6227)),AND(NOT(O6227="Unknown"),ISBLANK(R6227))),"Missing Information", INDEX(Table15[Entire Service Line Classification], MATCH(SUMIFS(Table15[Unique ID],Table15[System-Owned Portion],E6227,Table15[If Material Anything Other than "Lead" in Column E,Was Material Ever Previously Lead?],G6227,Table15[Customer-Owned Portion],O6227),Table15[Unique ID],0),0)))</f>
        <v/>
      </c>
      <c r="X6227"/>
    </row>
    <row r="6228" spans="2:24" x14ac:dyDescent="0.25">
      <c r="B6228" s="146"/>
      <c r="C6228" s="31"/>
      <c r="D6228" s="31"/>
      <c r="E6228" s="44"/>
      <c r="F6228" s="43"/>
      <c r="G6228" s="84"/>
      <c r="H6228" s="31"/>
      <c r="I6228" s="31"/>
      <c r="J6228" s="84"/>
      <c r="K6228" s="31"/>
      <c r="L6228" s="31"/>
      <c r="M6228" s="169"/>
      <c r="N6228" s="148"/>
      <c r="O6228" s="106"/>
      <c r="P6228" s="43"/>
      <c r="Q6228" s="31"/>
      <c r="R6228" s="84"/>
      <c r="S6228" s="31"/>
      <c r="T6228" s="31"/>
      <c r="U6228" s="169"/>
      <c r="V6228" s="150"/>
      <c r="W6228" s="141" t="str" cm="1">
        <f t="array" ref="W6228">IF(SUM(LEN(B6228:V6228))=0,"",IF(OR(OR(ISBLANK(F6228),SUM(LEN(C6228),LEN(D6228))=0),AND(NOT(E6228="Unknown"),ISBLANK(J6228)),AND(NOT(O6228="Unknown"),ISBLANK(R6228))),"Missing Information", INDEX(Table15[Entire Service Line Classification], MATCH(SUMIFS(Table15[Unique ID],Table15[System-Owned Portion],E6228,Table15[If Material Anything Other than "Lead" in Column E,Was Material Ever Previously Lead?],G6228,Table15[Customer-Owned Portion],O6228),Table15[Unique ID],0),0)))</f>
        <v/>
      </c>
      <c r="X6228"/>
    </row>
    <row r="6229" spans="2:24" x14ac:dyDescent="0.25">
      <c r="B6229" s="146"/>
      <c r="C6229" s="31"/>
      <c r="D6229" s="31"/>
      <c r="E6229" s="44"/>
      <c r="F6229" s="43"/>
      <c r="G6229" s="84"/>
      <c r="H6229" s="31"/>
      <c r="I6229" s="31"/>
      <c r="J6229" s="84"/>
      <c r="K6229" s="31"/>
      <c r="L6229" s="31"/>
      <c r="M6229" s="169"/>
      <c r="N6229" s="148"/>
      <c r="O6229" s="106"/>
      <c r="P6229" s="43"/>
      <c r="Q6229" s="31"/>
      <c r="R6229" s="84"/>
      <c r="S6229" s="31"/>
      <c r="T6229" s="31"/>
      <c r="U6229" s="169"/>
      <c r="V6229" s="150"/>
      <c r="W6229" s="141" t="str" cm="1">
        <f t="array" ref="W6229">IF(SUM(LEN(B6229:V6229))=0,"",IF(OR(OR(ISBLANK(F6229),SUM(LEN(C6229),LEN(D6229))=0),AND(NOT(E6229="Unknown"),ISBLANK(J6229)),AND(NOT(O6229="Unknown"),ISBLANK(R6229))),"Missing Information", INDEX(Table15[Entire Service Line Classification], MATCH(SUMIFS(Table15[Unique ID],Table15[System-Owned Portion],E6229,Table15[If Material Anything Other than "Lead" in Column E,Was Material Ever Previously Lead?],G6229,Table15[Customer-Owned Portion],O6229),Table15[Unique ID],0),0)))</f>
        <v/>
      </c>
      <c r="X6229"/>
    </row>
    <row r="6230" spans="2:24" x14ac:dyDescent="0.25">
      <c r="B6230" s="146"/>
      <c r="C6230" s="31"/>
      <c r="D6230" s="31"/>
      <c r="E6230" s="44"/>
      <c r="F6230" s="43"/>
      <c r="G6230" s="84"/>
      <c r="H6230" s="31"/>
      <c r="I6230" s="31"/>
      <c r="J6230" s="84"/>
      <c r="K6230" s="31"/>
      <c r="L6230" s="31"/>
      <c r="M6230" s="169"/>
      <c r="N6230" s="148"/>
      <c r="O6230" s="106"/>
      <c r="P6230" s="43"/>
      <c r="Q6230" s="31"/>
      <c r="R6230" s="84"/>
      <c r="S6230" s="31"/>
      <c r="T6230" s="31"/>
      <c r="U6230" s="169"/>
      <c r="V6230" s="150"/>
      <c r="W6230" s="141" t="str" cm="1">
        <f t="array" ref="W6230">IF(SUM(LEN(B6230:V6230))=0,"",IF(OR(OR(ISBLANK(F6230),SUM(LEN(C6230),LEN(D6230))=0),AND(NOT(E6230="Unknown"),ISBLANK(J6230)),AND(NOT(O6230="Unknown"),ISBLANK(R6230))),"Missing Information", INDEX(Table15[Entire Service Line Classification], MATCH(SUMIFS(Table15[Unique ID],Table15[System-Owned Portion],E6230,Table15[If Material Anything Other than "Lead" in Column E,Was Material Ever Previously Lead?],G6230,Table15[Customer-Owned Portion],O6230),Table15[Unique ID],0),0)))</f>
        <v/>
      </c>
      <c r="X6230"/>
    </row>
    <row r="6231" spans="2:24" x14ac:dyDescent="0.25">
      <c r="B6231" s="146"/>
      <c r="C6231" s="31"/>
      <c r="D6231" s="31"/>
      <c r="E6231" s="44"/>
      <c r="F6231" s="43"/>
      <c r="G6231" s="84"/>
      <c r="H6231" s="31"/>
      <c r="I6231" s="31"/>
      <c r="J6231" s="84"/>
      <c r="K6231" s="31"/>
      <c r="L6231" s="31"/>
      <c r="M6231" s="169"/>
      <c r="N6231" s="148"/>
      <c r="O6231" s="106"/>
      <c r="P6231" s="43"/>
      <c r="Q6231" s="31"/>
      <c r="R6231" s="84"/>
      <c r="S6231" s="31"/>
      <c r="T6231" s="31"/>
      <c r="U6231" s="169"/>
      <c r="V6231" s="150"/>
      <c r="W6231" s="141" t="str" cm="1">
        <f t="array" ref="W6231">IF(SUM(LEN(B6231:V6231))=0,"",IF(OR(OR(ISBLANK(F6231),SUM(LEN(C6231),LEN(D6231))=0),AND(NOT(E6231="Unknown"),ISBLANK(J6231)),AND(NOT(O6231="Unknown"),ISBLANK(R6231))),"Missing Information", INDEX(Table15[Entire Service Line Classification], MATCH(SUMIFS(Table15[Unique ID],Table15[System-Owned Portion],E6231,Table15[If Material Anything Other than "Lead" in Column E,Was Material Ever Previously Lead?],G6231,Table15[Customer-Owned Portion],O6231),Table15[Unique ID],0),0)))</f>
        <v/>
      </c>
      <c r="X6231"/>
    </row>
    <row r="6232" spans="2:24" x14ac:dyDescent="0.25">
      <c r="B6232" s="146"/>
      <c r="C6232" s="31"/>
      <c r="D6232" s="31"/>
      <c r="E6232" s="44"/>
      <c r="F6232" s="43"/>
      <c r="G6232" s="84"/>
      <c r="H6232" s="31"/>
      <c r="I6232" s="31"/>
      <c r="J6232" s="84"/>
      <c r="K6232" s="31"/>
      <c r="L6232" s="31"/>
      <c r="M6232" s="169"/>
      <c r="N6232" s="148"/>
      <c r="O6232" s="106"/>
      <c r="P6232" s="43"/>
      <c r="Q6232" s="31"/>
      <c r="R6232" s="84"/>
      <c r="S6232" s="31"/>
      <c r="T6232" s="31"/>
      <c r="U6232" s="169"/>
      <c r="V6232" s="150"/>
      <c r="W6232" s="141" t="str" cm="1">
        <f t="array" ref="W6232">IF(SUM(LEN(B6232:V6232))=0,"",IF(OR(OR(ISBLANK(F6232),SUM(LEN(C6232),LEN(D6232))=0),AND(NOT(E6232="Unknown"),ISBLANK(J6232)),AND(NOT(O6232="Unknown"),ISBLANK(R6232))),"Missing Information", INDEX(Table15[Entire Service Line Classification], MATCH(SUMIFS(Table15[Unique ID],Table15[System-Owned Portion],E6232,Table15[If Material Anything Other than "Lead" in Column E,Was Material Ever Previously Lead?],G6232,Table15[Customer-Owned Portion],O6232),Table15[Unique ID],0),0)))</f>
        <v/>
      </c>
      <c r="X6232"/>
    </row>
    <row r="6233" spans="2:24" x14ac:dyDescent="0.25">
      <c r="B6233" s="146"/>
      <c r="C6233" s="31"/>
      <c r="D6233" s="31"/>
      <c r="E6233" s="44"/>
      <c r="F6233" s="43"/>
      <c r="G6233" s="84"/>
      <c r="H6233" s="31"/>
      <c r="I6233" s="31"/>
      <c r="J6233" s="84"/>
      <c r="K6233" s="31"/>
      <c r="L6233" s="31"/>
      <c r="M6233" s="169"/>
      <c r="N6233" s="148"/>
      <c r="O6233" s="106"/>
      <c r="P6233" s="43"/>
      <c r="Q6233" s="31"/>
      <c r="R6233" s="84"/>
      <c r="S6233" s="31"/>
      <c r="T6233" s="31"/>
      <c r="U6233" s="169"/>
      <c r="V6233" s="150"/>
      <c r="W6233" s="141" t="str" cm="1">
        <f t="array" ref="W6233">IF(SUM(LEN(B6233:V6233))=0,"",IF(OR(OR(ISBLANK(F6233),SUM(LEN(C6233),LEN(D6233))=0),AND(NOT(E6233="Unknown"),ISBLANK(J6233)),AND(NOT(O6233="Unknown"),ISBLANK(R6233))),"Missing Information", INDEX(Table15[Entire Service Line Classification], MATCH(SUMIFS(Table15[Unique ID],Table15[System-Owned Portion],E6233,Table15[If Material Anything Other than "Lead" in Column E,Was Material Ever Previously Lead?],G6233,Table15[Customer-Owned Portion],O6233),Table15[Unique ID],0),0)))</f>
        <v/>
      </c>
      <c r="X6233"/>
    </row>
    <row r="6234" spans="2:24" x14ac:dyDescent="0.25">
      <c r="B6234" s="146"/>
      <c r="C6234" s="31"/>
      <c r="D6234" s="31"/>
      <c r="E6234" s="44"/>
      <c r="F6234" s="43"/>
      <c r="G6234" s="84"/>
      <c r="H6234" s="31"/>
      <c r="I6234" s="31"/>
      <c r="J6234" s="84"/>
      <c r="K6234" s="31"/>
      <c r="L6234" s="31"/>
      <c r="M6234" s="169"/>
      <c r="N6234" s="148"/>
      <c r="O6234" s="106"/>
      <c r="P6234" s="43"/>
      <c r="Q6234" s="31"/>
      <c r="R6234" s="84"/>
      <c r="S6234" s="31"/>
      <c r="T6234" s="31"/>
      <c r="U6234" s="169"/>
      <c r="V6234" s="150"/>
      <c r="W6234" s="141" t="str" cm="1">
        <f t="array" ref="W6234">IF(SUM(LEN(B6234:V6234))=0,"",IF(OR(OR(ISBLANK(F6234),SUM(LEN(C6234),LEN(D6234))=0),AND(NOT(E6234="Unknown"),ISBLANK(J6234)),AND(NOT(O6234="Unknown"),ISBLANK(R6234))),"Missing Information", INDEX(Table15[Entire Service Line Classification], MATCH(SUMIFS(Table15[Unique ID],Table15[System-Owned Portion],E6234,Table15[If Material Anything Other than "Lead" in Column E,Was Material Ever Previously Lead?],G6234,Table15[Customer-Owned Portion],O6234),Table15[Unique ID],0),0)))</f>
        <v/>
      </c>
      <c r="X6234"/>
    </row>
    <row r="6235" spans="2:24" x14ac:dyDescent="0.25">
      <c r="B6235" s="146"/>
      <c r="C6235" s="31"/>
      <c r="D6235" s="31"/>
      <c r="E6235" s="44"/>
      <c r="F6235" s="43"/>
      <c r="G6235" s="84"/>
      <c r="H6235" s="31"/>
      <c r="I6235" s="31"/>
      <c r="J6235" s="84"/>
      <c r="K6235" s="31"/>
      <c r="L6235" s="31"/>
      <c r="M6235" s="169"/>
      <c r="N6235" s="148"/>
      <c r="O6235" s="106"/>
      <c r="P6235" s="43"/>
      <c r="Q6235" s="31"/>
      <c r="R6235" s="84"/>
      <c r="S6235" s="31"/>
      <c r="T6235" s="31"/>
      <c r="U6235" s="169"/>
      <c r="V6235" s="150"/>
      <c r="W6235" s="141" t="str" cm="1">
        <f t="array" ref="W6235">IF(SUM(LEN(B6235:V6235))=0,"",IF(OR(OR(ISBLANK(F6235),SUM(LEN(C6235),LEN(D6235))=0),AND(NOT(E6235="Unknown"),ISBLANK(J6235)),AND(NOT(O6235="Unknown"),ISBLANK(R6235))),"Missing Information", INDEX(Table15[Entire Service Line Classification], MATCH(SUMIFS(Table15[Unique ID],Table15[System-Owned Portion],E6235,Table15[If Material Anything Other than "Lead" in Column E,Was Material Ever Previously Lead?],G6235,Table15[Customer-Owned Portion],O6235),Table15[Unique ID],0),0)))</f>
        <v/>
      </c>
      <c r="X6235"/>
    </row>
    <row r="6236" spans="2:24" x14ac:dyDescent="0.25">
      <c r="B6236" s="146"/>
      <c r="C6236" s="31"/>
      <c r="D6236" s="31"/>
      <c r="E6236" s="44"/>
      <c r="F6236" s="43"/>
      <c r="G6236" s="84"/>
      <c r="H6236" s="31"/>
      <c r="I6236" s="31"/>
      <c r="J6236" s="84"/>
      <c r="K6236" s="31"/>
      <c r="L6236" s="31"/>
      <c r="M6236" s="169"/>
      <c r="N6236" s="148"/>
      <c r="O6236" s="106"/>
      <c r="P6236" s="43"/>
      <c r="Q6236" s="31"/>
      <c r="R6236" s="84"/>
      <c r="S6236" s="31"/>
      <c r="T6236" s="31"/>
      <c r="U6236" s="169"/>
      <c r="V6236" s="150"/>
      <c r="W6236" s="141" t="str" cm="1">
        <f t="array" ref="W6236">IF(SUM(LEN(B6236:V6236))=0,"",IF(OR(OR(ISBLANK(F6236),SUM(LEN(C6236),LEN(D6236))=0),AND(NOT(E6236="Unknown"),ISBLANK(J6236)),AND(NOT(O6236="Unknown"),ISBLANK(R6236))),"Missing Information", INDEX(Table15[Entire Service Line Classification], MATCH(SUMIFS(Table15[Unique ID],Table15[System-Owned Portion],E6236,Table15[If Material Anything Other than "Lead" in Column E,Was Material Ever Previously Lead?],G6236,Table15[Customer-Owned Portion],O6236),Table15[Unique ID],0),0)))</f>
        <v/>
      </c>
      <c r="X6236"/>
    </row>
    <row r="6237" spans="2:24" x14ac:dyDescent="0.25">
      <c r="B6237" s="146"/>
      <c r="C6237" s="31"/>
      <c r="D6237" s="31"/>
      <c r="E6237" s="44"/>
      <c r="F6237" s="43"/>
      <c r="G6237" s="84"/>
      <c r="H6237" s="31"/>
      <c r="I6237" s="31"/>
      <c r="J6237" s="84"/>
      <c r="K6237" s="31"/>
      <c r="L6237" s="31"/>
      <c r="M6237" s="169"/>
      <c r="N6237" s="148"/>
      <c r="O6237" s="106"/>
      <c r="P6237" s="43"/>
      <c r="Q6237" s="31"/>
      <c r="R6237" s="84"/>
      <c r="S6237" s="31"/>
      <c r="T6237" s="31"/>
      <c r="U6237" s="169"/>
      <c r="V6237" s="150"/>
      <c r="W6237" s="141" t="str" cm="1">
        <f t="array" ref="W6237">IF(SUM(LEN(B6237:V6237))=0,"",IF(OR(OR(ISBLANK(F6237),SUM(LEN(C6237),LEN(D6237))=0),AND(NOT(E6237="Unknown"),ISBLANK(J6237)),AND(NOT(O6237="Unknown"),ISBLANK(R6237))),"Missing Information", INDEX(Table15[Entire Service Line Classification], MATCH(SUMIFS(Table15[Unique ID],Table15[System-Owned Portion],E6237,Table15[If Material Anything Other than "Lead" in Column E,Was Material Ever Previously Lead?],G6237,Table15[Customer-Owned Portion],O6237),Table15[Unique ID],0),0)))</f>
        <v/>
      </c>
      <c r="X6237"/>
    </row>
    <row r="6238" spans="2:24" x14ac:dyDescent="0.25">
      <c r="B6238" s="146"/>
      <c r="C6238" s="31"/>
      <c r="D6238" s="31"/>
      <c r="E6238" s="44"/>
      <c r="F6238" s="43"/>
      <c r="G6238" s="84"/>
      <c r="H6238" s="31"/>
      <c r="I6238" s="31"/>
      <c r="J6238" s="84"/>
      <c r="K6238" s="31"/>
      <c r="L6238" s="31"/>
      <c r="M6238" s="169"/>
      <c r="N6238" s="148"/>
      <c r="O6238" s="106"/>
      <c r="P6238" s="43"/>
      <c r="Q6238" s="31"/>
      <c r="R6238" s="84"/>
      <c r="S6238" s="31"/>
      <c r="T6238" s="31"/>
      <c r="U6238" s="169"/>
      <c r="V6238" s="150"/>
      <c r="W6238" s="141" t="str" cm="1">
        <f t="array" ref="W6238">IF(SUM(LEN(B6238:V6238))=0,"",IF(OR(OR(ISBLANK(F6238),SUM(LEN(C6238),LEN(D6238))=0),AND(NOT(E6238="Unknown"),ISBLANK(J6238)),AND(NOT(O6238="Unknown"),ISBLANK(R6238))),"Missing Information", INDEX(Table15[Entire Service Line Classification], MATCH(SUMIFS(Table15[Unique ID],Table15[System-Owned Portion],E6238,Table15[If Material Anything Other than "Lead" in Column E,Was Material Ever Previously Lead?],G6238,Table15[Customer-Owned Portion],O6238),Table15[Unique ID],0),0)))</f>
        <v/>
      </c>
      <c r="X6238"/>
    </row>
    <row r="6239" spans="2:24" x14ac:dyDescent="0.25">
      <c r="B6239" s="146"/>
      <c r="C6239" s="31"/>
      <c r="D6239" s="31"/>
      <c r="E6239" s="44"/>
      <c r="F6239" s="43"/>
      <c r="G6239" s="84"/>
      <c r="H6239" s="31"/>
      <c r="I6239" s="31"/>
      <c r="J6239" s="84"/>
      <c r="K6239" s="31"/>
      <c r="L6239" s="31"/>
      <c r="M6239" s="169"/>
      <c r="N6239" s="148"/>
      <c r="O6239" s="106"/>
      <c r="P6239" s="43"/>
      <c r="Q6239" s="31"/>
      <c r="R6239" s="84"/>
      <c r="S6239" s="31"/>
      <c r="T6239" s="31"/>
      <c r="U6239" s="169"/>
      <c r="V6239" s="150"/>
      <c r="W6239" s="141" t="str" cm="1">
        <f t="array" ref="W6239">IF(SUM(LEN(B6239:V6239))=0,"",IF(OR(OR(ISBLANK(F6239),SUM(LEN(C6239),LEN(D6239))=0),AND(NOT(E6239="Unknown"),ISBLANK(J6239)),AND(NOT(O6239="Unknown"),ISBLANK(R6239))),"Missing Information", INDEX(Table15[Entire Service Line Classification], MATCH(SUMIFS(Table15[Unique ID],Table15[System-Owned Portion],E6239,Table15[If Material Anything Other than "Lead" in Column E,Was Material Ever Previously Lead?],G6239,Table15[Customer-Owned Portion],O6239),Table15[Unique ID],0),0)))</f>
        <v/>
      </c>
      <c r="X6239"/>
    </row>
    <row r="6240" spans="2:24" x14ac:dyDescent="0.25">
      <c r="B6240" s="146"/>
      <c r="C6240" s="31"/>
      <c r="D6240" s="31"/>
      <c r="E6240" s="44"/>
      <c r="F6240" s="43"/>
      <c r="G6240" s="84"/>
      <c r="H6240" s="31"/>
      <c r="I6240" s="31"/>
      <c r="J6240" s="84"/>
      <c r="K6240" s="31"/>
      <c r="L6240" s="31"/>
      <c r="M6240" s="169"/>
      <c r="N6240" s="148"/>
      <c r="O6240" s="106"/>
      <c r="P6240" s="43"/>
      <c r="Q6240" s="31"/>
      <c r="R6240" s="84"/>
      <c r="S6240" s="31"/>
      <c r="T6240" s="31"/>
      <c r="U6240" s="169"/>
      <c r="V6240" s="150"/>
      <c r="W6240" s="141" t="str" cm="1">
        <f t="array" ref="W6240">IF(SUM(LEN(B6240:V6240))=0,"",IF(OR(OR(ISBLANK(F6240),SUM(LEN(C6240),LEN(D6240))=0),AND(NOT(E6240="Unknown"),ISBLANK(J6240)),AND(NOT(O6240="Unknown"),ISBLANK(R6240))),"Missing Information", INDEX(Table15[Entire Service Line Classification], MATCH(SUMIFS(Table15[Unique ID],Table15[System-Owned Portion],E6240,Table15[If Material Anything Other than "Lead" in Column E,Was Material Ever Previously Lead?],G6240,Table15[Customer-Owned Portion],O6240),Table15[Unique ID],0),0)))</f>
        <v/>
      </c>
      <c r="X6240"/>
    </row>
    <row r="6241" spans="2:24" x14ac:dyDescent="0.25">
      <c r="B6241" s="146"/>
      <c r="C6241" s="31"/>
      <c r="D6241" s="31"/>
      <c r="E6241" s="44"/>
      <c r="F6241" s="43"/>
      <c r="G6241" s="84"/>
      <c r="H6241" s="31"/>
      <c r="I6241" s="31"/>
      <c r="J6241" s="84"/>
      <c r="K6241" s="31"/>
      <c r="L6241" s="31"/>
      <c r="M6241" s="169"/>
      <c r="N6241" s="148"/>
      <c r="O6241" s="106"/>
      <c r="P6241" s="43"/>
      <c r="Q6241" s="31"/>
      <c r="R6241" s="84"/>
      <c r="S6241" s="31"/>
      <c r="T6241" s="31"/>
      <c r="U6241" s="169"/>
      <c r="V6241" s="150"/>
      <c r="W6241" s="141" t="str" cm="1">
        <f t="array" ref="W6241">IF(SUM(LEN(B6241:V6241))=0,"",IF(OR(OR(ISBLANK(F6241),SUM(LEN(C6241),LEN(D6241))=0),AND(NOT(E6241="Unknown"),ISBLANK(J6241)),AND(NOT(O6241="Unknown"),ISBLANK(R6241))),"Missing Information", INDEX(Table15[Entire Service Line Classification], MATCH(SUMIFS(Table15[Unique ID],Table15[System-Owned Portion],E6241,Table15[If Material Anything Other than "Lead" in Column E,Was Material Ever Previously Lead?],G6241,Table15[Customer-Owned Portion],O6241),Table15[Unique ID],0),0)))</f>
        <v/>
      </c>
      <c r="X6241"/>
    </row>
    <row r="6242" spans="2:24" x14ac:dyDescent="0.25">
      <c r="B6242" s="146"/>
      <c r="C6242" s="31"/>
      <c r="D6242" s="31"/>
      <c r="E6242" s="44"/>
      <c r="F6242" s="43"/>
      <c r="G6242" s="84"/>
      <c r="H6242" s="31"/>
      <c r="I6242" s="31"/>
      <c r="J6242" s="84"/>
      <c r="K6242" s="31"/>
      <c r="L6242" s="31"/>
      <c r="M6242" s="169"/>
      <c r="N6242" s="148"/>
      <c r="O6242" s="106"/>
      <c r="P6242" s="43"/>
      <c r="Q6242" s="31"/>
      <c r="R6242" s="84"/>
      <c r="S6242" s="31"/>
      <c r="T6242" s="31"/>
      <c r="U6242" s="169"/>
      <c r="V6242" s="150"/>
      <c r="W6242" s="141" t="str" cm="1">
        <f t="array" ref="W6242">IF(SUM(LEN(B6242:V6242))=0,"",IF(OR(OR(ISBLANK(F6242),SUM(LEN(C6242),LEN(D6242))=0),AND(NOT(E6242="Unknown"),ISBLANK(J6242)),AND(NOT(O6242="Unknown"),ISBLANK(R6242))),"Missing Information", INDEX(Table15[Entire Service Line Classification], MATCH(SUMIFS(Table15[Unique ID],Table15[System-Owned Portion],E6242,Table15[If Material Anything Other than "Lead" in Column E,Was Material Ever Previously Lead?],G6242,Table15[Customer-Owned Portion],O6242),Table15[Unique ID],0),0)))</f>
        <v/>
      </c>
      <c r="X6242"/>
    </row>
    <row r="6243" spans="2:24" x14ac:dyDescent="0.25">
      <c r="B6243" s="146"/>
      <c r="C6243" s="31"/>
      <c r="D6243" s="31"/>
      <c r="E6243" s="44"/>
      <c r="F6243" s="43"/>
      <c r="G6243" s="84"/>
      <c r="H6243" s="31"/>
      <c r="I6243" s="31"/>
      <c r="J6243" s="84"/>
      <c r="K6243" s="31"/>
      <c r="L6243" s="31"/>
      <c r="M6243" s="169"/>
      <c r="N6243" s="148"/>
      <c r="O6243" s="106"/>
      <c r="P6243" s="43"/>
      <c r="Q6243" s="31"/>
      <c r="R6243" s="84"/>
      <c r="S6243" s="31"/>
      <c r="T6243" s="31"/>
      <c r="U6243" s="169"/>
      <c r="V6243" s="150"/>
      <c r="W6243" s="141" t="str" cm="1">
        <f t="array" ref="W6243">IF(SUM(LEN(B6243:V6243))=0,"",IF(OR(OR(ISBLANK(F6243),SUM(LEN(C6243),LEN(D6243))=0),AND(NOT(E6243="Unknown"),ISBLANK(J6243)),AND(NOT(O6243="Unknown"),ISBLANK(R6243))),"Missing Information", INDEX(Table15[Entire Service Line Classification], MATCH(SUMIFS(Table15[Unique ID],Table15[System-Owned Portion],E6243,Table15[If Material Anything Other than "Lead" in Column E,Was Material Ever Previously Lead?],G6243,Table15[Customer-Owned Portion],O6243),Table15[Unique ID],0),0)))</f>
        <v/>
      </c>
      <c r="X6243"/>
    </row>
    <row r="6244" spans="2:24" x14ac:dyDescent="0.25">
      <c r="B6244" s="146"/>
      <c r="C6244" s="31"/>
      <c r="D6244" s="31"/>
      <c r="E6244" s="44"/>
      <c r="F6244" s="43"/>
      <c r="G6244" s="84"/>
      <c r="H6244" s="31"/>
      <c r="I6244" s="31"/>
      <c r="J6244" s="84"/>
      <c r="K6244" s="31"/>
      <c r="L6244" s="31"/>
      <c r="M6244" s="169"/>
      <c r="N6244" s="148"/>
      <c r="O6244" s="106"/>
      <c r="P6244" s="43"/>
      <c r="Q6244" s="31"/>
      <c r="R6244" s="84"/>
      <c r="S6244" s="31"/>
      <c r="T6244" s="31"/>
      <c r="U6244" s="169"/>
      <c r="V6244" s="150"/>
      <c r="W6244" s="141" t="str" cm="1">
        <f t="array" ref="W6244">IF(SUM(LEN(B6244:V6244))=0,"",IF(OR(OR(ISBLANK(F6244),SUM(LEN(C6244),LEN(D6244))=0),AND(NOT(E6244="Unknown"),ISBLANK(J6244)),AND(NOT(O6244="Unknown"),ISBLANK(R6244))),"Missing Information", INDEX(Table15[Entire Service Line Classification], MATCH(SUMIFS(Table15[Unique ID],Table15[System-Owned Portion],E6244,Table15[If Material Anything Other than "Lead" in Column E,Was Material Ever Previously Lead?],G6244,Table15[Customer-Owned Portion],O6244),Table15[Unique ID],0),0)))</f>
        <v/>
      </c>
      <c r="X6244"/>
    </row>
    <row r="6245" spans="2:24" x14ac:dyDescent="0.25">
      <c r="B6245" s="146"/>
      <c r="C6245" s="31"/>
      <c r="D6245" s="31"/>
      <c r="E6245" s="44"/>
      <c r="F6245" s="43"/>
      <c r="G6245" s="84"/>
      <c r="H6245" s="31"/>
      <c r="I6245" s="31"/>
      <c r="J6245" s="84"/>
      <c r="K6245" s="31"/>
      <c r="L6245" s="31"/>
      <c r="M6245" s="169"/>
      <c r="N6245" s="148"/>
      <c r="O6245" s="106"/>
      <c r="P6245" s="43"/>
      <c r="Q6245" s="31"/>
      <c r="R6245" s="84"/>
      <c r="S6245" s="31"/>
      <c r="T6245" s="31"/>
      <c r="U6245" s="169"/>
      <c r="V6245" s="150"/>
      <c r="W6245" s="141" t="str" cm="1">
        <f t="array" ref="W6245">IF(SUM(LEN(B6245:V6245))=0,"",IF(OR(OR(ISBLANK(F6245),SUM(LEN(C6245),LEN(D6245))=0),AND(NOT(E6245="Unknown"),ISBLANK(J6245)),AND(NOT(O6245="Unknown"),ISBLANK(R6245))),"Missing Information", INDEX(Table15[Entire Service Line Classification], MATCH(SUMIFS(Table15[Unique ID],Table15[System-Owned Portion],E6245,Table15[If Material Anything Other than "Lead" in Column E,Was Material Ever Previously Lead?],G6245,Table15[Customer-Owned Portion],O6245),Table15[Unique ID],0),0)))</f>
        <v/>
      </c>
      <c r="X6245"/>
    </row>
    <row r="6246" spans="2:24" x14ac:dyDescent="0.25">
      <c r="B6246" s="146"/>
      <c r="C6246" s="31"/>
      <c r="D6246" s="31"/>
      <c r="E6246" s="44"/>
      <c r="F6246" s="43"/>
      <c r="G6246" s="84"/>
      <c r="H6246" s="31"/>
      <c r="I6246" s="31"/>
      <c r="J6246" s="84"/>
      <c r="K6246" s="31"/>
      <c r="L6246" s="31"/>
      <c r="M6246" s="169"/>
      <c r="N6246" s="148"/>
      <c r="O6246" s="106"/>
      <c r="P6246" s="43"/>
      <c r="Q6246" s="31"/>
      <c r="R6246" s="84"/>
      <c r="S6246" s="31"/>
      <c r="T6246" s="31"/>
      <c r="U6246" s="169"/>
      <c r="V6246" s="150"/>
      <c r="W6246" s="141" t="str" cm="1">
        <f t="array" ref="W6246">IF(SUM(LEN(B6246:V6246))=0,"",IF(OR(OR(ISBLANK(F6246),SUM(LEN(C6246),LEN(D6246))=0),AND(NOT(E6246="Unknown"),ISBLANK(J6246)),AND(NOT(O6246="Unknown"),ISBLANK(R6246))),"Missing Information", INDEX(Table15[Entire Service Line Classification], MATCH(SUMIFS(Table15[Unique ID],Table15[System-Owned Portion],E6246,Table15[If Material Anything Other than "Lead" in Column E,Was Material Ever Previously Lead?],G6246,Table15[Customer-Owned Portion],O6246),Table15[Unique ID],0),0)))</f>
        <v/>
      </c>
      <c r="X6246"/>
    </row>
    <row r="6247" spans="2:24" x14ac:dyDescent="0.25">
      <c r="B6247" s="146"/>
      <c r="C6247" s="31"/>
      <c r="D6247" s="31"/>
      <c r="E6247" s="44"/>
      <c r="F6247" s="43"/>
      <c r="G6247" s="84"/>
      <c r="H6247" s="31"/>
      <c r="I6247" s="31"/>
      <c r="J6247" s="84"/>
      <c r="K6247" s="31"/>
      <c r="L6247" s="31"/>
      <c r="M6247" s="169"/>
      <c r="N6247" s="148"/>
      <c r="O6247" s="106"/>
      <c r="P6247" s="43"/>
      <c r="Q6247" s="31"/>
      <c r="R6247" s="84"/>
      <c r="S6247" s="31"/>
      <c r="T6247" s="31"/>
      <c r="U6247" s="169"/>
      <c r="V6247" s="150"/>
      <c r="W6247" s="141" t="str" cm="1">
        <f t="array" ref="W6247">IF(SUM(LEN(B6247:V6247))=0,"",IF(OR(OR(ISBLANK(F6247),SUM(LEN(C6247),LEN(D6247))=0),AND(NOT(E6247="Unknown"),ISBLANK(J6247)),AND(NOT(O6247="Unknown"),ISBLANK(R6247))),"Missing Information", INDEX(Table15[Entire Service Line Classification], MATCH(SUMIFS(Table15[Unique ID],Table15[System-Owned Portion],E6247,Table15[If Material Anything Other than "Lead" in Column E,Was Material Ever Previously Lead?],G6247,Table15[Customer-Owned Portion],O6247),Table15[Unique ID],0),0)))</f>
        <v/>
      </c>
      <c r="X6247"/>
    </row>
    <row r="6248" spans="2:24" x14ac:dyDescent="0.25">
      <c r="B6248" s="146"/>
      <c r="C6248" s="31"/>
      <c r="D6248" s="31"/>
      <c r="E6248" s="44"/>
      <c r="F6248" s="43"/>
      <c r="G6248" s="84"/>
      <c r="H6248" s="31"/>
      <c r="I6248" s="31"/>
      <c r="J6248" s="84"/>
      <c r="K6248" s="31"/>
      <c r="L6248" s="31"/>
      <c r="M6248" s="169"/>
      <c r="N6248" s="148"/>
      <c r="O6248" s="106"/>
      <c r="P6248" s="43"/>
      <c r="Q6248" s="31"/>
      <c r="R6248" s="84"/>
      <c r="S6248" s="31"/>
      <c r="T6248" s="31"/>
      <c r="U6248" s="169"/>
      <c r="V6248" s="150"/>
      <c r="W6248" s="141" t="str" cm="1">
        <f t="array" ref="W6248">IF(SUM(LEN(B6248:V6248))=0,"",IF(OR(OR(ISBLANK(F6248),SUM(LEN(C6248),LEN(D6248))=0),AND(NOT(E6248="Unknown"),ISBLANK(J6248)),AND(NOT(O6248="Unknown"),ISBLANK(R6248))),"Missing Information", INDEX(Table15[Entire Service Line Classification], MATCH(SUMIFS(Table15[Unique ID],Table15[System-Owned Portion],E6248,Table15[If Material Anything Other than "Lead" in Column E,Was Material Ever Previously Lead?],G6248,Table15[Customer-Owned Portion],O6248),Table15[Unique ID],0),0)))</f>
        <v/>
      </c>
      <c r="X6248"/>
    </row>
    <row r="6249" spans="2:24" x14ac:dyDescent="0.25">
      <c r="B6249" s="146"/>
      <c r="C6249" s="31"/>
      <c r="D6249" s="31"/>
      <c r="E6249" s="44"/>
      <c r="F6249" s="43"/>
      <c r="G6249" s="84"/>
      <c r="H6249" s="31"/>
      <c r="I6249" s="31"/>
      <c r="J6249" s="84"/>
      <c r="K6249" s="31"/>
      <c r="L6249" s="31"/>
      <c r="M6249" s="169"/>
      <c r="N6249" s="148"/>
      <c r="O6249" s="106"/>
      <c r="P6249" s="43"/>
      <c r="Q6249" s="31"/>
      <c r="R6249" s="84"/>
      <c r="S6249" s="31"/>
      <c r="T6249" s="31"/>
      <c r="U6249" s="169"/>
      <c r="V6249" s="150"/>
      <c r="W6249" s="141" t="str" cm="1">
        <f t="array" ref="W6249">IF(SUM(LEN(B6249:V6249))=0,"",IF(OR(OR(ISBLANK(F6249),SUM(LEN(C6249),LEN(D6249))=0),AND(NOT(E6249="Unknown"),ISBLANK(J6249)),AND(NOT(O6249="Unknown"),ISBLANK(R6249))),"Missing Information", INDEX(Table15[Entire Service Line Classification], MATCH(SUMIFS(Table15[Unique ID],Table15[System-Owned Portion],E6249,Table15[If Material Anything Other than "Lead" in Column E,Was Material Ever Previously Lead?],G6249,Table15[Customer-Owned Portion],O6249),Table15[Unique ID],0),0)))</f>
        <v/>
      </c>
      <c r="X6249"/>
    </row>
    <row r="6250" spans="2:24" x14ac:dyDescent="0.25">
      <c r="B6250" s="146"/>
      <c r="C6250" s="31"/>
      <c r="D6250" s="31"/>
      <c r="E6250" s="44"/>
      <c r="F6250" s="43"/>
      <c r="G6250" s="84"/>
      <c r="H6250" s="31"/>
      <c r="I6250" s="31"/>
      <c r="J6250" s="84"/>
      <c r="K6250" s="31"/>
      <c r="L6250" s="31"/>
      <c r="M6250" s="169"/>
      <c r="N6250" s="148"/>
      <c r="O6250" s="106"/>
      <c r="P6250" s="43"/>
      <c r="Q6250" s="31"/>
      <c r="R6250" s="84"/>
      <c r="S6250" s="31"/>
      <c r="T6250" s="31"/>
      <c r="U6250" s="169"/>
      <c r="V6250" s="150"/>
      <c r="W6250" s="141" t="str" cm="1">
        <f t="array" ref="W6250">IF(SUM(LEN(B6250:V6250))=0,"",IF(OR(OR(ISBLANK(F6250),SUM(LEN(C6250),LEN(D6250))=0),AND(NOT(E6250="Unknown"),ISBLANK(J6250)),AND(NOT(O6250="Unknown"),ISBLANK(R6250))),"Missing Information", INDEX(Table15[Entire Service Line Classification], MATCH(SUMIFS(Table15[Unique ID],Table15[System-Owned Portion],E6250,Table15[If Material Anything Other than "Lead" in Column E,Was Material Ever Previously Lead?],G6250,Table15[Customer-Owned Portion],O6250),Table15[Unique ID],0),0)))</f>
        <v/>
      </c>
      <c r="X6250"/>
    </row>
    <row r="6251" spans="2:24" x14ac:dyDescent="0.25">
      <c r="B6251" s="146"/>
      <c r="C6251" s="31"/>
      <c r="D6251" s="31"/>
      <c r="E6251" s="44"/>
      <c r="F6251" s="43"/>
      <c r="G6251" s="84"/>
      <c r="H6251" s="31"/>
      <c r="I6251" s="31"/>
      <c r="J6251" s="84"/>
      <c r="K6251" s="31"/>
      <c r="L6251" s="31"/>
      <c r="M6251" s="169"/>
      <c r="N6251" s="148"/>
      <c r="O6251" s="106"/>
      <c r="P6251" s="43"/>
      <c r="Q6251" s="31"/>
      <c r="R6251" s="84"/>
      <c r="S6251" s="31"/>
      <c r="T6251" s="31"/>
      <c r="U6251" s="169"/>
      <c r="V6251" s="150"/>
      <c r="W6251" s="141" t="str" cm="1">
        <f t="array" ref="W6251">IF(SUM(LEN(B6251:V6251))=0,"",IF(OR(OR(ISBLANK(F6251),SUM(LEN(C6251),LEN(D6251))=0),AND(NOT(E6251="Unknown"),ISBLANK(J6251)),AND(NOT(O6251="Unknown"),ISBLANK(R6251))),"Missing Information", INDEX(Table15[Entire Service Line Classification], MATCH(SUMIFS(Table15[Unique ID],Table15[System-Owned Portion],E6251,Table15[If Material Anything Other than "Lead" in Column E,Was Material Ever Previously Lead?],G6251,Table15[Customer-Owned Portion],O6251),Table15[Unique ID],0),0)))</f>
        <v/>
      </c>
      <c r="X6251"/>
    </row>
    <row r="6252" spans="2:24" x14ac:dyDescent="0.25">
      <c r="B6252" s="146"/>
      <c r="C6252" s="31"/>
      <c r="D6252" s="31"/>
      <c r="E6252" s="44"/>
      <c r="F6252" s="43"/>
      <c r="G6252" s="84"/>
      <c r="H6252" s="31"/>
      <c r="I6252" s="31"/>
      <c r="J6252" s="84"/>
      <c r="K6252" s="31"/>
      <c r="L6252" s="31"/>
      <c r="M6252" s="169"/>
      <c r="N6252" s="148"/>
      <c r="O6252" s="106"/>
      <c r="P6252" s="43"/>
      <c r="Q6252" s="31"/>
      <c r="R6252" s="84"/>
      <c r="S6252" s="31"/>
      <c r="T6252" s="31"/>
      <c r="U6252" s="169"/>
      <c r="V6252" s="150"/>
      <c r="W6252" s="141" t="str" cm="1">
        <f t="array" ref="W6252">IF(SUM(LEN(B6252:V6252))=0,"",IF(OR(OR(ISBLANK(F6252),SUM(LEN(C6252),LEN(D6252))=0),AND(NOT(E6252="Unknown"),ISBLANK(J6252)),AND(NOT(O6252="Unknown"),ISBLANK(R6252))),"Missing Information", INDEX(Table15[Entire Service Line Classification], MATCH(SUMIFS(Table15[Unique ID],Table15[System-Owned Portion],E6252,Table15[If Material Anything Other than "Lead" in Column E,Was Material Ever Previously Lead?],G6252,Table15[Customer-Owned Portion],O6252),Table15[Unique ID],0),0)))</f>
        <v/>
      </c>
      <c r="X6252"/>
    </row>
    <row r="6253" spans="2:24" x14ac:dyDescent="0.25">
      <c r="B6253" s="146"/>
      <c r="C6253" s="31"/>
      <c r="D6253" s="31"/>
      <c r="E6253" s="44"/>
      <c r="F6253" s="43"/>
      <c r="G6253" s="84"/>
      <c r="H6253" s="31"/>
      <c r="I6253" s="31"/>
      <c r="J6253" s="84"/>
      <c r="K6253" s="31"/>
      <c r="L6253" s="31"/>
      <c r="M6253" s="169"/>
      <c r="N6253" s="148"/>
      <c r="O6253" s="106"/>
      <c r="P6253" s="43"/>
      <c r="Q6253" s="31"/>
      <c r="R6253" s="84"/>
      <c r="S6253" s="31"/>
      <c r="T6253" s="31"/>
      <c r="U6253" s="169"/>
      <c r="V6253" s="150"/>
      <c r="W6253" s="141" t="str" cm="1">
        <f t="array" ref="W6253">IF(SUM(LEN(B6253:V6253))=0,"",IF(OR(OR(ISBLANK(F6253),SUM(LEN(C6253),LEN(D6253))=0),AND(NOT(E6253="Unknown"),ISBLANK(J6253)),AND(NOT(O6253="Unknown"),ISBLANK(R6253))),"Missing Information", INDEX(Table15[Entire Service Line Classification], MATCH(SUMIFS(Table15[Unique ID],Table15[System-Owned Portion],E6253,Table15[If Material Anything Other than "Lead" in Column E,Was Material Ever Previously Lead?],G6253,Table15[Customer-Owned Portion],O6253),Table15[Unique ID],0),0)))</f>
        <v/>
      </c>
      <c r="X6253"/>
    </row>
    <row r="6254" spans="2:24" x14ac:dyDescent="0.25">
      <c r="B6254" s="146"/>
      <c r="C6254" s="31"/>
      <c r="D6254" s="31"/>
      <c r="E6254" s="44"/>
      <c r="F6254" s="43"/>
      <c r="G6254" s="84"/>
      <c r="H6254" s="31"/>
      <c r="I6254" s="31"/>
      <c r="J6254" s="84"/>
      <c r="K6254" s="31"/>
      <c r="L6254" s="31"/>
      <c r="M6254" s="169"/>
      <c r="N6254" s="148"/>
      <c r="O6254" s="106"/>
      <c r="P6254" s="43"/>
      <c r="Q6254" s="31"/>
      <c r="R6254" s="84"/>
      <c r="S6254" s="31"/>
      <c r="T6254" s="31"/>
      <c r="U6254" s="169"/>
      <c r="V6254" s="150"/>
      <c r="W6254" s="141" t="str" cm="1">
        <f t="array" ref="W6254">IF(SUM(LEN(B6254:V6254))=0,"",IF(OR(OR(ISBLANK(F6254),SUM(LEN(C6254),LEN(D6254))=0),AND(NOT(E6254="Unknown"),ISBLANK(J6254)),AND(NOT(O6254="Unknown"),ISBLANK(R6254))),"Missing Information", INDEX(Table15[Entire Service Line Classification], MATCH(SUMIFS(Table15[Unique ID],Table15[System-Owned Portion],E6254,Table15[If Material Anything Other than "Lead" in Column E,Was Material Ever Previously Lead?],G6254,Table15[Customer-Owned Portion],O6254),Table15[Unique ID],0),0)))</f>
        <v/>
      </c>
      <c r="X6254"/>
    </row>
    <row r="6255" spans="2:24" x14ac:dyDescent="0.25">
      <c r="B6255" s="146"/>
      <c r="C6255" s="31"/>
      <c r="D6255" s="31"/>
      <c r="E6255" s="44"/>
      <c r="F6255" s="43"/>
      <c r="G6255" s="84"/>
      <c r="H6255" s="31"/>
      <c r="I6255" s="31"/>
      <c r="J6255" s="84"/>
      <c r="K6255" s="31"/>
      <c r="L6255" s="31"/>
      <c r="M6255" s="169"/>
      <c r="N6255" s="148"/>
      <c r="O6255" s="106"/>
      <c r="P6255" s="43"/>
      <c r="Q6255" s="31"/>
      <c r="R6255" s="84"/>
      <c r="S6255" s="31"/>
      <c r="T6255" s="31"/>
      <c r="U6255" s="169"/>
      <c r="V6255" s="150"/>
      <c r="W6255" s="141" t="str" cm="1">
        <f t="array" ref="W6255">IF(SUM(LEN(B6255:V6255))=0,"",IF(OR(OR(ISBLANK(F6255),SUM(LEN(C6255),LEN(D6255))=0),AND(NOT(E6255="Unknown"),ISBLANK(J6255)),AND(NOT(O6255="Unknown"),ISBLANK(R6255))),"Missing Information", INDEX(Table15[Entire Service Line Classification], MATCH(SUMIFS(Table15[Unique ID],Table15[System-Owned Portion],E6255,Table15[If Material Anything Other than "Lead" in Column E,Was Material Ever Previously Lead?],G6255,Table15[Customer-Owned Portion],O6255),Table15[Unique ID],0),0)))</f>
        <v/>
      </c>
      <c r="X6255"/>
    </row>
    <row r="6256" spans="2:24" x14ac:dyDescent="0.25">
      <c r="B6256" s="146"/>
      <c r="C6256" s="31"/>
      <c r="D6256" s="31"/>
      <c r="E6256" s="44"/>
      <c r="F6256" s="43"/>
      <c r="G6256" s="84"/>
      <c r="H6256" s="31"/>
      <c r="I6256" s="31"/>
      <c r="J6256" s="84"/>
      <c r="K6256" s="31"/>
      <c r="L6256" s="31"/>
      <c r="M6256" s="169"/>
      <c r="N6256" s="148"/>
      <c r="O6256" s="106"/>
      <c r="P6256" s="43"/>
      <c r="Q6256" s="31"/>
      <c r="R6256" s="84"/>
      <c r="S6256" s="31"/>
      <c r="T6256" s="31"/>
      <c r="U6256" s="169"/>
      <c r="V6256" s="150"/>
      <c r="W6256" s="141" t="str" cm="1">
        <f t="array" ref="W6256">IF(SUM(LEN(B6256:V6256))=0,"",IF(OR(OR(ISBLANK(F6256),SUM(LEN(C6256),LEN(D6256))=0),AND(NOT(E6256="Unknown"),ISBLANK(J6256)),AND(NOT(O6256="Unknown"),ISBLANK(R6256))),"Missing Information", INDEX(Table15[Entire Service Line Classification], MATCH(SUMIFS(Table15[Unique ID],Table15[System-Owned Portion],E6256,Table15[If Material Anything Other than "Lead" in Column E,Was Material Ever Previously Lead?],G6256,Table15[Customer-Owned Portion],O6256),Table15[Unique ID],0),0)))</f>
        <v/>
      </c>
      <c r="X6256"/>
    </row>
    <row r="6257" spans="2:24" x14ac:dyDescent="0.25">
      <c r="B6257" s="146"/>
      <c r="C6257" s="31"/>
      <c r="D6257" s="31"/>
      <c r="E6257" s="44"/>
      <c r="F6257" s="43"/>
      <c r="G6257" s="84"/>
      <c r="H6257" s="31"/>
      <c r="I6257" s="31"/>
      <c r="J6257" s="84"/>
      <c r="K6257" s="31"/>
      <c r="L6257" s="31"/>
      <c r="M6257" s="169"/>
      <c r="N6257" s="148"/>
      <c r="O6257" s="106"/>
      <c r="P6257" s="43"/>
      <c r="Q6257" s="31"/>
      <c r="R6257" s="84"/>
      <c r="S6257" s="31"/>
      <c r="T6257" s="31"/>
      <c r="U6257" s="169"/>
      <c r="V6257" s="150"/>
      <c r="W6257" s="141" t="str" cm="1">
        <f t="array" ref="W6257">IF(SUM(LEN(B6257:V6257))=0,"",IF(OR(OR(ISBLANK(F6257),SUM(LEN(C6257),LEN(D6257))=0),AND(NOT(E6257="Unknown"),ISBLANK(J6257)),AND(NOT(O6257="Unknown"),ISBLANK(R6257))),"Missing Information", INDEX(Table15[Entire Service Line Classification], MATCH(SUMIFS(Table15[Unique ID],Table15[System-Owned Portion],E6257,Table15[If Material Anything Other than "Lead" in Column E,Was Material Ever Previously Lead?],G6257,Table15[Customer-Owned Portion],O6257),Table15[Unique ID],0),0)))</f>
        <v/>
      </c>
      <c r="X6257"/>
    </row>
    <row r="6258" spans="2:24" x14ac:dyDescent="0.25">
      <c r="B6258" s="146"/>
      <c r="C6258" s="31"/>
      <c r="D6258" s="31"/>
      <c r="E6258" s="44"/>
      <c r="F6258" s="43"/>
      <c r="G6258" s="84"/>
      <c r="H6258" s="31"/>
      <c r="I6258" s="31"/>
      <c r="J6258" s="84"/>
      <c r="K6258" s="31"/>
      <c r="L6258" s="31"/>
      <c r="M6258" s="169"/>
      <c r="N6258" s="148"/>
      <c r="O6258" s="106"/>
      <c r="P6258" s="43"/>
      <c r="Q6258" s="31"/>
      <c r="R6258" s="84"/>
      <c r="S6258" s="31"/>
      <c r="T6258" s="31"/>
      <c r="U6258" s="169"/>
      <c r="V6258" s="150"/>
      <c r="W6258" s="141" t="str" cm="1">
        <f t="array" ref="W6258">IF(SUM(LEN(B6258:V6258))=0,"",IF(OR(OR(ISBLANK(F6258),SUM(LEN(C6258),LEN(D6258))=0),AND(NOT(E6258="Unknown"),ISBLANK(J6258)),AND(NOT(O6258="Unknown"),ISBLANK(R6258))),"Missing Information", INDEX(Table15[Entire Service Line Classification], MATCH(SUMIFS(Table15[Unique ID],Table15[System-Owned Portion],E6258,Table15[If Material Anything Other than "Lead" in Column E,Was Material Ever Previously Lead?],G6258,Table15[Customer-Owned Portion],O6258),Table15[Unique ID],0),0)))</f>
        <v/>
      </c>
      <c r="X6258"/>
    </row>
    <row r="6259" spans="2:24" x14ac:dyDescent="0.25">
      <c r="B6259" s="146"/>
      <c r="C6259" s="31"/>
      <c r="D6259" s="31"/>
      <c r="E6259" s="44"/>
      <c r="F6259" s="43"/>
      <c r="G6259" s="84"/>
      <c r="H6259" s="31"/>
      <c r="I6259" s="31"/>
      <c r="J6259" s="84"/>
      <c r="K6259" s="31"/>
      <c r="L6259" s="31"/>
      <c r="M6259" s="169"/>
      <c r="N6259" s="148"/>
      <c r="O6259" s="106"/>
      <c r="P6259" s="43"/>
      <c r="Q6259" s="31"/>
      <c r="R6259" s="84"/>
      <c r="S6259" s="31"/>
      <c r="T6259" s="31"/>
      <c r="U6259" s="169"/>
      <c r="V6259" s="150"/>
      <c r="W6259" s="141" t="str" cm="1">
        <f t="array" ref="W6259">IF(SUM(LEN(B6259:V6259))=0,"",IF(OR(OR(ISBLANK(F6259),SUM(LEN(C6259),LEN(D6259))=0),AND(NOT(E6259="Unknown"),ISBLANK(J6259)),AND(NOT(O6259="Unknown"),ISBLANK(R6259))),"Missing Information", INDEX(Table15[Entire Service Line Classification], MATCH(SUMIFS(Table15[Unique ID],Table15[System-Owned Portion],E6259,Table15[If Material Anything Other than "Lead" in Column E,Was Material Ever Previously Lead?],G6259,Table15[Customer-Owned Portion],O6259),Table15[Unique ID],0),0)))</f>
        <v/>
      </c>
      <c r="X6259"/>
    </row>
    <row r="6260" spans="2:24" x14ac:dyDescent="0.25">
      <c r="B6260" s="146"/>
      <c r="C6260" s="31"/>
      <c r="D6260" s="31"/>
      <c r="E6260" s="44"/>
      <c r="F6260" s="43"/>
      <c r="G6260" s="84"/>
      <c r="H6260" s="31"/>
      <c r="I6260" s="31"/>
      <c r="J6260" s="84"/>
      <c r="K6260" s="31"/>
      <c r="L6260" s="31"/>
      <c r="M6260" s="169"/>
      <c r="N6260" s="148"/>
      <c r="O6260" s="106"/>
      <c r="P6260" s="43"/>
      <c r="Q6260" s="31"/>
      <c r="R6260" s="84"/>
      <c r="S6260" s="31"/>
      <c r="T6260" s="31"/>
      <c r="U6260" s="169"/>
      <c r="V6260" s="150"/>
      <c r="W6260" s="141" t="str" cm="1">
        <f t="array" ref="W6260">IF(SUM(LEN(B6260:V6260))=0,"",IF(OR(OR(ISBLANK(F6260),SUM(LEN(C6260),LEN(D6260))=0),AND(NOT(E6260="Unknown"),ISBLANK(J6260)),AND(NOT(O6260="Unknown"),ISBLANK(R6260))),"Missing Information", INDEX(Table15[Entire Service Line Classification], MATCH(SUMIFS(Table15[Unique ID],Table15[System-Owned Portion],E6260,Table15[If Material Anything Other than "Lead" in Column E,Was Material Ever Previously Lead?],G6260,Table15[Customer-Owned Portion],O6260),Table15[Unique ID],0),0)))</f>
        <v/>
      </c>
      <c r="X6260"/>
    </row>
    <row r="6261" spans="2:24" x14ac:dyDescent="0.25">
      <c r="B6261" s="146"/>
      <c r="C6261" s="31"/>
      <c r="D6261" s="31"/>
      <c r="E6261" s="44"/>
      <c r="F6261" s="43"/>
      <c r="G6261" s="84"/>
      <c r="H6261" s="31"/>
      <c r="I6261" s="31"/>
      <c r="J6261" s="84"/>
      <c r="K6261" s="31"/>
      <c r="L6261" s="31"/>
      <c r="M6261" s="169"/>
      <c r="N6261" s="148"/>
      <c r="O6261" s="106"/>
      <c r="P6261" s="43"/>
      <c r="Q6261" s="31"/>
      <c r="R6261" s="84"/>
      <c r="S6261" s="31"/>
      <c r="T6261" s="31"/>
      <c r="U6261" s="169"/>
      <c r="V6261" s="150"/>
      <c r="W6261" s="141" t="str" cm="1">
        <f t="array" ref="W6261">IF(SUM(LEN(B6261:V6261))=0,"",IF(OR(OR(ISBLANK(F6261),SUM(LEN(C6261),LEN(D6261))=0),AND(NOT(E6261="Unknown"),ISBLANK(J6261)),AND(NOT(O6261="Unknown"),ISBLANK(R6261))),"Missing Information", INDEX(Table15[Entire Service Line Classification], MATCH(SUMIFS(Table15[Unique ID],Table15[System-Owned Portion],E6261,Table15[If Material Anything Other than "Lead" in Column E,Was Material Ever Previously Lead?],G6261,Table15[Customer-Owned Portion],O6261),Table15[Unique ID],0),0)))</f>
        <v/>
      </c>
      <c r="X6261"/>
    </row>
    <row r="6262" spans="2:24" x14ac:dyDescent="0.25">
      <c r="B6262" s="146"/>
      <c r="C6262" s="31"/>
      <c r="D6262" s="31"/>
      <c r="E6262" s="44"/>
      <c r="F6262" s="43"/>
      <c r="G6262" s="84"/>
      <c r="H6262" s="31"/>
      <c r="I6262" s="31"/>
      <c r="J6262" s="84"/>
      <c r="K6262" s="31"/>
      <c r="L6262" s="31"/>
      <c r="M6262" s="169"/>
      <c r="N6262" s="148"/>
      <c r="O6262" s="106"/>
      <c r="P6262" s="43"/>
      <c r="Q6262" s="31"/>
      <c r="R6262" s="84"/>
      <c r="S6262" s="31"/>
      <c r="T6262" s="31"/>
      <c r="U6262" s="169"/>
      <c r="V6262" s="150"/>
      <c r="W6262" s="141" t="str" cm="1">
        <f t="array" ref="W6262">IF(SUM(LEN(B6262:V6262))=0,"",IF(OR(OR(ISBLANK(F6262),SUM(LEN(C6262),LEN(D6262))=0),AND(NOT(E6262="Unknown"),ISBLANK(J6262)),AND(NOT(O6262="Unknown"),ISBLANK(R6262))),"Missing Information", INDEX(Table15[Entire Service Line Classification], MATCH(SUMIFS(Table15[Unique ID],Table15[System-Owned Portion],E6262,Table15[If Material Anything Other than "Lead" in Column E,Was Material Ever Previously Lead?],G6262,Table15[Customer-Owned Portion],O6262),Table15[Unique ID],0),0)))</f>
        <v/>
      </c>
      <c r="X6262"/>
    </row>
    <row r="6263" spans="2:24" x14ac:dyDescent="0.25">
      <c r="B6263" s="146"/>
      <c r="C6263" s="31"/>
      <c r="D6263" s="31"/>
      <c r="E6263" s="44"/>
      <c r="F6263" s="43"/>
      <c r="G6263" s="84"/>
      <c r="H6263" s="31"/>
      <c r="I6263" s="31"/>
      <c r="J6263" s="84"/>
      <c r="K6263" s="31"/>
      <c r="L6263" s="31"/>
      <c r="M6263" s="169"/>
      <c r="N6263" s="148"/>
      <c r="O6263" s="106"/>
      <c r="P6263" s="43"/>
      <c r="Q6263" s="31"/>
      <c r="R6263" s="84"/>
      <c r="S6263" s="31"/>
      <c r="T6263" s="31"/>
      <c r="U6263" s="169"/>
      <c r="V6263" s="150"/>
      <c r="W6263" s="141" t="str" cm="1">
        <f t="array" ref="W6263">IF(SUM(LEN(B6263:V6263))=0,"",IF(OR(OR(ISBLANK(F6263),SUM(LEN(C6263),LEN(D6263))=0),AND(NOT(E6263="Unknown"),ISBLANK(J6263)),AND(NOT(O6263="Unknown"),ISBLANK(R6263))),"Missing Information", INDEX(Table15[Entire Service Line Classification], MATCH(SUMIFS(Table15[Unique ID],Table15[System-Owned Portion],E6263,Table15[If Material Anything Other than "Lead" in Column E,Was Material Ever Previously Lead?],G6263,Table15[Customer-Owned Portion],O6263),Table15[Unique ID],0),0)))</f>
        <v/>
      </c>
      <c r="X6263"/>
    </row>
    <row r="6264" spans="2:24" x14ac:dyDescent="0.25">
      <c r="B6264" s="146"/>
      <c r="C6264" s="31"/>
      <c r="D6264" s="31"/>
      <c r="E6264" s="44"/>
      <c r="F6264" s="43"/>
      <c r="G6264" s="84"/>
      <c r="H6264" s="31"/>
      <c r="I6264" s="31"/>
      <c r="J6264" s="84"/>
      <c r="K6264" s="31"/>
      <c r="L6264" s="31"/>
      <c r="M6264" s="169"/>
      <c r="N6264" s="148"/>
      <c r="O6264" s="106"/>
      <c r="P6264" s="43"/>
      <c r="Q6264" s="31"/>
      <c r="R6264" s="84"/>
      <c r="S6264" s="31"/>
      <c r="T6264" s="31"/>
      <c r="U6264" s="169"/>
      <c r="V6264" s="150"/>
      <c r="W6264" s="141" t="str" cm="1">
        <f t="array" ref="W6264">IF(SUM(LEN(B6264:V6264))=0,"",IF(OR(OR(ISBLANK(F6264),SUM(LEN(C6264),LEN(D6264))=0),AND(NOT(E6264="Unknown"),ISBLANK(J6264)),AND(NOT(O6264="Unknown"),ISBLANK(R6264))),"Missing Information", INDEX(Table15[Entire Service Line Classification], MATCH(SUMIFS(Table15[Unique ID],Table15[System-Owned Portion],E6264,Table15[If Material Anything Other than "Lead" in Column E,Was Material Ever Previously Lead?],G6264,Table15[Customer-Owned Portion],O6264),Table15[Unique ID],0),0)))</f>
        <v/>
      </c>
      <c r="X6264"/>
    </row>
    <row r="6265" spans="2:24" x14ac:dyDescent="0.25">
      <c r="B6265" s="146"/>
      <c r="C6265" s="31"/>
      <c r="D6265" s="31"/>
      <c r="E6265" s="44"/>
      <c r="F6265" s="43"/>
      <c r="G6265" s="84"/>
      <c r="H6265" s="31"/>
      <c r="I6265" s="31"/>
      <c r="J6265" s="84"/>
      <c r="K6265" s="31"/>
      <c r="L6265" s="31"/>
      <c r="M6265" s="169"/>
      <c r="N6265" s="148"/>
      <c r="O6265" s="106"/>
      <c r="P6265" s="43"/>
      <c r="Q6265" s="31"/>
      <c r="R6265" s="84"/>
      <c r="S6265" s="31"/>
      <c r="T6265" s="31"/>
      <c r="U6265" s="169"/>
      <c r="V6265" s="150"/>
      <c r="W6265" s="141" t="str" cm="1">
        <f t="array" ref="W6265">IF(SUM(LEN(B6265:V6265))=0,"",IF(OR(OR(ISBLANK(F6265),SUM(LEN(C6265),LEN(D6265))=0),AND(NOT(E6265="Unknown"),ISBLANK(J6265)),AND(NOT(O6265="Unknown"),ISBLANK(R6265))),"Missing Information", INDEX(Table15[Entire Service Line Classification], MATCH(SUMIFS(Table15[Unique ID],Table15[System-Owned Portion],E6265,Table15[If Material Anything Other than "Lead" in Column E,Was Material Ever Previously Lead?],G6265,Table15[Customer-Owned Portion],O6265),Table15[Unique ID],0),0)))</f>
        <v/>
      </c>
      <c r="X6265"/>
    </row>
    <row r="6266" spans="2:24" x14ac:dyDescent="0.25">
      <c r="B6266" s="146"/>
      <c r="C6266" s="31"/>
      <c r="D6266" s="31"/>
      <c r="E6266" s="44"/>
      <c r="F6266" s="43"/>
      <c r="G6266" s="84"/>
      <c r="H6266" s="31"/>
      <c r="I6266" s="31"/>
      <c r="J6266" s="84"/>
      <c r="K6266" s="31"/>
      <c r="L6266" s="31"/>
      <c r="M6266" s="169"/>
      <c r="N6266" s="148"/>
      <c r="O6266" s="106"/>
      <c r="P6266" s="43"/>
      <c r="Q6266" s="31"/>
      <c r="R6266" s="84"/>
      <c r="S6266" s="31"/>
      <c r="T6266" s="31"/>
      <c r="U6266" s="169"/>
      <c r="V6266" s="150"/>
      <c r="W6266" s="141" t="str" cm="1">
        <f t="array" ref="W6266">IF(SUM(LEN(B6266:V6266))=0,"",IF(OR(OR(ISBLANK(F6266),SUM(LEN(C6266),LEN(D6266))=0),AND(NOT(E6266="Unknown"),ISBLANK(J6266)),AND(NOT(O6266="Unknown"),ISBLANK(R6266))),"Missing Information", INDEX(Table15[Entire Service Line Classification], MATCH(SUMIFS(Table15[Unique ID],Table15[System-Owned Portion],E6266,Table15[If Material Anything Other than "Lead" in Column E,Was Material Ever Previously Lead?],G6266,Table15[Customer-Owned Portion],O6266),Table15[Unique ID],0),0)))</f>
        <v/>
      </c>
      <c r="X6266"/>
    </row>
    <row r="6267" spans="2:24" x14ac:dyDescent="0.25">
      <c r="B6267" s="146"/>
      <c r="C6267" s="31"/>
      <c r="D6267" s="31"/>
      <c r="E6267" s="44"/>
      <c r="F6267" s="43"/>
      <c r="G6267" s="84"/>
      <c r="H6267" s="31"/>
      <c r="I6267" s="31"/>
      <c r="J6267" s="84"/>
      <c r="K6267" s="31"/>
      <c r="L6267" s="31"/>
      <c r="M6267" s="169"/>
      <c r="N6267" s="148"/>
      <c r="O6267" s="106"/>
      <c r="P6267" s="43"/>
      <c r="Q6267" s="31"/>
      <c r="R6267" s="84"/>
      <c r="S6267" s="31"/>
      <c r="T6267" s="31"/>
      <c r="U6267" s="169"/>
      <c r="V6267" s="150"/>
      <c r="W6267" s="141" t="str" cm="1">
        <f t="array" ref="W6267">IF(SUM(LEN(B6267:V6267))=0,"",IF(OR(OR(ISBLANK(F6267),SUM(LEN(C6267),LEN(D6267))=0),AND(NOT(E6267="Unknown"),ISBLANK(J6267)),AND(NOT(O6267="Unknown"),ISBLANK(R6267))),"Missing Information", INDEX(Table15[Entire Service Line Classification], MATCH(SUMIFS(Table15[Unique ID],Table15[System-Owned Portion],E6267,Table15[If Material Anything Other than "Lead" in Column E,Was Material Ever Previously Lead?],G6267,Table15[Customer-Owned Portion],O6267),Table15[Unique ID],0),0)))</f>
        <v/>
      </c>
      <c r="X6267"/>
    </row>
    <row r="6268" spans="2:24" x14ac:dyDescent="0.25">
      <c r="B6268" s="146"/>
      <c r="C6268" s="31"/>
      <c r="D6268" s="31"/>
      <c r="E6268" s="44"/>
      <c r="F6268" s="43"/>
      <c r="G6268" s="84"/>
      <c r="H6268" s="31"/>
      <c r="I6268" s="31"/>
      <c r="J6268" s="84"/>
      <c r="K6268" s="31"/>
      <c r="L6268" s="31"/>
      <c r="M6268" s="169"/>
      <c r="N6268" s="148"/>
      <c r="O6268" s="106"/>
      <c r="P6268" s="43"/>
      <c r="Q6268" s="31"/>
      <c r="R6268" s="84"/>
      <c r="S6268" s="31"/>
      <c r="T6268" s="31"/>
      <c r="U6268" s="169"/>
      <c r="V6268" s="150"/>
      <c r="W6268" s="141" t="str" cm="1">
        <f t="array" ref="W6268">IF(SUM(LEN(B6268:V6268))=0,"",IF(OR(OR(ISBLANK(F6268),SUM(LEN(C6268),LEN(D6268))=0),AND(NOT(E6268="Unknown"),ISBLANK(J6268)),AND(NOT(O6268="Unknown"),ISBLANK(R6268))),"Missing Information", INDEX(Table15[Entire Service Line Classification], MATCH(SUMIFS(Table15[Unique ID],Table15[System-Owned Portion],E6268,Table15[If Material Anything Other than "Lead" in Column E,Was Material Ever Previously Lead?],G6268,Table15[Customer-Owned Portion],O6268),Table15[Unique ID],0),0)))</f>
        <v/>
      </c>
      <c r="X6268"/>
    </row>
    <row r="6269" spans="2:24" x14ac:dyDescent="0.25">
      <c r="B6269" s="146"/>
      <c r="C6269" s="31"/>
      <c r="D6269" s="31"/>
      <c r="E6269" s="44"/>
      <c r="F6269" s="43"/>
      <c r="G6269" s="84"/>
      <c r="H6269" s="31"/>
      <c r="I6269" s="31"/>
      <c r="J6269" s="84"/>
      <c r="K6269" s="31"/>
      <c r="L6269" s="31"/>
      <c r="M6269" s="169"/>
      <c r="N6269" s="148"/>
      <c r="O6269" s="106"/>
      <c r="P6269" s="43"/>
      <c r="Q6269" s="31"/>
      <c r="R6269" s="84"/>
      <c r="S6269" s="31"/>
      <c r="T6269" s="31"/>
      <c r="U6269" s="169"/>
      <c r="V6269" s="150"/>
      <c r="W6269" s="141" t="str" cm="1">
        <f t="array" ref="W6269">IF(SUM(LEN(B6269:V6269))=0,"",IF(OR(OR(ISBLANK(F6269),SUM(LEN(C6269),LEN(D6269))=0),AND(NOT(E6269="Unknown"),ISBLANK(J6269)),AND(NOT(O6269="Unknown"),ISBLANK(R6269))),"Missing Information", INDEX(Table15[Entire Service Line Classification], MATCH(SUMIFS(Table15[Unique ID],Table15[System-Owned Portion],E6269,Table15[If Material Anything Other than "Lead" in Column E,Was Material Ever Previously Lead?],G6269,Table15[Customer-Owned Portion],O6269),Table15[Unique ID],0),0)))</f>
        <v/>
      </c>
      <c r="X6269"/>
    </row>
    <row r="6270" spans="2:24" x14ac:dyDescent="0.25">
      <c r="B6270" s="146"/>
      <c r="C6270" s="31"/>
      <c r="D6270" s="31"/>
      <c r="E6270" s="44"/>
      <c r="F6270" s="43"/>
      <c r="G6270" s="84"/>
      <c r="H6270" s="31"/>
      <c r="I6270" s="31"/>
      <c r="J6270" s="84"/>
      <c r="K6270" s="31"/>
      <c r="L6270" s="31"/>
      <c r="M6270" s="169"/>
      <c r="N6270" s="148"/>
      <c r="O6270" s="106"/>
      <c r="P6270" s="43"/>
      <c r="Q6270" s="31"/>
      <c r="R6270" s="84"/>
      <c r="S6270" s="31"/>
      <c r="T6270" s="31"/>
      <c r="U6270" s="169"/>
      <c r="V6270" s="150"/>
      <c r="W6270" s="141" t="str" cm="1">
        <f t="array" ref="W6270">IF(SUM(LEN(B6270:V6270))=0,"",IF(OR(OR(ISBLANK(F6270),SUM(LEN(C6270),LEN(D6270))=0),AND(NOT(E6270="Unknown"),ISBLANK(J6270)),AND(NOT(O6270="Unknown"),ISBLANK(R6270))),"Missing Information", INDEX(Table15[Entire Service Line Classification], MATCH(SUMIFS(Table15[Unique ID],Table15[System-Owned Portion],E6270,Table15[If Material Anything Other than "Lead" in Column E,Was Material Ever Previously Lead?],G6270,Table15[Customer-Owned Portion],O6270),Table15[Unique ID],0),0)))</f>
        <v/>
      </c>
      <c r="X6270"/>
    </row>
    <row r="6271" spans="2:24" x14ac:dyDescent="0.25">
      <c r="B6271" s="146"/>
      <c r="C6271" s="31"/>
      <c r="D6271" s="31"/>
      <c r="E6271" s="44"/>
      <c r="F6271" s="43"/>
      <c r="G6271" s="84"/>
      <c r="H6271" s="31"/>
      <c r="I6271" s="31"/>
      <c r="J6271" s="84"/>
      <c r="K6271" s="31"/>
      <c r="L6271" s="31"/>
      <c r="M6271" s="169"/>
      <c r="N6271" s="148"/>
      <c r="O6271" s="106"/>
      <c r="P6271" s="43"/>
      <c r="Q6271" s="31"/>
      <c r="R6271" s="84"/>
      <c r="S6271" s="31"/>
      <c r="T6271" s="31"/>
      <c r="U6271" s="169"/>
      <c r="V6271" s="150"/>
      <c r="W6271" s="141" t="str" cm="1">
        <f t="array" ref="W6271">IF(SUM(LEN(B6271:V6271))=0,"",IF(OR(OR(ISBLANK(F6271),SUM(LEN(C6271),LEN(D6271))=0),AND(NOT(E6271="Unknown"),ISBLANK(J6271)),AND(NOT(O6271="Unknown"),ISBLANK(R6271))),"Missing Information", INDEX(Table15[Entire Service Line Classification], MATCH(SUMIFS(Table15[Unique ID],Table15[System-Owned Portion],E6271,Table15[If Material Anything Other than "Lead" in Column E,Was Material Ever Previously Lead?],G6271,Table15[Customer-Owned Portion],O6271),Table15[Unique ID],0),0)))</f>
        <v/>
      </c>
      <c r="X6271"/>
    </row>
    <row r="6272" spans="2:24" x14ac:dyDescent="0.25">
      <c r="B6272" s="146"/>
      <c r="C6272" s="31"/>
      <c r="D6272" s="31"/>
      <c r="E6272" s="44"/>
      <c r="F6272" s="43"/>
      <c r="G6272" s="84"/>
      <c r="H6272" s="31"/>
      <c r="I6272" s="31"/>
      <c r="J6272" s="84"/>
      <c r="K6272" s="31"/>
      <c r="L6272" s="31"/>
      <c r="M6272" s="169"/>
      <c r="N6272" s="148"/>
      <c r="O6272" s="106"/>
      <c r="P6272" s="43"/>
      <c r="Q6272" s="31"/>
      <c r="R6272" s="84"/>
      <c r="S6272" s="31"/>
      <c r="T6272" s="31"/>
      <c r="U6272" s="169"/>
      <c r="V6272" s="150"/>
      <c r="W6272" s="141" t="str" cm="1">
        <f t="array" ref="W6272">IF(SUM(LEN(B6272:V6272))=0,"",IF(OR(OR(ISBLANK(F6272),SUM(LEN(C6272),LEN(D6272))=0),AND(NOT(E6272="Unknown"),ISBLANK(J6272)),AND(NOT(O6272="Unknown"),ISBLANK(R6272))),"Missing Information", INDEX(Table15[Entire Service Line Classification], MATCH(SUMIFS(Table15[Unique ID],Table15[System-Owned Portion],E6272,Table15[If Material Anything Other than "Lead" in Column E,Was Material Ever Previously Lead?],G6272,Table15[Customer-Owned Portion],O6272),Table15[Unique ID],0),0)))</f>
        <v/>
      </c>
      <c r="X6272"/>
    </row>
    <row r="6273" spans="2:24" x14ac:dyDescent="0.25">
      <c r="B6273" s="146"/>
      <c r="C6273" s="31"/>
      <c r="D6273" s="31"/>
      <c r="E6273" s="44"/>
      <c r="F6273" s="43"/>
      <c r="G6273" s="84"/>
      <c r="H6273" s="31"/>
      <c r="I6273" s="31"/>
      <c r="J6273" s="84"/>
      <c r="K6273" s="31"/>
      <c r="L6273" s="31"/>
      <c r="M6273" s="169"/>
      <c r="N6273" s="148"/>
      <c r="O6273" s="106"/>
      <c r="P6273" s="43"/>
      <c r="Q6273" s="31"/>
      <c r="R6273" s="84"/>
      <c r="S6273" s="31"/>
      <c r="T6273" s="31"/>
      <c r="U6273" s="169"/>
      <c r="V6273" s="150"/>
      <c r="W6273" s="141" t="str" cm="1">
        <f t="array" ref="W6273">IF(SUM(LEN(B6273:V6273))=0,"",IF(OR(OR(ISBLANK(F6273),SUM(LEN(C6273),LEN(D6273))=0),AND(NOT(E6273="Unknown"),ISBLANK(J6273)),AND(NOT(O6273="Unknown"),ISBLANK(R6273))),"Missing Information", INDEX(Table15[Entire Service Line Classification], MATCH(SUMIFS(Table15[Unique ID],Table15[System-Owned Portion],E6273,Table15[If Material Anything Other than "Lead" in Column E,Was Material Ever Previously Lead?],G6273,Table15[Customer-Owned Portion],O6273),Table15[Unique ID],0),0)))</f>
        <v/>
      </c>
      <c r="X6273"/>
    </row>
    <row r="6274" spans="2:24" x14ac:dyDescent="0.25">
      <c r="B6274" s="146"/>
      <c r="C6274" s="31"/>
      <c r="D6274" s="31"/>
      <c r="E6274" s="44"/>
      <c r="F6274" s="43"/>
      <c r="G6274" s="84"/>
      <c r="H6274" s="31"/>
      <c r="I6274" s="31"/>
      <c r="J6274" s="84"/>
      <c r="K6274" s="31"/>
      <c r="L6274" s="31"/>
      <c r="M6274" s="169"/>
      <c r="N6274" s="148"/>
      <c r="O6274" s="106"/>
      <c r="P6274" s="43"/>
      <c r="Q6274" s="31"/>
      <c r="R6274" s="84"/>
      <c r="S6274" s="31"/>
      <c r="T6274" s="31"/>
      <c r="U6274" s="169"/>
      <c r="V6274" s="150"/>
      <c r="W6274" s="141" t="str" cm="1">
        <f t="array" ref="W6274">IF(SUM(LEN(B6274:V6274))=0,"",IF(OR(OR(ISBLANK(F6274),SUM(LEN(C6274),LEN(D6274))=0),AND(NOT(E6274="Unknown"),ISBLANK(J6274)),AND(NOT(O6274="Unknown"),ISBLANK(R6274))),"Missing Information", INDEX(Table15[Entire Service Line Classification], MATCH(SUMIFS(Table15[Unique ID],Table15[System-Owned Portion],E6274,Table15[If Material Anything Other than "Lead" in Column E,Was Material Ever Previously Lead?],G6274,Table15[Customer-Owned Portion],O6274),Table15[Unique ID],0),0)))</f>
        <v/>
      </c>
      <c r="X6274"/>
    </row>
    <row r="6275" spans="2:24" x14ac:dyDescent="0.25">
      <c r="B6275" s="146"/>
      <c r="C6275" s="31"/>
      <c r="D6275" s="31"/>
      <c r="E6275" s="44"/>
      <c r="F6275" s="43"/>
      <c r="G6275" s="84"/>
      <c r="H6275" s="31"/>
      <c r="I6275" s="31"/>
      <c r="J6275" s="84"/>
      <c r="K6275" s="31"/>
      <c r="L6275" s="31"/>
      <c r="M6275" s="169"/>
      <c r="N6275" s="148"/>
      <c r="O6275" s="106"/>
      <c r="P6275" s="43"/>
      <c r="Q6275" s="31"/>
      <c r="R6275" s="84"/>
      <c r="S6275" s="31"/>
      <c r="T6275" s="31"/>
      <c r="U6275" s="169"/>
      <c r="V6275" s="150"/>
      <c r="W6275" s="141" t="str" cm="1">
        <f t="array" ref="W6275">IF(SUM(LEN(B6275:V6275))=0,"",IF(OR(OR(ISBLANK(F6275),SUM(LEN(C6275),LEN(D6275))=0),AND(NOT(E6275="Unknown"),ISBLANK(J6275)),AND(NOT(O6275="Unknown"),ISBLANK(R6275))),"Missing Information", INDEX(Table15[Entire Service Line Classification], MATCH(SUMIFS(Table15[Unique ID],Table15[System-Owned Portion],E6275,Table15[If Material Anything Other than "Lead" in Column E,Was Material Ever Previously Lead?],G6275,Table15[Customer-Owned Portion],O6275),Table15[Unique ID],0),0)))</f>
        <v/>
      </c>
      <c r="X6275"/>
    </row>
    <row r="6276" spans="2:24" x14ac:dyDescent="0.25">
      <c r="B6276" s="146"/>
      <c r="C6276" s="31"/>
      <c r="D6276" s="31"/>
      <c r="E6276" s="44"/>
      <c r="F6276" s="43"/>
      <c r="G6276" s="84"/>
      <c r="H6276" s="31"/>
      <c r="I6276" s="31"/>
      <c r="J6276" s="84"/>
      <c r="K6276" s="31"/>
      <c r="L6276" s="31"/>
      <c r="M6276" s="169"/>
      <c r="N6276" s="148"/>
      <c r="O6276" s="106"/>
      <c r="P6276" s="43"/>
      <c r="Q6276" s="31"/>
      <c r="R6276" s="84"/>
      <c r="S6276" s="31"/>
      <c r="T6276" s="31"/>
      <c r="U6276" s="169"/>
      <c r="V6276" s="150"/>
      <c r="W6276" s="141" t="str" cm="1">
        <f t="array" ref="W6276">IF(SUM(LEN(B6276:V6276))=0,"",IF(OR(OR(ISBLANK(F6276),SUM(LEN(C6276),LEN(D6276))=0),AND(NOT(E6276="Unknown"),ISBLANK(J6276)),AND(NOT(O6276="Unknown"),ISBLANK(R6276))),"Missing Information", INDEX(Table15[Entire Service Line Classification], MATCH(SUMIFS(Table15[Unique ID],Table15[System-Owned Portion],E6276,Table15[If Material Anything Other than "Lead" in Column E,Was Material Ever Previously Lead?],G6276,Table15[Customer-Owned Portion],O6276),Table15[Unique ID],0),0)))</f>
        <v/>
      </c>
      <c r="X6276"/>
    </row>
    <row r="6277" spans="2:24" x14ac:dyDescent="0.25">
      <c r="B6277" s="146"/>
      <c r="C6277" s="31"/>
      <c r="D6277" s="31"/>
      <c r="E6277" s="44"/>
      <c r="F6277" s="43"/>
      <c r="G6277" s="84"/>
      <c r="H6277" s="31"/>
      <c r="I6277" s="31"/>
      <c r="J6277" s="84"/>
      <c r="K6277" s="31"/>
      <c r="L6277" s="31"/>
      <c r="M6277" s="169"/>
      <c r="N6277" s="148"/>
      <c r="O6277" s="106"/>
      <c r="P6277" s="43"/>
      <c r="Q6277" s="31"/>
      <c r="R6277" s="84"/>
      <c r="S6277" s="31"/>
      <c r="T6277" s="31"/>
      <c r="U6277" s="169"/>
      <c r="V6277" s="150"/>
      <c r="W6277" s="141" t="str" cm="1">
        <f t="array" ref="W6277">IF(SUM(LEN(B6277:V6277))=0,"",IF(OR(OR(ISBLANK(F6277),SUM(LEN(C6277),LEN(D6277))=0),AND(NOT(E6277="Unknown"),ISBLANK(J6277)),AND(NOT(O6277="Unknown"),ISBLANK(R6277))),"Missing Information", INDEX(Table15[Entire Service Line Classification], MATCH(SUMIFS(Table15[Unique ID],Table15[System-Owned Portion],E6277,Table15[If Material Anything Other than "Lead" in Column E,Was Material Ever Previously Lead?],G6277,Table15[Customer-Owned Portion],O6277),Table15[Unique ID],0),0)))</f>
        <v/>
      </c>
      <c r="X6277"/>
    </row>
    <row r="6278" spans="2:24" x14ac:dyDescent="0.25">
      <c r="B6278" s="146"/>
      <c r="C6278" s="31"/>
      <c r="D6278" s="31"/>
      <c r="E6278" s="44"/>
      <c r="F6278" s="43"/>
      <c r="G6278" s="84"/>
      <c r="H6278" s="31"/>
      <c r="I6278" s="31"/>
      <c r="J6278" s="84"/>
      <c r="K6278" s="31"/>
      <c r="L6278" s="31"/>
      <c r="M6278" s="169"/>
      <c r="N6278" s="148"/>
      <c r="O6278" s="106"/>
      <c r="P6278" s="43"/>
      <c r="Q6278" s="31"/>
      <c r="R6278" s="84"/>
      <c r="S6278" s="31"/>
      <c r="T6278" s="31"/>
      <c r="U6278" s="169"/>
      <c r="V6278" s="150"/>
      <c r="W6278" s="141" t="str" cm="1">
        <f t="array" ref="W6278">IF(SUM(LEN(B6278:V6278))=0,"",IF(OR(OR(ISBLANK(F6278),SUM(LEN(C6278),LEN(D6278))=0),AND(NOT(E6278="Unknown"),ISBLANK(J6278)),AND(NOT(O6278="Unknown"),ISBLANK(R6278))),"Missing Information", INDEX(Table15[Entire Service Line Classification], MATCH(SUMIFS(Table15[Unique ID],Table15[System-Owned Portion],E6278,Table15[If Material Anything Other than "Lead" in Column E,Was Material Ever Previously Lead?],G6278,Table15[Customer-Owned Portion],O6278),Table15[Unique ID],0),0)))</f>
        <v/>
      </c>
      <c r="X6278"/>
    </row>
    <row r="6279" spans="2:24" x14ac:dyDescent="0.25">
      <c r="B6279" s="146"/>
      <c r="C6279" s="31"/>
      <c r="D6279" s="31"/>
      <c r="E6279" s="44"/>
      <c r="F6279" s="43"/>
      <c r="G6279" s="84"/>
      <c r="H6279" s="31"/>
      <c r="I6279" s="31"/>
      <c r="J6279" s="84"/>
      <c r="K6279" s="31"/>
      <c r="L6279" s="31"/>
      <c r="M6279" s="169"/>
      <c r="N6279" s="148"/>
      <c r="O6279" s="106"/>
      <c r="P6279" s="43"/>
      <c r="Q6279" s="31"/>
      <c r="R6279" s="84"/>
      <c r="S6279" s="31"/>
      <c r="T6279" s="31"/>
      <c r="U6279" s="169"/>
      <c r="V6279" s="150"/>
      <c r="W6279" s="141" t="str" cm="1">
        <f t="array" ref="W6279">IF(SUM(LEN(B6279:V6279))=0,"",IF(OR(OR(ISBLANK(F6279),SUM(LEN(C6279),LEN(D6279))=0),AND(NOT(E6279="Unknown"),ISBLANK(J6279)),AND(NOT(O6279="Unknown"),ISBLANK(R6279))),"Missing Information", INDEX(Table15[Entire Service Line Classification], MATCH(SUMIFS(Table15[Unique ID],Table15[System-Owned Portion],E6279,Table15[If Material Anything Other than "Lead" in Column E,Was Material Ever Previously Lead?],G6279,Table15[Customer-Owned Portion],O6279),Table15[Unique ID],0),0)))</f>
        <v/>
      </c>
      <c r="X6279"/>
    </row>
    <row r="6280" spans="2:24" x14ac:dyDescent="0.25">
      <c r="B6280" s="146"/>
      <c r="C6280" s="31"/>
      <c r="D6280" s="31"/>
      <c r="E6280" s="44"/>
      <c r="F6280" s="43"/>
      <c r="G6280" s="84"/>
      <c r="H6280" s="31"/>
      <c r="I6280" s="31"/>
      <c r="J6280" s="84"/>
      <c r="K6280" s="31"/>
      <c r="L6280" s="31"/>
      <c r="M6280" s="169"/>
      <c r="N6280" s="148"/>
      <c r="O6280" s="106"/>
      <c r="P6280" s="43"/>
      <c r="Q6280" s="31"/>
      <c r="R6280" s="84"/>
      <c r="S6280" s="31"/>
      <c r="T6280" s="31"/>
      <c r="U6280" s="169"/>
      <c r="V6280" s="150"/>
      <c r="W6280" s="141" t="str" cm="1">
        <f t="array" ref="W6280">IF(SUM(LEN(B6280:V6280))=0,"",IF(OR(OR(ISBLANK(F6280),SUM(LEN(C6280),LEN(D6280))=0),AND(NOT(E6280="Unknown"),ISBLANK(J6280)),AND(NOT(O6280="Unknown"),ISBLANK(R6280))),"Missing Information", INDEX(Table15[Entire Service Line Classification], MATCH(SUMIFS(Table15[Unique ID],Table15[System-Owned Portion],E6280,Table15[If Material Anything Other than "Lead" in Column E,Was Material Ever Previously Lead?],G6280,Table15[Customer-Owned Portion],O6280),Table15[Unique ID],0),0)))</f>
        <v/>
      </c>
      <c r="X6280"/>
    </row>
    <row r="6281" spans="2:24" x14ac:dyDescent="0.25">
      <c r="B6281" s="146"/>
      <c r="C6281" s="31"/>
      <c r="D6281" s="31"/>
      <c r="E6281" s="44"/>
      <c r="F6281" s="43"/>
      <c r="G6281" s="84"/>
      <c r="H6281" s="31"/>
      <c r="I6281" s="31"/>
      <c r="J6281" s="84"/>
      <c r="K6281" s="31"/>
      <c r="L6281" s="31"/>
      <c r="M6281" s="169"/>
      <c r="N6281" s="148"/>
      <c r="O6281" s="106"/>
      <c r="P6281" s="43"/>
      <c r="Q6281" s="31"/>
      <c r="R6281" s="84"/>
      <c r="S6281" s="31"/>
      <c r="T6281" s="31"/>
      <c r="U6281" s="169"/>
      <c r="V6281" s="150"/>
      <c r="W6281" s="141" t="str" cm="1">
        <f t="array" ref="W6281">IF(SUM(LEN(B6281:V6281))=0,"",IF(OR(OR(ISBLANK(F6281),SUM(LEN(C6281),LEN(D6281))=0),AND(NOT(E6281="Unknown"),ISBLANK(J6281)),AND(NOT(O6281="Unknown"),ISBLANK(R6281))),"Missing Information", INDEX(Table15[Entire Service Line Classification], MATCH(SUMIFS(Table15[Unique ID],Table15[System-Owned Portion],E6281,Table15[If Material Anything Other than "Lead" in Column E,Was Material Ever Previously Lead?],G6281,Table15[Customer-Owned Portion],O6281),Table15[Unique ID],0),0)))</f>
        <v/>
      </c>
      <c r="X6281"/>
    </row>
    <row r="6282" spans="2:24" x14ac:dyDescent="0.25">
      <c r="B6282" s="146"/>
      <c r="C6282" s="31"/>
      <c r="D6282" s="31"/>
      <c r="E6282" s="44"/>
      <c r="F6282" s="43"/>
      <c r="G6282" s="84"/>
      <c r="H6282" s="31"/>
      <c r="I6282" s="31"/>
      <c r="J6282" s="84"/>
      <c r="K6282" s="31"/>
      <c r="L6282" s="31"/>
      <c r="M6282" s="169"/>
      <c r="N6282" s="148"/>
      <c r="O6282" s="106"/>
      <c r="P6282" s="43"/>
      <c r="Q6282" s="31"/>
      <c r="R6282" s="84"/>
      <c r="S6282" s="31"/>
      <c r="T6282" s="31"/>
      <c r="U6282" s="169"/>
      <c r="V6282" s="150"/>
      <c r="W6282" s="141" t="str" cm="1">
        <f t="array" ref="W6282">IF(SUM(LEN(B6282:V6282))=0,"",IF(OR(OR(ISBLANK(F6282),SUM(LEN(C6282),LEN(D6282))=0),AND(NOT(E6282="Unknown"),ISBLANK(J6282)),AND(NOT(O6282="Unknown"),ISBLANK(R6282))),"Missing Information", INDEX(Table15[Entire Service Line Classification], MATCH(SUMIFS(Table15[Unique ID],Table15[System-Owned Portion],E6282,Table15[If Material Anything Other than "Lead" in Column E,Was Material Ever Previously Lead?],G6282,Table15[Customer-Owned Portion],O6282),Table15[Unique ID],0),0)))</f>
        <v/>
      </c>
      <c r="X6282"/>
    </row>
    <row r="6283" spans="2:24" x14ac:dyDescent="0.25">
      <c r="B6283" s="146"/>
      <c r="C6283" s="31"/>
      <c r="D6283" s="31"/>
      <c r="E6283" s="44"/>
      <c r="F6283" s="43"/>
      <c r="G6283" s="84"/>
      <c r="H6283" s="31"/>
      <c r="I6283" s="31"/>
      <c r="J6283" s="84"/>
      <c r="K6283" s="31"/>
      <c r="L6283" s="31"/>
      <c r="M6283" s="169"/>
      <c r="N6283" s="148"/>
      <c r="O6283" s="106"/>
      <c r="P6283" s="43"/>
      <c r="Q6283" s="31"/>
      <c r="R6283" s="84"/>
      <c r="S6283" s="31"/>
      <c r="T6283" s="31"/>
      <c r="U6283" s="169"/>
      <c r="V6283" s="150"/>
      <c r="W6283" s="141" t="str" cm="1">
        <f t="array" ref="W6283">IF(SUM(LEN(B6283:V6283))=0,"",IF(OR(OR(ISBLANK(F6283),SUM(LEN(C6283),LEN(D6283))=0),AND(NOT(E6283="Unknown"),ISBLANK(J6283)),AND(NOT(O6283="Unknown"),ISBLANK(R6283))),"Missing Information", INDEX(Table15[Entire Service Line Classification], MATCH(SUMIFS(Table15[Unique ID],Table15[System-Owned Portion],E6283,Table15[If Material Anything Other than "Lead" in Column E,Was Material Ever Previously Lead?],G6283,Table15[Customer-Owned Portion],O6283),Table15[Unique ID],0),0)))</f>
        <v/>
      </c>
      <c r="X6283"/>
    </row>
    <row r="6284" spans="2:24" x14ac:dyDescent="0.25">
      <c r="B6284" s="146"/>
      <c r="C6284" s="31"/>
      <c r="D6284" s="31"/>
      <c r="E6284" s="44"/>
      <c r="F6284" s="43"/>
      <c r="G6284" s="84"/>
      <c r="H6284" s="31"/>
      <c r="I6284" s="31"/>
      <c r="J6284" s="84"/>
      <c r="K6284" s="31"/>
      <c r="L6284" s="31"/>
      <c r="M6284" s="169"/>
      <c r="N6284" s="148"/>
      <c r="O6284" s="106"/>
      <c r="P6284" s="43"/>
      <c r="Q6284" s="31"/>
      <c r="R6284" s="84"/>
      <c r="S6284" s="31"/>
      <c r="T6284" s="31"/>
      <c r="U6284" s="169"/>
      <c r="V6284" s="150"/>
      <c r="W6284" s="141" t="str" cm="1">
        <f t="array" ref="W6284">IF(SUM(LEN(B6284:V6284))=0,"",IF(OR(OR(ISBLANK(F6284),SUM(LEN(C6284),LEN(D6284))=0),AND(NOT(E6284="Unknown"),ISBLANK(J6284)),AND(NOT(O6284="Unknown"),ISBLANK(R6284))),"Missing Information", INDEX(Table15[Entire Service Line Classification], MATCH(SUMIFS(Table15[Unique ID],Table15[System-Owned Portion],E6284,Table15[If Material Anything Other than "Lead" in Column E,Was Material Ever Previously Lead?],G6284,Table15[Customer-Owned Portion],O6284),Table15[Unique ID],0),0)))</f>
        <v/>
      </c>
      <c r="X6284"/>
    </row>
    <row r="6285" spans="2:24" x14ac:dyDescent="0.25">
      <c r="B6285" s="146"/>
      <c r="C6285" s="31"/>
      <c r="D6285" s="31"/>
      <c r="E6285" s="44"/>
      <c r="F6285" s="43"/>
      <c r="G6285" s="84"/>
      <c r="H6285" s="31"/>
      <c r="I6285" s="31"/>
      <c r="J6285" s="84"/>
      <c r="K6285" s="31"/>
      <c r="L6285" s="31"/>
      <c r="M6285" s="169"/>
      <c r="N6285" s="148"/>
      <c r="O6285" s="106"/>
      <c r="P6285" s="43"/>
      <c r="Q6285" s="31"/>
      <c r="R6285" s="84"/>
      <c r="S6285" s="31"/>
      <c r="T6285" s="31"/>
      <c r="U6285" s="169"/>
      <c r="V6285" s="150"/>
      <c r="W6285" s="141" t="str" cm="1">
        <f t="array" ref="W6285">IF(SUM(LEN(B6285:V6285))=0,"",IF(OR(OR(ISBLANK(F6285),SUM(LEN(C6285),LEN(D6285))=0),AND(NOT(E6285="Unknown"),ISBLANK(J6285)),AND(NOT(O6285="Unknown"),ISBLANK(R6285))),"Missing Information", INDEX(Table15[Entire Service Line Classification], MATCH(SUMIFS(Table15[Unique ID],Table15[System-Owned Portion],E6285,Table15[If Material Anything Other than "Lead" in Column E,Was Material Ever Previously Lead?],G6285,Table15[Customer-Owned Portion],O6285),Table15[Unique ID],0),0)))</f>
        <v/>
      </c>
      <c r="X6285"/>
    </row>
    <row r="6286" spans="2:24" x14ac:dyDescent="0.25">
      <c r="B6286" s="146"/>
      <c r="C6286" s="31"/>
      <c r="D6286" s="31"/>
      <c r="E6286" s="44"/>
      <c r="F6286" s="43"/>
      <c r="G6286" s="84"/>
      <c r="H6286" s="31"/>
      <c r="I6286" s="31"/>
      <c r="J6286" s="84"/>
      <c r="K6286" s="31"/>
      <c r="L6286" s="31"/>
      <c r="M6286" s="169"/>
      <c r="N6286" s="148"/>
      <c r="O6286" s="106"/>
      <c r="P6286" s="43"/>
      <c r="Q6286" s="31"/>
      <c r="R6286" s="84"/>
      <c r="S6286" s="31"/>
      <c r="T6286" s="31"/>
      <c r="U6286" s="169"/>
      <c r="V6286" s="150"/>
      <c r="W6286" s="141" t="str" cm="1">
        <f t="array" ref="W6286">IF(SUM(LEN(B6286:V6286))=0,"",IF(OR(OR(ISBLANK(F6286),SUM(LEN(C6286),LEN(D6286))=0),AND(NOT(E6286="Unknown"),ISBLANK(J6286)),AND(NOT(O6286="Unknown"),ISBLANK(R6286))),"Missing Information", INDEX(Table15[Entire Service Line Classification], MATCH(SUMIFS(Table15[Unique ID],Table15[System-Owned Portion],E6286,Table15[If Material Anything Other than "Lead" in Column E,Was Material Ever Previously Lead?],G6286,Table15[Customer-Owned Portion],O6286),Table15[Unique ID],0),0)))</f>
        <v/>
      </c>
      <c r="X6286"/>
    </row>
    <row r="6287" spans="2:24" x14ac:dyDescent="0.25">
      <c r="B6287" s="146"/>
      <c r="C6287" s="31"/>
      <c r="D6287" s="31"/>
      <c r="E6287" s="44"/>
      <c r="F6287" s="43"/>
      <c r="G6287" s="84"/>
      <c r="H6287" s="31"/>
      <c r="I6287" s="31"/>
      <c r="J6287" s="84"/>
      <c r="K6287" s="31"/>
      <c r="L6287" s="31"/>
      <c r="M6287" s="169"/>
      <c r="N6287" s="148"/>
      <c r="O6287" s="106"/>
      <c r="P6287" s="43"/>
      <c r="Q6287" s="31"/>
      <c r="R6287" s="84"/>
      <c r="S6287" s="31"/>
      <c r="T6287" s="31"/>
      <c r="U6287" s="169"/>
      <c r="V6287" s="150"/>
      <c r="W6287" s="141" t="str" cm="1">
        <f t="array" ref="W6287">IF(SUM(LEN(B6287:V6287))=0,"",IF(OR(OR(ISBLANK(F6287),SUM(LEN(C6287),LEN(D6287))=0),AND(NOT(E6287="Unknown"),ISBLANK(J6287)),AND(NOT(O6287="Unknown"),ISBLANK(R6287))),"Missing Information", INDEX(Table15[Entire Service Line Classification], MATCH(SUMIFS(Table15[Unique ID],Table15[System-Owned Portion],E6287,Table15[If Material Anything Other than "Lead" in Column E,Was Material Ever Previously Lead?],G6287,Table15[Customer-Owned Portion],O6287),Table15[Unique ID],0),0)))</f>
        <v/>
      </c>
      <c r="X6287"/>
    </row>
    <row r="6288" spans="2:24" x14ac:dyDescent="0.25">
      <c r="B6288" s="146"/>
      <c r="C6288" s="31"/>
      <c r="D6288" s="31"/>
      <c r="E6288" s="44"/>
      <c r="F6288" s="43"/>
      <c r="G6288" s="84"/>
      <c r="H6288" s="31"/>
      <c r="I6288" s="31"/>
      <c r="J6288" s="84"/>
      <c r="K6288" s="31"/>
      <c r="L6288" s="31"/>
      <c r="M6288" s="169"/>
      <c r="N6288" s="148"/>
      <c r="O6288" s="106"/>
      <c r="P6288" s="43"/>
      <c r="Q6288" s="31"/>
      <c r="R6288" s="84"/>
      <c r="S6288" s="31"/>
      <c r="T6288" s="31"/>
      <c r="U6288" s="169"/>
      <c r="V6288" s="150"/>
      <c r="W6288" s="141" t="str" cm="1">
        <f t="array" ref="W6288">IF(SUM(LEN(B6288:V6288))=0,"",IF(OR(OR(ISBLANK(F6288),SUM(LEN(C6288),LEN(D6288))=0),AND(NOT(E6288="Unknown"),ISBLANK(J6288)),AND(NOT(O6288="Unknown"),ISBLANK(R6288))),"Missing Information", INDEX(Table15[Entire Service Line Classification], MATCH(SUMIFS(Table15[Unique ID],Table15[System-Owned Portion],E6288,Table15[If Material Anything Other than "Lead" in Column E,Was Material Ever Previously Lead?],G6288,Table15[Customer-Owned Portion],O6288),Table15[Unique ID],0),0)))</f>
        <v/>
      </c>
      <c r="X6288"/>
    </row>
    <row r="6289" spans="2:24" x14ac:dyDescent="0.25">
      <c r="B6289" s="146"/>
      <c r="C6289" s="31"/>
      <c r="D6289" s="31"/>
      <c r="E6289" s="44"/>
      <c r="F6289" s="43"/>
      <c r="G6289" s="84"/>
      <c r="H6289" s="31"/>
      <c r="I6289" s="31"/>
      <c r="J6289" s="84"/>
      <c r="K6289" s="31"/>
      <c r="L6289" s="31"/>
      <c r="M6289" s="169"/>
      <c r="N6289" s="148"/>
      <c r="O6289" s="106"/>
      <c r="P6289" s="43"/>
      <c r="Q6289" s="31"/>
      <c r="R6289" s="84"/>
      <c r="S6289" s="31"/>
      <c r="T6289" s="31"/>
      <c r="U6289" s="169"/>
      <c r="V6289" s="150"/>
      <c r="W6289" s="141" t="str" cm="1">
        <f t="array" ref="W6289">IF(SUM(LEN(B6289:V6289))=0,"",IF(OR(OR(ISBLANK(F6289),SUM(LEN(C6289),LEN(D6289))=0),AND(NOT(E6289="Unknown"),ISBLANK(J6289)),AND(NOT(O6289="Unknown"),ISBLANK(R6289))),"Missing Information", INDEX(Table15[Entire Service Line Classification], MATCH(SUMIFS(Table15[Unique ID],Table15[System-Owned Portion],E6289,Table15[If Material Anything Other than "Lead" in Column E,Was Material Ever Previously Lead?],G6289,Table15[Customer-Owned Portion],O6289),Table15[Unique ID],0),0)))</f>
        <v/>
      </c>
      <c r="X6289"/>
    </row>
    <row r="6290" spans="2:24" x14ac:dyDescent="0.25">
      <c r="B6290" s="146"/>
      <c r="C6290" s="31"/>
      <c r="D6290" s="31"/>
      <c r="E6290" s="44"/>
      <c r="F6290" s="43"/>
      <c r="G6290" s="84"/>
      <c r="H6290" s="31"/>
      <c r="I6290" s="31"/>
      <c r="J6290" s="84"/>
      <c r="K6290" s="31"/>
      <c r="L6290" s="31"/>
      <c r="M6290" s="169"/>
      <c r="N6290" s="148"/>
      <c r="O6290" s="106"/>
      <c r="P6290" s="43"/>
      <c r="Q6290" s="31"/>
      <c r="R6290" s="84"/>
      <c r="S6290" s="31"/>
      <c r="T6290" s="31"/>
      <c r="U6290" s="169"/>
      <c r="V6290" s="150"/>
      <c r="W6290" s="141" t="str" cm="1">
        <f t="array" ref="W6290">IF(SUM(LEN(B6290:V6290))=0,"",IF(OR(OR(ISBLANK(F6290),SUM(LEN(C6290),LEN(D6290))=0),AND(NOT(E6290="Unknown"),ISBLANK(J6290)),AND(NOT(O6290="Unknown"),ISBLANK(R6290))),"Missing Information", INDEX(Table15[Entire Service Line Classification], MATCH(SUMIFS(Table15[Unique ID],Table15[System-Owned Portion],E6290,Table15[If Material Anything Other than "Lead" in Column E,Was Material Ever Previously Lead?],G6290,Table15[Customer-Owned Portion],O6290),Table15[Unique ID],0),0)))</f>
        <v/>
      </c>
      <c r="X6290"/>
    </row>
    <row r="6291" spans="2:24" x14ac:dyDescent="0.25">
      <c r="B6291" s="146"/>
      <c r="C6291" s="31"/>
      <c r="D6291" s="31"/>
      <c r="E6291" s="44"/>
      <c r="F6291" s="43"/>
      <c r="G6291" s="84"/>
      <c r="H6291" s="31"/>
      <c r="I6291" s="31"/>
      <c r="J6291" s="84"/>
      <c r="K6291" s="31"/>
      <c r="L6291" s="31"/>
      <c r="M6291" s="169"/>
      <c r="N6291" s="148"/>
      <c r="O6291" s="106"/>
      <c r="P6291" s="43"/>
      <c r="Q6291" s="31"/>
      <c r="R6291" s="84"/>
      <c r="S6291" s="31"/>
      <c r="T6291" s="31"/>
      <c r="U6291" s="169"/>
      <c r="V6291" s="150"/>
      <c r="W6291" s="141" t="str" cm="1">
        <f t="array" ref="W6291">IF(SUM(LEN(B6291:V6291))=0,"",IF(OR(OR(ISBLANK(F6291),SUM(LEN(C6291),LEN(D6291))=0),AND(NOT(E6291="Unknown"),ISBLANK(J6291)),AND(NOT(O6291="Unknown"),ISBLANK(R6291))),"Missing Information", INDEX(Table15[Entire Service Line Classification], MATCH(SUMIFS(Table15[Unique ID],Table15[System-Owned Portion],E6291,Table15[If Material Anything Other than "Lead" in Column E,Was Material Ever Previously Lead?],G6291,Table15[Customer-Owned Portion],O6291),Table15[Unique ID],0),0)))</f>
        <v/>
      </c>
      <c r="X6291"/>
    </row>
    <row r="6292" spans="2:24" x14ac:dyDescent="0.25">
      <c r="B6292" s="146"/>
      <c r="C6292" s="31"/>
      <c r="D6292" s="31"/>
      <c r="E6292" s="44"/>
      <c r="F6292" s="43"/>
      <c r="G6292" s="84"/>
      <c r="H6292" s="31"/>
      <c r="I6292" s="31"/>
      <c r="J6292" s="84"/>
      <c r="K6292" s="31"/>
      <c r="L6292" s="31"/>
      <c r="M6292" s="169"/>
      <c r="N6292" s="148"/>
      <c r="O6292" s="106"/>
      <c r="P6292" s="43"/>
      <c r="Q6292" s="31"/>
      <c r="R6292" s="84"/>
      <c r="S6292" s="31"/>
      <c r="T6292" s="31"/>
      <c r="U6292" s="169"/>
      <c r="V6292" s="150"/>
      <c r="W6292" s="141" t="str" cm="1">
        <f t="array" ref="W6292">IF(SUM(LEN(B6292:V6292))=0,"",IF(OR(OR(ISBLANK(F6292),SUM(LEN(C6292),LEN(D6292))=0),AND(NOT(E6292="Unknown"),ISBLANK(J6292)),AND(NOT(O6292="Unknown"),ISBLANK(R6292))),"Missing Information", INDEX(Table15[Entire Service Line Classification], MATCH(SUMIFS(Table15[Unique ID],Table15[System-Owned Portion],E6292,Table15[If Material Anything Other than "Lead" in Column E,Was Material Ever Previously Lead?],G6292,Table15[Customer-Owned Portion],O6292),Table15[Unique ID],0),0)))</f>
        <v/>
      </c>
      <c r="X6292"/>
    </row>
    <row r="6293" spans="2:24" x14ac:dyDescent="0.25">
      <c r="B6293" s="146"/>
      <c r="C6293" s="31"/>
      <c r="D6293" s="31"/>
      <c r="E6293" s="44"/>
      <c r="F6293" s="43"/>
      <c r="G6293" s="84"/>
      <c r="H6293" s="31"/>
      <c r="I6293" s="31"/>
      <c r="J6293" s="84"/>
      <c r="K6293" s="31"/>
      <c r="L6293" s="31"/>
      <c r="M6293" s="169"/>
      <c r="N6293" s="148"/>
      <c r="O6293" s="106"/>
      <c r="P6293" s="43"/>
      <c r="Q6293" s="31"/>
      <c r="R6293" s="84"/>
      <c r="S6293" s="31"/>
      <c r="T6293" s="31"/>
      <c r="U6293" s="169"/>
      <c r="V6293" s="150"/>
      <c r="W6293" s="141" t="str" cm="1">
        <f t="array" ref="W6293">IF(SUM(LEN(B6293:V6293))=0,"",IF(OR(OR(ISBLANK(F6293),SUM(LEN(C6293),LEN(D6293))=0),AND(NOT(E6293="Unknown"),ISBLANK(J6293)),AND(NOT(O6293="Unknown"),ISBLANK(R6293))),"Missing Information", INDEX(Table15[Entire Service Line Classification], MATCH(SUMIFS(Table15[Unique ID],Table15[System-Owned Portion],E6293,Table15[If Material Anything Other than "Lead" in Column E,Was Material Ever Previously Lead?],G6293,Table15[Customer-Owned Portion],O6293),Table15[Unique ID],0),0)))</f>
        <v/>
      </c>
      <c r="X6293"/>
    </row>
    <row r="6294" spans="2:24" x14ac:dyDescent="0.25">
      <c r="B6294" s="146"/>
      <c r="C6294" s="31"/>
      <c r="D6294" s="31"/>
      <c r="E6294" s="44"/>
      <c r="F6294" s="43"/>
      <c r="G6294" s="84"/>
      <c r="H6294" s="31"/>
      <c r="I6294" s="31"/>
      <c r="J6294" s="84"/>
      <c r="K6294" s="31"/>
      <c r="L6294" s="31"/>
      <c r="M6294" s="169"/>
      <c r="N6294" s="148"/>
      <c r="O6294" s="106"/>
      <c r="P6294" s="43"/>
      <c r="Q6294" s="31"/>
      <c r="R6294" s="84"/>
      <c r="S6294" s="31"/>
      <c r="T6294" s="31"/>
      <c r="U6294" s="169"/>
      <c r="V6294" s="150"/>
      <c r="W6294" s="141" t="str" cm="1">
        <f t="array" ref="W6294">IF(SUM(LEN(B6294:V6294))=0,"",IF(OR(OR(ISBLANK(F6294),SUM(LEN(C6294),LEN(D6294))=0),AND(NOT(E6294="Unknown"),ISBLANK(J6294)),AND(NOT(O6294="Unknown"),ISBLANK(R6294))),"Missing Information", INDEX(Table15[Entire Service Line Classification], MATCH(SUMIFS(Table15[Unique ID],Table15[System-Owned Portion],E6294,Table15[If Material Anything Other than "Lead" in Column E,Was Material Ever Previously Lead?],G6294,Table15[Customer-Owned Portion],O6294),Table15[Unique ID],0),0)))</f>
        <v/>
      </c>
      <c r="X6294"/>
    </row>
    <row r="6295" spans="2:24" x14ac:dyDescent="0.25">
      <c r="B6295" s="146"/>
      <c r="C6295" s="31"/>
      <c r="D6295" s="31"/>
      <c r="E6295" s="44"/>
      <c r="F6295" s="43"/>
      <c r="G6295" s="84"/>
      <c r="H6295" s="31"/>
      <c r="I6295" s="31"/>
      <c r="J6295" s="84"/>
      <c r="K6295" s="31"/>
      <c r="L6295" s="31"/>
      <c r="M6295" s="169"/>
      <c r="N6295" s="148"/>
      <c r="O6295" s="106"/>
      <c r="P6295" s="43"/>
      <c r="Q6295" s="31"/>
      <c r="R6295" s="84"/>
      <c r="S6295" s="31"/>
      <c r="T6295" s="31"/>
      <c r="U6295" s="169"/>
      <c r="V6295" s="150"/>
      <c r="W6295" s="141" t="str" cm="1">
        <f t="array" ref="W6295">IF(SUM(LEN(B6295:V6295))=0,"",IF(OR(OR(ISBLANK(F6295),SUM(LEN(C6295),LEN(D6295))=0),AND(NOT(E6295="Unknown"),ISBLANK(J6295)),AND(NOT(O6295="Unknown"),ISBLANK(R6295))),"Missing Information", INDEX(Table15[Entire Service Line Classification], MATCH(SUMIFS(Table15[Unique ID],Table15[System-Owned Portion],E6295,Table15[If Material Anything Other than "Lead" in Column E,Was Material Ever Previously Lead?],G6295,Table15[Customer-Owned Portion],O6295),Table15[Unique ID],0),0)))</f>
        <v/>
      </c>
      <c r="X6295"/>
    </row>
    <row r="6296" spans="2:24" x14ac:dyDescent="0.25">
      <c r="B6296" s="146"/>
      <c r="C6296" s="31"/>
      <c r="D6296" s="31"/>
      <c r="E6296" s="44"/>
      <c r="F6296" s="43"/>
      <c r="G6296" s="84"/>
      <c r="H6296" s="31"/>
      <c r="I6296" s="31"/>
      <c r="J6296" s="84"/>
      <c r="K6296" s="31"/>
      <c r="L6296" s="31"/>
      <c r="M6296" s="169"/>
      <c r="N6296" s="148"/>
      <c r="O6296" s="106"/>
      <c r="P6296" s="43"/>
      <c r="Q6296" s="31"/>
      <c r="R6296" s="84"/>
      <c r="S6296" s="31"/>
      <c r="T6296" s="31"/>
      <c r="U6296" s="169"/>
      <c r="V6296" s="150"/>
      <c r="W6296" s="141" t="str" cm="1">
        <f t="array" ref="W6296">IF(SUM(LEN(B6296:V6296))=0,"",IF(OR(OR(ISBLANK(F6296),SUM(LEN(C6296),LEN(D6296))=0),AND(NOT(E6296="Unknown"),ISBLANK(J6296)),AND(NOT(O6296="Unknown"),ISBLANK(R6296))),"Missing Information", INDEX(Table15[Entire Service Line Classification], MATCH(SUMIFS(Table15[Unique ID],Table15[System-Owned Portion],E6296,Table15[If Material Anything Other than "Lead" in Column E,Was Material Ever Previously Lead?],G6296,Table15[Customer-Owned Portion],O6296),Table15[Unique ID],0),0)))</f>
        <v/>
      </c>
      <c r="X6296"/>
    </row>
    <row r="6297" spans="2:24" x14ac:dyDescent="0.25">
      <c r="B6297" s="146"/>
      <c r="C6297" s="31"/>
      <c r="D6297" s="31"/>
      <c r="E6297" s="44"/>
      <c r="F6297" s="43"/>
      <c r="G6297" s="84"/>
      <c r="H6297" s="31"/>
      <c r="I6297" s="31"/>
      <c r="J6297" s="84"/>
      <c r="K6297" s="31"/>
      <c r="L6297" s="31"/>
      <c r="M6297" s="169"/>
      <c r="N6297" s="148"/>
      <c r="O6297" s="106"/>
      <c r="P6297" s="43"/>
      <c r="Q6297" s="31"/>
      <c r="R6297" s="84"/>
      <c r="S6297" s="31"/>
      <c r="T6297" s="31"/>
      <c r="U6297" s="169"/>
      <c r="V6297" s="150"/>
      <c r="W6297" s="141" t="str" cm="1">
        <f t="array" ref="W6297">IF(SUM(LEN(B6297:V6297))=0,"",IF(OR(OR(ISBLANK(F6297),SUM(LEN(C6297),LEN(D6297))=0),AND(NOT(E6297="Unknown"),ISBLANK(J6297)),AND(NOT(O6297="Unknown"),ISBLANK(R6297))),"Missing Information", INDEX(Table15[Entire Service Line Classification], MATCH(SUMIFS(Table15[Unique ID],Table15[System-Owned Portion],E6297,Table15[If Material Anything Other than "Lead" in Column E,Was Material Ever Previously Lead?],G6297,Table15[Customer-Owned Portion],O6297),Table15[Unique ID],0),0)))</f>
        <v/>
      </c>
      <c r="X6297"/>
    </row>
    <row r="6298" spans="2:24" x14ac:dyDescent="0.25">
      <c r="B6298" s="146"/>
      <c r="C6298" s="31"/>
      <c r="D6298" s="31"/>
      <c r="E6298" s="44"/>
      <c r="F6298" s="43"/>
      <c r="G6298" s="84"/>
      <c r="H6298" s="31"/>
      <c r="I6298" s="31"/>
      <c r="J6298" s="84"/>
      <c r="K6298" s="31"/>
      <c r="L6298" s="31"/>
      <c r="M6298" s="169"/>
      <c r="N6298" s="148"/>
      <c r="O6298" s="106"/>
      <c r="P6298" s="43"/>
      <c r="Q6298" s="31"/>
      <c r="R6298" s="84"/>
      <c r="S6298" s="31"/>
      <c r="T6298" s="31"/>
      <c r="U6298" s="169"/>
      <c r="V6298" s="150"/>
      <c r="W6298" s="141" t="str" cm="1">
        <f t="array" ref="W6298">IF(SUM(LEN(B6298:V6298))=0,"",IF(OR(OR(ISBLANK(F6298),SUM(LEN(C6298),LEN(D6298))=0),AND(NOT(E6298="Unknown"),ISBLANK(J6298)),AND(NOT(O6298="Unknown"),ISBLANK(R6298))),"Missing Information", INDEX(Table15[Entire Service Line Classification], MATCH(SUMIFS(Table15[Unique ID],Table15[System-Owned Portion],E6298,Table15[If Material Anything Other than "Lead" in Column E,Was Material Ever Previously Lead?],G6298,Table15[Customer-Owned Portion],O6298),Table15[Unique ID],0),0)))</f>
        <v/>
      </c>
      <c r="X6298"/>
    </row>
    <row r="6299" spans="2:24" x14ac:dyDescent="0.25">
      <c r="B6299" s="146"/>
      <c r="C6299" s="31"/>
      <c r="D6299" s="31"/>
      <c r="E6299" s="44"/>
      <c r="F6299" s="43"/>
      <c r="G6299" s="84"/>
      <c r="H6299" s="31"/>
      <c r="I6299" s="31"/>
      <c r="J6299" s="84"/>
      <c r="K6299" s="31"/>
      <c r="L6299" s="31"/>
      <c r="M6299" s="169"/>
      <c r="N6299" s="148"/>
      <c r="O6299" s="106"/>
      <c r="P6299" s="43"/>
      <c r="Q6299" s="31"/>
      <c r="R6299" s="84"/>
      <c r="S6299" s="31"/>
      <c r="T6299" s="31"/>
      <c r="U6299" s="169"/>
      <c r="V6299" s="150"/>
      <c r="W6299" s="141" t="str" cm="1">
        <f t="array" ref="W6299">IF(SUM(LEN(B6299:V6299))=0,"",IF(OR(OR(ISBLANK(F6299),SUM(LEN(C6299),LEN(D6299))=0),AND(NOT(E6299="Unknown"),ISBLANK(J6299)),AND(NOT(O6299="Unknown"),ISBLANK(R6299))),"Missing Information", INDEX(Table15[Entire Service Line Classification], MATCH(SUMIFS(Table15[Unique ID],Table15[System-Owned Portion],E6299,Table15[If Material Anything Other than "Lead" in Column E,Was Material Ever Previously Lead?],G6299,Table15[Customer-Owned Portion],O6299),Table15[Unique ID],0),0)))</f>
        <v/>
      </c>
      <c r="X6299"/>
    </row>
    <row r="6300" spans="2:24" x14ac:dyDescent="0.25">
      <c r="B6300" s="146"/>
      <c r="C6300" s="31"/>
      <c r="D6300" s="31"/>
      <c r="E6300" s="44"/>
      <c r="F6300" s="43"/>
      <c r="G6300" s="84"/>
      <c r="H6300" s="31"/>
      <c r="I6300" s="31"/>
      <c r="J6300" s="84"/>
      <c r="K6300" s="31"/>
      <c r="L6300" s="31"/>
      <c r="M6300" s="169"/>
      <c r="N6300" s="148"/>
      <c r="O6300" s="106"/>
      <c r="P6300" s="43"/>
      <c r="Q6300" s="31"/>
      <c r="R6300" s="84"/>
      <c r="S6300" s="31"/>
      <c r="T6300" s="31"/>
      <c r="U6300" s="169"/>
      <c r="V6300" s="150"/>
      <c r="W6300" s="141" t="str" cm="1">
        <f t="array" ref="W6300">IF(SUM(LEN(B6300:V6300))=0,"",IF(OR(OR(ISBLANK(F6300),SUM(LEN(C6300),LEN(D6300))=0),AND(NOT(E6300="Unknown"),ISBLANK(J6300)),AND(NOT(O6300="Unknown"),ISBLANK(R6300))),"Missing Information", INDEX(Table15[Entire Service Line Classification], MATCH(SUMIFS(Table15[Unique ID],Table15[System-Owned Portion],E6300,Table15[If Material Anything Other than "Lead" in Column E,Was Material Ever Previously Lead?],G6300,Table15[Customer-Owned Portion],O6300),Table15[Unique ID],0),0)))</f>
        <v/>
      </c>
      <c r="X6300"/>
    </row>
    <row r="6301" spans="2:24" x14ac:dyDescent="0.25">
      <c r="B6301" s="146"/>
      <c r="C6301" s="31"/>
      <c r="D6301" s="31"/>
      <c r="E6301" s="44"/>
      <c r="F6301" s="43"/>
      <c r="G6301" s="84"/>
      <c r="H6301" s="31"/>
      <c r="I6301" s="31"/>
      <c r="J6301" s="84"/>
      <c r="K6301" s="31"/>
      <c r="L6301" s="31"/>
      <c r="M6301" s="169"/>
      <c r="N6301" s="148"/>
      <c r="O6301" s="106"/>
      <c r="P6301" s="43"/>
      <c r="Q6301" s="31"/>
      <c r="R6301" s="84"/>
      <c r="S6301" s="31"/>
      <c r="T6301" s="31"/>
      <c r="U6301" s="169"/>
      <c r="V6301" s="150"/>
      <c r="W6301" s="141" t="str" cm="1">
        <f t="array" ref="W6301">IF(SUM(LEN(B6301:V6301))=0,"",IF(OR(OR(ISBLANK(F6301),SUM(LEN(C6301),LEN(D6301))=0),AND(NOT(E6301="Unknown"),ISBLANK(J6301)),AND(NOT(O6301="Unknown"),ISBLANK(R6301))),"Missing Information", INDEX(Table15[Entire Service Line Classification], MATCH(SUMIFS(Table15[Unique ID],Table15[System-Owned Portion],E6301,Table15[If Material Anything Other than "Lead" in Column E,Was Material Ever Previously Lead?],G6301,Table15[Customer-Owned Portion],O6301),Table15[Unique ID],0),0)))</f>
        <v/>
      </c>
      <c r="X6301"/>
    </row>
    <row r="6302" spans="2:24" x14ac:dyDescent="0.25">
      <c r="B6302" s="146"/>
      <c r="C6302" s="31"/>
      <c r="D6302" s="31"/>
      <c r="E6302" s="44"/>
      <c r="F6302" s="43"/>
      <c r="G6302" s="84"/>
      <c r="H6302" s="31"/>
      <c r="I6302" s="31"/>
      <c r="J6302" s="84"/>
      <c r="K6302" s="31"/>
      <c r="L6302" s="31"/>
      <c r="M6302" s="169"/>
      <c r="N6302" s="148"/>
      <c r="O6302" s="106"/>
      <c r="P6302" s="43"/>
      <c r="Q6302" s="31"/>
      <c r="R6302" s="84"/>
      <c r="S6302" s="31"/>
      <c r="T6302" s="31"/>
      <c r="U6302" s="169"/>
      <c r="V6302" s="150"/>
      <c r="W6302" s="141" t="str" cm="1">
        <f t="array" ref="W6302">IF(SUM(LEN(B6302:V6302))=0,"",IF(OR(OR(ISBLANK(F6302),SUM(LEN(C6302),LEN(D6302))=0),AND(NOT(E6302="Unknown"),ISBLANK(J6302)),AND(NOT(O6302="Unknown"),ISBLANK(R6302))),"Missing Information", INDEX(Table15[Entire Service Line Classification], MATCH(SUMIFS(Table15[Unique ID],Table15[System-Owned Portion],E6302,Table15[If Material Anything Other than "Lead" in Column E,Was Material Ever Previously Lead?],G6302,Table15[Customer-Owned Portion],O6302),Table15[Unique ID],0),0)))</f>
        <v/>
      </c>
      <c r="X6302"/>
    </row>
    <row r="6303" spans="2:24" x14ac:dyDescent="0.25">
      <c r="B6303" s="146"/>
      <c r="C6303" s="31"/>
      <c r="D6303" s="31"/>
      <c r="E6303" s="44"/>
      <c r="F6303" s="43"/>
      <c r="G6303" s="84"/>
      <c r="H6303" s="31"/>
      <c r="I6303" s="31"/>
      <c r="J6303" s="84"/>
      <c r="K6303" s="31"/>
      <c r="L6303" s="31"/>
      <c r="M6303" s="169"/>
      <c r="N6303" s="148"/>
      <c r="O6303" s="106"/>
      <c r="P6303" s="43"/>
      <c r="Q6303" s="31"/>
      <c r="R6303" s="84"/>
      <c r="S6303" s="31"/>
      <c r="T6303" s="31"/>
      <c r="U6303" s="169"/>
      <c r="V6303" s="150"/>
      <c r="W6303" s="141" t="str" cm="1">
        <f t="array" ref="W6303">IF(SUM(LEN(B6303:V6303))=0,"",IF(OR(OR(ISBLANK(F6303),SUM(LEN(C6303),LEN(D6303))=0),AND(NOT(E6303="Unknown"),ISBLANK(J6303)),AND(NOT(O6303="Unknown"),ISBLANK(R6303))),"Missing Information", INDEX(Table15[Entire Service Line Classification], MATCH(SUMIFS(Table15[Unique ID],Table15[System-Owned Portion],E6303,Table15[If Material Anything Other than "Lead" in Column E,Was Material Ever Previously Lead?],G6303,Table15[Customer-Owned Portion],O6303),Table15[Unique ID],0),0)))</f>
        <v/>
      </c>
      <c r="X6303"/>
    </row>
    <row r="6304" spans="2:24" x14ac:dyDescent="0.25">
      <c r="B6304" s="146"/>
      <c r="C6304" s="31"/>
      <c r="D6304" s="31"/>
      <c r="E6304" s="44"/>
      <c r="F6304" s="43"/>
      <c r="G6304" s="84"/>
      <c r="H6304" s="31"/>
      <c r="I6304" s="31"/>
      <c r="J6304" s="84"/>
      <c r="K6304" s="31"/>
      <c r="L6304" s="31"/>
      <c r="M6304" s="169"/>
      <c r="N6304" s="148"/>
      <c r="O6304" s="106"/>
      <c r="P6304" s="43"/>
      <c r="Q6304" s="31"/>
      <c r="R6304" s="84"/>
      <c r="S6304" s="31"/>
      <c r="T6304" s="31"/>
      <c r="U6304" s="169"/>
      <c r="V6304" s="150"/>
      <c r="W6304" s="141" t="str" cm="1">
        <f t="array" ref="W6304">IF(SUM(LEN(B6304:V6304))=0,"",IF(OR(OR(ISBLANK(F6304),SUM(LEN(C6304),LEN(D6304))=0),AND(NOT(E6304="Unknown"),ISBLANK(J6304)),AND(NOT(O6304="Unknown"),ISBLANK(R6304))),"Missing Information", INDEX(Table15[Entire Service Line Classification], MATCH(SUMIFS(Table15[Unique ID],Table15[System-Owned Portion],E6304,Table15[If Material Anything Other than "Lead" in Column E,Was Material Ever Previously Lead?],G6304,Table15[Customer-Owned Portion],O6304),Table15[Unique ID],0),0)))</f>
        <v/>
      </c>
      <c r="X6304"/>
    </row>
    <row r="6305" spans="2:24" x14ac:dyDescent="0.25">
      <c r="B6305" s="146"/>
      <c r="C6305" s="31"/>
      <c r="D6305" s="31"/>
      <c r="E6305" s="44"/>
      <c r="F6305" s="43"/>
      <c r="G6305" s="84"/>
      <c r="H6305" s="31"/>
      <c r="I6305" s="31"/>
      <c r="J6305" s="84"/>
      <c r="K6305" s="31"/>
      <c r="L6305" s="31"/>
      <c r="M6305" s="169"/>
      <c r="N6305" s="148"/>
      <c r="O6305" s="106"/>
      <c r="P6305" s="43"/>
      <c r="Q6305" s="31"/>
      <c r="R6305" s="84"/>
      <c r="S6305" s="31"/>
      <c r="T6305" s="31"/>
      <c r="U6305" s="169"/>
      <c r="V6305" s="150"/>
      <c r="W6305" s="141" t="str" cm="1">
        <f t="array" ref="W6305">IF(SUM(LEN(B6305:V6305))=0,"",IF(OR(OR(ISBLANK(F6305),SUM(LEN(C6305),LEN(D6305))=0),AND(NOT(E6305="Unknown"),ISBLANK(J6305)),AND(NOT(O6305="Unknown"),ISBLANK(R6305))),"Missing Information", INDEX(Table15[Entire Service Line Classification], MATCH(SUMIFS(Table15[Unique ID],Table15[System-Owned Portion],E6305,Table15[If Material Anything Other than "Lead" in Column E,Was Material Ever Previously Lead?],G6305,Table15[Customer-Owned Portion],O6305),Table15[Unique ID],0),0)))</f>
        <v/>
      </c>
      <c r="X6305"/>
    </row>
    <row r="6306" spans="2:24" x14ac:dyDescent="0.25">
      <c r="B6306" s="146"/>
      <c r="C6306" s="31"/>
      <c r="D6306" s="31"/>
      <c r="E6306" s="44"/>
      <c r="F6306" s="43"/>
      <c r="G6306" s="84"/>
      <c r="H6306" s="31"/>
      <c r="I6306" s="31"/>
      <c r="J6306" s="84"/>
      <c r="K6306" s="31"/>
      <c r="L6306" s="31"/>
      <c r="M6306" s="169"/>
      <c r="N6306" s="148"/>
      <c r="O6306" s="106"/>
      <c r="P6306" s="43"/>
      <c r="Q6306" s="31"/>
      <c r="R6306" s="84"/>
      <c r="S6306" s="31"/>
      <c r="T6306" s="31"/>
      <c r="U6306" s="169"/>
      <c r="V6306" s="150"/>
      <c r="W6306" s="141" t="str" cm="1">
        <f t="array" ref="W6306">IF(SUM(LEN(B6306:V6306))=0,"",IF(OR(OR(ISBLANK(F6306),SUM(LEN(C6306),LEN(D6306))=0),AND(NOT(E6306="Unknown"),ISBLANK(J6306)),AND(NOT(O6306="Unknown"),ISBLANK(R6306))),"Missing Information", INDEX(Table15[Entire Service Line Classification], MATCH(SUMIFS(Table15[Unique ID],Table15[System-Owned Portion],E6306,Table15[If Material Anything Other than "Lead" in Column E,Was Material Ever Previously Lead?],G6306,Table15[Customer-Owned Portion],O6306),Table15[Unique ID],0),0)))</f>
        <v/>
      </c>
      <c r="X6306"/>
    </row>
    <row r="6307" spans="2:24" x14ac:dyDescent="0.25">
      <c r="B6307" s="146"/>
      <c r="C6307" s="31"/>
      <c r="D6307" s="31"/>
      <c r="E6307" s="44"/>
      <c r="F6307" s="43"/>
      <c r="G6307" s="84"/>
      <c r="H6307" s="31"/>
      <c r="I6307" s="31"/>
      <c r="J6307" s="84"/>
      <c r="K6307" s="31"/>
      <c r="L6307" s="31"/>
      <c r="M6307" s="169"/>
      <c r="N6307" s="148"/>
      <c r="O6307" s="106"/>
      <c r="P6307" s="43"/>
      <c r="Q6307" s="31"/>
      <c r="R6307" s="84"/>
      <c r="S6307" s="31"/>
      <c r="T6307" s="31"/>
      <c r="U6307" s="169"/>
      <c r="V6307" s="150"/>
      <c r="W6307" s="141" t="str" cm="1">
        <f t="array" ref="W6307">IF(SUM(LEN(B6307:V6307))=0,"",IF(OR(OR(ISBLANK(F6307),SUM(LEN(C6307),LEN(D6307))=0),AND(NOT(E6307="Unknown"),ISBLANK(J6307)),AND(NOT(O6307="Unknown"),ISBLANK(R6307))),"Missing Information", INDEX(Table15[Entire Service Line Classification], MATCH(SUMIFS(Table15[Unique ID],Table15[System-Owned Portion],E6307,Table15[If Material Anything Other than "Lead" in Column E,Was Material Ever Previously Lead?],G6307,Table15[Customer-Owned Portion],O6307),Table15[Unique ID],0),0)))</f>
        <v/>
      </c>
      <c r="X6307"/>
    </row>
    <row r="6308" spans="2:24" x14ac:dyDescent="0.25">
      <c r="B6308" s="146"/>
      <c r="C6308" s="31"/>
      <c r="D6308" s="31"/>
      <c r="E6308" s="44"/>
      <c r="F6308" s="43"/>
      <c r="G6308" s="84"/>
      <c r="H6308" s="31"/>
      <c r="I6308" s="31"/>
      <c r="J6308" s="84"/>
      <c r="K6308" s="31"/>
      <c r="L6308" s="31"/>
      <c r="M6308" s="169"/>
      <c r="N6308" s="148"/>
      <c r="O6308" s="106"/>
      <c r="P6308" s="43"/>
      <c r="Q6308" s="31"/>
      <c r="R6308" s="84"/>
      <c r="S6308" s="31"/>
      <c r="T6308" s="31"/>
      <c r="U6308" s="169"/>
      <c r="V6308" s="150"/>
      <c r="W6308" s="141" t="str" cm="1">
        <f t="array" ref="W6308">IF(SUM(LEN(B6308:V6308))=0,"",IF(OR(OR(ISBLANK(F6308),SUM(LEN(C6308),LEN(D6308))=0),AND(NOT(E6308="Unknown"),ISBLANK(J6308)),AND(NOT(O6308="Unknown"),ISBLANK(R6308))),"Missing Information", INDEX(Table15[Entire Service Line Classification], MATCH(SUMIFS(Table15[Unique ID],Table15[System-Owned Portion],E6308,Table15[If Material Anything Other than "Lead" in Column E,Was Material Ever Previously Lead?],G6308,Table15[Customer-Owned Portion],O6308),Table15[Unique ID],0),0)))</f>
        <v/>
      </c>
      <c r="X6308"/>
    </row>
    <row r="6309" spans="2:24" x14ac:dyDescent="0.25">
      <c r="B6309" s="146"/>
      <c r="C6309" s="31"/>
      <c r="D6309" s="31"/>
      <c r="E6309" s="44"/>
      <c r="F6309" s="43"/>
      <c r="G6309" s="84"/>
      <c r="H6309" s="31"/>
      <c r="I6309" s="31"/>
      <c r="J6309" s="84"/>
      <c r="K6309" s="31"/>
      <c r="L6309" s="31"/>
      <c r="M6309" s="169"/>
      <c r="N6309" s="148"/>
      <c r="O6309" s="106"/>
      <c r="P6309" s="43"/>
      <c r="Q6309" s="31"/>
      <c r="R6309" s="84"/>
      <c r="S6309" s="31"/>
      <c r="T6309" s="31"/>
      <c r="U6309" s="169"/>
      <c r="V6309" s="150"/>
      <c r="W6309" s="141" t="str" cm="1">
        <f t="array" ref="W6309">IF(SUM(LEN(B6309:V6309))=0,"",IF(OR(OR(ISBLANK(F6309),SUM(LEN(C6309),LEN(D6309))=0),AND(NOT(E6309="Unknown"),ISBLANK(J6309)),AND(NOT(O6309="Unknown"),ISBLANK(R6309))),"Missing Information", INDEX(Table15[Entire Service Line Classification], MATCH(SUMIFS(Table15[Unique ID],Table15[System-Owned Portion],E6309,Table15[If Material Anything Other than "Lead" in Column E,Was Material Ever Previously Lead?],G6309,Table15[Customer-Owned Portion],O6309),Table15[Unique ID],0),0)))</f>
        <v/>
      </c>
      <c r="X6309"/>
    </row>
    <row r="6310" spans="2:24" x14ac:dyDescent="0.25">
      <c r="B6310" s="146"/>
      <c r="C6310" s="31"/>
      <c r="D6310" s="31"/>
      <c r="E6310" s="44"/>
      <c r="F6310" s="43"/>
      <c r="G6310" s="84"/>
      <c r="H6310" s="31"/>
      <c r="I6310" s="31"/>
      <c r="J6310" s="84"/>
      <c r="K6310" s="31"/>
      <c r="L6310" s="31"/>
      <c r="M6310" s="169"/>
      <c r="N6310" s="148"/>
      <c r="O6310" s="106"/>
      <c r="P6310" s="43"/>
      <c r="Q6310" s="31"/>
      <c r="R6310" s="84"/>
      <c r="S6310" s="31"/>
      <c r="T6310" s="31"/>
      <c r="U6310" s="169"/>
      <c r="V6310" s="150"/>
      <c r="W6310" s="141" t="str" cm="1">
        <f t="array" ref="W6310">IF(SUM(LEN(B6310:V6310))=0,"",IF(OR(OR(ISBLANK(F6310),SUM(LEN(C6310),LEN(D6310))=0),AND(NOT(E6310="Unknown"),ISBLANK(J6310)),AND(NOT(O6310="Unknown"),ISBLANK(R6310))),"Missing Information", INDEX(Table15[Entire Service Line Classification], MATCH(SUMIFS(Table15[Unique ID],Table15[System-Owned Portion],E6310,Table15[If Material Anything Other than "Lead" in Column E,Was Material Ever Previously Lead?],G6310,Table15[Customer-Owned Portion],O6310),Table15[Unique ID],0),0)))</f>
        <v/>
      </c>
      <c r="X6310"/>
    </row>
    <row r="6311" spans="2:24" x14ac:dyDescent="0.25">
      <c r="B6311" s="146"/>
      <c r="C6311" s="31"/>
      <c r="D6311" s="31"/>
      <c r="E6311" s="44"/>
      <c r="F6311" s="43"/>
      <c r="G6311" s="84"/>
      <c r="H6311" s="31"/>
      <c r="I6311" s="31"/>
      <c r="J6311" s="84"/>
      <c r="K6311" s="31"/>
      <c r="L6311" s="31"/>
      <c r="M6311" s="169"/>
      <c r="N6311" s="148"/>
      <c r="O6311" s="106"/>
      <c r="P6311" s="43"/>
      <c r="Q6311" s="31"/>
      <c r="R6311" s="84"/>
      <c r="S6311" s="31"/>
      <c r="T6311" s="31"/>
      <c r="U6311" s="169"/>
      <c r="V6311" s="150"/>
      <c r="W6311" s="141" t="str" cm="1">
        <f t="array" ref="W6311">IF(SUM(LEN(B6311:V6311))=0,"",IF(OR(OR(ISBLANK(F6311),SUM(LEN(C6311),LEN(D6311))=0),AND(NOT(E6311="Unknown"),ISBLANK(J6311)),AND(NOT(O6311="Unknown"),ISBLANK(R6311))),"Missing Information", INDEX(Table15[Entire Service Line Classification], MATCH(SUMIFS(Table15[Unique ID],Table15[System-Owned Portion],E6311,Table15[If Material Anything Other than "Lead" in Column E,Was Material Ever Previously Lead?],G6311,Table15[Customer-Owned Portion],O6311),Table15[Unique ID],0),0)))</f>
        <v/>
      </c>
      <c r="X6311"/>
    </row>
    <row r="6312" spans="2:24" x14ac:dyDescent="0.25">
      <c r="B6312" s="146"/>
      <c r="C6312" s="31"/>
      <c r="D6312" s="31"/>
      <c r="E6312" s="44"/>
      <c r="F6312" s="43"/>
      <c r="G6312" s="84"/>
      <c r="H6312" s="31"/>
      <c r="I6312" s="31"/>
      <c r="J6312" s="84"/>
      <c r="K6312" s="31"/>
      <c r="L6312" s="31"/>
      <c r="M6312" s="169"/>
      <c r="N6312" s="148"/>
      <c r="O6312" s="106"/>
      <c r="P6312" s="43"/>
      <c r="Q6312" s="31"/>
      <c r="R6312" s="84"/>
      <c r="S6312" s="31"/>
      <c r="T6312" s="31"/>
      <c r="U6312" s="169"/>
      <c r="V6312" s="150"/>
      <c r="W6312" s="141" t="str" cm="1">
        <f t="array" ref="W6312">IF(SUM(LEN(B6312:V6312))=0,"",IF(OR(OR(ISBLANK(F6312),SUM(LEN(C6312),LEN(D6312))=0),AND(NOT(E6312="Unknown"),ISBLANK(J6312)),AND(NOT(O6312="Unknown"),ISBLANK(R6312))),"Missing Information", INDEX(Table15[Entire Service Line Classification], MATCH(SUMIFS(Table15[Unique ID],Table15[System-Owned Portion],E6312,Table15[If Material Anything Other than "Lead" in Column E,Was Material Ever Previously Lead?],G6312,Table15[Customer-Owned Portion],O6312),Table15[Unique ID],0),0)))</f>
        <v/>
      </c>
      <c r="X6312"/>
    </row>
    <row r="6313" spans="2:24" x14ac:dyDescent="0.25">
      <c r="B6313" s="146"/>
      <c r="C6313" s="31"/>
      <c r="D6313" s="31"/>
      <c r="E6313" s="44"/>
      <c r="F6313" s="43"/>
      <c r="G6313" s="84"/>
      <c r="H6313" s="31"/>
      <c r="I6313" s="31"/>
      <c r="J6313" s="84"/>
      <c r="K6313" s="31"/>
      <c r="L6313" s="31"/>
      <c r="M6313" s="169"/>
      <c r="N6313" s="148"/>
      <c r="O6313" s="106"/>
      <c r="P6313" s="43"/>
      <c r="Q6313" s="31"/>
      <c r="R6313" s="84"/>
      <c r="S6313" s="31"/>
      <c r="T6313" s="31"/>
      <c r="U6313" s="169"/>
      <c r="V6313" s="150"/>
      <c r="W6313" s="141" t="str" cm="1">
        <f t="array" ref="W6313">IF(SUM(LEN(B6313:V6313))=0,"",IF(OR(OR(ISBLANK(F6313),SUM(LEN(C6313),LEN(D6313))=0),AND(NOT(E6313="Unknown"),ISBLANK(J6313)),AND(NOT(O6313="Unknown"),ISBLANK(R6313))),"Missing Information", INDEX(Table15[Entire Service Line Classification], MATCH(SUMIFS(Table15[Unique ID],Table15[System-Owned Portion],E6313,Table15[If Material Anything Other than "Lead" in Column E,Was Material Ever Previously Lead?],G6313,Table15[Customer-Owned Portion],O6313),Table15[Unique ID],0),0)))</f>
        <v/>
      </c>
      <c r="X6313"/>
    </row>
    <row r="6314" spans="2:24" x14ac:dyDescent="0.25">
      <c r="B6314" s="146"/>
      <c r="C6314" s="31"/>
      <c r="D6314" s="31"/>
      <c r="E6314" s="44"/>
      <c r="F6314" s="43"/>
      <c r="G6314" s="84"/>
      <c r="H6314" s="31"/>
      <c r="I6314" s="31"/>
      <c r="J6314" s="84"/>
      <c r="K6314" s="31"/>
      <c r="L6314" s="31"/>
      <c r="M6314" s="169"/>
      <c r="N6314" s="148"/>
      <c r="O6314" s="106"/>
      <c r="P6314" s="43"/>
      <c r="Q6314" s="31"/>
      <c r="R6314" s="84"/>
      <c r="S6314" s="31"/>
      <c r="T6314" s="31"/>
      <c r="U6314" s="169"/>
      <c r="V6314" s="150"/>
      <c r="W6314" s="141" t="str" cm="1">
        <f t="array" ref="W6314">IF(SUM(LEN(B6314:V6314))=0,"",IF(OR(OR(ISBLANK(F6314),SUM(LEN(C6314),LEN(D6314))=0),AND(NOT(E6314="Unknown"),ISBLANK(J6314)),AND(NOT(O6314="Unknown"),ISBLANK(R6314))),"Missing Information", INDEX(Table15[Entire Service Line Classification], MATCH(SUMIFS(Table15[Unique ID],Table15[System-Owned Portion],E6314,Table15[If Material Anything Other than "Lead" in Column E,Was Material Ever Previously Lead?],G6314,Table15[Customer-Owned Portion],O6314),Table15[Unique ID],0),0)))</f>
        <v/>
      </c>
      <c r="X6314"/>
    </row>
    <row r="6315" spans="2:24" x14ac:dyDescent="0.25">
      <c r="B6315" s="146"/>
      <c r="C6315" s="31"/>
      <c r="D6315" s="31"/>
      <c r="E6315" s="44"/>
      <c r="F6315" s="43"/>
      <c r="G6315" s="84"/>
      <c r="H6315" s="31"/>
      <c r="I6315" s="31"/>
      <c r="J6315" s="84"/>
      <c r="K6315" s="31"/>
      <c r="L6315" s="31"/>
      <c r="M6315" s="169"/>
      <c r="N6315" s="148"/>
      <c r="O6315" s="106"/>
      <c r="P6315" s="43"/>
      <c r="Q6315" s="31"/>
      <c r="R6315" s="84"/>
      <c r="S6315" s="31"/>
      <c r="T6315" s="31"/>
      <c r="U6315" s="169"/>
      <c r="V6315" s="150"/>
      <c r="W6315" s="141" t="str" cm="1">
        <f t="array" ref="W6315">IF(SUM(LEN(B6315:V6315))=0,"",IF(OR(OR(ISBLANK(F6315),SUM(LEN(C6315),LEN(D6315))=0),AND(NOT(E6315="Unknown"),ISBLANK(J6315)),AND(NOT(O6315="Unknown"),ISBLANK(R6315))),"Missing Information", INDEX(Table15[Entire Service Line Classification], MATCH(SUMIFS(Table15[Unique ID],Table15[System-Owned Portion],E6315,Table15[If Material Anything Other than "Lead" in Column E,Was Material Ever Previously Lead?],G6315,Table15[Customer-Owned Portion],O6315),Table15[Unique ID],0),0)))</f>
        <v/>
      </c>
      <c r="X6315"/>
    </row>
    <row r="6316" spans="2:24" x14ac:dyDescent="0.25">
      <c r="B6316" s="146"/>
      <c r="C6316" s="31"/>
      <c r="D6316" s="31"/>
      <c r="E6316" s="44"/>
      <c r="F6316" s="43"/>
      <c r="G6316" s="84"/>
      <c r="H6316" s="31"/>
      <c r="I6316" s="31"/>
      <c r="J6316" s="84"/>
      <c r="K6316" s="31"/>
      <c r="L6316" s="31"/>
      <c r="M6316" s="169"/>
      <c r="N6316" s="148"/>
      <c r="O6316" s="106"/>
      <c r="P6316" s="43"/>
      <c r="Q6316" s="31"/>
      <c r="R6316" s="84"/>
      <c r="S6316" s="31"/>
      <c r="T6316" s="31"/>
      <c r="U6316" s="169"/>
      <c r="V6316" s="150"/>
      <c r="W6316" s="141" t="str" cm="1">
        <f t="array" ref="W6316">IF(SUM(LEN(B6316:V6316))=0,"",IF(OR(OR(ISBLANK(F6316),SUM(LEN(C6316),LEN(D6316))=0),AND(NOT(E6316="Unknown"),ISBLANK(J6316)),AND(NOT(O6316="Unknown"),ISBLANK(R6316))),"Missing Information", INDEX(Table15[Entire Service Line Classification], MATCH(SUMIFS(Table15[Unique ID],Table15[System-Owned Portion],E6316,Table15[If Material Anything Other than "Lead" in Column E,Was Material Ever Previously Lead?],G6316,Table15[Customer-Owned Portion],O6316),Table15[Unique ID],0),0)))</f>
        <v/>
      </c>
      <c r="X6316"/>
    </row>
    <row r="6317" spans="2:24" x14ac:dyDescent="0.25">
      <c r="B6317" s="146"/>
      <c r="C6317" s="31"/>
      <c r="D6317" s="31"/>
      <c r="E6317" s="44"/>
      <c r="F6317" s="43"/>
      <c r="G6317" s="84"/>
      <c r="H6317" s="31"/>
      <c r="I6317" s="31"/>
      <c r="J6317" s="84"/>
      <c r="K6317" s="31"/>
      <c r="L6317" s="31"/>
      <c r="M6317" s="169"/>
      <c r="N6317" s="148"/>
      <c r="O6317" s="106"/>
      <c r="P6317" s="43"/>
      <c r="Q6317" s="31"/>
      <c r="R6317" s="84"/>
      <c r="S6317" s="31"/>
      <c r="T6317" s="31"/>
      <c r="U6317" s="169"/>
      <c r="V6317" s="150"/>
      <c r="W6317" s="141" t="str" cm="1">
        <f t="array" ref="W6317">IF(SUM(LEN(B6317:V6317))=0,"",IF(OR(OR(ISBLANK(F6317),SUM(LEN(C6317),LEN(D6317))=0),AND(NOT(E6317="Unknown"),ISBLANK(J6317)),AND(NOT(O6317="Unknown"),ISBLANK(R6317))),"Missing Information", INDEX(Table15[Entire Service Line Classification], MATCH(SUMIFS(Table15[Unique ID],Table15[System-Owned Portion],E6317,Table15[If Material Anything Other than "Lead" in Column E,Was Material Ever Previously Lead?],G6317,Table15[Customer-Owned Portion],O6317),Table15[Unique ID],0),0)))</f>
        <v/>
      </c>
      <c r="X6317"/>
    </row>
    <row r="6318" spans="2:24" x14ac:dyDescent="0.25">
      <c r="B6318" s="146"/>
      <c r="C6318" s="31"/>
      <c r="D6318" s="31"/>
      <c r="E6318" s="44"/>
      <c r="F6318" s="43"/>
      <c r="G6318" s="84"/>
      <c r="H6318" s="31"/>
      <c r="I6318" s="31"/>
      <c r="J6318" s="84"/>
      <c r="K6318" s="31"/>
      <c r="L6318" s="31"/>
      <c r="M6318" s="169"/>
      <c r="N6318" s="148"/>
      <c r="O6318" s="106"/>
      <c r="P6318" s="43"/>
      <c r="Q6318" s="31"/>
      <c r="R6318" s="84"/>
      <c r="S6318" s="31"/>
      <c r="T6318" s="31"/>
      <c r="U6318" s="169"/>
      <c r="V6318" s="150"/>
      <c r="W6318" s="141" t="str" cm="1">
        <f t="array" ref="W6318">IF(SUM(LEN(B6318:V6318))=0,"",IF(OR(OR(ISBLANK(F6318),SUM(LEN(C6318),LEN(D6318))=0),AND(NOT(E6318="Unknown"),ISBLANK(J6318)),AND(NOT(O6318="Unknown"),ISBLANK(R6318))),"Missing Information", INDEX(Table15[Entire Service Line Classification], MATCH(SUMIFS(Table15[Unique ID],Table15[System-Owned Portion],E6318,Table15[If Material Anything Other than "Lead" in Column E,Was Material Ever Previously Lead?],G6318,Table15[Customer-Owned Portion],O6318),Table15[Unique ID],0),0)))</f>
        <v/>
      </c>
      <c r="X6318"/>
    </row>
    <row r="6319" spans="2:24" x14ac:dyDescent="0.25">
      <c r="B6319" s="146"/>
      <c r="C6319" s="31"/>
      <c r="D6319" s="31"/>
      <c r="E6319" s="44"/>
      <c r="F6319" s="43"/>
      <c r="G6319" s="84"/>
      <c r="H6319" s="31"/>
      <c r="I6319" s="31"/>
      <c r="J6319" s="84"/>
      <c r="K6319" s="31"/>
      <c r="L6319" s="31"/>
      <c r="M6319" s="169"/>
      <c r="N6319" s="148"/>
      <c r="O6319" s="106"/>
      <c r="P6319" s="43"/>
      <c r="Q6319" s="31"/>
      <c r="R6319" s="84"/>
      <c r="S6319" s="31"/>
      <c r="T6319" s="31"/>
      <c r="U6319" s="169"/>
      <c r="V6319" s="150"/>
      <c r="W6319" s="141" t="str" cm="1">
        <f t="array" ref="W6319">IF(SUM(LEN(B6319:V6319))=0,"",IF(OR(OR(ISBLANK(F6319),SUM(LEN(C6319),LEN(D6319))=0),AND(NOT(E6319="Unknown"),ISBLANK(J6319)),AND(NOT(O6319="Unknown"),ISBLANK(R6319))),"Missing Information", INDEX(Table15[Entire Service Line Classification], MATCH(SUMIFS(Table15[Unique ID],Table15[System-Owned Portion],E6319,Table15[If Material Anything Other than "Lead" in Column E,Was Material Ever Previously Lead?],G6319,Table15[Customer-Owned Portion],O6319),Table15[Unique ID],0),0)))</f>
        <v/>
      </c>
      <c r="X6319"/>
    </row>
    <row r="6320" spans="2:24" x14ac:dyDescent="0.25">
      <c r="B6320" s="146"/>
      <c r="C6320" s="31"/>
      <c r="D6320" s="31"/>
      <c r="E6320" s="44"/>
      <c r="F6320" s="43"/>
      <c r="G6320" s="84"/>
      <c r="H6320" s="31"/>
      <c r="I6320" s="31"/>
      <c r="J6320" s="84"/>
      <c r="K6320" s="31"/>
      <c r="L6320" s="31"/>
      <c r="M6320" s="169"/>
      <c r="N6320" s="148"/>
      <c r="O6320" s="106"/>
      <c r="P6320" s="43"/>
      <c r="Q6320" s="31"/>
      <c r="R6320" s="84"/>
      <c r="S6320" s="31"/>
      <c r="T6320" s="31"/>
      <c r="U6320" s="169"/>
      <c r="V6320" s="150"/>
      <c r="W6320" s="141" t="str" cm="1">
        <f t="array" ref="W6320">IF(SUM(LEN(B6320:V6320))=0,"",IF(OR(OR(ISBLANK(F6320),SUM(LEN(C6320),LEN(D6320))=0),AND(NOT(E6320="Unknown"),ISBLANK(J6320)),AND(NOT(O6320="Unknown"),ISBLANK(R6320))),"Missing Information", INDEX(Table15[Entire Service Line Classification], MATCH(SUMIFS(Table15[Unique ID],Table15[System-Owned Portion],E6320,Table15[If Material Anything Other than "Lead" in Column E,Was Material Ever Previously Lead?],G6320,Table15[Customer-Owned Portion],O6320),Table15[Unique ID],0),0)))</f>
        <v/>
      </c>
      <c r="X6320"/>
    </row>
    <row r="6321" spans="2:24" x14ac:dyDescent="0.25">
      <c r="B6321" s="146"/>
      <c r="C6321" s="31"/>
      <c r="D6321" s="31"/>
      <c r="E6321" s="44"/>
      <c r="F6321" s="43"/>
      <c r="G6321" s="84"/>
      <c r="H6321" s="31"/>
      <c r="I6321" s="31"/>
      <c r="J6321" s="84"/>
      <c r="K6321" s="31"/>
      <c r="L6321" s="31"/>
      <c r="M6321" s="169"/>
      <c r="N6321" s="148"/>
      <c r="O6321" s="106"/>
      <c r="P6321" s="43"/>
      <c r="Q6321" s="31"/>
      <c r="R6321" s="84"/>
      <c r="S6321" s="31"/>
      <c r="T6321" s="31"/>
      <c r="U6321" s="169"/>
      <c r="V6321" s="150"/>
      <c r="W6321" s="141" t="str" cm="1">
        <f t="array" ref="W6321">IF(SUM(LEN(B6321:V6321))=0,"",IF(OR(OR(ISBLANK(F6321),SUM(LEN(C6321),LEN(D6321))=0),AND(NOT(E6321="Unknown"),ISBLANK(J6321)),AND(NOT(O6321="Unknown"),ISBLANK(R6321))),"Missing Information", INDEX(Table15[Entire Service Line Classification], MATCH(SUMIFS(Table15[Unique ID],Table15[System-Owned Portion],E6321,Table15[If Material Anything Other than "Lead" in Column E,Was Material Ever Previously Lead?],G6321,Table15[Customer-Owned Portion],O6321),Table15[Unique ID],0),0)))</f>
        <v/>
      </c>
      <c r="X6321"/>
    </row>
    <row r="6322" spans="2:24" x14ac:dyDescent="0.25">
      <c r="B6322" s="146"/>
      <c r="C6322" s="31"/>
      <c r="D6322" s="31"/>
      <c r="E6322" s="44"/>
      <c r="F6322" s="43"/>
      <c r="G6322" s="84"/>
      <c r="H6322" s="31"/>
      <c r="I6322" s="31"/>
      <c r="J6322" s="84"/>
      <c r="K6322" s="31"/>
      <c r="L6322" s="31"/>
      <c r="M6322" s="169"/>
      <c r="N6322" s="148"/>
      <c r="O6322" s="106"/>
      <c r="P6322" s="43"/>
      <c r="Q6322" s="31"/>
      <c r="R6322" s="84"/>
      <c r="S6322" s="31"/>
      <c r="T6322" s="31"/>
      <c r="U6322" s="169"/>
      <c r="V6322" s="150"/>
      <c r="W6322" s="141" t="str" cm="1">
        <f t="array" ref="W6322">IF(SUM(LEN(B6322:V6322))=0,"",IF(OR(OR(ISBLANK(F6322),SUM(LEN(C6322),LEN(D6322))=0),AND(NOT(E6322="Unknown"),ISBLANK(J6322)),AND(NOT(O6322="Unknown"),ISBLANK(R6322))),"Missing Information", INDEX(Table15[Entire Service Line Classification], MATCH(SUMIFS(Table15[Unique ID],Table15[System-Owned Portion],E6322,Table15[If Material Anything Other than "Lead" in Column E,Was Material Ever Previously Lead?],G6322,Table15[Customer-Owned Portion],O6322),Table15[Unique ID],0),0)))</f>
        <v/>
      </c>
      <c r="X6322"/>
    </row>
    <row r="6323" spans="2:24" x14ac:dyDescent="0.25">
      <c r="B6323" s="146"/>
      <c r="C6323" s="31"/>
      <c r="D6323" s="31"/>
      <c r="E6323" s="44"/>
      <c r="F6323" s="43"/>
      <c r="G6323" s="84"/>
      <c r="H6323" s="31"/>
      <c r="I6323" s="31"/>
      <c r="J6323" s="84"/>
      <c r="K6323" s="31"/>
      <c r="L6323" s="31"/>
      <c r="M6323" s="169"/>
      <c r="N6323" s="148"/>
      <c r="O6323" s="106"/>
      <c r="P6323" s="43"/>
      <c r="Q6323" s="31"/>
      <c r="R6323" s="84"/>
      <c r="S6323" s="31"/>
      <c r="T6323" s="31"/>
      <c r="U6323" s="169"/>
      <c r="V6323" s="150"/>
      <c r="W6323" s="141" t="str" cm="1">
        <f t="array" ref="W6323">IF(SUM(LEN(B6323:V6323))=0,"",IF(OR(OR(ISBLANK(F6323),SUM(LEN(C6323),LEN(D6323))=0),AND(NOT(E6323="Unknown"),ISBLANK(J6323)),AND(NOT(O6323="Unknown"),ISBLANK(R6323))),"Missing Information", INDEX(Table15[Entire Service Line Classification], MATCH(SUMIFS(Table15[Unique ID],Table15[System-Owned Portion],E6323,Table15[If Material Anything Other than "Lead" in Column E,Was Material Ever Previously Lead?],G6323,Table15[Customer-Owned Portion],O6323),Table15[Unique ID],0),0)))</f>
        <v/>
      </c>
      <c r="X6323"/>
    </row>
    <row r="6324" spans="2:24" x14ac:dyDescent="0.25">
      <c r="B6324" s="146"/>
      <c r="C6324" s="31"/>
      <c r="D6324" s="31"/>
      <c r="E6324" s="44"/>
      <c r="F6324" s="43"/>
      <c r="G6324" s="84"/>
      <c r="H6324" s="31"/>
      <c r="I6324" s="31"/>
      <c r="J6324" s="84"/>
      <c r="K6324" s="31"/>
      <c r="L6324" s="31"/>
      <c r="M6324" s="169"/>
      <c r="N6324" s="148"/>
      <c r="O6324" s="106"/>
      <c r="P6324" s="43"/>
      <c r="Q6324" s="31"/>
      <c r="R6324" s="84"/>
      <c r="S6324" s="31"/>
      <c r="T6324" s="31"/>
      <c r="U6324" s="169"/>
      <c r="V6324" s="150"/>
      <c r="W6324" s="141" t="str" cm="1">
        <f t="array" ref="W6324">IF(SUM(LEN(B6324:V6324))=0,"",IF(OR(OR(ISBLANK(F6324),SUM(LEN(C6324),LEN(D6324))=0),AND(NOT(E6324="Unknown"),ISBLANK(J6324)),AND(NOT(O6324="Unknown"),ISBLANK(R6324))),"Missing Information", INDEX(Table15[Entire Service Line Classification], MATCH(SUMIFS(Table15[Unique ID],Table15[System-Owned Portion],E6324,Table15[If Material Anything Other than "Lead" in Column E,Was Material Ever Previously Lead?],G6324,Table15[Customer-Owned Portion],O6324),Table15[Unique ID],0),0)))</f>
        <v/>
      </c>
      <c r="X6324"/>
    </row>
    <row r="6325" spans="2:24" x14ac:dyDescent="0.25">
      <c r="B6325" s="146"/>
      <c r="C6325" s="31"/>
      <c r="D6325" s="31"/>
      <c r="E6325" s="44"/>
      <c r="F6325" s="43"/>
      <c r="G6325" s="84"/>
      <c r="H6325" s="31"/>
      <c r="I6325" s="31"/>
      <c r="J6325" s="84"/>
      <c r="K6325" s="31"/>
      <c r="L6325" s="31"/>
      <c r="M6325" s="169"/>
      <c r="N6325" s="148"/>
      <c r="O6325" s="106"/>
      <c r="P6325" s="43"/>
      <c r="Q6325" s="31"/>
      <c r="R6325" s="84"/>
      <c r="S6325" s="31"/>
      <c r="T6325" s="31"/>
      <c r="U6325" s="169"/>
      <c r="V6325" s="150"/>
      <c r="W6325" s="141" t="str" cm="1">
        <f t="array" ref="W6325">IF(SUM(LEN(B6325:V6325))=0,"",IF(OR(OR(ISBLANK(F6325),SUM(LEN(C6325),LEN(D6325))=0),AND(NOT(E6325="Unknown"),ISBLANK(J6325)),AND(NOT(O6325="Unknown"),ISBLANK(R6325))),"Missing Information", INDEX(Table15[Entire Service Line Classification], MATCH(SUMIFS(Table15[Unique ID],Table15[System-Owned Portion],E6325,Table15[If Material Anything Other than "Lead" in Column E,Was Material Ever Previously Lead?],G6325,Table15[Customer-Owned Portion],O6325),Table15[Unique ID],0),0)))</f>
        <v/>
      </c>
      <c r="X6325"/>
    </row>
    <row r="6326" spans="2:24" x14ac:dyDescent="0.25">
      <c r="B6326" s="146"/>
      <c r="C6326" s="31"/>
      <c r="D6326" s="31"/>
      <c r="E6326" s="44"/>
      <c r="F6326" s="43"/>
      <c r="G6326" s="84"/>
      <c r="H6326" s="31"/>
      <c r="I6326" s="31"/>
      <c r="J6326" s="84"/>
      <c r="K6326" s="31"/>
      <c r="L6326" s="31"/>
      <c r="M6326" s="169"/>
      <c r="N6326" s="148"/>
      <c r="O6326" s="106"/>
      <c r="P6326" s="43"/>
      <c r="Q6326" s="31"/>
      <c r="R6326" s="84"/>
      <c r="S6326" s="31"/>
      <c r="T6326" s="31"/>
      <c r="U6326" s="169"/>
      <c r="V6326" s="150"/>
      <c r="W6326" s="141" t="str" cm="1">
        <f t="array" ref="W6326">IF(SUM(LEN(B6326:V6326))=0,"",IF(OR(OR(ISBLANK(F6326),SUM(LEN(C6326),LEN(D6326))=0),AND(NOT(E6326="Unknown"),ISBLANK(J6326)),AND(NOT(O6326="Unknown"),ISBLANK(R6326))),"Missing Information", INDEX(Table15[Entire Service Line Classification], MATCH(SUMIFS(Table15[Unique ID],Table15[System-Owned Portion],E6326,Table15[If Material Anything Other than "Lead" in Column E,Was Material Ever Previously Lead?],G6326,Table15[Customer-Owned Portion],O6326),Table15[Unique ID],0),0)))</f>
        <v/>
      </c>
      <c r="X6326"/>
    </row>
    <row r="6327" spans="2:24" x14ac:dyDescent="0.25">
      <c r="B6327" s="146"/>
      <c r="C6327" s="31"/>
      <c r="D6327" s="31"/>
      <c r="E6327" s="44"/>
      <c r="F6327" s="43"/>
      <c r="G6327" s="84"/>
      <c r="H6327" s="31"/>
      <c r="I6327" s="31"/>
      <c r="J6327" s="84"/>
      <c r="K6327" s="31"/>
      <c r="L6327" s="31"/>
      <c r="M6327" s="169"/>
      <c r="N6327" s="148"/>
      <c r="O6327" s="106"/>
      <c r="P6327" s="43"/>
      <c r="Q6327" s="31"/>
      <c r="R6327" s="84"/>
      <c r="S6327" s="31"/>
      <c r="T6327" s="31"/>
      <c r="U6327" s="169"/>
      <c r="V6327" s="150"/>
      <c r="W6327" s="141" t="str" cm="1">
        <f t="array" ref="W6327">IF(SUM(LEN(B6327:V6327))=0,"",IF(OR(OR(ISBLANK(F6327),SUM(LEN(C6327),LEN(D6327))=0),AND(NOT(E6327="Unknown"),ISBLANK(J6327)),AND(NOT(O6327="Unknown"),ISBLANK(R6327))),"Missing Information", INDEX(Table15[Entire Service Line Classification], MATCH(SUMIFS(Table15[Unique ID],Table15[System-Owned Portion],E6327,Table15[If Material Anything Other than "Lead" in Column E,Was Material Ever Previously Lead?],G6327,Table15[Customer-Owned Portion],O6327),Table15[Unique ID],0),0)))</f>
        <v/>
      </c>
      <c r="X6327"/>
    </row>
    <row r="6328" spans="2:24" x14ac:dyDescent="0.25">
      <c r="B6328" s="146"/>
      <c r="C6328" s="31"/>
      <c r="D6328" s="31"/>
      <c r="E6328" s="44"/>
      <c r="F6328" s="43"/>
      <c r="G6328" s="84"/>
      <c r="H6328" s="31"/>
      <c r="I6328" s="31"/>
      <c r="J6328" s="84"/>
      <c r="K6328" s="31"/>
      <c r="L6328" s="31"/>
      <c r="M6328" s="169"/>
      <c r="N6328" s="148"/>
      <c r="O6328" s="106"/>
      <c r="P6328" s="43"/>
      <c r="Q6328" s="31"/>
      <c r="R6328" s="84"/>
      <c r="S6328" s="31"/>
      <c r="T6328" s="31"/>
      <c r="U6328" s="169"/>
      <c r="V6328" s="150"/>
      <c r="W6328" s="141" t="str" cm="1">
        <f t="array" ref="W6328">IF(SUM(LEN(B6328:V6328))=0,"",IF(OR(OR(ISBLANK(F6328),SUM(LEN(C6328),LEN(D6328))=0),AND(NOT(E6328="Unknown"),ISBLANK(J6328)),AND(NOT(O6328="Unknown"),ISBLANK(R6328))),"Missing Information", INDEX(Table15[Entire Service Line Classification], MATCH(SUMIFS(Table15[Unique ID],Table15[System-Owned Portion],E6328,Table15[If Material Anything Other than "Lead" in Column E,Was Material Ever Previously Lead?],G6328,Table15[Customer-Owned Portion],O6328),Table15[Unique ID],0),0)))</f>
        <v/>
      </c>
      <c r="X6328"/>
    </row>
    <row r="6329" spans="2:24" x14ac:dyDescent="0.25">
      <c r="B6329" s="146"/>
      <c r="C6329" s="31"/>
      <c r="D6329" s="31"/>
      <c r="E6329" s="44"/>
      <c r="F6329" s="43"/>
      <c r="G6329" s="84"/>
      <c r="H6329" s="31"/>
      <c r="I6329" s="31"/>
      <c r="J6329" s="84"/>
      <c r="K6329" s="31"/>
      <c r="L6329" s="31"/>
      <c r="M6329" s="169"/>
      <c r="N6329" s="148"/>
      <c r="O6329" s="106"/>
      <c r="P6329" s="43"/>
      <c r="Q6329" s="31"/>
      <c r="R6329" s="84"/>
      <c r="S6329" s="31"/>
      <c r="T6329" s="31"/>
      <c r="U6329" s="169"/>
      <c r="V6329" s="150"/>
      <c r="W6329" s="141" t="str" cm="1">
        <f t="array" ref="W6329">IF(SUM(LEN(B6329:V6329))=0,"",IF(OR(OR(ISBLANK(F6329),SUM(LEN(C6329),LEN(D6329))=0),AND(NOT(E6329="Unknown"),ISBLANK(J6329)),AND(NOT(O6329="Unknown"),ISBLANK(R6329))),"Missing Information", INDEX(Table15[Entire Service Line Classification], MATCH(SUMIFS(Table15[Unique ID],Table15[System-Owned Portion],E6329,Table15[If Material Anything Other than "Lead" in Column E,Was Material Ever Previously Lead?],G6329,Table15[Customer-Owned Portion],O6329),Table15[Unique ID],0),0)))</f>
        <v/>
      </c>
      <c r="X6329"/>
    </row>
    <row r="6330" spans="2:24" x14ac:dyDescent="0.25">
      <c r="B6330" s="146"/>
      <c r="C6330" s="31"/>
      <c r="D6330" s="31"/>
      <c r="E6330" s="44"/>
      <c r="F6330" s="43"/>
      <c r="G6330" s="84"/>
      <c r="H6330" s="31"/>
      <c r="I6330" s="31"/>
      <c r="J6330" s="84"/>
      <c r="K6330" s="31"/>
      <c r="L6330" s="31"/>
      <c r="M6330" s="169"/>
      <c r="N6330" s="148"/>
      <c r="O6330" s="106"/>
      <c r="P6330" s="43"/>
      <c r="Q6330" s="31"/>
      <c r="R6330" s="84"/>
      <c r="S6330" s="31"/>
      <c r="T6330" s="31"/>
      <c r="U6330" s="169"/>
      <c r="V6330" s="150"/>
      <c r="W6330" s="141" t="str" cm="1">
        <f t="array" ref="W6330">IF(SUM(LEN(B6330:V6330))=0,"",IF(OR(OR(ISBLANK(F6330),SUM(LEN(C6330),LEN(D6330))=0),AND(NOT(E6330="Unknown"),ISBLANK(J6330)),AND(NOT(O6330="Unknown"),ISBLANK(R6330))),"Missing Information", INDEX(Table15[Entire Service Line Classification], MATCH(SUMIFS(Table15[Unique ID],Table15[System-Owned Portion],E6330,Table15[If Material Anything Other than "Lead" in Column E,Was Material Ever Previously Lead?],G6330,Table15[Customer-Owned Portion],O6330),Table15[Unique ID],0),0)))</f>
        <v/>
      </c>
      <c r="X6330"/>
    </row>
    <row r="6331" spans="2:24" x14ac:dyDescent="0.25">
      <c r="B6331" s="146"/>
      <c r="C6331" s="31"/>
      <c r="D6331" s="31"/>
      <c r="E6331" s="44"/>
      <c r="F6331" s="43"/>
      <c r="G6331" s="84"/>
      <c r="H6331" s="31"/>
      <c r="I6331" s="31"/>
      <c r="J6331" s="84"/>
      <c r="K6331" s="31"/>
      <c r="L6331" s="31"/>
      <c r="M6331" s="169"/>
      <c r="N6331" s="148"/>
      <c r="O6331" s="106"/>
      <c r="P6331" s="43"/>
      <c r="Q6331" s="31"/>
      <c r="R6331" s="84"/>
      <c r="S6331" s="31"/>
      <c r="T6331" s="31"/>
      <c r="U6331" s="169"/>
      <c r="V6331" s="150"/>
      <c r="W6331" s="141" t="str" cm="1">
        <f t="array" ref="W6331">IF(SUM(LEN(B6331:V6331))=0,"",IF(OR(OR(ISBLANK(F6331),SUM(LEN(C6331),LEN(D6331))=0),AND(NOT(E6331="Unknown"),ISBLANK(J6331)),AND(NOT(O6331="Unknown"),ISBLANK(R6331))),"Missing Information", INDEX(Table15[Entire Service Line Classification], MATCH(SUMIFS(Table15[Unique ID],Table15[System-Owned Portion],E6331,Table15[If Material Anything Other than "Lead" in Column E,Was Material Ever Previously Lead?],G6331,Table15[Customer-Owned Portion],O6331),Table15[Unique ID],0),0)))</f>
        <v/>
      </c>
      <c r="X6331"/>
    </row>
    <row r="6332" spans="2:24" x14ac:dyDescent="0.25">
      <c r="B6332" s="146"/>
      <c r="C6332" s="31"/>
      <c r="D6332" s="31"/>
      <c r="E6332" s="44"/>
      <c r="F6332" s="43"/>
      <c r="G6332" s="84"/>
      <c r="H6332" s="31"/>
      <c r="I6332" s="31"/>
      <c r="J6332" s="84"/>
      <c r="K6332" s="31"/>
      <c r="L6332" s="31"/>
      <c r="M6332" s="169"/>
      <c r="N6332" s="148"/>
      <c r="O6332" s="106"/>
      <c r="P6332" s="43"/>
      <c r="Q6332" s="31"/>
      <c r="R6332" s="84"/>
      <c r="S6332" s="31"/>
      <c r="T6332" s="31"/>
      <c r="U6332" s="169"/>
      <c r="V6332" s="150"/>
      <c r="W6332" s="141" t="str" cm="1">
        <f t="array" ref="W6332">IF(SUM(LEN(B6332:V6332))=0,"",IF(OR(OR(ISBLANK(F6332),SUM(LEN(C6332),LEN(D6332))=0),AND(NOT(E6332="Unknown"),ISBLANK(J6332)),AND(NOT(O6332="Unknown"),ISBLANK(R6332))),"Missing Information", INDEX(Table15[Entire Service Line Classification], MATCH(SUMIFS(Table15[Unique ID],Table15[System-Owned Portion],E6332,Table15[If Material Anything Other than "Lead" in Column E,Was Material Ever Previously Lead?],G6332,Table15[Customer-Owned Portion],O6332),Table15[Unique ID],0),0)))</f>
        <v/>
      </c>
      <c r="X6332"/>
    </row>
    <row r="6333" spans="2:24" x14ac:dyDescent="0.25">
      <c r="B6333" s="146"/>
      <c r="C6333" s="31"/>
      <c r="D6333" s="31"/>
      <c r="E6333" s="44"/>
      <c r="F6333" s="43"/>
      <c r="G6333" s="84"/>
      <c r="H6333" s="31"/>
      <c r="I6333" s="31"/>
      <c r="J6333" s="84"/>
      <c r="K6333" s="31"/>
      <c r="L6333" s="31"/>
      <c r="M6333" s="169"/>
      <c r="N6333" s="148"/>
      <c r="O6333" s="106"/>
      <c r="P6333" s="43"/>
      <c r="Q6333" s="31"/>
      <c r="R6333" s="84"/>
      <c r="S6333" s="31"/>
      <c r="T6333" s="31"/>
      <c r="U6333" s="169"/>
      <c r="V6333" s="150"/>
      <c r="W6333" s="141" t="str" cm="1">
        <f t="array" ref="W6333">IF(SUM(LEN(B6333:V6333))=0,"",IF(OR(OR(ISBLANK(F6333),SUM(LEN(C6333),LEN(D6333))=0),AND(NOT(E6333="Unknown"),ISBLANK(J6333)),AND(NOT(O6333="Unknown"),ISBLANK(R6333))),"Missing Information", INDEX(Table15[Entire Service Line Classification], MATCH(SUMIFS(Table15[Unique ID],Table15[System-Owned Portion],E6333,Table15[If Material Anything Other than "Lead" in Column E,Was Material Ever Previously Lead?],G6333,Table15[Customer-Owned Portion],O6333),Table15[Unique ID],0),0)))</f>
        <v/>
      </c>
      <c r="X6333"/>
    </row>
    <row r="6334" spans="2:24" x14ac:dyDescent="0.25">
      <c r="B6334" s="146"/>
      <c r="C6334" s="31"/>
      <c r="D6334" s="31"/>
      <c r="E6334" s="44"/>
      <c r="F6334" s="43"/>
      <c r="G6334" s="84"/>
      <c r="H6334" s="31"/>
      <c r="I6334" s="31"/>
      <c r="J6334" s="84"/>
      <c r="K6334" s="31"/>
      <c r="L6334" s="31"/>
      <c r="M6334" s="169"/>
      <c r="N6334" s="148"/>
      <c r="O6334" s="106"/>
      <c r="P6334" s="43"/>
      <c r="Q6334" s="31"/>
      <c r="R6334" s="84"/>
      <c r="S6334" s="31"/>
      <c r="T6334" s="31"/>
      <c r="U6334" s="169"/>
      <c r="V6334" s="150"/>
      <c r="W6334" s="141" t="str" cm="1">
        <f t="array" ref="W6334">IF(SUM(LEN(B6334:V6334))=0,"",IF(OR(OR(ISBLANK(F6334),SUM(LEN(C6334),LEN(D6334))=0),AND(NOT(E6334="Unknown"),ISBLANK(J6334)),AND(NOT(O6334="Unknown"),ISBLANK(R6334))),"Missing Information", INDEX(Table15[Entire Service Line Classification], MATCH(SUMIFS(Table15[Unique ID],Table15[System-Owned Portion],E6334,Table15[If Material Anything Other than "Lead" in Column E,Was Material Ever Previously Lead?],G6334,Table15[Customer-Owned Portion],O6334),Table15[Unique ID],0),0)))</f>
        <v/>
      </c>
      <c r="X6334"/>
    </row>
    <row r="6335" spans="2:24" x14ac:dyDescent="0.25">
      <c r="B6335" s="146"/>
      <c r="C6335" s="31"/>
      <c r="D6335" s="31"/>
      <c r="E6335" s="44"/>
      <c r="F6335" s="43"/>
      <c r="G6335" s="84"/>
      <c r="H6335" s="31"/>
      <c r="I6335" s="31"/>
      <c r="J6335" s="84"/>
      <c r="K6335" s="31"/>
      <c r="L6335" s="31"/>
      <c r="M6335" s="169"/>
      <c r="N6335" s="148"/>
      <c r="O6335" s="106"/>
      <c r="P6335" s="43"/>
      <c r="Q6335" s="31"/>
      <c r="R6335" s="84"/>
      <c r="S6335" s="31"/>
      <c r="T6335" s="31"/>
      <c r="U6335" s="169"/>
      <c r="V6335" s="150"/>
      <c r="W6335" s="141" t="str" cm="1">
        <f t="array" ref="W6335">IF(SUM(LEN(B6335:V6335))=0,"",IF(OR(OR(ISBLANK(F6335),SUM(LEN(C6335),LEN(D6335))=0),AND(NOT(E6335="Unknown"),ISBLANK(J6335)),AND(NOT(O6335="Unknown"),ISBLANK(R6335))),"Missing Information", INDEX(Table15[Entire Service Line Classification], MATCH(SUMIFS(Table15[Unique ID],Table15[System-Owned Portion],E6335,Table15[If Material Anything Other than "Lead" in Column E,Was Material Ever Previously Lead?],G6335,Table15[Customer-Owned Portion],O6335),Table15[Unique ID],0),0)))</f>
        <v/>
      </c>
      <c r="X6335"/>
    </row>
    <row r="6336" spans="2:24" x14ac:dyDescent="0.25">
      <c r="B6336" s="146"/>
      <c r="C6336" s="31"/>
      <c r="D6336" s="31"/>
      <c r="E6336" s="44"/>
      <c r="F6336" s="43"/>
      <c r="G6336" s="84"/>
      <c r="H6336" s="31"/>
      <c r="I6336" s="31"/>
      <c r="J6336" s="84"/>
      <c r="K6336" s="31"/>
      <c r="L6336" s="31"/>
      <c r="M6336" s="169"/>
      <c r="N6336" s="148"/>
      <c r="O6336" s="106"/>
      <c r="P6336" s="43"/>
      <c r="Q6336" s="31"/>
      <c r="R6336" s="84"/>
      <c r="S6336" s="31"/>
      <c r="T6336" s="31"/>
      <c r="U6336" s="169"/>
      <c r="V6336" s="150"/>
      <c r="W6336" s="141" t="str" cm="1">
        <f t="array" ref="W6336">IF(SUM(LEN(B6336:V6336))=0,"",IF(OR(OR(ISBLANK(F6336),SUM(LEN(C6336),LEN(D6336))=0),AND(NOT(E6336="Unknown"),ISBLANK(J6336)),AND(NOT(O6336="Unknown"),ISBLANK(R6336))),"Missing Information", INDEX(Table15[Entire Service Line Classification], MATCH(SUMIFS(Table15[Unique ID],Table15[System-Owned Portion],E6336,Table15[If Material Anything Other than "Lead" in Column E,Was Material Ever Previously Lead?],G6336,Table15[Customer-Owned Portion],O6336),Table15[Unique ID],0),0)))</f>
        <v/>
      </c>
      <c r="X6336"/>
    </row>
    <row r="6337" spans="2:24" x14ac:dyDescent="0.25">
      <c r="B6337" s="146"/>
      <c r="C6337" s="31"/>
      <c r="D6337" s="31"/>
      <c r="E6337" s="44"/>
      <c r="F6337" s="43"/>
      <c r="G6337" s="84"/>
      <c r="H6337" s="31"/>
      <c r="I6337" s="31"/>
      <c r="J6337" s="84"/>
      <c r="K6337" s="31"/>
      <c r="L6337" s="31"/>
      <c r="M6337" s="169"/>
      <c r="N6337" s="148"/>
      <c r="O6337" s="106"/>
      <c r="P6337" s="43"/>
      <c r="Q6337" s="31"/>
      <c r="R6337" s="84"/>
      <c r="S6337" s="31"/>
      <c r="T6337" s="31"/>
      <c r="U6337" s="169"/>
      <c r="V6337" s="150"/>
      <c r="W6337" s="141" t="str" cm="1">
        <f t="array" ref="W6337">IF(SUM(LEN(B6337:V6337))=0,"",IF(OR(OR(ISBLANK(F6337),SUM(LEN(C6337),LEN(D6337))=0),AND(NOT(E6337="Unknown"),ISBLANK(J6337)),AND(NOT(O6337="Unknown"),ISBLANK(R6337))),"Missing Information", INDEX(Table15[Entire Service Line Classification], MATCH(SUMIFS(Table15[Unique ID],Table15[System-Owned Portion],E6337,Table15[If Material Anything Other than "Lead" in Column E,Was Material Ever Previously Lead?],G6337,Table15[Customer-Owned Portion],O6337),Table15[Unique ID],0),0)))</f>
        <v/>
      </c>
      <c r="X6337"/>
    </row>
    <row r="6338" spans="2:24" x14ac:dyDescent="0.25">
      <c r="B6338" s="146"/>
      <c r="C6338" s="31"/>
      <c r="D6338" s="31"/>
      <c r="E6338" s="44"/>
      <c r="F6338" s="43"/>
      <c r="G6338" s="84"/>
      <c r="H6338" s="31"/>
      <c r="I6338" s="31"/>
      <c r="J6338" s="84"/>
      <c r="K6338" s="31"/>
      <c r="L6338" s="31"/>
      <c r="M6338" s="169"/>
      <c r="N6338" s="148"/>
      <c r="O6338" s="106"/>
      <c r="P6338" s="43"/>
      <c r="Q6338" s="31"/>
      <c r="R6338" s="84"/>
      <c r="S6338" s="31"/>
      <c r="T6338" s="31"/>
      <c r="U6338" s="169"/>
      <c r="V6338" s="150"/>
      <c r="W6338" s="141" t="str" cm="1">
        <f t="array" ref="W6338">IF(SUM(LEN(B6338:V6338))=0,"",IF(OR(OR(ISBLANK(F6338),SUM(LEN(C6338),LEN(D6338))=0),AND(NOT(E6338="Unknown"),ISBLANK(J6338)),AND(NOT(O6338="Unknown"),ISBLANK(R6338))),"Missing Information", INDEX(Table15[Entire Service Line Classification], MATCH(SUMIFS(Table15[Unique ID],Table15[System-Owned Portion],E6338,Table15[If Material Anything Other than "Lead" in Column E,Was Material Ever Previously Lead?],G6338,Table15[Customer-Owned Portion],O6338),Table15[Unique ID],0),0)))</f>
        <v/>
      </c>
      <c r="X6338"/>
    </row>
    <row r="6339" spans="2:24" x14ac:dyDescent="0.25">
      <c r="B6339" s="146"/>
      <c r="C6339" s="31"/>
      <c r="D6339" s="31"/>
      <c r="E6339" s="44"/>
      <c r="F6339" s="43"/>
      <c r="G6339" s="84"/>
      <c r="H6339" s="31"/>
      <c r="I6339" s="31"/>
      <c r="J6339" s="84"/>
      <c r="K6339" s="31"/>
      <c r="L6339" s="31"/>
      <c r="M6339" s="169"/>
      <c r="N6339" s="148"/>
      <c r="O6339" s="106"/>
      <c r="P6339" s="43"/>
      <c r="Q6339" s="31"/>
      <c r="R6339" s="84"/>
      <c r="S6339" s="31"/>
      <c r="T6339" s="31"/>
      <c r="U6339" s="169"/>
      <c r="V6339" s="150"/>
      <c r="W6339" s="141" t="str" cm="1">
        <f t="array" ref="W6339">IF(SUM(LEN(B6339:V6339))=0,"",IF(OR(OR(ISBLANK(F6339),SUM(LEN(C6339),LEN(D6339))=0),AND(NOT(E6339="Unknown"),ISBLANK(J6339)),AND(NOT(O6339="Unknown"),ISBLANK(R6339))),"Missing Information", INDEX(Table15[Entire Service Line Classification], MATCH(SUMIFS(Table15[Unique ID],Table15[System-Owned Portion],E6339,Table15[If Material Anything Other than "Lead" in Column E,Was Material Ever Previously Lead?],G6339,Table15[Customer-Owned Portion],O6339),Table15[Unique ID],0),0)))</f>
        <v/>
      </c>
      <c r="X6339"/>
    </row>
    <row r="6340" spans="2:24" x14ac:dyDescent="0.25">
      <c r="B6340" s="146"/>
      <c r="C6340" s="31"/>
      <c r="D6340" s="31"/>
      <c r="E6340" s="44"/>
      <c r="F6340" s="43"/>
      <c r="G6340" s="84"/>
      <c r="H6340" s="31"/>
      <c r="I6340" s="31"/>
      <c r="J6340" s="84"/>
      <c r="K6340" s="31"/>
      <c r="L6340" s="31"/>
      <c r="M6340" s="169"/>
      <c r="N6340" s="148"/>
      <c r="O6340" s="106"/>
      <c r="P6340" s="43"/>
      <c r="Q6340" s="31"/>
      <c r="R6340" s="84"/>
      <c r="S6340" s="31"/>
      <c r="T6340" s="31"/>
      <c r="U6340" s="169"/>
      <c r="V6340" s="150"/>
      <c r="W6340" s="141" t="str" cm="1">
        <f t="array" ref="W6340">IF(SUM(LEN(B6340:V6340))=0,"",IF(OR(OR(ISBLANK(F6340),SUM(LEN(C6340),LEN(D6340))=0),AND(NOT(E6340="Unknown"),ISBLANK(J6340)),AND(NOT(O6340="Unknown"),ISBLANK(R6340))),"Missing Information", INDEX(Table15[Entire Service Line Classification], MATCH(SUMIFS(Table15[Unique ID],Table15[System-Owned Portion],E6340,Table15[If Material Anything Other than "Lead" in Column E,Was Material Ever Previously Lead?],G6340,Table15[Customer-Owned Portion],O6340),Table15[Unique ID],0),0)))</f>
        <v/>
      </c>
      <c r="X6340"/>
    </row>
    <row r="6341" spans="2:24" x14ac:dyDescent="0.25">
      <c r="B6341" s="146"/>
      <c r="C6341" s="31"/>
      <c r="D6341" s="31"/>
      <c r="E6341" s="44"/>
      <c r="F6341" s="43"/>
      <c r="G6341" s="84"/>
      <c r="H6341" s="31"/>
      <c r="I6341" s="31"/>
      <c r="J6341" s="84"/>
      <c r="K6341" s="31"/>
      <c r="L6341" s="31"/>
      <c r="M6341" s="169"/>
      <c r="N6341" s="148"/>
      <c r="O6341" s="106"/>
      <c r="P6341" s="43"/>
      <c r="Q6341" s="31"/>
      <c r="R6341" s="84"/>
      <c r="S6341" s="31"/>
      <c r="T6341" s="31"/>
      <c r="U6341" s="169"/>
      <c r="V6341" s="150"/>
      <c r="W6341" s="141" t="str" cm="1">
        <f t="array" ref="W6341">IF(SUM(LEN(B6341:V6341))=0,"",IF(OR(OR(ISBLANK(F6341),SUM(LEN(C6341),LEN(D6341))=0),AND(NOT(E6341="Unknown"),ISBLANK(J6341)),AND(NOT(O6341="Unknown"),ISBLANK(R6341))),"Missing Information", INDEX(Table15[Entire Service Line Classification], MATCH(SUMIFS(Table15[Unique ID],Table15[System-Owned Portion],E6341,Table15[If Material Anything Other than "Lead" in Column E,Was Material Ever Previously Lead?],G6341,Table15[Customer-Owned Portion],O6341),Table15[Unique ID],0),0)))</f>
        <v/>
      </c>
      <c r="X6341"/>
    </row>
    <row r="6342" spans="2:24" x14ac:dyDescent="0.25">
      <c r="B6342" s="146"/>
      <c r="C6342" s="31"/>
      <c r="D6342" s="31"/>
      <c r="E6342" s="44"/>
      <c r="F6342" s="43"/>
      <c r="G6342" s="84"/>
      <c r="H6342" s="31"/>
      <c r="I6342" s="31"/>
      <c r="J6342" s="84"/>
      <c r="K6342" s="31"/>
      <c r="L6342" s="31"/>
      <c r="M6342" s="169"/>
      <c r="N6342" s="148"/>
      <c r="O6342" s="106"/>
      <c r="P6342" s="43"/>
      <c r="Q6342" s="31"/>
      <c r="R6342" s="84"/>
      <c r="S6342" s="31"/>
      <c r="T6342" s="31"/>
      <c r="U6342" s="169"/>
      <c r="V6342" s="150"/>
      <c r="W6342" s="141" t="str" cm="1">
        <f t="array" ref="W6342">IF(SUM(LEN(B6342:V6342))=0,"",IF(OR(OR(ISBLANK(F6342),SUM(LEN(C6342),LEN(D6342))=0),AND(NOT(E6342="Unknown"),ISBLANK(J6342)),AND(NOT(O6342="Unknown"),ISBLANK(R6342))),"Missing Information", INDEX(Table15[Entire Service Line Classification], MATCH(SUMIFS(Table15[Unique ID],Table15[System-Owned Portion],E6342,Table15[If Material Anything Other than "Lead" in Column E,Was Material Ever Previously Lead?],G6342,Table15[Customer-Owned Portion],O6342),Table15[Unique ID],0),0)))</f>
        <v/>
      </c>
      <c r="X6342"/>
    </row>
    <row r="6343" spans="2:24" x14ac:dyDescent="0.25">
      <c r="B6343" s="146"/>
      <c r="C6343" s="31"/>
      <c r="D6343" s="31"/>
      <c r="E6343" s="44"/>
      <c r="F6343" s="43"/>
      <c r="G6343" s="84"/>
      <c r="H6343" s="31"/>
      <c r="I6343" s="31"/>
      <c r="J6343" s="84"/>
      <c r="K6343" s="31"/>
      <c r="L6343" s="31"/>
      <c r="M6343" s="169"/>
      <c r="N6343" s="148"/>
      <c r="O6343" s="106"/>
      <c r="P6343" s="43"/>
      <c r="Q6343" s="31"/>
      <c r="R6343" s="84"/>
      <c r="S6343" s="31"/>
      <c r="T6343" s="31"/>
      <c r="U6343" s="169"/>
      <c r="V6343" s="150"/>
      <c r="W6343" s="141" t="str" cm="1">
        <f t="array" ref="W6343">IF(SUM(LEN(B6343:V6343))=0,"",IF(OR(OR(ISBLANK(F6343),SUM(LEN(C6343),LEN(D6343))=0),AND(NOT(E6343="Unknown"),ISBLANK(J6343)),AND(NOT(O6343="Unknown"),ISBLANK(R6343))),"Missing Information", INDEX(Table15[Entire Service Line Classification], MATCH(SUMIFS(Table15[Unique ID],Table15[System-Owned Portion],E6343,Table15[If Material Anything Other than "Lead" in Column E,Was Material Ever Previously Lead?],G6343,Table15[Customer-Owned Portion],O6343),Table15[Unique ID],0),0)))</f>
        <v/>
      </c>
      <c r="X6343"/>
    </row>
    <row r="6344" spans="2:24" x14ac:dyDescent="0.25">
      <c r="B6344" s="146"/>
      <c r="C6344" s="31"/>
      <c r="D6344" s="31"/>
      <c r="E6344" s="44"/>
      <c r="F6344" s="43"/>
      <c r="G6344" s="84"/>
      <c r="H6344" s="31"/>
      <c r="I6344" s="31"/>
      <c r="J6344" s="84"/>
      <c r="K6344" s="31"/>
      <c r="L6344" s="31"/>
      <c r="M6344" s="169"/>
      <c r="N6344" s="148"/>
      <c r="O6344" s="106"/>
      <c r="P6344" s="43"/>
      <c r="Q6344" s="31"/>
      <c r="R6344" s="84"/>
      <c r="S6344" s="31"/>
      <c r="T6344" s="31"/>
      <c r="U6344" s="169"/>
      <c r="V6344" s="150"/>
      <c r="W6344" s="141" t="str" cm="1">
        <f t="array" ref="W6344">IF(SUM(LEN(B6344:V6344))=0,"",IF(OR(OR(ISBLANK(F6344),SUM(LEN(C6344),LEN(D6344))=0),AND(NOT(E6344="Unknown"),ISBLANK(J6344)),AND(NOT(O6344="Unknown"),ISBLANK(R6344))),"Missing Information", INDEX(Table15[Entire Service Line Classification], MATCH(SUMIFS(Table15[Unique ID],Table15[System-Owned Portion],E6344,Table15[If Material Anything Other than "Lead" in Column E,Was Material Ever Previously Lead?],G6344,Table15[Customer-Owned Portion],O6344),Table15[Unique ID],0),0)))</f>
        <v/>
      </c>
      <c r="X6344"/>
    </row>
    <row r="6345" spans="2:24" x14ac:dyDescent="0.25">
      <c r="B6345" s="146"/>
      <c r="C6345" s="31"/>
      <c r="D6345" s="31"/>
      <c r="E6345" s="44"/>
      <c r="F6345" s="43"/>
      <c r="G6345" s="84"/>
      <c r="H6345" s="31"/>
      <c r="I6345" s="31"/>
      <c r="J6345" s="84"/>
      <c r="K6345" s="31"/>
      <c r="L6345" s="31"/>
      <c r="M6345" s="169"/>
      <c r="N6345" s="148"/>
      <c r="O6345" s="106"/>
      <c r="P6345" s="43"/>
      <c r="Q6345" s="31"/>
      <c r="R6345" s="84"/>
      <c r="S6345" s="31"/>
      <c r="T6345" s="31"/>
      <c r="U6345" s="169"/>
      <c r="V6345" s="150"/>
      <c r="W6345" s="141" t="str" cm="1">
        <f t="array" ref="W6345">IF(SUM(LEN(B6345:V6345))=0,"",IF(OR(OR(ISBLANK(F6345),SUM(LEN(C6345),LEN(D6345))=0),AND(NOT(E6345="Unknown"),ISBLANK(J6345)),AND(NOT(O6345="Unknown"),ISBLANK(R6345))),"Missing Information", INDEX(Table15[Entire Service Line Classification], MATCH(SUMIFS(Table15[Unique ID],Table15[System-Owned Portion],E6345,Table15[If Material Anything Other than "Lead" in Column E,Was Material Ever Previously Lead?],G6345,Table15[Customer-Owned Portion],O6345),Table15[Unique ID],0),0)))</f>
        <v/>
      </c>
      <c r="X6345"/>
    </row>
    <row r="6346" spans="2:24" x14ac:dyDescent="0.25">
      <c r="B6346" s="146"/>
      <c r="C6346" s="31"/>
      <c r="D6346" s="31"/>
      <c r="E6346" s="44"/>
      <c r="F6346" s="43"/>
      <c r="G6346" s="84"/>
      <c r="H6346" s="31"/>
      <c r="I6346" s="31"/>
      <c r="J6346" s="84"/>
      <c r="K6346" s="31"/>
      <c r="L6346" s="31"/>
      <c r="M6346" s="169"/>
      <c r="N6346" s="148"/>
      <c r="O6346" s="106"/>
      <c r="P6346" s="43"/>
      <c r="Q6346" s="31"/>
      <c r="R6346" s="84"/>
      <c r="S6346" s="31"/>
      <c r="T6346" s="31"/>
      <c r="U6346" s="169"/>
      <c r="V6346" s="150"/>
      <c r="W6346" s="141" t="str" cm="1">
        <f t="array" ref="W6346">IF(SUM(LEN(B6346:V6346))=0,"",IF(OR(OR(ISBLANK(F6346),SUM(LEN(C6346),LEN(D6346))=0),AND(NOT(E6346="Unknown"),ISBLANK(J6346)),AND(NOT(O6346="Unknown"),ISBLANK(R6346))),"Missing Information", INDEX(Table15[Entire Service Line Classification], MATCH(SUMIFS(Table15[Unique ID],Table15[System-Owned Portion],E6346,Table15[If Material Anything Other than "Lead" in Column E,Was Material Ever Previously Lead?],G6346,Table15[Customer-Owned Portion],O6346),Table15[Unique ID],0),0)))</f>
        <v/>
      </c>
      <c r="X6346"/>
    </row>
    <row r="6347" spans="2:24" x14ac:dyDescent="0.25">
      <c r="B6347" s="146"/>
      <c r="C6347" s="31"/>
      <c r="D6347" s="31"/>
      <c r="E6347" s="44"/>
      <c r="F6347" s="43"/>
      <c r="G6347" s="84"/>
      <c r="H6347" s="31"/>
      <c r="I6347" s="31"/>
      <c r="J6347" s="84"/>
      <c r="K6347" s="31"/>
      <c r="L6347" s="31"/>
      <c r="M6347" s="169"/>
      <c r="N6347" s="148"/>
      <c r="O6347" s="106"/>
      <c r="P6347" s="43"/>
      <c r="Q6347" s="31"/>
      <c r="R6347" s="84"/>
      <c r="S6347" s="31"/>
      <c r="T6347" s="31"/>
      <c r="U6347" s="169"/>
      <c r="V6347" s="150"/>
      <c r="W6347" s="141" t="str" cm="1">
        <f t="array" ref="W6347">IF(SUM(LEN(B6347:V6347))=0,"",IF(OR(OR(ISBLANK(F6347),SUM(LEN(C6347),LEN(D6347))=0),AND(NOT(E6347="Unknown"),ISBLANK(J6347)),AND(NOT(O6347="Unknown"),ISBLANK(R6347))),"Missing Information", INDEX(Table15[Entire Service Line Classification], MATCH(SUMIFS(Table15[Unique ID],Table15[System-Owned Portion],E6347,Table15[If Material Anything Other than "Lead" in Column E,Was Material Ever Previously Lead?],G6347,Table15[Customer-Owned Portion],O6347),Table15[Unique ID],0),0)))</f>
        <v/>
      </c>
      <c r="X6347"/>
    </row>
    <row r="6348" spans="2:24" x14ac:dyDescent="0.25">
      <c r="B6348" s="146"/>
      <c r="C6348" s="31"/>
      <c r="D6348" s="31"/>
      <c r="E6348" s="44"/>
      <c r="F6348" s="43"/>
      <c r="G6348" s="84"/>
      <c r="H6348" s="31"/>
      <c r="I6348" s="31"/>
      <c r="J6348" s="84"/>
      <c r="K6348" s="31"/>
      <c r="L6348" s="31"/>
      <c r="M6348" s="169"/>
      <c r="N6348" s="148"/>
      <c r="O6348" s="106"/>
      <c r="P6348" s="43"/>
      <c r="Q6348" s="31"/>
      <c r="R6348" s="84"/>
      <c r="S6348" s="31"/>
      <c r="T6348" s="31"/>
      <c r="U6348" s="169"/>
      <c r="V6348" s="150"/>
      <c r="W6348" s="141" t="str" cm="1">
        <f t="array" ref="W6348">IF(SUM(LEN(B6348:V6348))=0,"",IF(OR(OR(ISBLANK(F6348),SUM(LEN(C6348),LEN(D6348))=0),AND(NOT(E6348="Unknown"),ISBLANK(J6348)),AND(NOT(O6348="Unknown"),ISBLANK(R6348))),"Missing Information", INDEX(Table15[Entire Service Line Classification], MATCH(SUMIFS(Table15[Unique ID],Table15[System-Owned Portion],E6348,Table15[If Material Anything Other than "Lead" in Column E,Was Material Ever Previously Lead?],G6348,Table15[Customer-Owned Portion],O6348),Table15[Unique ID],0),0)))</f>
        <v/>
      </c>
      <c r="X6348"/>
    </row>
    <row r="6349" spans="2:24" x14ac:dyDescent="0.25">
      <c r="B6349" s="146"/>
      <c r="C6349" s="31"/>
      <c r="D6349" s="31"/>
      <c r="E6349" s="44"/>
      <c r="F6349" s="43"/>
      <c r="G6349" s="84"/>
      <c r="H6349" s="31"/>
      <c r="I6349" s="31"/>
      <c r="J6349" s="84"/>
      <c r="K6349" s="31"/>
      <c r="L6349" s="31"/>
      <c r="M6349" s="169"/>
      <c r="N6349" s="148"/>
      <c r="O6349" s="106"/>
      <c r="P6349" s="43"/>
      <c r="Q6349" s="31"/>
      <c r="R6349" s="84"/>
      <c r="S6349" s="31"/>
      <c r="T6349" s="31"/>
      <c r="U6349" s="169"/>
      <c r="V6349" s="150"/>
      <c r="W6349" s="141" t="str" cm="1">
        <f t="array" ref="W6349">IF(SUM(LEN(B6349:V6349))=0,"",IF(OR(OR(ISBLANK(F6349),SUM(LEN(C6349),LEN(D6349))=0),AND(NOT(E6349="Unknown"),ISBLANK(J6349)),AND(NOT(O6349="Unknown"),ISBLANK(R6349))),"Missing Information", INDEX(Table15[Entire Service Line Classification], MATCH(SUMIFS(Table15[Unique ID],Table15[System-Owned Portion],E6349,Table15[If Material Anything Other than "Lead" in Column E,Was Material Ever Previously Lead?],G6349,Table15[Customer-Owned Portion],O6349),Table15[Unique ID],0),0)))</f>
        <v/>
      </c>
      <c r="X6349"/>
    </row>
    <row r="6350" spans="2:24" x14ac:dyDescent="0.25">
      <c r="B6350" s="146"/>
      <c r="C6350" s="31"/>
      <c r="D6350" s="31"/>
      <c r="E6350" s="44"/>
      <c r="F6350" s="43"/>
      <c r="G6350" s="84"/>
      <c r="H6350" s="31"/>
      <c r="I6350" s="31"/>
      <c r="J6350" s="84"/>
      <c r="K6350" s="31"/>
      <c r="L6350" s="31"/>
      <c r="M6350" s="169"/>
      <c r="N6350" s="148"/>
      <c r="O6350" s="106"/>
      <c r="P6350" s="43"/>
      <c r="Q6350" s="31"/>
      <c r="R6350" s="84"/>
      <c r="S6350" s="31"/>
      <c r="T6350" s="31"/>
      <c r="U6350" s="169"/>
      <c r="V6350" s="150"/>
      <c r="W6350" s="141" t="str" cm="1">
        <f t="array" ref="W6350">IF(SUM(LEN(B6350:V6350))=0,"",IF(OR(OR(ISBLANK(F6350),SUM(LEN(C6350),LEN(D6350))=0),AND(NOT(E6350="Unknown"),ISBLANK(J6350)),AND(NOT(O6350="Unknown"),ISBLANK(R6350))),"Missing Information", INDEX(Table15[Entire Service Line Classification], MATCH(SUMIFS(Table15[Unique ID],Table15[System-Owned Portion],E6350,Table15[If Material Anything Other than "Lead" in Column E,Was Material Ever Previously Lead?],G6350,Table15[Customer-Owned Portion],O6350),Table15[Unique ID],0),0)))</f>
        <v/>
      </c>
      <c r="X6350"/>
    </row>
    <row r="6351" spans="2:24" x14ac:dyDescent="0.25">
      <c r="B6351" s="146"/>
      <c r="C6351" s="31"/>
      <c r="D6351" s="31"/>
      <c r="E6351" s="44"/>
      <c r="F6351" s="43"/>
      <c r="G6351" s="84"/>
      <c r="H6351" s="31"/>
      <c r="I6351" s="31"/>
      <c r="J6351" s="84"/>
      <c r="K6351" s="31"/>
      <c r="L6351" s="31"/>
      <c r="M6351" s="169"/>
      <c r="N6351" s="148"/>
      <c r="O6351" s="106"/>
      <c r="P6351" s="43"/>
      <c r="Q6351" s="31"/>
      <c r="R6351" s="84"/>
      <c r="S6351" s="31"/>
      <c r="T6351" s="31"/>
      <c r="U6351" s="169"/>
      <c r="V6351" s="150"/>
      <c r="W6351" s="141" t="str" cm="1">
        <f t="array" ref="W6351">IF(SUM(LEN(B6351:V6351))=0,"",IF(OR(OR(ISBLANK(F6351),SUM(LEN(C6351),LEN(D6351))=0),AND(NOT(E6351="Unknown"),ISBLANK(J6351)),AND(NOT(O6351="Unknown"),ISBLANK(R6351))),"Missing Information", INDEX(Table15[Entire Service Line Classification], MATCH(SUMIFS(Table15[Unique ID],Table15[System-Owned Portion],E6351,Table15[If Material Anything Other than "Lead" in Column E,Was Material Ever Previously Lead?],G6351,Table15[Customer-Owned Portion],O6351),Table15[Unique ID],0),0)))</f>
        <v/>
      </c>
      <c r="X6351"/>
    </row>
    <row r="6352" spans="2:24" x14ac:dyDescent="0.25">
      <c r="B6352" s="146"/>
      <c r="C6352" s="31"/>
      <c r="D6352" s="31"/>
      <c r="E6352" s="44"/>
      <c r="F6352" s="43"/>
      <c r="G6352" s="84"/>
      <c r="H6352" s="31"/>
      <c r="I6352" s="31"/>
      <c r="J6352" s="84"/>
      <c r="K6352" s="31"/>
      <c r="L6352" s="31"/>
      <c r="M6352" s="169"/>
      <c r="N6352" s="148"/>
      <c r="O6352" s="106"/>
      <c r="P6352" s="43"/>
      <c r="Q6352" s="31"/>
      <c r="R6352" s="84"/>
      <c r="S6352" s="31"/>
      <c r="T6352" s="31"/>
      <c r="U6352" s="169"/>
      <c r="V6352" s="150"/>
      <c r="W6352" s="141" t="str" cm="1">
        <f t="array" ref="W6352">IF(SUM(LEN(B6352:V6352))=0,"",IF(OR(OR(ISBLANK(F6352),SUM(LEN(C6352),LEN(D6352))=0),AND(NOT(E6352="Unknown"),ISBLANK(J6352)),AND(NOT(O6352="Unknown"),ISBLANK(R6352))),"Missing Information", INDEX(Table15[Entire Service Line Classification], MATCH(SUMIFS(Table15[Unique ID],Table15[System-Owned Portion],E6352,Table15[If Material Anything Other than "Lead" in Column E,Was Material Ever Previously Lead?],G6352,Table15[Customer-Owned Portion],O6352),Table15[Unique ID],0),0)))</f>
        <v/>
      </c>
      <c r="X6352"/>
    </row>
    <row r="6353" spans="2:24" x14ac:dyDescent="0.25">
      <c r="B6353" s="146"/>
      <c r="C6353" s="31"/>
      <c r="D6353" s="31"/>
      <c r="E6353" s="44"/>
      <c r="F6353" s="43"/>
      <c r="G6353" s="84"/>
      <c r="H6353" s="31"/>
      <c r="I6353" s="31"/>
      <c r="J6353" s="84"/>
      <c r="K6353" s="31"/>
      <c r="L6353" s="31"/>
      <c r="M6353" s="169"/>
      <c r="N6353" s="148"/>
      <c r="O6353" s="106"/>
      <c r="P6353" s="43"/>
      <c r="Q6353" s="31"/>
      <c r="R6353" s="84"/>
      <c r="S6353" s="31"/>
      <c r="T6353" s="31"/>
      <c r="U6353" s="169"/>
      <c r="V6353" s="150"/>
      <c r="W6353" s="141" t="str" cm="1">
        <f t="array" ref="W6353">IF(SUM(LEN(B6353:V6353))=0,"",IF(OR(OR(ISBLANK(F6353),SUM(LEN(C6353),LEN(D6353))=0),AND(NOT(E6353="Unknown"),ISBLANK(J6353)),AND(NOT(O6353="Unknown"),ISBLANK(R6353))),"Missing Information", INDEX(Table15[Entire Service Line Classification], MATCH(SUMIFS(Table15[Unique ID],Table15[System-Owned Portion],E6353,Table15[If Material Anything Other than "Lead" in Column E,Was Material Ever Previously Lead?],G6353,Table15[Customer-Owned Portion],O6353),Table15[Unique ID],0),0)))</f>
        <v/>
      </c>
      <c r="X6353"/>
    </row>
    <row r="6354" spans="2:24" x14ac:dyDescent="0.25">
      <c r="B6354" s="146"/>
      <c r="C6354" s="31"/>
      <c r="D6354" s="31"/>
      <c r="E6354" s="44"/>
      <c r="F6354" s="43"/>
      <c r="G6354" s="84"/>
      <c r="H6354" s="31"/>
      <c r="I6354" s="31"/>
      <c r="J6354" s="84"/>
      <c r="K6354" s="31"/>
      <c r="L6354" s="31"/>
      <c r="M6354" s="169"/>
      <c r="N6354" s="148"/>
      <c r="O6354" s="106"/>
      <c r="P6354" s="43"/>
      <c r="Q6354" s="31"/>
      <c r="R6354" s="84"/>
      <c r="S6354" s="31"/>
      <c r="T6354" s="31"/>
      <c r="U6354" s="169"/>
      <c r="V6354" s="150"/>
      <c r="W6354" s="141" t="str" cm="1">
        <f t="array" ref="W6354">IF(SUM(LEN(B6354:V6354))=0,"",IF(OR(OR(ISBLANK(F6354),SUM(LEN(C6354),LEN(D6354))=0),AND(NOT(E6354="Unknown"),ISBLANK(J6354)),AND(NOT(O6354="Unknown"),ISBLANK(R6354))),"Missing Information", INDEX(Table15[Entire Service Line Classification], MATCH(SUMIFS(Table15[Unique ID],Table15[System-Owned Portion],E6354,Table15[If Material Anything Other than "Lead" in Column E,Was Material Ever Previously Lead?],G6354,Table15[Customer-Owned Portion],O6354),Table15[Unique ID],0),0)))</f>
        <v/>
      </c>
      <c r="X6354"/>
    </row>
    <row r="6355" spans="2:24" x14ac:dyDescent="0.25">
      <c r="B6355" s="146"/>
      <c r="C6355" s="31"/>
      <c r="D6355" s="31"/>
      <c r="E6355" s="44"/>
      <c r="F6355" s="43"/>
      <c r="G6355" s="84"/>
      <c r="H6355" s="31"/>
      <c r="I6355" s="31"/>
      <c r="J6355" s="84"/>
      <c r="K6355" s="31"/>
      <c r="L6355" s="31"/>
      <c r="M6355" s="169"/>
      <c r="N6355" s="148"/>
      <c r="O6355" s="106"/>
      <c r="P6355" s="43"/>
      <c r="Q6355" s="31"/>
      <c r="R6355" s="84"/>
      <c r="S6355" s="31"/>
      <c r="T6355" s="31"/>
      <c r="U6355" s="169"/>
      <c r="V6355" s="150"/>
      <c r="W6355" s="141" t="str" cm="1">
        <f t="array" ref="W6355">IF(SUM(LEN(B6355:V6355))=0,"",IF(OR(OR(ISBLANK(F6355),SUM(LEN(C6355),LEN(D6355))=0),AND(NOT(E6355="Unknown"),ISBLANK(J6355)),AND(NOT(O6355="Unknown"),ISBLANK(R6355))),"Missing Information", INDEX(Table15[Entire Service Line Classification], MATCH(SUMIFS(Table15[Unique ID],Table15[System-Owned Portion],E6355,Table15[If Material Anything Other than "Lead" in Column E,Was Material Ever Previously Lead?],G6355,Table15[Customer-Owned Portion],O6355),Table15[Unique ID],0),0)))</f>
        <v/>
      </c>
      <c r="X6355"/>
    </row>
    <row r="6356" spans="2:24" x14ac:dyDescent="0.25">
      <c r="B6356" s="146"/>
      <c r="C6356" s="31"/>
      <c r="D6356" s="31"/>
      <c r="E6356" s="44"/>
      <c r="F6356" s="43"/>
      <c r="G6356" s="84"/>
      <c r="H6356" s="31"/>
      <c r="I6356" s="31"/>
      <c r="J6356" s="84"/>
      <c r="K6356" s="31"/>
      <c r="L6356" s="31"/>
      <c r="M6356" s="169"/>
      <c r="N6356" s="148"/>
      <c r="O6356" s="106"/>
      <c r="P6356" s="43"/>
      <c r="Q6356" s="31"/>
      <c r="R6356" s="84"/>
      <c r="S6356" s="31"/>
      <c r="T6356" s="31"/>
      <c r="U6356" s="169"/>
      <c r="V6356" s="150"/>
      <c r="W6356" s="141" t="str" cm="1">
        <f t="array" ref="W6356">IF(SUM(LEN(B6356:V6356))=0,"",IF(OR(OR(ISBLANK(F6356),SUM(LEN(C6356),LEN(D6356))=0),AND(NOT(E6356="Unknown"),ISBLANK(J6356)),AND(NOT(O6356="Unknown"),ISBLANK(R6356))),"Missing Information", INDEX(Table15[Entire Service Line Classification], MATCH(SUMIFS(Table15[Unique ID],Table15[System-Owned Portion],E6356,Table15[If Material Anything Other than "Lead" in Column E,Was Material Ever Previously Lead?],G6356,Table15[Customer-Owned Portion],O6356),Table15[Unique ID],0),0)))</f>
        <v/>
      </c>
      <c r="X6356"/>
    </row>
    <row r="6357" spans="2:24" x14ac:dyDescent="0.25">
      <c r="B6357" s="146"/>
      <c r="C6357" s="31"/>
      <c r="D6357" s="31"/>
      <c r="E6357" s="44"/>
      <c r="F6357" s="43"/>
      <c r="G6357" s="84"/>
      <c r="H6357" s="31"/>
      <c r="I6357" s="31"/>
      <c r="J6357" s="84"/>
      <c r="K6357" s="31"/>
      <c r="L6357" s="31"/>
      <c r="M6357" s="169"/>
      <c r="N6357" s="148"/>
      <c r="O6357" s="106"/>
      <c r="P6357" s="43"/>
      <c r="Q6357" s="31"/>
      <c r="R6357" s="84"/>
      <c r="S6357" s="31"/>
      <c r="T6357" s="31"/>
      <c r="U6357" s="169"/>
      <c r="V6357" s="150"/>
      <c r="W6357" s="141" t="str" cm="1">
        <f t="array" ref="W6357">IF(SUM(LEN(B6357:V6357))=0,"",IF(OR(OR(ISBLANK(F6357),SUM(LEN(C6357),LEN(D6357))=0),AND(NOT(E6357="Unknown"),ISBLANK(J6357)),AND(NOT(O6357="Unknown"),ISBLANK(R6357))),"Missing Information", INDEX(Table15[Entire Service Line Classification], MATCH(SUMIFS(Table15[Unique ID],Table15[System-Owned Portion],E6357,Table15[If Material Anything Other than "Lead" in Column E,Was Material Ever Previously Lead?],G6357,Table15[Customer-Owned Portion],O6357),Table15[Unique ID],0),0)))</f>
        <v/>
      </c>
      <c r="X6357"/>
    </row>
    <row r="6358" spans="2:24" x14ac:dyDescent="0.25">
      <c r="B6358" s="146"/>
      <c r="C6358" s="31"/>
      <c r="D6358" s="31"/>
      <c r="E6358" s="44"/>
      <c r="F6358" s="43"/>
      <c r="G6358" s="84"/>
      <c r="H6358" s="31"/>
      <c r="I6358" s="31"/>
      <c r="J6358" s="84"/>
      <c r="K6358" s="31"/>
      <c r="L6358" s="31"/>
      <c r="M6358" s="169"/>
      <c r="N6358" s="148"/>
      <c r="O6358" s="106"/>
      <c r="P6358" s="43"/>
      <c r="Q6358" s="31"/>
      <c r="R6358" s="84"/>
      <c r="S6358" s="31"/>
      <c r="T6358" s="31"/>
      <c r="U6358" s="169"/>
      <c r="V6358" s="150"/>
      <c r="W6358" s="141" t="str" cm="1">
        <f t="array" ref="W6358">IF(SUM(LEN(B6358:V6358))=0,"",IF(OR(OR(ISBLANK(F6358),SUM(LEN(C6358),LEN(D6358))=0),AND(NOT(E6358="Unknown"),ISBLANK(J6358)),AND(NOT(O6358="Unknown"),ISBLANK(R6358))),"Missing Information", INDEX(Table15[Entire Service Line Classification], MATCH(SUMIFS(Table15[Unique ID],Table15[System-Owned Portion],E6358,Table15[If Material Anything Other than "Lead" in Column E,Was Material Ever Previously Lead?],G6358,Table15[Customer-Owned Portion],O6358),Table15[Unique ID],0),0)))</f>
        <v/>
      </c>
      <c r="X6358"/>
    </row>
    <row r="6359" spans="2:24" x14ac:dyDescent="0.25">
      <c r="B6359" s="146"/>
      <c r="C6359" s="31"/>
      <c r="D6359" s="31"/>
      <c r="E6359" s="44"/>
      <c r="F6359" s="43"/>
      <c r="G6359" s="84"/>
      <c r="H6359" s="31"/>
      <c r="I6359" s="31"/>
      <c r="J6359" s="84"/>
      <c r="K6359" s="31"/>
      <c r="L6359" s="31"/>
      <c r="M6359" s="169"/>
      <c r="N6359" s="148"/>
      <c r="O6359" s="106"/>
      <c r="P6359" s="43"/>
      <c r="Q6359" s="31"/>
      <c r="R6359" s="84"/>
      <c r="S6359" s="31"/>
      <c r="T6359" s="31"/>
      <c r="U6359" s="169"/>
      <c r="V6359" s="150"/>
      <c r="W6359" s="141" t="str" cm="1">
        <f t="array" ref="W6359">IF(SUM(LEN(B6359:V6359))=0,"",IF(OR(OR(ISBLANK(F6359),SUM(LEN(C6359),LEN(D6359))=0),AND(NOT(E6359="Unknown"),ISBLANK(J6359)),AND(NOT(O6359="Unknown"),ISBLANK(R6359))),"Missing Information", INDEX(Table15[Entire Service Line Classification], MATCH(SUMIFS(Table15[Unique ID],Table15[System-Owned Portion],E6359,Table15[If Material Anything Other than "Lead" in Column E,Was Material Ever Previously Lead?],G6359,Table15[Customer-Owned Portion],O6359),Table15[Unique ID],0),0)))</f>
        <v/>
      </c>
      <c r="X6359"/>
    </row>
    <row r="6360" spans="2:24" x14ac:dyDescent="0.25">
      <c r="B6360" s="146"/>
      <c r="C6360" s="31"/>
      <c r="D6360" s="31"/>
      <c r="E6360" s="44"/>
      <c r="F6360" s="43"/>
      <c r="G6360" s="84"/>
      <c r="H6360" s="31"/>
      <c r="I6360" s="31"/>
      <c r="J6360" s="84"/>
      <c r="K6360" s="31"/>
      <c r="L6360" s="31"/>
      <c r="M6360" s="169"/>
      <c r="N6360" s="148"/>
      <c r="O6360" s="106"/>
      <c r="P6360" s="43"/>
      <c r="Q6360" s="31"/>
      <c r="R6360" s="84"/>
      <c r="S6360" s="31"/>
      <c r="T6360" s="31"/>
      <c r="U6360" s="169"/>
      <c r="V6360" s="150"/>
      <c r="W6360" s="141" t="str" cm="1">
        <f t="array" ref="W6360">IF(SUM(LEN(B6360:V6360))=0,"",IF(OR(OR(ISBLANK(F6360),SUM(LEN(C6360),LEN(D6360))=0),AND(NOT(E6360="Unknown"),ISBLANK(J6360)),AND(NOT(O6360="Unknown"),ISBLANK(R6360))),"Missing Information", INDEX(Table15[Entire Service Line Classification], MATCH(SUMIFS(Table15[Unique ID],Table15[System-Owned Portion],E6360,Table15[If Material Anything Other than "Lead" in Column E,Was Material Ever Previously Lead?],G6360,Table15[Customer-Owned Portion],O6360),Table15[Unique ID],0),0)))</f>
        <v/>
      </c>
      <c r="X6360"/>
    </row>
    <row r="6361" spans="2:24" x14ac:dyDescent="0.25">
      <c r="B6361" s="146"/>
      <c r="C6361" s="31"/>
      <c r="D6361" s="31"/>
      <c r="E6361" s="44"/>
      <c r="F6361" s="43"/>
      <c r="G6361" s="84"/>
      <c r="H6361" s="31"/>
      <c r="I6361" s="31"/>
      <c r="J6361" s="84"/>
      <c r="K6361" s="31"/>
      <c r="L6361" s="31"/>
      <c r="M6361" s="169"/>
      <c r="N6361" s="148"/>
      <c r="O6361" s="106"/>
      <c r="P6361" s="43"/>
      <c r="Q6361" s="31"/>
      <c r="R6361" s="84"/>
      <c r="S6361" s="31"/>
      <c r="T6361" s="31"/>
      <c r="U6361" s="169"/>
      <c r="V6361" s="150"/>
      <c r="W6361" s="141" t="str" cm="1">
        <f t="array" ref="W6361">IF(SUM(LEN(B6361:V6361))=0,"",IF(OR(OR(ISBLANK(F6361),SUM(LEN(C6361),LEN(D6361))=0),AND(NOT(E6361="Unknown"),ISBLANK(J6361)),AND(NOT(O6361="Unknown"),ISBLANK(R6361))),"Missing Information", INDEX(Table15[Entire Service Line Classification], MATCH(SUMIFS(Table15[Unique ID],Table15[System-Owned Portion],E6361,Table15[If Material Anything Other than "Lead" in Column E,Was Material Ever Previously Lead?],G6361,Table15[Customer-Owned Portion],O6361),Table15[Unique ID],0),0)))</f>
        <v/>
      </c>
      <c r="X6361"/>
    </row>
    <row r="6362" spans="2:24" x14ac:dyDescent="0.25">
      <c r="B6362" s="146"/>
      <c r="C6362" s="31"/>
      <c r="D6362" s="31"/>
      <c r="E6362" s="44"/>
      <c r="F6362" s="43"/>
      <c r="G6362" s="84"/>
      <c r="H6362" s="31"/>
      <c r="I6362" s="31"/>
      <c r="J6362" s="84"/>
      <c r="K6362" s="31"/>
      <c r="L6362" s="31"/>
      <c r="M6362" s="169"/>
      <c r="N6362" s="148"/>
      <c r="O6362" s="106"/>
      <c r="P6362" s="43"/>
      <c r="Q6362" s="31"/>
      <c r="R6362" s="84"/>
      <c r="S6362" s="31"/>
      <c r="T6362" s="31"/>
      <c r="U6362" s="169"/>
      <c r="V6362" s="150"/>
      <c r="W6362" s="141" t="str" cm="1">
        <f t="array" ref="W6362">IF(SUM(LEN(B6362:V6362))=0,"",IF(OR(OR(ISBLANK(F6362),SUM(LEN(C6362),LEN(D6362))=0),AND(NOT(E6362="Unknown"),ISBLANK(J6362)),AND(NOT(O6362="Unknown"),ISBLANK(R6362))),"Missing Information", INDEX(Table15[Entire Service Line Classification], MATCH(SUMIFS(Table15[Unique ID],Table15[System-Owned Portion],E6362,Table15[If Material Anything Other than "Lead" in Column E,Was Material Ever Previously Lead?],G6362,Table15[Customer-Owned Portion],O6362),Table15[Unique ID],0),0)))</f>
        <v/>
      </c>
      <c r="X6362"/>
    </row>
    <row r="6363" spans="2:24" x14ac:dyDescent="0.25">
      <c r="B6363" s="146"/>
      <c r="C6363" s="31"/>
      <c r="D6363" s="31"/>
      <c r="E6363" s="44"/>
      <c r="F6363" s="43"/>
      <c r="G6363" s="84"/>
      <c r="H6363" s="31"/>
      <c r="I6363" s="31"/>
      <c r="J6363" s="84"/>
      <c r="K6363" s="31"/>
      <c r="L6363" s="31"/>
      <c r="M6363" s="169"/>
      <c r="N6363" s="148"/>
      <c r="O6363" s="106"/>
      <c r="P6363" s="43"/>
      <c r="Q6363" s="31"/>
      <c r="R6363" s="84"/>
      <c r="S6363" s="31"/>
      <c r="T6363" s="31"/>
      <c r="U6363" s="169"/>
      <c r="V6363" s="150"/>
      <c r="W6363" s="141" t="str" cm="1">
        <f t="array" ref="W6363">IF(SUM(LEN(B6363:V6363))=0,"",IF(OR(OR(ISBLANK(F6363),SUM(LEN(C6363),LEN(D6363))=0),AND(NOT(E6363="Unknown"),ISBLANK(J6363)),AND(NOT(O6363="Unknown"),ISBLANK(R6363))),"Missing Information", INDEX(Table15[Entire Service Line Classification], MATCH(SUMIFS(Table15[Unique ID],Table15[System-Owned Portion],E6363,Table15[If Material Anything Other than "Lead" in Column E,Was Material Ever Previously Lead?],G6363,Table15[Customer-Owned Portion],O6363),Table15[Unique ID],0),0)))</f>
        <v/>
      </c>
      <c r="X6363"/>
    </row>
    <row r="6364" spans="2:24" x14ac:dyDescent="0.25">
      <c r="B6364" s="146"/>
      <c r="C6364" s="31"/>
      <c r="D6364" s="31"/>
      <c r="E6364" s="44"/>
      <c r="F6364" s="43"/>
      <c r="G6364" s="84"/>
      <c r="H6364" s="31"/>
      <c r="I6364" s="31"/>
      <c r="J6364" s="84"/>
      <c r="K6364" s="31"/>
      <c r="L6364" s="31"/>
      <c r="M6364" s="169"/>
      <c r="N6364" s="148"/>
      <c r="O6364" s="106"/>
      <c r="P6364" s="43"/>
      <c r="Q6364" s="31"/>
      <c r="R6364" s="84"/>
      <c r="S6364" s="31"/>
      <c r="T6364" s="31"/>
      <c r="U6364" s="169"/>
      <c r="V6364" s="150"/>
      <c r="W6364" s="141" t="str" cm="1">
        <f t="array" ref="W6364">IF(SUM(LEN(B6364:V6364))=0,"",IF(OR(OR(ISBLANK(F6364),SUM(LEN(C6364),LEN(D6364))=0),AND(NOT(E6364="Unknown"),ISBLANK(J6364)),AND(NOT(O6364="Unknown"),ISBLANK(R6364))),"Missing Information", INDEX(Table15[Entire Service Line Classification], MATCH(SUMIFS(Table15[Unique ID],Table15[System-Owned Portion],E6364,Table15[If Material Anything Other than "Lead" in Column E,Was Material Ever Previously Lead?],G6364,Table15[Customer-Owned Portion],O6364),Table15[Unique ID],0),0)))</f>
        <v/>
      </c>
      <c r="X6364"/>
    </row>
    <row r="6365" spans="2:24" x14ac:dyDescent="0.25">
      <c r="B6365" s="146"/>
      <c r="C6365" s="31"/>
      <c r="D6365" s="31"/>
      <c r="E6365" s="44"/>
      <c r="F6365" s="43"/>
      <c r="G6365" s="84"/>
      <c r="H6365" s="31"/>
      <c r="I6365" s="31"/>
      <c r="J6365" s="84"/>
      <c r="K6365" s="31"/>
      <c r="L6365" s="31"/>
      <c r="M6365" s="169"/>
      <c r="N6365" s="148"/>
      <c r="O6365" s="106"/>
      <c r="P6365" s="43"/>
      <c r="Q6365" s="31"/>
      <c r="R6365" s="84"/>
      <c r="S6365" s="31"/>
      <c r="T6365" s="31"/>
      <c r="U6365" s="169"/>
      <c r="V6365" s="150"/>
      <c r="W6365" s="141" t="str" cm="1">
        <f t="array" ref="W6365">IF(SUM(LEN(B6365:V6365))=0,"",IF(OR(OR(ISBLANK(F6365),SUM(LEN(C6365),LEN(D6365))=0),AND(NOT(E6365="Unknown"),ISBLANK(J6365)),AND(NOT(O6365="Unknown"),ISBLANK(R6365))),"Missing Information", INDEX(Table15[Entire Service Line Classification], MATCH(SUMIFS(Table15[Unique ID],Table15[System-Owned Portion],E6365,Table15[If Material Anything Other than "Lead" in Column E,Was Material Ever Previously Lead?],G6365,Table15[Customer-Owned Portion],O6365),Table15[Unique ID],0),0)))</f>
        <v/>
      </c>
      <c r="X6365"/>
    </row>
    <row r="6366" spans="2:24" x14ac:dyDescent="0.25">
      <c r="B6366" s="146"/>
      <c r="C6366" s="31"/>
      <c r="D6366" s="31"/>
      <c r="E6366" s="44"/>
      <c r="F6366" s="43"/>
      <c r="G6366" s="84"/>
      <c r="H6366" s="31"/>
      <c r="I6366" s="31"/>
      <c r="J6366" s="84"/>
      <c r="K6366" s="31"/>
      <c r="L6366" s="31"/>
      <c r="M6366" s="169"/>
      <c r="N6366" s="148"/>
      <c r="O6366" s="106"/>
      <c r="P6366" s="43"/>
      <c r="Q6366" s="31"/>
      <c r="R6366" s="84"/>
      <c r="S6366" s="31"/>
      <c r="T6366" s="31"/>
      <c r="U6366" s="169"/>
      <c r="V6366" s="150"/>
      <c r="W6366" s="141" t="str" cm="1">
        <f t="array" ref="W6366">IF(SUM(LEN(B6366:V6366))=0,"",IF(OR(OR(ISBLANK(F6366),SUM(LEN(C6366),LEN(D6366))=0),AND(NOT(E6366="Unknown"),ISBLANK(J6366)),AND(NOT(O6366="Unknown"),ISBLANK(R6366))),"Missing Information", INDEX(Table15[Entire Service Line Classification], MATCH(SUMIFS(Table15[Unique ID],Table15[System-Owned Portion],E6366,Table15[If Material Anything Other than "Lead" in Column E,Was Material Ever Previously Lead?],G6366,Table15[Customer-Owned Portion],O6366),Table15[Unique ID],0),0)))</f>
        <v/>
      </c>
      <c r="X6366"/>
    </row>
    <row r="6367" spans="2:24" x14ac:dyDescent="0.25">
      <c r="B6367" s="146"/>
      <c r="C6367" s="31"/>
      <c r="D6367" s="31"/>
      <c r="E6367" s="44"/>
      <c r="F6367" s="43"/>
      <c r="G6367" s="84"/>
      <c r="H6367" s="31"/>
      <c r="I6367" s="31"/>
      <c r="J6367" s="84"/>
      <c r="K6367" s="31"/>
      <c r="L6367" s="31"/>
      <c r="M6367" s="169"/>
      <c r="N6367" s="148"/>
      <c r="O6367" s="106"/>
      <c r="P6367" s="43"/>
      <c r="Q6367" s="31"/>
      <c r="R6367" s="84"/>
      <c r="S6367" s="31"/>
      <c r="T6367" s="31"/>
      <c r="U6367" s="169"/>
      <c r="V6367" s="150"/>
      <c r="W6367" s="141" t="str" cm="1">
        <f t="array" ref="W6367">IF(SUM(LEN(B6367:V6367))=0,"",IF(OR(OR(ISBLANK(F6367),SUM(LEN(C6367),LEN(D6367))=0),AND(NOT(E6367="Unknown"),ISBLANK(J6367)),AND(NOT(O6367="Unknown"),ISBLANK(R6367))),"Missing Information", INDEX(Table15[Entire Service Line Classification], MATCH(SUMIFS(Table15[Unique ID],Table15[System-Owned Portion],E6367,Table15[If Material Anything Other than "Lead" in Column E,Was Material Ever Previously Lead?],G6367,Table15[Customer-Owned Portion],O6367),Table15[Unique ID],0),0)))</f>
        <v/>
      </c>
      <c r="X6367"/>
    </row>
    <row r="6368" spans="2:24" x14ac:dyDescent="0.25">
      <c r="B6368" s="146"/>
      <c r="C6368" s="31"/>
      <c r="D6368" s="31"/>
      <c r="E6368" s="44"/>
      <c r="F6368" s="43"/>
      <c r="G6368" s="84"/>
      <c r="H6368" s="31"/>
      <c r="I6368" s="31"/>
      <c r="J6368" s="84"/>
      <c r="K6368" s="31"/>
      <c r="L6368" s="31"/>
      <c r="M6368" s="169"/>
      <c r="N6368" s="148"/>
      <c r="O6368" s="106"/>
      <c r="P6368" s="43"/>
      <c r="Q6368" s="31"/>
      <c r="R6368" s="84"/>
      <c r="S6368" s="31"/>
      <c r="T6368" s="31"/>
      <c r="U6368" s="169"/>
      <c r="V6368" s="150"/>
      <c r="W6368" s="141" t="str" cm="1">
        <f t="array" ref="W6368">IF(SUM(LEN(B6368:V6368))=0,"",IF(OR(OR(ISBLANK(F6368),SUM(LEN(C6368),LEN(D6368))=0),AND(NOT(E6368="Unknown"),ISBLANK(J6368)),AND(NOT(O6368="Unknown"),ISBLANK(R6368))),"Missing Information", INDEX(Table15[Entire Service Line Classification], MATCH(SUMIFS(Table15[Unique ID],Table15[System-Owned Portion],E6368,Table15[If Material Anything Other than "Lead" in Column E,Was Material Ever Previously Lead?],G6368,Table15[Customer-Owned Portion],O6368),Table15[Unique ID],0),0)))</f>
        <v/>
      </c>
      <c r="X6368"/>
    </row>
    <row r="6369" spans="2:24" x14ac:dyDescent="0.25">
      <c r="B6369" s="146"/>
      <c r="C6369" s="31"/>
      <c r="D6369" s="31"/>
      <c r="E6369" s="44"/>
      <c r="F6369" s="43"/>
      <c r="G6369" s="84"/>
      <c r="H6369" s="31"/>
      <c r="I6369" s="31"/>
      <c r="J6369" s="84"/>
      <c r="K6369" s="31"/>
      <c r="L6369" s="31"/>
      <c r="M6369" s="169"/>
      <c r="N6369" s="148"/>
      <c r="O6369" s="106"/>
      <c r="P6369" s="43"/>
      <c r="Q6369" s="31"/>
      <c r="R6369" s="84"/>
      <c r="S6369" s="31"/>
      <c r="T6369" s="31"/>
      <c r="U6369" s="169"/>
      <c r="V6369" s="150"/>
      <c r="W6369" s="141" t="str" cm="1">
        <f t="array" ref="W6369">IF(SUM(LEN(B6369:V6369))=0,"",IF(OR(OR(ISBLANK(F6369),SUM(LEN(C6369),LEN(D6369))=0),AND(NOT(E6369="Unknown"),ISBLANK(J6369)),AND(NOT(O6369="Unknown"),ISBLANK(R6369))),"Missing Information", INDEX(Table15[Entire Service Line Classification], MATCH(SUMIFS(Table15[Unique ID],Table15[System-Owned Portion],E6369,Table15[If Material Anything Other than "Lead" in Column E,Was Material Ever Previously Lead?],G6369,Table15[Customer-Owned Portion],O6369),Table15[Unique ID],0),0)))</f>
        <v/>
      </c>
      <c r="X6369"/>
    </row>
    <row r="6370" spans="2:24" x14ac:dyDescent="0.25">
      <c r="B6370" s="146"/>
      <c r="C6370" s="31"/>
      <c r="D6370" s="31"/>
      <c r="E6370" s="44"/>
      <c r="F6370" s="43"/>
      <c r="G6370" s="84"/>
      <c r="H6370" s="31"/>
      <c r="I6370" s="31"/>
      <c r="J6370" s="84"/>
      <c r="K6370" s="31"/>
      <c r="L6370" s="31"/>
      <c r="M6370" s="169"/>
      <c r="N6370" s="148"/>
      <c r="O6370" s="106"/>
      <c r="P6370" s="43"/>
      <c r="Q6370" s="31"/>
      <c r="R6370" s="84"/>
      <c r="S6370" s="31"/>
      <c r="T6370" s="31"/>
      <c r="U6370" s="169"/>
      <c r="V6370" s="150"/>
      <c r="W6370" s="141" t="str" cm="1">
        <f t="array" ref="W6370">IF(SUM(LEN(B6370:V6370))=0,"",IF(OR(OR(ISBLANK(F6370),SUM(LEN(C6370),LEN(D6370))=0),AND(NOT(E6370="Unknown"),ISBLANK(J6370)),AND(NOT(O6370="Unknown"),ISBLANK(R6370))),"Missing Information", INDEX(Table15[Entire Service Line Classification], MATCH(SUMIFS(Table15[Unique ID],Table15[System-Owned Portion],E6370,Table15[If Material Anything Other than "Lead" in Column E,Was Material Ever Previously Lead?],G6370,Table15[Customer-Owned Portion],O6370),Table15[Unique ID],0),0)))</f>
        <v/>
      </c>
      <c r="X6370"/>
    </row>
    <row r="6371" spans="2:24" x14ac:dyDescent="0.25">
      <c r="B6371" s="146"/>
      <c r="C6371" s="31"/>
      <c r="D6371" s="31"/>
      <c r="E6371" s="44"/>
      <c r="F6371" s="43"/>
      <c r="G6371" s="84"/>
      <c r="H6371" s="31"/>
      <c r="I6371" s="31"/>
      <c r="J6371" s="84"/>
      <c r="K6371" s="31"/>
      <c r="L6371" s="31"/>
      <c r="M6371" s="169"/>
      <c r="N6371" s="148"/>
      <c r="O6371" s="106"/>
      <c r="P6371" s="43"/>
      <c r="Q6371" s="31"/>
      <c r="R6371" s="84"/>
      <c r="S6371" s="31"/>
      <c r="T6371" s="31"/>
      <c r="U6371" s="169"/>
      <c r="V6371" s="150"/>
      <c r="W6371" s="141" t="str" cm="1">
        <f t="array" ref="W6371">IF(SUM(LEN(B6371:V6371))=0,"",IF(OR(OR(ISBLANK(F6371),SUM(LEN(C6371),LEN(D6371))=0),AND(NOT(E6371="Unknown"),ISBLANK(J6371)),AND(NOT(O6371="Unknown"),ISBLANK(R6371))),"Missing Information", INDEX(Table15[Entire Service Line Classification], MATCH(SUMIFS(Table15[Unique ID],Table15[System-Owned Portion],E6371,Table15[If Material Anything Other than "Lead" in Column E,Was Material Ever Previously Lead?],G6371,Table15[Customer-Owned Portion],O6371),Table15[Unique ID],0),0)))</f>
        <v/>
      </c>
      <c r="X6371"/>
    </row>
    <row r="6372" spans="2:24" x14ac:dyDescent="0.25">
      <c r="B6372" s="146"/>
      <c r="C6372" s="31"/>
      <c r="D6372" s="31"/>
      <c r="E6372" s="44"/>
      <c r="F6372" s="43"/>
      <c r="G6372" s="84"/>
      <c r="H6372" s="31"/>
      <c r="I6372" s="31"/>
      <c r="J6372" s="84"/>
      <c r="K6372" s="31"/>
      <c r="L6372" s="31"/>
      <c r="M6372" s="169"/>
      <c r="N6372" s="148"/>
      <c r="O6372" s="106"/>
      <c r="P6372" s="43"/>
      <c r="Q6372" s="31"/>
      <c r="R6372" s="84"/>
      <c r="S6372" s="31"/>
      <c r="T6372" s="31"/>
      <c r="U6372" s="169"/>
      <c r="V6372" s="150"/>
      <c r="W6372" s="141" t="str" cm="1">
        <f t="array" ref="W6372">IF(SUM(LEN(B6372:V6372))=0,"",IF(OR(OR(ISBLANK(F6372),SUM(LEN(C6372),LEN(D6372))=0),AND(NOT(E6372="Unknown"),ISBLANK(J6372)),AND(NOT(O6372="Unknown"),ISBLANK(R6372))),"Missing Information", INDEX(Table15[Entire Service Line Classification], MATCH(SUMIFS(Table15[Unique ID],Table15[System-Owned Portion],E6372,Table15[If Material Anything Other than "Lead" in Column E,Was Material Ever Previously Lead?],G6372,Table15[Customer-Owned Portion],O6372),Table15[Unique ID],0),0)))</f>
        <v/>
      </c>
      <c r="X6372"/>
    </row>
    <row r="6373" spans="2:24" x14ac:dyDescent="0.25">
      <c r="B6373" s="146"/>
      <c r="C6373" s="31"/>
      <c r="D6373" s="31"/>
      <c r="E6373" s="44"/>
      <c r="F6373" s="43"/>
      <c r="G6373" s="84"/>
      <c r="H6373" s="31"/>
      <c r="I6373" s="31"/>
      <c r="J6373" s="84"/>
      <c r="K6373" s="31"/>
      <c r="L6373" s="31"/>
      <c r="M6373" s="169"/>
      <c r="N6373" s="148"/>
      <c r="O6373" s="106"/>
      <c r="P6373" s="43"/>
      <c r="Q6373" s="31"/>
      <c r="R6373" s="84"/>
      <c r="S6373" s="31"/>
      <c r="T6373" s="31"/>
      <c r="U6373" s="169"/>
      <c r="V6373" s="150"/>
      <c r="W6373" s="141" t="str" cm="1">
        <f t="array" ref="W6373">IF(SUM(LEN(B6373:V6373))=0,"",IF(OR(OR(ISBLANK(F6373),SUM(LEN(C6373),LEN(D6373))=0),AND(NOT(E6373="Unknown"),ISBLANK(J6373)),AND(NOT(O6373="Unknown"),ISBLANK(R6373))),"Missing Information", INDEX(Table15[Entire Service Line Classification], MATCH(SUMIFS(Table15[Unique ID],Table15[System-Owned Portion],E6373,Table15[If Material Anything Other than "Lead" in Column E,Was Material Ever Previously Lead?],G6373,Table15[Customer-Owned Portion],O6373),Table15[Unique ID],0),0)))</f>
        <v/>
      </c>
      <c r="X6373"/>
    </row>
    <row r="6374" spans="2:24" x14ac:dyDescent="0.25">
      <c r="B6374" s="146"/>
      <c r="C6374" s="31"/>
      <c r="D6374" s="31"/>
      <c r="E6374" s="44"/>
      <c r="F6374" s="43"/>
      <c r="G6374" s="84"/>
      <c r="H6374" s="31"/>
      <c r="I6374" s="31"/>
      <c r="J6374" s="84"/>
      <c r="K6374" s="31"/>
      <c r="L6374" s="31"/>
      <c r="M6374" s="169"/>
      <c r="N6374" s="148"/>
      <c r="O6374" s="106"/>
      <c r="P6374" s="43"/>
      <c r="Q6374" s="31"/>
      <c r="R6374" s="84"/>
      <c r="S6374" s="31"/>
      <c r="T6374" s="31"/>
      <c r="U6374" s="169"/>
      <c r="V6374" s="150"/>
      <c r="W6374" s="141" t="str" cm="1">
        <f t="array" ref="W6374">IF(SUM(LEN(B6374:V6374))=0,"",IF(OR(OR(ISBLANK(F6374),SUM(LEN(C6374),LEN(D6374))=0),AND(NOT(E6374="Unknown"),ISBLANK(J6374)),AND(NOT(O6374="Unknown"),ISBLANK(R6374))),"Missing Information", INDEX(Table15[Entire Service Line Classification], MATCH(SUMIFS(Table15[Unique ID],Table15[System-Owned Portion],E6374,Table15[If Material Anything Other than "Lead" in Column E,Was Material Ever Previously Lead?],G6374,Table15[Customer-Owned Portion],O6374),Table15[Unique ID],0),0)))</f>
        <v/>
      </c>
      <c r="X6374"/>
    </row>
    <row r="6375" spans="2:24" x14ac:dyDescent="0.25">
      <c r="B6375" s="146"/>
      <c r="C6375" s="31"/>
      <c r="D6375" s="31"/>
      <c r="E6375" s="44"/>
      <c r="F6375" s="43"/>
      <c r="G6375" s="84"/>
      <c r="H6375" s="31"/>
      <c r="I6375" s="31"/>
      <c r="J6375" s="84"/>
      <c r="K6375" s="31"/>
      <c r="L6375" s="31"/>
      <c r="M6375" s="169"/>
      <c r="N6375" s="148"/>
      <c r="O6375" s="106"/>
      <c r="P6375" s="43"/>
      <c r="Q6375" s="31"/>
      <c r="R6375" s="84"/>
      <c r="S6375" s="31"/>
      <c r="T6375" s="31"/>
      <c r="U6375" s="169"/>
      <c r="V6375" s="150"/>
      <c r="W6375" s="141" t="str" cm="1">
        <f t="array" ref="W6375">IF(SUM(LEN(B6375:V6375))=0,"",IF(OR(OR(ISBLANK(F6375),SUM(LEN(C6375),LEN(D6375))=0),AND(NOT(E6375="Unknown"),ISBLANK(J6375)),AND(NOT(O6375="Unknown"),ISBLANK(R6375))),"Missing Information", INDEX(Table15[Entire Service Line Classification], MATCH(SUMIFS(Table15[Unique ID],Table15[System-Owned Portion],E6375,Table15[If Material Anything Other than "Lead" in Column E,Was Material Ever Previously Lead?],G6375,Table15[Customer-Owned Portion],O6375),Table15[Unique ID],0),0)))</f>
        <v/>
      </c>
      <c r="X6375"/>
    </row>
    <row r="6376" spans="2:24" x14ac:dyDescent="0.25">
      <c r="B6376" s="146"/>
      <c r="C6376" s="31"/>
      <c r="D6376" s="31"/>
      <c r="E6376" s="44"/>
      <c r="F6376" s="43"/>
      <c r="G6376" s="84"/>
      <c r="H6376" s="31"/>
      <c r="I6376" s="31"/>
      <c r="J6376" s="84"/>
      <c r="K6376" s="31"/>
      <c r="L6376" s="31"/>
      <c r="M6376" s="169"/>
      <c r="N6376" s="148"/>
      <c r="O6376" s="106"/>
      <c r="P6376" s="43"/>
      <c r="Q6376" s="31"/>
      <c r="R6376" s="84"/>
      <c r="S6376" s="31"/>
      <c r="T6376" s="31"/>
      <c r="U6376" s="169"/>
      <c r="V6376" s="150"/>
      <c r="W6376" s="141" t="str" cm="1">
        <f t="array" ref="W6376">IF(SUM(LEN(B6376:V6376))=0,"",IF(OR(OR(ISBLANK(F6376),SUM(LEN(C6376),LEN(D6376))=0),AND(NOT(E6376="Unknown"),ISBLANK(J6376)),AND(NOT(O6376="Unknown"),ISBLANK(R6376))),"Missing Information", INDEX(Table15[Entire Service Line Classification], MATCH(SUMIFS(Table15[Unique ID],Table15[System-Owned Portion],E6376,Table15[If Material Anything Other than "Lead" in Column E,Was Material Ever Previously Lead?],G6376,Table15[Customer-Owned Portion],O6376),Table15[Unique ID],0),0)))</f>
        <v/>
      </c>
      <c r="X6376"/>
    </row>
    <row r="6377" spans="2:24" x14ac:dyDescent="0.25">
      <c r="B6377" s="146"/>
      <c r="C6377" s="31"/>
      <c r="D6377" s="31"/>
      <c r="E6377" s="44"/>
      <c r="F6377" s="43"/>
      <c r="G6377" s="84"/>
      <c r="H6377" s="31"/>
      <c r="I6377" s="31"/>
      <c r="J6377" s="84"/>
      <c r="K6377" s="31"/>
      <c r="L6377" s="31"/>
      <c r="M6377" s="169"/>
      <c r="N6377" s="148"/>
      <c r="O6377" s="106"/>
      <c r="P6377" s="43"/>
      <c r="Q6377" s="31"/>
      <c r="R6377" s="84"/>
      <c r="S6377" s="31"/>
      <c r="T6377" s="31"/>
      <c r="U6377" s="169"/>
      <c r="V6377" s="150"/>
      <c r="W6377" s="141" t="str" cm="1">
        <f t="array" ref="W6377">IF(SUM(LEN(B6377:V6377))=0,"",IF(OR(OR(ISBLANK(F6377),SUM(LEN(C6377),LEN(D6377))=0),AND(NOT(E6377="Unknown"),ISBLANK(J6377)),AND(NOT(O6377="Unknown"),ISBLANK(R6377))),"Missing Information", INDEX(Table15[Entire Service Line Classification], MATCH(SUMIFS(Table15[Unique ID],Table15[System-Owned Portion],E6377,Table15[If Material Anything Other than "Lead" in Column E,Was Material Ever Previously Lead?],G6377,Table15[Customer-Owned Portion],O6377),Table15[Unique ID],0),0)))</f>
        <v/>
      </c>
      <c r="X6377"/>
    </row>
    <row r="6378" spans="2:24" x14ac:dyDescent="0.25">
      <c r="B6378" s="146"/>
      <c r="C6378" s="31"/>
      <c r="D6378" s="31"/>
      <c r="E6378" s="44"/>
      <c r="F6378" s="43"/>
      <c r="G6378" s="84"/>
      <c r="H6378" s="31"/>
      <c r="I6378" s="31"/>
      <c r="J6378" s="84"/>
      <c r="K6378" s="31"/>
      <c r="L6378" s="31"/>
      <c r="M6378" s="169"/>
      <c r="N6378" s="148"/>
      <c r="O6378" s="106"/>
      <c r="P6378" s="43"/>
      <c r="Q6378" s="31"/>
      <c r="R6378" s="84"/>
      <c r="S6378" s="31"/>
      <c r="T6378" s="31"/>
      <c r="U6378" s="169"/>
      <c r="V6378" s="150"/>
      <c r="W6378" s="141" t="str" cm="1">
        <f t="array" ref="W6378">IF(SUM(LEN(B6378:V6378))=0,"",IF(OR(OR(ISBLANK(F6378),SUM(LEN(C6378),LEN(D6378))=0),AND(NOT(E6378="Unknown"),ISBLANK(J6378)),AND(NOT(O6378="Unknown"),ISBLANK(R6378))),"Missing Information", INDEX(Table15[Entire Service Line Classification], MATCH(SUMIFS(Table15[Unique ID],Table15[System-Owned Portion],E6378,Table15[If Material Anything Other than "Lead" in Column E,Was Material Ever Previously Lead?],G6378,Table15[Customer-Owned Portion],O6378),Table15[Unique ID],0),0)))</f>
        <v/>
      </c>
      <c r="X6378"/>
    </row>
    <row r="6379" spans="2:24" x14ac:dyDescent="0.25">
      <c r="B6379" s="146"/>
      <c r="C6379" s="31"/>
      <c r="D6379" s="31"/>
      <c r="E6379" s="44"/>
      <c r="F6379" s="43"/>
      <c r="G6379" s="84"/>
      <c r="H6379" s="31"/>
      <c r="I6379" s="31"/>
      <c r="J6379" s="84"/>
      <c r="K6379" s="31"/>
      <c r="L6379" s="31"/>
      <c r="M6379" s="169"/>
      <c r="N6379" s="148"/>
      <c r="O6379" s="106"/>
      <c r="P6379" s="43"/>
      <c r="Q6379" s="31"/>
      <c r="R6379" s="84"/>
      <c r="S6379" s="31"/>
      <c r="T6379" s="31"/>
      <c r="U6379" s="169"/>
      <c r="V6379" s="150"/>
      <c r="W6379" s="141" t="str" cm="1">
        <f t="array" ref="W6379">IF(SUM(LEN(B6379:V6379))=0,"",IF(OR(OR(ISBLANK(F6379),SUM(LEN(C6379),LEN(D6379))=0),AND(NOT(E6379="Unknown"),ISBLANK(J6379)),AND(NOT(O6379="Unknown"),ISBLANK(R6379))),"Missing Information", INDEX(Table15[Entire Service Line Classification], MATCH(SUMIFS(Table15[Unique ID],Table15[System-Owned Portion],E6379,Table15[If Material Anything Other than "Lead" in Column E,Was Material Ever Previously Lead?],G6379,Table15[Customer-Owned Portion],O6379),Table15[Unique ID],0),0)))</f>
        <v/>
      </c>
      <c r="X6379"/>
    </row>
    <row r="6380" spans="2:24" x14ac:dyDescent="0.25">
      <c r="B6380" s="146"/>
      <c r="C6380" s="31"/>
      <c r="D6380" s="31"/>
      <c r="E6380" s="44"/>
      <c r="F6380" s="43"/>
      <c r="G6380" s="84"/>
      <c r="H6380" s="31"/>
      <c r="I6380" s="31"/>
      <c r="J6380" s="84"/>
      <c r="K6380" s="31"/>
      <c r="L6380" s="31"/>
      <c r="M6380" s="169"/>
      <c r="N6380" s="148"/>
      <c r="O6380" s="106"/>
      <c r="P6380" s="43"/>
      <c r="Q6380" s="31"/>
      <c r="R6380" s="84"/>
      <c r="S6380" s="31"/>
      <c r="T6380" s="31"/>
      <c r="U6380" s="169"/>
      <c r="V6380" s="150"/>
      <c r="W6380" s="141" t="str" cm="1">
        <f t="array" ref="W6380">IF(SUM(LEN(B6380:V6380))=0,"",IF(OR(OR(ISBLANK(F6380),SUM(LEN(C6380),LEN(D6380))=0),AND(NOT(E6380="Unknown"),ISBLANK(J6380)),AND(NOT(O6380="Unknown"),ISBLANK(R6380))),"Missing Information", INDEX(Table15[Entire Service Line Classification], MATCH(SUMIFS(Table15[Unique ID],Table15[System-Owned Portion],E6380,Table15[If Material Anything Other than "Lead" in Column E,Was Material Ever Previously Lead?],G6380,Table15[Customer-Owned Portion],O6380),Table15[Unique ID],0),0)))</f>
        <v/>
      </c>
      <c r="X6380"/>
    </row>
    <row r="6381" spans="2:24" x14ac:dyDescent="0.25">
      <c r="B6381" s="146"/>
      <c r="C6381" s="31"/>
      <c r="D6381" s="31"/>
      <c r="E6381" s="44"/>
      <c r="F6381" s="43"/>
      <c r="G6381" s="84"/>
      <c r="H6381" s="31"/>
      <c r="I6381" s="31"/>
      <c r="J6381" s="84"/>
      <c r="K6381" s="31"/>
      <c r="L6381" s="31"/>
      <c r="M6381" s="169"/>
      <c r="N6381" s="148"/>
      <c r="O6381" s="106"/>
      <c r="P6381" s="43"/>
      <c r="Q6381" s="31"/>
      <c r="R6381" s="84"/>
      <c r="S6381" s="31"/>
      <c r="T6381" s="31"/>
      <c r="U6381" s="169"/>
      <c r="V6381" s="150"/>
      <c r="W6381" s="141" t="str" cm="1">
        <f t="array" ref="W6381">IF(SUM(LEN(B6381:V6381))=0,"",IF(OR(OR(ISBLANK(F6381),SUM(LEN(C6381),LEN(D6381))=0),AND(NOT(E6381="Unknown"),ISBLANK(J6381)),AND(NOT(O6381="Unknown"),ISBLANK(R6381))),"Missing Information", INDEX(Table15[Entire Service Line Classification], MATCH(SUMIFS(Table15[Unique ID],Table15[System-Owned Portion],E6381,Table15[If Material Anything Other than "Lead" in Column E,Was Material Ever Previously Lead?],G6381,Table15[Customer-Owned Portion],O6381),Table15[Unique ID],0),0)))</f>
        <v/>
      </c>
      <c r="X6381"/>
    </row>
    <row r="6382" spans="2:24" x14ac:dyDescent="0.25">
      <c r="B6382" s="146"/>
      <c r="C6382" s="31"/>
      <c r="D6382" s="31"/>
      <c r="E6382" s="44"/>
      <c r="F6382" s="43"/>
      <c r="G6382" s="84"/>
      <c r="H6382" s="31"/>
      <c r="I6382" s="31"/>
      <c r="J6382" s="84"/>
      <c r="K6382" s="31"/>
      <c r="L6382" s="31"/>
      <c r="M6382" s="169"/>
      <c r="N6382" s="148"/>
      <c r="O6382" s="106"/>
      <c r="P6382" s="43"/>
      <c r="Q6382" s="31"/>
      <c r="R6382" s="84"/>
      <c r="S6382" s="31"/>
      <c r="T6382" s="31"/>
      <c r="U6382" s="169"/>
      <c r="V6382" s="150"/>
      <c r="W6382" s="141" t="str" cm="1">
        <f t="array" ref="W6382">IF(SUM(LEN(B6382:V6382))=0,"",IF(OR(OR(ISBLANK(F6382),SUM(LEN(C6382),LEN(D6382))=0),AND(NOT(E6382="Unknown"),ISBLANK(J6382)),AND(NOT(O6382="Unknown"),ISBLANK(R6382))),"Missing Information", INDEX(Table15[Entire Service Line Classification], MATCH(SUMIFS(Table15[Unique ID],Table15[System-Owned Portion],E6382,Table15[If Material Anything Other than "Lead" in Column E,Was Material Ever Previously Lead?],G6382,Table15[Customer-Owned Portion],O6382),Table15[Unique ID],0),0)))</f>
        <v/>
      </c>
      <c r="X6382"/>
    </row>
    <row r="6383" spans="2:24" x14ac:dyDescent="0.25">
      <c r="B6383" s="146"/>
      <c r="C6383" s="31"/>
      <c r="D6383" s="31"/>
      <c r="E6383" s="44"/>
      <c r="F6383" s="43"/>
      <c r="G6383" s="84"/>
      <c r="H6383" s="31"/>
      <c r="I6383" s="31"/>
      <c r="J6383" s="84"/>
      <c r="K6383" s="31"/>
      <c r="L6383" s="31"/>
      <c r="M6383" s="169"/>
      <c r="N6383" s="148"/>
      <c r="O6383" s="106"/>
      <c r="P6383" s="43"/>
      <c r="Q6383" s="31"/>
      <c r="R6383" s="84"/>
      <c r="S6383" s="31"/>
      <c r="T6383" s="31"/>
      <c r="U6383" s="169"/>
      <c r="V6383" s="150"/>
      <c r="W6383" s="141" t="str" cm="1">
        <f t="array" ref="W6383">IF(SUM(LEN(B6383:V6383))=0,"",IF(OR(OR(ISBLANK(F6383),SUM(LEN(C6383),LEN(D6383))=0),AND(NOT(E6383="Unknown"),ISBLANK(J6383)),AND(NOT(O6383="Unknown"),ISBLANK(R6383))),"Missing Information", INDEX(Table15[Entire Service Line Classification], MATCH(SUMIFS(Table15[Unique ID],Table15[System-Owned Portion],E6383,Table15[If Material Anything Other than "Lead" in Column E,Was Material Ever Previously Lead?],G6383,Table15[Customer-Owned Portion],O6383),Table15[Unique ID],0),0)))</f>
        <v/>
      </c>
      <c r="X6383"/>
    </row>
    <row r="6384" spans="2:24" x14ac:dyDescent="0.25">
      <c r="B6384" s="146"/>
      <c r="C6384" s="31"/>
      <c r="D6384" s="31"/>
      <c r="E6384" s="44"/>
      <c r="F6384" s="43"/>
      <c r="G6384" s="84"/>
      <c r="H6384" s="31"/>
      <c r="I6384" s="31"/>
      <c r="J6384" s="84"/>
      <c r="K6384" s="31"/>
      <c r="L6384" s="31"/>
      <c r="M6384" s="169"/>
      <c r="N6384" s="148"/>
      <c r="O6384" s="106"/>
      <c r="P6384" s="43"/>
      <c r="Q6384" s="31"/>
      <c r="R6384" s="84"/>
      <c r="S6384" s="31"/>
      <c r="T6384" s="31"/>
      <c r="U6384" s="169"/>
      <c r="V6384" s="150"/>
      <c r="W6384" s="141" t="str" cm="1">
        <f t="array" ref="W6384">IF(SUM(LEN(B6384:V6384))=0,"",IF(OR(OR(ISBLANK(F6384),SUM(LEN(C6384),LEN(D6384))=0),AND(NOT(E6384="Unknown"),ISBLANK(J6384)),AND(NOT(O6384="Unknown"),ISBLANK(R6384))),"Missing Information", INDEX(Table15[Entire Service Line Classification], MATCH(SUMIFS(Table15[Unique ID],Table15[System-Owned Portion],E6384,Table15[If Material Anything Other than "Lead" in Column E,Was Material Ever Previously Lead?],G6384,Table15[Customer-Owned Portion],O6384),Table15[Unique ID],0),0)))</f>
        <v/>
      </c>
      <c r="X6384"/>
    </row>
    <row r="6385" spans="2:24" x14ac:dyDescent="0.25">
      <c r="B6385" s="146"/>
      <c r="C6385" s="31"/>
      <c r="D6385" s="31"/>
      <c r="E6385" s="44"/>
      <c r="F6385" s="43"/>
      <c r="G6385" s="84"/>
      <c r="H6385" s="31"/>
      <c r="I6385" s="31"/>
      <c r="J6385" s="84"/>
      <c r="K6385" s="31"/>
      <c r="L6385" s="31"/>
      <c r="M6385" s="169"/>
      <c r="N6385" s="148"/>
      <c r="O6385" s="106"/>
      <c r="P6385" s="43"/>
      <c r="Q6385" s="31"/>
      <c r="R6385" s="84"/>
      <c r="S6385" s="31"/>
      <c r="T6385" s="31"/>
      <c r="U6385" s="169"/>
      <c r="V6385" s="150"/>
      <c r="W6385" s="141" t="str" cm="1">
        <f t="array" ref="W6385">IF(SUM(LEN(B6385:V6385))=0,"",IF(OR(OR(ISBLANK(F6385),SUM(LEN(C6385),LEN(D6385))=0),AND(NOT(E6385="Unknown"),ISBLANK(J6385)),AND(NOT(O6385="Unknown"),ISBLANK(R6385))),"Missing Information", INDEX(Table15[Entire Service Line Classification], MATCH(SUMIFS(Table15[Unique ID],Table15[System-Owned Portion],E6385,Table15[If Material Anything Other than "Lead" in Column E,Was Material Ever Previously Lead?],G6385,Table15[Customer-Owned Portion],O6385),Table15[Unique ID],0),0)))</f>
        <v/>
      </c>
      <c r="X6385"/>
    </row>
    <row r="6386" spans="2:24" x14ac:dyDescent="0.25">
      <c r="B6386" s="146"/>
      <c r="C6386" s="31"/>
      <c r="D6386" s="31"/>
      <c r="E6386" s="44"/>
      <c r="F6386" s="43"/>
      <c r="G6386" s="84"/>
      <c r="H6386" s="31"/>
      <c r="I6386" s="31"/>
      <c r="J6386" s="84"/>
      <c r="K6386" s="31"/>
      <c r="L6386" s="31"/>
      <c r="M6386" s="169"/>
      <c r="N6386" s="148"/>
      <c r="O6386" s="106"/>
      <c r="P6386" s="43"/>
      <c r="Q6386" s="31"/>
      <c r="R6386" s="84"/>
      <c r="S6386" s="31"/>
      <c r="T6386" s="31"/>
      <c r="U6386" s="169"/>
      <c r="V6386" s="150"/>
      <c r="W6386" s="141" t="str" cm="1">
        <f t="array" ref="W6386">IF(SUM(LEN(B6386:V6386))=0,"",IF(OR(OR(ISBLANK(F6386),SUM(LEN(C6386),LEN(D6386))=0),AND(NOT(E6386="Unknown"),ISBLANK(J6386)),AND(NOT(O6386="Unknown"),ISBLANK(R6386))),"Missing Information", INDEX(Table15[Entire Service Line Classification], MATCH(SUMIFS(Table15[Unique ID],Table15[System-Owned Portion],E6386,Table15[If Material Anything Other than "Lead" in Column E,Was Material Ever Previously Lead?],G6386,Table15[Customer-Owned Portion],O6386),Table15[Unique ID],0),0)))</f>
        <v/>
      </c>
      <c r="X6386"/>
    </row>
    <row r="6387" spans="2:24" x14ac:dyDescent="0.25">
      <c r="B6387" s="146"/>
      <c r="C6387" s="31"/>
      <c r="D6387" s="31"/>
      <c r="E6387" s="44"/>
      <c r="F6387" s="43"/>
      <c r="G6387" s="84"/>
      <c r="H6387" s="31"/>
      <c r="I6387" s="31"/>
      <c r="J6387" s="84"/>
      <c r="K6387" s="31"/>
      <c r="L6387" s="31"/>
      <c r="M6387" s="169"/>
      <c r="N6387" s="148"/>
      <c r="O6387" s="106"/>
      <c r="P6387" s="43"/>
      <c r="Q6387" s="31"/>
      <c r="R6387" s="84"/>
      <c r="S6387" s="31"/>
      <c r="T6387" s="31"/>
      <c r="U6387" s="169"/>
      <c r="V6387" s="150"/>
      <c r="W6387" s="141" t="str" cm="1">
        <f t="array" ref="W6387">IF(SUM(LEN(B6387:V6387))=0,"",IF(OR(OR(ISBLANK(F6387),SUM(LEN(C6387),LEN(D6387))=0),AND(NOT(E6387="Unknown"),ISBLANK(J6387)),AND(NOT(O6387="Unknown"),ISBLANK(R6387))),"Missing Information", INDEX(Table15[Entire Service Line Classification], MATCH(SUMIFS(Table15[Unique ID],Table15[System-Owned Portion],E6387,Table15[If Material Anything Other than "Lead" in Column E,Was Material Ever Previously Lead?],G6387,Table15[Customer-Owned Portion],O6387),Table15[Unique ID],0),0)))</f>
        <v/>
      </c>
      <c r="X6387"/>
    </row>
    <row r="6388" spans="2:24" x14ac:dyDescent="0.25">
      <c r="B6388" s="146"/>
      <c r="C6388" s="31"/>
      <c r="D6388" s="31"/>
      <c r="E6388" s="44"/>
      <c r="F6388" s="43"/>
      <c r="G6388" s="84"/>
      <c r="H6388" s="31"/>
      <c r="I6388" s="31"/>
      <c r="J6388" s="84"/>
      <c r="K6388" s="31"/>
      <c r="L6388" s="31"/>
      <c r="M6388" s="169"/>
      <c r="N6388" s="148"/>
      <c r="O6388" s="106"/>
      <c r="P6388" s="43"/>
      <c r="Q6388" s="31"/>
      <c r="R6388" s="84"/>
      <c r="S6388" s="31"/>
      <c r="T6388" s="31"/>
      <c r="U6388" s="169"/>
      <c r="V6388" s="150"/>
      <c r="W6388" s="141" t="str" cm="1">
        <f t="array" ref="W6388">IF(SUM(LEN(B6388:V6388))=0,"",IF(OR(OR(ISBLANK(F6388),SUM(LEN(C6388),LEN(D6388))=0),AND(NOT(E6388="Unknown"),ISBLANK(J6388)),AND(NOT(O6388="Unknown"),ISBLANK(R6388))),"Missing Information", INDEX(Table15[Entire Service Line Classification], MATCH(SUMIFS(Table15[Unique ID],Table15[System-Owned Portion],E6388,Table15[If Material Anything Other than "Lead" in Column E,Was Material Ever Previously Lead?],G6388,Table15[Customer-Owned Portion],O6388),Table15[Unique ID],0),0)))</f>
        <v/>
      </c>
      <c r="X6388"/>
    </row>
    <row r="6389" spans="2:24" x14ac:dyDescent="0.25">
      <c r="B6389" s="146"/>
      <c r="C6389" s="31"/>
      <c r="D6389" s="31"/>
      <c r="E6389" s="44"/>
      <c r="F6389" s="43"/>
      <c r="G6389" s="84"/>
      <c r="H6389" s="31"/>
      <c r="I6389" s="31"/>
      <c r="J6389" s="84"/>
      <c r="K6389" s="31"/>
      <c r="L6389" s="31"/>
      <c r="M6389" s="169"/>
      <c r="N6389" s="148"/>
      <c r="O6389" s="106"/>
      <c r="P6389" s="43"/>
      <c r="Q6389" s="31"/>
      <c r="R6389" s="84"/>
      <c r="S6389" s="31"/>
      <c r="T6389" s="31"/>
      <c r="U6389" s="169"/>
      <c r="V6389" s="150"/>
      <c r="W6389" s="141" t="str" cm="1">
        <f t="array" ref="W6389">IF(SUM(LEN(B6389:V6389))=0,"",IF(OR(OR(ISBLANK(F6389),SUM(LEN(C6389),LEN(D6389))=0),AND(NOT(E6389="Unknown"),ISBLANK(J6389)),AND(NOT(O6389="Unknown"),ISBLANK(R6389))),"Missing Information", INDEX(Table15[Entire Service Line Classification], MATCH(SUMIFS(Table15[Unique ID],Table15[System-Owned Portion],E6389,Table15[If Material Anything Other than "Lead" in Column E,Was Material Ever Previously Lead?],G6389,Table15[Customer-Owned Portion],O6389),Table15[Unique ID],0),0)))</f>
        <v/>
      </c>
      <c r="X6389"/>
    </row>
    <row r="6390" spans="2:24" x14ac:dyDescent="0.25">
      <c r="B6390" s="146"/>
      <c r="C6390" s="31"/>
      <c r="D6390" s="31"/>
      <c r="E6390" s="44"/>
      <c r="F6390" s="43"/>
      <c r="G6390" s="84"/>
      <c r="H6390" s="31"/>
      <c r="I6390" s="31"/>
      <c r="J6390" s="84"/>
      <c r="K6390" s="31"/>
      <c r="L6390" s="31"/>
      <c r="M6390" s="169"/>
      <c r="N6390" s="148"/>
      <c r="O6390" s="106"/>
      <c r="P6390" s="43"/>
      <c r="Q6390" s="31"/>
      <c r="R6390" s="84"/>
      <c r="S6390" s="31"/>
      <c r="T6390" s="31"/>
      <c r="U6390" s="169"/>
      <c r="V6390" s="150"/>
      <c r="W6390" s="141" t="str" cm="1">
        <f t="array" ref="W6390">IF(SUM(LEN(B6390:V6390))=0,"",IF(OR(OR(ISBLANK(F6390),SUM(LEN(C6390),LEN(D6390))=0),AND(NOT(E6390="Unknown"),ISBLANK(J6390)),AND(NOT(O6390="Unknown"),ISBLANK(R6390))),"Missing Information", INDEX(Table15[Entire Service Line Classification], MATCH(SUMIFS(Table15[Unique ID],Table15[System-Owned Portion],E6390,Table15[If Material Anything Other than "Lead" in Column E,Was Material Ever Previously Lead?],G6390,Table15[Customer-Owned Portion],O6390),Table15[Unique ID],0),0)))</f>
        <v/>
      </c>
      <c r="X6390"/>
    </row>
    <row r="6391" spans="2:24" x14ac:dyDescent="0.25">
      <c r="B6391" s="146"/>
      <c r="C6391" s="31"/>
      <c r="D6391" s="31"/>
      <c r="E6391" s="44"/>
      <c r="F6391" s="43"/>
      <c r="G6391" s="84"/>
      <c r="H6391" s="31"/>
      <c r="I6391" s="31"/>
      <c r="J6391" s="84"/>
      <c r="K6391" s="31"/>
      <c r="L6391" s="31"/>
      <c r="M6391" s="169"/>
      <c r="N6391" s="148"/>
      <c r="O6391" s="106"/>
      <c r="P6391" s="43"/>
      <c r="Q6391" s="31"/>
      <c r="R6391" s="84"/>
      <c r="S6391" s="31"/>
      <c r="T6391" s="31"/>
      <c r="U6391" s="169"/>
      <c r="V6391" s="150"/>
      <c r="W6391" s="141" t="str" cm="1">
        <f t="array" ref="W6391">IF(SUM(LEN(B6391:V6391))=0,"",IF(OR(OR(ISBLANK(F6391),SUM(LEN(C6391),LEN(D6391))=0),AND(NOT(E6391="Unknown"),ISBLANK(J6391)),AND(NOT(O6391="Unknown"),ISBLANK(R6391))),"Missing Information", INDEX(Table15[Entire Service Line Classification], MATCH(SUMIFS(Table15[Unique ID],Table15[System-Owned Portion],E6391,Table15[If Material Anything Other than "Lead" in Column E,Was Material Ever Previously Lead?],G6391,Table15[Customer-Owned Portion],O6391),Table15[Unique ID],0),0)))</f>
        <v/>
      </c>
      <c r="X6391"/>
    </row>
    <row r="6392" spans="2:24" x14ac:dyDescent="0.25">
      <c r="B6392" s="146"/>
      <c r="C6392" s="31"/>
      <c r="D6392" s="31"/>
      <c r="E6392" s="44"/>
      <c r="F6392" s="43"/>
      <c r="G6392" s="84"/>
      <c r="H6392" s="31"/>
      <c r="I6392" s="31"/>
      <c r="J6392" s="84"/>
      <c r="K6392" s="31"/>
      <c r="L6392" s="31"/>
      <c r="M6392" s="169"/>
      <c r="N6392" s="148"/>
      <c r="O6392" s="106"/>
      <c r="P6392" s="43"/>
      <c r="Q6392" s="31"/>
      <c r="R6392" s="84"/>
      <c r="S6392" s="31"/>
      <c r="T6392" s="31"/>
      <c r="U6392" s="169"/>
      <c r="V6392" s="150"/>
      <c r="W6392" s="141" t="str" cm="1">
        <f t="array" ref="W6392">IF(SUM(LEN(B6392:V6392))=0,"",IF(OR(OR(ISBLANK(F6392),SUM(LEN(C6392),LEN(D6392))=0),AND(NOT(E6392="Unknown"),ISBLANK(J6392)),AND(NOT(O6392="Unknown"),ISBLANK(R6392))),"Missing Information", INDEX(Table15[Entire Service Line Classification], MATCH(SUMIFS(Table15[Unique ID],Table15[System-Owned Portion],E6392,Table15[If Material Anything Other than "Lead" in Column E,Was Material Ever Previously Lead?],G6392,Table15[Customer-Owned Portion],O6392),Table15[Unique ID],0),0)))</f>
        <v/>
      </c>
      <c r="X6392"/>
    </row>
    <row r="6393" spans="2:24" x14ac:dyDescent="0.25">
      <c r="B6393" s="146"/>
      <c r="C6393" s="31"/>
      <c r="D6393" s="31"/>
      <c r="E6393" s="44"/>
      <c r="F6393" s="43"/>
      <c r="G6393" s="84"/>
      <c r="H6393" s="31"/>
      <c r="I6393" s="31"/>
      <c r="J6393" s="84"/>
      <c r="K6393" s="31"/>
      <c r="L6393" s="31"/>
      <c r="M6393" s="169"/>
      <c r="N6393" s="148"/>
      <c r="O6393" s="106"/>
      <c r="P6393" s="43"/>
      <c r="Q6393" s="31"/>
      <c r="R6393" s="84"/>
      <c r="S6393" s="31"/>
      <c r="T6393" s="31"/>
      <c r="U6393" s="169"/>
      <c r="V6393" s="150"/>
      <c r="W6393" s="141" t="str" cm="1">
        <f t="array" ref="W6393">IF(SUM(LEN(B6393:V6393))=0,"",IF(OR(OR(ISBLANK(F6393),SUM(LEN(C6393),LEN(D6393))=0),AND(NOT(E6393="Unknown"),ISBLANK(J6393)),AND(NOT(O6393="Unknown"),ISBLANK(R6393))),"Missing Information", INDEX(Table15[Entire Service Line Classification], MATCH(SUMIFS(Table15[Unique ID],Table15[System-Owned Portion],E6393,Table15[If Material Anything Other than "Lead" in Column E,Was Material Ever Previously Lead?],G6393,Table15[Customer-Owned Portion],O6393),Table15[Unique ID],0),0)))</f>
        <v/>
      </c>
      <c r="X6393"/>
    </row>
    <row r="6394" spans="2:24" x14ac:dyDescent="0.25">
      <c r="B6394" s="146"/>
      <c r="C6394" s="31"/>
      <c r="D6394" s="31"/>
      <c r="E6394" s="44"/>
      <c r="F6394" s="43"/>
      <c r="G6394" s="84"/>
      <c r="H6394" s="31"/>
      <c r="I6394" s="31"/>
      <c r="J6394" s="84"/>
      <c r="K6394" s="31"/>
      <c r="L6394" s="31"/>
      <c r="M6394" s="169"/>
      <c r="N6394" s="148"/>
      <c r="O6394" s="106"/>
      <c r="P6394" s="43"/>
      <c r="Q6394" s="31"/>
      <c r="R6394" s="84"/>
      <c r="S6394" s="31"/>
      <c r="T6394" s="31"/>
      <c r="U6394" s="169"/>
      <c r="V6394" s="150"/>
      <c r="W6394" s="141" t="str" cm="1">
        <f t="array" ref="W6394">IF(SUM(LEN(B6394:V6394))=0,"",IF(OR(OR(ISBLANK(F6394),SUM(LEN(C6394),LEN(D6394))=0),AND(NOT(E6394="Unknown"),ISBLANK(J6394)),AND(NOT(O6394="Unknown"),ISBLANK(R6394))),"Missing Information", INDEX(Table15[Entire Service Line Classification], MATCH(SUMIFS(Table15[Unique ID],Table15[System-Owned Portion],E6394,Table15[If Material Anything Other than "Lead" in Column E,Was Material Ever Previously Lead?],G6394,Table15[Customer-Owned Portion],O6394),Table15[Unique ID],0),0)))</f>
        <v/>
      </c>
      <c r="X6394"/>
    </row>
    <row r="6395" spans="2:24" x14ac:dyDescent="0.25">
      <c r="B6395" s="146"/>
      <c r="C6395" s="31"/>
      <c r="D6395" s="31"/>
      <c r="E6395" s="44"/>
      <c r="F6395" s="43"/>
      <c r="G6395" s="84"/>
      <c r="H6395" s="31"/>
      <c r="I6395" s="31"/>
      <c r="J6395" s="84"/>
      <c r="K6395" s="31"/>
      <c r="L6395" s="31"/>
      <c r="M6395" s="169"/>
      <c r="N6395" s="148"/>
      <c r="O6395" s="106"/>
      <c r="P6395" s="43"/>
      <c r="Q6395" s="31"/>
      <c r="R6395" s="84"/>
      <c r="S6395" s="31"/>
      <c r="T6395" s="31"/>
      <c r="U6395" s="169"/>
      <c r="V6395" s="150"/>
      <c r="W6395" s="141" t="str" cm="1">
        <f t="array" ref="W6395">IF(SUM(LEN(B6395:V6395))=0,"",IF(OR(OR(ISBLANK(F6395),SUM(LEN(C6395),LEN(D6395))=0),AND(NOT(E6395="Unknown"),ISBLANK(J6395)),AND(NOT(O6395="Unknown"),ISBLANK(R6395))),"Missing Information", INDEX(Table15[Entire Service Line Classification], MATCH(SUMIFS(Table15[Unique ID],Table15[System-Owned Portion],E6395,Table15[If Material Anything Other than "Lead" in Column E,Was Material Ever Previously Lead?],G6395,Table15[Customer-Owned Portion],O6395),Table15[Unique ID],0),0)))</f>
        <v/>
      </c>
      <c r="X6395"/>
    </row>
    <row r="6396" spans="2:24" x14ac:dyDescent="0.25">
      <c r="B6396" s="146"/>
      <c r="C6396" s="31"/>
      <c r="D6396" s="31"/>
      <c r="E6396" s="44"/>
      <c r="F6396" s="43"/>
      <c r="G6396" s="84"/>
      <c r="H6396" s="31"/>
      <c r="I6396" s="31"/>
      <c r="J6396" s="84"/>
      <c r="K6396" s="31"/>
      <c r="L6396" s="31"/>
      <c r="M6396" s="169"/>
      <c r="N6396" s="148"/>
      <c r="O6396" s="106"/>
      <c r="P6396" s="43"/>
      <c r="Q6396" s="31"/>
      <c r="R6396" s="84"/>
      <c r="S6396" s="31"/>
      <c r="T6396" s="31"/>
      <c r="U6396" s="169"/>
      <c r="V6396" s="150"/>
      <c r="W6396" s="141" t="str" cm="1">
        <f t="array" ref="W6396">IF(SUM(LEN(B6396:V6396))=0,"",IF(OR(OR(ISBLANK(F6396),SUM(LEN(C6396),LEN(D6396))=0),AND(NOT(E6396="Unknown"),ISBLANK(J6396)),AND(NOT(O6396="Unknown"),ISBLANK(R6396))),"Missing Information", INDEX(Table15[Entire Service Line Classification], MATCH(SUMIFS(Table15[Unique ID],Table15[System-Owned Portion],E6396,Table15[If Material Anything Other than "Lead" in Column E,Was Material Ever Previously Lead?],G6396,Table15[Customer-Owned Portion],O6396),Table15[Unique ID],0),0)))</f>
        <v/>
      </c>
      <c r="X6396"/>
    </row>
    <row r="6397" spans="2:24" x14ac:dyDescent="0.25">
      <c r="B6397" s="146"/>
      <c r="C6397" s="31"/>
      <c r="D6397" s="31"/>
      <c r="E6397" s="44"/>
      <c r="F6397" s="43"/>
      <c r="G6397" s="84"/>
      <c r="H6397" s="31"/>
      <c r="I6397" s="31"/>
      <c r="J6397" s="84"/>
      <c r="K6397" s="31"/>
      <c r="L6397" s="31"/>
      <c r="M6397" s="169"/>
      <c r="N6397" s="148"/>
      <c r="O6397" s="106"/>
      <c r="P6397" s="43"/>
      <c r="Q6397" s="31"/>
      <c r="R6397" s="84"/>
      <c r="S6397" s="31"/>
      <c r="T6397" s="31"/>
      <c r="U6397" s="169"/>
      <c r="V6397" s="150"/>
      <c r="W6397" s="141" t="str" cm="1">
        <f t="array" ref="W6397">IF(SUM(LEN(B6397:V6397))=0,"",IF(OR(OR(ISBLANK(F6397),SUM(LEN(C6397),LEN(D6397))=0),AND(NOT(E6397="Unknown"),ISBLANK(J6397)),AND(NOT(O6397="Unknown"),ISBLANK(R6397))),"Missing Information", INDEX(Table15[Entire Service Line Classification], MATCH(SUMIFS(Table15[Unique ID],Table15[System-Owned Portion],E6397,Table15[If Material Anything Other than "Lead" in Column E,Was Material Ever Previously Lead?],G6397,Table15[Customer-Owned Portion],O6397),Table15[Unique ID],0),0)))</f>
        <v/>
      </c>
      <c r="X6397"/>
    </row>
    <row r="6398" spans="2:24" x14ac:dyDescent="0.25">
      <c r="B6398" s="146"/>
      <c r="C6398" s="31"/>
      <c r="D6398" s="31"/>
      <c r="E6398" s="44"/>
      <c r="F6398" s="43"/>
      <c r="G6398" s="84"/>
      <c r="H6398" s="31"/>
      <c r="I6398" s="31"/>
      <c r="J6398" s="84"/>
      <c r="K6398" s="31"/>
      <c r="L6398" s="31"/>
      <c r="M6398" s="169"/>
      <c r="N6398" s="148"/>
      <c r="O6398" s="106"/>
      <c r="P6398" s="43"/>
      <c r="Q6398" s="31"/>
      <c r="R6398" s="84"/>
      <c r="S6398" s="31"/>
      <c r="T6398" s="31"/>
      <c r="U6398" s="169"/>
      <c r="V6398" s="150"/>
      <c r="W6398" s="141" t="str" cm="1">
        <f t="array" ref="W6398">IF(SUM(LEN(B6398:V6398))=0,"",IF(OR(OR(ISBLANK(F6398),SUM(LEN(C6398),LEN(D6398))=0),AND(NOT(E6398="Unknown"),ISBLANK(J6398)),AND(NOT(O6398="Unknown"),ISBLANK(R6398))),"Missing Information", INDEX(Table15[Entire Service Line Classification], MATCH(SUMIFS(Table15[Unique ID],Table15[System-Owned Portion],E6398,Table15[If Material Anything Other than "Lead" in Column E,Was Material Ever Previously Lead?],G6398,Table15[Customer-Owned Portion],O6398),Table15[Unique ID],0),0)))</f>
        <v/>
      </c>
      <c r="X6398"/>
    </row>
    <row r="6399" spans="2:24" x14ac:dyDescent="0.25">
      <c r="B6399" s="146"/>
      <c r="C6399" s="31"/>
      <c r="D6399" s="31"/>
      <c r="E6399" s="44"/>
      <c r="F6399" s="43"/>
      <c r="G6399" s="84"/>
      <c r="H6399" s="31"/>
      <c r="I6399" s="31"/>
      <c r="J6399" s="84"/>
      <c r="K6399" s="31"/>
      <c r="L6399" s="31"/>
      <c r="M6399" s="169"/>
      <c r="N6399" s="148"/>
      <c r="O6399" s="106"/>
      <c r="P6399" s="43"/>
      <c r="Q6399" s="31"/>
      <c r="R6399" s="84"/>
      <c r="S6399" s="31"/>
      <c r="T6399" s="31"/>
      <c r="U6399" s="169"/>
      <c r="V6399" s="150"/>
      <c r="W6399" s="141" t="str" cm="1">
        <f t="array" ref="W6399">IF(SUM(LEN(B6399:V6399))=0,"",IF(OR(OR(ISBLANK(F6399),SUM(LEN(C6399),LEN(D6399))=0),AND(NOT(E6399="Unknown"),ISBLANK(J6399)),AND(NOT(O6399="Unknown"),ISBLANK(R6399))),"Missing Information", INDEX(Table15[Entire Service Line Classification], MATCH(SUMIFS(Table15[Unique ID],Table15[System-Owned Portion],E6399,Table15[If Material Anything Other than "Lead" in Column E,Was Material Ever Previously Lead?],G6399,Table15[Customer-Owned Portion],O6399),Table15[Unique ID],0),0)))</f>
        <v/>
      </c>
      <c r="X6399"/>
    </row>
    <row r="6400" spans="2:24" x14ac:dyDescent="0.25">
      <c r="B6400" s="146"/>
      <c r="C6400" s="31"/>
      <c r="D6400" s="31"/>
      <c r="E6400" s="44"/>
      <c r="F6400" s="43"/>
      <c r="G6400" s="84"/>
      <c r="H6400" s="31"/>
      <c r="I6400" s="31"/>
      <c r="J6400" s="84"/>
      <c r="K6400" s="31"/>
      <c r="L6400" s="31"/>
      <c r="M6400" s="169"/>
      <c r="N6400" s="148"/>
      <c r="O6400" s="106"/>
      <c r="P6400" s="43"/>
      <c r="Q6400" s="31"/>
      <c r="R6400" s="84"/>
      <c r="S6400" s="31"/>
      <c r="T6400" s="31"/>
      <c r="U6400" s="169"/>
      <c r="V6400" s="150"/>
      <c r="W6400" s="141" t="str" cm="1">
        <f t="array" ref="W6400">IF(SUM(LEN(B6400:V6400))=0,"",IF(OR(OR(ISBLANK(F6400),SUM(LEN(C6400),LEN(D6400))=0),AND(NOT(E6400="Unknown"),ISBLANK(J6400)),AND(NOT(O6400="Unknown"),ISBLANK(R6400))),"Missing Information", INDEX(Table15[Entire Service Line Classification], MATCH(SUMIFS(Table15[Unique ID],Table15[System-Owned Portion],E6400,Table15[If Material Anything Other than "Lead" in Column E,Was Material Ever Previously Lead?],G6400,Table15[Customer-Owned Portion],O6400),Table15[Unique ID],0),0)))</f>
        <v/>
      </c>
      <c r="X6400"/>
    </row>
    <row r="6401" spans="2:24" x14ac:dyDescent="0.25">
      <c r="B6401" s="146"/>
      <c r="C6401" s="31"/>
      <c r="D6401" s="31"/>
      <c r="E6401" s="44"/>
      <c r="F6401" s="43"/>
      <c r="G6401" s="84"/>
      <c r="H6401" s="31"/>
      <c r="I6401" s="31"/>
      <c r="J6401" s="84"/>
      <c r="K6401" s="31"/>
      <c r="L6401" s="31"/>
      <c r="M6401" s="169"/>
      <c r="N6401" s="148"/>
      <c r="O6401" s="106"/>
      <c r="P6401" s="43"/>
      <c r="Q6401" s="31"/>
      <c r="R6401" s="84"/>
      <c r="S6401" s="31"/>
      <c r="T6401" s="31"/>
      <c r="U6401" s="169"/>
      <c r="V6401" s="150"/>
      <c r="W6401" s="141" t="str" cm="1">
        <f t="array" ref="W6401">IF(SUM(LEN(B6401:V6401))=0,"",IF(OR(OR(ISBLANK(F6401),SUM(LEN(C6401),LEN(D6401))=0),AND(NOT(E6401="Unknown"),ISBLANK(J6401)),AND(NOT(O6401="Unknown"),ISBLANK(R6401))),"Missing Information", INDEX(Table15[Entire Service Line Classification], MATCH(SUMIFS(Table15[Unique ID],Table15[System-Owned Portion],E6401,Table15[If Material Anything Other than "Lead" in Column E,Was Material Ever Previously Lead?],G6401,Table15[Customer-Owned Portion],O6401),Table15[Unique ID],0),0)))</f>
        <v/>
      </c>
      <c r="X6401"/>
    </row>
    <row r="6402" spans="2:24" x14ac:dyDescent="0.25">
      <c r="B6402" s="146"/>
      <c r="C6402" s="31"/>
      <c r="D6402" s="31"/>
      <c r="E6402" s="44"/>
      <c r="F6402" s="43"/>
      <c r="G6402" s="84"/>
      <c r="H6402" s="31"/>
      <c r="I6402" s="31"/>
      <c r="J6402" s="84"/>
      <c r="K6402" s="31"/>
      <c r="L6402" s="31"/>
      <c r="M6402" s="169"/>
      <c r="N6402" s="148"/>
      <c r="O6402" s="106"/>
      <c r="P6402" s="43"/>
      <c r="Q6402" s="31"/>
      <c r="R6402" s="84"/>
      <c r="S6402" s="31"/>
      <c r="T6402" s="31"/>
      <c r="U6402" s="169"/>
      <c r="V6402" s="150"/>
      <c r="W6402" s="141" t="str" cm="1">
        <f t="array" ref="W6402">IF(SUM(LEN(B6402:V6402))=0,"",IF(OR(OR(ISBLANK(F6402),SUM(LEN(C6402),LEN(D6402))=0),AND(NOT(E6402="Unknown"),ISBLANK(J6402)),AND(NOT(O6402="Unknown"),ISBLANK(R6402))),"Missing Information", INDEX(Table15[Entire Service Line Classification], MATCH(SUMIFS(Table15[Unique ID],Table15[System-Owned Portion],E6402,Table15[If Material Anything Other than "Lead" in Column E,Was Material Ever Previously Lead?],G6402,Table15[Customer-Owned Portion],O6402),Table15[Unique ID],0),0)))</f>
        <v/>
      </c>
      <c r="X6402"/>
    </row>
    <row r="6403" spans="2:24" x14ac:dyDescent="0.25">
      <c r="B6403" s="146"/>
      <c r="C6403" s="31"/>
      <c r="D6403" s="31"/>
      <c r="E6403" s="44"/>
      <c r="F6403" s="43"/>
      <c r="G6403" s="84"/>
      <c r="H6403" s="31"/>
      <c r="I6403" s="31"/>
      <c r="J6403" s="84"/>
      <c r="K6403" s="31"/>
      <c r="L6403" s="31"/>
      <c r="M6403" s="169"/>
      <c r="N6403" s="148"/>
      <c r="O6403" s="106"/>
      <c r="P6403" s="43"/>
      <c r="Q6403" s="31"/>
      <c r="R6403" s="84"/>
      <c r="S6403" s="31"/>
      <c r="T6403" s="31"/>
      <c r="U6403" s="169"/>
      <c r="V6403" s="150"/>
      <c r="W6403" s="141" t="str" cm="1">
        <f t="array" ref="W6403">IF(SUM(LEN(B6403:V6403))=0,"",IF(OR(OR(ISBLANK(F6403),SUM(LEN(C6403),LEN(D6403))=0),AND(NOT(E6403="Unknown"),ISBLANK(J6403)),AND(NOT(O6403="Unknown"),ISBLANK(R6403))),"Missing Information", INDEX(Table15[Entire Service Line Classification], MATCH(SUMIFS(Table15[Unique ID],Table15[System-Owned Portion],E6403,Table15[If Material Anything Other than "Lead" in Column E,Was Material Ever Previously Lead?],G6403,Table15[Customer-Owned Portion],O6403),Table15[Unique ID],0),0)))</f>
        <v/>
      </c>
      <c r="X6403"/>
    </row>
    <row r="6404" spans="2:24" x14ac:dyDescent="0.25">
      <c r="B6404" s="146"/>
      <c r="C6404" s="31"/>
      <c r="D6404" s="31"/>
      <c r="E6404" s="44"/>
      <c r="F6404" s="43"/>
      <c r="G6404" s="84"/>
      <c r="H6404" s="31"/>
      <c r="I6404" s="31"/>
      <c r="J6404" s="84"/>
      <c r="K6404" s="31"/>
      <c r="L6404" s="31"/>
      <c r="M6404" s="169"/>
      <c r="N6404" s="148"/>
      <c r="O6404" s="106"/>
      <c r="P6404" s="43"/>
      <c r="Q6404" s="31"/>
      <c r="R6404" s="84"/>
      <c r="S6404" s="31"/>
      <c r="T6404" s="31"/>
      <c r="U6404" s="169"/>
      <c r="V6404" s="150"/>
      <c r="W6404" s="141" t="str" cm="1">
        <f t="array" ref="W6404">IF(SUM(LEN(B6404:V6404))=0,"",IF(OR(OR(ISBLANK(F6404),SUM(LEN(C6404),LEN(D6404))=0),AND(NOT(E6404="Unknown"),ISBLANK(J6404)),AND(NOT(O6404="Unknown"),ISBLANK(R6404))),"Missing Information", INDEX(Table15[Entire Service Line Classification], MATCH(SUMIFS(Table15[Unique ID],Table15[System-Owned Portion],E6404,Table15[If Material Anything Other than "Lead" in Column E,Was Material Ever Previously Lead?],G6404,Table15[Customer-Owned Portion],O6404),Table15[Unique ID],0),0)))</f>
        <v/>
      </c>
      <c r="X6404"/>
    </row>
    <row r="6405" spans="2:24" x14ac:dyDescent="0.25">
      <c r="B6405" s="146"/>
      <c r="C6405" s="31"/>
      <c r="D6405" s="31"/>
      <c r="E6405" s="44"/>
      <c r="F6405" s="43"/>
      <c r="G6405" s="84"/>
      <c r="H6405" s="31"/>
      <c r="I6405" s="31"/>
      <c r="J6405" s="84"/>
      <c r="K6405" s="31"/>
      <c r="L6405" s="31"/>
      <c r="M6405" s="169"/>
      <c r="N6405" s="148"/>
      <c r="O6405" s="106"/>
      <c r="P6405" s="43"/>
      <c r="Q6405" s="31"/>
      <c r="R6405" s="84"/>
      <c r="S6405" s="31"/>
      <c r="T6405" s="31"/>
      <c r="U6405" s="169"/>
      <c r="V6405" s="150"/>
      <c r="W6405" s="141" t="str" cm="1">
        <f t="array" ref="W6405">IF(SUM(LEN(B6405:V6405))=0,"",IF(OR(OR(ISBLANK(F6405),SUM(LEN(C6405),LEN(D6405))=0),AND(NOT(E6405="Unknown"),ISBLANK(J6405)),AND(NOT(O6405="Unknown"),ISBLANK(R6405))),"Missing Information", INDEX(Table15[Entire Service Line Classification], MATCH(SUMIFS(Table15[Unique ID],Table15[System-Owned Portion],E6405,Table15[If Material Anything Other than "Lead" in Column E,Was Material Ever Previously Lead?],G6405,Table15[Customer-Owned Portion],O6405),Table15[Unique ID],0),0)))</f>
        <v/>
      </c>
      <c r="X6405"/>
    </row>
    <row r="6406" spans="2:24" x14ac:dyDescent="0.25">
      <c r="B6406" s="146"/>
      <c r="C6406" s="31"/>
      <c r="D6406" s="31"/>
      <c r="E6406" s="44"/>
      <c r="F6406" s="43"/>
      <c r="G6406" s="84"/>
      <c r="H6406" s="31"/>
      <c r="I6406" s="31"/>
      <c r="J6406" s="84"/>
      <c r="K6406" s="31"/>
      <c r="L6406" s="31"/>
      <c r="M6406" s="169"/>
      <c r="N6406" s="148"/>
      <c r="O6406" s="106"/>
      <c r="P6406" s="43"/>
      <c r="Q6406" s="31"/>
      <c r="R6406" s="84"/>
      <c r="S6406" s="31"/>
      <c r="T6406" s="31"/>
      <c r="U6406" s="169"/>
      <c r="V6406" s="150"/>
      <c r="W6406" s="141" t="str" cm="1">
        <f t="array" ref="W6406">IF(SUM(LEN(B6406:V6406))=0,"",IF(OR(OR(ISBLANK(F6406),SUM(LEN(C6406),LEN(D6406))=0),AND(NOT(E6406="Unknown"),ISBLANK(J6406)),AND(NOT(O6406="Unknown"),ISBLANK(R6406))),"Missing Information", INDEX(Table15[Entire Service Line Classification], MATCH(SUMIFS(Table15[Unique ID],Table15[System-Owned Portion],E6406,Table15[If Material Anything Other than "Lead" in Column E,Was Material Ever Previously Lead?],G6406,Table15[Customer-Owned Portion],O6406),Table15[Unique ID],0),0)))</f>
        <v/>
      </c>
      <c r="X6406"/>
    </row>
    <row r="6407" spans="2:24" x14ac:dyDescent="0.25">
      <c r="B6407" s="146"/>
      <c r="C6407" s="31"/>
      <c r="D6407" s="31"/>
      <c r="E6407" s="44"/>
      <c r="F6407" s="43"/>
      <c r="G6407" s="84"/>
      <c r="H6407" s="31"/>
      <c r="I6407" s="31"/>
      <c r="J6407" s="84"/>
      <c r="K6407" s="31"/>
      <c r="L6407" s="31"/>
      <c r="M6407" s="169"/>
      <c r="N6407" s="148"/>
      <c r="O6407" s="106"/>
      <c r="P6407" s="43"/>
      <c r="Q6407" s="31"/>
      <c r="R6407" s="84"/>
      <c r="S6407" s="31"/>
      <c r="T6407" s="31"/>
      <c r="U6407" s="169"/>
      <c r="V6407" s="150"/>
      <c r="W6407" s="141" t="str" cm="1">
        <f t="array" ref="W6407">IF(SUM(LEN(B6407:V6407))=0,"",IF(OR(OR(ISBLANK(F6407),SUM(LEN(C6407),LEN(D6407))=0),AND(NOT(E6407="Unknown"),ISBLANK(J6407)),AND(NOT(O6407="Unknown"),ISBLANK(R6407))),"Missing Information", INDEX(Table15[Entire Service Line Classification], MATCH(SUMIFS(Table15[Unique ID],Table15[System-Owned Portion],E6407,Table15[If Material Anything Other than "Lead" in Column E,Was Material Ever Previously Lead?],G6407,Table15[Customer-Owned Portion],O6407),Table15[Unique ID],0),0)))</f>
        <v/>
      </c>
      <c r="X6407"/>
    </row>
    <row r="6408" spans="2:24" x14ac:dyDescent="0.25">
      <c r="B6408" s="146"/>
      <c r="C6408" s="31"/>
      <c r="D6408" s="31"/>
      <c r="E6408" s="44"/>
      <c r="F6408" s="43"/>
      <c r="G6408" s="84"/>
      <c r="H6408" s="31"/>
      <c r="I6408" s="31"/>
      <c r="J6408" s="84"/>
      <c r="K6408" s="31"/>
      <c r="L6408" s="31"/>
      <c r="M6408" s="169"/>
      <c r="N6408" s="148"/>
      <c r="O6408" s="106"/>
      <c r="P6408" s="43"/>
      <c r="Q6408" s="31"/>
      <c r="R6408" s="84"/>
      <c r="S6408" s="31"/>
      <c r="T6408" s="31"/>
      <c r="U6408" s="169"/>
      <c r="V6408" s="150"/>
      <c r="W6408" s="141" t="str" cm="1">
        <f t="array" ref="W6408">IF(SUM(LEN(B6408:V6408))=0,"",IF(OR(OR(ISBLANK(F6408),SUM(LEN(C6408),LEN(D6408))=0),AND(NOT(E6408="Unknown"),ISBLANK(J6408)),AND(NOT(O6408="Unknown"),ISBLANK(R6408))),"Missing Information", INDEX(Table15[Entire Service Line Classification], MATCH(SUMIFS(Table15[Unique ID],Table15[System-Owned Portion],E6408,Table15[If Material Anything Other than "Lead" in Column E,Was Material Ever Previously Lead?],G6408,Table15[Customer-Owned Portion],O6408),Table15[Unique ID],0),0)))</f>
        <v/>
      </c>
      <c r="X6408"/>
    </row>
    <row r="6409" spans="2:24" x14ac:dyDescent="0.25">
      <c r="B6409" s="146"/>
      <c r="C6409" s="31"/>
      <c r="D6409" s="31"/>
      <c r="E6409" s="44"/>
      <c r="F6409" s="43"/>
      <c r="G6409" s="84"/>
      <c r="H6409" s="31"/>
      <c r="I6409" s="31"/>
      <c r="J6409" s="84"/>
      <c r="K6409" s="31"/>
      <c r="L6409" s="31"/>
      <c r="M6409" s="169"/>
      <c r="N6409" s="148"/>
      <c r="O6409" s="106"/>
      <c r="P6409" s="43"/>
      <c r="Q6409" s="31"/>
      <c r="R6409" s="84"/>
      <c r="S6409" s="31"/>
      <c r="T6409" s="31"/>
      <c r="U6409" s="169"/>
      <c r="V6409" s="150"/>
      <c r="W6409" s="141" t="str" cm="1">
        <f t="array" ref="W6409">IF(SUM(LEN(B6409:V6409))=0,"",IF(OR(OR(ISBLANK(F6409),SUM(LEN(C6409),LEN(D6409))=0),AND(NOT(E6409="Unknown"),ISBLANK(J6409)),AND(NOT(O6409="Unknown"),ISBLANK(R6409))),"Missing Information", INDEX(Table15[Entire Service Line Classification], MATCH(SUMIFS(Table15[Unique ID],Table15[System-Owned Portion],E6409,Table15[If Material Anything Other than "Lead" in Column E,Was Material Ever Previously Lead?],G6409,Table15[Customer-Owned Portion],O6409),Table15[Unique ID],0),0)))</f>
        <v/>
      </c>
      <c r="X6409"/>
    </row>
    <row r="6410" spans="2:24" x14ac:dyDescent="0.25">
      <c r="B6410" s="146"/>
      <c r="C6410" s="31"/>
      <c r="D6410" s="31"/>
      <c r="E6410" s="44"/>
      <c r="F6410" s="43"/>
      <c r="G6410" s="84"/>
      <c r="H6410" s="31"/>
      <c r="I6410" s="31"/>
      <c r="J6410" s="84"/>
      <c r="K6410" s="31"/>
      <c r="L6410" s="31"/>
      <c r="M6410" s="169"/>
      <c r="N6410" s="148"/>
      <c r="O6410" s="106"/>
      <c r="P6410" s="43"/>
      <c r="Q6410" s="31"/>
      <c r="R6410" s="84"/>
      <c r="S6410" s="31"/>
      <c r="T6410" s="31"/>
      <c r="U6410" s="169"/>
      <c r="V6410" s="150"/>
      <c r="W6410" s="141" t="str" cm="1">
        <f t="array" ref="W6410">IF(SUM(LEN(B6410:V6410))=0,"",IF(OR(OR(ISBLANK(F6410),SUM(LEN(C6410),LEN(D6410))=0),AND(NOT(E6410="Unknown"),ISBLANK(J6410)),AND(NOT(O6410="Unknown"),ISBLANK(R6410))),"Missing Information", INDEX(Table15[Entire Service Line Classification], MATCH(SUMIFS(Table15[Unique ID],Table15[System-Owned Portion],E6410,Table15[If Material Anything Other than "Lead" in Column E,Was Material Ever Previously Lead?],G6410,Table15[Customer-Owned Portion],O6410),Table15[Unique ID],0),0)))</f>
        <v/>
      </c>
      <c r="X6410"/>
    </row>
    <row r="6411" spans="2:24" x14ac:dyDescent="0.25">
      <c r="B6411" s="146"/>
      <c r="C6411" s="31"/>
      <c r="D6411" s="31"/>
      <c r="E6411" s="44"/>
      <c r="F6411" s="43"/>
      <c r="G6411" s="84"/>
      <c r="H6411" s="31"/>
      <c r="I6411" s="31"/>
      <c r="J6411" s="84"/>
      <c r="K6411" s="31"/>
      <c r="L6411" s="31"/>
      <c r="M6411" s="169"/>
      <c r="N6411" s="148"/>
      <c r="O6411" s="106"/>
      <c r="P6411" s="43"/>
      <c r="Q6411" s="31"/>
      <c r="R6411" s="84"/>
      <c r="S6411" s="31"/>
      <c r="T6411" s="31"/>
      <c r="U6411" s="169"/>
      <c r="V6411" s="150"/>
      <c r="W6411" s="141" t="str" cm="1">
        <f t="array" ref="W6411">IF(SUM(LEN(B6411:V6411))=0,"",IF(OR(OR(ISBLANK(F6411),SUM(LEN(C6411),LEN(D6411))=0),AND(NOT(E6411="Unknown"),ISBLANK(J6411)),AND(NOT(O6411="Unknown"),ISBLANK(R6411))),"Missing Information", INDEX(Table15[Entire Service Line Classification], MATCH(SUMIFS(Table15[Unique ID],Table15[System-Owned Portion],E6411,Table15[If Material Anything Other than "Lead" in Column E,Was Material Ever Previously Lead?],G6411,Table15[Customer-Owned Portion],O6411),Table15[Unique ID],0),0)))</f>
        <v/>
      </c>
      <c r="X6411"/>
    </row>
    <row r="6412" spans="2:24" x14ac:dyDescent="0.25">
      <c r="B6412" s="146"/>
      <c r="C6412" s="31"/>
      <c r="D6412" s="31"/>
      <c r="E6412" s="44"/>
      <c r="F6412" s="43"/>
      <c r="G6412" s="84"/>
      <c r="H6412" s="31"/>
      <c r="I6412" s="31"/>
      <c r="J6412" s="84"/>
      <c r="K6412" s="31"/>
      <c r="L6412" s="31"/>
      <c r="M6412" s="169"/>
      <c r="N6412" s="148"/>
      <c r="O6412" s="106"/>
      <c r="P6412" s="43"/>
      <c r="Q6412" s="31"/>
      <c r="R6412" s="84"/>
      <c r="S6412" s="31"/>
      <c r="T6412" s="31"/>
      <c r="U6412" s="169"/>
      <c r="V6412" s="150"/>
      <c r="W6412" s="141" t="str" cm="1">
        <f t="array" ref="W6412">IF(SUM(LEN(B6412:V6412))=0,"",IF(OR(OR(ISBLANK(F6412),SUM(LEN(C6412),LEN(D6412))=0),AND(NOT(E6412="Unknown"),ISBLANK(J6412)),AND(NOT(O6412="Unknown"),ISBLANK(R6412))),"Missing Information", INDEX(Table15[Entire Service Line Classification], MATCH(SUMIFS(Table15[Unique ID],Table15[System-Owned Portion],E6412,Table15[If Material Anything Other than "Lead" in Column E,Was Material Ever Previously Lead?],G6412,Table15[Customer-Owned Portion],O6412),Table15[Unique ID],0),0)))</f>
        <v/>
      </c>
      <c r="X6412"/>
    </row>
    <row r="6413" spans="2:24" x14ac:dyDescent="0.25">
      <c r="B6413" s="146"/>
      <c r="C6413" s="31"/>
      <c r="D6413" s="31"/>
      <c r="E6413" s="44"/>
      <c r="F6413" s="43"/>
      <c r="G6413" s="84"/>
      <c r="H6413" s="31"/>
      <c r="I6413" s="31"/>
      <c r="J6413" s="84"/>
      <c r="K6413" s="31"/>
      <c r="L6413" s="31"/>
      <c r="M6413" s="169"/>
      <c r="N6413" s="148"/>
      <c r="O6413" s="106"/>
      <c r="P6413" s="43"/>
      <c r="Q6413" s="31"/>
      <c r="R6413" s="84"/>
      <c r="S6413" s="31"/>
      <c r="T6413" s="31"/>
      <c r="U6413" s="169"/>
      <c r="V6413" s="150"/>
      <c r="W6413" s="141" t="str" cm="1">
        <f t="array" ref="W6413">IF(SUM(LEN(B6413:V6413))=0,"",IF(OR(OR(ISBLANK(F6413),SUM(LEN(C6413),LEN(D6413))=0),AND(NOT(E6413="Unknown"),ISBLANK(J6413)),AND(NOT(O6413="Unknown"),ISBLANK(R6413))),"Missing Information", INDEX(Table15[Entire Service Line Classification], MATCH(SUMIFS(Table15[Unique ID],Table15[System-Owned Portion],E6413,Table15[If Material Anything Other than "Lead" in Column E,Was Material Ever Previously Lead?],G6413,Table15[Customer-Owned Portion],O6413),Table15[Unique ID],0),0)))</f>
        <v/>
      </c>
      <c r="X6413"/>
    </row>
    <row r="6414" spans="2:24" x14ac:dyDescent="0.25">
      <c r="B6414" s="146"/>
      <c r="C6414" s="31"/>
      <c r="D6414" s="31"/>
      <c r="E6414" s="44"/>
      <c r="F6414" s="43"/>
      <c r="G6414" s="84"/>
      <c r="H6414" s="31"/>
      <c r="I6414" s="31"/>
      <c r="J6414" s="84"/>
      <c r="K6414" s="31"/>
      <c r="L6414" s="31"/>
      <c r="M6414" s="169"/>
      <c r="N6414" s="148"/>
      <c r="O6414" s="106"/>
      <c r="P6414" s="43"/>
      <c r="Q6414" s="31"/>
      <c r="R6414" s="84"/>
      <c r="S6414" s="31"/>
      <c r="T6414" s="31"/>
      <c r="U6414" s="169"/>
      <c r="V6414" s="150"/>
      <c r="W6414" s="141" t="str" cm="1">
        <f t="array" ref="W6414">IF(SUM(LEN(B6414:V6414))=0,"",IF(OR(OR(ISBLANK(F6414),SUM(LEN(C6414),LEN(D6414))=0),AND(NOT(E6414="Unknown"),ISBLANK(J6414)),AND(NOT(O6414="Unknown"),ISBLANK(R6414))),"Missing Information", INDEX(Table15[Entire Service Line Classification], MATCH(SUMIFS(Table15[Unique ID],Table15[System-Owned Portion],E6414,Table15[If Material Anything Other than "Lead" in Column E,Was Material Ever Previously Lead?],G6414,Table15[Customer-Owned Portion],O6414),Table15[Unique ID],0),0)))</f>
        <v/>
      </c>
      <c r="X6414"/>
    </row>
    <row r="6415" spans="2:24" x14ac:dyDescent="0.25">
      <c r="B6415" s="146"/>
      <c r="C6415" s="31"/>
      <c r="D6415" s="31"/>
      <c r="E6415" s="44"/>
      <c r="F6415" s="43"/>
      <c r="G6415" s="84"/>
      <c r="H6415" s="31"/>
      <c r="I6415" s="31"/>
      <c r="J6415" s="84"/>
      <c r="K6415" s="31"/>
      <c r="L6415" s="31"/>
      <c r="M6415" s="169"/>
      <c r="N6415" s="148"/>
      <c r="O6415" s="106"/>
      <c r="P6415" s="43"/>
      <c r="Q6415" s="31"/>
      <c r="R6415" s="84"/>
      <c r="S6415" s="31"/>
      <c r="T6415" s="31"/>
      <c r="U6415" s="169"/>
      <c r="V6415" s="150"/>
      <c r="W6415" s="141" t="str" cm="1">
        <f t="array" ref="W6415">IF(SUM(LEN(B6415:V6415))=0,"",IF(OR(OR(ISBLANK(F6415),SUM(LEN(C6415),LEN(D6415))=0),AND(NOT(E6415="Unknown"),ISBLANK(J6415)),AND(NOT(O6415="Unknown"),ISBLANK(R6415))),"Missing Information", INDEX(Table15[Entire Service Line Classification], MATCH(SUMIFS(Table15[Unique ID],Table15[System-Owned Portion],E6415,Table15[If Material Anything Other than "Lead" in Column E,Was Material Ever Previously Lead?],G6415,Table15[Customer-Owned Portion],O6415),Table15[Unique ID],0),0)))</f>
        <v/>
      </c>
      <c r="X6415"/>
    </row>
    <row r="6416" spans="2:24" x14ac:dyDescent="0.25">
      <c r="B6416" s="146"/>
      <c r="C6416" s="31"/>
      <c r="D6416" s="31"/>
      <c r="E6416" s="44"/>
      <c r="F6416" s="43"/>
      <c r="G6416" s="84"/>
      <c r="H6416" s="31"/>
      <c r="I6416" s="31"/>
      <c r="J6416" s="84"/>
      <c r="K6416" s="31"/>
      <c r="L6416" s="31"/>
      <c r="M6416" s="169"/>
      <c r="N6416" s="148"/>
      <c r="O6416" s="106"/>
      <c r="P6416" s="43"/>
      <c r="Q6416" s="31"/>
      <c r="R6416" s="84"/>
      <c r="S6416" s="31"/>
      <c r="T6416" s="31"/>
      <c r="U6416" s="169"/>
      <c r="V6416" s="150"/>
      <c r="W6416" s="141" t="str" cm="1">
        <f t="array" ref="W6416">IF(SUM(LEN(B6416:V6416))=0,"",IF(OR(OR(ISBLANK(F6416),SUM(LEN(C6416),LEN(D6416))=0),AND(NOT(E6416="Unknown"),ISBLANK(J6416)),AND(NOT(O6416="Unknown"),ISBLANK(R6416))),"Missing Information", INDEX(Table15[Entire Service Line Classification], MATCH(SUMIFS(Table15[Unique ID],Table15[System-Owned Portion],E6416,Table15[If Material Anything Other than "Lead" in Column E,Was Material Ever Previously Lead?],G6416,Table15[Customer-Owned Portion],O6416),Table15[Unique ID],0),0)))</f>
        <v/>
      </c>
      <c r="X6416"/>
    </row>
    <row r="6417" spans="2:24" x14ac:dyDescent="0.25">
      <c r="B6417" s="146"/>
      <c r="C6417" s="31"/>
      <c r="D6417" s="31"/>
      <c r="E6417" s="44"/>
      <c r="F6417" s="43"/>
      <c r="G6417" s="84"/>
      <c r="H6417" s="31"/>
      <c r="I6417" s="31"/>
      <c r="J6417" s="84"/>
      <c r="K6417" s="31"/>
      <c r="L6417" s="31"/>
      <c r="M6417" s="169"/>
      <c r="N6417" s="148"/>
      <c r="O6417" s="106"/>
      <c r="P6417" s="43"/>
      <c r="Q6417" s="31"/>
      <c r="R6417" s="84"/>
      <c r="S6417" s="31"/>
      <c r="T6417" s="31"/>
      <c r="U6417" s="169"/>
      <c r="V6417" s="150"/>
      <c r="W6417" s="141" t="str" cm="1">
        <f t="array" ref="W6417">IF(SUM(LEN(B6417:V6417))=0,"",IF(OR(OR(ISBLANK(F6417),SUM(LEN(C6417),LEN(D6417))=0),AND(NOT(E6417="Unknown"),ISBLANK(J6417)),AND(NOT(O6417="Unknown"),ISBLANK(R6417))),"Missing Information", INDEX(Table15[Entire Service Line Classification], MATCH(SUMIFS(Table15[Unique ID],Table15[System-Owned Portion],E6417,Table15[If Material Anything Other than "Lead" in Column E,Was Material Ever Previously Lead?],G6417,Table15[Customer-Owned Portion],O6417),Table15[Unique ID],0),0)))</f>
        <v/>
      </c>
      <c r="X6417"/>
    </row>
    <row r="6418" spans="2:24" x14ac:dyDescent="0.25">
      <c r="B6418" s="146"/>
      <c r="C6418" s="31"/>
      <c r="D6418" s="31"/>
      <c r="E6418" s="44"/>
      <c r="F6418" s="43"/>
      <c r="G6418" s="84"/>
      <c r="H6418" s="31"/>
      <c r="I6418" s="31"/>
      <c r="J6418" s="84"/>
      <c r="K6418" s="31"/>
      <c r="L6418" s="31"/>
      <c r="M6418" s="169"/>
      <c r="N6418" s="148"/>
      <c r="O6418" s="106"/>
      <c r="P6418" s="43"/>
      <c r="Q6418" s="31"/>
      <c r="R6418" s="84"/>
      <c r="S6418" s="31"/>
      <c r="T6418" s="31"/>
      <c r="U6418" s="169"/>
      <c r="V6418" s="150"/>
      <c r="W6418" s="141" t="str" cm="1">
        <f t="array" ref="W6418">IF(SUM(LEN(B6418:V6418))=0,"",IF(OR(OR(ISBLANK(F6418),SUM(LEN(C6418),LEN(D6418))=0),AND(NOT(E6418="Unknown"),ISBLANK(J6418)),AND(NOT(O6418="Unknown"),ISBLANK(R6418))),"Missing Information", INDEX(Table15[Entire Service Line Classification], MATCH(SUMIFS(Table15[Unique ID],Table15[System-Owned Portion],E6418,Table15[If Material Anything Other than "Lead" in Column E,Was Material Ever Previously Lead?],G6418,Table15[Customer-Owned Portion],O6418),Table15[Unique ID],0),0)))</f>
        <v/>
      </c>
      <c r="X6418"/>
    </row>
    <row r="6419" spans="2:24" x14ac:dyDescent="0.25">
      <c r="B6419" s="146"/>
      <c r="C6419" s="31"/>
      <c r="D6419" s="31"/>
      <c r="E6419" s="44"/>
      <c r="F6419" s="43"/>
      <c r="G6419" s="84"/>
      <c r="H6419" s="31"/>
      <c r="I6419" s="31"/>
      <c r="J6419" s="84"/>
      <c r="K6419" s="31"/>
      <c r="L6419" s="31"/>
      <c r="M6419" s="169"/>
      <c r="N6419" s="148"/>
      <c r="O6419" s="106"/>
      <c r="P6419" s="43"/>
      <c r="Q6419" s="31"/>
      <c r="R6419" s="84"/>
      <c r="S6419" s="31"/>
      <c r="T6419" s="31"/>
      <c r="U6419" s="169"/>
      <c r="V6419" s="150"/>
      <c r="W6419" s="141" t="str" cm="1">
        <f t="array" ref="W6419">IF(SUM(LEN(B6419:V6419))=0,"",IF(OR(OR(ISBLANK(F6419),SUM(LEN(C6419),LEN(D6419))=0),AND(NOT(E6419="Unknown"),ISBLANK(J6419)),AND(NOT(O6419="Unknown"),ISBLANK(R6419))),"Missing Information", INDEX(Table15[Entire Service Line Classification], MATCH(SUMIFS(Table15[Unique ID],Table15[System-Owned Portion],E6419,Table15[If Material Anything Other than "Lead" in Column E,Was Material Ever Previously Lead?],G6419,Table15[Customer-Owned Portion],O6419),Table15[Unique ID],0),0)))</f>
        <v/>
      </c>
      <c r="X6419"/>
    </row>
    <row r="6420" spans="2:24" x14ac:dyDescent="0.25">
      <c r="B6420" s="146"/>
      <c r="C6420" s="31"/>
      <c r="D6420" s="31"/>
      <c r="E6420" s="44"/>
      <c r="F6420" s="43"/>
      <c r="G6420" s="84"/>
      <c r="H6420" s="31"/>
      <c r="I6420" s="31"/>
      <c r="J6420" s="84"/>
      <c r="K6420" s="31"/>
      <c r="L6420" s="31"/>
      <c r="M6420" s="169"/>
      <c r="N6420" s="148"/>
      <c r="O6420" s="106"/>
      <c r="P6420" s="43"/>
      <c r="Q6420" s="31"/>
      <c r="R6420" s="84"/>
      <c r="S6420" s="31"/>
      <c r="T6420" s="31"/>
      <c r="U6420" s="169"/>
      <c r="V6420" s="150"/>
      <c r="W6420" s="141" t="str" cm="1">
        <f t="array" ref="W6420">IF(SUM(LEN(B6420:V6420))=0,"",IF(OR(OR(ISBLANK(F6420),SUM(LEN(C6420),LEN(D6420))=0),AND(NOT(E6420="Unknown"),ISBLANK(J6420)),AND(NOT(O6420="Unknown"),ISBLANK(R6420))),"Missing Information", INDEX(Table15[Entire Service Line Classification], MATCH(SUMIFS(Table15[Unique ID],Table15[System-Owned Portion],E6420,Table15[If Material Anything Other than "Lead" in Column E,Was Material Ever Previously Lead?],G6420,Table15[Customer-Owned Portion],O6420),Table15[Unique ID],0),0)))</f>
        <v/>
      </c>
      <c r="X6420"/>
    </row>
    <row r="6421" spans="2:24" x14ac:dyDescent="0.25">
      <c r="B6421" s="146"/>
      <c r="C6421" s="31"/>
      <c r="D6421" s="31"/>
      <c r="E6421" s="44"/>
      <c r="F6421" s="43"/>
      <c r="G6421" s="84"/>
      <c r="H6421" s="31"/>
      <c r="I6421" s="31"/>
      <c r="J6421" s="84"/>
      <c r="K6421" s="31"/>
      <c r="L6421" s="31"/>
      <c r="M6421" s="169"/>
      <c r="N6421" s="148"/>
      <c r="O6421" s="106"/>
      <c r="P6421" s="43"/>
      <c r="Q6421" s="31"/>
      <c r="R6421" s="84"/>
      <c r="S6421" s="31"/>
      <c r="T6421" s="31"/>
      <c r="U6421" s="169"/>
      <c r="V6421" s="150"/>
      <c r="W6421" s="141" t="str" cm="1">
        <f t="array" ref="W6421">IF(SUM(LEN(B6421:V6421))=0,"",IF(OR(OR(ISBLANK(F6421),SUM(LEN(C6421),LEN(D6421))=0),AND(NOT(E6421="Unknown"),ISBLANK(J6421)),AND(NOT(O6421="Unknown"),ISBLANK(R6421))),"Missing Information", INDEX(Table15[Entire Service Line Classification], MATCH(SUMIFS(Table15[Unique ID],Table15[System-Owned Portion],E6421,Table15[If Material Anything Other than "Lead" in Column E,Was Material Ever Previously Lead?],G6421,Table15[Customer-Owned Portion],O6421),Table15[Unique ID],0),0)))</f>
        <v/>
      </c>
      <c r="X6421"/>
    </row>
    <row r="6422" spans="2:24" x14ac:dyDescent="0.25">
      <c r="B6422" s="146"/>
      <c r="C6422" s="31"/>
      <c r="D6422" s="31"/>
      <c r="E6422" s="44"/>
      <c r="F6422" s="43"/>
      <c r="G6422" s="84"/>
      <c r="H6422" s="31"/>
      <c r="I6422" s="31"/>
      <c r="J6422" s="84"/>
      <c r="K6422" s="31"/>
      <c r="L6422" s="31"/>
      <c r="M6422" s="169"/>
      <c r="N6422" s="148"/>
      <c r="O6422" s="106"/>
      <c r="P6422" s="43"/>
      <c r="Q6422" s="31"/>
      <c r="R6422" s="84"/>
      <c r="S6422" s="31"/>
      <c r="T6422" s="31"/>
      <c r="U6422" s="169"/>
      <c r="V6422" s="150"/>
      <c r="W6422" s="141" t="str" cm="1">
        <f t="array" ref="W6422">IF(SUM(LEN(B6422:V6422))=0,"",IF(OR(OR(ISBLANK(F6422),SUM(LEN(C6422),LEN(D6422))=0),AND(NOT(E6422="Unknown"),ISBLANK(J6422)),AND(NOT(O6422="Unknown"),ISBLANK(R6422))),"Missing Information", INDEX(Table15[Entire Service Line Classification], MATCH(SUMIFS(Table15[Unique ID],Table15[System-Owned Portion],E6422,Table15[If Material Anything Other than "Lead" in Column E,Was Material Ever Previously Lead?],G6422,Table15[Customer-Owned Portion],O6422),Table15[Unique ID],0),0)))</f>
        <v/>
      </c>
      <c r="X6422"/>
    </row>
    <row r="6423" spans="2:24" x14ac:dyDescent="0.25">
      <c r="B6423" s="146"/>
      <c r="C6423" s="31"/>
      <c r="D6423" s="31"/>
      <c r="E6423" s="44"/>
      <c r="F6423" s="43"/>
      <c r="G6423" s="84"/>
      <c r="H6423" s="31"/>
      <c r="I6423" s="31"/>
      <c r="J6423" s="84"/>
      <c r="K6423" s="31"/>
      <c r="L6423" s="31"/>
      <c r="M6423" s="169"/>
      <c r="N6423" s="148"/>
      <c r="O6423" s="106"/>
      <c r="P6423" s="43"/>
      <c r="Q6423" s="31"/>
      <c r="R6423" s="84"/>
      <c r="S6423" s="31"/>
      <c r="T6423" s="31"/>
      <c r="U6423" s="169"/>
      <c r="V6423" s="150"/>
      <c r="W6423" s="141" t="str" cm="1">
        <f t="array" ref="W6423">IF(SUM(LEN(B6423:V6423))=0,"",IF(OR(OR(ISBLANK(F6423),SUM(LEN(C6423),LEN(D6423))=0),AND(NOT(E6423="Unknown"),ISBLANK(J6423)),AND(NOT(O6423="Unknown"),ISBLANK(R6423))),"Missing Information", INDEX(Table15[Entire Service Line Classification], MATCH(SUMIFS(Table15[Unique ID],Table15[System-Owned Portion],E6423,Table15[If Material Anything Other than "Lead" in Column E,Was Material Ever Previously Lead?],G6423,Table15[Customer-Owned Portion],O6423),Table15[Unique ID],0),0)))</f>
        <v/>
      </c>
      <c r="X6423"/>
    </row>
    <row r="6424" spans="2:24" x14ac:dyDescent="0.25">
      <c r="B6424" s="146"/>
      <c r="C6424" s="31"/>
      <c r="D6424" s="31"/>
      <c r="E6424" s="44"/>
      <c r="F6424" s="43"/>
      <c r="G6424" s="84"/>
      <c r="H6424" s="31"/>
      <c r="I6424" s="31"/>
      <c r="J6424" s="84"/>
      <c r="K6424" s="31"/>
      <c r="L6424" s="31"/>
      <c r="M6424" s="169"/>
      <c r="N6424" s="148"/>
      <c r="O6424" s="106"/>
      <c r="P6424" s="43"/>
      <c r="Q6424" s="31"/>
      <c r="R6424" s="84"/>
      <c r="S6424" s="31"/>
      <c r="T6424" s="31"/>
      <c r="U6424" s="169"/>
      <c r="V6424" s="150"/>
      <c r="W6424" s="141" t="str" cm="1">
        <f t="array" ref="W6424">IF(SUM(LEN(B6424:V6424))=0,"",IF(OR(OR(ISBLANK(F6424),SUM(LEN(C6424),LEN(D6424))=0),AND(NOT(E6424="Unknown"),ISBLANK(J6424)),AND(NOT(O6424="Unknown"),ISBLANK(R6424))),"Missing Information", INDEX(Table15[Entire Service Line Classification], MATCH(SUMIFS(Table15[Unique ID],Table15[System-Owned Portion],E6424,Table15[If Material Anything Other than "Lead" in Column E,Was Material Ever Previously Lead?],G6424,Table15[Customer-Owned Portion],O6424),Table15[Unique ID],0),0)))</f>
        <v/>
      </c>
      <c r="X6424"/>
    </row>
    <row r="6425" spans="2:24" x14ac:dyDescent="0.25">
      <c r="B6425" s="146"/>
      <c r="C6425" s="31"/>
      <c r="D6425" s="31"/>
      <c r="E6425" s="44"/>
      <c r="F6425" s="43"/>
      <c r="G6425" s="84"/>
      <c r="H6425" s="31"/>
      <c r="I6425" s="31"/>
      <c r="J6425" s="84"/>
      <c r="K6425" s="31"/>
      <c r="L6425" s="31"/>
      <c r="M6425" s="169"/>
      <c r="N6425" s="148"/>
      <c r="O6425" s="106"/>
      <c r="P6425" s="43"/>
      <c r="Q6425" s="31"/>
      <c r="R6425" s="84"/>
      <c r="S6425" s="31"/>
      <c r="T6425" s="31"/>
      <c r="U6425" s="169"/>
      <c r="V6425" s="150"/>
      <c r="W6425" s="141" t="str" cm="1">
        <f t="array" ref="W6425">IF(SUM(LEN(B6425:V6425))=0,"",IF(OR(OR(ISBLANK(F6425),SUM(LEN(C6425),LEN(D6425))=0),AND(NOT(E6425="Unknown"),ISBLANK(J6425)),AND(NOT(O6425="Unknown"),ISBLANK(R6425))),"Missing Information", INDEX(Table15[Entire Service Line Classification], MATCH(SUMIFS(Table15[Unique ID],Table15[System-Owned Portion],E6425,Table15[If Material Anything Other than "Lead" in Column E,Was Material Ever Previously Lead?],G6425,Table15[Customer-Owned Portion],O6425),Table15[Unique ID],0),0)))</f>
        <v/>
      </c>
      <c r="X6425"/>
    </row>
    <row r="6426" spans="2:24" x14ac:dyDescent="0.25">
      <c r="B6426" s="146"/>
      <c r="C6426" s="31"/>
      <c r="D6426" s="31"/>
      <c r="E6426" s="44"/>
      <c r="F6426" s="43"/>
      <c r="G6426" s="84"/>
      <c r="H6426" s="31"/>
      <c r="I6426" s="31"/>
      <c r="J6426" s="84"/>
      <c r="K6426" s="31"/>
      <c r="L6426" s="31"/>
      <c r="M6426" s="169"/>
      <c r="N6426" s="148"/>
      <c r="O6426" s="106"/>
      <c r="P6426" s="43"/>
      <c r="Q6426" s="31"/>
      <c r="R6426" s="84"/>
      <c r="S6426" s="31"/>
      <c r="T6426" s="31"/>
      <c r="U6426" s="169"/>
      <c r="V6426" s="150"/>
      <c r="W6426" s="141" t="str" cm="1">
        <f t="array" ref="W6426">IF(SUM(LEN(B6426:V6426))=0,"",IF(OR(OR(ISBLANK(F6426),SUM(LEN(C6426),LEN(D6426))=0),AND(NOT(E6426="Unknown"),ISBLANK(J6426)),AND(NOT(O6426="Unknown"),ISBLANK(R6426))),"Missing Information", INDEX(Table15[Entire Service Line Classification], MATCH(SUMIFS(Table15[Unique ID],Table15[System-Owned Portion],E6426,Table15[If Material Anything Other than "Lead" in Column E,Was Material Ever Previously Lead?],G6426,Table15[Customer-Owned Portion],O6426),Table15[Unique ID],0),0)))</f>
        <v/>
      </c>
      <c r="X6426"/>
    </row>
    <row r="6427" spans="2:24" x14ac:dyDescent="0.25">
      <c r="B6427" s="146"/>
      <c r="C6427" s="31"/>
      <c r="D6427" s="31"/>
      <c r="E6427" s="44"/>
      <c r="F6427" s="43"/>
      <c r="G6427" s="84"/>
      <c r="H6427" s="31"/>
      <c r="I6427" s="31"/>
      <c r="J6427" s="84"/>
      <c r="K6427" s="31"/>
      <c r="L6427" s="31"/>
      <c r="M6427" s="169"/>
      <c r="N6427" s="148"/>
      <c r="O6427" s="106"/>
      <c r="P6427" s="43"/>
      <c r="Q6427" s="31"/>
      <c r="R6427" s="84"/>
      <c r="S6427" s="31"/>
      <c r="T6427" s="31"/>
      <c r="U6427" s="169"/>
      <c r="V6427" s="150"/>
      <c r="W6427" s="141" t="str" cm="1">
        <f t="array" ref="W6427">IF(SUM(LEN(B6427:V6427))=0,"",IF(OR(OR(ISBLANK(F6427),SUM(LEN(C6427),LEN(D6427))=0),AND(NOT(E6427="Unknown"),ISBLANK(J6427)),AND(NOT(O6427="Unknown"),ISBLANK(R6427))),"Missing Information", INDEX(Table15[Entire Service Line Classification], MATCH(SUMIFS(Table15[Unique ID],Table15[System-Owned Portion],E6427,Table15[If Material Anything Other than "Lead" in Column E,Was Material Ever Previously Lead?],G6427,Table15[Customer-Owned Portion],O6427),Table15[Unique ID],0),0)))</f>
        <v/>
      </c>
      <c r="X6427"/>
    </row>
    <row r="6428" spans="2:24" x14ac:dyDescent="0.25">
      <c r="B6428" s="146"/>
      <c r="C6428" s="31"/>
      <c r="D6428" s="31"/>
      <c r="E6428" s="44"/>
      <c r="F6428" s="43"/>
      <c r="G6428" s="84"/>
      <c r="H6428" s="31"/>
      <c r="I6428" s="31"/>
      <c r="J6428" s="84"/>
      <c r="K6428" s="31"/>
      <c r="L6428" s="31"/>
      <c r="M6428" s="169"/>
      <c r="N6428" s="148"/>
      <c r="O6428" s="106"/>
      <c r="P6428" s="43"/>
      <c r="Q6428" s="31"/>
      <c r="R6428" s="84"/>
      <c r="S6428" s="31"/>
      <c r="T6428" s="31"/>
      <c r="U6428" s="169"/>
      <c r="V6428" s="150"/>
      <c r="W6428" s="141" t="str" cm="1">
        <f t="array" ref="W6428">IF(SUM(LEN(B6428:V6428))=0,"",IF(OR(OR(ISBLANK(F6428),SUM(LEN(C6428),LEN(D6428))=0),AND(NOT(E6428="Unknown"),ISBLANK(J6428)),AND(NOT(O6428="Unknown"),ISBLANK(R6428))),"Missing Information", INDEX(Table15[Entire Service Line Classification], MATCH(SUMIFS(Table15[Unique ID],Table15[System-Owned Portion],E6428,Table15[If Material Anything Other than "Lead" in Column E,Was Material Ever Previously Lead?],G6428,Table15[Customer-Owned Portion],O6428),Table15[Unique ID],0),0)))</f>
        <v/>
      </c>
      <c r="X6428"/>
    </row>
    <row r="6429" spans="2:24" x14ac:dyDescent="0.25">
      <c r="B6429" s="146"/>
      <c r="C6429" s="31"/>
      <c r="D6429" s="31"/>
      <c r="E6429" s="44"/>
      <c r="F6429" s="43"/>
      <c r="G6429" s="84"/>
      <c r="H6429" s="31"/>
      <c r="I6429" s="31"/>
      <c r="J6429" s="84"/>
      <c r="K6429" s="31"/>
      <c r="L6429" s="31"/>
      <c r="M6429" s="169"/>
      <c r="N6429" s="148"/>
      <c r="O6429" s="106"/>
      <c r="P6429" s="43"/>
      <c r="Q6429" s="31"/>
      <c r="R6429" s="84"/>
      <c r="S6429" s="31"/>
      <c r="T6429" s="31"/>
      <c r="U6429" s="169"/>
      <c r="V6429" s="150"/>
      <c r="W6429" s="141" t="str" cm="1">
        <f t="array" ref="W6429">IF(SUM(LEN(B6429:V6429))=0,"",IF(OR(OR(ISBLANK(F6429),SUM(LEN(C6429),LEN(D6429))=0),AND(NOT(E6429="Unknown"),ISBLANK(J6429)),AND(NOT(O6429="Unknown"),ISBLANK(R6429))),"Missing Information", INDEX(Table15[Entire Service Line Classification], MATCH(SUMIFS(Table15[Unique ID],Table15[System-Owned Portion],E6429,Table15[If Material Anything Other than "Lead" in Column E,Was Material Ever Previously Lead?],G6429,Table15[Customer-Owned Portion],O6429),Table15[Unique ID],0),0)))</f>
        <v/>
      </c>
      <c r="X6429"/>
    </row>
    <row r="6430" spans="2:24" x14ac:dyDescent="0.25">
      <c r="B6430" s="146"/>
      <c r="C6430" s="31"/>
      <c r="D6430" s="31"/>
      <c r="E6430" s="44"/>
      <c r="F6430" s="43"/>
      <c r="G6430" s="84"/>
      <c r="H6430" s="31"/>
      <c r="I6430" s="31"/>
      <c r="J6430" s="84"/>
      <c r="K6430" s="31"/>
      <c r="L6430" s="31"/>
      <c r="M6430" s="169"/>
      <c r="N6430" s="148"/>
      <c r="O6430" s="106"/>
      <c r="P6430" s="43"/>
      <c r="Q6430" s="31"/>
      <c r="R6430" s="84"/>
      <c r="S6430" s="31"/>
      <c r="T6430" s="31"/>
      <c r="U6430" s="169"/>
      <c r="V6430" s="150"/>
      <c r="W6430" s="141" t="str" cm="1">
        <f t="array" ref="W6430">IF(SUM(LEN(B6430:V6430))=0,"",IF(OR(OR(ISBLANK(F6430),SUM(LEN(C6430),LEN(D6430))=0),AND(NOT(E6430="Unknown"),ISBLANK(J6430)),AND(NOT(O6430="Unknown"),ISBLANK(R6430))),"Missing Information", INDEX(Table15[Entire Service Line Classification], MATCH(SUMIFS(Table15[Unique ID],Table15[System-Owned Portion],E6430,Table15[If Material Anything Other than "Lead" in Column E,Was Material Ever Previously Lead?],G6430,Table15[Customer-Owned Portion],O6430),Table15[Unique ID],0),0)))</f>
        <v/>
      </c>
      <c r="X6430"/>
    </row>
    <row r="6431" spans="2:24" x14ac:dyDescent="0.25">
      <c r="B6431" s="146"/>
      <c r="C6431" s="31"/>
      <c r="D6431" s="31"/>
      <c r="E6431" s="44"/>
      <c r="F6431" s="43"/>
      <c r="G6431" s="84"/>
      <c r="H6431" s="31"/>
      <c r="I6431" s="31"/>
      <c r="J6431" s="84"/>
      <c r="K6431" s="31"/>
      <c r="L6431" s="31"/>
      <c r="M6431" s="169"/>
      <c r="N6431" s="148"/>
      <c r="O6431" s="106"/>
      <c r="P6431" s="43"/>
      <c r="Q6431" s="31"/>
      <c r="R6431" s="84"/>
      <c r="S6431" s="31"/>
      <c r="T6431" s="31"/>
      <c r="U6431" s="169"/>
      <c r="V6431" s="150"/>
      <c r="W6431" s="141" t="str" cm="1">
        <f t="array" ref="W6431">IF(SUM(LEN(B6431:V6431))=0,"",IF(OR(OR(ISBLANK(F6431),SUM(LEN(C6431),LEN(D6431))=0),AND(NOT(E6431="Unknown"),ISBLANK(J6431)),AND(NOT(O6431="Unknown"),ISBLANK(R6431))),"Missing Information", INDEX(Table15[Entire Service Line Classification], MATCH(SUMIFS(Table15[Unique ID],Table15[System-Owned Portion],E6431,Table15[If Material Anything Other than "Lead" in Column E,Was Material Ever Previously Lead?],G6431,Table15[Customer-Owned Portion],O6431),Table15[Unique ID],0),0)))</f>
        <v/>
      </c>
      <c r="X6431"/>
    </row>
    <row r="6432" spans="2:24" x14ac:dyDescent="0.25">
      <c r="B6432" s="146"/>
      <c r="C6432" s="31"/>
      <c r="D6432" s="31"/>
      <c r="E6432" s="44"/>
      <c r="F6432" s="43"/>
      <c r="G6432" s="84"/>
      <c r="H6432" s="31"/>
      <c r="I6432" s="31"/>
      <c r="J6432" s="84"/>
      <c r="K6432" s="31"/>
      <c r="L6432" s="31"/>
      <c r="M6432" s="169"/>
      <c r="N6432" s="148"/>
      <c r="O6432" s="106"/>
      <c r="P6432" s="43"/>
      <c r="Q6432" s="31"/>
      <c r="R6432" s="84"/>
      <c r="S6432" s="31"/>
      <c r="T6432" s="31"/>
      <c r="U6432" s="169"/>
      <c r="V6432" s="150"/>
      <c r="W6432" s="141" t="str" cm="1">
        <f t="array" ref="W6432">IF(SUM(LEN(B6432:V6432))=0,"",IF(OR(OR(ISBLANK(F6432),SUM(LEN(C6432),LEN(D6432))=0),AND(NOT(E6432="Unknown"),ISBLANK(J6432)),AND(NOT(O6432="Unknown"),ISBLANK(R6432))),"Missing Information", INDEX(Table15[Entire Service Line Classification], MATCH(SUMIFS(Table15[Unique ID],Table15[System-Owned Portion],E6432,Table15[If Material Anything Other than "Lead" in Column E,Was Material Ever Previously Lead?],G6432,Table15[Customer-Owned Portion],O6432),Table15[Unique ID],0),0)))</f>
        <v/>
      </c>
      <c r="X6432"/>
    </row>
    <row r="6433" spans="2:24" x14ac:dyDescent="0.25">
      <c r="B6433" s="146"/>
      <c r="C6433" s="31"/>
      <c r="D6433" s="31"/>
      <c r="E6433" s="44"/>
      <c r="F6433" s="43"/>
      <c r="G6433" s="84"/>
      <c r="H6433" s="31"/>
      <c r="I6433" s="31"/>
      <c r="J6433" s="84"/>
      <c r="K6433" s="31"/>
      <c r="L6433" s="31"/>
      <c r="M6433" s="169"/>
      <c r="N6433" s="148"/>
      <c r="O6433" s="106"/>
      <c r="P6433" s="43"/>
      <c r="Q6433" s="31"/>
      <c r="R6433" s="84"/>
      <c r="S6433" s="31"/>
      <c r="T6433" s="31"/>
      <c r="U6433" s="169"/>
      <c r="V6433" s="150"/>
      <c r="W6433" s="141" t="str" cm="1">
        <f t="array" ref="W6433">IF(SUM(LEN(B6433:V6433))=0,"",IF(OR(OR(ISBLANK(F6433),SUM(LEN(C6433),LEN(D6433))=0),AND(NOT(E6433="Unknown"),ISBLANK(J6433)),AND(NOT(O6433="Unknown"),ISBLANK(R6433))),"Missing Information", INDEX(Table15[Entire Service Line Classification], MATCH(SUMIFS(Table15[Unique ID],Table15[System-Owned Portion],E6433,Table15[If Material Anything Other than "Lead" in Column E,Was Material Ever Previously Lead?],G6433,Table15[Customer-Owned Portion],O6433),Table15[Unique ID],0),0)))</f>
        <v/>
      </c>
      <c r="X6433"/>
    </row>
    <row r="6434" spans="2:24" x14ac:dyDescent="0.25">
      <c r="B6434" s="146"/>
      <c r="C6434" s="31"/>
      <c r="D6434" s="31"/>
      <c r="E6434" s="44"/>
      <c r="F6434" s="43"/>
      <c r="G6434" s="84"/>
      <c r="H6434" s="31"/>
      <c r="I6434" s="31"/>
      <c r="J6434" s="84"/>
      <c r="K6434" s="31"/>
      <c r="L6434" s="31"/>
      <c r="M6434" s="169"/>
      <c r="N6434" s="148"/>
      <c r="O6434" s="106"/>
      <c r="P6434" s="43"/>
      <c r="Q6434" s="31"/>
      <c r="R6434" s="84"/>
      <c r="S6434" s="31"/>
      <c r="T6434" s="31"/>
      <c r="U6434" s="169"/>
      <c r="V6434" s="150"/>
      <c r="W6434" s="141" t="str" cm="1">
        <f t="array" ref="W6434">IF(SUM(LEN(B6434:V6434))=0,"",IF(OR(OR(ISBLANK(F6434),SUM(LEN(C6434),LEN(D6434))=0),AND(NOT(E6434="Unknown"),ISBLANK(J6434)),AND(NOT(O6434="Unknown"),ISBLANK(R6434))),"Missing Information", INDEX(Table15[Entire Service Line Classification], MATCH(SUMIFS(Table15[Unique ID],Table15[System-Owned Portion],E6434,Table15[If Material Anything Other than "Lead" in Column E,Was Material Ever Previously Lead?],G6434,Table15[Customer-Owned Portion],O6434),Table15[Unique ID],0),0)))</f>
        <v/>
      </c>
      <c r="X6434"/>
    </row>
    <row r="6435" spans="2:24" x14ac:dyDescent="0.25">
      <c r="B6435" s="146"/>
      <c r="C6435" s="31"/>
      <c r="D6435" s="31"/>
      <c r="E6435" s="44"/>
      <c r="F6435" s="43"/>
      <c r="G6435" s="84"/>
      <c r="H6435" s="31"/>
      <c r="I6435" s="31"/>
      <c r="J6435" s="84"/>
      <c r="K6435" s="31"/>
      <c r="L6435" s="31"/>
      <c r="M6435" s="169"/>
      <c r="N6435" s="148"/>
      <c r="O6435" s="106"/>
      <c r="P6435" s="43"/>
      <c r="Q6435" s="31"/>
      <c r="R6435" s="84"/>
      <c r="S6435" s="31"/>
      <c r="T6435" s="31"/>
      <c r="U6435" s="169"/>
      <c r="V6435" s="150"/>
      <c r="W6435" s="141" t="str" cm="1">
        <f t="array" ref="W6435">IF(SUM(LEN(B6435:V6435))=0,"",IF(OR(OR(ISBLANK(F6435),SUM(LEN(C6435),LEN(D6435))=0),AND(NOT(E6435="Unknown"),ISBLANK(J6435)),AND(NOT(O6435="Unknown"),ISBLANK(R6435))),"Missing Information", INDEX(Table15[Entire Service Line Classification], MATCH(SUMIFS(Table15[Unique ID],Table15[System-Owned Portion],E6435,Table15[If Material Anything Other than "Lead" in Column E,Was Material Ever Previously Lead?],G6435,Table15[Customer-Owned Portion],O6435),Table15[Unique ID],0),0)))</f>
        <v/>
      </c>
      <c r="X6435"/>
    </row>
    <row r="6436" spans="2:24" x14ac:dyDescent="0.25">
      <c r="B6436" s="146"/>
      <c r="C6436" s="31"/>
      <c r="D6436" s="31"/>
      <c r="E6436" s="44"/>
      <c r="F6436" s="43"/>
      <c r="G6436" s="84"/>
      <c r="H6436" s="31"/>
      <c r="I6436" s="31"/>
      <c r="J6436" s="84"/>
      <c r="K6436" s="31"/>
      <c r="L6436" s="31"/>
      <c r="M6436" s="169"/>
      <c r="N6436" s="148"/>
      <c r="O6436" s="106"/>
      <c r="P6436" s="43"/>
      <c r="Q6436" s="31"/>
      <c r="R6436" s="84"/>
      <c r="S6436" s="31"/>
      <c r="T6436" s="31"/>
      <c r="U6436" s="169"/>
      <c r="V6436" s="150"/>
      <c r="W6436" s="141" t="str" cm="1">
        <f t="array" ref="W6436">IF(SUM(LEN(B6436:V6436))=0,"",IF(OR(OR(ISBLANK(F6436),SUM(LEN(C6436),LEN(D6436))=0),AND(NOT(E6436="Unknown"),ISBLANK(J6436)),AND(NOT(O6436="Unknown"),ISBLANK(R6436))),"Missing Information", INDEX(Table15[Entire Service Line Classification], MATCH(SUMIFS(Table15[Unique ID],Table15[System-Owned Portion],E6436,Table15[If Material Anything Other than "Lead" in Column E,Was Material Ever Previously Lead?],G6436,Table15[Customer-Owned Portion],O6436),Table15[Unique ID],0),0)))</f>
        <v/>
      </c>
      <c r="X6436"/>
    </row>
    <row r="6437" spans="2:24" x14ac:dyDescent="0.25">
      <c r="B6437" s="146"/>
      <c r="C6437" s="31"/>
      <c r="D6437" s="31"/>
      <c r="E6437" s="44"/>
      <c r="F6437" s="43"/>
      <c r="G6437" s="84"/>
      <c r="H6437" s="31"/>
      <c r="I6437" s="31"/>
      <c r="J6437" s="84"/>
      <c r="K6437" s="31"/>
      <c r="L6437" s="31"/>
      <c r="M6437" s="169"/>
      <c r="N6437" s="148"/>
      <c r="O6437" s="106"/>
      <c r="P6437" s="43"/>
      <c r="Q6437" s="31"/>
      <c r="R6437" s="84"/>
      <c r="S6437" s="31"/>
      <c r="T6437" s="31"/>
      <c r="U6437" s="169"/>
      <c r="V6437" s="150"/>
      <c r="W6437" s="141" t="str" cm="1">
        <f t="array" ref="W6437">IF(SUM(LEN(B6437:V6437))=0,"",IF(OR(OR(ISBLANK(F6437),SUM(LEN(C6437),LEN(D6437))=0),AND(NOT(E6437="Unknown"),ISBLANK(J6437)),AND(NOT(O6437="Unknown"),ISBLANK(R6437))),"Missing Information", INDEX(Table15[Entire Service Line Classification], MATCH(SUMIFS(Table15[Unique ID],Table15[System-Owned Portion],E6437,Table15[If Material Anything Other than "Lead" in Column E,Was Material Ever Previously Lead?],G6437,Table15[Customer-Owned Portion],O6437),Table15[Unique ID],0),0)))</f>
        <v/>
      </c>
      <c r="X6437"/>
    </row>
    <row r="6438" spans="2:24" x14ac:dyDescent="0.25">
      <c r="B6438" s="146"/>
      <c r="C6438" s="31"/>
      <c r="D6438" s="31"/>
      <c r="E6438" s="44"/>
      <c r="F6438" s="43"/>
      <c r="G6438" s="84"/>
      <c r="H6438" s="31"/>
      <c r="I6438" s="31"/>
      <c r="J6438" s="84"/>
      <c r="K6438" s="31"/>
      <c r="L6438" s="31"/>
      <c r="M6438" s="169"/>
      <c r="N6438" s="148"/>
      <c r="O6438" s="106"/>
      <c r="P6438" s="43"/>
      <c r="Q6438" s="31"/>
      <c r="R6438" s="84"/>
      <c r="S6438" s="31"/>
      <c r="T6438" s="31"/>
      <c r="U6438" s="169"/>
      <c r="V6438" s="150"/>
      <c r="W6438" s="141" t="str" cm="1">
        <f t="array" ref="W6438">IF(SUM(LEN(B6438:V6438))=0,"",IF(OR(OR(ISBLANK(F6438),SUM(LEN(C6438),LEN(D6438))=0),AND(NOT(E6438="Unknown"),ISBLANK(J6438)),AND(NOT(O6438="Unknown"),ISBLANK(R6438))),"Missing Information", INDEX(Table15[Entire Service Line Classification], MATCH(SUMIFS(Table15[Unique ID],Table15[System-Owned Portion],E6438,Table15[If Material Anything Other than "Lead" in Column E,Was Material Ever Previously Lead?],G6438,Table15[Customer-Owned Portion],O6438),Table15[Unique ID],0),0)))</f>
        <v/>
      </c>
      <c r="X6438"/>
    </row>
    <row r="6439" spans="2:24" x14ac:dyDescent="0.25">
      <c r="B6439" s="146"/>
      <c r="C6439" s="31"/>
      <c r="D6439" s="31"/>
      <c r="E6439" s="44"/>
      <c r="F6439" s="43"/>
      <c r="G6439" s="84"/>
      <c r="H6439" s="31"/>
      <c r="I6439" s="31"/>
      <c r="J6439" s="84"/>
      <c r="K6439" s="31"/>
      <c r="L6439" s="31"/>
      <c r="M6439" s="169"/>
      <c r="N6439" s="148"/>
      <c r="O6439" s="106"/>
      <c r="P6439" s="43"/>
      <c r="Q6439" s="31"/>
      <c r="R6439" s="84"/>
      <c r="S6439" s="31"/>
      <c r="T6439" s="31"/>
      <c r="U6439" s="169"/>
      <c r="V6439" s="150"/>
      <c r="W6439" s="141" t="str" cm="1">
        <f t="array" ref="W6439">IF(SUM(LEN(B6439:V6439))=0,"",IF(OR(OR(ISBLANK(F6439),SUM(LEN(C6439),LEN(D6439))=0),AND(NOT(E6439="Unknown"),ISBLANK(J6439)),AND(NOT(O6439="Unknown"),ISBLANK(R6439))),"Missing Information", INDEX(Table15[Entire Service Line Classification], MATCH(SUMIFS(Table15[Unique ID],Table15[System-Owned Portion],E6439,Table15[If Material Anything Other than "Lead" in Column E,Was Material Ever Previously Lead?],G6439,Table15[Customer-Owned Portion],O6439),Table15[Unique ID],0),0)))</f>
        <v/>
      </c>
      <c r="X6439"/>
    </row>
    <row r="6440" spans="2:24" x14ac:dyDescent="0.25">
      <c r="B6440" s="146"/>
      <c r="C6440" s="31"/>
      <c r="D6440" s="31"/>
      <c r="E6440" s="44"/>
      <c r="F6440" s="43"/>
      <c r="G6440" s="84"/>
      <c r="H6440" s="31"/>
      <c r="I6440" s="31"/>
      <c r="J6440" s="84"/>
      <c r="K6440" s="31"/>
      <c r="L6440" s="31"/>
      <c r="M6440" s="169"/>
      <c r="N6440" s="148"/>
      <c r="O6440" s="106"/>
      <c r="P6440" s="43"/>
      <c r="Q6440" s="31"/>
      <c r="R6440" s="84"/>
      <c r="S6440" s="31"/>
      <c r="T6440" s="31"/>
      <c r="U6440" s="169"/>
      <c r="V6440" s="150"/>
      <c r="W6440" s="141" t="str" cm="1">
        <f t="array" ref="W6440">IF(SUM(LEN(B6440:V6440))=0,"",IF(OR(OR(ISBLANK(F6440),SUM(LEN(C6440),LEN(D6440))=0),AND(NOT(E6440="Unknown"),ISBLANK(J6440)),AND(NOT(O6440="Unknown"),ISBLANK(R6440))),"Missing Information", INDEX(Table15[Entire Service Line Classification], MATCH(SUMIFS(Table15[Unique ID],Table15[System-Owned Portion],E6440,Table15[If Material Anything Other than "Lead" in Column E,Was Material Ever Previously Lead?],G6440,Table15[Customer-Owned Portion],O6440),Table15[Unique ID],0),0)))</f>
        <v/>
      </c>
      <c r="X6440"/>
    </row>
    <row r="6441" spans="2:24" x14ac:dyDescent="0.25">
      <c r="B6441" s="146"/>
      <c r="C6441" s="31"/>
      <c r="D6441" s="31"/>
      <c r="E6441" s="44"/>
      <c r="F6441" s="43"/>
      <c r="G6441" s="84"/>
      <c r="H6441" s="31"/>
      <c r="I6441" s="31"/>
      <c r="J6441" s="84"/>
      <c r="K6441" s="31"/>
      <c r="L6441" s="31"/>
      <c r="M6441" s="169"/>
      <c r="N6441" s="148"/>
      <c r="O6441" s="106"/>
      <c r="P6441" s="43"/>
      <c r="Q6441" s="31"/>
      <c r="R6441" s="84"/>
      <c r="S6441" s="31"/>
      <c r="T6441" s="31"/>
      <c r="U6441" s="169"/>
      <c r="V6441" s="150"/>
      <c r="W6441" s="141" t="str" cm="1">
        <f t="array" ref="W6441">IF(SUM(LEN(B6441:V6441))=0,"",IF(OR(OR(ISBLANK(F6441),SUM(LEN(C6441),LEN(D6441))=0),AND(NOT(E6441="Unknown"),ISBLANK(J6441)),AND(NOT(O6441="Unknown"),ISBLANK(R6441))),"Missing Information", INDEX(Table15[Entire Service Line Classification], MATCH(SUMIFS(Table15[Unique ID],Table15[System-Owned Portion],E6441,Table15[If Material Anything Other than "Lead" in Column E,Was Material Ever Previously Lead?],G6441,Table15[Customer-Owned Portion],O6441),Table15[Unique ID],0),0)))</f>
        <v/>
      </c>
      <c r="X6441"/>
    </row>
    <row r="6442" spans="2:24" x14ac:dyDescent="0.25">
      <c r="B6442" s="146"/>
      <c r="C6442" s="31"/>
      <c r="D6442" s="31"/>
      <c r="E6442" s="44"/>
      <c r="F6442" s="43"/>
      <c r="G6442" s="84"/>
      <c r="H6442" s="31"/>
      <c r="I6442" s="31"/>
      <c r="J6442" s="84"/>
      <c r="K6442" s="31"/>
      <c r="L6442" s="31"/>
      <c r="M6442" s="169"/>
      <c r="N6442" s="148"/>
      <c r="O6442" s="106"/>
      <c r="P6442" s="43"/>
      <c r="Q6442" s="31"/>
      <c r="R6442" s="84"/>
      <c r="S6442" s="31"/>
      <c r="T6442" s="31"/>
      <c r="U6442" s="169"/>
      <c r="V6442" s="150"/>
      <c r="W6442" s="141" t="str" cm="1">
        <f t="array" ref="W6442">IF(SUM(LEN(B6442:V6442))=0,"",IF(OR(OR(ISBLANK(F6442),SUM(LEN(C6442),LEN(D6442))=0),AND(NOT(E6442="Unknown"),ISBLANK(J6442)),AND(NOT(O6442="Unknown"),ISBLANK(R6442))),"Missing Information", INDEX(Table15[Entire Service Line Classification], MATCH(SUMIFS(Table15[Unique ID],Table15[System-Owned Portion],E6442,Table15[If Material Anything Other than "Lead" in Column E,Was Material Ever Previously Lead?],G6442,Table15[Customer-Owned Portion],O6442),Table15[Unique ID],0),0)))</f>
        <v/>
      </c>
      <c r="X6442"/>
    </row>
    <row r="6443" spans="2:24" x14ac:dyDescent="0.25">
      <c r="B6443" s="146"/>
      <c r="C6443" s="31"/>
      <c r="D6443" s="31"/>
      <c r="E6443" s="44"/>
      <c r="F6443" s="43"/>
      <c r="G6443" s="84"/>
      <c r="H6443" s="31"/>
      <c r="I6443" s="31"/>
      <c r="J6443" s="84"/>
      <c r="K6443" s="31"/>
      <c r="L6443" s="31"/>
      <c r="M6443" s="169"/>
      <c r="N6443" s="148"/>
      <c r="O6443" s="106"/>
      <c r="P6443" s="43"/>
      <c r="Q6443" s="31"/>
      <c r="R6443" s="84"/>
      <c r="S6443" s="31"/>
      <c r="T6443" s="31"/>
      <c r="U6443" s="169"/>
      <c r="V6443" s="150"/>
      <c r="W6443" s="141" t="str" cm="1">
        <f t="array" ref="W6443">IF(SUM(LEN(B6443:V6443))=0,"",IF(OR(OR(ISBLANK(F6443),SUM(LEN(C6443),LEN(D6443))=0),AND(NOT(E6443="Unknown"),ISBLANK(J6443)),AND(NOT(O6443="Unknown"),ISBLANK(R6443))),"Missing Information", INDEX(Table15[Entire Service Line Classification], MATCH(SUMIFS(Table15[Unique ID],Table15[System-Owned Portion],E6443,Table15[If Material Anything Other than "Lead" in Column E,Was Material Ever Previously Lead?],G6443,Table15[Customer-Owned Portion],O6443),Table15[Unique ID],0),0)))</f>
        <v/>
      </c>
      <c r="X6443"/>
    </row>
    <row r="6444" spans="2:24" x14ac:dyDescent="0.25">
      <c r="B6444" s="146"/>
      <c r="C6444" s="31"/>
      <c r="D6444" s="31"/>
      <c r="E6444" s="44"/>
      <c r="F6444" s="43"/>
      <c r="G6444" s="84"/>
      <c r="H6444" s="31"/>
      <c r="I6444" s="31"/>
      <c r="J6444" s="84"/>
      <c r="K6444" s="31"/>
      <c r="L6444" s="31"/>
      <c r="M6444" s="169"/>
      <c r="N6444" s="148"/>
      <c r="O6444" s="106"/>
      <c r="P6444" s="43"/>
      <c r="Q6444" s="31"/>
      <c r="R6444" s="84"/>
      <c r="S6444" s="31"/>
      <c r="T6444" s="31"/>
      <c r="U6444" s="169"/>
      <c r="V6444" s="150"/>
      <c r="W6444" s="141" t="str" cm="1">
        <f t="array" ref="W6444">IF(SUM(LEN(B6444:V6444))=0,"",IF(OR(OR(ISBLANK(F6444),SUM(LEN(C6444),LEN(D6444))=0),AND(NOT(E6444="Unknown"),ISBLANK(J6444)),AND(NOT(O6444="Unknown"),ISBLANK(R6444))),"Missing Information", INDEX(Table15[Entire Service Line Classification], MATCH(SUMIFS(Table15[Unique ID],Table15[System-Owned Portion],E6444,Table15[If Material Anything Other than "Lead" in Column E,Was Material Ever Previously Lead?],G6444,Table15[Customer-Owned Portion],O6444),Table15[Unique ID],0),0)))</f>
        <v/>
      </c>
      <c r="X6444"/>
    </row>
    <row r="6445" spans="2:24" x14ac:dyDescent="0.25">
      <c r="B6445" s="146"/>
      <c r="C6445" s="31"/>
      <c r="D6445" s="31"/>
      <c r="E6445" s="44"/>
      <c r="F6445" s="43"/>
      <c r="G6445" s="84"/>
      <c r="H6445" s="31"/>
      <c r="I6445" s="31"/>
      <c r="J6445" s="84"/>
      <c r="K6445" s="31"/>
      <c r="L6445" s="31"/>
      <c r="M6445" s="169"/>
      <c r="N6445" s="148"/>
      <c r="O6445" s="106"/>
      <c r="P6445" s="43"/>
      <c r="Q6445" s="31"/>
      <c r="R6445" s="84"/>
      <c r="S6445" s="31"/>
      <c r="T6445" s="31"/>
      <c r="U6445" s="169"/>
      <c r="V6445" s="150"/>
      <c r="W6445" s="141" t="str" cm="1">
        <f t="array" ref="W6445">IF(SUM(LEN(B6445:V6445))=0,"",IF(OR(OR(ISBLANK(F6445),SUM(LEN(C6445),LEN(D6445))=0),AND(NOT(E6445="Unknown"),ISBLANK(J6445)),AND(NOT(O6445="Unknown"),ISBLANK(R6445))),"Missing Information", INDEX(Table15[Entire Service Line Classification], MATCH(SUMIFS(Table15[Unique ID],Table15[System-Owned Portion],E6445,Table15[If Material Anything Other than "Lead" in Column E,Was Material Ever Previously Lead?],G6445,Table15[Customer-Owned Portion],O6445),Table15[Unique ID],0),0)))</f>
        <v/>
      </c>
      <c r="X6445"/>
    </row>
    <row r="6446" spans="2:24" x14ac:dyDescent="0.25">
      <c r="B6446" s="146"/>
      <c r="C6446" s="31"/>
      <c r="D6446" s="31"/>
      <c r="E6446" s="44"/>
      <c r="F6446" s="43"/>
      <c r="G6446" s="84"/>
      <c r="H6446" s="31"/>
      <c r="I6446" s="31"/>
      <c r="J6446" s="84"/>
      <c r="K6446" s="31"/>
      <c r="L6446" s="31"/>
      <c r="M6446" s="169"/>
      <c r="N6446" s="148"/>
      <c r="O6446" s="106"/>
      <c r="P6446" s="43"/>
      <c r="Q6446" s="31"/>
      <c r="R6446" s="84"/>
      <c r="S6446" s="31"/>
      <c r="T6446" s="31"/>
      <c r="U6446" s="169"/>
      <c r="V6446" s="150"/>
      <c r="W6446" s="141" t="str" cm="1">
        <f t="array" ref="W6446">IF(SUM(LEN(B6446:V6446))=0,"",IF(OR(OR(ISBLANK(F6446),SUM(LEN(C6446),LEN(D6446))=0),AND(NOT(E6446="Unknown"),ISBLANK(J6446)),AND(NOT(O6446="Unknown"),ISBLANK(R6446))),"Missing Information", INDEX(Table15[Entire Service Line Classification], MATCH(SUMIFS(Table15[Unique ID],Table15[System-Owned Portion],E6446,Table15[If Material Anything Other than "Lead" in Column E,Was Material Ever Previously Lead?],G6446,Table15[Customer-Owned Portion],O6446),Table15[Unique ID],0),0)))</f>
        <v/>
      </c>
      <c r="X6446"/>
    </row>
    <row r="6447" spans="2:24" x14ac:dyDescent="0.25">
      <c r="B6447" s="146"/>
      <c r="C6447" s="31"/>
      <c r="D6447" s="31"/>
      <c r="E6447" s="44"/>
      <c r="F6447" s="43"/>
      <c r="G6447" s="84"/>
      <c r="H6447" s="31"/>
      <c r="I6447" s="31"/>
      <c r="J6447" s="84"/>
      <c r="K6447" s="31"/>
      <c r="L6447" s="31"/>
      <c r="M6447" s="169"/>
      <c r="N6447" s="148"/>
      <c r="O6447" s="106"/>
      <c r="P6447" s="43"/>
      <c r="Q6447" s="31"/>
      <c r="R6447" s="84"/>
      <c r="S6447" s="31"/>
      <c r="T6447" s="31"/>
      <c r="U6447" s="169"/>
      <c r="V6447" s="150"/>
      <c r="W6447" s="141" t="str" cm="1">
        <f t="array" ref="W6447">IF(SUM(LEN(B6447:V6447))=0,"",IF(OR(OR(ISBLANK(F6447),SUM(LEN(C6447),LEN(D6447))=0),AND(NOT(E6447="Unknown"),ISBLANK(J6447)),AND(NOT(O6447="Unknown"),ISBLANK(R6447))),"Missing Information", INDEX(Table15[Entire Service Line Classification], MATCH(SUMIFS(Table15[Unique ID],Table15[System-Owned Portion],E6447,Table15[If Material Anything Other than "Lead" in Column E,Was Material Ever Previously Lead?],G6447,Table15[Customer-Owned Portion],O6447),Table15[Unique ID],0),0)))</f>
        <v/>
      </c>
      <c r="X6447"/>
    </row>
    <row r="6448" spans="2:24" x14ac:dyDescent="0.25">
      <c r="B6448" s="146"/>
      <c r="C6448" s="31"/>
      <c r="D6448" s="31"/>
      <c r="E6448" s="44"/>
      <c r="F6448" s="43"/>
      <c r="G6448" s="84"/>
      <c r="H6448" s="31"/>
      <c r="I6448" s="31"/>
      <c r="J6448" s="84"/>
      <c r="K6448" s="31"/>
      <c r="L6448" s="31"/>
      <c r="M6448" s="169"/>
      <c r="N6448" s="148"/>
      <c r="O6448" s="106"/>
      <c r="P6448" s="43"/>
      <c r="Q6448" s="31"/>
      <c r="R6448" s="84"/>
      <c r="S6448" s="31"/>
      <c r="T6448" s="31"/>
      <c r="U6448" s="169"/>
      <c r="V6448" s="150"/>
      <c r="W6448" s="141" t="str" cm="1">
        <f t="array" ref="W6448">IF(SUM(LEN(B6448:V6448))=0,"",IF(OR(OR(ISBLANK(F6448),SUM(LEN(C6448),LEN(D6448))=0),AND(NOT(E6448="Unknown"),ISBLANK(J6448)),AND(NOT(O6448="Unknown"),ISBLANK(R6448))),"Missing Information", INDEX(Table15[Entire Service Line Classification], MATCH(SUMIFS(Table15[Unique ID],Table15[System-Owned Portion],E6448,Table15[If Material Anything Other than "Lead" in Column E,Was Material Ever Previously Lead?],G6448,Table15[Customer-Owned Portion],O6448),Table15[Unique ID],0),0)))</f>
        <v/>
      </c>
      <c r="X6448"/>
    </row>
    <row r="6449" spans="2:24" x14ac:dyDescent="0.25">
      <c r="B6449" s="146"/>
      <c r="C6449" s="31"/>
      <c r="D6449" s="31"/>
      <c r="E6449" s="44"/>
      <c r="F6449" s="43"/>
      <c r="G6449" s="84"/>
      <c r="H6449" s="31"/>
      <c r="I6449" s="31"/>
      <c r="J6449" s="84"/>
      <c r="K6449" s="31"/>
      <c r="L6449" s="31"/>
      <c r="M6449" s="169"/>
      <c r="N6449" s="148"/>
      <c r="O6449" s="106"/>
      <c r="P6449" s="43"/>
      <c r="Q6449" s="31"/>
      <c r="R6449" s="84"/>
      <c r="S6449" s="31"/>
      <c r="T6449" s="31"/>
      <c r="U6449" s="169"/>
      <c r="V6449" s="150"/>
      <c r="W6449" s="141" t="str" cm="1">
        <f t="array" ref="W6449">IF(SUM(LEN(B6449:V6449))=0,"",IF(OR(OR(ISBLANK(F6449),SUM(LEN(C6449),LEN(D6449))=0),AND(NOT(E6449="Unknown"),ISBLANK(J6449)),AND(NOT(O6449="Unknown"),ISBLANK(R6449))),"Missing Information", INDEX(Table15[Entire Service Line Classification], MATCH(SUMIFS(Table15[Unique ID],Table15[System-Owned Portion],E6449,Table15[If Material Anything Other than "Lead" in Column E,Was Material Ever Previously Lead?],G6449,Table15[Customer-Owned Portion],O6449),Table15[Unique ID],0),0)))</f>
        <v/>
      </c>
      <c r="X6449"/>
    </row>
    <row r="6450" spans="2:24" x14ac:dyDescent="0.25">
      <c r="B6450" s="146"/>
      <c r="C6450" s="31"/>
      <c r="D6450" s="31"/>
      <c r="E6450" s="44"/>
      <c r="F6450" s="43"/>
      <c r="G6450" s="84"/>
      <c r="H6450" s="31"/>
      <c r="I6450" s="31"/>
      <c r="J6450" s="84"/>
      <c r="K6450" s="31"/>
      <c r="L6450" s="31"/>
      <c r="M6450" s="169"/>
      <c r="N6450" s="148"/>
      <c r="O6450" s="106"/>
      <c r="P6450" s="43"/>
      <c r="Q6450" s="31"/>
      <c r="R6450" s="84"/>
      <c r="S6450" s="31"/>
      <c r="T6450" s="31"/>
      <c r="U6450" s="169"/>
      <c r="V6450" s="150"/>
      <c r="W6450" s="141" t="str" cm="1">
        <f t="array" ref="W6450">IF(SUM(LEN(B6450:V6450))=0,"",IF(OR(OR(ISBLANK(F6450),SUM(LEN(C6450),LEN(D6450))=0),AND(NOT(E6450="Unknown"),ISBLANK(J6450)),AND(NOT(O6450="Unknown"),ISBLANK(R6450))),"Missing Information", INDEX(Table15[Entire Service Line Classification], MATCH(SUMIFS(Table15[Unique ID],Table15[System-Owned Portion],E6450,Table15[If Material Anything Other than "Lead" in Column E,Was Material Ever Previously Lead?],G6450,Table15[Customer-Owned Portion],O6450),Table15[Unique ID],0),0)))</f>
        <v/>
      </c>
      <c r="X6450"/>
    </row>
    <row r="6451" spans="2:24" x14ac:dyDescent="0.25">
      <c r="B6451" s="146"/>
      <c r="C6451" s="31"/>
      <c r="D6451" s="31"/>
      <c r="E6451" s="44"/>
      <c r="F6451" s="43"/>
      <c r="G6451" s="84"/>
      <c r="H6451" s="31"/>
      <c r="I6451" s="31"/>
      <c r="J6451" s="84"/>
      <c r="K6451" s="31"/>
      <c r="L6451" s="31"/>
      <c r="M6451" s="169"/>
      <c r="N6451" s="148"/>
      <c r="O6451" s="106"/>
      <c r="P6451" s="43"/>
      <c r="Q6451" s="31"/>
      <c r="R6451" s="84"/>
      <c r="S6451" s="31"/>
      <c r="T6451" s="31"/>
      <c r="U6451" s="169"/>
      <c r="V6451" s="150"/>
      <c r="W6451" s="141" t="str" cm="1">
        <f t="array" ref="W6451">IF(SUM(LEN(B6451:V6451))=0,"",IF(OR(OR(ISBLANK(F6451),SUM(LEN(C6451),LEN(D6451))=0),AND(NOT(E6451="Unknown"),ISBLANK(J6451)),AND(NOT(O6451="Unknown"),ISBLANK(R6451))),"Missing Information", INDEX(Table15[Entire Service Line Classification], MATCH(SUMIFS(Table15[Unique ID],Table15[System-Owned Portion],E6451,Table15[If Material Anything Other than "Lead" in Column E,Was Material Ever Previously Lead?],G6451,Table15[Customer-Owned Portion],O6451),Table15[Unique ID],0),0)))</f>
        <v/>
      </c>
      <c r="X6451"/>
    </row>
    <row r="6452" spans="2:24" x14ac:dyDescent="0.25">
      <c r="B6452" s="146"/>
      <c r="C6452" s="31"/>
      <c r="D6452" s="31"/>
      <c r="E6452" s="44"/>
      <c r="F6452" s="43"/>
      <c r="G6452" s="84"/>
      <c r="H6452" s="31"/>
      <c r="I6452" s="31"/>
      <c r="J6452" s="84"/>
      <c r="K6452" s="31"/>
      <c r="L6452" s="31"/>
      <c r="M6452" s="169"/>
      <c r="N6452" s="148"/>
      <c r="O6452" s="106"/>
      <c r="P6452" s="43"/>
      <c r="Q6452" s="31"/>
      <c r="R6452" s="84"/>
      <c r="S6452" s="31"/>
      <c r="T6452" s="31"/>
      <c r="U6452" s="169"/>
      <c r="V6452" s="150"/>
      <c r="W6452" s="141" t="str" cm="1">
        <f t="array" ref="W6452">IF(SUM(LEN(B6452:V6452))=0,"",IF(OR(OR(ISBLANK(F6452),SUM(LEN(C6452),LEN(D6452))=0),AND(NOT(E6452="Unknown"),ISBLANK(J6452)),AND(NOT(O6452="Unknown"),ISBLANK(R6452))),"Missing Information", INDEX(Table15[Entire Service Line Classification], MATCH(SUMIFS(Table15[Unique ID],Table15[System-Owned Portion],E6452,Table15[If Material Anything Other than "Lead" in Column E,Was Material Ever Previously Lead?],G6452,Table15[Customer-Owned Portion],O6452),Table15[Unique ID],0),0)))</f>
        <v/>
      </c>
      <c r="X6452"/>
    </row>
    <row r="6453" spans="2:24" x14ac:dyDescent="0.25">
      <c r="B6453" s="146"/>
      <c r="C6453" s="31"/>
      <c r="D6453" s="31"/>
      <c r="E6453" s="44"/>
      <c r="F6453" s="43"/>
      <c r="G6453" s="84"/>
      <c r="H6453" s="31"/>
      <c r="I6453" s="31"/>
      <c r="J6453" s="84"/>
      <c r="K6453" s="31"/>
      <c r="L6453" s="31"/>
      <c r="M6453" s="169"/>
      <c r="N6453" s="148"/>
      <c r="O6453" s="106"/>
      <c r="P6453" s="43"/>
      <c r="Q6453" s="31"/>
      <c r="R6453" s="84"/>
      <c r="S6453" s="31"/>
      <c r="T6453" s="31"/>
      <c r="U6453" s="169"/>
      <c r="V6453" s="150"/>
      <c r="W6453" s="141" t="str" cm="1">
        <f t="array" ref="W6453">IF(SUM(LEN(B6453:V6453))=0,"",IF(OR(OR(ISBLANK(F6453),SUM(LEN(C6453),LEN(D6453))=0),AND(NOT(E6453="Unknown"),ISBLANK(J6453)),AND(NOT(O6453="Unknown"),ISBLANK(R6453))),"Missing Information", INDEX(Table15[Entire Service Line Classification], MATCH(SUMIFS(Table15[Unique ID],Table15[System-Owned Portion],E6453,Table15[If Material Anything Other than "Lead" in Column E,Was Material Ever Previously Lead?],G6453,Table15[Customer-Owned Portion],O6453),Table15[Unique ID],0),0)))</f>
        <v/>
      </c>
      <c r="X6453"/>
    </row>
    <row r="6454" spans="2:24" x14ac:dyDescent="0.25">
      <c r="B6454" s="146"/>
      <c r="C6454" s="31"/>
      <c r="D6454" s="31"/>
      <c r="E6454" s="44"/>
      <c r="F6454" s="43"/>
      <c r="G6454" s="84"/>
      <c r="H6454" s="31"/>
      <c r="I6454" s="31"/>
      <c r="J6454" s="84"/>
      <c r="K6454" s="31"/>
      <c r="L6454" s="31"/>
      <c r="M6454" s="169"/>
      <c r="N6454" s="148"/>
      <c r="O6454" s="106"/>
      <c r="P6454" s="43"/>
      <c r="Q6454" s="31"/>
      <c r="R6454" s="84"/>
      <c r="S6454" s="31"/>
      <c r="T6454" s="31"/>
      <c r="U6454" s="169"/>
      <c r="V6454" s="150"/>
      <c r="W6454" s="141" t="str" cm="1">
        <f t="array" ref="W6454">IF(SUM(LEN(B6454:V6454))=0,"",IF(OR(OR(ISBLANK(F6454),SUM(LEN(C6454),LEN(D6454))=0),AND(NOT(E6454="Unknown"),ISBLANK(J6454)),AND(NOT(O6454="Unknown"),ISBLANK(R6454))),"Missing Information", INDEX(Table15[Entire Service Line Classification], MATCH(SUMIFS(Table15[Unique ID],Table15[System-Owned Portion],E6454,Table15[If Material Anything Other than "Lead" in Column E,Was Material Ever Previously Lead?],G6454,Table15[Customer-Owned Portion],O6454),Table15[Unique ID],0),0)))</f>
        <v/>
      </c>
      <c r="X6454"/>
    </row>
    <row r="6455" spans="2:24" x14ac:dyDescent="0.25">
      <c r="B6455" s="146"/>
      <c r="C6455" s="31"/>
      <c r="D6455" s="31"/>
      <c r="E6455" s="44"/>
      <c r="F6455" s="43"/>
      <c r="G6455" s="84"/>
      <c r="H6455" s="31"/>
      <c r="I6455" s="31"/>
      <c r="J6455" s="84"/>
      <c r="K6455" s="31"/>
      <c r="L6455" s="31"/>
      <c r="M6455" s="169"/>
      <c r="N6455" s="148"/>
      <c r="O6455" s="106"/>
      <c r="P6455" s="43"/>
      <c r="Q6455" s="31"/>
      <c r="R6455" s="84"/>
      <c r="S6455" s="31"/>
      <c r="T6455" s="31"/>
      <c r="U6455" s="169"/>
      <c r="V6455" s="150"/>
      <c r="W6455" s="141" t="str" cm="1">
        <f t="array" ref="W6455">IF(SUM(LEN(B6455:V6455))=0,"",IF(OR(OR(ISBLANK(F6455),SUM(LEN(C6455),LEN(D6455))=0),AND(NOT(E6455="Unknown"),ISBLANK(J6455)),AND(NOT(O6455="Unknown"),ISBLANK(R6455))),"Missing Information", INDEX(Table15[Entire Service Line Classification], MATCH(SUMIFS(Table15[Unique ID],Table15[System-Owned Portion],E6455,Table15[If Material Anything Other than "Lead" in Column E,Was Material Ever Previously Lead?],G6455,Table15[Customer-Owned Portion],O6455),Table15[Unique ID],0),0)))</f>
        <v/>
      </c>
      <c r="X6455"/>
    </row>
    <row r="6456" spans="2:24" x14ac:dyDescent="0.25">
      <c r="B6456" s="146"/>
      <c r="C6456" s="31"/>
      <c r="D6456" s="31"/>
      <c r="E6456" s="44"/>
      <c r="F6456" s="43"/>
      <c r="G6456" s="84"/>
      <c r="H6456" s="31"/>
      <c r="I6456" s="31"/>
      <c r="J6456" s="84"/>
      <c r="K6456" s="31"/>
      <c r="L6456" s="31"/>
      <c r="M6456" s="169"/>
      <c r="N6456" s="148"/>
      <c r="O6456" s="106"/>
      <c r="P6456" s="43"/>
      <c r="Q6456" s="31"/>
      <c r="R6456" s="84"/>
      <c r="S6456" s="31"/>
      <c r="T6456" s="31"/>
      <c r="U6456" s="169"/>
      <c r="V6456" s="150"/>
      <c r="W6456" s="141" t="str" cm="1">
        <f t="array" ref="W6456">IF(SUM(LEN(B6456:V6456))=0,"",IF(OR(OR(ISBLANK(F6456),SUM(LEN(C6456),LEN(D6456))=0),AND(NOT(E6456="Unknown"),ISBLANK(J6456)),AND(NOT(O6456="Unknown"),ISBLANK(R6456))),"Missing Information", INDEX(Table15[Entire Service Line Classification], MATCH(SUMIFS(Table15[Unique ID],Table15[System-Owned Portion],E6456,Table15[If Material Anything Other than "Lead" in Column E,Was Material Ever Previously Lead?],G6456,Table15[Customer-Owned Portion],O6456),Table15[Unique ID],0),0)))</f>
        <v/>
      </c>
      <c r="X6456"/>
    </row>
    <row r="6457" spans="2:24" x14ac:dyDescent="0.25">
      <c r="B6457" s="146"/>
      <c r="C6457" s="31"/>
      <c r="D6457" s="31"/>
      <c r="E6457" s="44"/>
      <c r="F6457" s="43"/>
      <c r="G6457" s="84"/>
      <c r="H6457" s="31"/>
      <c r="I6457" s="31"/>
      <c r="J6457" s="84"/>
      <c r="K6457" s="31"/>
      <c r="L6457" s="31"/>
      <c r="M6457" s="169"/>
      <c r="N6457" s="148"/>
      <c r="O6457" s="106"/>
      <c r="P6457" s="43"/>
      <c r="Q6457" s="31"/>
      <c r="R6457" s="84"/>
      <c r="S6457" s="31"/>
      <c r="T6457" s="31"/>
      <c r="U6457" s="169"/>
      <c r="V6457" s="150"/>
      <c r="W6457" s="141" t="str" cm="1">
        <f t="array" ref="W6457">IF(SUM(LEN(B6457:V6457))=0,"",IF(OR(OR(ISBLANK(F6457),SUM(LEN(C6457),LEN(D6457))=0),AND(NOT(E6457="Unknown"),ISBLANK(J6457)),AND(NOT(O6457="Unknown"),ISBLANK(R6457))),"Missing Information", INDEX(Table15[Entire Service Line Classification], MATCH(SUMIFS(Table15[Unique ID],Table15[System-Owned Portion],E6457,Table15[If Material Anything Other than "Lead" in Column E,Was Material Ever Previously Lead?],G6457,Table15[Customer-Owned Portion],O6457),Table15[Unique ID],0),0)))</f>
        <v/>
      </c>
      <c r="X6457"/>
    </row>
    <row r="6458" spans="2:24" x14ac:dyDescent="0.25">
      <c r="B6458" s="146"/>
      <c r="C6458" s="31"/>
      <c r="D6458" s="31"/>
      <c r="E6458" s="44"/>
      <c r="F6458" s="43"/>
      <c r="G6458" s="84"/>
      <c r="H6458" s="31"/>
      <c r="I6458" s="31"/>
      <c r="J6458" s="84"/>
      <c r="K6458" s="31"/>
      <c r="L6458" s="31"/>
      <c r="M6458" s="169"/>
      <c r="N6458" s="148"/>
      <c r="O6458" s="106"/>
      <c r="P6458" s="43"/>
      <c r="Q6458" s="31"/>
      <c r="R6458" s="84"/>
      <c r="S6458" s="31"/>
      <c r="T6458" s="31"/>
      <c r="U6458" s="169"/>
      <c r="V6458" s="150"/>
      <c r="W6458" s="141" t="str" cm="1">
        <f t="array" ref="W6458">IF(SUM(LEN(B6458:V6458))=0,"",IF(OR(OR(ISBLANK(F6458),SUM(LEN(C6458),LEN(D6458))=0),AND(NOT(E6458="Unknown"),ISBLANK(J6458)),AND(NOT(O6458="Unknown"),ISBLANK(R6458))),"Missing Information", INDEX(Table15[Entire Service Line Classification], MATCH(SUMIFS(Table15[Unique ID],Table15[System-Owned Portion],E6458,Table15[If Material Anything Other than "Lead" in Column E,Was Material Ever Previously Lead?],G6458,Table15[Customer-Owned Portion],O6458),Table15[Unique ID],0),0)))</f>
        <v/>
      </c>
      <c r="X6458"/>
    </row>
    <row r="6459" spans="2:24" x14ac:dyDescent="0.25">
      <c r="B6459" s="146"/>
      <c r="C6459" s="31"/>
      <c r="D6459" s="31"/>
      <c r="E6459" s="44"/>
      <c r="F6459" s="43"/>
      <c r="G6459" s="84"/>
      <c r="H6459" s="31"/>
      <c r="I6459" s="31"/>
      <c r="J6459" s="84"/>
      <c r="K6459" s="31"/>
      <c r="L6459" s="31"/>
      <c r="M6459" s="169"/>
      <c r="N6459" s="148"/>
      <c r="O6459" s="106"/>
      <c r="P6459" s="43"/>
      <c r="Q6459" s="31"/>
      <c r="R6459" s="84"/>
      <c r="S6459" s="31"/>
      <c r="T6459" s="31"/>
      <c r="U6459" s="169"/>
      <c r="V6459" s="150"/>
      <c r="W6459" s="141" t="str" cm="1">
        <f t="array" ref="W6459">IF(SUM(LEN(B6459:V6459))=0,"",IF(OR(OR(ISBLANK(F6459),SUM(LEN(C6459),LEN(D6459))=0),AND(NOT(E6459="Unknown"),ISBLANK(J6459)),AND(NOT(O6459="Unknown"),ISBLANK(R6459))),"Missing Information", INDEX(Table15[Entire Service Line Classification], MATCH(SUMIFS(Table15[Unique ID],Table15[System-Owned Portion],E6459,Table15[If Material Anything Other than "Lead" in Column E,Was Material Ever Previously Lead?],G6459,Table15[Customer-Owned Portion],O6459),Table15[Unique ID],0),0)))</f>
        <v/>
      </c>
      <c r="X6459"/>
    </row>
    <row r="6460" spans="2:24" x14ac:dyDescent="0.25">
      <c r="B6460" s="146"/>
      <c r="C6460" s="31"/>
      <c r="D6460" s="31"/>
      <c r="E6460" s="44"/>
      <c r="F6460" s="43"/>
      <c r="G6460" s="84"/>
      <c r="H6460" s="31"/>
      <c r="I6460" s="31"/>
      <c r="J6460" s="84"/>
      <c r="K6460" s="31"/>
      <c r="L6460" s="31"/>
      <c r="M6460" s="169"/>
      <c r="N6460" s="148"/>
      <c r="O6460" s="106"/>
      <c r="P6460" s="43"/>
      <c r="Q6460" s="31"/>
      <c r="R6460" s="84"/>
      <c r="S6460" s="31"/>
      <c r="T6460" s="31"/>
      <c r="U6460" s="169"/>
      <c r="V6460" s="150"/>
      <c r="W6460" s="141" t="str" cm="1">
        <f t="array" ref="W6460">IF(SUM(LEN(B6460:V6460))=0,"",IF(OR(OR(ISBLANK(F6460),SUM(LEN(C6460),LEN(D6460))=0),AND(NOT(E6460="Unknown"),ISBLANK(J6460)),AND(NOT(O6460="Unknown"),ISBLANK(R6460))),"Missing Information", INDEX(Table15[Entire Service Line Classification], MATCH(SUMIFS(Table15[Unique ID],Table15[System-Owned Portion],E6460,Table15[If Material Anything Other than "Lead" in Column E,Was Material Ever Previously Lead?],G6460,Table15[Customer-Owned Portion],O6460),Table15[Unique ID],0),0)))</f>
        <v/>
      </c>
      <c r="X6460"/>
    </row>
    <row r="6461" spans="2:24" x14ac:dyDescent="0.25">
      <c r="B6461" s="146"/>
      <c r="C6461" s="31"/>
      <c r="D6461" s="31"/>
      <c r="E6461" s="44"/>
      <c r="F6461" s="43"/>
      <c r="G6461" s="84"/>
      <c r="H6461" s="31"/>
      <c r="I6461" s="31"/>
      <c r="J6461" s="84"/>
      <c r="K6461" s="31"/>
      <c r="L6461" s="31"/>
      <c r="M6461" s="169"/>
      <c r="N6461" s="148"/>
      <c r="O6461" s="106"/>
      <c r="P6461" s="43"/>
      <c r="Q6461" s="31"/>
      <c r="R6461" s="84"/>
      <c r="S6461" s="31"/>
      <c r="T6461" s="31"/>
      <c r="U6461" s="169"/>
      <c r="V6461" s="150"/>
      <c r="W6461" s="141" t="str" cm="1">
        <f t="array" ref="W6461">IF(SUM(LEN(B6461:V6461))=0,"",IF(OR(OR(ISBLANK(F6461),SUM(LEN(C6461),LEN(D6461))=0),AND(NOT(E6461="Unknown"),ISBLANK(J6461)),AND(NOT(O6461="Unknown"),ISBLANK(R6461))),"Missing Information", INDEX(Table15[Entire Service Line Classification], MATCH(SUMIFS(Table15[Unique ID],Table15[System-Owned Portion],E6461,Table15[If Material Anything Other than "Lead" in Column E,Was Material Ever Previously Lead?],G6461,Table15[Customer-Owned Portion],O6461),Table15[Unique ID],0),0)))</f>
        <v/>
      </c>
      <c r="X6461"/>
    </row>
    <row r="6462" spans="2:24" x14ac:dyDescent="0.25">
      <c r="B6462" s="146"/>
      <c r="C6462" s="31"/>
      <c r="D6462" s="31"/>
      <c r="E6462" s="44"/>
      <c r="F6462" s="43"/>
      <c r="G6462" s="84"/>
      <c r="H6462" s="31"/>
      <c r="I6462" s="31"/>
      <c r="J6462" s="84"/>
      <c r="K6462" s="31"/>
      <c r="L6462" s="31"/>
      <c r="M6462" s="169"/>
      <c r="N6462" s="148"/>
      <c r="O6462" s="106"/>
      <c r="P6462" s="43"/>
      <c r="Q6462" s="31"/>
      <c r="R6462" s="84"/>
      <c r="S6462" s="31"/>
      <c r="T6462" s="31"/>
      <c r="U6462" s="169"/>
      <c r="V6462" s="150"/>
      <c r="W6462" s="141" t="str" cm="1">
        <f t="array" ref="W6462">IF(SUM(LEN(B6462:V6462))=0,"",IF(OR(OR(ISBLANK(F6462),SUM(LEN(C6462),LEN(D6462))=0),AND(NOT(E6462="Unknown"),ISBLANK(J6462)),AND(NOT(O6462="Unknown"),ISBLANK(R6462))),"Missing Information", INDEX(Table15[Entire Service Line Classification], MATCH(SUMIFS(Table15[Unique ID],Table15[System-Owned Portion],E6462,Table15[If Material Anything Other than "Lead" in Column E,Was Material Ever Previously Lead?],G6462,Table15[Customer-Owned Portion],O6462),Table15[Unique ID],0),0)))</f>
        <v/>
      </c>
      <c r="X6462"/>
    </row>
    <row r="6463" spans="2:24" x14ac:dyDescent="0.25">
      <c r="B6463" s="146"/>
      <c r="C6463" s="31"/>
      <c r="D6463" s="31"/>
      <c r="E6463" s="44"/>
      <c r="F6463" s="43"/>
      <c r="G6463" s="84"/>
      <c r="H6463" s="31"/>
      <c r="I6463" s="31"/>
      <c r="J6463" s="84"/>
      <c r="K6463" s="31"/>
      <c r="L6463" s="31"/>
      <c r="M6463" s="169"/>
      <c r="N6463" s="148"/>
      <c r="O6463" s="106"/>
      <c r="P6463" s="43"/>
      <c r="Q6463" s="31"/>
      <c r="R6463" s="84"/>
      <c r="S6463" s="31"/>
      <c r="T6463" s="31"/>
      <c r="U6463" s="169"/>
      <c r="V6463" s="150"/>
      <c r="W6463" s="141" t="str" cm="1">
        <f t="array" ref="W6463">IF(SUM(LEN(B6463:V6463))=0,"",IF(OR(OR(ISBLANK(F6463),SUM(LEN(C6463),LEN(D6463))=0),AND(NOT(E6463="Unknown"),ISBLANK(J6463)),AND(NOT(O6463="Unknown"),ISBLANK(R6463))),"Missing Information", INDEX(Table15[Entire Service Line Classification], MATCH(SUMIFS(Table15[Unique ID],Table15[System-Owned Portion],E6463,Table15[If Material Anything Other than "Lead" in Column E,Was Material Ever Previously Lead?],G6463,Table15[Customer-Owned Portion],O6463),Table15[Unique ID],0),0)))</f>
        <v/>
      </c>
      <c r="X6463"/>
    </row>
    <row r="6464" spans="2:24" x14ac:dyDescent="0.25">
      <c r="B6464" s="146"/>
      <c r="C6464" s="31"/>
      <c r="D6464" s="31"/>
      <c r="E6464" s="44"/>
      <c r="F6464" s="43"/>
      <c r="G6464" s="84"/>
      <c r="H6464" s="31"/>
      <c r="I6464" s="31"/>
      <c r="J6464" s="84"/>
      <c r="K6464" s="31"/>
      <c r="L6464" s="31"/>
      <c r="M6464" s="169"/>
      <c r="N6464" s="148"/>
      <c r="O6464" s="106"/>
      <c r="P6464" s="43"/>
      <c r="Q6464" s="31"/>
      <c r="R6464" s="84"/>
      <c r="S6464" s="31"/>
      <c r="T6464" s="31"/>
      <c r="U6464" s="169"/>
      <c r="V6464" s="150"/>
      <c r="W6464" s="141" t="str" cm="1">
        <f t="array" ref="W6464">IF(SUM(LEN(B6464:V6464))=0,"",IF(OR(OR(ISBLANK(F6464),SUM(LEN(C6464),LEN(D6464))=0),AND(NOT(E6464="Unknown"),ISBLANK(J6464)),AND(NOT(O6464="Unknown"),ISBLANK(R6464))),"Missing Information", INDEX(Table15[Entire Service Line Classification], MATCH(SUMIFS(Table15[Unique ID],Table15[System-Owned Portion],E6464,Table15[If Material Anything Other than "Lead" in Column E,Was Material Ever Previously Lead?],G6464,Table15[Customer-Owned Portion],O6464),Table15[Unique ID],0),0)))</f>
        <v/>
      </c>
      <c r="X6464"/>
    </row>
    <row r="6465" spans="2:24" x14ac:dyDescent="0.25">
      <c r="B6465" s="146"/>
      <c r="C6465" s="31"/>
      <c r="D6465" s="31"/>
      <c r="E6465" s="44"/>
      <c r="F6465" s="43"/>
      <c r="G6465" s="84"/>
      <c r="H6465" s="31"/>
      <c r="I6465" s="31"/>
      <c r="J6465" s="84"/>
      <c r="K6465" s="31"/>
      <c r="L6465" s="31"/>
      <c r="M6465" s="169"/>
      <c r="N6465" s="148"/>
      <c r="O6465" s="106"/>
      <c r="P6465" s="43"/>
      <c r="Q6465" s="31"/>
      <c r="R6465" s="84"/>
      <c r="S6465" s="31"/>
      <c r="T6465" s="31"/>
      <c r="U6465" s="169"/>
      <c r="V6465" s="150"/>
      <c r="W6465" s="141" t="str" cm="1">
        <f t="array" ref="W6465">IF(SUM(LEN(B6465:V6465))=0,"",IF(OR(OR(ISBLANK(F6465),SUM(LEN(C6465),LEN(D6465))=0),AND(NOT(E6465="Unknown"),ISBLANK(J6465)),AND(NOT(O6465="Unknown"),ISBLANK(R6465))),"Missing Information", INDEX(Table15[Entire Service Line Classification], MATCH(SUMIFS(Table15[Unique ID],Table15[System-Owned Portion],E6465,Table15[If Material Anything Other than "Lead" in Column E,Was Material Ever Previously Lead?],G6465,Table15[Customer-Owned Portion],O6465),Table15[Unique ID],0),0)))</f>
        <v/>
      </c>
      <c r="X6465"/>
    </row>
    <row r="6466" spans="2:24" x14ac:dyDescent="0.25">
      <c r="B6466" s="146"/>
      <c r="C6466" s="31"/>
      <c r="D6466" s="31"/>
      <c r="E6466" s="44"/>
      <c r="F6466" s="43"/>
      <c r="G6466" s="84"/>
      <c r="H6466" s="31"/>
      <c r="I6466" s="31"/>
      <c r="J6466" s="84"/>
      <c r="K6466" s="31"/>
      <c r="L6466" s="31"/>
      <c r="M6466" s="169"/>
      <c r="N6466" s="148"/>
      <c r="O6466" s="106"/>
      <c r="P6466" s="43"/>
      <c r="Q6466" s="31"/>
      <c r="R6466" s="84"/>
      <c r="S6466" s="31"/>
      <c r="T6466" s="31"/>
      <c r="U6466" s="169"/>
      <c r="V6466" s="150"/>
      <c r="W6466" s="141" t="str" cm="1">
        <f t="array" ref="W6466">IF(SUM(LEN(B6466:V6466))=0,"",IF(OR(OR(ISBLANK(F6466),SUM(LEN(C6466),LEN(D6466))=0),AND(NOT(E6466="Unknown"),ISBLANK(J6466)),AND(NOT(O6466="Unknown"),ISBLANK(R6466))),"Missing Information", INDEX(Table15[Entire Service Line Classification], MATCH(SUMIFS(Table15[Unique ID],Table15[System-Owned Portion],E6466,Table15[If Material Anything Other than "Lead" in Column E,Was Material Ever Previously Lead?],G6466,Table15[Customer-Owned Portion],O6466),Table15[Unique ID],0),0)))</f>
        <v/>
      </c>
      <c r="X6466"/>
    </row>
    <row r="6467" spans="2:24" x14ac:dyDescent="0.25">
      <c r="B6467" s="146"/>
      <c r="C6467" s="31"/>
      <c r="D6467" s="31"/>
      <c r="E6467" s="44"/>
      <c r="F6467" s="43"/>
      <c r="G6467" s="84"/>
      <c r="H6467" s="31"/>
      <c r="I6467" s="31"/>
      <c r="J6467" s="84"/>
      <c r="K6467" s="31"/>
      <c r="L6467" s="31"/>
      <c r="M6467" s="169"/>
      <c r="N6467" s="148"/>
      <c r="O6467" s="106"/>
      <c r="P6467" s="43"/>
      <c r="Q6467" s="31"/>
      <c r="R6467" s="84"/>
      <c r="S6467" s="31"/>
      <c r="T6467" s="31"/>
      <c r="U6467" s="169"/>
      <c r="V6467" s="150"/>
      <c r="W6467" s="141" t="str" cm="1">
        <f t="array" ref="W6467">IF(SUM(LEN(B6467:V6467))=0,"",IF(OR(OR(ISBLANK(F6467),SUM(LEN(C6467),LEN(D6467))=0),AND(NOT(E6467="Unknown"),ISBLANK(J6467)),AND(NOT(O6467="Unknown"),ISBLANK(R6467))),"Missing Information", INDEX(Table15[Entire Service Line Classification], MATCH(SUMIFS(Table15[Unique ID],Table15[System-Owned Portion],E6467,Table15[If Material Anything Other than "Lead" in Column E,Was Material Ever Previously Lead?],G6467,Table15[Customer-Owned Portion],O6467),Table15[Unique ID],0),0)))</f>
        <v/>
      </c>
      <c r="X6467"/>
    </row>
    <row r="6468" spans="2:24" x14ac:dyDescent="0.25">
      <c r="B6468" s="146"/>
      <c r="C6468" s="31"/>
      <c r="D6468" s="31"/>
      <c r="E6468" s="44"/>
      <c r="F6468" s="43"/>
      <c r="G6468" s="84"/>
      <c r="H6468" s="31"/>
      <c r="I6468" s="31"/>
      <c r="J6468" s="84"/>
      <c r="K6468" s="31"/>
      <c r="L6468" s="31"/>
      <c r="M6468" s="169"/>
      <c r="N6468" s="148"/>
      <c r="O6468" s="106"/>
      <c r="P6468" s="43"/>
      <c r="Q6468" s="31"/>
      <c r="R6468" s="84"/>
      <c r="S6468" s="31"/>
      <c r="T6468" s="31"/>
      <c r="U6468" s="169"/>
      <c r="V6468" s="150"/>
      <c r="W6468" s="141" t="str" cm="1">
        <f t="array" ref="W6468">IF(SUM(LEN(B6468:V6468))=0,"",IF(OR(OR(ISBLANK(F6468),SUM(LEN(C6468),LEN(D6468))=0),AND(NOT(E6468="Unknown"),ISBLANK(J6468)),AND(NOT(O6468="Unknown"),ISBLANK(R6468))),"Missing Information", INDEX(Table15[Entire Service Line Classification], MATCH(SUMIFS(Table15[Unique ID],Table15[System-Owned Portion],E6468,Table15[If Material Anything Other than "Lead" in Column E,Was Material Ever Previously Lead?],G6468,Table15[Customer-Owned Portion],O6468),Table15[Unique ID],0),0)))</f>
        <v/>
      </c>
      <c r="X6468"/>
    </row>
    <row r="6469" spans="2:24" x14ac:dyDescent="0.25">
      <c r="B6469" s="146"/>
      <c r="C6469" s="31"/>
      <c r="D6469" s="31"/>
      <c r="E6469" s="44"/>
      <c r="F6469" s="43"/>
      <c r="G6469" s="84"/>
      <c r="H6469" s="31"/>
      <c r="I6469" s="31"/>
      <c r="J6469" s="84"/>
      <c r="K6469" s="31"/>
      <c r="L6469" s="31"/>
      <c r="M6469" s="169"/>
      <c r="N6469" s="148"/>
      <c r="O6469" s="106"/>
      <c r="P6469" s="43"/>
      <c r="Q6469" s="31"/>
      <c r="R6469" s="84"/>
      <c r="S6469" s="31"/>
      <c r="T6469" s="31"/>
      <c r="U6469" s="169"/>
      <c r="V6469" s="150"/>
      <c r="W6469" s="141" t="str" cm="1">
        <f t="array" ref="W6469">IF(SUM(LEN(B6469:V6469))=0,"",IF(OR(OR(ISBLANK(F6469),SUM(LEN(C6469),LEN(D6469))=0),AND(NOT(E6469="Unknown"),ISBLANK(J6469)),AND(NOT(O6469="Unknown"),ISBLANK(R6469))),"Missing Information", INDEX(Table15[Entire Service Line Classification], MATCH(SUMIFS(Table15[Unique ID],Table15[System-Owned Portion],E6469,Table15[If Material Anything Other than "Lead" in Column E,Was Material Ever Previously Lead?],G6469,Table15[Customer-Owned Portion],O6469),Table15[Unique ID],0),0)))</f>
        <v/>
      </c>
      <c r="X6469"/>
    </row>
    <row r="6470" spans="2:24" x14ac:dyDescent="0.25">
      <c r="B6470" s="146"/>
      <c r="C6470" s="31"/>
      <c r="D6470" s="31"/>
      <c r="E6470" s="44"/>
      <c r="F6470" s="43"/>
      <c r="G6470" s="84"/>
      <c r="H6470" s="31"/>
      <c r="I6470" s="31"/>
      <c r="J6470" s="84"/>
      <c r="K6470" s="31"/>
      <c r="L6470" s="31"/>
      <c r="M6470" s="169"/>
      <c r="N6470" s="148"/>
      <c r="O6470" s="106"/>
      <c r="P6470" s="43"/>
      <c r="Q6470" s="31"/>
      <c r="R6470" s="84"/>
      <c r="S6470" s="31"/>
      <c r="T6470" s="31"/>
      <c r="U6470" s="169"/>
      <c r="V6470" s="150"/>
      <c r="W6470" s="141" t="str" cm="1">
        <f t="array" ref="W6470">IF(SUM(LEN(B6470:V6470))=0,"",IF(OR(OR(ISBLANK(F6470),SUM(LEN(C6470),LEN(D6470))=0),AND(NOT(E6470="Unknown"),ISBLANK(J6470)),AND(NOT(O6470="Unknown"),ISBLANK(R6470))),"Missing Information", INDEX(Table15[Entire Service Line Classification], MATCH(SUMIFS(Table15[Unique ID],Table15[System-Owned Portion],E6470,Table15[If Material Anything Other than "Lead" in Column E,Was Material Ever Previously Lead?],G6470,Table15[Customer-Owned Portion],O6470),Table15[Unique ID],0),0)))</f>
        <v/>
      </c>
      <c r="X6470"/>
    </row>
    <row r="6471" spans="2:24" x14ac:dyDescent="0.25">
      <c r="B6471" s="146"/>
      <c r="C6471" s="31"/>
      <c r="D6471" s="31"/>
      <c r="E6471" s="44"/>
      <c r="F6471" s="43"/>
      <c r="G6471" s="84"/>
      <c r="H6471" s="31"/>
      <c r="I6471" s="31"/>
      <c r="J6471" s="84"/>
      <c r="K6471" s="31"/>
      <c r="L6471" s="31"/>
      <c r="M6471" s="169"/>
      <c r="N6471" s="148"/>
      <c r="O6471" s="106"/>
      <c r="P6471" s="43"/>
      <c r="Q6471" s="31"/>
      <c r="R6471" s="84"/>
      <c r="S6471" s="31"/>
      <c r="T6471" s="31"/>
      <c r="U6471" s="169"/>
      <c r="V6471" s="150"/>
      <c r="W6471" s="141" t="str" cm="1">
        <f t="array" ref="W6471">IF(SUM(LEN(B6471:V6471))=0,"",IF(OR(OR(ISBLANK(F6471),SUM(LEN(C6471),LEN(D6471))=0),AND(NOT(E6471="Unknown"),ISBLANK(J6471)),AND(NOT(O6471="Unknown"),ISBLANK(R6471))),"Missing Information", INDEX(Table15[Entire Service Line Classification], MATCH(SUMIFS(Table15[Unique ID],Table15[System-Owned Portion],E6471,Table15[If Material Anything Other than "Lead" in Column E,Was Material Ever Previously Lead?],G6471,Table15[Customer-Owned Portion],O6471),Table15[Unique ID],0),0)))</f>
        <v/>
      </c>
      <c r="X6471"/>
    </row>
    <row r="6472" spans="2:24" x14ac:dyDescent="0.25">
      <c r="B6472" s="146"/>
      <c r="C6472" s="31"/>
      <c r="D6472" s="31"/>
      <c r="E6472" s="44"/>
      <c r="F6472" s="43"/>
      <c r="G6472" s="84"/>
      <c r="H6472" s="31"/>
      <c r="I6472" s="31"/>
      <c r="J6472" s="84"/>
      <c r="K6472" s="31"/>
      <c r="L6472" s="31"/>
      <c r="M6472" s="169"/>
      <c r="N6472" s="148"/>
      <c r="O6472" s="106"/>
      <c r="P6472" s="43"/>
      <c r="Q6472" s="31"/>
      <c r="R6472" s="84"/>
      <c r="S6472" s="31"/>
      <c r="T6472" s="31"/>
      <c r="U6472" s="169"/>
      <c r="V6472" s="150"/>
      <c r="W6472" s="141" t="str" cm="1">
        <f t="array" ref="W6472">IF(SUM(LEN(B6472:V6472))=0,"",IF(OR(OR(ISBLANK(F6472),SUM(LEN(C6472),LEN(D6472))=0),AND(NOT(E6472="Unknown"),ISBLANK(J6472)),AND(NOT(O6472="Unknown"),ISBLANK(R6472))),"Missing Information", INDEX(Table15[Entire Service Line Classification], MATCH(SUMIFS(Table15[Unique ID],Table15[System-Owned Portion],E6472,Table15[If Material Anything Other than "Lead" in Column E,Was Material Ever Previously Lead?],G6472,Table15[Customer-Owned Portion],O6472),Table15[Unique ID],0),0)))</f>
        <v/>
      </c>
      <c r="X6472"/>
    </row>
    <row r="6473" spans="2:24" x14ac:dyDescent="0.25">
      <c r="B6473" s="146"/>
      <c r="C6473" s="31"/>
      <c r="D6473" s="31"/>
      <c r="E6473" s="44"/>
      <c r="F6473" s="43"/>
      <c r="G6473" s="84"/>
      <c r="H6473" s="31"/>
      <c r="I6473" s="31"/>
      <c r="J6473" s="84"/>
      <c r="K6473" s="31"/>
      <c r="L6473" s="31"/>
      <c r="M6473" s="169"/>
      <c r="N6473" s="148"/>
      <c r="O6473" s="106"/>
      <c r="P6473" s="43"/>
      <c r="Q6473" s="31"/>
      <c r="R6473" s="84"/>
      <c r="S6473" s="31"/>
      <c r="T6473" s="31"/>
      <c r="U6473" s="169"/>
      <c r="V6473" s="150"/>
      <c r="W6473" s="141" t="str" cm="1">
        <f t="array" ref="W6473">IF(SUM(LEN(B6473:V6473))=0,"",IF(OR(OR(ISBLANK(F6473),SUM(LEN(C6473),LEN(D6473))=0),AND(NOT(E6473="Unknown"),ISBLANK(J6473)),AND(NOT(O6473="Unknown"),ISBLANK(R6473))),"Missing Information", INDEX(Table15[Entire Service Line Classification], MATCH(SUMIFS(Table15[Unique ID],Table15[System-Owned Portion],E6473,Table15[If Material Anything Other than "Lead" in Column E,Was Material Ever Previously Lead?],G6473,Table15[Customer-Owned Portion],O6473),Table15[Unique ID],0),0)))</f>
        <v/>
      </c>
      <c r="X6473"/>
    </row>
    <row r="6474" spans="2:24" x14ac:dyDescent="0.25">
      <c r="B6474" s="146"/>
      <c r="C6474" s="31"/>
      <c r="D6474" s="31"/>
      <c r="E6474" s="44"/>
      <c r="F6474" s="43"/>
      <c r="G6474" s="84"/>
      <c r="H6474" s="31"/>
      <c r="I6474" s="31"/>
      <c r="J6474" s="84"/>
      <c r="K6474" s="31"/>
      <c r="L6474" s="31"/>
      <c r="M6474" s="169"/>
      <c r="N6474" s="148"/>
      <c r="O6474" s="106"/>
      <c r="P6474" s="43"/>
      <c r="Q6474" s="31"/>
      <c r="R6474" s="84"/>
      <c r="S6474" s="31"/>
      <c r="T6474" s="31"/>
      <c r="U6474" s="169"/>
      <c r="V6474" s="150"/>
      <c r="W6474" s="141" t="str" cm="1">
        <f t="array" ref="W6474">IF(SUM(LEN(B6474:V6474))=0,"",IF(OR(OR(ISBLANK(F6474),SUM(LEN(C6474),LEN(D6474))=0),AND(NOT(E6474="Unknown"),ISBLANK(J6474)),AND(NOT(O6474="Unknown"),ISBLANK(R6474))),"Missing Information", INDEX(Table15[Entire Service Line Classification], MATCH(SUMIFS(Table15[Unique ID],Table15[System-Owned Portion],E6474,Table15[If Material Anything Other than "Lead" in Column E,Was Material Ever Previously Lead?],G6474,Table15[Customer-Owned Portion],O6474),Table15[Unique ID],0),0)))</f>
        <v/>
      </c>
      <c r="X6474"/>
    </row>
    <row r="6475" spans="2:24" x14ac:dyDescent="0.25">
      <c r="B6475" s="146"/>
      <c r="C6475" s="31"/>
      <c r="D6475" s="31"/>
      <c r="E6475" s="44"/>
      <c r="F6475" s="43"/>
      <c r="G6475" s="84"/>
      <c r="H6475" s="31"/>
      <c r="I6475" s="31"/>
      <c r="J6475" s="84"/>
      <c r="K6475" s="31"/>
      <c r="L6475" s="31"/>
      <c r="M6475" s="169"/>
      <c r="N6475" s="148"/>
      <c r="O6475" s="106"/>
      <c r="P6475" s="43"/>
      <c r="Q6475" s="31"/>
      <c r="R6475" s="84"/>
      <c r="S6475" s="31"/>
      <c r="T6475" s="31"/>
      <c r="U6475" s="169"/>
      <c r="V6475" s="150"/>
      <c r="W6475" s="141" t="str" cm="1">
        <f t="array" ref="W6475">IF(SUM(LEN(B6475:V6475))=0,"",IF(OR(OR(ISBLANK(F6475),SUM(LEN(C6475),LEN(D6475))=0),AND(NOT(E6475="Unknown"),ISBLANK(J6475)),AND(NOT(O6475="Unknown"),ISBLANK(R6475))),"Missing Information", INDEX(Table15[Entire Service Line Classification], MATCH(SUMIFS(Table15[Unique ID],Table15[System-Owned Portion],E6475,Table15[If Material Anything Other than "Lead" in Column E,Was Material Ever Previously Lead?],G6475,Table15[Customer-Owned Portion],O6475),Table15[Unique ID],0),0)))</f>
        <v/>
      </c>
      <c r="X6475"/>
    </row>
    <row r="6476" spans="2:24" x14ac:dyDescent="0.25">
      <c r="B6476" s="146"/>
      <c r="C6476" s="31"/>
      <c r="D6476" s="31"/>
      <c r="E6476" s="44"/>
      <c r="F6476" s="43"/>
      <c r="G6476" s="84"/>
      <c r="H6476" s="31"/>
      <c r="I6476" s="31"/>
      <c r="J6476" s="84"/>
      <c r="K6476" s="31"/>
      <c r="L6476" s="31"/>
      <c r="M6476" s="169"/>
      <c r="N6476" s="148"/>
      <c r="O6476" s="106"/>
      <c r="P6476" s="43"/>
      <c r="Q6476" s="31"/>
      <c r="R6476" s="84"/>
      <c r="S6476" s="31"/>
      <c r="T6476" s="31"/>
      <c r="U6476" s="169"/>
      <c r="V6476" s="150"/>
      <c r="W6476" s="141" t="str" cm="1">
        <f t="array" ref="W6476">IF(SUM(LEN(B6476:V6476))=0,"",IF(OR(OR(ISBLANK(F6476),SUM(LEN(C6476),LEN(D6476))=0),AND(NOT(E6476="Unknown"),ISBLANK(J6476)),AND(NOT(O6476="Unknown"),ISBLANK(R6476))),"Missing Information", INDEX(Table15[Entire Service Line Classification], MATCH(SUMIFS(Table15[Unique ID],Table15[System-Owned Portion],E6476,Table15[If Material Anything Other than "Lead" in Column E,Was Material Ever Previously Lead?],G6476,Table15[Customer-Owned Portion],O6476),Table15[Unique ID],0),0)))</f>
        <v/>
      </c>
      <c r="X6476"/>
    </row>
    <row r="6477" spans="2:24" x14ac:dyDescent="0.25">
      <c r="B6477" s="146"/>
      <c r="C6477" s="31"/>
      <c r="D6477" s="31"/>
      <c r="E6477" s="44"/>
      <c r="F6477" s="43"/>
      <c r="G6477" s="84"/>
      <c r="H6477" s="31"/>
      <c r="I6477" s="31"/>
      <c r="J6477" s="84"/>
      <c r="K6477" s="31"/>
      <c r="L6477" s="31"/>
      <c r="M6477" s="169"/>
      <c r="N6477" s="148"/>
      <c r="O6477" s="106"/>
      <c r="P6477" s="43"/>
      <c r="Q6477" s="31"/>
      <c r="R6477" s="84"/>
      <c r="S6477" s="31"/>
      <c r="T6477" s="31"/>
      <c r="U6477" s="169"/>
      <c r="V6477" s="150"/>
      <c r="W6477" s="141" t="str" cm="1">
        <f t="array" ref="W6477">IF(SUM(LEN(B6477:V6477))=0,"",IF(OR(OR(ISBLANK(F6477),SUM(LEN(C6477),LEN(D6477))=0),AND(NOT(E6477="Unknown"),ISBLANK(J6477)),AND(NOT(O6477="Unknown"),ISBLANK(R6477))),"Missing Information", INDEX(Table15[Entire Service Line Classification], MATCH(SUMIFS(Table15[Unique ID],Table15[System-Owned Portion],E6477,Table15[If Material Anything Other than "Lead" in Column E,Was Material Ever Previously Lead?],G6477,Table15[Customer-Owned Portion],O6477),Table15[Unique ID],0),0)))</f>
        <v/>
      </c>
      <c r="X6477"/>
    </row>
    <row r="6478" spans="2:24" x14ac:dyDescent="0.25">
      <c r="B6478" s="146"/>
      <c r="C6478" s="31"/>
      <c r="D6478" s="31"/>
      <c r="E6478" s="44"/>
      <c r="F6478" s="43"/>
      <c r="G6478" s="84"/>
      <c r="H6478" s="31"/>
      <c r="I6478" s="31"/>
      <c r="J6478" s="84"/>
      <c r="K6478" s="31"/>
      <c r="L6478" s="31"/>
      <c r="M6478" s="169"/>
      <c r="N6478" s="148"/>
      <c r="O6478" s="106"/>
      <c r="P6478" s="43"/>
      <c r="Q6478" s="31"/>
      <c r="R6478" s="84"/>
      <c r="S6478" s="31"/>
      <c r="T6478" s="31"/>
      <c r="U6478" s="169"/>
      <c r="V6478" s="150"/>
      <c r="W6478" s="141" t="str" cm="1">
        <f t="array" ref="W6478">IF(SUM(LEN(B6478:V6478))=0,"",IF(OR(OR(ISBLANK(F6478),SUM(LEN(C6478),LEN(D6478))=0),AND(NOT(E6478="Unknown"),ISBLANK(J6478)),AND(NOT(O6478="Unknown"),ISBLANK(R6478))),"Missing Information", INDEX(Table15[Entire Service Line Classification], MATCH(SUMIFS(Table15[Unique ID],Table15[System-Owned Portion],E6478,Table15[If Material Anything Other than "Lead" in Column E,Was Material Ever Previously Lead?],G6478,Table15[Customer-Owned Portion],O6478),Table15[Unique ID],0),0)))</f>
        <v/>
      </c>
      <c r="X6478"/>
    </row>
    <row r="6479" spans="2:24" x14ac:dyDescent="0.25">
      <c r="B6479" s="146"/>
      <c r="C6479" s="31"/>
      <c r="D6479" s="31"/>
      <c r="E6479" s="44"/>
      <c r="F6479" s="43"/>
      <c r="G6479" s="84"/>
      <c r="H6479" s="31"/>
      <c r="I6479" s="31"/>
      <c r="J6479" s="84"/>
      <c r="K6479" s="31"/>
      <c r="L6479" s="31"/>
      <c r="M6479" s="169"/>
      <c r="N6479" s="148"/>
      <c r="O6479" s="106"/>
      <c r="P6479" s="43"/>
      <c r="Q6479" s="31"/>
      <c r="R6479" s="84"/>
      <c r="S6479" s="31"/>
      <c r="T6479" s="31"/>
      <c r="U6479" s="169"/>
      <c r="V6479" s="150"/>
      <c r="W6479" s="141" t="str" cm="1">
        <f t="array" ref="W6479">IF(SUM(LEN(B6479:V6479))=0,"",IF(OR(OR(ISBLANK(F6479),SUM(LEN(C6479),LEN(D6479))=0),AND(NOT(E6479="Unknown"),ISBLANK(J6479)),AND(NOT(O6479="Unknown"),ISBLANK(R6479))),"Missing Information", INDEX(Table15[Entire Service Line Classification], MATCH(SUMIFS(Table15[Unique ID],Table15[System-Owned Portion],E6479,Table15[If Material Anything Other than "Lead" in Column E,Was Material Ever Previously Lead?],G6479,Table15[Customer-Owned Portion],O6479),Table15[Unique ID],0),0)))</f>
        <v/>
      </c>
      <c r="X6479"/>
    </row>
    <row r="6480" spans="2:24" x14ac:dyDescent="0.25">
      <c r="B6480" s="146"/>
      <c r="C6480" s="31"/>
      <c r="D6480" s="31"/>
      <c r="E6480" s="44"/>
      <c r="F6480" s="43"/>
      <c r="G6480" s="84"/>
      <c r="H6480" s="31"/>
      <c r="I6480" s="31"/>
      <c r="J6480" s="84"/>
      <c r="K6480" s="31"/>
      <c r="L6480" s="31"/>
      <c r="M6480" s="169"/>
      <c r="N6480" s="148"/>
      <c r="O6480" s="106"/>
      <c r="P6480" s="43"/>
      <c r="Q6480" s="31"/>
      <c r="R6480" s="84"/>
      <c r="S6480" s="31"/>
      <c r="T6480" s="31"/>
      <c r="U6480" s="169"/>
      <c r="V6480" s="150"/>
      <c r="W6480" s="141" t="str" cm="1">
        <f t="array" ref="W6480">IF(SUM(LEN(B6480:V6480))=0,"",IF(OR(OR(ISBLANK(F6480),SUM(LEN(C6480),LEN(D6480))=0),AND(NOT(E6480="Unknown"),ISBLANK(J6480)),AND(NOT(O6480="Unknown"),ISBLANK(R6480))),"Missing Information", INDEX(Table15[Entire Service Line Classification], MATCH(SUMIFS(Table15[Unique ID],Table15[System-Owned Portion],E6480,Table15[If Material Anything Other than "Lead" in Column E,Was Material Ever Previously Lead?],G6480,Table15[Customer-Owned Portion],O6480),Table15[Unique ID],0),0)))</f>
        <v/>
      </c>
      <c r="X6480"/>
    </row>
    <row r="6481" spans="2:24" x14ac:dyDescent="0.25">
      <c r="B6481" s="146"/>
      <c r="C6481" s="31"/>
      <c r="D6481" s="31"/>
      <c r="E6481" s="44"/>
      <c r="F6481" s="43"/>
      <c r="G6481" s="84"/>
      <c r="H6481" s="31"/>
      <c r="I6481" s="31"/>
      <c r="J6481" s="84"/>
      <c r="K6481" s="31"/>
      <c r="L6481" s="31"/>
      <c r="M6481" s="169"/>
      <c r="N6481" s="148"/>
      <c r="O6481" s="106"/>
      <c r="P6481" s="43"/>
      <c r="Q6481" s="31"/>
      <c r="R6481" s="84"/>
      <c r="S6481" s="31"/>
      <c r="T6481" s="31"/>
      <c r="U6481" s="169"/>
      <c r="V6481" s="150"/>
      <c r="W6481" s="141" t="str" cm="1">
        <f t="array" ref="W6481">IF(SUM(LEN(B6481:V6481))=0,"",IF(OR(OR(ISBLANK(F6481),SUM(LEN(C6481),LEN(D6481))=0),AND(NOT(E6481="Unknown"),ISBLANK(J6481)),AND(NOT(O6481="Unknown"),ISBLANK(R6481))),"Missing Information", INDEX(Table15[Entire Service Line Classification], MATCH(SUMIFS(Table15[Unique ID],Table15[System-Owned Portion],E6481,Table15[If Material Anything Other than "Lead" in Column E,Was Material Ever Previously Lead?],G6481,Table15[Customer-Owned Portion],O6481),Table15[Unique ID],0),0)))</f>
        <v/>
      </c>
      <c r="X6481"/>
    </row>
    <row r="6482" spans="2:24" x14ac:dyDescent="0.25">
      <c r="B6482" s="146"/>
      <c r="C6482" s="31"/>
      <c r="D6482" s="31"/>
      <c r="E6482" s="44"/>
      <c r="F6482" s="43"/>
      <c r="G6482" s="84"/>
      <c r="H6482" s="31"/>
      <c r="I6482" s="31"/>
      <c r="J6482" s="84"/>
      <c r="K6482" s="31"/>
      <c r="L6482" s="31"/>
      <c r="M6482" s="169"/>
      <c r="N6482" s="148"/>
      <c r="O6482" s="106"/>
      <c r="P6482" s="43"/>
      <c r="Q6482" s="31"/>
      <c r="R6482" s="84"/>
      <c r="S6482" s="31"/>
      <c r="T6482" s="31"/>
      <c r="U6482" s="169"/>
      <c r="V6482" s="150"/>
      <c r="W6482" s="141" t="str" cm="1">
        <f t="array" ref="W6482">IF(SUM(LEN(B6482:V6482))=0,"",IF(OR(OR(ISBLANK(F6482),SUM(LEN(C6482),LEN(D6482))=0),AND(NOT(E6482="Unknown"),ISBLANK(J6482)),AND(NOT(O6482="Unknown"),ISBLANK(R6482))),"Missing Information", INDEX(Table15[Entire Service Line Classification], MATCH(SUMIFS(Table15[Unique ID],Table15[System-Owned Portion],E6482,Table15[If Material Anything Other than "Lead" in Column E,Was Material Ever Previously Lead?],G6482,Table15[Customer-Owned Portion],O6482),Table15[Unique ID],0),0)))</f>
        <v/>
      </c>
      <c r="X6482"/>
    </row>
    <row r="6483" spans="2:24" x14ac:dyDescent="0.25">
      <c r="B6483" s="146"/>
      <c r="C6483" s="31"/>
      <c r="D6483" s="31"/>
      <c r="E6483" s="44"/>
      <c r="F6483" s="43"/>
      <c r="G6483" s="84"/>
      <c r="H6483" s="31"/>
      <c r="I6483" s="31"/>
      <c r="J6483" s="84"/>
      <c r="K6483" s="31"/>
      <c r="L6483" s="31"/>
      <c r="M6483" s="169"/>
      <c r="N6483" s="148"/>
      <c r="O6483" s="106"/>
      <c r="P6483" s="43"/>
      <c r="Q6483" s="31"/>
      <c r="R6483" s="84"/>
      <c r="S6483" s="31"/>
      <c r="T6483" s="31"/>
      <c r="U6483" s="169"/>
      <c r="V6483" s="150"/>
      <c r="W6483" s="141" t="str" cm="1">
        <f t="array" ref="W6483">IF(SUM(LEN(B6483:V6483))=0,"",IF(OR(OR(ISBLANK(F6483),SUM(LEN(C6483),LEN(D6483))=0),AND(NOT(E6483="Unknown"),ISBLANK(J6483)),AND(NOT(O6483="Unknown"),ISBLANK(R6483))),"Missing Information", INDEX(Table15[Entire Service Line Classification], MATCH(SUMIFS(Table15[Unique ID],Table15[System-Owned Portion],E6483,Table15[If Material Anything Other than "Lead" in Column E,Was Material Ever Previously Lead?],G6483,Table15[Customer-Owned Portion],O6483),Table15[Unique ID],0),0)))</f>
        <v/>
      </c>
      <c r="X6483"/>
    </row>
    <row r="6484" spans="2:24" x14ac:dyDescent="0.25">
      <c r="B6484" s="146"/>
      <c r="C6484" s="31"/>
      <c r="D6484" s="31"/>
      <c r="E6484" s="44"/>
      <c r="F6484" s="43"/>
      <c r="G6484" s="84"/>
      <c r="H6484" s="31"/>
      <c r="I6484" s="31"/>
      <c r="J6484" s="84"/>
      <c r="K6484" s="31"/>
      <c r="L6484" s="31"/>
      <c r="M6484" s="169"/>
      <c r="N6484" s="148"/>
      <c r="O6484" s="106"/>
      <c r="P6484" s="43"/>
      <c r="Q6484" s="31"/>
      <c r="R6484" s="84"/>
      <c r="S6484" s="31"/>
      <c r="T6484" s="31"/>
      <c r="U6484" s="169"/>
      <c r="V6484" s="150"/>
      <c r="W6484" s="141" t="str" cm="1">
        <f t="array" ref="W6484">IF(SUM(LEN(B6484:V6484))=0,"",IF(OR(OR(ISBLANK(F6484),SUM(LEN(C6484),LEN(D6484))=0),AND(NOT(E6484="Unknown"),ISBLANK(J6484)),AND(NOT(O6484="Unknown"),ISBLANK(R6484))),"Missing Information", INDEX(Table15[Entire Service Line Classification], MATCH(SUMIFS(Table15[Unique ID],Table15[System-Owned Portion],E6484,Table15[If Material Anything Other than "Lead" in Column E,Was Material Ever Previously Lead?],G6484,Table15[Customer-Owned Portion],O6484),Table15[Unique ID],0),0)))</f>
        <v/>
      </c>
      <c r="X6484"/>
    </row>
    <row r="6485" spans="2:24" x14ac:dyDescent="0.25">
      <c r="B6485" s="146"/>
      <c r="C6485" s="31"/>
      <c r="D6485" s="31"/>
      <c r="E6485" s="44"/>
      <c r="F6485" s="43"/>
      <c r="G6485" s="84"/>
      <c r="H6485" s="31"/>
      <c r="I6485" s="31"/>
      <c r="J6485" s="84"/>
      <c r="K6485" s="31"/>
      <c r="L6485" s="31"/>
      <c r="M6485" s="169"/>
      <c r="N6485" s="148"/>
      <c r="O6485" s="106"/>
      <c r="P6485" s="43"/>
      <c r="Q6485" s="31"/>
      <c r="R6485" s="84"/>
      <c r="S6485" s="31"/>
      <c r="T6485" s="31"/>
      <c r="U6485" s="169"/>
      <c r="V6485" s="150"/>
      <c r="W6485" s="141" t="str" cm="1">
        <f t="array" ref="W6485">IF(SUM(LEN(B6485:V6485))=0,"",IF(OR(OR(ISBLANK(F6485),SUM(LEN(C6485),LEN(D6485))=0),AND(NOT(E6485="Unknown"),ISBLANK(J6485)),AND(NOT(O6485="Unknown"),ISBLANK(R6485))),"Missing Information", INDEX(Table15[Entire Service Line Classification], MATCH(SUMIFS(Table15[Unique ID],Table15[System-Owned Portion],E6485,Table15[If Material Anything Other than "Lead" in Column E,Was Material Ever Previously Lead?],G6485,Table15[Customer-Owned Portion],O6485),Table15[Unique ID],0),0)))</f>
        <v/>
      </c>
      <c r="X6485"/>
    </row>
    <row r="6486" spans="2:24" x14ac:dyDescent="0.25">
      <c r="B6486" s="146"/>
      <c r="C6486" s="31"/>
      <c r="D6486" s="31"/>
      <c r="E6486" s="44"/>
      <c r="F6486" s="43"/>
      <c r="G6486" s="84"/>
      <c r="H6486" s="31"/>
      <c r="I6486" s="31"/>
      <c r="J6486" s="84"/>
      <c r="K6486" s="31"/>
      <c r="L6486" s="31"/>
      <c r="M6486" s="169"/>
      <c r="N6486" s="148"/>
      <c r="O6486" s="106"/>
      <c r="P6486" s="43"/>
      <c r="Q6486" s="31"/>
      <c r="R6486" s="84"/>
      <c r="S6486" s="31"/>
      <c r="T6486" s="31"/>
      <c r="U6486" s="169"/>
      <c r="V6486" s="150"/>
      <c r="W6486" s="141" t="str" cm="1">
        <f t="array" ref="W6486">IF(SUM(LEN(B6486:V6486))=0,"",IF(OR(OR(ISBLANK(F6486),SUM(LEN(C6486),LEN(D6486))=0),AND(NOT(E6486="Unknown"),ISBLANK(J6486)),AND(NOT(O6486="Unknown"),ISBLANK(R6486))),"Missing Information", INDEX(Table15[Entire Service Line Classification], MATCH(SUMIFS(Table15[Unique ID],Table15[System-Owned Portion],E6486,Table15[If Material Anything Other than "Lead" in Column E,Was Material Ever Previously Lead?],G6486,Table15[Customer-Owned Portion],O6486),Table15[Unique ID],0),0)))</f>
        <v/>
      </c>
      <c r="X6486"/>
    </row>
    <row r="6487" spans="2:24" x14ac:dyDescent="0.25">
      <c r="B6487" s="146"/>
      <c r="C6487" s="31"/>
      <c r="D6487" s="31"/>
      <c r="E6487" s="44"/>
      <c r="F6487" s="43"/>
      <c r="G6487" s="84"/>
      <c r="H6487" s="31"/>
      <c r="I6487" s="31"/>
      <c r="J6487" s="84"/>
      <c r="K6487" s="31"/>
      <c r="L6487" s="31"/>
      <c r="M6487" s="169"/>
      <c r="N6487" s="148"/>
      <c r="O6487" s="106"/>
      <c r="P6487" s="43"/>
      <c r="Q6487" s="31"/>
      <c r="R6487" s="84"/>
      <c r="S6487" s="31"/>
      <c r="T6487" s="31"/>
      <c r="U6487" s="169"/>
      <c r="V6487" s="150"/>
      <c r="W6487" s="141" t="str" cm="1">
        <f t="array" ref="W6487">IF(SUM(LEN(B6487:V6487))=0,"",IF(OR(OR(ISBLANK(F6487),SUM(LEN(C6487),LEN(D6487))=0),AND(NOT(E6487="Unknown"),ISBLANK(J6487)),AND(NOT(O6487="Unknown"),ISBLANK(R6487))),"Missing Information", INDEX(Table15[Entire Service Line Classification], MATCH(SUMIFS(Table15[Unique ID],Table15[System-Owned Portion],E6487,Table15[If Material Anything Other than "Lead" in Column E,Was Material Ever Previously Lead?],G6487,Table15[Customer-Owned Portion],O6487),Table15[Unique ID],0),0)))</f>
        <v/>
      </c>
      <c r="X6487"/>
    </row>
    <row r="6488" spans="2:24" x14ac:dyDescent="0.25">
      <c r="B6488" s="146"/>
      <c r="C6488" s="31"/>
      <c r="D6488" s="31"/>
      <c r="E6488" s="44"/>
      <c r="F6488" s="43"/>
      <c r="G6488" s="84"/>
      <c r="H6488" s="31"/>
      <c r="I6488" s="31"/>
      <c r="J6488" s="84"/>
      <c r="K6488" s="31"/>
      <c r="L6488" s="31"/>
      <c r="M6488" s="169"/>
      <c r="N6488" s="148"/>
      <c r="O6488" s="106"/>
      <c r="P6488" s="43"/>
      <c r="Q6488" s="31"/>
      <c r="R6488" s="84"/>
      <c r="S6488" s="31"/>
      <c r="T6488" s="31"/>
      <c r="U6488" s="169"/>
      <c r="V6488" s="150"/>
      <c r="W6488" s="141" t="str" cm="1">
        <f t="array" ref="W6488">IF(SUM(LEN(B6488:V6488))=0,"",IF(OR(OR(ISBLANK(F6488),SUM(LEN(C6488),LEN(D6488))=0),AND(NOT(E6488="Unknown"),ISBLANK(J6488)),AND(NOT(O6488="Unknown"),ISBLANK(R6488))),"Missing Information", INDEX(Table15[Entire Service Line Classification], MATCH(SUMIFS(Table15[Unique ID],Table15[System-Owned Portion],E6488,Table15[If Material Anything Other than "Lead" in Column E,Was Material Ever Previously Lead?],G6488,Table15[Customer-Owned Portion],O6488),Table15[Unique ID],0),0)))</f>
        <v/>
      </c>
      <c r="X6488"/>
    </row>
    <row r="6489" spans="2:24" x14ac:dyDescent="0.25">
      <c r="B6489" s="146"/>
      <c r="C6489" s="31"/>
      <c r="D6489" s="31"/>
      <c r="E6489" s="44"/>
      <c r="F6489" s="43"/>
      <c r="G6489" s="84"/>
      <c r="H6489" s="31"/>
      <c r="I6489" s="31"/>
      <c r="J6489" s="84"/>
      <c r="K6489" s="31"/>
      <c r="L6489" s="31"/>
      <c r="M6489" s="169"/>
      <c r="N6489" s="148"/>
      <c r="O6489" s="106"/>
      <c r="P6489" s="43"/>
      <c r="Q6489" s="31"/>
      <c r="R6489" s="84"/>
      <c r="S6489" s="31"/>
      <c r="T6489" s="31"/>
      <c r="U6489" s="169"/>
      <c r="V6489" s="150"/>
      <c r="W6489" s="141" t="str" cm="1">
        <f t="array" ref="W6489">IF(SUM(LEN(B6489:V6489))=0,"",IF(OR(OR(ISBLANK(F6489),SUM(LEN(C6489),LEN(D6489))=0),AND(NOT(E6489="Unknown"),ISBLANK(J6489)),AND(NOT(O6489="Unknown"),ISBLANK(R6489))),"Missing Information", INDEX(Table15[Entire Service Line Classification], MATCH(SUMIFS(Table15[Unique ID],Table15[System-Owned Portion],E6489,Table15[If Material Anything Other than "Lead" in Column E,Was Material Ever Previously Lead?],G6489,Table15[Customer-Owned Portion],O6489),Table15[Unique ID],0),0)))</f>
        <v/>
      </c>
      <c r="X6489"/>
    </row>
    <row r="6490" spans="2:24" x14ac:dyDescent="0.25">
      <c r="B6490" s="146"/>
      <c r="C6490" s="31"/>
      <c r="D6490" s="31"/>
      <c r="E6490" s="44"/>
      <c r="F6490" s="43"/>
      <c r="G6490" s="84"/>
      <c r="H6490" s="31"/>
      <c r="I6490" s="31"/>
      <c r="J6490" s="84"/>
      <c r="K6490" s="31"/>
      <c r="L6490" s="31"/>
      <c r="M6490" s="169"/>
      <c r="N6490" s="148"/>
      <c r="O6490" s="106"/>
      <c r="P6490" s="43"/>
      <c r="Q6490" s="31"/>
      <c r="R6490" s="84"/>
      <c r="S6490" s="31"/>
      <c r="T6490" s="31"/>
      <c r="U6490" s="169"/>
      <c r="V6490" s="150"/>
      <c r="W6490" s="141" t="str" cm="1">
        <f t="array" ref="W6490">IF(SUM(LEN(B6490:V6490))=0,"",IF(OR(OR(ISBLANK(F6490),SUM(LEN(C6490),LEN(D6490))=0),AND(NOT(E6490="Unknown"),ISBLANK(J6490)),AND(NOT(O6490="Unknown"),ISBLANK(R6490))),"Missing Information", INDEX(Table15[Entire Service Line Classification], MATCH(SUMIFS(Table15[Unique ID],Table15[System-Owned Portion],E6490,Table15[If Material Anything Other than "Lead" in Column E,Was Material Ever Previously Lead?],G6490,Table15[Customer-Owned Portion],O6490),Table15[Unique ID],0),0)))</f>
        <v/>
      </c>
      <c r="X6490"/>
    </row>
    <row r="6491" spans="2:24" x14ac:dyDescent="0.25">
      <c r="B6491" s="146"/>
      <c r="C6491" s="31"/>
      <c r="D6491" s="31"/>
      <c r="E6491" s="44"/>
      <c r="F6491" s="43"/>
      <c r="G6491" s="84"/>
      <c r="H6491" s="31"/>
      <c r="I6491" s="31"/>
      <c r="J6491" s="84"/>
      <c r="K6491" s="31"/>
      <c r="L6491" s="31"/>
      <c r="M6491" s="169"/>
      <c r="N6491" s="148"/>
      <c r="O6491" s="106"/>
      <c r="P6491" s="43"/>
      <c r="Q6491" s="31"/>
      <c r="R6491" s="84"/>
      <c r="S6491" s="31"/>
      <c r="T6491" s="31"/>
      <c r="U6491" s="169"/>
      <c r="V6491" s="150"/>
      <c r="W6491" s="141" t="str" cm="1">
        <f t="array" ref="W6491">IF(SUM(LEN(B6491:V6491))=0,"",IF(OR(OR(ISBLANK(F6491),SUM(LEN(C6491),LEN(D6491))=0),AND(NOT(E6491="Unknown"),ISBLANK(J6491)),AND(NOT(O6491="Unknown"),ISBLANK(R6491))),"Missing Information", INDEX(Table15[Entire Service Line Classification], MATCH(SUMIFS(Table15[Unique ID],Table15[System-Owned Portion],E6491,Table15[If Material Anything Other than "Lead" in Column E,Was Material Ever Previously Lead?],G6491,Table15[Customer-Owned Portion],O6491),Table15[Unique ID],0),0)))</f>
        <v/>
      </c>
      <c r="X6491"/>
    </row>
    <row r="6492" spans="2:24" x14ac:dyDescent="0.25">
      <c r="B6492" s="146"/>
      <c r="C6492" s="31"/>
      <c r="D6492" s="31"/>
      <c r="E6492" s="44"/>
      <c r="F6492" s="43"/>
      <c r="G6492" s="84"/>
      <c r="H6492" s="31"/>
      <c r="I6492" s="31"/>
      <c r="J6492" s="84"/>
      <c r="K6492" s="31"/>
      <c r="L6492" s="31"/>
      <c r="M6492" s="169"/>
      <c r="N6492" s="148"/>
      <c r="O6492" s="106"/>
      <c r="P6492" s="43"/>
      <c r="Q6492" s="31"/>
      <c r="R6492" s="84"/>
      <c r="S6492" s="31"/>
      <c r="T6492" s="31"/>
      <c r="U6492" s="169"/>
      <c r="V6492" s="150"/>
      <c r="W6492" s="141" t="str" cm="1">
        <f t="array" ref="W6492">IF(SUM(LEN(B6492:V6492))=0,"",IF(OR(OR(ISBLANK(F6492),SUM(LEN(C6492),LEN(D6492))=0),AND(NOT(E6492="Unknown"),ISBLANK(J6492)),AND(NOT(O6492="Unknown"),ISBLANK(R6492))),"Missing Information", INDEX(Table15[Entire Service Line Classification], MATCH(SUMIFS(Table15[Unique ID],Table15[System-Owned Portion],E6492,Table15[If Material Anything Other than "Lead" in Column E,Was Material Ever Previously Lead?],G6492,Table15[Customer-Owned Portion],O6492),Table15[Unique ID],0),0)))</f>
        <v/>
      </c>
      <c r="X6492"/>
    </row>
    <row r="6493" spans="2:24" x14ac:dyDescent="0.25">
      <c r="B6493" s="146"/>
      <c r="C6493" s="31"/>
      <c r="D6493" s="31"/>
      <c r="E6493" s="44"/>
      <c r="F6493" s="43"/>
      <c r="G6493" s="84"/>
      <c r="H6493" s="31"/>
      <c r="I6493" s="31"/>
      <c r="J6493" s="84"/>
      <c r="K6493" s="31"/>
      <c r="L6493" s="31"/>
      <c r="M6493" s="169"/>
      <c r="N6493" s="148"/>
      <c r="O6493" s="106"/>
      <c r="P6493" s="43"/>
      <c r="Q6493" s="31"/>
      <c r="R6493" s="84"/>
      <c r="S6493" s="31"/>
      <c r="T6493" s="31"/>
      <c r="U6493" s="169"/>
      <c r="V6493" s="150"/>
      <c r="W6493" s="141" t="str" cm="1">
        <f t="array" ref="W6493">IF(SUM(LEN(B6493:V6493))=0,"",IF(OR(OR(ISBLANK(F6493),SUM(LEN(C6493),LEN(D6493))=0),AND(NOT(E6493="Unknown"),ISBLANK(J6493)),AND(NOT(O6493="Unknown"),ISBLANK(R6493))),"Missing Information", INDEX(Table15[Entire Service Line Classification], MATCH(SUMIFS(Table15[Unique ID],Table15[System-Owned Portion],E6493,Table15[If Material Anything Other than "Lead" in Column E,Was Material Ever Previously Lead?],G6493,Table15[Customer-Owned Portion],O6493),Table15[Unique ID],0),0)))</f>
        <v/>
      </c>
      <c r="X6493"/>
    </row>
    <row r="6494" spans="2:24" x14ac:dyDescent="0.25">
      <c r="B6494" s="146"/>
      <c r="C6494" s="31"/>
      <c r="D6494" s="31"/>
      <c r="E6494" s="44"/>
      <c r="F6494" s="43"/>
      <c r="G6494" s="84"/>
      <c r="H6494" s="31"/>
      <c r="I6494" s="31"/>
      <c r="J6494" s="84"/>
      <c r="K6494" s="31"/>
      <c r="L6494" s="31"/>
      <c r="M6494" s="169"/>
      <c r="N6494" s="148"/>
      <c r="O6494" s="106"/>
      <c r="P6494" s="43"/>
      <c r="Q6494" s="31"/>
      <c r="R6494" s="84"/>
      <c r="S6494" s="31"/>
      <c r="T6494" s="31"/>
      <c r="U6494" s="169"/>
      <c r="V6494" s="150"/>
      <c r="W6494" s="141" t="str" cm="1">
        <f t="array" ref="W6494">IF(SUM(LEN(B6494:V6494))=0,"",IF(OR(OR(ISBLANK(F6494),SUM(LEN(C6494),LEN(D6494))=0),AND(NOT(E6494="Unknown"),ISBLANK(J6494)),AND(NOT(O6494="Unknown"),ISBLANK(R6494))),"Missing Information", INDEX(Table15[Entire Service Line Classification], MATCH(SUMIFS(Table15[Unique ID],Table15[System-Owned Portion],E6494,Table15[If Material Anything Other than "Lead" in Column E,Was Material Ever Previously Lead?],G6494,Table15[Customer-Owned Portion],O6494),Table15[Unique ID],0),0)))</f>
        <v/>
      </c>
      <c r="X6494"/>
    </row>
    <row r="6495" spans="2:24" x14ac:dyDescent="0.25">
      <c r="B6495" s="146"/>
      <c r="C6495" s="31"/>
      <c r="D6495" s="31"/>
      <c r="E6495" s="44"/>
      <c r="F6495" s="43"/>
      <c r="G6495" s="84"/>
      <c r="H6495" s="31"/>
      <c r="I6495" s="31"/>
      <c r="J6495" s="84"/>
      <c r="K6495" s="31"/>
      <c r="L6495" s="31"/>
      <c r="M6495" s="169"/>
      <c r="N6495" s="148"/>
      <c r="O6495" s="106"/>
      <c r="P6495" s="43"/>
      <c r="Q6495" s="31"/>
      <c r="R6495" s="84"/>
      <c r="S6495" s="31"/>
      <c r="T6495" s="31"/>
      <c r="U6495" s="169"/>
      <c r="V6495" s="150"/>
      <c r="W6495" s="141" t="str" cm="1">
        <f t="array" ref="W6495">IF(SUM(LEN(B6495:V6495))=0,"",IF(OR(OR(ISBLANK(F6495),SUM(LEN(C6495),LEN(D6495))=0),AND(NOT(E6495="Unknown"),ISBLANK(J6495)),AND(NOT(O6495="Unknown"),ISBLANK(R6495))),"Missing Information", INDEX(Table15[Entire Service Line Classification], MATCH(SUMIFS(Table15[Unique ID],Table15[System-Owned Portion],E6495,Table15[If Material Anything Other than "Lead" in Column E,Was Material Ever Previously Lead?],G6495,Table15[Customer-Owned Portion],O6495),Table15[Unique ID],0),0)))</f>
        <v/>
      </c>
      <c r="X6495"/>
    </row>
    <row r="6496" spans="2:24" x14ac:dyDescent="0.25">
      <c r="B6496" s="146"/>
      <c r="C6496" s="31"/>
      <c r="D6496" s="31"/>
      <c r="E6496" s="44"/>
      <c r="F6496" s="43"/>
      <c r="G6496" s="84"/>
      <c r="H6496" s="31"/>
      <c r="I6496" s="31"/>
      <c r="J6496" s="84"/>
      <c r="K6496" s="31"/>
      <c r="L6496" s="31"/>
      <c r="M6496" s="169"/>
      <c r="N6496" s="148"/>
      <c r="O6496" s="106"/>
      <c r="P6496" s="43"/>
      <c r="Q6496" s="31"/>
      <c r="R6496" s="84"/>
      <c r="S6496" s="31"/>
      <c r="T6496" s="31"/>
      <c r="U6496" s="169"/>
      <c r="V6496" s="150"/>
      <c r="W6496" s="141" t="str" cm="1">
        <f t="array" ref="W6496">IF(SUM(LEN(B6496:V6496))=0,"",IF(OR(OR(ISBLANK(F6496),SUM(LEN(C6496),LEN(D6496))=0),AND(NOT(E6496="Unknown"),ISBLANK(J6496)),AND(NOT(O6496="Unknown"),ISBLANK(R6496))),"Missing Information", INDEX(Table15[Entire Service Line Classification], MATCH(SUMIFS(Table15[Unique ID],Table15[System-Owned Portion],E6496,Table15[If Material Anything Other than "Lead" in Column E,Was Material Ever Previously Lead?],G6496,Table15[Customer-Owned Portion],O6496),Table15[Unique ID],0),0)))</f>
        <v/>
      </c>
      <c r="X6496"/>
    </row>
    <row r="6497" spans="2:24" x14ac:dyDescent="0.25">
      <c r="B6497" s="146"/>
      <c r="C6497" s="31"/>
      <c r="D6497" s="31"/>
      <c r="E6497" s="44"/>
      <c r="F6497" s="43"/>
      <c r="G6497" s="84"/>
      <c r="H6497" s="31"/>
      <c r="I6497" s="31"/>
      <c r="J6497" s="84"/>
      <c r="K6497" s="31"/>
      <c r="L6497" s="31"/>
      <c r="M6497" s="169"/>
      <c r="N6497" s="148"/>
      <c r="O6497" s="106"/>
      <c r="P6497" s="43"/>
      <c r="Q6497" s="31"/>
      <c r="R6497" s="84"/>
      <c r="S6497" s="31"/>
      <c r="T6497" s="31"/>
      <c r="U6497" s="169"/>
      <c r="V6497" s="150"/>
      <c r="W6497" s="141" t="str" cm="1">
        <f t="array" ref="W6497">IF(SUM(LEN(B6497:V6497))=0,"",IF(OR(OR(ISBLANK(F6497),SUM(LEN(C6497),LEN(D6497))=0),AND(NOT(E6497="Unknown"),ISBLANK(J6497)),AND(NOT(O6497="Unknown"),ISBLANK(R6497))),"Missing Information", INDEX(Table15[Entire Service Line Classification], MATCH(SUMIFS(Table15[Unique ID],Table15[System-Owned Portion],E6497,Table15[If Material Anything Other than "Lead" in Column E,Was Material Ever Previously Lead?],G6497,Table15[Customer-Owned Portion],O6497),Table15[Unique ID],0),0)))</f>
        <v/>
      </c>
      <c r="X6497"/>
    </row>
    <row r="6498" spans="2:24" x14ac:dyDescent="0.25">
      <c r="B6498" s="146"/>
      <c r="C6498" s="31"/>
      <c r="D6498" s="31"/>
      <c r="E6498" s="44"/>
      <c r="F6498" s="43"/>
      <c r="G6498" s="84"/>
      <c r="H6498" s="31"/>
      <c r="I6498" s="31"/>
      <c r="J6498" s="84"/>
      <c r="K6498" s="31"/>
      <c r="L6498" s="31"/>
      <c r="M6498" s="169"/>
      <c r="N6498" s="148"/>
      <c r="O6498" s="106"/>
      <c r="P6498" s="43"/>
      <c r="Q6498" s="31"/>
      <c r="R6498" s="84"/>
      <c r="S6498" s="31"/>
      <c r="T6498" s="31"/>
      <c r="U6498" s="169"/>
      <c r="V6498" s="150"/>
      <c r="W6498" s="141" t="str" cm="1">
        <f t="array" ref="W6498">IF(SUM(LEN(B6498:V6498))=0,"",IF(OR(OR(ISBLANK(F6498),SUM(LEN(C6498),LEN(D6498))=0),AND(NOT(E6498="Unknown"),ISBLANK(J6498)),AND(NOT(O6498="Unknown"),ISBLANK(R6498))),"Missing Information", INDEX(Table15[Entire Service Line Classification], MATCH(SUMIFS(Table15[Unique ID],Table15[System-Owned Portion],E6498,Table15[If Material Anything Other than "Lead" in Column E,Was Material Ever Previously Lead?],G6498,Table15[Customer-Owned Portion],O6498),Table15[Unique ID],0),0)))</f>
        <v/>
      </c>
      <c r="X6498"/>
    </row>
    <row r="6499" spans="2:24" x14ac:dyDescent="0.25">
      <c r="B6499" s="146"/>
      <c r="C6499" s="31"/>
      <c r="D6499" s="31"/>
      <c r="E6499" s="44"/>
      <c r="F6499" s="43"/>
      <c r="G6499" s="84"/>
      <c r="H6499" s="31"/>
      <c r="I6499" s="31"/>
      <c r="J6499" s="84"/>
      <c r="K6499" s="31"/>
      <c r="L6499" s="31"/>
      <c r="M6499" s="169"/>
      <c r="N6499" s="148"/>
      <c r="O6499" s="106"/>
      <c r="P6499" s="43"/>
      <c r="Q6499" s="31"/>
      <c r="R6499" s="84"/>
      <c r="S6499" s="31"/>
      <c r="T6499" s="31"/>
      <c r="U6499" s="169"/>
      <c r="V6499" s="150"/>
      <c r="W6499" s="141" t="str" cm="1">
        <f t="array" ref="W6499">IF(SUM(LEN(B6499:V6499))=0,"",IF(OR(OR(ISBLANK(F6499),SUM(LEN(C6499),LEN(D6499))=0),AND(NOT(E6499="Unknown"),ISBLANK(J6499)),AND(NOT(O6499="Unknown"),ISBLANK(R6499))),"Missing Information", INDEX(Table15[Entire Service Line Classification], MATCH(SUMIFS(Table15[Unique ID],Table15[System-Owned Portion],E6499,Table15[If Material Anything Other than "Lead" in Column E,Was Material Ever Previously Lead?],G6499,Table15[Customer-Owned Portion],O6499),Table15[Unique ID],0),0)))</f>
        <v/>
      </c>
      <c r="X6499"/>
    </row>
    <row r="6500" spans="2:24" x14ac:dyDescent="0.25">
      <c r="B6500" s="146"/>
      <c r="C6500" s="31"/>
      <c r="D6500" s="31"/>
      <c r="E6500" s="44"/>
      <c r="F6500" s="43"/>
      <c r="G6500" s="84"/>
      <c r="H6500" s="31"/>
      <c r="I6500" s="31"/>
      <c r="J6500" s="84"/>
      <c r="K6500" s="31"/>
      <c r="L6500" s="31"/>
      <c r="M6500" s="169"/>
      <c r="N6500" s="148"/>
      <c r="O6500" s="106"/>
      <c r="P6500" s="43"/>
      <c r="Q6500" s="31"/>
      <c r="R6500" s="84"/>
      <c r="S6500" s="31"/>
      <c r="T6500" s="31"/>
      <c r="U6500" s="169"/>
      <c r="V6500" s="150"/>
      <c r="W6500" s="141" t="str" cm="1">
        <f t="array" ref="W6500">IF(SUM(LEN(B6500:V6500))=0,"",IF(OR(OR(ISBLANK(F6500),SUM(LEN(C6500),LEN(D6500))=0),AND(NOT(E6500="Unknown"),ISBLANK(J6500)),AND(NOT(O6500="Unknown"),ISBLANK(R6500))),"Missing Information", INDEX(Table15[Entire Service Line Classification], MATCH(SUMIFS(Table15[Unique ID],Table15[System-Owned Portion],E6500,Table15[If Material Anything Other than "Lead" in Column E,Was Material Ever Previously Lead?],G6500,Table15[Customer-Owned Portion],O6500),Table15[Unique ID],0),0)))</f>
        <v/>
      </c>
      <c r="X6500"/>
    </row>
    <row r="6501" spans="2:24" x14ac:dyDescent="0.25">
      <c r="B6501" s="146"/>
      <c r="C6501" s="31"/>
      <c r="D6501" s="31"/>
      <c r="E6501" s="44"/>
      <c r="F6501" s="43"/>
      <c r="G6501" s="84"/>
      <c r="H6501" s="31"/>
      <c r="I6501" s="31"/>
      <c r="J6501" s="84"/>
      <c r="K6501" s="31"/>
      <c r="L6501" s="31"/>
      <c r="M6501" s="169"/>
      <c r="N6501" s="148"/>
      <c r="O6501" s="106"/>
      <c r="P6501" s="43"/>
      <c r="Q6501" s="31"/>
      <c r="R6501" s="84"/>
      <c r="S6501" s="31"/>
      <c r="T6501" s="31"/>
      <c r="U6501" s="169"/>
      <c r="V6501" s="150"/>
      <c r="W6501" s="141" t="str" cm="1">
        <f t="array" ref="W6501">IF(SUM(LEN(B6501:V6501))=0,"",IF(OR(OR(ISBLANK(F6501),SUM(LEN(C6501),LEN(D6501))=0),AND(NOT(E6501="Unknown"),ISBLANK(J6501)),AND(NOT(O6501="Unknown"),ISBLANK(R6501))),"Missing Information", INDEX(Table15[Entire Service Line Classification], MATCH(SUMIFS(Table15[Unique ID],Table15[System-Owned Portion],E6501,Table15[If Material Anything Other than "Lead" in Column E,Was Material Ever Previously Lead?],G6501,Table15[Customer-Owned Portion],O6501),Table15[Unique ID],0),0)))</f>
        <v/>
      </c>
      <c r="X6501"/>
    </row>
    <row r="6502" spans="2:24" x14ac:dyDescent="0.25">
      <c r="B6502" s="146"/>
      <c r="C6502" s="31"/>
      <c r="D6502" s="31"/>
      <c r="E6502" s="44"/>
      <c r="F6502" s="43"/>
      <c r="G6502" s="84"/>
      <c r="H6502" s="31"/>
      <c r="I6502" s="31"/>
      <c r="J6502" s="84"/>
      <c r="K6502" s="31"/>
      <c r="L6502" s="31"/>
      <c r="M6502" s="169"/>
      <c r="N6502" s="148"/>
      <c r="O6502" s="106"/>
      <c r="P6502" s="43"/>
      <c r="Q6502" s="31"/>
      <c r="R6502" s="84"/>
      <c r="S6502" s="31"/>
      <c r="T6502" s="31"/>
      <c r="U6502" s="169"/>
      <c r="V6502" s="150"/>
      <c r="W6502" s="141" t="str" cm="1">
        <f t="array" ref="W6502">IF(SUM(LEN(B6502:V6502))=0,"",IF(OR(OR(ISBLANK(F6502),SUM(LEN(C6502),LEN(D6502))=0),AND(NOT(E6502="Unknown"),ISBLANK(J6502)),AND(NOT(O6502="Unknown"),ISBLANK(R6502))),"Missing Information", INDEX(Table15[Entire Service Line Classification], MATCH(SUMIFS(Table15[Unique ID],Table15[System-Owned Portion],E6502,Table15[If Material Anything Other than "Lead" in Column E,Was Material Ever Previously Lead?],G6502,Table15[Customer-Owned Portion],O6502),Table15[Unique ID],0),0)))</f>
        <v/>
      </c>
      <c r="X6502"/>
    </row>
    <row r="6503" spans="2:24" x14ac:dyDescent="0.25">
      <c r="B6503" s="146"/>
      <c r="C6503" s="31"/>
      <c r="D6503" s="31"/>
      <c r="E6503" s="44"/>
      <c r="F6503" s="43"/>
      <c r="G6503" s="84"/>
      <c r="H6503" s="31"/>
      <c r="I6503" s="31"/>
      <c r="J6503" s="84"/>
      <c r="K6503" s="31"/>
      <c r="L6503" s="31"/>
      <c r="M6503" s="169"/>
      <c r="N6503" s="148"/>
      <c r="O6503" s="106"/>
      <c r="P6503" s="43"/>
      <c r="Q6503" s="31"/>
      <c r="R6503" s="84"/>
      <c r="S6503" s="31"/>
      <c r="T6503" s="31"/>
      <c r="U6503" s="169"/>
      <c r="V6503" s="150"/>
      <c r="W6503" s="141" t="str" cm="1">
        <f t="array" ref="W6503">IF(SUM(LEN(B6503:V6503))=0,"",IF(OR(OR(ISBLANK(F6503),SUM(LEN(C6503),LEN(D6503))=0),AND(NOT(E6503="Unknown"),ISBLANK(J6503)),AND(NOT(O6503="Unknown"),ISBLANK(R6503))),"Missing Information", INDEX(Table15[Entire Service Line Classification], MATCH(SUMIFS(Table15[Unique ID],Table15[System-Owned Portion],E6503,Table15[If Material Anything Other than "Lead" in Column E,Was Material Ever Previously Lead?],G6503,Table15[Customer-Owned Portion],O6503),Table15[Unique ID],0),0)))</f>
        <v/>
      </c>
      <c r="X6503"/>
    </row>
    <row r="6504" spans="2:24" x14ac:dyDescent="0.25">
      <c r="B6504" s="146"/>
      <c r="C6504" s="31"/>
      <c r="D6504" s="31"/>
      <c r="E6504" s="44"/>
      <c r="F6504" s="43"/>
      <c r="G6504" s="84"/>
      <c r="H6504" s="31"/>
      <c r="I6504" s="31"/>
      <c r="J6504" s="84"/>
      <c r="K6504" s="31"/>
      <c r="L6504" s="31"/>
      <c r="M6504" s="169"/>
      <c r="N6504" s="148"/>
      <c r="O6504" s="106"/>
      <c r="P6504" s="43"/>
      <c r="Q6504" s="31"/>
      <c r="R6504" s="84"/>
      <c r="S6504" s="31"/>
      <c r="T6504" s="31"/>
      <c r="U6504" s="169"/>
      <c r="V6504" s="150"/>
      <c r="W6504" s="141" t="str" cm="1">
        <f t="array" ref="W6504">IF(SUM(LEN(B6504:V6504))=0,"",IF(OR(OR(ISBLANK(F6504),SUM(LEN(C6504),LEN(D6504))=0),AND(NOT(E6504="Unknown"),ISBLANK(J6504)),AND(NOT(O6504="Unknown"),ISBLANK(R6504))),"Missing Information", INDEX(Table15[Entire Service Line Classification], MATCH(SUMIFS(Table15[Unique ID],Table15[System-Owned Portion],E6504,Table15[If Material Anything Other than "Lead" in Column E,Was Material Ever Previously Lead?],G6504,Table15[Customer-Owned Portion],O6504),Table15[Unique ID],0),0)))</f>
        <v/>
      </c>
      <c r="X6504"/>
    </row>
    <row r="6505" spans="2:24" x14ac:dyDescent="0.25">
      <c r="B6505" s="146"/>
      <c r="C6505" s="31"/>
      <c r="D6505" s="31"/>
      <c r="E6505" s="44"/>
      <c r="F6505" s="43"/>
      <c r="G6505" s="84"/>
      <c r="H6505" s="31"/>
      <c r="I6505" s="31"/>
      <c r="J6505" s="84"/>
      <c r="K6505" s="31"/>
      <c r="L6505" s="31"/>
      <c r="M6505" s="169"/>
      <c r="N6505" s="148"/>
      <c r="O6505" s="106"/>
      <c r="P6505" s="43"/>
      <c r="Q6505" s="31"/>
      <c r="R6505" s="84"/>
      <c r="S6505" s="31"/>
      <c r="T6505" s="31"/>
      <c r="U6505" s="169"/>
      <c r="V6505" s="150"/>
      <c r="W6505" s="141" t="str" cm="1">
        <f t="array" ref="W6505">IF(SUM(LEN(B6505:V6505))=0,"",IF(OR(OR(ISBLANK(F6505),SUM(LEN(C6505),LEN(D6505))=0),AND(NOT(E6505="Unknown"),ISBLANK(J6505)),AND(NOT(O6505="Unknown"),ISBLANK(R6505))),"Missing Information", INDEX(Table15[Entire Service Line Classification], MATCH(SUMIFS(Table15[Unique ID],Table15[System-Owned Portion],E6505,Table15[If Material Anything Other than "Lead" in Column E,Was Material Ever Previously Lead?],G6505,Table15[Customer-Owned Portion],O6505),Table15[Unique ID],0),0)))</f>
        <v/>
      </c>
      <c r="X6505"/>
    </row>
    <row r="6506" spans="2:24" x14ac:dyDescent="0.25">
      <c r="B6506" s="146"/>
      <c r="C6506" s="31"/>
      <c r="D6506" s="31"/>
      <c r="E6506" s="44"/>
      <c r="F6506" s="43"/>
      <c r="G6506" s="84"/>
      <c r="H6506" s="31"/>
      <c r="I6506" s="31"/>
      <c r="J6506" s="84"/>
      <c r="K6506" s="31"/>
      <c r="L6506" s="31"/>
      <c r="M6506" s="169"/>
      <c r="N6506" s="148"/>
      <c r="O6506" s="106"/>
      <c r="P6506" s="43"/>
      <c r="Q6506" s="31"/>
      <c r="R6506" s="84"/>
      <c r="S6506" s="31"/>
      <c r="T6506" s="31"/>
      <c r="U6506" s="169"/>
      <c r="V6506" s="150"/>
      <c r="W6506" s="141" t="str" cm="1">
        <f t="array" ref="W6506">IF(SUM(LEN(B6506:V6506))=0,"",IF(OR(OR(ISBLANK(F6506),SUM(LEN(C6506),LEN(D6506))=0),AND(NOT(E6506="Unknown"),ISBLANK(J6506)),AND(NOT(O6506="Unknown"),ISBLANK(R6506))),"Missing Information", INDEX(Table15[Entire Service Line Classification], MATCH(SUMIFS(Table15[Unique ID],Table15[System-Owned Portion],E6506,Table15[If Material Anything Other than "Lead" in Column E,Was Material Ever Previously Lead?],G6506,Table15[Customer-Owned Portion],O6506),Table15[Unique ID],0),0)))</f>
        <v/>
      </c>
      <c r="X6506"/>
    </row>
    <row r="6507" spans="2:24" x14ac:dyDescent="0.25">
      <c r="B6507" s="146"/>
      <c r="C6507" s="31"/>
      <c r="D6507" s="31"/>
      <c r="E6507" s="44"/>
      <c r="F6507" s="43"/>
      <c r="G6507" s="84"/>
      <c r="H6507" s="31"/>
      <c r="I6507" s="31"/>
      <c r="J6507" s="84"/>
      <c r="K6507" s="31"/>
      <c r="L6507" s="31"/>
      <c r="M6507" s="169"/>
      <c r="N6507" s="148"/>
      <c r="O6507" s="106"/>
      <c r="P6507" s="43"/>
      <c r="Q6507" s="31"/>
      <c r="R6507" s="84"/>
      <c r="S6507" s="31"/>
      <c r="T6507" s="31"/>
      <c r="U6507" s="169"/>
      <c r="V6507" s="150"/>
      <c r="W6507" s="141" t="str" cm="1">
        <f t="array" ref="W6507">IF(SUM(LEN(B6507:V6507))=0,"",IF(OR(OR(ISBLANK(F6507),SUM(LEN(C6507),LEN(D6507))=0),AND(NOT(E6507="Unknown"),ISBLANK(J6507)),AND(NOT(O6507="Unknown"),ISBLANK(R6507))),"Missing Information", INDEX(Table15[Entire Service Line Classification], MATCH(SUMIFS(Table15[Unique ID],Table15[System-Owned Portion],E6507,Table15[If Material Anything Other than "Lead" in Column E,Was Material Ever Previously Lead?],G6507,Table15[Customer-Owned Portion],O6507),Table15[Unique ID],0),0)))</f>
        <v/>
      </c>
      <c r="X6507"/>
    </row>
    <row r="6508" spans="2:24" x14ac:dyDescent="0.25">
      <c r="B6508" s="146"/>
      <c r="C6508" s="31"/>
      <c r="D6508" s="31"/>
      <c r="E6508" s="44"/>
      <c r="F6508" s="43"/>
      <c r="G6508" s="84"/>
      <c r="H6508" s="31"/>
      <c r="I6508" s="31"/>
      <c r="J6508" s="84"/>
      <c r="K6508" s="31"/>
      <c r="L6508" s="31"/>
      <c r="M6508" s="169"/>
      <c r="N6508" s="148"/>
      <c r="O6508" s="106"/>
      <c r="P6508" s="43"/>
      <c r="Q6508" s="31"/>
      <c r="R6508" s="84"/>
      <c r="S6508" s="31"/>
      <c r="T6508" s="31"/>
      <c r="U6508" s="169"/>
      <c r="V6508" s="150"/>
      <c r="W6508" s="141" t="str" cm="1">
        <f t="array" ref="W6508">IF(SUM(LEN(B6508:V6508))=0,"",IF(OR(OR(ISBLANK(F6508),SUM(LEN(C6508),LEN(D6508))=0),AND(NOT(E6508="Unknown"),ISBLANK(J6508)),AND(NOT(O6508="Unknown"),ISBLANK(R6508))),"Missing Information", INDEX(Table15[Entire Service Line Classification], MATCH(SUMIFS(Table15[Unique ID],Table15[System-Owned Portion],E6508,Table15[If Material Anything Other than "Lead" in Column E,Was Material Ever Previously Lead?],G6508,Table15[Customer-Owned Portion],O6508),Table15[Unique ID],0),0)))</f>
        <v/>
      </c>
      <c r="X6508"/>
    </row>
    <row r="6509" spans="2:24" x14ac:dyDescent="0.25">
      <c r="B6509" s="146"/>
      <c r="C6509" s="31"/>
      <c r="D6509" s="31"/>
      <c r="E6509" s="44"/>
      <c r="F6509" s="43"/>
      <c r="G6509" s="84"/>
      <c r="H6509" s="31"/>
      <c r="I6509" s="31"/>
      <c r="J6509" s="84"/>
      <c r="K6509" s="31"/>
      <c r="L6509" s="31"/>
      <c r="M6509" s="169"/>
      <c r="N6509" s="148"/>
      <c r="O6509" s="106"/>
      <c r="P6509" s="43"/>
      <c r="Q6509" s="31"/>
      <c r="R6509" s="84"/>
      <c r="S6509" s="31"/>
      <c r="T6509" s="31"/>
      <c r="U6509" s="169"/>
      <c r="V6509" s="150"/>
      <c r="W6509" s="141" t="str" cm="1">
        <f t="array" ref="W6509">IF(SUM(LEN(B6509:V6509))=0,"",IF(OR(OR(ISBLANK(F6509),SUM(LEN(C6509),LEN(D6509))=0),AND(NOT(E6509="Unknown"),ISBLANK(J6509)),AND(NOT(O6509="Unknown"),ISBLANK(R6509))),"Missing Information", INDEX(Table15[Entire Service Line Classification], MATCH(SUMIFS(Table15[Unique ID],Table15[System-Owned Portion],E6509,Table15[If Material Anything Other than "Lead" in Column E,Was Material Ever Previously Lead?],G6509,Table15[Customer-Owned Portion],O6509),Table15[Unique ID],0),0)))</f>
        <v/>
      </c>
      <c r="X6509"/>
    </row>
    <row r="6510" spans="2:24" x14ac:dyDescent="0.25">
      <c r="B6510" s="146"/>
      <c r="C6510" s="31"/>
      <c r="D6510" s="31"/>
      <c r="E6510" s="44"/>
      <c r="F6510" s="43"/>
      <c r="G6510" s="84"/>
      <c r="H6510" s="31"/>
      <c r="I6510" s="31"/>
      <c r="J6510" s="84"/>
      <c r="K6510" s="31"/>
      <c r="L6510" s="31"/>
      <c r="M6510" s="169"/>
      <c r="N6510" s="148"/>
      <c r="O6510" s="106"/>
      <c r="P6510" s="43"/>
      <c r="Q6510" s="31"/>
      <c r="R6510" s="84"/>
      <c r="S6510" s="31"/>
      <c r="T6510" s="31"/>
      <c r="U6510" s="169"/>
      <c r="V6510" s="150"/>
      <c r="W6510" s="141" t="str" cm="1">
        <f t="array" ref="W6510">IF(SUM(LEN(B6510:V6510))=0,"",IF(OR(OR(ISBLANK(F6510),SUM(LEN(C6510),LEN(D6510))=0),AND(NOT(E6510="Unknown"),ISBLANK(J6510)),AND(NOT(O6510="Unknown"),ISBLANK(R6510))),"Missing Information", INDEX(Table15[Entire Service Line Classification], MATCH(SUMIFS(Table15[Unique ID],Table15[System-Owned Portion],E6510,Table15[If Material Anything Other than "Lead" in Column E,Was Material Ever Previously Lead?],G6510,Table15[Customer-Owned Portion],O6510),Table15[Unique ID],0),0)))</f>
        <v/>
      </c>
      <c r="X6510"/>
    </row>
    <row r="6511" spans="2:24" x14ac:dyDescent="0.25">
      <c r="B6511" s="146"/>
      <c r="C6511" s="31"/>
      <c r="D6511" s="31"/>
      <c r="E6511" s="44"/>
      <c r="F6511" s="43"/>
      <c r="G6511" s="84"/>
      <c r="H6511" s="31"/>
      <c r="I6511" s="31"/>
      <c r="J6511" s="84"/>
      <c r="K6511" s="31"/>
      <c r="L6511" s="31"/>
      <c r="M6511" s="169"/>
      <c r="N6511" s="148"/>
      <c r="O6511" s="106"/>
      <c r="P6511" s="43"/>
      <c r="Q6511" s="31"/>
      <c r="R6511" s="84"/>
      <c r="S6511" s="31"/>
      <c r="T6511" s="31"/>
      <c r="U6511" s="169"/>
      <c r="V6511" s="150"/>
      <c r="W6511" s="141" t="str" cm="1">
        <f t="array" ref="W6511">IF(SUM(LEN(B6511:V6511))=0,"",IF(OR(OR(ISBLANK(F6511),SUM(LEN(C6511),LEN(D6511))=0),AND(NOT(E6511="Unknown"),ISBLANK(J6511)),AND(NOT(O6511="Unknown"),ISBLANK(R6511))),"Missing Information", INDEX(Table15[Entire Service Line Classification], MATCH(SUMIFS(Table15[Unique ID],Table15[System-Owned Portion],E6511,Table15[If Material Anything Other than "Lead" in Column E,Was Material Ever Previously Lead?],G6511,Table15[Customer-Owned Portion],O6511),Table15[Unique ID],0),0)))</f>
        <v/>
      </c>
      <c r="X6511"/>
    </row>
    <row r="6512" spans="2:24" x14ac:dyDescent="0.25">
      <c r="B6512" s="146"/>
      <c r="C6512" s="31"/>
      <c r="D6512" s="31"/>
      <c r="E6512" s="44"/>
      <c r="F6512" s="43"/>
      <c r="G6512" s="84"/>
      <c r="H6512" s="31"/>
      <c r="I6512" s="31"/>
      <c r="J6512" s="84"/>
      <c r="K6512" s="31"/>
      <c r="L6512" s="31"/>
      <c r="M6512" s="169"/>
      <c r="N6512" s="148"/>
      <c r="O6512" s="106"/>
      <c r="P6512" s="43"/>
      <c r="Q6512" s="31"/>
      <c r="R6512" s="84"/>
      <c r="S6512" s="31"/>
      <c r="T6512" s="31"/>
      <c r="U6512" s="169"/>
      <c r="V6512" s="150"/>
      <c r="W6512" s="141" t="str" cm="1">
        <f t="array" ref="W6512">IF(SUM(LEN(B6512:V6512))=0,"",IF(OR(OR(ISBLANK(F6512),SUM(LEN(C6512),LEN(D6512))=0),AND(NOT(E6512="Unknown"),ISBLANK(J6512)),AND(NOT(O6512="Unknown"),ISBLANK(R6512))),"Missing Information", INDEX(Table15[Entire Service Line Classification], MATCH(SUMIFS(Table15[Unique ID],Table15[System-Owned Portion],E6512,Table15[If Material Anything Other than "Lead" in Column E,Was Material Ever Previously Lead?],G6512,Table15[Customer-Owned Portion],O6512),Table15[Unique ID],0),0)))</f>
        <v/>
      </c>
      <c r="X6512"/>
    </row>
    <row r="6513" spans="2:24" x14ac:dyDescent="0.25">
      <c r="B6513" s="146"/>
      <c r="C6513" s="31"/>
      <c r="D6513" s="31"/>
      <c r="E6513" s="44"/>
      <c r="F6513" s="43"/>
      <c r="G6513" s="84"/>
      <c r="H6513" s="31"/>
      <c r="I6513" s="31"/>
      <c r="J6513" s="84"/>
      <c r="K6513" s="31"/>
      <c r="L6513" s="31"/>
      <c r="M6513" s="169"/>
      <c r="N6513" s="148"/>
      <c r="O6513" s="106"/>
      <c r="P6513" s="43"/>
      <c r="Q6513" s="31"/>
      <c r="R6513" s="84"/>
      <c r="S6513" s="31"/>
      <c r="T6513" s="31"/>
      <c r="U6513" s="169"/>
      <c r="V6513" s="150"/>
      <c r="W6513" s="141" t="str" cm="1">
        <f t="array" ref="W6513">IF(SUM(LEN(B6513:V6513))=0,"",IF(OR(OR(ISBLANK(F6513),SUM(LEN(C6513),LEN(D6513))=0),AND(NOT(E6513="Unknown"),ISBLANK(J6513)),AND(NOT(O6513="Unknown"),ISBLANK(R6513))),"Missing Information", INDEX(Table15[Entire Service Line Classification], MATCH(SUMIFS(Table15[Unique ID],Table15[System-Owned Portion],E6513,Table15[If Material Anything Other than "Lead" in Column E,Was Material Ever Previously Lead?],G6513,Table15[Customer-Owned Portion],O6513),Table15[Unique ID],0),0)))</f>
        <v/>
      </c>
      <c r="X6513"/>
    </row>
    <row r="6514" spans="2:24" x14ac:dyDescent="0.25">
      <c r="B6514" s="146"/>
      <c r="C6514" s="31"/>
      <c r="D6514" s="31"/>
      <c r="E6514" s="44"/>
      <c r="F6514" s="43"/>
      <c r="G6514" s="84"/>
      <c r="H6514" s="31"/>
      <c r="I6514" s="31"/>
      <c r="J6514" s="84"/>
      <c r="K6514" s="31"/>
      <c r="L6514" s="31"/>
      <c r="M6514" s="169"/>
      <c r="N6514" s="148"/>
      <c r="O6514" s="106"/>
      <c r="P6514" s="43"/>
      <c r="Q6514" s="31"/>
      <c r="R6514" s="84"/>
      <c r="S6514" s="31"/>
      <c r="T6514" s="31"/>
      <c r="U6514" s="169"/>
      <c r="V6514" s="150"/>
      <c r="W6514" s="141" t="str" cm="1">
        <f t="array" ref="W6514">IF(SUM(LEN(B6514:V6514))=0,"",IF(OR(OR(ISBLANK(F6514),SUM(LEN(C6514),LEN(D6514))=0),AND(NOT(E6514="Unknown"),ISBLANK(J6514)),AND(NOT(O6514="Unknown"),ISBLANK(R6514))),"Missing Information", INDEX(Table15[Entire Service Line Classification], MATCH(SUMIFS(Table15[Unique ID],Table15[System-Owned Portion],E6514,Table15[If Material Anything Other than "Lead" in Column E,Was Material Ever Previously Lead?],G6514,Table15[Customer-Owned Portion],O6514),Table15[Unique ID],0),0)))</f>
        <v/>
      </c>
      <c r="X6514"/>
    </row>
    <row r="6515" spans="2:24" x14ac:dyDescent="0.25">
      <c r="B6515" s="146"/>
      <c r="C6515" s="31"/>
      <c r="D6515" s="31"/>
      <c r="E6515" s="44"/>
      <c r="F6515" s="43"/>
      <c r="G6515" s="84"/>
      <c r="H6515" s="31"/>
      <c r="I6515" s="31"/>
      <c r="J6515" s="84"/>
      <c r="K6515" s="31"/>
      <c r="L6515" s="31"/>
      <c r="M6515" s="169"/>
      <c r="N6515" s="148"/>
      <c r="O6515" s="106"/>
      <c r="P6515" s="43"/>
      <c r="Q6515" s="31"/>
      <c r="R6515" s="84"/>
      <c r="S6515" s="31"/>
      <c r="T6515" s="31"/>
      <c r="U6515" s="169"/>
      <c r="V6515" s="150"/>
      <c r="W6515" s="141" t="str" cm="1">
        <f t="array" ref="W6515">IF(SUM(LEN(B6515:V6515))=0,"",IF(OR(OR(ISBLANK(F6515),SUM(LEN(C6515),LEN(D6515))=0),AND(NOT(E6515="Unknown"),ISBLANK(J6515)),AND(NOT(O6515="Unknown"),ISBLANK(R6515))),"Missing Information", INDEX(Table15[Entire Service Line Classification], MATCH(SUMIFS(Table15[Unique ID],Table15[System-Owned Portion],E6515,Table15[If Material Anything Other than "Lead" in Column E,Was Material Ever Previously Lead?],G6515,Table15[Customer-Owned Portion],O6515),Table15[Unique ID],0),0)))</f>
        <v/>
      </c>
      <c r="X6515"/>
    </row>
    <row r="6516" spans="2:24" x14ac:dyDescent="0.25">
      <c r="B6516" s="146"/>
      <c r="C6516" s="31"/>
      <c r="D6516" s="31"/>
      <c r="E6516" s="44"/>
      <c r="F6516" s="43"/>
      <c r="G6516" s="84"/>
      <c r="H6516" s="31"/>
      <c r="I6516" s="31"/>
      <c r="J6516" s="84"/>
      <c r="K6516" s="31"/>
      <c r="L6516" s="31"/>
      <c r="M6516" s="169"/>
      <c r="N6516" s="148"/>
      <c r="O6516" s="106"/>
      <c r="P6516" s="43"/>
      <c r="Q6516" s="31"/>
      <c r="R6516" s="84"/>
      <c r="S6516" s="31"/>
      <c r="T6516" s="31"/>
      <c r="U6516" s="169"/>
      <c r="V6516" s="150"/>
      <c r="W6516" s="141" t="str" cm="1">
        <f t="array" ref="W6516">IF(SUM(LEN(B6516:V6516))=0,"",IF(OR(OR(ISBLANK(F6516),SUM(LEN(C6516),LEN(D6516))=0),AND(NOT(E6516="Unknown"),ISBLANK(J6516)),AND(NOT(O6516="Unknown"),ISBLANK(R6516))),"Missing Information", INDEX(Table15[Entire Service Line Classification], MATCH(SUMIFS(Table15[Unique ID],Table15[System-Owned Portion],E6516,Table15[If Material Anything Other than "Lead" in Column E,Was Material Ever Previously Lead?],G6516,Table15[Customer-Owned Portion],O6516),Table15[Unique ID],0),0)))</f>
        <v/>
      </c>
      <c r="X6516"/>
    </row>
    <row r="6517" spans="2:24" x14ac:dyDescent="0.25">
      <c r="B6517" s="146"/>
      <c r="C6517" s="31"/>
      <c r="D6517" s="31"/>
      <c r="E6517" s="44"/>
      <c r="F6517" s="43"/>
      <c r="G6517" s="84"/>
      <c r="H6517" s="31"/>
      <c r="I6517" s="31"/>
      <c r="J6517" s="84"/>
      <c r="K6517" s="31"/>
      <c r="L6517" s="31"/>
      <c r="M6517" s="169"/>
      <c r="N6517" s="148"/>
      <c r="O6517" s="106"/>
      <c r="P6517" s="43"/>
      <c r="Q6517" s="31"/>
      <c r="R6517" s="84"/>
      <c r="S6517" s="31"/>
      <c r="T6517" s="31"/>
      <c r="U6517" s="169"/>
      <c r="V6517" s="150"/>
      <c r="W6517" s="141" t="str" cm="1">
        <f t="array" ref="W6517">IF(SUM(LEN(B6517:V6517))=0,"",IF(OR(OR(ISBLANK(F6517),SUM(LEN(C6517),LEN(D6517))=0),AND(NOT(E6517="Unknown"),ISBLANK(J6517)),AND(NOT(O6517="Unknown"),ISBLANK(R6517))),"Missing Information", INDEX(Table15[Entire Service Line Classification], MATCH(SUMIFS(Table15[Unique ID],Table15[System-Owned Portion],E6517,Table15[If Material Anything Other than "Lead" in Column E,Was Material Ever Previously Lead?],G6517,Table15[Customer-Owned Portion],O6517),Table15[Unique ID],0),0)))</f>
        <v/>
      </c>
      <c r="X6517"/>
    </row>
    <row r="6518" spans="2:24" x14ac:dyDescent="0.25">
      <c r="B6518" s="146"/>
      <c r="C6518" s="31"/>
      <c r="D6518" s="31"/>
      <c r="E6518" s="44"/>
      <c r="F6518" s="43"/>
      <c r="G6518" s="84"/>
      <c r="H6518" s="31"/>
      <c r="I6518" s="31"/>
      <c r="J6518" s="84"/>
      <c r="K6518" s="31"/>
      <c r="L6518" s="31"/>
      <c r="M6518" s="169"/>
      <c r="N6518" s="148"/>
      <c r="O6518" s="106"/>
      <c r="P6518" s="43"/>
      <c r="Q6518" s="31"/>
      <c r="R6518" s="84"/>
      <c r="S6518" s="31"/>
      <c r="T6518" s="31"/>
      <c r="U6518" s="169"/>
      <c r="V6518" s="150"/>
      <c r="W6518" s="141" t="str" cm="1">
        <f t="array" ref="W6518">IF(SUM(LEN(B6518:V6518))=0,"",IF(OR(OR(ISBLANK(F6518),SUM(LEN(C6518),LEN(D6518))=0),AND(NOT(E6518="Unknown"),ISBLANK(J6518)),AND(NOT(O6518="Unknown"),ISBLANK(R6518))),"Missing Information", INDEX(Table15[Entire Service Line Classification], MATCH(SUMIFS(Table15[Unique ID],Table15[System-Owned Portion],E6518,Table15[If Material Anything Other than "Lead" in Column E,Was Material Ever Previously Lead?],G6518,Table15[Customer-Owned Portion],O6518),Table15[Unique ID],0),0)))</f>
        <v/>
      </c>
      <c r="X6518"/>
    </row>
    <row r="6519" spans="2:24" x14ac:dyDescent="0.25">
      <c r="B6519" s="146"/>
      <c r="C6519" s="31"/>
      <c r="D6519" s="31"/>
      <c r="E6519" s="44"/>
      <c r="F6519" s="43"/>
      <c r="G6519" s="84"/>
      <c r="H6519" s="31"/>
      <c r="I6519" s="31"/>
      <c r="J6519" s="84"/>
      <c r="K6519" s="31"/>
      <c r="L6519" s="31"/>
      <c r="M6519" s="169"/>
      <c r="N6519" s="148"/>
      <c r="O6519" s="106"/>
      <c r="P6519" s="43"/>
      <c r="Q6519" s="31"/>
      <c r="R6519" s="84"/>
      <c r="S6519" s="31"/>
      <c r="T6519" s="31"/>
      <c r="U6519" s="169"/>
      <c r="V6519" s="150"/>
      <c r="W6519" s="141" t="str" cm="1">
        <f t="array" ref="W6519">IF(SUM(LEN(B6519:V6519))=0,"",IF(OR(OR(ISBLANK(F6519),SUM(LEN(C6519),LEN(D6519))=0),AND(NOT(E6519="Unknown"),ISBLANK(J6519)),AND(NOT(O6519="Unknown"),ISBLANK(R6519))),"Missing Information", INDEX(Table15[Entire Service Line Classification], MATCH(SUMIFS(Table15[Unique ID],Table15[System-Owned Portion],E6519,Table15[If Material Anything Other than "Lead" in Column E,Was Material Ever Previously Lead?],G6519,Table15[Customer-Owned Portion],O6519),Table15[Unique ID],0),0)))</f>
        <v/>
      </c>
      <c r="X6519"/>
    </row>
    <row r="6520" spans="2:24" x14ac:dyDescent="0.25">
      <c r="B6520" s="146"/>
      <c r="C6520" s="31"/>
      <c r="D6520" s="31"/>
      <c r="E6520" s="44"/>
      <c r="F6520" s="43"/>
      <c r="G6520" s="84"/>
      <c r="H6520" s="31"/>
      <c r="I6520" s="31"/>
      <c r="J6520" s="84"/>
      <c r="K6520" s="31"/>
      <c r="L6520" s="31"/>
      <c r="M6520" s="169"/>
      <c r="N6520" s="148"/>
      <c r="O6520" s="106"/>
      <c r="P6520" s="43"/>
      <c r="Q6520" s="31"/>
      <c r="R6520" s="84"/>
      <c r="S6520" s="31"/>
      <c r="T6520" s="31"/>
      <c r="U6520" s="169"/>
      <c r="V6520" s="150"/>
      <c r="W6520" s="141" t="str" cm="1">
        <f t="array" ref="W6520">IF(SUM(LEN(B6520:V6520))=0,"",IF(OR(OR(ISBLANK(F6520),SUM(LEN(C6520),LEN(D6520))=0),AND(NOT(E6520="Unknown"),ISBLANK(J6520)),AND(NOT(O6520="Unknown"),ISBLANK(R6520))),"Missing Information", INDEX(Table15[Entire Service Line Classification], MATCH(SUMIFS(Table15[Unique ID],Table15[System-Owned Portion],E6520,Table15[If Material Anything Other than "Lead" in Column E,Was Material Ever Previously Lead?],G6520,Table15[Customer-Owned Portion],O6520),Table15[Unique ID],0),0)))</f>
        <v/>
      </c>
      <c r="X6520"/>
    </row>
    <row r="6521" spans="2:24" x14ac:dyDescent="0.25">
      <c r="B6521" s="146"/>
      <c r="C6521" s="31"/>
      <c r="D6521" s="31"/>
      <c r="E6521" s="44"/>
      <c r="F6521" s="43"/>
      <c r="G6521" s="84"/>
      <c r="H6521" s="31"/>
      <c r="I6521" s="31"/>
      <c r="J6521" s="84"/>
      <c r="K6521" s="31"/>
      <c r="L6521" s="31"/>
      <c r="M6521" s="169"/>
      <c r="N6521" s="148"/>
      <c r="O6521" s="106"/>
      <c r="P6521" s="43"/>
      <c r="Q6521" s="31"/>
      <c r="R6521" s="84"/>
      <c r="S6521" s="31"/>
      <c r="T6521" s="31"/>
      <c r="U6521" s="169"/>
      <c r="V6521" s="150"/>
      <c r="W6521" s="141" t="str" cm="1">
        <f t="array" ref="W6521">IF(SUM(LEN(B6521:V6521))=0,"",IF(OR(OR(ISBLANK(F6521),SUM(LEN(C6521),LEN(D6521))=0),AND(NOT(E6521="Unknown"),ISBLANK(J6521)),AND(NOT(O6521="Unknown"),ISBLANK(R6521))),"Missing Information", INDEX(Table15[Entire Service Line Classification], MATCH(SUMIFS(Table15[Unique ID],Table15[System-Owned Portion],E6521,Table15[If Material Anything Other than "Lead" in Column E,Was Material Ever Previously Lead?],G6521,Table15[Customer-Owned Portion],O6521),Table15[Unique ID],0),0)))</f>
        <v/>
      </c>
      <c r="X6521"/>
    </row>
    <row r="6522" spans="2:24" x14ac:dyDescent="0.25">
      <c r="B6522" s="146"/>
      <c r="C6522" s="31"/>
      <c r="D6522" s="31"/>
      <c r="E6522" s="44"/>
      <c r="F6522" s="43"/>
      <c r="G6522" s="84"/>
      <c r="H6522" s="31"/>
      <c r="I6522" s="31"/>
      <c r="J6522" s="84"/>
      <c r="K6522" s="31"/>
      <c r="L6522" s="31"/>
      <c r="M6522" s="169"/>
      <c r="N6522" s="148"/>
      <c r="O6522" s="106"/>
      <c r="P6522" s="43"/>
      <c r="Q6522" s="31"/>
      <c r="R6522" s="84"/>
      <c r="S6522" s="31"/>
      <c r="T6522" s="31"/>
      <c r="U6522" s="169"/>
      <c r="V6522" s="150"/>
      <c r="W6522" s="141" t="str" cm="1">
        <f t="array" ref="W6522">IF(SUM(LEN(B6522:V6522))=0,"",IF(OR(OR(ISBLANK(F6522),SUM(LEN(C6522),LEN(D6522))=0),AND(NOT(E6522="Unknown"),ISBLANK(J6522)),AND(NOT(O6522="Unknown"),ISBLANK(R6522))),"Missing Information", INDEX(Table15[Entire Service Line Classification], MATCH(SUMIFS(Table15[Unique ID],Table15[System-Owned Portion],E6522,Table15[If Material Anything Other than "Lead" in Column E,Was Material Ever Previously Lead?],G6522,Table15[Customer-Owned Portion],O6522),Table15[Unique ID],0),0)))</f>
        <v/>
      </c>
      <c r="X6522"/>
    </row>
    <row r="6523" spans="2:24" x14ac:dyDescent="0.25">
      <c r="B6523" s="146"/>
      <c r="C6523" s="31"/>
      <c r="D6523" s="31"/>
      <c r="E6523" s="44"/>
      <c r="F6523" s="43"/>
      <c r="G6523" s="84"/>
      <c r="H6523" s="31"/>
      <c r="I6523" s="31"/>
      <c r="J6523" s="84"/>
      <c r="K6523" s="31"/>
      <c r="L6523" s="31"/>
      <c r="M6523" s="169"/>
      <c r="N6523" s="148"/>
      <c r="O6523" s="106"/>
      <c r="P6523" s="43"/>
      <c r="Q6523" s="31"/>
      <c r="R6523" s="84"/>
      <c r="S6523" s="31"/>
      <c r="T6523" s="31"/>
      <c r="U6523" s="169"/>
      <c r="V6523" s="150"/>
      <c r="W6523" s="141" t="str" cm="1">
        <f t="array" ref="W6523">IF(SUM(LEN(B6523:V6523))=0,"",IF(OR(OR(ISBLANK(F6523),SUM(LEN(C6523),LEN(D6523))=0),AND(NOT(E6523="Unknown"),ISBLANK(J6523)),AND(NOT(O6523="Unknown"),ISBLANK(R6523))),"Missing Information", INDEX(Table15[Entire Service Line Classification], MATCH(SUMIFS(Table15[Unique ID],Table15[System-Owned Portion],E6523,Table15[If Material Anything Other than "Lead" in Column E,Was Material Ever Previously Lead?],G6523,Table15[Customer-Owned Portion],O6523),Table15[Unique ID],0),0)))</f>
        <v/>
      </c>
      <c r="X6523"/>
    </row>
    <row r="6524" spans="2:24" x14ac:dyDescent="0.25">
      <c r="B6524" s="146"/>
      <c r="C6524" s="31"/>
      <c r="D6524" s="31"/>
      <c r="E6524" s="44"/>
      <c r="F6524" s="43"/>
      <c r="G6524" s="84"/>
      <c r="H6524" s="31"/>
      <c r="I6524" s="31"/>
      <c r="J6524" s="84"/>
      <c r="K6524" s="31"/>
      <c r="L6524" s="31"/>
      <c r="M6524" s="169"/>
      <c r="N6524" s="148"/>
      <c r="O6524" s="106"/>
      <c r="P6524" s="43"/>
      <c r="Q6524" s="31"/>
      <c r="R6524" s="84"/>
      <c r="S6524" s="31"/>
      <c r="T6524" s="31"/>
      <c r="U6524" s="169"/>
      <c r="V6524" s="150"/>
      <c r="W6524" s="141" t="str" cm="1">
        <f t="array" ref="W6524">IF(SUM(LEN(B6524:V6524))=0,"",IF(OR(OR(ISBLANK(F6524),SUM(LEN(C6524),LEN(D6524))=0),AND(NOT(E6524="Unknown"),ISBLANK(J6524)),AND(NOT(O6524="Unknown"),ISBLANK(R6524))),"Missing Information", INDEX(Table15[Entire Service Line Classification], MATCH(SUMIFS(Table15[Unique ID],Table15[System-Owned Portion],E6524,Table15[If Material Anything Other than "Lead" in Column E,Was Material Ever Previously Lead?],G6524,Table15[Customer-Owned Portion],O6524),Table15[Unique ID],0),0)))</f>
        <v/>
      </c>
      <c r="X6524"/>
    </row>
    <row r="6525" spans="2:24" x14ac:dyDescent="0.25">
      <c r="B6525" s="146"/>
      <c r="C6525" s="31"/>
      <c r="D6525" s="31"/>
      <c r="E6525" s="44"/>
      <c r="F6525" s="43"/>
      <c r="G6525" s="84"/>
      <c r="H6525" s="31"/>
      <c r="I6525" s="31"/>
      <c r="J6525" s="84"/>
      <c r="K6525" s="31"/>
      <c r="L6525" s="31"/>
      <c r="M6525" s="169"/>
      <c r="N6525" s="148"/>
      <c r="O6525" s="106"/>
      <c r="P6525" s="43"/>
      <c r="Q6525" s="31"/>
      <c r="R6525" s="84"/>
      <c r="S6525" s="31"/>
      <c r="T6525" s="31"/>
      <c r="U6525" s="169"/>
      <c r="V6525" s="150"/>
      <c r="W6525" s="141" t="str" cm="1">
        <f t="array" ref="W6525">IF(SUM(LEN(B6525:V6525))=0,"",IF(OR(OR(ISBLANK(F6525),SUM(LEN(C6525),LEN(D6525))=0),AND(NOT(E6525="Unknown"),ISBLANK(J6525)),AND(NOT(O6525="Unknown"),ISBLANK(R6525))),"Missing Information", INDEX(Table15[Entire Service Line Classification], MATCH(SUMIFS(Table15[Unique ID],Table15[System-Owned Portion],E6525,Table15[If Material Anything Other than "Lead" in Column E,Was Material Ever Previously Lead?],G6525,Table15[Customer-Owned Portion],O6525),Table15[Unique ID],0),0)))</f>
        <v/>
      </c>
      <c r="X6525"/>
    </row>
    <row r="6526" spans="2:24" x14ac:dyDescent="0.25">
      <c r="B6526" s="146"/>
      <c r="C6526" s="31"/>
      <c r="D6526" s="31"/>
      <c r="E6526" s="44"/>
      <c r="F6526" s="43"/>
      <c r="G6526" s="84"/>
      <c r="H6526" s="31"/>
      <c r="I6526" s="31"/>
      <c r="J6526" s="84"/>
      <c r="K6526" s="31"/>
      <c r="L6526" s="31"/>
      <c r="M6526" s="169"/>
      <c r="N6526" s="148"/>
      <c r="O6526" s="106"/>
      <c r="P6526" s="43"/>
      <c r="Q6526" s="31"/>
      <c r="R6526" s="84"/>
      <c r="S6526" s="31"/>
      <c r="T6526" s="31"/>
      <c r="U6526" s="169"/>
      <c r="V6526" s="150"/>
      <c r="W6526" s="141" t="str" cm="1">
        <f t="array" ref="W6526">IF(SUM(LEN(B6526:V6526))=0,"",IF(OR(OR(ISBLANK(F6526),SUM(LEN(C6526),LEN(D6526))=0),AND(NOT(E6526="Unknown"),ISBLANK(J6526)),AND(NOT(O6526="Unknown"),ISBLANK(R6526))),"Missing Information", INDEX(Table15[Entire Service Line Classification], MATCH(SUMIFS(Table15[Unique ID],Table15[System-Owned Portion],E6526,Table15[If Material Anything Other than "Lead" in Column E,Was Material Ever Previously Lead?],G6526,Table15[Customer-Owned Portion],O6526),Table15[Unique ID],0),0)))</f>
        <v/>
      </c>
      <c r="X6526"/>
    </row>
    <row r="6527" spans="2:24" x14ac:dyDescent="0.25">
      <c r="B6527" s="146"/>
      <c r="C6527" s="31"/>
      <c r="D6527" s="31"/>
      <c r="E6527" s="44"/>
      <c r="F6527" s="43"/>
      <c r="G6527" s="84"/>
      <c r="H6527" s="31"/>
      <c r="I6527" s="31"/>
      <c r="J6527" s="84"/>
      <c r="K6527" s="31"/>
      <c r="L6527" s="31"/>
      <c r="M6527" s="169"/>
      <c r="N6527" s="148"/>
      <c r="O6527" s="106"/>
      <c r="P6527" s="43"/>
      <c r="Q6527" s="31"/>
      <c r="R6527" s="84"/>
      <c r="S6527" s="31"/>
      <c r="T6527" s="31"/>
      <c r="U6527" s="169"/>
      <c r="V6527" s="150"/>
      <c r="W6527" s="141" t="str" cm="1">
        <f t="array" ref="W6527">IF(SUM(LEN(B6527:V6527))=0,"",IF(OR(OR(ISBLANK(F6527),SUM(LEN(C6527),LEN(D6527))=0),AND(NOT(E6527="Unknown"),ISBLANK(J6527)),AND(NOT(O6527="Unknown"),ISBLANK(R6527))),"Missing Information", INDEX(Table15[Entire Service Line Classification], MATCH(SUMIFS(Table15[Unique ID],Table15[System-Owned Portion],E6527,Table15[If Material Anything Other than "Lead" in Column E,Was Material Ever Previously Lead?],G6527,Table15[Customer-Owned Portion],O6527),Table15[Unique ID],0),0)))</f>
        <v/>
      </c>
      <c r="X6527"/>
    </row>
    <row r="6528" spans="2:24" x14ac:dyDescent="0.25">
      <c r="B6528" s="146"/>
      <c r="C6528" s="31"/>
      <c r="D6528" s="31"/>
      <c r="E6528" s="44"/>
      <c r="F6528" s="43"/>
      <c r="G6528" s="84"/>
      <c r="H6528" s="31"/>
      <c r="I6528" s="31"/>
      <c r="J6528" s="84"/>
      <c r="K6528" s="31"/>
      <c r="L6528" s="31"/>
      <c r="M6528" s="169"/>
      <c r="N6528" s="148"/>
      <c r="O6528" s="106"/>
      <c r="P6528" s="43"/>
      <c r="Q6528" s="31"/>
      <c r="R6528" s="84"/>
      <c r="S6528" s="31"/>
      <c r="T6528" s="31"/>
      <c r="U6528" s="169"/>
      <c r="V6528" s="150"/>
      <c r="W6528" s="141" t="str" cm="1">
        <f t="array" ref="W6528">IF(SUM(LEN(B6528:V6528))=0,"",IF(OR(OR(ISBLANK(F6528),SUM(LEN(C6528),LEN(D6528))=0),AND(NOT(E6528="Unknown"),ISBLANK(J6528)),AND(NOT(O6528="Unknown"),ISBLANK(R6528))),"Missing Information", INDEX(Table15[Entire Service Line Classification], MATCH(SUMIFS(Table15[Unique ID],Table15[System-Owned Portion],E6528,Table15[If Material Anything Other than "Lead" in Column E,Was Material Ever Previously Lead?],G6528,Table15[Customer-Owned Portion],O6528),Table15[Unique ID],0),0)))</f>
        <v/>
      </c>
      <c r="X6528"/>
    </row>
    <row r="6529" spans="2:24" x14ac:dyDescent="0.25">
      <c r="B6529" s="146"/>
      <c r="C6529" s="31"/>
      <c r="D6529" s="31"/>
      <c r="E6529" s="44"/>
      <c r="F6529" s="43"/>
      <c r="G6529" s="84"/>
      <c r="H6529" s="31"/>
      <c r="I6529" s="31"/>
      <c r="J6529" s="84"/>
      <c r="K6529" s="31"/>
      <c r="L6529" s="31"/>
      <c r="M6529" s="169"/>
      <c r="N6529" s="148"/>
      <c r="O6529" s="106"/>
      <c r="P6529" s="43"/>
      <c r="Q6529" s="31"/>
      <c r="R6529" s="84"/>
      <c r="S6529" s="31"/>
      <c r="T6529" s="31"/>
      <c r="U6529" s="169"/>
      <c r="V6529" s="150"/>
      <c r="W6529" s="141" t="str" cm="1">
        <f t="array" ref="W6529">IF(SUM(LEN(B6529:V6529))=0,"",IF(OR(OR(ISBLANK(F6529),SUM(LEN(C6529),LEN(D6529))=0),AND(NOT(E6529="Unknown"),ISBLANK(J6529)),AND(NOT(O6529="Unknown"),ISBLANK(R6529))),"Missing Information", INDEX(Table15[Entire Service Line Classification], MATCH(SUMIFS(Table15[Unique ID],Table15[System-Owned Portion],E6529,Table15[If Material Anything Other than "Lead" in Column E,Was Material Ever Previously Lead?],G6529,Table15[Customer-Owned Portion],O6529),Table15[Unique ID],0),0)))</f>
        <v/>
      </c>
      <c r="X6529"/>
    </row>
    <row r="6530" spans="2:24" x14ac:dyDescent="0.25">
      <c r="B6530" s="146"/>
      <c r="C6530" s="31"/>
      <c r="D6530" s="31"/>
      <c r="E6530" s="44"/>
      <c r="F6530" s="43"/>
      <c r="G6530" s="84"/>
      <c r="H6530" s="31"/>
      <c r="I6530" s="31"/>
      <c r="J6530" s="84"/>
      <c r="K6530" s="31"/>
      <c r="L6530" s="31"/>
      <c r="M6530" s="169"/>
      <c r="N6530" s="148"/>
      <c r="O6530" s="106"/>
      <c r="P6530" s="43"/>
      <c r="Q6530" s="31"/>
      <c r="R6530" s="84"/>
      <c r="S6530" s="31"/>
      <c r="T6530" s="31"/>
      <c r="U6530" s="169"/>
      <c r="V6530" s="150"/>
      <c r="W6530" s="141" t="str" cm="1">
        <f t="array" ref="W6530">IF(SUM(LEN(B6530:V6530))=0,"",IF(OR(OR(ISBLANK(F6530),SUM(LEN(C6530),LEN(D6530))=0),AND(NOT(E6530="Unknown"),ISBLANK(J6530)),AND(NOT(O6530="Unknown"),ISBLANK(R6530))),"Missing Information", INDEX(Table15[Entire Service Line Classification], MATCH(SUMIFS(Table15[Unique ID],Table15[System-Owned Portion],E6530,Table15[If Material Anything Other than "Lead" in Column E,Was Material Ever Previously Lead?],G6530,Table15[Customer-Owned Portion],O6530),Table15[Unique ID],0),0)))</f>
        <v/>
      </c>
      <c r="X6530"/>
    </row>
    <row r="6531" spans="2:24" x14ac:dyDescent="0.25">
      <c r="B6531" s="146"/>
      <c r="C6531" s="31"/>
      <c r="D6531" s="31"/>
      <c r="E6531" s="44"/>
      <c r="F6531" s="43"/>
      <c r="G6531" s="84"/>
      <c r="H6531" s="31"/>
      <c r="I6531" s="31"/>
      <c r="J6531" s="84"/>
      <c r="K6531" s="31"/>
      <c r="L6531" s="31"/>
      <c r="M6531" s="169"/>
      <c r="N6531" s="148"/>
      <c r="O6531" s="106"/>
      <c r="P6531" s="43"/>
      <c r="Q6531" s="31"/>
      <c r="R6531" s="84"/>
      <c r="S6531" s="31"/>
      <c r="T6531" s="31"/>
      <c r="U6531" s="169"/>
      <c r="V6531" s="150"/>
      <c r="W6531" s="141" t="str" cm="1">
        <f t="array" ref="W6531">IF(SUM(LEN(B6531:V6531))=0,"",IF(OR(OR(ISBLANK(F6531),SUM(LEN(C6531),LEN(D6531))=0),AND(NOT(E6531="Unknown"),ISBLANK(J6531)),AND(NOT(O6531="Unknown"),ISBLANK(R6531))),"Missing Information", INDEX(Table15[Entire Service Line Classification], MATCH(SUMIFS(Table15[Unique ID],Table15[System-Owned Portion],E6531,Table15[If Material Anything Other than "Lead" in Column E,Was Material Ever Previously Lead?],G6531,Table15[Customer-Owned Portion],O6531),Table15[Unique ID],0),0)))</f>
        <v/>
      </c>
      <c r="X6531"/>
    </row>
    <row r="6532" spans="2:24" x14ac:dyDescent="0.25">
      <c r="B6532" s="146"/>
      <c r="C6532" s="31"/>
      <c r="D6532" s="31"/>
      <c r="E6532" s="44"/>
      <c r="F6532" s="43"/>
      <c r="G6532" s="84"/>
      <c r="H6532" s="31"/>
      <c r="I6532" s="31"/>
      <c r="J6532" s="84"/>
      <c r="K6532" s="31"/>
      <c r="L6532" s="31"/>
      <c r="M6532" s="169"/>
      <c r="N6532" s="148"/>
      <c r="O6532" s="106"/>
      <c r="P6532" s="43"/>
      <c r="Q6532" s="31"/>
      <c r="R6532" s="84"/>
      <c r="S6532" s="31"/>
      <c r="T6532" s="31"/>
      <c r="U6532" s="169"/>
      <c r="V6532" s="150"/>
      <c r="W6532" s="141" t="str" cm="1">
        <f t="array" ref="W6532">IF(SUM(LEN(B6532:V6532))=0,"",IF(OR(OR(ISBLANK(F6532),SUM(LEN(C6532),LEN(D6532))=0),AND(NOT(E6532="Unknown"),ISBLANK(J6532)),AND(NOT(O6532="Unknown"),ISBLANK(R6532))),"Missing Information", INDEX(Table15[Entire Service Line Classification], MATCH(SUMIFS(Table15[Unique ID],Table15[System-Owned Portion],E6532,Table15[If Material Anything Other than "Lead" in Column E,Was Material Ever Previously Lead?],G6532,Table15[Customer-Owned Portion],O6532),Table15[Unique ID],0),0)))</f>
        <v/>
      </c>
      <c r="X6532"/>
    </row>
    <row r="6533" spans="2:24" x14ac:dyDescent="0.25">
      <c r="B6533" s="146"/>
      <c r="C6533" s="31"/>
      <c r="D6533" s="31"/>
      <c r="E6533" s="44"/>
      <c r="F6533" s="43"/>
      <c r="G6533" s="84"/>
      <c r="H6533" s="31"/>
      <c r="I6533" s="31"/>
      <c r="J6533" s="84"/>
      <c r="K6533" s="31"/>
      <c r="L6533" s="31"/>
      <c r="M6533" s="169"/>
      <c r="N6533" s="148"/>
      <c r="O6533" s="106"/>
      <c r="P6533" s="43"/>
      <c r="Q6533" s="31"/>
      <c r="R6533" s="84"/>
      <c r="S6533" s="31"/>
      <c r="T6533" s="31"/>
      <c r="U6533" s="169"/>
      <c r="V6533" s="150"/>
      <c r="W6533" s="141" t="str" cm="1">
        <f t="array" ref="W6533">IF(SUM(LEN(B6533:V6533))=0,"",IF(OR(OR(ISBLANK(F6533),SUM(LEN(C6533),LEN(D6533))=0),AND(NOT(E6533="Unknown"),ISBLANK(J6533)),AND(NOT(O6533="Unknown"),ISBLANK(R6533))),"Missing Information", INDEX(Table15[Entire Service Line Classification], MATCH(SUMIFS(Table15[Unique ID],Table15[System-Owned Portion],E6533,Table15[If Material Anything Other than "Lead" in Column E,Was Material Ever Previously Lead?],G6533,Table15[Customer-Owned Portion],O6533),Table15[Unique ID],0),0)))</f>
        <v/>
      </c>
      <c r="X6533"/>
    </row>
    <row r="6534" spans="2:24" x14ac:dyDescent="0.25">
      <c r="B6534" s="146"/>
      <c r="C6534" s="31"/>
      <c r="D6534" s="31"/>
      <c r="E6534" s="44"/>
      <c r="F6534" s="43"/>
      <c r="G6534" s="84"/>
      <c r="H6534" s="31"/>
      <c r="I6534" s="31"/>
      <c r="J6534" s="84"/>
      <c r="K6534" s="31"/>
      <c r="L6534" s="31"/>
      <c r="M6534" s="169"/>
      <c r="N6534" s="148"/>
      <c r="O6534" s="106"/>
      <c r="P6534" s="43"/>
      <c r="Q6534" s="31"/>
      <c r="R6534" s="84"/>
      <c r="S6534" s="31"/>
      <c r="T6534" s="31"/>
      <c r="U6534" s="169"/>
      <c r="V6534" s="150"/>
      <c r="W6534" s="141" t="str" cm="1">
        <f t="array" ref="W6534">IF(SUM(LEN(B6534:V6534))=0,"",IF(OR(OR(ISBLANK(F6534),SUM(LEN(C6534),LEN(D6534))=0),AND(NOT(E6534="Unknown"),ISBLANK(J6534)),AND(NOT(O6534="Unknown"),ISBLANK(R6534))),"Missing Information", INDEX(Table15[Entire Service Line Classification], MATCH(SUMIFS(Table15[Unique ID],Table15[System-Owned Portion],E6534,Table15[If Material Anything Other than "Lead" in Column E,Was Material Ever Previously Lead?],G6534,Table15[Customer-Owned Portion],O6534),Table15[Unique ID],0),0)))</f>
        <v/>
      </c>
      <c r="X6534"/>
    </row>
    <row r="6535" spans="2:24" x14ac:dyDescent="0.25">
      <c r="B6535" s="146"/>
      <c r="C6535" s="31"/>
      <c r="D6535" s="31"/>
      <c r="E6535" s="44"/>
      <c r="F6535" s="43"/>
      <c r="G6535" s="84"/>
      <c r="H6535" s="31"/>
      <c r="I6535" s="31"/>
      <c r="J6535" s="84"/>
      <c r="K6535" s="31"/>
      <c r="L6535" s="31"/>
      <c r="M6535" s="169"/>
      <c r="N6535" s="148"/>
      <c r="O6535" s="106"/>
      <c r="P6535" s="43"/>
      <c r="Q6535" s="31"/>
      <c r="R6535" s="84"/>
      <c r="S6535" s="31"/>
      <c r="T6535" s="31"/>
      <c r="U6535" s="169"/>
      <c r="V6535" s="150"/>
      <c r="W6535" s="141" t="str" cm="1">
        <f t="array" ref="W6535">IF(SUM(LEN(B6535:V6535))=0,"",IF(OR(OR(ISBLANK(F6535),SUM(LEN(C6535),LEN(D6535))=0),AND(NOT(E6535="Unknown"),ISBLANK(J6535)),AND(NOT(O6535="Unknown"),ISBLANK(R6535))),"Missing Information", INDEX(Table15[Entire Service Line Classification], MATCH(SUMIFS(Table15[Unique ID],Table15[System-Owned Portion],E6535,Table15[If Material Anything Other than "Lead" in Column E,Was Material Ever Previously Lead?],G6535,Table15[Customer-Owned Portion],O6535),Table15[Unique ID],0),0)))</f>
        <v/>
      </c>
      <c r="X6535"/>
    </row>
    <row r="6536" spans="2:24" x14ac:dyDescent="0.25">
      <c r="B6536" s="146"/>
      <c r="C6536" s="31"/>
      <c r="D6536" s="31"/>
      <c r="E6536" s="44"/>
      <c r="F6536" s="43"/>
      <c r="G6536" s="84"/>
      <c r="H6536" s="31"/>
      <c r="I6536" s="31"/>
      <c r="J6536" s="84"/>
      <c r="K6536" s="31"/>
      <c r="L6536" s="31"/>
      <c r="M6536" s="169"/>
      <c r="N6536" s="148"/>
      <c r="O6536" s="106"/>
      <c r="P6536" s="43"/>
      <c r="Q6536" s="31"/>
      <c r="R6536" s="84"/>
      <c r="S6536" s="31"/>
      <c r="T6536" s="31"/>
      <c r="U6536" s="169"/>
      <c r="V6536" s="150"/>
      <c r="W6536" s="141" t="str" cm="1">
        <f t="array" ref="W6536">IF(SUM(LEN(B6536:V6536))=0,"",IF(OR(OR(ISBLANK(F6536),SUM(LEN(C6536),LEN(D6536))=0),AND(NOT(E6536="Unknown"),ISBLANK(J6536)),AND(NOT(O6536="Unknown"),ISBLANK(R6536))),"Missing Information", INDEX(Table15[Entire Service Line Classification], MATCH(SUMIFS(Table15[Unique ID],Table15[System-Owned Portion],E6536,Table15[If Material Anything Other than "Lead" in Column E,Was Material Ever Previously Lead?],G6536,Table15[Customer-Owned Portion],O6536),Table15[Unique ID],0),0)))</f>
        <v/>
      </c>
      <c r="X6536"/>
    </row>
    <row r="6537" spans="2:24" x14ac:dyDescent="0.25">
      <c r="B6537" s="146"/>
      <c r="C6537" s="31"/>
      <c r="D6537" s="31"/>
      <c r="E6537" s="44"/>
      <c r="F6537" s="43"/>
      <c r="G6537" s="84"/>
      <c r="H6537" s="31"/>
      <c r="I6537" s="31"/>
      <c r="J6537" s="84"/>
      <c r="K6537" s="31"/>
      <c r="L6537" s="31"/>
      <c r="M6537" s="169"/>
      <c r="N6537" s="148"/>
      <c r="O6537" s="106"/>
      <c r="P6537" s="43"/>
      <c r="Q6537" s="31"/>
      <c r="R6537" s="84"/>
      <c r="S6537" s="31"/>
      <c r="T6537" s="31"/>
      <c r="U6537" s="169"/>
      <c r="V6537" s="150"/>
      <c r="W6537" s="141" t="str" cm="1">
        <f t="array" ref="W6537">IF(SUM(LEN(B6537:V6537))=0,"",IF(OR(OR(ISBLANK(F6537),SUM(LEN(C6537),LEN(D6537))=0),AND(NOT(E6537="Unknown"),ISBLANK(J6537)),AND(NOT(O6537="Unknown"),ISBLANK(R6537))),"Missing Information", INDEX(Table15[Entire Service Line Classification], MATCH(SUMIFS(Table15[Unique ID],Table15[System-Owned Portion],E6537,Table15[If Material Anything Other than "Lead" in Column E,Was Material Ever Previously Lead?],G6537,Table15[Customer-Owned Portion],O6537),Table15[Unique ID],0),0)))</f>
        <v/>
      </c>
      <c r="X6537"/>
    </row>
    <row r="6538" spans="2:24" x14ac:dyDescent="0.25">
      <c r="B6538" s="146"/>
      <c r="C6538" s="31"/>
      <c r="D6538" s="31"/>
      <c r="E6538" s="44"/>
      <c r="F6538" s="43"/>
      <c r="G6538" s="84"/>
      <c r="H6538" s="31"/>
      <c r="I6538" s="31"/>
      <c r="J6538" s="84"/>
      <c r="K6538" s="31"/>
      <c r="L6538" s="31"/>
      <c r="M6538" s="169"/>
      <c r="N6538" s="148"/>
      <c r="O6538" s="106"/>
      <c r="P6538" s="43"/>
      <c r="Q6538" s="31"/>
      <c r="R6538" s="84"/>
      <c r="S6538" s="31"/>
      <c r="T6538" s="31"/>
      <c r="U6538" s="169"/>
      <c r="V6538" s="150"/>
      <c r="W6538" s="141" t="str" cm="1">
        <f t="array" ref="W6538">IF(SUM(LEN(B6538:V6538))=0,"",IF(OR(OR(ISBLANK(F6538),SUM(LEN(C6538),LEN(D6538))=0),AND(NOT(E6538="Unknown"),ISBLANK(J6538)),AND(NOT(O6538="Unknown"),ISBLANK(R6538))),"Missing Information", INDEX(Table15[Entire Service Line Classification], MATCH(SUMIFS(Table15[Unique ID],Table15[System-Owned Portion],E6538,Table15[If Material Anything Other than "Lead" in Column E,Was Material Ever Previously Lead?],G6538,Table15[Customer-Owned Portion],O6538),Table15[Unique ID],0),0)))</f>
        <v/>
      </c>
      <c r="X6538"/>
    </row>
    <row r="6539" spans="2:24" x14ac:dyDescent="0.25">
      <c r="B6539" s="146"/>
      <c r="C6539" s="31"/>
      <c r="D6539" s="31"/>
      <c r="E6539" s="44"/>
      <c r="F6539" s="43"/>
      <c r="G6539" s="84"/>
      <c r="H6539" s="31"/>
      <c r="I6539" s="31"/>
      <c r="J6539" s="84"/>
      <c r="K6539" s="31"/>
      <c r="L6539" s="31"/>
      <c r="M6539" s="169"/>
      <c r="N6539" s="148"/>
      <c r="O6539" s="106"/>
      <c r="P6539" s="43"/>
      <c r="Q6539" s="31"/>
      <c r="R6539" s="84"/>
      <c r="S6539" s="31"/>
      <c r="T6539" s="31"/>
      <c r="U6539" s="169"/>
      <c r="V6539" s="150"/>
      <c r="W6539" s="141" t="str" cm="1">
        <f t="array" ref="W6539">IF(SUM(LEN(B6539:V6539))=0,"",IF(OR(OR(ISBLANK(F6539),SUM(LEN(C6539),LEN(D6539))=0),AND(NOT(E6539="Unknown"),ISBLANK(J6539)),AND(NOT(O6539="Unknown"),ISBLANK(R6539))),"Missing Information", INDEX(Table15[Entire Service Line Classification], MATCH(SUMIFS(Table15[Unique ID],Table15[System-Owned Portion],E6539,Table15[If Material Anything Other than "Lead" in Column E,Was Material Ever Previously Lead?],G6539,Table15[Customer-Owned Portion],O6539),Table15[Unique ID],0),0)))</f>
        <v/>
      </c>
      <c r="X6539"/>
    </row>
    <row r="6540" spans="2:24" x14ac:dyDescent="0.25">
      <c r="B6540" s="146"/>
      <c r="C6540" s="31"/>
      <c r="D6540" s="31"/>
      <c r="E6540" s="44"/>
      <c r="F6540" s="43"/>
      <c r="G6540" s="84"/>
      <c r="H6540" s="31"/>
      <c r="I6540" s="31"/>
      <c r="J6540" s="84"/>
      <c r="K6540" s="31"/>
      <c r="L6540" s="31"/>
      <c r="M6540" s="169"/>
      <c r="N6540" s="148"/>
      <c r="O6540" s="106"/>
      <c r="P6540" s="43"/>
      <c r="Q6540" s="31"/>
      <c r="R6540" s="84"/>
      <c r="S6540" s="31"/>
      <c r="T6540" s="31"/>
      <c r="U6540" s="169"/>
      <c r="V6540" s="150"/>
      <c r="W6540" s="141" t="str" cm="1">
        <f t="array" ref="W6540">IF(SUM(LEN(B6540:V6540))=0,"",IF(OR(OR(ISBLANK(F6540),SUM(LEN(C6540),LEN(D6540))=0),AND(NOT(E6540="Unknown"),ISBLANK(J6540)),AND(NOT(O6540="Unknown"),ISBLANK(R6540))),"Missing Information", INDEX(Table15[Entire Service Line Classification], MATCH(SUMIFS(Table15[Unique ID],Table15[System-Owned Portion],E6540,Table15[If Material Anything Other than "Lead" in Column E,Was Material Ever Previously Lead?],G6540,Table15[Customer-Owned Portion],O6540),Table15[Unique ID],0),0)))</f>
        <v/>
      </c>
      <c r="X6540"/>
    </row>
    <row r="6541" spans="2:24" x14ac:dyDescent="0.25">
      <c r="B6541" s="146"/>
      <c r="C6541" s="31"/>
      <c r="D6541" s="31"/>
      <c r="E6541" s="44"/>
      <c r="F6541" s="43"/>
      <c r="G6541" s="84"/>
      <c r="H6541" s="31"/>
      <c r="I6541" s="31"/>
      <c r="J6541" s="84"/>
      <c r="K6541" s="31"/>
      <c r="L6541" s="31"/>
      <c r="M6541" s="169"/>
      <c r="N6541" s="148"/>
      <c r="O6541" s="106"/>
      <c r="P6541" s="43"/>
      <c r="Q6541" s="31"/>
      <c r="R6541" s="84"/>
      <c r="S6541" s="31"/>
      <c r="T6541" s="31"/>
      <c r="U6541" s="169"/>
      <c r="V6541" s="150"/>
      <c r="W6541" s="141" t="str" cm="1">
        <f t="array" ref="W6541">IF(SUM(LEN(B6541:V6541))=0,"",IF(OR(OR(ISBLANK(F6541),SUM(LEN(C6541),LEN(D6541))=0),AND(NOT(E6541="Unknown"),ISBLANK(J6541)),AND(NOT(O6541="Unknown"),ISBLANK(R6541))),"Missing Information", INDEX(Table15[Entire Service Line Classification], MATCH(SUMIFS(Table15[Unique ID],Table15[System-Owned Portion],E6541,Table15[If Material Anything Other than "Lead" in Column E,Was Material Ever Previously Lead?],G6541,Table15[Customer-Owned Portion],O6541),Table15[Unique ID],0),0)))</f>
        <v/>
      </c>
      <c r="X6541"/>
    </row>
    <row r="6542" spans="2:24" x14ac:dyDescent="0.25">
      <c r="B6542" s="146"/>
      <c r="C6542" s="31"/>
      <c r="D6542" s="31"/>
      <c r="E6542" s="44"/>
      <c r="F6542" s="43"/>
      <c r="G6542" s="84"/>
      <c r="H6542" s="31"/>
      <c r="I6542" s="31"/>
      <c r="J6542" s="84"/>
      <c r="K6542" s="31"/>
      <c r="L6542" s="31"/>
      <c r="M6542" s="169"/>
      <c r="N6542" s="148"/>
      <c r="O6542" s="106"/>
      <c r="P6542" s="43"/>
      <c r="Q6542" s="31"/>
      <c r="R6542" s="84"/>
      <c r="S6542" s="31"/>
      <c r="T6542" s="31"/>
      <c r="U6542" s="169"/>
      <c r="V6542" s="150"/>
      <c r="W6542" s="141" t="str" cm="1">
        <f t="array" ref="W6542">IF(SUM(LEN(B6542:V6542))=0,"",IF(OR(OR(ISBLANK(F6542),SUM(LEN(C6542),LEN(D6542))=0),AND(NOT(E6542="Unknown"),ISBLANK(J6542)),AND(NOT(O6542="Unknown"),ISBLANK(R6542))),"Missing Information", INDEX(Table15[Entire Service Line Classification], MATCH(SUMIFS(Table15[Unique ID],Table15[System-Owned Portion],E6542,Table15[If Material Anything Other than "Lead" in Column E,Was Material Ever Previously Lead?],G6542,Table15[Customer-Owned Portion],O6542),Table15[Unique ID],0),0)))</f>
        <v/>
      </c>
      <c r="X6542"/>
    </row>
    <row r="6543" spans="2:24" x14ac:dyDescent="0.25">
      <c r="B6543" s="146"/>
      <c r="C6543" s="31"/>
      <c r="D6543" s="31"/>
      <c r="E6543" s="44"/>
      <c r="F6543" s="43"/>
      <c r="G6543" s="84"/>
      <c r="H6543" s="31"/>
      <c r="I6543" s="31"/>
      <c r="J6543" s="84"/>
      <c r="K6543" s="31"/>
      <c r="L6543" s="31"/>
      <c r="M6543" s="169"/>
      <c r="N6543" s="148"/>
      <c r="O6543" s="106"/>
      <c r="P6543" s="43"/>
      <c r="Q6543" s="31"/>
      <c r="R6543" s="84"/>
      <c r="S6543" s="31"/>
      <c r="T6543" s="31"/>
      <c r="U6543" s="169"/>
      <c r="V6543" s="150"/>
      <c r="W6543" s="141" t="str" cm="1">
        <f t="array" ref="W6543">IF(SUM(LEN(B6543:V6543))=0,"",IF(OR(OR(ISBLANK(F6543),SUM(LEN(C6543),LEN(D6543))=0),AND(NOT(E6543="Unknown"),ISBLANK(J6543)),AND(NOT(O6543="Unknown"),ISBLANK(R6543))),"Missing Information", INDEX(Table15[Entire Service Line Classification], MATCH(SUMIFS(Table15[Unique ID],Table15[System-Owned Portion],E6543,Table15[If Material Anything Other than "Lead" in Column E,Was Material Ever Previously Lead?],G6543,Table15[Customer-Owned Portion],O6543),Table15[Unique ID],0),0)))</f>
        <v/>
      </c>
      <c r="X6543"/>
    </row>
    <row r="6544" spans="2:24" x14ac:dyDescent="0.25">
      <c r="B6544" s="146"/>
      <c r="C6544" s="31"/>
      <c r="D6544" s="31"/>
      <c r="E6544" s="44"/>
      <c r="F6544" s="43"/>
      <c r="G6544" s="84"/>
      <c r="H6544" s="31"/>
      <c r="I6544" s="31"/>
      <c r="J6544" s="84"/>
      <c r="K6544" s="31"/>
      <c r="L6544" s="31"/>
      <c r="M6544" s="169"/>
      <c r="N6544" s="148"/>
      <c r="O6544" s="106"/>
      <c r="P6544" s="43"/>
      <c r="Q6544" s="31"/>
      <c r="R6544" s="84"/>
      <c r="S6544" s="31"/>
      <c r="T6544" s="31"/>
      <c r="U6544" s="169"/>
      <c r="V6544" s="150"/>
      <c r="W6544" s="141" t="str" cm="1">
        <f t="array" ref="W6544">IF(SUM(LEN(B6544:V6544))=0,"",IF(OR(OR(ISBLANK(F6544),SUM(LEN(C6544),LEN(D6544))=0),AND(NOT(E6544="Unknown"),ISBLANK(J6544)),AND(NOT(O6544="Unknown"),ISBLANK(R6544))),"Missing Information", INDEX(Table15[Entire Service Line Classification], MATCH(SUMIFS(Table15[Unique ID],Table15[System-Owned Portion],E6544,Table15[If Material Anything Other than "Lead" in Column E,Was Material Ever Previously Lead?],G6544,Table15[Customer-Owned Portion],O6544),Table15[Unique ID],0),0)))</f>
        <v/>
      </c>
      <c r="X6544"/>
    </row>
    <row r="6545" spans="2:24" x14ac:dyDescent="0.25">
      <c r="B6545" s="146"/>
      <c r="C6545" s="31"/>
      <c r="D6545" s="31"/>
      <c r="E6545" s="44"/>
      <c r="F6545" s="43"/>
      <c r="G6545" s="84"/>
      <c r="H6545" s="31"/>
      <c r="I6545" s="31"/>
      <c r="J6545" s="84"/>
      <c r="K6545" s="31"/>
      <c r="L6545" s="31"/>
      <c r="M6545" s="169"/>
      <c r="N6545" s="148"/>
      <c r="O6545" s="106"/>
      <c r="P6545" s="43"/>
      <c r="Q6545" s="31"/>
      <c r="R6545" s="84"/>
      <c r="S6545" s="31"/>
      <c r="T6545" s="31"/>
      <c r="U6545" s="169"/>
      <c r="V6545" s="150"/>
      <c r="W6545" s="141" t="str" cm="1">
        <f t="array" ref="W6545">IF(SUM(LEN(B6545:V6545))=0,"",IF(OR(OR(ISBLANK(F6545),SUM(LEN(C6545),LEN(D6545))=0),AND(NOT(E6545="Unknown"),ISBLANK(J6545)),AND(NOT(O6545="Unknown"),ISBLANK(R6545))),"Missing Information", INDEX(Table15[Entire Service Line Classification], MATCH(SUMIFS(Table15[Unique ID],Table15[System-Owned Portion],E6545,Table15[If Material Anything Other than "Lead" in Column E,Was Material Ever Previously Lead?],G6545,Table15[Customer-Owned Portion],O6545),Table15[Unique ID],0),0)))</f>
        <v/>
      </c>
      <c r="X6545"/>
    </row>
    <row r="6546" spans="2:24" x14ac:dyDescent="0.25">
      <c r="B6546" s="146"/>
      <c r="C6546" s="31"/>
      <c r="D6546" s="31"/>
      <c r="E6546" s="44"/>
      <c r="F6546" s="43"/>
      <c r="G6546" s="84"/>
      <c r="H6546" s="31"/>
      <c r="I6546" s="31"/>
      <c r="J6546" s="84"/>
      <c r="K6546" s="31"/>
      <c r="L6546" s="31"/>
      <c r="M6546" s="169"/>
      <c r="N6546" s="148"/>
      <c r="O6546" s="106"/>
      <c r="P6546" s="43"/>
      <c r="Q6546" s="31"/>
      <c r="R6546" s="84"/>
      <c r="S6546" s="31"/>
      <c r="T6546" s="31"/>
      <c r="U6546" s="169"/>
      <c r="V6546" s="150"/>
      <c r="W6546" s="141" t="str" cm="1">
        <f t="array" ref="W6546">IF(SUM(LEN(B6546:V6546))=0,"",IF(OR(OR(ISBLANK(F6546),SUM(LEN(C6546),LEN(D6546))=0),AND(NOT(E6546="Unknown"),ISBLANK(J6546)),AND(NOT(O6546="Unknown"),ISBLANK(R6546))),"Missing Information", INDEX(Table15[Entire Service Line Classification], MATCH(SUMIFS(Table15[Unique ID],Table15[System-Owned Portion],E6546,Table15[If Material Anything Other than "Lead" in Column E,Was Material Ever Previously Lead?],G6546,Table15[Customer-Owned Portion],O6546),Table15[Unique ID],0),0)))</f>
        <v/>
      </c>
      <c r="X6546"/>
    </row>
    <row r="6547" spans="2:24" x14ac:dyDescent="0.25">
      <c r="B6547" s="146"/>
      <c r="C6547" s="31"/>
      <c r="D6547" s="31"/>
      <c r="E6547" s="44"/>
      <c r="F6547" s="43"/>
      <c r="G6547" s="84"/>
      <c r="H6547" s="31"/>
      <c r="I6547" s="31"/>
      <c r="J6547" s="84"/>
      <c r="K6547" s="31"/>
      <c r="L6547" s="31"/>
      <c r="M6547" s="169"/>
      <c r="N6547" s="148"/>
      <c r="O6547" s="106"/>
      <c r="P6547" s="43"/>
      <c r="Q6547" s="31"/>
      <c r="R6547" s="84"/>
      <c r="S6547" s="31"/>
      <c r="T6547" s="31"/>
      <c r="U6547" s="169"/>
      <c r="V6547" s="150"/>
      <c r="W6547" s="141" t="str" cm="1">
        <f t="array" ref="W6547">IF(SUM(LEN(B6547:V6547))=0,"",IF(OR(OR(ISBLANK(F6547),SUM(LEN(C6547),LEN(D6547))=0),AND(NOT(E6547="Unknown"),ISBLANK(J6547)),AND(NOT(O6547="Unknown"),ISBLANK(R6547))),"Missing Information", INDEX(Table15[Entire Service Line Classification], MATCH(SUMIFS(Table15[Unique ID],Table15[System-Owned Portion],E6547,Table15[If Material Anything Other than "Lead" in Column E,Was Material Ever Previously Lead?],G6547,Table15[Customer-Owned Portion],O6547),Table15[Unique ID],0),0)))</f>
        <v/>
      </c>
      <c r="X6547"/>
    </row>
    <row r="6548" spans="2:24" x14ac:dyDescent="0.25">
      <c r="B6548" s="146"/>
      <c r="C6548" s="31"/>
      <c r="D6548" s="31"/>
      <c r="E6548" s="44"/>
      <c r="F6548" s="43"/>
      <c r="G6548" s="84"/>
      <c r="H6548" s="31"/>
      <c r="I6548" s="31"/>
      <c r="J6548" s="84"/>
      <c r="K6548" s="31"/>
      <c r="L6548" s="31"/>
      <c r="M6548" s="169"/>
      <c r="N6548" s="148"/>
      <c r="O6548" s="106"/>
      <c r="P6548" s="43"/>
      <c r="Q6548" s="31"/>
      <c r="R6548" s="84"/>
      <c r="S6548" s="31"/>
      <c r="T6548" s="31"/>
      <c r="U6548" s="169"/>
      <c r="V6548" s="150"/>
      <c r="W6548" s="141" t="str" cm="1">
        <f t="array" ref="W6548">IF(SUM(LEN(B6548:V6548))=0,"",IF(OR(OR(ISBLANK(F6548),SUM(LEN(C6548),LEN(D6548))=0),AND(NOT(E6548="Unknown"),ISBLANK(J6548)),AND(NOT(O6548="Unknown"),ISBLANK(R6548))),"Missing Information", INDEX(Table15[Entire Service Line Classification], MATCH(SUMIFS(Table15[Unique ID],Table15[System-Owned Portion],E6548,Table15[If Material Anything Other than "Lead" in Column E,Was Material Ever Previously Lead?],G6548,Table15[Customer-Owned Portion],O6548),Table15[Unique ID],0),0)))</f>
        <v/>
      </c>
      <c r="X6548"/>
    </row>
    <row r="6549" spans="2:24" x14ac:dyDescent="0.25">
      <c r="B6549" s="146"/>
      <c r="C6549" s="31"/>
      <c r="D6549" s="31"/>
      <c r="E6549" s="44"/>
      <c r="F6549" s="43"/>
      <c r="G6549" s="84"/>
      <c r="H6549" s="31"/>
      <c r="I6549" s="31"/>
      <c r="J6549" s="84"/>
      <c r="K6549" s="31"/>
      <c r="L6549" s="31"/>
      <c r="M6549" s="169"/>
      <c r="N6549" s="148"/>
      <c r="O6549" s="106"/>
      <c r="P6549" s="43"/>
      <c r="Q6549" s="31"/>
      <c r="R6549" s="84"/>
      <c r="S6549" s="31"/>
      <c r="T6549" s="31"/>
      <c r="U6549" s="169"/>
      <c r="V6549" s="150"/>
      <c r="W6549" s="141" t="str" cm="1">
        <f t="array" ref="W6549">IF(SUM(LEN(B6549:V6549))=0,"",IF(OR(OR(ISBLANK(F6549),SUM(LEN(C6549),LEN(D6549))=0),AND(NOT(E6549="Unknown"),ISBLANK(J6549)),AND(NOT(O6549="Unknown"),ISBLANK(R6549))),"Missing Information", INDEX(Table15[Entire Service Line Classification], MATCH(SUMIFS(Table15[Unique ID],Table15[System-Owned Portion],E6549,Table15[If Material Anything Other than "Lead" in Column E,Was Material Ever Previously Lead?],G6549,Table15[Customer-Owned Portion],O6549),Table15[Unique ID],0),0)))</f>
        <v/>
      </c>
      <c r="X6549"/>
    </row>
    <row r="6550" spans="2:24" x14ac:dyDescent="0.25">
      <c r="B6550" s="146"/>
      <c r="C6550" s="31"/>
      <c r="D6550" s="31"/>
      <c r="E6550" s="44"/>
      <c r="F6550" s="43"/>
      <c r="G6550" s="84"/>
      <c r="H6550" s="31"/>
      <c r="I6550" s="31"/>
      <c r="J6550" s="84"/>
      <c r="K6550" s="31"/>
      <c r="L6550" s="31"/>
      <c r="M6550" s="169"/>
      <c r="N6550" s="148"/>
      <c r="O6550" s="106"/>
      <c r="P6550" s="43"/>
      <c r="Q6550" s="31"/>
      <c r="R6550" s="84"/>
      <c r="S6550" s="31"/>
      <c r="T6550" s="31"/>
      <c r="U6550" s="169"/>
      <c r="V6550" s="150"/>
      <c r="W6550" s="141" t="str" cm="1">
        <f t="array" ref="W6550">IF(SUM(LEN(B6550:V6550))=0,"",IF(OR(OR(ISBLANK(F6550),SUM(LEN(C6550),LEN(D6550))=0),AND(NOT(E6550="Unknown"),ISBLANK(J6550)),AND(NOT(O6550="Unknown"),ISBLANK(R6550))),"Missing Information", INDEX(Table15[Entire Service Line Classification], MATCH(SUMIFS(Table15[Unique ID],Table15[System-Owned Portion],E6550,Table15[If Material Anything Other than "Lead" in Column E,Was Material Ever Previously Lead?],G6550,Table15[Customer-Owned Portion],O6550),Table15[Unique ID],0),0)))</f>
        <v/>
      </c>
      <c r="X6550"/>
    </row>
    <row r="6551" spans="2:24" x14ac:dyDescent="0.25">
      <c r="B6551" s="146"/>
      <c r="C6551" s="31"/>
      <c r="D6551" s="31"/>
      <c r="E6551" s="44"/>
      <c r="F6551" s="43"/>
      <c r="G6551" s="84"/>
      <c r="H6551" s="31"/>
      <c r="I6551" s="31"/>
      <c r="J6551" s="84"/>
      <c r="K6551" s="31"/>
      <c r="L6551" s="31"/>
      <c r="M6551" s="169"/>
      <c r="N6551" s="148"/>
      <c r="O6551" s="106"/>
      <c r="P6551" s="43"/>
      <c r="Q6551" s="31"/>
      <c r="R6551" s="84"/>
      <c r="S6551" s="31"/>
      <c r="T6551" s="31"/>
      <c r="U6551" s="169"/>
      <c r="V6551" s="150"/>
      <c r="W6551" s="141" t="str" cm="1">
        <f t="array" ref="W6551">IF(SUM(LEN(B6551:V6551))=0,"",IF(OR(OR(ISBLANK(F6551),SUM(LEN(C6551),LEN(D6551))=0),AND(NOT(E6551="Unknown"),ISBLANK(J6551)),AND(NOT(O6551="Unknown"),ISBLANK(R6551))),"Missing Information", INDEX(Table15[Entire Service Line Classification], MATCH(SUMIFS(Table15[Unique ID],Table15[System-Owned Portion],E6551,Table15[If Material Anything Other than "Lead" in Column E,Was Material Ever Previously Lead?],G6551,Table15[Customer-Owned Portion],O6551),Table15[Unique ID],0),0)))</f>
        <v/>
      </c>
      <c r="X6551"/>
    </row>
    <row r="6552" spans="2:24" x14ac:dyDescent="0.25">
      <c r="B6552" s="146"/>
      <c r="C6552" s="31"/>
      <c r="D6552" s="31"/>
      <c r="E6552" s="44"/>
      <c r="F6552" s="43"/>
      <c r="G6552" s="84"/>
      <c r="H6552" s="31"/>
      <c r="I6552" s="31"/>
      <c r="J6552" s="84"/>
      <c r="K6552" s="31"/>
      <c r="L6552" s="31"/>
      <c r="M6552" s="169"/>
      <c r="N6552" s="148"/>
      <c r="O6552" s="106"/>
      <c r="P6552" s="43"/>
      <c r="Q6552" s="31"/>
      <c r="R6552" s="84"/>
      <c r="S6552" s="31"/>
      <c r="T6552" s="31"/>
      <c r="U6552" s="169"/>
      <c r="V6552" s="150"/>
      <c r="W6552" s="141" t="str" cm="1">
        <f t="array" ref="W6552">IF(SUM(LEN(B6552:V6552))=0,"",IF(OR(OR(ISBLANK(F6552),SUM(LEN(C6552),LEN(D6552))=0),AND(NOT(E6552="Unknown"),ISBLANK(J6552)),AND(NOT(O6552="Unknown"),ISBLANK(R6552))),"Missing Information", INDEX(Table15[Entire Service Line Classification], MATCH(SUMIFS(Table15[Unique ID],Table15[System-Owned Portion],E6552,Table15[If Material Anything Other than "Lead" in Column E,Was Material Ever Previously Lead?],G6552,Table15[Customer-Owned Portion],O6552),Table15[Unique ID],0),0)))</f>
        <v/>
      </c>
      <c r="X6552"/>
    </row>
    <row r="6553" spans="2:24" x14ac:dyDescent="0.25">
      <c r="B6553" s="146"/>
      <c r="C6553" s="31"/>
      <c r="D6553" s="31"/>
      <c r="E6553" s="44"/>
      <c r="F6553" s="43"/>
      <c r="G6553" s="84"/>
      <c r="H6553" s="31"/>
      <c r="I6553" s="31"/>
      <c r="J6553" s="84"/>
      <c r="K6553" s="31"/>
      <c r="L6553" s="31"/>
      <c r="M6553" s="169"/>
      <c r="N6553" s="148"/>
      <c r="O6553" s="106"/>
      <c r="P6553" s="43"/>
      <c r="Q6553" s="31"/>
      <c r="R6553" s="84"/>
      <c r="S6553" s="31"/>
      <c r="T6553" s="31"/>
      <c r="U6553" s="169"/>
      <c r="V6553" s="150"/>
      <c r="W6553" s="141" t="str" cm="1">
        <f t="array" ref="W6553">IF(SUM(LEN(B6553:V6553))=0,"",IF(OR(OR(ISBLANK(F6553),SUM(LEN(C6553),LEN(D6553))=0),AND(NOT(E6553="Unknown"),ISBLANK(J6553)),AND(NOT(O6553="Unknown"),ISBLANK(R6553))),"Missing Information", INDEX(Table15[Entire Service Line Classification], MATCH(SUMIFS(Table15[Unique ID],Table15[System-Owned Portion],E6553,Table15[If Material Anything Other than "Lead" in Column E,Was Material Ever Previously Lead?],G6553,Table15[Customer-Owned Portion],O6553),Table15[Unique ID],0),0)))</f>
        <v/>
      </c>
      <c r="X6553"/>
    </row>
    <row r="6554" spans="2:24" x14ac:dyDescent="0.25">
      <c r="B6554" s="146"/>
      <c r="C6554" s="31"/>
      <c r="D6554" s="31"/>
      <c r="E6554" s="44"/>
      <c r="F6554" s="43"/>
      <c r="G6554" s="84"/>
      <c r="H6554" s="31"/>
      <c r="I6554" s="31"/>
      <c r="J6554" s="84"/>
      <c r="K6554" s="31"/>
      <c r="L6554" s="31"/>
      <c r="M6554" s="169"/>
      <c r="N6554" s="148"/>
      <c r="O6554" s="106"/>
      <c r="P6554" s="43"/>
      <c r="Q6554" s="31"/>
      <c r="R6554" s="84"/>
      <c r="S6554" s="31"/>
      <c r="T6554" s="31"/>
      <c r="U6554" s="169"/>
      <c r="V6554" s="150"/>
      <c r="W6554" s="141" t="str" cm="1">
        <f t="array" ref="W6554">IF(SUM(LEN(B6554:V6554))=0,"",IF(OR(OR(ISBLANK(F6554),SUM(LEN(C6554),LEN(D6554))=0),AND(NOT(E6554="Unknown"),ISBLANK(J6554)),AND(NOT(O6554="Unknown"),ISBLANK(R6554))),"Missing Information", INDEX(Table15[Entire Service Line Classification], MATCH(SUMIFS(Table15[Unique ID],Table15[System-Owned Portion],E6554,Table15[If Material Anything Other than "Lead" in Column E,Was Material Ever Previously Lead?],G6554,Table15[Customer-Owned Portion],O6554),Table15[Unique ID],0),0)))</f>
        <v/>
      </c>
      <c r="X6554"/>
    </row>
    <row r="6555" spans="2:24" x14ac:dyDescent="0.25">
      <c r="B6555" s="146"/>
      <c r="C6555" s="31"/>
      <c r="D6555" s="31"/>
      <c r="E6555" s="44"/>
      <c r="F6555" s="43"/>
      <c r="G6555" s="84"/>
      <c r="H6555" s="31"/>
      <c r="I6555" s="31"/>
      <c r="J6555" s="84"/>
      <c r="K6555" s="31"/>
      <c r="L6555" s="31"/>
      <c r="M6555" s="169"/>
      <c r="N6555" s="148"/>
      <c r="O6555" s="106"/>
      <c r="P6555" s="43"/>
      <c r="Q6555" s="31"/>
      <c r="R6555" s="84"/>
      <c r="S6555" s="31"/>
      <c r="T6555" s="31"/>
      <c r="U6555" s="169"/>
      <c r="V6555" s="150"/>
      <c r="W6555" s="141" t="str" cm="1">
        <f t="array" ref="W6555">IF(SUM(LEN(B6555:V6555))=0,"",IF(OR(OR(ISBLANK(F6555),SUM(LEN(C6555),LEN(D6555))=0),AND(NOT(E6555="Unknown"),ISBLANK(J6555)),AND(NOT(O6555="Unknown"),ISBLANK(R6555))),"Missing Information", INDEX(Table15[Entire Service Line Classification], MATCH(SUMIFS(Table15[Unique ID],Table15[System-Owned Portion],E6555,Table15[If Material Anything Other than "Lead" in Column E,Was Material Ever Previously Lead?],G6555,Table15[Customer-Owned Portion],O6555),Table15[Unique ID],0),0)))</f>
        <v/>
      </c>
      <c r="X6555"/>
    </row>
    <row r="6556" spans="2:24" x14ac:dyDescent="0.25">
      <c r="B6556" s="146"/>
      <c r="C6556" s="31"/>
      <c r="D6556" s="31"/>
      <c r="E6556" s="44"/>
      <c r="F6556" s="43"/>
      <c r="G6556" s="84"/>
      <c r="H6556" s="31"/>
      <c r="I6556" s="31"/>
      <c r="J6556" s="84"/>
      <c r="K6556" s="31"/>
      <c r="L6556" s="31"/>
      <c r="M6556" s="169"/>
      <c r="N6556" s="148"/>
      <c r="O6556" s="106"/>
      <c r="P6556" s="43"/>
      <c r="Q6556" s="31"/>
      <c r="R6556" s="84"/>
      <c r="S6556" s="31"/>
      <c r="T6556" s="31"/>
      <c r="U6556" s="169"/>
      <c r="V6556" s="150"/>
      <c r="W6556" s="141" t="str" cm="1">
        <f t="array" ref="W6556">IF(SUM(LEN(B6556:V6556))=0,"",IF(OR(OR(ISBLANK(F6556),SUM(LEN(C6556),LEN(D6556))=0),AND(NOT(E6556="Unknown"),ISBLANK(J6556)),AND(NOT(O6556="Unknown"),ISBLANK(R6556))),"Missing Information", INDEX(Table15[Entire Service Line Classification], MATCH(SUMIFS(Table15[Unique ID],Table15[System-Owned Portion],E6556,Table15[If Material Anything Other than "Lead" in Column E,Was Material Ever Previously Lead?],G6556,Table15[Customer-Owned Portion],O6556),Table15[Unique ID],0),0)))</f>
        <v/>
      </c>
      <c r="X6556"/>
    </row>
    <row r="6557" spans="2:24" x14ac:dyDescent="0.25">
      <c r="B6557" s="146"/>
      <c r="C6557" s="31"/>
      <c r="D6557" s="31"/>
      <c r="E6557" s="44"/>
      <c r="F6557" s="43"/>
      <c r="G6557" s="84"/>
      <c r="H6557" s="31"/>
      <c r="I6557" s="31"/>
      <c r="J6557" s="84"/>
      <c r="K6557" s="31"/>
      <c r="L6557" s="31"/>
      <c r="M6557" s="169"/>
      <c r="N6557" s="148"/>
      <c r="O6557" s="106"/>
      <c r="P6557" s="43"/>
      <c r="Q6557" s="31"/>
      <c r="R6557" s="84"/>
      <c r="S6557" s="31"/>
      <c r="T6557" s="31"/>
      <c r="U6557" s="169"/>
      <c r="V6557" s="150"/>
      <c r="W6557" s="141" t="str" cm="1">
        <f t="array" ref="W6557">IF(SUM(LEN(B6557:V6557))=0,"",IF(OR(OR(ISBLANK(F6557),SUM(LEN(C6557),LEN(D6557))=0),AND(NOT(E6557="Unknown"),ISBLANK(J6557)),AND(NOT(O6557="Unknown"),ISBLANK(R6557))),"Missing Information", INDEX(Table15[Entire Service Line Classification], MATCH(SUMIFS(Table15[Unique ID],Table15[System-Owned Portion],E6557,Table15[If Material Anything Other than "Lead" in Column E,Was Material Ever Previously Lead?],G6557,Table15[Customer-Owned Portion],O6557),Table15[Unique ID],0),0)))</f>
        <v/>
      </c>
      <c r="X6557"/>
    </row>
    <row r="6558" spans="2:24" x14ac:dyDescent="0.25">
      <c r="B6558" s="146"/>
      <c r="C6558" s="31"/>
      <c r="D6558" s="31"/>
      <c r="E6558" s="44"/>
      <c r="F6558" s="43"/>
      <c r="G6558" s="84"/>
      <c r="H6558" s="31"/>
      <c r="I6558" s="31"/>
      <c r="J6558" s="84"/>
      <c r="K6558" s="31"/>
      <c r="L6558" s="31"/>
      <c r="M6558" s="169"/>
      <c r="N6558" s="148"/>
      <c r="O6558" s="106"/>
      <c r="P6558" s="43"/>
      <c r="Q6558" s="31"/>
      <c r="R6558" s="84"/>
      <c r="S6558" s="31"/>
      <c r="T6558" s="31"/>
      <c r="U6558" s="169"/>
      <c r="V6558" s="150"/>
      <c r="W6558" s="141" t="str" cm="1">
        <f t="array" ref="W6558">IF(SUM(LEN(B6558:V6558))=0,"",IF(OR(OR(ISBLANK(F6558),SUM(LEN(C6558),LEN(D6558))=0),AND(NOT(E6558="Unknown"),ISBLANK(J6558)),AND(NOT(O6558="Unknown"),ISBLANK(R6558))),"Missing Information", INDEX(Table15[Entire Service Line Classification], MATCH(SUMIFS(Table15[Unique ID],Table15[System-Owned Portion],E6558,Table15[If Material Anything Other than "Lead" in Column E,Was Material Ever Previously Lead?],G6558,Table15[Customer-Owned Portion],O6558),Table15[Unique ID],0),0)))</f>
        <v/>
      </c>
      <c r="X6558"/>
    </row>
    <row r="6559" spans="2:24" x14ac:dyDescent="0.25">
      <c r="B6559" s="146"/>
      <c r="C6559" s="31"/>
      <c r="D6559" s="31"/>
      <c r="E6559" s="44"/>
      <c r="F6559" s="43"/>
      <c r="G6559" s="84"/>
      <c r="H6559" s="31"/>
      <c r="I6559" s="31"/>
      <c r="J6559" s="84"/>
      <c r="K6559" s="31"/>
      <c r="L6559" s="31"/>
      <c r="M6559" s="169"/>
      <c r="N6559" s="148"/>
      <c r="O6559" s="106"/>
      <c r="P6559" s="43"/>
      <c r="Q6559" s="31"/>
      <c r="R6559" s="84"/>
      <c r="S6559" s="31"/>
      <c r="T6559" s="31"/>
      <c r="U6559" s="169"/>
      <c r="V6559" s="150"/>
      <c r="W6559" s="141" t="str" cm="1">
        <f t="array" ref="W6559">IF(SUM(LEN(B6559:V6559))=0,"",IF(OR(OR(ISBLANK(F6559),SUM(LEN(C6559),LEN(D6559))=0),AND(NOT(E6559="Unknown"),ISBLANK(J6559)),AND(NOT(O6559="Unknown"),ISBLANK(R6559))),"Missing Information", INDEX(Table15[Entire Service Line Classification], MATCH(SUMIFS(Table15[Unique ID],Table15[System-Owned Portion],E6559,Table15[If Material Anything Other than "Lead" in Column E,Was Material Ever Previously Lead?],G6559,Table15[Customer-Owned Portion],O6559),Table15[Unique ID],0),0)))</f>
        <v/>
      </c>
      <c r="X6559"/>
    </row>
    <row r="6560" spans="2:24" x14ac:dyDescent="0.25">
      <c r="B6560" s="146"/>
      <c r="C6560" s="31"/>
      <c r="D6560" s="31"/>
      <c r="E6560" s="44"/>
      <c r="F6560" s="43"/>
      <c r="G6560" s="84"/>
      <c r="H6560" s="31"/>
      <c r="I6560" s="31"/>
      <c r="J6560" s="84"/>
      <c r="K6560" s="31"/>
      <c r="L6560" s="31"/>
      <c r="M6560" s="169"/>
      <c r="N6560" s="148"/>
      <c r="O6560" s="106"/>
      <c r="P6560" s="43"/>
      <c r="Q6560" s="31"/>
      <c r="R6560" s="84"/>
      <c r="S6560" s="31"/>
      <c r="T6560" s="31"/>
      <c r="U6560" s="169"/>
      <c r="V6560" s="150"/>
      <c r="W6560" s="141" t="str" cm="1">
        <f t="array" ref="W6560">IF(SUM(LEN(B6560:V6560))=0,"",IF(OR(OR(ISBLANK(F6560),SUM(LEN(C6560),LEN(D6560))=0),AND(NOT(E6560="Unknown"),ISBLANK(J6560)),AND(NOT(O6560="Unknown"),ISBLANK(R6560))),"Missing Information", INDEX(Table15[Entire Service Line Classification], MATCH(SUMIFS(Table15[Unique ID],Table15[System-Owned Portion],E6560,Table15[If Material Anything Other than "Lead" in Column E,Was Material Ever Previously Lead?],G6560,Table15[Customer-Owned Portion],O6560),Table15[Unique ID],0),0)))</f>
        <v/>
      </c>
      <c r="X6560"/>
    </row>
    <row r="6561" spans="2:24" x14ac:dyDescent="0.25">
      <c r="B6561" s="146"/>
      <c r="C6561" s="31"/>
      <c r="D6561" s="31"/>
      <c r="E6561" s="44"/>
      <c r="F6561" s="43"/>
      <c r="G6561" s="84"/>
      <c r="H6561" s="31"/>
      <c r="I6561" s="31"/>
      <c r="J6561" s="84"/>
      <c r="K6561" s="31"/>
      <c r="L6561" s="31"/>
      <c r="M6561" s="169"/>
      <c r="N6561" s="148"/>
      <c r="O6561" s="106"/>
      <c r="P6561" s="43"/>
      <c r="Q6561" s="31"/>
      <c r="R6561" s="84"/>
      <c r="S6561" s="31"/>
      <c r="T6561" s="31"/>
      <c r="U6561" s="169"/>
      <c r="V6561" s="150"/>
      <c r="W6561" s="141" t="str" cm="1">
        <f t="array" ref="W6561">IF(SUM(LEN(B6561:V6561))=0,"",IF(OR(OR(ISBLANK(F6561),SUM(LEN(C6561),LEN(D6561))=0),AND(NOT(E6561="Unknown"),ISBLANK(J6561)),AND(NOT(O6561="Unknown"),ISBLANK(R6561))),"Missing Information", INDEX(Table15[Entire Service Line Classification], MATCH(SUMIFS(Table15[Unique ID],Table15[System-Owned Portion],E6561,Table15[If Material Anything Other than "Lead" in Column E,Was Material Ever Previously Lead?],G6561,Table15[Customer-Owned Portion],O6561),Table15[Unique ID],0),0)))</f>
        <v/>
      </c>
      <c r="X6561"/>
    </row>
    <row r="6562" spans="2:24" x14ac:dyDescent="0.25">
      <c r="B6562" s="146"/>
      <c r="C6562" s="31"/>
      <c r="D6562" s="31"/>
      <c r="E6562" s="44"/>
      <c r="F6562" s="43"/>
      <c r="G6562" s="84"/>
      <c r="H6562" s="31"/>
      <c r="I6562" s="31"/>
      <c r="J6562" s="84"/>
      <c r="K6562" s="31"/>
      <c r="L6562" s="31"/>
      <c r="M6562" s="169"/>
      <c r="N6562" s="148"/>
      <c r="O6562" s="106"/>
      <c r="P6562" s="43"/>
      <c r="Q6562" s="31"/>
      <c r="R6562" s="84"/>
      <c r="S6562" s="31"/>
      <c r="T6562" s="31"/>
      <c r="U6562" s="169"/>
      <c r="V6562" s="150"/>
      <c r="W6562" s="141" t="str" cm="1">
        <f t="array" ref="W6562">IF(SUM(LEN(B6562:V6562))=0,"",IF(OR(OR(ISBLANK(F6562),SUM(LEN(C6562),LEN(D6562))=0),AND(NOT(E6562="Unknown"),ISBLANK(J6562)),AND(NOT(O6562="Unknown"),ISBLANK(R6562))),"Missing Information", INDEX(Table15[Entire Service Line Classification], MATCH(SUMIFS(Table15[Unique ID],Table15[System-Owned Portion],E6562,Table15[If Material Anything Other than "Lead" in Column E,Was Material Ever Previously Lead?],G6562,Table15[Customer-Owned Portion],O6562),Table15[Unique ID],0),0)))</f>
        <v/>
      </c>
      <c r="X6562"/>
    </row>
    <row r="6563" spans="2:24" x14ac:dyDescent="0.25">
      <c r="B6563" s="146"/>
      <c r="C6563" s="31"/>
      <c r="D6563" s="31"/>
      <c r="E6563" s="44"/>
      <c r="F6563" s="43"/>
      <c r="G6563" s="84"/>
      <c r="H6563" s="31"/>
      <c r="I6563" s="31"/>
      <c r="J6563" s="84"/>
      <c r="K6563" s="31"/>
      <c r="L6563" s="31"/>
      <c r="M6563" s="169"/>
      <c r="N6563" s="148"/>
      <c r="O6563" s="106"/>
      <c r="P6563" s="43"/>
      <c r="Q6563" s="31"/>
      <c r="R6563" s="84"/>
      <c r="S6563" s="31"/>
      <c r="T6563" s="31"/>
      <c r="U6563" s="169"/>
      <c r="V6563" s="150"/>
      <c r="W6563" s="141" t="str" cm="1">
        <f t="array" ref="W6563">IF(SUM(LEN(B6563:V6563))=0,"",IF(OR(OR(ISBLANK(F6563),SUM(LEN(C6563),LEN(D6563))=0),AND(NOT(E6563="Unknown"),ISBLANK(J6563)),AND(NOT(O6563="Unknown"),ISBLANK(R6563))),"Missing Information", INDEX(Table15[Entire Service Line Classification], MATCH(SUMIFS(Table15[Unique ID],Table15[System-Owned Portion],E6563,Table15[If Material Anything Other than "Lead" in Column E,Was Material Ever Previously Lead?],G6563,Table15[Customer-Owned Portion],O6563),Table15[Unique ID],0),0)))</f>
        <v/>
      </c>
      <c r="X6563"/>
    </row>
    <row r="6564" spans="2:24" x14ac:dyDescent="0.25">
      <c r="B6564" s="146"/>
      <c r="C6564" s="31"/>
      <c r="D6564" s="31"/>
      <c r="E6564" s="44"/>
      <c r="F6564" s="43"/>
      <c r="G6564" s="84"/>
      <c r="H6564" s="31"/>
      <c r="I6564" s="31"/>
      <c r="J6564" s="84"/>
      <c r="K6564" s="31"/>
      <c r="L6564" s="31"/>
      <c r="M6564" s="169"/>
      <c r="N6564" s="148"/>
      <c r="O6564" s="106"/>
      <c r="P6564" s="43"/>
      <c r="Q6564" s="31"/>
      <c r="R6564" s="84"/>
      <c r="S6564" s="31"/>
      <c r="T6564" s="31"/>
      <c r="U6564" s="169"/>
      <c r="V6564" s="150"/>
      <c r="W6564" s="141" t="str" cm="1">
        <f t="array" ref="W6564">IF(SUM(LEN(B6564:V6564))=0,"",IF(OR(OR(ISBLANK(F6564),SUM(LEN(C6564),LEN(D6564))=0),AND(NOT(E6564="Unknown"),ISBLANK(J6564)),AND(NOT(O6564="Unknown"),ISBLANK(R6564))),"Missing Information", INDEX(Table15[Entire Service Line Classification], MATCH(SUMIFS(Table15[Unique ID],Table15[System-Owned Portion],E6564,Table15[If Material Anything Other than "Lead" in Column E,Was Material Ever Previously Lead?],G6564,Table15[Customer-Owned Portion],O6564),Table15[Unique ID],0),0)))</f>
        <v/>
      </c>
      <c r="X6564"/>
    </row>
    <row r="6565" spans="2:24" x14ac:dyDescent="0.25">
      <c r="B6565" s="146"/>
      <c r="C6565" s="31"/>
      <c r="D6565" s="31"/>
      <c r="E6565" s="44"/>
      <c r="F6565" s="43"/>
      <c r="G6565" s="84"/>
      <c r="H6565" s="31"/>
      <c r="I6565" s="31"/>
      <c r="J6565" s="84"/>
      <c r="K6565" s="31"/>
      <c r="L6565" s="31"/>
      <c r="M6565" s="169"/>
      <c r="N6565" s="148"/>
      <c r="O6565" s="106"/>
      <c r="P6565" s="43"/>
      <c r="Q6565" s="31"/>
      <c r="R6565" s="84"/>
      <c r="S6565" s="31"/>
      <c r="T6565" s="31"/>
      <c r="U6565" s="169"/>
      <c r="V6565" s="150"/>
      <c r="W6565" s="141" t="str" cm="1">
        <f t="array" ref="W6565">IF(SUM(LEN(B6565:V6565))=0,"",IF(OR(OR(ISBLANK(F6565),SUM(LEN(C6565),LEN(D6565))=0),AND(NOT(E6565="Unknown"),ISBLANK(J6565)),AND(NOT(O6565="Unknown"),ISBLANK(R6565))),"Missing Information", INDEX(Table15[Entire Service Line Classification], MATCH(SUMIFS(Table15[Unique ID],Table15[System-Owned Portion],E6565,Table15[If Material Anything Other than "Lead" in Column E,Was Material Ever Previously Lead?],G6565,Table15[Customer-Owned Portion],O6565),Table15[Unique ID],0),0)))</f>
        <v/>
      </c>
      <c r="X6565"/>
    </row>
    <row r="6566" spans="2:24" x14ac:dyDescent="0.25">
      <c r="B6566" s="146"/>
      <c r="C6566" s="31"/>
      <c r="D6566" s="31"/>
      <c r="E6566" s="44"/>
      <c r="F6566" s="43"/>
      <c r="G6566" s="84"/>
      <c r="H6566" s="31"/>
      <c r="I6566" s="31"/>
      <c r="J6566" s="84"/>
      <c r="K6566" s="31"/>
      <c r="L6566" s="31"/>
      <c r="M6566" s="169"/>
      <c r="N6566" s="148"/>
      <c r="O6566" s="106"/>
      <c r="P6566" s="43"/>
      <c r="Q6566" s="31"/>
      <c r="R6566" s="84"/>
      <c r="S6566" s="31"/>
      <c r="T6566" s="31"/>
      <c r="U6566" s="169"/>
      <c r="V6566" s="150"/>
      <c r="W6566" s="141" t="str" cm="1">
        <f t="array" ref="W6566">IF(SUM(LEN(B6566:V6566))=0,"",IF(OR(OR(ISBLANK(F6566),SUM(LEN(C6566),LEN(D6566))=0),AND(NOT(E6566="Unknown"),ISBLANK(J6566)),AND(NOT(O6566="Unknown"),ISBLANK(R6566))),"Missing Information", INDEX(Table15[Entire Service Line Classification], MATCH(SUMIFS(Table15[Unique ID],Table15[System-Owned Portion],E6566,Table15[If Material Anything Other than "Lead" in Column E,Was Material Ever Previously Lead?],G6566,Table15[Customer-Owned Portion],O6566),Table15[Unique ID],0),0)))</f>
        <v/>
      </c>
      <c r="X6566"/>
    </row>
    <row r="6567" spans="2:24" x14ac:dyDescent="0.25">
      <c r="B6567" s="146"/>
      <c r="C6567" s="31"/>
      <c r="D6567" s="31"/>
      <c r="E6567" s="44"/>
      <c r="F6567" s="43"/>
      <c r="G6567" s="84"/>
      <c r="H6567" s="31"/>
      <c r="I6567" s="31"/>
      <c r="J6567" s="84"/>
      <c r="K6567" s="31"/>
      <c r="L6567" s="31"/>
      <c r="M6567" s="169"/>
      <c r="N6567" s="148"/>
      <c r="O6567" s="106"/>
      <c r="P6567" s="43"/>
      <c r="Q6567" s="31"/>
      <c r="R6567" s="84"/>
      <c r="S6567" s="31"/>
      <c r="T6567" s="31"/>
      <c r="U6567" s="169"/>
      <c r="V6567" s="150"/>
      <c r="W6567" s="141" t="str" cm="1">
        <f t="array" ref="W6567">IF(SUM(LEN(B6567:V6567))=0,"",IF(OR(OR(ISBLANK(F6567),SUM(LEN(C6567),LEN(D6567))=0),AND(NOT(E6567="Unknown"),ISBLANK(J6567)),AND(NOT(O6567="Unknown"),ISBLANK(R6567))),"Missing Information", INDEX(Table15[Entire Service Line Classification], MATCH(SUMIFS(Table15[Unique ID],Table15[System-Owned Portion],E6567,Table15[If Material Anything Other than "Lead" in Column E,Was Material Ever Previously Lead?],G6567,Table15[Customer-Owned Portion],O6567),Table15[Unique ID],0),0)))</f>
        <v/>
      </c>
      <c r="X6567"/>
    </row>
    <row r="6568" spans="2:24" x14ac:dyDescent="0.25">
      <c r="B6568" s="146"/>
      <c r="C6568" s="31"/>
      <c r="D6568" s="31"/>
      <c r="E6568" s="44"/>
      <c r="F6568" s="43"/>
      <c r="G6568" s="84"/>
      <c r="H6568" s="31"/>
      <c r="I6568" s="31"/>
      <c r="J6568" s="84"/>
      <c r="K6568" s="31"/>
      <c r="L6568" s="31"/>
      <c r="M6568" s="169"/>
      <c r="N6568" s="148"/>
      <c r="O6568" s="106"/>
      <c r="P6568" s="43"/>
      <c r="Q6568" s="31"/>
      <c r="R6568" s="84"/>
      <c r="S6568" s="31"/>
      <c r="T6568" s="31"/>
      <c r="U6568" s="169"/>
      <c r="V6568" s="150"/>
      <c r="W6568" s="141" t="str" cm="1">
        <f t="array" ref="W6568">IF(SUM(LEN(B6568:V6568))=0,"",IF(OR(OR(ISBLANK(F6568),SUM(LEN(C6568),LEN(D6568))=0),AND(NOT(E6568="Unknown"),ISBLANK(J6568)),AND(NOT(O6568="Unknown"),ISBLANK(R6568))),"Missing Information", INDEX(Table15[Entire Service Line Classification], MATCH(SUMIFS(Table15[Unique ID],Table15[System-Owned Portion],E6568,Table15[If Material Anything Other than "Lead" in Column E,Was Material Ever Previously Lead?],G6568,Table15[Customer-Owned Portion],O6568),Table15[Unique ID],0),0)))</f>
        <v/>
      </c>
      <c r="X6568"/>
    </row>
    <row r="6569" spans="2:24" x14ac:dyDescent="0.25">
      <c r="B6569" s="146"/>
      <c r="C6569" s="31"/>
      <c r="D6569" s="31"/>
      <c r="E6569" s="44"/>
      <c r="F6569" s="43"/>
      <c r="G6569" s="84"/>
      <c r="H6569" s="31"/>
      <c r="I6569" s="31"/>
      <c r="J6569" s="84"/>
      <c r="K6569" s="31"/>
      <c r="L6569" s="31"/>
      <c r="M6569" s="169"/>
      <c r="N6569" s="148"/>
      <c r="O6569" s="106"/>
      <c r="P6569" s="43"/>
      <c r="Q6569" s="31"/>
      <c r="R6569" s="84"/>
      <c r="S6569" s="31"/>
      <c r="T6569" s="31"/>
      <c r="U6569" s="169"/>
      <c r="V6569" s="150"/>
      <c r="W6569" s="141" t="str" cm="1">
        <f t="array" ref="W6569">IF(SUM(LEN(B6569:V6569))=0,"",IF(OR(OR(ISBLANK(F6569),SUM(LEN(C6569),LEN(D6569))=0),AND(NOT(E6569="Unknown"),ISBLANK(J6569)),AND(NOT(O6569="Unknown"),ISBLANK(R6569))),"Missing Information", INDEX(Table15[Entire Service Line Classification], MATCH(SUMIFS(Table15[Unique ID],Table15[System-Owned Portion],E6569,Table15[If Material Anything Other than "Lead" in Column E,Was Material Ever Previously Lead?],G6569,Table15[Customer-Owned Portion],O6569),Table15[Unique ID],0),0)))</f>
        <v/>
      </c>
      <c r="X6569"/>
    </row>
    <row r="6570" spans="2:24" x14ac:dyDescent="0.25">
      <c r="B6570" s="146"/>
      <c r="C6570" s="31"/>
      <c r="D6570" s="31"/>
      <c r="E6570" s="44"/>
      <c r="F6570" s="43"/>
      <c r="G6570" s="84"/>
      <c r="H6570" s="31"/>
      <c r="I6570" s="31"/>
      <c r="J6570" s="84"/>
      <c r="K6570" s="31"/>
      <c r="L6570" s="31"/>
      <c r="M6570" s="169"/>
      <c r="N6570" s="148"/>
      <c r="O6570" s="106"/>
      <c r="P6570" s="43"/>
      <c r="Q6570" s="31"/>
      <c r="R6570" s="84"/>
      <c r="S6570" s="31"/>
      <c r="T6570" s="31"/>
      <c r="U6570" s="169"/>
      <c r="V6570" s="150"/>
      <c r="W6570" s="141" t="str" cm="1">
        <f t="array" ref="W6570">IF(SUM(LEN(B6570:V6570))=0,"",IF(OR(OR(ISBLANK(F6570),SUM(LEN(C6570),LEN(D6570))=0),AND(NOT(E6570="Unknown"),ISBLANK(J6570)),AND(NOT(O6570="Unknown"),ISBLANK(R6570))),"Missing Information", INDEX(Table15[Entire Service Line Classification], MATCH(SUMIFS(Table15[Unique ID],Table15[System-Owned Portion],E6570,Table15[If Material Anything Other than "Lead" in Column E,Was Material Ever Previously Lead?],G6570,Table15[Customer-Owned Portion],O6570),Table15[Unique ID],0),0)))</f>
        <v/>
      </c>
      <c r="X6570"/>
    </row>
    <row r="6571" spans="2:24" x14ac:dyDescent="0.25">
      <c r="B6571" s="146"/>
      <c r="C6571" s="31"/>
      <c r="D6571" s="31"/>
      <c r="E6571" s="44"/>
      <c r="F6571" s="43"/>
      <c r="G6571" s="84"/>
      <c r="H6571" s="31"/>
      <c r="I6571" s="31"/>
      <c r="J6571" s="84"/>
      <c r="K6571" s="31"/>
      <c r="L6571" s="31"/>
      <c r="M6571" s="169"/>
      <c r="N6571" s="148"/>
      <c r="O6571" s="106"/>
      <c r="P6571" s="43"/>
      <c r="Q6571" s="31"/>
      <c r="R6571" s="84"/>
      <c r="S6571" s="31"/>
      <c r="T6571" s="31"/>
      <c r="U6571" s="169"/>
      <c r="V6571" s="150"/>
      <c r="W6571" s="141" t="str" cm="1">
        <f t="array" ref="W6571">IF(SUM(LEN(B6571:V6571))=0,"",IF(OR(OR(ISBLANK(F6571),SUM(LEN(C6571),LEN(D6571))=0),AND(NOT(E6571="Unknown"),ISBLANK(J6571)),AND(NOT(O6571="Unknown"),ISBLANK(R6571))),"Missing Information", INDEX(Table15[Entire Service Line Classification], MATCH(SUMIFS(Table15[Unique ID],Table15[System-Owned Portion],E6571,Table15[If Material Anything Other than "Lead" in Column E,Was Material Ever Previously Lead?],G6571,Table15[Customer-Owned Portion],O6571),Table15[Unique ID],0),0)))</f>
        <v/>
      </c>
      <c r="X6571"/>
    </row>
    <row r="6572" spans="2:24" x14ac:dyDescent="0.25">
      <c r="B6572" s="146"/>
      <c r="C6572" s="31"/>
      <c r="D6572" s="31"/>
      <c r="E6572" s="44"/>
      <c r="F6572" s="43"/>
      <c r="G6572" s="84"/>
      <c r="H6572" s="31"/>
      <c r="I6572" s="31"/>
      <c r="J6572" s="84"/>
      <c r="K6572" s="31"/>
      <c r="L6572" s="31"/>
      <c r="M6572" s="169"/>
      <c r="N6572" s="148"/>
      <c r="O6572" s="106"/>
      <c r="P6572" s="43"/>
      <c r="Q6572" s="31"/>
      <c r="R6572" s="84"/>
      <c r="S6572" s="31"/>
      <c r="T6572" s="31"/>
      <c r="U6572" s="169"/>
      <c r="V6572" s="150"/>
      <c r="W6572" s="141" t="str" cm="1">
        <f t="array" ref="W6572">IF(SUM(LEN(B6572:V6572))=0,"",IF(OR(OR(ISBLANK(F6572),SUM(LEN(C6572),LEN(D6572))=0),AND(NOT(E6572="Unknown"),ISBLANK(J6572)),AND(NOT(O6572="Unknown"),ISBLANK(R6572))),"Missing Information", INDEX(Table15[Entire Service Line Classification], MATCH(SUMIFS(Table15[Unique ID],Table15[System-Owned Portion],E6572,Table15[If Material Anything Other than "Lead" in Column E,Was Material Ever Previously Lead?],G6572,Table15[Customer-Owned Portion],O6572),Table15[Unique ID],0),0)))</f>
        <v/>
      </c>
      <c r="X6572"/>
    </row>
    <row r="6573" spans="2:24" x14ac:dyDescent="0.25">
      <c r="B6573" s="146"/>
      <c r="C6573" s="31"/>
      <c r="D6573" s="31"/>
      <c r="E6573" s="44"/>
      <c r="F6573" s="43"/>
      <c r="G6573" s="84"/>
      <c r="H6573" s="31"/>
      <c r="I6573" s="31"/>
      <c r="J6573" s="84"/>
      <c r="K6573" s="31"/>
      <c r="L6573" s="31"/>
      <c r="M6573" s="169"/>
      <c r="N6573" s="148"/>
      <c r="O6573" s="106"/>
      <c r="P6573" s="43"/>
      <c r="Q6573" s="31"/>
      <c r="R6573" s="84"/>
      <c r="S6573" s="31"/>
      <c r="T6573" s="31"/>
      <c r="U6573" s="169"/>
      <c r="V6573" s="150"/>
      <c r="W6573" s="141" t="str" cm="1">
        <f t="array" ref="W6573">IF(SUM(LEN(B6573:V6573))=0,"",IF(OR(OR(ISBLANK(F6573),SUM(LEN(C6573),LEN(D6573))=0),AND(NOT(E6573="Unknown"),ISBLANK(J6573)),AND(NOT(O6573="Unknown"),ISBLANK(R6573))),"Missing Information", INDEX(Table15[Entire Service Line Classification], MATCH(SUMIFS(Table15[Unique ID],Table15[System-Owned Portion],E6573,Table15[If Material Anything Other than "Lead" in Column E,Was Material Ever Previously Lead?],G6573,Table15[Customer-Owned Portion],O6573),Table15[Unique ID],0),0)))</f>
        <v/>
      </c>
      <c r="X6573"/>
    </row>
    <row r="6574" spans="2:24" x14ac:dyDescent="0.25">
      <c r="B6574" s="146"/>
      <c r="C6574" s="31"/>
      <c r="D6574" s="31"/>
      <c r="E6574" s="44"/>
      <c r="F6574" s="43"/>
      <c r="G6574" s="84"/>
      <c r="H6574" s="31"/>
      <c r="I6574" s="31"/>
      <c r="J6574" s="84"/>
      <c r="K6574" s="31"/>
      <c r="L6574" s="31"/>
      <c r="M6574" s="169"/>
      <c r="N6574" s="148"/>
      <c r="O6574" s="106"/>
      <c r="P6574" s="43"/>
      <c r="Q6574" s="31"/>
      <c r="R6574" s="84"/>
      <c r="S6574" s="31"/>
      <c r="T6574" s="31"/>
      <c r="U6574" s="169"/>
      <c r="V6574" s="150"/>
      <c r="W6574" s="141" t="str" cm="1">
        <f t="array" ref="W6574">IF(SUM(LEN(B6574:V6574))=0,"",IF(OR(OR(ISBLANK(F6574),SUM(LEN(C6574),LEN(D6574))=0),AND(NOT(E6574="Unknown"),ISBLANK(J6574)),AND(NOT(O6574="Unknown"),ISBLANK(R6574))),"Missing Information", INDEX(Table15[Entire Service Line Classification], MATCH(SUMIFS(Table15[Unique ID],Table15[System-Owned Portion],E6574,Table15[If Material Anything Other than "Lead" in Column E,Was Material Ever Previously Lead?],G6574,Table15[Customer-Owned Portion],O6574),Table15[Unique ID],0),0)))</f>
        <v/>
      </c>
      <c r="X6574"/>
    </row>
    <row r="6575" spans="2:24" x14ac:dyDescent="0.25">
      <c r="B6575" s="146"/>
      <c r="C6575" s="31"/>
      <c r="D6575" s="31"/>
      <c r="E6575" s="44"/>
      <c r="F6575" s="43"/>
      <c r="G6575" s="84"/>
      <c r="H6575" s="31"/>
      <c r="I6575" s="31"/>
      <c r="J6575" s="84"/>
      <c r="K6575" s="31"/>
      <c r="L6575" s="31"/>
      <c r="M6575" s="169"/>
      <c r="N6575" s="148"/>
      <c r="O6575" s="106"/>
      <c r="P6575" s="43"/>
      <c r="Q6575" s="31"/>
      <c r="R6575" s="84"/>
      <c r="S6575" s="31"/>
      <c r="T6575" s="31"/>
      <c r="U6575" s="169"/>
      <c r="V6575" s="150"/>
      <c r="W6575" s="141" t="str" cm="1">
        <f t="array" ref="W6575">IF(SUM(LEN(B6575:V6575))=0,"",IF(OR(OR(ISBLANK(F6575),SUM(LEN(C6575),LEN(D6575))=0),AND(NOT(E6575="Unknown"),ISBLANK(J6575)),AND(NOT(O6575="Unknown"),ISBLANK(R6575))),"Missing Information", INDEX(Table15[Entire Service Line Classification], MATCH(SUMIFS(Table15[Unique ID],Table15[System-Owned Portion],E6575,Table15[If Material Anything Other than "Lead" in Column E,Was Material Ever Previously Lead?],G6575,Table15[Customer-Owned Portion],O6575),Table15[Unique ID],0),0)))</f>
        <v/>
      </c>
      <c r="X6575"/>
    </row>
    <row r="6576" spans="2:24" x14ac:dyDescent="0.25">
      <c r="B6576" s="146"/>
      <c r="C6576" s="31"/>
      <c r="D6576" s="31"/>
      <c r="E6576" s="44"/>
      <c r="F6576" s="43"/>
      <c r="G6576" s="84"/>
      <c r="H6576" s="31"/>
      <c r="I6576" s="31"/>
      <c r="J6576" s="84"/>
      <c r="K6576" s="31"/>
      <c r="L6576" s="31"/>
      <c r="M6576" s="169"/>
      <c r="N6576" s="148"/>
      <c r="O6576" s="106"/>
      <c r="P6576" s="43"/>
      <c r="Q6576" s="31"/>
      <c r="R6576" s="84"/>
      <c r="S6576" s="31"/>
      <c r="T6576" s="31"/>
      <c r="U6576" s="169"/>
      <c r="V6576" s="150"/>
      <c r="W6576" s="141" t="str" cm="1">
        <f t="array" ref="W6576">IF(SUM(LEN(B6576:V6576))=0,"",IF(OR(OR(ISBLANK(F6576),SUM(LEN(C6576),LEN(D6576))=0),AND(NOT(E6576="Unknown"),ISBLANK(J6576)),AND(NOT(O6576="Unknown"),ISBLANK(R6576))),"Missing Information", INDEX(Table15[Entire Service Line Classification], MATCH(SUMIFS(Table15[Unique ID],Table15[System-Owned Portion],E6576,Table15[If Material Anything Other than "Lead" in Column E,Was Material Ever Previously Lead?],G6576,Table15[Customer-Owned Portion],O6576),Table15[Unique ID],0),0)))</f>
        <v/>
      </c>
      <c r="X6576"/>
    </row>
    <row r="6577" spans="2:24" x14ac:dyDescent="0.25">
      <c r="B6577" s="146"/>
      <c r="C6577" s="31"/>
      <c r="D6577" s="31"/>
      <c r="E6577" s="44"/>
      <c r="F6577" s="43"/>
      <c r="G6577" s="84"/>
      <c r="H6577" s="31"/>
      <c r="I6577" s="31"/>
      <c r="J6577" s="84"/>
      <c r="K6577" s="31"/>
      <c r="L6577" s="31"/>
      <c r="M6577" s="169"/>
      <c r="N6577" s="148"/>
      <c r="O6577" s="106"/>
      <c r="P6577" s="43"/>
      <c r="Q6577" s="31"/>
      <c r="R6577" s="84"/>
      <c r="S6577" s="31"/>
      <c r="T6577" s="31"/>
      <c r="U6577" s="169"/>
      <c r="V6577" s="150"/>
      <c r="W6577" s="141" t="str" cm="1">
        <f t="array" ref="W6577">IF(SUM(LEN(B6577:V6577))=0,"",IF(OR(OR(ISBLANK(F6577),SUM(LEN(C6577),LEN(D6577))=0),AND(NOT(E6577="Unknown"),ISBLANK(J6577)),AND(NOT(O6577="Unknown"),ISBLANK(R6577))),"Missing Information", INDEX(Table15[Entire Service Line Classification], MATCH(SUMIFS(Table15[Unique ID],Table15[System-Owned Portion],E6577,Table15[If Material Anything Other than "Lead" in Column E,Was Material Ever Previously Lead?],G6577,Table15[Customer-Owned Portion],O6577),Table15[Unique ID],0),0)))</f>
        <v/>
      </c>
      <c r="X6577"/>
    </row>
    <row r="6578" spans="2:24" x14ac:dyDescent="0.25">
      <c r="B6578" s="146"/>
      <c r="C6578" s="31"/>
      <c r="D6578" s="31"/>
      <c r="E6578" s="44"/>
      <c r="F6578" s="43"/>
      <c r="G6578" s="84"/>
      <c r="H6578" s="31"/>
      <c r="I6578" s="31"/>
      <c r="J6578" s="84"/>
      <c r="K6578" s="31"/>
      <c r="L6578" s="31"/>
      <c r="M6578" s="169"/>
      <c r="N6578" s="148"/>
      <c r="O6578" s="106"/>
      <c r="P6578" s="43"/>
      <c r="Q6578" s="31"/>
      <c r="R6578" s="84"/>
      <c r="S6578" s="31"/>
      <c r="T6578" s="31"/>
      <c r="U6578" s="169"/>
      <c r="V6578" s="150"/>
      <c r="W6578" s="141" t="str" cm="1">
        <f t="array" ref="W6578">IF(SUM(LEN(B6578:V6578))=0,"",IF(OR(OR(ISBLANK(F6578),SUM(LEN(C6578),LEN(D6578))=0),AND(NOT(E6578="Unknown"),ISBLANK(J6578)),AND(NOT(O6578="Unknown"),ISBLANK(R6578))),"Missing Information", INDEX(Table15[Entire Service Line Classification], MATCH(SUMIFS(Table15[Unique ID],Table15[System-Owned Portion],E6578,Table15[If Material Anything Other than "Lead" in Column E,Was Material Ever Previously Lead?],G6578,Table15[Customer-Owned Portion],O6578),Table15[Unique ID],0),0)))</f>
        <v/>
      </c>
      <c r="X6578"/>
    </row>
    <row r="6579" spans="2:24" x14ac:dyDescent="0.25">
      <c r="B6579" s="146"/>
      <c r="C6579" s="31"/>
      <c r="D6579" s="31"/>
      <c r="E6579" s="44"/>
      <c r="F6579" s="43"/>
      <c r="G6579" s="84"/>
      <c r="H6579" s="31"/>
      <c r="I6579" s="31"/>
      <c r="J6579" s="84"/>
      <c r="K6579" s="31"/>
      <c r="L6579" s="31"/>
      <c r="M6579" s="169"/>
      <c r="N6579" s="148"/>
      <c r="O6579" s="106"/>
      <c r="P6579" s="43"/>
      <c r="Q6579" s="31"/>
      <c r="R6579" s="84"/>
      <c r="S6579" s="31"/>
      <c r="T6579" s="31"/>
      <c r="U6579" s="169"/>
      <c r="V6579" s="150"/>
      <c r="W6579" s="141" t="str" cm="1">
        <f t="array" ref="W6579">IF(SUM(LEN(B6579:V6579))=0,"",IF(OR(OR(ISBLANK(F6579),SUM(LEN(C6579),LEN(D6579))=0),AND(NOT(E6579="Unknown"),ISBLANK(J6579)),AND(NOT(O6579="Unknown"),ISBLANK(R6579))),"Missing Information", INDEX(Table15[Entire Service Line Classification], MATCH(SUMIFS(Table15[Unique ID],Table15[System-Owned Portion],E6579,Table15[If Material Anything Other than "Lead" in Column E,Was Material Ever Previously Lead?],G6579,Table15[Customer-Owned Portion],O6579),Table15[Unique ID],0),0)))</f>
        <v/>
      </c>
      <c r="X6579"/>
    </row>
    <row r="6580" spans="2:24" x14ac:dyDescent="0.25">
      <c r="B6580" s="146"/>
      <c r="C6580" s="31"/>
      <c r="D6580" s="31"/>
      <c r="E6580" s="44"/>
      <c r="F6580" s="43"/>
      <c r="G6580" s="84"/>
      <c r="H6580" s="31"/>
      <c r="I6580" s="31"/>
      <c r="J6580" s="84"/>
      <c r="K6580" s="31"/>
      <c r="L6580" s="31"/>
      <c r="M6580" s="169"/>
      <c r="N6580" s="148"/>
      <c r="O6580" s="106"/>
      <c r="P6580" s="43"/>
      <c r="Q6580" s="31"/>
      <c r="R6580" s="84"/>
      <c r="S6580" s="31"/>
      <c r="T6580" s="31"/>
      <c r="U6580" s="169"/>
      <c r="V6580" s="150"/>
      <c r="W6580" s="141" t="str" cm="1">
        <f t="array" ref="W6580">IF(SUM(LEN(B6580:V6580))=0,"",IF(OR(OR(ISBLANK(F6580),SUM(LEN(C6580),LEN(D6580))=0),AND(NOT(E6580="Unknown"),ISBLANK(J6580)),AND(NOT(O6580="Unknown"),ISBLANK(R6580))),"Missing Information", INDEX(Table15[Entire Service Line Classification], MATCH(SUMIFS(Table15[Unique ID],Table15[System-Owned Portion],E6580,Table15[If Material Anything Other than "Lead" in Column E,Was Material Ever Previously Lead?],G6580,Table15[Customer-Owned Portion],O6580),Table15[Unique ID],0),0)))</f>
        <v/>
      </c>
      <c r="X6580"/>
    </row>
    <row r="6581" spans="2:24" x14ac:dyDescent="0.25">
      <c r="B6581" s="146"/>
      <c r="C6581" s="31"/>
      <c r="D6581" s="31"/>
      <c r="E6581" s="44"/>
      <c r="F6581" s="43"/>
      <c r="G6581" s="84"/>
      <c r="H6581" s="31"/>
      <c r="I6581" s="31"/>
      <c r="J6581" s="84"/>
      <c r="K6581" s="31"/>
      <c r="L6581" s="31"/>
      <c r="M6581" s="169"/>
      <c r="N6581" s="148"/>
      <c r="O6581" s="106"/>
      <c r="P6581" s="43"/>
      <c r="Q6581" s="31"/>
      <c r="R6581" s="84"/>
      <c r="S6581" s="31"/>
      <c r="T6581" s="31"/>
      <c r="U6581" s="169"/>
      <c r="V6581" s="150"/>
      <c r="W6581" s="141" t="str" cm="1">
        <f t="array" ref="W6581">IF(SUM(LEN(B6581:V6581))=0,"",IF(OR(OR(ISBLANK(F6581),SUM(LEN(C6581),LEN(D6581))=0),AND(NOT(E6581="Unknown"),ISBLANK(J6581)),AND(NOT(O6581="Unknown"),ISBLANK(R6581))),"Missing Information", INDEX(Table15[Entire Service Line Classification], MATCH(SUMIFS(Table15[Unique ID],Table15[System-Owned Portion],E6581,Table15[If Material Anything Other than "Lead" in Column E,Was Material Ever Previously Lead?],G6581,Table15[Customer-Owned Portion],O6581),Table15[Unique ID],0),0)))</f>
        <v/>
      </c>
      <c r="X6581"/>
    </row>
    <row r="6582" spans="2:24" x14ac:dyDescent="0.25">
      <c r="B6582" s="146"/>
      <c r="C6582" s="31"/>
      <c r="D6582" s="31"/>
      <c r="E6582" s="44"/>
      <c r="F6582" s="43"/>
      <c r="G6582" s="84"/>
      <c r="H6582" s="31"/>
      <c r="I6582" s="31"/>
      <c r="J6582" s="84"/>
      <c r="K6582" s="31"/>
      <c r="L6582" s="31"/>
      <c r="M6582" s="169"/>
      <c r="N6582" s="148"/>
      <c r="O6582" s="106"/>
      <c r="P6582" s="43"/>
      <c r="Q6582" s="31"/>
      <c r="R6582" s="84"/>
      <c r="S6582" s="31"/>
      <c r="T6582" s="31"/>
      <c r="U6582" s="169"/>
      <c r="V6582" s="150"/>
      <c r="W6582" s="141" t="str" cm="1">
        <f t="array" ref="W6582">IF(SUM(LEN(B6582:V6582))=0,"",IF(OR(OR(ISBLANK(F6582),SUM(LEN(C6582),LEN(D6582))=0),AND(NOT(E6582="Unknown"),ISBLANK(J6582)),AND(NOT(O6582="Unknown"),ISBLANK(R6582))),"Missing Information", INDEX(Table15[Entire Service Line Classification], MATCH(SUMIFS(Table15[Unique ID],Table15[System-Owned Portion],E6582,Table15[If Material Anything Other than "Lead" in Column E,Was Material Ever Previously Lead?],G6582,Table15[Customer-Owned Portion],O6582),Table15[Unique ID],0),0)))</f>
        <v/>
      </c>
      <c r="X6582"/>
    </row>
    <row r="6583" spans="2:24" x14ac:dyDescent="0.25">
      <c r="B6583" s="146"/>
      <c r="C6583" s="31"/>
      <c r="D6583" s="31"/>
      <c r="E6583" s="44"/>
      <c r="F6583" s="43"/>
      <c r="G6583" s="84"/>
      <c r="H6583" s="31"/>
      <c r="I6583" s="31"/>
      <c r="J6583" s="84"/>
      <c r="K6583" s="31"/>
      <c r="L6583" s="31"/>
      <c r="M6583" s="169"/>
      <c r="N6583" s="148"/>
      <c r="O6583" s="106"/>
      <c r="P6583" s="43"/>
      <c r="Q6583" s="31"/>
      <c r="R6583" s="84"/>
      <c r="S6583" s="31"/>
      <c r="T6583" s="31"/>
      <c r="U6583" s="169"/>
      <c r="V6583" s="150"/>
      <c r="W6583" s="141" t="str" cm="1">
        <f t="array" ref="W6583">IF(SUM(LEN(B6583:V6583))=0,"",IF(OR(OR(ISBLANK(F6583),SUM(LEN(C6583),LEN(D6583))=0),AND(NOT(E6583="Unknown"),ISBLANK(J6583)),AND(NOT(O6583="Unknown"),ISBLANK(R6583))),"Missing Information", INDEX(Table15[Entire Service Line Classification], MATCH(SUMIFS(Table15[Unique ID],Table15[System-Owned Portion],E6583,Table15[If Material Anything Other than "Lead" in Column E,Was Material Ever Previously Lead?],G6583,Table15[Customer-Owned Portion],O6583),Table15[Unique ID],0),0)))</f>
        <v/>
      </c>
      <c r="X6583"/>
    </row>
    <row r="6584" spans="2:24" x14ac:dyDescent="0.25">
      <c r="B6584" s="146"/>
      <c r="C6584" s="31"/>
      <c r="D6584" s="31"/>
      <c r="E6584" s="44"/>
      <c r="F6584" s="43"/>
      <c r="G6584" s="84"/>
      <c r="H6584" s="31"/>
      <c r="I6584" s="31"/>
      <c r="J6584" s="84"/>
      <c r="K6584" s="31"/>
      <c r="L6584" s="31"/>
      <c r="M6584" s="169"/>
      <c r="N6584" s="148"/>
      <c r="O6584" s="106"/>
      <c r="P6584" s="43"/>
      <c r="Q6584" s="31"/>
      <c r="R6584" s="84"/>
      <c r="S6584" s="31"/>
      <c r="T6584" s="31"/>
      <c r="U6584" s="169"/>
      <c r="V6584" s="150"/>
      <c r="W6584" s="141" t="str" cm="1">
        <f t="array" ref="W6584">IF(SUM(LEN(B6584:V6584))=0,"",IF(OR(OR(ISBLANK(F6584),SUM(LEN(C6584),LEN(D6584))=0),AND(NOT(E6584="Unknown"),ISBLANK(J6584)),AND(NOT(O6584="Unknown"),ISBLANK(R6584))),"Missing Information", INDEX(Table15[Entire Service Line Classification], MATCH(SUMIFS(Table15[Unique ID],Table15[System-Owned Portion],E6584,Table15[If Material Anything Other than "Lead" in Column E,Was Material Ever Previously Lead?],G6584,Table15[Customer-Owned Portion],O6584),Table15[Unique ID],0),0)))</f>
        <v/>
      </c>
      <c r="X6584"/>
    </row>
    <row r="6585" spans="2:24" x14ac:dyDescent="0.25">
      <c r="B6585" s="146"/>
      <c r="C6585" s="31"/>
      <c r="D6585" s="31"/>
      <c r="E6585" s="44"/>
      <c r="F6585" s="43"/>
      <c r="G6585" s="84"/>
      <c r="H6585" s="31"/>
      <c r="I6585" s="31"/>
      <c r="J6585" s="84"/>
      <c r="K6585" s="31"/>
      <c r="L6585" s="31"/>
      <c r="M6585" s="169"/>
      <c r="N6585" s="148"/>
      <c r="O6585" s="106"/>
      <c r="P6585" s="43"/>
      <c r="Q6585" s="31"/>
      <c r="R6585" s="84"/>
      <c r="S6585" s="31"/>
      <c r="T6585" s="31"/>
      <c r="U6585" s="169"/>
      <c r="V6585" s="150"/>
      <c r="W6585" s="141" t="str" cm="1">
        <f t="array" ref="W6585">IF(SUM(LEN(B6585:V6585))=0,"",IF(OR(OR(ISBLANK(F6585),SUM(LEN(C6585),LEN(D6585))=0),AND(NOT(E6585="Unknown"),ISBLANK(J6585)),AND(NOT(O6585="Unknown"),ISBLANK(R6585))),"Missing Information", INDEX(Table15[Entire Service Line Classification], MATCH(SUMIFS(Table15[Unique ID],Table15[System-Owned Portion],E6585,Table15[If Material Anything Other than "Lead" in Column E,Was Material Ever Previously Lead?],G6585,Table15[Customer-Owned Portion],O6585),Table15[Unique ID],0),0)))</f>
        <v/>
      </c>
      <c r="X6585"/>
    </row>
    <row r="6586" spans="2:24" x14ac:dyDescent="0.25">
      <c r="B6586" s="146"/>
      <c r="C6586" s="31"/>
      <c r="D6586" s="31"/>
      <c r="E6586" s="44"/>
      <c r="F6586" s="43"/>
      <c r="G6586" s="84"/>
      <c r="H6586" s="31"/>
      <c r="I6586" s="31"/>
      <c r="J6586" s="84"/>
      <c r="K6586" s="31"/>
      <c r="L6586" s="31"/>
      <c r="M6586" s="169"/>
      <c r="N6586" s="148"/>
      <c r="O6586" s="106"/>
      <c r="P6586" s="43"/>
      <c r="Q6586" s="31"/>
      <c r="R6586" s="84"/>
      <c r="S6586" s="31"/>
      <c r="T6586" s="31"/>
      <c r="U6586" s="169"/>
      <c r="V6586" s="150"/>
      <c r="W6586" s="141" t="str" cm="1">
        <f t="array" ref="W6586">IF(SUM(LEN(B6586:V6586))=0,"",IF(OR(OR(ISBLANK(F6586),SUM(LEN(C6586),LEN(D6586))=0),AND(NOT(E6586="Unknown"),ISBLANK(J6586)),AND(NOT(O6586="Unknown"),ISBLANK(R6586))),"Missing Information", INDEX(Table15[Entire Service Line Classification], MATCH(SUMIFS(Table15[Unique ID],Table15[System-Owned Portion],E6586,Table15[If Material Anything Other than "Lead" in Column E,Was Material Ever Previously Lead?],G6586,Table15[Customer-Owned Portion],O6586),Table15[Unique ID],0),0)))</f>
        <v/>
      </c>
      <c r="X6586"/>
    </row>
    <row r="6587" spans="2:24" x14ac:dyDescent="0.25">
      <c r="B6587" s="146"/>
      <c r="C6587" s="31"/>
      <c r="D6587" s="31"/>
      <c r="E6587" s="44"/>
      <c r="F6587" s="43"/>
      <c r="G6587" s="84"/>
      <c r="H6587" s="31"/>
      <c r="I6587" s="31"/>
      <c r="J6587" s="84"/>
      <c r="K6587" s="31"/>
      <c r="L6587" s="31"/>
      <c r="M6587" s="169"/>
      <c r="N6587" s="148"/>
      <c r="O6587" s="106"/>
      <c r="P6587" s="43"/>
      <c r="Q6587" s="31"/>
      <c r="R6587" s="84"/>
      <c r="S6587" s="31"/>
      <c r="T6587" s="31"/>
      <c r="U6587" s="169"/>
      <c r="V6587" s="150"/>
      <c r="W6587" s="141" t="str" cm="1">
        <f t="array" ref="W6587">IF(SUM(LEN(B6587:V6587))=0,"",IF(OR(OR(ISBLANK(F6587),SUM(LEN(C6587),LEN(D6587))=0),AND(NOT(E6587="Unknown"),ISBLANK(J6587)),AND(NOT(O6587="Unknown"),ISBLANK(R6587))),"Missing Information", INDEX(Table15[Entire Service Line Classification], MATCH(SUMIFS(Table15[Unique ID],Table15[System-Owned Portion],E6587,Table15[If Material Anything Other than "Lead" in Column E,Was Material Ever Previously Lead?],G6587,Table15[Customer-Owned Portion],O6587),Table15[Unique ID],0),0)))</f>
        <v/>
      </c>
      <c r="X6587"/>
    </row>
    <row r="6588" spans="2:24" x14ac:dyDescent="0.25">
      <c r="B6588" s="146"/>
      <c r="C6588" s="31"/>
      <c r="D6588" s="31"/>
      <c r="E6588" s="44"/>
      <c r="F6588" s="43"/>
      <c r="G6588" s="84"/>
      <c r="H6588" s="31"/>
      <c r="I6588" s="31"/>
      <c r="J6588" s="84"/>
      <c r="K6588" s="31"/>
      <c r="L6588" s="31"/>
      <c r="M6588" s="169"/>
      <c r="N6588" s="148"/>
      <c r="O6588" s="106"/>
      <c r="P6588" s="43"/>
      <c r="Q6588" s="31"/>
      <c r="R6588" s="84"/>
      <c r="S6588" s="31"/>
      <c r="T6588" s="31"/>
      <c r="U6588" s="169"/>
      <c r="V6588" s="150"/>
      <c r="W6588" s="141" t="str" cm="1">
        <f t="array" ref="W6588">IF(SUM(LEN(B6588:V6588))=0,"",IF(OR(OR(ISBLANK(F6588),SUM(LEN(C6588),LEN(D6588))=0),AND(NOT(E6588="Unknown"),ISBLANK(J6588)),AND(NOT(O6588="Unknown"),ISBLANK(R6588))),"Missing Information", INDEX(Table15[Entire Service Line Classification], MATCH(SUMIFS(Table15[Unique ID],Table15[System-Owned Portion],E6588,Table15[If Material Anything Other than "Lead" in Column E,Was Material Ever Previously Lead?],G6588,Table15[Customer-Owned Portion],O6588),Table15[Unique ID],0),0)))</f>
        <v/>
      </c>
      <c r="X6588"/>
    </row>
    <row r="6589" spans="2:24" x14ac:dyDescent="0.25">
      <c r="B6589" s="146"/>
      <c r="C6589" s="31"/>
      <c r="D6589" s="31"/>
      <c r="E6589" s="44"/>
      <c r="F6589" s="43"/>
      <c r="G6589" s="84"/>
      <c r="H6589" s="31"/>
      <c r="I6589" s="31"/>
      <c r="J6589" s="84"/>
      <c r="K6589" s="31"/>
      <c r="L6589" s="31"/>
      <c r="M6589" s="169"/>
      <c r="N6589" s="148"/>
      <c r="O6589" s="106"/>
      <c r="P6589" s="43"/>
      <c r="Q6589" s="31"/>
      <c r="R6589" s="84"/>
      <c r="S6589" s="31"/>
      <c r="T6589" s="31"/>
      <c r="U6589" s="169"/>
      <c r="V6589" s="150"/>
      <c r="W6589" s="141" t="str" cm="1">
        <f t="array" ref="W6589">IF(SUM(LEN(B6589:V6589))=0,"",IF(OR(OR(ISBLANK(F6589),SUM(LEN(C6589),LEN(D6589))=0),AND(NOT(E6589="Unknown"),ISBLANK(J6589)),AND(NOT(O6589="Unknown"),ISBLANK(R6589))),"Missing Information", INDEX(Table15[Entire Service Line Classification], MATCH(SUMIFS(Table15[Unique ID],Table15[System-Owned Portion],E6589,Table15[If Material Anything Other than "Lead" in Column E,Was Material Ever Previously Lead?],G6589,Table15[Customer-Owned Portion],O6589),Table15[Unique ID],0),0)))</f>
        <v/>
      </c>
      <c r="X6589"/>
    </row>
    <row r="6590" spans="2:24" x14ac:dyDescent="0.25">
      <c r="B6590" s="146"/>
      <c r="C6590" s="31"/>
      <c r="D6590" s="31"/>
      <c r="E6590" s="44"/>
      <c r="F6590" s="43"/>
      <c r="G6590" s="84"/>
      <c r="H6590" s="31"/>
      <c r="I6590" s="31"/>
      <c r="J6590" s="84"/>
      <c r="K6590" s="31"/>
      <c r="L6590" s="31"/>
      <c r="M6590" s="169"/>
      <c r="N6590" s="148"/>
      <c r="O6590" s="106"/>
      <c r="P6590" s="43"/>
      <c r="Q6590" s="31"/>
      <c r="R6590" s="84"/>
      <c r="S6590" s="31"/>
      <c r="T6590" s="31"/>
      <c r="U6590" s="169"/>
      <c r="V6590" s="150"/>
      <c r="W6590" s="141" t="str" cm="1">
        <f t="array" ref="W6590">IF(SUM(LEN(B6590:V6590))=0,"",IF(OR(OR(ISBLANK(F6590),SUM(LEN(C6590),LEN(D6590))=0),AND(NOT(E6590="Unknown"),ISBLANK(J6590)),AND(NOT(O6590="Unknown"),ISBLANK(R6590))),"Missing Information", INDEX(Table15[Entire Service Line Classification], MATCH(SUMIFS(Table15[Unique ID],Table15[System-Owned Portion],E6590,Table15[If Material Anything Other than "Lead" in Column E,Was Material Ever Previously Lead?],G6590,Table15[Customer-Owned Portion],O6590),Table15[Unique ID],0),0)))</f>
        <v/>
      </c>
      <c r="X6590"/>
    </row>
    <row r="6591" spans="2:24" x14ac:dyDescent="0.25">
      <c r="B6591" s="146"/>
      <c r="C6591" s="31"/>
      <c r="D6591" s="31"/>
      <c r="E6591" s="44"/>
      <c r="F6591" s="43"/>
      <c r="G6591" s="84"/>
      <c r="H6591" s="31"/>
      <c r="I6591" s="31"/>
      <c r="J6591" s="84"/>
      <c r="K6591" s="31"/>
      <c r="L6591" s="31"/>
      <c r="M6591" s="169"/>
      <c r="N6591" s="148"/>
      <c r="O6591" s="106"/>
      <c r="P6591" s="43"/>
      <c r="Q6591" s="31"/>
      <c r="R6591" s="84"/>
      <c r="S6591" s="31"/>
      <c r="T6591" s="31"/>
      <c r="U6591" s="169"/>
      <c r="V6591" s="150"/>
      <c r="W6591" s="141" t="str" cm="1">
        <f t="array" ref="W6591">IF(SUM(LEN(B6591:V6591))=0,"",IF(OR(OR(ISBLANK(F6591),SUM(LEN(C6591),LEN(D6591))=0),AND(NOT(E6591="Unknown"),ISBLANK(J6591)),AND(NOT(O6591="Unknown"),ISBLANK(R6591))),"Missing Information", INDEX(Table15[Entire Service Line Classification], MATCH(SUMIFS(Table15[Unique ID],Table15[System-Owned Portion],E6591,Table15[If Material Anything Other than "Lead" in Column E,Was Material Ever Previously Lead?],G6591,Table15[Customer-Owned Portion],O6591),Table15[Unique ID],0),0)))</f>
        <v/>
      </c>
      <c r="X6591"/>
    </row>
    <row r="6592" spans="2:24" x14ac:dyDescent="0.25">
      <c r="B6592" s="146"/>
      <c r="C6592" s="31"/>
      <c r="D6592" s="31"/>
      <c r="E6592" s="44"/>
      <c r="F6592" s="43"/>
      <c r="G6592" s="84"/>
      <c r="H6592" s="31"/>
      <c r="I6592" s="31"/>
      <c r="J6592" s="84"/>
      <c r="K6592" s="31"/>
      <c r="L6592" s="31"/>
      <c r="M6592" s="169"/>
      <c r="N6592" s="148"/>
      <c r="O6592" s="106"/>
      <c r="P6592" s="43"/>
      <c r="Q6592" s="31"/>
      <c r="R6592" s="84"/>
      <c r="S6592" s="31"/>
      <c r="T6592" s="31"/>
      <c r="U6592" s="169"/>
      <c r="V6592" s="150"/>
      <c r="W6592" s="141" t="str" cm="1">
        <f t="array" ref="W6592">IF(SUM(LEN(B6592:V6592))=0,"",IF(OR(OR(ISBLANK(F6592),SUM(LEN(C6592),LEN(D6592))=0),AND(NOT(E6592="Unknown"),ISBLANK(J6592)),AND(NOT(O6592="Unknown"),ISBLANK(R6592))),"Missing Information", INDEX(Table15[Entire Service Line Classification], MATCH(SUMIFS(Table15[Unique ID],Table15[System-Owned Portion],E6592,Table15[If Material Anything Other than "Lead" in Column E,Was Material Ever Previously Lead?],G6592,Table15[Customer-Owned Portion],O6592),Table15[Unique ID],0),0)))</f>
        <v/>
      </c>
      <c r="X6592"/>
    </row>
    <row r="6593" spans="2:24" x14ac:dyDescent="0.25">
      <c r="B6593" s="146"/>
      <c r="C6593" s="31"/>
      <c r="D6593" s="31"/>
      <c r="E6593" s="44"/>
      <c r="F6593" s="43"/>
      <c r="G6593" s="84"/>
      <c r="H6593" s="31"/>
      <c r="I6593" s="31"/>
      <c r="J6593" s="84"/>
      <c r="K6593" s="31"/>
      <c r="L6593" s="31"/>
      <c r="M6593" s="169"/>
      <c r="N6593" s="148"/>
      <c r="O6593" s="106"/>
      <c r="P6593" s="43"/>
      <c r="Q6593" s="31"/>
      <c r="R6593" s="84"/>
      <c r="S6593" s="31"/>
      <c r="T6593" s="31"/>
      <c r="U6593" s="169"/>
      <c r="V6593" s="150"/>
      <c r="W6593" s="141" t="str" cm="1">
        <f t="array" ref="W6593">IF(SUM(LEN(B6593:V6593))=0,"",IF(OR(OR(ISBLANK(F6593),SUM(LEN(C6593),LEN(D6593))=0),AND(NOT(E6593="Unknown"),ISBLANK(J6593)),AND(NOT(O6593="Unknown"),ISBLANK(R6593))),"Missing Information", INDEX(Table15[Entire Service Line Classification], MATCH(SUMIFS(Table15[Unique ID],Table15[System-Owned Portion],E6593,Table15[If Material Anything Other than "Lead" in Column E,Was Material Ever Previously Lead?],G6593,Table15[Customer-Owned Portion],O6593),Table15[Unique ID],0),0)))</f>
        <v/>
      </c>
      <c r="X6593"/>
    </row>
    <row r="6594" spans="2:24" x14ac:dyDescent="0.25">
      <c r="B6594" s="146"/>
      <c r="C6594" s="31"/>
      <c r="D6594" s="31"/>
      <c r="E6594" s="44"/>
      <c r="F6594" s="43"/>
      <c r="G6594" s="84"/>
      <c r="H6594" s="31"/>
      <c r="I6594" s="31"/>
      <c r="J6594" s="84"/>
      <c r="K6594" s="31"/>
      <c r="L6594" s="31"/>
      <c r="M6594" s="169"/>
      <c r="N6594" s="148"/>
      <c r="O6594" s="106"/>
      <c r="P6594" s="43"/>
      <c r="Q6594" s="31"/>
      <c r="R6594" s="84"/>
      <c r="S6594" s="31"/>
      <c r="T6594" s="31"/>
      <c r="U6594" s="169"/>
      <c r="V6594" s="150"/>
      <c r="W6594" s="141" t="str" cm="1">
        <f t="array" ref="W6594">IF(SUM(LEN(B6594:V6594))=0,"",IF(OR(OR(ISBLANK(F6594),SUM(LEN(C6594),LEN(D6594))=0),AND(NOT(E6594="Unknown"),ISBLANK(J6594)),AND(NOT(O6594="Unknown"),ISBLANK(R6594))),"Missing Information", INDEX(Table15[Entire Service Line Classification], MATCH(SUMIFS(Table15[Unique ID],Table15[System-Owned Portion],E6594,Table15[If Material Anything Other than "Lead" in Column E,Was Material Ever Previously Lead?],G6594,Table15[Customer-Owned Portion],O6594),Table15[Unique ID],0),0)))</f>
        <v/>
      </c>
      <c r="X6594"/>
    </row>
    <row r="6595" spans="2:24" x14ac:dyDescent="0.25">
      <c r="B6595" s="146"/>
      <c r="C6595" s="31"/>
      <c r="D6595" s="31"/>
      <c r="E6595" s="44"/>
      <c r="F6595" s="43"/>
      <c r="G6595" s="84"/>
      <c r="H6595" s="31"/>
      <c r="I6595" s="31"/>
      <c r="J6595" s="84"/>
      <c r="K6595" s="31"/>
      <c r="L6595" s="31"/>
      <c r="M6595" s="169"/>
      <c r="N6595" s="148"/>
      <c r="O6595" s="106"/>
      <c r="P6595" s="43"/>
      <c r="Q6595" s="31"/>
      <c r="R6595" s="84"/>
      <c r="S6595" s="31"/>
      <c r="T6595" s="31"/>
      <c r="U6595" s="169"/>
      <c r="V6595" s="150"/>
      <c r="W6595" s="141" t="str" cm="1">
        <f t="array" ref="W6595">IF(SUM(LEN(B6595:V6595))=0,"",IF(OR(OR(ISBLANK(F6595),SUM(LEN(C6595),LEN(D6595))=0),AND(NOT(E6595="Unknown"),ISBLANK(J6595)),AND(NOT(O6595="Unknown"),ISBLANK(R6595))),"Missing Information", INDEX(Table15[Entire Service Line Classification], MATCH(SUMIFS(Table15[Unique ID],Table15[System-Owned Portion],E6595,Table15[If Material Anything Other than "Lead" in Column E,Was Material Ever Previously Lead?],G6595,Table15[Customer-Owned Portion],O6595),Table15[Unique ID],0),0)))</f>
        <v/>
      </c>
      <c r="X6595"/>
    </row>
    <row r="6596" spans="2:24" x14ac:dyDescent="0.25">
      <c r="B6596" s="146"/>
      <c r="C6596" s="31"/>
      <c r="D6596" s="31"/>
      <c r="E6596" s="44"/>
      <c r="F6596" s="43"/>
      <c r="G6596" s="84"/>
      <c r="H6596" s="31"/>
      <c r="I6596" s="31"/>
      <c r="J6596" s="84"/>
      <c r="K6596" s="31"/>
      <c r="L6596" s="31"/>
      <c r="M6596" s="169"/>
      <c r="N6596" s="148"/>
      <c r="O6596" s="106"/>
      <c r="P6596" s="43"/>
      <c r="Q6596" s="31"/>
      <c r="R6596" s="84"/>
      <c r="S6596" s="31"/>
      <c r="T6596" s="31"/>
      <c r="U6596" s="169"/>
      <c r="V6596" s="150"/>
      <c r="W6596" s="141" t="str" cm="1">
        <f t="array" ref="W6596">IF(SUM(LEN(B6596:V6596))=0,"",IF(OR(OR(ISBLANK(F6596),SUM(LEN(C6596),LEN(D6596))=0),AND(NOT(E6596="Unknown"),ISBLANK(J6596)),AND(NOT(O6596="Unknown"),ISBLANK(R6596))),"Missing Information", INDEX(Table15[Entire Service Line Classification], MATCH(SUMIFS(Table15[Unique ID],Table15[System-Owned Portion],E6596,Table15[If Material Anything Other than "Lead" in Column E,Was Material Ever Previously Lead?],G6596,Table15[Customer-Owned Portion],O6596),Table15[Unique ID],0),0)))</f>
        <v/>
      </c>
      <c r="X6596"/>
    </row>
    <row r="6597" spans="2:24" x14ac:dyDescent="0.25">
      <c r="B6597" s="146"/>
      <c r="C6597" s="31"/>
      <c r="D6597" s="31"/>
      <c r="E6597" s="44"/>
      <c r="F6597" s="43"/>
      <c r="G6597" s="84"/>
      <c r="H6597" s="31"/>
      <c r="I6597" s="31"/>
      <c r="J6597" s="84"/>
      <c r="K6597" s="31"/>
      <c r="L6597" s="31"/>
      <c r="M6597" s="169"/>
      <c r="N6597" s="148"/>
      <c r="O6597" s="106"/>
      <c r="P6597" s="43"/>
      <c r="Q6597" s="31"/>
      <c r="R6597" s="84"/>
      <c r="S6597" s="31"/>
      <c r="T6597" s="31"/>
      <c r="U6597" s="169"/>
      <c r="V6597" s="150"/>
      <c r="W6597" s="141" t="str" cm="1">
        <f t="array" ref="W6597">IF(SUM(LEN(B6597:V6597))=0,"",IF(OR(OR(ISBLANK(F6597),SUM(LEN(C6597),LEN(D6597))=0),AND(NOT(E6597="Unknown"),ISBLANK(J6597)),AND(NOT(O6597="Unknown"),ISBLANK(R6597))),"Missing Information", INDEX(Table15[Entire Service Line Classification], MATCH(SUMIFS(Table15[Unique ID],Table15[System-Owned Portion],E6597,Table15[If Material Anything Other than "Lead" in Column E,Was Material Ever Previously Lead?],G6597,Table15[Customer-Owned Portion],O6597),Table15[Unique ID],0),0)))</f>
        <v/>
      </c>
      <c r="X6597"/>
    </row>
    <row r="6598" spans="2:24" x14ac:dyDescent="0.25">
      <c r="B6598" s="146"/>
      <c r="C6598" s="31"/>
      <c r="D6598" s="31"/>
      <c r="E6598" s="44"/>
      <c r="F6598" s="43"/>
      <c r="G6598" s="84"/>
      <c r="H6598" s="31"/>
      <c r="I6598" s="31"/>
      <c r="J6598" s="84"/>
      <c r="K6598" s="31"/>
      <c r="L6598" s="31"/>
      <c r="M6598" s="169"/>
      <c r="N6598" s="148"/>
      <c r="O6598" s="106"/>
      <c r="P6598" s="43"/>
      <c r="Q6598" s="31"/>
      <c r="R6598" s="84"/>
      <c r="S6598" s="31"/>
      <c r="T6598" s="31"/>
      <c r="U6598" s="169"/>
      <c r="V6598" s="150"/>
      <c r="W6598" s="141" t="str" cm="1">
        <f t="array" ref="W6598">IF(SUM(LEN(B6598:V6598))=0,"",IF(OR(OR(ISBLANK(F6598),SUM(LEN(C6598),LEN(D6598))=0),AND(NOT(E6598="Unknown"),ISBLANK(J6598)),AND(NOT(O6598="Unknown"),ISBLANK(R6598))),"Missing Information", INDEX(Table15[Entire Service Line Classification], MATCH(SUMIFS(Table15[Unique ID],Table15[System-Owned Portion],E6598,Table15[If Material Anything Other than "Lead" in Column E,Was Material Ever Previously Lead?],G6598,Table15[Customer-Owned Portion],O6598),Table15[Unique ID],0),0)))</f>
        <v/>
      </c>
      <c r="X6598"/>
    </row>
    <row r="6599" spans="2:24" x14ac:dyDescent="0.25">
      <c r="B6599" s="146"/>
      <c r="C6599" s="31"/>
      <c r="D6599" s="31"/>
      <c r="E6599" s="44"/>
      <c r="F6599" s="43"/>
      <c r="G6599" s="84"/>
      <c r="H6599" s="31"/>
      <c r="I6599" s="31"/>
      <c r="J6599" s="84"/>
      <c r="K6599" s="31"/>
      <c r="L6599" s="31"/>
      <c r="M6599" s="169"/>
      <c r="N6599" s="148"/>
      <c r="O6599" s="106"/>
      <c r="P6599" s="43"/>
      <c r="Q6599" s="31"/>
      <c r="R6599" s="84"/>
      <c r="S6599" s="31"/>
      <c r="T6599" s="31"/>
      <c r="U6599" s="169"/>
      <c r="V6599" s="150"/>
      <c r="W6599" s="141" t="str" cm="1">
        <f t="array" ref="W6599">IF(SUM(LEN(B6599:V6599))=0,"",IF(OR(OR(ISBLANK(F6599),SUM(LEN(C6599),LEN(D6599))=0),AND(NOT(E6599="Unknown"),ISBLANK(J6599)),AND(NOT(O6599="Unknown"),ISBLANK(R6599))),"Missing Information", INDEX(Table15[Entire Service Line Classification], MATCH(SUMIFS(Table15[Unique ID],Table15[System-Owned Portion],E6599,Table15[If Material Anything Other than "Lead" in Column E,Was Material Ever Previously Lead?],G6599,Table15[Customer-Owned Portion],O6599),Table15[Unique ID],0),0)))</f>
        <v/>
      </c>
      <c r="X6599"/>
    </row>
    <row r="6600" spans="2:24" x14ac:dyDescent="0.25">
      <c r="B6600" s="146"/>
      <c r="C6600" s="31"/>
      <c r="D6600" s="31"/>
      <c r="E6600" s="44"/>
      <c r="F6600" s="43"/>
      <c r="G6600" s="84"/>
      <c r="H6600" s="31"/>
      <c r="I6600" s="31"/>
      <c r="J6600" s="84"/>
      <c r="K6600" s="31"/>
      <c r="L6600" s="31"/>
      <c r="M6600" s="169"/>
      <c r="N6600" s="148"/>
      <c r="O6600" s="106"/>
      <c r="P6600" s="43"/>
      <c r="Q6600" s="31"/>
      <c r="R6600" s="84"/>
      <c r="S6600" s="31"/>
      <c r="T6600" s="31"/>
      <c r="U6600" s="169"/>
      <c r="V6600" s="150"/>
      <c r="W6600" s="141" t="str" cm="1">
        <f t="array" ref="W6600">IF(SUM(LEN(B6600:V6600))=0,"",IF(OR(OR(ISBLANK(F6600),SUM(LEN(C6600),LEN(D6600))=0),AND(NOT(E6600="Unknown"),ISBLANK(J6600)),AND(NOT(O6600="Unknown"),ISBLANK(R6600))),"Missing Information", INDEX(Table15[Entire Service Line Classification], MATCH(SUMIFS(Table15[Unique ID],Table15[System-Owned Portion],E6600,Table15[If Material Anything Other than "Lead" in Column E,Was Material Ever Previously Lead?],G6600,Table15[Customer-Owned Portion],O6600),Table15[Unique ID],0),0)))</f>
        <v/>
      </c>
      <c r="X6600"/>
    </row>
    <row r="6601" spans="2:24" x14ac:dyDescent="0.25">
      <c r="B6601" s="146"/>
      <c r="C6601" s="31"/>
      <c r="D6601" s="31"/>
      <c r="E6601" s="44"/>
      <c r="F6601" s="43"/>
      <c r="G6601" s="84"/>
      <c r="H6601" s="31"/>
      <c r="I6601" s="31"/>
      <c r="J6601" s="84"/>
      <c r="K6601" s="31"/>
      <c r="L6601" s="31"/>
      <c r="M6601" s="169"/>
      <c r="N6601" s="148"/>
      <c r="O6601" s="106"/>
      <c r="P6601" s="43"/>
      <c r="Q6601" s="31"/>
      <c r="R6601" s="84"/>
      <c r="S6601" s="31"/>
      <c r="T6601" s="31"/>
      <c r="U6601" s="169"/>
      <c r="V6601" s="150"/>
      <c r="W6601" s="141" t="str" cm="1">
        <f t="array" ref="W6601">IF(SUM(LEN(B6601:V6601))=0,"",IF(OR(OR(ISBLANK(F6601),SUM(LEN(C6601),LEN(D6601))=0),AND(NOT(E6601="Unknown"),ISBLANK(J6601)),AND(NOT(O6601="Unknown"),ISBLANK(R6601))),"Missing Information", INDEX(Table15[Entire Service Line Classification], MATCH(SUMIFS(Table15[Unique ID],Table15[System-Owned Portion],E6601,Table15[If Material Anything Other than "Lead" in Column E,Was Material Ever Previously Lead?],G6601,Table15[Customer-Owned Portion],O6601),Table15[Unique ID],0),0)))</f>
        <v/>
      </c>
      <c r="X6601"/>
    </row>
    <row r="6602" spans="2:24" x14ac:dyDescent="0.25">
      <c r="B6602" s="146"/>
      <c r="C6602" s="31"/>
      <c r="D6602" s="31"/>
      <c r="E6602" s="44"/>
      <c r="F6602" s="43"/>
      <c r="G6602" s="84"/>
      <c r="H6602" s="31"/>
      <c r="I6602" s="31"/>
      <c r="J6602" s="84"/>
      <c r="K6602" s="31"/>
      <c r="L6602" s="31"/>
      <c r="M6602" s="169"/>
      <c r="N6602" s="148"/>
      <c r="O6602" s="106"/>
      <c r="P6602" s="43"/>
      <c r="Q6602" s="31"/>
      <c r="R6602" s="84"/>
      <c r="S6602" s="31"/>
      <c r="T6602" s="31"/>
      <c r="U6602" s="169"/>
      <c r="V6602" s="150"/>
      <c r="W6602" s="141" t="str" cm="1">
        <f t="array" ref="W6602">IF(SUM(LEN(B6602:V6602))=0,"",IF(OR(OR(ISBLANK(F6602),SUM(LEN(C6602),LEN(D6602))=0),AND(NOT(E6602="Unknown"),ISBLANK(J6602)),AND(NOT(O6602="Unknown"),ISBLANK(R6602))),"Missing Information", INDEX(Table15[Entire Service Line Classification], MATCH(SUMIFS(Table15[Unique ID],Table15[System-Owned Portion],E6602,Table15[If Material Anything Other than "Lead" in Column E,Was Material Ever Previously Lead?],G6602,Table15[Customer-Owned Portion],O6602),Table15[Unique ID],0),0)))</f>
        <v/>
      </c>
      <c r="X6602"/>
    </row>
    <row r="6603" spans="2:24" x14ac:dyDescent="0.25">
      <c r="B6603" s="146"/>
      <c r="C6603" s="31"/>
      <c r="D6603" s="31"/>
      <c r="E6603" s="44"/>
      <c r="F6603" s="43"/>
      <c r="G6603" s="84"/>
      <c r="H6603" s="31"/>
      <c r="I6603" s="31"/>
      <c r="J6603" s="84"/>
      <c r="K6603" s="31"/>
      <c r="L6603" s="31"/>
      <c r="M6603" s="169"/>
      <c r="N6603" s="148"/>
      <c r="O6603" s="106"/>
      <c r="P6603" s="43"/>
      <c r="Q6603" s="31"/>
      <c r="R6603" s="84"/>
      <c r="S6603" s="31"/>
      <c r="T6603" s="31"/>
      <c r="U6603" s="169"/>
      <c r="V6603" s="150"/>
      <c r="W6603" s="141" t="str" cm="1">
        <f t="array" ref="W6603">IF(SUM(LEN(B6603:V6603))=0,"",IF(OR(OR(ISBLANK(F6603),SUM(LEN(C6603),LEN(D6603))=0),AND(NOT(E6603="Unknown"),ISBLANK(J6603)),AND(NOT(O6603="Unknown"),ISBLANK(R6603))),"Missing Information", INDEX(Table15[Entire Service Line Classification], MATCH(SUMIFS(Table15[Unique ID],Table15[System-Owned Portion],E6603,Table15[If Material Anything Other than "Lead" in Column E,Was Material Ever Previously Lead?],G6603,Table15[Customer-Owned Portion],O6603),Table15[Unique ID],0),0)))</f>
        <v/>
      </c>
      <c r="X6603"/>
    </row>
    <row r="6604" spans="2:24" x14ac:dyDescent="0.25">
      <c r="B6604" s="146"/>
      <c r="C6604" s="31"/>
      <c r="D6604" s="31"/>
      <c r="E6604" s="44"/>
      <c r="F6604" s="43"/>
      <c r="G6604" s="84"/>
      <c r="H6604" s="31"/>
      <c r="I6604" s="31"/>
      <c r="J6604" s="84"/>
      <c r="K6604" s="31"/>
      <c r="L6604" s="31"/>
      <c r="M6604" s="169"/>
      <c r="N6604" s="148"/>
      <c r="O6604" s="106"/>
      <c r="P6604" s="43"/>
      <c r="Q6604" s="31"/>
      <c r="R6604" s="84"/>
      <c r="S6604" s="31"/>
      <c r="T6604" s="31"/>
      <c r="U6604" s="169"/>
      <c r="V6604" s="150"/>
      <c r="W6604" s="141" t="str" cm="1">
        <f t="array" ref="W6604">IF(SUM(LEN(B6604:V6604))=0,"",IF(OR(OR(ISBLANK(F6604),SUM(LEN(C6604),LEN(D6604))=0),AND(NOT(E6604="Unknown"),ISBLANK(J6604)),AND(NOT(O6604="Unknown"),ISBLANK(R6604))),"Missing Information", INDEX(Table15[Entire Service Line Classification], MATCH(SUMIFS(Table15[Unique ID],Table15[System-Owned Portion],E6604,Table15[If Material Anything Other than "Lead" in Column E,Was Material Ever Previously Lead?],G6604,Table15[Customer-Owned Portion],O6604),Table15[Unique ID],0),0)))</f>
        <v/>
      </c>
      <c r="X6604"/>
    </row>
    <row r="6605" spans="2:24" x14ac:dyDescent="0.25">
      <c r="B6605" s="146"/>
      <c r="C6605" s="31"/>
      <c r="D6605" s="31"/>
      <c r="E6605" s="44"/>
      <c r="F6605" s="43"/>
      <c r="G6605" s="84"/>
      <c r="H6605" s="31"/>
      <c r="I6605" s="31"/>
      <c r="J6605" s="84"/>
      <c r="K6605" s="31"/>
      <c r="L6605" s="31"/>
      <c r="M6605" s="169"/>
      <c r="N6605" s="148"/>
      <c r="O6605" s="106"/>
      <c r="P6605" s="43"/>
      <c r="Q6605" s="31"/>
      <c r="R6605" s="84"/>
      <c r="S6605" s="31"/>
      <c r="T6605" s="31"/>
      <c r="U6605" s="169"/>
      <c r="V6605" s="150"/>
      <c r="W6605" s="141" t="str" cm="1">
        <f t="array" ref="W6605">IF(SUM(LEN(B6605:V6605))=0,"",IF(OR(OR(ISBLANK(F6605),SUM(LEN(C6605),LEN(D6605))=0),AND(NOT(E6605="Unknown"),ISBLANK(J6605)),AND(NOT(O6605="Unknown"),ISBLANK(R6605))),"Missing Information", INDEX(Table15[Entire Service Line Classification], MATCH(SUMIFS(Table15[Unique ID],Table15[System-Owned Portion],E6605,Table15[If Material Anything Other than "Lead" in Column E,Was Material Ever Previously Lead?],G6605,Table15[Customer-Owned Portion],O6605),Table15[Unique ID],0),0)))</f>
        <v/>
      </c>
      <c r="X6605"/>
    </row>
    <row r="6606" spans="2:24" x14ac:dyDescent="0.25">
      <c r="B6606" s="146"/>
      <c r="C6606" s="31"/>
      <c r="D6606" s="31"/>
      <c r="E6606" s="44"/>
      <c r="F6606" s="43"/>
      <c r="G6606" s="84"/>
      <c r="H6606" s="31"/>
      <c r="I6606" s="31"/>
      <c r="J6606" s="84"/>
      <c r="K6606" s="31"/>
      <c r="L6606" s="31"/>
      <c r="M6606" s="169"/>
      <c r="N6606" s="148"/>
      <c r="O6606" s="106"/>
      <c r="P6606" s="43"/>
      <c r="Q6606" s="31"/>
      <c r="R6606" s="84"/>
      <c r="S6606" s="31"/>
      <c r="T6606" s="31"/>
      <c r="U6606" s="169"/>
      <c r="V6606" s="150"/>
      <c r="W6606" s="141" t="str" cm="1">
        <f t="array" ref="W6606">IF(SUM(LEN(B6606:V6606))=0,"",IF(OR(OR(ISBLANK(F6606),SUM(LEN(C6606),LEN(D6606))=0),AND(NOT(E6606="Unknown"),ISBLANK(J6606)),AND(NOT(O6606="Unknown"),ISBLANK(R6606))),"Missing Information", INDEX(Table15[Entire Service Line Classification], MATCH(SUMIFS(Table15[Unique ID],Table15[System-Owned Portion],E6606,Table15[If Material Anything Other than "Lead" in Column E,Was Material Ever Previously Lead?],G6606,Table15[Customer-Owned Portion],O6606),Table15[Unique ID],0),0)))</f>
        <v/>
      </c>
      <c r="X6606"/>
    </row>
    <row r="6607" spans="2:24" x14ac:dyDescent="0.25">
      <c r="B6607" s="146"/>
      <c r="C6607" s="31"/>
      <c r="D6607" s="31"/>
      <c r="E6607" s="44"/>
      <c r="F6607" s="43"/>
      <c r="G6607" s="84"/>
      <c r="H6607" s="31"/>
      <c r="I6607" s="31"/>
      <c r="J6607" s="84"/>
      <c r="K6607" s="31"/>
      <c r="L6607" s="31"/>
      <c r="M6607" s="169"/>
      <c r="N6607" s="148"/>
      <c r="O6607" s="106"/>
      <c r="P6607" s="43"/>
      <c r="Q6607" s="31"/>
      <c r="R6607" s="84"/>
      <c r="S6607" s="31"/>
      <c r="T6607" s="31"/>
      <c r="U6607" s="169"/>
      <c r="V6607" s="150"/>
      <c r="W6607" s="141" t="str" cm="1">
        <f t="array" ref="W6607">IF(SUM(LEN(B6607:V6607))=0,"",IF(OR(OR(ISBLANK(F6607),SUM(LEN(C6607),LEN(D6607))=0),AND(NOT(E6607="Unknown"),ISBLANK(J6607)),AND(NOT(O6607="Unknown"),ISBLANK(R6607))),"Missing Information", INDEX(Table15[Entire Service Line Classification], MATCH(SUMIFS(Table15[Unique ID],Table15[System-Owned Portion],E6607,Table15[If Material Anything Other than "Lead" in Column E,Was Material Ever Previously Lead?],G6607,Table15[Customer-Owned Portion],O6607),Table15[Unique ID],0),0)))</f>
        <v/>
      </c>
      <c r="X6607"/>
    </row>
    <row r="6608" spans="2:24" x14ac:dyDescent="0.25">
      <c r="B6608" s="146"/>
      <c r="C6608" s="31"/>
      <c r="D6608" s="31"/>
      <c r="E6608" s="44"/>
      <c r="F6608" s="43"/>
      <c r="G6608" s="84"/>
      <c r="H6608" s="31"/>
      <c r="I6608" s="31"/>
      <c r="J6608" s="84"/>
      <c r="K6608" s="31"/>
      <c r="L6608" s="31"/>
      <c r="M6608" s="169"/>
      <c r="N6608" s="148"/>
      <c r="O6608" s="106"/>
      <c r="P6608" s="43"/>
      <c r="Q6608" s="31"/>
      <c r="R6608" s="84"/>
      <c r="S6608" s="31"/>
      <c r="T6608" s="31"/>
      <c r="U6608" s="169"/>
      <c r="V6608" s="150"/>
      <c r="W6608" s="141" t="str" cm="1">
        <f t="array" ref="W6608">IF(SUM(LEN(B6608:V6608))=0,"",IF(OR(OR(ISBLANK(F6608),SUM(LEN(C6608),LEN(D6608))=0),AND(NOT(E6608="Unknown"),ISBLANK(J6608)),AND(NOT(O6608="Unknown"),ISBLANK(R6608))),"Missing Information", INDEX(Table15[Entire Service Line Classification], MATCH(SUMIFS(Table15[Unique ID],Table15[System-Owned Portion],E6608,Table15[If Material Anything Other than "Lead" in Column E,Was Material Ever Previously Lead?],G6608,Table15[Customer-Owned Portion],O6608),Table15[Unique ID],0),0)))</f>
        <v/>
      </c>
      <c r="X6608"/>
    </row>
    <row r="6609" spans="2:24" x14ac:dyDescent="0.25">
      <c r="B6609" s="146"/>
      <c r="C6609" s="31"/>
      <c r="D6609" s="31"/>
      <c r="E6609" s="44"/>
      <c r="F6609" s="43"/>
      <c r="G6609" s="84"/>
      <c r="H6609" s="31"/>
      <c r="I6609" s="31"/>
      <c r="J6609" s="84"/>
      <c r="K6609" s="31"/>
      <c r="L6609" s="31"/>
      <c r="M6609" s="169"/>
      <c r="N6609" s="148"/>
      <c r="O6609" s="106"/>
      <c r="P6609" s="43"/>
      <c r="Q6609" s="31"/>
      <c r="R6609" s="84"/>
      <c r="S6609" s="31"/>
      <c r="T6609" s="31"/>
      <c r="U6609" s="169"/>
      <c r="V6609" s="150"/>
      <c r="W6609" s="141" t="str" cm="1">
        <f t="array" ref="W6609">IF(SUM(LEN(B6609:V6609))=0,"",IF(OR(OR(ISBLANK(F6609),SUM(LEN(C6609),LEN(D6609))=0),AND(NOT(E6609="Unknown"),ISBLANK(J6609)),AND(NOT(O6609="Unknown"),ISBLANK(R6609))),"Missing Information", INDEX(Table15[Entire Service Line Classification], MATCH(SUMIFS(Table15[Unique ID],Table15[System-Owned Portion],E6609,Table15[If Material Anything Other than "Lead" in Column E,Was Material Ever Previously Lead?],G6609,Table15[Customer-Owned Portion],O6609),Table15[Unique ID],0),0)))</f>
        <v/>
      </c>
      <c r="X6609"/>
    </row>
    <row r="6610" spans="2:24" x14ac:dyDescent="0.25">
      <c r="B6610" s="146"/>
      <c r="C6610" s="31"/>
      <c r="D6610" s="31"/>
      <c r="E6610" s="44"/>
      <c r="F6610" s="43"/>
      <c r="G6610" s="84"/>
      <c r="H6610" s="31"/>
      <c r="I6610" s="31"/>
      <c r="J6610" s="84"/>
      <c r="K6610" s="31"/>
      <c r="L6610" s="31"/>
      <c r="M6610" s="169"/>
      <c r="N6610" s="148"/>
      <c r="O6610" s="106"/>
      <c r="P6610" s="43"/>
      <c r="Q6610" s="31"/>
      <c r="R6610" s="84"/>
      <c r="S6610" s="31"/>
      <c r="T6610" s="31"/>
      <c r="U6610" s="169"/>
      <c r="V6610" s="150"/>
      <c r="W6610" s="141" t="str" cm="1">
        <f t="array" ref="W6610">IF(SUM(LEN(B6610:V6610))=0,"",IF(OR(OR(ISBLANK(F6610),SUM(LEN(C6610),LEN(D6610))=0),AND(NOT(E6610="Unknown"),ISBLANK(J6610)),AND(NOT(O6610="Unknown"),ISBLANK(R6610))),"Missing Information", INDEX(Table15[Entire Service Line Classification], MATCH(SUMIFS(Table15[Unique ID],Table15[System-Owned Portion],E6610,Table15[If Material Anything Other than "Lead" in Column E,Was Material Ever Previously Lead?],G6610,Table15[Customer-Owned Portion],O6610),Table15[Unique ID],0),0)))</f>
        <v/>
      </c>
      <c r="X6610"/>
    </row>
    <row r="6611" spans="2:24" x14ac:dyDescent="0.25">
      <c r="B6611" s="146"/>
      <c r="C6611" s="31"/>
      <c r="D6611" s="31"/>
      <c r="E6611" s="44"/>
      <c r="F6611" s="43"/>
      <c r="G6611" s="84"/>
      <c r="H6611" s="31"/>
      <c r="I6611" s="31"/>
      <c r="J6611" s="84"/>
      <c r="K6611" s="31"/>
      <c r="L6611" s="31"/>
      <c r="M6611" s="169"/>
      <c r="N6611" s="148"/>
      <c r="O6611" s="106"/>
      <c r="P6611" s="43"/>
      <c r="Q6611" s="31"/>
      <c r="R6611" s="84"/>
      <c r="S6611" s="31"/>
      <c r="T6611" s="31"/>
      <c r="U6611" s="169"/>
      <c r="V6611" s="150"/>
      <c r="W6611" s="141" t="str" cm="1">
        <f t="array" ref="W6611">IF(SUM(LEN(B6611:V6611))=0,"",IF(OR(OR(ISBLANK(F6611),SUM(LEN(C6611),LEN(D6611))=0),AND(NOT(E6611="Unknown"),ISBLANK(J6611)),AND(NOT(O6611="Unknown"),ISBLANK(R6611))),"Missing Information", INDEX(Table15[Entire Service Line Classification], MATCH(SUMIFS(Table15[Unique ID],Table15[System-Owned Portion],E6611,Table15[If Material Anything Other than "Lead" in Column E,Was Material Ever Previously Lead?],G6611,Table15[Customer-Owned Portion],O6611),Table15[Unique ID],0),0)))</f>
        <v/>
      </c>
      <c r="X6611"/>
    </row>
    <row r="6612" spans="2:24" x14ac:dyDescent="0.25">
      <c r="B6612" s="146"/>
      <c r="C6612" s="31"/>
      <c r="D6612" s="31"/>
      <c r="E6612" s="44"/>
      <c r="F6612" s="43"/>
      <c r="G6612" s="84"/>
      <c r="H6612" s="31"/>
      <c r="I6612" s="31"/>
      <c r="J6612" s="84"/>
      <c r="K6612" s="31"/>
      <c r="L6612" s="31"/>
      <c r="M6612" s="169"/>
      <c r="N6612" s="148"/>
      <c r="O6612" s="106"/>
      <c r="P6612" s="43"/>
      <c r="Q6612" s="31"/>
      <c r="R6612" s="84"/>
      <c r="S6612" s="31"/>
      <c r="T6612" s="31"/>
      <c r="U6612" s="169"/>
      <c r="V6612" s="150"/>
      <c r="W6612" s="141" t="str" cm="1">
        <f t="array" ref="W6612">IF(SUM(LEN(B6612:V6612))=0,"",IF(OR(OR(ISBLANK(F6612),SUM(LEN(C6612),LEN(D6612))=0),AND(NOT(E6612="Unknown"),ISBLANK(J6612)),AND(NOT(O6612="Unknown"),ISBLANK(R6612))),"Missing Information", INDEX(Table15[Entire Service Line Classification], MATCH(SUMIFS(Table15[Unique ID],Table15[System-Owned Portion],E6612,Table15[If Material Anything Other than "Lead" in Column E,Was Material Ever Previously Lead?],G6612,Table15[Customer-Owned Portion],O6612),Table15[Unique ID],0),0)))</f>
        <v/>
      </c>
      <c r="X6612"/>
    </row>
    <row r="6613" spans="2:24" x14ac:dyDescent="0.25">
      <c r="B6613" s="146"/>
      <c r="C6613" s="31"/>
      <c r="D6613" s="31"/>
      <c r="E6613" s="44"/>
      <c r="F6613" s="43"/>
      <c r="G6613" s="84"/>
      <c r="H6613" s="31"/>
      <c r="I6613" s="31"/>
      <c r="J6613" s="84"/>
      <c r="K6613" s="31"/>
      <c r="L6613" s="31"/>
      <c r="M6613" s="169"/>
      <c r="N6613" s="148"/>
      <c r="O6613" s="106"/>
      <c r="P6613" s="43"/>
      <c r="Q6613" s="31"/>
      <c r="R6613" s="84"/>
      <c r="S6613" s="31"/>
      <c r="T6613" s="31"/>
      <c r="U6613" s="169"/>
      <c r="V6613" s="150"/>
      <c r="W6613" s="141" t="str" cm="1">
        <f t="array" ref="W6613">IF(SUM(LEN(B6613:V6613))=0,"",IF(OR(OR(ISBLANK(F6613),SUM(LEN(C6613),LEN(D6613))=0),AND(NOT(E6613="Unknown"),ISBLANK(J6613)),AND(NOT(O6613="Unknown"),ISBLANK(R6613))),"Missing Information", INDEX(Table15[Entire Service Line Classification], MATCH(SUMIFS(Table15[Unique ID],Table15[System-Owned Portion],E6613,Table15[If Material Anything Other than "Lead" in Column E,Was Material Ever Previously Lead?],G6613,Table15[Customer-Owned Portion],O6613),Table15[Unique ID],0),0)))</f>
        <v/>
      </c>
      <c r="X6613"/>
    </row>
    <row r="6614" spans="2:24" x14ac:dyDescent="0.25">
      <c r="B6614" s="146"/>
      <c r="C6614" s="31"/>
      <c r="D6614" s="31"/>
      <c r="E6614" s="44"/>
      <c r="F6614" s="43"/>
      <c r="G6614" s="84"/>
      <c r="H6614" s="31"/>
      <c r="I6614" s="31"/>
      <c r="J6614" s="84"/>
      <c r="K6614" s="31"/>
      <c r="L6614" s="31"/>
      <c r="M6614" s="169"/>
      <c r="N6614" s="148"/>
      <c r="O6614" s="106"/>
      <c r="P6614" s="43"/>
      <c r="Q6614" s="31"/>
      <c r="R6614" s="84"/>
      <c r="S6614" s="31"/>
      <c r="T6614" s="31"/>
      <c r="U6614" s="169"/>
      <c r="V6614" s="150"/>
      <c r="W6614" s="141" t="str" cm="1">
        <f t="array" ref="W6614">IF(SUM(LEN(B6614:V6614))=0,"",IF(OR(OR(ISBLANK(F6614),SUM(LEN(C6614),LEN(D6614))=0),AND(NOT(E6614="Unknown"),ISBLANK(J6614)),AND(NOT(O6614="Unknown"),ISBLANK(R6614))),"Missing Information", INDEX(Table15[Entire Service Line Classification], MATCH(SUMIFS(Table15[Unique ID],Table15[System-Owned Portion],E6614,Table15[If Material Anything Other than "Lead" in Column E,Was Material Ever Previously Lead?],G6614,Table15[Customer-Owned Portion],O6614),Table15[Unique ID],0),0)))</f>
        <v/>
      </c>
      <c r="X6614"/>
    </row>
    <row r="6615" spans="2:24" x14ac:dyDescent="0.25">
      <c r="B6615" s="146"/>
      <c r="C6615" s="31"/>
      <c r="D6615" s="31"/>
      <c r="E6615" s="44"/>
      <c r="F6615" s="43"/>
      <c r="G6615" s="84"/>
      <c r="H6615" s="31"/>
      <c r="I6615" s="31"/>
      <c r="J6615" s="84"/>
      <c r="K6615" s="31"/>
      <c r="L6615" s="31"/>
      <c r="M6615" s="169"/>
      <c r="N6615" s="148"/>
      <c r="O6615" s="106"/>
      <c r="P6615" s="43"/>
      <c r="Q6615" s="31"/>
      <c r="R6615" s="84"/>
      <c r="S6615" s="31"/>
      <c r="T6615" s="31"/>
      <c r="U6615" s="169"/>
      <c r="V6615" s="150"/>
      <c r="W6615" s="141" t="str" cm="1">
        <f t="array" ref="W6615">IF(SUM(LEN(B6615:V6615))=0,"",IF(OR(OR(ISBLANK(F6615),SUM(LEN(C6615),LEN(D6615))=0),AND(NOT(E6615="Unknown"),ISBLANK(J6615)),AND(NOT(O6615="Unknown"),ISBLANK(R6615))),"Missing Information", INDEX(Table15[Entire Service Line Classification], MATCH(SUMIFS(Table15[Unique ID],Table15[System-Owned Portion],E6615,Table15[If Material Anything Other than "Lead" in Column E,Was Material Ever Previously Lead?],G6615,Table15[Customer-Owned Portion],O6615),Table15[Unique ID],0),0)))</f>
        <v/>
      </c>
      <c r="X6615"/>
    </row>
    <row r="6616" spans="2:24" x14ac:dyDescent="0.25">
      <c r="B6616" s="146"/>
      <c r="C6616" s="31"/>
      <c r="D6616" s="31"/>
      <c r="E6616" s="44"/>
      <c r="F6616" s="43"/>
      <c r="G6616" s="84"/>
      <c r="H6616" s="31"/>
      <c r="I6616" s="31"/>
      <c r="J6616" s="84"/>
      <c r="K6616" s="31"/>
      <c r="L6616" s="31"/>
      <c r="M6616" s="169"/>
      <c r="N6616" s="148"/>
      <c r="O6616" s="106"/>
      <c r="P6616" s="43"/>
      <c r="Q6616" s="31"/>
      <c r="R6616" s="84"/>
      <c r="S6616" s="31"/>
      <c r="T6616" s="31"/>
      <c r="U6616" s="169"/>
      <c r="V6616" s="150"/>
      <c r="W6616" s="141" t="str" cm="1">
        <f t="array" ref="W6616">IF(SUM(LEN(B6616:V6616))=0,"",IF(OR(OR(ISBLANK(F6616),SUM(LEN(C6616),LEN(D6616))=0),AND(NOT(E6616="Unknown"),ISBLANK(J6616)),AND(NOT(O6616="Unknown"),ISBLANK(R6616))),"Missing Information", INDEX(Table15[Entire Service Line Classification], MATCH(SUMIFS(Table15[Unique ID],Table15[System-Owned Portion],E6616,Table15[If Material Anything Other than "Lead" in Column E,Was Material Ever Previously Lead?],G6616,Table15[Customer-Owned Portion],O6616),Table15[Unique ID],0),0)))</f>
        <v/>
      </c>
      <c r="X6616"/>
    </row>
    <row r="6617" spans="2:24" x14ac:dyDescent="0.25">
      <c r="B6617" s="146"/>
      <c r="C6617" s="31"/>
      <c r="D6617" s="31"/>
      <c r="E6617" s="44"/>
      <c r="F6617" s="43"/>
      <c r="G6617" s="84"/>
      <c r="H6617" s="31"/>
      <c r="I6617" s="31"/>
      <c r="J6617" s="84"/>
      <c r="K6617" s="31"/>
      <c r="L6617" s="31"/>
      <c r="M6617" s="169"/>
      <c r="N6617" s="148"/>
      <c r="O6617" s="106"/>
      <c r="P6617" s="43"/>
      <c r="Q6617" s="31"/>
      <c r="R6617" s="84"/>
      <c r="S6617" s="31"/>
      <c r="T6617" s="31"/>
      <c r="U6617" s="169"/>
      <c r="V6617" s="150"/>
      <c r="W6617" s="141" t="str" cm="1">
        <f t="array" ref="W6617">IF(SUM(LEN(B6617:V6617))=0,"",IF(OR(OR(ISBLANK(F6617),SUM(LEN(C6617),LEN(D6617))=0),AND(NOT(E6617="Unknown"),ISBLANK(J6617)),AND(NOT(O6617="Unknown"),ISBLANK(R6617))),"Missing Information", INDEX(Table15[Entire Service Line Classification], MATCH(SUMIFS(Table15[Unique ID],Table15[System-Owned Portion],E6617,Table15[If Material Anything Other than "Lead" in Column E,Was Material Ever Previously Lead?],G6617,Table15[Customer-Owned Portion],O6617),Table15[Unique ID],0),0)))</f>
        <v/>
      </c>
      <c r="X6617"/>
    </row>
    <row r="6618" spans="2:24" x14ac:dyDescent="0.25">
      <c r="B6618" s="146"/>
      <c r="C6618" s="31"/>
      <c r="D6618" s="31"/>
      <c r="E6618" s="44"/>
      <c r="F6618" s="43"/>
      <c r="G6618" s="84"/>
      <c r="H6618" s="31"/>
      <c r="I6618" s="31"/>
      <c r="J6618" s="84"/>
      <c r="K6618" s="31"/>
      <c r="L6618" s="31"/>
      <c r="M6618" s="169"/>
      <c r="N6618" s="148"/>
      <c r="O6618" s="106"/>
      <c r="P6618" s="43"/>
      <c r="Q6618" s="31"/>
      <c r="R6618" s="84"/>
      <c r="S6618" s="31"/>
      <c r="T6618" s="31"/>
      <c r="U6618" s="169"/>
      <c r="V6618" s="150"/>
      <c r="W6618" s="141" t="str" cm="1">
        <f t="array" ref="W6618">IF(SUM(LEN(B6618:V6618))=0,"",IF(OR(OR(ISBLANK(F6618),SUM(LEN(C6618),LEN(D6618))=0),AND(NOT(E6618="Unknown"),ISBLANK(J6618)),AND(NOT(O6618="Unknown"),ISBLANK(R6618))),"Missing Information", INDEX(Table15[Entire Service Line Classification], MATCH(SUMIFS(Table15[Unique ID],Table15[System-Owned Portion],E6618,Table15[If Material Anything Other than "Lead" in Column E,Was Material Ever Previously Lead?],G6618,Table15[Customer-Owned Portion],O6618),Table15[Unique ID],0),0)))</f>
        <v/>
      </c>
      <c r="X6618"/>
    </row>
    <row r="6619" spans="2:24" x14ac:dyDescent="0.25">
      <c r="B6619" s="146"/>
      <c r="C6619" s="31"/>
      <c r="D6619" s="31"/>
      <c r="E6619" s="44"/>
      <c r="F6619" s="43"/>
      <c r="G6619" s="84"/>
      <c r="H6619" s="31"/>
      <c r="I6619" s="31"/>
      <c r="J6619" s="84"/>
      <c r="K6619" s="31"/>
      <c r="L6619" s="31"/>
      <c r="M6619" s="169"/>
      <c r="N6619" s="148"/>
      <c r="O6619" s="106"/>
      <c r="P6619" s="43"/>
      <c r="Q6619" s="31"/>
      <c r="R6619" s="84"/>
      <c r="S6619" s="31"/>
      <c r="T6619" s="31"/>
      <c r="U6619" s="169"/>
      <c r="V6619" s="150"/>
      <c r="W6619" s="141" t="str" cm="1">
        <f t="array" ref="W6619">IF(SUM(LEN(B6619:V6619))=0,"",IF(OR(OR(ISBLANK(F6619),SUM(LEN(C6619),LEN(D6619))=0),AND(NOT(E6619="Unknown"),ISBLANK(J6619)),AND(NOT(O6619="Unknown"),ISBLANK(R6619))),"Missing Information", INDEX(Table15[Entire Service Line Classification], MATCH(SUMIFS(Table15[Unique ID],Table15[System-Owned Portion],E6619,Table15[If Material Anything Other than "Lead" in Column E,Was Material Ever Previously Lead?],G6619,Table15[Customer-Owned Portion],O6619),Table15[Unique ID],0),0)))</f>
        <v/>
      </c>
      <c r="X6619"/>
    </row>
    <row r="6620" spans="2:24" x14ac:dyDescent="0.25">
      <c r="B6620" s="146"/>
      <c r="C6620" s="31"/>
      <c r="D6620" s="31"/>
      <c r="E6620" s="44"/>
      <c r="F6620" s="43"/>
      <c r="G6620" s="84"/>
      <c r="H6620" s="31"/>
      <c r="I6620" s="31"/>
      <c r="J6620" s="84"/>
      <c r="K6620" s="31"/>
      <c r="L6620" s="31"/>
      <c r="M6620" s="169"/>
      <c r="N6620" s="148"/>
      <c r="O6620" s="106"/>
      <c r="P6620" s="43"/>
      <c r="Q6620" s="31"/>
      <c r="R6620" s="84"/>
      <c r="S6620" s="31"/>
      <c r="T6620" s="31"/>
      <c r="U6620" s="169"/>
      <c r="V6620" s="150"/>
      <c r="W6620" s="141" t="str" cm="1">
        <f t="array" ref="W6620">IF(SUM(LEN(B6620:V6620))=0,"",IF(OR(OR(ISBLANK(F6620),SUM(LEN(C6620),LEN(D6620))=0),AND(NOT(E6620="Unknown"),ISBLANK(J6620)),AND(NOT(O6620="Unknown"),ISBLANK(R6620))),"Missing Information", INDEX(Table15[Entire Service Line Classification], MATCH(SUMIFS(Table15[Unique ID],Table15[System-Owned Portion],E6620,Table15[If Material Anything Other than "Lead" in Column E,Was Material Ever Previously Lead?],G6620,Table15[Customer-Owned Portion],O6620),Table15[Unique ID],0),0)))</f>
        <v/>
      </c>
      <c r="X6620"/>
    </row>
    <row r="6621" spans="2:24" x14ac:dyDescent="0.25">
      <c r="B6621" s="146"/>
      <c r="C6621" s="31"/>
      <c r="D6621" s="31"/>
      <c r="E6621" s="44"/>
      <c r="F6621" s="43"/>
      <c r="G6621" s="84"/>
      <c r="H6621" s="31"/>
      <c r="I6621" s="31"/>
      <c r="J6621" s="84"/>
      <c r="K6621" s="31"/>
      <c r="L6621" s="31"/>
      <c r="M6621" s="169"/>
      <c r="N6621" s="148"/>
      <c r="O6621" s="106"/>
      <c r="P6621" s="43"/>
      <c r="Q6621" s="31"/>
      <c r="R6621" s="84"/>
      <c r="S6621" s="31"/>
      <c r="T6621" s="31"/>
      <c r="U6621" s="169"/>
      <c r="V6621" s="150"/>
      <c r="W6621" s="141" t="str" cm="1">
        <f t="array" ref="W6621">IF(SUM(LEN(B6621:V6621))=0,"",IF(OR(OR(ISBLANK(F6621),SUM(LEN(C6621),LEN(D6621))=0),AND(NOT(E6621="Unknown"),ISBLANK(J6621)),AND(NOT(O6621="Unknown"),ISBLANK(R6621))),"Missing Information", INDEX(Table15[Entire Service Line Classification], MATCH(SUMIFS(Table15[Unique ID],Table15[System-Owned Portion],E6621,Table15[If Material Anything Other than "Lead" in Column E,Was Material Ever Previously Lead?],G6621,Table15[Customer-Owned Portion],O6621),Table15[Unique ID],0),0)))</f>
        <v/>
      </c>
      <c r="X6621"/>
    </row>
    <row r="6622" spans="2:24" x14ac:dyDescent="0.25">
      <c r="B6622" s="146"/>
      <c r="C6622" s="31"/>
      <c r="D6622" s="31"/>
      <c r="E6622" s="44"/>
      <c r="F6622" s="43"/>
      <c r="G6622" s="84"/>
      <c r="H6622" s="31"/>
      <c r="I6622" s="31"/>
      <c r="J6622" s="84"/>
      <c r="K6622" s="31"/>
      <c r="L6622" s="31"/>
      <c r="M6622" s="169"/>
      <c r="N6622" s="148"/>
      <c r="O6622" s="106"/>
      <c r="P6622" s="43"/>
      <c r="Q6622" s="31"/>
      <c r="R6622" s="84"/>
      <c r="S6622" s="31"/>
      <c r="T6622" s="31"/>
      <c r="U6622" s="169"/>
      <c r="V6622" s="150"/>
      <c r="W6622" s="141" t="str" cm="1">
        <f t="array" ref="W6622">IF(SUM(LEN(B6622:V6622))=0,"",IF(OR(OR(ISBLANK(F6622),SUM(LEN(C6622),LEN(D6622))=0),AND(NOT(E6622="Unknown"),ISBLANK(J6622)),AND(NOT(O6622="Unknown"),ISBLANK(R6622))),"Missing Information", INDEX(Table15[Entire Service Line Classification], MATCH(SUMIFS(Table15[Unique ID],Table15[System-Owned Portion],E6622,Table15[If Material Anything Other than "Lead" in Column E,Was Material Ever Previously Lead?],G6622,Table15[Customer-Owned Portion],O6622),Table15[Unique ID],0),0)))</f>
        <v/>
      </c>
      <c r="X6622"/>
    </row>
    <row r="6623" spans="2:24" x14ac:dyDescent="0.25">
      <c r="B6623" s="146"/>
      <c r="C6623" s="31"/>
      <c r="D6623" s="31"/>
      <c r="E6623" s="44"/>
      <c r="F6623" s="43"/>
      <c r="G6623" s="84"/>
      <c r="H6623" s="31"/>
      <c r="I6623" s="31"/>
      <c r="J6623" s="84"/>
      <c r="K6623" s="31"/>
      <c r="L6623" s="31"/>
      <c r="M6623" s="169"/>
      <c r="N6623" s="148"/>
      <c r="O6623" s="106"/>
      <c r="P6623" s="43"/>
      <c r="Q6623" s="31"/>
      <c r="R6623" s="84"/>
      <c r="S6623" s="31"/>
      <c r="T6623" s="31"/>
      <c r="U6623" s="169"/>
      <c r="V6623" s="150"/>
      <c r="W6623" s="141" t="str" cm="1">
        <f t="array" ref="W6623">IF(SUM(LEN(B6623:V6623))=0,"",IF(OR(OR(ISBLANK(F6623),SUM(LEN(C6623),LEN(D6623))=0),AND(NOT(E6623="Unknown"),ISBLANK(J6623)),AND(NOT(O6623="Unknown"),ISBLANK(R6623))),"Missing Information", INDEX(Table15[Entire Service Line Classification], MATCH(SUMIFS(Table15[Unique ID],Table15[System-Owned Portion],E6623,Table15[If Material Anything Other than "Lead" in Column E,Was Material Ever Previously Lead?],G6623,Table15[Customer-Owned Portion],O6623),Table15[Unique ID],0),0)))</f>
        <v/>
      </c>
      <c r="X6623"/>
    </row>
    <row r="6624" spans="2:24" x14ac:dyDescent="0.25">
      <c r="B6624" s="146"/>
      <c r="C6624" s="31"/>
      <c r="D6624" s="31"/>
      <c r="E6624" s="44"/>
      <c r="F6624" s="43"/>
      <c r="G6624" s="84"/>
      <c r="H6624" s="31"/>
      <c r="I6624" s="31"/>
      <c r="J6624" s="84"/>
      <c r="K6624" s="31"/>
      <c r="L6624" s="31"/>
      <c r="M6624" s="169"/>
      <c r="N6624" s="148"/>
      <c r="O6624" s="106"/>
      <c r="P6624" s="43"/>
      <c r="Q6624" s="31"/>
      <c r="R6624" s="84"/>
      <c r="S6624" s="31"/>
      <c r="T6624" s="31"/>
      <c r="U6624" s="169"/>
      <c r="V6624" s="150"/>
      <c r="W6624" s="141" t="str" cm="1">
        <f t="array" ref="W6624">IF(SUM(LEN(B6624:V6624))=0,"",IF(OR(OR(ISBLANK(F6624),SUM(LEN(C6624),LEN(D6624))=0),AND(NOT(E6624="Unknown"),ISBLANK(J6624)),AND(NOT(O6624="Unknown"),ISBLANK(R6624))),"Missing Information", INDEX(Table15[Entire Service Line Classification], MATCH(SUMIFS(Table15[Unique ID],Table15[System-Owned Portion],E6624,Table15[If Material Anything Other than "Lead" in Column E,Was Material Ever Previously Lead?],G6624,Table15[Customer-Owned Portion],O6624),Table15[Unique ID],0),0)))</f>
        <v/>
      </c>
      <c r="X6624"/>
    </row>
    <row r="6625" spans="2:24" x14ac:dyDescent="0.25">
      <c r="B6625" s="146"/>
      <c r="C6625" s="31"/>
      <c r="D6625" s="31"/>
      <c r="E6625" s="44"/>
      <c r="F6625" s="43"/>
      <c r="G6625" s="84"/>
      <c r="H6625" s="31"/>
      <c r="I6625" s="31"/>
      <c r="J6625" s="84"/>
      <c r="K6625" s="31"/>
      <c r="L6625" s="31"/>
      <c r="M6625" s="169"/>
      <c r="N6625" s="148"/>
      <c r="O6625" s="106"/>
      <c r="P6625" s="43"/>
      <c r="Q6625" s="31"/>
      <c r="R6625" s="84"/>
      <c r="S6625" s="31"/>
      <c r="T6625" s="31"/>
      <c r="U6625" s="169"/>
      <c r="V6625" s="150"/>
      <c r="W6625" s="141" t="str" cm="1">
        <f t="array" ref="W6625">IF(SUM(LEN(B6625:V6625))=0,"",IF(OR(OR(ISBLANK(F6625),SUM(LEN(C6625),LEN(D6625))=0),AND(NOT(E6625="Unknown"),ISBLANK(J6625)),AND(NOT(O6625="Unknown"),ISBLANK(R6625))),"Missing Information", INDEX(Table15[Entire Service Line Classification], MATCH(SUMIFS(Table15[Unique ID],Table15[System-Owned Portion],E6625,Table15[If Material Anything Other than "Lead" in Column E,Was Material Ever Previously Lead?],G6625,Table15[Customer-Owned Portion],O6625),Table15[Unique ID],0),0)))</f>
        <v/>
      </c>
      <c r="X6625"/>
    </row>
    <row r="6626" spans="2:24" x14ac:dyDescent="0.25">
      <c r="B6626" s="146"/>
      <c r="C6626" s="31"/>
      <c r="D6626" s="31"/>
      <c r="E6626" s="44"/>
      <c r="F6626" s="43"/>
      <c r="G6626" s="84"/>
      <c r="H6626" s="31"/>
      <c r="I6626" s="31"/>
      <c r="J6626" s="84"/>
      <c r="K6626" s="31"/>
      <c r="L6626" s="31"/>
      <c r="M6626" s="169"/>
      <c r="N6626" s="148"/>
      <c r="O6626" s="106"/>
      <c r="P6626" s="43"/>
      <c r="Q6626" s="31"/>
      <c r="R6626" s="84"/>
      <c r="S6626" s="31"/>
      <c r="T6626" s="31"/>
      <c r="U6626" s="169"/>
      <c r="V6626" s="150"/>
      <c r="W6626" s="141" t="str" cm="1">
        <f t="array" ref="W6626">IF(SUM(LEN(B6626:V6626))=0,"",IF(OR(OR(ISBLANK(F6626),SUM(LEN(C6626),LEN(D6626))=0),AND(NOT(E6626="Unknown"),ISBLANK(J6626)),AND(NOT(O6626="Unknown"),ISBLANK(R6626))),"Missing Information", INDEX(Table15[Entire Service Line Classification], MATCH(SUMIFS(Table15[Unique ID],Table15[System-Owned Portion],E6626,Table15[If Material Anything Other than "Lead" in Column E,Was Material Ever Previously Lead?],G6626,Table15[Customer-Owned Portion],O6626),Table15[Unique ID],0),0)))</f>
        <v/>
      </c>
      <c r="X6626"/>
    </row>
    <row r="6627" spans="2:24" x14ac:dyDescent="0.25">
      <c r="B6627" s="146"/>
      <c r="C6627" s="31"/>
      <c r="D6627" s="31"/>
      <c r="E6627" s="44"/>
      <c r="F6627" s="43"/>
      <c r="G6627" s="84"/>
      <c r="H6627" s="31"/>
      <c r="I6627" s="31"/>
      <c r="J6627" s="84"/>
      <c r="K6627" s="31"/>
      <c r="L6627" s="31"/>
      <c r="M6627" s="169"/>
      <c r="N6627" s="148"/>
      <c r="O6627" s="106"/>
      <c r="P6627" s="43"/>
      <c r="Q6627" s="31"/>
      <c r="R6627" s="84"/>
      <c r="S6627" s="31"/>
      <c r="T6627" s="31"/>
      <c r="U6627" s="169"/>
      <c r="V6627" s="150"/>
      <c r="W6627" s="141" t="str" cm="1">
        <f t="array" ref="W6627">IF(SUM(LEN(B6627:V6627))=0,"",IF(OR(OR(ISBLANK(F6627),SUM(LEN(C6627),LEN(D6627))=0),AND(NOT(E6627="Unknown"),ISBLANK(J6627)),AND(NOT(O6627="Unknown"),ISBLANK(R6627))),"Missing Information", INDEX(Table15[Entire Service Line Classification], MATCH(SUMIFS(Table15[Unique ID],Table15[System-Owned Portion],E6627,Table15[If Material Anything Other than "Lead" in Column E,Was Material Ever Previously Lead?],G6627,Table15[Customer-Owned Portion],O6627),Table15[Unique ID],0),0)))</f>
        <v/>
      </c>
      <c r="X6627"/>
    </row>
    <row r="6628" spans="2:24" x14ac:dyDescent="0.25">
      <c r="B6628" s="146"/>
      <c r="C6628" s="31"/>
      <c r="D6628" s="31"/>
      <c r="E6628" s="44"/>
      <c r="F6628" s="43"/>
      <c r="G6628" s="84"/>
      <c r="H6628" s="31"/>
      <c r="I6628" s="31"/>
      <c r="J6628" s="84"/>
      <c r="K6628" s="31"/>
      <c r="L6628" s="31"/>
      <c r="M6628" s="169"/>
      <c r="N6628" s="148"/>
      <c r="O6628" s="106"/>
      <c r="P6628" s="43"/>
      <c r="Q6628" s="31"/>
      <c r="R6628" s="84"/>
      <c r="S6628" s="31"/>
      <c r="T6628" s="31"/>
      <c r="U6628" s="169"/>
      <c r="V6628" s="150"/>
      <c r="W6628" s="141" t="str" cm="1">
        <f t="array" ref="W6628">IF(SUM(LEN(B6628:V6628))=0,"",IF(OR(OR(ISBLANK(F6628),SUM(LEN(C6628),LEN(D6628))=0),AND(NOT(E6628="Unknown"),ISBLANK(J6628)),AND(NOT(O6628="Unknown"),ISBLANK(R6628))),"Missing Information", INDEX(Table15[Entire Service Line Classification], MATCH(SUMIFS(Table15[Unique ID],Table15[System-Owned Portion],E6628,Table15[If Material Anything Other than "Lead" in Column E,Was Material Ever Previously Lead?],G6628,Table15[Customer-Owned Portion],O6628),Table15[Unique ID],0),0)))</f>
        <v/>
      </c>
      <c r="X6628"/>
    </row>
    <row r="6629" spans="2:24" x14ac:dyDescent="0.25">
      <c r="B6629" s="146"/>
      <c r="C6629" s="31"/>
      <c r="D6629" s="31"/>
      <c r="E6629" s="44"/>
      <c r="F6629" s="43"/>
      <c r="G6629" s="84"/>
      <c r="H6629" s="31"/>
      <c r="I6629" s="31"/>
      <c r="J6629" s="84"/>
      <c r="K6629" s="31"/>
      <c r="L6629" s="31"/>
      <c r="M6629" s="169"/>
      <c r="N6629" s="148"/>
      <c r="O6629" s="106"/>
      <c r="P6629" s="43"/>
      <c r="Q6629" s="31"/>
      <c r="R6629" s="84"/>
      <c r="S6629" s="31"/>
      <c r="T6629" s="31"/>
      <c r="U6629" s="169"/>
      <c r="V6629" s="150"/>
      <c r="W6629" s="141" t="str" cm="1">
        <f t="array" ref="W6629">IF(SUM(LEN(B6629:V6629))=0,"",IF(OR(OR(ISBLANK(F6629),SUM(LEN(C6629),LEN(D6629))=0),AND(NOT(E6629="Unknown"),ISBLANK(J6629)),AND(NOT(O6629="Unknown"),ISBLANK(R6629))),"Missing Information", INDEX(Table15[Entire Service Line Classification], MATCH(SUMIFS(Table15[Unique ID],Table15[System-Owned Portion],E6629,Table15[If Material Anything Other than "Lead" in Column E,Was Material Ever Previously Lead?],G6629,Table15[Customer-Owned Portion],O6629),Table15[Unique ID],0),0)))</f>
        <v/>
      </c>
      <c r="X6629"/>
    </row>
    <row r="6630" spans="2:24" x14ac:dyDescent="0.25">
      <c r="B6630" s="146"/>
      <c r="C6630" s="31"/>
      <c r="D6630" s="31"/>
      <c r="E6630" s="44"/>
      <c r="F6630" s="43"/>
      <c r="G6630" s="84"/>
      <c r="H6630" s="31"/>
      <c r="I6630" s="31"/>
      <c r="J6630" s="84"/>
      <c r="K6630" s="31"/>
      <c r="L6630" s="31"/>
      <c r="M6630" s="169"/>
      <c r="N6630" s="148"/>
      <c r="O6630" s="106"/>
      <c r="P6630" s="43"/>
      <c r="Q6630" s="31"/>
      <c r="R6630" s="84"/>
      <c r="S6630" s="31"/>
      <c r="T6630" s="31"/>
      <c r="U6630" s="169"/>
      <c r="V6630" s="150"/>
      <c r="W6630" s="141" t="str" cm="1">
        <f t="array" ref="W6630">IF(SUM(LEN(B6630:V6630))=0,"",IF(OR(OR(ISBLANK(F6630),SUM(LEN(C6630),LEN(D6630))=0),AND(NOT(E6630="Unknown"),ISBLANK(J6630)),AND(NOT(O6630="Unknown"),ISBLANK(R6630))),"Missing Information", INDEX(Table15[Entire Service Line Classification], MATCH(SUMIFS(Table15[Unique ID],Table15[System-Owned Portion],E6630,Table15[If Material Anything Other than "Lead" in Column E,Was Material Ever Previously Lead?],G6630,Table15[Customer-Owned Portion],O6630),Table15[Unique ID],0),0)))</f>
        <v/>
      </c>
      <c r="X6630"/>
    </row>
    <row r="6631" spans="2:24" x14ac:dyDescent="0.25">
      <c r="B6631" s="146"/>
      <c r="C6631" s="31"/>
      <c r="D6631" s="31"/>
      <c r="E6631" s="44"/>
      <c r="F6631" s="43"/>
      <c r="G6631" s="84"/>
      <c r="H6631" s="31"/>
      <c r="I6631" s="31"/>
      <c r="J6631" s="84"/>
      <c r="K6631" s="31"/>
      <c r="L6631" s="31"/>
      <c r="M6631" s="169"/>
      <c r="N6631" s="148"/>
      <c r="O6631" s="106"/>
      <c r="P6631" s="43"/>
      <c r="Q6631" s="31"/>
      <c r="R6631" s="84"/>
      <c r="S6631" s="31"/>
      <c r="T6631" s="31"/>
      <c r="U6631" s="169"/>
      <c r="V6631" s="150"/>
      <c r="W6631" s="141" t="str" cm="1">
        <f t="array" ref="W6631">IF(SUM(LEN(B6631:V6631))=0,"",IF(OR(OR(ISBLANK(F6631),SUM(LEN(C6631),LEN(D6631))=0),AND(NOT(E6631="Unknown"),ISBLANK(J6631)),AND(NOT(O6631="Unknown"),ISBLANK(R6631))),"Missing Information", INDEX(Table15[Entire Service Line Classification], MATCH(SUMIFS(Table15[Unique ID],Table15[System-Owned Portion],E6631,Table15[If Material Anything Other than "Lead" in Column E,Was Material Ever Previously Lead?],G6631,Table15[Customer-Owned Portion],O6631),Table15[Unique ID],0),0)))</f>
        <v/>
      </c>
      <c r="X6631"/>
    </row>
    <row r="6632" spans="2:24" x14ac:dyDescent="0.25">
      <c r="B6632" s="146"/>
      <c r="C6632" s="31"/>
      <c r="D6632" s="31"/>
      <c r="E6632" s="44"/>
      <c r="F6632" s="43"/>
      <c r="G6632" s="84"/>
      <c r="H6632" s="31"/>
      <c r="I6632" s="31"/>
      <c r="J6632" s="84"/>
      <c r="K6632" s="31"/>
      <c r="L6632" s="31"/>
      <c r="M6632" s="169"/>
      <c r="N6632" s="148"/>
      <c r="O6632" s="106"/>
      <c r="P6632" s="43"/>
      <c r="Q6632" s="31"/>
      <c r="R6632" s="84"/>
      <c r="S6632" s="31"/>
      <c r="T6632" s="31"/>
      <c r="U6632" s="169"/>
      <c r="V6632" s="150"/>
      <c r="W6632" s="141" t="str" cm="1">
        <f t="array" ref="W6632">IF(SUM(LEN(B6632:V6632))=0,"",IF(OR(OR(ISBLANK(F6632),SUM(LEN(C6632),LEN(D6632))=0),AND(NOT(E6632="Unknown"),ISBLANK(J6632)),AND(NOT(O6632="Unknown"),ISBLANK(R6632))),"Missing Information", INDEX(Table15[Entire Service Line Classification], MATCH(SUMIFS(Table15[Unique ID],Table15[System-Owned Portion],E6632,Table15[If Material Anything Other than "Lead" in Column E,Was Material Ever Previously Lead?],G6632,Table15[Customer-Owned Portion],O6632),Table15[Unique ID],0),0)))</f>
        <v/>
      </c>
      <c r="X6632"/>
    </row>
    <row r="6633" spans="2:24" x14ac:dyDescent="0.25">
      <c r="B6633" s="146"/>
      <c r="C6633" s="31"/>
      <c r="D6633" s="31"/>
      <c r="E6633" s="44"/>
      <c r="F6633" s="43"/>
      <c r="G6633" s="84"/>
      <c r="H6633" s="31"/>
      <c r="I6633" s="31"/>
      <c r="J6633" s="84"/>
      <c r="K6633" s="31"/>
      <c r="L6633" s="31"/>
      <c r="M6633" s="169"/>
      <c r="N6633" s="148"/>
      <c r="O6633" s="106"/>
      <c r="P6633" s="43"/>
      <c r="Q6633" s="31"/>
      <c r="R6633" s="84"/>
      <c r="S6633" s="31"/>
      <c r="T6633" s="31"/>
      <c r="U6633" s="169"/>
      <c r="V6633" s="150"/>
      <c r="W6633" s="141" t="str" cm="1">
        <f t="array" ref="W6633">IF(SUM(LEN(B6633:V6633))=0,"",IF(OR(OR(ISBLANK(F6633),SUM(LEN(C6633),LEN(D6633))=0),AND(NOT(E6633="Unknown"),ISBLANK(J6633)),AND(NOT(O6633="Unknown"),ISBLANK(R6633))),"Missing Information", INDEX(Table15[Entire Service Line Classification], MATCH(SUMIFS(Table15[Unique ID],Table15[System-Owned Portion],E6633,Table15[If Material Anything Other than "Lead" in Column E,Was Material Ever Previously Lead?],G6633,Table15[Customer-Owned Portion],O6633),Table15[Unique ID],0),0)))</f>
        <v/>
      </c>
      <c r="X6633"/>
    </row>
    <row r="6634" spans="2:24" x14ac:dyDescent="0.25">
      <c r="B6634" s="146"/>
      <c r="C6634" s="31"/>
      <c r="D6634" s="31"/>
      <c r="E6634" s="44"/>
      <c r="F6634" s="43"/>
      <c r="G6634" s="84"/>
      <c r="H6634" s="31"/>
      <c r="I6634" s="31"/>
      <c r="J6634" s="84"/>
      <c r="K6634" s="31"/>
      <c r="L6634" s="31"/>
      <c r="M6634" s="169"/>
      <c r="N6634" s="148"/>
      <c r="O6634" s="106"/>
      <c r="P6634" s="43"/>
      <c r="Q6634" s="31"/>
      <c r="R6634" s="84"/>
      <c r="S6634" s="31"/>
      <c r="T6634" s="31"/>
      <c r="U6634" s="169"/>
      <c r="V6634" s="150"/>
      <c r="W6634" s="141" t="str" cm="1">
        <f t="array" ref="W6634">IF(SUM(LEN(B6634:V6634))=0,"",IF(OR(OR(ISBLANK(F6634),SUM(LEN(C6634),LEN(D6634))=0),AND(NOT(E6634="Unknown"),ISBLANK(J6634)),AND(NOT(O6634="Unknown"),ISBLANK(R6634))),"Missing Information", INDEX(Table15[Entire Service Line Classification], MATCH(SUMIFS(Table15[Unique ID],Table15[System-Owned Portion],E6634,Table15[If Material Anything Other than "Lead" in Column E,Was Material Ever Previously Lead?],G6634,Table15[Customer-Owned Portion],O6634),Table15[Unique ID],0),0)))</f>
        <v/>
      </c>
      <c r="X6634"/>
    </row>
    <row r="6635" spans="2:24" x14ac:dyDescent="0.25">
      <c r="B6635" s="146"/>
      <c r="C6635" s="31"/>
      <c r="D6635" s="31"/>
      <c r="E6635" s="44"/>
      <c r="F6635" s="43"/>
      <c r="G6635" s="84"/>
      <c r="H6635" s="31"/>
      <c r="I6635" s="31"/>
      <c r="J6635" s="84"/>
      <c r="K6635" s="31"/>
      <c r="L6635" s="31"/>
      <c r="M6635" s="169"/>
      <c r="N6635" s="148"/>
      <c r="O6635" s="106"/>
      <c r="P6635" s="43"/>
      <c r="Q6635" s="31"/>
      <c r="R6635" s="84"/>
      <c r="S6635" s="31"/>
      <c r="T6635" s="31"/>
      <c r="U6635" s="169"/>
      <c r="V6635" s="150"/>
      <c r="W6635" s="141" t="str" cm="1">
        <f t="array" ref="W6635">IF(SUM(LEN(B6635:V6635))=0,"",IF(OR(OR(ISBLANK(F6635),SUM(LEN(C6635),LEN(D6635))=0),AND(NOT(E6635="Unknown"),ISBLANK(J6635)),AND(NOT(O6635="Unknown"),ISBLANK(R6635))),"Missing Information", INDEX(Table15[Entire Service Line Classification], MATCH(SUMIFS(Table15[Unique ID],Table15[System-Owned Portion],E6635,Table15[If Material Anything Other than "Lead" in Column E,Was Material Ever Previously Lead?],G6635,Table15[Customer-Owned Portion],O6635),Table15[Unique ID],0),0)))</f>
        <v/>
      </c>
      <c r="X6635"/>
    </row>
    <row r="6636" spans="2:24" x14ac:dyDescent="0.25">
      <c r="B6636" s="146"/>
      <c r="C6636" s="31"/>
      <c r="D6636" s="31"/>
      <c r="E6636" s="44"/>
      <c r="F6636" s="43"/>
      <c r="G6636" s="84"/>
      <c r="H6636" s="31"/>
      <c r="I6636" s="31"/>
      <c r="J6636" s="84"/>
      <c r="K6636" s="31"/>
      <c r="L6636" s="31"/>
      <c r="M6636" s="169"/>
      <c r="N6636" s="148"/>
      <c r="O6636" s="106"/>
      <c r="P6636" s="43"/>
      <c r="Q6636" s="31"/>
      <c r="R6636" s="84"/>
      <c r="S6636" s="31"/>
      <c r="T6636" s="31"/>
      <c r="U6636" s="169"/>
      <c r="V6636" s="150"/>
      <c r="W6636" s="141" t="str" cm="1">
        <f t="array" ref="W6636">IF(SUM(LEN(B6636:V6636))=0,"",IF(OR(OR(ISBLANK(F6636),SUM(LEN(C6636),LEN(D6636))=0),AND(NOT(E6636="Unknown"),ISBLANK(J6636)),AND(NOT(O6636="Unknown"),ISBLANK(R6636))),"Missing Information", INDEX(Table15[Entire Service Line Classification], MATCH(SUMIFS(Table15[Unique ID],Table15[System-Owned Portion],E6636,Table15[If Material Anything Other than "Lead" in Column E,Was Material Ever Previously Lead?],G6636,Table15[Customer-Owned Portion],O6636),Table15[Unique ID],0),0)))</f>
        <v/>
      </c>
      <c r="X6636"/>
    </row>
    <row r="6637" spans="2:24" x14ac:dyDescent="0.25">
      <c r="B6637" s="146"/>
      <c r="C6637" s="31"/>
      <c r="D6637" s="31"/>
      <c r="E6637" s="44"/>
      <c r="F6637" s="43"/>
      <c r="G6637" s="84"/>
      <c r="H6637" s="31"/>
      <c r="I6637" s="31"/>
      <c r="J6637" s="84"/>
      <c r="K6637" s="31"/>
      <c r="L6637" s="31"/>
      <c r="M6637" s="169"/>
      <c r="N6637" s="148"/>
      <c r="O6637" s="106"/>
      <c r="P6637" s="43"/>
      <c r="Q6637" s="31"/>
      <c r="R6637" s="84"/>
      <c r="S6637" s="31"/>
      <c r="T6637" s="31"/>
      <c r="U6637" s="169"/>
      <c r="V6637" s="150"/>
      <c r="W6637" s="141" t="str" cm="1">
        <f t="array" ref="W6637">IF(SUM(LEN(B6637:V6637))=0,"",IF(OR(OR(ISBLANK(F6637),SUM(LEN(C6637),LEN(D6637))=0),AND(NOT(E6637="Unknown"),ISBLANK(J6637)),AND(NOT(O6637="Unknown"),ISBLANK(R6637))),"Missing Information", INDEX(Table15[Entire Service Line Classification], MATCH(SUMIFS(Table15[Unique ID],Table15[System-Owned Portion],E6637,Table15[If Material Anything Other than "Lead" in Column E,Was Material Ever Previously Lead?],G6637,Table15[Customer-Owned Portion],O6637),Table15[Unique ID],0),0)))</f>
        <v/>
      </c>
      <c r="X6637"/>
    </row>
    <row r="6638" spans="2:24" x14ac:dyDescent="0.25">
      <c r="B6638" s="146"/>
      <c r="C6638" s="31"/>
      <c r="D6638" s="31"/>
      <c r="E6638" s="44"/>
      <c r="F6638" s="43"/>
      <c r="G6638" s="84"/>
      <c r="H6638" s="31"/>
      <c r="I6638" s="31"/>
      <c r="J6638" s="84"/>
      <c r="K6638" s="31"/>
      <c r="L6638" s="31"/>
      <c r="M6638" s="169"/>
      <c r="N6638" s="148"/>
      <c r="O6638" s="106"/>
      <c r="P6638" s="43"/>
      <c r="Q6638" s="31"/>
      <c r="R6638" s="84"/>
      <c r="S6638" s="31"/>
      <c r="T6638" s="31"/>
      <c r="U6638" s="169"/>
      <c r="V6638" s="150"/>
      <c r="W6638" s="141" t="str" cm="1">
        <f t="array" ref="W6638">IF(SUM(LEN(B6638:V6638))=0,"",IF(OR(OR(ISBLANK(F6638),SUM(LEN(C6638),LEN(D6638))=0),AND(NOT(E6638="Unknown"),ISBLANK(J6638)),AND(NOT(O6638="Unknown"),ISBLANK(R6638))),"Missing Information", INDEX(Table15[Entire Service Line Classification], MATCH(SUMIFS(Table15[Unique ID],Table15[System-Owned Portion],E6638,Table15[If Material Anything Other than "Lead" in Column E,Was Material Ever Previously Lead?],G6638,Table15[Customer-Owned Portion],O6638),Table15[Unique ID],0),0)))</f>
        <v/>
      </c>
      <c r="X6638"/>
    </row>
    <row r="6639" spans="2:24" x14ac:dyDescent="0.25">
      <c r="B6639" s="146"/>
      <c r="C6639" s="31"/>
      <c r="D6639" s="31"/>
      <c r="E6639" s="44"/>
      <c r="F6639" s="43"/>
      <c r="G6639" s="84"/>
      <c r="H6639" s="31"/>
      <c r="I6639" s="31"/>
      <c r="J6639" s="84"/>
      <c r="K6639" s="31"/>
      <c r="L6639" s="31"/>
      <c r="M6639" s="169"/>
      <c r="N6639" s="148"/>
      <c r="O6639" s="106"/>
      <c r="P6639" s="43"/>
      <c r="Q6639" s="31"/>
      <c r="R6639" s="84"/>
      <c r="S6639" s="31"/>
      <c r="T6639" s="31"/>
      <c r="U6639" s="169"/>
      <c r="V6639" s="150"/>
      <c r="W6639" s="141" t="str" cm="1">
        <f t="array" ref="W6639">IF(SUM(LEN(B6639:V6639))=0,"",IF(OR(OR(ISBLANK(F6639),SUM(LEN(C6639),LEN(D6639))=0),AND(NOT(E6639="Unknown"),ISBLANK(J6639)),AND(NOT(O6639="Unknown"),ISBLANK(R6639))),"Missing Information", INDEX(Table15[Entire Service Line Classification], MATCH(SUMIFS(Table15[Unique ID],Table15[System-Owned Portion],E6639,Table15[If Material Anything Other than "Lead" in Column E,Was Material Ever Previously Lead?],G6639,Table15[Customer-Owned Portion],O6639),Table15[Unique ID],0),0)))</f>
        <v/>
      </c>
      <c r="X6639"/>
    </row>
    <row r="6640" spans="2:24" x14ac:dyDescent="0.25">
      <c r="B6640" s="146"/>
      <c r="C6640" s="31"/>
      <c r="D6640" s="31"/>
      <c r="E6640" s="44"/>
      <c r="F6640" s="43"/>
      <c r="G6640" s="84"/>
      <c r="H6640" s="31"/>
      <c r="I6640" s="31"/>
      <c r="J6640" s="84"/>
      <c r="K6640" s="31"/>
      <c r="L6640" s="31"/>
      <c r="M6640" s="169"/>
      <c r="N6640" s="148"/>
      <c r="O6640" s="106"/>
      <c r="P6640" s="43"/>
      <c r="Q6640" s="31"/>
      <c r="R6640" s="84"/>
      <c r="S6640" s="31"/>
      <c r="T6640" s="31"/>
      <c r="U6640" s="169"/>
      <c r="V6640" s="150"/>
      <c r="W6640" s="141" t="str" cm="1">
        <f t="array" ref="W6640">IF(SUM(LEN(B6640:V6640))=0,"",IF(OR(OR(ISBLANK(F6640),SUM(LEN(C6640),LEN(D6640))=0),AND(NOT(E6640="Unknown"),ISBLANK(J6640)),AND(NOT(O6640="Unknown"),ISBLANK(R6640))),"Missing Information", INDEX(Table15[Entire Service Line Classification], MATCH(SUMIFS(Table15[Unique ID],Table15[System-Owned Portion],E6640,Table15[If Material Anything Other than "Lead" in Column E,Was Material Ever Previously Lead?],G6640,Table15[Customer-Owned Portion],O6640),Table15[Unique ID],0),0)))</f>
        <v/>
      </c>
      <c r="X6640"/>
    </row>
    <row r="6641" spans="2:24" x14ac:dyDescent="0.25">
      <c r="B6641" s="146"/>
      <c r="C6641" s="31"/>
      <c r="D6641" s="31"/>
      <c r="E6641" s="44"/>
      <c r="F6641" s="43"/>
      <c r="G6641" s="84"/>
      <c r="H6641" s="31"/>
      <c r="I6641" s="31"/>
      <c r="J6641" s="84"/>
      <c r="K6641" s="31"/>
      <c r="L6641" s="31"/>
      <c r="M6641" s="169"/>
      <c r="N6641" s="148"/>
      <c r="O6641" s="106"/>
      <c r="P6641" s="43"/>
      <c r="Q6641" s="31"/>
      <c r="R6641" s="84"/>
      <c r="S6641" s="31"/>
      <c r="T6641" s="31"/>
      <c r="U6641" s="169"/>
      <c r="V6641" s="150"/>
      <c r="W6641" s="141" t="str" cm="1">
        <f t="array" ref="W6641">IF(SUM(LEN(B6641:V6641))=0,"",IF(OR(OR(ISBLANK(F6641),SUM(LEN(C6641),LEN(D6641))=0),AND(NOT(E6641="Unknown"),ISBLANK(J6641)),AND(NOT(O6641="Unknown"),ISBLANK(R6641))),"Missing Information", INDEX(Table15[Entire Service Line Classification], MATCH(SUMIFS(Table15[Unique ID],Table15[System-Owned Portion],E6641,Table15[If Material Anything Other than "Lead" in Column E,Was Material Ever Previously Lead?],G6641,Table15[Customer-Owned Portion],O6641),Table15[Unique ID],0),0)))</f>
        <v/>
      </c>
      <c r="X6641"/>
    </row>
    <row r="6642" spans="2:24" x14ac:dyDescent="0.25">
      <c r="B6642" s="146"/>
      <c r="C6642" s="31"/>
      <c r="D6642" s="31"/>
      <c r="E6642" s="44"/>
      <c r="F6642" s="43"/>
      <c r="G6642" s="84"/>
      <c r="H6642" s="31"/>
      <c r="I6642" s="31"/>
      <c r="J6642" s="84"/>
      <c r="K6642" s="31"/>
      <c r="L6642" s="31"/>
      <c r="M6642" s="169"/>
      <c r="N6642" s="148"/>
      <c r="O6642" s="106"/>
      <c r="P6642" s="43"/>
      <c r="Q6642" s="31"/>
      <c r="R6642" s="84"/>
      <c r="S6642" s="31"/>
      <c r="T6642" s="31"/>
      <c r="U6642" s="169"/>
      <c r="V6642" s="150"/>
      <c r="W6642" s="141" t="str" cm="1">
        <f t="array" ref="W6642">IF(SUM(LEN(B6642:V6642))=0,"",IF(OR(OR(ISBLANK(F6642),SUM(LEN(C6642),LEN(D6642))=0),AND(NOT(E6642="Unknown"),ISBLANK(J6642)),AND(NOT(O6642="Unknown"),ISBLANK(R6642))),"Missing Information", INDEX(Table15[Entire Service Line Classification], MATCH(SUMIFS(Table15[Unique ID],Table15[System-Owned Portion],E6642,Table15[If Material Anything Other than "Lead" in Column E,Was Material Ever Previously Lead?],G6642,Table15[Customer-Owned Portion],O6642),Table15[Unique ID],0),0)))</f>
        <v/>
      </c>
      <c r="X6642"/>
    </row>
    <row r="6643" spans="2:24" x14ac:dyDescent="0.25">
      <c r="B6643" s="146"/>
      <c r="C6643" s="31"/>
      <c r="D6643" s="31"/>
      <c r="E6643" s="44"/>
      <c r="F6643" s="43"/>
      <c r="G6643" s="84"/>
      <c r="H6643" s="31"/>
      <c r="I6643" s="31"/>
      <c r="J6643" s="84"/>
      <c r="K6643" s="31"/>
      <c r="L6643" s="31"/>
      <c r="M6643" s="169"/>
      <c r="N6643" s="148"/>
      <c r="O6643" s="106"/>
      <c r="P6643" s="43"/>
      <c r="Q6643" s="31"/>
      <c r="R6643" s="84"/>
      <c r="S6643" s="31"/>
      <c r="T6643" s="31"/>
      <c r="U6643" s="169"/>
      <c r="V6643" s="150"/>
      <c r="W6643" s="141" t="str" cm="1">
        <f t="array" ref="W6643">IF(SUM(LEN(B6643:V6643))=0,"",IF(OR(OR(ISBLANK(F6643),SUM(LEN(C6643),LEN(D6643))=0),AND(NOT(E6643="Unknown"),ISBLANK(J6643)),AND(NOT(O6643="Unknown"),ISBLANK(R6643))),"Missing Information", INDEX(Table15[Entire Service Line Classification], MATCH(SUMIFS(Table15[Unique ID],Table15[System-Owned Portion],E6643,Table15[If Material Anything Other than "Lead" in Column E,Was Material Ever Previously Lead?],G6643,Table15[Customer-Owned Portion],O6643),Table15[Unique ID],0),0)))</f>
        <v/>
      </c>
      <c r="X6643"/>
    </row>
    <row r="6644" spans="2:24" x14ac:dyDescent="0.25">
      <c r="B6644" s="146"/>
      <c r="C6644" s="31"/>
      <c r="D6644" s="31"/>
      <c r="E6644" s="44"/>
      <c r="F6644" s="43"/>
      <c r="G6644" s="84"/>
      <c r="H6644" s="31"/>
      <c r="I6644" s="31"/>
      <c r="J6644" s="84"/>
      <c r="K6644" s="31"/>
      <c r="L6644" s="31"/>
      <c r="M6644" s="169"/>
      <c r="N6644" s="148"/>
      <c r="O6644" s="106"/>
      <c r="P6644" s="43"/>
      <c r="Q6644" s="31"/>
      <c r="R6644" s="84"/>
      <c r="S6644" s="31"/>
      <c r="T6644" s="31"/>
      <c r="U6644" s="169"/>
      <c r="V6644" s="150"/>
      <c r="W6644" s="141" t="str" cm="1">
        <f t="array" ref="W6644">IF(SUM(LEN(B6644:V6644))=0,"",IF(OR(OR(ISBLANK(F6644),SUM(LEN(C6644),LEN(D6644))=0),AND(NOT(E6644="Unknown"),ISBLANK(J6644)),AND(NOT(O6644="Unknown"),ISBLANK(R6644))),"Missing Information", INDEX(Table15[Entire Service Line Classification], MATCH(SUMIFS(Table15[Unique ID],Table15[System-Owned Portion],E6644,Table15[If Material Anything Other than "Lead" in Column E,Was Material Ever Previously Lead?],G6644,Table15[Customer-Owned Portion],O6644),Table15[Unique ID],0),0)))</f>
        <v/>
      </c>
      <c r="X6644"/>
    </row>
    <row r="6645" spans="2:24" x14ac:dyDescent="0.25">
      <c r="B6645" s="146"/>
      <c r="C6645" s="31"/>
      <c r="D6645" s="31"/>
      <c r="E6645" s="44"/>
      <c r="F6645" s="43"/>
      <c r="G6645" s="84"/>
      <c r="H6645" s="31"/>
      <c r="I6645" s="31"/>
      <c r="J6645" s="84"/>
      <c r="K6645" s="31"/>
      <c r="L6645" s="31"/>
      <c r="M6645" s="169"/>
      <c r="N6645" s="148"/>
      <c r="O6645" s="106"/>
      <c r="P6645" s="43"/>
      <c r="Q6645" s="31"/>
      <c r="R6645" s="84"/>
      <c r="S6645" s="31"/>
      <c r="T6645" s="31"/>
      <c r="U6645" s="169"/>
      <c r="V6645" s="150"/>
      <c r="W6645" s="141" t="str" cm="1">
        <f t="array" ref="W6645">IF(SUM(LEN(B6645:V6645))=0,"",IF(OR(OR(ISBLANK(F6645),SUM(LEN(C6645),LEN(D6645))=0),AND(NOT(E6645="Unknown"),ISBLANK(J6645)),AND(NOT(O6645="Unknown"),ISBLANK(R6645))),"Missing Information", INDEX(Table15[Entire Service Line Classification], MATCH(SUMIFS(Table15[Unique ID],Table15[System-Owned Portion],E6645,Table15[If Material Anything Other than "Lead" in Column E,Was Material Ever Previously Lead?],G6645,Table15[Customer-Owned Portion],O6645),Table15[Unique ID],0),0)))</f>
        <v/>
      </c>
      <c r="X6645"/>
    </row>
    <row r="6646" spans="2:24" x14ac:dyDescent="0.25">
      <c r="B6646" s="146"/>
      <c r="C6646" s="31"/>
      <c r="D6646" s="31"/>
      <c r="E6646" s="44"/>
      <c r="F6646" s="43"/>
      <c r="G6646" s="84"/>
      <c r="H6646" s="31"/>
      <c r="I6646" s="31"/>
      <c r="J6646" s="84"/>
      <c r="K6646" s="31"/>
      <c r="L6646" s="31"/>
      <c r="M6646" s="169"/>
      <c r="N6646" s="148"/>
      <c r="O6646" s="106"/>
      <c r="P6646" s="43"/>
      <c r="Q6646" s="31"/>
      <c r="R6646" s="84"/>
      <c r="S6646" s="31"/>
      <c r="T6646" s="31"/>
      <c r="U6646" s="169"/>
      <c r="V6646" s="150"/>
      <c r="W6646" s="141" t="str" cm="1">
        <f t="array" ref="W6646">IF(SUM(LEN(B6646:V6646))=0,"",IF(OR(OR(ISBLANK(F6646),SUM(LEN(C6646),LEN(D6646))=0),AND(NOT(E6646="Unknown"),ISBLANK(J6646)),AND(NOT(O6646="Unknown"),ISBLANK(R6646))),"Missing Information", INDEX(Table15[Entire Service Line Classification], MATCH(SUMIFS(Table15[Unique ID],Table15[System-Owned Portion],E6646,Table15[If Material Anything Other than "Lead" in Column E,Was Material Ever Previously Lead?],G6646,Table15[Customer-Owned Portion],O6646),Table15[Unique ID],0),0)))</f>
        <v/>
      </c>
      <c r="X6646"/>
    </row>
    <row r="6647" spans="2:24" x14ac:dyDescent="0.25">
      <c r="B6647" s="146"/>
      <c r="C6647" s="31"/>
      <c r="D6647" s="31"/>
      <c r="E6647" s="44"/>
      <c r="F6647" s="43"/>
      <c r="G6647" s="84"/>
      <c r="H6647" s="31"/>
      <c r="I6647" s="31"/>
      <c r="J6647" s="84"/>
      <c r="K6647" s="31"/>
      <c r="L6647" s="31"/>
      <c r="M6647" s="169"/>
      <c r="N6647" s="148"/>
      <c r="O6647" s="106"/>
      <c r="P6647" s="43"/>
      <c r="Q6647" s="31"/>
      <c r="R6647" s="84"/>
      <c r="S6647" s="31"/>
      <c r="T6647" s="31"/>
      <c r="U6647" s="169"/>
      <c r="V6647" s="150"/>
      <c r="W6647" s="141" t="str" cm="1">
        <f t="array" ref="W6647">IF(SUM(LEN(B6647:V6647))=0,"",IF(OR(OR(ISBLANK(F6647),SUM(LEN(C6647),LEN(D6647))=0),AND(NOT(E6647="Unknown"),ISBLANK(J6647)),AND(NOT(O6647="Unknown"),ISBLANK(R6647))),"Missing Information", INDEX(Table15[Entire Service Line Classification], MATCH(SUMIFS(Table15[Unique ID],Table15[System-Owned Portion],E6647,Table15[If Material Anything Other than "Lead" in Column E,Was Material Ever Previously Lead?],G6647,Table15[Customer-Owned Portion],O6647),Table15[Unique ID],0),0)))</f>
        <v/>
      </c>
      <c r="X6647"/>
    </row>
    <row r="6648" spans="2:24" x14ac:dyDescent="0.25">
      <c r="B6648" s="146"/>
      <c r="C6648" s="31"/>
      <c r="D6648" s="31"/>
      <c r="E6648" s="44"/>
      <c r="F6648" s="43"/>
      <c r="G6648" s="84"/>
      <c r="H6648" s="31"/>
      <c r="I6648" s="31"/>
      <c r="J6648" s="84"/>
      <c r="K6648" s="31"/>
      <c r="L6648" s="31"/>
      <c r="M6648" s="169"/>
      <c r="N6648" s="148"/>
      <c r="O6648" s="106"/>
      <c r="P6648" s="43"/>
      <c r="Q6648" s="31"/>
      <c r="R6648" s="84"/>
      <c r="S6648" s="31"/>
      <c r="T6648" s="31"/>
      <c r="U6648" s="169"/>
      <c r="V6648" s="150"/>
      <c r="W6648" s="141" t="str" cm="1">
        <f t="array" ref="W6648">IF(SUM(LEN(B6648:V6648))=0,"",IF(OR(OR(ISBLANK(F6648),SUM(LEN(C6648),LEN(D6648))=0),AND(NOT(E6648="Unknown"),ISBLANK(J6648)),AND(NOT(O6648="Unknown"),ISBLANK(R6648))),"Missing Information", INDEX(Table15[Entire Service Line Classification], MATCH(SUMIFS(Table15[Unique ID],Table15[System-Owned Portion],E6648,Table15[If Material Anything Other than "Lead" in Column E,Was Material Ever Previously Lead?],G6648,Table15[Customer-Owned Portion],O6648),Table15[Unique ID],0),0)))</f>
        <v/>
      </c>
      <c r="X6648"/>
    </row>
    <row r="6649" spans="2:24" x14ac:dyDescent="0.25">
      <c r="B6649" s="146"/>
      <c r="C6649" s="31"/>
      <c r="D6649" s="31"/>
      <c r="E6649" s="44"/>
      <c r="F6649" s="43"/>
      <c r="G6649" s="84"/>
      <c r="H6649" s="31"/>
      <c r="I6649" s="31"/>
      <c r="J6649" s="84"/>
      <c r="K6649" s="31"/>
      <c r="L6649" s="31"/>
      <c r="M6649" s="169"/>
      <c r="N6649" s="148"/>
      <c r="O6649" s="106"/>
      <c r="P6649" s="43"/>
      <c r="Q6649" s="31"/>
      <c r="R6649" s="84"/>
      <c r="S6649" s="31"/>
      <c r="T6649" s="31"/>
      <c r="U6649" s="169"/>
      <c r="V6649" s="150"/>
      <c r="W6649" s="141" t="str" cm="1">
        <f t="array" ref="W6649">IF(SUM(LEN(B6649:V6649))=0,"",IF(OR(OR(ISBLANK(F6649),SUM(LEN(C6649),LEN(D6649))=0),AND(NOT(E6649="Unknown"),ISBLANK(J6649)),AND(NOT(O6649="Unknown"),ISBLANK(R6649))),"Missing Information", INDEX(Table15[Entire Service Line Classification], MATCH(SUMIFS(Table15[Unique ID],Table15[System-Owned Portion],E6649,Table15[If Material Anything Other than "Lead" in Column E,Was Material Ever Previously Lead?],G6649,Table15[Customer-Owned Portion],O6649),Table15[Unique ID],0),0)))</f>
        <v/>
      </c>
      <c r="X6649"/>
    </row>
    <row r="6650" spans="2:24" x14ac:dyDescent="0.25">
      <c r="B6650" s="146"/>
      <c r="C6650" s="31"/>
      <c r="D6650" s="31"/>
      <c r="E6650" s="44"/>
      <c r="F6650" s="43"/>
      <c r="G6650" s="84"/>
      <c r="H6650" s="31"/>
      <c r="I6650" s="31"/>
      <c r="J6650" s="84"/>
      <c r="K6650" s="31"/>
      <c r="L6650" s="31"/>
      <c r="M6650" s="169"/>
      <c r="N6650" s="148"/>
      <c r="O6650" s="106"/>
      <c r="P6650" s="43"/>
      <c r="Q6650" s="31"/>
      <c r="R6650" s="84"/>
      <c r="S6650" s="31"/>
      <c r="T6650" s="31"/>
      <c r="U6650" s="169"/>
      <c r="V6650" s="150"/>
      <c r="W6650" s="141" t="str" cm="1">
        <f t="array" ref="W6650">IF(SUM(LEN(B6650:V6650))=0,"",IF(OR(OR(ISBLANK(F6650),SUM(LEN(C6650),LEN(D6650))=0),AND(NOT(E6650="Unknown"),ISBLANK(J6650)),AND(NOT(O6650="Unknown"),ISBLANK(R6650))),"Missing Information", INDEX(Table15[Entire Service Line Classification], MATCH(SUMIFS(Table15[Unique ID],Table15[System-Owned Portion],E6650,Table15[If Material Anything Other than "Lead" in Column E,Was Material Ever Previously Lead?],G6650,Table15[Customer-Owned Portion],O6650),Table15[Unique ID],0),0)))</f>
        <v/>
      </c>
      <c r="X6650"/>
    </row>
    <row r="6651" spans="2:24" x14ac:dyDescent="0.25">
      <c r="B6651" s="146"/>
      <c r="C6651" s="31"/>
      <c r="D6651" s="31"/>
      <c r="E6651" s="44"/>
      <c r="F6651" s="43"/>
      <c r="G6651" s="84"/>
      <c r="H6651" s="31"/>
      <c r="I6651" s="31"/>
      <c r="J6651" s="84"/>
      <c r="K6651" s="31"/>
      <c r="L6651" s="31"/>
      <c r="M6651" s="169"/>
      <c r="N6651" s="148"/>
      <c r="O6651" s="106"/>
      <c r="P6651" s="43"/>
      <c r="Q6651" s="31"/>
      <c r="R6651" s="84"/>
      <c r="S6651" s="31"/>
      <c r="T6651" s="31"/>
      <c r="U6651" s="169"/>
      <c r="V6651" s="150"/>
      <c r="W6651" s="141" t="str" cm="1">
        <f t="array" ref="W6651">IF(SUM(LEN(B6651:V6651))=0,"",IF(OR(OR(ISBLANK(F6651),SUM(LEN(C6651),LEN(D6651))=0),AND(NOT(E6651="Unknown"),ISBLANK(J6651)),AND(NOT(O6651="Unknown"),ISBLANK(R6651))),"Missing Information", INDEX(Table15[Entire Service Line Classification], MATCH(SUMIFS(Table15[Unique ID],Table15[System-Owned Portion],E6651,Table15[If Material Anything Other than "Lead" in Column E,Was Material Ever Previously Lead?],G6651,Table15[Customer-Owned Portion],O6651),Table15[Unique ID],0),0)))</f>
        <v/>
      </c>
      <c r="X6651"/>
    </row>
    <row r="6652" spans="2:24" x14ac:dyDescent="0.25">
      <c r="B6652" s="146"/>
      <c r="C6652" s="31"/>
      <c r="D6652" s="31"/>
      <c r="E6652" s="44"/>
      <c r="F6652" s="43"/>
      <c r="G6652" s="84"/>
      <c r="H6652" s="31"/>
      <c r="I6652" s="31"/>
      <c r="J6652" s="84"/>
      <c r="K6652" s="31"/>
      <c r="L6652" s="31"/>
      <c r="M6652" s="169"/>
      <c r="N6652" s="148"/>
      <c r="O6652" s="106"/>
      <c r="P6652" s="43"/>
      <c r="Q6652" s="31"/>
      <c r="R6652" s="84"/>
      <c r="S6652" s="31"/>
      <c r="T6652" s="31"/>
      <c r="U6652" s="169"/>
      <c r="V6652" s="150"/>
      <c r="W6652" s="141" t="str" cm="1">
        <f t="array" ref="W6652">IF(SUM(LEN(B6652:V6652))=0,"",IF(OR(OR(ISBLANK(F6652),SUM(LEN(C6652),LEN(D6652))=0),AND(NOT(E6652="Unknown"),ISBLANK(J6652)),AND(NOT(O6652="Unknown"),ISBLANK(R6652))),"Missing Information", INDEX(Table15[Entire Service Line Classification], MATCH(SUMIFS(Table15[Unique ID],Table15[System-Owned Portion],E6652,Table15[If Material Anything Other than "Lead" in Column E,Was Material Ever Previously Lead?],G6652,Table15[Customer-Owned Portion],O6652),Table15[Unique ID],0),0)))</f>
        <v/>
      </c>
      <c r="X6652"/>
    </row>
    <row r="6653" spans="2:24" x14ac:dyDescent="0.25">
      <c r="B6653" s="146"/>
      <c r="C6653" s="31"/>
      <c r="D6653" s="31"/>
      <c r="E6653" s="44"/>
      <c r="F6653" s="43"/>
      <c r="G6653" s="84"/>
      <c r="H6653" s="31"/>
      <c r="I6653" s="31"/>
      <c r="J6653" s="84"/>
      <c r="K6653" s="31"/>
      <c r="L6653" s="31"/>
      <c r="M6653" s="169"/>
      <c r="N6653" s="148"/>
      <c r="O6653" s="106"/>
      <c r="P6653" s="43"/>
      <c r="Q6653" s="31"/>
      <c r="R6653" s="84"/>
      <c r="S6653" s="31"/>
      <c r="T6653" s="31"/>
      <c r="U6653" s="169"/>
      <c r="V6653" s="150"/>
      <c r="W6653" s="141" t="str" cm="1">
        <f t="array" ref="W6653">IF(SUM(LEN(B6653:V6653))=0,"",IF(OR(OR(ISBLANK(F6653),SUM(LEN(C6653),LEN(D6653))=0),AND(NOT(E6653="Unknown"),ISBLANK(J6653)),AND(NOT(O6653="Unknown"),ISBLANK(R6653))),"Missing Information", INDEX(Table15[Entire Service Line Classification], MATCH(SUMIFS(Table15[Unique ID],Table15[System-Owned Portion],E6653,Table15[If Material Anything Other than "Lead" in Column E,Was Material Ever Previously Lead?],G6653,Table15[Customer-Owned Portion],O6653),Table15[Unique ID],0),0)))</f>
        <v/>
      </c>
      <c r="X6653"/>
    </row>
    <row r="6654" spans="2:24" x14ac:dyDescent="0.25">
      <c r="B6654" s="146"/>
      <c r="C6654" s="31"/>
      <c r="D6654" s="31"/>
      <c r="E6654" s="44"/>
      <c r="F6654" s="43"/>
      <c r="G6654" s="84"/>
      <c r="H6654" s="31"/>
      <c r="I6654" s="31"/>
      <c r="J6654" s="84"/>
      <c r="K6654" s="31"/>
      <c r="L6654" s="31"/>
      <c r="M6654" s="169"/>
      <c r="N6654" s="148"/>
      <c r="O6654" s="106"/>
      <c r="P6654" s="43"/>
      <c r="Q6654" s="31"/>
      <c r="R6654" s="84"/>
      <c r="S6654" s="31"/>
      <c r="T6654" s="31"/>
      <c r="U6654" s="169"/>
      <c r="V6654" s="150"/>
      <c r="W6654" s="141" t="str" cm="1">
        <f t="array" ref="W6654">IF(SUM(LEN(B6654:V6654))=0,"",IF(OR(OR(ISBLANK(F6654),SUM(LEN(C6654),LEN(D6654))=0),AND(NOT(E6654="Unknown"),ISBLANK(J6654)),AND(NOT(O6654="Unknown"),ISBLANK(R6654))),"Missing Information", INDEX(Table15[Entire Service Line Classification], MATCH(SUMIFS(Table15[Unique ID],Table15[System-Owned Portion],E6654,Table15[If Material Anything Other than "Lead" in Column E,Was Material Ever Previously Lead?],G6654,Table15[Customer-Owned Portion],O6654),Table15[Unique ID],0),0)))</f>
        <v/>
      </c>
      <c r="X6654"/>
    </row>
    <row r="6655" spans="2:24" x14ac:dyDescent="0.25">
      <c r="B6655" s="146"/>
      <c r="C6655" s="31"/>
      <c r="D6655" s="31"/>
      <c r="E6655" s="44"/>
      <c r="F6655" s="43"/>
      <c r="G6655" s="84"/>
      <c r="H6655" s="31"/>
      <c r="I6655" s="31"/>
      <c r="J6655" s="84"/>
      <c r="K6655" s="31"/>
      <c r="L6655" s="31"/>
      <c r="M6655" s="169"/>
      <c r="N6655" s="148"/>
      <c r="O6655" s="106"/>
      <c r="P6655" s="43"/>
      <c r="Q6655" s="31"/>
      <c r="R6655" s="84"/>
      <c r="S6655" s="31"/>
      <c r="T6655" s="31"/>
      <c r="U6655" s="169"/>
      <c r="V6655" s="150"/>
      <c r="W6655" s="141" t="str" cm="1">
        <f t="array" ref="W6655">IF(SUM(LEN(B6655:V6655))=0,"",IF(OR(OR(ISBLANK(F6655),SUM(LEN(C6655),LEN(D6655))=0),AND(NOT(E6655="Unknown"),ISBLANK(J6655)),AND(NOT(O6655="Unknown"),ISBLANK(R6655))),"Missing Information", INDEX(Table15[Entire Service Line Classification], MATCH(SUMIFS(Table15[Unique ID],Table15[System-Owned Portion],E6655,Table15[If Material Anything Other than "Lead" in Column E,Was Material Ever Previously Lead?],G6655,Table15[Customer-Owned Portion],O6655),Table15[Unique ID],0),0)))</f>
        <v/>
      </c>
      <c r="X6655"/>
    </row>
    <row r="6656" spans="2:24" x14ac:dyDescent="0.25">
      <c r="B6656" s="146"/>
      <c r="C6656" s="31"/>
      <c r="D6656" s="31"/>
      <c r="E6656" s="44"/>
      <c r="F6656" s="43"/>
      <c r="G6656" s="84"/>
      <c r="H6656" s="31"/>
      <c r="I6656" s="31"/>
      <c r="J6656" s="84"/>
      <c r="K6656" s="31"/>
      <c r="L6656" s="31"/>
      <c r="M6656" s="169"/>
      <c r="N6656" s="148"/>
      <c r="O6656" s="106"/>
      <c r="P6656" s="43"/>
      <c r="Q6656" s="31"/>
      <c r="R6656" s="84"/>
      <c r="S6656" s="31"/>
      <c r="T6656" s="31"/>
      <c r="U6656" s="169"/>
      <c r="V6656" s="150"/>
      <c r="W6656" s="141" t="str" cm="1">
        <f t="array" ref="W6656">IF(SUM(LEN(B6656:V6656))=0,"",IF(OR(OR(ISBLANK(F6656),SUM(LEN(C6656),LEN(D6656))=0),AND(NOT(E6656="Unknown"),ISBLANK(J6656)),AND(NOT(O6656="Unknown"),ISBLANK(R6656))),"Missing Information", INDEX(Table15[Entire Service Line Classification], MATCH(SUMIFS(Table15[Unique ID],Table15[System-Owned Portion],E6656,Table15[If Material Anything Other than "Lead" in Column E,Was Material Ever Previously Lead?],G6656,Table15[Customer-Owned Portion],O6656),Table15[Unique ID],0),0)))</f>
        <v/>
      </c>
      <c r="X6656"/>
    </row>
    <row r="6657" spans="2:24" x14ac:dyDescent="0.25">
      <c r="B6657" s="146"/>
      <c r="C6657" s="31"/>
      <c r="D6657" s="31"/>
      <c r="E6657" s="44"/>
      <c r="F6657" s="43"/>
      <c r="G6657" s="84"/>
      <c r="H6657" s="31"/>
      <c r="I6657" s="31"/>
      <c r="J6657" s="84"/>
      <c r="K6657" s="31"/>
      <c r="L6657" s="31"/>
      <c r="M6657" s="169"/>
      <c r="N6657" s="148"/>
      <c r="O6657" s="106"/>
      <c r="P6657" s="43"/>
      <c r="Q6657" s="31"/>
      <c r="R6657" s="84"/>
      <c r="S6657" s="31"/>
      <c r="T6657" s="31"/>
      <c r="U6657" s="169"/>
      <c r="V6657" s="150"/>
      <c r="W6657" s="141" t="str" cm="1">
        <f t="array" ref="W6657">IF(SUM(LEN(B6657:V6657))=0,"",IF(OR(OR(ISBLANK(F6657),SUM(LEN(C6657),LEN(D6657))=0),AND(NOT(E6657="Unknown"),ISBLANK(J6657)),AND(NOT(O6657="Unknown"),ISBLANK(R6657))),"Missing Information", INDEX(Table15[Entire Service Line Classification], MATCH(SUMIFS(Table15[Unique ID],Table15[System-Owned Portion],E6657,Table15[If Material Anything Other than "Lead" in Column E,Was Material Ever Previously Lead?],G6657,Table15[Customer-Owned Portion],O6657),Table15[Unique ID],0),0)))</f>
        <v/>
      </c>
      <c r="X6657"/>
    </row>
    <row r="6658" spans="2:24" x14ac:dyDescent="0.25">
      <c r="B6658" s="146"/>
      <c r="C6658" s="31"/>
      <c r="D6658" s="31"/>
      <c r="E6658" s="44"/>
      <c r="F6658" s="43"/>
      <c r="G6658" s="84"/>
      <c r="H6658" s="31"/>
      <c r="I6658" s="31"/>
      <c r="J6658" s="84"/>
      <c r="K6658" s="31"/>
      <c r="L6658" s="31"/>
      <c r="M6658" s="169"/>
      <c r="N6658" s="148"/>
      <c r="O6658" s="106"/>
      <c r="P6658" s="43"/>
      <c r="Q6658" s="31"/>
      <c r="R6658" s="84"/>
      <c r="S6658" s="31"/>
      <c r="T6658" s="31"/>
      <c r="U6658" s="169"/>
      <c r="V6658" s="150"/>
      <c r="W6658" s="141" t="str" cm="1">
        <f t="array" ref="W6658">IF(SUM(LEN(B6658:V6658))=0,"",IF(OR(OR(ISBLANK(F6658),SUM(LEN(C6658),LEN(D6658))=0),AND(NOT(E6658="Unknown"),ISBLANK(J6658)),AND(NOT(O6658="Unknown"),ISBLANK(R6658))),"Missing Information", INDEX(Table15[Entire Service Line Classification], MATCH(SUMIFS(Table15[Unique ID],Table15[System-Owned Portion],E6658,Table15[If Material Anything Other than "Lead" in Column E,Was Material Ever Previously Lead?],G6658,Table15[Customer-Owned Portion],O6658),Table15[Unique ID],0),0)))</f>
        <v/>
      </c>
      <c r="X6658"/>
    </row>
    <row r="6659" spans="2:24" x14ac:dyDescent="0.25">
      <c r="B6659" s="146"/>
      <c r="C6659" s="31"/>
      <c r="D6659" s="31"/>
      <c r="E6659" s="44"/>
      <c r="F6659" s="43"/>
      <c r="G6659" s="84"/>
      <c r="H6659" s="31"/>
      <c r="I6659" s="31"/>
      <c r="J6659" s="84"/>
      <c r="K6659" s="31"/>
      <c r="L6659" s="31"/>
      <c r="M6659" s="169"/>
      <c r="N6659" s="148"/>
      <c r="O6659" s="106"/>
      <c r="P6659" s="43"/>
      <c r="Q6659" s="31"/>
      <c r="R6659" s="84"/>
      <c r="S6659" s="31"/>
      <c r="T6659" s="31"/>
      <c r="U6659" s="169"/>
      <c r="V6659" s="150"/>
      <c r="W6659" s="141" t="str" cm="1">
        <f t="array" ref="W6659">IF(SUM(LEN(B6659:V6659))=0,"",IF(OR(OR(ISBLANK(F6659),SUM(LEN(C6659),LEN(D6659))=0),AND(NOT(E6659="Unknown"),ISBLANK(J6659)),AND(NOT(O6659="Unknown"),ISBLANK(R6659))),"Missing Information", INDEX(Table15[Entire Service Line Classification], MATCH(SUMIFS(Table15[Unique ID],Table15[System-Owned Portion],E6659,Table15[If Material Anything Other than "Lead" in Column E,Was Material Ever Previously Lead?],G6659,Table15[Customer-Owned Portion],O6659),Table15[Unique ID],0),0)))</f>
        <v/>
      </c>
      <c r="X6659"/>
    </row>
    <row r="6660" spans="2:24" x14ac:dyDescent="0.25">
      <c r="B6660" s="146"/>
      <c r="C6660" s="31"/>
      <c r="D6660" s="31"/>
      <c r="E6660" s="44"/>
      <c r="F6660" s="43"/>
      <c r="G6660" s="84"/>
      <c r="H6660" s="31"/>
      <c r="I6660" s="31"/>
      <c r="J6660" s="84"/>
      <c r="K6660" s="31"/>
      <c r="L6660" s="31"/>
      <c r="M6660" s="169"/>
      <c r="N6660" s="148"/>
      <c r="O6660" s="106"/>
      <c r="P6660" s="43"/>
      <c r="Q6660" s="31"/>
      <c r="R6660" s="84"/>
      <c r="S6660" s="31"/>
      <c r="T6660" s="31"/>
      <c r="U6660" s="169"/>
      <c r="V6660" s="150"/>
      <c r="W6660" s="141" t="str" cm="1">
        <f t="array" ref="W6660">IF(SUM(LEN(B6660:V6660))=0,"",IF(OR(OR(ISBLANK(F6660),SUM(LEN(C6660),LEN(D6660))=0),AND(NOT(E6660="Unknown"),ISBLANK(J6660)),AND(NOT(O6660="Unknown"),ISBLANK(R6660))),"Missing Information", INDEX(Table15[Entire Service Line Classification], MATCH(SUMIFS(Table15[Unique ID],Table15[System-Owned Portion],E6660,Table15[If Material Anything Other than "Lead" in Column E,Was Material Ever Previously Lead?],G6660,Table15[Customer-Owned Portion],O6660),Table15[Unique ID],0),0)))</f>
        <v/>
      </c>
      <c r="X6660"/>
    </row>
    <row r="6661" spans="2:24" x14ac:dyDescent="0.25">
      <c r="B6661" s="146"/>
      <c r="C6661" s="31"/>
      <c r="D6661" s="31"/>
      <c r="E6661" s="44"/>
      <c r="F6661" s="43"/>
      <c r="G6661" s="84"/>
      <c r="H6661" s="31"/>
      <c r="I6661" s="31"/>
      <c r="J6661" s="84"/>
      <c r="K6661" s="31"/>
      <c r="L6661" s="31"/>
      <c r="M6661" s="169"/>
      <c r="N6661" s="148"/>
      <c r="O6661" s="106"/>
      <c r="P6661" s="43"/>
      <c r="Q6661" s="31"/>
      <c r="R6661" s="84"/>
      <c r="S6661" s="31"/>
      <c r="T6661" s="31"/>
      <c r="U6661" s="169"/>
      <c r="V6661" s="150"/>
      <c r="W6661" s="141" t="str" cm="1">
        <f t="array" ref="W6661">IF(SUM(LEN(B6661:V6661))=0,"",IF(OR(OR(ISBLANK(F6661),SUM(LEN(C6661),LEN(D6661))=0),AND(NOT(E6661="Unknown"),ISBLANK(J6661)),AND(NOT(O6661="Unknown"),ISBLANK(R6661))),"Missing Information", INDEX(Table15[Entire Service Line Classification], MATCH(SUMIFS(Table15[Unique ID],Table15[System-Owned Portion],E6661,Table15[If Material Anything Other than "Lead" in Column E,Was Material Ever Previously Lead?],G6661,Table15[Customer-Owned Portion],O6661),Table15[Unique ID],0),0)))</f>
        <v/>
      </c>
      <c r="X6661"/>
    </row>
    <row r="6662" spans="2:24" x14ac:dyDescent="0.25">
      <c r="B6662" s="146"/>
      <c r="C6662" s="31"/>
      <c r="D6662" s="31"/>
      <c r="E6662" s="44"/>
      <c r="F6662" s="43"/>
      <c r="G6662" s="84"/>
      <c r="H6662" s="31"/>
      <c r="I6662" s="31"/>
      <c r="J6662" s="84"/>
      <c r="K6662" s="31"/>
      <c r="L6662" s="31"/>
      <c r="M6662" s="169"/>
      <c r="N6662" s="148"/>
      <c r="O6662" s="106"/>
      <c r="P6662" s="43"/>
      <c r="Q6662" s="31"/>
      <c r="R6662" s="84"/>
      <c r="S6662" s="31"/>
      <c r="T6662" s="31"/>
      <c r="U6662" s="169"/>
      <c r="V6662" s="150"/>
      <c r="W6662" s="141" t="str" cm="1">
        <f t="array" ref="W6662">IF(SUM(LEN(B6662:V6662))=0,"",IF(OR(OR(ISBLANK(F6662),SUM(LEN(C6662),LEN(D6662))=0),AND(NOT(E6662="Unknown"),ISBLANK(J6662)),AND(NOT(O6662="Unknown"),ISBLANK(R6662))),"Missing Information", INDEX(Table15[Entire Service Line Classification], MATCH(SUMIFS(Table15[Unique ID],Table15[System-Owned Portion],E6662,Table15[If Material Anything Other than "Lead" in Column E,Was Material Ever Previously Lead?],G6662,Table15[Customer-Owned Portion],O6662),Table15[Unique ID],0),0)))</f>
        <v/>
      </c>
      <c r="X6662"/>
    </row>
    <row r="6663" spans="2:24" x14ac:dyDescent="0.25">
      <c r="B6663" s="146"/>
      <c r="C6663" s="31"/>
      <c r="D6663" s="31"/>
      <c r="E6663" s="44"/>
      <c r="F6663" s="43"/>
      <c r="G6663" s="84"/>
      <c r="H6663" s="31"/>
      <c r="I6663" s="31"/>
      <c r="J6663" s="84"/>
      <c r="K6663" s="31"/>
      <c r="L6663" s="31"/>
      <c r="M6663" s="169"/>
      <c r="N6663" s="148"/>
      <c r="O6663" s="106"/>
      <c r="P6663" s="43"/>
      <c r="Q6663" s="31"/>
      <c r="R6663" s="84"/>
      <c r="S6663" s="31"/>
      <c r="T6663" s="31"/>
      <c r="U6663" s="169"/>
      <c r="V6663" s="150"/>
      <c r="W6663" s="141" t="str" cm="1">
        <f t="array" ref="W6663">IF(SUM(LEN(B6663:V6663))=0,"",IF(OR(OR(ISBLANK(F6663),SUM(LEN(C6663),LEN(D6663))=0),AND(NOT(E6663="Unknown"),ISBLANK(J6663)),AND(NOT(O6663="Unknown"),ISBLANK(R6663))),"Missing Information", INDEX(Table15[Entire Service Line Classification], MATCH(SUMIFS(Table15[Unique ID],Table15[System-Owned Portion],E6663,Table15[If Material Anything Other than "Lead" in Column E,Was Material Ever Previously Lead?],G6663,Table15[Customer-Owned Portion],O6663),Table15[Unique ID],0),0)))</f>
        <v/>
      </c>
      <c r="X6663"/>
    </row>
    <row r="6664" spans="2:24" x14ac:dyDescent="0.25">
      <c r="B6664" s="146"/>
      <c r="C6664" s="31"/>
      <c r="D6664" s="31"/>
      <c r="E6664" s="44"/>
      <c r="F6664" s="43"/>
      <c r="G6664" s="84"/>
      <c r="H6664" s="31"/>
      <c r="I6664" s="31"/>
      <c r="J6664" s="84"/>
      <c r="K6664" s="31"/>
      <c r="L6664" s="31"/>
      <c r="M6664" s="169"/>
      <c r="N6664" s="148"/>
      <c r="O6664" s="106"/>
      <c r="P6664" s="43"/>
      <c r="Q6664" s="31"/>
      <c r="R6664" s="84"/>
      <c r="S6664" s="31"/>
      <c r="T6664" s="31"/>
      <c r="U6664" s="169"/>
      <c r="V6664" s="150"/>
      <c r="W6664" s="141" t="str" cm="1">
        <f t="array" ref="W6664">IF(SUM(LEN(B6664:V6664))=0,"",IF(OR(OR(ISBLANK(F6664),SUM(LEN(C6664),LEN(D6664))=0),AND(NOT(E6664="Unknown"),ISBLANK(J6664)),AND(NOT(O6664="Unknown"),ISBLANK(R6664))),"Missing Information", INDEX(Table15[Entire Service Line Classification], MATCH(SUMIFS(Table15[Unique ID],Table15[System-Owned Portion],E6664,Table15[If Material Anything Other than "Lead" in Column E,Was Material Ever Previously Lead?],G6664,Table15[Customer-Owned Portion],O6664),Table15[Unique ID],0),0)))</f>
        <v/>
      </c>
      <c r="X6664"/>
    </row>
    <row r="6665" spans="2:24" x14ac:dyDescent="0.25">
      <c r="B6665" s="146"/>
      <c r="C6665" s="31"/>
      <c r="D6665" s="31"/>
      <c r="E6665" s="44"/>
      <c r="F6665" s="43"/>
      <c r="G6665" s="84"/>
      <c r="H6665" s="31"/>
      <c r="I6665" s="31"/>
      <c r="J6665" s="84"/>
      <c r="K6665" s="31"/>
      <c r="L6665" s="31"/>
      <c r="M6665" s="169"/>
      <c r="N6665" s="148"/>
      <c r="O6665" s="106"/>
      <c r="P6665" s="43"/>
      <c r="Q6665" s="31"/>
      <c r="R6665" s="84"/>
      <c r="S6665" s="31"/>
      <c r="T6665" s="31"/>
      <c r="U6665" s="169"/>
      <c r="V6665" s="150"/>
      <c r="W6665" s="141" t="str" cm="1">
        <f t="array" ref="W6665">IF(SUM(LEN(B6665:V6665))=0,"",IF(OR(OR(ISBLANK(F6665),SUM(LEN(C6665),LEN(D6665))=0),AND(NOT(E6665="Unknown"),ISBLANK(J6665)),AND(NOT(O6665="Unknown"),ISBLANK(R6665))),"Missing Information", INDEX(Table15[Entire Service Line Classification], MATCH(SUMIFS(Table15[Unique ID],Table15[System-Owned Portion],E6665,Table15[If Material Anything Other than "Lead" in Column E,Was Material Ever Previously Lead?],G6665,Table15[Customer-Owned Portion],O6665),Table15[Unique ID],0),0)))</f>
        <v/>
      </c>
      <c r="X6665"/>
    </row>
    <row r="6666" spans="2:24" x14ac:dyDescent="0.25">
      <c r="B6666" s="146"/>
      <c r="C6666" s="31"/>
      <c r="D6666" s="31"/>
      <c r="E6666" s="44"/>
      <c r="F6666" s="43"/>
      <c r="G6666" s="84"/>
      <c r="H6666" s="31"/>
      <c r="I6666" s="31"/>
      <c r="J6666" s="84"/>
      <c r="K6666" s="31"/>
      <c r="L6666" s="31"/>
      <c r="M6666" s="169"/>
      <c r="N6666" s="148"/>
      <c r="O6666" s="106"/>
      <c r="P6666" s="43"/>
      <c r="Q6666" s="31"/>
      <c r="R6666" s="84"/>
      <c r="S6666" s="31"/>
      <c r="T6666" s="31"/>
      <c r="U6666" s="169"/>
      <c r="V6666" s="150"/>
      <c r="W6666" s="141" t="str" cm="1">
        <f t="array" ref="W6666">IF(SUM(LEN(B6666:V6666))=0,"",IF(OR(OR(ISBLANK(F6666),SUM(LEN(C6666),LEN(D6666))=0),AND(NOT(E6666="Unknown"),ISBLANK(J6666)),AND(NOT(O6666="Unknown"),ISBLANK(R6666))),"Missing Information", INDEX(Table15[Entire Service Line Classification], MATCH(SUMIFS(Table15[Unique ID],Table15[System-Owned Portion],E6666,Table15[If Material Anything Other than "Lead" in Column E,Was Material Ever Previously Lead?],G6666,Table15[Customer-Owned Portion],O6666),Table15[Unique ID],0),0)))</f>
        <v/>
      </c>
      <c r="X6666"/>
    </row>
    <row r="6667" spans="2:24" x14ac:dyDescent="0.25">
      <c r="B6667" s="146"/>
      <c r="C6667" s="31"/>
      <c r="D6667" s="31"/>
      <c r="E6667" s="44"/>
      <c r="F6667" s="43"/>
      <c r="G6667" s="84"/>
      <c r="H6667" s="31"/>
      <c r="I6667" s="31"/>
      <c r="J6667" s="84"/>
      <c r="K6667" s="31"/>
      <c r="L6667" s="31"/>
      <c r="M6667" s="169"/>
      <c r="N6667" s="148"/>
      <c r="O6667" s="106"/>
      <c r="P6667" s="43"/>
      <c r="Q6667" s="31"/>
      <c r="R6667" s="84"/>
      <c r="S6667" s="31"/>
      <c r="T6667" s="31"/>
      <c r="U6667" s="169"/>
      <c r="V6667" s="150"/>
      <c r="W6667" s="141" t="str" cm="1">
        <f t="array" ref="W6667">IF(SUM(LEN(B6667:V6667))=0,"",IF(OR(OR(ISBLANK(F6667),SUM(LEN(C6667),LEN(D6667))=0),AND(NOT(E6667="Unknown"),ISBLANK(J6667)),AND(NOT(O6667="Unknown"),ISBLANK(R6667))),"Missing Information", INDEX(Table15[Entire Service Line Classification], MATCH(SUMIFS(Table15[Unique ID],Table15[System-Owned Portion],E6667,Table15[If Material Anything Other than "Lead" in Column E,Was Material Ever Previously Lead?],G6667,Table15[Customer-Owned Portion],O6667),Table15[Unique ID],0),0)))</f>
        <v/>
      </c>
      <c r="X6667"/>
    </row>
    <row r="6668" spans="2:24" x14ac:dyDescent="0.25">
      <c r="B6668" s="146"/>
      <c r="C6668" s="31"/>
      <c r="D6668" s="31"/>
      <c r="E6668" s="44"/>
      <c r="F6668" s="43"/>
      <c r="G6668" s="84"/>
      <c r="H6668" s="31"/>
      <c r="I6668" s="31"/>
      <c r="J6668" s="84"/>
      <c r="K6668" s="31"/>
      <c r="L6668" s="31"/>
      <c r="M6668" s="169"/>
      <c r="N6668" s="148"/>
      <c r="O6668" s="106"/>
      <c r="P6668" s="43"/>
      <c r="Q6668" s="31"/>
      <c r="R6668" s="84"/>
      <c r="S6668" s="31"/>
      <c r="T6668" s="31"/>
      <c r="U6668" s="169"/>
      <c r="V6668" s="150"/>
      <c r="W6668" s="141" t="str" cm="1">
        <f t="array" ref="W6668">IF(SUM(LEN(B6668:V6668))=0,"",IF(OR(OR(ISBLANK(F6668),SUM(LEN(C6668),LEN(D6668))=0),AND(NOT(E6668="Unknown"),ISBLANK(J6668)),AND(NOT(O6668="Unknown"),ISBLANK(R6668))),"Missing Information", INDEX(Table15[Entire Service Line Classification], MATCH(SUMIFS(Table15[Unique ID],Table15[System-Owned Portion],E6668,Table15[If Material Anything Other than "Lead" in Column E,Was Material Ever Previously Lead?],G6668,Table15[Customer-Owned Portion],O6668),Table15[Unique ID],0),0)))</f>
        <v/>
      </c>
      <c r="X6668"/>
    </row>
    <row r="6669" spans="2:24" x14ac:dyDescent="0.25">
      <c r="B6669" s="146"/>
      <c r="C6669" s="31"/>
      <c r="D6669" s="31"/>
      <c r="E6669" s="44"/>
      <c r="F6669" s="43"/>
      <c r="G6669" s="84"/>
      <c r="H6669" s="31"/>
      <c r="I6669" s="31"/>
      <c r="J6669" s="84"/>
      <c r="K6669" s="31"/>
      <c r="L6669" s="31"/>
      <c r="M6669" s="169"/>
      <c r="N6669" s="148"/>
      <c r="O6669" s="106"/>
      <c r="P6669" s="43"/>
      <c r="Q6669" s="31"/>
      <c r="R6669" s="84"/>
      <c r="S6669" s="31"/>
      <c r="T6669" s="31"/>
      <c r="U6669" s="169"/>
      <c r="V6669" s="150"/>
      <c r="W6669" s="141" t="str" cm="1">
        <f t="array" ref="W6669">IF(SUM(LEN(B6669:V6669))=0,"",IF(OR(OR(ISBLANK(F6669),SUM(LEN(C6669),LEN(D6669))=0),AND(NOT(E6669="Unknown"),ISBLANK(J6669)),AND(NOT(O6669="Unknown"),ISBLANK(R6669))),"Missing Information", INDEX(Table15[Entire Service Line Classification], MATCH(SUMIFS(Table15[Unique ID],Table15[System-Owned Portion],E6669,Table15[If Material Anything Other than "Lead" in Column E,Was Material Ever Previously Lead?],G6669,Table15[Customer-Owned Portion],O6669),Table15[Unique ID],0),0)))</f>
        <v/>
      </c>
      <c r="X6669"/>
    </row>
    <row r="6670" spans="2:24" x14ac:dyDescent="0.25">
      <c r="B6670" s="146"/>
      <c r="C6670" s="31"/>
      <c r="D6670" s="31"/>
      <c r="E6670" s="44"/>
      <c r="F6670" s="43"/>
      <c r="G6670" s="84"/>
      <c r="H6670" s="31"/>
      <c r="I6670" s="31"/>
      <c r="J6670" s="84"/>
      <c r="K6670" s="31"/>
      <c r="L6670" s="31"/>
      <c r="M6670" s="169"/>
      <c r="N6670" s="148"/>
      <c r="O6670" s="106"/>
      <c r="P6670" s="43"/>
      <c r="Q6670" s="31"/>
      <c r="R6670" s="84"/>
      <c r="S6670" s="31"/>
      <c r="T6670" s="31"/>
      <c r="U6670" s="169"/>
      <c r="V6670" s="150"/>
      <c r="W6670" s="141" t="str" cm="1">
        <f t="array" ref="W6670">IF(SUM(LEN(B6670:V6670))=0,"",IF(OR(OR(ISBLANK(F6670),SUM(LEN(C6670),LEN(D6670))=0),AND(NOT(E6670="Unknown"),ISBLANK(J6670)),AND(NOT(O6670="Unknown"),ISBLANK(R6670))),"Missing Information", INDEX(Table15[Entire Service Line Classification], MATCH(SUMIFS(Table15[Unique ID],Table15[System-Owned Portion],E6670,Table15[If Material Anything Other than "Lead" in Column E,Was Material Ever Previously Lead?],G6670,Table15[Customer-Owned Portion],O6670),Table15[Unique ID],0),0)))</f>
        <v/>
      </c>
      <c r="X6670"/>
    </row>
    <row r="6671" spans="2:24" x14ac:dyDescent="0.25">
      <c r="B6671" s="146"/>
      <c r="C6671" s="31"/>
      <c r="D6671" s="31"/>
      <c r="E6671" s="44"/>
      <c r="F6671" s="43"/>
      <c r="G6671" s="84"/>
      <c r="H6671" s="31"/>
      <c r="I6671" s="31"/>
      <c r="J6671" s="84"/>
      <c r="K6671" s="31"/>
      <c r="L6671" s="31"/>
      <c r="M6671" s="169"/>
      <c r="N6671" s="148"/>
      <c r="O6671" s="106"/>
      <c r="P6671" s="43"/>
      <c r="Q6671" s="31"/>
      <c r="R6671" s="84"/>
      <c r="S6671" s="31"/>
      <c r="T6671" s="31"/>
      <c r="U6671" s="169"/>
      <c r="V6671" s="150"/>
      <c r="W6671" s="141" t="str" cm="1">
        <f t="array" ref="W6671">IF(SUM(LEN(B6671:V6671))=0,"",IF(OR(OR(ISBLANK(F6671),SUM(LEN(C6671),LEN(D6671))=0),AND(NOT(E6671="Unknown"),ISBLANK(J6671)),AND(NOT(O6671="Unknown"),ISBLANK(R6671))),"Missing Information", INDEX(Table15[Entire Service Line Classification], MATCH(SUMIFS(Table15[Unique ID],Table15[System-Owned Portion],E6671,Table15[If Material Anything Other than "Lead" in Column E,Was Material Ever Previously Lead?],G6671,Table15[Customer-Owned Portion],O6671),Table15[Unique ID],0),0)))</f>
        <v/>
      </c>
      <c r="X6671"/>
    </row>
    <row r="6672" spans="2:24" x14ac:dyDescent="0.25">
      <c r="B6672" s="146"/>
      <c r="C6672" s="31"/>
      <c r="D6672" s="31"/>
      <c r="E6672" s="44"/>
      <c r="F6672" s="43"/>
      <c r="G6672" s="84"/>
      <c r="H6672" s="31"/>
      <c r="I6672" s="31"/>
      <c r="J6672" s="84"/>
      <c r="K6672" s="31"/>
      <c r="L6672" s="31"/>
      <c r="M6672" s="169"/>
      <c r="N6672" s="148"/>
      <c r="O6672" s="106"/>
      <c r="P6672" s="43"/>
      <c r="Q6672" s="31"/>
      <c r="R6672" s="84"/>
      <c r="S6672" s="31"/>
      <c r="T6672" s="31"/>
      <c r="U6672" s="169"/>
      <c r="V6672" s="150"/>
      <c r="W6672" s="141" t="str" cm="1">
        <f t="array" ref="W6672">IF(SUM(LEN(B6672:V6672))=0,"",IF(OR(OR(ISBLANK(F6672),SUM(LEN(C6672),LEN(D6672))=0),AND(NOT(E6672="Unknown"),ISBLANK(J6672)),AND(NOT(O6672="Unknown"),ISBLANK(R6672))),"Missing Information", INDEX(Table15[Entire Service Line Classification], MATCH(SUMIFS(Table15[Unique ID],Table15[System-Owned Portion],E6672,Table15[If Material Anything Other than "Lead" in Column E,Was Material Ever Previously Lead?],G6672,Table15[Customer-Owned Portion],O6672),Table15[Unique ID],0),0)))</f>
        <v/>
      </c>
      <c r="X6672"/>
    </row>
    <row r="6673" spans="2:24" x14ac:dyDescent="0.25">
      <c r="B6673" s="146"/>
      <c r="C6673" s="31"/>
      <c r="D6673" s="31"/>
      <c r="E6673" s="44"/>
      <c r="F6673" s="43"/>
      <c r="G6673" s="84"/>
      <c r="H6673" s="31"/>
      <c r="I6673" s="31"/>
      <c r="J6673" s="84"/>
      <c r="K6673" s="31"/>
      <c r="L6673" s="31"/>
      <c r="M6673" s="169"/>
      <c r="N6673" s="148"/>
      <c r="O6673" s="106"/>
      <c r="P6673" s="43"/>
      <c r="Q6673" s="31"/>
      <c r="R6673" s="84"/>
      <c r="S6673" s="31"/>
      <c r="T6673" s="31"/>
      <c r="U6673" s="169"/>
      <c r="V6673" s="150"/>
      <c r="W6673" s="141" t="str" cm="1">
        <f t="array" ref="W6673">IF(SUM(LEN(B6673:V6673))=0,"",IF(OR(OR(ISBLANK(F6673),SUM(LEN(C6673),LEN(D6673))=0),AND(NOT(E6673="Unknown"),ISBLANK(J6673)),AND(NOT(O6673="Unknown"),ISBLANK(R6673))),"Missing Information", INDEX(Table15[Entire Service Line Classification], MATCH(SUMIFS(Table15[Unique ID],Table15[System-Owned Portion],E6673,Table15[If Material Anything Other than "Lead" in Column E,Was Material Ever Previously Lead?],G6673,Table15[Customer-Owned Portion],O6673),Table15[Unique ID],0),0)))</f>
        <v/>
      </c>
      <c r="X6673"/>
    </row>
    <row r="6674" spans="2:24" x14ac:dyDescent="0.25">
      <c r="B6674" s="146"/>
      <c r="C6674" s="31"/>
      <c r="D6674" s="31"/>
      <c r="E6674" s="44"/>
      <c r="F6674" s="43"/>
      <c r="G6674" s="84"/>
      <c r="H6674" s="31"/>
      <c r="I6674" s="31"/>
      <c r="J6674" s="84"/>
      <c r="K6674" s="31"/>
      <c r="L6674" s="31"/>
      <c r="M6674" s="169"/>
      <c r="N6674" s="148"/>
      <c r="O6674" s="106"/>
      <c r="P6674" s="43"/>
      <c r="Q6674" s="31"/>
      <c r="R6674" s="84"/>
      <c r="S6674" s="31"/>
      <c r="T6674" s="31"/>
      <c r="U6674" s="169"/>
      <c r="V6674" s="150"/>
      <c r="W6674" s="141" t="str" cm="1">
        <f t="array" ref="W6674">IF(SUM(LEN(B6674:V6674))=0,"",IF(OR(OR(ISBLANK(F6674),SUM(LEN(C6674),LEN(D6674))=0),AND(NOT(E6674="Unknown"),ISBLANK(J6674)),AND(NOT(O6674="Unknown"),ISBLANK(R6674))),"Missing Information", INDEX(Table15[Entire Service Line Classification], MATCH(SUMIFS(Table15[Unique ID],Table15[System-Owned Portion],E6674,Table15[If Material Anything Other than "Lead" in Column E,Was Material Ever Previously Lead?],G6674,Table15[Customer-Owned Portion],O6674),Table15[Unique ID],0),0)))</f>
        <v/>
      </c>
      <c r="X6674"/>
    </row>
    <row r="6675" spans="2:24" x14ac:dyDescent="0.25">
      <c r="B6675" s="146"/>
      <c r="C6675" s="31"/>
      <c r="D6675" s="31"/>
      <c r="E6675" s="44"/>
      <c r="F6675" s="43"/>
      <c r="G6675" s="84"/>
      <c r="H6675" s="31"/>
      <c r="I6675" s="31"/>
      <c r="J6675" s="84"/>
      <c r="K6675" s="31"/>
      <c r="L6675" s="31"/>
      <c r="M6675" s="169"/>
      <c r="N6675" s="148"/>
      <c r="O6675" s="106"/>
      <c r="P6675" s="43"/>
      <c r="Q6675" s="31"/>
      <c r="R6675" s="84"/>
      <c r="S6675" s="31"/>
      <c r="T6675" s="31"/>
      <c r="U6675" s="169"/>
      <c r="V6675" s="150"/>
      <c r="W6675" s="141" t="str" cm="1">
        <f t="array" ref="W6675">IF(SUM(LEN(B6675:V6675))=0,"",IF(OR(OR(ISBLANK(F6675),SUM(LEN(C6675),LEN(D6675))=0),AND(NOT(E6675="Unknown"),ISBLANK(J6675)),AND(NOT(O6675="Unknown"),ISBLANK(R6675))),"Missing Information", INDEX(Table15[Entire Service Line Classification], MATCH(SUMIFS(Table15[Unique ID],Table15[System-Owned Portion],E6675,Table15[If Material Anything Other than "Lead" in Column E,Was Material Ever Previously Lead?],G6675,Table15[Customer-Owned Portion],O6675),Table15[Unique ID],0),0)))</f>
        <v/>
      </c>
      <c r="X6675"/>
    </row>
    <row r="6676" spans="2:24" x14ac:dyDescent="0.25">
      <c r="B6676" s="146"/>
      <c r="C6676" s="31"/>
      <c r="D6676" s="31"/>
      <c r="E6676" s="44"/>
      <c r="F6676" s="43"/>
      <c r="G6676" s="84"/>
      <c r="H6676" s="31"/>
      <c r="I6676" s="31"/>
      <c r="J6676" s="84"/>
      <c r="K6676" s="31"/>
      <c r="L6676" s="31"/>
      <c r="M6676" s="169"/>
      <c r="N6676" s="148"/>
      <c r="O6676" s="106"/>
      <c r="P6676" s="43"/>
      <c r="Q6676" s="31"/>
      <c r="R6676" s="84"/>
      <c r="S6676" s="31"/>
      <c r="T6676" s="31"/>
      <c r="U6676" s="169"/>
      <c r="V6676" s="150"/>
      <c r="W6676" s="141" t="str" cm="1">
        <f t="array" ref="W6676">IF(SUM(LEN(B6676:V6676))=0,"",IF(OR(OR(ISBLANK(F6676),SUM(LEN(C6676),LEN(D6676))=0),AND(NOT(E6676="Unknown"),ISBLANK(J6676)),AND(NOT(O6676="Unknown"),ISBLANK(R6676))),"Missing Information", INDEX(Table15[Entire Service Line Classification], MATCH(SUMIFS(Table15[Unique ID],Table15[System-Owned Portion],E6676,Table15[If Material Anything Other than "Lead" in Column E,Was Material Ever Previously Lead?],G6676,Table15[Customer-Owned Portion],O6676),Table15[Unique ID],0),0)))</f>
        <v/>
      </c>
      <c r="X6676"/>
    </row>
    <row r="6677" spans="2:24" x14ac:dyDescent="0.25">
      <c r="B6677" s="146"/>
      <c r="C6677" s="31"/>
      <c r="D6677" s="31"/>
      <c r="E6677" s="44"/>
      <c r="F6677" s="43"/>
      <c r="G6677" s="84"/>
      <c r="H6677" s="31"/>
      <c r="I6677" s="31"/>
      <c r="J6677" s="84"/>
      <c r="K6677" s="31"/>
      <c r="L6677" s="31"/>
      <c r="M6677" s="169"/>
      <c r="N6677" s="148"/>
      <c r="O6677" s="106"/>
      <c r="P6677" s="43"/>
      <c r="Q6677" s="31"/>
      <c r="R6677" s="84"/>
      <c r="S6677" s="31"/>
      <c r="T6677" s="31"/>
      <c r="U6677" s="169"/>
      <c r="V6677" s="150"/>
      <c r="W6677" s="141" t="str" cm="1">
        <f t="array" ref="W6677">IF(SUM(LEN(B6677:V6677))=0,"",IF(OR(OR(ISBLANK(F6677),SUM(LEN(C6677),LEN(D6677))=0),AND(NOT(E6677="Unknown"),ISBLANK(J6677)),AND(NOT(O6677="Unknown"),ISBLANK(R6677))),"Missing Information", INDEX(Table15[Entire Service Line Classification], MATCH(SUMIFS(Table15[Unique ID],Table15[System-Owned Portion],E6677,Table15[If Material Anything Other than "Lead" in Column E,Was Material Ever Previously Lead?],G6677,Table15[Customer-Owned Portion],O6677),Table15[Unique ID],0),0)))</f>
        <v/>
      </c>
      <c r="X6677"/>
    </row>
    <row r="6678" spans="2:24" x14ac:dyDescent="0.25">
      <c r="B6678" s="146"/>
      <c r="C6678" s="31"/>
      <c r="D6678" s="31"/>
      <c r="E6678" s="44"/>
      <c r="F6678" s="43"/>
      <c r="G6678" s="84"/>
      <c r="H6678" s="31"/>
      <c r="I6678" s="31"/>
      <c r="J6678" s="84"/>
      <c r="K6678" s="31"/>
      <c r="L6678" s="31"/>
      <c r="M6678" s="169"/>
      <c r="N6678" s="148"/>
      <c r="O6678" s="106"/>
      <c r="P6678" s="43"/>
      <c r="Q6678" s="31"/>
      <c r="R6678" s="84"/>
      <c r="S6678" s="31"/>
      <c r="T6678" s="31"/>
      <c r="U6678" s="169"/>
      <c r="V6678" s="150"/>
      <c r="W6678" s="141" t="str" cm="1">
        <f t="array" ref="W6678">IF(SUM(LEN(B6678:V6678))=0,"",IF(OR(OR(ISBLANK(F6678),SUM(LEN(C6678),LEN(D6678))=0),AND(NOT(E6678="Unknown"),ISBLANK(J6678)),AND(NOT(O6678="Unknown"),ISBLANK(R6678))),"Missing Information", INDEX(Table15[Entire Service Line Classification], MATCH(SUMIFS(Table15[Unique ID],Table15[System-Owned Portion],E6678,Table15[If Material Anything Other than "Lead" in Column E,Was Material Ever Previously Lead?],G6678,Table15[Customer-Owned Portion],O6678),Table15[Unique ID],0),0)))</f>
        <v/>
      </c>
      <c r="X6678"/>
    </row>
    <row r="6679" spans="2:24" x14ac:dyDescent="0.25">
      <c r="B6679" s="146"/>
      <c r="C6679" s="31"/>
      <c r="D6679" s="31"/>
      <c r="E6679" s="44"/>
      <c r="F6679" s="43"/>
      <c r="G6679" s="84"/>
      <c r="H6679" s="31"/>
      <c r="I6679" s="31"/>
      <c r="J6679" s="84"/>
      <c r="K6679" s="31"/>
      <c r="L6679" s="31"/>
      <c r="M6679" s="169"/>
      <c r="N6679" s="148"/>
      <c r="O6679" s="106"/>
      <c r="P6679" s="43"/>
      <c r="Q6679" s="31"/>
      <c r="R6679" s="84"/>
      <c r="S6679" s="31"/>
      <c r="T6679" s="31"/>
      <c r="U6679" s="169"/>
      <c r="V6679" s="150"/>
      <c r="W6679" s="141" t="str" cm="1">
        <f t="array" ref="W6679">IF(SUM(LEN(B6679:V6679))=0,"",IF(OR(OR(ISBLANK(F6679),SUM(LEN(C6679),LEN(D6679))=0),AND(NOT(E6679="Unknown"),ISBLANK(J6679)),AND(NOT(O6679="Unknown"),ISBLANK(R6679))),"Missing Information", INDEX(Table15[Entire Service Line Classification], MATCH(SUMIFS(Table15[Unique ID],Table15[System-Owned Portion],E6679,Table15[If Material Anything Other than "Lead" in Column E,Was Material Ever Previously Lead?],G6679,Table15[Customer-Owned Portion],O6679),Table15[Unique ID],0),0)))</f>
        <v/>
      </c>
      <c r="X6679"/>
    </row>
    <row r="6680" spans="2:24" x14ac:dyDescent="0.25">
      <c r="B6680" s="146"/>
      <c r="C6680" s="31"/>
      <c r="D6680" s="31"/>
      <c r="E6680" s="44"/>
      <c r="F6680" s="43"/>
      <c r="G6680" s="84"/>
      <c r="H6680" s="31"/>
      <c r="I6680" s="31"/>
      <c r="J6680" s="84"/>
      <c r="K6680" s="31"/>
      <c r="L6680" s="31"/>
      <c r="M6680" s="169"/>
      <c r="N6680" s="148"/>
      <c r="O6680" s="106"/>
      <c r="P6680" s="43"/>
      <c r="Q6680" s="31"/>
      <c r="R6680" s="84"/>
      <c r="S6680" s="31"/>
      <c r="T6680" s="31"/>
      <c r="U6680" s="169"/>
      <c r="V6680" s="150"/>
      <c r="W6680" s="141" t="str" cm="1">
        <f t="array" ref="W6680">IF(SUM(LEN(B6680:V6680))=0,"",IF(OR(OR(ISBLANK(F6680),SUM(LEN(C6680),LEN(D6680))=0),AND(NOT(E6680="Unknown"),ISBLANK(J6680)),AND(NOT(O6680="Unknown"),ISBLANK(R6680))),"Missing Information", INDEX(Table15[Entire Service Line Classification], MATCH(SUMIFS(Table15[Unique ID],Table15[System-Owned Portion],E6680,Table15[If Material Anything Other than "Lead" in Column E,Was Material Ever Previously Lead?],G6680,Table15[Customer-Owned Portion],O6680),Table15[Unique ID],0),0)))</f>
        <v/>
      </c>
      <c r="X6680"/>
    </row>
    <row r="6681" spans="2:24" x14ac:dyDescent="0.25">
      <c r="B6681" s="146"/>
      <c r="C6681" s="31"/>
      <c r="D6681" s="31"/>
      <c r="E6681" s="44"/>
      <c r="F6681" s="43"/>
      <c r="G6681" s="84"/>
      <c r="H6681" s="31"/>
      <c r="I6681" s="31"/>
      <c r="J6681" s="84"/>
      <c r="K6681" s="31"/>
      <c r="L6681" s="31"/>
      <c r="M6681" s="169"/>
      <c r="N6681" s="148"/>
      <c r="O6681" s="106"/>
      <c r="P6681" s="43"/>
      <c r="Q6681" s="31"/>
      <c r="R6681" s="84"/>
      <c r="S6681" s="31"/>
      <c r="T6681" s="31"/>
      <c r="U6681" s="169"/>
      <c r="V6681" s="150"/>
      <c r="W6681" s="141" t="str" cm="1">
        <f t="array" ref="W6681">IF(SUM(LEN(B6681:V6681))=0,"",IF(OR(OR(ISBLANK(F6681),SUM(LEN(C6681),LEN(D6681))=0),AND(NOT(E6681="Unknown"),ISBLANK(J6681)),AND(NOT(O6681="Unknown"),ISBLANK(R6681))),"Missing Information", INDEX(Table15[Entire Service Line Classification], MATCH(SUMIFS(Table15[Unique ID],Table15[System-Owned Portion],E6681,Table15[If Material Anything Other than "Lead" in Column E,Was Material Ever Previously Lead?],G6681,Table15[Customer-Owned Portion],O6681),Table15[Unique ID],0),0)))</f>
        <v/>
      </c>
      <c r="X6681"/>
    </row>
    <row r="6682" spans="2:24" x14ac:dyDescent="0.25">
      <c r="B6682" s="146"/>
      <c r="C6682" s="31"/>
      <c r="D6682" s="31"/>
      <c r="E6682" s="44"/>
      <c r="F6682" s="43"/>
      <c r="G6682" s="84"/>
      <c r="H6682" s="31"/>
      <c r="I6682" s="31"/>
      <c r="J6682" s="84"/>
      <c r="K6682" s="31"/>
      <c r="L6682" s="31"/>
      <c r="M6682" s="169"/>
      <c r="N6682" s="148"/>
      <c r="O6682" s="106"/>
      <c r="P6682" s="43"/>
      <c r="Q6682" s="31"/>
      <c r="R6682" s="84"/>
      <c r="S6682" s="31"/>
      <c r="T6682" s="31"/>
      <c r="U6682" s="169"/>
      <c r="V6682" s="150"/>
      <c r="W6682" s="141" t="str" cm="1">
        <f t="array" ref="W6682">IF(SUM(LEN(B6682:V6682))=0,"",IF(OR(OR(ISBLANK(F6682),SUM(LEN(C6682),LEN(D6682))=0),AND(NOT(E6682="Unknown"),ISBLANK(J6682)),AND(NOT(O6682="Unknown"),ISBLANK(R6682))),"Missing Information", INDEX(Table15[Entire Service Line Classification], MATCH(SUMIFS(Table15[Unique ID],Table15[System-Owned Portion],E6682,Table15[If Material Anything Other than "Lead" in Column E,Was Material Ever Previously Lead?],G6682,Table15[Customer-Owned Portion],O6682),Table15[Unique ID],0),0)))</f>
        <v/>
      </c>
      <c r="X6682"/>
    </row>
    <row r="6683" spans="2:24" x14ac:dyDescent="0.25">
      <c r="B6683" s="146"/>
      <c r="C6683" s="31"/>
      <c r="D6683" s="31"/>
      <c r="E6683" s="44"/>
      <c r="F6683" s="43"/>
      <c r="G6683" s="84"/>
      <c r="H6683" s="31"/>
      <c r="I6683" s="31"/>
      <c r="J6683" s="84"/>
      <c r="K6683" s="31"/>
      <c r="L6683" s="31"/>
      <c r="M6683" s="169"/>
      <c r="N6683" s="148"/>
      <c r="O6683" s="106"/>
      <c r="P6683" s="43"/>
      <c r="Q6683" s="31"/>
      <c r="R6683" s="84"/>
      <c r="S6683" s="31"/>
      <c r="T6683" s="31"/>
      <c r="U6683" s="169"/>
      <c r="V6683" s="150"/>
      <c r="W6683" s="141" t="str" cm="1">
        <f t="array" ref="W6683">IF(SUM(LEN(B6683:V6683))=0,"",IF(OR(OR(ISBLANK(F6683),SUM(LEN(C6683),LEN(D6683))=0),AND(NOT(E6683="Unknown"),ISBLANK(J6683)),AND(NOT(O6683="Unknown"),ISBLANK(R6683))),"Missing Information", INDEX(Table15[Entire Service Line Classification], MATCH(SUMIFS(Table15[Unique ID],Table15[System-Owned Portion],E6683,Table15[If Material Anything Other than "Lead" in Column E,Was Material Ever Previously Lead?],G6683,Table15[Customer-Owned Portion],O6683),Table15[Unique ID],0),0)))</f>
        <v/>
      </c>
      <c r="X6683"/>
    </row>
    <row r="6684" spans="2:24" x14ac:dyDescent="0.25">
      <c r="B6684" s="146"/>
      <c r="C6684" s="31"/>
      <c r="D6684" s="31"/>
      <c r="E6684" s="44"/>
      <c r="F6684" s="43"/>
      <c r="G6684" s="84"/>
      <c r="H6684" s="31"/>
      <c r="I6684" s="31"/>
      <c r="J6684" s="84"/>
      <c r="K6684" s="31"/>
      <c r="L6684" s="31"/>
      <c r="M6684" s="169"/>
      <c r="N6684" s="148"/>
      <c r="O6684" s="106"/>
      <c r="P6684" s="43"/>
      <c r="Q6684" s="31"/>
      <c r="R6684" s="84"/>
      <c r="S6684" s="31"/>
      <c r="T6684" s="31"/>
      <c r="U6684" s="169"/>
      <c r="V6684" s="150"/>
      <c r="W6684" s="141" t="str" cm="1">
        <f t="array" ref="W6684">IF(SUM(LEN(B6684:V6684))=0,"",IF(OR(OR(ISBLANK(F6684),SUM(LEN(C6684),LEN(D6684))=0),AND(NOT(E6684="Unknown"),ISBLANK(J6684)),AND(NOT(O6684="Unknown"),ISBLANK(R6684))),"Missing Information", INDEX(Table15[Entire Service Line Classification], MATCH(SUMIFS(Table15[Unique ID],Table15[System-Owned Portion],E6684,Table15[If Material Anything Other than "Lead" in Column E,Was Material Ever Previously Lead?],G6684,Table15[Customer-Owned Portion],O6684),Table15[Unique ID],0),0)))</f>
        <v/>
      </c>
      <c r="X6684"/>
    </row>
    <row r="6685" spans="2:24" x14ac:dyDescent="0.25">
      <c r="B6685" s="146"/>
      <c r="C6685" s="31"/>
      <c r="D6685" s="31"/>
      <c r="E6685" s="44"/>
      <c r="F6685" s="43"/>
      <c r="G6685" s="84"/>
      <c r="H6685" s="31"/>
      <c r="I6685" s="31"/>
      <c r="J6685" s="84"/>
      <c r="K6685" s="31"/>
      <c r="L6685" s="31"/>
      <c r="M6685" s="169"/>
      <c r="N6685" s="148"/>
      <c r="O6685" s="106"/>
      <c r="P6685" s="43"/>
      <c r="Q6685" s="31"/>
      <c r="R6685" s="84"/>
      <c r="S6685" s="31"/>
      <c r="T6685" s="31"/>
      <c r="U6685" s="169"/>
      <c r="V6685" s="150"/>
      <c r="W6685" s="141" t="str" cm="1">
        <f t="array" ref="W6685">IF(SUM(LEN(B6685:V6685))=0,"",IF(OR(OR(ISBLANK(F6685),SUM(LEN(C6685),LEN(D6685))=0),AND(NOT(E6685="Unknown"),ISBLANK(J6685)),AND(NOT(O6685="Unknown"),ISBLANK(R6685))),"Missing Information", INDEX(Table15[Entire Service Line Classification], MATCH(SUMIFS(Table15[Unique ID],Table15[System-Owned Portion],E6685,Table15[If Material Anything Other than "Lead" in Column E,Was Material Ever Previously Lead?],G6685,Table15[Customer-Owned Portion],O6685),Table15[Unique ID],0),0)))</f>
        <v/>
      </c>
      <c r="X6685"/>
    </row>
    <row r="6686" spans="2:24" x14ac:dyDescent="0.25">
      <c r="B6686" s="146"/>
      <c r="C6686" s="31"/>
      <c r="D6686" s="31"/>
      <c r="E6686" s="44"/>
      <c r="F6686" s="43"/>
      <c r="G6686" s="84"/>
      <c r="H6686" s="31"/>
      <c r="I6686" s="31"/>
      <c r="J6686" s="84"/>
      <c r="K6686" s="31"/>
      <c r="L6686" s="31"/>
      <c r="M6686" s="169"/>
      <c r="N6686" s="148"/>
      <c r="O6686" s="106"/>
      <c r="P6686" s="43"/>
      <c r="Q6686" s="31"/>
      <c r="R6686" s="84"/>
      <c r="S6686" s="31"/>
      <c r="T6686" s="31"/>
      <c r="U6686" s="169"/>
      <c r="V6686" s="150"/>
      <c r="W6686" s="141" t="str" cm="1">
        <f t="array" ref="W6686">IF(SUM(LEN(B6686:V6686))=0,"",IF(OR(OR(ISBLANK(F6686),SUM(LEN(C6686),LEN(D6686))=0),AND(NOT(E6686="Unknown"),ISBLANK(J6686)),AND(NOT(O6686="Unknown"),ISBLANK(R6686))),"Missing Information", INDEX(Table15[Entire Service Line Classification], MATCH(SUMIFS(Table15[Unique ID],Table15[System-Owned Portion],E6686,Table15[If Material Anything Other than "Lead" in Column E,Was Material Ever Previously Lead?],G6686,Table15[Customer-Owned Portion],O6686),Table15[Unique ID],0),0)))</f>
        <v/>
      </c>
      <c r="X6686"/>
    </row>
    <row r="6687" spans="2:24" x14ac:dyDescent="0.25">
      <c r="B6687" s="146"/>
      <c r="C6687" s="31"/>
      <c r="D6687" s="31"/>
      <c r="E6687" s="44"/>
      <c r="F6687" s="43"/>
      <c r="G6687" s="84"/>
      <c r="H6687" s="31"/>
      <c r="I6687" s="31"/>
      <c r="J6687" s="84"/>
      <c r="K6687" s="31"/>
      <c r="L6687" s="31"/>
      <c r="M6687" s="169"/>
      <c r="N6687" s="148"/>
      <c r="O6687" s="106"/>
      <c r="P6687" s="43"/>
      <c r="Q6687" s="31"/>
      <c r="R6687" s="84"/>
      <c r="S6687" s="31"/>
      <c r="T6687" s="31"/>
      <c r="U6687" s="169"/>
      <c r="V6687" s="150"/>
      <c r="W6687" s="141" t="str" cm="1">
        <f t="array" ref="W6687">IF(SUM(LEN(B6687:V6687))=0,"",IF(OR(OR(ISBLANK(F6687),SUM(LEN(C6687),LEN(D6687))=0),AND(NOT(E6687="Unknown"),ISBLANK(J6687)),AND(NOT(O6687="Unknown"),ISBLANK(R6687))),"Missing Information", INDEX(Table15[Entire Service Line Classification], MATCH(SUMIFS(Table15[Unique ID],Table15[System-Owned Portion],E6687,Table15[If Material Anything Other than "Lead" in Column E,Was Material Ever Previously Lead?],G6687,Table15[Customer-Owned Portion],O6687),Table15[Unique ID],0),0)))</f>
        <v/>
      </c>
      <c r="X6687"/>
    </row>
    <row r="6688" spans="2:24" x14ac:dyDescent="0.25">
      <c r="B6688" s="146"/>
      <c r="C6688" s="31"/>
      <c r="D6688" s="31"/>
      <c r="E6688" s="44"/>
      <c r="F6688" s="43"/>
      <c r="G6688" s="84"/>
      <c r="H6688" s="31"/>
      <c r="I6688" s="31"/>
      <c r="J6688" s="84"/>
      <c r="K6688" s="31"/>
      <c r="L6688" s="31"/>
      <c r="M6688" s="169"/>
      <c r="N6688" s="148"/>
      <c r="O6688" s="106"/>
      <c r="P6688" s="43"/>
      <c r="Q6688" s="31"/>
      <c r="R6688" s="84"/>
      <c r="S6688" s="31"/>
      <c r="T6688" s="31"/>
      <c r="U6688" s="169"/>
      <c r="V6688" s="150"/>
      <c r="W6688" s="141" t="str" cm="1">
        <f t="array" ref="W6688">IF(SUM(LEN(B6688:V6688))=0,"",IF(OR(OR(ISBLANK(F6688),SUM(LEN(C6688),LEN(D6688))=0),AND(NOT(E6688="Unknown"),ISBLANK(J6688)),AND(NOT(O6688="Unknown"),ISBLANK(R6688))),"Missing Information", INDEX(Table15[Entire Service Line Classification], MATCH(SUMIFS(Table15[Unique ID],Table15[System-Owned Portion],E6688,Table15[If Material Anything Other than "Lead" in Column E,Was Material Ever Previously Lead?],G6688,Table15[Customer-Owned Portion],O6688),Table15[Unique ID],0),0)))</f>
        <v/>
      </c>
      <c r="X6688"/>
    </row>
    <row r="6689" spans="2:24" x14ac:dyDescent="0.25">
      <c r="B6689" s="146"/>
      <c r="C6689" s="31"/>
      <c r="D6689" s="31"/>
      <c r="E6689" s="44"/>
      <c r="F6689" s="43"/>
      <c r="G6689" s="84"/>
      <c r="H6689" s="31"/>
      <c r="I6689" s="31"/>
      <c r="J6689" s="84"/>
      <c r="K6689" s="31"/>
      <c r="L6689" s="31"/>
      <c r="M6689" s="169"/>
      <c r="N6689" s="148"/>
      <c r="O6689" s="106"/>
      <c r="P6689" s="43"/>
      <c r="Q6689" s="31"/>
      <c r="R6689" s="84"/>
      <c r="S6689" s="31"/>
      <c r="T6689" s="31"/>
      <c r="U6689" s="169"/>
      <c r="V6689" s="150"/>
      <c r="W6689" s="141" t="str" cm="1">
        <f t="array" ref="W6689">IF(SUM(LEN(B6689:V6689))=0,"",IF(OR(OR(ISBLANK(F6689),SUM(LEN(C6689),LEN(D6689))=0),AND(NOT(E6689="Unknown"),ISBLANK(J6689)),AND(NOT(O6689="Unknown"),ISBLANK(R6689))),"Missing Information", INDEX(Table15[Entire Service Line Classification], MATCH(SUMIFS(Table15[Unique ID],Table15[System-Owned Portion],E6689,Table15[If Material Anything Other than "Lead" in Column E,Was Material Ever Previously Lead?],G6689,Table15[Customer-Owned Portion],O6689),Table15[Unique ID],0),0)))</f>
        <v/>
      </c>
      <c r="X6689"/>
    </row>
    <row r="6690" spans="2:24" x14ac:dyDescent="0.25">
      <c r="B6690" s="146"/>
      <c r="C6690" s="31"/>
      <c r="D6690" s="31"/>
      <c r="E6690" s="44"/>
      <c r="F6690" s="43"/>
      <c r="G6690" s="84"/>
      <c r="H6690" s="31"/>
      <c r="I6690" s="31"/>
      <c r="J6690" s="84"/>
      <c r="K6690" s="31"/>
      <c r="L6690" s="31"/>
      <c r="M6690" s="169"/>
      <c r="N6690" s="148"/>
      <c r="O6690" s="106"/>
      <c r="P6690" s="43"/>
      <c r="Q6690" s="31"/>
      <c r="R6690" s="84"/>
      <c r="S6690" s="31"/>
      <c r="T6690" s="31"/>
      <c r="U6690" s="169"/>
      <c r="V6690" s="150"/>
      <c r="W6690" s="141" t="str" cm="1">
        <f t="array" ref="W6690">IF(SUM(LEN(B6690:V6690))=0,"",IF(OR(OR(ISBLANK(F6690),SUM(LEN(C6690),LEN(D6690))=0),AND(NOT(E6690="Unknown"),ISBLANK(J6690)),AND(NOT(O6690="Unknown"),ISBLANK(R6690))),"Missing Information", INDEX(Table15[Entire Service Line Classification], MATCH(SUMIFS(Table15[Unique ID],Table15[System-Owned Portion],E6690,Table15[If Material Anything Other than "Lead" in Column E,Was Material Ever Previously Lead?],G6690,Table15[Customer-Owned Portion],O6690),Table15[Unique ID],0),0)))</f>
        <v/>
      </c>
      <c r="X6690"/>
    </row>
    <row r="6691" spans="2:24" x14ac:dyDescent="0.25">
      <c r="B6691" s="146"/>
      <c r="C6691" s="31"/>
      <c r="D6691" s="31"/>
      <c r="E6691" s="44"/>
      <c r="F6691" s="43"/>
      <c r="G6691" s="84"/>
      <c r="H6691" s="31"/>
      <c r="I6691" s="31"/>
      <c r="J6691" s="84"/>
      <c r="K6691" s="31"/>
      <c r="L6691" s="31"/>
      <c r="M6691" s="169"/>
      <c r="N6691" s="148"/>
      <c r="O6691" s="106"/>
      <c r="P6691" s="43"/>
      <c r="Q6691" s="31"/>
      <c r="R6691" s="84"/>
      <c r="S6691" s="31"/>
      <c r="T6691" s="31"/>
      <c r="U6691" s="169"/>
      <c r="V6691" s="150"/>
      <c r="W6691" s="141" t="str" cm="1">
        <f t="array" ref="W6691">IF(SUM(LEN(B6691:V6691))=0,"",IF(OR(OR(ISBLANK(F6691),SUM(LEN(C6691),LEN(D6691))=0),AND(NOT(E6691="Unknown"),ISBLANK(J6691)),AND(NOT(O6691="Unknown"),ISBLANK(R6691))),"Missing Information", INDEX(Table15[Entire Service Line Classification], MATCH(SUMIFS(Table15[Unique ID],Table15[System-Owned Portion],E6691,Table15[If Material Anything Other than "Lead" in Column E,Was Material Ever Previously Lead?],G6691,Table15[Customer-Owned Portion],O6691),Table15[Unique ID],0),0)))</f>
        <v/>
      </c>
      <c r="X6691"/>
    </row>
    <row r="6692" spans="2:24" x14ac:dyDescent="0.25">
      <c r="B6692" s="146"/>
      <c r="C6692" s="31"/>
      <c r="D6692" s="31"/>
      <c r="E6692" s="44"/>
      <c r="F6692" s="43"/>
      <c r="G6692" s="84"/>
      <c r="H6692" s="31"/>
      <c r="I6692" s="31"/>
      <c r="J6692" s="84"/>
      <c r="K6692" s="31"/>
      <c r="L6692" s="31"/>
      <c r="M6692" s="169"/>
      <c r="N6692" s="148"/>
      <c r="O6692" s="106"/>
      <c r="P6692" s="43"/>
      <c r="Q6692" s="31"/>
      <c r="R6692" s="84"/>
      <c r="S6692" s="31"/>
      <c r="T6692" s="31"/>
      <c r="U6692" s="169"/>
      <c r="V6692" s="150"/>
      <c r="W6692" s="141" t="str" cm="1">
        <f t="array" ref="W6692">IF(SUM(LEN(B6692:V6692))=0,"",IF(OR(OR(ISBLANK(F6692),SUM(LEN(C6692),LEN(D6692))=0),AND(NOT(E6692="Unknown"),ISBLANK(J6692)),AND(NOT(O6692="Unknown"),ISBLANK(R6692))),"Missing Information", INDEX(Table15[Entire Service Line Classification], MATCH(SUMIFS(Table15[Unique ID],Table15[System-Owned Portion],E6692,Table15[If Material Anything Other than "Lead" in Column E,Was Material Ever Previously Lead?],G6692,Table15[Customer-Owned Portion],O6692),Table15[Unique ID],0),0)))</f>
        <v/>
      </c>
      <c r="X6692"/>
    </row>
    <row r="6693" spans="2:24" x14ac:dyDescent="0.25">
      <c r="B6693" s="146"/>
      <c r="C6693" s="31"/>
      <c r="D6693" s="31"/>
      <c r="E6693" s="44"/>
      <c r="F6693" s="43"/>
      <c r="G6693" s="84"/>
      <c r="H6693" s="31"/>
      <c r="I6693" s="31"/>
      <c r="J6693" s="84"/>
      <c r="K6693" s="31"/>
      <c r="L6693" s="31"/>
      <c r="M6693" s="169"/>
      <c r="N6693" s="148"/>
      <c r="O6693" s="106"/>
      <c r="P6693" s="43"/>
      <c r="Q6693" s="31"/>
      <c r="R6693" s="84"/>
      <c r="S6693" s="31"/>
      <c r="T6693" s="31"/>
      <c r="U6693" s="169"/>
      <c r="V6693" s="150"/>
      <c r="W6693" s="141" t="str" cm="1">
        <f t="array" ref="W6693">IF(SUM(LEN(B6693:V6693))=0,"",IF(OR(OR(ISBLANK(F6693),SUM(LEN(C6693),LEN(D6693))=0),AND(NOT(E6693="Unknown"),ISBLANK(J6693)),AND(NOT(O6693="Unknown"),ISBLANK(R6693))),"Missing Information", INDEX(Table15[Entire Service Line Classification], MATCH(SUMIFS(Table15[Unique ID],Table15[System-Owned Portion],E6693,Table15[If Material Anything Other than "Lead" in Column E,Was Material Ever Previously Lead?],G6693,Table15[Customer-Owned Portion],O6693),Table15[Unique ID],0),0)))</f>
        <v/>
      </c>
      <c r="X6693"/>
    </row>
    <row r="6694" spans="2:24" x14ac:dyDescent="0.25">
      <c r="B6694" s="146"/>
      <c r="C6694" s="31"/>
      <c r="D6694" s="31"/>
      <c r="E6694" s="44"/>
      <c r="F6694" s="43"/>
      <c r="G6694" s="84"/>
      <c r="H6694" s="31"/>
      <c r="I6694" s="31"/>
      <c r="J6694" s="84"/>
      <c r="K6694" s="31"/>
      <c r="L6694" s="31"/>
      <c r="M6694" s="169"/>
      <c r="N6694" s="148"/>
      <c r="O6694" s="106"/>
      <c r="P6694" s="43"/>
      <c r="Q6694" s="31"/>
      <c r="R6694" s="84"/>
      <c r="S6694" s="31"/>
      <c r="T6694" s="31"/>
      <c r="U6694" s="169"/>
      <c r="V6694" s="150"/>
      <c r="W6694" s="141" t="str" cm="1">
        <f t="array" ref="W6694">IF(SUM(LEN(B6694:V6694))=0,"",IF(OR(OR(ISBLANK(F6694),SUM(LEN(C6694),LEN(D6694))=0),AND(NOT(E6694="Unknown"),ISBLANK(J6694)),AND(NOT(O6694="Unknown"),ISBLANK(R6694))),"Missing Information", INDEX(Table15[Entire Service Line Classification], MATCH(SUMIFS(Table15[Unique ID],Table15[System-Owned Portion],E6694,Table15[If Material Anything Other than "Lead" in Column E,Was Material Ever Previously Lead?],G6694,Table15[Customer-Owned Portion],O6694),Table15[Unique ID],0),0)))</f>
        <v/>
      </c>
      <c r="X6694"/>
    </row>
    <row r="6695" spans="2:24" x14ac:dyDescent="0.25">
      <c r="B6695" s="146"/>
      <c r="C6695" s="31"/>
      <c r="D6695" s="31"/>
      <c r="E6695" s="44"/>
      <c r="F6695" s="43"/>
      <c r="G6695" s="84"/>
      <c r="H6695" s="31"/>
      <c r="I6695" s="31"/>
      <c r="J6695" s="84"/>
      <c r="K6695" s="31"/>
      <c r="L6695" s="31"/>
      <c r="M6695" s="169"/>
      <c r="N6695" s="148"/>
      <c r="O6695" s="106"/>
      <c r="P6695" s="43"/>
      <c r="Q6695" s="31"/>
      <c r="R6695" s="84"/>
      <c r="S6695" s="31"/>
      <c r="T6695" s="31"/>
      <c r="U6695" s="169"/>
      <c r="V6695" s="150"/>
      <c r="W6695" s="141" t="str" cm="1">
        <f t="array" ref="W6695">IF(SUM(LEN(B6695:V6695))=0,"",IF(OR(OR(ISBLANK(F6695),SUM(LEN(C6695),LEN(D6695))=0),AND(NOT(E6695="Unknown"),ISBLANK(J6695)),AND(NOT(O6695="Unknown"),ISBLANK(R6695))),"Missing Information", INDEX(Table15[Entire Service Line Classification], MATCH(SUMIFS(Table15[Unique ID],Table15[System-Owned Portion],E6695,Table15[If Material Anything Other than "Lead" in Column E,Was Material Ever Previously Lead?],G6695,Table15[Customer-Owned Portion],O6695),Table15[Unique ID],0),0)))</f>
        <v/>
      </c>
      <c r="X6695"/>
    </row>
    <row r="6696" spans="2:24" x14ac:dyDescent="0.25">
      <c r="B6696" s="146"/>
      <c r="C6696" s="31"/>
      <c r="D6696" s="31"/>
      <c r="E6696" s="44"/>
      <c r="F6696" s="43"/>
      <c r="G6696" s="84"/>
      <c r="H6696" s="31"/>
      <c r="I6696" s="31"/>
      <c r="J6696" s="84"/>
      <c r="K6696" s="31"/>
      <c r="L6696" s="31"/>
      <c r="M6696" s="169"/>
      <c r="N6696" s="148"/>
      <c r="O6696" s="106"/>
      <c r="P6696" s="43"/>
      <c r="Q6696" s="31"/>
      <c r="R6696" s="84"/>
      <c r="S6696" s="31"/>
      <c r="T6696" s="31"/>
      <c r="U6696" s="169"/>
      <c r="V6696" s="150"/>
      <c r="W6696" s="141" t="str" cm="1">
        <f t="array" ref="W6696">IF(SUM(LEN(B6696:V6696))=0,"",IF(OR(OR(ISBLANK(F6696),SUM(LEN(C6696),LEN(D6696))=0),AND(NOT(E6696="Unknown"),ISBLANK(J6696)),AND(NOT(O6696="Unknown"),ISBLANK(R6696))),"Missing Information", INDEX(Table15[Entire Service Line Classification], MATCH(SUMIFS(Table15[Unique ID],Table15[System-Owned Portion],E6696,Table15[If Material Anything Other than "Lead" in Column E,Was Material Ever Previously Lead?],G6696,Table15[Customer-Owned Portion],O6696),Table15[Unique ID],0),0)))</f>
        <v/>
      </c>
      <c r="X6696"/>
    </row>
    <row r="6697" spans="2:24" x14ac:dyDescent="0.25">
      <c r="B6697" s="146"/>
      <c r="C6697" s="31"/>
      <c r="D6697" s="31"/>
      <c r="E6697" s="44"/>
      <c r="F6697" s="43"/>
      <c r="G6697" s="84"/>
      <c r="H6697" s="31"/>
      <c r="I6697" s="31"/>
      <c r="J6697" s="84"/>
      <c r="K6697" s="31"/>
      <c r="L6697" s="31"/>
      <c r="M6697" s="169"/>
      <c r="N6697" s="148"/>
      <c r="O6697" s="106"/>
      <c r="P6697" s="43"/>
      <c r="Q6697" s="31"/>
      <c r="R6697" s="84"/>
      <c r="S6697" s="31"/>
      <c r="T6697" s="31"/>
      <c r="U6697" s="169"/>
      <c r="V6697" s="150"/>
      <c r="W6697" s="141" t="str" cm="1">
        <f t="array" ref="W6697">IF(SUM(LEN(B6697:V6697))=0,"",IF(OR(OR(ISBLANK(F6697),SUM(LEN(C6697),LEN(D6697))=0),AND(NOT(E6697="Unknown"),ISBLANK(J6697)),AND(NOT(O6697="Unknown"),ISBLANK(R6697))),"Missing Information", INDEX(Table15[Entire Service Line Classification], MATCH(SUMIFS(Table15[Unique ID],Table15[System-Owned Portion],E6697,Table15[If Material Anything Other than "Lead" in Column E,Was Material Ever Previously Lead?],G6697,Table15[Customer-Owned Portion],O6697),Table15[Unique ID],0),0)))</f>
        <v/>
      </c>
      <c r="X6697"/>
    </row>
    <row r="6698" spans="2:24" x14ac:dyDescent="0.25">
      <c r="B6698" s="146"/>
      <c r="C6698" s="31"/>
      <c r="D6698" s="31"/>
      <c r="E6698" s="44"/>
      <c r="F6698" s="43"/>
      <c r="G6698" s="84"/>
      <c r="H6698" s="31"/>
      <c r="I6698" s="31"/>
      <c r="J6698" s="84"/>
      <c r="K6698" s="31"/>
      <c r="L6698" s="31"/>
      <c r="M6698" s="169"/>
      <c r="N6698" s="148"/>
      <c r="O6698" s="106"/>
      <c r="P6698" s="43"/>
      <c r="Q6698" s="31"/>
      <c r="R6698" s="84"/>
      <c r="S6698" s="31"/>
      <c r="T6698" s="31"/>
      <c r="U6698" s="169"/>
      <c r="V6698" s="150"/>
      <c r="W6698" s="141" t="str" cm="1">
        <f t="array" ref="W6698">IF(SUM(LEN(B6698:V6698))=0,"",IF(OR(OR(ISBLANK(F6698),SUM(LEN(C6698),LEN(D6698))=0),AND(NOT(E6698="Unknown"),ISBLANK(J6698)),AND(NOT(O6698="Unknown"),ISBLANK(R6698))),"Missing Information", INDEX(Table15[Entire Service Line Classification], MATCH(SUMIFS(Table15[Unique ID],Table15[System-Owned Portion],E6698,Table15[If Material Anything Other than "Lead" in Column E,Was Material Ever Previously Lead?],G6698,Table15[Customer-Owned Portion],O6698),Table15[Unique ID],0),0)))</f>
        <v/>
      </c>
      <c r="X6698"/>
    </row>
    <row r="6699" spans="2:24" x14ac:dyDescent="0.25">
      <c r="B6699" s="146"/>
      <c r="C6699" s="31"/>
      <c r="D6699" s="31"/>
      <c r="E6699" s="44"/>
      <c r="F6699" s="43"/>
      <c r="G6699" s="84"/>
      <c r="H6699" s="31"/>
      <c r="I6699" s="31"/>
      <c r="J6699" s="84"/>
      <c r="K6699" s="31"/>
      <c r="L6699" s="31"/>
      <c r="M6699" s="169"/>
      <c r="N6699" s="148"/>
      <c r="O6699" s="106"/>
      <c r="P6699" s="43"/>
      <c r="Q6699" s="31"/>
      <c r="R6699" s="84"/>
      <c r="S6699" s="31"/>
      <c r="T6699" s="31"/>
      <c r="U6699" s="169"/>
      <c r="V6699" s="150"/>
      <c r="W6699" s="141" t="str" cm="1">
        <f t="array" ref="W6699">IF(SUM(LEN(B6699:V6699))=0,"",IF(OR(OR(ISBLANK(F6699),SUM(LEN(C6699),LEN(D6699))=0),AND(NOT(E6699="Unknown"),ISBLANK(J6699)),AND(NOT(O6699="Unknown"),ISBLANK(R6699))),"Missing Information", INDEX(Table15[Entire Service Line Classification], MATCH(SUMIFS(Table15[Unique ID],Table15[System-Owned Portion],E6699,Table15[If Material Anything Other than "Lead" in Column E,Was Material Ever Previously Lead?],G6699,Table15[Customer-Owned Portion],O6699),Table15[Unique ID],0),0)))</f>
        <v/>
      </c>
      <c r="X6699"/>
    </row>
    <row r="6700" spans="2:24" x14ac:dyDescent="0.25">
      <c r="B6700" s="146"/>
      <c r="C6700" s="31"/>
      <c r="D6700" s="31"/>
      <c r="E6700" s="44"/>
      <c r="F6700" s="43"/>
      <c r="G6700" s="84"/>
      <c r="H6700" s="31"/>
      <c r="I6700" s="31"/>
      <c r="J6700" s="84"/>
      <c r="K6700" s="31"/>
      <c r="L6700" s="31"/>
      <c r="M6700" s="169"/>
      <c r="N6700" s="148"/>
      <c r="O6700" s="106"/>
      <c r="P6700" s="43"/>
      <c r="Q6700" s="31"/>
      <c r="R6700" s="84"/>
      <c r="S6700" s="31"/>
      <c r="T6700" s="31"/>
      <c r="U6700" s="169"/>
      <c r="V6700" s="150"/>
      <c r="W6700" s="141" t="str" cm="1">
        <f t="array" ref="W6700">IF(SUM(LEN(B6700:V6700))=0,"",IF(OR(OR(ISBLANK(F6700),SUM(LEN(C6700),LEN(D6700))=0),AND(NOT(E6700="Unknown"),ISBLANK(J6700)),AND(NOT(O6700="Unknown"),ISBLANK(R6700))),"Missing Information", INDEX(Table15[Entire Service Line Classification], MATCH(SUMIFS(Table15[Unique ID],Table15[System-Owned Portion],E6700,Table15[If Material Anything Other than "Lead" in Column E,Was Material Ever Previously Lead?],G6700,Table15[Customer-Owned Portion],O6700),Table15[Unique ID],0),0)))</f>
        <v/>
      </c>
      <c r="X6700"/>
    </row>
    <row r="6701" spans="2:24" x14ac:dyDescent="0.25">
      <c r="B6701" s="146"/>
      <c r="C6701" s="31"/>
      <c r="D6701" s="31"/>
      <c r="E6701" s="44"/>
      <c r="F6701" s="43"/>
      <c r="G6701" s="84"/>
      <c r="H6701" s="31"/>
      <c r="I6701" s="31"/>
      <c r="J6701" s="84"/>
      <c r="K6701" s="31"/>
      <c r="L6701" s="31"/>
      <c r="M6701" s="169"/>
      <c r="N6701" s="148"/>
      <c r="O6701" s="106"/>
      <c r="P6701" s="43"/>
      <c r="Q6701" s="31"/>
      <c r="R6701" s="84"/>
      <c r="S6701" s="31"/>
      <c r="T6701" s="31"/>
      <c r="U6701" s="169"/>
      <c r="V6701" s="150"/>
      <c r="W6701" s="141" t="str" cm="1">
        <f t="array" ref="W6701">IF(SUM(LEN(B6701:V6701))=0,"",IF(OR(OR(ISBLANK(F6701),SUM(LEN(C6701),LEN(D6701))=0),AND(NOT(E6701="Unknown"),ISBLANK(J6701)),AND(NOT(O6701="Unknown"),ISBLANK(R6701))),"Missing Information", INDEX(Table15[Entire Service Line Classification], MATCH(SUMIFS(Table15[Unique ID],Table15[System-Owned Portion],E6701,Table15[If Material Anything Other than "Lead" in Column E,Was Material Ever Previously Lead?],G6701,Table15[Customer-Owned Portion],O6701),Table15[Unique ID],0),0)))</f>
        <v/>
      </c>
      <c r="X6701"/>
    </row>
    <row r="6702" spans="2:24" x14ac:dyDescent="0.25">
      <c r="B6702" s="146"/>
      <c r="C6702" s="31"/>
      <c r="D6702" s="31"/>
      <c r="E6702" s="44"/>
      <c r="F6702" s="43"/>
      <c r="G6702" s="84"/>
      <c r="H6702" s="31"/>
      <c r="I6702" s="31"/>
      <c r="J6702" s="84"/>
      <c r="K6702" s="31"/>
      <c r="L6702" s="31"/>
      <c r="M6702" s="169"/>
      <c r="N6702" s="148"/>
      <c r="O6702" s="106"/>
      <c r="P6702" s="43"/>
      <c r="Q6702" s="31"/>
      <c r="R6702" s="84"/>
      <c r="S6702" s="31"/>
      <c r="T6702" s="31"/>
      <c r="U6702" s="169"/>
      <c r="V6702" s="150"/>
      <c r="W6702" s="141" t="str" cm="1">
        <f t="array" ref="W6702">IF(SUM(LEN(B6702:V6702))=0,"",IF(OR(OR(ISBLANK(F6702),SUM(LEN(C6702),LEN(D6702))=0),AND(NOT(E6702="Unknown"),ISBLANK(J6702)),AND(NOT(O6702="Unknown"),ISBLANK(R6702))),"Missing Information", INDEX(Table15[Entire Service Line Classification], MATCH(SUMIFS(Table15[Unique ID],Table15[System-Owned Portion],E6702,Table15[If Material Anything Other than "Lead" in Column E,Was Material Ever Previously Lead?],G6702,Table15[Customer-Owned Portion],O6702),Table15[Unique ID],0),0)))</f>
        <v/>
      </c>
      <c r="X6702"/>
    </row>
    <row r="6703" spans="2:24" x14ac:dyDescent="0.25">
      <c r="B6703" s="146"/>
      <c r="C6703" s="31"/>
      <c r="D6703" s="31"/>
      <c r="E6703" s="44"/>
      <c r="F6703" s="43"/>
      <c r="G6703" s="84"/>
      <c r="H6703" s="31"/>
      <c r="I6703" s="31"/>
      <c r="J6703" s="84"/>
      <c r="K6703" s="31"/>
      <c r="L6703" s="31"/>
      <c r="M6703" s="169"/>
      <c r="N6703" s="148"/>
      <c r="O6703" s="106"/>
      <c r="P6703" s="43"/>
      <c r="Q6703" s="31"/>
      <c r="R6703" s="84"/>
      <c r="S6703" s="31"/>
      <c r="T6703" s="31"/>
      <c r="U6703" s="169"/>
      <c r="V6703" s="150"/>
      <c r="W6703" s="141" t="str" cm="1">
        <f t="array" ref="W6703">IF(SUM(LEN(B6703:V6703))=0,"",IF(OR(OR(ISBLANK(F6703),SUM(LEN(C6703),LEN(D6703))=0),AND(NOT(E6703="Unknown"),ISBLANK(J6703)),AND(NOT(O6703="Unknown"),ISBLANK(R6703))),"Missing Information", INDEX(Table15[Entire Service Line Classification], MATCH(SUMIFS(Table15[Unique ID],Table15[System-Owned Portion],E6703,Table15[If Material Anything Other than "Lead" in Column E,Was Material Ever Previously Lead?],G6703,Table15[Customer-Owned Portion],O6703),Table15[Unique ID],0),0)))</f>
        <v/>
      </c>
      <c r="X6703"/>
    </row>
    <row r="6704" spans="2:24" x14ac:dyDescent="0.25">
      <c r="B6704" s="146"/>
      <c r="C6704" s="31"/>
      <c r="D6704" s="31"/>
      <c r="E6704" s="44"/>
      <c r="F6704" s="43"/>
      <c r="G6704" s="84"/>
      <c r="H6704" s="31"/>
      <c r="I6704" s="31"/>
      <c r="J6704" s="84"/>
      <c r="K6704" s="31"/>
      <c r="L6704" s="31"/>
      <c r="M6704" s="169"/>
      <c r="N6704" s="148"/>
      <c r="O6704" s="106"/>
      <c r="P6704" s="43"/>
      <c r="Q6704" s="31"/>
      <c r="R6704" s="84"/>
      <c r="S6704" s="31"/>
      <c r="T6704" s="31"/>
      <c r="U6704" s="169"/>
      <c r="V6704" s="150"/>
      <c r="W6704" s="141" t="str" cm="1">
        <f t="array" ref="W6704">IF(SUM(LEN(B6704:V6704))=0,"",IF(OR(OR(ISBLANK(F6704),SUM(LEN(C6704),LEN(D6704))=0),AND(NOT(E6704="Unknown"),ISBLANK(J6704)),AND(NOT(O6704="Unknown"),ISBLANK(R6704))),"Missing Information", INDEX(Table15[Entire Service Line Classification], MATCH(SUMIFS(Table15[Unique ID],Table15[System-Owned Portion],E6704,Table15[If Material Anything Other than "Lead" in Column E,Was Material Ever Previously Lead?],G6704,Table15[Customer-Owned Portion],O6704),Table15[Unique ID],0),0)))</f>
        <v/>
      </c>
      <c r="X6704"/>
    </row>
    <row r="6705" spans="2:24" x14ac:dyDescent="0.25">
      <c r="B6705" s="146"/>
      <c r="C6705" s="31"/>
      <c r="D6705" s="31"/>
      <c r="E6705" s="44"/>
      <c r="F6705" s="43"/>
      <c r="G6705" s="84"/>
      <c r="H6705" s="31"/>
      <c r="I6705" s="31"/>
      <c r="J6705" s="84"/>
      <c r="K6705" s="31"/>
      <c r="L6705" s="31"/>
      <c r="M6705" s="169"/>
      <c r="N6705" s="148"/>
      <c r="O6705" s="106"/>
      <c r="P6705" s="43"/>
      <c r="Q6705" s="31"/>
      <c r="R6705" s="84"/>
      <c r="S6705" s="31"/>
      <c r="T6705" s="31"/>
      <c r="U6705" s="169"/>
      <c r="V6705" s="150"/>
      <c r="W6705" s="141" t="str" cm="1">
        <f t="array" ref="W6705">IF(SUM(LEN(B6705:V6705))=0,"",IF(OR(OR(ISBLANK(F6705),SUM(LEN(C6705),LEN(D6705))=0),AND(NOT(E6705="Unknown"),ISBLANK(J6705)),AND(NOT(O6705="Unknown"),ISBLANK(R6705))),"Missing Information", INDEX(Table15[Entire Service Line Classification], MATCH(SUMIFS(Table15[Unique ID],Table15[System-Owned Portion],E6705,Table15[If Material Anything Other than "Lead" in Column E,Was Material Ever Previously Lead?],G6705,Table15[Customer-Owned Portion],O6705),Table15[Unique ID],0),0)))</f>
        <v/>
      </c>
      <c r="X6705"/>
    </row>
    <row r="6706" spans="2:24" x14ac:dyDescent="0.25">
      <c r="B6706" s="146"/>
      <c r="C6706" s="31"/>
      <c r="D6706" s="31"/>
      <c r="E6706" s="44"/>
      <c r="F6706" s="43"/>
      <c r="G6706" s="84"/>
      <c r="H6706" s="31"/>
      <c r="I6706" s="31"/>
      <c r="J6706" s="84"/>
      <c r="K6706" s="31"/>
      <c r="L6706" s="31"/>
      <c r="M6706" s="169"/>
      <c r="N6706" s="148"/>
      <c r="O6706" s="106"/>
      <c r="P6706" s="43"/>
      <c r="Q6706" s="31"/>
      <c r="R6706" s="84"/>
      <c r="S6706" s="31"/>
      <c r="T6706" s="31"/>
      <c r="U6706" s="169"/>
      <c r="V6706" s="150"/>
      <c r="W6706" s="141" t="str" cm="1">
        <f t="array" ref="W6706">IF(SUM(LEN(B6706:V6706))=0,"",IF(OR(OR(ISBLANK(F6706),SUM(LEN(C6706),LEN(D6706))=0),AND(NOT(E6706="Unknown"),ISBLANK(J6706)),AND(NOT(O6706="Unknown"),ISBLANK(R6706))),"Missing Information", INDEX(Table15[Entire Service Line Classification], MATCH(SUMIFS(Table15[Unique ID],Table15[System-Owned Portion],E6706,Table15[If Material Anything Other than "Lead" in Column E,Was Material Ever Previously Lead?],G6706,Table15[Customer-Owned Portion],O6706),Table15[Unique ID],0),0)))</f>
        <v/>
      </c>
      <c r="X6706"/>
    </row>
    <row r="6707" spans="2:24" x14ac:dyDescent="0.25">
      <c r="B6707" s="146"/>
      <c r="C6707" s="31"/>
      <c r="D6707" s="31"/>
      <c r="E6707" s="44"/>
      <c r="F6707" s="43"/>
      <c r="G6707" s="84"/>
      <c r="H6707" s="31"/>
      <c r="I6707" s="31"/>
      <c r="J6707" s="84"/>
      <c r="K6707" s="31"/>
      <c r="L6707" s="31"/>
      <c r="M6707" s="169"/>
      <c r="N6707" s="148"/>
      <c r="O6707" s="106"/>
      <c r="P6707" s="43"/>
      <c r="Q6707" s="31"/>
      <c r="R6707" s="84"/>
      <c r="S6707" s="31"/>
      <c r="T6707" s="31"/>
      <c r="U6707" s="169"/>
      <c r="V6707" s="150"/>
      <c r="W6707" s="141" t="str" cm="1">
        <f t="array" ref="W6707">IF(SUM(LEN(B6707:V6707))=0,"",IF(OR(OR(ISBLANK(F6707),SUM(LEN(C6707),LEN(D6707))=0),AND(NOT(E6707="Unknown"),ISBLANK(J6707)),AND(NOT(O6707="Unknown"),ISBLANK(R6707))),"Missing Information", INDEX(Table15[Entire Service Line Classification], MATCH(SUMIFS(Table15[Unique ID],Table15[System-Owned Portion],E6707,Table15[If Material Anything Other than "Lead" in Column E,Was Material Ever Previously Lead?],G6707,Table15[Customer-Owned Portion],O6707),Table15[Unique ID],0),0)))</f>
        <v/>
      </c>
      <c r="X6707"/>
    </row>
    <row r="6708" spans="2:24" x14ac:dyDescent="0.25">
      <c r="B6708" s="146"/>
      <c r="C6708" s="31"/>
      <c r="D6708" s="31"/>
      <c r="E6708" s="44"/>
      <c r="F6708" s="43"/>
      <c r="G6708" s="84"/>
      <c r="H6708" s="31"/>
      <c r="I6708" s="31"/>
      <c r="J6708" s="84"/>
      <c r="K6708" s="31"/>
      <c r="L6708" s="31"/>
      <c r="M6708" s="169"/>
      <c r="N6708" s="148"/>
      <c r="O6708" s="106"/>
      <c r="P6708" s="43"/>
      <c r="Q6708" s="31"/>
      <c r="R6708" s="84"/>
      <c r="S6708" s="31"/>
      <c r="T6708" s="31"/>
      <c r="U6708" s="169"/>
      <c r="V6708" s="150"/>
      <c r="W6708" s="141" t="str" cm="1">
        <f t="array" ref="W6708">IF(SUM(LEN(B6708:V6708))=0,"",IF(OR(OR(ISBLANK(F6708),SUM(LEN(C6708),LEN(D6708))=0),AND(NOT(E6708="Unknown"),ISBLANK(J6708)),AND(NOT(O6708="Unknown"),ISBLANK(R6708))),"Missing Information", INDEX(Table15[Entire Service Line Classification], MATCH(SUMIFS(Table15[Unique ID],Table15[System-Owned Portion],E6708,Table15[If Material Anything Other than "Lead" in Column E,Was Material Ever Previously Lead?],G6708,Table15[Customer-Owned Portion],O6708),Table15[Unique ID],0),0)))</f>
        <v/>
      </c>
      <c r="X6708"/>
    </row>
    <row r="6709" spans="2:24" x14ac:dyDescent="0.25">
      <c r="B6709" s="146"/>
      <c r="C6709" s="31"/>
      <c r="D6709" s="31"/>
      <c r="E6709" s="44"/>
      <c r="F6709" s="43"/>
      <c r="G6709" s="84"/>
      <c r="H6709" s="31"/>
      <c r="I6709" s="31"/>
      <c r="J6709" s="84"/>
      <c r="K6709" s="31"/>
      <c r="L6709" s="31"/>
      <c r="M6709" s="169"/>
      <c r="N6709" s="148"/>
      <c r="O6709" s="106"/>
      <c r="P6709" s="43"/>
      <c r="Q6709" s="31"/>
      <c r="R6709" s="84"/>
      <c r="S6709" s="31"/>
      <c r="T6709" s="31"/>
      <c r="U6709" s="169"/>
      <c r="V6709" s="150"/>
      <c r="W6709" s="141" t="str" cm="1">
        <f t="array" ref="W6709">IF(SUM(LEN(B6709:V6709))=0,"",IF(OR(OR(ISBLANK(F6709),SUM(LEN(C6709),LEN(D6709))=0),AND(NOT(E6709="Unknown"),ISBLANK(J6709)),AND(NOT(O6709="Unknown"),ISBLANK(R6709))),"Missing Information", INDEX(Table15[Entire Service Line Classification], MATCH(SUMIFS(Table15[Unique ID],Table15[System-Owned Portion],E6709,Table15[If Material Anything Other than "Lead" in Column E,Was Material Ever Previously Lead?],G6709,Table15[Customer-Owned Portion],O6709),Table15[Unique ID],0),0)))</f>
        <v/>
      </c>
      <c r="X6709"/>
    </row>
    <row r="6710" spans="2:24" x14ac:dyDescent="0.25">
      <c r="B6710" s="146"/>
      <c r="C6710" s="31"/>
      <c r="D6710" s="31"/>
      <c r="E6710" s="44"/>
      <c r="F6710" s="43"/>
      <c r="G6710" s="84"/>
      <c r="H6710" s="31"/>
      <c r="I6710" s="31"/>
      <c r="J6710" s="84"/>
      <c r="K6710" s="31"/>
      <c r="L6710" s="31"/>
      <c r="M6710" s="169"/>
      <c r="N6710" s="148"/>
      <c r="O6710" s="106"/>
      <c r="P6710" s="43"/>
      <c r="Q6710" s="31"/>
      <c r="R6710" s="84"/>
      <c r="S6710" s="31"/>
      <c r="T6710" s="31"/>
      <c r="U6710" s="169"/>
      <c r="V6710" s="150"/>
      <c r="W6710" s="141" t="str" cm="1">
        <f t="array" ref="W6710">IF(SUM(LEN(B6710:V6710))=0,"",IF(OR(OR(ISBLANK(F6710),SUM(LEN(C6710),LEN(D6710))=0),AND(NOT(E6710="Unknown"),ISBLANK(J6710)),AND(NOT(O6710="Unknown"),ISBLANK(R6710))),"Missing Information", INDEX(Table15[Entire Service Line Classification], MATCH(SUMIFS(Table15[Unique ID],Table15[System-Owned Portion],E6710,Table15[If Material Anything Other than "Lead" in Column E,Was Material Ever Previously Lead?],G6710,Table15[Customer-Owned Portion],O6710),Table15[Unique ID],0),0)))</f>
        <v/>
      </c>
      <c r="X6710"/>
    </row>
    <row r="6711" spans="2:24" x14ac:dyDescent="0.25">
      <c r="B6711" s="146"/>
      <c r="C6711" s="31"/>
      <c r="D6711" s="31"/>
      <c r="E6711" s="44"/>
      <c r="F6711" s="43"/>
      <c r="G6711" s="84"/>
      <c r="H6711" s="31"/>
      <c r="I6711" s="31"/>
      <c r="J6711" s="84"/>
      <c r="K6711" s="31"/>
      <c r="L6711" s="31"/>
      <c r="M6711" s="169"/>
      <c r="N6711" s="148"/>
      <c r="O6711" s="106"/>
      <c r="P6711" s="43"/>
      <c r="Q6711" s="31"/>
      <c r="R6711" s="84"/>
      <c r="S6711" s="31"/>
      <c r="T6711" s="31"/>
      <c r="U6711" s="169"/>
      <c r="V6711" s="150"/>
      <c r="W6711" s="141" t="str" cm="1">
        <f t="array" ref="W6711">IF(SUM(LEN(B6711:V6711))=0,"",IF(OR(OR(ISBLANK(F6711),SUM(LEN(C6711),LEN(D6711))=0),AND(NOT(E6711="Unknown"),ISBLANK(J6711)),AND(NOT(O6711="Unknown"),ISBLANK(R6711))),"Missing Information", INDEX(Table15[Entire Service Line Classification], MATCH(SUMIFS(Table15[Unique ID],Table15[System-Owned Portion],E6711,Table15[If Material Anything Other than "Lead" in Column E,Was Material Ever Previously Lead?],G6711,Table15[Customer-Owned Portion],O6711),Table15[Unique ID],0),0)))</f>
        <v/>
      </c>
      <c r="X6711"/>
    </row>
    <row r="6712" spans="2:24" x14ac:dyDescent="0.25">
      <c r="B6712" s="146"/>
      <c r="C6712" s="31"/>
      <c r="D6712" s="31"/>
      <c r="E6712" s="44"/>
      <c r="F6712" s="43"/>
      <c r="G6712" s="84"/>
      <c r="H6712" s="31"/>
      <c r="I6712" s="31"/>
      <c r="J6712" s="84"/>
      <c r="K6712" s="31"/>
      <c r="L6712" s="31"/>
      <c r="M6712" s="169"/>
      <c r="N6712" s="148"/>
      <c r="O6712" s="106"/>
      <c r="P6712" s="43"/>
      <c r="Q6712" s="31"/>
      <c r="R6712" s="84"/>
      <c r="S6712" s="31"/>
      <c r="T6712" s="31"/>
      <c r="U6712" s="169"/>
      <c r="V6712" s="150"/>
      <c r="W6712" s="141" t="str" cm="1">
        <f t="array" ref="W6712">IF(SUM(LEN(B6712:V6712))=0,"",IF(OR(OR(ISBLANK(F6712),SUM(LEN(C6712),LEN(D6712))=0),AND(NOT(E6712="Unknown"),ISBLANK(J6712)),AND(NOT(O6712="Unknown"),ISBLANK(R6712))),"Missing Information", INDEX(Table15[Entire Service Line Classification], MATCH(SUMIFS(Table15[Unique ID],Table15[System-Owned Portion],E6712,Table15[If Material Anything Other than "Lead" in Column E,Was Material Ever Previously Lead?],G6712,Table15[Customer-Owned Portion],O6712),Table15[Unique ID],0),0)))</f>
        <v/>
      </c>
      <c r="X6712"/>
    </row>
    <row r="6713" spans="2:24" x14ac:dyDescent="0.25">
      <c r="B6713" s="146"/>
      <c r="C6713" s="31"/>
      <c r="D6713" s="31"/>
      <c r="E6713" s="44"/>
      <c r="F6713" s="43"/>
      <c r="G6713" s="84"/>
      <c r="H6713" s="31"/>
      <c r="I6713" s="31"/>
      <c r="J6713" s="84"/>
      <c r="K6713" s="31"/>
      <c r="L6713" s="31"/>
      <c r="M6713" s="169"/>
      <c r="N6713" s="148"/>
      <c r="O6713" s="106"/>
      <c r="P6713" s="43"/>
      <c r="Q6713" s="31"/>
      <c r="R6713" s="84"/>
      <c r="S6713" s="31"/>
      <c r="T6713" s="31"/>
      <c r="U6713" s="169"/>
      <c r="V6713" s="150"/>
      <c r="W6713" s="141" t="str" cm="1">
        <f t="array" ref="W6713">IF(SUM(LEN(B6713:V6713))=0,"",IF(OR(OR(ISBLANK(F6713),SUM(LEN(C6713),LEN(D6713))=0),AND(NOT(E6713="Unknown"),ISBLANK(J6713)),AND(NOT(O6713="Unknown"),ISBLANK(R6713))),"Missing Information", INDEX(Table15[Entire Service Line Classification], MATCH(SUMIFS(Table15[Unique ID],Table15[System-Owned Portion],E6713,Table15[If Material Anything Other than "Lead" in Column E,Was Material Ever Previously Lead?],G6713,Table15[Customer-Owned Portion],O6713),Table15[Unique ID],0),0)))</f>
        <v/>
      </c>
      <c r="X6713"/>
    </row>
    <row r="6714" spans="2:24" x14ac:dyDescent="0.25">
      <c r="B6714" s="146"/>
      <c r="C6714" s="31"/>
      <c r="D6714" s="31"/>
      <c r="E6714" s="44"/>
      <c r="F6714" s="43"/>
      <c r="G6714" s="84"/>
      <c r="H6714" s="31"/>
      <c r="I6714" s="31"/>
      <c r="J6714" s="84"/>
      <c r="K6714" s="31"/>
      <c r="L6714" s="31"/>
      <c r="M6714" s="169"/>
      <c r="N6714" s="148"/>
      <c r="O6714" s="106"/>
      <c r="P6714" s="43"/>
      <c r="Q6714" s="31"/>
      <c r="R6714" s="84"/>
      <c r="S6714" s="31"/>
      <c r="T6714" s="31"/>
      <c r="U6714" s="169"/>
      <c r="V6714" s="150"/>
      <c r="W6714" s="141" t="str" cm="1">
        <f t="array" ref="W6714">IF(SUM(LEN(B6714:V6714))=0,"",IF(OR(OR(ISBLANK(F6714),SUM(LEN(C6714),LEN(D6714))=0),AND(NOT(E6714="Unknown"),ISBLANK(J6714)),AND(NOT(O6714="Unknown"),ISBLANK(R6714))),"Missing Information", INDEX(Table15[Entire Service Line Classification], MATCH(SUMIFS(Table15[Unique ID],Table15[System-Owned Portion],E6714,Table15[If Material Anything Other than "Lead" in Column E,Was Material Ever Previously Lead?],G6714,Table15[Customer-Owned Portion],O6714),Table15[Unique ID],0),0)))</f>
        <v/>
      </c>
      <c r="X6714"/>
    </row>
    <row r="6715" spans="2:24" x14ac:dyDescent="0.25">
      <c r="B6715" s="146"/>
      <c r="C6715" s="31"/>
      <c r="D6715" s="31"/>
      <c r="E6715" s="44"/>
      <c r="F6715" s="43"/>
      <c r="G6715" s="84"/>
      <c r="H6715" s="31"/>
      <c r="I6715" s="31"/>
      <c r="J6715" s="84"/>
      <c r="K6715" s="31"/>
      <c r="L6715" s="31"/>
      <c r="M6715" s="169"/>
      <c r="N6715" s="148"/>
      <c r="O6715" s="106"/>
      <c r="P6715" s="43"/>
      <c r="Q6715" s="31"/>
      <c r="R6715" s="84"/>
      <c r="S6715" s="31"/>
      <c r="T6715" s="31"/>
      <c r="U6715" s="169"/>
      <c r="V6715" s="150"/>
      <c r="W6715" s="141" t="str" cm="1">
        <f t="array" ref="W6715">IF(SUM(LEN(B6715:V6715))=0,"",IF(OR(OR(ISBLANK(F6715),SUM(LEN(C6715),LEN(D6715))=0),AND(NOT(E6715="Unknown"),ISBLANK(J6715)),AND(NOT(O6715="Unknown"),ISBLANK(R6715))),"Missing Information", INDEX(Table15[Entire Service Line Classification], MATCH(SUMIFS(Table15[Unique ID],Table15[System-Owned Portion],E6715,Table15[If Material Anything Other than "Lead" in Column E,Was Material Ever Previously Lead?],G6715,Table15[Customer-Owned Portion],O6715),Table15[Unique ID],0),0)))</f>
        <v/>
      </c>
      <c r="X6715"/>
    </row>
    <row r="6716" spans="2:24" x14ac:dyDescent="0.25">
      <c r="B6716" s="146"/>
      <c r="C6716" s="31"/>
      <c r="D6716" s="31"/>
      <c r="E6716" s="44"/>
      <c r="F6716" s="43"/>
      <c r="G6716" s="84"/>
      <c r="H6716" s="31"/>
      <c r="I6716" s="31"/>
      <c r="J6716" s="84"/>
      <c r="K6716" s="31"/>
      <c r="L6716" s="31"/>
      <c r="M6716" s="169"/>
      <c r="N6716" s="148"/>
      <c r="O6716" s="106"/>
      <c r="P6716" s="43"/>
      <c r="Q6716" s="31"/>
      <c r="R6716" s="84"/>
      <c r="S6716" s="31"/>
      <c r="T6716" s="31"/>
      <c r="U6716" s="169"/>
      <c r="V6716" s="150"/>
      <c r="W6716" s="141" t="str" cm="1">
        <f t="array" ref="W6716">IF(SUM(LEN(B6716:V6716))=0,"",IF(OR(OR(ISBLANK(F6716),SUM(LEN(C6716),LEN(D6716))=0),AND(NOT(E6716="Unknown"),ISBLANK(J6716)),AND(NOT(O6716="Unknown"),ISBLANK(R6716))),"Missing Information", INDEX(Table15[Entire Service Line Classification], MATCH(SUMIFS(Table15[Unique ID],Table15[System-Owned Portion],E6716,Table15[If Material Anything Other than "Lead" in Column E,Was Material Ever Previously Lead?],G6716,Table15[Customer-Owned Portion],O6716),Table15[Unique ID],0),0)))</f>
        <v/>
      </c>
      <c r="X6716"/>
    </row>
    <row r="6717" spans="2:24" x14ac:dyDescent="0.25">
      <c r="B6717" s="146"/>
      <c r="C6717" s="31"/>
      <c r="D6717" s="31"/>
      <c r="E6717" s="44"/>
      <c r="F6717" s="43"/>
      <c r="G6717" s="84"/>
      <c r="H6717" s="31"/>
      <c r="I6717" s="31"/>
      <c r="J6717" s="84"/>
      <c r="K6717" s="31"/>
      <c r="L6717" s="31"/>
      <c r="M6717" s="169"/>
      <c r="N6717" s="148"/>
      <c r="O6717" s="106"/>
      <c r="P6717" s="43"/>
      <c r="Q6717" s="31"/>
      <c r="R6717" s="84"/>
      <c r="S6717" s="31"/>
      <c r="T6717" s="31"/>
      <c r="U6717" s="169"/>
      <c r="V6717" s="150"/>
      <c r="W6717" s="141" t="str" cm="1">
        <f t="array" ref="W6717">IF(SUM(LEN(B6717:V6717))=0,"",IF(OR(OR(ISBLANK(F6717),SUM(LEN(C6717),LEN(D6717))=0),AND(NOT(E6717="Unknown"),ISBLANK(J6717)),AND(NOT(O6717="Unknown"),ISBLANK(R6717))),"Missing Information", INDEX(Table15[Entire Service Line Classification], MATCH(SUMIFS(Table15[Unique ID],Table15[System-Owned Portion],E6717,Table15[If Material Anything Other than "Lead" in Column E,Was Material Ever Previously Lead?],G6717,Table15[Customer-Owned Portion],O6717),Table15[Unique ID],0),0)))</f>
        <v/>
      </c>
      <c r="X6717"/>
    </row>
    <row r="6718" spans="2:24" x14ac:dyDescent="0.25">
      <c r="B6718" s="146"/>
      <c r="C6718" s="31"/>
      <c r="D6718" s="31"/>
      <c r="E6718" s="44"/>
      <c r="F6718" s="43"/>
      <c r="G6718" s="84"/>
      <c r="H6718" s="31"/>
      <c r="I6718" s="31"/>
      <c r="J6718" s="84"/>
      <c r="K6718" s="31"/>
      <c r="L6718" s="31"/>
      <c r="M6718" s="169"/>
      <c r="N6718" s="148"/>
      <c r="O6718" s="106"/>
      <c r="P6718" s="43"/>
      <c r="Q6718" s="31"/>
      <c r="R6718" s="84"/>
      <c r="S6718" s="31"/>
      <c r="T6718" s="31"/>
      <c r="U6718" s="169"/>
      <c r="V6718" s="150"/>
      <c r="W6718" s="141" t="str" cm="1">
        <f t="array" ref="W6718">IF(SUM(LEN(B6718:V6718))=0,"",IF(OR(OR(ISBLANK(F6718),SUM(LEN(C6718),LEN(D6718))=0),AND(NOT(E6718="Unknown"),ISBLANK(J6718)),AND(NOT(O6718="Unknown"),ISBLANK(R6718))),"Missing Information", INDEX(Table15[Entire Service Line Classification], MATCH(SUMIFS(Table15[Unique ID],Table15[System-Owned Portion],E6718,Table15[If Material Anything Other than "Lead" in Column E,Was Material Ever Previously Lead?],G6718,Table15[Customer-Owned Portion],O6718),Table15[Unique ID],0),0)))</f>
        <v/>
      </c>
      <c r="X6718"/>
    </row>
    <row r="6719" spans="2:24" x14ac:dyDescent="0.25">
      <c r="B6719" s="146"/>
      <c r="C6719" s="31"/>
      <c r="D6719" s="31"/>
      <c r="E6719" s="44"/>
      <c r="F6719" s="43"/>
      <c r="G6719" s="84"/>
      <c r="H6719" s="31"/>
      <c r="I6719" s="31"/>
      <c r="J6719" s="84"/>
      <c r="K6719" s="31"/>
      <c r="L6719" s="31"/>
      <c r="M6719" s="169"/>
      <c r="N6719" s="148"/>
      <c r="O6719" s="106"/>
      <c r="P6719" s="43"/>
      <c r="Q6719" s="31"/>
      <c r="R6719" s="84"/>
      <c r="S6719" s="31"/>
      <c r="T6719" s="31"/>
      <c r="U6719" s="169"/>
      <c r="V6719" s="150"/>
      <c r="W6719" s="141" t="str" cm="1">
        <f t="array" ref="W6719">IF(SUM(LEN(B6719:V6719))=0,"",IF(OR(OR(ISBLANK(F6719),SUM(LEN(C6719),LEN(D6719))=0),AND(NOT(E6719="Unknown"),ISBLANK(J6719)),AND(NOT(O6719="Unknown"),ISBLANK(R6719))),"Missing Information", INDEX(Table15[Entire Service Line Classification], MATCH(SUMIFS(Table15[Unique ID],Table15[System-Owned Portion],E6719,Table15[If Material Anything Other than "Lead" in Column E,Was Material Ever Previously Lead?],G6719,Table15[Customer-Owned Portion],O6719),Table15[Unique ID],0),0)))</f>
        <v/>
      </c>
      <c r="X6719"/>
    </row>
    <row r="6720" spans="2:24" x14ac:dyDescent="0.25">
      <c r="B6720" s="146"/>
      <c r="C6720" s="31"/>
      <c r="D6720" s="31"/>
      <c r="E6720" s="44"/>
      <c r="F6720" s="43"/>
      <c r="G6720" s="84"/>
      <c r="H6720" s="31"/>
      <c r="I6720" s="31"/>
      <c r="J6720" s="84"/>
      <c r="K6720" s="31"/>
      <c r="L6720" s="31"/>
      <c r="M6720" s="169"/>
      <c r="N6720" s="148"/>
      <c r="O6720" s="106"/>
      <c r="P6720" s="43"/>
      <c r="Q6720" s="31"/>
      <c r="R6720" s="84"/>
      <c r="S6720" s="31"/>
      <c r="T6720" s="31"/>
      <c r="U6720" s="169"/>
      <c r="V6720" s="150"/>
      <c r="W6720" s="141" t="str" cm="1">
        <f t="array" ref="W6720">IF(SUM(LEN(B6720:V6720))=0,"",IF(OR(OR(ISBLANK(F6720),SUM(LEN(C6720),LEN(D6720))=0),AND(NOT(E6720="Unknown"),ISBLANK(J6720)),AND(NOT(O6720="Unknown"),ISBLANK(R6720))),"Missing Information", INDEX(Table15[Entire Service Line Classification], MATCH(SUMIFS(Table15[Unique ID],Table15[System-Owned Portion],E6720,Table15[If Material Anything Other than "Lead" in Column E,Was Material Ever Previously Lead?],G6720,Table15[Customer-Owned Portion],O6720),Table15[Unique ID],0),0)))</f>
        <v/>
      </c>
      <c r="X6720"/>
    </row>
    <row r="6721" spans="2:24" x14ac:dyDescent="0.25">
      <c r="B6721" s="146"/>
      <c r="C6721" s="31"/>
      <c r="D6721" s="31"/>
      <c r="E6721" s="44"/>
      <c r="F6721" s="43"/>
      <c r="G6721" s="84"/>
      <c r="H6721" s="31"/>
      <c r="I6721" s="31"/>
      <c r="J6721" s="84"/>
      <c r="K6721" s="31"/>
      <c r="L6721" s="31"/>
      <c r="M6721" s="169"/>
      <c r="N6721" s="148"/>
      <c r="O6721" s="106"/>
      <c r="P6721" s="43"/>
      <c r="Q6721" s="31"/>
      <c r="R6721" s="84"/>
      <c r="S6721" s="31"/>
      <c r="T6721" s="31"/>
      <c r="U6721" s="169"/>
      <c r="V6721" s="150"/>
      <c r="W6721" s="141" t="str" cm="1">
        <f t="array" ref="W6721">IF(SUM(LEN(B6721:V6721))=0,"",IF(OR(OR(ISBLANK(F6721),SUM(LEN(C6721),LEN(D6721))=0),AND(NOT(E6721="Unknown"),ISBLANK(J6721)),AND(NOT(O6721="Unknown"),ISBLANK(R6721))),"Missing Information", INDEX(Table15[Entire Service Line Classification], MATCH(SUMIFS(Table15[Unique ID],Table15[System-Owned Portion],E6721,Table15[If Material Anything Other than "Lead" in Column E,Was Material Ever Previously Lead?],G6721,Table15[Customer-Owned Portion],O6721),Table15[Unique ID],0),0)))</f>
        <v/>
      </c>
      <c r="X6721"/>
    </row>
    <row r="6722" spans="2:24" x14ac:dyDescent="0.25">
      <c r="B6722" s="146"/>
      <c r="C6722" s="31"/>
      <c r="D6722" s="31"/>
      <c r="E6722" s="44"/>
      <c r="F6722" s="43"/>
      <c r="G6722" s="84"/>
      <c r="H6722" s="31"/>
      <c r="I6722" s="31"/>
      <c r="J6722" s="84"/>
      <c r="K6722" s="31"/>
      <c r="L6722" s="31"/>
      <c r="M6722" s="169"/>
      <c r="N6722" s="148"/>
      <c r="O6722" s="106"/>
      <c r="P6722" s="43"/>
      <c r="Q6722" s="31"/>
      <c r="R6722" s="84"/>
      <c r="S6722" s="31"/>
      <c r="T6722" s="31"/>
      <c r="U6722" s="169"/>
      <c r="V6722" s="150"/>
      <c r="W6722" s="141" t="str" cm="1">
        <f t="array" ref="W6722">IF(SUM(LEN(B6722:V6722))=0,"",IF(OR(OR(ISBLANK(F6722),SUM(LEN(C6722),LEN(D6722))=0),AND(NOT(E6722="Unknown"),ISBLANK(J6722)),AND(NOT(O6722="Unknown"),ISBLANK(R6722))),"Missing Information", INDEX(Table15[Entire Service Line Classification], MATCH(SUMIFS(Table15[Unique ID],Table15[System-Owned Portion],E6722,Table15[If Material Anything Other than "Lead" in Column E,Was Material Ever Previously Lead?],G6722,Table15[Customer-Owned Portion],O6722),Table15[Unique ID],0),0)))</f>
        <v/>
      </c>
      <c r="X6722"/>
    </row>
    <row r="6723" spans="2:24" x14ac:dyDescent="0.25">
      <c r="B6723" s="146"/>
      <c r="C6723" s="31"/>
      <c r="D6723" s="31"/>
      <c r="E6723" s="44"/>
      <c r="F6723" s="43"/>
      <c r="G6723" s="84"/>
      <c r="H6723" s="31"/>
      <c r="I6723" s="31"/>
      <c r="J6723" s="84"/>
      <c r="K6723" s="31"/>
      <c r="L6723" s="31"/>
      <c r="M6723" s="169"/>
      <c r="N6723" s="148"/>
      <c r="O6723" s="106"/>
      <c r="P6723" s="43"/>
      <c r="Q6723" s="31"/>
      <c r="R6723" s="84"/>
      <c r="S6723" s="31"/>
      <c r="T6723" s="31"/>
      <c r="U6723" s="169"/>
      <c r="V6723" s="150"/>
      <c r="W6723" s="141" t="str" cm="1">
        <f t="array" ref="W6723">IF(SUM(LEN(B6723:V6723))=0,"",IF(OR(OR(ISBLANK(F6723),SUM(LEN(C6723),LEN(D6723))=0),AND(NOT(E6723="Unknown"),ISBLANK(J6723)),AND(NOT(O6723="Unknown"),ISBLANK(R6723))),"Missing Information", INDEX(Table15[Entire Service Line Classification], MATCH(SUMIFS(Table15[Unique ID],Table15[System-Owned Portion],E6723,Table15[If Material Anything Other than "Lead" in Column E,Was Material Ever Previously Lead?],G6723,Table15[Customer-Owned Portion],O6723),Table15[Unique ID],0),0)))</f>
        <v/>
      </c>
      <c r="X6723"/>
    </row>
    <row r="6724" spans="2:24" x14ac:dyDescent="0.25">
      <c r="B6724" s="146"/>
      <c r="C6724" s="31"/>
      <c r="D6724" s="31"/>
      <c r="E6724" s="44"/>
      <c r="F6724" s="43"/>
      <c r="G6724" s="84"/>
      <c r="H6724" s="31"/>
      <c r="I6724" s="31"/>
      <c r="J6724" s="84"/>
      <c r="K6724" s="31"/>
      <c r="L6724" s="31"/>
      <c r="M6724" s="169"/>
      <c r="N6724" s="148"/>
      <c r="O6724" s="106"/>
      <c r="P6724" s="43"/>
      <c r="Q6724" s="31"/>
      <c r="R6724" s="84"/>
      <c r="S6724" s="31"/>
      <c r="T6724" s="31"/>
      <c r="U6724" s="169"/>
      <c r="V6724" s="150"/>
      <c r="W6724" s="141" t="str" cm="1">
        <f t="array" ref="W6724">IF(SUM(LEN(B6724:V6724))=0,"",IF(OR(OR(ISBLANK(F6724),SUM(LEN(C6724),LEN(D6724))=0),AND(NOT(E6724="Unknown"),ISBLANK(J6724)),AND(NOT(O6724="Unknown"),ISBLANK(R6724))),"Missing Information", INDEX(Table15[Entire Service Line Classification], MATCH(SUMIFS(Table15[Unique ID],Table15[System-Owned Portion],E6724,Table15[If Material Anything Other than "Lead" in Column E,Was Material Ever Previously Lead?],G6724,Table15[Customer-Owned Portion],O6724),Table15[Unique ID],0),0)))</f>
        <v/>
      </c>
      <c r="X6724"/>
    </row>
    <row r="6725" spans="2:24" x14ac:dyDescent="0.25">
      <c r="B6725" s="146"/>
      <c r="C6725" s="31"/>
      <c r="D6725" s="31"/>
      <c r="E6725" s="44"/>
      <c r="F6725" s="43"/>
      <c r="G6725" s="84"/>
      <c r="H6725" s="31"/>
      <c r="I6725" s="31"/>
      <c r="J6725" s="84"/>
      <c r="K6725" s="31"/>
      <c r="L6725" s="31"/>
      <c r="M6725" s="169"/>
      <c r="N6725" s="148"/>
      <c r="O6725" s="106"/>
      <c r="P6725" s="43"/>
      <c r="Q6725" s="31"/>
      <c r="R6725" s="84"/>
      <c r="S6725" s="31"/>
      <c r="T6725" s="31"/>
      <c r="U6725" s="169"/>
      <c r="V6725" s="150"/>
      <c r="W6725" s="141" t="str" cm="1">
        <f t="array" ref="W6725">IF(SUM(LEN(B6725:V6725))=0,"",IF(OR(OR(ISBLANK(F6725),SUM(LEN(C6725),LEN(D6725))=0),AND(NOT(E6725="Unknown"),ISBLANK(J6725)),AND(NOT(O6725="Unknown"),ISBLANK(R6725))),"Missing Information", INDEX(Table15[Entire Service Line Classification], MATCH(SUMIFS(Table15[Unique ID],Table15[System-Owned Portion],E6725,Table15[If Material Anything Other than "Lead" in Column E,Was Material Ever Previously Lead?],G6725,Table15[Customer-Owned Portion],O6725),Table15[Unique ID],0),0)))</f>
        <v/>
      </c>
      <c r="X6725"/>
    </row>
    <row r="6726" spans="2:24" x14ac:dyDescent="0.25">
      <c r="B6726" s="146"/>
      <c r="C6726" s="31"/>
      <c r="D6726" s="31"/>
      <c r="E6726" s="44"/>
      <c r="F6726" s="43"/>
      <c r="G6726" s="84"/>
      <c r="H6726" s="31"/>
      <c r="I6726" s="31"/>
      <c r="J6726" s="84"/>
      <c r="K6726" s="31"/>
      <c r="L6726" s="31"/>
      <c r="M6726" s="169"/>
      <c r="N6726" s="148"/>
      <c r="O6726" s="106"/>
      <c r="P6726" s="43"/>
      <c r="Q6726" s="31"/>
      <c r="R6726" s="84"/>
      <c r="S6726" s="31"/>
      <c r="T6726" s="31"/>
      <c r="U6726" s="169"/>
      <c r="V6726" s="150"/>
      <c r="W6726" s="141" t="str" cm="1">
        <f t="array" ref="W6726">IF(SUM(LEN(B6726:V6726))=0,"",IF(OR(OR(ISBLANK(F6726),SUM(LEN(C6726),LEN(D6726))=0),AND(NOT(E6726="Unknown"),ISBLANK(J6726)),AND(NOT(O6726="Unknown"),ISBLANK(R6726))),"Missing Information", INDEX(Table15[Entire Service Line Classification], MATCH(SUMIFS(Table15[Unique ID],Table15[System-Owned Portion],E6726,Table15[If Material Anything Other than "Lead" in Column E,Was Material Ever Previously Lead?],G6726,Table15[Customer-Owned Portion],O6726),Table15[Unique ID],0),0)))</f>
        <v/>
      </c>
      <c r="X6726"/>
    </row>
    <row r="6727" spans="2:24" x14ac:dyDescent="0.25">
      <c r="B6727" s="146"/>
      <c r="C6727" s="31"/>
      <c r="D6727" s="31"/>
      <c r="E6727" s="44"/>
      <c r="F6727" s="43"/>
      <c r="G6727" s="84"/>
      <c r="H6727" s="31"/>
      <c r="I6727" s="31"/>
      <c r="J6727" s="84"/>
      <c r="K6727" s="31"/>
      <c r="L6727" s="31"/>
      <c r="M6727" s="169"/>
      <c r="N6727" s="148"/>
      <c r="O6727" s="106"/>
      <c r="P6727" s="43"/>
      <c r="Q6727" s="31"/>
      <c r="R6727" s="84"/>
      <c r="S6727" s="31"/>
      <c r="T6727" s="31"/>
      <c r="U6727" s="169"/>
      <c r="V6727" s="150"/>
      <c r="W6727" s="141" t="str" cm="1">
        <f t="array" ref="W6727">IF(SUM(LEN(B6727:V6727))=0,"",IF(OR(OR(ISBLANK(F6727),SUM(LEN(C6727),LEN(D6727))=0),AND(NOT(E6727="Unknown"),ISBLANK(J6727)),AND(NOT(O6727="Unknown"),ISBLANK(R6727))),"Missing Information", INDEX(Table15[Entire Service Line Classification], MATCH(SUMIFS(Table15[Unique ID],Table15[System-Owned Portion],E6727,Table15[If Material Anything Other than "Lead" in Column E,Was Material Ever Previously Lead?],G6727,Table15[Customer-Owned Portion],O6727),Table15[Unique ID],0),0)))</f>
        <v/>
      </c>
      <c r="X6727"/>
    </row>
    <row r="6728" spans="2:24" x14ac:dyDescent="0.25">
      <c r="B6728" s="146"/>
      <c r="C6728" s="31"/>
      <c r="D6728" s="31"/>
      <c r="E6728" s="44"/>
      <c r="F6728" s="43"/>
      <c r="G6728" s="84"/>
      <c r="H6728" s="31"/>
      <c r="I6728" s="31"/>
      <c r="J6728" s="84"/>
      <c r="K6728" s="31"/>
      <c r="L6728" s="31"/>
      <c r="M6728" s="169"/>
      <c r="N6728" s="148"/>
      <c r="O6728" s="106"/>
      <c r="P6728" s="43"/>
      <c r="Q6728" s="31"/>
      <c r="R6728" s="84"/>
      <c r="S6728" s="31"/>
      <c r="T6728" s="31"/>
      <c r="U6728" s="169"/>
      <c r="V6728" s="150"/>
      <c r="W6728" s="141" t="str" cm="1">
        <f t="array" ref="W6728">IF(SUM(LEN(B6728:V6728))=0,"",IF(OR(OR(ISBLANK(F6728),SUM(LEN(C6728),LEN(D6728))=0),AND(NOT(E6728="Unknown"),ISBLANK(J6728)),AND(NOT(O6728="Unknown"),ISBLANK(R6728))),"Missing Information", INDEX(Table15[Entire Service Line Classification], MATCH(SUMIFS(Table15[Unique ID],Table15[System-Owned Portion],E6728,Table15[If Material Anything Other than "Lead" in Column E,Was Material Ever Previously Lead?],G6728,Table15[Customer-Owned Portion],O6728),Table15[Unique ID],0),0)))</f>
        <v/>
      </c>
      <c r="X6728"/>
    </row>
    <row r="6729" spans="2:24" x14ac:dyDescent="0.25">
      <c r="B6729" s="146"/>
      <c r="C6729" s="31"/>
      <c r="D6729" s="31"/>
      <c r="E6729" s="44"/>
      <c r="F6729" s="43"/>
      <c r="G6729" s="84"/>
      <c r="H6729" s="31"/>
      <c r="I6729" s="31"/>
      <c r="J6729" s="84"/>
      <c r="K6729" s="31"/>
      <c r="L6729" s="31"/>
      <c r="M6729" s="169"/>
      <c r="N6729" s="148"/>
      <c r="O6729" s="106"/>
      <c r="P6729" s="43"/>
      <c r="Q6729" s="31"/>
      <c r="R6729" s="84"/>
      <c r="S6729" s="31"/>
      <c r="T6729" s="31"/>
      <c r="U6729" s="169"/>
      <c r="V6729" s="150"/>
      <c r="W6729" s="141" t="str" cm="1">
        <f t="array" ref="W6729">IF(SUM(LEN(B6729:V6729))=0,"",IF(OR(OR(ISBLANK(F6729),SUM(LEN(C6729),LEN(D6729))=0),AND(NOT(E6729="Unknown"),ISBLANK(J6729)),AND(NOT(O6729="Unknown"),ISBLANK(R6729))),"Missing Information", INDEX(Table15[Entire Service Line Classification], MATCH(SUMIFS(Table15[Unique ID],Table15[System-Owned Portion],E6729,Table15[If Material Anything Other than "Lead" in Column E,Was Material Ever Previously Lead?],G6729,Table15[Customer-Owned Portion],O6729),Table15[Unique ID],0),0)))</f>
        <v/>
      </c>
      <c r="X6729"/>
    </row>
    <row r="6730" spans="2:24" x14ac:dyDescent="0.25">
      <c r="B6730" s="146"/>
      <c r="C6730" s="31"/>
      <c r="D6730" s="31"/>
      <c r="E6730" s="44"/>
      <c r="F6730" s="43"/>
      <c r="G6730" s="84"/>
      <c r="H6730" s="31"/>
      <c r="I6730" s="31"/>
      <c r="J6730" s="84"/>
      <c r="K6730" s="31"/>
      <c r="L6730" s="31"/>
      <c r="M6730" s="169"/>
      <c r="N6730" s="148"/>
      <c r="O6730" s="106"/>
      <c r="P6730" s="43"/>
      <c r="Q6730" s="31"/>
      <c r="R6730" s="84"/>
      <c r="S6730" s="31"/>
      <c r="T6730" s="31"/>
      <c r="U6730" s="169"/>
      <c r="V6730" s="150"/>
      <c r="W6730" s="141" t="str" cm="1">
        <f t="array" ref="W6730">IF(SUM(LEN(B6730:V6730))=0,"",IF(OR(OR(ISBLANK(F6730),SUM(LEN(C6730),LEN(D6730))=0),AND(NOT(E6730="Unknown"),ISBLANK(J6730)),AND(NOT(O6730="Unknown"),ISBLANK(R6730))),"Missing Information", INDEX(Table15[Entire Service Line Classification], MATCH(SUMIFS(Table15[Unique ID],Table15[System-Owned Portion],E6730,Table15[If Material Anything Other than "Lead" in Column E,Was Material Ever Previously Lead?],G6730,Table15[Customer-Owned Portion],O6730),Table15[Unique ID],0),0)))</f>
        <v/>
      </c>
      <c r="X6730"/>
    </row>
    <row r="6731" spans="2:24" x14ac:dyDescent="0.25">
      <c r="B6731" s="146"/>
      <c r="C6731" s="31"/>
      <c r="D6731" s="31"/>
      <c r="E6731" s="44"/>
      <c r="F6731" s="43"/>
      <c r="G6731" s="84"/>
      <c r="H6731" s="31"/>
      <c r="I6731" s="31"/>
      <c r="J6731" s="84"/>
      <c r="K6731" s="31"/>
      <c r="L6731" s="31"/>
      <c r="M6731" s="169"/>
      <c r="N6731" s="148"/>
      <c r="O6731" s="106"/>
      <c r="P6731" s="43"/>
      <c r="Q6731" s="31"/>
      <c r="R6731" s="84"/>
      <c r="S6731" s="31"/>
      <c r="T6731" s="31"/>
      <c r="U6731" s="169"/>
      <c r="V6731" s="150"/>
      <c r="W6731" s="141" t="str" cm="1">
        <f t="array" ref="W6731">IF(SUM(LEN(B6731:V6731))=0,"",IF(OR(OR(ISBLANK(F6731),SUM(LEN(C6731),LEN(D6731))=0),AND(NOT(E6731="Unknown"),ISBLANK(J6731)),AND(NOT(O6731="Unknown"),ISBLANK(R6731))),"Missing Information", INDEX(Table15[Entire Service Line Classification], MATCH(SUMIFS(Table15[Unique ID],Table15[System-Owned Portion],E6731,Table15[If Material Anything Other than "Lead" in Column E,Was Material Ever Previously Lead?],G6731,Table15[Customer-Owned Portion],O6731),Table15[Unique ID],0),0)))</f>
        <v/>
      </c>
      <c r="X6731"/>
    </row>
    <row r="6732" spans="2:24" x14ac:dyDescent="0.25">
      <c r="B6732" s="146"/>
      <c r="C6732" s="31"/>
      <c r="D6732" s="31"/>
      <c r="E6732" s="44"/>
      <c r="F6732" s="43"/>
      <c r="G6732" s="84"/>
      <c r="H6732" s="31"/>
      <c r="I6732" s="31"/>
      <c r="J6732" s="84"/>
      <c r="K6732" s="31"/>
      <c r="L6732" s="31"/>
      <c r="M6732" s="169"/>
      <c r="N6732" s="148"/>
      <c r="O6732" s="106"/>
      <c r="P6732" s="43"/>
      <c r="Q6732" s="31"/>
      <c r="R6732" s="84"/>
      <c r="S6732" s="31"/>
      <c r="T6732" s="31"/>
      <c r="U6732" s="169"/>
      <c r="V6732" s="150"/>
      <c r="W6732" s="141" t="str" cm="1">
        <f t="array" ref="W6732">IF(SUM(LEN(B6732:V6732))=0,"",IF(OR(OR(ISBLANK(F6732),SUM(LEN(C6732),LEN(D6732))=0),AND(NOT(E6732="Unknown"),ISBLANK(J6732)),AND(NOT(O6732="Unknown"),ISBLANK(R6732))),"Missing Information", INDEX(Table15[Entire Service Line Classification], MATCH(SUMIFS(Table15[Unique ID],Table15[System-Owned Portion],E6732,Table15[If Material Anything Other than "Lead" in Column E,Was Material Ever Previously Lead?],G6732,Table15[Customer-Owned Portion],O6732),Table15[Unique ID],0),0)))</f>
        <v/>
      </c>
      <c r="X6732"/>
    </row>
    <row r="6733" spans="2:24" x14ac:dyDescent="0.25">
      <c r="B6733" s="146"/>
      <c r="C6733" s="31"/>
      <c r="D6733" s="31"/>
      <c r="E6733" s="44"/>
      <c r="F6733" s="43"/>
      <c r="G6733" s="84"/>
      <c r="H6733" s="31"/>
      <c r="I6733" s="31"/>
      <c r="J6733" s="84"/>
      <c r="K6733" s="31"/>
      <c r="L6733" s="31"/>
      <c r="M6733" s="169"/>
      <c r="N6733" s="148"/>
      <c r="O6733" s="106"/>
      <c r="P6733" s="43"/>
      <c r="Q6733" s="31"/>
      <c r="R6733" s="84"/>
      <c r="S6733" s="31"/>
      <c r="T6733" s="31"/>
      <c r="U6733" s="169"/>
      <c r="V6733" s="150"/>
      <c r="W6733" s="141" t="str" cm="1">
        <f t="array" ref="W6733">IF(SUM(LEN(B6733:V6733))=0,"",IF(OR(OR(ISBLANK(F6733),SUM(LEN(C6733),LEN(D6733))=0),AND(NOT(E6733="Unknown"),ISBLANK(J6733)),AND(NOT(O6733="Unknown"),ISBLANK(R6733))),"Missing Information", INDEX(Table15[Entire Service Line Classification], MATCH(SUMIFS(Table15[Unique ID],Table15[System-Owned Portion],E6733,Table15[If Material Anything Other than "Lead" in Column E,Was Material Ever Previously Lead?],G6733,Table15[Customer-Owned Portion],O6733),Table15[Unique ID],0),0)))</f>
        <v/>
      </c>
      <c r="X6733"/>
    </row>
    <row r="6734" spans="2:24" x14ac:dyDescent="0.25">
      <c r="B6734" s="146"/>
      <c r="C6734" s="31"/>
      <c r="D6734" s="31"/>
      <c r="E6734" s="44"/>
      <c r="F6734" s="43"/>
      <c r="G6734" s="84"/>
      <c r="H6734" s="31"/>
      <c r="I6734" s="31"/>
      <c r="J6734" s="84"/>
      <c r="K6734" s="31"/>
      <c r="L6734" s="31"/>
      <c r="M6734" s="169"/>
      <c r="N6734" s="148"/>
      <c r="O6734" s="106"/>
      <c r="P6734" s="43"/>
      <c r="Q6734" s="31"/>
      <c r="R6734" s="84"/>
      <c r="S6734" s="31"/>
      <c r="T6734" s="31"/>
      <c r="U6734" s="169"/>
      <c r="V6734" s="150"/>
      <c r="W6734" s="141" t="str" cm="1">
        <f t="array" ref="W6734">IF(SUM(LEN(B6734:V6734))=0,"",IF(OR(OR(ISBLANK(F6734),SUM(LEN(C6734),LEN(D6734))=0),AND(NOT(E6734="Unknown"),ISBLANK(J6734)),AND(NOT(O6734="Unknown"),ISBLANK(R6734))),"Missing Information", INDEX(Table15[Entire Service Line Classification], MATCH(SUMIFS(Table15[Unique ID],Table15[System-Owned Portion],E6734,Table15[If Material Anything Other than "Lead" in Column E,Was Material Ever Previously Lead?],G6734,Table15[Customer-Owned Portion],O6734),Table15[Unique ID],0),0)))</f>
        <v/>
      </c>
      <c r="X6734"/>
    </row>
    <row r="6735" spans="2:24" x14ac:dyDescent="0.25">
      <c r="B6735" s="146"/>
      <c r="C6735" s="31"/>
      <c r="D6735" s="31"/>
      <c r="E6735" s="44"/>
      <c r="F6735" s="43"/>
      <c r="G6735" s="84"/>
      <c r="H6735" s="31"/>
      <c r="I6735" s="31"/>
      <c r="J6735" s="84"/>
      <c r="K6735" s="31"/>
      <c r="L6735" s="31"/>
      <c r="M6735" s="169"/>
      <c r="N6735" s="148"/>
      <c r="O6735" s="106"/>
      <c r="P6735" s="43"/>
      <c r="Q6735" s="31"/>
      <c r="R6735" s="84"/>
      <c r="S6735" s="31"/>
      <c r="T6735" s="31"/>
      <c r="U6735" s="169"/>
      <c r="V6735" s="150"/>
      <c r="W6735" s="141" t="str" cm="1">
        <f t="array" ref="W6735">IF(SUM(LEN(B6735:V6735))=0,"",IF(OR(OR(ISBLANK(F6735),SUM(LEN(C6735),LEN(D6735))=0),AND(NOT(E6735="Unknown"),ISBLANK(J6735)),AND(NOT(O6735="Unknown"),ISBLANK(R6735))),"Missing Information", INDEX(Table15[Entire Service Line Classification], MATCH(SUMIFS(Table15[Unique ID],Table15[System-Owned Portion],E6735,Table15[If Material Anything Other than "Lead" in Column E,Was Material Ever Previously Lead?],G6735,Table15[Customer-Owned Portion],O6735),Table15[Unique ID],0),0)))</f>
        <v/>
      </c>
      <c r="X6735"/>
    </row>
    <row r="6736" spans="2:24" x14ac:dyDescent="0.25">
      <c r="B6736" s="146"/>
      <c r="C6736" s="31"/>
      <c r="D6736" s="31"/>
      <c r="E6736" s="44"/>
      <c r="F6736" s="43"/>
      <c r="G6736" s="84"/>
      <c r="H6736" s="31"/>
      <c r="I6736" s="31"/>
      <c r="J6736" s="84"/>
      <c r="K6736" s="31"/>
      <c r="L6736" s="31"/>
      <c r="M6736" s="169"/>
      <c r="N6736" s="148"/>
      <c r="O6736" s="106"/>
      <c r="P6736" s="43"/>
      <c r="Q6736" s="31"/>
      <c r="R6736" s="84"/>
      <c r="S6736" s="31"/>
      <c r="T6736" s="31"/>
      <c r="U6736" s="169"/>
      <c r="V6736" s="150"/>
      <c r="W6736" s="141" t="str" cm="1">
        <f t="array" ref="W6736">IF(SUM(LEN(B6736:V6736))=0,"",IF(OR(OR(ISBLANK(F6736),SUM(LEN(C6736),LEN(D6736))=0),AND(NOT(E6736="Unknown"),ISBLANK(J6736)),AND(NOT(O6736="Unknown"),ISBLANK(R6736))),"Missing Information", INDEX(Table15[Entire Service Line Classification], MATCH(SUMIFS(Table15[Unique ID],Table15[System-Owned Portion],E6736,Table15[If Material Anything Other than "Lead" in Column E,Was Material Ever Previously Lead?],G6736,Table15[Customer-Owned Portion],O6736),Table15[Unique ID],0),0)))</f>
        <v/>
      </c>
      <c r="X6736"/>
    </row>
    <row r="6737" spans="2:24" x14ac:dyDescent="0.25">
      <c r="B6737" s="146"/>
      <c r="C6737" s="31"/>
      <c r="D6737" s="31"/>
      <c r="E6737" s="44"/>
      <c r="F6737" s="43"/>
      <c r="G6737" s="84"/>
      <c r="H6737" s="31"/>
      <c r="I6737" s="31"/>
      <c r="J6737" s="84"/>
      <c r="K6737" s="31"/>
      <c r="L6737" s="31"/>
      <c r="M6737" s="169"/>
      <c r="N6737" s="148"/>
      <c r="O6737" s="106"/>
      <c r="P6737" s="43"/>
      <c r="Q6737" s="31"/>
      <c r="R6737" s="84"/>
      <c r="S6737" s="31"/>
      <c r="T6737" s="31"/>
      <c r="U6737" s="169"/>
      <c r="V6737" s="150"/>
      <c r="W6737" s="141" t="str" cm="1">
        <f t="array" ref="W6737">IF(SUM(LEN(B6737:V6737))=0,"",IF(OR(OR(ISBLANK(F6737),SUM(LEN(C6737),LEN(D6737))=0),AND(NOT(E6737="Unknown"),ISBLANK(J6737)),AND(NOT(O6737="Unknown"),ISBLANK(R6737))),"Missing Information", INDEX(Table15[Entire Service Line Classification], MATCH(SUMIFS(Table15[Unique ID],Table15[System-Owned Portion],E6737,Table15[If Material Anything Other than "Lead" in Column E,Was Material Ever Previously Lead?],G6737,Table15[Customer-Owned Portion],O6737),Table15[Unique ID],0),0)))</f>
        <v/>
      </c>
      <c r="X6737"/>
    </row>
    <row r="6738" spans="2:24" x14ac:dyDescent="0.25">
      <c r="B6738" s="146"/>
      <c r="C6738" s="31"/>
      <c r="D6738" s="31"/>
      <c r="E6738" s="44"/>
      <c r="F6738" s="43"/>
      <c r="G6738" s="84"/>
      <c r="H6738" s="31"/>
      <c r="I6738" s="31"/>
      <c r="J6738" s="84"/>
      <c r="K6738" s="31"/>
      <c r="L6738" s="31"/>
      <c r="M6738" s="169"/>
      <c r="N6738" s="148"/>
      <c r="O6738" s="106"/>
      <c r="P6738" s="43"/>
      <c r="Q6738" s="31"/>
      <c r="R6738" s="84"/>
      <c r="S6738" s="31"/>
      <c r="T6738" s="31"/>
      <c r="U6738" s="169"/>
      <c r="V6738" s="150"/>
      <c r="W6738" s="141" t="str" cm="1">
        <f t="array" ref="W6738">IF(SUM(LEN(B6738:V6738))=0,"",IF(OR(OR(ISBLANK(F6738),SUM(LEN(C6738),LEN(D6738))=0),AND(NOT(E6738="Unknown"),ISBLANK(J6738)),AND(NOT(O6738="Unknown"),ISBLANK(R6738))),"Missing Information", INDEX(Table15[Entire Service Line Classification], MATCH(SUMIFS(Table15[Unique ID],Table15[System-Owned Portion],E6738,Table15[If Material Anything Other than "Lead" in Column E,Was Material Ever Previously Lead?],G6738,Table15[Customer-Owned Portion],O6738),Table15[Unique ID],0),0)))</f>
        <v/>
      </c>
      <c r="X6738"/>
    </row>
    <row r="6739" spans="2:24" x14ac:dyDescent="0.25">
      <c r="B6739" s="146"/>
      <c r="C6739" s="31"/>
      <c r="D6739" s="31"/>
      <c r="E6739" s="44"/>
      <c r="F6739" s="43"/>
      <c r="G6739" s="84"/>
      <c r="H6739" s="31"/>
      <c r="I6739" s="31"/>
      <c r="J6739" s="84"/>
      <c r="K6739" s="31"/>
      <c r="L6739" s="31"/>
      <c r="M6739" s="169"/>
      <c r="N6739" s="148"/>
      <c r="O6739" s="106"/>
      <c r="P6739" s="43"/>
      <c r="Q6739" s="31"/>
      <c r="R6739" s="84"/>
      <c r="S6739" s="31"/>
      <c r="T6739" s="31"/>
      <c r="U6739" s="169"/>
      <c r="V6739" s="150"/>
      <c r="W6739" s="141" t="str" cm="1">
        <f t="array" ref="W6739">IF(SUM(LEN(B6739:V6739))=0,"",IF(OR(OR(ISBLANK(F6739),SUM(LEN(C6739),LEN(D6739))=0),AND(NOT(E6739="Unknown"),ISBLANK(J6739)),AND(NOT(O6739="Unknown"),ISBLANK(R6739))),"Missing Information", INDEX(Table15[Entire Service Line Classification], MATCH(SUMIFS(Table15[Unique ID],Table15[System-Owned Portion],E6739,Table15[If Material Anything Other than "Lead" in Column E,Was Material Ever Previously Lead?],G6739,Table15[Customer-Owned Portion],O6739),Table15[Unique ID],0),0)))</f>
        <v/>
      </c>
      <c r="X6739"/>
    </row>
    <row r="6740" spans="2:24" x14ac:dyDescent="0.25">
      <c r="B6740" s="146"/>
      <c r="C6740" s="31"/>
      <c r="D6740" s="31"/>
      <c r="E6740" s="44"/>
      <c r="F6740" s="43"/>
      <c r="G6740" s="84"/>
      <c r="H6740" s="31"/>
      <c r="I6740" s="31"/>
      <c r="J6740" s="84"/>
      <c r="K6740" s="31"/>
      <c r="L6740" s="31"/>
      <c r="M6740" s="169"/>
      <c r="N6740" s="148"/>
      <c r="O6740" s="106"/>
      <c r="P6740" s="43"/>
      <c r="Q6740" s="31"/>
      <c r="R6740" s="84"/>
      <c r="S6740" s="31"/>
      <c r="T6740" s="31"/>
      <c r="U6740" s="169"/>
      <c r="V6740" s="150"/>
      <c r="W6740" s="141" t="str" cm="1">
        <f t="array" ref="W6740">IF(SUM(LEN(B6740:V6740))=0,"",IF(OR(OR(ISBLANK(F6740),SUM(LEN(C6740),LEN(D6740))=0),AND(NOT(E6740="Unknown"),ISBLANK(J6740)),AND(NOT(O6740="Unknown"),ISBLANK(R6740))),"Missing Information", INDEX(Table15[Entire Service Line Classification], MATCH(SUMIFS(Table15[Unique ID],Table15[System-Owned Portion],E6740,Table15[If Material Anything Other than "Lead" in Column E,Was Material Ever Previously Lead?],G6740,Table15[Customer-Owned Portion],O6740),Table15[Unique ID],0),0)))</f>
        <v/>
      </c>
      <c r="X6740"/>
    </row>
    <row r="6741" spans="2:24" x14ac:dyDescent="0.25">
      <c r="B6741" s="146"/>
      <c r="C6741" s="31"/>
      <c r="D6741" s="31"/>
      <c r="E6741" s="44"/>
      <c r="F6741" s="43"/>
      <c r="G6741" s="84"/>
      <c r="H6741" s="31"/>
      <c r="I6741" s="31"/>
      <c r="J6741" s="84"/>
      <c r="K6741" s="31"/>
      <c r="L6741" s="31"/>
      <c r="M6741" s="169"/>
      <c r="N6741" s="148"/>
      <c r="O6741" s="106"/>
      <c r="P6741" s="43"/>
      <c r="Q6741" s="31"/>
      <c r="R6741" s="84"/>
      <c r="S6741" s="31"/>
      <c r="T6741" s="31"/>
      <c r="U6741" s="169"/>
      <c r="V6741" s="150"/>
      <c r="W6741" s="141" t="str" cm="1">
        <f t="array" ref="W6741">IF(SUM(LEN(B6741:V6741))=0,"",IF(OR(OR(ISBLANK(F6741),SUM(LEN(C6741),LEN(D6741))=0),AND(NOT(E6741="Unknown"),ISBLANK(J6741)),AND(NOT(O6741="Unknown"),ISBLANK(R6741))),"Missing Information", INDEX(Table15[Entire Service Line Classification], MATCH(SUMIFS(Table15[Unique ID],Table15[System-Owned Portion],E6741,Table15[If Material Anything Other than "Lead" in Column E,Was Material Ever Previously Lead?],G6741,Table15[Customer-Owned Portion],O6741),Table15[Unique ID],0),0)))</f>
        <v/>
      </c>
      <c r="X6741"/>
    </row>
    <row r="6742" spans="2:24" x14ac:dyDescent="0.25">
      <c r="B6742" s="146"/>
      <c r="C6742" s="31"/>
      <c r="D6742" s="31"/>
      <c r="E6742" s="44"/>
      <c r="F6742" s="43"/>
      <c r="G6742" s="84"/>
      <c r="H6742" s="31"/>
      <c r="I6742" s="31"/>
      <c r="J6742" s="84"/>
      <c r="K6742" s="31"/>
      <c r="L6742" s="31"/>
      <c r="M6742" s="169"/>
      <c r="N6742" s="148"/>
      <c r="O6742" s="106"/>
      <c r="P6742" s="43"/>
      <c r="Q6742" s="31"/>
      <c r="R6742" s="84"/>
      <c r="S6742" s="31"/>
      <c r="T6742" s="31"/>
      <c r="U6742" s="169"/>
      <c r="V6742" s="150"/>
      <c r="W6742" s="141" t="str" cm="1">
        <f t="array" ref="W6742">IF(SUM(LEN(B6742:V6742))=0,"",IF(OR(OR(ISBLANK(F6742),SUM(LEN(C6742),LEN(D6742))=0),AND(NOT(E6742="Unknown"),ISBLANK(J6742)),AND(NOT(O6742="Unknown"),ISBLANK(R6742))),"Missing Information", INDEX(Table15[Entire Service Line Classification], MATCH(SUMIFS(Table15[Unique ID],Table15[System-Owned Portion],E6742,Table15[If Material Anything Other than "Lead" in Column E,Was Material Ever Previously Lead?],G6742,Table15[Customer-Owned Portion],O6742),Table15[Unique ID],0),0)))</f>
        <v/>
      </c>
      <c r="X6742"/>
    </row>
    <row r="6743" spans="2:24" x14ac:dyDescent="0.25">
      <c r="B6743" s="146"/>
      <c r="C6743" s="31"/>
      <c r="D6743" s="31"/>
      <c r="E6743" s="44"/>
      <c r="F6743" s="43"/>
      <c r="G6743" s="84"/>
      <c r="H6743" s="31"/>
      <c r="I6743" s="31"/>
      <c r="J6743" s="84"/>
      <c r="K6743" s="31"/>
      <c r="L6743" s="31"/>
      <c r="M6743" s="169"/>
      <c r="N6743" s="148"/>
      <c r="O6743" s="106"/>
      <c r="P6743" s="43"/>
      <c r="Q6743" s="31"/>
      <c r="R6743" s="84"/>
      <c r="S6743" s="31"/>
      <c r="T6743" s="31"/>
      <c r="U6743" s="169"/>
      <c r="V6743" s="150"/>
      <c r="W6743" s="141" t="str" cm="1">
        <f t="array" ref="W6743">IF(SUM(LEN(B6743:V6743))=0,"",IF(OR(OR(ISBLANK(F6743),SUM(LEN(C6743),LEN(D6743))=0),AND(NOT(E6743="Unknown"),ISBLANK(J6743)),AND(NOT(O6743="Unknown"),ISBLANK(R6743))),"Missing Information", INDEX(Table15[Entire Service Line Classification], MATCH(SUMIFS(Table15[Unique ID],Table15[System-Owned Portion],E6743,Table15[If Material Anything Other than "Lead" in Column E,Was Material Ever Previously Lead?],G6743,Table15[Customer-Owned Portion],O6743),Table15[Unique ID],0),0)))</f>
        <v/>
      </c>
      <c r="X6743"/>
    </row>
    <row r="6744" spans="2:24" x14ac:dyDescent="0.25">
      <c r="B6744" s="146"/>
      <c r="C6744" s="31"/>
      <c r="D6744" s="31"/>
      <c r="E6744" s="44"/>
      <c r="F6744" s="43"/>
      <c r="G6744" s="84"/>
      <c r="H6744" s="31"/>
      <c r="I6744" s="31"/>
      <c r="J6744" s="84"/>
      <c r="K6744" s="31"/>
      <c r="L6744" s="31"/>
      <c r="M6744" s="169"/>
      <c r="N6744" s="148"/>
      <c r="O6744" s="106"/>
      <c r="P6744" s="43"/>
      <c r="Q6744" s="31"/>
      <c r="R6744" s="84"/>
      <c r="S6744" s="31"/>
      <c r="T6744" s="31"/>
      <c r="U6744" s="169"/>
      <c r="V6744" s="150"/>
      <c r="W6744" s="141" t="str" cm="1">
        <f t="array" ref="W6744">IF(SUM(LEN(B6744:V6744))=0,"",IF(OR(OR(ISBLANK(F6744),SUM(LEN(C6744),LEN(D6744))=0),AND(NOT(E6744="Unknown"),ISBLANK(J6744)),AND(NOT(O6744="Unknown"),ISBLANK(R6744))),"Missing Information", INDEX(Table15[Entire Service Line Classification], MATCH(SUMIFS(Table15[Unique ID],Table15[System-Owned Portion],E6744,Table15[If Material Anything Other than "Lead" in Column E,Was Material Ever Previously Lead?],G6744,Table15[Customer-Owned Portion],O6744),Table15[Unique ID],0),0)))</f>
        <v/>
      </c>
      <c r="X6744"/>
    </row>
    <row r="6745" spans="2:24" x14ac:dyDescent="0.25">
      <c r="B6745" s="146"/>
      <c r="C6745" s="31"/>
      <c r="D6745" s="31"/>
      <c r="E6745" s="44"/>
      <c r="F6745" s="43"/>
      <c r="G6745" s="84"/>
      <c r="H6745" s="31"/>
      <c r="I6745" s="31"/>
      <c r="J6745" s="84"/>
      <c r="K6745" s="31"/>
      <c r="L6745" s="31"/>
      <c r="M6745" s="169"/>
      <c r="N6745" s="148"/>
      <c r="O6745" s="106"/>
      <c r="P6745" s="43"/>
      <c r="Q6745" s="31"/>
      <c r="R6745" s="84"/>
      <c r="S6745" s="31"/>
      <c r="T6745" s="31"/>
      <c r="U6745" s="169"/>
      <c r="V6745" s="150"/>
      <c r="W6745" s="141" t="str" cm="1">
        <f t="array" ref="W6745">IF(SUM(LEN(B6745:V6745))=0,"",IF(OR(OR(ISBLANK(F6745),SUM(LEN(C6745),LEN(D6745))=0),AND(NOT(E6745="Unknown"),ISBLANK(J6745)),AND(NOT(O6745="Unknown"),ISBLANK(R6745))),"Missing Information", INDEX(Table15[Entire Service Line Classification], MATCH(SUMIFS(Table15[Unique ID],Table15[System-Owned Portion],E6745,Table15[If Material Anything Other than "Lead" in Column E,Was Material Ever Previously Lead?],G6745,Table15[Customer-Owned Portion],O6745),Table15[Unique ID],0),0)))</f>
        <v/>
      </c>
      <c r="X6745"/>
    </row>
    <row r="6746" spans="2:24" x14ac:dyDescent="0.25">
      <c r="B6746" s="146"/>
      <c r="C6746" s="31"/>
      <c r="D6746" s="31"/>
      <c r="E6746" s="44"/>
      <c r="F6746" s="43"/>
      <c r="G6746" s="84"/>
      <c r="H6746" s="31"/>
      <c r="I6746" s="31"/>
      <c r="J6746" s="84"/>
      <c r="K6746" s="31"/>
      <c r="L6746" s="31"/>
      <c r="M6746" s="169"/>
      <c r="N6746" s="148"/>
      <c r="O6746" s="106"/>
      <c r="P6746" s="43"/>
      <c r="Q6746" s="31"/>
      <c r="R6746" s="84"/>
      <c r="S6746" s="31"/>
      <c r="T6746" s="31"/>
      <c r="U6746" s="169"/>
      <c r="V6746" s="150"/>
      <c r="W6746" s="141" t="str" cm="1">
        <f t="array" ref="W6746">IF(SUM(LEN(B6746:V6746))=0,"",IF(OR(OR(ISBLANK(F6746),SUM(LEN(C6746),LEN(D6746))=0),AND(NOT(E6746="Unknown"),ISBLANK(J6746)),AND(NOT(O6746="Unknown"),ISBLANK(R6746))),"Missing Information", INDEX(Table15[Entire Service Line Classification], MATCH(SUMIFS(Table15[Unique ID],Table15[System-Owned Portion],E6746,Table15[If Material Anything Other than "Lead" in Column E,Was Material Ever Previously Lead?],G6746,Table15[Customer-Owned Portion],O6746),Table15[Unique ID],0),0)))</f>
        <v/>
      </c>
      <c r="X6746"/>
    </row>
    <row r="6747" spans="2:24" x14ac:dyDescent="0.25">
      <c r="B6747" s="146"/>
      <c r="C6747" s="31"/>
      <c r="D6747" s="31"/>
      <c r="E6747" s="44"/>
      <c r="F6747" s="43"/>
      <c r="G6747" s="84"/>
      <c r="H6747" s="31"/>
      <c r="I6747" s="31"/>
      <c r="J6747" s="84"/>
      <c r="K6747" s="31"/>
      <c r="L6747" s="31"/>
      <c r="M6747" s="169"/>
      <c r="N6747" s="148"/>
      <c r="O6747" s="106"/>
      <c r="P6747" s="43"/>
      <c r="Q6747" s="31"/>
      <c r="R6747" s="84"/>
      <c r="S6747" s="31"/>
      <c r="T6747" s="31"/>
      <c r="U6747" s="169"/>
      <c r="V6747" s="150"/>
      <c r="W6747" s="141" t="str" cm="1">
        <f t="array" ref="W6747">IF(SUM(LEN(B6747:V6747))=0,"",IF(OR(OR(ISBLANK(F6747),SUM(LEN(C6747),LEN(D6747))=0),AND(NOT(E6747="Unknown"),ISBLANK(J6747)),AND(NOT(O6747="Unknown"),ISBLANK(R6747))),"Missing Information", INDEX(Table15[Entire Service Line Classification], MATCH(SUMIFS(Table15[Unique ID],Table15[System-Owned Portion],E6747,Table15[If Material Anything Other than "Lead" in Column E,Was Material Ever Previously Lead?],G6747,Table15[Customer-Owned Portion],O6747),Table15[Unique ID],0),0)))</f>
        <v/>
      </c>
      <c r="X6747"/>
    </row>
    <row r="6748" spans="2:24" x14ac:dyDescent="0.25">
      <c r="B6748" s="146"/>
      <c r="C6748" s="31"/>
      <c r="D6748" s="31"/>
      <c r="E6748" s="44"/>
      <c r="F6748" s="43"/>
      <c r="G6748" s="84"/>
      <c r="H6748" s="31"/>
      <c r="I6748" s="31"/>
      <c r="J6748" s="84"/>
      <c r="K6748" s="31"/>
      <c r="L6748" s="31"/>
      <c r="M6748" s="169"/>
      <c r="N6748" s="148"/>
      <c r="O6748" s="106"/>
      <c r="P6748" s="43"/>
      <c r="Q6748" s="31"/>
      <c r="R6748" s="84"/>
      <c r="S6748" s="31"/>
      <c r="T6748" s="31"/>
      <c r="U6748" s="169"/>
      <c r="V6748" s="150"/>
      <c r="W6748" s="141" t="str" cm="1">
        <f t="array" ref="W6748">IF(SUM(LEN(B6748:V6748))=0,"",IF(OR(OR(ISBLANK(F6748),SUM(LEN(C6748),LEN(D6748))=0),AND(NOT(E6748="Unknown"),ISBLANK(J6748)),AND(NOT(O6748="Unknown"),ISBLANK(R6748))),"Missing Information", INDEX(Table15[Entire Service Line Classification], MATCH(SUMIFS(Table15[Unique ID],Table15[System-Owned Portion],E6748,Table15[If Material Anything Other than "Lead" in Column E,Was Material Ever Previously Lead?],G6748,Table15[Customer-Owned Portion],O6748),Table15[Unique ID],0),0)))</f>
        <v/>
      </c>
      <c r="X6748"/>
    </row>
    <row r="6749" spans="2:24" x14ac:dyDescent="0.25">
      <c r="B6749" s="146"/>
      <c r="C6749" s="31"/>
      <c r="D6749" s="31"/>
      <c r="E6749" s="44"/>
      <c r="F6749" s="43"/>
      <c r="G6749" s="84"/>
      <c r="H6749" s="31"/>
      <c r="I6749" s="31"/>
      <c r="J6749" s="84"/>
      <c r="K6749" s="31"/>
      <c r="L6749" s="31"/>
      <c r="M6749" s="169"/>
      <c r="N6749" s="148"/>
      <c r="O6749" s="106"/>
      <c r="P6749" s="43"/>
      <c r="Q6749" s="31"/>
      <c r="R6749" s="84"/>
      <c r="S6749" s="31"/>
      <c r="T6749" s="31"/>
      <c r="U6749" s="169"/>
      <c r="V6749" s="150"/>
      <c r="W6749" s="141" t="str" cm="1">
        <f t="array" ref="W6749">IF(SUM(LEN(B6749:V6749))=0,"",IF(OR(OR(ISBLANK(F6749),SUM(LEN(C6749),LEN(D6749))=0),AND(NOT(E6749="Unknown"),ISBLANK(J6749)),AND(NOT(O6749="Unknown"),ISBLANK(R6749))),"Missing Information", INDEX(Table15[Entire Service Line Classification], MATCH(SUMIFS(Table15[Unique ID],Table15[System-Owned Portion],E6749,Table15[If Material Anything Other than "Lead" in Column E,Was Material Ever Previously Lead?],G6749,Table15[Customer-Owned Portion],O6749),Table15[Unique ID],0),0)))</f>
        <v/>
      </c>
      <c r="X6749"/>
    </row>
    <row r="6750" spans="2:24" x14ac:dyDescent="0.25">
      <c r="B6750" s="146"/>
      <c r="C6750" s="31"/>
      <c r="D6750" s="31"/>
      <c r="E6750" s="44"/>
      <c r="F6750" s="43"/>
      <c r="G6750" s="84"/>
      <c r="H6750" s="31"/>
      <c r="I6750" s="31"/>
      <c r="J6750" s="84"/>
      <c r="K6750" s="31"/>
      <c r="L6750" s="31"/>
      <c r="M6750" s="169"/>
      <c r="N6750" s="148"/>
      <c r="O6750" s="106"/>
      <c r="P6750" s="43"/>
      <c r="Q6750" s="31"/>
      <c r="R6750" s="84"/>
      <c r="S6750" s="31"/>
      <c r="T6750" s="31"/>
      <c r="U6750" s="169"/>
      <c r="V6750" s="150"/>
      <c r="W6750" s="141" t="str" cm="1">
        <f t="array" ref="W6750">IF(SUM(LEN(B6750:V6750))=0,"",IF(OR(OR(ISBLANK(F6750),SUM(LEN(C6750),LEN(D6750))=0),AND(NOT(E6750="Unknown"),ISBLANK(J6750)),AND(NOT(O6750="Unknown"),ISBLANK(R6750))),"Missing Information", INDEX(Table15[Entire Service Line Classification], MATCH(SUMIFS(Table15[Unique ID],Table15[System-Owned Portion],E6750,Table15[If Material Anything Other than "Lead" in Column E,Was Material Ever Previously Lead?],G6750,Table15[Customer-Owned Portion],O6750),Table15[Unique ID],0),0)))</f>
        <v/>
      </c>
      <c r="X6750"/>
    </row>
    <row r="6751" spans="2:24" x14ac:dyDescent="0.25">
      <c r="B6751" s="146"/>
      <c r="C6751" s="31"/>
      <c r="D6751" s="31"/>
      <c r="E6751" s="44"/>
      <c r="F6751" s="43"/>
      <c r="G6751" s="84"/>
      <c r="H6751" s="31"/>
      <c r="I6751" s="31"/>
      <c r="J6751" s="84"/>
      <c r="K6751" s="31"/>
      <c r="L6751" s="31"/>
      <c r="M6751" s="169"/>
      <c r="N6751" s="148"/>
      <c r="O6751" s="106"/>
      <c r="P6751" s="43"/>
      <c r="Q6751" s="31"/>
      <c r="R6751" s="84"/>
      <c r="S6751" s="31"/>
      <c r="T6751" s="31"/>
      <c r="U6751" s="169"/>
      <c r="V6751" s="150"/>
      <c r="W6751" s="141" t="str" cm="1">
        <f t="array" ref="W6751">IF(SUM(LEN(B6751:V6751))=0,"",IF(OR(OR(ISBLANK(F6751),SUM(LEN(C6751),LEN(D6751))=0),AND(NOT(E6751="Unknown"),ISBLANK(J6751)),AND(NOT(O6751="Unknown"),ISBLANK(R6751))),"Missing Information", INDEX(Table15[Entire Service Line Classification], MATCH(SUMIFS(Table15[Unique ID],Table15[System-Owned Portion],E6751,Table15[If Material Anything Other than "Lead" in Column E,Was Material Ever Previously Lead?],G6751,Table15[Customer-Owned Portion],O6751),Table15[Unique ID],0),0)))</f>
        <v/>
      </c>
      <c r="X6751"/>
    </row>
    <row r="6752" spans="2:24" x14ac:dyDescent="0.25">
      <c r="B6752" s="146"/>
      <c r="C6752" s="31"/>
      <c r="D6752" s="31"/>
      <c r="E6752" s="44"/>
      <c r="F6752" s="43"/>
      <c r="G6752" s="84"/>
      <c r="H6752" s="31"/>
      <c r="I6752" s="31"/>
      <c r="J6752" s="84"/>
      <c r="K6752" s="31"/>
      <c r="L6752" s="31"/>
      <c r="M6752" s="169"/>
      <c r="N6752" s="148"/>
      <c r="O6752" s="106"/>
      <c r="P6752" s="43"/>
      <c r="Q6752" s="31"/>
      <c r="R6752" s="84"/>
      <c r="S6752" s="31"/>
      <c r="T6752" s="31"/>
      <c r="U6752" s="169"/>
      <c r="V6752" s="150"/>
      <c r="W6752" s="141" t="str" cm="1">
        <f t="array" ref="W6752">IF(SUM(LEN(B6752:V6752))=0,"",IF(OR(OR(ISBLANK(F6752),SUM(LEN(C6752),LEN(D6752))=0),AND(NOT(E6752="Unknown"),ISBLANK(J6752)),AND(NOT(O6752="Unknown"),ISBLANK(R6752))),"Missing Information", INDEX(Table15[Entire Service Line Classification], MATCH(SUMIFS(Table15[Unique ID],Table15[System-Owned Portion],E6752,Table15[If Material Anything Other than "Lead" in Column E,Was Material Ever Previously Lead?],G6752,Table15[Customer-Owned Portion],O6752),Table15[Unique ID],0),0)))</f>
        <v/>
      </c>
      <c r="X6752"/>
    </row>
    <row r="6753" spans="2:24" x14ac:dyDescent="0.25">
      <c r="B6753" s="146"/>
      <c r="C6753" s="31"/>
      <c r="D6753" s="31"/>
      <c r="E6753" s="44"/>
      <c r="F6753" s="43"/>
      <c r="G6753" s="84"/>
      <c r="H6753" s="31"/>
      <c r="I6753" s="31"/>
      <c r="J6753" s="84"/>
      <c r="K6753" s="31"/>
      <c r="L6753" s="31"/>
      <c r="M6753" s="169"/>
      <c r="N6753" s="148"/>
      <c r="O6753" s="106"/>
      <c r="P6753" s="43"/>
      <c r="Q6753" s="31"/>
      <c r="R6753" s="84"/>
      <c r="S6753" s="31"/>
      <c r="T6753" s="31"/>
      <c r="U6753" s="169"/>
      <c r="V6753" s="150"/>
      <c r="W6753" s="141" t="str" cm="1">
        <f t="array" ref="W6753">IF(SUM(LEN(B6753:V6753))=0,"",IF(OR(OR(ISBLANK(F6753),SUM(LEN(C6753),LEN(D6753))=0),AND(NOT(E6753="Unknown"),ISBLANK(J6753)),AND(NOT(O6753="Unknown"),ISBLANK(R6753))),"Missing Information", INDEX(Table15[Entire Service Line Classification], MATCH(SUMIFS(Table15[Unique ID],Table15[System-Owned Portion],E6753,Table15[If Material Anything Other than "Lead" in Column E,Was Material Ever Previously Lead?],G6753,Table15[Customer-Owned Portion],O6753),Table15[Unique ID],0),0)))</f>
        <v/>
      </c>
      <c r="X6753"/>
    </row>
    <row r="6754" spans="2:24" x14ac:dyDescent="0.25">
      <c r="B6754" s="146"/>
      <c r="C6754" s="31"/>
      <c r="D6754" s="31"/>
      <c r="E6754" s="44"/>
      <c r="F6754" s="43"/>
      <c r="G6754" s="84"/>
      <c r="H6754" s="31"/>
      <c r="I6754" s="31"/>
      <c r="J6754" s="84"/>
      <c r="K6754" s="31"/>
      <c r="L6754" s="31"/>
      <c r="M6754" s="169"/>
      <c r="N6754" s="148"/>
      <c r="O6754" s="106"/>
      <c r="P6754" s="43"/>
      <c r="Q6754" s="31"/>
      <c r="R6754" s="84"/>
      <c r="S6754" s="31"/>
      <c r="T6754" s="31"/>
      <c r="U6754" s="169"/>
      <c r="V6754" s="150"/>
      <c r="W6754" s="141" t="str" cm="1">
        <f t="array" ref="W6754">IF(SUM(LEN(B6754:V6754))=0,"",IF(OR(OR(ISBLANK(F6754),SUM(LEN(C6754),LEN(D6754))=0),AND(NOT(E6754="Unknown"),ISBLANK(J6754)),AND(NOT(O6754="Unknown"),ISBLANK(R6754))),"Missing Information", INDEX(Table15[Entire Service Line Classification], MATCH(SUMIFS(Table15[Unique ID],Table15[System-Owned Portion],E6754,Table15[If Material Anything Other than "Lead" in Column E,Was Material Ever Previously Lead?],G6754,Table15[Customer-Owned Portion],O6754),Table15[Unique ID],0),0)))</f>
        <v/>
      </c>
      <c r="X6754"/>
    </row>
    <row r="6755" spans="2:24" x14ac:dyDescent="0.25">
      <c r="B6755" s="146"/>
      <c r="C6755" s="31"/>
      <c r="D6755" s="31"/>
      <c r="E6755" s="44"/>
      <c r="F6755" s="43"/>
      <c r="G6755" s="84"/>
      <c r="H6755" s="31"/>
      <c r="I6755" s="31"/>
      <c r="J6755" s="84"/>
      <c r="K6755" s="31"/>
      <c r="L6755" s="31"/>
      <c r="M6755" s="169"/>
      <c r="N6755" s="148"/>
      <c r="O6755" s="106"/>
      <c r="P6755" s="43"/>
      <c r="Q6755" s="31"/>
      <c r="R6755" s="84"/>
      <c r="S6755" s="31"/>
      <c r="T6755" s="31"/>
      <c r="U6755" s="169"/>
      <c r="V6755" s="150"/>
      <c r="W6755" s="141" t="str" cm="1">
        <f t="array" ref="W6755">IF(SUM(LEN(B6755:V6755))=0,"",IF(OR(OR(ISBLANK(F6755),SUM(LEN(C6755),LEN(D6755))=0),AND(NOT(E6755="Unknown"),ISBLANK(J6755)),AND(NOT(O6755="Unknown"),ISBLANK(R6755))),"Missing Information", INDEX(Table15[Entire Service Line Classification], MATCH(SUMIFS(Table15[Unique ID],Table15[System-Owned Portion],E6755,Table15[If Material Anything Other than "Lead" in Column E,Was Material Ever Previously Lead?],G6755,Table15[Customer-Owned Portion],O6755),Table15[Unique ID],0),0)))</f>
        <v/>
      </c>
      <c r="X6755"/>
    </row>
    <row r="6756" spans="2:24" x14ac:dyDescent="0.25">
      <c r="B6756" s="146"/>
      <c r="C6756" s="31"/>
      <c r="D6756" s="31"/>
      <c r="E6756" s="44"/>
      <c r="F6756" s="43"/>
      <c r="G6756" s="84"/>
      <c r="H6756" s="31"/>
      <c r="I6756" s="31"/>
      <c r="J6756" s="84"/>
      <c r="K6756" s="31"/>
      <c r="L6756" s="31"/>
      <c r="M6756" s="169"/>
      <c r="N6756" s="148"/>
      <c r="O6756" s="106"/>
      <c r="P6756" s="43"/>
      <c r="Q6756" s="31"/>
      <c r="R6756" s="84"/>
      <c r="S6756" s="31"/>
      <c r="T6756" s="31"/>
      <c r="U6756" s="169"/>
      <c r="V6756" s="150"/>
      <c r="W6756" s="141" t="str" cm="1">
        <f t="array" ref="W6756">IF(SUM(LEN(B6756:V6756))=0,"",IF(OR(OR(ISBLANK(F6756),SUM(LEN(C6756),LEN(D6756))=0),AND(NOT(E6756="Unknown"),ISBLANK(J6756)),AND(NOT(O6756="Unknown"),ISBLANK(R6756))),"Missing Information", INDEX(Table15[Entire Service Line Classification], MATCH(SUMIFS(Table15[Unique ID],Table15[System-Owned Portion],E6756,Table15[If Material Anything Other than "Lead" in Column E,Was Material Ever Previously Lead?],G6756,Table15[Customer-Owned Portion],O6756),Table15[Unique ID],0),0)))</f>
        <v/>
      </c>
      <c r="X6756"/>
    </row>
    <row r="6757" spans="2:24" x14ac:dyDescent="0.25">
      <c r="B6757" s="146"/>
      <c r="C6757" s="31"/>
      <c r="D6757" s="31"/>
      <c r="E6757" s="44"/>
      <c r="F6757" s="43"/>
      <c r="G6757" s="84"/>
      <c r="H6757" s="31"/>
      <c r="I6757" s="31"/>
      <c r="J6757" s="84"/>
      <c r="K6757" s="31"/>
      <c r="L6757" s="31"/>
      <c r="M6757" s="169"/>
      <c r="N6757" s="148"/>
      <c r="O6757" s="106"/>
      <c r="P6757" s="43"/>
      <c r="Q6757" s="31"/>
      <c r="R6757" s="84"/>
      <c r="S6757" s="31"/>
      <c r="T6757" s="31"/>
      <c r="U6757" s="169"/>
      <c r="V6757" s="150"/>
      <c r="W6757" s="141" t="str" cm="1">
        <f t="array" ref="W6757">IF(SUM(LEN(B6757:V6757))=0,"",IF(OR(OR(ISBLANK(F6757),SUM(LEN(C6757),LEN(D6757))=0),AND(NOT(E6757="Unknown"),ISBLANK(J6757)),AND(NOT(O6757="Unknown"),ISBLANK(R6757))),"Missing Information", INDEX(Table15[Entire Service Line Classification], MATCH(SUMIFS(Table15[Unique ID],Table15[System-Owned Portion],E6757,Table15[If Material Anything Other than "Lead" in Column E,Was Material Ever Previously Lead?],G6757,Table15[Customer-Owned Portion],O6757),Table15[Unique ID],0),0)))</f>
        <v/>
      </c>
      <c r="X6757"/>
    </row>
    <row r="6758" spans="2:24" x14ac:dyDescent="0.25">
      <c r="B6758" s="146"/>
      <c r="C6758" s="31"/>
      <c r="D6758" s="31"/>
      <c r="E6758" s="44"/>
      <c r="F6758" s="43"/>
      <c r="G6758" s="84"/>
      <c r="H6758" s="31"/>
      <c r="I6758" s="31"/>
      <c r="J6758" s="84"/>
      <c r="K6758" s="31"/>
      <c r="L6758" s="31"/>
      <c r="M6758" s="169"/>
      <c r="N6758" s="148"/>
      <c r="O6758" s="106"/>
      <c r="P6758" s="43"/>
      <c r="Q6758" s="31"/>
      <c r="R6758" s="84"/>
      <c r="S6758" s="31"/>
      <c r="T6758" s="31"/>
      <c r="U6758" s="169"/>
      <c r="V6758" s="150"/>
      <c r="W6758" s="141" t="str" cm="1">
        <f t="array" ref="W6758">IF(SUM(LEN(B6758:V6758))=0,"",IF(OR(OR(ISBLANK(F6758),SUM(LEN(C6758),LEN(D6758))=0),AND(NOT(E6758="Unknown"),ISBLANK(J6758)),AND(NOT(O6758="Unknown"),ISBLANK(R6758))),"Missing Information", INDEX(Table15[Entire Service Line Classification], MATCH(SUMIFS(Table15[Unique ID],Table15[System-Owned Portion],E6758,Table15[If Material Anything Other than "Lead" in Column E,Was Material Ever Previously Lead?],G6758,Table15[Customer-Owned Portion],O6758),Table15[Unique ID],0),0)))</f>
        <v/>
      </c>
      <c r="X6758"/>
    </row>
    <row r="6759" spans="2:24" x14ac:dyDescent="0.25">
      <c r="B6759" s="146"/>
      <c r="C6759" s="31"/>
      <c r="D6759" s="31"/>
      <c r="E6759" s="44"/>
      <c r="F6759" s="43"/>
      <c r="G6759" s="84"/>
      <c r="H6759" s="31"/>
      <c r="I6759" s="31"/>
      <c r="J6759" s="84"/>
      <c r="K6759" s="31"/>
      <c r="L6759" s="31"/>
      <c r="M6759" s="169"/>
      <c r="N6759" s="148"/>
      <c r="O6759" s="106"/>
      <c r="P6759" s="43"/>
      <c r="Q6759" s="31"/>
      <c r="R6759" s="84"/>
      <c r="S6759" s="31"/>
      <c r="T6759" s="31"/>
      <c r="U6759" s="169"/>
      <c r="V6759" s="150"/>
      <c r="W6759" s="141" t="str" cm="1">
        <f t="array" ref="W6759">IF(SUM(LEN(B6759:V6759))=0,"",IF(OR(OR(ISBLANK(F6759),SUM(LEN(C6759),LEN(D6759))=0),AND(NOT(E6759="Unknown"),ISBLANK(J6759)),AND(NOT(O6759="Unknown"),ISBLANK(R6759))),"Missing Information", INDEX(Table15[Entire Service Line Classification], MATCH(SUMIFS(Table15[Unique ID],Table15[System-Owned Portion],E6759,Table15[If Material Anything Other than "Lead" in Column E,Was Material Ever Previously Lead?],G6759,Table15[Customer-Owned Portion],O6759),Table15[Unique ID],0),0)))</f>
        <v/>
      </c>
      <c r="X6759"/>
    </row>
    <row r="6760" spans="2:24" x14ac:dyDescent="0.25">
      <c r="B6760" s="146"/>
      <c r="C6760" s="31"/>
      <c r="D6760" s="31"/>
      <c r="E6760" s="44"/>
      <c r="F6760" s="43"/>
      <c r="G6760" s="84"/>
      <c r="H6760" s="31"/>
      <c r="I6760" s="31"/>
      <c r="J6760" s="84"/>
      <c r="K6760" s="31"/>
      <c r="L6760" s="31"/>
      <c r="M6760" s="169"/>
      <c r="N6760" s="148"/>
      <c r="O6760" s="106"/>
      <c r="P6760" s="43"/>
      <c r="Q6760" s="31"/>
      <c r="R6760" s="84"/>
      <c r="S6760" s="31"/>
      <c r="T6760" s="31"/>
      <c r="U6760" s="169"/>
      <c r="V6760" s="150"/>
      <c r="W6760" s="141" t="str" cm="1">
        <f t="array" ref="W6760">IF(SUM(LEN(B6760:V6760))=0,"",IF(OR(OR(ISBLANK(F6760),SUM(LEN(C6760),LEN(D6760))=0),AND(NOT(E6760="Unknown"),ISBLANK(J6760)),AND(NOT(O6760="Unknown"),ISBLANK(R6760))),"Missing Information", INDEX(Table15[Entire Service Line Classification], MATCH(SUMIFS(Table15[Unique ID],Table15[System-Owned Portion],E6760,Table15[If Material Anything Other than "Lead" in Column E,Was Material Ever Previously Lead?],G6760,Table15[Customer-Owned Portion],O6760),Table15[Unique ID],0),0)))</f>
        <v/>
      </c>
      <c r="X6760"/>
    </row>
    <row r="6761" spans="2:24" x14ac:dyDescent="0.25">
      <c r="B6761" s="146"/>
      <c r="C6761" s="31"/>
      <c r="D6761" s="31"/>
      <c r="E6761" s="44"/>
      <c r="F6761" s="43"/>
      <c r="G6761" s="84"/>
      <c r="H6761" s="31"/>
      <c r="I6761" s="31"/>
      <c r="J6761" s="84"/>
      <c r="K6761" s="31"/>
      <c r="L6761" s="31"/>
      <c r="M6761" s="169"/>
      <c r="N6761" s="148"/>
      <c r="O6761" s="106"/>
      <c r="P6761" s="43"/>
      <c r="Q6761" s="31"/>
      <c r="R6761" s="84"/>
      <c r="S6761" s="31"/>
      <c r="T6761" s="31"/>
      <c r="U6761" s="169"/>
      <c r="V6761" s="150"/>
      <c r="W6761" s="141" t="str" cm="1">
        <f t="array" ref="W6761">IF(SUM(LEN(B6761:V6761))=0,"",IF(OR(OR(ISBLANK(F6761),SUM(LEN(C6761),LEN(D6761))=0),AND(NOT(E6761="Unknown"),ISBLANK(J6761)),AND(NOT(O6761="Unknown"),ISBLANK(R6761))),"Missing Information", INDEX(Table15[Entire Service Line Classification], MATCH(SUMIFS(Table15[Unique ID],Table15[System-Owned Portion],E6761,Table15[If Material Anything Other than "Lead" in Column E,Was Material Ever Previously Lead?],G6761,Table15[Customer-Owned Portion],O6761),Table15[Unique ID],0),0)))</f>
        <v/>
      </c>
      <c r="X6761"/>
    </row>
    <row r="6762" spans="2:24" x14ac:dyDescent="0.25">
      <c r="B6762" s="146"/>
      <c r="C6762" s="31"/>
      <c r="D6762" s="31"/>
      <c r="E6762" s="44"/>
      <c r="F6762" s="43"/>
      <c r="G6762" s="84"/>
      <c r="H6762" s="31"/>
      <c r="I6762" s="31"/>
      <c r="J6762" s="84"/>
      <c r="K6762" s="31"/>
      <c r="L6762" s="31"/>
      <c r="M6762" s="169"/>
      <c r="N6762" s="148"/>
      <c r="O6762" s="106"/>
      <c r="P6762" s="43"/>
      <c r="Q6762" s="31"/>
      <c r="R6762" s="84"/>
      <c r="S6762" s="31"/>
      <c r="T6762" s="31"/>
      <c r="U6762" s="169"/>
      <c r="V6762" s="150"/>
      <c r="W6762" s="141" t="str" cm="1">
        <f t="array" ref="W6762">IF(SUM(LEN(B6762:V6762))=0,"",IF(OR(OR(ISBLANK(F6762),SUM(LEN(C6762),LEN(D6762))=0),AND(NOT(E6762="Unknown"),ISBLANK(J6762)),AND(NOT(O6762="Unknown"),ISBLANK(R6762))),"Missing Information", INDEX(Table15[Entire Service Line Classification], MATCH(SUMIFS(Table15[Unique ID],Table15[System-Owned Portion],E6762,Table15[If Material Anything Other than "Lead" in Column E,Was Material Ever Previously Lead?],G6762,Table15[Customer-Owned Portion],O6762),Table15[Unique ID],0),0)))</f>
        <v/>
      </c>
      <c r="X6762"/>
    </row>
    <row r="6763" spans="2:24" x14ac:dyDescent="0.25">
      <c r="B6763" s="146"/>
      <c r="C6763" s="31"/>
      <c r="D6763" s="31"/>
      <c r="E6763" s="44"/>
      <c r="F6763" s="43"/>
      <c r="G6763" s="84"/>
      <c r="H6763" s="31"/>
      <c r="I6763" s="31"/>
      <c r="J6763" s="84"/>
      <c r="K6763" s="31"/>
      <c r="L6763" s="31"/>
      <c r="M6763" s="169"/>
      <c r="N6763" s="148"/>
      <c r="O6763" s="106"/>
      <c r="P6763" s="43"/>
      <c r="Q6763" s="31"/>
      <c r="R6763" s="84"/>
      <c r="S6763" s="31"/>
      <c r="T6763" s="31"/>
      <c r="U6763" s="169"/>
      <c r="V6763" s="150"/>
      <c r="W6763" s="141" t="str" cm="1">
        <f t="array" ref="W6763">IF(SUM(LEN(B6763:V6763))=0,"",IF(OR(OR(ISBLANK(F6763),SUM(LEN(C6763),LEN(D6763))=0),AND(NOT(E6763="Unknown"),ISBLANK(J6763)),AND(NOT(O6763="Unknown"),ISBLANK(R6763))),"Missing Information", INDEX(Table15[Entire Service Line Classification], MATCH(SUMIFS(Table15[Unique ID],Table15[System-Owned Portion],E6763,Table15[If Material Anything Other than "Lead" in Column E,Was Material Ever Previously Lead?],G6763,Table15[Customer-Owned Portion],O6763),Table15[Unique ID],0),0)))</f>
        <v/>
      </c>
      <c r="X6763"/>
    </row>
    <row r="6764" spans="2:24" x14ac:dyDescent="0.25">
      <c r="B6764" s="146"/>
      <c r="C6764" s="31"/>
      <c r="D6764" s="31"/>
      <c r="E6764" s="44"/>
      <c r="F6764" s="43"/>
      <c r="G6764" s="84"/>
      <c r="H6764" s="31"/>
      <c r="I6764" s="31"/>
      <c r="J6764" s="84"/>
      <c r="K6764" s="31"/>
      <c r="L6764" s="31"/>
      <c r="M6764" s="169"/>
      <c r="N6764" s="148"/>
      <c r="O6764" s="106"/>
      <c r="P6764" s="43"/>
      <c r="Q6764" s="31"/>
      <c r="R6764" s="84"/>
      <c r="S6764" s="31"/>
      <c r="T6764" s="31"/>
      <c r="U6764" s="169"/>
      <c r="V6764" s="150"/>
      <c r="W6764" s="141" t="str" cm="1">
        <f t="array" ref="W6764">IF(SUM(LEN(B6764:V6764))=0,"",IF(OR(OR(ISBLANK(F6764),SUM(LEN(C6764),LEN(D6764))=0),AND(NOT(E6764="Unknown"),ISBLANK(J6764)),AND(NOT(O6764="Unknown"),ISBLANK(R6764))),"Missing Information", INDEX(Table15[Entire Service Line Classification], MATCH(SUMIFS(Table15[Unique ID],Table15[System-Owned Portion],E6764,Table15[If Material Anything Other than "Lead" in Column E,Was Material Ever Previously Lead?],G6764,Table15[Customer-Owned Portion],O6764),Table15[Unique ID],0),0)))</f>
        <v/>
      </c>
      <c r="X6764"/>
    </row>
    <row r="6765" spans="2:24" x14ac:dyDescent="0.25">
      <c r="B6765" s="146"/>
      <c r="C6765" s="31"/>
      <c r="D6765" s="31"/>
      <c r="E6765" s="44"/>
      <c r="F6765" s="43"/>
      <c r="G6765" s="84"/>
      <c r="H6765" s="31"/>
      <c r="I6765" s="31"/>
      <c r="J6765" s="84"/>
      <c r="K6765" s="31"/>
      <c r="L6765" s="31"/>
      <c r="M6765" s="169"/>
      <c r="N6765" s="148"/>
      <c r="O6765" s="106"/>
      <c r="P6765" s="43"/>
      <c r="Q6765" s="31"/>
      <c r="R6765" s="84"/>
      <c r="S6765" s="31"/>
      <c r="T6765" s="31"/>
      <c r="U6765" s="169"/>
      <c r="V6765" s="150"/>
      <c r="W6765" s="141" t="str" cm="1">
        <f t="array" ref="W6765">IF(SUM(LEN(B6765:V6765))=0,"",IF(OR(OR(ISBLANK(F6765),SUM(LEN(C6765),LEN(D6765))=0),AND(NOT(E6765="Unknown"),ISBLANK(J6765)),AND(NOT(O6765="Unknown"),ISBLANK(R6765))),"Missing Information", INDEX(Table15[Entire Service Line Classification], MATCH(SUMIFS(Table15[Unique ID],Table15[System-Owned Portion],E6765,Table15[If Material Anything Other than "Lead" in Column E,Was Material Ever Previously Lead?],G6765,Table15[Customer-Owned Portion],O6765),Table15[Unique ID],0),0)))</f>
        <v/>
      </c>
      <c r="X6765"/>
    </row>
    <row r="6766" spans="2:24" x14ac:dyDescent="0.25">
      <c r="B6766" s="146"/>
      <c r="C6766" s="31"/>
      <c r="D6766" s="31"/>
      <c r="E6766" s="44"/>
      <c r="F6766" s="43"/>
      <c r="G6766" s="84"/>
      <c r="H6766" s="31"/>
      <c r="I6766" s="31"/>
      <c r="J6766" s="84"/>
      <c r="K6766" s="31"/>
      <c r="L6766" s="31"/>
      <c r="M6766" s="169"/>
      <c r="N6766" s="148"/>
      <c r="O6766" s="106"/>
      <c r="P6766" s="43"/>
      <c r="Q6766" s="31"/>
      <c r="R6766" s="84"/>
      <c r="S6766" s="31"/>
      <c r="T6766" s="31"/>
      <c r="U6766" s="169"/>
      <c r="V6766" s="150"/>
      <c r="W6766" s="141" t="str" cm="1">
        <f t="array" ref="W6766">IF(SUM(LEN(B6766:V6766))=0,"",IF(OR(OR(ISBLANK(F6766),SUM(LEN(C6766),LEN(D6766))=0),AND(NOT(E6766="Unknown"),ISBLANK(J6766)),AND(NOT(O6766="Unknown"),ISBLANK(R6766))),"Missing Information", INDEX(Table15[Entire Service Line Classification], MATCH(SUMIFS(Table15[Unique ID],Table15[System-Owned Portion],E6766,Table15[If Material Anything Other than "Lead" in Column E,Was Material Ever Previously Lead?],G6766,Table15[Customer-Owned Portion],O6766),Table15[Unique ID],0),0)))</f>
        <v/>
      </c>
      <c r="X6766"/>
    </row>
    <row r="6767" spans="2:24" x14ac:dyDescent="0.25">
      <c r="B6767" s="146"/>
      <c r="C6767" s="31"/>
      <c r="D6767" s="31"/>
      <c r="E6767" s="44"/>
      <c r="F6767" s="43"/>
      <c r="G6767" s="84"/>
      <c r="H6767" s="31"/>
      <c r="I6767" s="31"/>
      <c r="J6767" s="84"/>
      <c r="K6767" s="31"/>
      <c r="L6767" s="31"/>
      <c r="M6767" s="169"/>
      <c r="N6767" s="148"/>
      <c r="O6767" s="106"/>
      <c r="P6767" s="43"/>
      <c r="Q6767" s="31"/>
      <c r="R6767" s="84"/>
      <c r="S6767" s="31"/>
      <c r="T6767" s="31"/>
      <c r="U6767" s="169"/>
      <c r="V6767" s="150"/>
      <c r="W6767" s="141" t="str" cm="1">
        <f t="array" ref="W6767">IF(SUM(LEN(B6767:V6767))=0,"",IF(OR(OR(ISBLANK(F6767),SUM(LEN(C6767),LEN(D6767))=0),AND(NOT(E6767="Unknown"),ISBLANK(J6767)),AND(NOT(O6767="Unknown"),ISBLANK(R6767))),"Missing Information", INDEX(Table15[Entire Service Line Classification], MATCH(SUMIFS(Table15[Unique ID],Table15[System-Owned Portion],E6767,Table15[If Material Anything Other than "Lead" in Column E,Was Material Ever Previously Lead?],G6767,Table15[Customer-Owned Portion],O6767),Table15[Unique ID],0),0)))</f>
        <v/>
      </c>
      <c r="X6767"/>
    </row>
    <row r="6768" spans="2:24" x14ac:dyDescent="0.25">
      <c r="B6768" s="146"/>
      <c r="C6768" s="31"/>
      <c r="D6768" s="31"/>
      <c r="E6768" s="44"/>
      <c r="F6768" s="43"/>
      <c r="G6768" s="84"/>
      <c r="H6768" s="31"/>
      <c r="I6768" s="31"/>
      <c r="J6768" s="84"/>
      <c r="K6768" s="31"/>
      <c r="L6768" s="31"/>
      <c r="M6768" s="169"/>
      <c r="N6768" s="148"/>
      <c r="O6768" s="106"/>
      <c r="P6768" s="43"/>
      <c r="Q6768" s="31"/>
      <c r="R6768" s="84"/>
      <c r="S6768" s="31"/>
      <c r="T6768" s="31"/>
      <c r="U6768" s="169"/>
      <c r="V6768" s="150"/>
      <c r="W6768" s="141" t="str" cm="1">
        <f t="array" ref="W6768">IF(SUM(LEN(B6768:V6768))=0,"",IF(OR(OR(ISBLANK(F6768),SUM(LEN(C6768),LEN(D6768))=0),AND(NOT(E6768="Unknown"),ISBLANK(J6768)),AND(NOT(O6768="Unknown"),ISBLANK(R6768))),"Missing Information", INDEX(Table15[Entire Service Line Classification], MATCH(SUMIFS(Table15[Unique ID],Table15[System-Owned Portion],E6768,Table15[If Material Anything Other than "Lead" in Column E,Was Material Ever Previously Lead?],G6768,Table15[Customer-Owned Portion],O6768),Table15[Unique ID],0),0)))</f>
        <v/>
      </c>
      <c r="X6768"/>
    </row>
    <row r="6769" spans="2:24" x14ac:dyDescent="0.25">
      <c r="B6769" s="146"/>
      <c r="C6769" s="31"/>
      <c r="D6769" s="31"/>
      <c r="E6769" s="44"/>
      <c r="F6769" s="43"/>
      <c r="G6769" s="84"/>
      <c r="H6769" s="31"/>
      <c r="I6769" s="31"/>
      <c r="J6769" s="84"/>
      <c r="K6769" s="31"/>
      <c r="L6769" s="31"/>
      <c r="M6769" s="169"/>
      <c r="N6769" s="148"/>
      <c r="O6769" s="106"/>
      <c r="P6769" s="43"/>
      <c r="Q6769" s="31"/>
      <c r="R6769" s="84"/>
      <c r="S6769" s="31"/>
      <c r="T6769" s="31"/>
      <c r="U6769" s="169"/>
      <c r="V6769" s="150"/>
      <c r="W6769" s="141" t="str" cm="1">
        <f t="array" ref="W6769">IF(SUM(LEN(B6769:V6769))=0,"",IF(OR(OR(ISBLANK(F6769),SUM(LEN(C6769),LEN(D6769))=0),AND(NOT(E6769="Unknown"),ISBLANK(J6769)),AND(NOT(O6769="Unknown"),ISBLANK(R6769))),"Missing Information", INDEX(Table15[Entire Service Line Classification], MATCH(SUMIFS(Table15[Unique ID],Table15[System-Owned Portion],E6769,Table15[If Material Anything Other than "Lead" in Column E,Was Material Ever Previously Lead?],G6769,Table15[Customer-Owned Portion],O6769),Table15[Unique ID],0),0)))</f>
        <v/>
      </c>
      <c r="X6769"/>
    </row>
    <row r="6770" spans="2:24" x14ac:dyDescent="0.25">
      <c r="B6770" s="146"/>
      <c r="C6770" s="31"/>
      <c r="D6770" s="31"/>
      <c r="E6770" s="44"/>
      <c r="F6770" s="43"/>
      <c r="G6770" s="84"/>
      <c r="H6770" s="31"/>
      <c r="I6770" s="31"/>
      <c r="J6770" s="84"/>
      <c r="K6770" s="31"/>
      <c r="L6770" s="31"/>
      <c r="M6770" s="169"/>
      <c r="N6770" s="148"/>
      <c r="O6770" s="106"/>
      <c r="P6770" s="43"/>
      <c r="Q6770" s="31"/>
      <c r="R6770" s="84"/>
      <c r="S6770" s="31"/>
      <c r="T6770" s="31"/>
      <c r="U6770" s="169"/>
      <c r="V6770" s="150"/>
      <c r="W6770" s="141" t="str" cm="1">
        <f t="array" ref="W6770">IF(SUM(LEN(B6770:V6770))=0,"",IF(OR(OR(ISBLANK(F6770),SUM(LEN(C6770),LEN(D6770))=0),AND(NOT(E6770="Unknown"),ISBLANK(J6770)),AND(NOT(O6770="Unknown"),ISBLANK(R6770))),"Missing Information", INDEX(Table15[Entire Service Line Classification], MATCH(SUMIFS(Table15[Unique ID],Table15[System-Owned Portion],E6770,Table15[If Material Anything Other than "Lead" in Column E,Was Material Ever Previously Lead?],G6770,Table15[Customer-Owned Portion],O6770),Table15[Unique ID],0),0)))</f>
        <v/>
      </c>
      <c r="X6770"/>
    </row>
    <row r="6771" spans="2:24" x14ac:dyDescent="0.25">
      <c r="B6771" s="146"/>
      <c r="C6771" s="31"/>
      <c r="D6771" s="31"/>
      <c r="E6771" s="44"/>
      <c r="F6771" s="43"/>
      <c r="G6771" s="84"/>
      <c r="H6771" s="31"/>
      <c r="I6771" s="31"/>
      <c r="J6771" s="84"/>
      <c r="K6771" s="31"/>
      <c r="L6771" s="31"/>
      <c r="M6771" s="169"/>
      <c r="N6771" s="148"/>
      <c r="O6771" s="106"/>
      <c r="P6771" s="43"/>
      <c r="Q6771" s="31"/>
      <c r="R6771" s="84"/>
      <c r="S6771" s="31"/>
      <c r="T6771" s="31"/>
      <c r="U6771" s="169"/>
      <c r="V6771" s="150"/>
      <c r="W6771" s="141" t="str" cm="1">
        <f t="array" ref="W6771">IF(SUM(LEN(B6771:V6771))=0,"",IF(OR(OR(ISBLANK(F6771),SUM(LEN(C6771),LEN(D6771))=0),AND(NOT(E6771="Unknown"),ISBLANK(J6771)),AND(NOT(O6771="Unknown"),ISBLANK(R6771))),"Missing Information", INDEX(Table15[Entire Service Line Classification], MATCH(SUMIFS(Table15[Unique ID],Table15[System-Owned Portion],E6771,Table15[If Material Anything Other than "Lead" in Column E,Was Material Ever Previously Lead?],G6771,Table15[Customer-Owned Portion],O6771),Table15[Unique ID],0),0)))</f>
        <v/>
      </c>
      <c r="X6771"/>
    </row>
    <row r="6772" spans="2:24" x14ac:dyDescent="0.25">
      <c r="B6772" s="146"/>
      <c r="C6772" s="31"/>
      <c r="D6772" s="31"/>
      <c r="E6772" s="44"/>
      <c r="F6772" s="43"/>
      <c r="G6772" s="84"/>
      <c r="H6772" s="31"/>
      <c r="I6772" s="31"/>
      <c r="J6772" s="84"/>
      <c r="K6772" s="31"/>
      <c r="L6772" s="31"/>
      <c r="M6772" s="169"/>
      <c r="N6772" s="148"/>
      <c r="O6772" s="106"/>
      <c r="P6772" s="43"/>
      <c r="Q6772" s="31"/>
      <c r="R6772" s="84"/>
      <c r="S6772" s="31"/>
      <c r="T6772" s="31"/>
      <c r="U6772" s="169"/>
      <c r="V6772" s="150"/>
      <c r="W6772" s="141" t="str" cm="1">
        <f t="array" ref="W6772">IF(SUM(LEN(B6772:V6772))=0,"",IF(OR(OR(ISBLANK(F6772),SUM(LEN(C6772),LEN(D6772))=0),AND(NOT(E6772="Unknown"),ISBLANK(J6772)),AND(NOT(O6772="Unknown"),ISBLANK(R6772))),"Missing Information", INDEX(Table15[Entire Service Line Classification], MATCH(SUMIFS(Table15[Unique ID],Table15[System-Owned Portion],E6772,Table15[If Material Anything Other than "Lead" in Column E,Was Material Ever Previously Lead?],G6772,Table15[Customer-Owned Portion],O6772),Table15[Unique ID],0),0)))</f>
        <v/>
      </c>
      <c r="X6772"/>
    </row>
    <row r="6773" spans="2:24" x14ac:dyDescent="0.25">
      <c r="B6773" s="146"/>
      <c r="C6773" s="31"/>
      <c r="D6773" s="31"/>
      <c r="E6773" s="44"/>
      <c r="F6773" s="43"/>
      <c r="G6773" s="84"/>
      <c r="H6773" s="31"/>
      <c r="I6773" s="31"/>
      <c r="J6773" s="84"/>
      <c r="K6773" s="31"/>
      <c r="L6773" s="31"/>
      <c r="M6773" s="169"/>
      <c r="N6773" s="148"/>
      <c r="O6773" s="106"/>
      <c r="P6773" s="43"/>
      <c r="Q6773" s="31"/>
      <c r="R6773" s="84"/>
      <c r="S6773" s="31"/>
      <c r="T6773" s="31"/>
      <c r="U6773" s="169"/>
      <c r="V6773" s="150"/>
      <c r="W6773" s="141" t="str" cm="1">
        <f t="array" ref="W6773">IF(SUM(LEN(B6773:V6773))=0,"",IF(OR(OR(ISBLANK(F6773),SUM(LEN(C6773),LEN(D6773))=0),AND(NOT(E6773="Unknown"),ISBLANK(J6773)),AND(NOT(O6773="Unknown"),ISBLANK(R6773))),"Missing Information", INDEX(Table15[Entire Service Line Classification], MATCH(SUMIFS(Table15[Unique ID],Table15[System-Owned Portion],E6773,Table15[If Material Anything Other than "Lead" in Column E,Was Material Ever Previously Lead?],G6773,Table15[Customer-Owned Portion],O6773),Table15[Unique ID],0),0)))</f>
        <v/>
      </c>
      <c r="X6773"/>
    </row>
    <row r="6774" spans="2:24" x14ac:dyDescent="0.25">
      <c r="B6774" s="146"/>
      <c r="C6774" s="31"/>
      <c r="D6774" s="31"/>
      <c r="E6774" s="44"/>
      <c r="F6774" s="43"/>
      <c r="G6774" s="84"/>
      <c r="H6774" s="31"/>
      <c r="I6774" s="31"/>
      <c r="J6774" s="84"/>
      <c r="K6774" s="31"/>
      <c r="L6774" s="31"/>
      <c r="M6774" s="169"/>
      <c r="N6774" s="148"/>
      <c r="O6774" s="106"/>
      <c r="P6774" s="43"/>
      <c r="Q6774" s="31"/>
      <c r="R6774" s="84"/>
      <c r="S6774" s="31"/>
      <c r="T6774" s="31"/>
      <c r="U6774" s="169"/>
      <c r="V6774" s="150"/>
      <c r="W6774" s="141" t="str" cm="1">
        <f t="array" ref="W6774">IF(SUM(LEN(B6774:V6774))=0,"",IF(OR(OR(ISBLANK(F6774),SUM(LEN(C6774),LEN(D6774))=0),AND(NOT(E6774="Unknown"),ISBLANK(J6774)),AND(NOT(O6774="Unknown"),ISBLANK(R6774))),"Missing Information", INDEX(Table15[Entire Service Line Classification], MATCH(SUMIFS(Table15[Unique ID],Table15[System-Owned Portion],E6774,Table15[If Material Anything Other than "Lead" in Column E,Was Material Ever Previously Lead?],G6774,Table15[Customer-Owned Portion],O6774),Table15[Unique ID],0),0)))</f>
        <v/>
      </c>
      <c r="X6774"/>
    </row>
    <row r="6775" spans="2:24" x14ac:dyDescent="0.25">
      <c r="B6775" s="146"/>
      <c r="C6775" s="31"/>
      <c r="D6775" s="31"/>
      <c r="E6775" s="44"/>
      <c r="F6775" s="43"/>
      <c r="G6775" s="84"/>
      <c r="H6775" s="31"/>
      <c r="I6775" s="31"/>
      <c r="J6775" s="84"/>
      <c r="K6775" s="31"/>
      <c r="L6775" s="31"/>
      <c r="M6775" s="169"/>
      <c r="N6775" s="148"/>
      <c r="O6775" s="106"/>
      <c r="P6775" s="43"/>
      <c r="Q6775" s="31"/>
      <c r="R6775" s="84"/>
      <c r="S6775" s="31"/>
      <c r="T6775" s="31"/>
      <c r="U6775" s="169"/>
      <c r="V6775" s="150"/>
      <c r="W6775" s="141" t="str" cm="1">
        <f t="array" ref="W6775">IF(SUM(LEN(B6775:V6775))=0,"",IF(OR(OR(ISBLANK(F6775),SUM(LEN(C6775),LEN(D6775))=0),AND(NOT(E6775="Unknown"),ISBLANK(J6775)),AND(NOT(O6775="Unknown"),ISBLANK(R6775))),"Missing Information", INDEX(Table15[Entire Service Line Classification], MATCH(SUMIFS(Table15[Unique ID],Table15[System-Owned Portion],E6775,Table15[If Material Anything Other than "Lead" in Column E,Was Material Ever Previously Lead?],G6775,Table15[Customer-Owned Portion],O6775),Table15[Unique ID],0),0)))</f>
        <v/>
      </c>
      <c r="X6775"/>
    </row>
    <row r="6776" spans="2:24" x14ac:dyDescent="0.25">
      <c r="B6776" s="146"/>
      <c r="C6776" s="31"/>
      <c r="D6776" s="31"/>
      <c r="E6776" s="44"/>
      <c r="F6776" s="43"/>
      <c r="G6776" s="84"/>
      <c r="H6776" s="31"/>
      <c r="I6776" s="31"/>
      <c r="J6776" s="84"/>
      <c r="K6776" s="31"/>
      <c r="L6776" s="31"/>
      <c r="M6776" s="169"/>
      <c r="N6776" s="148"/>
      <c r="O6776" s="106"/>
      <c r="P6776" s="43"/>
      <c r="Q6776" s="31"/>
      <c r="R6776" s="84"/>
      <c r="S6776" s="31"/>
      <c r="T6776" s="31"/>
      <c r="U6776" s="169"/>
      <c r="V6776" s="150"/>
      <c r="W6776" s="141" t="str" cm="1">
        <f t="array" ref="W6776">IF(SUM(LEN(B6776:V6776))=0,"",IF(OR(OR(ISBLANK(F6776),SUM(LEN(C6776),LEN(D6776))=0),AND(NOT(E6776="Unknown"),ISBLANK(J6776)),AND(NOT(O6776="Unknown"),ISBLANK(R6776))),"Missing Information", INDEX(Table15[Entire Service Line Classification], MATCH(SUMIFS(Table15[Unique ID],Table15[System-Owned Portion],E6776,Table15[If Material Anything Other than "Lead" in Column E,Was Material Ever Previously Lead?],G6776,Table15[Customer-Owned Portion],O6776),Table15[Unique ID],0),0)))</f>
        <v/>
      </c>
      <c r="X6776"/>
    </row>
    <row r="6777" spans="2:24" x14ac:dyDescent="0.25">
      <c r="B6777" s="146"/>
      <c r="C6777" s="31"/>
      <c r="D6777" s="31"/>
      <c r="E6777" s="44"/>
      <c r="F6777" s="43"/>
      <c r="G6777" s="84"/>
      <c r="H6777" s="31"/>
      <c r="I6777" s="31"/>
      <c r="J6777" s="84"/>
      <c r="K6777" s="31"/>
      <c r="L6777" s="31"/>
      <c r="M6777" s="169"/>
      <c r="N6777" s="148"/>
      <c r="O6777" s="106"/>
      <c r="P6777" s="43"/>
      <c r="Q6777" s="31"/>
      <c r="R6777" s="84"/>
      <c r="S6777" s="31"/>
      <c r="T6777" s="31"/>
      <c r="U6777" s="169"/>
      <c r="V6777" s="150"/>
      <c r="W6777" s="141" t="str" cm="1">
        <f t="array" ref="W6777">IF(SUM(LEN(B6777:V6777))=0,"",IF(OR(OR(ISBLANK(F6777),SUM(LEN(C6777),LEN(D6777))=0),AND(NOT(E6777="Unknown"),ISBLANK(J6777)),AND(NOT(O6777="Unknown"),ISBLANK(R6777))),"Missing Information", INDEX(Table15[Entire Service Line Classification], MATCH(SUMIFS(Table15[Unique ID],Table15[System-Owned Portion],E6777,Table15[If Material Anything Other than "Lead" in Column E,Was Material Ever Previously Lead?],G6777,Table15[Customer-Owned Portion],O6777),Table15[Unique ID],0),0)))</f>
        <v/>
      </c>
      <c r="X6777"/>
    </row>
    <row r="6778" spans="2:24" x14ac:dyDescent="0.25">
      <c r="B6778" s="146"/>
      <c r="C6778" s="31"/>
      <c r="D6778" s="31"/>
      <c r="E6778" s="44"/>
      <c r="F6778" s="43"/>
      <c r="G6778" s="84"/>
      <c r="H6778" s="31"/>
      <c r="I6778" s="31"/>
      <c r="J6778" s="84"/>
      <c r="K6778" s="31"/>
      <c r="L6778" s="31"/>
      <c r="M6778" s="169"/>
      <c r="N6778" s="148"/>
      <c r="O6778" s="106"/>
      <c r="P6778" s="43"/>
      <c r="Q6778" s="31"/>
      <c r="R6778" s="84"/>
      <c r="S6778" s="31"/>
      <c r="T6778" s="31"/>
      <c r="U6778" s="169"/>
      <c r="V6778" s="150"/>
      <c r="W6778" s="141" t="str" cm="1">
        <f t="array" ref="W6778">IF(SUM(LEN(B6778:V6778))=0,"",IF(OR(OR(ISBLANK(F6778),SUM(LEN(C6778),LEN(D6778))=0),AND(NOT(E6778="Unknown"),ISBLANK(J6778)),AND(NOT(O6778="Unknown"),ISBLANK(R6778))),"Missing Information", INDEX(Table15[Entire Service Line Classification], MATCH(SUMIFS(Table15[Unique ID],Table15[System-Owned Portion],E6778,Table15[If Material Anything Other than "Lead" in Column E,Was Material Ever Previously Lead?],G6778,Table15[Customer-Owned Portion],O6778),Table15[Unique ID],0),0)))</f>
        <v/>
      </c>
      <c r="X6778"/>
    </row>
    <row r="6779" spans="2:24" x14ac:dyDescent="0.25">
      <c r="B6779" s="146"/>
      <c r="C6779" s="31"/>
      <c r="D6779" s="31"/>
      <c r="E6779" s="44"/>
      <c r="F6779" s="43"/>
      <c r="G6779" s="84"/>
      <c r="H6779" s="31"/>
      <c r="I6779" s="31"/>
      <c r="J6779" s="84"/>
      <c r="K6779" s="31"/>
      <c r="L6779" s="31"/>
      <c r="M6779" s="169"/>
      <c r="N6779" s="148"/>
      <c r="O6779" s="106"/>
      <c r="P6779" s="43"/>
      <c r="Q6779" s="31"/>
      <c r="R6779" s="84"/>
      <c r="S6779" s="31"/>
      <c r="T6779" s="31"/>
      <c r="U6779" s="169"/>
      <c r="V6779" s="150"/>
      <c r="W6779" s="141" t="str" cm="1">
        <f t="array" ref="W6779">IF(SUM(LEN(B6779:V6779))=0,"",IF(OR(OR(ISBLANK(F6779),SUM(LEN(C6779),LEN(D6779))=0),AND(NOT(E6779="Unknown"),ISBLANK(J6779)),AND(NOT(O6779="Unknown"),ISBLANK(R6779))),"Missing Information", INDEX(Table15[Entire Service Line Classification], MATCH(SUMIFS(Table15[Unique ID],Table15[System-Owned Portion],E6779,Table15[If Material Anything Other than "Lead" in Column E,Was Material Ever Previously Lead?],G6779,Table15[Customer-Owned Portion],O6779),Table15[Unique ID],0),0)))</f>
        <v/>
      </c>
      <c r="X6779"/>
    </row>
    <row r="6780" spans="2:24" x14ac:dyDescent="0.25">
      <c r="B6780" s="146"/>
      <c r="C6780" s="31"/>
      <c r="D6780" s="31"/>
      <c r="E6780" s="44"/>
      <c r="F6780" s="43"/>
      <c r="G6780" s="84"/>
      <c r="H6780" s="31"/>
      <c r="I6780" s="31"/>
      <c r="J6780" s="84"/>
      <c r="K6780" s="31"/>
      <c r="L6780" s="31"/>
      <c r="M6780" s="169"/>
      <c r="N6780" s="148"/>
      <c r="O6780" s="106"/>
      <c r="P6780" s="43"/>
      <c r="Q6780" s="31"/>
      <c r="R6780" s="84"/>
      <c r="S6780" s="31"/>
      <c r="T6780" s="31"/>
      <c r="U6780" s="169"/>
      <c r="V6780" s="150"/>
      <c r="W6780" s="141" t="str" cm="1">
        <f t="array" ref="W6780">IF(SUM(LEN(B6780:V6780))=0,"",IF(OR(OR(ISBLANK(F6780),SUM(LEN(C6780),LEN(D6780))=0),AND(NOT(E6780="Unknown"),ISBLANK(J6780)),AND(NOT(O6780="Unknown"),ISBLANK(R6780))),"Missing Information", INDEX(Table15[Entire Service Line Classification], MATCH(SUMIFS(Table15[Unique ID],Table15[System-Owned Portion],E6780,Table15[If Material Anything Other than "Lead" in Column E,Was Material Ever Previously Lead?],G6780,Table15[Customer-Owned Portion],O6780),Table15[Unique ID],0),0)))</f>
        <v/>
      </c>
      <c r="X6780"/>
    </row>
    <row r="6781" spans="2:24" x14ac:dyDescent="0.25">
      <c r="B6781" s="146"/>
      <c r="C6781" s="31"/>
      <c r="D6781" s="31"/>
      <c r="E6781" s="44"/>
      <c r="F6781" s="43"/>
      <c r="G6781" s="84"/>
      <c r="H6781" s="31"/>
      <c r="I6781" s="31"/>
      <c r="J6781" s="84"/>
      <c r="K6781" s="31"/>
      <c r="L6781" s="31"/>
      <c r="M6781" s="169"/>
      <c r="N6781" s="148"/>
      <c r="O6781" s="106"/>
      <c r="P6781" s="43"/>
      <c r="Q6781" s="31"/>
      <c r="R6781" s="84"/>
      <c r="S6781" s="31"/>
      <c r="T6781" s="31"/>
      <c r="U6781" s="169"/>
      <c r="V6781" s="150"/>
      <c r="W6781" s="141" t="str" cm="1">
        <f t="array" ref="W6781">IF(SUM(LEN(B6781:V6781))=0,"",IF(OR(OR(ISBLANK(F6781),SUM(LEN(C6781),LEN(D6781))=0),AND(NOT(E6781="Unknown"),ISBLANK(J6781)),AND(NOT(O6781="Unknown"),ISBLANK(R6781))),"Missing Information", INDEX(Table15[Entire Service Line Classification], MATCH(SUMIFS(Table15[Unique ID],Table15[System-Owned Portion],E6781,Table15[If Material Anything Other than "Lead" in Column E,Was Material Ever Previously Lead?],G6781,Table15[Customer-Owned Portion],O6781),Table15[Unique ID],0),0)))</f>
        <v/>
      </c>
      <c r="X6781"/>
    </row>
    <row r="6782" spans="2:24" x14ac:dyDescent="0.25">
      <c r="B6782" s="146"/>
      <c r="C6782" s="31"/>
      <c r="D6782" s="31"/>
      <c r="E6782" s="44"/>
      <c r="F6782" s="43"/>
      <c r="G6782" s="84"/>
      <c r="H6782" s="31"/>
      <c r="I6782" s="31"/>
      <c r="J6782" s="84"/>
      <c r="K6782" s="31"/>
      <c r="L6782" s="31"/>
      <c r="M6782" s="169"/>
      <c r="N6782" s="148"/>
      <c r="O6782" s="106"/>
      <c r="P6782" s="43"/>
      <c r="Q6782" s="31"/>
      <c r="R6782" s="84"/>
      <c r="S6782" s="31"/>
      <c r="T6782" s="31"/>
      <c r="U6782" s="169"/>
      <c r="V6782" s="150"/>
      <c r="W6782" s="141" t="str" cm="1">
        <f t="array" ref="W6782">IF(SUM(LEN(B6782:V6782))=0,"",IF(OR(OR(ISBLANK(F6782),SUM(LEN(C6782),LEN(D6782))=0),AND(NOT(E6782="Unknown"),ISBLANK(J6782)),AND(NOT(O6782="Unknown"),ISBLANK(R6782))),"Missing Information", INDEX(Table15[Entire Service Line Classification], MATCH(SUMIFS(Table15[Unique ID],Table15[System-Owned Portion],E6782,Table15[If Material Anything Other than "Lead" in Column E,Was Material Ever Previously Lead?],G6782,Table15[Customer-Owned Portion],O6782),Table15[Unique ID],0),0)))</f>
        <v/>
      </c>
      <c r="X6782"/>
    </row>
    <row r="6783" spans="2:24" x14ac:dyDescent="0.25">
      <c r="B6783" s="146"/>
      <c r="C6783" s="31"/>
      <c r="D6783" s="31"/>
      <c r="E6783" s="44"/>
      <c r="F6783" s="43"/>
      <c r="G6783" s="84"/>
      <c r="H6783" s="31"/>
      <c r="I6783" s="31"/>
      <c r="J6783" s="84"/>
      <c r="K6783" s="31"/>
      <c r="L6783" s="31"/>
      <c r="M6783" s="169"/>
      <c r="N6783" s="148"/>
      <c r="O6783" s="106"/>
      <c r="P6783" s="43"/>
      <c r="Q6783" s="31"/>
      <c r="R6783" s="84"/>
      <c r="S6783" s="31"/>
      <c r="T6783" s="31"/>
      <c r="U6783" s="169"/>
      <c r="V6783" s="150"/>
      <c r="W6783" s="141" t="str" cm="1">
        <f t="array" ref="W6783">IF(SUM(LEN(B6783:V6783))=0,"",IF(OR(OR(ISBLANK(F6783),SUM(LEN(C6783),LEN(D6783))=0),AND(NOT(E6783="Unknown"),ISBLANK(J6783)),AND(NOT(O6783="Unknown"),ISBLANK(R6783))),"Missing Information", INDEX(Table15[Entire Service Line Classification], MATCH(SUMIFS(Table15[Unique ID],Table15[System-Owned Portion],E6783,Table15[If Material Anything Other than "Lead" in Column E,Was Material Ever Previously Lead?],G6783,Table15[Customer-Owned Portion],O6783),Table15[Unique ID],0),0)))</f>
        <v/>
      </c>
      <c r="X6783"/>
    </row>
    <row r="6784" spans="2:24" x14ac:dyDescent="0.25">
      <c r="B6784" s="146"/>
      <c r="C6784" s="31"/>
      <c r="D6784" s="31"/>
      <c r="E6784" s="44"/>
      <c r="F6784" s="43"/>
      <c r="G6784" s="84"/>
      <c r="H6784" s="31"/>
      <c r="I6784" s="31"/>
      <c r="J6784" s="84"/>
      <c r="K6784" s="31"/>
      <c r="L6784" s="31"/>
      <c r="M6784" s="169"/>
      <c r="N6784" s="148"/>
      <c r="O6784" s="106"/>
      <c r="P6784" s="43"/>
      <c r="Q6784" s="31"/>
      <c r="R6784" s="84"/>
      <c r="S6784" s="31"/>
      <c r="T6784" s="31"/>
      <c r="U6784" s="169"/>
      <c r="V6784" s="150"/>
      <c r="W6784" s="141" t="str" cm="1">
        <f t="array" ref="W6784">IF(SUM(LEN(B6784:V6784))=0,"",IF(OR(OR(ISBLANK(F6784),SUM(LEN(C6784),LEN(D6784))=0),AND(NOT(E6784="Unknown"),ISBLANK(J6784)),AND(NOT(O6784="Unknown"),ISBLANK(R6784))),"Missing Information", INDEX(Table15[Entire Service Line Classification], MATCH(SUMIFS(Table15[Unique ID],Table15[System-Owned Portion],E6784,Table15[If Material Anything Other than "Lead" in Column E,Was Material Ever Previously Lead?],G6784,Table15[Customer-Owned Portion],O6784),Table15[Unique ID],0),0)))</f>
        <v/>
      </c>
      <c r="X6784"/>
    </row>
    <row r="6785" spans="2:24" x14ac:dyDescent="0.25">
      <c r="B6785" s="146"/>
      <c r="C6785" s="31"/>
      <c r="D6785" s="31"/>
      <c r="E6785" s="44"/>
      <c r="F6785" s="43"/>
      <c r="G6785" s="84"/>
      <c r="H6785" s="31"/>
      <c r="I6785" s="31"/>
      <c r="J6785" s="84"/>
      <c r="K6785" s="31"/>
      <c r="L6785" s="31"/>
      <c r="M6785" s="169"/>
      <c r="N6785" s="148"/>
      <c r="O6785" s="106"/>
      <c r="P6785" s="43"/>
      <c r="Q6785" s="31"/>
      <c r="R6785" s="84"/>
      <c r="S6785" s="31"/>
      <c r="T6785" s="31"/>
      <c r="U6785" s="169"/>
      <c r="V6785" s="150"/>
      <c r="W6785" s="141" t="str" cm="1">
        <f t="array" ref="W6785">IF(SUM(LEN(B6785:V6785))=0,"",IF(OR(OR(ISBLANK(F6785),SUM(LEN(C6785),LEN(D6785))=0),AND(NOT(E6785="Unknown"),ISBLANK(J6785)),AND(NOT(O6785="Unknown"),ISBLANK(R6785))),"Missing Information", INDEX(Table15[Entire Service Line Classification], MATCH(SUMIFS(Table15[Unique ID],Table15[System-Owned Portion],E6785,Table15[If Material Anything Other than "Lead" in Column E,Was Material Ever Previously Lead?],G6785,Table15[Customer-Owned Portion],O6785),Table15[Unique ID],0),0)))</f>
        <v/>
      </c>
      <c r="X6785"/>
    </row>
    <row r="6786" spans="2:24" x14ac:dyDescent="0.25">
      <c r="B6786" s="146"/>
      <c r="C6786" s="31"/>
      <c r="D6786" s="31"/>
      <c r="E6786" s="44"/>
      <c r="F6786" s="43"/>
      <c r="G6786" s="84"/>
      <c r="H6786" s="31"/>
      <c r="I6786" s="31"/>
      <c r="J6786" s="84"/>
      <c r="K6786" s="31"/>
      <c r="L6786" s="31"/>
      <c r="M6786" s="169"/>
      <c r="N6786" s="148"/>
      <c r="O6786" s="106"/>
      <c r="P6786" s="43"/>
      <c r="Q6786" s="31"/>
      <c r="R6786" s="84"/>
      <c r="S6786" s="31"/>
      <c r="T6786" s="31"/>
      <c r="U6786" s="169"/>
      <c r="V6786" s="150"/>
      <c r="W6786" s="141" t="str" cm="1">
        <f t="array" ref="W6786">IF(SUM(LEN(B6786:V6786))=0,"",IF(OR(OR(ISBLANK(F6786),SUM(LEN(C6786),LEN(D6786))=0),AND(NOT(E6786="Unknown"),ISBLANK(J6786)),AND(NOT(O6786="Unknown"),ISBLANK(R6786))),"Missing Information", INDEX(Table15[Entire Service Line Classification], MATCH(SUMIFS(Table15[Unique ID],Table15[System-Owned Portion],E6786,Table15[If Material Anything Other than "Lead" in Column E,Was Material Ever Previously Lead?],G6786,Table15[Customer-Owned Portion],O6786),Table15[Unique ID],0),0)))</f>
        <v/>
      </c>
      <c r="X6786"/>
    </row>
    <row r="6787" spans="2:24" x14ac:dyDescent="0.25">
      <c r="B6787" s="146"/>
      <c r="C6787" s="31"/>
      <c r="D6787" s="31"/>
      <c r="E6787" s="44"/>
      <c r="F6787" s="43"/>
      <c r="G6787" s="84"/>
      <c r="H6787" s="31"/>
      <c r="I6787" s="31"/>
      <c r="J6787" s="84"/>
      <c r="K6787" s="31"/>
      <c r="L6787" s="31"/>
      <c r="M6787" s="169"/>
      <c r="N6787" s="148"/>
      <c r="O6787" s="106"/>
      <c r="P6787" s="43"/>
      <c r="Q6787" s="31"/>
      <c r="R6787" s="84"/>
      <c r="S6787" s="31"/>
      <c r="T6787" s="31"/>
      <c r="U6787" s="169"/>
      <c r="V6787" s="150"/>
      <c r="W6787" s="141" t="str" cm="1">
        <f t="array" ref="W6787">IF(SUM(LEN(B6787:V6787))=0,"",IF(OR(OR(ISBLANK(F6787),SUM(LEN(C6787),LEN(D6787))=0),AND(NOT(E6787="Unknown"),ISBLANK(J6787)),AND(NOT(O6787="Unknown"),ISBLANK(R6787))),"Missing Information", INDEX(Table15[Entire Service Line Classification], MATCH(SUMIFS(Table15[Unique ID],Table15[System-Owned Portion],E6787,Table15[If Material Anything Other than "Lead" in Column E,Was Material Ever Previously Lead?],G6787,Table15[Customer-Owned Portion],O6787),Table15[Unique ID],0),0)))</f>
        <v/>
      </c>
      <c r="X6787"/>
    </row>
    <row r="6788" spans="2:24" x14ac:dyDescent="0.25">
      <c r="B6788" s="146"/>
      <c r="C6788" s="31"/>
      <c r="D6788" s="31"/>
      <c r="E6788" s="44"/>
      <c r="F6788" s="43"/>
      <c r="G6788" s="84"/>
      <c r="H6788" s="31"/>
      <c r="I6788" s="31"/>
      <c r="J6788" s="84"/>
      <c r="K6788" s="31"/>
      <c r="L6788" s="31"/>
      <c r="M6788" s="169"/>
      <c r="N6788" s="148"/>
      <c r="O6788" s="106"/>
      <c r="P6788" s="43"/>
      <c r="Q6788" s="31"/>
      <c r="R6788" s="84"/>
      <c r="S6788" s="31"/>
      <c r="T6788" s="31"/>
      <c r="U6788" s="169"/>
      <c r="V6788" s="150"/>
      <c r="W6788" s="141" t="str" cm="1">
        <f t="array" ref="W6788">IF(SUM(LEN(B6788:V6788))=0,"",IF(OR(OR(ISBLANK(F6788),SUM(LEN(C6788),LEN(D6788))=0),AND(NOT(E6788="Unknown"),ISBLANK(J6788)),AND(NOT(O6788="Unknown"),ISBLANK(R6788))),"Missing Information", INDEX(Table15[Entire Service Line Classification], MATCH(SUMIFS(Table15[Unique ID],Table15[System-Owned Portion],E6788,Table15[If Material Anything Other than "Lead" in Column E,Was Material Ever Previously Lead?],G6788,Table15[Customer-Owned Portion],O6788),Table15[Unique ID],0),0)))</f>
        <v/>
      </c>
      <c r="X6788"/>
    </row>
    <row r="6789" spans="2:24" x14ac:dyDescent="0.25">
      <c r="B6789" s="146"/>
      <c r="C6789" s="31"/>
      <c r="D6789" s="31"/>
      <c r="E6789" s="44"/>
      <c r="F6789" s="43"/>
      <c r="G6789" s="84"/>
      <c r="H6789" s="31"/>
      <c r="I6789" s="31"/>
      <c r="J6789" s="84"/>
      <c r="K6789" s="31"/>
      <c r="L6789" s="31"/>
      <c r="M6789" s="169"/>
      <c r="N6789" s="148"/>
      <c r="O6789" s="106"/>
      <c r="P6789" s="43"/>
      <c r="Q6789" s="31"/>
      <c r="R6789" s="84"/>
      <c r="S6789" s="31"/>
      <c r="T6789" s="31"/>
      <c r="U6789" s="169"/>
      <c r="V6789" s="150"/>
      <c r="W6789" s="141" t="str" cm="1">
        <f t="array" ref="W6789">IF(SUM(LEN(B6789:V6789))=0,"",IF(OR(OR(ISBLANK(F6789),SUM(LEN(C6789),LEN(D6789))=0),AND(NOT(E6789="Unknown"),ISBLANK(J6789)),AND(NOT(O6789="Unknown"),ISBLANK(R6789))),"Missing Information", INDEX(Table15[Entire Service Line Classification], MATCH(SUMIFS(Table15[Unique ID],Table15[System-Owned Portion],E6789,Table15[If Material Anything Other than "Lead" in Column E,Was Material Ever Previously Lead?],G6789,Table15[Customer-Owned Portion],O6789),Table15[Unique ID],0),0)))</f>
        <v/>
      </c>
      <c r="X6789"/>
    </row>
    <row r="6790" spans="2:24" x14ac:dyDescent="0.25">
      <c r="B6790" s="146"/>
      <c r="C6790" s="31"/>
      <c r="D6790" s="31"/>
      <c r="E6790" s="44"/>
      <c r="F6790" s="43"/>
      <c r="G6790" s="84"/>
      <c r="H6790" s="31"/>
      <c r="I6790" s="31"/>
      <c r="J6790" s="84"/>
      <c r="K6790" s="31"/>
      <c r="L6790" s="31"/>
      <c r="M6790" s="169"/>
      <c r="N6790" s="148"/>
      <c r="O6790" s="106"/>
      <c r="P6790" s="43"/>
      <c r="Q6790" s="31"/>
      <c r="R6790" s="84"/>
      <c r="S6790" s="31"/>
      <c r="T6790" s="31"/>
      <c r="U6790" s="169"/>
      <c r="V6790" s="150"/>
      <c r="W6790" s="141" t="str" cm="1">
        <f t="array" ref="W6790">IF(SUM(LEN(B6790:V6790))=0,"",IF(OR(OR(ISBLANK(F6790),SUM(LEN(C6790),LEN(D6790))=0),AND(NOT(E6790="Unknown"),ISBLANK(J6790)),AND(NOT(O6790="Unknown"),ISBLANK(R6790))),"Missing Information", INDEX(Table15[Entire Service Line Classification], MATCH(SUMIFS(Table15[Unique ID],Table15[System-Owned Portion],E6790,Table15[If Material Anything Other than "Lead" in Column E,Was Material Ever Previously Lead?],G6790,Table15[Customer-Owned Portion],O6790),Table15[Unique ID],0),0)))</f>
        <v/>
      </c>
      <c r="X6790"/>
    </row>
    <row r="6791" spans="2:24" x14ac:dyDescent="0.25">
      <c r="B6791" s="146"/>
      <c r="C6791" s="31"/>
      <c r="D6791" s="31"/>
      <c r="E6791" s="44"/>
      <c r="F6791" s="43"/>
      <c r="G6791" s="84"/>
      <c r="H6791" s="31"/>
      <c r="I6791" s="31"/>
      <c r="J6791" s="84"/>
      <c r="K6791" s="31"/>
      <c r="L6791" s="31"/>
      <c r="M6791" s="169"/>
      <c r="N6791" s="148"/>
      <c r="O6791" s="106"/>
      <c r="P6791" s="43"/>
      <c r="Q6791" s="31"/>
      <c r="R6791" s="84"/>
      <c r="S6791" s="31"/>
      <c r="T6791" s="31"/>
      <c r="U6791" s="169"/>
      <c r="V6791" s="150"/>
      <c r="W6791" s="141" t="str" cm="1">
        <f t="array" ref="W6791">IF(SUM(LEN(B6791:V6791))=0,"",IF(OR(OR(ISBLANK(F6791),SUM(LEN(C6791),LEN(D6791))=0),AND(NOT(E6791="Unknown"),ISBLANK(J6791)),AND(NOT(O6791="Unknown"),ISBLANK(R6791))),"Missing Information", INDEX(Table15[Entire Service Line Classification], MATCH(SUMIFS(Table15[Unique ID],Table15[System-Owned Portion],E6791,Table15[If Material Anything Other than "Lead" in Column E,Was Material Ever Previously Lead?],G6791,Table15[Customer-Owned Portion],O6791),Table15[Unique ID],0),0)))</f>
        <v/>
      </c>
      <c r="X6791"/>
    </row>
    <row r="6792" spans="2:24" x14ac:dyDescent="0.25">
      <c r="B6792" s="146"/>
      <c r="C6792" s="31"/>
      <c r="D6792" s="31"/>
      <c r="E6792" s="44"/>
      <c r="F6792" s="43"/>
      <c r="G6792" s="84"/>
      <c r="H6792" s="31"/>
      <c r="I6792" s="31"/>
      <c r="J6792" s="84"/>
      <c r="K6792" s="31"/>
      <c r="L6792" s="31"/>
      <c r="M6792" s="169"/>
      <c r="N6792" s="148"/>
      <c r="O6792" s="106"/>
      <c r="P6792" s="43"/>
      <c r="Q6792" s="31"/>
      <c r="R6792" s="84"/>
      <c r="S6792" s="31"/>
      <c r="T6792" s="31"/>
      <c r="U6792" s="169"/>
      <c r="V6792" s="150"/>
      <c r="W6792" s="141" t="str" cm="1">
        <f t="array" ref="W6792">IF(SUM(LEN(B6792:V6792))=0,"",IF(OR(OR(ISBLANK(F6792),SUM(LEN(C6792),LEN(D6792))=0),AND(NOT(E6792="Unknown"),ISBLANK(J6792)),AND(NOT(O6792="Unknown"),ISBLANK(R6792))),"Missing Information", INDEX(Table15[Entire Service Line Classification], MATCH(SUMIFS(Table15[Unique ID],Table15[System-Owned Portion],E6792,Table15[If Material Anything Other than "Lead" in Column E,Was Material Ever Previously Lead?],G6792,Table15[Customer-Owned Portion],O6792),Table15[Unique ID],0),0)))</f>
        <v/>
      </c>
      <c r="X6792"/>
    </row>
    <row r="6793" spans="2:24" x14ac:dyDescent="0.25">
      <c r="B6793" s="146"/>
      <c r="C6793" s="31"/>
      <c r="D6793" s="31"/>
      <c r="E6793" s="44"/>
      <c r="F6793" s="43"/>
      <c r="G6793" s="84"/>
      <c r="H6793" s="31"/>
      <c r="I6793" s="31"/>
      <c r="J6793" s="84"/>
      <c r="K6793" s="31"/>
      <c r="L6793" s="31"/>
      <c r="M6793" s="169"/>
      <c r="N6793" s="148"/>
      <c r="O6793" s="106"/>
      <c r="P6793" s="43"/>
      <c r="Q6793" s="31"/>
      <c r="R6793" s="84"/>
      <c r="S6793" s="31"/>
      <c r="T6793" s="31"/>
      <c r="U6793" s="169"/>
      <c r="V6793" s="150"/>
      <c r="W6793" s="141" t="str" cm="1">
        <f t="array" ref="W6793">IF(SUM(LEN(B6793:V6793))=0,"",IF(OR(OR(ISBLANK(F6793),SUM(LEN(C6793),LEN(D6793))=0),AND(NOT(E6793="Unknown"),ISBLANK(J6793)),AND(NOT(O6793="Unknown"),ISBLANK(R6793))),"Missing Information", INDEX(Table15[Entire Service Line Classification], MATCH(SUMIFS(Table15[Unique ID],Table15[System-Owned Portion],E6793,Table15[If Material Anything Other than "Lead" in Column E,Was Material Ever Previously Lead?],G6793,Table15[Customer-Owned Portion],O6793),Table15[Unique ID],0),0)))</f>
        <v/>
      </c>
      <c r="X6793"/>
    </row>
    <row r="6794" spans="2:24" x14ac:dyDescent="0.25">
      <c r="B6794" s="146"/>
      <c r="C6794" s="31"/>
      <c r="D6794" s="31"/>
      <c r="E6794" s="44"/>
      <c r="F6794" s="43"/>
      <c r="G6794" s="84"/>
      <c r="H6794" s="31"/>
      <c r="I6794" s="31"/>
      <c r="J6794" s="84"/>
      <c r="K6794" s="31"/>
      <c r="L6794" s="31"/>
      <c r="M6794" s="169"/>
      <c r="N6794" s="148"/>
      <c r="O6794" s="106"/>
      <c r="P6794" s="43"/>
      <c r="Q6794" s="31"/>
      <c r="R6794" s="84"/>
      <c r="S6794" s="31"/>
      <c r="T6794" s="31"/>
      <c r="U6794" s="169"/>
      <c r="V6794" s="150"/>
      <c r="W6794" s="141" t="str" cm="1">
        <f t="array" ref="W6794">IF(SUM(LEN(B6794:V6794))=0,"",IF(OR(OR(ISBLANK(F6794),SUM(LEN(C6794),LEN(D6794))=0),AND(NOT(E6794="Unknown"),ISBLANK(J6794)),AND(NOT(O6794="Unknown"),ISBLANK(R6794))),"Missing Information", INDEX(Table15[Entire Service Line Classification], MATCH(SUMIFS(Table15[Unique ID],Table15[System-Owned Portion],E6794,Table15[If Material Anything Other than "Lead" in Column E,Was Material Ever Previously Lead?],G6794,Table15[Customer-Owned Portion],O6794),Table15[Unique ID],0),0)))</f>
        <v/>
      </c>
      <c r="X6794"/>
    </row>
    <row r="6795" spans="2:24" x14ac:dyDescent="0.25">
      <c r="B6795" s="146"/>
      <c r="C6795" s="31"/>
      <c r="D6795" s="31"/>
      <c r="E6795" s="44"/>
      <c r="F6795" s="43"/>
      <c r="G6795" s="84"/>
      <c r="H6795" s="31"/>
      <c r="I6795" s="31"/>
      <c r="J6795" s="84"/>
      <c r="K6795" s="31"/>
      <c r="L6795" s="31"/>
      <c r="M6795" s="169"/>
      <c r="N6795" s="148"/>
      <c r="O6795" s="106"/>
      <c r="P6795" s="43"/>
      <c r="Q6795" s="31"/>
      <c r="R6795" s="84"/>
      <c r="S6795" s="31"/>
      <c r="T6795" s="31"/>
      <c r="U6795" s="169"/>
      <c r="V6795" s="150"/>
      <c r="W6795" s="141" t="str" cm="1">
        <f t="array" ref="W6795">IF(SUM(LEN(B6795:V6795))=0,"",IF(OR(OR(ISBLANK(F6795),SUM(LEN(C6795),LEN(D6795))=0),AND(NOT(E6795="Unknown"),ISBLANK(J6795)),AND(NOT(O6795="Unknown"),ISBLANK(R6795))),"Missing Information", INDEX(Table15[Entire Service Line Classification], MATCH(SUMIFS(Table15[Unique ID],Table15[System-Owned Portion],E6795,Table15[If Material Anything Other than "Lead" in Column E,Was Material Ever Previously Lead?],G6795,Table15[Customer-Owned Portion],O6795),Table15[Unique ID],0),0)))</f>
        <v/>
      </c>
      <c r="X6795"/>
    </row>
    <row r="6796" spans="2:24" x14ac:dyDescent="0.25">
      <c r="B6796" s="146"/>
      <c r="C6796" s="31"/>
      <c r="D6796" s="31"/>
      <c r="E6796" s="44"/>
      <c r="F6796" s="43"/>
      <c r="G6796" s="84"/>
      <c r="H6796" s="31"/>
      <c r="I6796" s="31"/>
      <c r="J6796" s="84"/>
      <c r="K6796" s="31"/>
      <c r="L6796" s="31"/>
      <c r="M6796" s="169"/>
      <c r="N6796" s="148"/>
      <c r="O6796" s="106"/>
      <c r="P6796" s="43"/>
      <c r="Q6796" s="31"/>
      <c r="R6796" s="84"/>
      <c r="S6796" s="31"/>
      <c r="T6796" s="31"/>
      <c r="U6796" s="169"/>
      <c r="V6796" s="150"/>
      <c r="W6796" s="141" t="str" cm="1">
        <f t="array" ref="W6796">IF(SUM(LEN(B6796:V6796))=0,"",IF(OR(OR(ISBLANK(F6796),SUM(LEN(C6796),LEN(D6796))=0),AND(NOT(E6796="Unknown"),ISBLANK(J6796)),AND(NOT(O6796="Unknown"),ISBLANK(R6796))),"Missing Information", INDEX(Table15[Entire Service Line Classification], MATCH(SUMIFS(Table15[Unique ID],Table15[System-Owned Portion],E6796,Table15[If Material Anything Other than "Lead" in Column E,Was Material Ever Previously Lead?],G6796,Table15[Customer-Owned Portion],O6796),Table15[Unique ID],0),0)))</f>
        <v/>
      </c>
      <c r="X6796"/>
    </row>
    <row r="6797" spans="2:24" x14ac:dyDescent="0.25">
      <c r="B6797" s="146"/>
      <c r="C6797" s="31"/>
      <c r="D6797" s="31"/>
      <c r="E6797" s="44"/>
      <c r="F6797" s="43"/>
      <c r="G6797" s="84"/>
      <c r="H6797" s="31"/>
      <c r="I6797" s="31"/>
      <c r="J6797" s="84"/>
      <c r="K6797" s="31"/>
      <c r="L6797" s="31"/>
      <c r="M6797" s="169"/>
      <c r="N6797" s="148"/>
      <c r="O6797" s="106"/>
      <c r="P6797" s="43"/>
      <c r="Q6797" s="31"/>
      <c r="R6797" s="84"/>
      <c r="S6797" s="31"/>
      <c r="T6797" s="31"/>
      <c r="U6797" s="169"/>
      <c r="V6797" s="150"/>
      <c r="W6797" s="141" t="str" cm="1">
        <f t="array" ref="W6797">IF(SUM(LEN(B6797:V6797))=0,"",IF(OR(OR(ISBLANK(F6797),SUM(LEN(C6797),LEN(D6797))=0),AND(NOT(E6797="Unknown"),ISBLANK(J6797)),AND(NOT(O6797="Unknown"),ISBLANK(R6797))),"Missing Information", INDEX(Table15[Entire Service Line Classification], MATCH(SUMIFS(Table15[Unique ID],Table15[System-Owned Portion],E6797,Table15[If Material Anything Other than "Lead" in Column E,Was Material Ever Previously Lead?],G6797,Table15[Customer-Owned Portion],O6797),Table15[Unique ID],0),0)))</f>
        <v/>
      </c>
      <c r="X6797"/>
    </row>
    <row r="6798" spans="2:24" x14ac:dyDescent="0.25">
      <c r="B6798" s="146"/>
      <c r="C6798" s="31"/>
      <c r="D6798" s="31"/>
      <c r="E6798" s="44"/>
      <c r="F6798" s="43"/>
      <c r="G6798" s="84"/>
      <c r="H6798" s="31"/>
      <c r="I6798" s="31"/>
      <c r="J6798" s="84"/>
      <c r="K6798" s="31"/>
      <c r="L6798" s="31"/>
      <c r="M6798" s="169"/>
      <c r="N6798" s="148"/>
      <c r="O6798" s="106"/>
      <c r="P6798" s="43"/>
      <c r="Q6798" s="31"/>
      <c r="R6798" s="84"/>
      <c r="S6798" s="31"/>
      <c r="T6798" s="31"/>
      <c r="U6798" s="169"/>
      <c r="V6798" s="150"/>
      <c r="W6798" s="141" t="str" cm="1">
        <f t="array" ref="W6798">IF(SUM(LEN(B6798:V6798))=0,"",IF(OR(OR(ISBLANK(F6798),SUM(LEN(C6798),LEN(D6798))=0),AND(NOT(E6798="Unknown"),ISBLANK(J6798)),AND(NOT(O6798="Unknown"),ISBLANK(R6798))),"Missing Information", INDEX(Table15[Entire Service Line Classification], MATCH(SUMIFS(Table15[Unique ID],Table15[System-Owned Portion],E6798,Table15[If Material Anything Other than "Lead" in Column E,Was Material Ever Previously Lead?],G6798,Table15[Customer-Owned Portion],O6798),Table15[Unique ID],0),0)))</f>
        <v/>
      </c>
      <c r="X6798"/>
    </row>
    <row r="6799" spans="2:24" x14ac:dyDescent="0.25">
      <c r="B6799" s="146"/>
      <c r="C6799" s="31"/>
      <c r="D6799" s="31"/>
      <c r="E6799" s="44"/>
      <c r="F6799" s="43"/>
      <c r="G6799" s="84"/>
      <c r="H6799" s="31"/>
      <c r="I6799" s="31"/>
      <c r="J6799" s="84"/>
      <c r="K6799" s="31"/>
      <c r="L6799" s="31"/>
      <c r="M6799" s="169"/>
      <c r="N6799" s="148"/>
      <c r="O6799" s="106"/>
      <c r="P6799" s="43"/>
      <c r="Q6799" s="31"/>
      <c r="R6799" s="84"/>
      <c r="S6799" s="31"/>
      <c r="T6799" s="31"/>
      <c r="U6799" s="169"/>
      <c r="V6799" s="150"/>
      <c r="W6799" s="141" t="str" cm="1">
        <f t="array" ref="W6799">IF(SUM(LEN(B6799:V6799))=0,"",IF(OR(OR(ISBLANK(F6799),SUM(LEN(C6799),LEN(D6799))=0),AND(NOT(E6799="Unknown"),ISBLANK(J6799)),AND(NOT(O6799="Unknown"),ISBLANK(R6799))),"Missing Information", INDEX(Table15[Entire Service Line Classification], MATCH(SUMIFS(Table15[Unique ID],Table15[System-Owned Portion],E6799,Table15[If Material Anything Other than "Lead" in Column E,Was Material Ever Previously Lead?],G6799,Table15[Customer-Owned Portion],O6799),Table15[Unique ID],0),0)))</f>
        <v/>
      </c>
      <c r="X6799"/>
    </row>
    <row r="6800" spans="2:24" x14ac:dyDescent="0.25">
      <c r="B6800" s="146"/>
      <c r="C6800" s="31"/>
      <c r="D6800" s="31"/>
      <c r="E6800" s="44"/>
      <c r="F6800" s="43"/>
      <c r="G6800" s="84"/>
      <c r="H6800" s="31"/>
      <c r="I6800" s="31"/>
      <c r="J6800" s="84"/>
      <c r="K6800" s="31"/>
      <c r="L6800" s="31"/>
      <c r="M6800" s="169"/>
      <c r="N6800" s="148"/>
      <c r="O6800" s="106"/>
      <c r="P6800" s="43"/>
      <c r="Q6800" s="31"/>
      <c r="R6800" s="84"/>
      <c r="S6800" s="31"/>
      <c r="T6800" s="31"/>
      <c r="U6800" s="169"/>
      <c r="V6800" s="150"/>
      <c r="W6800" s="141" t="str" cm="1">
        <f t="array" ref="W6800">IF(SUM(LEN(B6800:V6800))=0,"",IF(OR(OR(ISBLANK(F6800),SUM(LEN(C6800),LEN(D6800))=0),AND(NOT(E6800="Unknown"),ISBLANK(J6800)),AND(NOT(O6800="Unknown"),ISBLANK(R6800))),"Missing Information", INDEX(Table15[Entire Service Line Classification], MATCH(SUMIFS(Table15[Unique ID],Table15[System-Owned Portion],E6800,Table15[If Material Anything Other than "Lead" in Column E,Was Material Ever Previously Lead?],G6800,Table15[Customer-Owned Portion],O6800),Table15[Unique ID],0),0)))</f>
        <v/>
      </c>
      <c r="X6800"/>
    </row>
    <row r="6801" spans="2:24" x14ac:dyDescent="0.25">
      <c r="B6801" s="146"/>
      <c r="C6801" s="31"/>
      <c r="D6801" s="31"/>
      <c r="E6801" s="44"/>
      <c r="F6801" s="43"/>
      <c r="G6801" s="84"/>
      <c r="H6801" s="31"/>
      <c r="I6801" s="31"/>
      <c r="J6801" s="84"/>
      <c r="K6801" s="31"/>
      <c r="L6801" s="31"/>
      <c r="M6801" s="169"/>
      <c r="N6801" s="148"/>
      <c r="O6801" s="106"/>
      <c r="P6801" s="43"/>
      <c r="Q6801" s="31"/>
      <c r="R6801" s="84"/>
      <c r="S6801" s="31"/>
      <c r="T6801" s="31"/>
      <c r="U6801" s="169"/>
      <c r="V6801" s="150"/>
      <c r="W6801" s="141" t="str" cm="1">
        <f t="array" ref="W6801">IF(SUM(LEN(B6801:V6801))=0,"",IF(OR(OR(ISBLANK(F6801),SUM(LEN(C6801),LEN(D6801))=0),AND(NOT(E6801="Unknown"),ISBLANK(J6801)),AND(NOT(O6801="Unknown"),ISBLANK(R6801))),"Missing Information", INDEX(Table15[Entire Service Line Classification], MATCH(SUMIFS(Table15[Unique ID],Table15[System-Owned Portion],E6801,Table15[If Material Anything Other than "Lead" in Column E,Was Material Ever Previously Lead?],G6801,Table15[Customer-Owned Portion],O6801),Table15[Unique ID],0),0)))</f>
        <v/>
      </c>
      <c r="X6801"/>
    </row>
    <row r="6802" spans="2:24" x14ac:dyDescent="0.25">
      <c r="B6802" s="146"/>
      <c r="C6802" s="31"/>
      <c r="D6802" s="31"/>
      <c r="E6802" s="44"/>
      <c r="F6802" s="43"/>
      <c r="G6802" s="84"/>
      <c r="H6802" s="31"/>
      <c r="I6802" s="31"/>
      <c r="J6802" s="84"/>
      <c r="K6802" s="31"/>
      <c r="L6802" s="31"/>
      <c r="M6802" s="169"/>
      <c r="N6802" s="148"/>
      <c r="O6802" s="106"/>
      <c r="P6802" s="43"/>
      <c r="Q6802" s="31"/>
      <c r="R6802" s="84"/>
      <c r="S6802" s="31"/>
      <c r="T6802" s="31"/>
      <c r="U6802" s="169"/>
      <c r="V6802" s="150"/>
      <c r="W6802" s="141" t="str" cm="1">
        <f t="array" ref="W6802">IF(SUM(LEN(B6802:V6802))=0,"",IF(OR(OR(ISBLANK(F6802),SUM(LEN(C6802),LEN(D6802))=0),AND(NOT(E6802="Unknown"),ISBLANK(J6802)),AND(NOT(O6802="Unknown"),ISBLANK(R6802))),"Missing Information", INDEX(Table15[Entire Service Line Classification], MATCH(SUMIFS(Table15[Unique ID],Table15[System-Owned Portion],E6802,Table15[If Material Anything Other than "Lead" in Column E,Was Material Ever Previously Lead?],G6802,Table15[Customer-Owned Portion],O6802),Table15[Unique ID],0),0)))</f>
        <v/>
      </c>
      <c r="X6802"/>
    </row>
    <row r="6803" spans="2:24" x14ac:dyDescent="0.25">
      <c r="B6803" s="146"/>
      <c r="C6803" s="31"/>
      <c r="D6803" s="31"/>
      <c r="E6803" s="44"/>
      <c r="F6803" s="43"/>
      <c r="G6803" s="84"/>
      <c r="H6803" s="31"/>
      <c r="I6803" s="31"/>
      <c r="J6803" s="84"/>
      <c r="K6803" s="31"/>
      <c r="L6803" s="31"/>
      <c r="M6803" s="169"/>
      <c r="N6803" s="148"/>
      <c r="O6803" s="106"/>
      <c r="P6803" s="43"/>
      <c r="Q6803" s="31"/>
      <c r="R6803" s="84"/>
      <c r="S6803" s="31"/>
      <c r="T6803" s="31"/>
      <c r="U6803" s="169"/>
      <c r="V6803" s="150"/>
      <c r="W6803" s="141" t="str" cm="1">
        <f t="array" ref="W6803">IF(SUM(LEN(B6803:V6803))=0,"",IF(OR(OR(ISBLANK(F6803),SUM(LEN(C6803),LEN(D6803))=0),AND(NOT(E6803="Unknown"),ISBLANK(J6803)),AND(NOT(O6803="Unknown"),ISBLANK(R6803))),"Missing Information", INDEX(Table15[Entire Service Line Classification], MATCH(SUMIFS(Table15[Unique ID],Table15[System-Owned Portion],E6803,Table15[If Material Anything Other than "Lead" in Column E,Was Material Ever Previously Lead?],G6803,Table15[Customer-Owned Portion],O6803),Table15[Unique ID],0),0)))</f>
        <v/>
      </c>
      <c r="X6803"/>
    </row>
    <row r="6804" spans="2:24" x14ac:dyDescent="0.25">
      <c r="B6804" s="146"/>
      <c r="C6804" s="31"/>
      <c r="D6804" s="31"/>
      <c r="E6804" s="44"/>
      <c r="F6804" s="43"/>
      <c r="G6804" s="84"/>
      <c r="H6804" s="31"/>
      <c r="I6804" s="31"/>
      <c r="J6804" s="84"/>
      <c r="K6804" s="31"/>
      <c r="L6804" s="31"/>
      <c r="M6804" s="169"/>
      <c r="N6804" s="148"/>
      <c r="O6804" s="106"/>
      <c r="P6804" s="43"/>
      <c r="Q6804" s="31"/>
      <c r="R6804" s="84"/>
      <c r="S6804" s="31"/>
      <c r="T6804" s="31"/>
      <c r="U6804" s="169"/>
      <c r="V6804" s="150"/>
      <c r="W6804" s="141" t="str" cm="1">
        <f t="array" ref="W6804">IF(SUM(LEN(B6804:V6804))=0,"",IF(OR(OR(ISBLANK(F6804),SUM(LEN(C6804),LEN(D6804))=0),AND(NOT(E6804="Unknown"),ISBLANK(J6804)),AND(NOT(O6804="Unknown"),ISBLANK(R6804))),"Missing Information", INDEX(Table15[Entire Service Line Classification], MATCH(SUMIFS(Table15[Unique ID],Table15[System-Owned Portion],E6804,Table15[If Material Anything Other than "Lead" in Column E,Was Material Ever Previously Lead?],G6804,Table15[Customer-Owned Portion],O6804),Table15[Unique ID],0),0)))</f>
        <v/>
      </c>
      <c r="X6804"/>
    </row>
    <row r="6805" spans="2:24" x14ac:dyDescent="0.25">
      <c r="B6805" s="146"/>
      <c r="C6805" s="31"/>
      <c r="D6805" s="31"/>
      <c r="E6805" s="44"/>
      <c r="F6805" s="43"/>
      <c r="G6805" s="84"/>
      <c r="H6805" s="31"/>
      <c r="I6805" s="31"/>
      <c r="J6805" s="84"/>
      <c r="K6805" s="31"/>
      <c r="L6805" s="31"/>
      <c r="M6805" s="169"/>
      <c r="N6805" s="148"/>
      <c r="O6805" s="106"/>
      <c r="P6805" s="43"/>
      <c r="Q6805" s="31"/>
      <c r="R6805" s="84"/>
      <c r="S6805" s="31"/>
      <c r="T6805" s="31"/>
      <c r="U6805" s="169"/>
      <c r="V6805" s="150"/>
      <c r="W6805" s="141" t="str" cm="1">
        <f t="array" ref="W6805">IF(SUM(LEN(B6805:V6805))=0,"",IF(OR(OR(ISBLANK(F6805),SUM(LEN(C6805),LEN(D6805))=0),AND(NOT(E6805="Unknown"),ISBLANK(J6805)),AND(NOT(O6805="Unknown"),ISBLANK(R6805))),"Missing Information", INDEX(Table15[Entire Service Line Classification], MATCH(SUMIFS(Table15[Unique ID],Table15[System-Owned Portion],E6805,Table15[If Material Anything Other than "Lead" in Column E,Was Material Ever Previously Lead?],G6805,Table15[Customer-Owned Portion],O6805),Table15[Unique ID],0),0)))</f>
        <v/>
      </c>
      <c r="X6805"/>
    </row>
    <row r="6806" spans="2:24" x14ac:dyDescent="0.25">
      <c r="B6806" s="146"/>
      <c r="C6806" s="31"/>
      <c r="D6806" s="31"/>
      <c r="E6806" s="44"/>
      <c r="F6806" s="43"/>
      <c r="G6806" s="84"/>
      <c r="H6806" s="31"/>
      <c r="I6806" s="31"/>
      <c r="J6806" s="84"/>
      <c r="K6806" s="31"/>
      <c r="L6806" s="31"/>
      <c r="M6806" s="169"/>
      <c r="N6806" s="148"/>
      <c r="O6806" s="106"/>
      <c r="P6806" s="43"/>
      <c r="Q6806" s="31"/>
      <c r="R6806" s="84"/>
      <c r="S6806" s="31"/>
      <c r="T6806" s="31"/>
      <c r="U6806" s="169"/>
      <c r="V6806" s="150"/>
      <c r="W6806" s="141" t="str" cm="1">
        <f t="array" ref="W6806">IF(SUM(LEN(B6806:V6806))=0,"",IF(OR(OR(ISBLANK(F6806),SUM(LEN(C6806),LEN(D6806))=0),AND(NOT(E6806="Unknown"),ISBLANK(J6806)),AND(NOT(O6806="Unknown"),ISBLANK(R6806))),"Missing Information", INDEX(Table15[Entire Service Line Classification], MATCH(SUMIFS(Table15[Unique ID],Table15[System-Owned Portion],E6806,Table15[If Material Anything Other than "Lead" in Column E,Was Material Ever Previously Lead?],G6806,Table15[Customer-Owned Portion],O6806),Table15[Unique ID],0),0)))</f>
        <v/>
      </c>
      <c r="X6806"/>
    </row>
    <row r="6807" spans="2:24" x14ac:dyDescent="0.25">
      <c r="B6807" s="146"/>
      <c r="C6807" s="31"/>
      <c r="D6807" s="31"/>
      <c r="E6807" s="44"/>
      <c r="F6807" s="43"/>
      <c r="G6807" s="84"/>
      <c r="H6807" s="31"/>
      <c r="I6807" s="31"/>
      <c r="J6807" s="84"/>
      <c r="K6807" s="31"/>
      <c r="L6807" s="31"/>
      <c r="M6807" s="169"/>
      <c r="N6807" s="148"/>
      <c r="O6807" s="106"/>
      <c r="P6807" s="43"/>
      <c r="Q6807" s="31"/>
      <c r="R6807" s="84"/>
      <c r="S6807" s="31"/>
      <c r="T6807" s="31"/>
      <c r="U6807" s="169"/>
      <c r="V6807" s="150"/>
      <c r="W6807" s="141" t="str" cm="1">
        <f t="array" ref="W6807">IF(SUM(LEN(B6807:V6807))=0,"",IF(OR(OR(ISBLANK(F6807),SUM(LEN(C6807),LEN(D6807))=0),AND(NOT(E6807="Unknown"),ISBLANK(J6807)),AND(NOT(O6807="Unknown"),ISBLANK(R6807))),"Missing Information", INDEX(Table15[Entire Service Line Classification], MATCH(SUMIFS(Table15[Unique ID],Table15[System-Owned Portion],E6807,Table15[If Material Anything Other than "Lead" in Column E,Was Material Ever Previously Lead?],G6807,Table15[Customer-Owned Portion],O6807),Table15[Unique ID],0),0)))</f>
        <v/>
      </c>
      <c r="X6807"/>
    </row>
    <row r="6808" spans="2:24" x14ac:dyDescent="0.25">
      <c r="B6808" s="146"/>
      <c r="C6808" s="31"/>
      <c r="D6808" s="31"/>
      <c r="E6808" s="44"/>
      <c r="F6808" s="43"/>
      <c r="G6808" s="84"/>
      <c r="H6808" s="31"/>
      <c r="I6808" s="31"/>
      <c r="J6808" s="84"/>
      <c r="K6808" s="31"/>
      <c r="L6808" s="31"/>
      <c r="M6808" s="169"/>
      <c r="N6808" s="148"/>
      <c r="O6808" s="106"/>
      <c r="P6808" s="43"/>
      <c r="Q6808" s="31"/>
      <c r="R6808" s="84"/>
      <c r="S6808" s="31"/>
      <c r="T6808" s="31"/>
      <c r="U6808" s="169"/>
      <c r="V6808" s="150"/>
      <c r="W6808" s="141" t="str" cm="1">
        <f t="array" ref="W6808">IF(SUM(LEN(B6808:V6808))=0,"",IF(OR(OR(ISBLANK(F6808),SUM(LEN(C6808),LEN(D6808))=0),AND(NOT(E6808="Unknown"),ISBLANK(J6808)),AND(NOT(O6808="Unknown"),ISBLANK(R6808))),"Missing Information", INDEX(Table15[Entire Service Line Classification], MATCH(SUMIFS(Table15[Unique ID],Table15[System-Owned Portion],E6808,Table15[If Material Anything Other than "Lead" in Column E,Was Material Ever Previously Lead?],G6808,Table15[Customer-Owned Portion],O6808),Table15[Unique ID],0),0)))</f>
        <v/>
      </c>
      <c r="X6808"/>
    </row>
    <row r="6809" spans="2:24" x14ac:dyDescent="0.25">
      <c r="B6809" s="146"/>
      <c r="C6809" s="31"/>
      <c r="D6809" s="31"/>
      <c r="E6809" s="44"/>
      <c r="F6809" s="43"/>
      <c r="G6809" s="84"/>
      <c r="H6809" s="31"/>
      <c r="I6809" s="31"/>
      <c r="J6809" s="84"/>
      <c r="K6809" s="31"/>
      <c r="L6809" s="31"/>
      <c r="M6809" s="169"/>
      <c r="N6809" s="148"/>
      <c r="O6809" s="106"/>
      <c r="P6809" s="43"/>
      <c r="Q6809" s="31"/>
      <c r="R6809" s="84"/>
      <c r="S6809" s="31"/>
      <c r="T6809" s="31"/>
      <c r="U6809" s="169"/>
      <c r="V6809" s="150"/>
      <c r="W6809" s="141" t="str" cm="1">
        <f t="array" ref="W6809">IF(SUM(LEN(B6809:V6809))=0,"",IF(OR(OR(ISBLANK(F6809),SUM(LEN(C6809),LEN(D6809))=0),AND(NOT(E6809="Unknown"),ISBLANK(J6809)),AND(NOT(O6809="Unknown"),ISBLANK(R6809))),"Missing Information", INDEX(Table15[Entire Service Line Classification], MATCH(SUMIFS(Table15[Unique ID],Table15[System-Owned Portion],E6809,Table15[If Material Anything Other than "Lead" in Column E,Was Material Ever Previously Lead?],G6809,Table15[Customer-Owned Portion],O6809),Table15[Unique ID],0),0)))</f>
        <v/>
      </c>
      <c r="X6809"/>
    </row>
    <row r="6810" spans="2:24" x14ac:dyDescent="0.25">
      <c r="B6810" s="146"/>
      <c r="C6810" s="31"/>
      <c r="D6810" s="31"/>
      <c r="E6810" s="44"/>
      <c r="F6810" s="43"/>
      <c r="G6810" s="84"/>
      <c r="H6810" s="31"/>
      <c r="I6810" s="31"/>
      <c r="J6810" s="84"/>
      <c r="K6810" s="31"/>
      <c r="L6810" s="31"/>
      <c r="M6810" s="169"/>
      <c r="N6810" s="148"/>
      <c r="O6810" s="106"/>
      <c r="P6810" s="43"/>
      <c r="Q6810" s="31"/>
      <c r="R6810" s="84"/>
      <c r="S6810" s="31"/>
      <c r="T6810" s="31"/>
      <c r="U6810" s="169"/>
      <c r="V6810" s="150"/>
      <c r="W6810" s="141" t="str" cm="1">
        <f t="array" ref="W6810">IF(SUM(LEN(B6810:V6810))=0,"",IF(OR(OR(ISBLANK(F6810),SUM(LEN(C6810),LEN(D6810))=0),AND(NOT(E6810="Unknown"),ISBLANK(J6810)),AND(NOT(O6810="Unknown"),ISBLANK(R6810))),"Missing Information", INDEX(Table15[Entire Service Line Classification], MATCH(SUMIFS(Table15[Unique ID],Table15[System-Owned Portion],E6810,Table15[If Material Anything Other than "Lead" in Column E,Was Material Ever Previously Lead?],G6810,Table15[Customer-Owned Portion],O6810),Table15[Unique ID],0),0)))</f>
        <v/>
      </c>
      <c r="X6810"/>
    </row>
    <row r="6811" spans="2:24" x14ac:dyDescent="0.25">
      <c r="B6811" s="146"/>
      <c r="C6811" s="31"/>
      <c r="D6811" s="31"/>
      <c r="E6811" s="44"/>
      <c r="F6811" s="43"/>
      <c r="G6811" s="84"/>
      <c r="H6811" s="31"/>
      <c r="I6811" s="31"/>
      <c r="J6811" s="84"/>
      <c r="K6811" s="31"/>
      <c r="L6811" s="31"/>
      <c r="M6811" s="169"/>
      <c r="N6811" s="148"/>
      <c r="O6811" s="106"/>
      <c r="P6811" s="43"/>
      <c r="Q6811" s="31"/>
      <c r="R6811" s="84"/>
      <c r="S6811" s="31"/>
      <c r="T6811" s="31"/>
      <c r="U6811" s="169"/>
      <c r="V6811" s="150"/>
      <c r="W6811" s="141" t="str" cm="1">
        <f t="array" ref="W6811">IF(SUM(LEN(B6811:V6811))=0,"",IF(OR(OR(ISBLANK(F6811),SUM(LEN(C6811),LEN(D6811))=0),AND(NOT(E6811="Unknown"),ISBLANK(J6811)),AND(NOT(O6811="Unknown"),ISBLANK(R6811))),"Missing Information", INDEX(Table15[Entire Service Line Classification], MATCH(SUMIFS(Table15[Unique ID],Table15[System-Owned Portion],E6811,Table15[If Material Anything Other than "Lead" in Column E,Was Material Ever Previously Lead?],G6811,Table15[Customer-Owned Portion],O6811),Table15[Unique ID],0),0)))</f>
        <v/>
      </c>
      <c r="X6811"/>
    </row>
    <row r="6812" spans="2:24" x14ac:dyDescent="0.25">
      <c r="B6812" s="146"/>
      <c r="C6812" s="31"/>
      <c r="D6812" s="31"/>
      <c r="E6812" s="44"/>
      <c r="F6812" s="43"/>
      <c r="G6812" s="84"/>
      <c r="H6812" s="31"/>
      <c r="I6812" s="31"/>
      <c r="J6812" s="84"/>
      <c r="K6812" s="31"/>
      <c r="L6812" s="31"/>
      <c r="M6812" s="169"/>
      <c r="N6812" s="148"/>
      <c r="O6812" s="106"/>
      <c r="P6812" s="43"/>
      <c r="Q6812" s="31"/>
      <c r="R6812" s="84"/>
      <c r="S6812" s="31"/>
      <c r="T6812" s="31"/>
      <c r="U6812" s="169"/>
      <c r="V6812" s="150"/>
      <c r="W6812" s="141" t="str" cm="1">
        <f t="array" ref="W6812">IF(SUM(LEN(B6812:V6812))=0,"",IF(OR(OR(ISBLANK(F6812),SUM(LEN(C6812),LEN(D6812))=0),AND(NOT(E6812="Unknown"),ISBLANK(J6812)),AND(NOT(O6812="Unknown"),ISBLANK(R6812))),"Missing Information", INDEX(Table15[Entire Service Line Classification], MATCH(SUMIFS(Table15[Unique ID],Table15[System-Owned Portion],E6812,Table15[If Material Anything Other than "Lead" in Column E,Was Material Ever Previously Lead?],G6812,Table15[Customer-Owned Portion],O6812),Table15[Unique ID],0),0)))</f>
        <v/>
      </c>
      <c r="X6812"/>
    </row>
    <row r="6813" spans="2:24" x14ac:dyDescent="0.25">
      <c r="B6813" s="146"/>
      <c r="C6813" s="31"/>
      <c r="D6813" s="31"/>
      <c r="E6813" s="44"/>
      <c r="F6813" s="43"/>
      <c r="G6813" s="84"/>
      <c r="H6813" s="31"/>
      <c r="I6813" s="31"/>
      <c r="J6813" s="84"/>
      <c r="K6813" s="31"/>
      <c r="L6813" s="31"/>
      <c r="M6813" s="169"/>
      <c r="N6813" s="148"/>
      <c r="O6813" s="106"/>
      <c r="P6813" s="43"/>
      <c r="Q6813" s="31"/>
      <c r="R6813" s="84"/>
      <c r="S6813" s="31"/>
      <c r="T6813" s="31"/>
      <c r="U6813" s="169"/>
      <c r="V6813" s="150"/>
      <c r="W6813" s="141" t="str" cm="1">
        <f t="array" ref="W6813">IF(SUM(LEN(B6813:V6813))=0,"",IF(OR(OR(ISBLANK(F6813),SUM(LEN(C6813),LEN(D6813))=0),AND(NOT(E6813="Unknown"),ISBLANK(J6813)),AND(NOT(O6813="Unknown"),ISBLANK(R6813))),"Missing Information", INDEX(Table15[Entire Service Line Classification], MATCH(SUMIFS(Table15[Unique ID],Table15[System-Owned Portion],E6813,Table15[If Material Anything Other than "Lead" in Column E,Was Material Ever Previously Lead?],G6813,Table15[Customer-Owned Portion],O6813),Table15[Unique ID],0),0)))</f>
        <v/>
      </c>
      <c r="X6813"/>
    </row>
    <row r="6814" spans="2:24" x14ac:dyDescent="0.25">
      <c r="B6814" s="146"/>
      <c r="C6814" s="31"/>
      <c r="D6814" s="31"/>
      <c r="E6814" s="44"/>
      <c r="F6814" s="43"/>
      <c r="G6814" s="84"/>
      <c r="H6814" s="31"/>
      <c r="I6814" s="31"/>
      <c r="J6814" s="84"/>
      <c r="K6814" s="31"/>
      <c r="L6814" s="31"/>
      <c r="M6814" s="169"/>
      <c r="N6814" s="148"/>
      <c r="O6814" s="106"/>
      <c r="P6814" s="43"/>
      <c r="Q6814" s="31"/>
      <c r="R6814" s="84"/>
      <c r="S6814" s="31"/>
      <c r="T6814" s="31"/>
      <c r="U6814" s="169"/>
      <c r="V6814" s="150"/>
      <c r="W6814" s="141" t="str" cm="1">
        <f t="array" ref="W6814">IF(SUM(LEN(B6814:V6814))=0,"",IF(OR(OR(ISBLANK(F6814),SUM(LEN(C6814),LEN(D6814))=0),AND(NOT(E6814="Unknown"),ISBLANK(J6814)),AND(NOT(O6814="Unknown"),ISBLANK(R6814))),"Missing Information", INDEX(Table15[Entire Service Line Classification], MATCH(SUMIFS(Table15[Unique ID],Table15[System-Owned Portion],E6814,Table15[If Material Anything Other than "Lead" in Column E,Was Material Ever Previously Lead?],G6814,Table15[Customer-Owned Portion],O6814),Table15[Unique ID],0),0)))</f>
        <v/>
      </c>
      <c r="X6814"/>
    </row>
    <row r="6815" spans="2:24" x14ac:dyDescent="0.25">
      <c r="B6815" s="146"/>
      <c r="C6815" s="31"/>
      <c r="D6815" s="31"/>
      <c r="E6815" s="44"/>
      <c r="F6815" s="43"/>
      <c r="G6815" s="84"/>
      <c r="H6815" s="31"/>
      <c r="I6815" s="31"/>
      <c r="J6815" s="84"/>
      <c r="K6815" s="31"/>
      <c r="L6815" s="31"/>
      <c r="M6815" s="169"/>
      <c r="N6815" s="148"/>
      <c r="O6815" s="106"/>
      <c r="P6815" s="43"/>
      <c r="Q6815" s="31"/>
      <c r="R6815" s="84"/>
      <c r="S6815" s="31"/>
      <c r="T6815" s="31"/>
      <c r="U6815" s="169"/>
      <c r="V6815" s="150"/>
      <c r="W6815" s="141" t="str" cm="1">
        <f t="array" ref="W6815">IF(SUM(LEN(B6815:V6815))=0,"",IF(OR(OR(ISBLANK(F6815),SUM(LEN(C6815),LEN(D6815))=0),AND(NOT(E6815="Unknown"),ISBLANK(J6815)),AND(NOT(O6815="Unknown"),ISBLANK(R6815))),"Missing Information", INDEX(Table15[Entire Service Line Classification], MATCH(SUMIFS(Table15[Unique ID],Table15[System-Owned Portion],E6815,Table15[If Material Anything Other than "Lead" in Column E,Was Material Ever Previously Lead?],G6815,Table15[Customer-Owned Portion],O6815),Table15[Unique ID],0),0)))</f>
        <v/>
      </c>
      <c r="X6815"/>
    </row>
    <row r="6816" spans="2:24" x14ac:dyDescent="0.25">
      <c r="B6816" s="146"/>
      <c r="C6816" s="31"/>
      <c r="D6816" s="31"/>
      <c r="E6816" s="44"/>
      <c r="F6816" s="43"/>
      <c r="G6816" s="84"/>
      <c r="H6816" s="31"/>
      <c r="I6816" s="31"/>
      <c r="J6816" s="84"/>
      <c r="K6816" s="31"/>
      <c r="L6816" s="31"/>
      <c r="M6816" s="169"/>
      <c r="N6816" s="148"/>
      <c r="O6816" s="106"/>
      <c r="P6816" s="43"/>
      <c r="Q6816" s="31"/>
      <c r="R6816" s="84"/>
      <c r="S6816" s="31"/>
      <c r="T6816" s="31"/>
      <c r="U6816" s="169"/>
      <c r="V6816" s="150"/>
      <c r="W6816" s="141" t="str" cm="1">
        <f t="array" ref="W6816">IF(SUM(LEN(B6816:V6816))=0,"",IF(OR(OR(ISBLANK(F6816),SUM(LEN(C6816),LEN(D6816))=0),AND(NOT(E6816="Unknown"),ISBLANK(J6816)),AND(NOT(O6816="Unknown"),ISBLANK(R6816))),"Missing Information", INDEX(Table15[Entire Service Line Classification], MATCH(SUMIFS(Table15[Unique ID],Table15[System-Owned Portion],E6816,Table15[If Material Anything Other than "Lead" in Column E,Was Material Ever Previously Lead?],G6816,Table15[Customer-Owned Portion],O6816),Table15[Unique ID],0),0)))</f>
        <v/>
      </c>
      <c r="X6816"/>
    </row>
    <row r="6817" spans="2:24" x14ac:dyDescent="0.25">
      <c r="B6817" s="146"/>
      <c r="C6817" s="31"/>
      <c r="D6817" s="31"/>
      <c r="E6817" s="44"/>
      <c r="F6817" s="43"/>
      <c r="G6817" s="84"/>
      <c r="H6817" s="31"/>
      <c r="I6817" s="31"/>
      <c r="J6817" s="84"/>
      <c r="K6817" s="31"/>
      <c r="L6817" s="31"/>
      <c r="M6817" s="169"/>
      <c r="N6817" s="148"/>
      <c r="O6817" s="106"/>
      <c r="P6817" s="43"/>
      <c r="Q6817" s="31"/>
      <c r="R6817" s="84"/>
      <c r="S6817" s="31"/>
      <c r="T6817" s="31"/>
      <c r="U6817" s="169"/>
      <c r="V6817" s="150"/>
      <c r="W6817" s="141" t="str" cm="1">
        <f t="array" ref="W6817">IF(SUM(LEN(B6817:V6817))=0,"",IF(OR(OR(ISBLANK(F6817),SUM(LEN(C6817),LEN(D6817))=0),AND(NOT(E6817="Unknown"),ISBLANK(J6817)),AND(NOT(O6817="Unknown"),ISBLANK(R6817))),"Missing Information", INDEX(Table15[Entire Service Line Classification], MATCH(SUMIFS(Table15[Unique ID],Table15[System-Owned Portion],E6817,Table15[If Material Anything Other than "Lead" in Column E,Was Material Ever Previously Lead?],G6817,Table15[Customer-Owned Portion],O6817),Table15[Unique ID],0),0)))</f>
        <v/>
      </c>
      <c r="X6817"/>
    </row>
    <row r="6818" spans="2:24" x14ac:dyDescent="0.25">
      <c r="B6818" s="146"/>
      <c r="C6818" s="31"/>
      <c r="D6818" s="31"/>
      <c r="E6818" s="44"/>
      <c r="F6818" s="43"/>
      <c r="G6818" s="84"/>
      <c r="H6818" s="31"/>
      <c r="I6818" s="31"/>
      <c r="J6818" s="84"/>
      <c r="K6818" s="31"/>
      <c r="L6818" s="31"/>
      <c r="M6818" s="169"/>
      <c r="N6818" s="148"/>
      <c r="O6818" s="106"/>
      <c r="P6818" s="43"/>
      <c r="Q6818" s="31"/>
      <c r="R6818" s="84"/>
      <c r="S6818" s="31"/>
      <c r="T6818" s="31"/>
      <c r="U6818" s="169"/>
      <c r="V6818" s="150"/>
      <c r="W6818" s="141" t="str" cm="1">
        <f t="array" ref="W6818">IF(SUM(LEN(B6818:V6818))=0,"",IF(OR(OR(ISBLANK(F6818),SUM(LEN(C6818),LEN(D6818))=0),AND(NOT(E6818="Unknown"),ISBLANK(J6818)),AND(NOT(O6818="Unknown"),ISBLANK(R6818))),"Missing Information", INDEX(Table15[Entire Service Line Classification], MATCH(SUMIFS(Table15[Unique ID],Table15[System-Owned Portion],E6818,Table15[If Material Anything Other than "Lead" in Column E,Was Material Ever Previously Lead?],G6818,Table15[Customer-Owned Portion],O6818),Table15[Unique ID],0),0)))</f>
        <v/>
      </c>
      <c r="X6818"/>
    </row>
    <row r="6819" spans="2:24" x14ac:dyDescent="0.25">
      <c r="B6819" s="146"/>
      <c r="C6819" s="31"/>
      <c r="D6819" s="31"/>
      <c r="E6819" s="44"/>
      <c r="F6819" s="43"/>
      <c r="G6819" s="84"/>
      <c r="H6819" s="31"/>
      <c r="I6819" s="31"/>
      <c r="J6819" s="84"/>
      <c r="K6819" s="31"/>
      <c r="L6819" s="31"/>
      <c r="M6819" s="169"/>
      <c r="N6819" s="148"/>
      <c r="O6819" s="106"/>
      <c r="P6819" s="43"/>
      <c r="Q6819" s="31"/>
      <c r="R6819" s="84"/>
      <c r="S6819" s="31"/>
      <c r="T6819" s="31"/>
      <c r="U6819" s="169"/>
      <c r="V6819" s="150"/>
      <c r="W6819" s="141" t="str" cm="1">
        <f t="array" ref="W6819">IF(SUM(LEN(B6819:V6819))=0,"",IF(OR(OR(ISBLANK(F6819),SUM(LEN(C6819),LEN(D6819))=0),AND(NOT(E6819="Unknown"),ISBLANK(J6819)),AND(NOT(O6819="Unknown"),ISBLANK(R6819))),"Missing Information", INDEX(Table15[Entire Service Line Classification], MATCH(SUMIFS(Table15[Unique ID],Table15[System-Owned Portion],E6819,Table15[If Material Anything Other than "Lead" in Column E,Was Material Ever Previously Lead?],G6819,Table15[Customer-Owned Portion],O6819),Table15[Unique ID],0),0)))</f>
        <v/>
      </c>
      <c r="X6819"/>
    </row>
    <row r="6820" spans="2:24" x14ac:dyDescent="0.25">
      <c r="B6820" s="146"/>
      <c r="C6820" s="31"/>
      <c r="D6820" s="31"/>
      <c r="E6820" s="44"/>
      <c r="F6820" s="43"/>
      <c r="G6820" s="84"/>
      <c r="H6820" s="31"/>
      <c r="I6820" s="31"/>
      <c r="J6820" s="84"/>
      <c r="K6820" s="31"/>
      <c r="L6820" s="31"/>
      <c r="M6820" s="169"/>
      <c r="N6820" s="148"/>
      <c r="O6820" s="106"/>
      <c r="P6820" s="43"/>
      <c r="Q6820" s="31"/>
      <c r="R6820" s="84"/>
      <c r="S6820" s="31"/>
      <c r="T6820" s="31"/>
      <c r="U6820" s="169"/>
      <c r="V6820" s="150"/>
      <c r="W6820" s="141" t="str" cm="1">
        <f t="array" ref="W6820">IF(SUM(LEN(B6820:V6820))=0,"",IF(OR(OR(ISBLANK(F6820),SUM(LEN(C6820),LEN(D6820))=0),AND(NOT(E6820="Unknown"),ISBLANK(J6820)),AND(NOT(O6820="Unknown"),ISBLANK(R6820))),"Missing Information", INDEX(Table15[Entire Service Line Classification], MATCH(SUMIFS(Table15[Unique ID],Table15[System-Owned Portion],E6820,Table15[If Material Anything Other than "Lead" in Column E,Was Material Ever Previously Lead?],G6820,Table15[Customer-Owned Portion],O6820),Table15[Unique ID],0),0)))</f>
        <v/>
      </c>
      <c r="X6820"/>
    </row>
    <row r="6821" spans="2:24" x14ac:dyDescent="0.25">
      <c r="B6821" s="146"/>
      <c r="C6821" s="31"/>
      <c r="D6821" s="31"/>
      <c r="E6821" s="44"/>
      <c r="F6821" s="43"/>
      <c r="G6821" s="84"/>
      <c r="H6821" s="31"/>
      <c r="I6821" s="31"/>
      <c r="J6821" s="84"/>
      <c r="K6821" s="31"/>
      <c r="L6821" s="31"/>
      <c r="M6821" s="169"/>
      <c r="N6821" s="148"/>
      <c r="O6821" s="106"/>
      <c r="P6821" s="43"/>
      <c r="Q6821" s="31"/>
      <c r="R6821" s="84"/>
      <c r="S6821" s="31"/>
      <c r="T6821" s="31"/>
      <c r="U6821" s="169"/>
      <c r="V6821" s="150"/>
      <c r="W6821" s="141" t="str" cm="1">
        <f t="array" ref="W6821">IF(SUM(LEN(B6821:V6821))=0,"",IF(OR(OR(ISBLANK(F6821),SUM(LEN(C6821),LEN(D6821))=0),AND(NOT(E6821="Unknown"),ISBLANK(J6821)),AND(NOT(O6821="Unknown"),ISBLANK(R6821))),"Missing Information", INDEX(Table15[Entire Service Line Classification], MATCH(SUMIFS(Table15[Unique ID],Table15[System-Owned Portion],E6821,Table15[If Material Anything Other than "Lead" in Column E,Was Material Ever Previously Lead?],G6821,Table15[Customer-Owned Portion],O6821),Table15[Unique ID],0),0)))</f>
        <v/>
      </c>
      <c r="X6821"/>
    </row>
    <row r="6822" spans="2:24" x14ac:dyDescent="0.25">
      <c r="B6822" s="146"/>
      <c r="C6822" s="31"/>
      <c r="D6822" s="31"/>
      <c r="E6822" s="44"/>
      <c r="F6822" s="43"/>
      <c r="G6822" s="84"/>
      <c r="H6822" s="31"/>
      <c r="I6822" s="31"/>
      <c r="J6822" s="84"/>
      <c r="K6822" s="31"/>
      <c r="L6822" s="31"/>
      <c r="M6822" s="169"/>
      <c r="N6822" s="148"/>
      <c r="O6822" s="106"/>
      <c r="P6822" s="43"/>
      <c r="Q6822" s="31"/>
      <c r="R6822" s="84"/>
      <c r="S6822" s="31"/>
      <c r="T6822" s="31"/>
      <c r="U6822" s="169"/>
      <c r="V6822" s="150"/>
      <c r="W6822" s="141" t="str" cm="1">
        <f t="array" ref="W6822">IF(SUM(LEN(B6822:V6822))=0,"",IF(OR(OR(ISBLANK(F6822),SUM(LEN(C6822),LEN(D6822))=0),AND(NOT(E6822="Unknown"),ISBLANK(J6822)),AND(NOT(O6822="Unknown"),ISBLANK(R6822))),"Missing Information", INDEX(Table15[Entire Service Line Classification], MATCH(SUMIFS(Table15[Unique ID],Table15[System-Owned Portion],E6822,Table15[If Material Anything Other than "Lead" in Column E,Was Material Ever Previously Lead?],G6822,Table15[Customer-Owned Portion],O6822),Table15[Unique ID],0),0)))</f>
        <v/>
      </c>
      <c r="X6822"/>
    </row>
    <row r="6823" spans="2:24" x14ac:dyDescent="0.25">
      <c r="B6823" s="146"/>
      <c r="C6823" s="31"/>
      <c r="D6823" s="31"/>
      <c r="E6823" s="44"/>
      <c r="F6823" s="43"/>
      <c r="G6823" s="84"/>
      <c r="H6823" s="31"/>
      <c r="I6823" s="31"/>
      <c r="J6823" s="84"/>
      <c r="K6823" s="31"/>
      <c r="L6823" s="31"/>
      <c r="M6823" s="169"/>
      <c r="N6823" s="148"/>
      <c r="O6823" s="106"/>
      <c r="P6823" s="43"/>
      <c r="Q6823" s="31"/>
      <c r="R6823" s="84"/>
      <c r="S6823" s="31"/>
      <c r="T6823" s="31"/>
      <c r="U6823" s="169"/>
      <c r="V6823" s="150"/>
      <c r="W6823" s="141" t="str" cm="1">
        <f t="array" ref="W6823">IF(SUM(LEN(B6823:V6823))=0,"",IF(OR(OR(ISBLANK(F6823),SUM(LEN(C6823),LEN(D6823))=0),AND(NOT(E6823="Unknown"),ISBLANK(J6823)),AND(NOT(O6823="Unknown"),ISBLANK(R6823))),"Missing Information", INDEX(Table15[Entire Service Line Classification], MATCH(SUMIFS(Table15[Unique ID],Table15[System-Owned Portion],E6823,Table15[If Material Anything Other than "Lead" in Column E,Was Material Ever Previously Lead?],G6823,Table15[Customer-Owned Portion],O6823),Table15[Unique ID],0),0)))</f>
        <v/>
      </c>
      <c r="X6823"/>
    </row>
    <row r="6824" spans="2:24" x14ac:dyDescent="0.25">
      <c r="B6824" s="146"/>
      <c r="C6824" s="31"/>
      <c r="D6824" s="31"/>
      <c r="E6824" s="44"/>
      <c r="F6824" s="43"/>
      <c r="G6824" s="84"/>
      <c r="H6824" s="31"/>
      <c r="I6824" s="31"/>
      <c r="J6824" s="84"/>
      <c r="K6824" s="31"/>
      <c r="L6824" s="31"/>
      <c r="M6824" s="169"/>
      <c r="N6824" s="148"/>
      <c r="O6824" s="106"/>
      <c r="P6824" s="43"/>
      <c r="Q6824" s="31"/>
      <c r="R6824" s="84"/>
      <c r="S6824" s="31"/>
      <c r="T6824" s="31"/>
      <c r="U6824" s="169"/>
      <c r="V6824" s="150"/>
      <c r="W6824" s="141" t="str" cm="1">
        <f t="array" ref="W6824">IF(SUM(LEN(B6824:V6824))=0,"",IF(OR(OR(ISBLANK(F6824),SUM(LEN(C6824),LEN(D6824))=0),AND(NOT(E6824="Unknown"),ISBLANK(J6824)),AND(NOT(O6824="Unknown"),ISBLANK(R6824))),"Missing Information", INDEX(Table15[Entire Service Line Classification], MATCH(SUMIFS(Table15[Unique ID],Table15[System-Owned Portion],E6824,Table15[If Material Anything Other than "Lead" in Column E,Was Material Ever Previously Lead?],G6824,Table15[Customer-Owned Portion],O6824),Table15[Unique ID],0),0)))</f>
        <v/>
      </c>
      <c r="X6824"/>
    </row>
    <row r="6825" spans="2:24" x14ac:dyDescent="0.25">
      <c r="B6825" s="146"/>
      <c r="C6825" s="31"/>
      <c r="D6825" s="31"/>
      <c r="E6825" s="44"/>
      <c r="F6825" s="43"/>
      <c r="G6825" s="84"/>
      <c r="H6825" s="31"/>
      <c r="I6825" s="31"/>
      <c r="J6825" s="84"/>
      <c r="K6825" s="31"/>
      <c r="L6825" s="31"/>
      <c r="M6825" s="169"/>
      <c r="N6825" s="148"/>
      <c r="O6825" s="106"/>
      <c r="P6825" s="43"/>
      <c r="Q6825" s="31"/>
      <c r="R6825" s="84"/>
      <c r="S6825" s="31"/>
      <c r="T6825" s="31"/>
      <c r="U6825" s="169"/>
      <c r="V6825" s="150"/>
      <c r="W6825" s="141" t="str" cm="1">
        <f t="array" ref="W6825">IF(SUM(LEN(B6825:V6825))=0,"",IF(OR(OR(ISBLANK(F6825),SUM(LEN(C6825),LEN(D6825))=0),AND(NOT(E6825="Unknown"),ISBLANK(J6825)),AND(NOT(O6825="Unknown"),ISBLANK(R6825))),"Missing Information", INDEX(Table15[Entire Service Line Classification], MATCH(SUMIFS(Table15[Unique ID],Table15[System-Owned Portion],E6825,Table15[If Material Anything Other than "Lead" in Column E,Was Material Ever Previously Lead?],G6825,Table15[Customer-Owned Portion],O6825),Table15[Unique ID],0),0)))</f>
        <v/>
      </c>
      <c r="X6825"/>
    </row>
    <row r="6826" spans="2:24" x14ac:dyDescent="0.25">
      <c r="B6826" s="146"/>
      <c r="C6826" s="31"/>
      <c r="D6826" s="31"/>
      <c r="E6826" s="44"/>
      <c r="F6826" s="43"/>
      <c r="G6826" s="84"/>
      <c r="H6826" s="31"/>
      <c r="I6826" s="31"/>
      <c r="J6826" s="84"/>
      <c r="K6826" s="31"/>
      <c r="L6826" s="31"/>
      <c r="M6826" s="169"/>
      <c r="N6826" s="148"/>
      <c r="O6826" s="106"/>
      <c r="P6826" s="43"/>
      <c r="Q6826" s="31"/>
      <c r="R6826" s="84"/>
      <c r="S6826" s="31"/>
      <c r="T6826" s="31"/>
      <c r="U6826" s="169"/>
      <c r="V6826" s="150"/>
      <c r="W6826" s="141" t="str" cm="1">
        <f t="array" ref="W6826">IF(SUM(LEN(B6826:V6826))=0,"",IF(OR(OR(ISBLANK(F6826),SUM(LEN(C6826),LEN(D6826))=0),AND(NOT(E6826="Unknown"),ISBLANK(J6826)),AND(NOT(O6826="Unknown"),ISBLANK(R6826))),"Missing Information", INDEX(Table15[Entire Service Line Classification], MATCH(SUMIFS(Table15[Unique ID],Table15[System-Owned Portion],E6826,Table15[If Material Anything Other than "Lead" in Column E,Was Material Ever Previously Lead?],G6826,Table15[Customer-Owned Portion],O6826),Table15[Unique ID],0),0)))</f>
        <v/>
      </c>
      <c r="X6826"/>
    </row>
    <row r="6827" spans="2:24" x14ac:dyDescent="0.25">
      <c r="B6827" s="146"/>
      <c r="C6827" s="31"/>
      <c r="D6827" s="31"/>
      <c r="E6827" s="44"/>
      <c r="F6827" s="43"/>
      <c r="G6827" s="84"/>
      <c r="H6827" s="31"/>
      <c r="I6827" s="31"/>
      <c r="J6827" s="84"/>
      <c r="K6827" s="31"/>
      <c r="L6827" s="31"/>
      <c r="M6827" s="169"/>
      <c r="N6827" s="148"/>
      <c r="O6827" s="106"/>
      <c r="P6827" s="43"/>
      <c r="Q6827" s="31"/>
      <c r="R6827" s="84"/>
      <c r="S6827" s="31"/>
      <c r="T6827" s="31"/>
      <c r="U6827" s="169"/>
      <c r="V6827" s="150"/>
      <c r="W6827" s="141" t="str" cm="1">
        <f t="array" ref="W6827">IF(SUM(LEN(B6827:V6827))=0,"",IF(OR(OR(ISBLANK(F6827),SUM(LEN(C6827),LEN(D6827))=0),AND(NOT(E6827="Unknown"),ISBLANK(J6827)),AND(NOT(O6827="Unknown"),ISBLANK(R6827))),"Missing Information", INDEX(Table15[Entire Service Line Classification], MATCH(SUMIFS(Table15[Unique ID],Table15[System-Owned Portion],E6827,Table15[If Material Anything Other than "Lead" in Column E,Was Material Ever Previously Lead?],G6827,Table15[Customer-Owned Portion],O6827),Table15[Unique ID],0),0)))</f>
        <v/>
      </c>
      <c r="X6827"/>
    </row>
    <row r="6828" spans="2:24" x14ac:dyDescent="0.25">
      <c r="B6828" s="146"/>
      <c r="C6828" s="31"/>
      <c r="D6828" s="31"/>
      <c r="E6828" s="44"/>
      <c r="F6828" s="43"/>
      <c r="G6828" s="84"/>
      <c r="H6828" s="31"/>
      <c r="I6828" s="31"/>
      <c r="J6828" s="84"/>
      <c r="K6828" s="31"/>
      <c r="L6828" s="31"/>
      <c r="M6828" s="169"/>
      <c r="N6828" s="148"/>
      <c r="O6828" s="106"/>
      <c r="P6828" s="43"/>
      <c r="Q6828" s="31"/>
      <c r="R6828" s="84"/>
      <c r="S6828" s="31"/>
      <c r="T6828" s="31"/>
      <c r="U6828" s="169"/>
      <c r="V6828" s="150"/>
      <c r="W6828" s="141" t="str" cm="1">
        <f t="array" ref="W6828">IF(SUM(LEN(B6828:V6828))=0,"",IF(OR(OR(ISBLANK(F6828),SUM(LEN(C6828),LEN(D6828))=0),AND(NOT(E6828="Unknown"),ISBLANK(J6828)),AND(NOT(O6828="Unknown"),ISBLANK(R6828))),"Missing Information", INDEX(Table15[Entire Service Line Classification], MATCH(SUMIFS(Table15[Unique ID],Table15[System-Owned Portion],E6828,Table15[If Material Anything Other than "Lead" in Column E,Was Material Ever Previously Lead?],G6828,Table15[Customer-Owned Portion],O6828),Table15[Unique ID],0),0)))</f>
        <v/>
      </c>
      <c r="X6828"/>
    </row>
    <row r="6829" spans="2:24" x14ac:dyDescent="0.25">
      <c r="B6829" s="146"/>
      <c r="C6829" s="31"/>
      <c r="D6829" s="31"/>
      <c r="E6829" s="44"/>
      <c r="F6829" s="43"/>
      <c r="G6829" s="84"/>
      <c r="H6829" s="31"/>
      <c r="I6829" s="31"/>
      <c r="J6829" s="84"/>
      <c r="K6829" s="31"/>
      <c r="L6829" s="31"/>
      <c r="M6829" s="169"/>
      <c r="N6829" s="148"/>
      <c r="O6829" s="106"/>
      <c r="P6829" s="43"/>
      <c r="Q6829" s="31"/>
      <c r="R6829" s="84"/>
      <c r="S6829" s="31"/>
      <c r="T6829" s="31"/>
      <c r="U6829" s="169"/>
      <c r="V6829" s="150"/>
      <c r="W6829" s="141" t="str" cm="1">
        <f t="array" ref="W6829">IF(SUM(LEN(B6829:V6829))=0,"",IF(OR(OR(ISBLANK(F6829),SUM(LEN(C6829),LEN(D6829))=0),AND(NOT(E6829="Unknown"),ISBLANK(J6829)),AND(NOT(O6829="Unknown"),ISBLANK(R6829))),"Missing Information", INDEX(Table15[Entire Service Line Classification], MATCH(SUMIFS(Table15[Unique ID],Table15[System-Owned Portion],E6829,Table15[If Material Anything Other than "Lead" in Column E,Was Material Ever Previously Lead?],G6829,Table15[Customer-Owned Portion],O6829),Table15[Unique ID],0),0)))</f>
        <v/>
      </c>
      <c r="X6829"/>
    </row>
    <row r="6830" spans="2:24" x14ac:dyDescent="0.25">
      <c r="B6830" s="146"/>
      <c r="C6830" s="31"/>
      <c r="D6830" s="31"/>
      <c r="E6830" s="44"/>
      <c r="F6830" s="43"/>
      <c r="G6830" s="84"/>
      <c r="H6830" s="31"/>
      <c r="I6830" s="31"/>
      <c r="J6830" s="84"/>
      <c r="K6830" s="31"/>
      <c r="L6830" s="31"/>
      <c r="M6830" s="169"/>
      <c r="N6830" s="148"/>
      <c r="O6830" s="106"/>
      <c r="P6830" s="43"/>
      <c r="Q6830" s="31"/>
      <c r="R6830" s="84"/>
      <c r="S6830" s="31"/>
      <c r="T6830" s="31"/>
      <c r="U6830" s="169"/>
      <c r="V6830" s="150"/>
      <c r="W6830" s="141" t="str" cm="1">
        <f t="array" ref="W6830">IF(SUM(LEN(B6830:V6830))=0,"",IF(OR(OR(ISBLANK(F6830),SUM(LEN(C6830),LEN(D6830))=0),AND(NOT(E6830="Unknown"),ISBLANK(J6830)),AND(NOT(O6830="Unknown"),ISBLANK(R6830))),"Missing Information", INDEX(Table15[Entire Service Line Classification], MATCH(SUMIFS(Table15[Unique ID],Table15[System-Owned Portion],E6830,Table15[If Material Anything Other than "Lead" in Column E,Was Material Ever Previously Lead?],G6830,Table15[Customer-Owned Portion],O6830),Table15[Unique ID],0),0)))</f>
        <v/>
      </c>
      <c r="X6830"/>
    </row>
    <row r="6831" spans="2:24" x14ac:dyDescent="0.25">
      <c r="B6831" s="146"/>
      <c r="C6831" s="31"/>
      <c r="D6831" s="31"/>
      <c r="E6831" s="44"/>
      <c r="F6831" s="43"/>
      <c r="G6831" s="84"/>
      <c r="H6831" s="31"/>
      <c r="I6831" s="31"/>
      <c r="J6831" s="84"/>
      <c r="K6831" s="31"/>
      <c r="L6831" s="31"/>
      <c r="M6831" s="169"/>
      <c r="N6831" s="148"/>
      <c r="O6831" s="106"/>
      <c r="P6831" s="43"/>
      <c r="Q6831" s="31"/>
      <c r="R6831" s="84"/>
      <c r="S6831" s="31"/>
      <c r="T6831" s="31"/>
      <c r="U6831" s="169"/>
      <c r="V6831" s="150"/>
      <c r="W6831" s="141" t="str" cm="1">
        <f t="array" ref="W6831">IF(SUM(LEN(B6831:V6831))=0,"",IF(OR(OR(ISBLANK(F6831),SUM(LEN(C6831),LEN(D6831))=0),AND(NOT(E6831="Unknown"),ISBLANK(J6831)),AND(NOT(O6831="Unknown"),ISBLANK(R6831))),"Missing Information", INDEX(Table15[Entire Service Line Classification], MATCH(SUMIFS(Table15[Unique ID],Table15[System-Owned Portion],E6831,Table15[If Material Anything Other than "Lead" in Column E,Was Material Ever Previously Lead?],G6831,Table15[Customer-Owned Portion],O6831),Table15[Unique ID],0),0)))</f>
        <v/>
      </c>
      <c r="X6831"/>
    </row>
    <row r="6832" spans="2:24" x14ac:dyDescent="0.25">
      <c r="B6832" s="146"/>
      <c r="C6832" s="31"/>
      <c r="D6832" s="31"/>
      <c r="E6832" s="44"/>
      <c r="F6832" s="43"/>
      <c r="G6832" s="84"/>
      <c r="H6832" s="31"/>
      <c r="I6832" s="31"/>
      <c r="J6832" s="84"/>
      <c r="K6832" s="31"/>
      <c r="L6832" s="31"/>
      <c r="M6832" s="169"/>
      <c r="N6832" s="148"/>
      <c r="O6832" s="106"/>
      <c r="P6832" s="43"/>
      <c r="Q6832" s="31"/>
      <c r="R6832" s="84"/>
      <c r="S6832" s="31"/>
      <c r="T6832" s="31"/>
      <c r="U6832" s="169"/>
      <c r="V6832" s="150"/>
      <c r="W6832" s="141" t="str" cm="1">
        <f t="array" ref="W6832">IF(SUM(LEN(B6832:V6832))=0,"",IF(OR(OR(ISBLANK(F6832),SUM(LEN(C6832),LEN(D6832))=0),AND(NOT(E6832="Unknown"),ISBLANK(J6832)),AND(NOT(O6832="Unknown"),ISBLANK(R6832))),"Missing Information", INDEX(Table15[Entire Service Line Classification], MATCH(SUMIFS(Table15[Unique ID],Table15[System-Owned Portion],E6832,Table15[If Material Anything Other than "Lead" in Column E,Was Material Ever Previously Lead?],G6832,Table15[Customer-Owned Portion],O6832),Table15[Unique ID],0),0)))</f>
        <v/>
      </c>
      <c r="X6832"/>
    </row>
    <row r="6833" spans="2:24" x14ac:dyDescent="0.25">
      <c r="B6833" s="146"/>
      <c r="C6833" s="31"/>
      <c r="D6833" s="31"/>
      <c r="E6833" s="44"/>
      <c r="F6833" s="43"/>
      <c r="G6833" s="84"/>
      <c r="H6833" s="31"/>
      <c r="I6833" s="31"/>
      <c r="J6833" s="84"/>
      <c r="K6833" s="31"/>
      <c r="L6833" s="31"/>
      <c r="M6833" s="169"/>
      <c r="N6833" s="148"/>
      <c r="O6833" s="106"/>
      <c r="P6833" s="43"/>
      <c r="Q6833" s="31"/>
      <c r="R6833" s="84"/>
      <c r="S6833" s="31"/>
      <c r="T6833" s="31"/>
      <c r="U6833" s="169"/>
      <c r="V6833" s="150"/>
      <c r="W6833" s="141" t="str" cm="1">
        <f t="array" ref="W6833">IF(SUM(LEN(B6833:V6833))=0,"",IF(OR(OR(ISBLANK(F6833),SUM(LEN(C6833),LEN(D6833))=0),AND(NOT(E6833="Unknown"),ISBLANK(J6833)),AND(NOT(O6833="Unknown"),ISBLANK(R6833))),"Missing Information", INDEX(Table15[Entire Service Line Classification], MATCH(SUMIFS(Table15[Unique ID],Table15[System-Owned Portion],E6833,Table15[If Material Anything Other than "Lead" in Column E,Was Material Ever Previously Lead?],G6833,Table15[Customer-Owned Portion],O6833),Table15[Unique ID],0),0)))</f>
        <v/>
      </c>
      <c r="X6833"/>
    </row>
    <row r="6834" spans="2:24" x14ac:dyDescent="0.25">
      <c r="B6834" s="146"/>
      <c r="C6834" s="31"/>
      <c r="D6834" s="31"/>
      <c r="E6834" s="44"/>
      <c r="F6834" s="43"/>
      <c r="G6834" s="84"/>
      <c r="H6834" s="31"/>
      <c r="I6834" s="31"/>
      <c r="J6834" s="84"/>
      <c r="K6834" s="31"/>
      <c r="L6834" s="31"/>
      <c r="M6834" s="169"/>
      <c r="N6834" s="148"/>
      <c r="O6834" s="106"/>
      <c r="P6834" s="43"/>
      <c r="Q6834" s="31"/>
      <c r="R6834" s="84"/>
      <c r="S6834" s="31"/>
      <c r="T6834" s="31"/>
      <c r="U6834" s="169"/>
      <c r="V6834" s="150"/>
      <c r="W6834" s="141" t="str" cm="1">
        <f t="array" ref="W6834">IF(SUM(LEN(B6834:V6834))=0,"",IF(OR(OR(ISBLANK(F6834),SUM(LEN(C6834),LEN(D6834))=0),AND(NOT(E6834="Unknown"),ISBLANK(J6834)),AND(NOT(O6834="Unknown"),ISBLANK(R6834))),"Missing Information", INDEX(Table15[Entire Service Line Classification], MATCH(SUMIFS(Table15[Unique ID],Table15[System-Owned Portion],E6834,Table15[If Material Anything Other than "Lead" in Column E,Was Material Ever Previously Lead?],G6834,Table15[Customer-Owned Portion],O6834),Table15[Unique ID],0),0)))</f>
        <v/>
      </c>
      <c r="X6834"/>
    </row>
    <row r="6835" spans="2:24" x14ac:dyDescent="0.25">
      <c r="B6835" s="146"/>
      <c r="C6835" s="31"/>
      <c r="D6835" s="31"/>
      <c r="E6835" s="44"/>
      <c r="F6835" s="43"/>
      <c r="G6835" s="84"/>
      <c r="H6835" s="31"/>
      <c r="I6835" s="31"/>
      <c r="J6835" s="84"/>
      <c r="K6835" s="31"/>
      <c r="L6835" s="31"/>
      <c r="M6835" s="169"/>
      <c r="N6835" s="148"/>
      <c r="O6835" s="106"/>
      <c r="P6835" s="43"/>
      <c r="Q6835" s="31"/>
      <c r="R6835" s="84"/>
      <c r="S6835" s="31"/>
      <c r="T6835" s="31"/>
      <c r="U6835" s="169"/>
      <c r="V6835" s="150"/>
      <c r="W6835" s="141" t="str" cm="1">
        <f t="array" ref="W6835">IF(SUM(LEN(B6835:V6835))=0,"",IF(OR(OR(ISBLANK(F6835),SUM(LEN(C6835),LEN(D6835))=0),AND(NOT(E6835="Unknown"),ISBLANK(J6835)),AND(NOT(O6835="Unknown"),ISBLANK(R6835))),"Missing Information", INDEX(Table15[Entire Service Line Classification], MATCH(SUMIFS(Table15[Unique ID],Table15[System-Owned Portion],E6835,Table15[If Material Anything Other than "Lead" in Column E,Was Material Ever Previously Lead?],G6835,Table15[Customer-Owned Portion],O6835),Table15[Unique ID],0),0)))</f>
        <v/>
      </c>
      <c r="X6835"/>
    </row>
    <row r="6836" spans="2:24" x14ac:dyDescent="0.25">
      <c r="B6836" s="146"/>
      <c r="C6836" s="31"/>
      <c r="D6836" s="31"/>
      <c r="E6836" s="44"/>
      <c r="F6836" s="43"/>
      <c r="G6836" s="84"/>
      <c r="H6836" s="31"/>
      <c r="I6836" s="31"/>
      <c r="J6836" s="84"/>
      <c r="K6836" s="31"/>
      <c r="L6836" s="31"/>
      <c r="M6836" s="169"/>
      <c r="N6836" s="148"/>
      <c r="O6836" s="106"/>
      <c r="P6836" s="43"/>
      <c r="Q6836" s="31"/>
      <c r="R6836" s="84"/>
      <c r="S6836" s="31"/>
      <c r="T6836" s="31"/>
      <c r="U6836" s="169"/>
      <c r="V6836" s="150"/>
      <c r="W6836" s="141" t="str" cm="1">
        <f t="array" ref="W6836">IF(SUM(LEN(B6836:V6836))=0,"",IF(OR(OR(ISBLANK(F6836),SUM(LEN(C6836),LEN(D6836))=0),AND(NOT(E6836="Unknown"),ISBLANK(J6836)),AND(NOT(O6836="Unknown"),ISBLANK(R6836))),"Missing Information", INDEX(Table15[Entire Service Line Classification], MATCH(SUMIFS(Table15[Unique ID],Table15[System-Owned Portion],E6836,Table15[If Material Anything Other than "Lead" in Column E,Was Material Ever Previously Lead?],G6836,Table15[Customer-Owned Portion],O6836),Table15[Unique ID],0),0)))</f>
        <v/>
      </c>
      <c r="X6836"/>
    </row>
    <row r="6837" spans="2:24" x14ac:dyDescent="0.25">
      <c r="B6837" s="146"/>
      <c r="C6837" s="31"/>
      <c r="D6837" s="31"/>
      <c r="E6837" s="44"/>
      <c r="F6837" s="43"/>
      <c r="G6837" s="84"/>
      <c r="H6837" s="31"/>
      <c r="I6837" s="31"/>
      <c r="J6837" s="84"/>
      <c r="K6837" s="31"/>
      <c r="L6837" s="31"/>
      <c r="M6837" s="169"/>
      <c r="N6837" s="148"/>
      <c r="O6837" s="106"/>
      <c r="P6837" s="43"/>
      <c r="Q6837" s="31"/>
      <c r="R6837" s="84"/>
      <c r="S6837" s="31"/>
      <c r="T6837" s="31"/>
      <c r="U6837" s="169"/>
      <c r="V6837" s="150"/>
      <c r="W6837" s="141" t="str" cm="1">
        <f t="array" ref="W6837">IF(SUM(LEN(B6837:V6837))=0,"",IF(OR(OR(ISBLANK(F6837),SUM(LEN(C6837),LEN(D6837))=0),AND(NOT(E6837="Unknown"),ISBLANK(J6837)),AND(NOT(O6837="Unknown"),ISBLANK(R6837))),"Missing Information", INDEX(Table15[Entire Service Line Classification], MATCH(SUMIFS(Table15[Unique ID],Table15[System-Owned Portion],E6837,Table15[If Material Anything Other than "Lead" in Column E,Was Material Ever Previously Lead?],G6837,Table15[Customer-Owned Portion],O6837),Table15[Unique ID],0),0)))</f>
        <v/>
      </c>
      <c r="X6837"/>
    </row>
    <row r="6838" spans="2:24" x14ac:dyDescent="0.25">
      <c r="B6838" s="146"/>
      <c r="C6838" s="31"/>
      <c r="D6838" s="31"/>
      <c r="E6838" s="44"/>
      <c r="F6838" s="43"/>
      <c r="G6838" s="84"/>
      <c r="H6838" s="31"/>
      <c r="I6838" s="31"/>
      <c r="J6838" s="84"/>
      <c r="K6838" s="31"/>
      <c r="L6838" s="31"/>
      <c r="M6838" s="169"/>
      <c r="N6838" s="148"/>
      <c r="O6838" s="106"/>
      <c r="P6838" s="43"/>
      <c r="Q6838" s="31"/>
      <c r="R6838" s="84"/>
      <c r="S6838" s="31"/>
      <c r="T6838" s="31"/>
      <c r="U6838" s="169"/>
      <c r="V6838" s="150"/>
      <c r="W6838" s="141" t="str" cm="1">
        <f t="array" ref="W6838">IF(SUM(LEN(B6838:V6838))=0,"",IF(OR(OR(ISBLANK(F6838),SUM(LEN(C6838),LEN(D6838))=0),AND(NOT(E6838="Unknown"),ISBLANK(J6838)),AND(NOT(O6838="Unknown"),ISBLANK(R6838))),"Missing Information", INDEX(Table15[Entire Service Line Classification], MATCH(SUMIFS(Table15[Unique ID],Table15[System-Owned Portion],E6838,Table15[If Material Anything Other than "Lead" in Column E,Was Material Ever Previously Lead?],G6838,Table15[Customer-Owned Portion],O6838),Table15[Unique ID],0),0)))</f>
        <v/>
      </c>
      <c r="X6838"/>
    </row>
    <row r="6839" spans="2:24" x14ac:dyDescent="0.25">
      <c r="B6839" s="146"/>
      <c r="C6839" s="31"/>
      <c r="D6839" s="31"/>
      <c r="E6839" s="44"/>
      <c r="F6839" s="43"/>
      <c r="G6839" s="84"/>
      <c r="H6839" s="31"/>
      <c r="I6839" s="31"/>
      <c r="J6839" s="84"/>
      <c r="K6839" s="31"/>
      <c r="L6839" s="31"/>
      <c r="M6839" s="169"/>
      <c r="N6839" s="148"/>
      <c r="O6839" s="106"/>
      <c r="P6839" s="43"/>
      <c r="Q6839" s="31"/>
      <c r="R6839" s="84"/>
      <c r="S6839" s="31"/>
      <c r="T6839" s="31"/>
      <c r="U6839" s="169"/>
      <c r="V6839" s="150"/>
      <c r="W6839" s="141" t="str" cm="1">
        <f t="array" ref="W6839">IF(SUM(LEN(B6839:V6839))=0,"",IF(OR(OR(ISBLANK(F6839),SUM(LEN(C6839),LEN(D6839))=0),AND(NOT(E6839="Unknown"),ISBLANK(J6839)),AND(NOT(O6839="Unknown"),ISBLANK(R6839))),"Missing Information", INDEX(Table15[Entire Service Line Classification], MATCH(SUMIFS(Table15[Unique ID],Table15[System-Owned Portion],E6839,Table15[If Material Anything Other than "Lead" in Column E,Was Material Ever Previously Lead?],G6839,Table15[Customer-Owned Portion],O6839),Table15[Unique ID],0),0)))</f>
        <v/>
      </c>
      <c r="X6839"/>
    </row>
    <row r="6840" spans="2:24" x14ac:dyDescent="0.25">
      <c r="B6840" s="146"/>
      <c r="C6840" s="31"/>
      <c r="D6840" s="31"/>
      <c r="E6840" s="44"/>
      <c r="F6840" s="43"/>
      <c r="G6840" s="84"/>
      <c r="H6840" s="31"/>
      <c r="I6840" s="31"/>
      <c r="J6840" s="84"/>
      <c r="K6840" s="31"/>
      <c r="L6840" s="31"/>
      <c r="M6840" s="169"/>
      <c r="N6840" s="148"/>
      <c r="O6840" s="106"/>
      <c r="P6840" s="43"/>
      <c r="Q6840" s="31"/>
      <c r="R6840" s="84"/>
      <c r="S6840" s="31"/>
      <c r="T6840" s="31"/>
      <c r="U6840" s="169"/>
      <c r="V6840" s="150"/>
      <c r="W6840" s="141" t="str" cm="1">
        <f t="array" ref="W6840">IF(SUM(LEN(B6840:V6840))=0,"",IF(OR(OR(ISBLANK(F6840),SUM(LEN(C6840),LEN(D6840))=0),AND(NOT(E6840="Unknown"),ISBLANK(J6840)),AND(NOT(O6840="Unknown"),ISBLANK(R6840))),"Missing Information", INDEX(Table15[Entire Service Line Classification], MATCH(SUMIFS(Table15[Unique ID],Table15[System-Owned Portion],E6840,Table15[If Material Anything Other than "Lead" in Column E,Was Material Ever Previously Lead?],G6840,Table15[Customer-Owned Portion],O6840),Table15[Unique ID],0),0)))</f>
        <v/>
      </c>
      <c r="X6840"/>
    </row>
    <row r="6841" spans="2:24" x14ac:dyDescent="0.25">
      <c r="B6841" s="146"/>
      <c r="C6841" s="31"/>
      <c r="D6841" s="31"/>
      <c r="E6841" s="44"/>
      <c r="F6841" s="43"/>
      <c r="G6841" s="84"/>
      <c r="H6841" s="31"/>
      <c r="I6841" s="31"/>
      <c r="J6841" s="84"/>
      <c r="K6841" s="31"/>
      <c r="L6841" s="31"/>
      <c r="M6841" s="169"/>
      <c r="N6841" s="148"/>
      <c r="O6841" s="106"/>
      <c r="P6841" s="43"/>
      <c r="Q6841" s="31"/>
      <c r="R6841" s="84"/>
      <c r="S6841" s="31"/>
      <c r="T6841" s="31"/>
      <c r="U6841" s="169"/>
      <c r="V6841" s="150"/>
      <c r="W6841" s="141" t="str" cm="1">
        <f t="array" ref="W6841">IF(SUM(LEN(B6841:V6841))=0,"",IF(OR(OR(ISBLANK(F6841),SUM(LEN(C6841),LEN(D6841))=0),AND(NOT(E6841="Unknown"),ISBLANK(J6841)),AND(NOT(O6841="Unknown"),ISBLANK(R6841))),"Missing Information", INDEX(Table15[Entire Service Line Classification], MATCH(SUMIFS(Table15[Unique ID],Table15[System-Owned Portion],E6841,Table15[If Material Anything Other than "Lead" in Column E,Was Material Ever Previously Lead?],G6841,Table15[Customer-Owned Portion],O6841),Table15[Unique ID],0),0)))</f>
        <v/>
      </c>
      <c r="X6841"/>
    </row>
    <row r="6842" spans="2:24" x14ac:dyDescent="0.25">
      <c r="B6842" s="146"/>
      <c r="C6842" s="31"/>
      <c r="D6842" s="31"/>
      <c r="E6842" s="44"/>
      <c r="F6842" s="43"/>
      <c r="G6842" s="84"/>
      <c r="H6842" s="31"/>
      <c r="I6842" s="31"/>
      <c r="J6842" s="84"/>
      <c r="K6842" s="31"/>
      <c r="L6842" s="31"/>
      <c r="M6842" s="169"/>
      <c r="N6842" s="148"/>
      <c r="O6842" s="106"/>
      <c r="P6842" s="43"/>
      <c r="Q6842" s="31"/>
      <c r="R6842" s="84"/>
      <c r="S6842" s="31"/>
      <c r="T6842" s="31"/>
      <c r="U6842" s="169"/>
      <c r="V6842" s="150"/>
      <c r="W6842" s="141" t="str" cm="1">
        <f t="array" ref="W6842">IF(SUM(LEN(B6842:V6842))=0,"",IF(OR(OR(ISBLANK(F6842),SUM(LEN(C6842),LEN(D6842))=0),AND(NOT(E6842="Unknown"),ISBLANK(J6842)),AND(NOT(O6842="Unknown"),ISBLANK(R6842))),"Missing Information", INDEX(Table15[Entire Service Line Classification], MATCH(SUMIFS(Table15[Unique ID],Table15[System-Owned Portion],E6842,Table15[If Material Anything Other than "Lead" in Column E,Was Material Ever Previously Lead?],G6842,Table15[Customer-Owned Portion],O6842),Table15[Unique ID],0),0)))</f>
        <v/>
      </c>
      <c r="X6842"/>
    </row>
    <row r="6843" spans="2:24" x14ac:dyDescent="0.25">
      <c r="B6843" s="146"/>
      <c r="C6843" s="31"/>
      <c r="D6843" s="31"/>
      <c r="E6843" s="44"/>
      <c r="F6843" s="43"/>
      <c r="G6843" s="84"/>
      <c r="H6843" s="31"/>
      <c r="I6843" s="31"/>
      <c r="J6843" s="84"/>
      <c r="K6843" s="31"/>
      <c r="L6843" s="31"/>
      <c r="M6843" s="169"/>
      <c r="N6843" s="148"/>
      <c r="O6843" s="106"/>
      <c r="P6843" s="43"/>
      <c r="Q6843" s="31"/>
      <c r="R6843" s="84"/>
      <c r="S6843" s="31"/>
      <c r="T6843" s="31"/>
      <c r="U6843" s="169"/>
      <c r="V6843" s="150"/>
      <c r="W6843" s="141" t="str" cm="1">
        <f t="array" ref="W6843">IF(SUM(LEN(B6843:V6843))=0,"",IF(OR(OR(ISBLANK(F6843),SUM(LEN(C6843),LEN(D6843))=0),AND(NOT(E6843="Unknown"),ISBLANK(J6843)),AND(NOT(O6843="Unknown"),ISBLANK(R6843))),"Missing Information", INDEX(Table15[Entire Service Line Classification], MATCH(SUMIFS(Table15[Unique ID],Table15[System-Owned Portion],E6843,Table15[If Material Anything Other than "Lead" in Column E,Was Material Ever Previously Lead?],G6843,Table15[Customer-Owned Portion],O6843),Table15[Unique ID],0),0)))</f>
        <v/>
      </c>
      <c r="X6843"/>
    </row>
    <row r="6844" spans="2:24" x14ac:dyDescent="0.25">
      <c r="B6844" s="146"/>
      <c r="C6844" s="31"/>
      <c r="D6844" s="31"/>
      <c r="E6844" s="44"/>
      <c r="F6844" s="43"/>
      <c r="G6844" s="84"/>
      <c r="H6844" s="31"/>
      <c r="I6844" s="31"/>
      <c r="J6844" s="84"/>
      <c r="K6844" s="31"/>
      <c r="L6844" s="31"/>
      <c r="M6844" s="169"/>
      <c r="N6844" s="148"/>
      <c r="O6844" s="106"/>
      <c r="P6844" s="43"/>
      <c r="Q6844" s="31"/>
      <c r="R6844" s="84"/>
      <c r="S6844" s="31"/>
      <c r="T6844" s="31"/>
      <c r="U6844" s="169"/>
      <c r="V6844" s="150"/>
      <c r="W6844" s="141" t="str" cm="1">
        <f t="array" ref="W6844">IF(SUM(LEN(B6844:V6844))=0,"",IF(OR(OR(ISBLANK(F6844),SUM(LEN(C6844),LEN(D6844))=0),AND(NOT(E6844="Unknown"),ISBLANK(J6844)),AND(NOT(O6844="Unknown"),ISBLANK(R6844))),"Missing Information", INDEX(Table15[Entire Service Line Classification], MATCH(SUMIFS(Table15[Unique ID],Table15[System-Owned Portion],E6844,Table15[If Material Anything Other than "Lead" in Column E,Was Material Ever Previously Lead?],G6844,Table15[Customer-Owned Portion],O6844),Table15[Unique ID],0),0)))</f>
        <v/>
      </c>
      <c r="X6844"/>
    </row>
    <row r="6845" spans="2:24" x14ac:dyDescent="0.25">
      <c r="B6845" s="146"/>
      <c r="C6845" s="31"/>
      <c r="D6845" s="31"/>
      <c r="E6845" s="44"/>
      <c r="F6845" s="43"/>
      <c r="G6845" s="84"/>
      <c r="H6845" s="31"/>
      <c r="I6845" s="31"/>
      <c r="J6845" s="84"/>
      <c r="K6845" s="31"/>
      <c r="L6845" s="31"/>
      <c r="M6845" s="169"/>
      <c r="N6845" s="148"/>
      <c r="O6845" s="106"/>
      <c r="P6845" s="43"/>
      <c r="Q6845" s="31"/>
      <c r="R6845" s="84"/>
      <c r="S6845" s="31"/>
      <c r="T6845" s="31"/>
      <c r="U6845" s="169"/>
      <c r="V6845" s="150"/>
      <c r="W6845" s="141" t="str" cm="1">
        <f t="array" ref="W6845">IF(SUM(LEN(B6845:V6845))=0,"",IF(OR(OR(ISBLANK(F6845),SUM(LEN(C6845),LEN(D6845))=0),AND(NOT(E6845="Unknown"),ISBLANK(J6845)),AND(NOT(O6845="Unknown"),ISBLANK(R6845))),"Missing Information", INDEX(Table15[Entire Service Line Classification], MATCH(SUMIFS(Table15[Unique ID],Table15[System-Owned Portion],E6845,Table15[If Material Anything Other than "Lead" in Column E,Was Material Ever Previously Lead?],G6845,Table15[Customer-Owned Portion],O6845),Table15[Unique ID],0),0)))</f>
        <v/>
      </c>
      <c r="X6845"/>
    </row>
    <row r="6846" spans="2:24" x14ac:dyDescent="0.25">
      <c r="B6846" s="146"/>
      <c r="C6846" s="31"/>
      <c r="D6846" s="31"/>
      <c r="E6846" s="44"/>
      <c r="F6846" s="43"/>
      <c r="G6846" s="84"/>
      <c r="H6846" s="31"/>
      <c r="I6846" s="31"/>
      <c r="J6846" s="84"/>
      <c r="K6846" s="31"/>
      <c r="L6846" s="31"/>
      <c r="M6846" s="169"/>
      <c r="N6846" s="148"/>
      <c r="O6846" s="106"/>
      <c r="P6846" s="43"/>
      <c r="Q6846" s="31"/>
      <c r="R6846" s="84"/>
      <c r="S6846" s="31"/>
      <c r="T6846" s="31"/>
      <c r="U6846" s="169"/>
      <c r="V6846" s="150"/>
      <c r="W6846" s="141" t="str" cm="1">
        <f t="array" ref="W6846">IF(SUM(LEN(B6846:V6846))=0,"",IF(OR(OR(ISBLANK(F6846),SUM(LEN(C6846),LEN(D6846))=0),AND(NOT(E6846="Unknown"),ISBLANK(J6846)),AND(NOT(O6846="Unknown"),ISBLANK(R6846))),"Missing Information", INDEX(Table15[Entire Service Line Classification], MATCH(SUMIFS(Table15[Unique ID],Table15[System-Owned Portion],E6846,Table15[If Material Anything Other than "Lead" in Column E,Was Material Ever Previously Lead?],G6846,Table15[Customer-Owned Portion],O6846),Table15[Unique ID],0),0)))</f>
        <v/>
      </c>
      <c r="X6846"/>
    </row>
    <row r="6847" spans="2:24" x14ac:dyDescent="0.25">
      <c r="B6847" s="146"/>
      <c r="C6847" s="31"/>
      <c r="D6847" s="31"/>
      <c r="E6847" s="44"/>
      <c r="F6847" s="43"/>
      <c r="G6847" s="84"/>
      <c r="H6847" s="31"/>
      <c r="I6847" s="31"/>
      <c r="J6847" s="84"/>
      <c r="K6847" s="31"/>
      <c r="L6847" s="31"/>
      <c r="M6847" s="169"/>
      <c r="N6847" s="148"/>
      <c r="O6847" s="106"/>
      <c r="P6847" s="43"/>
      <c r="Q6847" s="31"/>
      <c r="R6847" s="84"/>
      <c r="S6847" s="31"/>
      <c r="T6847" s="31"/>
      <c r="U6847" s="169"/>
      <c r="V6847" s="150"/>
      <c r="W6847" s="141" t="str" cm="1">
        <f t="array" ref="W6847">IF(SUM(LEN(B6847:V6847))=0,"",IF(OR(OR(ISBLANK(F6847),SUM(LEN(C6847),LEN(D6847))=0),AND(NOT(E6847="Unknown"),ISBLANK(J6847)),AND(NOT(O6847="Unknown"),ISBLANK(R6847))),"Missing Information", INDEX(Table15[Entire Service Line Classification], MATCH(SUMIFS(Table15[Unique ID],Table15[System-Owned Portion],E6847,Table15[If Material Anything Other than "Lead" in Column E,Was Material Ever Previously Lead?],G6847,Table15[Customer-Owned Portion],O6847),Table15[Unique ID],0),0)))</f>
        <v/>
      </c>
      <c r="X6847"/>
    </row>
    <row r="6848" spans="2:24" x14ac:dyDescent="0.25">
      <c r="B6848" s="146"/>
      <c r="C6848" s="31"/>
      <c r="D6848" s="31"/>
      <c r="E6848" s="44"/>
      <c r="F6848" s="43"/>
      <c r="G6848" s="84"/>
      <c r="H6848" s="31"/>
      <c r="I6848" s="31"/>
      <c r="J6848" s="84"/>
      <c r="K6848" s="31"/>
      <c r="L6848" s="31"/>
      <c r="M6848" s="169"/>
      <c r="N6848" s="148"/>
      <c r="O6848" s="106"/>
      <c r="P6848" s="43"/>
      <c r="Q6848" s="31"/>
      <c r="R6848" s="84"/>
      <c r="S6848" s="31"/>
      <c r="T6848" s="31"/>
      <c r="U6848" s="169"/>
      <c r="V6848" s="150"/>
      <c r="W6848" s="141" t="str" cm="1">
        <f t="array" ref="W6848">IF(SUM(LEN(B6848:V6848))=0,"",IF(OR(OR(ISBLANK(F6848),SUM(LEN(C6848),LEN(D6848))=0),AND(NOT(E6848="Unknown"),ISBLANK(J6848)),AND(NOT(O6848="Unknown"),ISBLANK(R6848))),"Missing Information", INDEX(Table15[Entire Service Line Classification], MATCH(SUMIFS(Table15[Unique ID],Table15[System-Owned Portion],E6848,Table15[If Material Anything Other than "Lead" in Column E,Was Material Ever Previously Lead?],G6848,Table15[Customer-Owned Portion],O6848),Table15[Unique ID],0),0)))</f>
        <v/>
      </c>
      <c r="X6848"/>
    </row>
    <row r="6849" spans="2:24" x14ac:dyDescent="0.25">
      <c r="B6849" s="146"/>
      <c r="C6849" s="31"/>
      <c r="D6849" s="31"/>
      <c r="E6849" s="44"/>
      <c r="F6849" s="43"/>
      <c r="G6849" s="84"/>
      <c r="H6849" s="31"/>
      <c r="I6849" s="31"/>
      <c r="J6849" s="84"/>
      <c r="K6849" s="31"/>
      <c r="L6849" s="31"/>
      <c r="M6849" s="169"/>
      <c r="N6849" s="148"/>
      <c r="O6849" s="106"/>
      <c r="P6849" s="43"/>
      <c r="Q6849" s="31"/>
      <c r="R6849" s="84"/>
      <c r="S6849" s="31"/>
      <c r="T6849" s="31"/>
      <c r="U6849" s="169"/>
      <c r="V6849" s="150"/>
      <c r="W6849" s="141" t="str" cm="1">
        <f t="array" ref="W6849">IF(SUM(LEN(B6849:V6849))=0,"",IF(OR(OR(ISBLANK(F6849),SUM(LEN(C6849),LEN(D6849))=0),AND(NOT(E6849="Unknown"),ISBLANK(J6849)),AND(NOT(O6849="Unknown"),ISBLANK(R6849))),"Missing Information", INDEX(Table15[Entire Service Line Classification], MATCH(SUMIFS(Table15[Unique ID],Table15[System-Owned Portion],E6849,Table15[If Material Anything Other than "Lead" in Column E,Was Material Ever Previously Lead?],G6849,Table15[Customer-Owned Portion],O6849),Table15[Unique ID],0),0)))</f>
        <v/>
      </c>
      <c r="X6849"/>
    </row>
    <row r="6850" spans="2:24" x14ac:dyDescent="0.25">
      <c r="B6850" s="146"/>
      <c r="C6850" s="31"/>
      <c r="D6850" s="31"/>
      <c r="E6850" s="44"/>
      <c r="F6850" s="43"/>
      <c r="G6850" s="84"/>
      <c r="H6850" s="31"/>
      <c r="I6850" s="31"/>
      <c r="J6850" s="84"/>
      <c r="K6850" s="31"/>
      <c r="L6850" s="31"/>
      <c r="M6850" s="169"/>
      <c r="N6850" s="148"/>
      <c r="O6850" s="106"/>
      <c r="P6850" s="43"/>
      <c r="Q6850" s="31"/>
      <c r="R6850" s="84"/>
      <c r="S6850" s="31"/>
      <c r="T6850" s="31"/>
      <c r="U6850" s="169"/>
      <c r="V6850" s="150"/>
      <c r="W6850" s="141" t="str" cm="1">
        <f t="array" ref="W6850">IF(SUM(LEN(B6850:V6850))=0,"",IF(OR(OR(ISBLANK(F6850),SUM(LEN(C6850),LEN(D6850))=0),AND(NOT(E6850="Unknown"),ISBLANK(J6850)),AND(NOT(O6850="Unknown"),ISBLANK(R6850))),"Missing Information", INDEX(Table15[Entire Service Line Classification], MATCH(SUMIFS(Table15[Unique ID],Table15[System-Owned Portion],E6850,Table15[If Material Anything Other than "Lead" in Column E,Was Material Ever Previously Lead?],G6850,Table15[Customer-Owned Portion],O6850),Table15[Unique ID],0),0)))</f>
        <v/>
      </c>
      <c r="X6850"/>
    </row>
    <row r="6851" spans="2:24" x14ac:dyDescent="0.25">
      <c r="B6851" s="146"/>
      <c r="C6851" s="31"/>
      <c r="D6851" s="31"/>
      <c r="E6851" s="44"/>
      <c r="F6851" s="43"/>
      <c r="G6851" s="84"/>
      <c r="H6851" s="31"/>
      <c r="I6851" s="31"/>
      <c r="J6851" s="84"/>
      <c r="K6851" s="31"/>
      <c r="L6851" s="31"/>
      <c r="M6851" s="169"/>
      <c r="N6851" s="148"/>
      <c r="O6851" s="106"/>
      <c r="P6851" s="43"/>
      <c r="Q6851" s="31"/>
      <c r="R6851" s="84"/>
      <c r="S6851" s="31"/>
      <c r="T6851" s="31"/>
      <c r="U6851" s="169"/>
      <c r="V6851" s="150"/>
      <c r="W6851" s="141" t="str" cm="1">
        <f t="array" ref="W6851">IF(SUM(LEN(B6851:V6851))=0,"",IF(OR(OR(ISBLANK(F6851),SUM(LEN(C6851),LEN(D6851))=0),AND(NOT(E6851="Unknown"),ISBLANK(J6851)),AND(NOT(O6851="Unknown"),ISBLANK(R6851))),"Missing Information", INDEX(Table15[Entire Service Line Classification], MATCH(SUMIFS(Table15[Unique ID],Table15[System-Owned Portion],E6851,Table15[If Material Anything Other than "Lead" in Column E,Was Material Ever Previously Lead?],G6851,Table15[Customer-Owned Portion],O6851),Table15[Unique ID],0),0)))</f>
        <v/>
      </c>
      <c r="X6851"/>
    </row>
    <row r="6852" spans="2:24" x14ac:dyDescent="0.25">
      <c r="B6852" s="146"/>
      <c r="C6852" s="31"/>
      <c r="D6852" s="31"/>
      <c r="E6852" s="44"/>
      <c r="F6852" s="43"/>
      <c r="G6852" s="84"/>
      <c r="H6852" s="31"/>
      <c r="I6852" s="31"/>
      <c r="J6852" s="84"/>
      <c r="K6852" s="31"/>
      <c r="L6852" s="31"/>
      <c r="M6852" s="169"/>
      <c r="N6852" s="148"/>
      <c r="O6852" s="106"/>
      <c r="P6852" s="43"/>
      <c r="Q6852" s="31"/>
      <c r="R6852" s="84"/>
      <c r="S6852" s="31"/>
      <c r="T6852" s="31"/>
      <c r="U6852" s="169"/>
      <c r="V6852" s="150"/>
      <c r="W6852" s="141" t="str" cm="1">
        <f t="array" ref="W6852">IF(SUM(LEN(B6852:V6852))=0,"",IF(OR(OR(ISBLANK(F6852),SUM(LEN(C6852),LEN(D6852))=0),AND(NOT(E6852="Unknown"),ISBLANK(J6852)),AND(NOT(O6852="Unknown"),ISBLANK(R6852))),"Missing Information", INDEX(Table15[Entire Service Line Classification], MATCH(SUMIFS(Table15[Unique ID],Table15[System-Owned Portion],E6852,Table15[If Material Anything Other than "Lead" in Column E,Was Material Ever Previously Lead?],G6852,Table15[Customer-Owned Portion],O6852),Table15[Unique ID],0),0)))</f>
        <v/>
      </c>
      <c r="X6852"/>
    </row>
    <row r="6853" spans="2:24" x14ac:dyDescent="0.25">
      <c r="B6853" s="146"/>
      <c r="C6853" s="31"/>
      <c r="D6853" s="31"/>
      <c r="E6853" s="44"/>
      <c r="F6853" s="43"/>
      <c r="G6853" s="84"/>
      <c r="H6853" s="31"/>
      <c r="I6853" s="31"/>
      <c r="J6853" s="84"/>
      <c r="K6853" s="31"/>
      <c r="L6853" s="31"/>
      <c r="M6853" s="169"/>
      <c r="N6853" s="148"/>
      <c r="O6853" s="106"/>
      <c r="P6853" s="43"/>
      <c r="Q6853" s="31"/>
      <c r="R6853" s="84"/>
      <c r="S6853" s="31"/>
      <c r="T6853" s="31"/>
      <c r="U6853" s="169"/>
      <c r="V6853" s="150"/>
      <c r="W6853" s="141" t="str" cm="1">
        <f t="array" ref="W6853">IF(SUM(LEN(B6853:V6853))=0,"",IF(OR(OR(ISBLANK(F6853),SUM(LEN(C6853),LEN(D6853))=0),AND(NOT(E6853="Unknown"),ISBLANK(J6853)),AND(NOT(O6853="Unknown"),ISBLANK(R6853))),"Missing Information", INDEX(Table15[Entire Service Line Classification], MATCH(SUMIFS(Table15[Unique ID],Table15[System-Owned Portion],E6853,Table15[If Material Anything Other than "Lead" in Column E,Was Material Ever Previously Lead?],G6853,Table15[Customer-Owned Portion],O6853),Table15[Unique ID],0),0)))</f>
        <v/>
      </c>
      <c r="X6853"/>
    </row>
    <row r="6854" spans="2:24" x14ac:dyDescent="0.25">
      <c r="B6854" s="146"/>
      <c r="C6854" s="31"/>
      <c r="D6854" s="31"/>
      <c r="E6854" s="44"/>
      <c r="F6854" s="43"/>
      <c r="G6854" s="84"/>
      <c r="H6854" s="31"/>
      <c r="I6854" s="31"/>
      <c r="J6854" s="84"/>
      <c r="K6854" s="31"/>
      <c r="L6854" s="31"/>
      <c r="M6854" s="169"/>
      <c r="N6854" s="148"/>
      <c r="O6854" s="106"/>
      <c r="P6854" s="43"/>
      <c r="Q6854" s="31"/>
      <c r="R6854" s="84"/>
      <c r="S6854" s="31"/>
      <c r="T6854" s="31"/>
      <c r="U6854" s="169"/>
      <c r="V6854" s="150"/>
      <c r="W6854" s="141" t="str" cm="1">
        <f t="array" ref="W6854">IF(SUM(LEN(B6854:V6854))=0,"",IF(OR(OR(ISBLANK(F6854),SUM(LEN(C6854),LEN(D6854))=0),AND(NOT(E6854="Unknown"),ISBLANK(J6854)),AND(NOT(O6854="Unknown"),ISBLANK(R6854))),"Missing Information", INDEX(Table15[Entire Service Line Classification], MATCH(SUMIFS(Table15[Unique ID],Table15[System-Owned Portion],E6854,Table15[If Material Anything Other than "Lead" in Column E,Was Material Ever Previously Lead?],G6854,Table15[Customer-Owned Portion],O6854),Table15[Unique ID],0),0)))</f>
        <v/>
      </c>
      <c r="X6854"/>
    </row>
    <row r="6855" spans="2:24" x14ac:dyDescent="0.25">
      <c r="B6855" s="146"/>
      <c r="C6855" s="31"/>
      <c r="D6855" s="31"/>
      <c r="E6855" s="44"/>
      <c r="F6855" s="43"/>
      <c r="G6855" s="84"/>
      <c r="H6855" s="31"/>
      <c r="I6855" s="31"/>
      <c r="J6855" s="84"/>
      <c r="K6855" s="31"/>
      <c r="L6855" s="31"/>
      <c r="M6855" s="169"/>
      <c r="N6855" s="148"/>
      <c r="O6855" s="106"/>
      <c r="P6855" s="43"/>
      <c r="Q6855" s="31"/>
      <c r="R6855" s="84"/>
      <c r="S6855" s="31"/>
      <c r="T6855" s="31"/>
      <c r="U6855" s="169"/>
      <c r="V6855" s="150"/>
      <c r="W6855" s="141" t="str" cm="1">
        <f t="array" ref="W6855">IF(SUM(LEN(B6855:V6855))=0,"",IF(OR(OR(ISBLANK(F6855),SUM(LEN(C6855),LEN(D6855))=0),AND(NOT(E6855="Unknown"),ISBLANK(J6855)),AND(NOT(O6855="Unknown"),ISBLANK(R6855))),"Missing Information", INDEX(Table15[Entire Service Line Classification], MATCH(SUMIFS(Table15[Unique ID],Table15[System-Owned Portion],E6855,Table15[If Material Anything Other than "Lead" in Column E,Was Material Ever Previously Lead?],G6855,Table15[Customer-Owned Portion],O6855),Table15[Unique ID],0),0)))</f>
        <v/>
      </c>
      <c r="X6855"/>
    </row>
    <row r="6856" spans="2:24" x14ac:dyDescent="0.25">
      <c r="B6856" s="146"/>
      <c r="C6856" s="31"/>
      <c r="D6856" s="31"/>
      <c r="E6856" s="44"/>
      <c r="F6856" s="43"/>
      <c r="G6856" s="84"/>
      <c r="H6856" s="31"/>
      <c r="I6856" s="31"/>
      <c r="J6856" s="84"/>
      <c r="K6856" s="31"/>
      <c r="L6856" s="31"/>
      <c r="M6856" s="169"/>
      <c r="N6856" s="148"/>
      <c r="O6856" s="106"/>
      <c r="P6856" s="43"/>
      <c r="Q6856" s="31"/>
      <c r="R6856" s="84"/>
      <c r="S6856" s="31"/>
      <c r="T6856" s="31"/>
      <c r="U6856" s="169"/>
      <c r="V6856" s="150"/>
      <c r="W6856" s="141" t="str" cm="1">
        <f t="array" ref="W6856">IF(SUM(LEN(B6856:V6856))=0,"",IF(OR(OR(ISBLANK(F6856),SUM(LEN(C6856),LEN(D6856))=0),AND(NOT(E6856="Unknown"),ISBLANK(J6856)),AND(NOT(O6856="Unknown"),ISBLANK(R6856))),"Missing Information", INDEX(Table15[Entire Service Line Classification], MATCH(SUMIFS(Table15[Unique ID],Table15[System-Owned Portion],E6856,Table15[If Material Anything Other than "Lead" in Column E,Was Material Ever Previously Lead?],G6856,Table15[Customer-Owned Portion],O6856),Table15[Unique ID],0),0)))</f>
        <v/>
      </c>
      <c r="X6856"/>
    </row>
    <row r="6857" spans="2:24" x14ac:dyDescent="0.25">
      <c r="B6857" s="146"/>
      <c r="C6857" s="31"/>
      <c r="D6857" s="31"/>
      <c r="E6857" s="44"/>
      <c r="F6857" s="43"/>
      <c r="G6857" s="84"/>
      <c r="H6857" s="31"/>
      <c r="I6857" s="31"/>
      <c r="J6857" s="84"/>
      <c r="K6857" s="31"/>
      <c r="L6857" s="31"/>
      <c r="M6857" s="169"/>
      <c r="N6857" s="148"/>
      <c r="O6857" s="106"/>
      <c r="P6857" s="43"/>
      <c r="Q6857" s="31"/>
      <c r="R6857" s="84"/>
      <c r="S6857" s="31"/>
      <c r="T6857" s="31"/>
      <c r="U6857" s="169"/>
      <c r="V6857" s="150"/>
      <c r="W6857" s="141" t="str" cm="1">
        <f t="array" ref="W6857">IF(SUM(LEN(B6857:V6857))=0,"",IF(OR(OR(ISBLANK(F6857),SUM(LEN(C6857),LEN(D6857))=0),AND(NOT(E6857="Unknown"),ISBLANK(J6857)),AND(NOT(O6857="Unknown"),ISBLANK(R6857))),"Missing Information", INDEX(Table15[Entire Service Line Classification], MATCH(SUMIFS(Table15[Unique ID],Table15[System-Owned Portion],E6857,Table15[If Material Anything Other than "Lead" in Column E,Was Material Ever Previously Lead?],G6857,Table15[Customer-Owned Portion],O6857),Table15[Unique ID],0),0)))</f>
        <v/>
      </c>
      <c r="X6857"/>
    </row>
    <row r="6858" spans="2:24" x14ac:dyDescent="0.25">
      <c r="B6858" s="146"/>
      <c r="C6858" s="31"/>
      <c r="D6858" s="31"/>
      <c r="E6858" s="44"/>
      <c r="F6858" s="43"/>
      <c r="G6858" s="84"/>
      <c r="H6858" s="31"/>
      <c r="I6858" s="31"/>
      <c r="J6858" s="84"/>
      <c r="K6858" s="31"/>
      <c r="L6858" s="31"/>
      <c r="M6858" s="169"/>
      <c r="N6858" s="148"/>
      <c r="O6858" s="106"/>
      <c r="P6858" s="43"/>
      <c r="Q6858" s="31"/>
      <c r="R6858" s="84"/>
      <c r="S6858" s="31"/>
      <c r="T6858" s="31"/>
      <c r="U6858" s="169"/>
      <c r="V6858" s="150"/>
      <c r="W6858" s="141" t="str" cm="1">
        <f t="array" ref="W6858">IF(SUM(LEN(B6858:V6858))=0,"",IF(OR(OR(ISBLANK(F6858),SUM(LEN(C6858),LEN(D6858))=0),AND(NOT(E6858="Unknown"),ISBLANK(J6858)),AND(NOT(O6858="Unknown"),ISBLANK(R6858))),"Missing Information", INDEX(Table15[Entire Service Line Classification], MATCH(SUMIFS(Table15[Unique ID],Table15[System-Owned Portion],E6858,Table15[If Material Anything Other than "Lead" in Column E,Was Material Ever Previously Lead?],G6858,Table15[Customer-Owned Portion],O6858),Table15[Unique ID],0),0)))</f>
        <v/>
      </c>
      <c r="X6858"/>
    </row>
    <row r="6859" spans="2:24" x14ac:dyDescent="0.25">
      <c r="B6859" s="146"/>
      <c r="C6859" s="31"/>
      <c r="D6859" s="31"/>
      <c r="E6859" s="44"/>
      <c r="F6859" s="43"/>
      <c r="G6859" s="84"/>
      <c r="H6859" s="31"/>
      <c r="I6859" s="31"/>
      <c r="J6859" s="84"/>
      <c r="K6859" s="31"/>
      <c r="L6859" s="31"/>
      <c r="M6859" s="169"/>
      <c r="N6859" s="148"/>
      <c r="O6859" s="106"/>
      <c r="P6859" s="43"/>
      <c r="Q6859" s="31"/>
      <c r="R6859" s="84"/>
      <c r="S6859" s="31"/>
      <c r="T6859" s="31"/>
      <c r="U6859" s="169"/>
      <c r="V6859" s="150"/>
      <c r="W6859" s="141" t="str" cm="1">
        <f t="array" ref="W6859">IF(SUM(LEN(B6859:V6859))=0,"",IF(OR(OR(ISBLANK(F6859),SUM(LEN(C6859),LEN(D6859))=0),AND(NOT(E6859="Unknown"),ISBLANK(J6859)),AND(NOT(O6859="Unknown"),ISBLANK(R6859))),"Missing Information", INDEX(Table15[Entire Service Line Classification], MATCH(SUMIFS(Table15[Unique ID],Table15[System-Owned Portion],E6859,Table15[If Material Anything Other than "Lead" in Column E,Was Material Ever Previously Lead?],G6859,Table15[Customer-Owned Portion],O6859),Table15[Unique ID],0),0)))</f>
        <v/>
      </c>
      <c r="X6859"/>
    </row>
    <row r="6860" spans="2:24" x14ac:dyDescent="0.25">
      <c r="B6860" s="146"/>
      <c r="C6860" s="31"/>
      <c r="D6860" s="31"/>
      <c r="E6860" s="44"/>
      <c r="F6860" s="43"/>
      <c r="G6860" s="84"/>
      <c r="H6860" s="31"/>
      <c r="I6860" s="31"/>
      <c r="J6860" s="84"/>
      <c r="K6860" s="31"/>
      <c r="L6860" s="31"/>
      <c r="M6860" s="169"/>
      <c r="N6860" s="148"/>
      <c r="O6860" s="106"/>
      <c r="P6860" s="43"/>
      <c r="Q6860" s="31"/>
      <c r="R6860" s="84"/>
      <c r="S6860" s="31"/>
      <c r="T6860" s="31"/>
      <c r="U6860" s="169"/>
      <c r="V6860" s="150"/>
      <c r="W6860" s="141" t="str" cm="1">
        <f t="array" ref="W6860">IF(SUM(LEN(B6860:V6860))=0,"",IF(OR(OR(ISBLANK(F6860),SUM(LEN(C6860),LEN(D6860))=0),AND(NOT(E6860="Unknown"),ISBLANK(J6860)),AND(NOT(O6860="Unknown"),ISBLANK(R6860))),"Missing Information", INDEX(Table15[Entire Service Line Classification], MATCH(SUMIFS(Table15[Unique ID],Table15[System-Owned Portion],E6860,Table15[If Material Anything Other than "Lead" in Column E,Was Material Ever Previously Lead?],G6860,Table15[Customer-Owned Portion],O6860),Table15[Unique ID],0),0)))</f>
        <v/>
      </c>
      <c r="X6860"/>
    </row>
    <row r="6861" spans="2:24" x14ac:dyDescent="0.25">
      <c r="B6861" s="146"/>
      <c r="C6861" s="31"/>
      <c r="D6861" s="31"/>
      <c r="E6861" s="44"/>
      <c r="F6861" s="43"/>
      <c r="G6861" s="84"/>
      <c r="H6861" s="31"/>
      <c r="I6861" s="31"/>
      <c r="J6861" s="84"/>
      <c r="K6861" s="31"/>
      <c r="L6861" s="31"/>
      <c r="M6861" s="169"/>
      <c r="N6861" s="148"/>
      <c r="O6861" s="106"/>
      <c r="P6861" s="43"/>
      <c r="Q6861" s="31"/>
      <c r="R6861" s="84"/>
      <c r="S6861" s="31"/>
      <c r="T6861" s="31"/>
      <c r="U6861" s="169"/>
      <c r="V6861" s="150"/>
      <c r="W6861" s="141" t="str" cm="1">
        <f t="array" ref="W6861">IF(SUM(LEN(B6861:V6861))=0,"",IF(OR(OR(ISBLANK(F6861),SUM(LEN(C6861),LEN(D6861))=0),AND(NOT(E6861="Unknown"),ISBLANK(J6861)),AND(NOT(O6861="Unknown"),ISBLANK(R6861))),"Missing Information", INDEX(Table15[Entire Service Line Classification], MATCH(SUMIFS(Table15[Unique ID],Table15[System-Owned Portion],E6861,Table15[If Material Anything Other than "Lead" in Column E,Was Material Ever Previously Lead?],G6861,Table15[Customer-Owned Portion],O6861),Table15[Unique ID],0),0)))</f>
        <v/>
      </c>
      <c r="X6861"/>
    </row>
    <row r="6862" spans="2:24" x14ac:dyDescent="0.25">
      <c r="B6862" s="146"/>
      <c r="C6862" s="31"/>
      <c r="D6862" s="31"/>
      <c r="E6862" s="44"/>
      <c r="F6862" s="43"/>
      <c r="G6862" s="84"/>
      <c r="H6862" s="31"/>
      <c r="I6862" s="31"/>
      <c r="J6862" s="84"/>
      <c r="K6862" s="31"/>
      <c r="L6862" s="31"/>
      <c r="M6862" s="169"/>
      <c r="N6862" s="148"/>
      <c r="O6862" s="106"/>
      <c r="P6862" s="43"/>
      <c r="Q6862" s="31"/>
      <c r="R6862" s="84"/>
      <c r="S6862" s="31"/>
      <c r="T6862" s="31"/>
      <c r="U6862" s="169"/>
      <c r="V6862" s="150"/>
      <c r="W6862" s="141" t="str" cm="1">
        <f t="array" ref="W6862">IF(SUM(LEN(B6862:V6862))=0,"",IF(OR(OR(ISBLANK(F6862),SUM(LEN(C6862),LEN(D6862))=0),AND(NOT(E6862="Unknown"),ISBLANK(J6862)),AND(NOT(O6862="Unknown"),ISBLANK(R6862))),"Missing Information", INDEX(Table15[Entire Service Line Classification], MATCH(SUMIFS(Table15[Unique ID],Table15[System-Owned Portion],E6862,Table15[If Material Anything Other than "Lead" in Column E,Was Material Ever Previously Lead?],G6862,Table15[Customer-Owned Portion],O6862),Table15[Unique ID],0),0)))</f>
        <v/>
      </c>
      <c r="X6862"/>
    </row>
    <row r="6863" spans="2:24" x14ac:dyDescent="0.25">
      <c r="B6863" s="146"/>
      <c r="C6863" s="31"/>
      <c r="D6863" s="31"/>
      <c r="E6863" s="44"/>
      <c r="F6863" s="43"/>
      <c r="G6863" s="84"/>
      <c r="H6863" s="31"/>
      <c r="I6863" s="31"/>
      <c r="J6863" s="84"/>
      <c r="K6863" s="31"/>
      <c r="L6863" s="31"/>
      <c r="M6863" s="169"/>
      <c r="N6863" s="148"/>
      <c r="O6863" s="106"/>
      <c r="P6863" s="43"/>
      <c r="Q6863" s="31"/>
      <c r="R6863" s="84"/>
      <c r="S6863" s="31"/>
      <c r="T6863" s="31"/>
      <c r="U6863" s="169"/>
      <c r="V6863" s="150"/>
      <c r="W6863" s="141" t="str" cm="1">
        <f t="array" ref="W6863">IF(SUM(LEN(B6863:V6863))=0,"",IF(OR(OR(ISBLANK(F6863),SUM(LEN(C6863),LEN(D6863))=0),AND(NOT(E6863="Unknown"),ISBLANK(J6863)),AND(NOT(O6863="Unknown"),ISBLANK(R6863))),"Missing Information", INDEX(Table15[Entire Service Line Classification], MATCH(SUMIFS(Table15[Unique ID],Table15[System-Owned Portion],E6863,Table15[If Material Anything Other than "Lead" in Column E,Was Material Ever Previously Lead?],G6863,Table15[Customer-Owned Portion],O6863),Table15[Unique ID],0),0)))</f>
        <v/>
      </c>
      <c r="X6863"/>
    </row>
    <row r="6864" spans="2:24" x14ac:dyDescent="0.25">
      <c r="B6864" s="146"/>
      <c r="C6864" s="31"/>
      <c r="D6864" s="31"/>
      <c r="E6864" s="44"/>
      <c r="F6864" s="43"/>
      <c r="G6864" s="84"/>
      <c r="H6864" s="31"/>
      <c r="I6864" s="31"/>
      <c r="J6864" s="84"/>
      <c r="K6864" s="31"/>
      <c r="L6864" s="31"/>
      <c r="M6864" s="169"/>
      <c r="N6864" s="148"/>
      <c r="O6864" s="106"/>
      <c r="P6864" s="43"/>
      <c r="Q6864" s="31"/>
      <c r="R6864" s="84"/>
      <c r="S6864" s="31"/>
      <c r="T6864" s="31"/>
      <c r="U6864" s="169"/>
      <c r="V6864" s="150"/>
      <c r="W6864" s="141" t="str" cm="1">
        <f t="array" ref="W6864">IF(SUM(LEN(B6864:V6864))=0,"",IF(OR(OR(ISBLANK(F6864),SUM(LEN(C6864),LEN(D6864))=0),AND(NOT(E6864="Unknown"),ISBLANK(J6864)),AND(NOT(O6864="Unknown"),ISBLANK(R6864))),"Missing Information", INDEX(Table15[Entire Service Line Classification], MATCH(SUMIFS(Table15[Unique ID],Table15[System-Owned Portion],E6864,Table15[If Material Anything Other than "Lead" in Column E,Was Material Ever Previously Lead?],G6864,Table15[Customer-Owned Portion],O6864),Table15[Unique ID],0),0)))</f>
        <v/>
      </c>
      <c r="X6864"/>
    </row>
    <row r="6865" spans="2:24" x14ac:dyDescent="0.25">
      <c r="B6865" s="146"/>
      <c r="C6865" s="31"/>
      <c r="D6865" s="31"/>
      <c r="E6865" s="44"/>
      <c r="F6865" s="43"/>
      <c r="G6865" s="84"/>
      <c r="H6865" s="31"/>
      <c r="I6865" s="31"/>
      <c r="J6865" s="84"/>
      <c r="K6865" s="31"/>
      <c r="L6865" s="31"/>
      <c r="M6865" s="169"/>
      <c r="N6865" s="148"/>
      <c r="O6865" s="106"/>
      <c r="P6865" s="43"/>
      <c r="Q6865" s="31"/>
      <c r="R6865" s="84"/>
      <c r="S6865" s="31"/>
      <c r="T6865" s="31"/>
      <c r="U6865" s="169"/>
      <c r="V6865" s="150"/>
      <c r="W6865" s="141" t="str" cm="1">
        <f t="array" ref="W6865">IF(SUM(LEN(B6865:V6865))=0,"",IF(OR(OR(ISBLANK(F6865),SUM(LEN(C6865),LEN(D6865))=0),AND(NOT(E6865="Unknown"),ISBLANK(J6865)),AND(NOT(O6865="Unknown"),ISBLANK(R6865))),"Missing Information", INDEX(Table15[Entire Service Line Classification], MATCH(SUMIFS(Table15[Unique ID],Table15[System-Owned Portion],E6865,Table15[If Material Anything Other than "Lead" in Column E,Was Material Ever Previously Lead?],G6865,Table15[Customer-Owned Portion],O6865),Table15[Unique ID],0),0)))</f>
        <v/>
      </c>
      <c r="X6865"/>
    </row>
    <row r="6866" spans="2:24" x14ac:dyDescent="0.25">
      <c r="B6866" s="146"/>
      <c r="C6866" s="31"/>
      <c r="D6866" s="31"/>
      <c r="E6866" s="44"/>
      <c r="F6866" s="43"/>
      <c r="G6866" s="84"/>
      <c r="H6866" s="31"/>
      <c r="I6866" s="31"/>
      <c r="J6866" s="84"/>
      <c r="K6866" s="31"/>
      <c r="L6866" s="31"/>
      <c r="M6866" s="169"/>
      <c r="N6866" s="148"/>
      <c r="O6866" s="106"/>
      <c r="P6866" s="43"/>
      <c r="Q6866" s="31"/>
      <c r="R6866" s="84"/>
      <c r="S6866" s="31"/>
      <c r="T6866" s="31"/>
      <c r="U6866" s="169"/>
      <c r="V6866" s="150"/>
      <c r="W6866" s="141" t="str" cm="1">
        <f t="array" ref="W6866">IF(SUM(LEN(B6866:V6866))=0,"",IF(OR(OR(ISBLANK(F6866),SUM(LEN(C6866),LEN(D6866))=0),AND(NOT(E6866="Unknown"),ISBLANK(J6866)),AND(NOT(O6866="Unknown"),ISBLANK(R6866))),"Missing Information", INDEX(Table15[Entire Service Line Classification], MATCH(SUMIFS(Table15[Unique ID],Table15[System-Owned Portion],E6866,Table15[If Material Anything Other than "Lead" in Column E,Was Material Ever Previously Lead?],G6866,Table15[Customer-Owned Portion],O6866),Table15[Unique ID],0),0)))</f>
        <v/>
      </c>
      <c r="X6866"/>
    </row>
    <row r="6867" spans="2:24" x14ac:dyDescent="0.25">
      <c r="B6867" s="146"/>
      <c r="C6867" s="31"/>
      <c r="D6867" s="31"/>
      <c r="E6867" s="44"/>
      <c r="F6867" s="43"/>
      <c r="G6867" s="84"/>
      <c r="H6867" s="31"/>
      <c r="I6867" s="31"/>
      <c r="J6867" s="84"/>
      <c r="K6867" s="31"/>
      <c r="L6867" s="31"/>
      <c r="M6867" s="169"/>
      <c r="N6867" s="148"/>
      <c r="O6867" s="106"/>
      <c r="P6867" s="43"/>
      <c r="Q6867" s="31"/>
      <c r="R6867" s="84"/>
      <c r="S6867" s="31"/>
      <c r="T6867" s="31"/>
      <c r="U6867" s="169"/>
      <c r="V6867" s="150"/>
      <c r="W6867" s="141" t="str" cm="1">
        <f t="array" ref="W6867">IF(SUM(LEN(B6867:V6867))=0,"",IF(OR(OR(ISBLANK(F6867),SUM(LEN(C6867),LEN(D6867))=0),AND(NOT(E6867="Unknown"),ISBLANK(J6867)),AND(NOT(O6867="Unknown"),ISBLANK(R6867))),"Missing Information", INDEX(Table15[Entire Service Line Classification], MATCH(SUMIFS(Table15[Unique ID],Table15[System-Owned Portion],E6867,Table15[If Material Anything Other than "Lead" in Column E,Was Material Ever Previously Lead?],G6867,Table15[Customer-Owned Portion],O6867),Table15[Unique ID],0),0)))</f>
        <v/>
      </c>
      <c r="X6867"/>
    </row>
    <row r="6868" spans="2:24" x14ac:dyDescent="0.25">
      <c r="B6868" s="146"/>
      <c r="C6868" s="31"/>
      <c r="D6868" s="31"/>
      <c r="E6868" s="44"/>
      <c r="F6868" s="43"/>
      <c r="G6868" s="84"/>
      <c r="H6868" s="31"/>
      <c r="I6868" s="31"/>
      <c r="J6868" s="84"/>
      <c r="K6868" s="31"/>
      <c r="L6868" s="31"/>
      <c r="M6868" s="169"/>
      <c r="N6868" s="148"/>
      <c r="O6868" s="106"/>
      <c r="P6868" s="43"/>
      <c r="Q6868" s="31"/>
      <c r="R6868" s="84"/>
      <c r="S6868" s="31"/>
      <c r="T6868" s="31"/>
      <c r="U6868" s="169"/>
      <c r="V6868" s="150"/>
      <c r="W6868" s="141" t="str" cm="1">
        <f t="array" ref="W6868">IF(SUM(LEN(B6868:V6868))=0,"",IF(OR(OR(ISBLANK(F6868),SUM(LEN(C6868),LEN(D6868))=0),AND(NOT(E6868="Unknown"),ISBLANK(J6868)),AND(NOT(O6868="Unknown"),ISBLANK(R6868))),"Missing Information", INDEX(Table15[Entire Service Line Classification], MATCH(SUMIFS(Table15[Unique ID],Table15[System-Owned Portion],E6868,Table15[If Material Anything Other than "Lead" in Column E,Was Material Ever Previously Lead?],G6868,Table15[Customer-Owned Portion],O6868),Table15[Unique ID],0),0)))</f>
        <v/>
      </c>
      <c r="X6868"/>
    </row>
    <row r="6869" spans="2:24" x14ac:dyDescent="0.25">
      <c r="B6869" s="146"/>
      <c r="C6869" s="31"/>
      <c r="D6869" s="31"/>
      <c r="E6869" s="44"/>
      <c r="F6869" s="43"/>
      <c r="G6869" s="84"/>
      <c r="H6869" s="31"/>
      <c r="I6869" s="31"/>
      <c r="J6869" s="84"/>
      <c r="K6869" s="31"/>
      <c r="L6869" s="31"/>
      <c r="M6869" s="169"/>
      <c r="N6869" s="148"/>
      <c r="O6869" s="106"/>
      <c r="P6869" s="43"/>
      <c r="Q6869" s="31"/>
      <c r="R6869" s="84"/>
      <c r="S6869" s="31"/>
      <c r="T6869" s="31"/>
      <c r="U6869" s="169"/>
      <c r="V6869" s="150"/>
      <c r="W6869" s="141" t="str" cm="1">
        <f t="array" ref="W6869">IF(SUM(LEN(B6869:V6869))=0,"",IF(OR(OR(ISBLANK(F6869),SUM(LEN(C6869),LEN(D6869))=0),AND(NOT(E6869="Unknown"),ISBLANK(J6869)),AND(NOT(O6869="Unknown"),ISBLANK(R6869))),"Missing Information", INDEX(Table15[Entire Service Line Classification], MATCH(SUMIFS(Table15[Unique ID],Table15[System-Owned Portion],E6869,Table15[If Material Anything Other than "Lead" in Column E,Was Material Ever Previously Lead?],G6869,Table15[Customer-Owned Portion],O6869),Table15[Unique ID],0),0)))</f>
        <v/>
      </c>
      <c r="X6869"/>
    </row>
    <row r="6870" spans="2:24" x14ac:dyDescent="0.25">
      <c r="B6870" s="146"/>
      <c r="C6870" s="31"/>
      <c r="D6870" s="31"/>
      <c r="E6870" s="44"/>
      <c r="F6870" s="43"/>
      <c r="G6870" s="84"/>
      <c r="H6870" s="31"/>
      <c r="I6870" s="31"/>
      <c r="J6870" s="84"/>
      <c r="K6870" s="31"/>
      <c r="L6870" s="31"/>
      <c r="M6870" s="169"/>
      <c r="N6870" s="148"/>
      <c r="O6870" s="106"/>
      <c r="P6870" s="43"/>
      <c r="Q6870" s="31"/>
      <c r="R6870" s="84"/>
      <c r="S6870" s="31"/>
      <c r="T6870" s="31"/>
      <c r="U6870" s="169"/>
      <c r="V6870" s="150"/>
      <c r="W6870" s="141" t="str" cm="1">
        <f t="array" ref="W6870">IF(SUM(LEN(B6870:V6870))=0,"",IF(OR(OR(ISBLANK(F6870),SUM(LEN(C6870),LEN(D6870))=0),AND(NOT(E6870="Unknown"),ISBLANK(J6870)),AND(NOT(O6870="Unknown"),ISBLANK(R6870))),"Missing Information", INDEX(Table15[Entire Service Line Classification], MATCH(SUMIFS(Table15[Unique ID],Table15[System-Owned Portion],E6870,Table15[If Material Anything Other than "Lead" in Column E,Was Material Ever Previously Lead?],G6870,Table15[Customer-Owned Portion],O6870),Table15[Unique ID],0),0)))</f>
        <v/>
      </c>
      <c r="X6870"/>
    </row>
    <row r="6871" spans="2:24" x14ac:dyDescent="0.25">
      <c r="B6871" s="146"/>
      <c r="C6871" s="31"/>
      <c r="D6871" s="31"/>
      <c r="E6871" s="44"/>
      <c r="F6871" s="43"/>
      <c r="G6871" s="84"/>
      <c r="H6871" s="31"/>
      <c r="I6871" s="31"/>
      <c r="J6871" s="84"/>
      <c r="K6871" s="31"/>
      <c r="L6871" s="31"/>
      <c r="M6871" s="169"/>
      <c r="N6871" s="148"/>
      <c r="O6871" s="106"/>
      <c r="P6871" s="43"/>
      <c r="Q6871" s="31"/>
      <c r="R6871" s="84"/>
      <c r="S6871" s="31"/>
      <c r="T6871" s="31"/>
      <c r="U6871" s="169"/>
      <c r="V6871" s="150"/>
      <c r="W6871" s="141" t="str" cm="1">
        <f t="array" ref="W6871">IF(SUM(LEN(B6871:V6871))=0,"",IF(OR(OR(ISBLANK(F6871),SUM(LEN(C6871),LEN(D6871))=0),AND(NOT(E6871="Unknown"),ISBLANK(J6871)),AND(NOT(O6871="Unknown"),ISBLANK(R6871))),"Missing Information", INDEX(Table15[Entire Service Line Classification], MATCH(SUMIFS(Table15[Unique ID],Table15[System-Owned Portion],E6871,Table15[If Material Anything Other than "Lead" in Column E,Was Material Ever Previously Lead?],G6871,Table15[Customer-Owned Portion],O6871),Table15[Unique ID],0),0)))</f>
        <v/>
      </c>
      <c r="X6871"/>
    </row>
    <row r="6872" spans="2:24" x14ac:dyDescent="0.25">
      <c r="B6872" s="146"/>
      <c r="C6872" s="31"/>
      <c r="D6872" s="31"/>
      <c r="E6872" s="44"/>
      <c r="F6872" s="43"/>
      <c r="G6872" s="84"/>
      <c r="H6872" s="31"/>
      <c r="I6872" s="31"/>
      <c r="J6872" s="84"/>
      <c r="K6872" s="31"/>
      <c r="L6872" s="31"/>
      <c r="M6872" s="169"/>
      <c r="N6872" s="148"/>
      <c r="O6872" s="106"/>
      <c r="P6872" s="43"/>
      <c r="Q6872" s="31"/>
      <c r="R6872" s="84"/>
      <c r="S6872" s="31"/>
      <c r="T6872" s="31"/>
      <c r="U6872" s="169"/>
      <c r="V6872" s="150"/>
      <c r="W6872" s="141" t="str" cm="1">
        <f t="array" ref="W6872">IF(SUM(LEN(B6872:V6872))=0,"",IF(OR(OR(ISBLANK(F6872),SUM(LEN(C6872),LEN(D6872))=0),AND(NOT(E6872="Unknown"),ISBLANK(J6872)),AND(NOT(O6872="Unknown"),ISBLANK(R6872))),"Missing Information", INDEX(Table15[Entire Service Line Classification], MATCH(SUMIFS(Table15[Unique ID],Table15[System-Owned Portion],E6872,Table15[If Material Anything Other than "Lead" in Column E,Was Material Ever Previously Lead?],G6872,Table15[Customer-Owned Portion],O6872),Table15[Unique ID],0),0)))</f>
        <v/>
      </c>
      <c r="X6872"/>
    </row>
    <row r="6873" spans="2:24" x14ac:dyDescent="0.25">
      <c r="B6873" s="146"/>
      <c r="C6873" s="31"/>
      <c r="D6873" s="31"/>
      <c r="E6873" s="44"/>
      <c r="F6873" s="43"/>
      <c r="G6873" s="84"/>
      <c r="H6873" s="31"/>
      <c r="I6873" s="31"/>
      <c r="J6873" s="84"/>
      <c r="K6873" s="31"/>
      <c r="L6873" s="31"/>
      <c r="M6873" s="169"/>
      <c r="N6873" s="148"/>
      <c r="O6873" s="106"/>
      <c r="P6873" s="43"/>
      <c r="Q6873" s="31"/>
      <c r="R6873" s="84"/>
      <c r="S6873" s="31"/>
      <c r="T6873" s="31"/>
      <c r="U6873" s="169"/>
      <c r="V6873" s="150"/>
      <c r="W6873" s="141" t="str" cm="1">
        <f t="array" ref="W6873">IF(SUM(LEN(B6873:V6873))=0,"",IF(OR(OR(ISBLANK(F6873),SUM(LEN(C6873),LEN(D6873))=0),AND(NOT(E6873="Unknown"),ISBLANK(J6873)),AND(NOT(O6873="Unknown"),ISBLANK(R6873))),"Missing Information", INDEX(Table15[Entire Service Line Classification], MATCH(SUMIFS(Table15[Unique ID],Table15[System-Owned Portion],E6873,Table15[If Material Anything Other than "Lead" in Column E,Was Material Ever Previously Lead?],G6873,Table15[Customer-Owned Portion],O6873),Table15[Unique ID],0),0)))</f>
        <v/>
      </c>
      <c r="X6873"/>
    </row>
    <row r="6874" spans="2:24" x14ac:dyDescent="0.25">
      <c r="B6874" s="146"/>
      <c r="C6874" s="31"/>
      <c r="D6874" s="31"/>
      <c r="E6874" s="44"/>
      <c r="F6874" s="43"/>
      <c r="G6874" s="84"/>
      <c r="H6874" s="31"/>
      <c r="I6874" s="31"/>
      <c r="J6874" s="84"/>
      <c r="K6874" s="31"/>
      <c r="L6874" s="31"/>
      <c r="M6874" s="169"/>
      <c r="N6874" s="148"/>
      <c r="O6874" s="106"/>
      <c r="P6874" s="43"/>
      <c r="Q6874" s="31"/>
      <c r="R6874" s="84"/>
      <c r="S6874" s="31"/>
      <c r="T6874" s="31"/>
      <c r="U6874" s="169"/>
      <c r="V6874" s="150"/>
      <c r="W6874" s="141" t="str" cm="1">
        <f t="array" ref="W6874">IF(SUM(LEN(B6874:V6874))=0,"",IF(OR(OR(ISBLANK(F6874),SUM(LEN(C6874),LEN(D6874))=0),AND(NOT(E6874="Unknown"),ISBLANK(J6874)),AND(NOT(O6874="Unknown"),ISBLANK(R6874))),"Missing Information", INDEX(Table15[Entire Service Line Classification], MATCH(SUMIFS(Table15[Unique ID],Table15[System-Owned Portion],E6874,Table15[If Material Anything Other than "Lead" in Column E,Was Material Ever Previously Lead?],G6874,Table15[Customer-Owned Portion],O6874),Table15[Unique ID],0),0)))</f>
        <v/>
      </c>
      <c r="X6874"/>
    </row>
    <row r="6875" spans="2:24" x14ac:dyDescent="0.25">
      <c r="B6875" s="146"/>
      <c r="C6875" s="31"/>
      <c r="D6875" s="31"/>
      <c r="E6875" s="44"/>
      <c r="F6875" s="43"/>
      <c r="G6875" s="84"/>
      <c r="H6875" s="31"/>
      <c r="I6875" s="31"/>
      <c r="J6875" s="84"/>
      <c r="K6875" s="31"/>
      <c r="L6875" s="31"/>
      <c r="M6875" s="169"/>
      <c r="N6875" s="148"/>
      <c r="O6875" s="106"/>
      <c r="P6875" s="43"/>
      <c r="Q6875" s="31"/>
      <c r="R6875" s="84"/>
      <c r="S6875" s="31"/>
      <c r="T6875" s="31"/>
      <c r="U6875" s="169"/>
      <c r="V6875" s="150"/>
      <c r="W6875" s="141" t="str" cm="1">
        <f t="array" ref="W6875">IF(SUM(LEN(B6875:V6875))=0,"",IF(OR(OR(ISBLANK(F6875),SUM(LEN(C6875),LEN(D6875))=0),AND(NOT(E6875="Unknown"),ISBLANK(J6875)),AND(NOT(O6875="Unknown"),ISBLANK(R6875))),"Missing Information", INDEX(Table15[Entire Service Line Classification], MATCH(SUMIFS(Table15[Unique ID],Table15[System-Owned Portion],E6875,Table15[If Material Anything Other than "Lead" in Column E,Was Material Ever Previously Lead?],G6875,Table15[Customer-Owned Portion],O6875),Table15[Unique ID],0),0)))</f>
        <v/>
      </c>
      <c r="X6875"/>
    </row>
    <row r="6876" spans="2:24" x14ac:dyDescent="0.25">
      <c r="B6876" s="146"/>
      <c r="C6876" s="31"/>
      <c r="D6876" s="31"/>
      <c r="E6876" s="44"/>
      <c r="F6876" s="43"/>
      <c r="G6876" s="84"/>
      <c r="H6876" s="31"/>
      <c r="I6876" s="31"/>
      <c r="J6876" s="84"/>
      <c r="K6876" s="31"/>
      <c r="L6876" s="31"/>
      <c r="M6876" s="169"/>
      <c r="N6876" s="148"/>
      <c r="O6876" s="106"/>
      <c r="P6876" s="43"/>
      <c r="Q6876" s="31"/>
      <c r="R6876" s="84"/>
      <c r="S6876" s="31"/>
      <c r="T6876" s="31"/>
      <c r="U6876" s="169"/>
      <c r="V6876" s="150"/>
      <c r="W6876" s="141" t="str" cm="1">
        <f t="array" ref="W6876">IF(SUM(LEN(B6876:V6876))=0,"",IF(OR(OR(ISBLANK(F6876),SUM(LEN(C6876),LEN(D6876))=0),AND(NOT(E6876="Unknown"),ISBLANK(J6876)),AND(NOT(O6876="Unknown"),ISBLANK(R6876))),"Missing Information", INDEX(Table15[Entire Service Line Classification], MATCH(SUMIFS(Table15[Unique ID],Table15[System-Owned Portion],E6876,Table15[If Material Anything Other than "Lead" in Column E,Was Material Ever Previously Lead?],G6876,Table15[Customer-Owned Portion],O6876),Table15[Unique ID],0),0)))</f>
        <v/>
      </c>
      <c r="X6876"/>
    </row>
    <row r="6877" spans="2:24" x14ac:dyDescent="0.25">
      <c r="B6877" s="146"/>
      <c r="C6877" s="31"/>
      <c r="D6877" s="31"/>
      <c r="E6877" s="44"/>
      <c r="F6877" s="43"/>
      <c r="G6877" s="84"/>
      <c r="H6877" s="31"/>
      <c r="I6877" s="31"/>
      <c r="J6877" s="84"/>
      <c r="K6877" s="31"/>
      <c r="L6877" s="31"/>
      <c r="M6877" s="169"/>
      <c r="N6877" s="148"/>
      <c r="O6877" s="106"/>
      <c r="P6877" s="43"/>
      <c r="Q6877" s="31"/>
      <c r="R6877" s="84"/>
      <c r="S6877" s="31"/>
      <c r="T6877" s="31"/>
      <c r="U6877" s="169"/>
      <c r="V6877" s="150"/>
      <c r="W6877" s="141" t="str" cm="1">
        <f t="array" ref="W6877">IF(SUM(LEN(B6877:V6877))=0,"",IF(OR(OR(ISBLANK(F6877),SUM(LEN(C6877),LEN(D6877))=0),AND(NOT(E6877="Unknown"),ISBLANK(J6877)),AND(NOT(O6877="Unknown"),ISBLANK(R6877))),"Missing Information", INDEX(Table15[Entire Service Line Classification], MATCH(SUMIFS(Table15[Unique ID],Table15[System-Owned Portion],E6877,Table15[If Material Anything Other than "Lead" in Column E,Was Material Ever Previously Lead?],G6877,Table15[Customer-Owned Portion],O6877),Table15[Unique ID],0),0)))</f>
        <v/>
      </c>
      <c r="X6877"/>
    </row>
    <row r="6878" spans="2:24" x14ac:dyDescent="0.25">
      <c r="B6878" s="146"/>
      <c r="C6878" s="31"/>
      <c r="D6878" s="31"/>
      <c r="E6878" s="44"/>
      <c r="F6878" s="43"/>
      <c r="G6878" s="84"/>
      <c r="H6878" s="31"/>
      <c r="I6878" s="31"/>
      <c r="J6878" s="84"/>
      <c r="K6878" s="31"/>
      <c r="L6878" s="31"/>
      <c r="M6878" s="169"/>
      <c r="N6878" s="148"/>
      <c r="O6878" s="106"/>
      <c r="P6878" s="43"/>
      <c r="Q6878" s="31"/>
      <c r="R6878" s="84"/>
      <c r="S6878" s="31"/>
      <c r="T6878" s="31"/>
      <c r="U6878" s="169"/>
      <c r="V6878" s="150"/>
      <c r="W6878" s="141" t="str" cm="1">
        <f t="array" ref="W6878">IF(SUM(LEN(B6878:V6878))=0,"",IF(OR(OR(ISBLANK(F6878),SUM(LEN(C6878),LEN(D6878))=0),AND(NOT(E6878="Unknown"),ISBLANK(J6878)),AND(NOT(O6878="Unknown"),ISBLANK(R6878))),"Missing Information", INDEX(Table15[Entire Service Line Classification], MATCH(SUMIFS(Table15[Unique ID],Table15[System-Owned Portion],E6878,Table15[If Material Anything Other than "Lead" in Column E,Was Material Ever Previously Lead?],G6878,Table15[Customer-Owned Portion],O6878),Table15[Unique ID],0),0)))</f>
        <v/>
      </c>
      <c r="X6878"/>
    </row>
    <row r="6879" spans="2:24" x14ac:dyDescent="0.25">
      <c r="B6879" s="146"/>
      <c r="C6879" s="31"/>
      <c r="D6879" s="31"/>
      <c r="E6879" s="44"/>
      <c r="F6879" s="43"/>
      <c r="G6879" s="84"/>
      <c r="H6879" s="31"/>
      <c r="I6879" s="31"/>
      <c r="J6879" s="84"/>
      <c r="K6879" s="31"/>
      <c r="L6879" s="31"/>
      <c r="M6879" s="169"/>
      <c r="N6879" s="148"/>
      <c r="O6879" s="106"/>
      <c r="P6879" s="43"/>
      <c r="Q6879" s="31"/>
      <c r="R6879" s="84"/>
      <c r="S6879" s="31"/>
      <c r="T6879" s="31"/>
      <c r="U6879" s="169"/>
      <c r="V6879" s="150"/>
      <c r="W6879" s="141" t="str" cm="1">
        <f t="array" ref="W6879">IF(SUM(LEN(B6879:V6879))=0,"",IF(OR(OR(ISBLANK(F6879),SUM(LEN(C6879),LEN(D6879))=0),AND(NOT(E6879="Unknown"),ISBLANK(J6879)),AND(NOT(O6879="Unknown"),ISBLANK(R6879))),"Missing Information", INDEX(Table15[Entire Service Line Classification], MATCH(SUMIFS(Table15[Unique ID],Table15[System-Owned Portion],E6879,Table15[If Material Anything Other than "Lead" in Column E,Was Material Ever Previously Lead?],G6879,Table15[Customer-Owned Portion],O6879),Table15[Unique ID],0),0)))</f>
        <v/>
      </c>
      <c r="X6879"/>
    </row>
    <row r="6880" spans="2:24" x14ac:dyDescent="0.25">
      <c r="B6880" s="146"/>
      <c r="C6880" s="31"/>
      <c r="D6880" s="31"/>
      <c r="E6880" s="44"/>
      <c r="F6880" s="43"/>
      <c r="G6880" s="84"/>
      <c r="H6880" s="31"/>
      <c r="I6880" s="31"/>
      <c r="J6880" s="84"/>
      <c r="K6880" s="31"/>
      <c r="L6880" s="31"/>
      <c r="M6880" s="169"/>
      <c r="N6880" s="148"/>
      <c r="O6880" s="106"/>
      <c r="P6880" s="43"/>
      <c r="Q6880" s="31"/>
      <c r="R6880" s="84"/>
      <c r="S6880" s="31"/>
      <c r="T6880" s="31"/>
      <c r="U6880" s="169"/>
      <c r="V6880" s="150"/>
      <c r="W6880" s="141" t="str" cm="1">
        <f t="array" ref="W6880">IF(SUM(LEN(B6880:V6880))=0,"",IF(OR(OR(ISBLANK(F6880),SUM(LEN(C6880),LEN(D6880))=0),AND(NOT(E6880="Unknown"),ISBLANK(J6880)),AND(NOT(O6880="Unknown"),ISBLANK(R6880))),"Missing Information", INDEX(Table15[Entire Service Line Classification], MATCH(SUMIFS(Table15[Unique ID],Table15[System-Owned Portion],E6880,Table15[If Material Anything Other than "Lead" in Column E,Was Material Ever Previously Lead?],G6880,Table15[Customer-Owned Portion],O6880),Table15[Unique ID],0),0)))</f>
        <v/>
      </c>
      <c r="X6880"/>
    </row>
    <row r="6881" spans="2:24" x14ac:dyDescent="0.25">
      <c r="B6881" s="146"/>
      <c r="C6881" s="31"/>
      <c r="D6881" s="31"/>
      <c r="E6881" s="44"/>
      <c r="F6881" s="43"/>
      <c r="G6881" s="84"/>
      <c r="H6881" s="31"/>
      <c r="I6881" s="31"/>
      <c r="J6881" s="84"/>
      <c r="K6881" s="31"/>
      <c r="L6881" s="31"/>
      <c r="M6881" s="169"/>
      <c r="N6881" s="148"/>
      <c r="O6881" s="106"/>
      <c r="P6881" s="43"/>
      <c r="Q6881" s="31"/>
      <c r="R6881" s="84"/>
      <c r="S6881" s="31"/>
      <c r="T6881" s="31"/>
      <c r="U6881" s="169"/>
      <c r="V6881" s="150"/>
      <c r="W6881" s="141" t="str" cm="1">
        <f t="array" ref="W6881">IF(SUM(LEN(B6881:V6881))=0,"",IF(OR(OR(ISBLANK(F6881),SUM(LEN(C6881),LEN(D6881))=0),AND(NOT(E6881="Unknown"),ISBLANK(J6881)),AND(NOT(O6881="Unknown"),ISBLANK(R6881))),"Missing Information", INDEX(Table15[Entire Service Line Classification], MATCH(SUMIFS(Table15[Unique ID],Table15[System-Owned Portion],E6881,Table15[If Material Anything Other than "Lead" in Column E,Was Material Ever Previously Lead?],G6881,Table15[Customer-Owned Portion],O6881),Table15[Unique ID],0),0)))</f>
        <v/>
      </c>
      <c r="X6881"/>
    </row>
    <row r="6882" spans="2:24" x14ac:dyDescent="0.25">
      <c r="B6882" s="146"/>
      <c r="C6882" s="31"/>
      <c r="D6882" s="31"/>
      <c r="E6882" s="44"/>
      <c r="F6882" s="43"/>
      <c r="G6882" s="84"/>
      <c r="H6882" s="31"/>
      <c r="I6882" s="31"/>
      <c r="J6882" s="84"/>
      <c r="K6882" s="31"/>
      <c r="L6882" s="31"/>
      <c r="M6882" s="169"/>
      <c r="N6882" s="148"/>
      <c r="O6882" s="106"/>
      <c r="P6882" s="43"/>
      <c r="Q6882" s="31"/>
      <c r="R6882" s="84"/>
      <c r="S6882" s="31"/>
      <c r="T6882" s="31"/>
      <c r="U6882" s="169"/>
      <c r="V6882" s="150"/>
      <c r="W6882" s="141" t="str" cm="1">
        <f t="array" ref="W6882">IF(SUM(LEN(B6882:V6882))=0,"",IF(OR(OR(ISBLANK(F6882),SUM(LEN(C6882),LEN(D6882))=0),AND(NOT(E6882="Unknown"),ISBLANK(J6882)),AND(NOT(O6882="Unknown"),ISBLANK(R6882))),"Missing Information", INDEX(Table15[Entire Service Line Classification], MATCH(SUMIFS(Table15[Unique ID],Table15[System-Owned Portion],E6882,Table15[If Material Anything Other than "Lead" in Column E,Was Material Ever Previously Lead?],G6882,Table15[Customer-Owned Portion],O6882),Table15[Unique ID],0),0)))</f>
        <v/>
      </c>
      <c r="X6882"/>
    </row>
    <row r="6883" spans="2:24" x14ac:dyDescent="0.25">
      <c r="B6883" s="146"/>
      <c r="C6883" s="31"/>
      <c r="D6883" s="31"/>
      <c r="E6883" s="44"/>
      <c r="F6883" s="43"/>
      <c r="G6883" s="84"/>
      <c r="H6883" s="31"/>
      <c r="I6883" s="31"/>
      <c r="J6883" s="84"/>
      <c r="K6883" s="31"/>
      <c r="L6883" s="31"/>
      <c r="M6883" s="169"/>
      <c r="N6883" s="148"/>
      <c r="O6883" s="106"/>
      <c r="P6883" s="43"/>
      <c r="Q6883" s="31"/>
      <c r="R6883" s="84"/>
      <c r="S6883" s="31"/>
      <c r="T6883" s="31"/>
      <c r="U6883" s="169"/>
      <c r="V6883" s="150"/>
      <c r="W6883" s="141" t="str" cm="1">
        <f t="array" ref="W6883">IF(SUM(LEN(B6883:V6883))=0,"",IF(OR(OR(ISBLANK(F6883),SUM(LEN(C6883),LEN(D6883))=0),AND(NOT(E6883="Unknown"),ISBLANK(J6883)),AND(NOT(O6883="Unknown"),ISBLANK(R6883))),"Missing Information", INDEX(Table15[Entire Service Line Classification], MATCH(SUMIFS(Table15[Unique ID],Table15[System-Owned Portion],E6883,Table15[If Material Anything Other than "Lead" in Column E,Was Material Ever Previously Lead?],G6883,Table15[Customer-Owned Portion],O6883),Table15[Unique ID],0),0)))</f>
        <v/>
      </c>
      <c r="X6883"/>
    </row>
    <row r="6884" spans="2:24" x14ac:dyDescent="0.25">
      <c r="B6884" s="146"/>
      <c r="C6884" s="31"/>
      <c r="D6884" s="31"/>
      <c r="E6884" s="44"/>
      <c r="F6884" s="43"/>
      <c r="G6884" s="84"/>
      <c r="H6884" s="31"/>
      <c r="I6884" s="31"/>
      <c r="J6884" s="84"/>
      <c r="K6884" s="31"/>
      <c r="L6884" s="31"/>
      <c r="M6884" s="169"/>
      <c r="N6884" s="148"/>
      <c r="O6884" s="106"/>
      <c r="P6884" s="43"/>
      <c r="Q6884" s="31"/>
      <c r="R6884" s="84"/>
      <c r="S6884" s="31"/>
      <c r="T6884" s="31"/>
      <c r="U6884" s="169"/>
      <c r="V6884" s="150"/>
      <c r="W6884" s="141" t="str" cm="1">
        <f t="array" ref="W6884">IF(SUM(LEN(B6884:V6884))=0,"",IF(OR(OR(ISBLANK(F6884),SUM(LEN(C6884),LEN(D6884))=0),AND(NOT(E6884="Unknown"),ISBLANK(J6884)),AND(NOT(O6884="Unknown"),ISBLANK(R6884))),"Missing Information", INDEX(Table15[Entire Service Line Classification], MATCH(SUMIFS(Table15[Unique ID],Table15[System-Owned Portion],E6884,Table15[If Material Anything Other than "Lead" in Column E,Was Material Ever Previously Lead?],G6884,Table15[Customer-Owned Portion],O6884),Table15[Unique ID],0),0)))</f>
        <v/>
      </c>
      <c r="X6884"/>
    </row>
    <row r="6885" spans="2:24" x14ac:dyDescent="0.25">
      <c r="B6885" s="146"/>
      <c r="C6885" s="31"/>
      <c r="D6885" s="31"/>
      <c r="E6885" s="44"/>
      <c r="F6885" s="43"/>
      <c r="G6885" s="84"/>
      <c r="H6885" s="31"/>
      <c r="I6885" s="31"/>
      <c r="J6885" s="84"/>
      <c r="K6885" s="31"/>
      <c r="L6885" s="31"/>
      <c r="M6885" s="169"/>
      <c r="N6885" s="148"/>
      <c r="O6885" s="106"/>
      <c r="P6885" s="43"/>
      <c r="Q6885" s="31"/>
      <c r="R6885" s="84"/>
      <c r="S6885" s="31"/>
      <c r="T6885" s="31"/>
      <c r="U6885" s="169"/>
      <c r="V6885" s="150"/>
      <c r="W6885" s="141" t="str" cm="1">
        <f t="array" ref="W6885">IF(SUM(LEN(B6885:V6885))=0,"",IF(OR(OR(ISBLANK(F6885),SUM(LEN(C6885),LEN(D6885))=0),AND(NOT(E6885="Unknown"),ISBLANK(J6885)),AND(NOT(O6885="Unknown"),ISBLANK(R6885))),"Missing Information", INDEX(Table15[Entire Service Line Classification], MATCH(SUMIFS(Table15[Unique ID],Table15[System-Owned Portion],E6885,Table15[If Material Anything Other than "Lead" in Column E,Was Material Ever Previously Lead?],G6885,Table15[Customer-Owned Portion],O6885),Table15[Unique ID],0),0)))</f>
        <v/>
      </c>
      <c r="X6885"/>
    </row>
    <row r="6886" spans="2:24" x14ac:dyDescent="0.25">
      <c r="B6886" s="146"/>
      <c r="C6886" s="31"/>
      <c r="D6886" s="31"/>
      <c r="E6886" s="44"/>
      <c r="F6886" s="43"/>
      <c r="G6886" s="84"/>
      <c r="H6886" s="31"/>
      <c r="I6886" s="31"/>
      <c r="J6886" s="84"/>
      <c r="K6886" s="31"/>
      <c r="L6886" s="31"/>
      <c r="M6886" s="169"/>
      <c r="N6886" s="148"/>
      <c r="O6886" s="106"/>
      <c r="P6886" s="43"/>
      <c r="Q6886" s="31"/>
      <c r="R6886" s="84"/>
      <c r="S6886" s="31"/>
      <c r="T6886" s="31"/>
      <c r="U6886" s="169"/>
      <c r="V6886" s="150"/>
      <c r="W6886" s="141" t="str" cm="1">
        <f t="array" ref="W6886">IF(SUM(LEN(B6886:V6886))=0,"",IF(OR(OR(ISBLANK(F6886),SUM(LEN(C6886),LEN(D6886))=0),AND(NOT(E6886="Unknown"),ISBLANK(J6886)),AND(NOT(O6886="Unknown"),ISBLANK(R6886))),"Missing Information", INDEX(Table15[Entire Service Line Classification], MATCH(SUMIFS(Table15[Unique ID],Table15[System-Owned Portion],E6886,Table15[If Material Anything Other than "Lead" in Column E,Was Material Ever Previously Lead?],G6886,Table15[Customer-Owned Portion],O6886),Table15[Unique ID],0),0)))</f>
        <v/>
      </c>
      <c r="X6886"/>
    </row>
    <row r="6887" spans="2:24" x14ac:dyDescent="0.25">
      <c r="B6887" s="146"/>
      <c r="C6887" s="31"/>
      <c r="D6887" s="31"/>
      <c r="E6887" s="44"/>
      <c r="F6887" s="43"/>
      <c r="G6887" s="84"/>
      <c r="H6887" s="31"/>
      <c r="I6887" s="31"/>
      <c r="J6887" s="84"/>
      <c r="K6887" s="31"/>
      <c r="L6887" s="31"/>
      <c r="M6887" s="169"/>
      <c r="N6887" s="148"/>
      <c r="O6887" s="106"/>
      <c r="P6887" s="43"/>
      <c r="Q6887" s="31"/>
      <c r="R6887" s="84"/>
      <c r="S6887" s="31"/>
      <c r="T6887" s="31"/>
      <c r="U6887" s="169"/>
      <c r="V6887" s="150"/>
      <c r="W6887" s="141" t="str" cm="1">
        <f t="array" ref="W6887">IF(SUM(LEN(B6887:V6887))=0,"",IF(OR(OR(ISBLANK(F6887),SUM(LEN(C6887),LEN(D6887))=0),AND(NOT(E6887="Unknown"),ISBLANK(J6887)),AND(NOT(O6887="Unknown"),ISBLANK(R6887))),"Missing Information", INDEX(Table15[Entire Service Line Classification], MATCH(SUMIFS(Table15[Unique ID],Table15[System-Owned Portion],E6887,Table15[If Material Anything Other than "Lead" in Column E,Was Material Ever Previously Lead?],G6887,Table15[Customer-Owned Portion],O6887),Table15[Unique ID],0),0)))</f>
        <v/>
      </c>
      <c r="X6887"/>
    </row>
    <row r="6888" spans="2:24" x14ac:dyDescent="0.25">
      <c r="B6888" s="146"/>
      <c r="C6888" s="31"/>
      <c r="D6888" s="31"/>
      <c r="E6888" s="44"/>
      <c r="F6888" s="43"/>
      <c r="G6888" s="84"/>
      <c r="H6888" s="31"/>
      <c r="I6888" s="31"/>
      <c r="J6888" s="84"/>
      <c r="K6888" s="31"/>
      <c r="L6888" s="31"/>
      <c r="M6888" s="169"/>
      <c r="N6888" s="148"/>
      <c r="O6888" s="106"/>
      <c r="P6888" s="43"/>
      <c r="Q6888" s="31"/>
      <c r="R6888" s="84"/>
      <c r="S6888" s="31"/>
      <c r="T6888" s="31"/>
      <c r="U6888" s="169"/>
      <c r="V6888" s="150"/>
      <c r="W6888" s="141" t="str" cm="1">
        <f t="array" ref="W6888">IF(SUM(LEN(B6888:V6888))=0,"",IF(OR(OR(ISBLANK(F6888),SUM(LEN(C6888),LEN(D6888))=0),AND(NOT(E6888="Unknown"),ISBLANK(J6888)),AND(NOT(O6888="Unknown"),ISBLANK(R6888))),"Missing Information", INDEX(Table15[Entire Service Line Classification], MATCH(SUMIFS(Table15[Unique ID],Table15[System-Owned Portion],E6888,Table15[If Material Anything Other than "Lead" in Column E,Was Material Ever Previously Lead?],G6888,Table15[Customer-Owned Portion],O6888),Table15[Unique ID],0),0)))</f>
        <v/>
      </c>
      <c r="X6888"/>
    </row>
    <row r="6889" spans="2:24" x14ac:dyDescent="0.25">
      <c r="B6889" s="146"/>
      <c r="C6889" s="31"/>
      <c r="D6889" s="31"/>
      <c r="E6889" s="44"/>
      <c r="F6889" s="43"/>
      <c r="G6889" s="84"/>
      <c r="H6889" s="31"/>
      <c r="I6889" s="31"/>
      <c r="J6889" s="84"/>
      <c r="K6889" s="31"/>
      <c r="L6889" s="31"/>
      <c r="M6889" s="169"/>
      <c r="N6889" s="148"/>
      <c r="O6889" s="106"/>
      <c r="P6889" s="43"/>
      <c r="Q6889" s="31"/>
      <c r="R6889" s="84"/>
      <c r="S6889" s="31"/>
      <c r="T6889" s="31"/>
      <c r="U6889" s="169"/>
      <c r="V6889" s="150"/>
      <c r="W6889" s="141" t="str" cm="1">
        <f t="array" ref="W6889">IF(SUM(LEN(B6889:V6889))=0,"",IF(OR(OR(ISBLANK(F6889),SUM(LEN(C6889),LEN(D6889))=0),AND(NOT(E6889="Unknown"),ISBLANK(J6889)),AND(NOT(O6889="Unknown"),ISBLANK(R6889))),"Missing Information", INDEX(Table15[Entire Service Line Classification], MATCH(SUMIFS(Table15[Unique ID],Table15[System-Owned Portion],E6889,Table15[If Material Anything Other than "Lead" in Column E,Was Material Ever Previously Lead?],G6889,Table15[Customer-Owned Portion],O6889),Table15[Unique ID],0),0)))</f>
        <v/>
      </c>
      <c r="X6889"/>
    </row>
    <row r="6890" spans="2:24" x14ac:dyDescent="0.25">
      <c r="B6890" s="146"/>
      <c r="C6890" s="31"/>
      <c r="D6890" s="31"/>
      <c r="E6890" s="44"/>
      <c r="F6890" s="43"/>
      <c r="G6890" s="84"/>
      <c r="H6890" s="31"/>
      <c r="I6890" s="31"/>
      <c r="J6890" s="84"/>
      <c r="K6890" s="31"/>
      <c r="L6890" s="31"/>
      <c r="M6890" s="169"/>
      <c r="N6890" s="148"/>
      <c r="O6890" s="106"/>
      <c r="P6890" s="43"/>
      <c r="Q6890" s="31"/>
      <c r="R6890" s="84"/>
      <c r="S6890" s="31"/>
      <c r="T6890" s="31"/>
      <c r="U6890" s="169"/>
      <c r="V6890" s="150"/>
      <c r="W6890" s="141" t="str" cm="1">
        <f t="array" ref="W6890">IF(SUM(LEN(B6890:V6890))=0,"",IF(OR(OR(ISBLANK(F6890),SUM(LEN(C6890),LEN(D6890))=0),AND(NOT(E6890="Unknown"),ISBLANK(J6890)),AND(NOT(O6890="Unknown"),ISBLANK(R6890))),"Missing Information", INDEX(Table15[Entire Service Line Classification], MATCH(SUMIFS(Table15[Unique ID],Table15[System-Owned Portion],E6890,Table15[If Material Anything Other than "Lead" in Column E,Was Material Ever Previously Lead?],G6890,Table15[Customer-Owned Portion],O6890),Table15[Unique ID],0),0)))</f>
        <v/>
      </c>
      <c r="X6890"/>
    </row>
    <row r="6891" spans="2:24" x14ac:dyDescent="0.25">
      <c r="B6891" s="146"/>
      <c r="C6891" s="31"/>
      <c r="D6891" s="31"/>
      <c r="E6891" s="44"/>
      <c r="F6891" s="43"/>
      <c r="G6891" s="84"/>
      <c r="H6891" s="31"/>
      <c r="I6891" s="31"/>
      <c r="J6891" s="84"/>
      <c r="K6891" s="31"/>
      <c r="L6891" s="31"/>
      <c r="M6891" s="169"/>
      <c r="N6891" s="148"/>
      <c r="O6891" s="106"/>
      <c r="P6891" s="43"/>
      <c r="Q6891" s="31"/>
      <c r="R6891" s="84"/>
      <c r="S6891" s="31"/>
      <c r="T6891" s="31"/>
      <c r="U6891" s="169"/>
      <c r="V6891" s="150"/>
      <c r="W6891" s="141" t="str" cm="1">
        <f t="array" ref="W6891">IF(SUM(LEN(B6891:V6891))=0,"",IF(OR(OR(ISBLANK(F6891),SUM(LEN(C6891),LEN(D6891))=0),AND(NOT(E6891="Unknown"),ISBLANK(J6891)),AND(NOT(O6891="Unknown"),ISBLANK(R6891))),"Missing Information", INDEX(Table15[Entire Service Line Classification], MATCH(SUMIFS(Table15[Unique ID],Table15[System-Owned Portion],E6891,Table15[If Material Anything Other than "Lead" in Column E,Was Material Ever Previously Lead?],G6891,Table15[Customer-Owned Portion],O6891),Table15[Unique ID],0),0)))</f>
        <v/>
      </c>
      <c r="X6891"/>
    </row>
    <row r="6892" spans="2:24" x14ac:dyDescent="0.25">
      <c r="B6892" s="146"/>
      <c r="C6892" s="31"/>
      <c r="D6892" s="31"/>
      <c r="E6892" s="44"/>
      <c r="F6892" s="43"/>
      <c r="G6892" s="84"/>
      <c r="H6892" s="31"/>
      <c r="I6892" s="31"/>
      <c r="J6892" s="84"/>
      <c r="K6892" s="31"/>
      <c r="L6892" s="31"/>
      <c r="M6892" s="169"/>
      <c r="N6892" s="148"/>
      <c r="O6892" s="106"/>
      <c r="P6892" s="43"/>
      <c r="Q6892" s="31"/>
      <c r="R6892" s="84"/>
      <c r="S6892" s="31"/>
      <c r="T6892" s="31"/>
      <c r="U6892" s="169"/>
      <c r="V6892" s="150"/>
      <c r="W6892" s="141" t="str" cm="1">
        <f t="array" ref="W6892">IF(SUM(LEN(B6892:V6892))=0,"",IF(OR(OR(ISBLANK(F6892),SUM(LEN(C6892),LEN(D6892))=0),AND(NOT(E6892="Unknown"),ISBLANK(J6892)),AND(NOT(O6892="Unknown"),ISBLANK(R6892))),"Missing Information", INDEX(Table15[Entire Service Line Classification], MATCH(SUMIFS(Table15[Unique ID],Table15[System-Owned Portion],E6892,Table15[If Material Anything Other than "Lead" in Column E,Was Material Ever Previously Lead?],G6892,Table15[Customer-Owned Portion],O6892),Table15[Unique ID],0),0)))</f>
        <v/>
      </c>
      <c r="X6892"/>
    </row>
    <row r="6893" spans="2:24" x14ac:dyDescent="0.25">
      <c r="B6893" s="146"/>
      <c r="C6893" s="31"/>
      <c r="D6893" s="31"/>
      <c r="E6893" s="44"/>
      <c r="F6893" s="43"/>
      <c r="G6893" s="84"/>
      <c r="H6893" s="31"/>
      <c r="I6893" s="31"/>
      <c r="J6893" s="84"/>
      <c r="K6893" s="31"/>
      <c r="L6893" s="31"/>
      <c r="M6893" s="169"/>
      <c r="N6893" s="148"/>
      <c r="O6893" s="106"/>
      <c r="P6893" s="43"/>
      <c r="Q6893" s="31"/>
      <c r="R6893" s="84"/>
      <c r="S6893" s="31"/>
      <c r="T6893" s="31"/>
      <c r="U6893" s="169"/>
      <c r="V6893" s="150"/>
      <c r="W6893" s="141" t="str" cm="1">
        <f t="array" ref="W6893">IF(SUM(LEN(B6893:V6893))=0,"",IF(OR(OR(ISBLANK(F6893),SUM(LEN(C6893),LEN(D6893))=0),AND(NOT(E6893="Unknown"),ISBLANK(J6893)),AND(NOT(O6893="Unknown"),ISBLANK(R6893))),"Missing Information", INDEX(Table15[Entire Service Line Classification], MATCH(SUMIFS(Table15[Unique ID],Table15[System-Owned Portion],E6893,Table15[If Material Anything Other than "Lead" in Column E,Was Material Ever Previously Lead?],G6893,Table15[Customer-Owned Portion],O6893),Table15[Unique ID],0),0)))</f>
        <v/>
      </c>
      <c r="X6893"/>
    </row>
    <row r="6894" spans="2:24" x14ac:dyDescent="0.25">
      <c r="B6894" s="146"/>
      <c r="C6894" s="31"/>
      <c r="D6894" s="31"/>
      <c r="E6894" s="44"/>
      <c r="F6894" s="43"/>
      <c r="G6894" s="84"/>
      <c r="H6894" s="31"/>
      <c r="I6894" s="31"/>
      <c r="J6894" s="84"/>
      <c r="K6894" s="31"/>
      <c r="L6894" s="31"/>
      <c r="M6894" s="169"/>
      <c r="N6894" s="148"/>
      <c r="O6894" s="106"/>
      <c r="P6894" s="43"/>
      <c r="Q6894" s="31"/>
      <c r="R6894" s="84"/>
      <c r="S6894" s="31"/>
      <c r="T6894" s="31"/>
      <c r="U6894" s="169"/>
      <c r="V6894" s="150"/>
      <c r="W6894" s="141" t="str" cm="1">
        <f t="array" ref="W6894">IF(SUM(LEN(B6894:V6894))=0,"",IF(OR(OR(ISBLANK(F6894),SUM(LEN(C6894),LEN(D6894))=0),AND(NOT(E6894="Unknown"),ISBLANK(J6894)),AND(NOT(O6894="Unknown"),ISBLANK(R6894))),"Missing Information", INDEX(Table15[Entire Service Line Classification], MATCH(SUMIFS(Table15[Unique ID],Table15[System-Owned Portion],E6894,Table15[If Material Anything Other than "Lead" in Column E,Was Material Ever Previously Lead?],G6894,Table15[Customer-Owned Portion],O6894),Table15[Unique ID],0),0)))</f>
        <v/>
      </c>
      <c r="X6894"/>
    </row>
    <row r="6895" spans="2:24" x14ac:dyDescent="0.25">
      <c r="B6895" s="146"/>
      <c r="C6895" s="31"/>
      <c r="D6895" s="31"/>
      <c r="E6895" s="44"/>
      <c r="F6895" s="43"/>
      <c r="G6895" s="84"/>
      <c r="H6895" s="31"/>
      <c r="I6895" s="31"/>
      <c r="J6895" s="84"/>
      <c r="K6895" s="31"/>
      <c r="L6895" s="31"/>
      <c r="M6895" s="169"/>
      <c r="N6895" s="148"/>
      <c r="O6895" s="106"/>
      <c r="P6895" s="43"/>
      <c r="Q6895" s="31"/>
      <c r="R6895" s="84"/>
      <c r="S6895" s="31"/>
      <c r="T6895" s="31"/>
      <c r="U6895" s="169"/>
      <c r="V6895" s="150"/>
      <c r="W6895" s="141" t="str" cm="1">
        <f t="array" ref="W6895">IF(SUM(LEN(B6895:V6895))=0,"",IF(OR(OR(ISBLANK(F6895),SUM(LEN(C6895),LEN(D6895))=0),AND(NOT(E6895="Unknown"),ISBLANK(J6895)),AND(NOT(O6895="Unknown"),ISBLANK(R6895))),"Missing Information", INDEX(Table15[Entire Service Line Classification], MATCH(SUMIFS(Table15[Unique ID],Table15[System-Owned Portion],E6895,Table15[If Material Anything Other than "Lead" in Column E,Was Material Ever Previously Lead?],G6895,Table15[Customer-Owned Portion],O6895),Table15[Unique ID],0),0)))</f>
        <v/>
      </c>
      <c r="X6895"/>
    </row>
    <row r="6896" spans="2:24" x14ac:dyDescent="0.25">
      <c r="B6896" s="146"/>
      <c r="C6896" s="31"/>
      <c r="D6896" s="31"/>
      <c r="E6896" s="44"/>
      <c r="F6896" s="43"/>
      <c r="G6896" s="84"/>
      <c r="H6896" s="31"/>
      <c r="I6896" s="31"/>
      <c r="J6896" s="84"/>
      <c r="K6896" s="31"/>
      <c r="L6896" s="31"/>
      <c r="M6896" s="169"/>
      <c r="N6896" s="148"/>
      <c r="O6896" s="106"/>
      <c r="P6896" s="43"/>
      <c r="Q6896" s="31"/>
      <c r="R6896" s="84"/>
      <c r="S6896" s="31"/>
      <c r="T6896" s="31"/>
      <c r="U6896" s="169"/>
      <c r="V6896" s="150"/>
      <c r="W6896" s="141" t="str" cm="1">
        <f t="array" ref="W6896">IF(SUM(LEN(B6896:V6896))=0,"",IF(OR(OR(ISBLANK(F6896),SUM(LEN(C6896),LEN(D6896))=0),AND(NOT(E6896="Unknown"),ISBLANK(J6896)),AND(NOT(O6896="Unknown"),ISBLANK(R6896))),"Missing Information", INDEX(Table15[Entire Service Line Classification], MATCH(SUMIFS(Table15[Unique ID],Table15[System-Owned Portion],E6896,Table15[If Material Anything Other than "Lead" in Column E,Was Material Ever Previously Lead?],G6896,Table15[Customer-Owned Portion],O6896),Table15[Unique ID],0),0)))</f>
        <v/>
      </c>
      <c r="X6896"/>
    </row>
    <row r="6897" spans="2:24" x14ac:dyDescent="0.25">
      <c r="B6897" s="146"/>
      <c r="C6897" s="31"/>
      <c r="D6897" s="31"/>
      <c r="E6897" s="44"/>
      <c r="F6897" s="43"/>
      <c r="G6897" s="84"/>
      <c r="H6897" s="31"/>
      <c r="I6897" s="31"/>
      <c r="J6897" s="84"/>
      <c r="K6897" s="31"/>
      <c r="L6897" s="31"/>
      <c r="M6897" s="169"/>
      <c r="N6897" s="148"/>
      <c r="O6897" s="106"/>
      <c r="P6897" s="43"/>
      <c r="Q6897" s="31"/>
      <c r="R6897" s="84"/>
      <c r="S6897" s="31"/>
      <c r="T6897" s="31"/>
      <c r="U6897" s="169"/>
      <c r="V6897" s="150"/>
      <c r="W6897" s="141" t="str" cm="1">
        <f t="array" ref="W6897">IF(SUM(LEN(B6897:V6897))=0,"",IF(OR(OR(ISBLANK(F6897),SUM(LEN(C6897),LEN(D6897))=0),AND(NOT(E6897="Unknown"),ISBLANK(J6897)),AND(NOT(O6897="Unknown"),ISBLANK(R6897))),"Missing Information", INDEX(Table15[Entire Service Line Classification], MATCH(SUMIFS(Table15[Unique ID],Table15[System-Owned Portion],E6897,Table15[If Material Anything Other than "Lead" in Column E,Was Material Ever Previously Lead?],G6897,Table15[Customer-Owned Portion],O6897),Table15[Unique ID],0),0)))</f>
        <v/>
      </c>
      <c r="X6897"/>
    </row>
    <row r="6898" spans="2:24" x14ac:dyDescent="0.25">
      <c r="B6898" s="146"/>
      <c r="C6898" s="31"/>
      <c r="D6898" s="31"/>
      <c r="E6898" s="44"/>
      <c r="F6898" s="43"/>
      <c r="G6898" s="84"/>
      <c r="H6898" s="31"/>
      <c r="I6898" s="31"/>
      <c r="J6898" s="84"/>
      <c r="K6898" s="31"/>
      <c r="L6898" s="31"/>
      <c r="M6898" s="169"/>
      <c r="N6898" s="148"/>
      <c r="O6898" s="106"/>
      <c r="P6898" s="43"/>
      <c r="Q6898" s="31"/>
      <c r="R6898" s="84"/>
      <c r="S6898" s="31"/>
      <c r="T6898" s="31"/>
      <c r="U6898" s="169"/>
      <c r="V6898" s="150"/>
      <c r="W6898" s="141" t="str" cm="1">
        <f t="array" ref="W6898">IF(SUM(LEN(B6898:V6898))=0,"",IF(OR(OR(ISBLANK(F6898),SUM(LEN(C6898),LEN(D6898))=0),AND(NOT(E6898="Unknown"),ISBLANK(J6898)),AND(NOT(O6898="Unknown"),ISBLANK(R6898))),"Missing Information", INDEX(Table15[Entire Service Line Classification], MATCH(SUMIFS(Table15[Unique ID],Table15[System-Owned Portion],E6898,Table15[If Material Anything Other than "Lead" in Column E,Was Material Ever Previously Lead?],G6898,Table15[Customer-Owned Portion],O6898),Table15[Unique ID],0),0)))</f>
        <v/>
      </c>
      <c r="X6898"/>
    </row>
    <row r="6899" spans="2:24" x14ac:dyDescent="0.25">
      <c r="B6899" s="146"/>
      <c r="C6899" s="31"/>
      <c r="D6899" s="31"/>
      <c r="E6899" s="44"/>
      <c r="F6899" s="43"/>
      <c r="G6899" s="84"/>
      <c r="H6899" s="31"/>
      <c r="I6899" s="31"/>
      <c r="J6899" s="84"/>
      <c r="K6899" s="31"/>
      <c r="L6899" s="31"/>
      <c r="M6899" s="169"/>
      <c r="N6899" s="148"/>
      <c r="O6899" s="106"/>
      <c r="P6899" s="43"/>
      <c r="Q6899" s="31"/>
      <c r="R6899" s="84"/>
      <c r="S6899" s="31"/>
      <c r="T6899" s="31"/>
      <c r="U6899" s="169"/>
      <c r="V6899" s="150"/>
      <c r="W6899" s="141" t="str" cm="1">
        <f t="array" ref="W6899">IF(SUM(LEN(B6899:V6899))=0,"",IF(OR(OR(ISBLANK(F6899),SUM(LEN(C6899),LEN(D6899))=0),AND(NOT(E6899="Unknown"),ISBLANK(J6899)),AND(NOT(O6899="Unknown"),ISBLANK(R6899))),"Missing Information", INDEX(Table15[Entire Service Line Classification], MATCH(SUMIFS(Table15[Unique ID],Table15[System-Owned Portion],E6899,Table15[If Material Anything Other than "Lead" in Column E,Was Material Ever Previously Lead?],G6899,Table15[Customer-Owned Portion],O6899),Table15[Unique ID],0),0)))</f>
        <v/>
      </c>
      <c r="X6899"/>
    </row>
    <row r="6900" spans="2:24" x14ac:dyDescent="0.25">
      <c r="B6900" s="146"/>
      <c r="C6900" s="31"/>
      <c r="D6900" s="31"/>
      <c r="E6900" s="44"/>
      <c r="F6900" s="43"/>
      <c r="G6900" s="84"/>
      <c r="H6900" s="31"/>
      <c r="I6900" s="31"/>
      <c r="J6900" s="84"/>
      <c r="K6900" s="31"/>
      <c r="L6900" s="31"/>
      <c r="M6900" s="169"/>
      <c r="N6900" s="148"/>
      <c r="O6900" s="106"/>
      <c r="P6900" s="43"/>
      <c r="Q6900" s="31"/>
      <c r="R6900" s="84"/>
      <c r="S6900" s="31"/>
      <c r="T6900" s="31"/>
      <c r="U6900" s="169"/>
      <c r="V6900" s="150"/>
      <c r="W6900" s="141" t="str" cm="1">
        <f t="array" ref="W6900">IF(SUM(LEN(B6900:V6900))=0,"",IF(OR(OR(ISBLANK(F6900),SUM(LEN(C6900),LEN(D6900))=0),AND(NOT(E6900="Unknown"),ISBLANK(J6900)),AND(NOT(O6900="Unknown"),ISBLANK(R6900))),"Missing Information", INDEX(Table15[Entire Service Line Classification], MATCH(SUMIFS(Table15[Unique ID],Table15[System-Owned Portion],E6900,Table15[If Material Anything Other than "Lead" in Column E,Was Material Ever Previously Lead?],G6900,Table15[Customer-Owned Portion],O6900),Table15[Unique ID],0),0)))</f>
        <v/>
      </c>
      <c r="X6900"/>
    </row>
    <row r="6901" spans="2:24" x14ac:dyDescent="0.25">
      <c r="B6901" s="146"/>
      <c r="C6901" s="31"/>
      <c r="D6901" s="31"/>
      <c r="E6901" s="44"/>
      <c r="F6901" s="43"/>
      <c r="G6901" s="84"/>
      <c r="H6901" s="31"/>
      <c r="I6901" s="31"/>
      <c r="J6901" s="84"/>
      <c r="K6901" s="31"/>
      <c r="L6901" s="31"/>
      <c r="M6901" s="169"/>
      <c r="N6901" s="148"/>
      <c r="O6901" s="106"/>
      <c r="P6901" s="43"/>
      <c r="Q6901" s="31"/>
      <c r="R6901" s="84"/>
      <c r="S6901" s="31"/>
      <c r="T6901" s="31"/>
      <c r="U6901" s="169"/>
      <c r="V6901" s="150"/>
      <c r="W6901" s="141" t="str" cm="1">
        <f t="array" ref="W6901">IF(SUM(LEN(B6901:V6901))=0,"",IF(OR(OR(ISBLANK(F6901),SUM(LEN(C6901),LEN(D6901))=0),AND(NOT(E6901="Unknown"),ISBLANK(J6901)),AND(NOT(O6901="Unknown"),ISBLANK(R6901))),"Missing Information", INDEX(Table15[Entire Service Line Classification], MATCH(SUMIFS(Table15[Unique ID],Table15[System-Owned Portion],E6901,Table15[If Material Anything Other than "Lead" in Column E,Was Material Ever Previously Lead?],G6901,Table15[Customer-Owned Portion],O6901),Table15[Unique ID],0),0)))</f>
        <v/>
      </c>
      <c r="X6901"/>
    </row>
    <row r="6902" spans="2:24" x14ac:dyDescent="0.25">
      <c r="B6902" s="146"/>
      <c r="C6902" s="31"/>
      <c r="D6902" s="31"/>
      <c r="E6902" s="44"/>
      <c r="F6902" s="43"/>
      <c r="G6902" s="84"/>
      <c r="H6902" s="31"/>
      <c r="I6902" s="31"/>
      <c r="J6902" s="84"/>
      <c r="K6902" s="31"/>
      <c r="L6902" s="31"/>
      <c r="M6902" s="169"/>
      <c r="N6902" s="148"/>
      <c r="O6902" s="106"/>
      <c r="P6902" s="43"/>
      <c r="Q6902" s="31"/>
      <c r="R6902" s="84"/>
      <c r="S6902" s="31"/>
      <c r="T6902" s="31"/>
      <c r="U6902" s="169"/>
      <c r="V6902" s="150"/>
      <c r="W6902" s="141" t="str" cm="1">
        <f t="array" ref="W6902">IF(SUM(LEN(B6902:V6902))=0,"",IF(OR(OR(ISBLANK(F6902),SUM(LEN(C6902),LEN(D6902))=0),AND(NOT(E6902="Unknown"),ISBLANK(J6902)),AND(NOT(O6902="Unknown"),ISBLANK(R6902))),"Missing Information", INDEX(Table15[Entire Service Line Classification], MATCH(SUMIFS(Table15[Unique ID],Table15[System-Owned Portion],E6902,Table15[If Material Anything Other than "Lead" in Column E,Was Material Ever Previously Lead?],G6902,Table15[Customer-Owned Portion],O6902),Table15[Unique ID],0),0)))</f>
        <v/>
      </c>
      <c r="X6902"/>
    </row>
    <row r="6903" spans="2:24" x14ac:dyDescent="0.25">
      <c r="B6903" s="146"/>
      <c r="C6903" s="31"/>
      <c r="D6903" s="31"/>
      <c r="E6903" s="44"/>
      <c r="F6903" s="43"/>
      <c r="G6903" s="84"/>
      <c r="H6903" s="31"/>
      <c r="I6903" s="31"/>
      <c r="J6903" s="84"/>
      <c r="K6903" s="31"/>
      <c r="L6903" s="31"/>
      <c r="M6903" s="169"/>
      <c r="N6903" s="148"/>
      <c r="O6903" s="106"/>
      <c r="P6903" s="43"/>
      <c r="Q6903" s="31"/>
      <c r="R6903" s="84"/>
      <c r="S6903" s="31"/>
      <c r="T6903" s="31"/>
      <c r="U6903" s="169"/>
      <c r="V6903" s="150"/>
      <c r="W6903" s="141" t="str" cm="1">
        <f t="array" ref="W6903">IF(SUM(LEN(B6903:V6903))=0,"",IF(OR(OR(ISBLANK(F6903),SUM(LEN(C6903),LEN(D6903))=0),AND(NOT(E6903="Unknown"),ISBLANK(J6903)),AND(NOT(O6903="Unknown"),ISBLANK(R6903))),"Missing Information", INDEX(Table15[Entire Service Line Classification], MATCH(SUMIFS(Table15[Unique ID],Table15[System-Owned Portion],E6903,Table15[If Material Anything Other than "Lead" in Column E,Was Material Ever Previously Lead?],G6903,Table15[Customer-Owned Portion],O6903),Table15[Unique ID],0),0)))</f>
        <v/>
      </c>
      <c r="X6903"/>
    </row>
    <row r="6904" spans="2:24" x14ac:dyDescent="0.25">
      <c r="B6904" s="146"/>
      <c r="C6904" s="31"/>
      <c r="D6904" s="31"/>
      <c r="E6904" s="44"/>
      <c r="F6904" s="43"/>
      <c r="G6904" s="84"/>
      <c r="H6904" s="31"/>
      <c r="I6904" s="31"/>
      <c r="J6904" s="84"/>
      <c r="K6904" s="31"/>
      <c r="L6904" s="31"/>
      <c r="M6904" s="169"/>
      <c r="N6904" s="148"/>
      <c r="O6904" s="106"/>
      <c r="P6904" s="43"/>
      <c r="Q6904" s="31"/>
      <c r="R6904" s="84"/>
      <c r="S6904" s="31"/>
      <c r="T6904" s="31"/>
      <c r="U6904" s="169"/>
      <c r="V6904" s="150"/>
      <c r="W6904" s="141" t="str" cm="1">
        <f t="array" ref="W6904">IF(SUM(LEN(B6904:V6904))=0,"",IF(OR(OR(ISBLANK(F6904),SUM(LEN(C6904),LEN(D6904))=0),AND(NOT(E6904="Unknown"),ISBLANK(J6904)),AND(NOT(O6904="Unknown"),ISBLANK(R6904))),"Missing Information", INDEX(Table15[Entire Service Line Classification], MATCH(SUMIFS(Table15[Unique ID],Table15[System-Owned Portion],E6904,Table15[If Material Anything Other than "Lead" in Column E,Was Material Ever Previously Lead?],G6904,Table15[Customer-Owned Portion],O6904),Table15[Unique ID],0),0)))</f>
        <v/>
      </c>
      <c r="X6904"/>
    </row>
    <row r="6905" spans="2:24" x14ac:dyDescent="0.25">
      <c r="B6905" s="146"/>
      <c r="C6905" s="31"/>
      <c r="D6905" s="31"/>
      <c r="E6905" s="44"/>
      <c r="F6905" s="43"/>
      <c r="G6905" s="84"/>
      <c r="H6905" s="31"/>
      <c r="I6905" s="31"/>
      <c r="J6905" s="84"/>
      <c r="K6905" s="31"/>
      <c r="L6905" s="31"/>
      <c r="M6905" s="169"/>
      <c r="N6905" s="148"/>
      <c r="O6905" s="106"/>
      <c r="P6905" s="43"/>
      <c r="Q6905" s="31"/>
      <c r="R6905" s="84"/>
      <c r="S6905" s="31"/>
      <c r="T6905" s="31"/>
      <c r="U6905" s="169"/>
      <c r="V6905" s="150"/>
      <c r="W6905" s="141" t="str" cm="1">
        <f t="array" ref="W6905">IF(SUM(LEN(B6905:V6905))=0,"",IF(OR(OR(ISBLANK(F6905),SUM(LEN(C6905),LEN(D6905))=0),AND(NOT(E6905="Unknown"),ISBLANK(J6905)),AND(NOT(O6905="Unknown"),ISBLANK(R6905))),"Missing Information", INDEX(Table15[Entire Service Line Classification], MATCH(SUMIFS(Table15[Unique ID],Table15[System-Owned Portion],E6905,Table15[If Material Anything Other than "Lead" in Column E,Was Material Ever Previously Lead?],G6905,Table15[Customer-Owned Portion],O6905),Table15[Unique ID],0),0)))</f>
        <v/>
      </c>
      <c r="X6905"/>
    </row>
    <row r="6906" spans="2:24" x14ac:dyDescent="0.25">
      <c r="B6906" s="146"/>
      <c r="C6906" s="31"/>
      <c r="D6906" s="31"/>
      <c r="E6906" s="44"/>
      <c r="F6906" s="43"/>
      <c r="G6906" s="84"/>
      <c r="H6906" s="31"/>
      <c r="I6906" s="31"/>
      <c r="J6906" s="84"/>
      <c r="K6906" s="31"/>
      <c r="L6906" s="31"/>
      <c r="M6906" s="169"/>
      <c r="N6906" s="148"/>
      <c r="O6906" s="106"/>
      <c r="P6906" s="43"/>
      <c r="Q6906" s="31"/>
      <c r="R6906" s="84"/>
      <c r="S6906" s="31"/>
      <c r="T6906" s="31"/>
      <c r="U6906" s="169"/>
      <c r="V6906" s="150"/>
      <c r="W6906" s="141" t="str" cm="1">
        <f t="array" ref="W6906">IF(SUM(LEN(B6906:V6906))=0,"",IF(OR(OR(ISBLANK(F6906),SUM(LEN(C6906),LEN(D6906))=0),AND(NOT(E6906="Unknown"),ISBLANK(J6906)),AND(NOT(O6906="Unknown"),ISBLANK(R6906))),"Missing Information", INDEX(Table15[Entire Service Line Classification], MATCH(SUMIFS(Table15[Unique ID],Table15[System-Owned Portion],E6906,Table15[If Material Anything Other than "Lead" in Column E,Was Material Ever Previously Lead?],G6906,Table15[Customer-Owned Portion],O6906),Table15[Unique ID],0),0)))</f>
        <v/>
      </c>
      <c r="X6906"/>
    </row>
    <row r="6907" spans="2:24" x14ac:dyDescent="0.25">
      <c r="B6907" s="146"/>
      <c r="C6907" s="31"/>
      <c r="D6907" s="31"/>
      <c r="E6907" s="44"/>
      <c r="F6907" s="43"/>
      <c r="G6907" s="84"/>
      <c r="H6907" s="31"/>
      <c r="I6907" s="31"/>
      <c r="J6907" s="84"/>
      <c r="K6907" s="31"/>
      <c r="L6907" s="31"/>
      <c r="M6907" s="169"/>
      <c r="N6907" s="148"/>
      <c r="O6907" s="106"/>
      <c r="P6907" s="43"/>
      <c r="Q6907" s="31"/>
      <c r="R6907" s="84"/>
      <c r="S6907" s="31"/>
      <c r="T6907" s="31"/>
      <c r="U6907" s="169"/>
      <c r="V6907" s="150"/>
      <c r="W6907" s="141" t="str" cm="1">
        <f t="array" ref="W6907">IF(SUM(LEN(B6907:V6907))=0,"",IF(OR(OR(ISBLANK(F6907),SUM(LEN(C6907),LEN(D6907))=0),AND(NOT(E6907="Unknown"),ISBLANK(J6907)),AND(NOT(O6907="Unknown"),ISBLANK(R6907))),"Missing Information", INDEX(Table15[Entire Service Line Classification], MATCH(SUMIFS(Table15[Unique ID],Table15[System-Owned Portion],E6907,Table15[If Material Anything Other than "Lead" in Column E,Was Material Ever Previously Lead?],G6907,Table15[Customer-Owned Portion],O6907),Table15[Unique ID],0),0)))</f>
        <v/>
      </c>
      <c r="X6907"/>
    </row>
    <row r="6908" spans="2:24" x14ac:dyDescent="0.25">
      <c r="B6908" s="146"/>
      <c r="C6908" s="31"/>
      <c r="D6908" s="31"/>
      <c r="E6908" s="44"/>
      <c r="F6908" s="43"/>
      <c r="G6908" s="84"/>
      <c r="H6908" s="31"/>
      <c r="I6908" s="31"/>
      <c r="J6908" s="84"/>
      <c r="K6908" s="31"/>
      <c r="L6908" s="31"/>
      <c r="M6908" s="169"/>
      <c r="N6908" s="148"/>
      <c r="O6908" s="106"/>
      <c r="P6908" s="43"/>
      <c r="Q6908" s="31"/>
      <c r="R6908" s="84"/>
      <c r="S6908" s="31"/>
      <c r="T6908" s="31"/>
      <c r="U6908" s="169"/>
      <c r="V6908" s="150"/>
      <c r="W6908" s="141" t="str" cm="1">
        <f t="array" ref="W6908">IF(SUM(LEN(B6908:V6908))=0,"",IF(OR(OR(ISBLANK(F6908),SUM(LEN(C6908),LEN(D6908))=0),AND(NOT(E6908="Unknown"),ISBLANK(J6908)),AND(NOT(O6908="Unknown"),ISBLANK(R6908))),"Missing Information", INDEX(Table15[Entire Service Line Classification], MATCH(SUMIFS(Table15[Unique ID],Table15[System-Owned Portion],E6908,Table15[If Material Anything Other than "Lead" in Column E,Was Material Ever Previously Lead?],G6908,Table15[Customer-Owned Portion],O6908),Table15[Unique ID],0),0)))</f>
        <v/>
      </c>
      <c r="X6908"/>
    </row>
    <row r="6909" spans="2:24" x14ac:dyDescent="0.25">
      <c r="B6909" s="146"/>
      <c r="C6909" s="31"/>
      <c r="D6909" s="31"/>
      <c r="E6909" s="44"/>
      <c r="F6909" s="43"/>
      <c r="G6909" s="84"/>
      <c r="H6909" s="31"/>
      <c r="I6909" s="31"/>
      <c r="J6909" s="84"/>
      <c r="K6909" s="31"/>
      <c r="L6909" s="31"/>
      <c r="M6909" s="169"/>
      <c r="N6909" s="148"/>
      <c r="O6909" s="106"/>
      <c r="P6909" s="43"/>
      <c r="Q6909" s="31"/>
      <c r="R6909" s="84"/>
      <c r="S6909" s="31"/>
      <c r="T6909" s="31"/>
      <c r="U6909" s="169"/>
      <c r="V6909" s="150"/>
      <c r="W6909" s="141" t="str" cm="1">
        <f t="array" ref="W6909">IF(SUM(LEN(B6909:V6909))=0,"",IF(OR(OR(ISBLANK(F6909),SUM(LEN(C6909),LEN(D6909))=0),AND(NOT(E6909="Unknown"),ISBLANK(J6909)),AND(NOT(O6909="Unknown"),ISBLANK(R6909))),"Missing Information", INDEX(Table15[Entire Service Line Classification], MATCH(SUMIFS(Table15[Unique ID],Table15[System-Owned Portion],E6909,Table15[If Material Anything Other than "Lead" in Column E,Was Material Ever Previously Lead?],G6909,Table15[Customer-Owned Portion],O6909),Table15[Unique ID],0),0)))</f>
        <v/>
      </c>
      <c r="X6909"/>
    </row>
    <row r="6910" spans="2:24" x14ac:dyDescent="0.25">
      <c r="B6910" s="146"/>
      <c r="C6910" s="31"/>
      <c r="D6910" s="31"/>
      <c r="E6910" s="44"/>
      <c r="F6910" s="43"/>
      <c r="G6910" s="84"/>
      <c r="H6910" s="31"/>
      <c r="I6910" s="31"/>
      <c r="J6910" s="84"/>
      <c r="K6910" s="31"/>
      <c r="L6910" s="31"/>
      <c r="M6910" s="169"/>
      <c r="N6910" s="148"/>
      <c r="O6910" s="106"/>
      <c r="P6910" s="43"/>
      <c r="Q6910" s="31"/>
      <c r="R6910" s="84"/>
      <c r="S6910" s="31"/>
      <c r="T6910" s="31"/>
      <c r="U6910" s="169"/>
      <c r="V6910" s="150"/>
      <c r="W6910" s="141" t="str" cm="1">
        <f t="array" ref="W6910">IF(SUM(LEN(B6910:V6910))=0,"",IF(OR(OR(ISBLANK(F6910),SUM(LEN(C6910),LEN(D6910))=0),AND(NOT(E6910="Unknown"),ISBLANK(J6910)),AND(NOT(O6910="Unknown"),ISBLANK(R6910))),"Missing Information", INDEX(Table15[Entire Service Line Classification], MATCH(SUMIFS(Table15[Unique ID],Table15[System-Owned Portion],E6910,Table15[If Material Anything Other than "Lead" in Column E,Was Material Ever Previously Lead?],G6910,Table15[Customer-Owned Portion],O6910),Table15[Unique ID],0),0)))</f>
        <v/>
      </c>
      <c r="X6910"/>
    </row>
    <row r="6911" spans="2:24" x14ac:dyDescent="0.25">
      <c r="B6911" s="146"/>
      <c r="C6911" s="31"/>
      <c r="D6911" s="31"/>
      <c r="E6911" s="44"/>
      <c r="F6911" s="43"/>
      <c r="G6911" s="84"/>
      <c r="H6911" s="31"/>
      <c r="I6911" s="31"/>
      <c r="J6911" s="84"/>
      <c r="K6911" s="31"/>
      <c r="L6911" s="31"/>
      <c r="M6911" s="169"/>
      <c r="N6911" s="148"/>
      <c r="O6911" s="106"/>
      <c r="P6911" s="43"/>
      <c r="Q6911" s="31"/>
      <c r="R6911" s="84"/>
      <c r="S6911" s="31"/>
      <c r="T6911" s="31"/>
      <c r="U6911" s="169"/>
      <c r="V6911" s="150"/>
      <c r="W6911" s="141" t="str" cm="1">
        <f t="array" ref="W6911">IF(SUM(LEN(B6911:V6911))=0,"",IF(OR(OR(ISBLANK(F6911),SUM(LEN(C6911),LEN(D6911))=0),AND(NOT(E6911="Unknown"),ISBLANK(J6911)),AND(NOT(O6911="Unknown"),ISBLANK(R6911))),"Missing Information", INDEX(Table15[Entire Service Line Classification], MATCH(SUMIFS(Table15[Unique ID],Table15[System-Owned Portion],E6911,Table15[If Material Anything Other than "Lead" in Column E,Was Material Ever Previously Lead?],G6911,Table15[Customer-Owned Portion],O6911),Table15[Unique ID],0),0)))</f>
        <v/>
      </c>
      <c r="X6911"/>
    </row>
    <row r="6912" spans="2:24" x14ac:dyDescent="0.25">
      <c r="B6912" s="146"/>
      <c r="C6912" s="31"/>
      <c r="D6912" s="31"/>
      <c r="E6912" s="44"/>
      <c r="F6912" s="43"/>
      <c r="G6912" s="84"/>
      <c r="H6912" s="31"/>
      <c r="I6912" s="31"/>
      <c r="J6912" s="84"/>
      <c r="K6912" s="31"/>
      <c r="L6912" s="31"/>
      <c r="M6912" s="169"/>
      <c r="N6912" s="148"/>
      <c r="O6912" s="106"/>
      <c r="P6912" s="43"/>
      <c r="Q6912" s="31"/>
      <c r="R6912" s="84"/>
      <c r="S6912" s="31"/>
      <c r="T6912" s="31"/>
      <c r="U6912" s="169"/>
      <c r="V6912" s="150"/>
      <c r="W6912" s="141" t="str" cm="1">
        <f t="array" ref="W6912">IF(SUM(LEN(B6912:V6912))=0,"",IF(OR(OR(ISBLANK(F6912),SUM(LEN(C6912),LEN(D6912))=0),AND(NOT(E6912="Unknown"),ISBLANK(J6912)),AND(NOT(O6912="Unknown"),ISBLANK(R6912))),"Missing Information", INDEX(Table15[Entire Service Line Classification], MATCH(SUMIFS(Table15[Unique ID],Table15[System-Owned Portion],E6912,Table15[If Material Anything Other than "Lead" in Column E,Was Material Ever Previously Lead?],G6912,Table15[Customer-Owned Portion],O6912),Table15[Unique ID],0),0)))</f>
        <v/>
      </c>
      <c r="X6912"/>
    </row>
    <row r="6913" spans="2:24" x14ac:dyDescent="0.25">
      <c r="B6913" s="146"/>
      <c r="C6913" s="31"/>
      <c r="D6913" s="31"/>
      <c r="E6913" s="44"/>
      <c r="F6913" s="43"/>
      <c r="G6913" s="84"/>
      <c r="H6913" s="31"/>
      <c r="I6913" s="31"/>
      <c r="J6913" s="84"/>
      <c r="K6913" s="31"/>
      <c r="L6913" s="31"/>
      <c r="M6913" s="169"/>
      <c r="N6913" s="148"/>
      <c r="O6913" s="106"/>
      <c r="P6913" s="43"/>
      <c r="Q6913" s="31"/>
      <c r="R6913" s="84"/>
      <c r="S6913" s="31"/>
      <c r="T6913" s="31"/>
      <c r="U6913" s="169"/>
      <c r="V6913" s="150"/>
      <c r="W6913" s="141" t="str" cm="1">
        <f t="array" ref="W6913">IF(SUM(LEN(B6913:V6913))=0,"",IF(OR(OR(ISBLANK(F6913),SUM(LEN(C6913),LEN(D6913))=0),AND(NOT(E6913="Unknown"),ISBLANK(J6913)),AND(NOT(O6913="Unknown"),ISBLANK(R6913))),"Missing Information", INDEX(Table15[Entire Service Line Classification], MATCH(SUMIFS(Table15[Unique ID],Table15[System-Owned Portion],E6913,Table15[If Material Anything Other than "Lead" in Column E,Was Material Ever Previously Lead?],G6913,Table15[Customer-Owned Portion],O6913),Table15[Unique ID],0),0)))</f>
        <v/>
      </c>
      <c r="X6913"/>
    </row>
    <row r="6914" spans="2:24" x14ac:dyDescent="0.25">
      <c r="B6914" s="146"/>
      <c r="C6914" s="31"/>
      <c r="D6914" s="31"/>
      <c r="E6914" s="44"/>
      <c r="F6914" s="43"/>
      <c r="G6914" s="84"/>
      <c r="H6914" s="31"/>
      <c r="I6914" s="31"/>
      <c r="J6914" s="84"/>
      <c r="K6914" s="31"/>
      <c r="L6914" s="31"/>
      <c r="M6914" s="169"/>
      <c r="N6914" s="148"/>
      <c r="O6914" s="106"/>
      <c r="P6914" s="43"/>
      <c r="Q6914" s="31"/>
      <c r="R6914" s="84"/>
      <c r="S6914" s="31"/>
      <c r="T6914" s="31"/>
      <c r="U6914" s="169"/>
      <c r="V6914" s="150"/>
      <c r="W6914" s="141" t="str" cm="1">
        <f t="array" ref="W6914">IF(SUM(LEN(B6914:V6914))=0,"",IF(OR(OR(ISBLANK(F6914),SUM(LEN(C6914),LEN(D6914))=0),AND(NOT(E6914="Unknown"),ISBLANK(J6914)),AND(NOT(O6914="Unknown"),ISBLANK(R6914))),"Missing Information", INDEX(Table15[Entire Service Line Classification], MATCH(SUMIFS(Table15[Unique ID],Table15[System-Owned Portion],E6914,Table15[If Material Anything Other than "Lead" in Column E,Was Material Ever Previously Lead?],G6914,Table15[Customer-Owned Portion],O6914),Table15[Unique ID],0),0)))</f>
        <v/>
      </c>
      <c r="X6914"/>
    </row>
    <row r="6915" spans="2:24" x14ac:dyDescent="0.25">
      <c r="B6915" s="146"/>
      <c r="C6915" s="31"/>
      <c r="D6915" s="31"/>
      <c r="E6915" s="44"/>
      <c r="F6915" s="43"/>
      <c r="G6915" s="84"/>
      <c r="H6915" s="31"/>
      <c r="I6915" s="31"/>
      <c r="J6915" s="84"/>
      <c r="K6915" s="31"/>
      <c r="L6915" s="31"/>
      <c r="M6915" s="169"/>
      <c r="N6915" s="148"/>
      <c r="O6915" s="106"/>
      <c r="P6915" s="43"/>
      <c r="Q6915" s="31"/>
      <c r="R6915" s="84"/>
      <c r="S6915" s="31"/>
      <c r="T6915" s="31"/>
      <c r="U6915" s="169"/>
      <c r="V6915" s="150"/>
      <c r="W6915" s="141" t="str" cm="1">
        <f t="array" ref="W6915">IF(SUM(LEN(B6915:V6915))=0,"",IF(OR(OR(ISBLANK(F6915),SUM(LEN(C6915),LEN(D6915))=0),AND(NOT(E6915="Unknown"),ISBLANK(J6915)),AND(NOT(O6915="Unknown"),ISBLANK(R6915))),"Missing Information", INDEX(Table15[Entire Service Line Classification], MATCH(SUMIFS(Table15[Unique ID],Table15[System-Owned Portion],E6915,Table15[If Material Anything Other than "Lead" in Column E,Was Material Ever Previously Lead?],G6915,Table15[Customer-Owned Portion],O6915),Table15[Unique ID],0),0)))</f>
        <v/>
      </c>
      <c r="X6915"/>
    </row>
    <row r="6916" spans="2:24" x14ac:dyDescent="0.25">
      <c r="B6916" s="146"/>
      <c r="C6916" s="31"/>
      <c r="D6916" s="31"/>
      <c r="E6916" s="44"/>
      <c r="F6916" s="43"/>
      <c r="G6916" s="84"/>
      <c r="H6916" s="31"/>
      <c r="I6916" s="31"/>
      <c r="J6916" s="84"/>
      <c r="K6916" s="31"/>
      <c r="L6916" s="31"/>
      <c r="M6916" s="169"/>
      <c r="N6916" s="148"/>
      <c r="O6916" s="106"/>
      <c r="P6916" s="43"/>
      <c r="Q6916" s="31"/>
      <c r="R6916" s="84"/>
      <c r="S6916" s="31"/>
      <c r="T6916" s="31"/>
      <c r="U6916" s="169"/>
      <c r="V6916" s="150"/>
      <c r="W6916" s="141" t="str" cm="1">
        <f t="array" ref="W6916">IF(SUM(LEN(B6916:V6916))=0,"",IF(OR(OR(ISBLANK(F6916),SUM(LEN(C6916),LEN(D6916))=0),AND(NOT(E6916="Unknown"),ISBLANK(J6916)),AND(NOT(O6916="Unknown"),ISBLANK(R6916))),"Missing Information", INDEX(Table15[Entire Service Line Classification], MATCH(SUMIFS(Table15[Unique ID],Table15[System-Owned Portion],E6916,Table15[If Material Anything Other than "Lead" in Column E,Was Material Ever Previously Lead?],G6916,Table15[Customer-Owned Portion],O6916),Table15[Unique ID],0),0)))</f>
        <v/>
      </c>
      <c r="X6916"/>
    </row>
    <row r="6917" spans="2:24" x14ac:dyDescent="0.25">
      <c r="B6917" s="146"/>
      <c r="C6917" s="31"/>
      <c r="D6917" s="31"/>
      <c r="E6917" s="44"/>
      <c r="F6917" s="43"/>
      <c r="G6917" s="84"/>
      <c r="H6917" s="31"/>
      <c r="I6917" s="31"/>
      <c r="J6917" s="84"/>
      <c r="K6917" s="31"/>
      <c r="L6917" s="31"/>
      <c r="M6917" s="169"/>
      <c r="N6917" s="148"/>
      <c r="O6917" s="106"/>
      <c r="P6917" s="43"/>
      <c r="Q6917" s="31"/>
      <c r="R6917" s="84"/>
      <c r="S6917" s="31"/>
      <c r="T6917" s="31"/>
      <c r="U6917" s="169"/>
      <c r="V6917" s="150"/>
      <c r="W6917" s="141" t="str" cm="1">
        <f t="array" ref="W6917">IF(SUM(LEN(B6917:V6917))=0,"",IF(OR(OR(ISBLANK(F6917),SUM(LEN(C6917),LEN(D6917))=0),AND(NOT(E6917="Unknown"),ISBLANK(J6917)),AND(NOT(O6917="Unknown"),ISBLANK(R6917))),"Missing Information", INDEX(Table15[Entire Service Line Classification], MATCH(SUMIFS(Table15[Unique ID],Table15[System-Owned Portion],E6917,Table15[If Material Anything Other than "Lead" in Column E,Was Material Ever Previously Lead?],G6917,Table15[Customer-Owned Portion],O6917),Table15[Unique ID],0),0)))</f>
        <v/>
      </c>
      <c r="X6917"/>
    </row>
    <row r="6918" spans="2:24" x14ac:dyDescent="0.25">
      <c r="B6918" s="146"/>
      <c r="C6918" s="31"/>
      <c r="D6918" s="31"/>
      <c r="E6918" s="44"/>
      <c r="F6918" s="43"/>
      <c r="G6918" s="84"/>
      <c r="H6918" s="31"/>
      <c r="I6918" s="31"/>
      <c r="J6918" s="84"/>
      <c r="K6918" s="31"/>
      <c r="L6918" s="31"/>
      <c r="M6918" s="169"/>
      <c r="N6918" s="148"/>
      <c r="O6918" s="106"/>
      <c r="P6918" s="43"/>
      <c r="Q6918" s="31"/>
      <c r="R6918" s="84"/>
      <c r="S6918" s="31"/>
      <c r="T6918" s="31"/>
      <c r="U6918" s="169"/>
      <c r="V6918" s="150"/>
      <c r="W6918" s="141" t="str" cm="1">
        <f t="array" ref="W6918">IF(SUM(LEN(B6918:V6918))=0,"",IF(OR(OR(ISBLANK(F6918),SUM(LEN(C6918),LEN(D6918))=0),AND(NOT(E6918="Unknown"),ISBLANK(J6918)),AND(NOT(O6918="Unknown"),ISBLANK(R6918))),"Missing Information", INDEX(Table15[Entire Service Line Classification], MATCH(SUMIFS(Table15[Unique ID],Table15[System-Owned Portion],E6918,Table15[If Material Anything Other than "Lead" in Column E,Was Material Ever Previously Lead?],G6918,Table15[Customer-Owned Portion],O6918),Table15[Unique ID],0),0)))</f>
        <v/>
      </c>
      <c r="X6918"/>
    </row>
    <row r="6919" spans="2:24" x14ac:dyDescent="0.25">
      <c r="B6919" s="146"/>
      <c r="C6919" s="31"/>
      <c r="D6919" s="31"/>
      <c r="E6919" s="44"/>
      <c r="F6919" s="43"/>
      <c r="G6919" s="84"/>
      <c r="H6919" s="31"/>
      <c r="I6919" s="31"/>
      <c r="J6919" s="84"/>
      <c r="K6919" s="31"/>
      <c r="L6919" s="31"/>
      <c r="M6919" s="169"/>
      <c r="N6919" s="148"/>
      <c r="O6919" s="106"/>
      <c r="P6919" s="43"/>
      <c r="Q6919" s="31"/>
      <c r="R6919" s="84"/>
      <c r="S6919" s="31"/>
      <c r="T6919" s="31"/>
      <c r="U6919" s="169"/>
      <c r="V6919" s="150"/>
      <c r="W6919" s="141" t="str" cm="1">
        <f t="array" ref="W6919">IF(SUM(LEN(B6919:V6919))=0,"",IF(OR(OR(ISBLANK(F6919),SUM(LEN(C6919),LEN(D6919))=0),AND(NOT(E6919="Unknown"),ISBLANK(J6919)),AND(NOT(O6919="Unknown"),ISBLANK(R6919))),"Missing Information", INDEX(Table15[Entire Service Line Classification], MATCH(SUMIFS(Table15[Unique ID],Table15[System-Owned Portion],E6919,Table15[If Material Anything Other than "Lead" in Column E,Was Material Ever Previously Lead?],G6919,Table15[Customer-Owned Portion],O6919),Table15[Unique ID],0),0)))</f>
        <v/>
      </c>
      <c r="X6919"/>
    </row>
    <row r="6920" spans="2:24" x14ac:dyDescent="0.25">
      <c r="B6920" s="146"/>
      <c r="C6920" s="31"/>
      <c r="D6920" s="31"/>
      <c r="E6920" s="44"/>
      <c r="F6920" s="43"/>
      <c r="G6920" s="84"/>
      <c r="H6920" s="31"/>
      <c r="I6920" s="31"/>
      <c r="J6920" s="84"/>
      <c r="K6920" s="31"/>
      <c r="L6920" s="31"/>
      <c r="M6920" s="169"/>
      <c r="N6920" s="148"/>
      <c r="O6920" s="106"/>
      <c r="P6920" s="43"/>
      <c r="Q6920" s="31"/>
      <c r="R6920" s="84"/>
      <c r="S6920" s="31"/>
      <c r="T6920" s="31"/>
      <c r="U6920" s="169"/>
      <c r="V6920" s="150"/>
      <c r="W6920" s="141" t="str" cm="1">
        <f t="array" ref="W6920">IF(SUM(LEN(B6920:V6920))=0,"",IF(OR(OR(ISBLANK(F6920),SUM(LEN(C6920),LEN(D6920))=0),AND(NOT(E6920="Unknown"),ISBLANK(J6920)),AND(NOT(O6920="Unknown"),ISBLANK(R6920))),"Missing Information", INDEX(Table15[Entire Service Line Classification], MATCH(SUMIFS(Table15[Unique ID],Table15[System-Owned Portion],E6920,Table15[If Material Anything Other than "Lead" in Column E,Was Material Ever Previously Lead?],G6920,Table15[Customer-Owned Portion],O6920),Table15[Unique ID],0),0)))</f>
        <v/>
      </c>
      <c r="X6920"/>
    </row>
    <row r="6921" spans="2:24" x14ac:dyDescent="0.25">
      <c r="B6921" s="146"/>
      <c r="C6921" s="31"/>
      <c r="D6921" s="31"/>
      <c r="E6921" s="44"/>
      <c r="F6921" s="43"/>
      <c r="G6921" s="84"/>
      <c r="H6921" s="31"/>
      <c r="I6921" s="31"/>
      <c r="J6921" s="84"/>
      <c r="K6921" s="31"/>
      <c r="L6921" s="31"/>
      <c r="M6921" s="169"/>
      <c r="N6921" s="148"/>
      <c r="O6921" s="106"/>
      <c r="P6921" s="43"/>
      <c r="Q6921" s="31"/>
      <c r="R6921" s="84"/>
      <c r="S6921" s="31"/>
      <c r="T6921" s="31"/>
      <c r="U6921" s="169"/>
      <c r="V6921" s="150"/>
      <c r="W6921" s="141" t="str" cm="1">
        <f t="array" ref="W6921">IF(SUM(LEN(B6921:V6921))=0,"",IF(OR(OR(ISBLANK(F6921),SUM(LEN(C6921),LEN(D6921))=0),AND(NOT(E6921="Unknown"),ISBLANK(J6921)),AND(NOT(O6921="Unknown"),ISBLANK(R6921))),"Missing Information", INDEX(Table15[Entire Service Line Classification], MATCH(SUMIFS(Table15[Unique ID],Table15[System-Owned Portion],E6921,Table15[If Material Anything Other than "Lead" in Column E,Was Material Ever Previously Lead?],G6921,Table15[Customer-Owned Portion],O6921),Table15[Unique ID],0),0)))</f>
        <v/>
      </c>
      <c r="X6921"/>
    </row>
    <row r="6922" spans="2:24" x14ac:dyDescent="0.25">
      <c r="B6922" s="146"/>
      <c r="C6922" s="31"/>
      <c r="D6922" s="31"/>
      <c r="E6922" s="44"/>
      <c r="F6922" s="43"/>
      <c r="G6922" s="84"/>
      <c r="H6922" s="31"/>
      <c r="I6922" s="31"/>
      <c r="J6922" s="84"/>
      <c r="K6922" s="31"/>
      <c r="L6922" s="31"/>
      <c r="M6922" s="169"/>
      <c r="N6922" s="148"/>
      <c r="O6922" s="106"/>
      <c r="P6922" s="43"/>
      <c r="Q6922" s="31"/>
      <c r="R6922" s="84"/>
      <c r="S6922" s="31"/>
      <c r="T6922" s="31"/>
      <c r="U6922" s="169"/>
      <c r="V6922" s="150"/>
      <c r="W6922" s="141" t="str" cm="1">
        <f t="array" ref="W6922">IF(SUM(LEN(B6922:V6922))=0,"",IF(OR(OR(ISBLANK(F6922),SUM(LEN(C6922),LEN(D6922))=0),AND(NOT(E6922="Unknown"),ISBLANK(J6922)),AND(NOT(O6922="Unknown"),ISBLANK(R6922))),"Missing Information", INDEX(Table15[Entire Service Line Classification], MATCH(SUMIFS(Table15[Unique ID],Table15[System-Owned Portion],E6922,Table15[If Material Anything Other than "Lead" in Column E,Was Material Ever Previously Lead?],G6922,Table15[Customer-Owned Portion],O6922),Table15[Unique ID],0),0)))</f>
        <v/>
      </c>
      <c r="X6922"/>
    </row>
    <row r="6923" spans="2:24" x14ac:dyDescent="0.25">
      <c r="B6923" s="146"/>
      <c r="C6923" s="31"/>
      <c r="D6923" s="31"/>
      <c r="E6923" s="44"/>
      <c r="F6923" s="43"/>
      <c r="G6923" s="84"/>
      <c r="H6923" s="31"/>
      <c r="I6923" s="31"/>
      <c r="J6923" s="84"/>
      <c r="K6923" s="31"/>
      <c r="L6923" s="31"/>
      <c r="M6923" s="169"/>
      <c r="N6923" s="148"/>
      <c r="O6923" s="106"/>
      <c r="P6923" s="43"/>
      <c r="Q6923" s="31"/>
      <c r="R6923" s="84"/>
      <c r="S6923" s="31"/>
      <c r="T6923" s="31"/>
      <c r="U6923" s="169"/>
      <c r="V6923" s="150"/>
      <c r="W6923" s="141" t="str" cm="1">
        <f t="array" ref="W6923">IF(SUM(LEN(B6923:V6923))=0,"",IF(OR(OR(ISBLANK(F6923),SUM(LEN(C6923),LEN(D6923))=0),AND(NOT(E6923="Unknown"),ISBLANK(J6923)),AND(NOT(O6923="Unknown"),ISBLANK(R6923))),"Missing Information", INDEX(Table15[Entire Service Line Classification], MATCH(SUMIFS(Table15[Unique ID],Table15[System-Owned Portion],E6923,Table15[If Material Anything Other than "Lead" in Column E,Was Material Ever Previously Lead?],G6923,Table15[Customer-Owned Portion],O6923),Table15[Unique ID],0),0)))</f>
        <v/>
      </c>
      <c r="X6923"/>
    </row>
    <row r="6924" spans="2:24" x14ac:dyDescent="0.25">
      <c r="B6924" s="146"/>
      <c r="C6924" s="31"/>
      <c r="D6924" s="31"/>
      <c r="E6924" s="44"/>
      <c r="F6924" s="43"/>
      <c r="G6924" s="84"/>
      <c r="H6924" s="31"/>
      <c r="I6924" s="31"/>
      <c r="J6924" s="84"/>
      <c r="K6924" s="31"/>
      <c r="L6924" s="31"/>
      <c r="M6924" s="169"/>
      <c r="N6924" s="148"/>
      <c r="O6924" s="106"/>
      <c r="P6924" s="43"/>
      <c r="Q6924" s="31"/>
      <c r="R6924" s="84"/>
      <c r="S6924" s="31"/>
      <c r="T6924" s="31"/>
      <c r="U6924" s="169"/>
      <c r="V6924" s="150"/>
      <c r="W6924" s="141" t="str" cm="1">
        <f t="array" ref="W6924">IF(SUM(LEN(B6924:V6924))=0,"",IF(OR(OR(ISBLANK(F6924),SUM(LEN(C6924),LEN(D6924))=0),AND(NOT(E6924="Unknown"),ISBLANK(J6924)),AND(NOT(O6924="Unknown"),ISBLANK(R6924))),"Missing Information", INDEX(Table15[Entire Service Line Classification], MATCH(SUMIFS(Table15[Unique ID],Table15[System-Owned Portion],E6924,Table15[If Material Anything Other than "Lead" in Column E,Was Material Ever Previously Lead?],G6924,Table15[Customer-Owned Portion],O6924),Table15[Unique ID],0),0)))</f>
        <v/>
      </c>
      <c r="X6924"/>
    </row>
    <row r="6925" spans="2:24" x14ac:dyDescent="0.25">
      <c r="B6925" s="146"/>
      <c r="C6925" s="31"/>
      <c r="D6925" s="31"/>
      <c r="E6925" s="44"/>
      <c r="F6925" s="43"/>
      <c r="G6925" s="84"/>
      <c r="H6925" s="31"/>
      <c r="I6925" s="31"/>
      <c r="J6925" s="84"/>
      <c r="K6925" s="31"/>
      <c r="L6925" s="31"/>
      <c r="M6925" s="169"/>
      <c r="N6925" s="148"/>
      <c r="O6925" s="106"/>
      <c r="P6925" s="43"/>
      <c r="Q6925" s="31"/>
      <c r="R6925" s="84"/>
      <c r="S6925" s="31"/>
      <c r="T6925" s="31"/>
      <c r="U6925" s="169"/>
      <c r="V6925" s="150"/>
      <c r="W6925" s="141" t="str" cm="1">
        <f t="array" ref="W6925">IF(SUM(LEN(B6925:V6925))=0,"",IF(OR(OR(ISBLANK(F6925),SUM(LEN(C6925),LEN(D6925))=0),AND(NOT(E6925="Unknown"),ISBLANK(J6925)),AND(NOT(O6925="Unknown"),ISBLANK(R6925))),"Missing Information", INDEX(Table15[Entire Service Line Classification], MATCH(SUMIFS(Table15[Unique ID],Table15[System-Owned Portion],E6925,Table15[If Material Anything Other than "Lead" in Column E,Was Material Ever Previously Lead?],G6925,Table15[Customer-Owned Portion],O6925),Table15[Unique ID],0),0)))</f>
        <v/>
      </c>
      <c r="X6925"/>
    </row>
    <row r="6926" spans="2:24" x14ac:dyDescent="0.25">
      <c r="B6926" s="146"/>
      <c r="C6926" s="31"/>
      <c r="D6926" s="31"/>
      <c r="E6926" s="44"/>
      <c r="F6926" s="43"/>
      <c r="G6926" s="84"/>
      <c r="H6926" s="31"/>
      <c r="I6926" s="31"/>
      <c r="J6926" s="84"/>
      <c r="K6926" s="31"/>
      <c r="L6926" s="31"/>
      <c r="M6926" s="169"/>
      <c r="N6926" s="148"/>
      <c r="O6926" s="106"/>
      <c r="P6926" s="43"/>
      <c r="Q6926" s="31"/>
      <c r="R6926" s="84"/>
      <c r="S6926" s="31"/>
      <c r="T6926" s="31"/>
      <c r="U6926" s="169"/>
      <c r="V6926" s="150"/>
      <c r="W6926" s="141" t="str" cm="1">
        <f t="array" ref="W6926">IF(SUM(LEN(B6926:V6926))=0,"",IF(OR(OR(ISBLANK(F6926),SUM(LEN(C6926),LEN(D6926))=0),AND(NOT(E6926="Unknown"),ISBLANK(J6926)),AND(NOT(O6926="Unknown"),ISBLANK(R6926))),"Missing Information", INDEX(Table15[Entire Service Line Classification], MATCH(SUMIFS(Table15[Unique ID],Table15[System-Owned Portion],E6926,Table15[If Material Anything Other than "Lead" in Column E,Was Material Ever Previously Lead?],G6926,Table15[Customer-Owned Portion],O6926),Table15[Unique ID],0),0)))</f>
        <v/>
      </c>
      <c r="X6926"/>
    </row>
    <row r="6927" spans="2:24" x14ac:dyDescent="0.25">
      <c r="B6927" s="146"/>
      <c r="C6927" s="31"/>
      <c r="D6927" s="31"/>
      <c r="E6927" s="44"/>
      <c r="F6927" s="43"/>
      <c r="G6927" s="84"/>
      <c r="H6927" s="31"/>
      <c r="I6927" s="31"/>
      <c r="J6927" s="84"/>
      <c r="K6927" s="31"/>
      <c r="L6927" s="31"/>
      <c r="M6927" s="169"/>
      <c r="N6927" s="148"/>
      <c r="O6927" s="106"/>
      <c r="P6927" s="43"/>
      <c r="Q6927" s="31"/>
      <c r="R6927" s="84"/>
      <c r="S6927" s="31"/>
      <c r="T6927" s="31"/>
      <c r="U6927" s="169"/>
      <c r="V6927" s="150"/>
      <c r="W6927" s="141" t="str" cm="1">
        <f t="array" ref="W6927">IF(SUM(LEN(B6927:V6927))=0,"",IF(OR(OR(ISBLANK(F6927),SUM(LEN(C6927),LEN(D6927))=0),AND(NOT(E6927="Unknown"),ISBLANK(J6927)),AND(NOT(O6927="Unknown"),ISBLANK(R6927))),"Missing Information", INDEX(Table15[Entire Service Line Classification], MATCH(SUMIFS(Table15[Unique ID],Table15[System-Owned Portion],E6927,Table15[If Material Anything Other than "Lead" in Column E,Was Material Ever Previously Lead?],G6927,Table15[Customer-Owned Portion],O6927),Table15[Unique ID],0),0)))</f>
        <v/>
      </c>
      <c r="X6927"/>
    </row>
    <row r="6928" spans="2:24" x14ac:dyDescent="0.25">
      <c r="B6928" s="146"/>
      <c r="C6928" s="31"/>
      <c r="D6928" s="31"/>
      <c r="E6928" s="44"/>
      <c r="F6928" s="43"/>
      <c r="G6928" s="84"/>
      <c r="H6928" s="31"/>
      <c r="I6928" s="31"/>
      <c r="J6928" s="84"/>
      <c r="K6928" s="31"/>
      <c r="L6928" s="31"/>
      <c r="M6928" s="169"/>
      <c r="N6928" s="148"/>
      <c r="O6928" s="106"/>
      <c r="P6928" s="43"/>
      <c r="Q6928" s="31"/>
      <c r="R6928" s="84"/>
      <c r="S6928" s="31"/>
      <c r="T6928" s="31"/>
      <c r="U6928" s="169"/>
      <c r="V6928" s="150"/>
      <c r="W6928" s="141" t="str" cm="1">
        <f t="array" ref="W6928">IF(SUM(LEN(B6928:V6928))=0,"",IF(OR(OR(ISBLANK(F6928),SUM(LEN(C6928),LEN(D6928))=0),AND(NOT(E6928="Unknown"),ISBLANK(J6928)),AND(NOT(O6928="Unknown"),ISBLANK(R6928))),"Missing Information", INDEX(Table15[Entire Service Line Classification], MATCH(SUMIFS(Table15[Unique ID],Table15[System-Owned Portion],E6928,Table15[If Material Anything Other than "Lead" in Column E,Was Material Ever Previously Lead?],G6928,Table15[Customer-Owned Portion],O6928),Table15[Unique ID],0),0)))</f>
        <v/>
      </c>
      <c r="X6928"/>
    </row>
    <row r="6929" spans="2:24" x14ac:dyDescent="0.25">
      <c r="B6929" s="146"/>
      <c r="C6929" s="31"/>
      <c r="D6929" s="31"/>
      <c r="E6929" s="44"/>
      <c r="F6929" s="43"/>
      <c r="G6929" s="84"/>
      <c r="H6929" s="31"/>
      <c r="I6929" s="31"/>
      <c r="J6929" s="84"/>
      <c r="K6929" s="31"/>
      <c r="L6929" s="31"/>
      <c r="M6929" s="169"/>
      <c r="N6929" s="148"/>
      <c r="O6929" s="106"/>
      <c r="P6929" s="43"/>
      <c r="Q6929" s="31"/>
      <c r="R6929" s="84"/>
      <c r="S6929" s="31"/>
      <c r="T6929" s="31"/>
      <c r="U6929" s="169"/>
      <c r="V6929" s="150"/>
      <c r="W6929" s="141" t="str" cm="1">
        <f t="array" ref="W6929">IF(SUM(LEN(B6929:V6929))=0,"",IF(OR(OR(ISBLANK(F6929),SUM(LEN(C6929),LEN(D6929))=0),AND(NOT(E6929="Unknown"),ISBLANK(J6929)),AND(NOT(O6929="Unknown"),ISBLANK(R6929))),"Missing Information", INDEX(Table15[Entire Service Line Classification], MATCH(SUMIFS(Table15[Unique ID],Table15[System-Owned Portion],E6929,Table15[If Material Anything Other than "Lead" in Column E,Was Material Ever Previously Lead?],G6929,Table15[Customer-Owned Portion],O6929),Table15[Unique ID],0),0)))</f>
        <v/>
      </c>
      <c r="X6929"/>
    </row>
    <row r="6930" spans="2:24" x14ac:dyDescent="0.25">
      <c r="B6930" s="146"/>
      <c r="C6930" s="31"/>
      <c r="D6930" s="31"/>
      <c r="E6930" s="44"/>
      <c r="F6930" s="43"/>
      <c r="G6930" s="84"/>
      <c r="H6930" s="31"/>
      <c r="I6930" s="31"/>
      <c r="J6930" s="84"/>
      <c r="K6930" s="31"/>
      <c r="L6930" s="31"/>
      <c r="M6930" s="169"/>
      <c r="N6930" s="148"/>
      <c r="O6930" s="106"/>
      <c r="P6930" s="43"/>
      <c r="Q6930" s="31"/>
      <c r="R6930" s="84"/>
      <c r="S6930" s="31"/>
      <c r="T6930" s="31"/>
      <c r="U6930" s="169"/>
      <c r="V6930" s="150"/>
      <c r="W6930" s="141" t="str" cm="1">
        <f t="array" ref="W6930">IF(SUM(LEN(B6930:V6930))=0,"",IF(OR(OR(ISBLANK(F6930),SUM(LEN(C6930),LEN(D6930))=0),AND(NOT(E6930="Unknown"),ISBLANK(J6930)),AND(NOT(O6930="Unknown"),ISBLANK(R6930))),"Missing Information", INDEX(Table15[Entire Service Line Classification], MATCH(SUMIFS(Table15[Unique ID],Table15[System-Owned Portion],E6930,Table15[If Material Anything Other than "Lead" in Column E,Was Material Ever Previously Lead?],G6930,Table15[Customer-Owned Portion],O6930),Table15[Unique ID],0),0)))</f>
        <v/>
      </c>
      <c r="X6930"/>
    </row>
    <row r="6931" spans="2:24" x14ac:dyDescent="0.25">
      <c r="B6931" s="146"/>
      <c r="C6931" s="31"/>
      <c r="D6931" s="31"/>
      <c r="E6931" s="44"/>
      <c r="F6931" s="43"/>
      <c r="G6931" s="84"/>
      <c r="H6931" s="31"/>
      <c r="I6931" s="31"/>
      <c r="J6931" s="84"/>
      <c r="K6931" s="31"/>
      <c r="L6931" s="31"/>
      <c r="M6931" s="169"/>
      <c r="N6931" s="148"/>
      <c r="O6931" s="106"/>
      <c r="P6931" s="43"/>
      <c r="Q6931" s="31"/>
      <c r="R6931" s="84"/>
      <c r="S6931" s="31"/>
      <c r="T6931" s="31"/>
      <c r="U6931" s="169"/>
      <c r="V6931" s="150"/>
      <c r="W6931" s="141" t="str" cm="1">
        <f t="array" ref="W6931">IF(SUM(LEN(B6931:V6931))=0,"",IF(OR(OR(ISBLANK(F6931),SUM(LEN(C6931),LEN(D6931))=0),AND(NOT(E6931="Unknown"),ISBLANK(J6931)),AND(NOT(O6931="Unknown"),ISBLANK(R6931))),"Missing Information", INDEX(Table15[Entire Service Line Classification], MATCH(SUMIFS(Table15[Unique ID],Table15[System-Owned Portion],E6931,Table15[If Material Anything Other than "Lead" in Column E,Was Material Ever Previously Lead?],G6931,Table15[Customer-Owned Portion],O6931),Table15[Unique ID],0),0)))</f>
        <v/>
      </c>
      <c r="X6931"/>
    </row>
    <row r="6932" spans="2:24" x14ac:dyDescent="0.25">
      <c r="B6932" s="146"/>
      <c r="C6932" s="31"/>
      <c r="D6932" s="31"/>
      <c r="E6932" s="44"/>
      <c r="F6932" s="43"/>
      <c r="G6932" s="84"/>
      <c r="H6932" s="31"/>
      <c r="I6932" s="31"/>
      <c r="J6932" s="84"/>
      <c r="K6932" s="31"/>
      <c r="L6932" s="31"/>
      <c r="M6932" s="169"/>
      <c r="N6932" s="148"/>
      <c r="O6932" s="106"/>
      <c r="P6932" s="43"/>
      <c r="Q6932" s="31"/>
      <c r="R6932" s="84"/>
      <c r="S6932" s="31"/>
      <c r="T6932" s="31"/>
      <c r="U6932" s="169"/>
      <c r="V6932" s="150"/>
      <c r="W6932" s="141" t="str" cm="1">
        <f t="array" ref="W6932">IF(SUM(LEN(B6932:V6932))=0,"",IF(OR(OR(ISBLANK(F6932),SUM(LEN(C6932),LEN(D6932))=0),AND(NOT(E6932="Unknown"),ISBLANK(J6932)),AND(NOT(O6932="Unknown"),ISBLANK(R6932))),"Missing Information", INDEX(Table15[Entire Service Line Classification], MATCH(SUMIFS(Table15[Unique ID],Table15[System-Owned Portion],E6932,Table15[If Material Anything Other than "Lead" in Column E,Was Material Ever Previously Lead?],G6932,Table15[Customer-Owned Portion],O6932),Table15[Unique ID],0),0)))</f>
        <v/>
      </c>
      <c r="X6932"/>
    </row>
    <row r="6933" spans="2:24" x14ac:dyDescent="0.25">
      <c r="B6933" s="146"/>
      <c r="C6933" s="31"/>
      <c r="D6933" s="31"/>
      <c r="E6933" s="44"/>
      <c r="F6933" s="43"/>
      <c r="G6933" s="84"/>
      <c r="H6933" s="31"/>
      <c r="I6933" s="31"/>
      <c r="J6933" s="84"/>
      <c r="K6933" s="31"/>
      <c r="L6933" s="31"/>
      <c r="M6933" s="169"/>
      <c r="N6933" s="148"/>
      <c r="O6933" s="106"/>
      <c r="P6933" s="43"/>
      <c r="Q6933" s="31"/>
      <c r="R6933" s="84"/>
      <c r="S6933" s="31"/>
      <c r="T6933" s="31"/>
      <c r="U6933" s="169"/>
      <c r="V6933" s="150"/>
      <c r="W6933" s="141" t="str" cm="1">
        <f t="array" ref="W6933">IF(SUM(LEN(B6933:V6933))=0,"",IF(OR(OR(ISBLANK(F6933),SUM(LEN(C6933),LEN(D6933))=0),AND(NOT(E6933="Unknown"),ISBLANK(J6933)),AND(NOT(O6933="Unknown"),ISBLANK(R6933))),"Missing Information", INDEX(Table15[Entire Service Line Classification], MATCH(SUMIFS(Table15[Unique ID],Table15[System-Owned Portion],E6933,Table15[If Material Anything Other than "Lead" in Column E,Was Material Ever Previously Lead?],G6933,Table15[Customer-Owned Portion],O6933),Table15[Unique ID],0),0)))</f>
        <v/>
      </c>
      <c r="X6933"/>
    </row>
    <row r="6934" spans="2:24" x14ac:dyDescent="0.25">
      <c r="B6934" s="146"/>
      <c r="C6934" s="31"/>
      <c r="D6934" s="31"/>
      <c r="E6934" s="44"/>
      <c r="F6934" s="43"/>
      <c r="G6934" s="84"/>
      <c r="H6934" s="31"/>
      <c r="I6934" s="31"/>
      <c r="J6934" s="84"/>
      <c r="K6934" s="31"/>
      <c r="L6934" s="31"/>
      <c r="M6934" s="169"/>
      <c r="N6934" s="148"/>
      <c r="O6934" s="106"/>
      <c r="P6934" s="43"/>
      <c r="Q6934" s="31"/>
      <c r="R6934" s="84"/>
      <c r="S6934" s="31"/>
      <c r="T6934" s="31"/>
      <c r="U6934" s="169"/>
      <c r="V6934" s="150"/>
      <c r="W6934" s="141" t="str" cm="1">
        <f t="array" ref="W6934">IF(SUM(LEN(B6934:V6934))=0,"",IF(OR(OR(ISBLANK(F6934),SUM(LEN(C6934),LEN(D6934))=0),AND(NOT(E6934="Unknown"),ISBLANK(J6934)),AND(NOT(O6934="Unknown"),ISBLANK(R6934))),"Missing Information", INDEX(Table15[Entire Service Line Classification], MATCH(SUMIFS(Table15[Unique ID],Table15[System-Owned Portion],E6934,Table15[If Material Anything Other than "Lead" in Column E,Was Material Ever Previously Lead?],G6934,Table15[Customer-Owned Portion],O6934),Table15[Unique ID],0),0)))</f>
        <v/>
      </c>
      <c r="X6934"/>
    </row>
    <row r="6935" spans="2:24" x14ac:dyDescent="0.25">
      <c r="B6935" s="146"/>
      <c r="C6935" s="31"/>
      <c r="D6935" s="31"/>
      <c r="E6935" s="44"/>
      <c r="F6935" s="43"/>
      <c r="G6935" s="84"/>
      <c r="H6935" s="31"/>
      <c r="I6935" s="31"/>
      <c r="J6935" s="84"/>
      <c r="K6935" s="31"/>
      <c r="L6935" s="31"/>
      <c r="M6935" s="169"/>
      <c r="N6935" s="148"/>
      <c r="O6935" s="106"/>
      <c r="P6935" s="43"/>
      <c r="Q6935" s="31"/>
      <c r="R6935" s="84"/>
      <c r="S6935" s="31"/>
      <c r="T6935" s="31"/>
      <c r="U6935" s="169"/>
      <c r="V6935" s="150"/>
      <c r="W6935" s="141" t="str" cm="1">
        <f t="array" ref="W6935">IF(SUM(LEN(B6935:V6935))=0,"",IF(OR(OR(ISBLANK(F6935),SUM(LEN(C6935),LEN(D6935))=0),AND(NOT(E6935="Unknown"),ISBLANK(J6935)),AND(NOT(O6935="Unknown"),ISBLANK(R6935))),"Missing Information", INDEX(Table15[Entire Service Line Classification], MATCH(SUMIFS(Table15[Unique ID],Table15[System-Owned Portion],E6935,Table15[If Material Anything Other than "Lead" in Column E,Was Material Ever Previously Lead?],G6935,Table15[Customer-Owned Portion],O6935),Table15[Unique ID],0),0)))</f>
        <v/>
      </c>
      <c r="X6935"/>
    </row>
    <row r="6936" spans="2:24" x14ac:dyDescent="0.25">
      <c r="B6936" s="146"/>
      <c r="C6936" s="31"/>
      <c r="D6936" s="31"/>
      <c r="E6936" s="44"/>
      <c r="F6936" s="43"/>
      <c r="G6936" s="84"/>
      <c r="H6936" s="31"/>
      <c r="I6936" s="31"/>
      <c r="J6936" s="84"/>
      <c r="K6936" s="31"/>
      <c r="L6936" s="31"/>
      <c r="M6936" s="169"/>
      <c r="N6936" s="148"/>
      <c r="O6936" s="106"/>
      <c r="P6936" s="43"/>
      <c r="Q6936" s="31"/>
      <c r="R6936" s="84"/>
      <c r="S6936" s="31"/>
      <c r="T6936" s="31"/>
      <c r="U6936" s="169"/>
      <c r="V6936" s="150"/>
      <c r="W6936" s="141" t="str" cm="1">
        <f t="array" ref="W6936">IF(SUM(LEN(B6936:V6936))=0,"",IF(OR(OR(ISBLANK(F6936),SUM(LEN(C6936),LEN(D6936))=0),AND(NOT(E6936="Unknown"),ISBLANK(J6936)),AND(NOT(O6936="Unknown"),ISBLANK(R6936))),"Missing Information", INDEX(Table15[Entire Service Line Classification], MATCH(SUMIFS(Table15[Unique ID],Table15[System-Owned Portion],E6936,Table15[If Material Anything Other than "Lead" in Column E,Was Material Ever Previously Lead?],G6936,Table15[Customer-Owned Portion],O6936),Table15[Unique ID],0),0)))</f>
        <v/>
      </c>
      <c r="X6936"/>
    </row>
    <row r="6937" spans="2:24" x14ac:dyDescent="0.25">
      <c r="B6937" s="146"/>
      <c r="C6937" s="31"/>
      <c r="D6937" s="31"/>
      <c r="E6937" s="44"/>
      <c r="F6937" s="43"/>
      <c r="G6937" s="84"/>
      <c r="H6937" s="31"/>
      <c r="I6937" s="31"/>
      <c r="J6937" s="84"/>
      <c r="K6937" s="31"/>
      <c r="L6937" s="31"/>
      <c r="M6937" s="169"/>
      <c r="N6937" s="148"/>
      <c r="O6937" s="106"/>
      <c r="P6937" s="43"/>
      <c r="Q6937" s="31"/>
      <c r="R6937" s="84"/>
      <c r="S6937" s="31"/>
      <c r="T6937" s="31"/>
      <c r="U6937" s="169"/>
      <c r="V6937" s="150"/>
      <c r="W6937" s="141" t="str" cm="1">
        <f t="array" ref="W6937">IF(SUM(LEN(B6937:V6937))=0,"",IF(OR(OR(ISBLANK(F6937),SUM(LEN(C6937),LEN(D6937))=0),AND(NOT(E6937="Unknown"),ISBLANK(J6937)),AND(NOT(O6937="Unknown"),ISBLANK(R6937))),"Missing Information", INDEX(Table15[Entire Service Line Classification], MATCH(SUMIFS(Table15[Unique ID],Table15[System-Owned Portion],E6937,Table15[If Material Anything Other than "Lead" in Column E,Was Material Ever Previously Lead?],G6937,Table15[Customer-Owned Portion],O6937),Table15[Unique ID],0),0)))</f>
        <v/>
      </c>
      <c r="X6937"/>
    </row>
    <row r="6938" spans="2:24" x14ac:dyDescent="0.25">
      <c r="B6938" s="146"/>
      <c r="C6938" s="31"/>
      <c r="D6938" s="31"/>
      <c r="E6938" s="44"/>
      <c r="F6938" s="43"/>
      <c r="G6938" s="84"/>
      <c r="H6938" s="31"/>
      <c r="I6938" s="31"/>
      <c r="J6938" s="84"/>
      <c r="K6938" s="31"/>
      <c r="L6938" s="31"/>
      <c r="M6938" s="169"/>
      <c r="N6938" s="148"/>
      <c r="O6938" s="106"/>
      <c r="P6938" s="43"/>
      <c r="Q6938" s="31"/>
      <c r="R6938" s="84"/>
      <c r="S6938" s="31"/>
      <c r="T6938" s="31"/>
      <c r="U6938" s="169"/>
      <c r="V6938" s="150"/>
      <c r="W6938" s="141" t="str" cm="1">
        <f t="array" ref="W6938">IF(SUM(LEN(B6938:V6938))=0,"",IF(OR(OR(ISBLANK(F6938),SUM(LEN(C6938),LEN(D6938))=0),AND(NOT(E6938="Unknown"),ISBLANK(J6938)),AND(NOT(O6938="Unknown"),ISBLANK(R6938))),"Missing Information", INDEX(Table15[Entire Service Line Classification], MATCH(SUMIFS(Table15[Unique ID],Table15[System-Owned Portion],E6938,Table15[If Material Anything Other than "Lead" in Column E,Was Material Ever Previously Lead?],G6938,Table15[Customer-Owned Portion],O6938),Table15[Unique ID],0),0)))</f>
        <v/>
      </c>
      <c r="X6938"/>
    </row>
    <row r="6939" spans="2:24" x14ac:dyDescent="0.25">
      <c r="B6939" s="146"/>
      <c r="C6939" s="31"/>
      <c r="D6939" s="31"/>
      <c r="E6939" s="44"/>
      <c r="F6939" s="43"/>
      <c r="G6939" s="84"/>
      <c r="H6939" s="31"/>
      <c r="I6939" s="31"/>
      <c r="J6939" s="84"/>
      <c r="K6939" s="31"/>
      <c r="L6939" s="31"/>
      <c r="M6939" s="169"/>
      <c r="N6939" s="148"/>
      <c r="O6939" s="106"/>
      <c r="P6939" s="43"/>
      <c r="Q6939" s="31"/>
      <c r="R6939" s="84"/>
      <c r="S6939" s="31"/>
      <c r="T6939" s="31"/>
      <c r="U6939" s="169"/>
      <c r="V6939" s="150"/>
      <c r="W6939" s="141" t="str" cm="1">
        <f t="array" ref="W6939">IF(SUM(LEN(B6939:V6939))=0,"",IF(OR(OR(ISBLANK(F6939),SUM(LEN(C6939),LEN(D6939))=0),AND(NOT(E6939="Unknown"),ISBLANK(J6939)),AND(NOT(O6939="Unknown"),ISBLANK(R6939))),"Missing Information", INDEX(Table15[Entire Service Line Classification], MATCH(SUMIFS(Table15[Unique ID],Table15[System-Owned Portion],E6939,Table15[If Material Anything Other than "Lead" in Column E,Was Material Ever Previously Lead?],G6939,Table15[Customer-Owned Portion],O6939),Table15[Unique ID],0),0)))</f>
        <v/>
      </c>
      <c r="X6939"/>
    </row>
    <row r="6940" spans="2:24" x14ac:dyDescent="0.25">
      <c r="B6940" s="146"/>
      <c r="C6940" s="31"/>
      <c r="D6940" s="31"/>
      <c r="E6940" s="44"/>
      <c r="F6940" s="43"/>
      <c r="G6940" s="84"/>
      <c r="H6940" s="31"/>
      <c r="I6940" s="31"/>
      <c r="J6940" s="84"/>
      <c r="K6940" s="31"/>
      <c r="L6940" s="31"/>
      <c r="M6940" s="169"/>
      <c r="N6940" s="148"/>
      <c r="O6940" s="106"/>
      <c r="P6940" s="43"/>
      <c r="Q6940" s="31"/>
      <c r="R6940" s="84"/>
      <c r="S6940" s="31"/>
      <c r="T6940" s="31"/>
      <c r="U6940" s="169"/>
      <c r="V6940" s="150"/>
      <c r="W6940" s="141" t="str" cm="1">
        <f t="array" ref="W6940">IF(SUM(LEN(B6940:V6940))=0,"",IF(OR(OR(ISBLANK(F6940),SUM(LEN(C6940),LEN(D6940))=0),AND(NOT(E6940="Unknown"),ISBLANK(J6940)),AND(NOT(O6940="Unknown"),ISBLANK(R6940))),"Missing Information", INDEX(Table15[Entire Service Line Classification], MATCH(SUMIFS(Table15[Unique ID],Table15[System-Owned Portion],E6940,Table15[If Material Anything Other than "Lead" in Column E,Was Material Ever Previously Lead?],G6940,Table15[Customer-Owned Portion],O6940),Table15[Unique ID],0),0)))</f>
        <v/>
      </c>
      <c r="X6940"/>
    </row>
    <row r="6941" spans="2:24" x14ac:dyDescent="0.25">
      <c r="B6941" s="146"/>
      <c r="C6941" s="31"/>
      <c r="D6941" s="31"/>
      <c r="E6941" s="44"/>
      <c r="F6941" s="43"/>
      <c r="G6941" s="84"/>
      <c r="H6941" s="31"/>
      <c r="I6941" s="31"/>
      <c r="J6941" s="84"/>
      <c r="K6941" s="31"/>
      <c r="L6941" s="31"/>
      <c r="M6941" s="169"/>
      <c r="N6941" s="148"/>
      <c r="O6941" s="106"/>
      <c r="P6941" s="43"/>
      <c r="Q6941" s="31"/>
      <c r="R6941" s="84"/>
      <c r="S6941" s="31"/>
      <c r="T6941" s="31"/>
      <c r="U6941" s="169"/>
      <c r="V6941" s="150"/>
      <c r="W6941" s="141" t="str" cm="1">
        <f t="array" ref="W6941">IF(SUM(LEN(B6941:V6941))=0,"",IF(OR(OR(ISBLANK(F6941),SUM(LEN(C6941),LEN(D6941))=0),AND(NOT(E6941="Unknown"),ISBLANK(J6941)),AND(NOT(O6941="Unknown"),ISBLANK(R6941))),"Missing Information", INDEX(Table15[Entire Service Line Classification], MATCH(SUMIFS(Table15[Unique ID],Table15[System-Owned Portion],E6941,Table15[If Material Anything Other than "Lead" in Column E,Was Material Ever Previously Lead?],G6941,Table15[Customer-Owned Portion],O6941),Table15[Unique ID],0),0)))</f>
        <v/>
      </c>
      <c r="X6941"/>
    </row>
    <row r="6942" spans="2:24" x14ac:dyDescent="0.25">
      <c r="B6942" s="146"/>
      <c r="C6942" s="31"/>
      <c r="D6942" s="31"/>
      <c r="E6942" s="44"/>
      <c r="F6942" s="43"/>
      <c r="G6942" s="84"/>
      <c r="H6942" s="31"/>
      <c r="I6942" s="31"/>
      <c r="J6942" s="84"/>
      <c r="K6942" s="31"/>
      <c r="L6942" s="31"/>
      <c r="M6942" s="169"/>
      <c r="N6942" s="148"/>
      <c r="O6942" s="106"/>
      <c r="P6942" s="43"/>
      <c r="Q6942" s="31"/>
      <c r="R6942" s="84"/>
      <c r="S6942" s="31"/>
      <c r="T6942" s="31"/>
      <c r="U6942" s="169"/>
      <c r="V6942" s="150"/>
      <c r="W6942" s="141" t="str" cm="1">
        <f t="array" ref="W6942">IF(SUM(LEN(B6942:V6942))=0,"",IF(OR(OR(ISBLANK(F6942),SUM(LEN(C6942),LEN(D6942))=0),AND(NOT(E6942="Unknown"),ISBLANK(J6942)),AND(NOT(O6942="Unknown"),ISBLANK(R6942))),"Missing Information", INDEX(Table15[Entire Service Line Classification], MATCH(SUMIFS(Table15[Unique ID],Table15[System-Owned Portion],E6942,Table15[If Material Anything Other than "Lead" in Column E,Was Material Ever Previously Lead?],G6942,Table15[Customer-Owned Portion],O6942),Table15[Unique ID],0),0)))</f>
        <v/>
      </c>
      <c r="X6942"/>
    </row>
    <row r="6943" spans="2:24" x14ac:dyDescent="0.25">
      <c r="B6943" s="146"/>
      <c r="C6943" s="31"/>
      <c r="D6943" s="31"/>
      <c r="E6943" s="44"/>
      <c r="F6943" s="43"/>
      <c r="G6943" s="84"/>
      <c r="H6943" s="31"/>
      <c r="I6943" s="31"/>
      <c r="J6943" s="84"/>
      <c r="K6943" s="31"/>
      <c r="L6943" s="31"/>
      <c r="M6943" s="169"/>
      <c r="N6943" s="148"/>
      <c r="O6943" s="106"/>
      <c r="P6943" s="43"/>
      <c r="Q6943" s="31"/>
      <c r="R6943" s="84"/>
      <c r="S6943" s="31"/>
      <c r="T6943" s="31"/>
      <c r="U6943" s="169"/>
      <c r="V6943" s="150"/>
      <c r="W6943" s="141" t="str" cm="1">
        <f t="array" ref="W6943">IF(SUM(LEN(B6943:V6943))=0,"",IF(OR(OR(ISBLANK(F6943),SUM(LEN(C6943),LEN(D6943))=0),AND(NOT(E6943="Unknown"),ISBLANK(J6943)),AND(NOT(O6943="Unknown"),ISBLANK(R6943))),"Missing Information", INDEX(Table15[Entire Service Line Classification], MATCH(SUMIFS(Table15[Unique ID],Table15[System-Owned Portion],E6943,Table15[If Material Anything Other than "Lead" in Column E,Was Material Ever Previously Lead?],G6943,Table15[Customer-Owned Portion],O6943),Table15[Unique ID],0),0)))</f>
        <v/>
      </c>
      <c r="X6943"/>
    </row>
    <row r="6944" spans="2:24" x14ac:dyDescent="0.25">
      <c r="B6944" s="146"/>
      <c r="C6944" s="31"/>
      <c r="D6944" s="31"/>
      <c r="E6944" s="44"/>
      <c r="F6944" s="43"/>
      <c r="G6944" s="84"/>
      <c r="H6944" s="31"/>
      <c r="I6944" s="31"/>
      <c r="J6944" s="84"/>
      <c r="K6944" s="31"/>
      <c r="L6944" s="31"/>
      <c r="M6944" s="169"/>
      <c r="N6944" s="148"/>
      <c r="O6944" s="106"/>
      <c r="P6944" s="43"/>
      <c r="Q6944" s="31"/>
      <c r="R6944" s="84"/>
      <c r="S6944" s="31"/>
      <c r="T6944" s="31"/>
      <c r="U6944" s="169"/>
      <c r="V6944" s="150"/>
      <c r="W6944" s="141" t="str" cm="1">
        <f t="array" ref="W6944">IF(SUM(LEN(B6944:V6944))=0,"",IF(OR(OR(ISBLANK(F6944),SUM(LEN(C6944),LEN(D6944))=0),AND(NOT(E6944="Unknown"),ISBLANK(J6944)),AND(NOT(O6944="Unknown"),ISBLANK(R6944))),"Missing Information", INDEX(Table15[Entire Service Line Classification], MATCH(SUMIFS(Table15[Unique ID],Table15[System-Owned Portion],E6944,Table15[If Material Anything Other than "Lead" in Column E,Was Material Ever Previously Lead?],G6944,Table15[Customer-Owned Portion],O6944),Table15[Unique ID],0),0)))</f>
        <v/>
      </c>
      <c r="X6944"/>
    </row>
    <row r="6945" spans="2:24" x14ac:dyDescent="0.25">
      <c r="B6945" s="146"/>
      <c r="C6945" s="31"/>
      <c r="D6945" s="31"/>
      <c r="E6945" s="44"/>
      <c r="F6945" s="43"/>
      <c r="G6945" s="84"/>
      <c r="H6945" s="31"/>
      <c r="I6945" s="31"/>
      <c r="J6945" s="84"/>
      <c r="K6945" s="31"/>
      <c r="L6945" s="31"/>
      <c r="M6945" s="169"/>
      <c r="N6945" s="148"/>
      <c r="O6945" s="106"/>
      <c r="P6945" s="43"/>
      <c r="Q6945" s="31"/>
      <c r="R6945" s="84"/>
      <c r="S6945" s="31"/>
      <c r="T6945" s="31"/>
      <c r="U6945" s="169"/>
      <c r="V6945" s="150"/>
      <c r="W6945" s="141" t="str" cm="1">
        <f t="array" ref="W6945">IF(SUM(LEN(B6945:V6945))=0,"",IF(OR(OR(ISBLANK(F6945),SUM(LEN(C6945),LEN(D6945))=0),AND(NOT(E6945="Unknown"),ISBLANK(J6945)),AND(NOT(O6945="Unknown"),ISBLANK(R6945))),"Missing Information", INDEX(Table15[Entire Service Line Classification], MATCH(SUMIFS(Table15[Unique ID],Table15[System-Owned Portion],E6945,Table15[If Material Anything Other than "Lead" in Column E,Was Material Ever Previously Lead?],G6945,Table15[Customer-Owned Portion],O6945),Table15[Unique ID],0),0)))</f>
        <v/>
      </c>
      <c r="X6945"/>
    </row>
    <row r="6946" spans="2:24" x14ac:dyDescent="0.25">
      <c r="B6946" s="146"/>
      <c r="C6946" s="31"/>
      <c r="D6946" s="31"/>
      <c r="E6946" s="44"/>
      <c r="F6946" s="43"/>
      <c r="G6946" s="84"/>
      <c r="H6946" s="31"/>
      <c r="I6946" s="31"/>
      <c r="J6946" s="84"/>
      <c r="K6946" s="31"/>
      <c r="L6946" s="31"/>
      <c r="M6946" s="169"/>
      <c r="N6946" s="148"/>
      <c r="O6946" s="106"/>
      <c r="P6946" s="43"/>
      <c r="Q6946" s="31"/>
      <c r="R6946" s="84"/>
      <c r="S6946" s="31"/>
      <c r="T6946" s="31"/>
      <c r="U6946" s="169"/>
      <c r="V6946" s="150"/>
      <c r="W6946" s="141" t="str" cm="1">
        <f t="array" ref="W6946">IF(SUM(LEN(B6946:V6946))=0,"",IF(OR(OR(ISBLANK(F6946),SUM(LEN(C6946),LEN(D6946))=0),AND(NOT(E6946="Unknown"),ISBLANK(J6946)),AND(NOT(O6946="Unknown"),ISBLANK(R6946))),"Missing Information", INDEX(Table15[Entire Service Line Classification], MATCH(SUMIFS(Table15[Unique ID],Table15[System-Owned Portion],E6946,Table15[If Material Anything Other than "Lead" in Column E,Was Material Ever Previously Lead?],G6946,Table15[Customer-Owned Portion],O6946),Table15[Unique ID],0),0)))</f>
        <v/>
      </c>
      <c r="X6946"/>
    </row>
    <row r="6947" spans="2:24" x14ac:dyDescent="0.25">
      <c r="B6947" s="146"/>
      <c r="C6947" s="31"/>
      <c r="D6947" s="31"/>
      <c r="E6947" s="44"/>
      <c r="F6947" s="43"/>
      <c r="G6947" s="84"/>
      <c r="H6947" s="31"/>
      <c r="I6947" s="31"/>
      <c r="J6947" s="84"/>
      <c r="K6947" s="31"/>
      <c r="L6947" s="31"/>
      <c r="M6947" s="169"/>
      <c r="N6947" s="148"/>
      <c r="O6947" s="106"/>
      <c r="P6947" s="43"/>
      <c r="Q6947" s="31"/>
      <c r="R6947" s="84"/>
      <c r="S6947" s="31"/>
      <c r="T6947" s="31"/>
      <c r="U6947" s="169"/>
      <c r="V6947" s="150"/>
      <c r="W6947" s="141" t="str" cm="1">
        <f t="array" ref="W6947">IF(SUM(LEN(B6947:V6947))=0,"",IF(OR(OR(ISBLANK(F6947),SUM(LEN(C6947),LEN(D6947))=0),AND(NOT(E6947="Unknown"),ISBLANK(J6947)),AND(NOT(O6947="Unknown"),ISBLANK(R6947))),"Missing Information", INDEX(Table15[Entire Service Line Classification], MATCH(SUMIFS(Table15[Unique ID],Table15[System-Owned Portion],E6947,Table15[If Material Anything Other than "Lead" in Column E,Was Material Ever Previously Lead?],G6947,Table15[Customer-Owned Portion],O6947),Table15[Unique ID],0),0)))</f>
        <v/>
      </c>
      <c r="X6947"/>
    </row>
    <row r="6948" spans="2:24" x14ac:dyDescent="0.25">
      <c r="B6948" s="146"/>
      <c r="C6948" s="31"/>
      <c r="D6948" s="31"/>
      <c r="E6948" s="44"/>
      <c r="F6948" s="43"/>
      <c r="G6948" s="84"/>
      <c r="H6948" s="31"/>
      <c r="I6948" s="31"/>
      <c r="J6948" s="84"/>
      <c r="K6948" s="31"/>
      <c r="L6948" s="31"/>
      <c r="M6948" s="169"/>
      <c r="N6948" s="148"/>
      <c r="O6948" s="106"/>
      <c r="P6948" s="43"/>
      <c r="Q6948" s="31"/>
      <c r="R6948" s="84"/>
      <c r="S6948" s="31"/>
      <c r="T6948" s="31"/>
      <c r="U6948" s="169"/>
      <c r="V6948" s="150"/>
      <c r="W6948" s="141" t="str" cm="1">
        <f t="array" ref="W6948">IF(SUM(LEN(B6948:V6948))=0,"",IF(OR(OR(ISBLANK(F6948),SUM(LEN(C6948),LEN(D6948))=0),AND(NOT(E6948="Unknown"),ISBLANK(J6948)),AND(NOT(O6948="Unknown"),ISBLANK(R6948))),"Missing Information", INDEX(Table15[Entire Service Line Classification], MATCH(SUMIFS(Table15[Unique ID],Table15[System-Owned Portion],E6948,Table15[If Material Anything Other than "Lead" in Column E,Was Material Ever Previously Lead?],G6948,Table15[Customer-Owned Portion],O6948),Table15[Unique ID],0),0)))</f>
        <v/>
      </c>
      <c r="X6948"/>
    </row>
    <row r="6949" spans="2:24" x14ac:dyDescent="0.25">
      <c r="B6949" s="146"/>
      <c r="C6949" s="31"/>
      <c r="D6949" s="31"/>
      <c r="E6949" s="44"/>
      <c r="F6949" s="43"/>
      <c r="G6949" s="84"/>
      <c r="H6949" s="31"/>
      <c r="I6949" s="31"/>
      <c r="J6949" s="84"/>
      <c r="K6949" s="31"/>
      <c r="L6949" s="31"/>
      <c r="M6949" s="169"/>
      <c r="N6949" s="148"/>
      <c r="O6949" s="106"/>
      <c r="P6949" s="43"/>
      <c r="Q6949" s="31"/>
      <c r="R6949" s="84"/>
      <c r="S6949" s="31"/>
      <c r="T6949" s="31"/>
      <c r="U6949" s="169"/>
      <c r="V6949" s="150"/>
      <c r="W6949" s="141" t="str" cm="1">
        <f t="array" ref="W6949">IF(SUM(LEN(B6949:V6949))=0,"",IF(OR(OR(ISBLANK(F6949),SUM(LEN(C6949),LEN(D6949))=0),AND(NOT(E6949="Unknown"),ISBLANK(J6949)),AND(NOT(O6949="Unknown"),ISBLANK(R6949))),"Missing Information", INDEX(Table15[Entire Service Line Classification], MATCH(SUMIFS(Table15[Unique ID],Table15[System-Owned Portion],E6949,Table15[If Material Anything Other than "Lead" in Column E,Was Material Ever Previously Lead?],G6949,Table15[Customer-Owned Portion],O6949),Table15[Unique ID],0),0)))</f>
        <v/>
      </c>
      <c r="X6949"/>
    </row>
    <row r="6950" spans="2:24" x14ac:dyDescent="0.25">
      <c r="B6950" s="146"/>
      <c r="C6950" s="31"/>
      <c r="D6950" s="31"/>
      <c r="E6950" s="44"/>
      <c r="F6950" s="43"/>
      <c r="G6950" s="84"/>
      <c r="H6950" s="31"/>
      <c r="I6950" s="31"/>
      <c r="J6950" s="84"/>
      <c r="K6950" s="31"/>
      <c r="L6950" s="31"/>
      <c r="M6950" s="169"/>
      <c r="N6950" s="148"/>
      <c r="O6950" s="106"/>
      <c r="P6950" s="43"/>
      <c r="Q6950" s="31"/>
      <c r="R6950" s="84"/>
      <c r="S6950" s="31"/>
      <c r="T6950" s="31"/>
      <c r="U6950" s="169"/>
      <c r="V6950" s="150"/>
      <c r="W6950" s="141" t="str" cm="1">
        <f t="array" ref="W6950">IF(SUM(LEN(B6950:V6950))=0,"",IF(OR(OR(ISBLANK(F6950),SUM(LEN(C6950),LEN(D6950))=0),AND(NOT(E6950="Unknown"),ISBLANK(J6950)),AND(NOT(O6950="Unknown"),ISBLANK(R6950))),"Missing Information", INDEX(Table15[Entire Service Line Classification], MATCH(SUMIFS(Table15[Unique ID],Table15[System-Owned Portion],E6950,Table15[If Material Anything Other than "Lead" in Column E,Was Material Ever Previously Lead?],G6950,Table15[Customer-Owned Portion],O6950),Table15[Unique ID],0),0)))</f>
        <v/>
      </c>
      <c r="X6950"/>
    </row>
    <row r="6951" spans="2:24" x14ac:dyDescent="0.25">
      <c r="B6951" s="146"/>
      <c r="C6951" s="31"/>
      <c r="D6951" s="31"/>
      <c r="E6951" s="44"/>
      <c r="F6951" s="43"/>
      <c r="G6951" s="84"/>
      <c r="H6951" s="31"/>
      <c r="I6951" s="31"/>
      <c r="J6951" s="84"/>
      <c r="K6951" s="31"/>
      <c r="L6951" s="31"/>
      <c r="M6951" s="169"/>
      <c r="N6951" s="148"/>
      <c r="O6951" s="106"/>
      <c r="P6951" s="43"/>
      <c r="Q6951" s="31"/>
      <c r="R6951" s="84"/>
      <c r="S6951" s="31"/>
      <c r="T6951" s="31"/>
      <c r="U6951" s="169"/>
      <c r="V6951" s="150"/>
      <c r="W6951" s="141" t="str" cm="1">
        <f t="array" ref="W6951">IF(SUM(LEN(B6951:V6951))=0,"",IF(OR(OR(ISBLANK(F6951),SUM(LEN(C6951),LEN(D6951))=0),AND(NOT(E6951="Unknown"),ISBLANK(J6951)),AND(NOT(O6951="Unknown"),ISBLANK(R6951))),"Missing Information", INDEX(Table15[Entire Service Line Classification], MATCH(SUMIFS(Table15[Unique ID],Table15[System-Owned Portion],E6951,Table15[If Material Anything Other than "Lead" in Column E,Was Material Ever Previously Lead?],G6951,Table15[Customer-Owned Portion],O6951),Table15[Unique ID],0),0)))</f>
        <v/>
      </c>
      <c r="X6951"/>
    </row>
    <row r="6952" spans="2:24" x14ac:dyDescent="0.25">
      <c r="B6952" s="146"/>
      <c r="C6952" s="31"/>
      <c r="D6952" s="31"/>
      <c r="E6952" s="44"/>
      <c r="F6952" s="43"/>
      <c r="G6952" s="84"/>
      <c r="H6952" s="31"/>
      <c r="I6952" s="31"/>
      <c r="J6952" s="84"/>
      <c r="K6952" s="31"/>
      <c r="L6952" s="31"/>
      <c r="M6952" s="169"/>
      <c r="N6952" s="148"/>
      <c r="O6952" s="106"/>
      <c r="P6952" s="43"/>
      <c r="Q6952" s="31"/>
      <c r="R6952" s="84"/>
      <c r="S6952" s="31"/>
      <c r="T6952" s="31"/>
      <c r="U6952" s="169"/>
      <c r="V6952" s="150"/>
      <c r="W6952" s="141" t="str" cm="1">
        <f t="array" ref="W6952">IF(SUM(LEN(B6952:V6952))=0,"",IF(OR(OR(ISBLANK(F6952),SUM(LEN(C6952),LEN(D6952))=0),AND(NOT(E6952="Unknown"),ISBLANK(J6952)),AND(NOT(O6952="Unknown"),ISBLANK(R6952))),"Missing Information", INDEX(Table15[Entire Service Line Classification], MATCH(SUMIFS(Table15[Unique ID],Table15[System-Owned Portion],E6952,Table15[If Material Anything Other than "Lead" in Column E,Was Material Ever Previously Lead?],G6952,Table15[Customer-Owned Portion],O6952),Table15[Unique ID],0),0)))</f>
        <v/>
      </c>
      <c r="X6952"/>
    </row>
    <row r="6953" spans="2:24" x14ac:dyDescent="0.25">
      <c r="B6953" s="146"/>
      <c r="C6953" s="31"/>
      <c r="D6953" s="31"/>
      <c r="E6953" s="44"/>
      <c r="F6953" s="43"/>
      <c r="G6953" s="84"/>
      <c r="H6953" s="31"/>
      <c r="I6953" s="31"/>
      <c r="J6953" s="84"/>
      <c r="K6953" s="31"/>
      <c r="L6953" s="31"/>
      <c r="M6953" s="169"/>
      <c r="N6953" s="148"/>
      <c r="O6953" s="106"/>
      <c r="P6953" s="43"/>
      <c r="Q6953" s="31"/>
      <c r="R6953" s="84"/>
      <c r="S6953" s="31"/>
      <c r="T6953" s="31"/>
      <c r="U6953" s="169"/>
      <c r="V6953" s="150"/>
      <c r="W6953" s="141" t="str" cm="1">
        <f t="array" ref="W6953">IF(SUM(LEN(B6953:V6953))=0,"",IF(OR(OR(ISBLANK(F6953),SUM(LEN(C6953),LEN(D6953))=0),AND(NOT(E6953="Unknown"),ISBLANK(J6953)),AND(NOT(O6953="Unknown"),ISBLANK(R6953))),"Missing Information", INDEX(Table15[Entire Service Line Classification], MATCH(SUMIFS(Table15[Unique ID],Table15[System-Owned Portion],E6953,Table15[If Material Anything Other than "Lead" in Column E,Was Material Ever Previously Lead?],G6953,Table15[Customer-Owned Portion],O6953),Table15[Unique ID],0),0)))</f>
        <v/>
      </c>
      <c r="X6953"/>
    </row>
    <row r="6954" spans="2:24" x14ac:dyDescent="0.25">
      <c r="B6954" s="146"/>
      <c r="C6954" s="31"/>
      <c r="D6954" s="31"/>
      <c r="E6954" s="44"/>
      <c r="F6954" s="43"/>
      <c r="G6954" s="84"/>
      <c r="H6954" s="31"/>
      <c r="I6954" s="31"/>
      <c r="J6954" s="84"/>
      <c r="K6954" s="31"/>
      <c r="L6954" s="31"/>
      <c r="M6954" s="169"/>
      <c r="N6954" s="148"/>
      <c r="O6954" s="106"/>
      <c r="P6954" s="43"/>
      <c r="Q6954" s="31"/>
      <c r="R6954" s="84"/>
      <c r="S6954" s="31"/>
      <c r="T6954" s="31"/>
      <c r="U6954" s="169"/>
      <c r="V6954" s="150"/>
      <c r="W6954" s="141" t="str" cm="1">
        <f t="array" ref="W6954">IF(SUM(LEN(B6954:V6954))=0,"",IF(OR(OR(ISBLANK(F6954),SUM(LEN(C6954),LEN(D6954))=0),AND(NOT(E6954="Unknown"),ISBLANK(J6954)),AND(NOT(O6954="Unknown"),ISBLANK(R6954))),"Missing Information", INDEX(Table15[Entire Service Line Classification], MATCH(SUMIFS(Table15[Unique ID],Table15[System-Owned Portion],E6954,Table15[If Material Anything Other than "Lead" in Column E,Was Material Ever Previously Lead?],G6954,Table15[Customer-Owned Portion],O6954),Table15[Unique ID],0),0)))</f>
        <v/>
      </c>
      <c r="X6954"/>
    </row>
    <row r="6955" spans="2:24" x14ac:dyDescent="0.25">
      <c r="B6955" s="146"/>
      <c r="C6955" s="31"/>
      <c r="D6955" s="31"/>
      <c r="E6955" s="44"/>
      <c r="F6955" s="43"/>
      <c r="G6955" s="84"/>
      <c r="H6955" s="31"/>
      <c r="I6955" s="31"/>
      <c r="J6955" s="84"/>
      <c r="K6955" s="31"/>
      <c r="L6955" s="31"/>
      <c r="M6955" s="169"/>
      <c r="N6955" s="148"/>
      <c r="O6955" s="106"/>
      <c r="P6955" s="43"/>
      <c r="Q6955" s="31"/>
      <c r="R6955" s="84"/>
      <c r="S6955" s="31"/>
      <c r="T6955" s="31"/>
      <c r="U6955" s="169"/>
      <c r="V6955" s="150"/>
      <c r="W6955" s="141" t="str" cm="1">
        <f t="array" ref="W6955">IF(SUM(LEN(B6955:V6955))=0,"",IF(OR(OR(ISBLANK(F6955),SUM(LEN(C6955),LEN(D6955))=0),AND(NOT(E6955="Unknown"),ISBLANK(J6955)),AND(NOT(O6955="Unknown"),ISBLANK(R6955))),"Missing Information", INDEX(Table15[Entire Service Line Classification], MATCH(SUMIFS(Table15[Unique ID],Table15[System-Owned Portion],E6955,Table15[If Material Anything Other than "Lead" in Column E,Was Material Ever Previously Lead?],G6955,Table15[Customer-Owned Portion],O6955),Table15[Unique ID],0),0)))</f>
        <v/>
      </c>
      <c r="X6955"/>
    </row>
    <row r="6956" spans="2:24" x14ac:dyDescent="0.25">
      <c r="B6956" s="146"/>
      <c r="C6956" s="31"/>
      <c r="D6956" s="31"/>
      <c r="E6956" s="44"/>
      <c r="F6956" s="43"/>
      <c r="G6956" s="84"/>
      <c r="H6956" s="31"/>
      <c r="I6956" s="31"/>
      <c r="J6956" s="84"/>
      <c r="K6956" s="31"/>
      <c r="L6956" s="31"/>
      <c r="M6956" s="169"/>
      <c r="N6956" s="148"/>
      <c r="O6956" s="106"/>
      <c r="P6956" s="43"/>
      <c r="Q6956" s="31"/>
      <c r="R6956" s="84"/>
      <c r="S6956" s="31"/>
      <c r="T6956" s="31"/>
      <c r="U6956" s="169"/>
      <c r="V6956" s="150"/>
      <c r="W6956" s="141" t="str" cm="1">
        <f t="array" ref="W6956">IF(SUM(LEN(B6956:V6956))=0,"",IF(OR(OR(ISBLANK(F6956),SUM(LEN(C6956),LEN(D6956))=0),AND(NOT(E6956="Unknown"),ISBLANK(J6956)),AND(NOT(O6956="Unknown"),ISBLANK(R6956))),"Missing Information", INDEX(Table15[Entire Service Line Classification], MATCH(SUMIFS(Table15[Unique ID],Table15[System-Owned Portion],E6956,Table15[If Material Anything Other than "Lead" in Column E,Was Material Ever Previously Lead?],G6956,Table15[Customer-Owned Portion],O6956),Table15[Unique ID],0),0)))</f>
        <v/>
      </c>
      <c r="X6956"/>
    </row>
    <row r="6957" spans="2:24" x14ac:dyDescent="0.25">
      <c r="B6957" s="146"/>
      <c r="C6957" s="31"/>
      <c r="D6957" s="31"/>
      <c r="E6957" s="44"/>
      <c r="F6957" s="43"/>
      <c r="G6957" s="84"/>
      <c r="H6957" s="31"/>
      <c r="I6957" s="31"/>
      <c r="J6957" s="84"/>
      <c r="K6957" s="31"/>
      <c r="L6957" s="31"/>
      <c r="M6957" s="169"/>
      <c r="N6957" s="148"/>
      <c r="O6957" s="106"/>
      <c r="P6957" s="43"/>
      <c r="Q6957" s="31"/>
      <c r="R6957" s="84"/>
      <c r="S6957" s="31"/>
      <c r="T6957" s="31"/>
      <c r="U6957" s="169"/>
      <c r="V6957" s="150"/>
      <c r="W6957" s="141" t="str" cm="1">
        <f t="array" ref="W6957">IF(SUM(LEN(B6957:V6957))=0,"",IF(OR(OR(ISBLANK(F6957),SUM(LEN(C6957),LEN(D6957))=0),AND(NOT(E6957="Unknown"),ISBLANK(J6957)),AND(NOT(O6957="Unknown"),ISBLANK(R6957))),"Missing Information", INDEX(Table15[Entire Service Line Classification], MATCH(SUMIFS(Table15[Unique ID],Table15[System-Owned Portion],E6957,Table15[If Material Anything Other than "Lead" in Column E,Was Material Ever Previously Lead?],G6957,Table15[Customer-Owned Portion],O6957),Table15[Unique ID],0),0)))</f>
        <v/>
      </c>
      <c r="X6957"/>
    </row>
    <row r="6958" spans="2:24" x14ac:dyDescent="0.25">
      <c r="B6958" s="146"/>
      <c r="C6958" s="31"/>
      <c r="D6958" s="31"/>
      <c r="E6958" s="44"/>
      <c r="F6958" s="43"/>
      <c r="G6958" s="84"/>
      <c r="H6958" s="31"/>
      <c r="I6958" s="31"/>
      <c r="J6958" s="84"/>
      <c r="K6958" s="31"/>
      <c r="L6958" s="31"/>
      <c r="M6958" s="169"/>
      <c r="N6958" s="148"/>
      <c r="O6958" s="106"/>
      <c r="P6958" s="43"/>
      <c r="Q6958" s="31"/>
      <c r="R6958" s="84"/>
      <c r="S6958" s="31"/>
      <c r="T6958" s="31"/>
      <c r="U6958" s="169"/>
      <c r="V6958" s="150"/>
      <c r="W6958" s="141" t="str" cm="1">
        <f t="array" ref="W6958">IF(SUM(LEN(B6958:V6958))=0,"",IF(OR(OR(ISBLANK(F6958),SUM(LEN(C6958),LEN(D6958))=0),AND(NOT(E6958="Unknown"),ISBLANK(J6958)),AND(NOT(O6958="Unknown"),ISBLANK(R6958))),"Missing Information", INDEX(Table15[Entire Service Line Classification], MATCH(SUMIFS(Table15[Unique ID],Table15[System-Owned Portion],E6958,Table15[If Material Anything Other than "Lead" in Column E,Was Material Ever Previously Lead?],G6958,Table15[Customer-Owned Portion],O6958),Table15[Unique ID],0),0)))</f>
        <v/>
      </c>
      <c r="X6958"/>
    </row>
    <row r="6959" spans="2:24" x14ac:dyDescent="0.25">
      <c r="B6959" s="146"/>
      <c r="C6959" s="31"/>
      <c r="D6959" s="31"/>
      <c r="E6959" s="44"/>
      <c r="F6959" s="43"/>
      <c r="G6959" s="84"/>
      <c r="H6959" s="31"/>
      <c r="I6959" s="31"/>
      <c r="J6959" s="84"/>
      <c r="K6959" s="31"/>
      <c r="L6959" s="31"/>
      <c r="M6959" s="169"/>
      <c r="N6959" s="148"/>
      <c r="O6959" s="106"/>
      <c r="P6959" s="43"/>
      <c r="Q6959" s="31"/>
      <c r="R6959" s="84"/>
      <c r="S6959" s="31"/>
      <c r="T6959" s="31"/>
      <c r="U6959" s="169"/>
      <c r="V6959" s="150"/>
      <c r="W6959" s="141" t="str" cm="1">
        <f t="array" ref="W6959">IF(SUM(LEN(B6959:V6959))=0,"",IF(OR(OR(ISBLANK(F6959),SUM(LEN(C6959),LEN(D6959))=0),AND(NOT(E6959="Unknown"),ISBLANK(J6959)),AND(NOT(O6959="Unknown"),ISBLANK(R6959))),"Missing Information", INDEX(Table15[Entire Service Line Classification], MATCH(SUMIFS(Table15[Unique ID],Table15[System-Owned Portion],E6959,Table15[If Material Anything Other than "Lead" in Column E,Was Material Ever Previously Lead?],G6959,Table15[Customer-Owned Portion],O6959),Table15[Unique ID],0),0)))</f>
        <v/>
      </c>
      <c r="X6959"/>
    </row>
    <row r="6960" spans="2:24" x14ac:dyDescent="0.25">
      <c r="B6960" s="146"/>
      <c r="C6960" s="31"/>
      <c r="D6960" s="31"/>
      <c r="E6960" s="44"/>
      <c r="F6960" s="43"/>
      <c r="G6960" s="84"/>
      <c r="H6960" s="31"/>
      <c r="I6960" s="31"/>
      <c r="J6960" s="84"/>
      <c r="K6960" s="31"/>
      <c r="L6960" s="31"/>
      <c r="M6960" s="169"/>
      <c r="N6960" s="148"/>
      <c r="O6960" s="106"/>
      <c r="P6960" s="43"/>
      <c r="Q6960" s="31"/>
      <c r="R6960" s="84"/>
      <c r="S6960" s="31"/>
      <c r="T6960" s="31"/>
      <c r="U6960" s="169"/>
      <c r="V6960" s="150"/>
      <c r="W6960" s="141" t="str" cm="1">
        <f t="array" ref="W6960">IF(SUM(LEN(B6960:V6960))=0,"",IF(OR(OR(ISBLANK(F6960),SUM(LEN(C6960),LEN(D6960))=0),AND(NOT(E6960="Unknown"),ISBLANK(J6960)),AND(NOT(O6960="Unknown"),ISBLANK(R6960))),"Missing Information", INDEX(Table15[Entire Service Line Classification], MATCH(SUMIFS(Table15[Unique ID],Table15[System-Owned Portion],E6960,Table15[If Material Anything Other than "Lead" in Column E,Was Material Ever Previously Lead?],G6960,Table15[Customer-Owned Portion],O6960),Table15[Unique ID],0),0)))</f>
        <v/>
      </c>
      <c r="X6960"/>
    </row>
    <row r="6961" spans="2:24" x14ac:dyDescent="0.25">
      <c r="B6961" s="146"/>
      <c r="C6961" s="31"/>
      <c r="D6961" s="31"/>
      <c r="E6961" s="44"/>
      <c r="F6961" s="43"/>
      <c r="G6961" s="84"/>
      <c r="H6961" s="31"/>
      <c r="I6961" s="31"/>
      <c r="J6961" s="84"/>
      <c r="K6961" s="31"/>
      <c r="L6961" s="31"/>
      <c r="M6961" s="169"/>
      <c r="N6961" s="148"/>
      <c r="O6961" s="106"/>
      <c r="P6961" s="43"/>
      <c r="Q6961" s="31"/>
      <c r="R6961" s="84"/>
      <c r="S6961" s="31"/>
      <c r="T6961" s="31"/>
      <c r="U6961" s="169"/>
      <c r="V6961" s="150"/>
      <c r="W6961" s="141" t="str" cm="1">
        <f t="array" ref="W6961">IF(SUM(LEN(B6961:V6961))=0,"",IF(OR(OR(ISBLANK(F6961),SUM(LEN(C6961),LEN(D6961))=0),AND(NOT(E6961="Unknown"),ISBLANK(J6961)),AND(NOT(O6961="Unknown"),ISBLANK(R6961))),"Missing Information", INDEX(Table15[Entire Service Line Classification], MATCH(SUMIFS(Table15[Unique ID],Table15[System-Owned Portion],E6961,Table15[If Material Anything Other than "Lead" in Column E,Was Material Ever Previously Lead?],G6961,Table15[Customer-Owned Portion],O6961),Table15[Unique ID],0),0)))</f>
        <v/>
      </c>
      <c r="X6961"/>
    </row>
    <row r="6962" spans="2:24" x14ac:dyDescent="0.25">
      <c r="B6962" s="146"/>
      <c r="C6962" s="31"/>
      <c r="D6962" s="31"/>
      <c r="E6962" s="44"/>
      <c r="F6962" s="43"/>
      <c r="G6962" s="84"/>
      <c r="H6962" s="31"/>
      <c r="I6962" s="31"/>
      <c r="J6962" s="84"/>
      <c r="K6962" s="31"/>
      <c r="L6962" s="31"/>
      <c r="M6962" s="169"/>
      <c r="N6962" s="148"/>
      <c r="O6962" s="106"/>
      <c r="P6962" s="43"/>
      <c r="Q6962" s="31"/>
      <c r="R6962" s="84"/>
      <c r="S6962" s="31"/>
      <c r="T6962" s="31"/>
      <c r="U6962" s="169"/>
      <c r="V6962" s="150"/>
      <c r="W6962" s="141" t="str" cm="1">
        <f t="array" ref="W6962">IF(SUM(LEN(B6962:V6962))=0,"",IF(OR(OR(ISBLANK(F6962),SUM(LEN(C6962),LEN(D6962))=0),AND(NOT(E6962="Unknown"),ISBLANK(J6962)),AND(NOT(O6962="Unknown"),ISBLANK(R6962))),"Missing Information", INDEX(Table15[Entire Service Line Classification], MATCH(SUMIFS(Table15[Unique ID],Table15[System-Owned Portion],E6962,Table15[If Material Anything Other than "Lead" in Column E,Was Material Ever Previously Lead?],G6962,Table15[Customer-Owned Portion],O6962),Table15[Unique ID],0),0)))</f>
        <v/>
      </c>
      <c r="X6962"/>
    </row>
    <row r="6963" spans="2:24" x14ac:dyDescent="0.25">
      <c r="B6963" s="146"/>
      <c r="C6963" s="31"/>
      <c r="D6963" s="31"/>
      <c r="E6963" s="44"/>
      <c r="F6963" s="43"/>
      <c r="G6963" s="84"/>
      <c r="H6963" s="31"/>
      <c r="I6963" s="31"/>
      <c r="J6963" s="84"/>
      <c r="K6963" s="31"/>
      <c r="L6963" s="31"/>
      <c r="M6963" s="169"/>
      <c r="N6963" s="148"/>
      <c r="O6963" s="106"/>
      <c r="P6963" s="43"/>
      <c r="Q6963" s="31"/>
      <c r="R6963" s="84"/>
      <c r="S6963" s="31"/>
      <c r="T6963" s="31"/>
      <c r="U6963" s="169"/>
      <c r="V6963" s="150"/>
      <c r="W6963" s="141" t="str" cm="1">
        <f t="array" ref="W6963">IF(SUM(LEN(B6963:V6963))=0,"",IF(OR(OR(ISBLANK(F6963),SUM(LEN(C6963),LEN(D6963))=0),AND(NOT(E6963="Unknown"),ISBLANK(J6963)),AND(NOT(O6963="Unknown"),ISBLANK(R6963))),"Missing Information", INDEX(Table15[Entire Service Line Classification], MATCH(SUMIFS(Table15[Unique ID],Table15[System-Owned Portion],E6963,Table15[If Material Anything Other than "Lead" in Column E,Was Material Ever Previously Lead?],G6963,Table15[Customer-Owned Portion],O6963),Table15[Unique ID],0),0)))</f>
        <v/>
      </c>
      <c r="X6963"/>
    </row>
    <row r="6964" spans="2:24" x14ac:dyDescent="0.25">
      <c r="B6964" s="146"/>
      <c r="C6964" s="31"/>
      <c r="D6964" s="31"/>
      <c r="E6964" s="44"/>
      <c r="F6964" s="43"/>
      <c r="G6964" s="84"/>
      <c r="H6964" s="31"/>
      <c r="I6964" s="31"/>
      <c r="J6964" s="84"/>
      <c r="K6964" s="31"/>
      <c r="L6964" s="31"/>
      <c r="M6964" s="169"/>
      <c r="N6964" s="148"/>
      <c r="O6964" s="106"/>
      <c r="P6964" s="43"/>
      <c r="Q6964" s="31"/>
      <c r="R6964" s="84"/>
      <c r="S6964" s="31"/>
      <c r="T6964" s="31"/>
      <c r="U6964" s="169"/>
      <c r="V6964" s="150"/>
      <c r="W6964" s="141" t="str" cm="1">
        <f t="array" ref="W6964">IF(SUM(LEN(B6964:V6964))=0,"",IF(OR(OR(ISBLANK(F6964),SUM(LEN(C6964),LEN(D6964))=0),AND(NOT(E6964="Unknown"),ISBLANK(J6964)),AND(NOT(O6964="Unknown"),ISBLANK(R6964))),"Missing Information", INDEX(Table15[Entire Service Line Classification], MATCH(SUMIFS(Table15[Unique ID],Table15[System-Owned Portion],E6964,Table15[If Material Anything Other than "Lead" in Column E,Was Material Ever Previously Lead?],G6964,Table15[Customer-Owned Portion],O6964),Table15[Unique ID],0),0)))</f>
        <v/>
      </c>
      <c r="X6964"/>
    </row>
    <row r="6965" spans="2:24" x14ac:dyDescent="0.25">
      <c r="B6965" s="146"/>
      <c r="C6965" s="31"/>
      <c r="D6965" s="31"/>
      <c r="E6965" s="44"/>
      <c r="F6965" s="43"/>
      <c r="G6965" s="84"/>
      <c r="H6965" s="31"/>
      <c r="I6965" s="31"/>
      <c r="J6965" s="84"/>
      <c r="K6965" s="31"/>
      <c r="L6965" s="31"/>
      <c r="M6965" s="169"/>
      <c r="N6965" s="148"/>
      <c r="O6965" s="106"/>
      <c r="P6965" s="43"/>
      <c r="Q6965" s="31"/>
      <c r="R6965" s="84"/>
      <c r="S6965" s="31"/>
      <c r="T6965" s="31"/>
      <c r="U6965" s="169"/>
      <c r="V6965" s="150"/>
      <c r="W6965" s="141" t="str" cm="1">
        <f t="array" ref="W6965">IF(SUM(LEN(B6965:V6965))=0,"",IF(OR(OR(ISBLANK(F6965),SUM(LEN(C6965),LEN(D6965))=0),AND(NOT(E6965="Unknown"),ISBLANK(J6965)),AND(NOT(O6965="Unknown"),ISBLANK(R6965))),"Missing Information", INDEX(Table15[Entire Service Line Classification], MATCH(SUMIFS(Table15[Unique ID],Table15[System-Owned Portion],E6965,Table15[If Material Anything Other than "Lead" in Column E,Was Material Ever Previously Lead?],G6965,Table15[Customer-Owned Portion],O6965),Table15[Unique ID],0),0)))</f>
        <v/>
      </c>
      <c r="X6965"/>
    </row>
    <row r="6966" spans="2:24" x14ac:dyDescent="0.25">
      <c r="B6966" s="146"/>
      <c r="C6966" s="31"/>
      <c r="D6966" s="31"/>
      <c r="E6966" s="44"/>
      <c r="F6966" s="43"/>
      <c r="G6966" s="84"/>
      <c r="H6966" s="31"/>
      <c r="I6966" s="31"/>
      <c r="J6966" s="84"/>
      <c r="K6966" s="31"/>
      <c r="L6966" s="31"/>
      <c r="M6966" s="169"/>
      <c r="N6966" s="148"/>
      <c r="O6966" s="106"/>
      <c r="P6966" s="43"/>
      <c r="Q6966" s="31"/>
      <c r="R6966" s="84"/>
      <c r="S6966" s="31"/>
      <c r="T6966" s="31"/>
      <c r="U6966" s="169"/>
      <c r="V6966" s="150"/>
      <c r="W6966" s="141" t="str" cm="1">
        <f t="array" ref="W6966">IF(SUM(LEN(B6966:V6966))=0,"",IF(OR(OR(ISBLANK(F6966),SUM(LEN(C6966),LEN(D6966))=0),AND(NOT(E6966="Unknown"),ISBLANK(J6966)),AND(NOT(O6966="Unknown"),ISBLANK(R6966))),"Missing Information", INDEX(Table15[Entire Service Line Classification], MATCH(SUMIFS(Table15[Unique ID],Table15[System-Owned Portion],E6966,Table15[If Material Anything Other than "Lead" in Column E,Was Material Ever Previously Lead?],G6966,Table15[Customer-Owned Portion],O6966),Table15[Unique ID],0),0)))</f>
        <v/>
      </c>
      <c r="X6966"/>
    </row>
    <row r="6967" spans="2:24" x14ac:dyDescent="0.25">
      <c r="B6967" s="146"/>
      <c r="C6967" s="31"/>
      <c r="D6967" s="31"/>
      <c r="E6967" s="44"/>
      <c r="F6967" s="43"/>
      <c r="G6967" s="84"/>
      <c r="H6967" s="31"/>
      <c r="I6967" s="31"/>
      <c r="J6967" s="84"/>
      <c r="K6967" s="31"/>
      <c r="L6967" s="31"/>
      <c r="M6967" s="169"/>
      <c r="N6967" s="148"/>
      <c r="O6967" s="106"/>
      <c r="P6967" s="43"/>
      <c r="Q6967" s="31"/>
      <c r="R6967" s="84"/>
      <c r="S6967" s="31"/>
      <c r="T6967" s="31"/>
      <c r="U6967" s="169"/>
      <c r="V6967" s="150"/>
      <c r="W6967" s="141" t="str" cm="1">
        <f t="array" ref="W6967">IF(SUM(LEN(B6967:V6967))=0,"",IF(OR(OR(ISBLANK(F6967),SUM(LEN(C6967),LEN(D6967))=0),AND(NOT(E6967="Unknown"),ISBLANK(J6967)),AND(NOT(O6967="Unknown"),ISBLANK(R6967))),"Missing Information", INDEX(Table15[Entire Service Line Classification], MATCH(SUMIFS(Table15[Unique ID],Table15[System-Owned Portion],E6967,Table15[If Material Anything Other than "Lead" in Column E,Was Material Ever Previously Lead?],G6967,Table15[Customer-Owned Portion],O6967),Table15[Unique ID],0),0)))</f>
        <v/>
      </c>
      <c r="X6967"/>
    </row>
    <row r="6968" spans="2:24" x14ac:dyDescent="0.25">
      <c r="B6968" s="146"/>
      <c r="C6968" s="31"/>
      <c r="D6968" s="31"/>
      <c r="E6968" s="44"/>
      <c r="F6968" s="43"/>
      <c r="G6968" s="84"/>
      <c r="H6968" s="31"/>
      <c r="I6968" s="31"/>
      <c r="J6968" s="84"/>
      <c r="K6968" s="31"/>
      <c r="L6968" s="31"/>
      <c r="M6968" s="169"/>
      <c r="N6968" s="148"/>
      <c r="O6968" s="106"/>
      <c r="P6968" s="43"/>
      <c r="Q6968" s="31"/>
      <c r="R6968" s="84"/>
      <c r="S6968" s="31"/>
      <c r="T6968" s="31"/>
      <c r="U6968" s="169"/>
      <c r="V6968" s="150"/>
      <c r="W6968" s="141" t="str" cm="1">
        <f t="array" ref="W6968">IF(SUM(LEN(B6968:V6968))=0,"",IF(OR(OR(ISBLANK(F6968),SUM(LEN(C6968),LEN(D6968))=0),AND(NOT(E6968="Unknown"),ISBLANK(J6968)),AND(NOT(O6968="Unknown"),ISBLANK(R6968))),"Missing Information", INDEX(Table15[Entire Service Line Classification], MATCH(SUMIFS(Table15[Unique ID],Table15[System-Owned Portion],E6968,Table15[If Material Anything Other than "Lead" in Column E,Was Material Ever Previously Lead?],G6968,Table15[Customer-Owned Portion],O6968),Table15[Unique ID],0),0)))</f>
        <v/>
      </c>
      <c r="X6968"/>
    </row>
    <row r="6969" spans="2:24" x14ac:dyDescent="0.25">
      <c r="B6969" s="146"/>
      <c r="C6969" s="31"/>
      <c r="D6969" s="31"/>
      <c r="E6969" s="44"/>
      <c r="F6969" s="43"/>
      <c r="G6969" s="84"/>
      <c r="H6969" s="31"/>
      <c r="I6969" s="31"/>
      <c r="J6969" s="84"/>
      <c r="K6969" s="31"/>
      <c r="L6969" s="31"/>
      <c r="M6969" s="169"/>
      <c r="N6969" s="148"/>
      <c r="O6969" s="106"/>
      <c r="P6969" s="43"/>
      <c r="Q6969" s="31"/>
      <c r="R6969" s="84"/>
      <c r="S6969" s="31"/>
      <c r="T6969" s="31"/>
      <c r="U6969" s="169"/>
      <c r="V6969" s="150"/>
      <c r="W6969" s="141" t="str" cm="1">
        <f t="array" ref="W6969">IF(SUM(LEN(B6969:V6969))=0,"",IF(OR(OR(ISBLANK(F6969),SUM(LEN(C6969),LEN(D6969))=0),AND(NOT(E6969="Unknown"),ISBLANK(J6969)),AND(NOT(O6969="Unknown"),ISBLANK(R6969))),"Missing Information", INDEX(Table15[Entire Service Line Classification], MATCH(SUMIFS(Table15[Unique ID],Table15[System-Owned Portion],E6969,Table15[If Material Anything Other than "Lead" in Column E,Was Material Ever Previously Lead?],G6969,Table15[Customer-Owned Portion],O6969),Table15[Unique ID],0),0)))</f>
        <v/>
      </c>
      <c r="X6969"/>
    </row>
    <row r="6970" spans="2:24" x14ac:dyDescent="0.25">
      <c r="B6970" s="146"/>
      <c r="C6970" s="31"/>
      <c r="D6970" s="31"/>
      <c r="E6970" s="44"/>
      <c r="F6970" s="43"/>
      <c r="G6970" s="84"/>
      <c r="H6970" s="31"/>
      <c r="I6970" s="31"/>
      <c r="J6970" s="84"/>
      <c r="K6970" s="31"/>
      <c r="L6970" s="31"/>
      <c r="M6970" s="169"/>
      <c r="N6970" s="148"/>
      <c r="O6970" s="106"/>
      <c r="P6970" s="43"/>
      <c r="Q6970" s="31"/>
      <c r="R6970" s="84"/>
      <c r="S6970" s="31"/>
      <c r="T6970" s="31"/>
      <c r="U6970" s="169"/>
      <c r="V6970" s="150"/>
      <c r="W6970" s="141" t="str" cm="1">
        <f t="array" ref="W6970">IF(SUM(LEN(B6970:V6970))=0,"",IF(OR(OR(ISBLANK(F6970),SUM(LEN(C6970),LEN(D6970))=0),AND(NOT(E6970="Unknown"),ISBLANK(J6970)),AND(NOT(O6970="Unknown"),ISBLANK(R6970))),"Missing Information", INDEX(Table15[Entire Service Line Classification], MATCH(SUMIFS(Table15[Unique ID],Table15[System-Owned Portion],E6970,Table15[If Material Anything Other than "Lead" in Column E,Was Material Ever Previously Lead?],G6970,Table15[Customer-Owned Portion],O6970),Table15[Unique ID],0),0)))</f>
        <v/>
      </c>
      <c r="X6970"/>
    </row>
    <row r="6971" spans="2:24" x14ac:dyDescent="0.25">
      <c r="B6971" s="146"/>
      <c r="C6971" s="31"/>
      <c r="D6971" s="31"/>
      <c r="E6971" s="44"/>
      <c r="F6971" s="43"/>
      <c r="G6971" s="84"/>
      <c r="H6971" s="31"/>
      <c r="I6971" s="31"/>
      <c r="J6971" s="84"/>
      <c r="K6971" s="31"/>
      <c r="L6971" s="31"/>
      <c r="M6971" s="169"/>
      <c r="N6971" s="148"/>
      <c r="O6971" s="106"/>
      <c r="P6971" s="43"/>
      <c r="Q6971" s="31"/>
      <c r="R6971" s="84"/>
      <c r="S6971" s="31"/>
      <c r="T6971" s="31"/>
      <c r="U6971" s="169"/>
      <c r="V6971" s="150"/>
      <c r="W6971" s="141" t="str" cm="1">
        <f t="array" ref="W6971">IF(SUM(LEN(B6971:V6971))=0,"",IF(OR(OR(ISBLANK(F6971),SUM(LEN(C6971),LEN(D6971))=0),AND(NOT(E6971="Unknown"),ISBLANK(J6971)),AND(NOT(O6971="Unknown"),ISBLANK(R6971))),"Missing Information", INDEX(Table15[Entire Service Line Classification], MATCH(SUMIFS(Table15[Unique ID],Table15[System-Owned Portion],E6971,Table15[If Material Anything Other than "Lead" in Column E,Was Material Ever Previously Lead?],G6971,Table15[Customer-Owned Portion],O6971),Table15[Unique ID],0),0)))</f>
        <v/>
      </c>
      <c r="X6971"/>
    </row>
    <row r="6972" spans="2:24" x14ac:dyDescent="0.25">
      <c r="B6972" s="146"/>
      <c r="C6972" s="31"/>
      <c r="D6972" s="31"/>
      <c r="E6972" s="44"/>
      <c r="F6972" s="43"/>
      <c r="G6972" s="84"/>
      <c r="H6972" s="31"/>
      <c r="I6972" s="31"/>
      <c r="J6972" s="84"/>
      <c r="K6972" s="31"/>
      <c r="L6972" s="31"/>
      <c r="M6972" s="169"/>
      <c r="N6972" s="148"/>
      <c r="O6972" s="106"/>
      <c r="P6972" s="43"/>
      <c r="Q6972" s="31"/>
      <c r="R6972" s="84"/>
      <c r="S6972" s="31"/>
      <c r="T6972" s="31"/>
      <c r="U6972" s="169"/>
      <c r="V6972" s="150"/>
      <c r="W6972" s="141" t="str" cm="1">
        <f t="array" ref="W6972">IF(SUM(LEN(B6972:V6972))=0,"",IF(OR(OR(ISBLANK(F6972),SUM(LEN(C6972),LEN(D6972))=0),AND(NOT(E6972="Unknown"),ISBLANK(J6972)),AND(NOT(O6972="Unknown"),ISBLANK(R6972))),"Missing Information", INDEX(Table15[Entire Service Line Classification], MATCH(SUMIFS(Table15[Unique ID],Table15[System-Owned Portion],E6972,Table15[If Material Anything Other than "Lead" in Column E,Was Material Ever Previously Lead?],G6972,Table15[Customer-Owned Portion],O6972),Table15[Unique ID],0),0)))</f>
        <v/>
      </c>
      <c r="X6972"/>
    </row>
    <row r="6973" spans="2:24" x14ac:dyDescent="0.25">
      <c r="B6973" s="146"/>
      <c r="C6973" s="31"/>
      <c r="D6973" s="31"/>
      <c r="E6973" s="44"/>
      <c r="F6973" s="43"/>
      <c r="G6973" s="84"/>
      <c r="H6973" s="31"/>
      <c r="I6973" s="31"/>
      <c r="J6973" s="84"/>
      <c r="K6973" s="31"/>
      <c r="L6973" s="31"/>
      <c r="M6973" s="169"/>
      <c r="N6973" s="148"/>
      <c r="O6973" s="106"/>
      <c r="P6973" s="43"/>
      <c r="Q6973" s="31"/>
      <c r="R6973" s="84"/>
      <c r="S6973" s="31"/>
      <c r="T6973" s="31"/>
      <c r="U6973" s="169"/>
      <c r="V6973" s="150"/>
      <c r="W6973" s="141" t="str" cm="1">
        <f t="array" ref="W6973">IF(SUM(LEN(B6973:V6973))=0,"",IF(OR(OR(ISBLANK(F6973),SUM(LEN(C6973),LEN(D6973))=0),AND(NOT(E6973="Unknown"),ISBLANK(J6973)),AND(NOT(O6973="Unknown"),ISBLANK(R6973))),"Missing Information", INDEX(Table15[Entire Service Line Classification], MATCH(SUMIFS(Table15[Unique ID],Table15[System-Owned Portion],E6973,Table15[If Material Anything Other than "Lead" in Column E,Was Material Ever Previously Lead?],G6973,Table15[Customer-Owned Portion],O6973),Table15[Unique ID],0),0)))</f>
        <v/>
      </c>
      <c r="X6973"/>
    </row>
    <row r="6974" spans="2:24" x14ac:dyDescent="0.25">
      <c r="B6974" s="146"/>
      <c r="C6974" s="31"/>
      <c r="D6974" s="31"/>
      <c r="E6974" s="44"/>
      <c r="F6974" s="43"/>
      <c r="G6974" s="84"/>
      <c r="H6974" s="31"/>
      <c r="I6974" s="31"/>
      <c r="J6974" s="84"/>
      <c r="K6974" s="31"/>
      <c r="L6974" s="31"/>
      <c r="M6974" s="169"/>
      <c r="N6974" s="148"/>
      <c r="O6974" s="106"/>
      <c r="P6974" s="43"/>
      <c r="Q6974" s="31"/>
      <c r="R6974" s="84"/>
      <c r="S6974" s="31"/>
      <c r="T6974" s="31"/>
      <c r="U6974" s="169"/>
      <c r="V6974" s="150"/>
      <c r="W6974" s="141" t="str" cm="1">
        <f t="array" ref="W6974">IF(SUM(LEN(B6974:V6974))=0,"",IF(OR(OR(ISBLANK(F6974),SUM(LEN(C6974),LEN(D6974))=0),AND(NOT(E6974="Unknown"),ISBLANK(J6974)),AND(NOT(O6974="Unknown"),ISBLANK(R6974))),"Missing Information", INDEX(Table15[Entire Service Line Classification], MATCH(SUMIFS(Table15[Unique ID],Table15[System-Owned Portion],E6974,Table15[If Material Anything Other than "Lead" in Column E,Was Material Ever Previously Lead?],G6974,Table15[Customer-Owned Portion],O6974),Table15[Unique ID],0),0)))</f>
        <v/>
      </c>
      <c r="X6974"/>
    </row>
    <row r="6975" spans="2:24" x14ac:dyDescent="0.25">
      <c r="B6975" s="146"/>
      <c r="C6975" s="31"/>
      <c r="D6975" s="31"/>
      <c r="E6975" s="44"/>
      <c r="F6975" s="43"/>
      <c r="G6975" s="84"/>
      <c r="H6975" s="31"/>
      <c r="I6975" s="31"/>
      <c r="J6975" s="84"/>
      <c r="K6975" s="31"/>
      <c r="L6975" s="31"/>
      <c r="M6975" s="169"/>
      <c r="N6975" s="148"/>
      <c r="O6975" s="106"/>
      <c r="P6975" s="43"/>
      <c r="Q6975" s="31"/>
      <c r="R6975" s="84"/>
      <c r="S6975" s="31"/>
      <c r="T6975" s="31"/>
      <c r="U6975" s="169"/>
      <c r="V6975" s="150"/>
      <c r="W6975" s="141" t="str" cm="1">
        <f t="array" ref="W6975">IF(SUM(LEN(B6975:V6975))=0,"",IF(OR(OR(ISBLANK(F6975),SUM(LEN(C6975),LEN(D6975))=0),AND(NOT(E6975="Unknown"),ISBLANK(J6975)),AND(NOT(O6975="Unknown"),ISBLANK(R6975))),"Missing Information", INDEX(Table15[Entire Service Line Classification], MATCH(SUMIFS(Table15[Unique ID],Table15[System-Owned Portion],E6975,Table15[If Material Anything Other than "Lead" in Column E,Was Material Ever Previously Lead?],G6975,Table15[Customer-Owned Portion],O6975),Table15[Unique ID],0),0)))</f>
        <v/>
      </c>
      <c r="X6975"/>
    </row>
    <row r="6976" spans="2:24" x14ac:dyDescent="0.25">
      <c r="B6976" s="146"/>
      <c r="C6976" s="31"/>
      <c r="D6976" s="31"/>
      <c r="E6976" s="44"/>
      <c r="F6976" s="43"/>
      <c r="G6976" s="84"/>
      <c r="H6976" s="31"/>
      <c r="I6976" s="31"/>
      <c r="J6976" s="84"/>
      <c r="K6976" s="31"/>
      <c r="L6976" s="31"/>
      <c r="M6976" s="169"/>
      <c r="N6976" s="148"/>
      <c r="O6976" s="106"/>
      <c r="P6976" s="43"/>
      <c r="Q6976" s="31"/>
      <c r="R6976" s="84"/>
      <c r="S6976" s="31"/>
      <c r="T6976" s="31"/>
      <c r="U6976" s="169"/>
      <c r="V6976" s="150"/>
      <c r="W6976" s="141" t="str" cm="1">
        <f t="array" ref="W6976">IF(SUM(LEN(B6976:V6976))=0,"",IF(OR(OR(ISBLANK(F6976),SUM(LEN(C6976),LEN(D6976))=0),AND(NOT(E6976="Unknown"),ISBLANK(J6976)),AND(NOT(O6976="Unknown"),ISBLANK(R6976))),"Missing Information", INDEX(Table15[Entire Service Line Classification], MATCH(SUMIFS(Table15[Unique ID],Table15[System-Owned Portion],E6976,Table15[If Material Anything Other than "Lead" in Column E,Was Material Ever Previously Lead?],G6976,Table15[Customer-Owned Portion],O6976),Table15[Unique ID],0),0)))</f>
        <v/>
      </c>
      <c r="X6976"/>
    </row>
    <row r="6977" spans="2:24" x14ac:dyDescent="0.25">
      <c r="B6977" s="146"/>
      <c r="C6977" s="31"/>
      <c r="D6977" s="31"/>
      <c r="E6977" s="44"/>
      <c r="F6977" s="43"/>
      <c r="G6977" s="84"/>
      <c r="H6977" s="31"/>
      <c r="I6977" s="31"/>
      <c r="J6977" s="84"/>
      <c r="K6977" s="31"/>
      <c r="L6977" s="31"/>
      <c r="M6977" s="169"/>
      <c r="N6977" s="148"/>
      <c r="O6977" s="106"/>
      <c r="P6977" s="43"/>
      <c r="Q6977" s="31"/>
      <c r="R6977" s="84"/>
      <c r="S6977" s="31"/>
      <c r="T6977" s="31"/>
      <c r="U6977" s="169"/>
      <c r="V6977" s="150"/>
      <c r="W6977" s="141" t="str" cm="1">
        <f t="array" ref="W6977">IF(SUM(LEN(B6977:V6977))=0,"",IF(OR(OR(ISBLANK(F6977),SUM(LEN(C6977),LEN(D6977))=0),AND(NOT(E6977="Unknown"),ISBLANK(J6977)),AND(NOT(O6977="Unknown"),ISBLANK(R6977))),"Missing Information", INDEX(Table15[Entire Service Line Classification], MATCH(SUMIFS(Table15[Unique ID],Table15[System-Owned Portion],E6977,Table15[If Material Anything Other than "Lead" in Column E,Was Material Ever Previously Lead?],G6977,Table15[Customer-Owned Portion],O6977),Table15[Unique ID],0),0)))</f>
        <v/>
      </c>
      <c r="X6977"/>
    </row>
    <row r="6978" spans="2:24" x14ac:dyDescent="0.25">
      <c r="B6978" s="146"/>
      <c r="C6978" s="31"/>
      <c r="D6978" s="31"/>
      <c r="E6978" s="44"/>
      <c r="F6978" s="43"/>
      <c r="G6978" s="84"/>
      <c r="H6978" s="31"/>
      <c r="I6978" s="31"/>
      <c r="J6978" s="84"/>
      <c r="K6978" s="31"/>
      <c r="L6978" s="31"/>
      <c r="M6978" s="169"/>
      <c r="N6978" s="148"/>
      <c r="O6978" s="106"/>
      <c r="P6978" s="43"/>
      <c r="Q6978" s="31"/>
      <c r="R6978" s="84"/>
      <c r="S6978" s="31"/>
      <c r="T6978" s="31"/>
      <c r="U6978" s="169"/>
      <c r="V6978" s="150"/>
      <c r="W6978" s="141" t="str" cm="1">
        <f t="array" ref="W6978">IF(SUM(LEN(B6978:V6978))=0,"",IF(OR(OR(ISBLANK(F6978),SUM(LEN(C6978),LEN(D6978))=0),AND(NOT(E6978="Unknown"),ISBLANK(J6978)),AND(NOT(O6978="Unknown"),ISBLANK(R6978))),"Missing Information", INDEX(Table15[Entire Service Line Classification], MATCH(SUMIFS(Table15[Unique ID],Table15[System-Owned Portion],E6978,Table15[If Material Anything Other than "Lead" in Column E,Was Material Ever Previously Lead?],G6978,Table15[Customer-Owned Portion],O6978),Table15[Unique ID],0),0)))</f>
        <v/>
      </c>
      <c r="X6978"/>
    </row>
    <row r="6979" spans="2:24" x14ac:dyDescent="0.25">
      <c r="B6979" s="146"/>
      <c r="C6979" s="31"/>
      <c r="D6979" s="31"/>
      <c r="E6979" s="44"/>
      <c r="F6979" s="43"/>
      <c r="G6979" s="84"/>
      <c r="H6979" s="31"/>
      <c r="I6979" s="31"/>
      <c r="J6979" s="84"/>
      <c r="K6979" s="31"/>
      <c r="L6979" s="31"/>
      <c r="M6979" s="169"/>
      <c r="N6979" s="148"/>
      <c r="O6979" s="106"/>
      <c r="P6979" s="43"/>
      <c r="Q6979" s="31"/>
      <c r="R6979" s="84"/>
      <c r="S6979" s="31"/>
      <c r="T6979" s="31"/>
      <c r="U6979" s="169"/>
      <c r="V6979" s="150"/>
      <c r="W6979" s="141" t="str" cm="1">
        <f t="array" ref="W6979">IF(SUM(LEN(B6979:V6979))=0,"",IF(OR(OR(ISBLANK(F6979),SUM(LEN(C6979),LEN(D6979))=0),AND(NOT(E6979="Unknown"),ISBLANK(J6979)),AND(NOT(O6979="Unknown"),ISBLANK(R6979))),"Missing Information", INDEX(Table15[Entire Service Line Classification], MATCH(SUMIFS(Table15[Unique ID],Table15[System-Owned Portion],E6979,Table15[If Material Anything Other than "Lead" in Column E,Was Material Ever Previously Lead?],G6979,Table15[Customer-Owned Portion],O6979),Table15[Unique ID],0),0)))</f>
        <v/>
      </c>
      <c r="X6979"/>
    </row>
    <row r="6980" spans="2:24" x14ac:dyDescent="0.25">
      <c r="B6980" s="146"/>
      <c r="C6980" s="31"/>
      <c r="D6980" s="31"/>
      <c r="E6980" s="44"/>
      <c r="F6980" s="43"/>
      <c r="G6980" s="84"/>
      <c r="H6980" s="31"/>
      <c r="I6980" s="31"/>
      <c r="J6980" s="84"/>
      <c r="K6980" s="31"/>
      <c r="L6980" s="31"/>
      <c r="M6980" s="169"/>
      <c r="N6980" s="148"/>
      <c r="O6980" s="106"/>
      <c r="P6980" s="43"/>
      <c r="Q6980" s="31"/>
      <c r="R6980" s="84"/>
      <c r="S6980" s="31"/>
      <c r="T6980" s="31"/>
      <c r="U6980" s="169"/>
      <c r="V6980" s="150"/>
      <c r="W6980" s="141" t="str" cm="1">
        <f t="array" ref="W6980">IF(SUM(LEN(B6980:V6980))=0,"",IF(OR(OR(ISBLANK(F6980),SUM(LEN(C6980),LEN(D6980))=0),AND(NOT(E6980="Unknown"),ISBLANK(J6980)),AND(NOT(O6980="Unknown"),ISBLANK(R6980))),"Missing Information", INDEX(Table15[Entire Service Line Classification], MATCH(SUMIFS(Table15[Unique ID],Table15[System-Owned Portion],E6980,Table15[If Material Anything Other than "Lead" in Column E,Was Material Ever Previously Lead?],G6980,Table15[Customer-Owned Portion],O6980),Table15[Unique ID],0),0)))</f>
        <v/>
      </c>
      <c r="X6980"/>
    </row>
    <row r="6981" spans="2:24" x14ac:dyDescent="0.25">
      <c r="B6981" s="146"/>
      <c r="C6981" s="31"/>
      <c r="D6981" s="31"/>
      <c r="E6981" s="44"/>
      <c r="F6981" s="43"/>
      <c r="G6981" s="84"/>
      <c r="H6981" s="31"/>
      <c r="I6981" s="31"/>
      <c r="J6981" s="84"/>
      <c r="K6981" s="31"/>
      <c r="L6981" s="31"/>
      <c r="M6981" s="169"/>
      <c r="N6981" s="148"/>
      <c r="O6981" s="106"/>
      <c r="P6981" s="43"/>
      <c r="Q6981" s="31"/>
      <c r="R6981" s="84"/>
      <c r="S6981" s="31"/>
      <c r="T6981" s="31"/>
      <c r="U6981" s="169"/>
      <c r="V6981" s="150"/>
      <c r="W6981" s="141" t="str" cm="1">
        <f t="array" ref="W6981">IF(SUM(LEN(B6981:V6981))=0,"",IF(OR(OR(ISBLANK(F6981),SUM(LEN(C6981),LEN(D6981))=0),AND(NOT(E6981="Unknown"),ISBLANK(J6981)),AND(NOT(O6981="Unknown"),ISBLANK(R6981))),"Missing Information", INDEX(Table15[Entire Service Line Classification], MATCH(SUMIFS(Table15[Unique ID],Table15[System-Owned Portion],E6981,Table15[If Material Anything Other than "Lead" in Column E,Was Material Ever Previously Lead?],G6981,Table15[Customer-Owned Portion],O6981),Table15[Unique ID],0),0)))</f>
        <v/>
      </c>
      <c r="X6981"/>
    </row>
    <row r="6982" spans="2:24" x14ac:dyDescent="0.25">
      <c r="B6982" s="146"/>
      <c r="C6982" s="31"/>
      <c r="D6982" s="31"/>
      <c r="E6982" s="44"/>
      <c r="F6982" s="43"/>
      <c r="G6982" s="84"/>
      <c r="H6982" s="31"/>
      <c r="I6982" s="31"/>
      <c r="J6982" s="84"/>
      <c r="K6982" s="31"/>
      <c r="L6982" s="31"/>
      <c r="M6982" s="169"/>
      <c r="N6982" s="148"/>
      <c r="O6982" s="106"/>
      <c r="P6982" s="43"/>
      <c r="Q6982" s="31"/>
      <c r="R6982" s="84"/>
      <c r="S6982" s="31"/>
      <c r="T6982" s="31"/>
      <c r="U6982" s="169"/>
      <c r="V6982" s="150"/>
      <c r="W6982" s="141" t="str" cm="1">
        <f t="array" ref="W6982">IF(SUM(LEN(B6982:V6982))=0,"",IF(OR(OR(ISBLANK(F6982),SUM(LEN(C6982),LEN(D6982))=0),AND(NOT(E6982="Unknown"),ISBLANK(J6982)),AND(NOT(O6982="Unknown"),ISBLANK(R6982))),"Missing Information", INDEX(Table15[Entire Service Line Classification], MATCH(SUMIFS(Table15[Unique ID],Table15[System-Owned Portion],E6982,Table15[If Material Anything Other than "Lead" in Column E,Was Material Ever Previously Lead?],G6982,Table15[Customer-Owned Portion],O6982),Table15[Unique ID],0),0)))</f>
        <v/>
      </c>
      <c r="X6982"/>
    </row>
    <row r="6983" spans="2:24" x14ac:dyDescent="0.25">
      <c r="B6983" s="146"/>
      <c r="C6983" s="31"/>
      <c r="D6983" s="31"/>
      <c r="E6983" s="44"/>
      <c r="F6983" s="43"/>
      <c r="G6983" s="84"/>
      <c r="H6983" s="31"/>
      <c r="I6983" s="31"/>
      <c r="J6983" s="84"/>
      <c r="K6983" s="31"/>
      <c r="L6983" s="31"/>
      <c r="M6983" s="169"/>
      <c r="N6983" s="148"/>
      <c r="O6983" s="106"/>
      <c r="P6983" s="43"/>
      <c r="Q6983" s="31"/>
      <c r="R6983" s="84"/>
      <c r="S6983" s="31"/>
      <c r="T6983" s="31"/>
      <c r="U6983" s="169"/>
      <c r="V6983" s="150"/>
      <c r="W6983" s="141" t="str" cm="1">
        <f t="array" ref="W6983">IF(SUM(LEN(B6983:V6983))=0,"",IF(OR(OR(ISBLANK(F6983),SUM(LEN(C6983),LEN(D6983))=0),AND(NOT(E6983="Unknown"),ISBLANK(J6983)),AND(NOT(O6983="Unknown"),ISBLANK(R6983))),"Missing Information", INDEX(Table15[Entire Service Line Classification], MATCH(SUMIFS(Table15[Unique ID],Table15[System-Owned Portion],E6983,Table15[If Material Anything Other than "Lead" in Column E,Was Material Ever Previously Lead?],G6983,Table15[Customer-Owned Portion],O6983),Table15[Unique ID],0),0)))</f>
        <v/>
      </c>
      <c r="X6983"/>
    </row>
    <row r="6984" spans="2:24" x14ac:dyDescent="0.25">
      <c r="B6984" s="146"/>
      <c r="C6984" s="31"/>
      <c r="D6984" s="31"/>
      <c r="E6984" s="44"/>
      <c r="F6984" s="43"/>
      <c r="G6984" s="84"/>
      <c r="H6984" s="31"/>
      <c r="I6984" s="31"/>
      <c r="J6984" s="84"/>
      <c r="K6984" s="31"/>
      <c r="L6984" s="31"/>
      <c r="M6984" s="169"/>
      <c r="N6984" s="148"/>
      <c r="O6984" s="106"/>
      <c r="P6984" s="43"/>
      <c r="Q6984" s="31"/>
      <c r="R6984" s="84"/>
      <c r="S6984" s="31"/>
      <c r="T6984" s="31"/>
      <c r="U6984" s="169"/>
      <c r="V6984" s="150"/>
      <c r="W6984" s="141" t="str" cm="1">
        <f t="array" ref="W6984">IF(SUM(LEN(B6984:V6984))=0,"",IF(OR(OR(ISBLANK(F6984),SUM(LEN(C6984),LEN(D6984))=0),AND(NOT(E6984="Unknown"),ISBLANK(J6984)),AND(NOT(O6984="Unknown"),ISBLANK(R6984))),"Missing Information", INDEX(Table15[Entire Service Line Classification], MATCH(SUMIFS(Table15[Unique ID],Table15[System-Owned Portion],E6984,Table15[If Material Anything Other than "Lead" in Column E,Was Material Ever Previously Lead?],G6984,Table15[Customer-Owned Portion],O6984),Table15[Unique ID],0),0)))</f>
        <v/>
      </c>
      <c r="X6984"/>
    </row>
    <row r="6985" spans="2:24" x14ac:dyDescent="0.25">
      <c r="B6985" s="146"/>
      <c r="C6985" s="31"/>
      <c r="D6985" s="31"/>
      <c r="E6985" s="44"/>
      <c r="F6985" s="43"/>
      <c r="G6985" s="84"/>
      <c r="H6985" s="31"/>
      <c r="I6985" s="31"/>
      <c r="J6985" s="84"/>
      <c r="K6985" s="31"/>
      <c r="L6985" s="31"/>
      <c r="M6985" s="169"/>
      <c r="N6985" s="148"/>
      <c r="O6985" s="106"/>
      <c r="P6985" s="43"/>
      <c r="Q6985" s="31"/>
      <c r="R6985" s="84"/>
      <c r="S6985" s="31"/>
      <c r="T6985" s="31"/>
      <c r="U6985" s="169"/>
      <c r="V6985" s="150"/>
      <c r="W6985" s="141" t="str" cm="1">
        <f t="array" ref="W6985">IF(SUM(LEN(B6985:V6985))=0,"",IF(OR(OR(ISBLANK(F6985),SUM(LEN(C6985),LEN(D6985))=0),AND(NOT(E6985="Unknown"),ISBLANK(J6985)),AND(NOT(O6985="Unknown"),ISBLANK(R6985))),"Missing Information", INDEX(Table15[Entire Service Line Classification], MATCH(SUMIFS(Table15[Unique ID],Table15[System-Owned Portion],E6985,Table15[If Material Anything Other than "Lead" in Column E,Was Material Ever Previously Lead?],G6985,Table15[Customer-Owned Portion],O6985),Table15[Unique ID],0),0)))</f>
        <v/>
      </c>
      <c r="X6985"/>
    </row>
    <row r="6986" spans="2:24" x14ac:dyDescent="0.25">
      <c r="B6986" s="146"/>
      <c r="C6986" s="31"/>
      <c r="D6986" s="31"/>
      <c r="E6986" s="44"/>
      <c r="F6986" s="43"/>
      <c r="G6986" s="84"/>
      <c r="H6986" s="31"/>
      <c r="I6986" s="31"/>
      <c r="J6986" s="84"/>
      <c r="K6986" s="31"/>
      <c r="L6986" s="31"/>
      <c r="M6986" s="169"/>
      <c r="N6986" s="148"/>
      <c r="O6986" s="106"/>
      <c r="P6986" s="43"/>
      <c r="Q6986" s="31"/>
      <c r="R6986" s="84"/>
      <c r="S6986" s="31"/>
      <c r="T6986" s="31"/>
      <c r="U6986" s="169"/>
      <c r="V6986" s="150"/>
      <c r="W6986" s="141" t="str" cm="1">
        <f t="array" ref="W6986">IF(SUM(LEN(B6986:V6986))=0,"",IF(OR(OR(ISBLANK(F6986),SUM(LEN(C6986),LEN(D6986))=0),AND(NOT(E6986="Unknown"),ISBLANK(J6986)),AND(NOT(O6986="Unknown"),ISBLANK(R6986))),"Missing Information", INDEX(Table15[Entire Service Line Classification], MATCH(SUMIFS(Table15[Unique ID],Table15[System-Owned Portion],E6986,Table15[If Material Anything Other than "Lead" in Column E,Was Material Ever Previously Lead?],G6986,Table15[Customer-Owned Portion],O6986),Table15[Unique ID],0),0)))</f>
        <v/>
      </c>
      <c r="X6986"/>
    </row>
    <row r="6987" spans="2:24" x14ac:dyDescent="0.25">
      <c r="B6987" s="146"/>
      <c r="C6987" s="31"/>
      <c r="D6987" s="31"/>
      <c r="E6987" s="44"/>
      <c r="F6987" s="43"/>
      <c r="G6987" s="84"/>
      <c r="H6987" s="31"/>
      <c r="I6987" s="31"/>
      <c r="J6987" s="84"/>
      <c r="K6987" s="31"/>
      <c r="L6987" s="31"/>
      <c r="M6987" s="169"/>
      <c r="N6987" s="148"/>
      <c r="O6987" s="106"/>
      <c r="P6987" s="43"/>
      <c r="Q6987" s="31"/>
      <c r="R6987" s="84"/>
      <c r="S6987" s="31"/>
      <c r="T6987" s="31"/>
      <c r="U6987" s="169"/>
      <c r="V6987" s="150"/>
      <c r="W6987" s="141" t="str" cm="1">
        <f t="array" ref="W6987">IF(SUM(LEN(B6987:V6987))=0,"",IF(OR(OR(ISBLANK(F6987),SUM(LEN(C6987),LEN(D6987))=0),AND(NOT(E6987="Unknown"),ISBLANK(J6987)),AND(NOT(O6987="Unknown"),ISBLANK(R6987))),"Missing Information", INDEX(Table15[Entire Service Line Classification], MATCH(SUMIFS(Table15[Unique ID],Table15[System-Owned Portion],E6987,Table15[If Material Anything Other than "Lead" in Column E,Was Material Ever Previously Lead?],G6987,Table15[Customer-Owned Portion],O6987),Table15[Unique ID],0),0)))</f>
        <v/>
      </c>
      <c r="X6987"/>
    </row>
    <row r="6988" spans="2:24" x14ac:dyDescent="0.25">
      <c r="B6988" s="146"/>
      <c r="C6988" s="31"/>
      <c r="D6988" s="31"/>
      <c r="E6988" s="44"/>
      <c r="F6988" s="43"/>
      <c r="G6988" s="84"/>
      <c r="H6988" s="31"/>
      <c r="I6988" s="31"/>
      <c r="J6988" s="84"/>
      <c r="K6988" s="31"/>
      <c r="L6988" s="31"/>
      <c r="M6988" s="169"/>
      <c r="N6988" s="148"/>
      <c r="O6988" s="106"/>
      <c r="P6988" s="43"/>
      <c r="Q6988" s="31"/>
      <c r="R6988" s="84"/>
      <c r="S6988" s="31"/>
      <c r="T6988" s="31"/>
      <c r="U6988" s="169"/>
      <c r="V6988" s="150"/>
      <c r="W6988" s="141" t="str" cm="1">
        <f t="array" ref="W6988">IF(SUM(LEN(B6988:V6988))=0,"",IF(OR(OR(ISBLANK(F6988),SUM(LEN(C6988),LEN(D6988))=0),AND(NOT(E6988="Unknown"),ISBLANK(J6988)),AND(NOT(O6988="Unknown"),ISBLANK(R6988))),"Missing Information", INDEX(Table15[Entire Service Line Classification], MATCH(SUMIFS(Table15[Unique ID],Table15[System-Owned Portion],E6988,Table15[If Material Anything Other than "Lead" in Column E,Was Material Ever Previously Lead?],G6988,Table15[Customer-Owned Portion],O6988),Table15[Unique ID],0),0)))</f>
        <v/>
      </c>
      <c r="X6988"/>
    </row>
    <row r="6989" spans="2:24" x14ac:dyDescent="0.25">
      <c r="B6989" s="146"/>
      <c r="C6989" s="31"/>
      <c r="D6989" s="31"/>
      <c r="E6989" s="44"/>
      <c r="F6989" s="43"/>
      <c r="G6989" s="84"/>
      <c r="H6989" s="31"/>
      <c r="I6989" s="31"/>
      <c r="J6989" s="84"/>
      <c r="K6989" s="31"/>
      <c r="L6989" s="31"/>
      <c r="M6989" s="169"/>
      <c r="N6989" s="148"/>
      <c r="O6989" s="106"/>
      <c r="P6989" s="43"/>
      <c r="Q6989" s="31"/>
      <c r="R6989" s="84"/>
      <c r="S6989" s="31"/>
      <c r="T6989" s="31"/>
      <c r="U6989" s="169"/>
      <c r="V6989" s="150"/>
      <c r="W6989" s="141" t="str" cm="1">
        <f t="array" ref="W6989">IF(SUM(LEN(B6989:V6989))=0,"",IF(OR(OR(ISBLANK(F6989),SUM(LEN(C6989),LEN(D6989))=0),AND(NOT(E6989="Unknown"),ISBLANK(J6989)),AND(NOT(O6989="Unknown"),ISBLANK(R6989))),"Missing Information", INDEX(Table15[Entire Service Line Classification], MATCH(SUMIFS(Table15[Unique ID],Table15[System-Owned Portion],E6989,Table15[If Material Anything Other than "Lead" in Column E,Was Material Ever Previously Lead?],G6989,Table15[Customer-Owned Portion],O6989),Table15[Unique ID],0),0)))</f>
        <v/>
      </c>
      <c r="X6989"/>
    </row>
    <row r="6990" spans="2:24" x14ac:dyDescent="0.25">
      <c r="B6990" s="146"/>
      <c r="C6990" s="31"/>
      <c r="D6990" s="31"/>
      <c r="E6990" s="44"/>
      <c r="F6990" s="43"/>
      <c r="G6990" s="84"/>
      <c r="H6990" s="31"/>
      <c r="I6990" s="31"/>
      <c r="J6990" s="84"/>
      <c r="K6990" s="31"/>
      <c r="L6990" s="31"/>
      <c r="M6990" s="169"/>
      <c r="N6990" s="148"/>
      <c r="O6990" s="106"/>
      <c r="P6990" s="43"/>
      <c r="Q6990" s="31"/>
      <c r="R6990" s="84"/>
      <c r="S6990" s="31"/>
      <c r="T6990" s="31"/>
      <c r="U6990" s="169"/>
      <c r="V6990" s="150"/>
      <c r="W6990" s="141" t="str" cm="1">
        <f t="array" ref="W6990">IF(SUM(LEN(B6990:V6990))=0,"",IF(OR(OR(ISBLANK(F6990),SUM(LEN(C6990),LEN(D6990))=0),AND(NOT(E6990="Unknown"),ISBLANK(J6990)),AND(NOT(O6990="Unknown"),ISBLANK(R6990))),"Missing Information", INDEX(Table15[Entire Service Line Classification], MATCH(SUMIFS(Table15[Unique ID],Table15[System-Owned Portion],E6990,Table15[If Material Anything Other than "Lead" in Column E,Was Material Ever Previously Lead?],G6990,Table15[Customer-Owned Portion],O6990),Table15[Unique ID],0),0)))</f>
        <v/>
      </c>
      <c r="X6990"/>
    </row>
    <row r="6991" spans="2:24" x14ac:dyDescent="0.25">
      <c r="B6991" s="146"/>
      <c r="C6991" s="31"/>
      <c r="D6991" s="31"/>
      <c r="E6991" s="44"/>
      <c r="F6991" s="43"/>
      <c r="G6991" s="84"/>
      <c r="H6991" s="31"/>
      <c r="I6991" s="31"/>
      <c r="J6991" s="84"/>
      <c r="K6991" s="31"/>
      <c r="L6991" s="31"/>
      <c r="M6991" s="169"/>
      <c r="N6991" s="148"/>
      <c r="O6991" s="106"/>
      <c r="P6991" s="43"/>
      <c r="Q6991" s="31"/>
      <c r="R6991" s="84"/>
      <c r="S6991" s="31"/>
      <c r="T6991" s="31"/>
      <c r="U6991" s="169"/>
      <c r="V6991" s="150"/>
      <c r="W6991" s="141" t="str" cm="1">
        <f t="array" ref="W6991">IF(SUM(LEN(B6991:V6991))=0,"",IF(OR(OR(ISBLANK(F6991),SUM(LEN(C6991),LEN(D6991))=0),AND(NOT(E6991="Unknown"),ISBLANK(J6991)),AND(NOT(O6991="Unknown"),ISBLANK(R6991))),"Missing Information", INDEX(Table15[Entire Service Line Classification], MATCH(SUMIFS(Table15[Unique ID],Table15[System-Owned Portion],E6991,Table15[If Material Anything Other than "Lead" in Column E,Was Material Ever Previously Lead?],G6991,Table15[Customer-Owned Portion],O6991),Table15[Unique ID],0),0)))</f>
        <v/>
      </c>
      <c r="X6991"/>
    </row>
    <row r="6992" spans="2:24" x14ac:dyDescent="0.25">
      <c r="B6992" s="146"/>
      <c r="C6992" s="31"/>
      <c r="D6992" s="31"/>
      <c r="E6992" s="44"/>
      <c r="F6992" s="43"/>
      <c r="G6992" s="84"/>
      <c r="H6992" s="31"/>
      <c r="I6992" s="31"/>
      <c r="J6992" s="84"/>
      <c r="K6992" s="31"/>
      <c r="L6992" s="31"/>
      <c r="M6992" s="169"/>
      <c r="N6992" s="148"/>
      <c r="O6992" s="106"/>
      <c r="P6992" s="43"/>
      <c r="Q6992" s="31"/>
      <c r="R6992" s="84"/>
      <c r="S6992" s="31"/>
      <c r="T6992" s="31"/>
      <c r="U6992" s="169"/>
      <c r="V6992" s="150"/>
      <c r="W6992" s="141" t="str" cm="1">
        <f t="array" ref="W6992">IF(SUM(LEN(B6992:V6992))=0,"",IF(OR(OR(ISBLANK(F6992),SUM(LEN(C6992),LEN(D6992))=0),AND(NOT(E6992="Unknown"),ISBLANK(J6992)),AND(NOT(O6992="Unknown"),ISBLANK(R6992))),"Missing Information", INDEX(Table15[Entire Service Line Classification], MATCH(SUMIFS(Table15[Unique ID],Table15[System-Owned Portion],E6992,Table15[If Material Anything Other than "Lead" in Column E,Was Material Ever Previously Lead?],G6992,Table15[Customer-Owned Portion],O6992),Table15[Unique ID],0),0)))</f>
        <v/>
      </c>
      <c r="X6992"/>
    </row>
    <row r="6993" spans="2:24" x14ac:dyDescent="0.25">
      <c r="B6993" s="146"/>
      <c r="C6993" s="31"/>
      <c r="D6993" s="31"/>
      <c r="E6993" s="44"/>
      <c r="F6993" s="43"/>
      <c r="G6993" s="84"/>
      <c r="H6993" s="31"/>
      <c r="I6993" s="31"/>
      <c r="J6993" s="84"/>
      <c r="K6993" s="31"/>
      <c r="L6993" s="31"/>
      <c r="M6993" s="169"/>
      <c r="N6993" s="148"/>
      <c r="O6993" s="106"/>
      <c r="P6993" s="43"/>
      <c r="Q6993" s="31"/>
      <c r="R6993" s="84"/>
      <c r="S6993" s="31"/>
      <c r="T6993" s="31"/>
      <c r="U6993" s="169"/>
      <c r="V6993" s="150"/>
      <c r="W6993" s="141" t="str" cm="1">
        <f t="array" ref="W6993">IF(SUM(LEN(B6993:V6993))=0,"",IF(OR(OR(ISBLANK(F6993),SUM(LEN(C6993),LEN(D6993))=0),AND(NOT(E6993="Unknown"),ISBLANK(J6993)),AND(NOT(O6993="Unknown"),ISBLANK(R6993))),"Missing Information", INDEX(Table15[Entire Service Line Classification], MATCH(SUMIFS(Table15[Unique ID],Table15[System-Owned Portion],E6993,Table15[If Material Anything Other than "Lead" in Column E,Was Material Ever Previously Lead?],G6993,Table15[Customer-Owned Portion],O6993),Table15[Unique ID],0),0)))</f>
        <v/>
      </c>
      <c r="X6993"/>
    </row>
    <row r="6994" spans="2:24" x14ac:dyDescent="0.25">
      <c r="B6994" s="146"/>
      <c r="C6994" s="31"/>
      <c r="D6994" s="31"/>
      <c r="E6994" s="44"/>
      <c r="F6994" s="43"/>
      <c r="G6994" s="84"/>
      <c r="H6994" s="31"/>
      <c r="I6994" s="31"/>
      <c r="J6994" s="84"/>
      <c r="K6994" s="31"/>
      <c r="L6994" s="31"/>
      <c r="M6994" s="169"/>
      <c r="N6994" s="148"/>
      <c r="O6994" s="106"/>
      <c r="P6994" s="43"/>
      <c r="Q6994" s="31"/>
      <c r="R6994" s="84"/>
      <c r="S6994" s="31"/>
      <c r="T6994" s="31"/>
      <c r="U6994" s="169"/>
      <c r="V6994" s="150"/>
      <c r="W6994" s="141" t="str" cm="1">
        <f t="array" ref="W6994">IF(SUM(LEN(B6994:V6994))=0,"",IF(OR(OR(ISBLANK(F6994),SUM(LEN(C6994),LEN(D6994))=0),AND(NOT(E6994="Unknown"),ISBLANK(J6994)),AND(NOT(O6994="Unknown"),ISBLANK(R6994))),"Missing Information", INDEX(Table15[Entire Service Line Classification], MATCH(SUMIFS(Table15[Unique ID],Table15[System-Owned Portion],E6994,Table15[If Material Anything Other than "Lead" in Column E,Was Material Ever Previously Lead?],G6994,Table15[Customer-Owned Portion],O6994),Table15[Unique ID],0),0)))</f>
        <v/>
      </c>
      <c r="X6994"/>
    </row>
    <row r="6995" spans="2:24" x14ac:dyDescent="0.25">
      <c r="B6995" s="146"/>
      <c r="C6995" s="31"/>
      <c r="D6995" s="31"/>
      <c r="E6995" s="44"/>
      <c r="F6995" s="43"/>
      <c r="G6995" s="84"/>
      <c r="H6995" s="31"/>
      <c r="I6995" s="31"/>
      <c r="J6995" s="84"/>
      <c r="K6995" s="31"/>
      <c r="L6995" s="31"/>
      <c r="M6995" s="169"/>
      <c r="N6995" s="148"/>
      <c r="O6995" s="106"/>
      <c r="P6995" s="43"/>
      <c r="Q6995" s="31"/>
      <c r="R6995" s="84"/>
      <c r="S6995" s="31"/>
      <c r="T6995" s="31"/>
      <c r="U6995" s="169"/>
      <c r="V6995" s="150"/>
      <c r="W6995" s="141" t="str" cm="1">
        <f t="array" ref="W6995">IF(SUM(LEN(B6995:V6995))=0,"",IF(OR(OR(ISBLANK(F6995),SUM(LEN(C6995),LEN(D6995))=0),AND(NOT(E6995="Unknown"),ISBLANK(J6995)),AND(NOT(O6995="Unknown"),ISBLANK(R6995))),"Missing Information", INDEX(Table15[Entire Service Line Classification], MATCH(SUMIFS(Table15[Unique ID],Table15[System-Owned Portion],E6995,Table15[If Material Anything Other than "Lead" in Column E,Was Material Ever Previously Lead?],G6995,Table15[Customer-Owned Portion],O6995),Table15[Unique ID],0),0)))</f>
        <v/>
      </c>
      <c r="X6995"/>
    </row>
    <row r="6996" spans="2:24" x14ac:dyDescent="0.25">
      <c r="B6996" s="146"/>
      <c r="C6996" s="31"/>
      <c r="D6996" s="31"/>
      <c r="E6996" s="44"/>
      <c r="F6996" s="43"/>
      <c r="G6996" s="84"/>
      <c r="H6996" s="31"/>
      <c r="I6996" s="31"/>
      <c r="J6996" s="84"/>
      <c r="K6996" s="31"/>
      <c r="L6996" s="31"/>
      <c r="M6996" s="169"/>
      <c r="N6996" s="148"/>
      <c r="O6996" s="106"/>
      <c r="P6996" s="43"/>
      <c r="Q6996" s="31"/>
      <c r="R6996" s="84"/>
      <c r="S6996" s="31"/>
      <c r="T6996" s="31"/>
      <c r="U6996" s="169"/>
      <c r="V6996" s="150"/>
      <c r="W6996" s="141" t="str" cm="1">
        <f t="array" ref="W6996">IF(SUM(LEN(B6996:V6996))=0,"",IF(OR(OR(ISBLANK(F6996),SUM(LEN(C6996),LEN(D6996))=0),AND(NOT(E6996="Unknown"),ISBLANK(J6996)),AND(NOT(O6996="Unknown"),ISBLANK(R6996))),"Missing Information", INDEX(Table15[Entire Service Line Classification], MATCH(SUMIFS(Table15[Unique ID],Table15[System-Owned Portion],E6996,Table15[If Material Anything Other than "Lead" in Column E,Was Material Ever Previously Lead?],G6996,Table15[Customer-Owned Portion],O6996),Table15[Unique ID],0),0)))</f>
        <v/>
      </c>
      <c r="X6996"/>
    </row>
    <row r="6997" spans="2:24" x14ac:dyDescent="0.25">
      <c r="B6997" s="146"/>
      <c r="C6997" s="31"/>
      <c r="D6997" s="31"/>
      <c r="E6997" s="44"/>
      <c r="F6997" s="43"/>
      <c r="G6997" s="84"/>
      <c r="H6997" s="31"/>
      <c r="I6997" s="31"/>
      <c r="J6997" s="84"/>
      <c r="K6997" s="31"/>
      <c r="L6997" s="31"/>
      <c r="M6997" s="169"/>
      <c r="N6997" s="148"/>
      <c r="O6997" s="106"/>
      <c r="P6997" s="43"/>
      <c r="Q6997" s="31"/>
      <c r="R6997" s="84"/>
      <c r="S6997" s="31"/>
      <c r="T6997" s="31"/>
      <c r="U6997" s="169"/>
      <c r="V6997" s="150"/>
      <c r="W6997" s="141" t="str" cm="1">
        <f t="array" ref="W6997">IF(SUM(LEN(B6997:V6997))=0,"",IF(OR(OR(ISBLANK(F6997),SUM(LEN(C6997),LEN(D6997))=0),AND(NOT(E6997="Unknown"),ISBLANK(J6997)),AND(NOT(O6997="Unknown"),ISBLANK(R6997))),"Missing Information", INDEX(Table15[Entire Service Line Classification], MATCH(SUMIFS(Table15[Unique ID],Table15[System-Owned Portion],E6997,Table15[If Material Anything Other than "Lead" in Column E,Was Material Ever Previously Lead?],G6997,Table15[Customer-Owned Portion],O6997),Table15[Unique ID],0),0)))</f>
        <v/>
      </c>
      <c r="X6997"/>
    </row>
    <row r="6998" spans="2:24" x14ac:dyDescent="0.25">
      <c r="B6998" s="146"/>
      <c r="C6998" s="31"/>
      <c r="D6998" s="31"/>
      <c r="E6998" s="44"/>
      <c r="F6998" s="43"/>
      <c r="G6998" s="84"/>
      <c r="H6998" s="31"/>
      <c r="I6998" s="31"/>
      <c r="J6998" s="84"/>
      <c r="K6998" s="31"/>
      <c r="L6998" s="31"/>
      <c r="M6998" s="169"/>
      <c r="N6998" s="148"/>
      <c r="O6998" s="106"/>
      <c r="P6998" s="43"/>
      <c r="Q6998" s="31"/>
      <c r="R6998" s="84"/>
      <c r="S6998" s="31"/>
      <c r="T6998" s="31"/>
      <c r="U6998" s="169"/>
      <c r="V6998" s="150"/>
      <c r="W6998" s="141" t="str" cm="1">
        <f t="array" ref="W6998">IF(SUM(LEN(B6998:V6998))=0,"",IF(OR(OR(ISBLANK(F6998),SUM(LEN(C6998),LEN(D6998))=0),AND(NOT(E6998="Unknown"),ISBLANK(J6998)),AND(NOT(O6998="Unknown"),ISBLANK(R6998))),"Missing Information", INDEX(Table15[Entire Service Line Classification], MATCH(SUMIFS(Table15[Unique ID],Table15[System-Owned Portion],E6998,Table15[If Material Anything Other than "Lead" in Column E,Was Material Ever Previously Lead?],G6998,Table15[Customer-Owned Portion],O6998),Table15[Unique ID],0),0)))</f>
        <v/>
      </c>
      <c r="X6998"/>
    </row>
    <row r="6999" spans="2:24" x14ac:dyDescent="0.25">
      <c r="B6999" s="146"/>
      <c r="C6999" s="31"/>
      <c r="D6999" s="31"/>
      <c r="E6999" s="44"/>
      <c r="F6999" s="43"/>
      <c r="G6999" s="84"/>
      <c r="H6999" s="31"/>
      <c r="I6999" s="31"/>
      <c r="J6999" s="84"/>
      <c r="K6999" s="31"/>
      <c r="L6999" s="31"/>
      <c r="M6999" s="169"/>
      <c r="N6999" s="148"/>
      <c r="O6999" s="106"/>
      <c r="P6999" s="43"/>
      <c r="Q6999" s="31"/>
      <c r="R6999" s="84"/>
      <c r="S6999" s="31"/>
      <c r="T6999" s="31"/>
      <c r="U6999" s="169"/>
      <c r="V6999" s="150"/>
      <c r="W6999" s="141" t="str" cm="1">
        <f t="array" ref="W6999">IF(SUM(LEN(B6999:V6999))=0,"",IF(OR(OR(ISBLANK(F6999),SUM(LEN(C6999),LEN(D6999))=0),AND(NOT(E6999="Unknown"),ISBLANK(J6999)),AND(NOT(O6999="Unknown"),ISBLANK(R6999))),"Missing Information", INDEX(Table15[Entire Service Line Classification], MATCH(SUMIFS(Table15[Unique ID],Table15[System-Owned Portion],E6999,Table15[If Material Anything Other than "Lead" in Column E,Was Material Ever Previously Lead?],G6999,Table15[Customer-Owned Portion],O6999),Table15[Unique ID],0),0)))</f>
        <v/>
      </c>
      <c r="X6999"/>
    </row>
    <row r="7000" spans="2:24" x14ac:dyDescent="0.25">
      <c r="B7000" s="146"/>
      <c r="C7000" s="31"/>
      <c r="D7000" s="31"/>
      <c r="E7000" s="44"/>
      <c r="F7000" s="43"/>
      <c r="G7000" s="84"/>
      <c r="H7000" s="31"/>
      <c r="I7000" s="31"/>
      <c r="J7000" s="84"/>
      <c r="K7000" s="31"/>
      <c r="L7000" s="31"/>
      <c r="M7000" s="169"/>
      <c r="N7000" s="148"/>
      <c r="O7000" s="106"/>
      <c r="P7000" s="43"/>
      <c r="Q7000" s="31"/>
      <c r="R7000" s="84"/>
      <c r="S7000" s="31"/>
      <c r="T7000" s="31"/>
      <c r="U7000" s="169"/>
      <c r="V7000" s="150"/>
      <c r="W7000" s="141" t="str" cm="1">
        <f t="array" ref="W7000">IF(SUM(LEN(B7000:V7000))=0,"",IF(OR(OR(ISBLANK(F7000),SUM(LEN(C7000),LEN(D7000))=0),AND(NOT(E7000="Unknown"),ISBLANK(J7000)),AND(NOT(O7000="Unknown"),ISBLANK(R7000))),"Missing Information", INDEX(Table15[Entire Service Line Classification], MATCH(SUMIFS(Table15[Unique ID],Table15[System-Owned Portion],E7000,Table15[If Material Anything Other than "Lead" in Column E,Was Material Ever Previously Lead?],G7000,Table15[Customer-Owned Portion],O7000),Table15[Unique ID],0),0)))</f>
        <v/>
      </c>
      <c r="X7000"/>
    </row>
    <row r="7001" spans="2:24" x14ac:dyDescent="0.25">
      <c r="B7001" s="146"/>
      <c r="C7001" s="31"/>
      <c r="D7001" s="31"/>
      <c r="E7001" s="44"/>
      <c r="F7001" s="43"/>
      <c r="G7001" s="84"/>
      <c r="H7001" s="31"/>
      <c r="I7001" s="31"/>
      <c r="J7001" s="84"/>
      <c r="K7001" s="31"/>
      <c r="L7001" s="31"/>
      <c r="M7001" s="169"/>
      <c r="N7001" s="148"/>
      <c r="O7001" s="106"/>
      <c r="P7001" s="43"/>
      <c r="Q7001" s="31"/>
      <c r="R7001" s="84"/>
      <c r="S7001" s="31"/>
      <c r="T7001" s="31"/>
      <c r="U7001" s="169"/>
      <c r="V7001" s="150"/>
      <c r="W7001" s="141" t="str" cm="1">
        <f t="array" ref="W7001">IF(SUM(LEN(B7001:V7001))=0,"",IF(OR(OR(ISBLANK(F7001),SUM(LEN(C7001),LEN(D7001))=0),AND(NOT(E7001="Unknown"),ISBLANK(J7001)),AND(NOT(O7001="Unknown"),ISBLANK(R7001))),"Missing Information", INDEX(Table15[Entire Service Line Classification], MATCH(SUMIFS(Table15[Unique ID],Table15[System-Owned Portion],E7001,Table15[If Material Anything Other than "Lead" in Column E,Was Material Ever Previously Lead?],G7001,Table15[Customer-Owned Portion],O7001),Table15[Unique ID],0),0)))</f>
        <v/>
      </c>
      <c r="X7001"/>
    </row>
    <row r="7002" spans="2:24" x14ac:dyDescent="0.25">
      <c r="B7002" s="146"/>
      <c r="C7002" s="31"/>
      <c r="D7002" s="31"/>
      <c r="E7002" s="44"/>
      <c r="F7002" s="43"/>
      <c r="G7002" s="84"/>
      <c r="H7002" s="31"/>
      <c r="I7002" s="31"/>
      <c r="J7002" s="84"/>
      <c r="K7002" s="31"/>
      <c r="L7002" s="31"/>
      <c r="M7002" s="169"/>
      <c r="N7002" s="148"/>
      <c r="O7002" s="106"/>
      <c r="P7002" s="43"/>
      <c r="Q7002" s="31"/>
      <c r="R7002" s="84"/>
      <c r="S7002" s="31"/>
      <c r="T7002" s="31"/>
      <c r="U7002" s="169"/>
      <c r="V7002" s="150"/>
      <c r="W7002" s="141" t="str" cm="1">
        <f t="array" ref="W7002">IF(SUM(LEN(B7002:V7002))=0,"",IF(OR(OR(ISBLANK(F7002),SUM(LEN(C7002),LEN(D7002))=0),AND(NOT(E7002="Unknown"),ISBLANK(J7002)),AND(NOT(O7002="Unknown"),ISBLANK(R7002))),"Missing Information", INDEX(Table15[Entire Service Line Classification], MATCH(SUMIFS(Table15[Unique ID],Table15[System-Owned Portion],E7002,Table15[If Material Anything Other than "Lead" in Column E,Was Material Ever Previously Lead?],G7002,Table15[Customer-Owned Portion],O7002),Table15[Unique ID],0),0)))</f>
        <v/>
      </c>
      <c r="X7002"/>
    </row>
    <row r="7003" spans="2:24" x14ac:dyDescent="0.25">
      <c r="B7003" s="146"/>
      <c r="C7003" s="31"/>
      <c r="D7003" s="31"/>
      <c r="E7003" s="44"/>
      <c r="F7003" s="43"/>
      <c r="G7003" s="84"/>
      <c r="H7003" s="31"/>
      <c r="I7003" s="31"/>
      <c r="J7003" s="84"/>
      <c r="K7003" s="31"/>
      <c r="L7003" s="31"/>
      <c r="M7003" s="169"/>
      <c r="N7003" s="148"/>
      <c r="O7003" s="106"/>
      <c r="P7003" s="43"/>
      <c r="Q7003" s="31"/>
      <c r="R7003" s="84"/>
      <c r="S7003" s="31"/>
      <c r="T7003" s="31"/>
      <c r="U7003" s="169"/>
      <c r="V7003" s="150"/>
      <c r="W7003" s="141" t="str" cm="1">
        <f t="array" ref="W7003">IF(SUM(LEN(B7003:V7003))=0,"",IF(OR(OR(ISBLANK(F7003),SUM(LEN(C7003),LEN(D7003))=0),AND(NOT(E7003="Unknown"),ISBLANK(J7003)),AND(NOT(O7003="Unknown"),ISBLANK(R7003))),"Missing Information", INDEX(Table15[Entire Service Line Classification], MATCH(SUMIFS(Table15[Unique ID],Table15[System-Owned Portion],E7003,Table15[If Material Anything Other than "Lead" in Column E,Was Material Ever Previously Lead?],G7003,Table15[Customer-Owned Portion],O7003),Table15[Unique ID],0),0)))</f>
        <v/>
      </c>
      <c r="X7003"/>
    </row>
    <row r="7004" spans="2:24" x14ac:dyDescent="0.25">
      <c r="B7004" s="146"/>
      <c r="C7004" s="31"/>
      <c r="D7004" s="31"/>
      <c r="E7004" s="44"/>
      <c r="F7004" s="43"/>
      <c r="G7004" s="84"/>
      <c r="H7004" s="31"/>
      <c r="I7004" s="31"/>
      <c r="J7004" s="84"/>
      <c r="K7004" s="31"/>
      <c r="L7004" s="31"/>
      <c r="M7004" s="169"/>
      <c r="N7004" s="148"/>
      <c r="O7004" s="106"/>
      <c r="P7004" s="43"/>
      <c r="Q7004" s="31"/>
      <c r="R7004" s="84"/>
      <c r="S7004" s="31"/>
      <c r="T7004" s="31"/>
      <c r="U7004" s="169"/>
      <c r="V7004" s="150"/>
      <c r="W7004" s="141" t="str" cm="1">
        <f t="array" ref="W7004">IF(SUM(LEN(B7004:V7004))=0,"",IF(OR(OR(ISBLANK(F7004),SUM(LEN(C7004),LEN(D7004))=0),AND(NOT(E7004="Unknown"),ISBLANK(J7004)),AND(NOT(O7004="Unknown"),ISBLANK(R7004))),"Missing Information", INDEX(Table15[Entire Service Line Classification], MATCH(SUMIFS(Table15[Unique ID],Table15[System-Owned Portion],E7004,Table15[If Material Anything Other than "Lead" in Column E,Was Material Ever Previously Lead?],G7004,Table15[Customer-Owned Portion],O7004),Table15[Unique ID],0),0)))</f>
        <v/>
      </c>
      <c r="X7004"/>
    </row>
    <row r="7005" spans="2:24" x14ac:dyDescent="0.25">
      <c r="B7005" s="146"/>
      <c r="C7005" s="31"/>
      <c r="D7005" s="31"/>
      <c r="E7005" s="44"/>
      <c r="F7005" s="43"/>
      <c r="G7005" s="84"/>
      <c r="H7005" s="31"/>
      <c r="I7005" s="31"/>
      <c r="J7005" s="84"/>
      <c r="K7005" s="31"/>
      <c r="L7005" s="31"/>
      <c r="M7005" s="169"/>
      <c r="N7005" s="148"/>
      <c r="O7005" s="106"/>
      <c r="P7005" s="43"/>
      <c r="Q7005" s="31"/>
      <c r="R7005" s="84"/>
      <c r="S7005" s="31"/>
      <c r="T7005" s="31"/>
      <c r="U7005" s="169"/>
      <c r="V7005" s="150"/>
      <c r="W7005" s="141" t="str" cm="1">
        <f t="array" ref="W7005">IF(SUM(LEN(B7005:V7005))=0,"",IF(OR(OR(ISBLANK(F7005),SUM(LEN(C7005),LEN(D7005))=0),AND(NOT(E7005="Unknown"),ISBLANK(J7005)),AND(NOT(O7005="Unknown"),ISBLANK(R7005))),"Missing Information", INDEX(Table15[Entire Service Line Classification], MATCH(SUMIFS(Table15[Unique ID],Table15[System-Owned Portion],E7005,Table15[If Material Anything Other than "Lead" in Column E,Was Material Ever Previously Lead?],G7005,Table15[Customer-Owned Portion],O7005),Table15[Unique ID],0),0)))</f>
        <v/>
      </c>
      <c r="X7005"/>
    </row>
    <row r="7006" spans="2:24" x14ac:dyDescent="0.25">
      <c r="B7006" s="146"/>
      <c r="C7006" s="31"/>
      <c r="D7006" s="31"/>
      <c r="E7006" s="44"/>
      <c r="F7006" s="43"/>
      <c r="G7006" s="84"/>
      <c r="H7006" s="31"/>
      <c r="I7006" s="31"/>
      <c r="J7006" s="84"/>
      <c r="K7006" s="31"/>
      <c r="L7006" s="31"/>
      <c r="M7006" s="169"/>
      <c r="N7006" s="148"/>
      <c r="O7006" s="106"/>
      <c r="P7006" s="43"/>
      <c r="Q7006" s="31"/>
      <c r="R7006" s="84"/>
      <c r="S7006" s="31"/>
      <c r="T7006" s="31"/>
      <c r="U7006" s="169"/>
      <c r="V7006" s="150"/>
      <c r="W7006" s="141" t="str" cm="1">
        <f t="array" ref="W7006">IF(SUM(LEN(B7006:V7006))=0,"",IF(OR(OR(ISBLANK(F7006),SUM(LEN(C7006),LEN(D7006))=0),AND(NOT(E7006="Unknown"),ISBLANK(J7006)),AND(NOT(O7006="Unknown"),ISBLANK(R7006))),"Missing Information", INDEX(Table15[Entire Service Line Classification], MATCH(SUMIFS(Table15[Unique ID],Table15[System-Owned Portion],E7006,Table15[If Material Anything Other than "Lead" in Column E,Was Material Ever Previously Lead?],G7006,Table15[Customer-Owned Portion],O7006),Table15[Unique ID],0),0)))</f>
        <v/>
      </c>
      <c r="X7006"/>
    </row>
    <row r="7007" spans="2:24" x14ac:dyDescent="0.25">
      <c r="B7007" s="146"/>
      <c r="C7007" s="31"/>
      <c r="D7007" s="31"/>
      <c r="E7007" s="44"/>
      <c r="F7007" s="43"/>
      <c r="G7007" s="84"/>
      <c r="H7007" s="31"/>
      <c r="I7007" s="31"/>
      <c r="J7007" s="84"/>
      <c r="K7007" s="31"/>
      <c r="L7007" s="31"/>
      <c r="M7007" s="169"/>
      <c r="N7007" s="148"/>
      <c r="O7007" s="106"/>
      <c r="P7007" s="43"/>
      <c r="Q7007" s="31"/>
      <c r="R7007" s="84"/>
      <c r="S7007" s="31"/>
      <c r="T7007" s="31"/>
      <c r="U7007" s="169"/>
      <c r="V7007" s="150"/>
      <c r="W7007" s="141" t="str" cm="1">
        <f t="array" ref="W7007">IF(SUM(LEN(B7007:V7007))=0,"",IF(OR(OR(ISBLANK(F7007),SUM(LEN(C7007),LEN(D7007))=0),AND(NOT(E7007="Unknown"),ISBLANK(J7007)),AND(NOT(O7007="Unknown"),ISBLANK(R7007))),"Missing Information", INDEX(Table15[Entire Service Line Classification], MATCH(SUMIFS(Table15[Unique ID],Table15[System-Owned Portion],E7007,Table15[If Material Anything Other than "Lead" in Column E,Was Material Ever Previously Lead?],G7007,Table15[Customer-Owned Portion],O7007),Table15[Unique ID],0),0)))</f>
        <v/>
      </c>
      <c r="X7007"/>
    </row>
    <row r="7008" spans="2:24" x14ac:dyDescent="0.25">
      <c r="B7008" s="146"/>
      <c r="C7008" s="31"/>
      <c r="D7008" s="31"/>
      <c r="E7008" s="44"/>
      <c r="F7008" s="43"/>
      <c r="G7008" s="84"/>
      <c r="H7008" s="31"/>
      <c r="I7008" s="31"/>
      <c r="J7008" s="84"/>
      <c r="K7008" s="31"/>
      <c r="L7008" s="31"/>
      <c r="M7008" s="169"/>
      <c r="N7008" s="148"/>
      <c r="O7008" s="106"/>
      <c r="P7008" s="43"/>
      <c r="Q7008" s="31"/>
      <c r="R7008" s="84"/>
      <c r="S7008" s="31"/>
      <c r="T7008" s="31"/>
      <c r="U7008" s="169"/>
      <c r="V7008" s="150"/>
      <c r="W7008" s="141" t="str" cm="1">
        <f t="array" ref="W7008">IF(SUM(LEN(B7008:V7008))=0,"",IF(OR(OR(ISBLANK(F7008),SUM(LEN(C7008),LEN(D7008))=0),AND(NOT(E7008="Unknown"),ISBLANK(J7008)),AND(NOT(O7008="Unknown"),ISBLANK(R7008))),"Missing Information", INDEX(Table15[Entire Service Line Classification], MATCH(SUMIFS(Table15[Unique ID],Table15[System-Owned Portion],E7008,Table15[If Material Anything Other than "Lead" in Column E,Was Material Ever Previously Lead?],G7008,Table15[Customer-Owned Portion],O7008),Table15[Unique ID],0),0)))</f>
        <v/>
      </c>
      <c r="X7008"/>
    </row>
    <row r="7009" spans="2:24" x14ac:dyDescent="0.25">
      <c r="B7009" s="146"/>
      <c r="C7009" s="31"/>
      <c r="D7009" s="31"/>
      <c r="E7009" s="44"/>
      <c r="F7009" s="43"/>
      <c r="G7009" s="84"/>
      <c r="H7009" s="31"/>
      <c r="I7009" s="31"/>
      <c r="J7009" s="84"/>
      <c r="K7009" s="31"/>
      <c r="L7009" s="31"/>
      <c r="M7009" s="169"/>
      <c r="N7009" s="148"/>
      <c r="O7009" s="106"/>
      <c r="P7009" s="43"/>
      <c r="Q7009" s="31"/>
      <c r="R7009" s="84"/>
      <c r="S7009" s="31"/>
      <c r="T7009" s="31"/>
      <c r="U7009" s="169"/>
      <c r="V7009" s="150"/>
      <c r="W7009" s="141" t="str" cm="1">
        <f t="array" ref="W7009">IF(SUM(LEN(B7009:V7009))=0,"",IF(OR(OR(ISBLANK(F7009),SUM(LEN(C7009),LEN(D7009))=0),AND(NOT(E7009="Unknown"),ISBLANK(J7009)),AND(NOT(O7009="Unknown"),ISBLANK(R7009))),"Missing Information", INDEX(Table15[Entire Service Line Classification], MATCH(SUMIFS(Table15[Unique ID],Table15[System-Owned Portion],E7009,Table15[If Material Anything Other than "Lead" in Column E,Was Material Ever Previously Lead?],G7009,Table15[Customer-Owned Portion],O7009),Table15[Unique ID],0),0)))</f>
        <v/>
      </c>
      <c r="X7009"/>
    </row>
    <row r="7010" spans="2:24" x14ac:dyDescent="0.25">
      <c r="B7010" s="146"/>
      <c r="C7010" s="31"/>
      <c r="D7010" s="31"/>
      <c r="E7010" s="44"/>
      <c r="F7010" s="43"/>
      <c r="G7010" s="84"/>
      <c r="H7010" s="31"/>
      <c r="I7010" s="31"/>
      <c r="J7010" s="84"/>
      <c r="K7010" s="31"/>
      <c r="L7010" s="31"/>
      <c r="M7010" s="169"/>
      <c r="N7010" s="148"/>
      <c r="O7010" s="106"/>
      <c r="P7010" s="43"/>
      <c r="Q7010" s="31"/>
      <c r="R7010" s="84"/>
      <c r="S7010" s="31"/>
      <c r="T7010" s="31"/>
      <c r="U7010" s="169"/>
      <c r="V7010" s="150"/>
      <c r="W7010" s="141" t="str" cm="1">
        <f t="array" ref="W7010">IF(SUM(LEN(B7010:V7010))=0,"",IF(OR(OR(ISBLANK(F7010),SUM(LEN(C7010),LEN(D7010))=0),AND(NOT(E7010="Unknown"),ISBLANK(J7010)),AND(NOT(O7010="Unknown"),ISBLANK(R7010))),"Missing Information", INDEX(Table15[Entire Service Line Classification], MATCH(SUMIFS(Table15[Unique ID],Table15[System-Owned Portion],E7010,Table15[If Material Anything Other than "Lead" in Column E,Was Material Ever Previously Lead?],G7010,Table15[Customer-Owned Portion],O7010),Table15[Unique ID],0),0)))</f>
        <v/>
      </c>
      <c r="X7010"/>
    </row>
    <row r="7011" spans="2:24" x14ac:dyDescent="0.25">
      <c r="B7011" s="146"/>
      <c r="C7011" s="31"/>
      <c r="D7011" s="31"/>
      <c r="E7011" s="44"/>
      <c r="F7011" s="43"/>
      <c r="G7011" s="84"/>
      <c r="H7011" s="31"/>
      <c r="I7011" s="31"/>
      <c r="J7011" s="84"/>
      <c r="K7011" s="31"/>
      <c r="L7011" s="31"/>
      <c r="M7011" s="169"/>
      <c r="N7011" s="148"/>
      <c r="O7011" s="106"/>
      <c r="P7011" s="43"/>
      <c r="Q7011" s="31"/>
      <c r="R7011" s="84"/>
      <c r="S7011" s="31"/>
      <c r="T7011" s="31"/>
      <c r="U7011" s="169"/>
      <c r="V7011" s="150"/>
      <c r="W7011" s="141" t="str" cm="1">
        <f t="array" ref="W7011">IF(SUM(LEN(B7011:V7011))=0,"",IF(OR(OR(ISBLANK(F7011),SUM(LEN(C7011),LEN(D7011))=0),AND(NOT(E7011="Unknown"),ISBLANK(J7011)),AND(NOT(O7011="Unknown"),ISBLANK(R7011))),"Missing Information", INDEX(Table15[Entire Service Line Classification], MATCH(SUMIFS(Table15[Unique ID],Table15[System-Owned Portion],E7011,Table15[If Material Anything Other than "Lead" in Column E,Was Material Ever Previously Lead?],G7011,Table15[Customer-Owned Portion],O7011),Table15[Unique ID],0),0)))</f>
        <v/>
      </c>
      <c r="X7011"/>
    </row>
    <row r="7012" spans="2:24" x14ac:dyDescent="0.25">
      <c r="B7012" s="146"/>
      <c r="C7012" s="31"/>
      <c r="D7012" s="31"/>
      <c r="E7012" s="44"/>
      <c r="F7012" s="43"/>
      <c r="G7012" s="84"/>
      <c r="H7012" s="31"/>
      <c r="I7012" s="31"/>
      <c r="J7012" s="84"/>
      <c r="K7012" s="31"/>
      <c r="L7012" s="31"/>
      <c r="M7012" s="169"/>
      <c r="N7012" s="148"/>
      <c r="O7012" s="106"/>
      <c r="P7012" s="43"/>
      <c r="Q7012" s="31"/>
      <c r="R7012" s="84"/>
      <c r="S7012" s="31"/>
      <c r="T7012" s="31"/>
      <c r="U7012" s="169"/>
      <c r="V7012" s="150"/>
      <c r="W7012" s="141" t="str" cm="1">
        <f t="array" ref="W7012">IF(SUM(LEN(B7012:V7012))=0,"",IF(OR(OR(ISBLANK(F7012),SUM(LEN(C7012),LEN(D7012))=0),AND(NOT(E7012="Unknown"),ISBLANK(J7012)),AND(NOT(O7012="Unknown"),ISBLANK(R7012))),"Missing Information", INDEX(Table15[Entire Service Line Classification], MATCH(SUMIFS(Table15[Unique ID],Table15[System-Owned Portion],E7012,Table15[If Material Anything Other than "Lead" in Column E,Was Material Ever Previously Lead?],G7012,Table15[Customer-Owned Portion],O7012),Table15[Unique ID],0),0)))</f>
        <v/>
      </c>
      <c r="X7012"/>
    </row>
    <row r="7013" spans="2:24" x14ac:dyDescent="0.25">
      <c r="B7013" s="146"/>
      <c r="C7013" s="31"/>
      <c r="D7013" s="31"/>
      <c r="E7013" s="44"/>
      <c r="F7013" s="43"/>
      <c r="G7013" s="84"/>
      <c r="H7013" s="31"/>
      <c r="I7013" s="31"/>
      <c r="J7013" s="84"/>
      <c r="K7013" s="31"/>
      <c r="L7013" s="31"/>
      <c r="M7013" s="169"/>
      <c r="N7013" s="148"/>
      <c r="O7013" s="106"/>
      <c r="P7013" s="43"/>
      <c r="Q7013" s="31"/>
      <c r="R7013" s="84"/>
      <c r="S7013" s="31"/>
      <c r="T7013" s="31"/>
      <c r="U7013" s="169"/>
      <c r="V7013" s="150"/>
      <c r="W7013" s="141" t="str" cm="1">
        <f t="array" ref="W7013">IF(SUM(LEN(B7013:V7013))=0,"",IF(OR(OR(ISBLANK(F7013),SUM(LEN(C7013),LEN(D7013))=0),AND(NOT(E7013="Unknown"),ISBLANK(J7013)),AND(NOT(O7013="Unknown"),ISBLANK(R7013))),"Missing Information", INDEX(Table15[Entire Service Line Classification], MATCH(SUMIFS(Table15[Unique ID],Table15[System-Owned Portion],E7013,Table15[If Material Anything Other than "Lead" in Column E,Was Material Ever Previously Lead?],G7013,Table15[Customer-Owned Portion],O7013),Table15[Unique ID],0),0)))</f>
        <v/>
      </c>
      <c r="X7013"/>
    </row>
    <row r="7014" spans="2:24" x14ac:dyDescent="0.25">
      <c r="B7014" s="146"/>
      <c r="C7014" s="31"/>
      <c r="D7014" s="31"/>
      <c r="E7014" s="44"/>
      <c r="F7014" s="43"/>
      <c r="G7014" s="84"/>
      <c r="H7014" s="31"/>
      <c r="I7014" s="31"/>
      <c r="J7014" s="84"/>
      <c r="K7014" s="31"/>
      <c r="L7014" s="31"/>
      <c r="M7014" s="169"/>
      <c r="N7014" s="148"/>
      <c r="O7014" s="106"/>
      <c r="P7014" s="43"/>
      <c r="Q7014" s="31"/>
      <c r="R7014" s="84"/>
      <c r="S7014" s="31"/>
      <c r="T7014" s="31"/>
      <c r="U7014" s="169"/>
      <c r="V7014" s="150"/>
      <c r="W7014" s="141" t="str" cm="1">
        <f t="array" ref="W7014">IF(SUM(LEN(B7014:V7014))=0,"",IF(OR(OR(ISBLANK(F7014),SUM(LEN(C7014),LEN(D7014))=0),AND(NOT(E7014="Unknown"),ISBLANK(J7014)),AND(NOT(O7014="Unknown"),ISBLANK(R7014))),"Missing Information", INDEX(Table15[Entire Service Line Classification], MATCH(SUMIFS(Table15[Unique ID],Table15[System-Owned Portion],E7014,Table15[If Material Anything Other than "Lead" in Column E,Was Material Ever Previously Lead?],G7014,Table15[Customer-Owned Portion],O7014),Table15[Unique ID],0),0)))</f>
        <v/>
      </c>
      <c r="X7014"/>
    </row>
    <row r="7015" spans="2:24" x14ac:dyDescent="0.25">
      <c r="B7015" s="146"/>
      <c r="C7015" s="31"/>
      <c r="D7015" s="31"/>
      <c r="E7015" s="44"/>
      <c r="F7015" s="43"/>
      <c r="G7015" s="84"/>
      <c r="H7015" s="31"/>
      <c r="I7015" s="31"/>
      <c r="J7015" s="84"/>
      <c r="K7015" s="31"/>
      <c r="L7015" s="31"/>
      <c r="M7015" s="169"/>
      <c r="N7015" s="148"/>
      <c r="O7015" s="106"/>
      <c r="P7015" s="43"/>
      <c r="Q7015" s="31"/>
      <c r="R7015" s="84"/>
      <c r="S7015" s="31"/>
      <c r="T7015" s="31"/>
      <c r="U7015" s="169"/>
      <c r="V7015" s="150"/>
      <c r="W7015" s="141" t="str" cm="1">
        <f t="array" ref="W7015">IF(SUM(LEN(B7015:V7015))=0,"",IF(OR(OR(ISBLANK(F7015),SUM(LEN(C7015),LEN(D7015))=0),AND(NOT(E7015="Unknown"),ISBLANK(J7015)),AND(NOT(O7015="Unknown"),ISBLANK(R7015))),"Missing Information", INDEX(Table15[Entire Service Line Classification], MATCH(SUMIFS(Table15[Unique ID],Table15[System-Owned Portion],E7015,Table15[If Material Anything Other than "Lead" in Column E,Was Material Ever Previously Lead?],G7015,Table15[Customer-Owned Portion],O7015),Table15[Unique ID],0),0)))</f>
        <v/>
      </c>
      <c r="X7015"/>
    </row>
    <row r="7016" spans="2:24" x14ac:dyDescent="0.25">
      <c r="B7016" s="146"/>
      <c r="C7016" s="31"/>
      <c r="D7016" s="31"/>
      <c r="E7016" s="44"/>
      <c r="F7016" s="43"/>
      <c r="G7016" s="84"/>
      <c r="H7016" s="31"/>
      <c r="I7016" s="31"/>
      <c r="J7016" s="84"/>
      <c r="K7016" s="31"/>
      <c r="L7016" s="31"/>
      <c r="M7016" s="169"/>
      <c r="N7016" s="148"/>
      <c r="O7016" s="106"/>
      <c r="P7016" s="43"/>
      <c r="Q7016" s="31"/>
      <c r="R7016" s="84"/>
      <c r="S7016" s="31"/>
      <c r="T7016" s="31"/>
      <c r="U7016" s="169"/>
      <c r="V7016" s="150"/>
      <c r="W7016" s="141" t="str" cm="1">
        <f t="array" ref="W7016">IF(SUM(LEN(B7016:V7016))=0,"",IF(OR(OR(ISBLANK(F7016),SUM(LEN(C7016),LEN(D7016))=0),AND(NOT(E7016="Unknown"),ISBLANK(J7016)),AND(NOT(O7016="Unknown"),ISBLANK(R7016))),"Missing Information", INDEX(Table15[Entire Service Line Classification], MATCH(SUMIFS(Table15[Unique ID],Table15[System-Owned Portion],E7016,Table15[If Material Anything Other than "Lead" in Column E,Was Material Ever Previously Lead?],G7016,Table15[Customer-Owned Portion],O7016),Table15[Unique ID],0),0)))</f>
        <v/>
      </c>
      <c r="X7016"/>
    </row>
    <row r="7017" spans="2:24" x14ac:dyDescent="0.25">
      <c r="B7017" s="146"/>
      <c r="C7017" s="31"/>
      <c r="D7017" s="31"/>
      <c r="E7017" s="44"/>
      <c r="F7017" s="43"/>
      <c r="G7017" s="84"/>
      <c r="H7017" s="31"/>
      <c r="I7017" s="31"/>
      <c r="J7017" s="84"/>
      <c r="K7017" s="31"/>
      <c r="L7017" s="31"/>
      <c r="M7017" s="169"/>
      <c r="N7017" s="148"/>
      <c r="O7017" s="106"/>
      <c r="P7017" s="43"/>
      <c r="Q7017" s="31"/>
      <c r="R7017" s="84"/>
      <c r="S7017" s="31"/>
      <c r="T7017" s="31"/>
      <c r="U7017" s="169"/>
      <c r="V7017" s="150"/>
      <c r="W7017" s="141" t="str" cm="1">
        <f t="array" ref="W7017">IF(SUM(LEN(B7017:V7017))=0,"",IF(OR(OR(ISBLANK(F7017),SUM(LEN(C7017),LEN(D7017))=0),AND(NOT(E7017="Unknown"),ISBLANK(J7017)),AND(NOT(O7017="Unknown"),ISBLANK(R7017))),"Missing Information", INDEX(Table15[Entire Service Line Classification], MATCH(SUMIFS(Table15[Unique ID],Table15[System-Owned Portion],E7017,Table15[If Material Anything Other than "Lead" in Column E,Was Material Ever Previously Lead?],G7017,Table15[Customer-Owned Portion],O7017),Table15[Unique ID],0),0)))</f>
        <v/>
      </c>
      <c r="X7017"/>
    </row>
    <row r="7018" spans="2:24" x14ac:dyDescent="0.25">
      <c r="B7018" s="146"/>
      <c r="C7018" s="31"/>
      <c r="D7018" s="31"/>
      <c r="E7018" s="44"/>
      <c r="F7018" s="43"/>
      <c r="G7018" s="84"/>
      <c r="H7018" s="31"/>
      <c r="I7018" s="31"/>
      <c r="J7018" s="84"/>
      <c r="K7018" s="31"/>
      <c r="L7018" s="31"/>
      <c r="M7018" s="169"/>
      <c r="N7018" s="148"/>
      <c r="O7018" s="106"/>
      <c r="P7018" s="43"/>
      <c r="Q7018" s="31"/>
      <c r="R7018" s="84"/>
      <c r="S7018" s="31"/>
      <c r="T7018" s="31"/>
      <c r="U7018" s="169"/>
      <c r="V7018" s="150"/>
      <c r="W7018" s="141" t="str" cm="1">
        <f t="array" ref="W7018">IF(SUM(LEN(B7018:V7018))=0,"",IF(OR(OR(ISBLANK(F7018),SUM(LEN(C7018),LEN(D7018))=0),AND(NOT(E7018="Unknown"),ISBLANK(J7018)),AND(NOT(O7018="Unknown"),ISBLANK(R7018))),"Missing Information", INDEX(Table15[Entire Service Line Classification], MATCH(SUMIFS(Table15[Unique ID],Table15[System-Owned Portion],E7018,Table15[If Material Anything Other than "Lead" in Column E,Was Material Ever Previously Lead?],G7018,Table15[Customer-Owned Portion],O7018),Table15[Unique ID],0),0)))</f>
        <v/>
      </c>
      <c r="X7018"/>
    </row>
    <row r="7019" spans="2:24" x14ac:dyDescent="0.25">
      <c r="B7019" s="146"/>
      <c r="C7019" s="31"/>
      <c r="D7019" s="31"/>
      <c r="E7019" s="44"/>
      <c r="F7019" s="43"/>
      <c r="G7019" s="84"/>
      <c r="H7019" s="31"/>
      <c r="I7019" s="31"/>
      <c r="J7019" s="84"/>
      <c r="K7019" s="31"/>
      <c r="L7019" s="31"/>
      <c r="M7019" s="169"/>
      <c r="N7019" s="148"/>
      <c r="O7019" s="106"/>
      <c r="P7019" s="43"/>
      <c r="Q7019" s="31"/>
      <c r="R7019" s="84"/>
      <c r="S7019" s="31"/>
      <c r="T7019" s="31"/>
      <c r="U7019" s="169"/>
      <c r="V7019" s="150"/>
      <c r="W7019" s="141" t="str" cm="1">
        <f t="array" ref="W7019">IF(SUM(LEN(B7019:V7019))=0,"",IF(OR(OR(ISBLANK(F7019),SUM(LEN(C7019),LEN(D7019))=0),AND(NOT(E7019="Unknown"),ISBLANK(J7019)),AND(NOT(O7019="Unknown"),ISBLANK(R7019))),"Missing Information", INDEX(Table15[Entire Service Line Classification], MATCH(SUMIFS(Table15[Unique ID],Table15[System-Owned Portion],E7019,Table15[If Material Anything Other than "Lead" in Column E,Was Material Ever Previously Lead?],G7019,Table15[Customer-Owned Portion],O7019),Table15[Unique ID],0),0)))</f>
        <v/>
      </c>
      <c r="X7019"/>
    </row>
    <row r="7020" spans="2:24" x14ac:dyDescent="0.25">
      <c r="B7020" s="146"/>
      <c r="C7020" s="31"/>
      <c r="D7020" s="31"/>
      <c r="E7020" s="44"/>
      <c r="F7020" s="43"/>
      <c r="G7020" s="84"/>
      <c r="H7020" s="31"/>
      <c r="I7020" s="31"/>
      <c r="J7020" s="84"/>
      <c r="K7020" s="31"/>
      <c r="L7020" s="31"/>
      <c r="M7020" s="169"/>
      <c r="N7020" s="148"/>
      <c r="O7020" s="106"/>
      <c r="P7020" s="43"/>
      <c r="Q7020" s="31"/>
      <c r="R7020" s="84"/>
      <c r="S7020" s="31"/>
      <c r="T7020" s="31"/>
      <c r="U7020" s="169"/>
      <c r="V7020" s="150"/>
      <c r="W7020" s="141" t="str" cm="1">
        <f t="array" ref="W7020">IF(SUM(LEN(B7020:V7020))=0,"",IF(OR(OR(ISBLANK(F7020),SUM(LEN(C7020),LEN(D7020))=0),AND(NOT(E7020="Unknown"),ISBLANK(J7020)),AND(NOT(O7020="Unknown"),ISBLANK(R7020))),"Missing Information", INDEX(Table15[Entire Service Line Classification], MATCH(SUMIFS(Table15[Unique ID],Table15[System-Owned Portion],E7020,Table15[If Material Anything Other than "Lead" in Column E,Was Material Ever Previously Lead?],G7020,Table15[Customer-Owned Portion],O7020),Table15[Unique ID],0),0)))</f>
        <v/>
      </c>
      <c r="X7020"/>
    </row>
    <row r="7021" spans="2:24" x14ac:dyDescent="0.25">
      <c r="B7021" s="146"/>
      <c r="C7021" s="31"/>
      <c r="D7021" s="31"/>
      <c r="E7021" s="44"/>
      <c r="F7021" s="43"/>
      <c r="G7021" s="84"/>
      <c r="H7021" s="31"/>
      <c r="I7021" s="31"/>
      <c r="J7021" s="84"/>
      <c r="K7021" s="31"/>
      <c r="L7021" s="31"/>
      <c r="M7021" s="169"/>
      <c r="N7021" s="148"/>
      <c r="O7021" s="106"/>
      <c r="P7021" s="43"/>
      <c r="Q7021" s="31"/>
      <c r="R7021" s="84"/>
      <c r="S7021" s="31"/>
      <c r="T7021" s="31"/>
      <c r="U7021" s="169"/>
      <c r="V7021" s="150"/>
      <c r="W7021" s="141" t="str" cm="1">
        <f t="array" ref="W7021">IF(SUM(LEN(B7021:V7021))=0,"",IF(OR(OR(ISBLANK(F7021),SUM(LEN(C7021),LEN(D7021))=0),AND(NOT(E7021="Unknown"),ISBLANK(J7021)),AND(NOT(O7021="Unknown"),ISBLANK(R7021))),"Missing Information", INDEX(Table15[Entire Service Line Classification], MATCH(SUMIFS(Table15[Unique ID],Table15[System-Owned Portion],E7021,Table15[If Material Anything Other than "Lead" in Column E,Was Material Ever Previously Lead?],G7021,Table15[Customer-Owned Portion],O7021),Table15[Unique ID],0),0)))</f>
        <v/>
      </c>
      <c r="X7021"/>
    </row>
    <row r="7022" spans="2:24" x14ac:dyDescent="0.25">
      <c r="B7022" s="146"/>
      <c r="C7022" s="31"/>
      <c r="D7022" s="31"/>
      <c r="E7022" s="44"/>
      <c r="F7022" s="43"/>
      <c r="G7022" s="84"/>
      <c r="H7022" s="31"/>
      <c r="I7022" s="31"/>
      <c r="J7022" s="84"/>
      <c r="K7022" s="31"/>
      <c r="L7022" s="31"/>
      <c r="M7022" s="169"/>
      <c r="N7022" s="148"/>
      <c r="O7022" s="106"/>
      <c r="P7022" s="43"/>
      <c r="Q7022" s="31"/>
      <c r="R7022" s="84"/>
      <c r="S7022" s="31"/>
      <c r="T7022" s="31"/>
      <c r="U7022" s="169"/>
      <c r="V7022" s="150"/>
      <c r="W7022" s="141" t="str" cm="1">
        <f t="array" ref="W7022">IF(SUM(LEN(B7022:V7022))=0,"",IF(OR(OR(ISBLANK(F7022),SUM(LEN(C7022),LEN(D7022))=0),AND(NOT(E7022="Unknown"),ISBLANK(J7022)),AND(NOT(O7022="Unknown"),ISBLANK(R7022))),"Missing Information", INDEX(Table15[Entire Service Line Classification], MATCH(SUMIFS(Table15[Unique ID],Table15[System-Owned Portion],E7022,Table15[If Material Anything Other than "Lead" in Column E,Was Material Ever Previously Lead?],G7022,Table15[Customer-Owned Portion],O7022),Table15[Unique ID],0),0)))</f>
        <v/>
      </c>
      <c r="X7022"/>
    </row>
    <row r="7023" spans="2:24" x14ac:dyDescent="0.25">
      <c r="B7023" s="146"/>
      <c r="C7023" s="31"/>
      <c r="D7023" s="31"/>
      <c r="E7023" s="44"/>
      <c r="F7023" s="43"/>
      <c r="G7023" s="84"/>
      <c r="H7023" s="31"/>
      <c r="I7023" s="31"/>
      <c r="J7023" s="84"/>
      <c r="K7023" s="31"/>
      <c r="L7023" s="31"/>
      <c r="M7023" s="169"/>
      <c r="N7023" s="148"/>
      <c r="O7023" s="106"/>
      <c r="P7023" s="43"/>
      <c r="Q7023" s="31"/>
      <c r="R7023" s="84"/>
      <c r="S7023" s="31"/>
      <c r="T7023" s="31"/>
      <c r="U7023" s="169"/>
      <c r="V7023" s="150"/>
      <c r="W7023" s="141" t="str" cm="1">
        <f t="array" ref="W7023">IF(SUM(LEN(B7023:V7023))=0,"",IF(OR(OR(ISBLANK(F7023),SUM(LEN(C7023),LEN(D7023))=0),AND(NOT(E7023="Unknown"),ISBLANK(J7023)),AND(NOT(O7023="Unknown"),ISBLANK(R7023))),"Missing Information", INDEX(Table15[Entire Service Line Classification], MATCH(SUMIFS(Table15[Unique ID],Table15[System-Owned Portion],E7023,Table15[If Material Anything Other than "Lead" in Column E,Was Material Ever Previously Lead?],G7023,Table15[Customer-Owned Portion],O7023),Table15[Unique ID],0),0)))</f>
        <v/>
      </c>
      <c r="X7023"/>
    </row>
    <row r="7024" spans="2:24" x14ac:dyDescent="0.25">
      <c r="B7024" s="146"/>
      <c r="C7024" s="31"/>
      <c r="D7024" s="31"/>
      <c r="E7024" s="44"/>
      <c r="F7024" s="43"/>
      <c r="G7024" s="84"/>
      <c r="H7024" s="31"/>
      <c r="I7024" s="31"/>
      <c r="J7024" s="84"/>
      <c r="K7024" s="31"/>
      <c r="L7024" s="31"/>
      <c r="M7024" s="169"/>
      <c r="N7024" s="148"/>
      <c r="O7024" s="106"/>
      <c r="P7024" s="43"/>
      <c r="Q7024" s="31"/>
      <c r="R7024" s="84"/>
      <c r="S7024" s="31"/>
      <c r="T7024" s="31"/>
      <c r="U7024" s="169"/>
      <c r="V7024" s="150"/>
      <c r="W7024" s="141" t="str" cm="1">
        <f t="array" ref="W7024">IF(SUM(LEN(B7024:V7024))=0,"",IF(OR(OR(ISBLANK(F7024),SUM(LEN(C7024),LEN(D7024))=0),AND(NOT(E7024="Unknown"),ISBLANK(J7024)),AND(NOT(O7024="Unknown"),ISBLANK(R7024))),"Missing Information", INDEX(Table15[Entire Service Line Classification], MATCH(SUMIFS(Table15[Unique ID],Table15[System-Owned Portion],E7024,Table15[If Material Anything Other than "Lead" in Column E,Was Material Ever Previously Lead?],G7024,Table15[Customer-Owned Portion],O7024),Table15[Unique ID],0),0)))</f>
        <v/>
      </c>
      <c r="X7024"/>
    </row>
    <row r="7025" spans="2:24" x14ac:dyDescent="0.25">
      <c r="B7025" s="146"/>
      <c r="C7025" s="31"/>
      <c r="D7025" s="31"/>
      <c r="E7025" s="44"/>
      <c r="F7025" s="43"/>
      <c r="G7025" s="84"/>
      <c r="H7025" s="31"/>
      <c r="I7025" s="31"/>
      <c r="J7025" s="84"/>
      <c r="K7025" s="31"/>
      <c r="L7025" s="31"/>
      <c r="M7025" s="169"/>
      <c r="N7025" s="148"/>
      <c r="O7025" s="106"/>
      <c r="P7025" s="43"/>
      <c r="Q7025" s="31"/>
      <c r="R7025" s="84"/>
      <c r="S7025" s="31"/>
      <c r="T7025" s="31"/>
      <c r="U7025" s="169"/>
      <c r="V7025" s="150"/>
      <c r="W7025" s="141" t="str" cm="1">
        <f t="array" ref="W7025">IF(SUM(LEN(B7025:V7025))=0,"",IF(OR(OR(ISBLANK(F7025),SUM(LEN(C7025),LEN(D7025))=0),AND(NOT(E7025="Unknown"),ISBLANK(J7025)),AND(NOT(O7025="Unknown"),ISBLANK(R7025))),"Missing Information", INDEX(Table15[Entire Service Line Classification], MATCH(SUMIFS(Table15[Unique ID],Table15[System-Owned Portion],E7025,Table15[If Material Anything Other than "Lead" in Column E,Was Material Ever Previously Lead?],G7025,Table15[Customer-Owned Portion],O7025),Table15[Unique ID],0),0)))</f>
        <v/>
      </c>
      <c r="X7025"/>
    </row>
    <row r="7026" spans="2:24" x14ac:dyDescent="0.25">
      <c r="B7026" s="146"/>
      <c r="C7026" s="31"/>
      <c r="D7026" s="31"/>
      <c r="E7026" s="44"/>
      <c r="F7026" s="43"/>
      <c r="G7026" s="84"/>
      <c r="H7026" s="31"/>
      <c r="I7026" s="31"/>
      <c r="J7026" s="84"/>
      <c r="K7026" s="31"/>
      <c r="L7026" s="31"/>
      <c r="M7026" s="169"/>
      <c r="N7026" s="148"/>
      <c r="O7026" s="106"/>
      <c r="P7026" s="43"/>
      <c r="Q7026" s="31"/>
      <c r="R7026" s="84"/>
      <c r="S7026" s="31"/>
      <c r="T7026" s="31"/>
      <c r="U7026" s="169"/>
      <c r="V7026" s="150"/>
      <c r="W7026" s="141" t="str" cm="1">
        <f t="array" ref="W7026">IF(SUM(LEN(B7026:V7026))=0,"",IF(OR(OR(ISBLANK(F7026),SUM(LEN(C7026),LEN(D7026))=0),AND(NOT(E7026="Unknown"),ISBLANK(J7026)),AND(NOT(O7026="Unknown"),ISBLANK(R7026))),"Missing Information", INDEX(Table15[Entire Service Line Classification], MATCH(SUMIFS(Table15[Unique ID],Table15[System-Owned Portion],E7026,Table15[If Material Anything Other than "Lead" in Column E,Was Material Ever Previously Lead?],G7026,Table15[Customer-Owned Portion],O7026),Table15[Unique ID],0),0)))</f>
        <v/>
      </c>
      <c r="X7026"/>
    </row>
    <row r="7027" spans="2:24" x14ac:dyDescent="0.25">
      <c r="B7027" s="146"/>
      <c r="C7027" s="31"/>
      <c r="D7027" s="31"/>
      <c r="E7027" s="44"/>
      <c r="F7027" s="43"/>
      <c r="G7027" s="84"/>
      <c r="H7027" s="31"/>
      <c r="I7027" s="31"/>
      <c r="J7027" s="84"/>
      <c r="K7027" s="31"/>
      <c r="L7027" s="31"/>
      <c r="M7027" s="169"/>
      <c r="N7027" s="148"/>
      <c r="O7027" s="106"/>
      <c r="P7027" s="43"/>
      <c r="Q7027" s="31"/>
      <c r="R7027" s="84"/>
      <c r="S7027" s="31"/>
      <c r="T7027" s="31"/>
      <c r="U7027" s="169"/>
      <c r="V7027" s="150"/>
      <c r="W7027" s="141" t="str" cm="1">
        <f t="array" ref="W7027">IF(SUM(LEN(B7027:V7027))=0,"",IF(OR(OR(ISBLANK(F7027),SUM(LEN(C7027),LEN(D7027))=0),AND(NOT(E7027="Unknown"),ISBLANK(J7027)),AND(NOT(O7027="Unknown"),ISBLANK(R7027))),"Missing Information", INDEX(Table15[Entire Service Line Classification], MATCH(SUMIFS(Table15[Unique ID],Table15[System-Owned Portion],E7027,Table15[If Material Anything Other than "Lead" in Column E,Was Material Ever Previously Lead?],G7027,Table15[Customer-Owned Portion],O7027),Table15[Unique ID],0),0)))</f>
        <v/>
      </c>
      <c r="X7027"/>
    </row>
    <row r="7028" spans="2:24" x14ac:dyDescent="0.25">
      <c r="B7028" s="146"/>
      <c r="C7028" s="31"/>
      <c r="D7028" s="31"/>
      <c r="E7028" s="44"/>
      <c r="F7028" s="43"/>
      <c r="G7028" s="84"/>
      <c r="H7028" s="31"/>
      <c r="I7028" s="31"/>
      <c r="J7028" s="84"/>
      <c r="K7028" s="31"/>
      <c r="L7028" s="31"/>
      <c r="M7028" s="169"/>
      <c r="N7028" s="148"/>
      <c r="O7028" s="106"/>
      <c r="P7028" s="43"/>
      <c r="Q7028" s="31"/>
      <c r="R7028" s="84"/>
      <c r="S7028" s="31"/>
      <c r="T7028" s="31"/>
      <c r="U7028" s="169"/>
      <c r="V7028" s="150"/>
      <c r="W7028" s="141" t="str" cm="1">
        <f t="array" ref="W7028">IF(SUM(LEN(B7028:V7028))=0,"",IF(OR(OR(ISBLANK(F7028),SUM(LEN(C7028),LEN(D7028))=0),AND(NOT(E7028="Unknown"),ISBLANK(J7028)),AND(NOT(O7028="Unknown"),ISBLANK(R7028))),"Missing Information", INDEX(Table15[Entire Service Line Classification], MATCH(SUMIFS(Table15[Unique ID],Table15[System-Owned Portion],E7028,Table15[If Material Anything Other than "Lead" in Column E,Was Material Ever Previously Lead?],G7028,Table15[Customer-Owned Portion],O7028),Table15[Unique ID],0),0)))</f>
        <v/>
      </c>
      <c r="X7028"/>
    </row>
    <row r="7029" spans="2:24" x14ac:dyDescent="0.25">
      <c r="B7029" s="146"/>
      <c r="C7029" s="31"/>
      <c r="D7029" s="31"/>
      <c r="E7029" s="44"/>
      <c r="F7029" s="43"/>
      <c r="G7029" s="84"/>
      <c r="H7029" s="31"/>
      <c r="I7029" s="31"/>
      <c r="J7029" s="84"/>
      <c r="K7029" s="31"/>
      <c r="L7029" s="31"/>
      <c r="M7029" s="169"/>
      <c r="N7029" s="148"/>
      <c r="O7029" s="106"/>
      <c r="P7029" s="43"/>
      <c r="Q7029" s="31"/>
      <c r="R7029" s="84"/>
      <c r="S7029" s="31"/>
      <c r="T7029" s="31"/>
      <c r="U7029" s="169"/>
      <c r="V7029" s="150"/>
      <c r="W7029" s="141" t="str" cm="1">
        <f t="array" ref="W7029">IF(SUM(LEN(B7029:V7029))=0,"",IF(OR(OR(ISBLANK(F7029),SUM(LEN(C7029),LEN(D7029))=0),AND(NOT(E7029="Unknown"),ISBLANK(J7029)),AND(NOT(O7029="Unknown"),ISBLANK(R7029))),"Missing Information", INDEX(Table15[Entire Service Line Classification], MATCH(SUMIFS(Table15[Unique ID],Table15[System-Owned Portion],E7029,Table15[If Material Anything Other than "Lead" in Column E,Was Material Ever Previously Lead?],G7029,Table15[Customer-Owned Portion],O7029),Table15[Unique ID],0),0)))</f>
        <v/>
      </c>
      <c r="X7029"/>
    </row>
    <row r="7030" spans="2:24" x14ac:dyDescent="0.25">
      <c r="B7030" s="146"/>
      <c r="C7030" s="31"/>
      <c r="D7030" s="31"/>
      <c r="E7030" s="44"/>
      <c r="F7030" s="43"/>
      <c r="G7030" s="84"/>
      <c r="H7030" s="31"/>
      <c r="I7030" s="31"/>
      <c r="J7030" s="84"/>
      <c r="K7030" s="31"/>
      <c r="L7030" s="31"/>
      <c r="M7030" s="169"/>
      <c r="N7030" s="148"/>
      <c r="O7030" s="106"/>
      <c r="P7030" s="43"/>
      <c r="Q7030" s="31"/>
      <c r="R7030" s="84"/>
      <c r="S7030" s="31"/>
      <c r="T7030" s="31"/>
      <c r="U7030" s="169"/>
      <c r="V7030" s="150"/>
      <c r="W7030" s="141" t="str" cm="1">
        <f t="array" ref="W7030">IF(SUM(LEN(B7030:V7030))=0,"",IF(OR(OR(ISBLANK(F7030),SUM(LEN(C7030),LEN(D7030))=0),AND(NOT(E7030="Unknown"),ISBLANK(J7030)),AND(NOT(O7030="Unknown"),ISBLANK(R7030))),"Missing Information", INDEX(Table15[Entire Service Line Classification], MATCH(SUMIFS(Table15[Unique ID],Table15[System-Owned Portion],E7030,Table15[If Material Anything Other than "Lead" in Column E,Was Material Ever Previously Lead?],G7030,Table15[Customer-Owned Portion],O7030),Table15[Unique ID],0),0)))</f>
        <v/>
      </c>
      <c r="X7030"/>
    </row>
    <row r="7031" spans="2:24" x14ac:dyDescent="0.25">
      <c r="B7031" s="146"/>
      <c r="C7031" s="31"/>
      <c r="D7031" s="31"/>
      <c r="E7031" s="44"/>
      <c r="F7031" s="43"/>
      <c r="G7031" s="84"/>
      <c r="H7031" s="31"/>
      <c r="I7031" s="31"/>
      <c r="J7031" s="84"/>
      <c r="K7031" s="31"/>
      <c r="L7031" s="31"/>
      <c r="M7031" s="169"/>
      <c r="N7031" s="148"/>
      <c r="O7031" s="106"/>
      <c r="P7031" s="43"/>
      <c r="Q7031" s="31"/>
      <c r="R7031" s="84"/>
      <c r="S7031" s="31"/>
      <c r="T7031" s="31"/>
      <c r="U7031" s="169"/>
      <c r="V7031" s="150"/>
      <c r="W7031" s="141" t="str" cm="1">
        <f t="array" ref="W7031">IF(SUM(LEN(B7031:V7031))=0,"",IF(OR(OR(ISBLANK(F7031),SUM(LEN(C7031),LEN(D7031))=0),AND(NOT(E7031="Unknown"),ISBLANK(J7031)),AND(NOT(O7031="Unknown"),ISBLANK(R7031))),"Missing Information", INDEX(Table15[Entire Service Line Classification], MATCH(SUMIFS(Table15[Unique ID],Table15[System-Owned Portion],E7031,Table15[If Material Anything Other than "Lead" in Column E,Was Material Ever Previously Lead?],G7031,Table15[Customer-Owned Portion],O7031),Table15[Unique ID],0),0)))</f>
        <v/>
      </c>
      <c r="X7031"/>
    </row>
    <row r="7032" spans="2:24" x14ac:dyDescent="0.25">
      <c r="B7032" s="146"/>
      <c r="C7032" s="31"/>
      <c r="D7032" s="31"/>
      <c r="E7032" s="44"/>
      <c r="F7032" s="43"/>
      <c r="G7032" s="84"/>
      <c r="H7032" s="31"/>
      <c r="I7032" s="31"/>
      <c r="J7032" s="84"/>
      <c r="K7032" s="31"/>
      <c r="L7032" s="31"/>
      <c r="M7032" s="169"/>
      <c r="N7032" s="148"/>
      <c r="O7032" s="106"/>
      <c r="P7032" s="43"/>
      <c r="Q7032" s="31"/>
      <c r="R7032" s="84"/>
      <c r="S7032" s="31"/>
      <c r="T7032" s="31"/>
      <c r="U7032" s="169"/>
      <c r="V7032" s="150"/>
      <c r="W7032" s="141" t="str" cm="1">
        <f t="array" ref="W7032">IF(SUM(LEN(B7032:V7032))=0,"",IF(OR(OR(ISBLANK(F7032),SUM(LEN(C7032),LEN(D7032))=0),AND(NOT(E7032="Unknown"),ISBLANK(J7032)),AND(NOT(O7032="Unknown"),ISBLANK(R7032))),"Missing Information", INDEX(Table15[Entire Service Line Classification], MATCH(SUMIFS(Table15[Unique ID],Table15[System-Owned Portion],E7032,Table15[If Material Anything Other than "Lead" in Column E,Was Material Ever Previously Lead?],G7032,Table15[Customer-Owned Portion],O7032),Table15[Unique ID],0),0)))</f>
        <v/>
      </c>
      <c r="X7032"/>
    </row>
    <row r="7033" spans="2:24" x14ac:dyDescent="0.25">
      <c r="B7033" s="146"/>
      <c r="C7033" s="31"/>
      <c r="D7033" s="31"/>
      <c r="E7033" s="44"/>
      <c r="F7033" s="43"/>
      <c r="G7033" s="84"/>
      <c r="H7033" s="31"/>
      <c r="I7033" s="31"/>
      <c r="J7033" s="84"/>
      <c r="K7033" s="31"/>
      <c r="L7033" s="31"/>
      <c r="M7033" s="169"/>
      <c r="N7033" s="148"/>
      <c r="O7033" s="106"/>
      <c r="P7033" s="43"/>
      <c r="Q7033" s="31"/>
      <c r="R7033" s="84"/>
      <c r="S7033" s="31"/>
      <c r="T7033" s="31"/>
      <c r="U7033" s="169"/>
      <c r="V7033" s="150"/>
      <c r="W7033" s="141" t="str" cm="1">
        <f t="array" ref="W7033">IF(SUM(LEN(B7033:V7033))=0,"",IF(OR(OR(ISBLANK(F7033),SUM(LEN(C7033),LEN(D7033))=0),AND(NOT(E7033="Unknown"),ISBLANK(J7033)),AND(NOT(O7033="Unknown"),ISBLANK(R7033))),"Missing Information", INDEX(Table15[Entire Service Line Classification], MATCH(SUMIFS(Table15[Unique ID],Table15[System-Owned Portion],E7033,Table15[If Material Anything Other than "Lead" in Column E,Was Material Ever Previously Lead?],G7033,Table15[Customer-Owned Portion],O7033),Table15[Unique ID],0),0)))</f>
        <v/>
      </c>
      <c r="X7033"/>
    </row>
    <row r="7034" spans="2:24" x14ac:dyDescent="0.25">
      <c r="B7034" s="146"/>
      <c r="C7034" s="31"/>
      <c r="D7034" s="31"/>
      <c r="E7034" s="44"/>
      <c r="F7034" s="43"/>
      <c r="G7034" s="84"/>
      <c r="H7034" s="31"/>
      <c r="I7034" s="31"/>
      <c r="J7034" s="84"/>
      <c r="K7034" s="31"/>
      <c r="L7034" s="31"/>
      <c r="M7034" s="169"/>
      <c r="N7034" s="148"/>
      <c r="O7034" s="106"/>
      <c r="P7034" s="43"/>
      <c r="Q7034" s="31"/>
      <c r="R7034" s="84"/>
      <c r="S7034" s="31"/>
      <c r="T7034" s="31"/>
      <c r="U7034" s="169"/>
      <c r="V7034" s="150"/>
      <c r="W7034" s="141" t="str" cm="1">
        <f t="array" ref="W7034">IF(SUM(LEN(B7034:V7034))=0,"",IF(OR(OR(ISBLANK(F7034),SUM(LEN(C7034),LEN(D7034))=0),AND(NOT(E7034="Unknown"),ISBLANK(J7034)),AND(NOT(O7034="Unknown"),ISBLANK(R7034))),"Missing Information", INDEX(Table15[Entire Service Line Classification], MATCH(SUMIFS(Table15[Unique ID],Table15[System-Owned Portion],E7034,Table15[If Material Anything Other than "Lead" in Column E,Was Material Ever Previously Lead?],G7034,Table15[Customer-Owned Portion],O7034),Table15[Unique ID],0),0)))</f>
        <v/>
      </c>
      <c r="X7034"/>
    </row>
    <row r="7035" spans="2:24" x14ac:dyDescent="0.25">
      <c r="B7035" s="146"/>
      <c r="C7035" s="31"/>
      <c r="D7035" s="31"/>
      <c r="E7035" s="44"/>
      <c r="F7035" s="43"/>
      <c r="G7035" s="84"/>
      <c r="H7035" s="31"/>
      <c r="I7035" s="31"/>
      <c r="J7035" s="84"/>
      <c r="K7035" s="31"/>
      <c r="L7035" s="31"/>
      <c r="M7035" s="169"/>
      <c r="N7035" s="148"/>
      <c r="O7035" s="106"/>
      <c r="P7035" s="43"/>
      <c r="Q7035" s="31"/>
      <c r="R7035" s="84"/>
      <c r="S7035" s="31"/>
      <c r="T7035" s="31"/>
      <c r="U7035" s="169"/>
      <c r="V7035" s="150"/>
      <c r="W7035" s="141" t="str" cm="1">
        <f t="array" ref="W7035">IF(SUM(LEN(B7035:V7035))=0,"",IF(OR(OR(ISBLANK(F7035),SUM(LEN(C7035),LEN(D7035))=0),AND(NOT(E7035="Unknown"),ISBLANK(J7035)),AND(NOT(O7035="Unknown"),ISBLANK(R7035))),"Missing Information", INDEX(Table15[Entire Service Line Classification], MATCH(SUMIFS(Table15[Unique ID],Table15[System-Owned Portion],E7035,Table15[If Material Anything Other than "Lead" in Column E,Was Material Ever Previously Lead?],G7035,Table15[Customer-Owned Portion],O7035),Table15[Unique ID],0),0)))</f>
        <v/>
      </c>
      <c r="X7035"/>
    </row>
    <row r="7036" spans="2:24" x14ac:dyDescent="0.25">
      <c r="B7036" s="146"/>
      <c r="C7036" s="31"/>
      <c r="D7036" s="31"/>
      <c r="E7036" s="44"/>
      <c r="F7036" s="43"/>
      <c r="G7036" s="84"/>
      <c r="H7036" s="31"/>
      <c r="I7036" s="31"/>
      <c r="J7036" s="84"/>
      <c r="K7036" s="31"/>
      <c r="L7036" s="31"/>
      <c r="M7036" s="169"/>
      <c r="N7036" s="148"/>
      <c r="O7036" s="106"/>
      <c r="P7036" s="43"/>
      <c r="Q7036" s="31"/>
      <c r="R7036" s="84"/>
      <c r="S7036" s="31"/>
      <c r="T7036" s="31"/>
      <c r="U7036" s="169"/>
      <c r="V7036" s="150"/>
      <c r="W7036" s="141" t="str" cm="1">
        <f t="array" ref="W7036">IF(SUM(LEN(B7036:V7036))=0,"",IF(OR(OR(ISBLANK(F7036),SUM(LEN(C7036),LEN(D7036))=0),AND(NOT(E7036="Unknown"),ISBLANK(J7036)),AND(NOT(O7036="Unknown"),ISBLANK(R7036))),"Missing Information", INDEX(Table15[Entire Service Line Classification], MATCH(SUMIFS(Table15[Unique ID],Table15[System-Owned Portion],E7036,Table15[If Material Anything Other than "Lead" in Column E,Was Material Ever Previously Lead?],G7036,Table15[Customer-Owned Portion],O7036),Table15[Unique ID],0),0)))</f>
        <v/>
      </c>
      <c r="X7036"/>
    </row>
    <row r="7037" spans="2:24" x14ac:dyDescent="0.25">
      <c r="B7037" s="146"/>
      <c r="C7037" s="31"/>
      <c r="D7037" s="31"/>
      <c r="E7037" s="44"/>
      <c r="F7037" s="43"/>
      <c r="G7037" s="84"/>
      <c r="H7037" s="31"/>
      <c r="I7037" s="31"/>
      <c r="J7037" s="84"/>
      <c r="K7037" s="31"/>
      <c r="L7037" s="31"/>
      <c r="M7037" s="169"/>
      <c r="N7037" s="148"/>
      <c r="O7037" s="106"/>
      <c r="P7037" s="43"/>
      <c r="Q7037" s="31"/>
      <c r="R7037" s="84"/>
      <c r="S7037" s="31"/>
      <c r="T7037" s="31"/>
      <c r="U7037" s="169"/>
      <c r="V7037" s="150"/>
      <c r="W7037" s="141" t="str" cm="1">
        <f t="array" ref="W7037">IF(SUM(LEN(B7037:V7037))=0,"",IF(OR(OR(ISBLANK(F7037),SUM(LEN(C7037),LEN(D7037))=0),AND(NOT(E7037="Unknown"),ISBLANK(J7037)),AND(NOT(O7037="Unknown"),ISBLANK(R7037))),"Missing Information", INDEX(Table15[Entire Service Line Classification], MATCH(SUMIFS(Table15[Unique ID],Table15[System-Owned Portion],E7037,Table15[If Material Anything Other than "Lead" in Column E,Was Material Ever Previously Lead?],G7037,Table15[Customer-Owned Portion],O7037),Table15[Unique ID],0),0)))</f>
        <v/>
      </c>
      <c r="X7037"/>
    </row>
    <row r="7038" spans="2:24" x14ac:dyDescent="0.25">
      <c r="B7038" s="146"/>
      <c r="C7038" s="31"/>
      <c r="D7038" s="31"/>
      <c r="E7038" s="44"/>
      <c r="F7038" s="43"/>
      <c r="G7038" s="84"/>
      <c r="H7038" s="31"/>
      <c r="I7038" s="31"/>
      <c r="J7038" s="84"/>
      <c r="K7038" s="31"/>
      <c r="L7038" s="31"/>
      <c r="M7038" s="169"/>
      <c r="N7038" s="148"/>
      <c r="O7038" s="106"/>
      <c r="P7038" s="43"/>
      <c r="Q7038" s="31"/>
      <c r="R7038" s="84"/>
      <c r="S7038" s="31"/>
      <c r="T7038" s="31"/>
      <c r="U7038" s="169"/>
      <c r="V7038" s="150"/>
      <c r="W7038" s="141" t="str" cm="1">
        <f t="array" ref="W7038">IF(SUM(LEN(B7038:V7038))=0,"",IF(OR(OR(ISBLANK(F7038),SUM(LEN(C7038),LEN(D7038))=0),AND(NOT(E7038="Unknown"),ISBLANK(J7038)),AND(NOT(O7038="Unknown"),ISBLANK(R7038))),"Missing Information", INDEX(Table15[Entire Service Line Classification], MATCH(SUMIFS(Table15[Unique ID],Table15[System-Owned Portion],E7038,Table15[If Material Anything Other than "Lead" in Column E,Was Material Ever Previously Lead?],G7038,Table15[Customer-Owned Portion],O7038),Table15[Unique ID],0),0)))</f>
        <v/>
      </c>
      <c r="X7038"/>
    </row>
    <row r="7039" spans="2:24" x14ac:dyDescent="0.25">
      <c r="B7039" s="146"/>
      <c r="C7039" s="31"/>
      <c r="D7039" s="31"/>
      <c r="E7039" s="44"/>
      <c r="F7039" s="43"/>
      <c r="G7039" s="84"/>
      <c r="H7039" s="31"/>
      <c r="I7039" s="31"/>
      <c r="J7039" s="84"/>
      <c r="K7039" s="31"/>
      <c r="L7039" s="31"/>
      <c r="M7039" s="169"/>
      <c r="N7039" s="148"/>
      <c r="O7039" s="106"/>
      <c r="P7039" s="43"/>
      <c r="Q7039" s="31"/>
      <c r="R7039" s="84"/>
      <c r="S7039" s="31"/>
      <c r="T7039" s="31"/>
      <c r="U7039" s="169"/>
      <c r="V7039" s="150"/>
      <c r="W7039" s="141" t="str" cm="1">
        <f t="array" ref="W7039">IF(SUM(LEN(B7039:V7039))=0,"",IF(OR(OR(ISBLANK(F7039),SUM(LEN(C7039),LEN(D7039))=0),AND(NOT(E7039="Unknown"),ISBLANK(J7039)),AND(NOT(O7039="Unknown"),ISBLANK(R7039))),"Missing Information", INDEX(Table15[Entire Service Line Classification], MATCH(SUMIFS(Table15[Unique ID],Table15[System-Owned Portion],E7039,Table15[If Material Anything Other than "Lead" in Column E,Was Material Ever Previously Lead?],G7039,Table15[Customer-Owned Portion],O7039),Table15[Unique ID],0),0)))</f>
        <v/>
      </c>
      <c r="X7039"/>
    </row>
    <row r="7040" spans="2:24" x14ac:dyDescent="0.25">
      <c r="B7040" s="146"/>
      <c r="C7040" s="31"/>
      <c r="D7040" s="31"/>
      <c r="E7040" s="44"/>
      <c r="F7040" s="43"/>
      <c r="G7040" s="84"/>
      <c r="H7040" s="31"/>
      <c r="I7040" s="31"/>
      <c r="J7040" s="84"/>
      <c r="K7040" s="31"/>
      <c r="L7040" s="31"/>
      <c r="M7040" s="169"/>
      <c r="N7040" s="148"/>
      <c r="O7040" s="106"/>
      <c r="P7040" s="43"/>
      <c r="Q7040" s="31"/>
      <c r="R7040" s="84"/>
      <c r="S7040" s="31"/>
      <c r="T7040" s="31"/>
      <c r="U7040" s="169"/>
      <c r="V7040" s="150"/>
      <c r="W7040" s="141" t="str" cm="1">
        <f t="array" ref="W7040">IF(SUM(LEN(B7040:V7040))=0,"",IF(OR(OR(ISBLANK(F7040),SUM(LEN(C7040),LEN(D7040))=0),AND(NOT(E7040="Unknown"),ISBLANK(J7040)),AND(NOT(O7040="Unknown"),ISBLANK(R7040))),"Missing Information", INDEX(Table15[Entire Service Line Classification], MATCH(SUMIFS(Table15[Unique ID],Table15[System-Owned Portion],E7040,Table15[If Material Anything Other than "Lead" in Column E,Was Material Ever Previously Lead?],G7040,Table15[Customer-Owned Portion],O7040),Table15[Unique ID],0),0)))</f>
        <v/>
      </c>
      <c r="X7040"/>
    </row>
    <row r="7041" spans="2:24" x14ac:dyDescent="0.25">
      <c r="B7041" s="146"/>
      <c r="C7041" s="31"/>
      <c r="D7041" s="31"/>
      <c r="E7041" s="44"/>
      <c r="F7041" s="43"/>
      <c r="G7041" s="84"/>
      <c r="H7041" s="31"/>
      <c r="I7041" s="31"/>
      <c r="J7041" s="84"/>
      <c r="K7041" s="31"/>
      <c r="L7041" s="31"/>
      <c r="M7041" s="169"/>
      <c r="N7041" s="148"/>
      <c r="O7041" s="106"/>
      <c r="P7041" s="43"/>
      <c r="Q7041" s="31"/>
      <c r="R7041" s="84"/>
      <c r="S7041" s="31"/>
      <c r="T7041" s="31"/>
      <c r="U7041" s="169"/>
      <c r="V7041" s="150"/>
      <c r="W7041" s="141" t="str" cm="1">
        <f t="array" ref="W7041">IF(SUM(LEN(B7041:V7041))=0,"",IF(OR(OR(ISBLANK(F7041),SUM(LEN(C7041),LEN(D7041))=0),AND(NOT(E7041="Unknown"),ISBLANK(J7041)),AND(NOT(O7041="Unknown"),ISBLANK(R7041))),"Missing Information", INDEX(Table15[Entire Service Line Classification], MATCH(SUMIFS(Table15[Unique ID],Table15[System-Owned Portion],E7041,Table15[If Material Anything Other than "Lead" in Column E,Was Material Ever Previously Lead?],G7041,Table15[Customer-Owned Portion],O7041),Table15[Unique ID],0),0)))</f>
        <v/>
      </c>
      <c r="X7041"/>
    </row>
    <row r="7042" spans="2:24" x14ac:dyDescent="0.25">
      <c r="B7042" s="146"/>
      <c r="C7042" s="31"/>
      <c r="D7042" s="31"/>
      <c r="E7042" s="44"/>
      <c r="F7042" s="43"/>
      <c r="G7042" s="84"/>
      <c r="H7042" s="31"/>
      <c r="I7042" s="31"/>
      <c r="J7042" s="84"/>
      <c r="K7042" s="31"/>
      <c r="L7042" s="31"/>
      <c r="M7042" s="169"/>
      <c r="N7042" s="148"/>
      <c r="O7042" s="106"/>
      <c r="P7042" s="43"/>
      <c r="Q7042" s="31"/>
      <c r="R7042" s="84"/>
      <c r="S7042" s="31"/>
      <c r="T7042" s="31"/>
      <c r="U7042" s="169"/>
      <c r="V7042" s="150"/>
      <c r="W7042" s="141" t="str" cm="1">
        <f t="array" ref="W7042">IF(SUM(LEN(B7042:V7042))=0,"",IF(OR(OR(ISBLANK(F7042),SUM(LEN(C7042),LEN(D7042))=0),AND(NOT(E7042="Unknown"),ISBLANK(J7042)),AND(NOT(O7042="Unknown"),ISBLANK(R7042))),"Missing Information", INDEX(Table15[Entire Service Line Classification], MATCH(SUMIFS(Table15[Unique ID],Table15[System-Owned Portion],E7042,Table15[If Material Anything Other than "Lead" in Column E,Was Material Ever Previously Lead?],G7042,Table15[Customer-Owned Portion],O7042),Table15[Unique ID],0),0)))</f>
        <v/>
      </c>
      <c r="X7042"/>
    </row>
    <row r="7043" spans="2:24" x14ac:dyDescent="0.25">
      <c r="B7043" s="146"/>
      <c r="C7043" s="31"/>
      <c r="D7043" s="31"/>
      <c r="E7043" s="44"/>
      <c r="F7043" s="43"/>
      <c r="G7043" s="84"/>
      <c r="H7043" s="31"/>
      <c r="I7043" s="31"/>
      <c r="J7043" s="84"/>
      <c r="K7043" s="31"/>
      <c r="L7043" s="31"/>
      <c r="M7043" s="169"/>
      <c r="N7043" s="148"/>
      <c r="O7043" s="106"/>
      <c r="P7043" s="43"/>
      <c r="Q7043" s="31"/>
      <c r="R7043" s="84"/>
      <c r="S7043" s="31"/>
      <c r="T7043" s="31"/>
      <c r="U7043" s="169"/>
      <c r="V7043" s="150"/>
      <c r="W7043" s="141" t="str" cm="1">
        <f t="array" ref="W7043">IF(SUM(LEN(B7043:V7043))=0,"",IF(OR(OR(ISBLANK(F7043),SUM(LEN(C7043),LEN(D7043))=0),AND(NOT(E7043="Unknown"),ISBLANK(J7043)),AND(NOT(O7043="Unknown"),ISBLANK(R7043))),"Missing Information", INDEX(Table15[Entire Service Line Classification], MATCH(SUMIFS(Table15[Unique ID],Table15[System-Owned Portion],E7043,Table15[If Material Anything Other than "Lead" in Column E,Was Material Ever Previously Lead?],G7043,Table15[Customer-Owned Portion],O7043),Table15[Unique ID],0),0)))</f>
        <v/>
      </c>
      <c r="X7043"/>
    </row>
    <row r="7044" spans="2:24" x14ac:dyDescent="0.25">
      <c r="B7044" s="146"/>
      <c r="C7044" s="31"/>
      <c r="D7044" s="31"/>
      <c r="E7044" s="44"/>
      <c r="F7044" s="43"/>
      <c r="G7044" s="84"/>
      <c r="H7044" s="31"/>
      <c r="I7044" s="31"/>
      <c r="J7044" s="84"/>
      <c r="K7044" s="31"/>
      <c r="L7044" s="31"/>
      <c r="M7044" s="169"/>
      <c r="N7044" s="148"/>
      <c r="O7044" s="106"/>
      <c r="P7044" s="43"/>
      <c r="Q7044" s="31"/>
      <c r="R7044" s="84"/>
      <c r="S7044" s="31"/>
      <c r="T7044" s="31"/>
      <c r="U7044" s="169"/>
      <c r="V7044" s="150"/>
      <c r="W7044" s="141" t="str" cm="1">
        <f t="array" ref="W7044">IF(SUM(LEN(B7044:V7044))=0,"",IF(OR(OR(ISBLANK(F7044),SUM(LEN(C7044),LEN(D7044))=0),AND(NOT(E7044="Unknown"),ISBLANK(J7044)),AND(NOT(O7044="Unknown"),ISBLANK(R7044))),"Missing Information", INDEX(Table15[Entire Service Line Classification], MATCH(SUMIFS(Table15[Unique ID],Table15[System-Owned Portion],E7044,Table15[If Material Anything Other than "Lead" in Column E,Was Material Ever Previously Lead?],G7044,Table15[Customer-Owned Portion],O7044),Table15[Unique ID],0),0)))</f>
        <v/>
      </c>
      <c r="X7044"/>
    </row>
    <row r="7045" spans="2:24" x14ac:dyDescent="0.25">
      <c r="B7045" s="146"/>
      <c r="C7045" s="31"/>
      <c r="D7045" s="31"/>
      <c r="E7045" s="44"/>
      <c r="F7045" s="43"/>
      <c r="G7045" s="84"/>
      <c r="H7045" s="31"/>
      <c r="I7045" s="31"/>
      <c r="J7045" s="84"/>
      <c r="K7045" s="31"/>
      <c r="L7045" s="31"/>
      <c r="M7045" s="169"/>
      <c r="N7045" s="148"/>
      <c r="O7045" s="106"/>
      <c r="P7045" s="43"/>
      <c r="Q7045" s="31"/>
      <c r="R7045" s="84"/>
      <c r="S7045" s="31"/>
      <c r="T7045" s="31"/>
      <c r="U7045" s="169"/>
      <c r="V7045" s="150"/>
      <c r="W7045" s="141" t="str" cm="1">
        <f t="array" ref="W7045">IF(SUM(LEN(B7045:V7045))=0,"",IF(OR(OR(ISBLANK(F7045),SUM(LEN(C7045),LEN(D7045))=0),AND(NOT(E7045="Unknown"),ISBLANK(J7045)),AND(NOT(O7045="Unknown"),ISBLANK(R7045))),"Missing Information", INDEX(Table15[Entire Service Line Classification], MATCH(SUMIFS(Table15[Unique ID],Table15[System-Owned Portion],E7045,Table15[If Material Anything Other than "Lead" in Column E,Was Material Ever Previously Lead?],G7045,Table15[Customer-Owned Portion],O7045),Table15[Unique ID],0),0)))</f>
        <v/>
      </c>
      <c r="X7045"/>
    </row>
    <row r="7046" spans="2:24" x14ac:dyDescent="0.25">
      <c r="B7046" s="146"/>
      <c r="C7046" s="31"/>
      <c r="D7046" s="31"/>
      <c r="E7046" s="44"/>
      <c r="F7046" s="43"/>
      <c r="G7046" s="84"/>
      <c r="H7046" s="31"/>
      <c r="I7046" s="31"/>
      <c r="J7046" s="84"/>
      <c r="K7046" s="31"/>
      <c r="L7046" s="31"/>
      <c r="M7046" s="169"/>
      <c r="N7046" s="148"/>
      <c r="O7046" s="106"/>
      <c r="P7046" s="43"/>
      <c r="Q7046" s="31"/>
      <c r="R7046" s="84"/>
      <c r="S7046" s="31"/>
      <c r="T7046" s="31"/>
      <c r="U7046" s="169"/>
      <c r="V7046" s="150"/>
      <c r="W7046" s="141" t="str" cm="1">
        <f t="array" ref="W7046">IF(SUM(LEN(B7046:V7046))=0,"",IF(OR(OR(ISBLANK(F7046),SUM(LEN(C7046),LEN(D7046))=0),AND(NOT(E7046="Unknown"),ISBLANK(J7046)),AND(NOT(O7046="Unknown"),ISBLANK(R7046))),"Missing Information", INDEX(Table15[Entire Service Line Classification], MATCH(SUMIFS(Table15[Unique ID],Table15[System-Owned Portion],E7046,Table15[If Material Anything Other than "Lead" in Column E,Was Material Ever Previously Lead?],G7046,Table15[Customer-Owned Portion],O7046),Table15[Unique ID],0),0)))</f>
        <v/>
      </c>
      <c r="X7046"/>
    </row>
    <row r="7047" spans="2:24" x14ac:dyDescent="0.25">
      <c r="B7047" s="146"/>
      <c r="C7047" s="31"/>
      <c r="D7047" s="31"/>
      <c r="E7047" s="44"/>
      <c r="F7047" s="43"/>
      <c r="G7047" s="84"/>
      <c r="H7047" s="31"/>
      <c r="I7047" s="31"/>
      <c r="J7047" s="84"/>
      <c r="K7047" s="31"/>
      <c r="L7047" s="31"/>
      <c r="M7047" s="169"/>
      <c r="N7047" s="148"/>
      <c r="O7047" s="106"/>
      <c r="P7047" s="43"/>
      <c r="Q7047" s="31"/>
      <c r="R7047" s="84"/>
      <c r="S7047" s="31"/>
      <c r="T7047" s="31"/>
      <c r="U7047" s="169"/>
      <c r="V7047" s="150"/>
      <c r="W7047" s="141" t="str" cm="1">
        <f t="array" ref="W7047">IF(SUM(LEN(B7047:V7047))=0,"",IF(OR(OR(ISBLANK(F7047),SUM(LEN(C7047),LEN(D7047))=0),AND(NOT(E7047="Unknown"),ISBLANK(J7047)),AND(NOT(O7047="Unknown"),ISBLANK(R7047))),"Missing Information", INDEX(Table15[Entire Service Line Classification], MATCH(SUMIFS(Table15[Unique ID],Table15[System-Owned Portion],E7047,Table15[If Material Anything Other than "Lead" in Column E,Was Material Ever Previously Lead?],G7047,Table15[Customer-Owned Portion],O7047),Table15[Unique ID],0),0)))</f>
        <v/>
      </c>
      <c r="X7047"/>
    </row>
    <row r="7048" spans="2:24" x14ac:dyDescent="0.25">
      <c r="B7048" s="146"/>
      <c r="C7048" s="31"/>
      <c r="D7048" s="31"/>
      <c r="E7048" s="44"/>
      <c r="F7048" s="43"/>
      <c r="G7048" s="84"/>
      <c r="H7048" s="31"/>
      <c r="I7048" s="31"/>
      <c r="J7048" s="84"/>
      <c r="K7048" s="31"/>
      <c r="L7048" s="31"/>
      <c r="M7048" s="169"/>
      <c r="N7048" s="148"/>
      <c r="O7048" s="106"/>
      <c r="P7048" s="43"/>
      <c r="Q7048" s="31"/>
      <c r="R7048" s="84"/>
      <c r="S7048" s="31"/>
      <c r="T7048" s="31"/>
      <c r="U7048" s="169"/>
      <c r="V7048" s="150"/>
      <c r="W7048" s="141" t="str" cm="1">
        <f t="array" ref="W7048">IF(SUM(LEN(B7048:V7048))=0,"",IF(OR(OR(ISBLANK(F7048),SUM(LEN(C7048),LEN(D7048))=0),AND(NOT(E7048="Unknown"),ISBLANK(J7048)),AND(NOT(O7048="Unknown"),ISBLANK(R7048))),"Missing Information", INDEX(Table15[Entire Service Line Classification], MATCH(SUMIFS(Table15[Unique ID],Table15[System-Owned Portion],E7048,Table15[If Material Anything Other than "Lead" in Column E,Was Material Ever Previously Lead?],G7048,Table15[Customer-Owned Portion],O7048),Table15[Unique ID],0),0)))</f>
        <v/>
      </c>
      <c r="X7048"/>
    </row>
    <row r="7049" spans="2:24" x14ac:dyDescent="0.25">
      <c r="B7049" s="146"/>
      <c r="C7049" s="31"/>
      <c r="D7049" s="31"/>
      <c r="E7049" s="44"/>
      <c r="F7049" s="43"/>
      <c r="G7049" s="84"/>
      <c r="H7049" s="31"/>
      <c r="I7049" s="31"/>
      <c r="J7049" s="84"/>
      <c r="K7049" s="31"/>
      <c r="L7049" s="31"/>
      <c r="M7049" s="169"/>
      <c r="N7049" s="148"/>
      <c r="O7049" s="106"/>
      <c r="P7049" s="43"/>
      <c r="Q7049" s="31"/>
      <c r="R7049" s="84"/>
      <c r="S7049" s="31"/>
      <c r="T7049" s="31"/>
      <c r="U7049" s="169"/>
      <c r="V7049" s="150"/>
      <c r="W7049" s="141" t="str" cm="1">
        <f t="array" ref="W7049">IF(SUM(LEN(B7049:V7049))=0,"",IF(OR(OR(ISBLANK(F7049),SUM(LEN(C7049),LEN(D7049))=0),AND(NOT(E7049="Unknown"),ISBLANK(J7049)),AND(NOT(O7049="Unknown"),ISBLANK(R7049))),"Missing Information", INDEX(Table15[Entire Service Line Classification], MATCH(SUMIFS(Table15[Unique ID],Table15[System-Owned Portion],E7049,Table15[If Material Anything Other than "Lead" in Column E,Was Material Ever Previously Lead?],G7049,Table15[Customer-Owned Portion],O7049),Table15[Unique ID],0),0)))</f>
        <v/>
      </c>
      <c r="X7049"/>
    </row>
    <row r="7050" spans="2:24" x14ac:dyDescent="0.25">
      <c r="B7050" s="146"/>
      <c r="C7050" s="31"/>
      <c r="D7050" s="31"/>
      <c r="E7050" s="44"/>
      <c r="F7050" s="43"/>
      <c r="G7050" s="84"/>
      <c r="H7050" s="31"/>
      <c r="I7050" s="31"/>
      <c r="J7050" s="84"/>
      <c r="K7050" s="31"/>
      <c r="L7050" s="31"/>
      <c r="M7050" s="169"/>
      <c r="N7050" s="148"/>
      <c r="O7050" s="106"/>
      <c r="P7050" s="43"/>
      <c r="Q7050" s="31"/>
      <c r="R7050" s="84"/>
      <c r="S7050" s="31"/>
      <c r="T7050" s="31"/>
      <c r="U7050" s="169"/>
      <c r="V7050" s="150"/>
      <c r="W7050" s="141" t="str" cm="1">
        <f t="array" ref="W7050">IF(SUM(LEN(B7050:V7050))=0,"",IF(OR(OR(ISBLANK(F7050),SUM(LEN(C7050),LEN(D7050))=0),AND(NOT(E7050="Unknown"),ISBLANK(J7050)),AND(NOT(O7050="Unknown"),ISBLANK(R7050))),"Missing Information", INDEX(Table15[Entire Service Line Classification], MATCH(SUMIFS(Table15[Unique ID],Table15[System-Owned Portion],E7050,Table15[If Material Anything Other than "Lead" in Column E,Was Material Ever Previously Lead?],G7050,Table15[Customer-Owned Portion],O7050),Table15[Unique ID],0),0)))</f>
        <v/>
      </c>
      <c r="X7050"/>
    </row>
    <row r="7051" spans="2:24" x14ac:dyDescent="0.25">
      <c r="B7051" s="146"/>
      <c r="C7051" s="31"/>
      <c r="D7051" s="31"/>
      <c r="E7051" s="44"/>
      <c r="F7051" s="43"/>
      <c r="G7051" s="84"/>
      <c r="H7051" s="31"/>
      <c r="I7051" s="31"/>
      <c r="J7051" s="84"/>
      <c r="K7051" s="31"/>
      <c r="L7051" s="31"/>
      <c r="M7051" s="169"/>
      <c r="N7051" s="148"/>
      <c r="O7051" s="106"/>
      <c r="P7051" s="43"/>
      <c r="Q7051" s="31"/>
      <c r="R7051" s="84"/>
      <c r="S7051" s="31"/>
      <c r="T7051" s="31"/>
      <c r="U7051" s="169"/>
      <c r="V7051" s="150"/>
      <c r="W7051" s="141" t="str" cm="1">
        <f t="array" ref="W7051">IF(SUM(LEN(B7051:V7051))=0,"",IF(OR(OR(ISBLANK(F7051),SUM(LEN(C7051),LEN(D7051))=0),AND(NOT(E7051="Unknown"),ISBLANK(J7051)),AND(NOT(O7051="Unknown"),ISBLANK(R7051))),"Missing Information", INDEX(Table15[Entire Service Line Classification], MATCH(SUMIFS(Table15[Unique ID],Table15[System-Owned Portion],E7051,Table15[If Material Anything Other than "Lead" in Column E,Was Material Ever Previously Lead?],G7051,Table15[Customer-Owned Portion],O7051),Table15[Unique ID],0),0)))</f>
        <v/>
      </c>
      <c r="X7051"/>
    </row>
    <row r="7052" spans="2:24" x14ac:dyDescent="0.25">
      <c r="B7052" s="146"/>
      <c r="C7052" s="31"/>
      <c r="D7052" s="31"/>
      <c r="E7052" s="44"/>
      <c r="F7052" s="43"/>
      <c r="G7052" s="84"/>
      <c r="H7052" s="31"/>
      <c r="I7052" s="31"/>
      <c r="J7052" s="84"/>
      <c r="K7052" s="31"/>
      <c r="L7052" s="31"/>
      <c r="M7052" s="169"/>
      <c r="N7052" s="148"/>
      <c r="O7052" s="106"/>
      <c r="P7052" s="43"/>
      <c r="Q7052" s="31"/>
      <c r="R7052" s="84"/>
      <c r="S7052" s="31"/>
      <c r="T7052" s="31"/>
      <c r="U7052" s="169"/>
      <c r="V7052" s="150"/>
      <c r="W7052" s="141" t="str" cm="1">
        <f t="array" ref="W7052">IF(SUM(LEN(B7052:V7052))=0,"",IF(OR(OR(ISBLANK(F7052),SUM(LEN(C7052),LEN(D7052))=0),AND(NOT(E7052="Unknown"),ISBLANK(J7052)),AND(NOT(O7052="Unknown"),ISBLANK(R7052))),"Missing Information", INDEX(Table15[Entire Service Line Classification], MATCH(SUMIFS(Table15[Unique ID],Table15[System-Owned Portion],E7052,Table15[If Material Anything Other than "Lead" in Column E,Was Material Ever Previously Lead?],G7052,Table15[Customer-Owned Portion],O7052),Table15[Unique ID],0),0)))</f>
        <v/>
      </c>
      <c r="X7052"/>
    </row>
    <row r="7053" spans="2:24" x14ac:dyDescent="0.25">
      <c r="B7053" s="146"/>
      <c r="C7053" s="31"/>
      <c r="D7053" s="31"/>
      <c r="E7053" s="44"/>
      <c r="F7053" s="43"/>
      <c r="G7053" s="84"/>
      <c r="H7053" s="31"/>
      <c r="I7053" s="31"/>
      <c r="J7053" s="84"/>
      <c r="K7053" s="31"/>
      <c r="L7053" s="31"/>
      <c r="M7053" s="169"/>
      <c r="N7053" s="148"/>
      <c r="O7053" s="106"/>
      <c r="P7053" s="43"/>
      <c r="Q7053" s="31"/>
      <c r="R7053" s="84"/>
      <c r="S7053" s="31"/>
      <c r="T7053" s="31"/>
      <c r="U7053" s="169"/>
      <c r="V7053" s="150"/>
      <c r="W7053" s="141" t="str" cm="1">
        <f t="array" ref="W7053">IF(SUM(LEN(B7053:V7053))=0,"",IF(OR(OR(ISBLANK(F7053),SUM(LEN(C7053),LEN(D7053))=0),AND(NOT(E7053="Unknown"),ISBLANK(J7053)),AND(NOT(O7053="Unknown"),ISBLANK(R7053))),"Missing Information", INDEX(Table15[Entire Service Line Classification], MATCH(SUMIFS(Table15[Unique ID],Table15[System-Owned Portion],E7053,Table15[If Material Anything Other than "Lead" in Column E,Was Material Ever Previously Lead?],G7053,Table15[Customer-Owned Portion],O7053),Table15[Unique ID],0),0)))</f>
        <v/>
      </c>
      <c r="X7053"/>
    </row>
    <row r="7054" spans="2:24" x14ac:dyDescent="0.25">
      <c r="B7054" s="146"/>
      <c r="C7054" s="31"/>
      <c r="D7054" s="31"/>
      <c r="E7054" s="44"/>
      <c r="F7054" s="43"/>
      <c r="G7054" s="84"/>
      <c r="H7054" s="31"/>
      <c r="I7054" s="31"/>
      <c r="J7054" s="84"/>
      <c r="K7054" s="31"/>
      <c r="L7054" s="31"/>
      <c r="M7054" s="169"/>
      <c r="N7054" s="148"/>
      <c r="O7054" s="106"/>
      <c r="P7054" s="43"/>
      <c r="Q7054" s="31"/>
      <c r="R7054" s="84"/>
      <c r="S7054" s="31"/>
      <c r="T7054" s="31"/>
      <c r="U7054" s="169"/>
      <c r="V7054" s="150"/>
      <c r="W7054" s="141" t="str" cm="1">
        <f t="array" ref="W7054">IF(SUM(LEN(B7054:V7054))=0,"",IF(OR(OR(ISBLANK(F7054),SUM(LEN(C7054),LEN(D7054))=0),AND(NOT(E7054="Unknown"),ISBLANK(J7054)),AND(NOT(O7054="Unknown"),ISBLANK(R7054))),"Missing Information", INDEX(Table15[Entire Service Line Classification], MATCH(SUMIFS(Table15[Unique ID],Table15[System-Owned Portion],E7054,Table15[If Material Anything Other than "Lead" in Column E,Was Material Ever Previously Lead?],G7054,Table15[Customer-Owned Portion],O7054),Table15[Unique ID],0),0)))</f>
        <v/>
      </c>
      <c r="X7054"/>
    </row>
    <row r="7055" spans="2:24" x14ac:dyDescent="0.25">
      <c r="B7055" s="146"/>
      <c r="C7055" s="31"/>
      <c r="D7055" s="31"/>
      <c r="E7055" s="44"/>
      <c r="F7055" s="43"/>
      <c r="G7055" s="84"/>
      <c r="H7055" s="31"/>
      <c r="I7055" s="31"/>
      <c r="J7055" s="84"/>
      <c r="K7055" s="31"/>
      <c r="L7055" s="31"/>
      <c r="M7055" s="169"/>
      <c r="N7055" s="148"/>
      <c r="O7055" s="106"/>
      <c r="P7055" s="43"/>
      <c r="Q7055" s="31"/>
      <c r="R7055" s="84"/>
      <c r="S7055" s="31"/>
      <c r="T7055" s="31"/>
      <c r="U7055" s="169"/>
      <c r="V7055" s="150"/>
      <c r="W7055" s="141" t="str" cm="1">
        <f t="array" ref="W7055">IF(SUM(LEN(B7055:V7055))=0,"",IF(OR(OR(ISBLANK(F7055),SUM(LEN(C7055),LEN(D7055))=0),AND(NOT(E7055="Unknown"),ISBLANK(J7055)),AND(NOT(O7055="Unknown"),ISBLANK(R7055))),"Missing Information", INDEX(Table15[Entire Service Line Classification], MATCH(SUMIFS(Table15[Unique ID],Table15[System-Owned Portion],E7055,Table15[If Material Anything Other than "Lead" in Column E,Was Material Ever Previously Lead?],G7055,Table15[Customer-Owned Portion],O7055),Table15[Unique ID],0),0)))</f>
        <v/>
      </c>
      <c r="X7055"/>
    </row>
    <row r="7056" spans="2:24" x14ac:dyDescent="0.25">
      <c r="B7056" s="146"/>
      <c r="C7056" s="31"/>
      <c r="D7056" s="31"/>
      <c r="E7056" s="44"/>
      <c r="F7056" s="43"/>
      <c r="G7056" s="84"/>
      <c r="H7056" s="31"/>
      <c r="I7056" s="31"/>
      <c r="J7056" s="84"/>
      <c r="K7056" s="31"/>
      <c r="L7056" s="31"/>
      <c r="M7056" s="169"/>
      <c r="N7056" s="148"/>
      <c r="O7056" s="106"/>
      <c r="P7056" s="43"/>
      <c r="Q7056" s="31"/>
      <c r="R7056" s="84"/>
      <c r="S7056" s="31"/>
      <c r="T7056" s="31"/>
      <c r="U7056" s="169"/>
      <c r="V7056" s="150"/>
      <c r="W7056" s="141" t="str" cm="1">
        <f t="array" ref="W7056">IF(SUM(LEN(B7056:V7056))=0,"",IF(OR(OR(ISBLANK(F7056),SUM(LEN(C7056),LEN(D7056))=0),AND(NOT(E7056="Unknown"),ISBLANK(J7056)),AND(NOT(O7056="Unknown"),ISBLANK(R7056))),"Missing Information", INDEX(Table15[Entire Service Line Classification], MATCH(SUMIFS(Table15[Unique ID],Table15[System-Owned Portion],E7056,Table15[If Material Anything Other than "Lead" in Column E,Was Material Ever Previously Lead?],G7056,Table15[Customer-Owned Portion],O7056),Table15[Unique ID],0),0)))</f>
        <v/>
      </c>
      <c r="X7056"/>
    </row>
    <row r="7057" spans="2:24" x14ac:dyDescent="0.25">
      <c r="B7057" s="146"/>
      <c r="C7057" s="31"/>
      <c r="D7057" s="31"/>
      <c r="E7057" s="44"/>
      <c r="F7057" s="43"/>
      <c r="G7057" s="84"/>
      <c r="H7057" s="31"/>
      <c r="I7057" s="31"/>
      <c r="J7057" s="84"/>
      <c r="K7057" s="31"/>
      <c r="L7057" s="31"/>
      <c r="M7057" s="169"/>
      <c r="N7057" s="148"/>
      <c r="O7057" s="106"/>
      <c r="P7057" s="43"/>
      <c r="Q7057" s="31"/>
      <c r="R7057" s="84"/>
      <c r="S7057" s="31"/>
      <c r="T7057" s="31"/>
      <c r="U7057" s="169"/>
      <c r="V7057" s="150"/>
      <c r="W7057" s="141" t="str" cm="1">
        <f t="array" ref="W7057">IF(SUM(LEN(B7057:V7057))=0,"",IF(OR(OR(ISBLANK(F7057),SUM(LEN(C7057),LEN(D7057))=0),AND(NOT(E7057="Unknown"),ISBLANK(J7057)),AND(NOT(O7057="Unknown"),ISBLANK(R7057))),"Missing Information", INDEX(Table15[Entire Service Line Classification], MATCH(SUMIFS(Table15[Unique ID],Table15[System-Owned Portion],E7057,Table15[If Material Anything Other than "Lead" in Column E,Was Material Ever Previously Lead?],G7057,Table15[Customer-Owned Portion],O7057),Table15[Unique ID],0),0)))</f>
        <v/>
      </c>
      <c r="X7057"/>
    </row>
    <row r="7058" spans="2:24" x14ac:dyDescent="0.25">
      <c r="B7058" s="146"/>
      <c r="C7058" s="31"/>
      <c r="D7058" s="31"/>
      <c r="E7058" s="44"/>
      <c r="F7058" s="43"/>
      <c r="G7058" s="84"/>
      <c r="H7058" s="31"/>
      <c r="I7058" s="31"/>
      <c r="J7058" s="84"/>
      <c r="K7058" s="31"/>
      <c r="L7058" s="31"/>
      <c r="M7058" s="169"/>
      <c r="N7058" s="148"/>
      <c r="O7058" s="106"/>
      <c r="P7058" s="43"/>
      <c r="Q7058" s="31"/>
      <c r="R7058" s="84"/>
      <c r="S7058" s="31"/>
      <c r="T7058" s="31"/>
      <c r="U7058" s="169"/>
      <c r="V7058" s="150"/>
      <c r="W7058" s="141" t="str" cm="1">
        <f t="array" ref="W7058">IF(SUM(LEN(B7058:V7058))=0,"",IF(OR(OR(ISBLANK(F7058),SUM(LEN(C7058),LEN(D7058))=0),AND(NOT(E7058="Unknown"),ISBLANK(J7058)),AND(NOT(O7058="Unknown"),ISBLANK(R7058))),"Missing Information", INDEX(Table15[Entire Service Line Classification], MATCH(SUMIFS(Table15[Unique ID],Table15[System-Owned Portion],E7058,Table15[If Material Anything Other than "Lead" in Column E,Was Material Ever Previously Lead?],G7058,Table15[Customer-Owned Portion],O7058),Table15[Unique ID],0),0)))</f>
        <v/>
      </c>
      <c r="X7058"/>
    </row>
    <row r="7059" spans="2:24" x14ac:dyDescent="0.25">
      <c r="B7059" s="146"/>
      <c r="C7059" s="31"/>
      <c r="D7059" s="31"/>
      <c r="E7059" s="44"/>
      <c r="F7059" s="43"/>
      <c r="G7059" s="84"/>
      <c r="H7059" s="31"/>
      <c r="I7059" s="31"/>
      <c r="J7059" s="84"/>
      <c r="K7059" s="31"/>
      <c r="L7059" s="31"/>
      <c r="M7059" s="169"/>
      <c r="N7059" s="148"/>
      <c r="O7059" s="106"/>
      <c r="P7059" s="43"/>
      <c r="Q7059" s="31"/>
      <c r="R7059" s="84"/>
      <c r="S7059" s="31"/>
      <c r="T7059" s="31"/>
      <c r="U7059" s="169"/>
      <c r="V7059" s="150"/>
      <c r="W7059" s="141" t="str" cm="1">
        <f t="array" ref="W7059">IF(SUM(LEN(B7059:V7059))=0,"",IF(OR(OR(ISBLANK(F7059),SUM(LEN(C7059),LEN(D7059))=0),AND(NOT(E7059="Unknown"),ISBLANK(J7059)),AND(NOT(O7059="Unknown"),ISBLANK(R7059))),"Missing Information", INDEX(Table15[Entire Service Line Classification], MATCH(SUMIFS(Table15[Unique ID],Table15[System-Owned Portion],E7059,Table15[If Material Anything Other than "Lead" in Column E,Was Material Ever Previously Lead?],G7059,Table15[Customer-Owned Portion],O7059),Table15[Unique ID],0),0)))</f>
        <v/>
      </c>
      <c r="X7059"/>
    </row>
    <row r="7060" spans="2:24" x14ac:dyDescent="0.25">
      <c r="B7060" s="146"/>
      <c r="C7060" s="31"/>
      <c r="D7060" s="31"/>
      <c r="E7060" s="44"/>
      <c r="F7060" s="43"/>
      <c r="G7060" s="84"/>
      <c r="H7060" s="31"/>
      <c r="I7060" s="31"/>
      <c r="J7060" s="84"/>
      <c r="K7060" s="31"/>
      <c r="L7060" s="31"/>
      <c r="M7060" s="169"/>
      <c r="N7060" s="148"/>
      <c r="O7060" s="106"/>
      <c r="P7060" s="43"/>
      <c r="Q7060" s="31"/>
      <c r="R7060" s="84"/>
      <c r="S7060" s="31"/>
      <c r="T7060" s="31"/>
      <c r="U7060" s="169"/>
      <c r="V7060" s="150"/>
      <c r="W7060" s="141" t="str" cm="1">
        <f t="array" ref="W7060">IF(SUM(LEN(B7060:V7060))=0,"",IF(OR(OR(ISBLANK(F7060),SUM(LEN(C7060),LEN(D7060))=0),AND(NOT(E7060="Unknown"),ISBLANK(J7060)),AND(NOT(O7060="Unknown"),ISBLANK(R7060))),"Missing Information", INDEX(Table15[Entire Service Line Classification], MATCH(SUMIFS(Table15[Unique ID],Table15[System-Owned Portion],E7060,Table15[If Material Anything Other than "Lead" in Column E,Was Material Ever Previously Lead?],G7060,Table15[Customer-Owned Portion],O7060),Table15[Unique ID],0),0)))</f>
        <v/>
      </c>
      <c r="X7060"/>
    </row>
    <row r="7061" spans="2:24" x14ac:dyDescent="0.25">
      <c r="B7061" s="146"/>
      <c r="C7061" s="31"/>
      <c r="D7061" s="31"/>
      <c r="E7061" s="44"/>
      <c r="F7061" s="43"/>
      <c r="G7061" s="84"/>
      <c r="H7061" s="31"/>
      <c r="I7061" s="31"/>
      <c r="J7061" s="84"/>
      <c r="K7061" s="31"/>
      <c r="L7061" s="31"/>
      <c r="M7061" s="169"/>
      <c r="N7061" s="148"/>
      <c r="O7061" s="106"/>
      <c r="P7061" s="43"/>
      <c r="Q7061" s="31"/>
      <c r="R7061" s="84"/>
      <c r="S7061" s="31"/>
      <c r="T7061" s="31"/>
      <c r="U7061" s="169"/>
      <c r="V7061" s="150"/>
      <c r="W7061" s="141" t="str" cm="1">
        <f t="array" ref="W7061">IF(SUM(LEN(B7061:V7061))=0,"",IF(OR(OR(ISBLANK(F7061),SUM(LEN(C7061),LEN(D7061))=0),AND(NOT(E7061="Unknown"),ISBLANK(J7061)),AND(NOT(O7061="Unknown"),ISBLANK(R7061))),"Missing Information", INDEX(Table15[Entire Service Line Classification], MATCH(SUMIFS(Table15[Unique ID],Table15[System-Owned Portion],E7061,Table15[If Material Anything Other than "Lead" in Column E,Was Material Ever Previously Lead?],G7061,Table15[Customer-Owned Portion],O7061),Table15[Unique ID],0),0)))</f>
        <v/>
      </c>
      <c r="X7061"/>
    </row>
    <row r="7062" spans="2:24" x14ac:dyDescent="0.25">
      <c r="B7062" s="146"/>
      <c r="C7062" s="31"/>
      <c r="D7062" s="31"/>
      <c r="E7062" s="44"/>
      <c r="F7062" s="43"/>
      <c r="G7062" s="84"/>
      <c r="H7062" s="31"/>
      <c r="I7062" s="31"/>
      <c r="J7062" s="84"/>
      <c r="K7062" s="31"/>
      <c r="L7062" s="31"/>
      <c r="M7062" s="169"/>
      <c r="N7062" s="148"/>
      <c r="O7062" s="106"/>
      <c r="P7062" s="43"/>
      <c r="Q7062" s="31"/>
      <c r="R7062" s="84"/>
      <c r="S7062" s="31"/>
      <c r="T7062" s="31"/>
      <c r="U7062" s="169"/>
      <c r="V7062" s="150"/>
      <c r="W7062" s="141" t="str" cm="1">
        <f t="array" ref="W7062">IF(SUM(LEN(B7062:V7062))=0,"",IF(OR(OR(ISBLANK(F7062),SUM(LEN(C7062),LEN(D7062))=0),AND(NOT(E7062="Unknown"),ISBLANK(J7062)),AND(NOT(O7062="Unknown"),ISBLANK(R7062))),"Missing Information", INDEX(Table15[Entire Service Line Classification], MATCH(SUMIFS(Table15[Unique ID],Table15[System-Owned Portion],E7062,Table15[If Material Anything Other than "Lead" in Column E,Was Material Ever Previously Lead?],G7062,Table15[Customer-Owned Portion],O7062),Table15[Unique ID],0),0)))</f>
        <v/>
      </c>
      <c r="X7062"/>
    </row>
    <row r="7063" spans="2:24" x14ac:dyDescent="0.25">
      <c r="B7063" s="146"/>
      <c r="C7063" s="31"/>
      <c r="D7063" s="31"/>
      <c r="E7063" s="44"/>
      <c r="F7063" s="43"/>
      <c r="G7063" s="84"/>
      <c r="H7063" s="31"/>
      <c r="I7063" s="31"/>
      <c r="J7063" s="84"/>
      <c r="K7063" s="31"/>
      <c r="L7063" s="31"/>
      <c r="M7063" s="169"/>
      <c r="N7063" s="148"/>
      <c r="O7063" s="106"/>
      <c r="P7063" s="43"/>
      <c r="Q7063" s="31"/>
      <c r="R7063" s="84"/>
      <c r="S7063" s="31"/>
      <c r="T7063" s="31"/>
      <c r="U7063" s="169"/>
      <c r="V7063" s="150"/>
      <c r="W7063" s="141" t="str" cm="1">
        <f t="array" ref="W7063">IF(SUM(LEN(B7063:V7063))=0,"",IF(OR(OR(ISBLANK(F7063),SUM(LEN(C7063),LEN(D7063))=0),AND(NOT(E7063="Unknown"),ISBLANK(J7063)),AND(NOT(O7063="Unknown"),ISBLANK(R7063))),"Missing Information", INDEX(Table15[Entire Service Line Classification], MATCH(SUMIFS(Table15[Unique ID],Table15[System-Owned Portion],E7063,Table15[If Material Anything Other than "Lead" in Column E,Was Material Ever Previously Lead?],G7063,Table15[Customer-Owned Portion],O7063),Table15[Unique ID],0),0)))</f>
        <v/>
      </c>
      <c r="X7063"/>
    </row>
    <row r="7064" spans="2:24" x14ac:dyDescent="0.25">
      <c r="B7064" s="146"/>
      <c r="C7064" s="31"/>
      <c r="D7064" s="31"/>
      <c r="E7064" s="44"/>
      <c r="F7064" s="43"/>
      <c r="G7064" s="84"/>
      <c r="H7064" s="31"/>
      <c r="I7064" s="31"/>
      <c r="J7064" s="84"/>
      <c r="K7064" s="31"/>
      <c r="L7064" s="31"/>
      <c r="M7064" s="169"/>
      <c r="N7064" s="148"/>
      <c r="O7064" s="106"/>
      <c r="P7064" s="43"/>
      <c r="Q7064" s="31"/>
      <c r="R7064" s="84"/>
      <c r="S7064" s="31"/>
      <c r="T7064" s="31"/>
      <c r="U7064" s="169"/>
      <c r="V7064" s="150"/>
      <c r="W7064" s="141" t="str" cm="1">
        <f t="array" ref="W7064">IF(SUM(LEN(B7064:V7064))=0,"",IF(OR(OR(ISBLANK(F7064),SUM(LEN(C7064),LEN(D7064))=0),AND(NOT(E7064="Unknown"),ISBLANK(J7064)),AND(NOT(O7064="Unknown"),ISBLANK(R7064))),"Missing Information", INDEX(Table15[Entire Service Line Classification], MATCH(SUMIFS(Table15[Unique ID],Table15[System-Owned Portion],E7064,Table15[If Material Anything Other than "Lead" in Column E,Was Material Ever Previously Lead?],G7064,Table15[Customer-Owned Portion],O7064),Table15[Unique ID],0),0)))</f>
        <v/>
      </c>
      <c r="X7064"/>
    </row>
    <row r="7065" spans="2:24" x14ac:dyDescent="0.25">
      <c r="B7065" s="146"/>
      <c r="C7065" s="31"/>
      <c r="D7065" s="31"/>
      <c r="E7065" s="44"/>
      <c r="F7065" s="43"/>
      <c r="G7065" s="84"/>
      <c r="H7065" s="31"/>
      <c r="I7065" s="31"/>
      <c r="J7065" s="84"/>
      <c r="K7065" s="31"/>
      <c r="L7065" s="31"/>
      <c r="M7065" s="169"/>
      <c r="N7065" s="148"/>
      <c r="O7065" s="106"/>
      <c r="P7065" s="43"/>
      <c r="Q7065" s="31"/>
      <c r="R7065" s="84"/>
      <c r="S7065" s="31"/>
      <c r="T7065" s="31"/>
      <c r="U7065" s="169"/>
      <c r="V7065" s="150"/>
      <c r="W7065" s="141" t="str" cm="1">
        <f t="array" ref="W7065">IF(SUM(LEN(B7065:V7065))=0,"",IF(OR(OR(ISBLANK(F7065),SUM(LEN(C7065),LEN(D7065))=0),AND(NOT(E7065="Unknown"),ISBLANK(J7065)),AND(NOT(O7065="Unknown"),ISBLANK(R7065))),"Missing Information", INDEX(Table15[Entire Service Line Classification], MATCH(SUMIFS(Table15[Unique ID],Table15[System-Owned Portion],E7065,Table15[If Material Anything Other than "Lead" in Column E,Was Material Ever Previously Lead?],G7065,Table15[Customer-Owned Portion],O7065),Table15[Unique ID],0),0)))</f>
        <v/>
      </c>
      <c r="X7065"/>
    </row>
    <row r="7066" spans="2:24" x14ac:dyDescent="0.25">
      <c r="B7066" s="146"/>
      <c r="C7066" s="31"/>
      <c r="D7066" s="31"/>
      <c r="E7066" s="44"/>
      <c r="F7066" s="43"/>
      <c r="G7066" s="84"/>
      <c r="H7066" s="31"/>
      <c r="I7066" s="31"/>
      <c r="J7066" s="84"/>
      <c r="K7066" s="31"/>
      <c r="L7066" s="31"/>
      <c r="M7066" s="169"/>
      <c r="N7066" s="148"/>
      <c r="O7066" s="106"/>
      <c r="P7066" s="43"/>
      <c r="Q7066" s="31"/>
      <c r="R7066" s="84"/>
      <c r="S7066" s="31"/>
      <c r="T7066" s="31"/>
      <c r="U7066" s="169"/>
      <c r="V7066" s="150"/>
      <c r="W7066" s="141" t="str" cm="1">
        <f t="array" ref="W7066">IF(SUM(LEN(B7066:V7066))=0,"",IF(OR(OR(ISBLANK(F7066),SUM(LEN(C7066),LEN(D7066))=0),AND(NOT(E7066="Unknown"),ISBLANK(J7066)),AND(NOT(O7066="Unknown"),ISBLANK(R7066))),"Missing Information", INDEX(Table15[Entire Service Line Classification], MATCH(SUMIFS(Table15[Unique ID],Table15[System-Owned Portion],E7066,Table15[If Material Anything Other than "Lead" in Column E,Was Material Ever Previously Lead?],G7066,Table15[Customer-Owned Portion],O7066),Table15[Unique ID],0),0)))</f>
        <v/>
      </c>
      <c r="X7066"/>
    </row>
    <row r="7067" spans="2:24" x14ac:dyDescent="0.25">
      <c r="B7067" s="146"/>
      <c r="C7067" s="31"/>
      <c r="D7067" s="31"/>
      <c r="E7067" s="44"/>
      <c r="F7067" s="43"/>
      <c r="G7067" s="84"/>
      <c r="H7067" s="31"/>
      <c r="I7067" s="31"/>
      <c r="J7067" s="84"/>
      <c r="K7067" s="31"/>
      <c r="L7067" s="31"/>
      <c r="M7067" s="169"/>
      <c r="N7067" s="148"/>
      <c r="O7067" s="106"/>
      <c r="P7067" s="43"/>
      <c r="Q7067" s="31"/>
      <c r="R7067" s="84"/>
      <c r="S7067" s="31"/>
      <c r="T7067" s="31"/>
      <c r="U7067" s="169"/>
      <c r="V7067" s="150"/>
      <c r="W7067" s="141" t="str" cm="1">
        <f t="array" ref="W7067">IF(SUM(LEN(B7067:V7067))=0,"",IF(OR(OR(ISBLANK(F7067),SUM(LEN(C7067),LEN(D7067))=0),AND(NOT(E7067="Unknown"),ISBLANK(J7067)),AND(NOT(O7067="Unknown"),ISBLANK(R7067))),"Missing Information", INDEX(Table15[Entire Service Line Classification], MATCH(SUMIFS(Table15[Unique ID],Table15[System-Owned Portion],E7067,Table15[If Material Anything Other than "Lead" in Column E,Was Material Ever Previously Lead?],G7067,Table15[Customer-Owned Portion],O7067),Table15[Unique ID],0),0)))</f>
        <v/>
      </c>
      <c r="X7067"/>
    </row>
    <row r="7068" spans="2:24" x14ac:dyDescent="0.25">
      <c r="B7068" s="146"/>
      <c r="C7068" s="31"/>
      <c r="D7068" s="31"/>
      <c r="E7068" s="44"/>
      <c r="F7068" s="43"/>
      <c r="G7068" s="84"/>
      <c r="H7068" s="31"/>
      <c r="I7068" s="31"/>
      <c r="J7068" s="84"/>
      <c r="K7068" s="31"/>
      <c r="L7068" s="31"/>
      <c r="M7068" s="169"/>
      <c r="N7068" s="148"/>
      <c r="O7068" s="106"/>
      <c r="P7068" s="43"/>
      <c r="Q7068" s="31"/>
      <c r="R7068" s="84"/>
      <c r="S7068" s="31"/>
      <c r="T7068" s="31"/>
      <c r="U7068" s="169"/>
      <c r="V7068" s="150"/>
      <c r="W7068" s="141" t="str" cm="1">
        <f t="array" ref="W7068">IF(SUM(LEN(B7068:V7068))=0,"",IF(OR(OR(ISBLANK(F7068),SUM(LEN(C7068),LEN(D7068))=0),AND(NOT(E7068="Unknown"),ISBLANK(J7068)),AND(NOT(O7068="Unknown"),ISBLANK(R7068))),"Missing Information", INDEX(Table15[Entire Service Line Classification], MATCH(SUMIFS(Table15[Unique ID],Table15[System-Owned Portion],E7068,Table15[If Material Anything Other than "Lead" in Column E,Was Material Ever Previously Lead?],G7068,Table15[Customer-Owned Portion],O7068),Table15[Unique ID],0),0)))</f>
        <v/>
      </c>
      <c r="X7068"/>
    </row>
    <row r="7069" spans="2:24" x14ac:dyDescent="0.25">
      <c r="B7069" s="146"/>
      <c r="C7069" s="31"/>
      <c r="D7069" s="31"/>
      <c r="E7069" s="44"/>
      <c r="F7069" s="43"/>
      <c r="G7069" s="84"/>
      <c r="H7069" s="31"/>
      <c r="I7069" s="31"/>
      <c r="J7069" s="84"/>
      <c r="K7069" s="31"/>
      <c r="L7069" s="31"/>
      <c r="M7069" s="169"/>
      <c r="N7069" s="148"/>
      <c r="O7069" s="106"/>
      <c r="P7069" s="43"/>
      <c r="Q7069" s="31"/>
      <c r="R7069" s="84"/>
      <c r="S7069" s="31"/>
      <c r="T7069" s="31"/>
      <c r="U7069" s="169"/>
      <c r="V7069" s="150"/>
      <c r="W7069" s="141" t="str" cm="1">
        <f t="array" ref="W7069">IF(SUM(LEN(B7069:V7069))=0,"",IF(OR(OR(ISBLANK(F7069),SUM(LEN(C7069),LEN(D7069))=0),AND(NOT(E7069="Unknown"),ISBLANK(J7069)),AND(NOT(O7069="Unknown"),ISBLANK(R7069))),"Missing Information", INDEX(Table15[Entire Service Line Classification], MATCH(SUMIFS(Table15[Unique ID],Table15[System-Owned Portion],E7069,Table15[If Material Anything Other than "Lead" in Column E,Was Material Ever Previously Lead?],G7069,Table15[Customer-Owned Portion],O7069),Table15[Unique ID],0),0)))</f>
        <v/>
      </c>
      <c r="X7069"/>
    </row>
    <row r="7070" spans="2:24" x14ac:dyDescent="0.25">
      <c r="B7070" s="146"/>
      <c r="C7070" s="31"/>
      <c r="D7070" s="31"/>
      <c r="E7070" s="44"/>
      <c r="F7070" s="43"/>
      <c r="G7070" s="84"/>
      <c r="H7070" s="31"/>
      <c r="I7070" s="31"/>
      <c r="J7070" s="84"/>
      <c r="K7070" s="31"/>
      <c r="L7070" s="31"/>
      <c r="M7070" s="169"/>
      <c r="N7070" s="148"/>
      <c r="O7070" s="106"/>
      <c r="P7070" s="43"/>
      <c r="Q7070" s="31"/>
      <c r="R7070" s="84"/>
      <c r="S7070" s="31"/>
      <c r="T7070" s="31"/>
      <c r="U7070" s="169"/>
      <c r="V7070" s="150"/>
      <c r="W7070" s="141" t="str" cm="1">
        <f t="array" ref="W7070">IF(SUM(LEN(B7070:V7070))=0,"",IF(OR(OR(ISBLANK(F7070),SUM(LEN(C7070),LEN(D7070))=0),AND(NOT(E7070="Unknown"),ISBLANK(J7070)),AND(NOT(O7070="Unknown"),ISBLANK(R7070))),"Missing Information", INDEX(Table15[Entire Service Line Classification], MATCH(SUMIFS(Table15[Unique ID],Table15[System-Owned Portion],E7070,Table15[If Material Anything Other than "Lead" in Column E,Was Material Ever Previously Lead?],G7070,Table15[Customer-Owned Portion],O7070),Table15[Unique ID],0),0)))</f>
        <v/>
      </c>
      <c r="X7070"/>
    </row>
    <row r="7071" spans="2:24" x14ac:dyDescent="0.25">
      <c r="B7071" s="146"/>
      <c r="C7071" s="31"/>
      <c r="D7071" s="31"/>
      <c r="E7071" s="44"/>
      <c r="F7071" s="43"/>
      <c r="G7071" s="84"/>
      <c r="H7071" s="31"/>
      <c r="I7071" s="31"/>
      <c r="J7071" s="84"/>
      <c r="K7071" s="31"/>
      <c r="L7071" s="31"/>
      <c r="M7071" s="169"/>
      <c r="N7071" s="148"/>
      <c r="O7071" s="106"/>
      <c r="P7071" s="43"/>
      <c r="Q7071" s="31"/>
      <c r="R7071" s="84"/>
      <c r="S7071" s="31"/>
      <c r="T7071" s="31"/>
      <c r="U7071" s="169"/>
      <c r="V7071" s="150"/>
      <c r="W7071" s="141" t="str" cm="1">
        <f t="array" ref="W7071">IF(SUM(LEN(B7071:V7071))=0,"",IF(OR(OR(ISBLANK(F7071),SUM(LEN(C7071),LEN(D7071))=0),AND(NOT(E7071="Unknown"),ISBLANK(J7071)),AND(NOT(O7071="Unknown"),ISBLANK(R7071))),"Missing Information", INDEX(Table15[Entire Service Line Classification], MATCH(SUMIFS(Table15[Unique ID],Table15[System-Owned Portion],E7071,Table15[If Material Anything Other than "Lead" in Column E,Was Material Ever Previously Lead?],G7071,Table15[Customer-Owned Portion],O7071),Table15[Unique ID],0),0)))</f>
        <v/>
      </c>
      <c r="X7071"/>
    </row>
    <row r="7072" spans="2:24" x14ac:dyDescent="0.25">
      <c r="B7072" s="146"/>
      <c r="C7072" s="31"/>
      <c r="D7072" s="31"/>
      <c r="E7072" s="44"/>
      <c r="F7072" s="43"/>
      <c r="G7072" s="84"/>
      <c r="H7072" s="31"/>
      <c r="I7072" s="31"/>
      <c r="J7072" s="84"/>
      <c r="K7072" s="31"/>
      <c r="L7072" s="31"/>
      <c r="M7072" s="169"/>
      <c r="N7072" s="148"/>
      <c r="O7072" s="106"/>
      <c r="P7072" s="43"/>
      <c r="Q7072" s="31"/>
      <c r="R7072" s="84"/>
      <c r="S7072" s="31"/>
      <c r="T7072" s="31"/>
      <c r="U7072" s="169"/>
      <c r="V7072" s="150"/>
      <c r="W7072" s="141" t="str" cm="1">
        <f t="array" ref="W7072">IF(SUM(LEN(B7072:V7072))=0,"",IF(OR(OR(ISBLANK(F7072),SUM(LEN(C7072),LEN(D7072))=0),AND(NOT(E7072="Unknown"),ISBLANK(J7072)),AND(NOT(O7072="Unknown"),ISBLANK(R7072))),"Missing Information", INDEX(Table15[Entire Service Line Classification], MATCH(SUMIFS(Table15[Unique ID],Table15[System-Owned Portion],E7072,Table15[If Material Anything Other than "Lead" in Column E,Was Material Ever Previously Lead?],G7072,Table15[Customer-Owned Portion],O7072),Table15[Unique ID],0),0)))</f>
        <v/>
      </c>
      <c r="X7072"/>
    </row>
    <row r="7073" spans="2:24" x14ac:dyDescent="0.25">
      <c r="B7073" s="146"/>
      <c r="C7073" s="31"/>
      <c r="D7073" s="31"/>
      <c r="E7073" s="44"/>
      <c r="F7073" s="43"/>
      <c r="G7073" s="84"/>
      <c r="H7073" s="31"/>
      <c r="I7073" s="31"/>
      <c r="J7073" s="84"/>
      <c r="K7073" s="31"/>
      <c r="L7073" s="31"/>
      <c r="M7073" s="169"/>
      <c r="N7073" s="148"/>
      <c r="O7073" s="106"/>
      <c r="P7073" s="43"/>
      <c r="Q7073" s="31"/>
      <c r="R7073" s="84"/>
      <c r="S7073" s="31"/>
      <c r="T7073" s="31"/>
      <c r="U7073" s="169"/>
      <c r="V7073" s="150"/>
      <c r="W7073" s="141" t="str" cm="1">
        <f t="array" ref="W7073">IF(SUM(LEN(B7073:V7073))=0,"",IF(OR(OR(ISBLANK(F7073),SUM(LEN(C7073),LEN(D7073))=0),AND(NOT(E7073="Unknown"),ISBLANK(J7073)),AND(NOT(O7073="Unknown"),ISBLANK(R7073))),"Missing Information", INDEX(Table15[Entire Service Line Classification], MATCH(SUMIFS(Table15[Unique ID],Table15[System-Owned Portion],E7073,Table15[If Material Anything Other than "Lead" in Column E,Was Material Ever Previously Lead?],G7073,Table15[Customer-Owned Portion],O7073),Table15[Unique ID],0),0)))</f>
        <v/>
      </c>
      <c r="X7073"/>
    </row>
    <row r="7074" spans="2:24" x14ac:dyDescent="0.25">
      <c r="B7074" s="146"/>
      <c r="C7074" s="31"/>
      <c r="D7074" s="31"/>
      <c r="E7074" s="44"/>
      <c r="F7074" s="43"/>
      <c r="G7074" s="84"/>
      <c r="H7074" s="31"/>
      <c r="I7074" s="31"/>
      <c r="J7074" s="84"/>
      <c r="K7074" s="31"/>
      <c r="L7074" s="31"/>
      <c r="M7074" s="169"/>
      <c r="N7074" s="148"/>
      <c r="O7074" s="106"/>
      <c r="P7074" s="43"/>
      <c r="Q7074" s="31"/>
      <c r="R7074" s="84"/>
      <c r="S7074" s="31"/>
      <c r="T7074" s="31"/>
      <c r="U7074" s="169"/>
      <c r="V7074" s="150"/>
      <c r="W7074" s="141" t="str" cm="1">
        <f t="array" ref="W7074">IF(SUM(LEN(B7074:V7074))=0,"",IF(OR(OR(ISBLANK(F7074),SUM(LEN(C7074),LEN(D7074))=0),AND(NOT(E7074="Unknown"),ISBLANK(J7074)),AND(NOT(O7074="Unknown"),ISBLANK(R7074))),"Missing Information", INDEX(Table15[Entire Service Line Classification], MATCH(SUMIFS(Table15[Unique ID],Table15[System-Owned Portion],E7074,Table15[If Material Anything Other than "Lead" in Column E,Was Material Ever Previously Lead?],G7074,Table15[Customer-Owned Portion],O7074),Table15[Unique ID],0),0)))</f>
        <v/>
      </c>
      <c r="X7074"/>
    </row>
    <row r="7075" spans="2:24" x14ac:dyDescent="0.25">
      <c r="B7075" s="146"/>
      <c r="C7075" s="31"/>
      <c r="D7075" s="31"/>
      <c r="E7075" s="44"/>
      <c r="F7075" s="43"/>
      <c r="G7075" s="84"/>
      <c r="H7075" s="31"/>
      <c r="I7075" s="31"/>
      <c r="J7075" s="84"/>
      <c r="K7075" s="31"/>
      <c r="L7075" s="31"/>
      <c r="M7075" s="169"/>
      <c r="N7075" s="148"/>
      <c r="O7075" s="106"/>
      <c r="P7075" s="43"/>
      <c r="Q7075" s="31"/>
      <c r="R7075" s="84"/>
      <c r="S7075" s="31"/>
      <c r="T7075" s="31"/>
      <c r="U7075" s="169"/>
      <c r="V7075" s="150"/>
      <c r="W7075" s="141" t="str" cm="1">
        <f t="array" ref="W7075">IF(SUM(LEN(B7075:V7075))=0,"",IF(OR(OR(ISBLANK(F7075),SUM(LEN(C7075),LEN(D7075))=0),AND(NOT(E7075="Unknown"),ISBLANK(J7075)),AND(NOT(O7075="Unknown"),ISBLANK(R7075))),"Missing Information", INDEX(Table15[Entire Service Line Classification], MATCH(SUMIFS(Table15[Unique ID],Table15[System-Owned Portion],E7075,Table15[If Material Anything Other than "Lead" in Column E,Was Material Ever Previously Lead?],G7075,Table15[Customer-Owned Portion],O7075),Table15[Unique ID],0),0)))</f>
        <v/>
      </c>
      <c r="X7075"/>
    </row>
    <row r="7076" spans="2:24" x14ac:dyDescent="0.25">
      <c r="B7076" s="146"/>
      <c r="C7076" s="31"/>
      <c r="D7076" s="31"/>
      <c r="E7076" s="44"/>
      <c r="F7076" s="43"/>
      <c r="G7076" s="84"/>
      <c r="H7076" s="31"/>
      <c r="I7076" s="31"/>
      <c r="J7076" s="84"/>
      <c r="K7076" s="31"/>
      <c r="L7076" s="31"/>
      <c r="M7076" s="169"/>
      <c r="N7076" s="148"/>
      <c r="O7076" s="106"/>
      <c r="P7076" s="43"/>
      <c r="Q7076" s="31"/>
      <c r="R7076" s="84"/>
      <c r="S7076" s="31"/>
      <c r="T7076" s="31"/>
      <c r="U7076" s="169"/>
      <c r="V7076" s="150"/>
      <c r="W7076" s="141" t="str" cm="1">
        <f t="array" ref="W7076">IF(SUM(LEN(B7076:V7076))=0,"",IF(OR(OR(ISBLANK(F7076),SUM(LEN(C7076),LEN(D7076))=0),AND(NOT(E7076="Unknown"),ISBLANK(J7076)),AND(NOT(O7076="Unknown"),ISBLANK(R7076))),"Missing Information", INDEX(Table15[Entire Service Line Classification], MATCH(SUMIFS(Table15[Unique ID],Table15[System-Owned Portion],E7076,Table15[If Material Anything Other than "Lead" in Column E,Was Material Ever Previously Lead?],G7076,Table15[Customer-Owned Portion],O7076),Table15[Unique ID],0),0)))</f>
        <v/>
      </c>
      <c r="X7076"/>
    </row>
    <row r="7077" spans="2:24" x14ac:dyDescent="0.25">
      <c r="B7077" s="146"/>
      <c r="C7077" s="31"/>
      <c r="D7077" s="31"/>
      <c r="E7077" s="44"/>
      <c r="F7077" s="43"/>
      <c r="G7077" s="84"/>
      <c r="H7077" s="31"/>
      <c r="I7077" s="31"/>
      <c r="J7077" s="84"/>
      <c r="K7077" s="31"/>
      <c r="L7077" s="31"/>
      <c r="M7077" s="169"/>
      <c r="N7077" s="148"/>
      <c r="O7077" s="106"/>
      <c r="P7077" s="43"/>
      <c r="Q7077" s="31"/>
      <c r="R7077" s="84"/>
      <c r="S7077" s="31"/>
      <c r="T7077" s="31"/>
      <c r="U7077" s="169"/>
      <c r="V7077" s="150"/>
      <c r="W7077" s="141" t="str" cm="1">
        <f t="array" ref="W7077">IF(SUM(LEN(B7077:V7077))=0,"",IF(OR(OR(ISBLANK(F7077),SUM(LEN(C7077),LEN(D7077))=0),AND(NOT(E7077="Unknown"),ISBLANK(J7077)),AND(NOT(O7077="Unknown"),ISBLANK(R7077))),"Missing Information", INDEX(Table15[Entire Service Line Classification], MATCH(SUMIFS(Table15[Unique ID],Table15[System-Owned Portion],E7077,Table15[If Material Anything Other than "Lead" in Column E,Was Material Ever Previously Lead?],G7077,Table15[Customer-Owned Portion],O7077),Table15[Unique ID],0),0)))</f>
        <v/>
      </c>
      <c r="X7077"/>
    </row>
    <row r="7078" spans="2:24" x14ac:dyDescent="0.25">
      <c r="B7078" s="146"/>
      <c r="C7078" s="31"/>
      <c r="D7078" s="31"/>
      <c r="E7078" s="44"/>
      <c r="F7078" s="43"/>
      <c r="G7078" s="84"/>
      <c r="H7078" s="31"/>
      <c r="I7078" s="31"/>
      <c r="J7078" s="84"/>
      <c r="K7078" s="31"/>
      <c r="L7078" s="31"/>
      <c r="M7078" s="169"/>
      <c r="N7078" s="148"/>
      <c r="O7078" s="106"/>
      <c r="P7078" s="43"/>
      <c r="Q7078" s="31"/>
      <c r="R7078" s="84"/>
      <c r="S7078" s="31"/>
      <c r="T7078" s="31"/>
      <c r="U7078" s="169"/>
      <c r="V7078" s="150"/>
      <c r="W7078" s="141" t="str" cm="1">
        <f t="array" ref="W7078">IF(SUM(LEN(B7078:V7078))=0,"",IF(OR(OR(ISBLANK(F7078),SUM(LEN(C7078),LEN(D7078))=0),AND(NOT(E7078="Unknown"),ISBLANK(J7078)),AND(NOT(O7078="Unknown"),ISBLANK(R7078))),"Missing Information", INDEX(Table15[Entire Service Line Classification], MATCH(SUMIFS(Table15[Unique ID],Table15[System-Owned Portion],E7078,Table15[If Material Anything Other than "Lead" in Column E,Was Material Ever Previously Lead?],G7078,Table15[Customer-Owned Portion],O7078),Table15[Unique ID],0),0)))</f>
        <v/>
      </c>
      <c r="X7078"/>
    </row>
    <row r="7079" spans="2:24" x14ac:dyDescent="0.25">
      <c r="B7079" s="146"/>
      <c r="C7079" s="31"/>
      <c r="D7079" s="31"/>
      <c r="E7079" s="44"/>
      <c r="F7079" s="43"/>
      <c r="G7079" s="84"/>
      <c r="H7079" s="31"/>
      <c r="I7079" s="31"/>
      <c r="J7079" s="84"/>
      <c r="K7079" s="31"/>
      <c r="L7079" s="31"/>
      <c r="M7079" s="169"/>
      <c r="N7079" s="148"/>
      <c r="O7079" s="106"/>
      <c r="P7079" s="43"/>
      <c r="Q7079" s="31"/>
      <c r="R7079" s="84"/>
      <c r="S7079" s="31"/>
      <c r="T7079" s="31"/>
      <c r="U7079" s="169"/>
      <c r="V7079" s="150"/>
      <c r="W7079" s="141" t="str" cm="1">
        <f t="array" ref="W7079">IF(SUM(LEN(B7079:V7079))=0,"",IF(OR(OR(ISBLANK(F7079),SUM(LEN(C7079),LEN(D7079))=0),AND(NOT(E7079="Unknown"),ISBLANK(J7079)),AND(NOT(O7079="Unknown"),ISBLANK(R7079))),"Missing Information", INDEX(Table15[Entire Service Line Classification], MATCH(SUMIFS(Table15[Unique ID],Table15[System-Owned Portion],E7079,Table15[If Material Anything Other than "Lead" in Column E,Was Material Ever Previously Lead?],G7079,Table15[Customer-Owned Portion],O7079),Table15[Unique ID],0),0)))</f>
        <v/>
      </c>
      <c r="X7079"/>
    </row>
    <row r="7080" spans="2:24" x14ac:dyDescent="0.25">
      <c r="B7080" s="146"/>
      <c r="C7080" s="31"/>
      <c r="D7080" s="31"/>
      <c r="E7080" s="44"/>
      <c r="F7080" s="43"/>
      <c r="G7080" s="84"/>
      <c r="H7080" s="31"/>
      <c r="I7080" s="31"/>
      <c r="J7080" s="84"/>
      <c r="K7080" s="31"/>
      <c r="L7080" s="31"/>
      <c r="M7080" s="169"/>
      <c r="N7080" s="148"/>
      <c r="O7080" s="106"/>
      <c r="P7080" s="43"/>
      <c r="Q7080" s="31"/>
      <c r="R7080" s="84"/>
      <c r="S7080" s="31"/>
      <c r="T7080" s="31"/>
      <c r="U7080" s="169"/>
      <c r="V7080" s="150"/>
      <c r="W7080" s="141" t="str" cm="1">
        <f t="array" ref="W7080">IF(SUM(LEN(B7080:V7080))=0,"",IF(OR(OR(ISBLANK(F7080),SUM(LEN(C7080),LEN(D7080))=0),AND(NOT(E7080="Unknown"),ISBLANK(J7080)),AND(NOT(O7080="Unknown"),ISBLANK(R7080))),"Missing Information", INDEX(Table15[Entire Service Line Classification], MATCH(SUMIFS(Table15[Unique ID],Table15[System-Owned Portion],E7080,Table15[If Material Anything Other than "Lead" in Column E,Was Material Ever Previously Lead?],G7080,Table15[Customer-Owned Portion],O7080),Table15[Unique ID],0),0)))</f>
        <v/>
      </c>
      <c r="X7080"/>
    </row>
    <row r="7081" spans="2:24" x14ac:dyDescent="0.25">
      <c r="B7081" s="146"/>
      <c r="C7081" s="31"/>
      <c r="D7081" s="31"/>
      <c r="E7081" s="44"/>
      <c r="F7081" s="43"/>
      <c r="G7081" s="84"/>
      <c r="H7081" s="31"/>
      <c r="I7081" s="31"/>
      <c r="J7081" s="84"/>
      <c r="K7081" s="31"/>
      <c r="L7081" s="31"/>
      <c r="M7081" s="169"/>
      <c r="N7081" s="148"/>
      <c r="O7081" s="106"/>
      <c r="P7081" s="43"/>
      <c r="Q7081" s="31"/>
      <c r="R7081" s="84"/>
      <c r="S7081" s="31"/>
      <c r="T7081" s="31"/>
      <c r="U7081" s="169"/>
      <c r="V7081" s="150"/>
      <c r="W7081" s="141" t="str" cm="1">
        <f t="array" ref="W7081">IF(SUM(LEN(B7081:V7081))=0,"",IF(OR(OR(ISBLANK(F7081),SUM(LEN(C7081),LEN(D7081))=0),AND(NOT(E7081="Unknown"),ISBLANK(J7081)),AND(NOT(O7081="Unknown"),ISBLANK(R7081))),"Missing Information", INDEX(Table15[Entire Service Line Classification], MATCH(SUMIFS(Table15[Unique ID],Table15[System-Owned Portion],E7081,Table15[If Material Anything Other than "Lead" in Column E,Was Material Ever Previously Lead?],G7081,Table15[Customer-Owned Portion],O7081),Table15[Unique ID],0),0)))</f>
        <v/>
      </c>
      <c r="X7081"/>
    </row>
    <row r="7082" spans="2:24" x14ac:dyDescent="0.25">
      <c r="B7082" s="146"/>
      <c r="C7082" s="31"/>
      <c r="D7082" s="31"/>
      <c r="E7082" s="44"/>
      <c r="F7082" s="43"/>
      <c r="G7082" s="84"/>
      <c r="H7082" s="31"/>
      <c r="I7082" s="31"/>
      <c r="J7082" s="84"/>
      <c r="K7082" s="31"/>
      <c r="L7082" s="31"/>
      <c r="M7082" s="169"/>
      <c r="N7082" s="148"/>
      <c r="O7082" s="106"/>
      <c r="P7082" s="43"/>
      <c r="Q7082" s="31"/>
      <c r="R7082" s="84"/>
      <c r="S7082" s="31"/>
      <c r="T7082" s="31"/>
      <c r="U7082" s="169"/>
      <c r="V7082" s="150"/>
      <c r="W7082" s="141" t="str" cm="1">
        <f t="array" ref="W7082">IF(SUM(LEN(B7082:V7082))=0,"",IF(OR(OR(ISBLANK(F7082),SUM(LEN(C7082),LEN(D7082))=0),AND(NOT(E7082="Unknown"),ISBLANK(J7082)),AND(NOT(O7082="Unknown"),ISBLANK(R7082))),"Missing Information", INDEX(Table15[Entire Service Line Classification], MATCH(SUMIFS(Table15[Unique ID],Table15[System-Owned Portion],E7082,Table15[If Material Anything Other than "Lead" in Column E,Was Material Ever Previously Lead?],G7082,Table15[Customer-Owned Portion],O7082),Table15[Unique ID],0),0)))</f>
        <v/>
      </c>
      <c r="X7082"/>
    </row>
    <row r="7083" spans="2:24" x14ac:dyDescent="0.25">
      <c r="B7083" s="146"/>
      <c r="C7083" s="31"/>
      <c r="D7083" s="31"/>
      <c r="E7083" s="44"/>
      <c r="F7083" s="43"/>
      <c r="G7083" s="84"/>
      <c r="H7083" s="31"/>
      <c r="I7083" s="31"/>
      <c r="J7083" s="84"/>
      <c r="K7083" s="31"/>
      <c r="L7083" s="31"/>
      <c r="M7083" s="169"/>
      <c r="N7083" s="148"/>
      <c r="O7083" s="106"/>
      <c r="P7083" s="43"/>
      <c r="Q7083" s="31"/>
      <c r="R7083" s="84"/>
      <c r="S7083" s="31"/>
      <c r="T7083" s="31"/>
      <c r="U7083" s="169"/>
      <c r="V7083" s="150"/>
      <c r="W7083" s="141" t="str" cm="1">
        <f t="array" ref="W7083">IF(SUM(LEN(B7083:V7083))=0,"",IF(OR(OR(ISBLANK(F7083),SUM(LEN(C7083),LEN(D7083))=0),AND(NOT(E7083="Unknown"),ISBLANK(J7083)),AND(NOT(O7083="Unknown"),ISBLANK(R7083))),"Missing Information", INDEX(Table15[Entire Service Line Classification], MATCH(SUMIFS(Table15[Unique ID],Table15[System-Owned Portion],E7083,Table15[If Material Anything Other than "Lead" in Column E,Was Material Ever Previously Lead?],G7083,Table15[Customer-Owned Portion],O7083),Table15[Unique ID],0),0)))</f>
        <v/>
      </c>
      <c r="X7083"/>
    </row>
    <row r="7084" spans="2:24" x14ac:dyDescent="0.25">
      <c r="B7084" s="146"/>
      <c r="C7084" s="31"/>
      <c r="D7084" s="31"/>
      <c r="E7084" s="44"/>
      <c r="F7084" s="43"/>
      <c r="G7084" s="84"/>
      <c r="H7084" s="31"/>
      <c r="I7084" s="31"/>
      <c r="J7084" s="84"/>
      <c r="K7084" s="31"/>
      <c r="L7084" s="31"/>
      <c r="M7084" s="169"/>
      <c r="N7084" s="148"/>
      <c r="O7084" s="106"/>
      <c r="P7084" s="43"/>
      <c r="Q7084" s="31"/>
      <c r="R7084" s="84"/>
      <c r="S7084" s="31"/>
      <c r="T7084" s="31"/>
      <c r="U7084" s="169"/>
      <c r="V7084" s="150"/>
      <c r="W7084" s="141" t="str" cm="1">
        <f t="array" ref="W7084">IF(SUM(LEN(B7084:V7084))=0,"",IF(OR(OR(ISBLANK(F7084),SUM(LEN(C7084),LEN(D7084))=0),AND(NOT(E7084="Unknown"),ISBLANK(J7084)),AND(NOT(O7084="Unknown"),ISBLANK(R7084))),"Missing Information", INDEX(Table15[Entire Service Line Classification], MATCH(SUMIFS(Table15[Unique ID],Table15[System-Owned Portion],E7084,Table15[If Material Anything Other than "Lead" in Column E,Was Material Ever Previously Lead?],G7084,Table15[Customer-Owned Portion],O7084),Table15[Unique ID],0),0)))</f>
        <v/>
      </c>
      <c r="X7084"/>
    </row>
    <row r="7085" spans="2:24" x14ac:dyDescent="0.25">
      <c r="B7085" s="146"/>
      <c r="C7085" s="31"/>
      <c r="D7085" s="31"/>
      <c r="E7085" s="44"/>
      <c r="F7085" s="43"/>
      <c r="G7085" s="84"/>
      <c r="H7085" s="31"/>
      <c r="I7085" s="31"/>
      <c r="J7085" s="84"/>
      <c r="K7085" s="31"/>
      <c r="L7085" s="31"/>
      <c r="M7085" s="169"/>
      <c r="N7085" s="148"/>
      <c r="O7085" s="106"/>
      <c r="P7085" s="43"/>
      <c r="Q7085" s="31"/>
      <c r="R7085" s="84"/>
      <c r="S7085" s="31"/>
      <c r="T7085" s="31"/>
      <c r="U7085" s="169"/>
      <c r="V7085" s="150"/>
      <c r="W7085" s="141" t="str" cm="1">
        <f t="array" ref="W7085">IF(SUM(LEN(B7085:V7085))=0,"",IF(OR(OR(ISBLANK(F7085),SUM(LEN(C7085),LEN(D7085))=0),AND(NOT(E7085="Unknown"),ISBLANK(J7085)),AND(NOT(O7085="Unknown"),ISBLANK(R7085))),"Missing Information", INDEX(Table15[Entire Service Line Classification], MATCH(SUMIFS(Table15[Unique ID],Table15[System-Owned Portion],E7085,Table15[If Material Anything Other than "Lead" in Column E,Was Material Ever Previously Lead?],G7085,Table15[Customer-Owned Portion],O7085),Table15[Unique ID],0),0)))</f>
        <v/>
      </c>
      <c r="X7085"/>
    </row>
    <row r="7086" spans="2:24" x14ac:dyDescent="0.25">
      <c r="B7086" s="146"/>
      <c r="C7086" s="31"/>
      <c r="D7086" s="31"/>
      <c r="E7086" s="44"/>
      <c r="F7086" s="43"/>
      <c r="G7086" s="84"/>
      <c r="H7086" s="31"/>
      <c r="I7086" s="31"/>
      <c r="J7086" s="84"/>
      <c r="K7086" s="31"/>
      <c r="L7086" s="31"/>
      <c r="M7086" s="169"/>
      <c r="N7086" s="148"/>
      <c r="O7086" s="106"/>
      <c r="P7086" s="43"/>
      <c r="Q7086" s="31"/>
      <c r="R7086" s="84"/>
      <c r="S7086" s="31"/>
      <c r="T7086" s="31"/>
      <c r="U7086" s="169"/>
      <c r="V7086" s="150"/>
      <c r="W7086" s="141" t="str" cm="1">
        <f t="array" ref="W7086">IF(SUM(LEN(B7086:V7086))=0,"",IF(OR(OR(ISBLANK(F7086),SUM(LEN(C7086),LEN(D7086))=0),AND(NOT(E7086="Unknown"),ISBLANK(J7086)),AND(NOT(O7086="Unknown"),ISBLANK(R7086))),"Missing Information", INDEX(Table15[Entire Service Line Classification], MATCH(SUMIFS(Table15[Unique ID],Table15[System-Owned Portion],E7086,Table15[If Material Anything Other than "Lead" in Column E,Was Material Ever Previously Lead?],G7086,Table15[Customer-Owned Portion],O7086),Table15[Unique ID],0),0)))</f>
        <v/>
      </c>
      <c r="X7086"/>
    </row>
    <row r="7087" spans="2:24" x14ac:dyDescent="0.25">
      <c r="B7087" s="146"/>
      <c r="C7087" s="31"/>
      <c r="D7087" s="31"/>
      <c r="E7087" s="44"/>
      <c r="F7087" s="43"/>
      <c r="G7087" s="84"/>
      <c r="H7087" s="31"/>
      <c r="I7087" s="31"/>
      <c r="J7087" s="84"/>
      <c r="K7087" s="31"/>
      <c r="L7087" s="31"/>
      <c r="M7087" s="169"/>
      <c r="N7087" s="148"/>
      <c r="O7087" s="106"/>
      <c r="P7087" s="43"/>
      <c r="Q7087" s="31"/>
      <c r="R7087" s="84"/>
      <c r="S7087" s="31"/>
      <c r="T7087" s="31"/>
      <c r="U7087" s="169"/>
      <c r="V7087" s="150"/>
      <c r="W7087" s="141" t="str" cm="1">
        <f t="array" ref="W7087">IF(SUM(LEN(B7087:V7087))=0,"",IF(OR(OR(ISBLANK(F7087),SUM(LEN(C7087),LEN(D7087))=0),AND(NOT(E7087="Unknown"),ISBLANK(J7087)),AND(NOT(O7087="Unknown"),ISBLANK(R7087))),"Missing Information", INDEX(Table15[Entire Service Line Classification], MATCH(SUMIFS(Table15[Unique ID],Table15[System-Owned Portion],E7087,Table15[If Material Anything Other than "Lead" in Column E,Was Material Ever Previously Lead?],G7087,Table15[Customer-Owned Portion],O7087),Table15[Unique ID],0),0)))</f>
        <v/>
      </c>
      <c r="X7087"/>
    </row>
    <row r="7088" spans="2:24" x14ac:dyDescent="0.25">
      <c r="B7088" s="146"/>
      <c r="C7088" s="31"/>
      <c r="D7088" s="31"/>
      <c r="E7088" s="44"/>
      <c r="F7088" s="43"/>
      <c r="G7088" s="84"/>
      <c r="H7088" s="31"/>
      <c r="I7088" s="31"/>
      <c r="J7088" s="84"/>
      <c r="K7088" s="31"/>
      <c r="L7088" s="31"/>
      <c r="M7088" s="169"/>
      <c r="N7088" s="148"/>
      <c r="O7088" s="106"/>
      <c r="P7088" s="43"/>
      <c r="Q7088" s="31"/>
      <c r="R7088" s="84"/>
      <c r="S7088" s="31"/>
      <c r="T7088" s="31"/>
      <c r="U7088" s="169"/>
      <c r="V7088" s="150"/>
      <c r="W7088" s="141" t="str" cm="1">
        <f t="array" ref="W7088">IF(SUM(LEN(B7088:V7088))=0,"",IF(OR(OR(ISBLANK(F7088),SUM(LEN(C7088),LEN(D7088))=0),AND(NOT(E7088="Unknown"),ISBLANK(J7088)),AND(NOT(O7088="Unknown"),ISBLANK(R7088))),"Missing Information", INDEX(Table15[Entire Service Line Classification], MATCH(SUMIFS(Table15[Unique ID],Table15[System-Owned Portion],E7088,Table15[If Material Anything Other than "Lead" in Column E,Was Material Ever Previously Lead?],G7088,Table15[Customer-Owned Portion],O7088),Table15[Unique ID],0),0)))</f>
        <v/>
      </c>
      <c r="X7088"/>
    </row>
    <row r="7089" spans="2:24" x14ac:dyDescent="0.25">
      <c r="B7089" s="146"/>
      <c r="C7089" s="31"/>
      <c r="D7089" s="31"/>
      <c r="E7089" s="44"/>
      <c r="F7089" s="43"/>
      <c r="G7089" s="84"/>
      <c r="H7089" s="31"/>
      <c r="I7089" s="31"/>
      <c r="J7089" s="84"/>
      <c r="K7089" s="31"/>
      <c r="L7089" s="31"/>
      <c r="M7089" s="169"/>
      <c r="N7089" s="148"/>
      <c r="O7089" s="106"/>
      <c r="P7089" s="43"/>
      <c r="Q7089" s="31"/>
      <c r="R7089" s="84"/>
      <c r="S7089" s="31"/>
      <c r="T7089" s="31"/>
      <c r="U7089" s="169"/>
      <c r="V7089" s="150"/>
      <c r="W7089" s="141" t="str" cm="1">
        <f t="array" ref="W7089">IF(SUM(LEN(B7089:V7089))=0,"",IF(OR(OR(ISBLANK(F7089),SUM(LEN(C7089),LEN(D7089))=0),AND(NOT(E7089="Unknown"),ISBLANK(J7089)),AND(NOT(O7089="Unknown"),ISBLANK(R7089))),"Missing Information", INDEX(Table15[Entire Service Line Classification], MATCH(SUMIFS(Table15[Unique ID],Table15[System-Owned Portion],E7089,Table15[If Material Anything Other than "Lead" in Column E,Was Material Ever Previously Lead?],G7089,Table15[Customer-Owned Portion],O7089),Table15[Unique ID],0),0)))</f>
        <v/>
      </c>
      <c r="X7089"/>
    </row>
    <row r="7090" spans="2:24" x14ac:dyDescent="0.25">
      <c r="B7090" s="146"/>
      <c r="C7090" s="31"/>
      <c r="D7090" s="31"/>
      <c r="E7090" s="44"/>
      <c r="F7090" s="43"/>
      <c r="G7090" s="84"/>
      <c r="H7090" s="31"/>
      <c r="I7090" s="31"/>
      <c r="J7090" s="84"/>
      <c r="K7090" s="31"/>
      <c r="L7090" s="31"/>
      <c r="M7090" s="169"/>
      <c r="N7090" s="148"/>
      <c r="O7090" s="106"/>
      <c r="P7090" s="43"/>
      <c r="Q7090" s="31"/>
      <c r="R7090" s="84"/>
      <c r="S7090" s="31"/>
      <c r="T7090" s="31"/>
      <c r="U7090" s="169"/>
      <c r="V7090" s="150"/>
      <c r="W7090" s="141" t="str" cm="1">
        <f t="array" ref="W7090">IF(SUM(LEN(B7090:V7090))=0,"",IF(OR(OR(ISBLANK(F7090),SUM(LEN(C7090),LEN(D7090))=0),AND(NOT(E7090="Unknown"),ISBLANK(J7090)),AND(NOT(O7090="Unknown"),ISBLANK(R7090))),"Missing Information", INDEX(Table15[Entire Service Line Classification], MATCH(SUMIFS(Table15[Unique ID],Table15[System-Owned Portion],E7090,Table15[If Material Anything Other than "Lead" in Column E,Was Material Ever Previously Lead?],G7090,Table15[Customer-Owned Portion],O7090),Table15[Unique ID],0),0)))</f>
        <v/>
      </c>
      <c r="X7090"/>
    </row>
    <row r="7091" spans="2:24" x14ac:dyDescent="0.25">
      <c r="B7091" s="146"/>
      <c r="C7091" s="31"/>
      <c r="D7091" s="31"/>
      <c r="E7091" s="44"/>
      <c r="F7091" s="43"/>
      <c r="G7091" s="84"/>
      <c r="H7091" s="31"/>
      <c r="I7091" s="31"/>
      <c r="J7091" s="84"/>
      <c r="K7091" s="31"/>
      <c r="L7091" s="31"/>
      <c r="M7091" s="169"/>
      <c r="N7091" s="148"/>
      <c r="O7091" s="106"/>
      <c r="P7091" s="43"/>
      <c r="Q7091" s="31"/>
      <c r="R7091" s="84"/>
      <c r="S7091" s="31"/>
      <c r="T7091" s="31"/>
      <c r="U7091" s="169"/>
      <c r="V7091" s="150"/>
      <c r="W7091" s="141" t="str" cm="1">
        <f t="array" ref="W7091">IF(SUM(LEN(B7091:V7091))=0,"",IF(OR(OR(ISBLANK(F7091),SUM(LEN(C7091),LEN(D7091))=0),AND(NOT(E7091="Unknown"),ISBLANK(J7091)),AND(NOT(O7091="Unknown"),ISBLANK(R7091))),"Missing Information", INDEX(Table15[Entire Service Line Classification], MATCH(SUMIFS(Table15[Unique ID],Table15[System-Owned Portion],E7091,Table15[If Material Anything Other than "Lead" in Column E,Was Material Ever Previously Lead?],G7091,Table15[Customer-Owned Portion],O7091),Table15[Unique ID],0),0)))</f>
        <v/>
      </c>
      <c r="X7091"/>
    </row>
    <row r="7092" spans="2:24" x14ac:dyDescent="0.25">
      <c r="B7092" s="146"/>
      <c r="C7092" s="31"/>
      <c r="D7092" s="31"/>
      <c r="E7092" s="44"/>
      <c r="F7092" s="43"/>
      <c r="G7092" s="84"/>
      <c r="H7092" s="31"/>
      <c r="I7092" s="31"/>
      <c r="J7092" s="84"/>
      <c r="K7092" s="31"/>
      <c r="L7092" s="31"/>
      <c r="M7092" s="169"/>
      <c r="N7092" s="148"/>
      <c r="O7092" s="106"/>
      <c r="P7092" s="43"/>
      <c r="Q7092" s="31"/>
      <c r="R7092" s="84"/>
      <c r="S7092" s="31"/>
      <c r="T7092" s="31"/>
      <c r="U7092" s="169"/>
      <c r="V7092" s="150"/>
      <c r="W7092" s="141" t="str" cm="1">
        <f t="array" ref="W7092">IF(SUM(LEN(B7092:V7092))=0,"",IF(OR(OR(ISBLANK(F7092),SUM(LEN(C7092),LEN(D7092))=0),AND(NOT(E7092="Unknown"),ISBLANK(J7092)),AND(NOT(O7092="Unknown"),ISBLANK(R7092))),"Missing Information", INDEX(Table15[Entire Service Line Classification], MATCH(SUMIFS(Table15[Unique ID],Table15[System-Owned Portion],E7092,Table15[If Material Anything Other than "Lead" in Column E,Was Material Ever Previously Lead?],G7092,Table15[Customer-Owned Portion],O7092),Table15[Unique ID],0),0)))</f>
        <v/>
      </c>
      <c r="X7092"/>
    </row>
    <row r="7093" spans="2:24" x14ac:dyDescent="0.25">
      <c r="B7093" s="146"/>
      <c r="C7093" s="31"/>
      <c r="D7093" s="31"/>
      <c r="E7093" s="44"/>
      <c r="F7093" s="43"/>
      <c r="G7093" s="84"/>
      <c r="H7093" s="31"/>
      <c r="I7093" s="31"/>
      <c r="J7093" s="84"/>
      <c r="K7093" s="31"/>
      <c r="L7093" s="31"/>
      <c r="M7093" s="169"/>
      <c r="N7093" s="148"/>
      <c r="O7093" s="106"/>
      <c r="P7093" s="43"/>
      <c r="Q7093" s="31"/>
      <c r="R7093" s="84"/>
      <c r="S7093" s="31"/>
      <c r="T7093" s="31"/>
      <c r="U7093" s="169"/>
      <c r="V7093" s="150"/>
      <c r="W7093" s="141" t="str" cm="1">
        <f t="array" ref="W7093">IF(SUM(LEN(B7093:V7093))=0,"",IF(OR(OR(ISBLANK(F7093),SUM(LEN(C7093),LEN(D7093))=0),AND(NOT(E7093="Unknown"),ISBLANK(J7093)),AND(NOT(O7093="Unknown"),ISBLANK(R7093))),"Missing Information", INDEX(Table15[Entire Service Line Classification], MATCH(SUMIFS(Table15[Unique ID],Table15[System-Owned Portion],E7093,Table15[If Material Anything Other than "Lead" in Column E,Was Material Ever Previously Lead?],G7093,Table15[Customer-Owned Portion],O7093),Table15[Unique ID],0),0)))</f>
        <v/>
      </c>
      <c r="X7093"/>
    </row>
    <row r="7094" spans="2:24" x14ac:dyDescent="0.25">
      <c r="B7094" s="146"/>
      <c r="C7094" s="31"/>
      <c r="D7094" s="31"/>
      <c r="E7094" s="44"/>
      <c r="F7094" s="43"/>
      <c r="G7094" s="84"/>
      <c r="H7094" s="31"/>
      <c r="I7094" s="31"/>
      <c r="J7094" s="84"/>
      <c r="K7094" s="31"/>
      <c r="L7094" s="31"/>
      <c r="M7094" s="169"/>
      <c r="N7094" s="148"/>
      <c r="O7094" s="106"/>
      <c r="P7094" s="43"/>
      <c r="Q7094" s="31"/>
      <c r="R7094" s="84"/>
      <c r="S7094" s="31"/>
      <c r="T7094" s="31"/>
      <c r="U7094" s="169"/>
      <c r="V7094" s="150"/>
      <c r="W7094" s="141" t="str" cm="1">
        <f t="array" ref="W7094">IF(SUM(LEN(B7094:V7094))=0,"",IF(OR(OR(ISBLANK(F7094),SUM(LEN(C7094),LEN(D7094))=0),AND(NOT(E7094="Unknown"),ISBLANK(J7094)),AND(NOT(O7094="Unknown"),ISBLANK(R7094))),"Missing Information", INDEX(Table15[Entire Service Line Classification], MATCH(SUMIFS(Table15[Unique ID],Table15[System-Owned Portion],E7094,Table15[If Material Anything Other than "Lead" in Column E,Was Material Ever Previously Lead?],G7094,Table15[Customer-Owned Portion],O7094),Table15[Unique ID],0),0)))</f>
        <v/>
      </c>
      <c r="X7094"/>
    </row>
    <row r="7095" spans="2:24" x14ac:dyDescent="0.25">
      <c r="B7095" s="146"/>
      <c r="C7095" s="31"/>
      <c r="D7095" s="31"/>
      <c r="E7095" s="44"/>
      <c r="F7095" s="43"/>
      <c r="G7095" s="84"/>
      <c r="H7095" s="31"/>
      <c r="I7095" s="31"/>
      <c r="J7095" s="84"/>
      <c r="K7095" s="31"/>
      <c r="L7095" s="31"/>
      <c r="M7095" s="169"/>
      <c r="N7095" s="148"/>
      <c r="O7095" s="106"/>
      <c r="P7095" s="43"/>
      <c r="Q7095" s="31"/>
      <c r="R7095" s="84"/>
      <c r="S7095" s="31"/>
      <c r="T7095" s="31"/>
      <c r="U7095" s="169"/>
      <c r="V7095" s="150"/>
      <c r="W7095" s="141" t="str" cm="1">
        <f t="array" ref="W7095">IF(SUM(LEN(B7095:V7095))=0,"",IF(OR(OR(ISBLANK(F7095),SUM(LEN(C7095),LEN(D7095))=0),AND(NOT(E7095="Unknown"),ISBLANK(J7095)),AND(NOT(O7095="Unknown"),ISBLANK(R7095))),"Missing Information", INDEX(Table15[Entire Service Line Classification], MATCH(SUMIFS(Table15[Unique ID],Table15[System-Owned Portion],E7095,Table15[If Material Anything Other than "Lead" in Column E,Was Material Ever Previously Lead?],G7095,Table15[Customer-Owned Portion],O7095),Table15[Unique ID],0),0)))</f>
        <v/>
      </c>
      <c r="X7095"/>
    </row>
    <row r="7096" spans="2:24" x14ac:dyDescent="0.25">
      <c r="B7096" s="146"/>
      <c r="C7096" s="31"/>
      <c r="D7096" s="31"/>
      <c r="E7096" s="44"/>
      <c r="F7096" s="43"/>
      <c r="G7096" s="84"/>
      <c r="H7096" s="31"/>
      <c r="I7096" s="31"/>
      <c r="J7096" s="84"/>
      <c r="K7096" s="31"/>
      <c r="L7096" s="31"/>
      <c r="M7096" s="169"/>
      <c r="N7096" s="148"/>
      <c r="O7096" s="106"/>
      <c r="P7096" s="43"/>
      <c r="Q7096" s="31"/>
      <c r="R7096" s="84"/>
      <c r="S7096" s="31"/>
      <c r="T7096" s="31"/>
      <c r="U7096" s="169"/>
      <c r="V7096" s="150"/>
      <c r="W7096" s="141" t="str" cm="1">
        <f t="array" ref="W7096">IF(SUM(LEN(B7096:V7096))=0,"",IF(OR(OR(ISBLANK(F7096),SUM(LEN(C7096),LEN(D7096))=0),AND(NOT(E7096="Unknown"),ISBLANK(J7096)),AND(NOT(O7096="Unknown"),ISBLANK(R7096))),"Missing Information", INDEX(Table15[Entire Service Line Classification], MATCH(SUMIFS(Table15[Unique ID],Table15[System-Owned Portion],E7096,Table15[If Material Anything Other than "Lead" in Column E,Was Material Ever Previously Lead?],G7096,Table15[Customer-Owned Portion],O7096),Table15[Unique ID],0),0)))</f>
        <v/>
      </c>
      <c r="X7096"/>
    </row>
    <row r="7097" spans="2:24" x14ac:dyDescent="0.25">
      <c r="B7097" s="146"/>
      <c r="C7097" s="31"/>
      <c r="D7097" s="31"/>
      <c r="E7097" s="44"/>
      <c r="F7097" s="43"/>
      <c r="G7097" s="84"/>
      <c r="H7097" s="31"/>
      <c r="I7097" s="31"/>
      <c r="J7097" s="84"/>
      <c r="K7097" s="31"/>
      <c r="L7097" s="31"/>
      <c r="M7097" s="169"/>
      <c r="N7097" s="148"/>
      <c r="O7097" s="106"/>
      <c r="P7097" s="43"/>
      <c r="Q7097" s="31"/>
      <c r="R7097" s="84"/>
      <c r="S7097" s="31"/>
      <c r="T7097" s="31"/>
      <c r="U7097" s="169"/>
      <c r="V7097" s="150"/>
      <c r="W7097" s="141" t="str" cm="1">
        <f t="array" ref="W7097">IF(SUM(LEN(B7097:V7097))=0,"",IF(OR(OR(ISBLANK(F7097),SUM(LEN(C7097),LEN(D7097))=0),AND(NOT(E7097="Unknown"),ISBLANK(J7097)),AND(NOT(O7097="Unknown"),ISBLANK(R7097))),"Missing Information", INDEX(Table15[Entire Service Line Classification], MATCH(SUMIFS(Table15[Unique ID],Table15[System-Owned Portion],E7097,Table15[If Material Anything Other than "Lead" in Column E,Was Material Ever Previously Lead?],G7097,Table15[Customer-Owned Portion],O7097),Table15[Unique ID],0),0)))</f>
        <v/>
      </c>
      <c r="X7097"/>
    </row>
    <row r="7098" spans="2:24" x14ac:dyDescent="0.25">
      <c r="B7098" s="146"/>
      <c r="C7098" s="31"/>
      <c r="D7098" s="31"/>
      <c r="E7098" s="44"/>
      <c r="F7098" s="43"/>
      <c r="G7098" s="84"/>
      <c r="H7098" s="31"/>
      <c r="I7098" s="31"/>
      <c r="J7098" s="84"/>
      <c r="K7098" s="31"/>
      <c r="L7098" s="31"/>
      <c r="M7098" s="169"/>
      <c r="N7098" s="148"/>
      <c r="O7098" s="106"/>
      <c r="P7098" s="43"/>
      <c r="Q7098" s="31"/>
      <c r="R7098" s="84"/>
      <c r="S7098" s="31"/>
      <c r="T7098" s="31"/>
      <c r="U7098" s="169"/>
      <c r="V7098" s="150"/>
      <c r="W7098" s="141" t="str" cm="1">
        <f t="array" ref="W7098">IF(SUM(LEN(B7098:V7098))=0,"",IF(OR(OR(ISBLANK(F7098),SUM(LEN(C7098),LEN(D7098))=0),AND(NOT(E7098="Unknown"),ISBLANK(J7098)),AND(NOT(O7098="Unknown"),ISBLANK(R7098))),"Missing Information", INDEX(Table15[Entire Service Line Classification], MATCH(SUMIFS(Table15[Unique ID],Table15[System-Owned Portion],E7098,Table15[If Material Anything Other than "Lead" in Column E,Was Material Ever Previously Lead?],G7098,Table15[Customer-Owned Portion],O7098),Table15[Unique ID],0),0)))</f>
        <v/>
      </c>
      <c r="X7098"/>
    </row>
    <row r="7099" spans="2:24" x14ac:dyDescent="0.25">
      <c r="B7099" s="146"/>
      <c r="C7099" s="31"/>
      <c r="D7099" s="31"/>
      <c r="E7099" s="44"/>
      <c r="F7099" s="43"/>
      <c r="G7099" s="84"/>
      <c r="H7099" s="31"/>
      <c r="I7099" s="31"/>
      <c r="J7099" s="84"/>
      <c r="K7099" s="31"/>
      <c r="L7099" s="31"/>
      <c r="M7099" s="169"/>
      <c r="N7099" s="148"/>
      <c r="O7099" s="106"/>
      <c r="P7099" s="43"/>
      <c r="Q7099" s="31"/>
      <c r="R7099" s="84"/>
      <c r="S7099" s="31"/>
      <c r="T7099" s="31"/>
      <c r="U7099" s="169"/>
      <c r="V7099" s="150"/>
      <c r="W7099" s="141" t="str" cm="1">
        <f t="array" ref="W7099">IF(SUM(LEN(B7099:V7099))=0,"",IF(OR(OR(ISBLANK(F7099),SUM(LEN(C7099),LEN(D7099))=0),AND(NOT(E7099="Unknown"),ISBLANK(J7099)),AND(NOT(O7099="Unknown"),ISBLANK(R7099))),"Missing Information", INDEX(Table15[Entire Service Line Classification], MATCH(SUMIFS(Table15[Unique ID],Table15[System-Owned Portion],E7099,Table15[If Material Anything Other than "Lead" in Column E,Was Material Ever Previously Lead?],G7099,Table15[Customer-Owned Portion],O7099),Table15[Unique ID],0),0)))</f>
        <v/>
      </c>
      <c r="X7099"/>
    </row>
    <row r="7100" spans="2:24" x14ac:dyDescent="0.25">
      <c r="B7100" s="146"/>
      <c r="C7100" s="31"/>
      <c r="D7100" s="31"/>
      <c r="E7100" s="44"/>
      <c r="F7100" s="43"/>
      <c r="G7100" s="84"/>
      <c r="H7100" s="31"/>
      <c r="I7100" s="31"/>
      <c r="J7100" s="84"/>
      <c r="K7100" s="31"/>
      <c r="L7100" s="31"/>
      <c r="M7100" s="169"/>
      <c r="N7100" s="148"/>
      <c r="O7100" s="106"/>
      <c r="P7100" s="43"/>
      <c r="Q7100" s="31"/>
      <c r="R7100" s="84"/>
      <c r="S7100" s="31"/>
      <c r="T7100" s="31"/>
      <c r="U7100" s="169"/>
      <c r="V7100" s="150"/>
      <c r="W7100" s="141" t="str" cm="1">
        <f t="array" ref="W7100">IF(SUM(LEN(B7100:V7100))=0,"",IF(OR(OR(ISBLANK(F7100),SUM(LEN(C7100),LEN(D7100))=0),AND(NOT(E7100="Unknown"),ISBLANK(J7100)),AND(NOT(O7100="Unknown"),ISBLANK(R7100))),"Missing Information", INDEX(Table15[Entire Service Line Classification], MATCH(SUMIFS(Table15[Unique ID],Table15[System-Owned Portion],E7100,Table15[If Material Anything Other than "Lead" in Column E,Was Material Ever Previously Lead?],G7100,Table15[Customer-Owned Portion],O7100),Table15[Unique ID],0),0)))</f>
        <v/>
      </c>
      <c r="X7100"/>
    </row>
    <row r="7101" spans="2:24" x14ac:dyDescent="0.25">
      <c r="B7101" s="146"/>
      <c r="C7101" s="31"/>
      <c r="D7101" s="31"/>
      <c r="E7101" s="44"/>
      <c r="F7101" s="43"/>
      <c r="G7101" s="84"/>
      <c r="H7101" s="31"/>
      <c r="I7101" s="31"/>
      <c r="J7101" s="84"/>
      <c r="K7101" s="31"/>
      <c r="L7101" s="31"/>
      <c r="M7101" s="169"/>
      <c r="N7101" s="148"/>
      <c r="O7101" s="106"/>
      <c r="P7101" s="43"/>
      <c r="Q7101" s="31"/>
      <c r="R7101" s="84"/>
      <c r="S7101" s="31"/>
      <c r="T7101" s="31"/>
      <c r="U7101" s="169"/>
      <c r="V7101" s="150"/>
      <c r="W7101" s="141" t="str" cm="1">
        <f t="array" ref="W7101">IF(SUM(LEN(B7101:V7101))=0,"",IF(OR(OR(ISBLANK(F7101),SUM(LEN(C7101),LEN(D7101))=0),AND(NOT(E7101="Unknown"),ISBLANK(J7101)),AND(NOT(O7101="Unknown"),ISBLANK(R7101))),"Missing Information", INDEX(Table15[Entire Service Line Classification], MATCH(SUMIFS(Table15[Unique ID],Table15[System-Owned Portion],E7101,Table15[If Material Anything Other than "Lead" in Column E,Was Material Ever Previously Lead?],G7101,Table15[Customer-Owned Portion],O7101),Table15[Unique ID],0),0)))</f>
        <v/>
      </c>
      <c r="X7101"/>
    </row>
    <row r="7102" spans="2:24" x14ac:dyDescent="0.25">
      <c r="B7102" s="146"/>
      <c r="C7102" s="31"/>
      <c r="D7102" s="31"/>
      <c r="E7102" s="44"/>
      <c r="F7102" s="43"/>
      <c r="G7102" s="84"/>
      <c r="H7102" s="31"/>
      <c r="I7102" s="31"/>
      <c r="J7102" s="84"/>
      <c r="K7102" s="31"/>
      <c r="L7102" s="31"/>
      <c r="M7102" s="169"/>
      <c r="N7102" s="148"/>
      <c r="O7102" s="106"/>
      <c r="P7102" s="43"/>
      <c r="Q7102" s="31"/>
      <c r="R7102" s="84"/>
      <c r="S7102" s="31"/>
      <c r="T7102" s="31"/>
      <c r="U7102" s="169"/>
      <c r="V7102" s="150"/>
      <c r="W7102" s="141" t="str" cm="1">
        <f t="array" ref="W7102">IF(SUM(LEN(B7102:V7102))=0,"",IF(OR(OR(ISBLANK(F7102),SUM(LEN(C7102),LEN(D7102))=0),AND(NOT(E7102="Unknown"),ISBLANK(J7102)),AND(NOT(O7102="Unknown"),ISBLANK(R7102))),"Missing Information", INDEX(Table15[Entire Service Line Classification], MATCH(SUMIFS(Table15[Unique ID],Table15[System-Owned Portion],E7102,Table15[If Material Anything Other than "Lead" in Column E,Was Material Ever Previously Lead?],G7102,Table15[Customer-Owned Portion],O7102),Table15[Unique ID],0),0)))</f>
        <v/>
      </c>
      <c r="X7102"/>
    </row>
    <row r="7103" spans="2:24" x14ac:dyDescent="0.25">
      <c r="B7103" s="146"/>
      <c r="C7103" s="31"/>
      <c r="D7103" s="31"/>
      <c r="E7103" s="44"/>
      <c r="F7103" s="43"/>
      <c r="G7103" s="84"/>
      <c r="H7103" s="31"/>
      <c r="I7103" s="31"/>
      <c r="J7103" s="84"/>
      <c r="K7103" s="31"/>
      <c r="L7103" s="31"/>
      <c r="M7103" s="169"/>
      <c r="N7103" s="148"/>
      <c r="O7103" s="106"/>
      <c r="P7103" s="43"/>
      <c r="Q7103" s="31"/>
      <c r="R7103" s="84"/>
      <c r="S7103" s="31"/>
      <c r="T7103" s="31"/>
      <c r="U7103" s="169"/>
      <c r="V7103" s="150"/>
      <c r="W7103" s="141" t="str" cm="1">
        <f t="array" ref="W7103">IF(SUM(LEN(B7103:V7103))=0,"",IF(OR(OR(ISBLANK(F7103),SUM(LEN(C7103),LEN(D7103))=0),AND(NOT(E7103="Unknown"),ISBLANK(J7103)),AND(NOT(O7103="Unknown"),ISBLANK(R7103))),"Missing Information", INDEX(Table15[Entire Service Line Classification], MATCH(SUMIFS(Table15[Unique ID],Table15[System-Owned Portion],E7103,Table15[If Material Anything Other than "Lead" in Column E,Was Material Ever Previously Lead?],G7103,Table15[Customer-Owned Portion],O7103),Table15[Unique ID],0),0)))</f>
        <v/>
      </c>
      <c r="X7103"/>
    </row>
    <row r="7104" spans="2:24" x14ac:dyDescent="0.25">
      <c r="B7104" s="146"/>
      <c r="C7104" s="31"/>
      <c r="D7104" s="31"/>
      <c r="E7104" s="44"/>
      <c r="F7104" s="43"/>
      <c r="G7104" s="84"/>
      <c r="H7104" s="31"/>
      <c r="I7104" s="31"/>
      <c r="J7104" s="84"/>
      <c r="K7104" s="31"/>
      <c r="L7104" s="31"/>
      <c r="M7104" s="169"/>
      <c r="N7104" s="148"/>
      <c r="O7104" s="106"/>
      <c r="P7104" s="43"/>
      <c r="Q7104" s="31"/>
      <c r="R7104" s="84"/>
      <c r="S7104" s="31"/>
      <c r="T7104" s="31"/>
      <c r="U7104" s="169"/>
      <c r="V7104" s="150"/>
      <c r="W7104" s="141" t="str" cm="1">
        <f t="array" ref="W7104">IF(SUM(LEN(B7104:V7104))=0,"",IF(OR(OR(ISBLANK(F7104),SUM(LEN(C7104),LEN(D7104))=0),AND(NOT(E7104="Unknown"),ISBLANK(J7104)),AND(NOT(O7104="Unknown"),ISBLANK(R7104))),"Missing Information", INDEX(Table15[Entire Service Line Classification], MATCH(SUMIFS(Table15[Unique ID],Table15[System-Owned Portion],E7104,Table15[If Material Anything Other than "Lead" in Column E,Was Material Ever Previously Lead?],G7104,Table15[Customer-Owned Portion],O7104),Table15[Unique ID],0),0)))</f>
        <v/>
      </c>
      <c r="X7104"/>
    </row>
    <row r="7105" spans="2:24" x14ac:dyDescent="0.25">
      <c r="B7105" s="146"/>
      <c r="C7105" s="31"/>
      <c r="D7105" s="31"/>
      <c r="E7105" s="44"/>
      <c r="F7105" s="43"/>
      <c r="G7105" s="84"/>
      <c r="H7105" s="31"/>
      <c r="I7105" s="31"/>
      <c r="J7105" s="84"/>
      <c r="K7105" s="31"/>
      <c r="L7105" s="31"/>
      <c r="M7105" s="169"/>
      <c r="N7105" s="148"/>
      <c r="O7105" s="106"/>
      <c r="P7105" s="43"/>
      <c r="Q7105" s="31"/>
      <c r="R7105" s="84"/>
      <c r="S7105" s="31"/>
      <c r="T7105" s="31"/>
      <c r="U7105" s="169"/>
      <c r="V7105" s="150"/>
      <c r="W7105" s="141" t="str" cm="1">
        <f t="array" ref="W7105">IF(SUM(LEN(B7105:V7105))=0,"",IF(OR(OR(ISBLANK(F7105),SUM(LEN(C7105),LEN(D7105))=0),AND(NOT(E7105="Unknown"),ISBLANK(J7105)),AND(NOT(O7105="Unknown"),ISBLANK(R7105))),"Missing Information", INDEX(Table15[Entire Service Line Classification], MATCH(SUMIFS(Table15[Unique ID],Table15[System-Owned Portion],E7105,Table15[If Material Anything Other than "Lead" in Column E,Was Material Ever Previously Lead?],G7105,Table15[Customer-Owned Portion],O7105),Table15[Unique ID],0),0)))</f>
        <v/>
      </c>
      <c r="X7105"/>
    </row>
    <row r="7106" spans="2:24" x14ac:dyDescent="0.25">
      <c r="B7106" s="146"/>
      <c r="C7106" s="31"/>
      <c r="D7106" s="31"/>
      <c r="E7106" s="44"/>
      <c r="F7106" s="43"/>
      <c r="G7106" s="84"/>
      <c r="H7106" s="31"/>
      <c r="I7106" s="31"/>
      <c r="J7106" s="84"/>
      <c r="K7106" s="31"/>
      <c r="L7106" s="31"/>
      <c r="M7106" s="169"/>
      <c r="N7106" s="148"/>
      <c r="O7106" s="106"/>
      <c r="P7106" s="43"/>
      <c r="Q7106" s="31"/>
      <c r="R7106" s="84"/>
      <c r="S7106" s="31"/>
      <c r="T7106" s="31"/>
      <c r="U7106" s="169"/>
      <c r="V7106" s="150"/>
      <c r="W7106" s="141" t="str" cm="1">
        <f t="array" ref="W7106">IF(SUM(LEN(B7106:V7106))=0,"",IF(OR(OR(ISBLANK(F7106),SUM(LEN(C7106),LEN(D7106))=0),AND(NOT(E7106="Unknown"),ISBLANK(J7106)),AND(NOT(O7106="Unknown"),ISBLANK(R7106))),"Missing Information", INDEX(Table15[Entire Service Line Classification], MATCH(SUMIFS(Table15[Unique ID],Table15[System-Owned Portion],E7106,Table15[If Material Anything Other than "Lead" in Column E,Was Material Ever Previously Lead?],G7106,Table15[Customer-Owned Portion],O7106),Table15[Unique ID],0),0)))</f>
        <v/>
      </c>
      <c r="X7106"/>
    </row>
    <row r="7107" spans="2:24" x14ac:dyDescent="0.25">
      <c r="B7107" s="146"/>
      <c r="C7107" s="31"/>
      <c r="D7107" s="31"/>
      <c r="E7107" s="44"/>
      <c r="F7107" s="43"/>
      <c r="G7107" s="84"/>
      <c r="H7107" s="31"/>
      <c r="I7107" s="31"/>
      <c r="J7107" s="84"/>
      <c r="K7107" s="31"/>
      <c r="L7107" s="31"/>
      <c r="M7107" s="169"/>
      <c r="N7107" s="148"/>
      <c r="O7107" s="106"/>
      <c r="P7107" s="43"/>
      <c r="Q7107" s="31"/>
      <c r="R7107" s="84"/>
      <c r="S7107" s="31"/>
      <c r="T7107" s="31"/>
      <c r="U7107" s="169"/>
      <c r="V7107" s="150"/>
      <c r="W7107" s="141" t="str" cm="1">
        <f t="array" ref="W7107">IF(SUM(LEN(B7107:V7107))=0,"",IF(OR(OR(ISBLANK(F7107),SUM(LEN(C7107),LEN(D7107))=0),AND(NOT(E7107="Unknown"),ISBLANK(J7107)),AND(NOT(O7107="Unknown"),ISBLANK(R7107))),"Missing Information", INDEX(Table15[Entire Service Line Classification], MATCH(SUMIFS(Table15[Unique ID],Table15[System-Owned Portion],E7107,Table15[If Material Anything Other than "Lead" in Column E,Was Material Ever Previously Lead?],G7107,Table15[Customer-Owned Portion],O7107),Table15[Unique ID],0),0)))</f>
        <v/>
      </c>
      <c r="X7107"/>
    </row>
    <row r="7108" spans="2:24" x14ac:dyDescent="0.25">
      <c r="B7108" s="146"/>
      <c r="C7108" s="31"/>
      <c r="D7108" s="31"/>
      <c r="E7108" s="44"/>
      <c r="F7108" s="43"/>
      <c r="G7108" s="84"/>
      <c r="H7108" s="31"/>
      <c r="I7108" s="31"/>
      <c r="J7108" s="84"/>
      <c r="K7108" s="31"/>
      <c r="L7108" s="31"/>
      <c r="M7108" s="169"/>
      <c r="N7108" s="148"/>
      <c r="O7108" s="106"/>
      <c r="P7108" s="43"/>
      <c r="Q7108" s="31"/>
      <c r="R7108" s="84"/>
      <c r="S7108" s="31"/>
      <c r="T7108" s="31"/>
      <c r="U7108" s="169"/>
      <c r="V7108" s="150"/>
      <c r="W7108" s="141" t="str" cm="1">
        <f t="array" ref="W7108">IF(SUM(LEN(B7108:V7108))=0,"",IF(OR(OR(ISBLANK(F7108),SUM(LEN(C7108),LEN(D7108))=0),AND(NOT(E7108="Unknown"),ISBLANK(J7108)),AND(NOT(O7108="Unknown"),ISBLANK(R7108))),"Missing Information", INDEX(Table15[Entire Service Line Classification], MATCH(SUMIFS(Table15[Unique ID],Table15[System-Owned Portion],E7108,Table15[If Material Anything Other than "Lead" in Column E,Was Material Ever Previously Lead?],G7108,Table15[Customer-Owned Portion],O7108),Table15[Unique ID],0),0)))</f>
        <v/>
      </c>
      <c r="X7108"/>
    </row>
    <row r="7109" spans="2:24" x14ac:dyDescent="0.25">
      <c r="B7109" s="146"/>
      <c r="C7109" s="31"/>
      <c r="D7109" s="31"/>
      <c r="E7109" s="44"/>
      <c r="F7109" s="43"/>
      <c r="G7109" s="84"/>
      <c r="H7109" s="31"/>
      <c r="I7109" s="31"/>
      <c r="J7109" s="84"/>
      <c r="K7109" s="31"/>
      <c r="L7109" s="31"/>
      <c r="M7109" s="169"/>
      <c r="N7109" s="148"/>
      <c r="O7109" s="106"/>
      <c r="P7109" s="43"/>
      <c r="Q7109" s="31"/>
      <c r="R7109" s="84"/>
      <c r="S7109" s="31"/>
      <c r="T7109" s="31"/>
      <c r="U7109" s="169"/>
      <c r="V7109" s="150"/>
      <c r="W7109" s="141" t="str" cm="1">
        <f t="array" ref="W7109">IF(SUM(LEN(B7109:V7109))=0,"",IF(OR(OR(ISBLANK(F7109),SUM(LEN(C7109),LEN(D7109))=0),AND(NOT(E7109="Unknown"),ISBLANK(J7109)),AND(NOT(O7109="Unknown"),ISBLANK(R7109))),"Missing Information", INDEX(Table15[Entire Service Line Classification], MATCH(SUMIFS(Table15[Unique ID],Table15[System-Owned Portion],E7109,Table15[If Material Anything Other than "Lead" in Column E,Was Material Ever Previously Lead?],G7109,Table15[Customer-Owned Portion],O7109),Table15[Unique ID],0),0)))</f>
        <v/>
      </c>
      <c r="X7109"/>
    </row>
    <row r="7110" spans="2:24" x14ac:dyDescent="0.25">
      <c r="B7110" s="146"/>
      <c r="C7110" s="31"/>
      <c r="D7110" s="31"/>
      <c r="E7110" s="44"/>
      <c r="F7110" s="43"/>
      <c r="G7110" s="84"/>
      <c r="H7110" s="31"/>
      <c r="I7110" s="31"/>
      <c r="J7110" s="84"/>
      <c r="K7110" s="31"/>
      <c r="L7110" s="31"/>
      <c r="M7110" s="169"/>
      <c r="N7110" s="148"/>
      <c r="O7110" s="106"/>
      <c r="P7110" s="43"/>
      <c r="Q7110" s="31"/>
      <c r="R7110" s="84"/>
      <c r="S7110" s="31"/>
      <c r="T7110" s="31"/>
      <c r="U7110" s="169"/>
      <c r="V7110" s="150"/>
      <c r="W7110" s="141" t="str" cm="1">
        <f t="array" ref="W7110">IF(SUM(LEN(B7110:V7110))=0,"",IF(OR(OR(ISBLANK(F7110),SUM(LEN(C7110),LEN(D7110))=0),AND(NOT(E7110="Unknown"),ISBLANK(J7110)),AND(NOT(O7110="Unknown"),ISBLANK(R7110))),"Missing Information", INDEX(Table15[Entire Service Line Classification], MATCH(SUMIFS(Table15[Unique ID],Table15[System-Owned Portion],E7110,Table15[If Material Anything Other than "Lead" in Column E,Was Material Ever Previously Lead?],G7110,Table15[Customer-Owned Portion],O7110),Table15[Unique ID],0),0)))</f>
        <v/>
      </c>
      <c r="X7110"/>
    </row>
    <row r="7111" spans="2:24" x14ac:dyDescent="0.25">
      <c r="B7111" s="146"/>
      <c r="C7111" s="31"/>
      <c r="D7111" s="31"/>
      <c r="E7111" s="44"/>
      <c r="F7111" s="43"/>
      <c r="G7111" s="84"/>
      <c r="H7111" s="31"/>
      <c r="I7111" s="31"/>
      <c r="J7111" s="84"/>
      <c r="K7111" s="31"/>
      <c r="L7111" s="31"/>
      <c r="M7111" s="169"/>
      <c r="N7111" s="148"/>
      <c r="O7111" s="106"/>
      <c r="P7111" s="43"/>
      <c r="Q7111" s="31"/>
      <c r="R7111" s="84"/>
      <c r="S7111" s="31"/>
      <c r="T7111" s="31"/>
      <c r="U7111" s="169"/>
      <c r="V7111" s="150"/>
      <c r="W7111" s="141" t="str" cm="1">
        <f t="array" ref="W7111">IF(SUM(LEN(B7111:V7111))=0,"",IF(OR(OR(ISBLANK(F7111),SUM(LEN(C7111),LEN(D7111))=0),AND(NOT(E7111="Unknown"),ISBLANK(J7111)),AND(NOT(O7111="Unknown"),ISBLANK(R7111))),"Missing Information", INDEX(Table15[Entire Service Line Classification], MATCH(SUMIFS(Table15[Unique ID],Table15[System-Owned Portion],E7111,Table15[If Material Anything Other than "Lead" in Column E,Was Material Ever Previously Lead?],G7111,Table15[Customer-Owned Portion],O7111),Table15[Unique ID],0),0)))</f>
        <v/>
      </c>
      <c r="X7111"/>
    </row>
    <row r="7112" spans="2:24" x14ac:dyDescent="0.25">
      <c r="B7112" s="146"/>
      <c r="C7112" s="31"/>
      <c r="D7112" s="31"/>
      <c r="E7112" s="44"/>
      <c r="F7112" s="43"/>
      <c r="G7112" s="84"/>
      <c r="H7112" s="31"/>
      <c r="I7112" s="31"/>
      <c r="J7112" s="84"/>
      <c r="K7112" s="31"/>
      <c r="L7112" s="31"/>
      <c r="M7112" s="169"/>
      <c r="N7112" s="148"/>
      <c r="O7112" s="106"/>
      <c r="P7112" s="43"/>
      <c r="Q7112" s="31"/>
      <c r="R7112" s="84"/>
      <c r="S7112" s="31"/>
      <c r="T7112" s="31"/>
      <c r="U7112" s="169"/>
      <c r="V7112" s="150"/>
      <c r="W7112" s="141" t="str" cm="1">
        <f t="array" ref="W7112">IF(SUM(LEN(B7112:V7112))=0,"",IF(OR(OR(ISBLANK(F7112),SUM(LEN(C7112),LEN(D7112))=0),AND(NOT(E7112="Unknown"),ISBLANK(J7112)),AND(NOT(O7112="Unknown"),ISBLANK(R7112))),"Missing Information", INDEX(Table15[Entire Service Line Classification], MATCH(SUMIFS(Table15[Unique ID],Table15[System-Owned Portion],E7112,Table15[If Material Anything Other than "Lead" in Column E,Was Material Ever Previously Lead?],G7112,Table15[Customer-Owned Portion],O7112),Table15[Unique ID],0),0)))</f>
        <v/>
      </c>
      <c r="X7112"/>
    </row>
    <row r="7113" spans="2:24" x14ac:dyDescent="0.25">
      <c r="B7113" s="146"/>
      <c r="C7113" s="31"/>
      <c r="D7113" s="31"/>
      <c r="E7113" s="44"/>
      <c r="F7113" s="43"/>
      <c r="G7113" s="84"/>
      <c r="H7113" s="31"/>
      <c r="I7113" s="31"/>
      <c r="J7113" s="84"/>
      <c r="K7113" s="31"/>
      <c r="L7113" s="31"/>
      <c r="M7113" s="169"/>
      <c r="N7113" s="148"/>
      <c r="O7113" s="106"/>
      <c r="P7113" s="43"/>
      <c r="Q7113" s="31"/>
      <c r="R7113" s="84"/>
      <c r="S7113" s="31"/>
      <c r="T7113" s="31"/>
      <c r="U7113" s="169"/>
      <c r="V7113" s="150"/>
      <c r="W7113" s="141" t="str" cm="1">
        <f t="array" ref="W7113">IF(SUM(LEN(B7113:V7113))=0,"",IF(OR(OR(ISBLANK(F7113),SUM(LEN(C7113),LEN(D7113))=0),AND(NOT(E7113="Unknown"),ISBLANK(J7113)),AND(NOT(O7113="Unknown"),ISBLANK(R7113))),"Missing Information", INDEX(Table15[Entire Service Line Classification], MATCH(SUMIFS(Table15[Unique ID],Table15[System-Owned Portion],E7113,Table15[If Material Anything Other than "Lead" in Column E,Was Material Ever Previously Lead?],G7113,Table15[Customer-Owned Portion],O7113),Table15[Unique ID],0),0)))</f>
        <v/>
      </c>
      <c r="X7113"/>
    </row>
    <row r="7114" spans="2:24" x14ac:dyDescent="0.25">
      <c r="B7114" s="146"/>
      <c r="C7114" s="31"/>
      <c r="D7114" s="31"/>
      <c r="E7114" s="44"/>
      <c r="F7114" s="43"/>
      <c r="G7114" s="84"/>
      <c r="H7114" s="31"/>
      <c r="I7114" s="31"/>
      <c r="J7114" s="84"/>
      <c r="K7114" s="31"/>
      <c r="L7114" s="31"/>
      <c r="M7114" s="169"/>
      <c r="N7114" s="148"/>
      <c r="O7114" s="106"/>
      <c r="P7114" s="43"/>
      <c r="Q7114" s="31"/>
      <c r="R7114" s="84"/>
      <c r="S7114" s="31"/>
      <c r="T7114" s="31"/>
      <c r="U7114" s="169"/>
      <c r="V7114" s="150"/>
      <c r="W7114" s="141" t="str" cm="1">
        <f t="array" ref="W7114">IF(SUM(LEN(B7114:V7114))=0,"",IF(OR(OR(ISBLANK(F7114),SUM(LEN(C7114),LEN(D7114))=0),AND(NOT(E7114="Unknown"),ISBLANK(J7114)),AND(NOT(O7114="Unknown"),ISBLANK(R7114))),"Missing Information", INDEX(Table15[Entire Service Line Classification], MATCH(SUMIFS(Table15[Unique ID],Table15[System-Owned Portion],E7114,Table15[If Material Anything Other than "Lead" in Column E,Was Material Ever Previously Lead?],G7114,Table15[Customer-Owned Portion],O7114),Table15[Unique ID],0),0)))</f>
        <v/>
      </c>
      <c r="X7114"/>
    </row>
    <row r="7115" spans="2:24" x14ac:dyDescent="0.25">
      <c r="B7115" s="146"/>
      <c r="C7115" s="31"/>
      <c r="D7115" s="31"/>
      <c r="E7115" s="44"/>
      <c r="F7115" s="43"/>
      <c r="G7115" s="84"/>
      <c r="H7115" s="31"/>
      <c r="I7115" s="31"/>
      <c r="J7115" s="84"/>
      <c r="K7115" s="31"/>
      <c r="L7115" s="31"/>
      <c r="M7115" s="169"/>
      <c r="N7115" s="148"/>
      <c r="O7115" s="106"/>
      <c r="P7115" s="43"/>
      <c r="Q7115" s="31"/>
      <c r="R7115" s="84"/>
      <c r="S7115" s="31"/>
      <c r="T7115" s="31"/>
      <c r="U7115" s="169"/>
      <c r="V7115" s="150"/>
      <c r="W7115" s="141" t="str" cm="1">
        <f t="array" ref="W7115">IF(SUM(LEN(B7115:V7115))=0,"",IF(OR(OR(ISBLANK(F7115),SUM(LEN(C7115),LEN(D7115))=0),AND(NOT(E7115="Unknown"),ISBLANK(J7115)),AND(NOT(O7115="Unknown"),ISBLANK(R7115))),"Missing Information", INDEX(Table15[Entire Service Line Classification], MATCH(SUMIFS(Table15[Unique ID],Table15[System-Owned Portion],E7115,Table15[If Material Anything Other than "Lead" in Column E,Was Material Ever Previously Lead?],G7115,Table15[Customer-Owned Portion],O7115),Table15[Unique ID],0),0)))</f>
        <v/>
      </c>
      <c r="X7115"/>
    </row>
    <row r="7116" spans="2:24" x14ac:dyDescent="0.25">
      <c r="B7116" s="146"/>
      <c r="C7116" s="31"/>
      <c r="D7116" s="31"/>
      <c r="E7116" s="44"/>
      <c r="F7116" s="43"/>
      <c r="G7116" s="84"/>
      <c r="H7116" s="31"/>
      <c r="I7116" s="31"/>
      <c r="J7116" s="84"/>
      <c r="K7116" s="31"/>
      <c r="L7116" s="31"/>
      <c r="M7116" s="169"/>
      <c r="N7116" s="148"/>
      <c r="O7116" s="106"/>
      <c r="P7116" s="43"/>
      <c r="Q7116" s="31"/>
      <c r="R7116" s="84"/>
      <c r="S7116" s="31"/>
      <c r="T7116" s="31"/>
      <c r="U7116" s="169"/>
      <c r="V7116" s="150"/>
      <c r="W7116" s="141" t="str" cm="1">
        <f t="array" ref="W7116">IF(SUM(LEN(B7116:V7116))=0,"",IF(OR(OR(ISBLANK(F7116),SUM(LEN(C7116),LEN(D7116))=0),AND(NOT(E7116="Unknown"),ISBLANK(J7116)),AND(NOT(O7116="Unknown"),ISBLANK(R7116))),"Missing Information", INDEX(Table15[Entire Service Line Classification], MATCH(SUMIFS(Table15[Unique ID],Table15[System-Owned Portion],E7116,Table15[If Material Anything Other than "Lead" in Column E,Was Material Ever Previously Lead?],G7116,Table15[Customer-Owned Portion],O7116),Table15[Unique ID],0),0)))</f>
        <v/>
      </c>
      <c r="X7116"/>
    </row>
    <row r="7117" spans="2:24" x14ac:dyDescent="0.25">
      <c r="B7117" s="146"/>
      <c r="C7117" s="31"/>
      <c r="D7117" s="31"/>
      <c r="E7117" s="44"/>
      <c r="F7117" s="43"/>
      <c r="G7117" s="84"/>
      <c r="H7117" s="31"/>
      <c r="I7117" s="31"/>
      <c r="J7117" s="84"/>
      <c r="K7117" s="31"/>
      <c r="L7117" s="31"/>
      <c r="M7117" s="169"/>
      <c r="N7117" s="148"/>
      <c r="O7117" s="106"/>
      <c r="P7117" s="43"/>
      <c r="Q7117" s="31"/>
      <c r="R7117" s="84"/>
      <c r="S7117" s="31"/>
      <c r="T7117" s="31"/>
      <c r="U7117" s="169"/>
      <c r="V7117" s="150"/>
      <c r="W7117" s="141" t="str" cm="1">
        <f t="array" ref="W7117">IF(SUM(LEN(B7117:V7117))=0,"",IF(OR(OR(ISBLANK(F7117),SUM(LEN(C7117),LEN(D7117))=0),AND(NOT(E7117="Unknown"),ISBLANK(J7117)),AND(NOT(O7117="Unknown"),ISBLANK(R7117))),"Missing Information", INDEX(Table15[Entire Service Line Classification], MATCH(SUMIFS(Table15[Unique ID],Table15[System-Owned Portion],E7117,Table15[If Material Anything Other than "Lead" in Column E,Was Material Ever Previously Lead?],G7117,Table15[Customer-Owned Portion],O7117),Table15[Unique ID],0),0)))</f>
        <v/>
      </c>
      <c r="X7117"/>
    </row>
    <row r="7118" spans="2:24" x14ac:dyDescent="0.25">
      <c r="B7118" s="146"/>
      <c r="C7118" s="31"/>
      <c r="D7118" s="31"/>
      <c r="E7118" s="44"/>
      <c r="F7118" s="43"/>
      <c r="G7118" s="84"/>
      <c r="H7118" s="31"/>
      <c r="I7118" s="31"/>
      <c r="J7118" s="84"/>
      <c r="K7118" s="31"/>
      <c r="L7118" s="31"/>
      <c r="M7118" s="169"/>
      <c r="N7118" s="148"/>
      <c r="O7118" s="106"/>
      <c r="P7118" s="43"/>
      <c r="Q7118" s="31"/>
      <c r="R7118" s="84"/>
      <c r="S7118" s="31"/>
      <c r="T7118" s="31"/>
      <c r="U7118" s="169"/>
      <c r="V7118" s="150"/>
      <c r="W7118" s="141" t="str" cm="1">
        <f t="array" ref="W7118">IF(SUM(LEN(B7118:V7118))=0,"",IF(OR(OR(ISBLANK(F7118),SUM(LEN(C7118),LEN(D7118))=0),AND(NOT(E7118="Unknown"),ISBLANK(J7118)),AND(NOT(O7118="Unknown"),ISBLANK(R7118))),"Missing Information", INDEX(Table15[Entire Service Line Classification], MATCH(SUMIFS(Table15[Unique ID],Table15[System-Owned Portion],E7118,Table15[If Material Anything Other than "Lead" in Column E,Was Material Ever Previously Lead?],G7118,Table15[Customer-Owned Portion],O7118),Table15[Unique ID],0),0)))</f>
        <v/>
      </c>
      <c r="X7118"/>
    </row>
    <row r="7119" spans="2:24" x14ac:dyDescent="0.25">
      <c r="B7119" s="146"/>
      <c r="C7119" s="31"/>
      <c r="D7119" s="31"/>
      <c r="E7119" s="44"/>
      <c r="F7119" s="43"/>
      <c r="G7119" s="84"/>
      <c r="H7119" s="31"/>
      <c r="I7119" s="31"/>
      <c r="J7119" s="84"/>
      <c r="K7119" s="31"/>
      <c r="L7119" s="31"/>
      <c r="M7119" s="169"/>
      <c r="N7119" s="148"/>
      <c r="O7119" s="106"/>
      <c r="P7119" s="43"/>
      <c r="Q7119" s="31"/>
      <c r="R7119" s="84"/>
      <c r="S7119" s="31"/>
      <c r="T7119" s="31"/>
      <c r="U7119" s="169"/>
      <c r="V7119" s="150"/>
      <c r="W7119" s="141" t="str" cm="1">
        <f t="array" ref="W7119">IF(SUM(LEN(B7119:V7119))=0,"",IF(OR(OR(ISBLANK(F7119),SUM(LEN(C7119),LEN(D7119))=0),AND(NOT(E7119="Unknown"),ISBLANK(J7119)),AND(NOT(O7119="Unknown"),ISBLANK(R7119))),"Missing Information", INDEX(Table15[Entire Service Line Classification], MATCH(SUMIFS(Table15[Unique ID],Table15[System-Owned Portion],E7119,Table15[If Material Anything Other than "Lead" in Column E,Was Material Ever Previously Lead?],G7119,Table15[Customer-Owned Portion],O7119),Table15[Unique ID],0),0)))</f>
        <v/>
      </c>
      <c r="X7119"/>
    </row>
    <row r="7120" spans="2:24" x14ac:dyDescent="0.25">
      <c r="B7120" s="146"/>
      <c r="C7120" s="31"/>
      <c r="D7120" s="31"/>
      <c r="E7120" s="44"/>
      <c r="F7120" s="43"/>
      <c r="G7120" s="84"/>
      <c r="H7120" s="31"/>
      <c r="I7120" s="31"/>
      <c r="J7120" s="84"/>
      <c r="K7120" s="31"/>
      <c r="L7120" s="31"/>
      <c r="M7120" s="169"/>
      <c r="N7120" s="148"/>
      <c r="O7120" s="106"/>
      <c r="P7120" s="43"/>
      <c r="Q7120" s="31"/>
      <c r="R7120" s="84"/>
      <c r="S7120" s="31"/>
      <c r="T7120" s="31"/>
      <c r="U7120" s="169"/>
      <c r="V7120" s="150"/>
      <c r="W7120" s="141" t="str" cm="1">
        <f t="array" ref="W7120">IF(SUM(LEN(B7120:V7120))=0,"",IF(OR(OR(ISBLANK(F7120),SUM(LEN(C7120),LEN(D7120))=0),AND(NOT(E7120="Unknown"),ISBLANK(J7120)),AND(NOT(O7120="Unknown"),ISBLANK(R7120))),"Missing Information", INDEX(Table15[Entire Service Line Classification], MATCH(SUMIFS(Table15[Unique ID],Table15[System-Owned Portion],E7120,Table15[If Material Anything Other than "Lead" in Column E,Was Material Ever Previously Lead?],G7120,Table15[Customer-Owned Portion],O7120),Table15[Unique ID],0),0)))</f>
        <v/>
      </c>
      <c r="X7120"/>
    </row>
    <row r="7121" spans="2:24" x14ac:dyDescent="0.25">
      <c r="B7121" s="146"/>
      <c r="C7121" s="31"/>
      <c r="D7121" s="31"/>
      <c r="E7121" s="44"/>
      <c r="F7121" s="43"/>
      <c r="G7121" s="84"/>
      <c r="H7121" s="31"/>
      <c r="I7121" s="31"/>
      <c r="J7121" s="84"/>
      <c r="K7121" s="31"/>
      <c r="L7121" s="31"/>
      <c r="M7121" s="169"/>
      <c r="N7121" s="148"/>
      <c r="O7121" s="106"/>
      <c r="P7121" s="43"/>
      <c r="Q7121" s="31"/>
      <c r="R7121" s="84"/>
      <c r="S7121" s="31"/>
      <c r="T7121" s="31"/>
      <c r="U7121" s="169"/>
      <c r="V7121" s="150"/>
      <c r="W7121" s="141" t="str" cm="1">
        <f t="array" ref="W7121">IF(SUM(LEN(B7121:V7121))=0,"",IF(OR(OR(ISBLANK(F7121),SUM(LEN(C7121),LEN(D7121))=0),AND(NOT(E7121="Unknown"),ISBLANK(J7121)),AND(NOT(O7121="Unknown"),ISBLANK(R7121))),"Missing Information", INDEX(Table15[Entire Service Line Classification], MATCH(SUMIFS(Table15[Unique ID],Table15[System-Owned Portion],E7121,Table15[If Material Anything Other than "Lead" in Column E,Was Material Ever Previously Lead?],G7121,Table15[Customer-Owned Portion],O7121),Table15[Unique ID],0),0)))</f>
        <v/>
      </c>
      <c r="X7121"/>
    </row>
    <row r="7122" spans="2:24" x14ac:dyDescent="0.25">
      <c r="B7122" s="146"/>
      <c r="C7122" s="31"/>
      <c r="D7122" s="31"/>
      <c r="E7122" s="44"/>
      <c r="F7122" s="43"/>
      <c r="G7122" s="84"/>
      <c r="H7122" s="31"/>
      <c r="I7122" s="31"/>
      <c r="J7122" s="84"/>
      <c r="K7122" s="31"/>
      <c r="L7122" s="31"/>
      <c r="M7122" s="169"/>
      <c r="N7122" s="148"/>
      <c r="O7122" s="106"/>
      <c r="P7122" s="43"/>
      <c r="Q7122" s="31"/>
      <c r="R7122" s="84"/>
      <c r="S7122" s="31"/>
      <c r="T7122" s="31"/>
      <c r="U7122" s="169"/>
      <c r="V7122" s="150"/>
      <c r="W7122" s="141" t="str" cm="1">
        <f t="array" ref="W7122">IF(SUM(LEN(B7122:V7122))=0,"",IF(OR(OR(ISBLANK(F7122),SUM(LEN(C7122),LEN(D7122))=0),AND(NOT(E7122="Unknown"),ISBLANK(J7122)),AND(NOT(O7122="Unknown"),ISBLANK(R7122))),"Missing Information", INDEX(Table15[Entire Service Line Classification], MATCH(SUMIFS(Table15[Unique ID],Table15[System-Owned Portion],E7122,Table15[If Material Anything Other than "Lead" in Column E,Was Material Ever Previously Lead?],G7122,Table15[Customer-Owned Portion],O7122),Table15[Unique ID],0),0)))</f>
        <v/>
      </c>
      <c r="X7122"/>
    </row>
    <row r="7123" spans="2:24" x14ac:dyDescent="0.25">
      <c r="B7123" s="146"/>
      <c r="C7123" s="31"/>
      <c r="D7123" s="31"/>
      <c r="E7123" s="44"/>
      <c r="F7123" s="43"/>
      <c r="G7123" s="84"/>
      <c r="H7123" s="31"/>
      <c r="I7123" s="31"/>
      <c r="J7123" s="84"/>
      <c r="K7123" s="31"/>
      <c r="L7123" s="31"/>
      <c r="M7123" s="169"/>
      <c r="N7123" s="148"/>
      <c r="O7123" s="106"/>
      <c r="P7123" s="43"/>
      <c r="Q7123" s="31"/>
      <c r="R7123" s="84"/>
      <c r="S7123" s="31"/>
      <c r="T7123" s="31"/>
      <c r="U7123" s="169"/>
      <c r="V7123" s="150"/>
      <c r="W7123" s="141" t="str" cm="1">
        <f t="array" ref="W7123">IF(SUM(LEN(B7123:V7123))=0,"",IF(OR(OR(ISBLANK(F7123),SUM(LEN(C7123),LEN(D7123))=0),AND(NOT(E7123="Unknown"),ISBLANK(J7123)),AND(NOT(O7123="Unknown"),ISBLANK(R7123))),"Missing Information", INDEX(Table15[Entire Service Line Classification], MATCH(SUMIFS(Table15[Unique ID],Table15[System-Owned Portion],E7123,Table15[If Material Anything Other than "Lead" in Column E,Was Material Ever Previously Lead?],G7123,Table15[Customer-Owned Portion],O7123),Table15[Unique ID],0),0)))</f>
        <v/>
      </c>
      <c r="X7123"/>
    </row>
    <row r="7124" spans="2:24" x14ac:dyDescent="0.25">
      <c r="B7124" s="146"/>
      <c r="C7124" s="31"/>
      <c r="D7124" s="31"/>
      <c r="E7124" s="44"/>
      <c r="F7124" s="43"/>
      <c r="G7124" s="84"/>
      <c r="H7124" s="31"/>
      <c r="I7124" s="31"/>
      <c r="J7124" s="84"/>
      <c r="K7124" s="31"/>
      <c r="L7124" s="31"/>
      <c r="M7124" s="169"/>
      <c r="N7124" s="148"/>
      <c r="O7124" s="106"/>
      <c r="P7124" s="43"/>
      <c r="Q7124" s="31"/>
      <c r="R7124" s="84"/>
      <c r="S7124" s="31"/>
      <c r="T7124" s="31"/>
      <c r="U7124" s="169"/>
      <c r="V7124" s="150"/>
      <c r="W7124" s="141" t="str" cm="1">
        <f t="array" ref="W7124">IF(SUM(LEN(B7124:V7124))=0,"",IF(OR(OR(ISBLANK(F7124),SUM(LEN(C7124),LEN(D7124))=0),AND(NOT(E7124="Unknown"),ISBLANK(J7124)),AND(NOT(O7124="Unknown"),ISBLANK(R7124))),"Missing Information", INDEX(Table15[Entire Service Line Classification], MATCH(SUMIFS(Table15[Unique ID],Table15[System-Owned Portion],E7124,Table15[If Material Anything Other than "Lead" in Column E,Was Material Ever Previously Lead?],G7124,Table15[Customer-Owned Portion],O7124),Table15[Unique ID],0),0)))</f>
        <v/>
      </c>
      <c r="X7124"/>
    </row>
    <row r="7125" spans="2:24" x14ac:dyDescent="0.25">
      <c r="B7125" s="146"/>
      <c r="C7125" s="31"/>
      <c r="D7125" s="31"/>
      <c r="E7125" s="44"/>
      <c r="F7125" s="43"/>
      <c r="G7125" s="84"/>
      <c r="H7125" s="31"/>
      <c r="I7125" s="31"/>
      <c r="J7125" s="84"/>
      <c r="K7125" s="31"/>
      <c r="L7125" s="31"/>
      <c r="M7125" s="169"/>
      <c r="N7125" s="148"/>
      <c r="O7125" s="106"/>
      <c r="P7125" s="43"/>
      <c r="Q7125" s="31"/>
      <c r="R7125" s="84"/>
      <c r="S7125" s="31"/>
      <c r="T7125" s="31"/>
      <c r="U7125" s="169"/>
      <c r="V7125" s="150"/>
      <c r="W7125" s="141" t="str" cm="1">
        <f t="array" ref="W7125">IF(SUM(LEN(B7125:V7125))=0,"",IF(OR(OR(ISBLANK(F7125),SUM(LEN(C7125),LEN(D7125))=0),AND(NOT(E7125="Unknown"),ISBLANK(J7125)),AND(NOT(O7125="Unknown"),ISBLANK(R7125))),"Missing Information", INDEX(Table15[Entire Service Line Classification], MATCH(SUMIFS(Table15[Unique ID],Table15[System-Owned Portion],E7125,Table15[If Material Anything Other than "Lead" in Column E,Was Material Ever Previously Lead?],G7125,Table15[Customer-Owned Portion],O7125),Table15[Unique ID],0),0)))</f>
        <v/>
      </c>
      <c r="X7125"/>
    </row>
    <row r="7126" spans="2:24" x14ac:dyDescent="0.25">
      <c r="B7126" s="146"/>
      <c r="C7126" s="31"/>
      <c r="D7126" s="31"/>
      <c r="E7126" s="44"/>
      <c r="F7126" s="43"/>
      <c r="G7126" s="84"/>
      <c r="H7126" s="31"/>
      <c r="I7126" s="31"/>
      <c r="J7126" s="84"/>
      <c r="K7126" s="31"/>
      <c r="L7126" s="31"/>
      <c r="M7126" s="169"/>
      <c r="N7126" s="148"/>
      <c r="O7126" s="106"/>
      <c r="P7126" s="43"/>
      <c r="Q7126" s="31"/>
      <c r="R7126" s="84"/>
      <c r="S7126" s="31"/>
      <c r="T7126" s="31"/>
      <c r="U7126" s="169"/>
      <c r="V7126" s="150"/>
      <c r="W7126" s="141" t="str" cm="1">
        <f t="array" ref="W7126">IF(SUM(LEN(B7126:V7126))=0,"",IF(OR(OR(ISBLANK(F7126),SUM(LEN(C7126),LEN(D7126))=0),AND(NOT(E7126="Unknown"),ISBLANK(J7126)),AND(NOT(O7126="Unknown"),ISBLANK(R7126))),"Missing Information", INDEX(Table15[Entire Service Line Classification], MATCH(SUMIFS(Table15[Unique ID],Table15[System-Owned Portion],E7126,Table15[If Material Anything Other than "Lead" in Column E,Was Material Ever Previously Lead?],G7126,Table15[Customer-Owned Portion],O7126),Table15[Unique ID],0),0)))</f>
        <v/>
      </c>
      <c r="X7126"/>
    </row>
    <row r="7127" spans="2:24" x14ac:dyDescent="0.25">
      <c r="B7127" s="146"/>
      <c r="C7127" s="31"/>
      <c r="D7127" s="31"/>
      <c r="E7127" s="44"/>
      <c r="F7127" s="43"/>
      <c r="G7127" s="84"/>
      <c r="H7127" s="31"/>
      <c r="I7127" s="31"/>
      <c r="J7127" s="84"/>
      <c r="K7127" s="31"/>
      <c r="L7127" s="31"/>
      <c r="M7127" s="169"/>
      <c r="N7127" s="148"/>
      <c r="O7127" s="106"/>
      <c r="P7127" s="43"/>
      <c r="Q7127" s="31"/>
      <c r="R7127" s="84"/>
      <c r="S7127" s="31"/>
      <c r="T7127" s="31"/>
      <c r="U7127" s="169"/>
      <c r="V7127" s="150"/>
      <c r="W7127" s="141" t="str" cm="1">
        <f t="array" ref="W7127">IF(SUM(LEN(B7127:V7127))=0,"",IF(OR(OR(ISBLANK(F7127),SUM(LEN(C7127),LEN(D7127))=0),AND(NOT(E7127="Unknown"),ISBLANK(J7127)),AND(NOT(O7127="Unknown"),ISBLANK(R7127))),"Missing Information", INDEX(Table15[Entire Service Line Classification], MATCH(SUMIFS(Table15[Unique ID],Table15[System-Owned Portion],E7127,Table15[If Material Anything Other than "Lead" in Column E,Was Material Ever Previously Lead?],G7127,Table15[Customer-Owned Portion],O7127),Table15[Unique ID],0),0)))</f>
        <v/>
      </c>
      <c r="X7127"/>
    </row>
    <row r="7128" spans="2:24" x14ac:dyDescent="0.25">
      <c r="B7128" s="146"/>
      <c r="C7128" s="31"/>
      <c r="D7128" s="31"/>
      <c r="E7128" s="44"/>
      <c r="F7128" s="43"/>
      <c r="G7128" s="84"/>
      <c r="H7128" s="31"/>
      <c r="I7128" s="31"/>
      <c r="J7128" s="84"/>
      <c r="K7128" s="31"/>
      <c r="L7128" s="31"/>
      <c r="M7128" s="169"/>
      <c r="N7128" s="148"/>
      <c r="O7128" s="106"/>
      <c r="P7128" s="43"/>
      <c r="Q7128" s="31"/>
      <c r="R7128" s="84"/>
      <c r="S7128" s="31"/>
      <c r="T7128" s="31"/>
      <c r="U7128" s="169"/>
      <c r="V7128" s="150"/>
      <c r="W7128" s="141" t="str" cm="1">
        <f t="array" ref="W7128">IF(SUM(LEN(B7128:V7128))=0,"",IF(OR(OR(ISBLANK(F7128),SUM(LEN(C7128),LEN(D7128))=0),AND(NOT(E7128="Unknown"),ISBLANK(J7128)),AND(NOT(O7128="Unknown"),ISBLANK(R7128))),"Missing Information", INDEX(Table15[Entire Service Line Classification], MATCH(SUMIFS(Table15[Unique ID],Table15[System-Owned Portion],E7128,Table15[If Material Anything Other than "Lead" in Column E,Was Material Ever Previously Lead?],G7128,Table15[Customer-Owned Portion],O7128),Table15[Unique ID],0),0)))</f>
        <v/>
      </c>
      <c r="X7128"/>
    </row>
    <row r="7129" spans="2:24" x14ac:dyDescent="0.25">
      <c r="B7129" s="146"/>
      <c r="C7129" s="31"/>
      <c r="D7129" s="31"/>
      <c r="E7129" s="44"/>
      <c r="F7129" s="43"/>
      <c r="G7129" s="84"/>
      <c r="H7129" s="31"/>
      <c r="I7129" s="31"/>
      <c r="J7129" s="84"/>
      <c r="K7129" s="31"/>
      <c r="L7129" s="31"/>
      <c r="M7129" s="169"/>
      <c r="N7129" s="148"/>
      <c r="O7129" s="106"/>
      <c r="P7129" s="43"/>
      <c r="Q7129" s="31"/>
      <c r="R7129" s="84"/>
      <c r="S7129" s="31"/>
      <c r="T7129" s="31"/>
      <c r="U7129" s="169"/>
      <c r="V7129" s="150"/>
      <c r="W7129" s="141" t="str" cm="1">
        <f t="array" ref="W7129">IF(SUM(LEN(B7129:V7129))=0,"",IF(OR(OR(ISBLANK(F7129),SUM(LEN(C7129),LEN(D7129))=0),AND(NOT(E7129="Unknown"),ISBLANK(J7129)),AND(NOT(O7129="Unknown"),ISBLANK(R7129))),"Missing Information", INDEX(Table15[Entire Service Line Classification], MATCH(SUMIFS(Table15[Unique ID],Table15[System-Owned Portion],E7129,Table15[If Material Anything Other than "Lead" in Column E,Was Material Ever Previously Lead?],G7129,Table15[Customer-Owned Portion],O7129),Table15[Unique ID],0),0)))</f>
        <v/>
      </c>
      <c r="X7129"/>
    </row>
    <row r="7130" spans="2:24" x14ac:dyDescent="0.25">
      <c r="B7130" s="146"/>
      <c r="C7130" s="31"/>
      <c r="D7130" s="31"/>
      <c r="E7130" s="44"/>
      <c r="F7130" s="43"/>
      <c r="G7130" s="84"/>
      <c r="H7130" s="31"/>
      <c r="I7130" s="31"/>
      <c r="J7130" s="84"/>
      <c r="K7130" s="31"/>
      <c r="L7130" s="31"/>
      <c r="M7130" s="169"/>
      <c r="N7130" s="148"/>
      <c r="O7130" s="106"/>
      <c r="P7130" s="43"/>
      <c r="Q7130" s="31"/>
      <c r="R7130" s="84"/>
      <c r="S7130" s="31"/>
      <c r="T7130" s="31"/>
      <c r="U7130" s="169"/>
      <c r="V7130" s="150"/>
      <c r="W7130" s="141" t="str" cm="1">
        <f t="array" ref="W7130">IF(SUM(LEN(B7130:V7130))=0,"",IF(OR(OR(ISBLANK(F7130),SUM(LEN(C7130),LEN(D7130))=0),AND(NOT(E7130="Unknown"),ISBLANK(J7130)),AND(NOT(O7130="Unknown"),ISBLANK(R7130))),"Missing Information", INDEX(Table15[Entire Service Line Classification], MATCH(SUMIFS(Table15[Unique ID],Table15[System-Owned Portion],E7130,Table15[If Material Anything Other than "Lead" in Column E,Was Material Ever Previously Lead?],G7130,Table15[Customer-Owned Portion],O7130),Table15[Unique ID],0),0)))</f>
        <v/>
      </c>
      <c r="X7130"/>
    </row>
    <row r="7131" spans="2:24" x14ac:dyDescent="0.25">
      <c r="B7131" s="146"/>
      <c r="C7131" s="31"/>
      <c r="D7131" s="31"/>
      <c r="E7131" s="44"/>
      <c r="F7131" s="43"/>
      <c r="G7131" s="84"/>
      <c r="H7131" s="31"/>
      <c r="I7131" s="31"/>
      <c r="J7131" s="84"/>
      <c r="K7131" s="31"/>
      <c r="L7131" s="31"/>
      <c r="M7131" s="169"/>
      <c r="N7131" s="148"/>
      <c r="O7131" s="106"/>
      <c r="P7131" s="43"/>
      <c r="Q7131" s="31"/>
      <c r="R7131" s="84"/>
      <c r="S7131" s="31"/>
      <c r="T7131" s="31"/>
      <c r="U7131" s="169"/>
      <c r="V7131" s="150"/>
      <c r="W7131" s="141" t="str" cm="1">
        <f t="array" ref="W7131">IF(SUM(LEN(B7131:V7131))=0,"",IF(OR(OR(ISBLANK(F7131),SUM(LEN(C7131),LEN(D7131))=0),AND(NOT(E7131="Unknown"),ISBLANK(J7131)),AND(NOT(O7131="Unknown"),ISBLANK(R7131))),"Missing Information", INDEX(Table15[Entire Service Line Classification], MATCH(SUMIFS(Table15[Unique ID],Table15[System-Owned Portion],E7131,Table15[If Material Anything Other than "Lead" in Column E,Was Material Ever Previously Lead?],G7131,Table15[Customer-Owned Portion],O7131),Table15[Unique ID],0),0)))</f>
        <v/>
      </c>
      <c r="X7131"/>
    </row>
    <row r="7132" spans="2:24" x14ac:dyDescent="0.25">
      <c r="B7132" s="146"/>
      <c r="C7132" s="31"/>
      <c r="D7132" s="31"/>
      <c r="E7132" s="44"/>
      <c r="F7132" s="43"/>
      <c r="G7132" s="84"/>
      <c r="H7132" s="31"/>
      <c r="I7132" s="31"/>
      <c r="J7132" s="84"/>
      <c r="K7132" s="31"/>
      <c r="L7132" s="31"/>
      <c r="M7132" s="169"/>
      <c r="N7132" s="148"/>
      <c r="O7132" s="106"/>
      <c r="P7132" s="43"/>
      <c r="Q7132" s="31"/>
      <c r="R7132" s="84"/>
      <c r="S7132" s="31"/>
      <c r="T7132" s="31"/>
      <c r="U7132" s="169"/>
      <c r="V7132" s="150"/>
      <c r="W7132" s="141" t="str" cm="1">
        <f t="array" ref="W7132">IF(SUM(LEN(B7132:V7132))=0,"",IF(OR(OR(ISBLANK(F7132),SUM(LEN(C7132),LEN(D7132))=0),AND(NOT(E7132="Unknown"),ISBLANK(J7132)),AND(NOT(O7132="Unknown"),ISBLANK(R7132))),"Missing Information", INDEX(Table15[Entire Service Line Classification], MATCH(SUMIFS(Table15[Unique ID],Table15[System-Owned Portion],E7132,Table15[If Material Anything Other than "Lead" in Column E,Was Material Ever Previously Lead?],G7132,Table15[Customer-Owned Portion],O7132),Table15[Unique ID],0),0)))</f>
        <v/>
      </c>
      <c r="X7132"/>
    </row>
    <row r="7133" spans="2:24" x14ac:dyDescent="0.25">
      <c r="B7133" s="146"/>
      <c r="C7133" s="31"/>
      <c r="D7133" s="31"/>
      <c r="E7133" s="44"/>
      <c r="F7133" s="43"/>
      <c r="G7133" s="84"/>
      <c r="H7133" s="31"/>
      <c r="I7133" s="31"/>
      <c r="J7133" s="84"/>
      <c r="K7133" s="31"/>
      <c r="L7133" s="31"/>
      <c r="M7133" s="169"/>
      <c r="N7133" s="148"/>
      <c r="O7133" s="106"/>
      <c r="P7133" s="43"/>
      <c r="Q7133" s="31"/>
      <c r="R7133" s="84"/>
      <c r="S7133" s="31"/>
      <c r="T7133" s="31"/>
      <c r="U7133" s="169"/>
      <c r="V7133" s="150"/>
      <c r="W7133" s="141" t="str" cm="1">
        <f t="array" ref="W7133">IF(SUM(LEN(B7133:V7133))=0,"",IF(OR(OR(ISBLANK(F7133),SUM(LEN(C7133),LEN(D7133))=0),AND(NOT(E7133="Unknown"),ISBLANK(J7133)),AND(NOT(O7133="Unknown"),ISBLANK(R7133))),"Missing Information", INDEX(Table15[Entire Service Line Classification], MATCH(SUMIFS(Table15[Unique ID],Table15[System-Owned Portion],E7133,Table15[If Material Anything Other than "Lead" in Column E,Was Material Ever Previously Lead?],G7133,Table15[Customer-Owned Portion],O7133),Table15[Unique ID],0),0)))</f>
        <v/>
      </c>
      <c r="X7133"/>
    </row>
    <row r="7134" spans="2:24" x14ac:dyDescent="0.25">
      <c r="B7134" s="146"/>
      <c r="C7134" s="31"/>
      <c r="D7134" s="31"/>
      <c r="E7134" s="44"/>
      <c r="F7134" s="43"/>
      <c r="G7134" s="84"/>
      <c r="H7134" s="31"/>
      <c r="I7134" s="31"/>
      <c r="J7134" s="84"/>
      <c r="K7134" s="31"/>
      <c r="L7134" s="31"/>
      <c r="M7134" s="169"/>
      <c r="N7134" s="148"/>
      <c r="O7134" s="106"/>
      <c r="P7134" s="43"/>
      <c r="Q7134" s="31"/>
      <c r="R7134" s="84"/>
      <c r="S7134" s="31"/>
      <c r="T7134" s="31"/>
      <c r="U7134" s="169"/>
      <c r="V7134" s="150"/>
      <c r="W7134" s="141" t="str" cm="1">
        <f t="array" ref="W7134">IF(SUM(LEN(B7134:V7134))=0,"",IF(OR(OR(ISBLANK(F7134),SUM(LEN(C7134),LEN(D7134))=0),AND(NOT(E7134="Unknown"),ISBLANK(J7134)),AND(NOT(O7134="Unknown"),ISBLANK(R7134))),"Missing Information", INDEX(Table15[Entire Service Line Classification], MATCH(SUMIFS(Table15[Unique ID],Table15[System-Owned Portion],E7134,Table15[If Material Anything Other than "Lead" in Column E,Was Material Ever Previously Lead?],G7134,Table15[Customer-Owned Portion],O7134),Table15[Unique ID],0),0)))</f>
        <v/>
      </c>
      <c r="X7134"/>
    </row>
    <row r="7135" spans="2:24" x14ac:dyDescent="0.25">
      <c r="B7135" s="146"/>
      <c r="C7135" s="31"/>
      <c r="D7135" s="31"/>
      <c r="E7135" s="44"/>
      <c r="F7135" s="43"/>
      <c r="G7135" s="84"/>
      <c r="H7135" s="31"/>
      <c r="I7135" s="31"/>
      <c r="J7135" s="84"/>
      <c r="K7135" s="31"/>
      <c r="L7135" s="31"/>
      <c r="M7135" s="169"/>
      <c r="N7135" s="148"/>
      <c r="O7135" s="106"/>
      <c r="P7135" s="43"/>
      <c r="Q7135" s="31"/>
      <c r="R7135" s="84"/>
      <c r="S7135" s="31"/>
      <c r="T7135" s="31"/>
      <c r="U7135" s="169"/>
      <c r="V7135" s="150"/>
      <c r="W7135" s="141" t="str" cm="1">
        <f t="array" ref="W7135">IF(SUM(LEN(B7135:V7135))=0,"",IF(OR(OR(ISBLANK(F7135),SUM(LEN(C7135),LEN(D7135))=0),AND(NOT(E7135="Unknown"),ISBLANK(J7135)),AND(NOT(O7135="Unknown"),ISBLANK(R7135))),"Missing Information", INDEX(Table15[Entire Service Line Classification], MATCH(SUMIFS(Table15[Unique ID],Table15[System-Owned Portion],E7135,Table15[If Material Anything Other than "Lead" in Column E,Was Material Ever Previously Lead?],G7135,Table15[Customer-Owned Portion],O7135),Table15[Unique ID],0),0)))</f>
        <v/>
      </c>
      <c r="X7135"/>
    </row>
    <row r="7136" spans="2:24" x14ac:dyDescent="0.25">
      <c r="B7136" s="146"/>
      <c r="C7136" s="31"/>
      <c r="D7136" s="31"/>
      <c r="E7136" s="44"/>
      <c r="F7136" s="43"/>
      <c r="G7136" s="84"/>
      <c r="H7136" s="31"/>
      <c r="I7136" s="31"/>
      <c r="J7136" s="84"/>
      <c r="K7136" s="31"/>
      <c r="L7136" s="31"/>
      <c r="M7136" s="169"/>
      <c r="N7136" s="148"/>
      <c r="O7136" s="106"/>
      <c r="P7136" s="43"/>
      <c r="Q7136" s="31"/>
      <c r="R7136" s="84"/>
      <c r="S7136" s="31"/>
      <c r="T7136" s="31"/>
      <c r="U7136" s="169"/>
      <c r="V7136" s="150"/>
      <c r="W7136" s="141" t="str" cm="1">
        <f t="array" ref="W7136">IF(SUM(LEN(B7136:V7136))=0,"",IF(OR(OR(ISBLANK(F7136),SUM(LEN(C7136),LEN(D7136))=0),AND(NOT(E7136="Unknown"),ISBLANK(J7136)),AND(NOT(O7136="Unknown"),ISBLANK(R7136))),"Missing Information", INDEX(Table15[Entire Service Line Classification], MATCH(SUMIFS(Table15[Unique ID],Table15[System-Owned Portion],E7136,Table15[If Material Anything Other than "Lead" in Column E,Was Material Ever Previously Lead?],G7136,Table15[Customer-Owned Portion],O7136),Table15[Unique ID],0),0)))</f>
        <v/>
      </c>
      <c r="X7136"/>
    </row>
    <row r="7137" spans="2:24" x14ac:dyDescent="0.25">
      <c r="B7137" s="146"/>
      <c r="C7137" s="31"/>
      <c r="D7137" s="31"/>
      <c r="E7137" s="44"/>
      <c r="F7137" s="43"/>
      <c r="G7137" s="84"/>
      <c r="H7137" s="31"/>
      <c r="I7137" s="31"/>
      <c r="J7137" s="84"/>
      <c r="K7137" s="31"/>
      <c r="L7137" s="31"/>
      <c r="M7137" s="169"/>
      <c r="N7137" s="148"/>
      <c r="O7137" s="106"/>
      <c r="P7137" s="43"/>
      <c r="Q7137" s="31"/>
      <c r="R7137" s="84"/>
      <c r="S7137" s="31"/>
      <c r="T7137" s="31"/>
      <c r="U7137" s="169"/>
      <c r="V7137" s="150"/>
      <c r="W7137" s="141" t="str" cm="1">
        <f t="array" ref="W7137">IF(SUM(LEN(B7137:V7137))=0,"",IF(OR(OR(ISBLANK(F7137),SUM(LEN(C7137),LEN(D7137))=0),AND(NOT(E7137="Unknown"),ISBLANK(J7137)),AND(NOT(O7137="Unknown"),ISBLANK(R7137))),"Missing Information", INDEX(Table15[Entire Service Line Classification], MATCH(SUMIFS(Table15[Unique ID],Table15[System-Owned Portion],E7137,Table15[If Material Anything Other than "Lead" in Column E,Was Material Ever Previously Lead?],G7137,Table15[Customer-Owned Portion],O7137),Table15[Unique ID],0),0)))</f>
        <v/>
      </c>
      <c r="X7137"/>
    </row>
    <row r="7138" spans="2:24" x14ac:dyDescent="0.25">
      <c r="B7138" s="146"/>
      <c r="C7138" s="31"/>
      <c r="D7138" s="31"/>
      <c r="E7138" s="44"/>
      <c r="F7138" s="43"/>
      <c r="G7138" s="84"/>
      <c r="H7138" s="31"/>
      <c r="I7138" s="31"/>
      <c r="J7138" s="84"/>
      <c r="K7138" s="31"/>
      <c r="L7138" s="31"/>
      <c r="M7138" s="169"/>
      <c r="N7138" s="148"/>
      <c r="O7138" s="106"/>
      <c r="P7138" s="43"/>
      <c r="Q7138" s="31"/>
      <c r="R7138" s="84"/>
      <c r="S7138" s="31"/>
      <c r="T7138" s="31"/>
      <c r="U7138" s="169"/>
      <c r="V7138" s="150"/>
      <c r="W7138" s="141" t="str" cm="1">
        <f t="array" ref="W7138">IF(SUM(LEN(B7138:V7138))=0,"",IF(OR(OR(ISBLANK(F7138),SUM(LEN(C7138),LEN(D7138))=0),AND(NOT(E7138="Unknown"),ISBLANK(J7138)),AND(NOT(O7138="Unknown"),ISBLANK(R7138))),"Missing Information", INDEX(Table15[Entire Service Line Classification], MATCH(SUMIFS(Table15[Unique ID],Table15[System-Owned Portion],E7138,Table15[If Material Anything Other than "Lead" in Column E,Was Material Ever Previously Lead?],G7138,Table15[Customer-Owned Portion],O7138),Table15[Unique ID],0),0)))</f>
        <v/>
      </c>
      <c r="X7138"/>
    </row>
    <row r="7139" spans="2:24" x14ac:dyDescent="0.25">
      <c r="B7139" s="146"/>
      <c r="C7139" s="31"/>
      <c r="D7139" s="31"/>
      <c r="E7139" s="44"/>
      <c r="F7139" s="43"/>
      <c r="G7139" s="84"/>
      <c r="H7139" s="31"/>
      <c r="I7139" s="31"/>
      <c r="J7139" s="84"/>
      <c r="K7139" s="31"/>
      <c r="L7139" s="31"/>
      <c r="M7139" s="169"/>
      <c r="N7139" s="148"/>
      <c r="O7139" s="106"/>
      <c r="P7139" s="43"/>
      <c r="Q7139" s="31"/>
      <c r="R7139" s="84"/>
      <c r="S7139" s="31"/>
      <c r="T7139" s="31"/>
      <c r="U7139" s="169"/>
      <c r="V7139" s="150"/>
      <c r="W7139" s="141" t="str" cm="1">
        <f t="array" ref="W7139">IF(SUM(LEN(B7139:V7139))=0,"",IF(OR(OR(ISBLANK(F7139),SUM(LEN(C7139),LEN(D7139))=0),AND(NOT(E7139="Unknown"),ISBLANK(J7139)),AND(NOT(O7139="Unknown"),ISBLANK(R7139))),"Missing Information", INDEX(Table15[Entire Service Line Classification], MATCH(SUMIFS(Table15[Unique ID],Table15[System-Owned Portion],E7139,Table15[If Material Anything Other than "Lead" in Column E,Was Material Ever Previously Lead?],G7139,Table15[Customer-Owned Portion],O7139),Table15[Unique ID],0),0)))</f>
        <v/>
      </c>
      <c r="X7139"/>
    </row>
    <row r="7140" spans="2:24" x14ac:dyDescent="0.25">
      <c r="B7140" s="146"/>
      <c r="C7140" s="31"/>
      <c r="D7140" s="31"/>
      <c r="E7140" s="44"/>
      <c r="F7140" s="43"/>
      <c r="G7140" s="84"/>
      <c r="H7140" s="31"/>
      <c r="I7140" s="31"/>
      <c r="J7140" s="84"/>
      <c r="K7140" s="31"/>
      <c r="L7140" s="31"/>
      <c r="M7140" s="169"/>
      <c r="N7140" s="148"/>
      <c r="O7140" s="106"/>
      <c r="P7140" s="43"/>
      <c r="Q7140" s="31"/>
      <c r="R7140" s="84"/>
      <c r="S7140" s="31"/>
      <c r="T7140" s="31"/>
      <c r="U7140" s="169"/>
      <c r="V7140" s="150"/>
      <c r="W7140" s="141" t="str" cm="1">
        <f t="array" ref="W7140">IF(SUM(LEN(B7140:V7140))=0,"",IF(OR(OR(ISBLANK(F7140),SUM(LEN(C7140),LEN(D7140))=0),AND(NOT(E7140="Unknown"),ISBLANK(J7140)),AND(NOT(O7140="Unknown"),ISBLANK(R7140))),"Missing Information", INDEX(Table15[Entire Service Line Classification], MATCH(SUMIFS(Table15[Unique ID],Table15[System-Owned Portion],E7140,Table15[If Material Anything Other than "Lead" in Column E,Was Material Ever Previously Lead?],G7140,Table15[Customer-Owned Portion],O7140),Table15[Unique ID],0),0)))</f>
        <v/>
      </c>
      <c r="X7140"/>
    </row>
    <row r="7141" spans="2:24" x14ac:dyDescent="0.25">
      <c r="B7141" s="146"/>
      <c r="C7141" s="31"/>
      <c r="D7141" s="31"/>
      <c r="E7141" s="44"/>
      <c r="F7141" s="43"/>
      <c r="G7141" s="84"/>
      <c r="H7141" s="31"/>
      <c r="I7141" s="31"/>
      <c r="J7141" s="84"/>
      <c r="K7141" s="31"/>
      <c r="L7141" s="31"/>
      <c r="M7141" s="169"/>
      <c r="N7141" s="148"/>
      <c r="O7141" s="106"/>
      <c r="P7141" s="43"/>
      <c r="Q7141" s="31"/>
      <c r="R7141" s="84"/>
      <c r="S7141" s="31"/>
      <c r="T7141" s="31"/>
      <c r="U7141" s="169"/>
      <c r="V7141" s="150"/>
      <c r="W7141" s="141" t="str" cm="1">
        <f t="array" ref="W7141">IF(SUM(LEN(B7141:V7141))=0,"",IF(OR(OR(ISBLANK(F7141),SUM(LEN(C7141),LEN(D7141))=0),AND(NOT(E7141="Unknown"),ISBLANK(J7141)),AND(NOT(O7141="Unknown"),ISBLANK(R7141))),"Missing Information", INDEX(Table15[Entire Service Line Classification], MATCH(SUMIFS(Table15[Unique ID],Table15[System-Owned Portion],E7141,Table15[If Material Anything Other than "Lead" in Column E,Was Material Ever Previously Lead?],G7141,Table15[Customer-Owned Portion],O7141),Table15[Unique ID],0),0)))</f>
        <v/>
      </c>
      <c r="X7141"/>
    </row>
    <row r="7142" spans="2:24" x14ac:dyDescent="0.25">
      <c r="B7142" s="146"/>
      <c r="C7142" s="31"/>
      <c r="D7142" s="31"/>
      <c r="E7142" s="44"/>
      <c r="F7142" s="43"/>
      <c r="G7142" s="84"/>
      <c r="H7142" s="31"/>
      <c r="I7142" s="31"/>
      <c r="J7142" s="84"/>
      <c r="K7142" s="31"/>
      <c r="L7142" s="31"/>
      <c r="M7142" s="169"/>
      <c r="N7142" s="148"/>
      <c r="O7142" s="106"/>
      <c r="P7142" s="43"/>
      <c r="Q7142" s="31"/>
      <c r="R7142" s="84"/>
      <c r="S7142" s="31"/>
      <c r="T7142" s="31"/>
      <c r="U7142" s="169"/>
      <c r="V7142" s="150"/>
      <c r="W7142" s="141" t="str" cm="1">
        <f t="array" ref="W7142">IF(SUM(LEN(B7142:V7142))=0,"",IF(OR(OR(ISBLANK(F7142),SUM(LEN(C7142),LEN(D7142))=0),AND(NOT(E7142="Unknown"),ISBLANK(J7142)),AND(NOT(O7142="Unknown"),ISBLANK(R7142))),"Missing Information", INDEX(Table15[Entire Service Line Classification], MATCH(SUMIFS(Table15[Unique ID],Table15[System-Owned Portion],E7142,Table15[If Material Anything Other than "Lead" in Column E,Was Material Ever Previously Lead?],G7142,Table15[Customer-Owned Portion],O7142),Table15[Unique ID],0),0)))</f>
        <v/>
      </c>
      <c r="X7142"/>
    </row>
    <row r="7143" spans="2:24" x14ac:dyDescent="0.25">
      <c r="B7143" s="146"/>
      <c r="C7143" s="31"/>
      <c r="D7143" s="31"/>
      <c r="E7143" s="44"/>
      <c r="F7143" s="43"/>
      <c r="G7143" s="84"/>
      <c r="H7143" s="31"/>
      <c r="I7143" s="31"/>
      <c r="J7143" s="84"/>
      <c r="K7143" s="31"/>
      <c r="L7143" s="31"/>
      <c r="M7143" s="169"/>
      <c r="N7143" s="148"/>
      <c r="O7143" s="106"/>
      <c r="P7143" s="43"/>
      <c r="Q7143" s="31"/>
      <c r="R7143" s="84"/>
      <c r="S7143" s="31"/>
      <c r="T7143" s="31"/>
      <c r="U7143" s="169"/>
      <c r="V7143" s="150"/>
      <c r="W7143" s="141" t="str" cm="1">
        <f t="array" ref="W7143">IF(SUM(LEN(B7143:V7143))=0,"",IF(OR(OR(ISBLANK(F7143),SUM(LEN(C7143),LEN(D7143))=0),AND(NOT(E7143="Unknown"),ISBLANK(J7143)),AND(NOT(O7143="Unknown"),ISBLANK(R7143))),"Missing Information", INDEX(Table15[Entire Service Line Classification], MATCH(SUMIFS(Table15[Unique ID],Table15[System-Owned Portion],E7143,Table15[If Material Anything Other than "Lead" in Column E,Was Material Ever Previously Lead?],G7143,Table15[Customer-Owned Portion],O7143),Table15[Unique ID],0),0)))</f>
        <v/>
      </c>
      <c r="X7143"/>
    </row>
    <row r="7144" spans="2:24" x14ac:dyDescent="0.25">
      <c r="B7144" s="146"/>
      <c r="C7144" s="31"/>
      <c r="D7144" s="31"/>
      <c r="E7144" s="44"/>
      <c r="F7144" s="43"/>
      <c r="G7144" s="84"/>
      <c r="H7144" s="31"/>
      <c r="I7144" s="31"/>
      <c r="J7144" s="84"/>
      <c r="K7144" s="31"/>
      <c r="L7144" s="31"/>
      <c r="M7144" s="169"/>
      <c r="N7144" s="148"/>
      <c r="O7144" s="106"/>
      <c r="P7144" s="43"/>
      <c r="Q7144" s="31"/>
      <c r="R7144" s="84"/>
      <c r="S7144" s="31"/>
      <c r="T7144" s="31"/>
      <c r="U7144" s="169"/>
      <c r="V7144" s="150"/>
      <c r="W7144" s="141" t="str" cm="1">
        <f t="array" ref="W7144">IF(SUM(LEN(B7144:V7144))=0,"",IF(OR(OR(ISBLANK(F7144),SUM(LEN(C7144),LEN(D7144))=0),AND(NOT(E7144="Unknown"),ISBLANK(J7144)),AND(NOT(O7144="Unknown"),ISBLANK(R7144))),"Missing Information", INDEX(Table15[Entire Service Line Classification], MATCH(SUMIFS(Table15[Unique ID],Table15[System-Owned Portion],E7144,Table15[If Material Anything Other than "Lead" in Column E,Was Material Ever Previously Lead?],G7144,Table15[Customer-Owned Portion],O7144),Table15[Unique ID],0),0)))</f>
        <v/>
      </c>
      <c r="X7144"/>
    </row>
    <row r="7145" spans="2:24" x14ac:dyDescent="0.25">
      <c r="B7145" s="146"/>
      <c r="C7145" s="31"/>
      <c r="D7145" s="31"/>
      <c r="E7145" s="44"/>
      <c r="F7145" s="43"/>
      <c r="G7145" s="84"/>
      <c r="H7145" s="31"/>
      <c r="I7145" s="31"/>
      <c r="J7145" s="84"/>
      <c r="K7145" s="31"/>
      <c r="L7145" s="31"/>
      <c r="M7145" s="169"/>
      <c r="N7145" s="148"/>
      <c r="O7145" s="106"/>
      <c r="P7145" s="43"/>
      <c r="Q7145" s="31"/>
      <c r="R7145" s="84"/>
      <c r="S7145" s="31"/>
      <c r="T7145" s="31"/>
      <c r="U7145" s="169"/>
      <c r="V7145" s="150"/>
      <c r="W7145" s="141" t="str" cm="1">
        <f t="array" ref="W7145">IF(SUM(LEN(B7145:V7145))=0,"",IF(OR(OR(ISBLANK(F7145),SUM(LEN(C7145),LEN(D7145))=0),AND(NOT(E7145="Unknown"),ISBLANK(J7145)),AND(NOT(O7145="Unknown"),ISBLANK(R7145))),"Missing Information", INDEX(Table15[Entire Service Line Classification], MATCH(SUMIFS(Table15[Unique ID],Table15[System-Owned Portion],E7145,Table15[If Material Anything Other than "Lead" in Column E,Was Material Ever Previously Lead?],G7145,Table15[Customer-Owned Portion],O7145),Table15[Unique ID],0),0)))</f>
        <v/>
      </c>
      <c r="X7145"/>
    </row>
    <row r="7146" spans="2:24" x14ac:dyDescent="0.25">
      <c r="B7146" s="146"/>
      <c r="C7146" s="31"/>
      <c r="D7146" s="31"/>
      <c r="E7146" s="44"/>
      <c r="F7146" s="43"/>
      <c r="G7146" s="84"/>
      <c r="H7146" s="31"/>
      <c r="I7146" s="31"/>
      <c r="J7146" s="84"/>
      <c r="K7146" s="31"/>
      <c r="L7146" s="31"/>
      <c r="M7146" s="169"/>
      <c r="N7146" s="148"/>
      <c r="O7146" s="106"/>
      <c r="P7146" s="43"/>
      <c r="Q7146" s="31"/>
      <c r="R7146" s="84"/>
      <c r="S7146" s="31"/>
      <c r="T7146" s="31"/>
      <c r="U7146" s="169"/>
      <c r="V7146" s="150"/>
      <c r="W7146" s="141" t="str" cm="1">
        <f t="array" ref="W7146">IF(SUM(LEN(B7146:V7146))=0,"",IF(OR(OR(ISBLANK(F7146),SUM(LEN(C7146),LEN(D7146))=0),AND(NOT(E7146="Unknown"),ISBLANK(J7146)),AND(NOT(O7146="Unknown"),ISBLANK(R7146))),"Missing Information", INDEX(Table15[Entire Service Line Classification], MATCH(SUMIFS(Table15[Unique ID],Table15[System-Owned Portion],E7146,Table15[If Material Anything Other than "Lead" in Column E,Was Material Ever Previously Lead?],G7146,Table15[Customer-Owned Portion],O7146),Table15[Unique ID],0),0)))</f>
        <v/>
      </c>
      <c r="X7146"/>
    </row>
    <row r="7147" spans="2:24" x14ac:dyDescent="0.25">
      <c r="B7147" s="146"/>
      <c r="C7147" s="31"/>
      <c r="D7147" s="31"/>
      <c r="E7147" s="44"/>
      <c r="F7147" s="43"/>
      <c r="G7147" s="84"/>
      <c r="H7147" s="31"/>
      <c r="I7147" s="31"/>
      <c r="J7147" s="84"/>
      <c r="K7147" s="31"/>
      <c r="L7147" s="31"/>
      <c r="M7147" s="169"/>
      <c r="N7147" s="148"/>
      <c r="O7147" s="106"/>
      <c r="P7147" s="43"/>
      <c r="Q7147" s="31"/>
      <c r="R7147" s="84"/>
      <c r="S7147" s="31"/>
      <c r="T7147" s="31"/>
      <c r="U7147" s="169"/>
      <c r="V7147" s="150"/>
      <c r="W7147" s="141" t="str" cm="1">
        <f t="array" ref="W7147">IF(SUM(LEN(B7147:V7147))=0,"",IF(OR(OR(ISBLANK(F7147),SUM(LEN(C7147),LEN(D7147))=0),AND(NOT(E7147="Unknown"),ISBLANK(J7147)),AND(NOT(O7147="Unknown"),ISBLANK(R7147))),"Missing Information", INDEX(Table15[Entire Service Line Classification], MATCH(SUMIFS(Table15[Unique ID],Table15[System-Owned Portion],E7147,Table15[If Material Anything Other than "Lead" in Column E,Was Material Ever Previously Lead?],G7147,Table15[Customer-Owned Portion],O7147),Table15[Unique ID],0),0)))</f>
        <v/>
      </c>
      <c r="X7147"/>
    </row>
    <row r="7148" spans="2:24" x14ac:dyDescent="0.25">
      <c r="B7148" s="146"/>
      <c r="C7148" s="31"/>
      <c r="D7148" s="31"/>
      <c r="E7148" s="44"/>
      <c r="F7148" s="43"/>
      <c r="G7148" s="84"/>
      <c r="H7148" s="31"/>
      <c r="I7148" s="31"/>
      <c r="J7148" s="84"/>
      <c r="K7148" s="31"/>
      <c r="L7148" s="31"/>
      <c r="M7148" s="169"/>
      <c r="N7148" s="148"/>
      <c r="O7148" s="106"/>
      <c r="P7148" s="43"/>
      <c r="Q7148" s="31"/>
      <c r="R7148" s="84"/>
      <c r="S7148" s="31"/>
      <c r="T7148" s="31"/>
      <c r="U7148" s="169"/>
      <c r="V7148" s="150"/>
      <c r="W7148" s="141" t="str" cm="1">
        <f t="array" ref="W7148">IF(SUM(LEN(B7148:V7148))=0,"",IF(OR(OR(ISBLANK(F7148),SUM(LEN(C7148),LEN(D7148))=0),AND(NOT(E7148="Unknown"),ISBLANK(J7148)),AND(NOT(O7148="Unknown"),ISBLANK(R7148))),"Missing Information", INDEX(Table15[Entire Service Line Classification], MATCH(SUMIFS(Table15[Unique ID],Table15[System-Owned Portion],E7148,Table15[If Material Anything Other than "Lead" in Column E,Was Material Ever Previously Lead?],G7148,Table15[Customer-Owned Portion],O7148),Table15[Unique ID],0),0)))</f>
        <v/>
      </c>
      <c r="X7148"/>
    </row>
    <row r="7149" spans="2:24" x14ac:dyDescent="0.25">
      <c r="B7149" s="146"/>
      <c r="C7149" s="31"/>
      <c r="D7149" s="31"/>
      <c r="E7149" s="44"/>
      <c r="F7149" s="43"/>
      <c r="G7149" s="84"/>
      <c r="H7149" s="31"/>
      <c r="I7149" s="31"/>
      <c r="J7149" s="84"/>
      <c r="K7149" s="31"/>
      <c r="L7149" s="31"/>
      <c r="M7149" s="169"/>
      <c r="N7149" s="148"/>
      <c r="O7149" s="106"/>
      <c r="P7149" s="43"/>
      <c r="Q7149" s="31"/>
      <c r="R7149" s="84"/>
      <c r="S7149" s="31"/>
      <c r="T7149" s="31"/>
      <c r="U7149" s="169"/>
      <c r="V7149" s="150"/>
      <c r="W7149" s="141" t="str" cm="1">
        <f t="array" ref="W7149">IF(SUM(LEN(B7149:V7149))=0,"",IF(OR(OR(ISBLANK(F7149),SUM(LEN(C7149),LEN(D7149))=0),AND(NOT(E7149="Unknown"),ISBLANK(J7149)),AND(NOT(O7149="Unknown"),ISBLANK(R7149))),"Missing Information", INDEX(Table15[Entire Service Line Classification], MATCH(SUMIFS(Table15[Unique ID],Table15[System-Owned Portion],E7149,Table15[If Material Anything Other than "Lead" in Column E,Was Material Ever Previously Lead?],G7149,Table15[Customer-Owned Portion],O7149),Table15[Unique ID],0),0)))</f>
        <v/>
      </c>
      <c r="X7149"/>
    </row>
    <row r="7150" spans="2:24" x14ac:dyDescent="0.25">
      <c r="B7150" s="146"/>
      <c r="C7150" s="31"/>
      <c r="D7150" s="31"/>
      <c r="E7150" s="44"/>
      <c r="F7150" s="43"/>
      <c r="G7150" s="84"/>
      <c r="H7150" s="31"/>
      <c r="I7150" s="31"/>
      <c r="J7150" s="84"/>
      <c r="K7150" s="31"/>
      <c r="L7150" s="31"/>
      <c r="M7150" s="169"/>
      <c r="N7150" s="148"/>
      <c r="O7150" s="106"/>
      <c r="P7150" s="43"/>
      <c r="Q7150" s="31"/>
      <c r="R7150" s="84"/>
      <c r="S7150" s="31"/>
      <c r="T7150" s="31"/>
      <c r="U7150" s="169"/>
      <c r="V7150" s="150"/>
      <c r="W7150" s="141" t="str" cm="1">
        <f t="array" ref="W7150">IF(SUM(LEN(B7150:V7150))=0,"",IF(OR(OR(ISBLANK(F7150),SUM(LEN(C7150),LEN(D7150))=0),AND(NOT(E7150="Unknown"),ISBLANK(J7150)),AND(NOT(O7150="Unknown"),ISBLANK(R7150))),"Missing Information", INDEX(Table15[Entire Service Line Classification], MATCH(SUMIFS(Table15[Unique ID],Table15[System-Owned Portion],E7150,Table15[If Material Anything Other than "Lead" in Column E,Was Material Ever Previously Lead?],G7150,Table15[Customer-Owned Portion],O7150),Table15[Unique ID],0),0)))</f>
        <v/>
      </c>
      <c r="X7150"/>
    </row>
    <row r="7151" spans="2:24" x14ac:dyDescent="0.25">
      <c r="B7151" s="146"/>
      <c r="C7151" s="31"/>
      <c r="D7151" s="31"/>
      <c r="E7151" s="44"/>
      <c r="F7151" s="43"/>
      <c r="G7151" s="84"/>
      <c r="H7151" s="31"/>
      <c r="I7151" s="31"/>
      <c r="J7151" s="84"/>
      <c r="K7151" s="31"/>
      <c r="L7151" s="31"/>
      <c r="M7151" s="169"/>
      <c r="N7151" s="148"/>
      <c r="O7151" s="106"/>
      <c r="P7151" s="43"/>
      <c r="Q7151" s="31"/>
      <c r="R7151" s="84"/>
      <c r="S7151" s="31"/>
      <c r="T7151" s="31"/>
      <c r="U7151" s="169"/>
      <c r="V7151" s="150"/>
      <c r="W7151" s="141" t="str" cm="1">
        <f t="array" ref="W7151">IF(SUM(LEN(B7151:V7151))=0,"",IF(OR(OR(ISBLANK(F7151),SUM(LEN(C7151),LEN(D7151))=0),AND(NOT(E7151="Unknown"),ISBLANK(J7151)),AND(NOT(O7151="Unknown"),ISBLANK(R7151))),"Missing Information", INDEX(Table15[Entire Service Line Classification], MATCH(SUMIFS(Table15[Unique ID],Table15[System-Owned Portion],E7151,Table15[If Material Anything Other than "Lead" in Column E,Was Material Ever Previously Lead?],G7151,Table15[Customer-Owned Portion],O7151),Table15[Unique ID],0),0)))</f>
        <v/>
      </c>
      <c r="X7151"/>
    </row>
    <row r="7152" spans="2:24" x14ac:dyDescent="0.25">
      <c r="B7152" s="146"/>
      <c r="C7152" s="31"/>
      <c r="D7152" s="31"/>
      <c r="E7152" s="44"/>
      <c r="F7152" s="43"/>
      <c r="G7152" s="84"/>
      <c r="H7152" s="31"/>
      <c r="I7152" s="31"/>
      <c r="J7152" s="84"/>
      <c r="K7152" s="31"/>
      <c r="L7152" s="31"/>
      <c r="M7152" s="169"/>
      <c r="N7152" s="148"/>
      <c r="O7152" s="106"/>
      <c r="P7152" s="43"/>
      <c r="Q7152" s="31"/>
      <c r="R7152" s="84"/>
      <c r="S7152" s="31"/>
      <c r="T7152" s="31"/>
      <c r="U7152" s="169"/>
      <c r="V7152" s="150"/>
      <c r="W7152" s="141" t="str" cm="1">
        <f t="array" ref="W7152">IF(SUM(LEN(B7152:V7152))=0,"",IF(OR(OR(ISBLANK(F7152),SUM(LEN(C7152),LEN(D7152))=0),AND(NOT(E7152="Unknown"),ISBLANK(J7152)),AND(NOT(O7152="Unknown"),ISBLANK(R7152))),"Missing Information", INDEX(Table15[Entire Service Line Classification], MATCH(SUMIFS(Table15[Unique ID],Table15[System-Owned Portion],E7152,Table15[If Material Anything Other than "Lead" in Column E,Was Material Ever Previously Lead?],G7152,Table15[Customer-Owned Portion],O7152),Table15[Unique ID],0),0)))</f>
        <v/>
      </c>
      <c r="X7152"/>
    </row>
    <row r="7153" spans="2:24" x14ac:dyDescent="0.25">
      <c r="B7153" s="146"/>
      <c r="C7153" s="31"/>
      <c r="D7153" s="31"/>
      <c r="E7153" s="44"/>
      <c r="F7153" s="43"/>
      <c r="G7153" s="84"/>
      <c r="H7153" s="31"/>
      <c r="I7153" s="31"/>
      <c r="J7153" s="84"/>
      <c r="K7153" s="31"/>
      <c r="L7153" s="31"/>
      <c r="M7153" s="169"/>
      <c r="N7153" s="148"/>
      <c r="O7153" s="106"/>
      <c r="P7153" s="43"/>
      <c r="Q7153" s="31"/>
      <c r="R7153" s="84"/>
      <c r="S7153" s="31"/>
      <c r="T7153" s="31"/>
      <c r="U7153" s="169"/>
      <c r="V7153" s="150"/>
      <c r="W7153" s="141" t="str" cm="1">
        <f t="array" ref="W7153">IF(SUM(LEN(B7153:V7153))=0,"",IF(OR(OR(ISBLANK(F7153),SUM(LEN(C7153),LEN(D7153))=0),AND(NOT(E7153="Unknown"),ISBLANK(J7153)),AND(NOT(O7153="Unknown"),ISBLANK(R7153))),"Missing Information", INDEX(Table15[Entire Service Line Classification], MATCH(SUMIFS(Table15[Unique ID],Table15[System-Owned Portion],E7153,Table15[If Material Anything Other than "Lead" in Column E,Was Material Ever Previously Lead?],G7153,Table15[Customer-Owned Portion],O7153),Table15[Unique ID],0),0)))</f>
        <v/>
      </c>
      <c r="X7153"/>
    </row>
    <row r="7154" spans="2:24" x14ac:dyDescent="0.25">
      <c r="B7154" s="146"/>
      <c r="C7154" s="31"/>
      <c r="D7154" s="31"/>
      <c r="E7154" s="44"/>
      <c r="F7154" s="43"/>
      <c r="G7154" s="84"/>
      <c r="H7154" s="31"/>
      <c r="I7154" s="31"/>
      <c r="J7154" s="84"/>
      <c r="K7154" s="31"/>
      <c r="L7154" s="31"/>
      <c r="M7154" s="169"/>
      <c r="N7154" s="148"/>
      <c r="O7154" s="106"/>
      <c r="P7154" s="43"/>
      <c r="Q7154" s="31"/>
      <c r="R7154" s="84"/>
      <c r="S7154" s="31"/>
      <c r="T7154" s="31"/>
      <c r="U7154" s="169"/>
      <c r="V7154" s="150"/>
      <c r="W7154" s="141" t="str" cm="1">
        <f t="array" ref="W7154">IF(SUM(LEN(B7154:V7154))=0,"",IF(OR(OR(ISBLANK(F7154),SUM(LEN(C7154),LEN(D7154))=0),AND(NOT(E7154="Unknown"),ISBLANK(J7154)),AND(NOT(O7154="Unknown"),ISBLANK(R7154))),"Missing Information", INDEX(Table15[Entire Service Line Classification], MATCH(SUMIFS(Table15[Unique ID],Table15[System-Owned Portion],E7154,Table15[If Material Anything Other than "Lead" in Column E,Was Material Ever Previously Lead?],G7154,Table15[Customer-Owned Portion],O7154),Table15[Unique ID],0),0)))</f>
        <v/>
      </c>
      <c r="X7154"/>
    </row>
    <row r="7155" spans="2:24" x14ac:dyDescent="0.25">
      <c r="B7155" s="146"/>
      <c r="C7155" s="31"/>
      <c r="D7155" s="31"/>
      <c r="E7155" s="44"/>
      <c r="F7155" s="43"/>
      <c r="G7155" s="84"/>
      <c r="H7155" s="31"/>
      <c r="I7155" s="31"/>
      <c r="J7155" s="84"/>
      <c r="K7155" s="31"/>
      <c r="L7155" s="31"/>
      <c r="M7155" s="169"/>
      <c r="N7155" s="148"/>
      <c r="O7155" s="106"/>
      <c r="P7155" s="43"/>
      <c r="Q7155" s="31"/>
      <c r="R7155" s="84"/>
      <c r="S7155" s="31"/>
      <c r="T7155" s="31"/>
      <c r="U7155" s="169"/>
      <c r="V7155" s="150"/>
      <c r="W7155" s="141" t="str" cm="1">
        <f t="array" ref="W7155">IF(SUM(LEN(B7155:V7155))=0,"",IF(OR(OR(ISBLANK(F7155),SUM(LEN(C7155),LEN(D7155))=0),AND(NOT(E7155="Unknown"),ISBLANK(J7155)),AND(NOT(O7155="Unknown"),ISBLANK(R7155))),"Missing Information", INDEX(Table15[Entire Service Line Classification], MATCH(SUMIFS(Table15[Unique ID],Table15[System-Owned Portion],E7155,Table15[If Material Anything Other than "Lead" in Column E,Was Material Ever Previously Lead?],G7155,Table15[Customer-Owned Portion],O7155),Table15[Unique ID],0),0)))</f>
        <v/>
      </c>
      <c r="X7155"/>
    </row>
    <row r="7156" spans="2:24" x14ac:dyDescent="0.25">
      <c r="B7156" s="146"/>
      <c r="C7156" s="31"/>
      <c r="D7156" s="31"/>
      <c r="E7156" s="44"/>
      <c r="F7156" s="43"/>
      <c r="G7156" s="84"/>
      <c r="H7156" s="31"/>
      <c r="I7156" s="31"/>
      <c r="J7156" s="84"/>
      <c r="K7156" s="31"/>
      <c r="L7156" s="31"/>
      <c r="M7156" s="169"/>
      <c r="N7156" s="148"/>
      <c r="O7156" s="106"/>
      <c r="P7156" s="43"/>
      <c r="Q7156" s="31"/>
      <c r="R7156" s="84"/>
      <c r="S7156" s="31"/>
      <c r="T7156" s="31"/>
      <c r="U7156" s="169"/>
      <c r="V7156" s="150"/>
      <c r="W7156" s="141" t="str" cm="1">
        <f t="array" ref="W7156">IF(SUM(LEN(B7156:V7156))=0,"",IF(OR(OR(ISBLANK(F7156),SUM(LEN(C7156),LEN(D7156))=0),AND(NOT(E7156="Unknown"),ISBLANK(J7156)),AND(NOT(O7156="Unknown"),ISBLANK(R7156))),"Missing Information", INDEX(Table15[Entire Service Line Classification], MATCH(SUMIFS(Table15[Unique ID],Table15[System-Owned Portion],E7156,Table15[If Material Anything Other than "Lead" in Column E,Was Material Ever Previously Lead?],G7156,Table15[Customer-Owned Portion],O7156),Table15[Unique ID],0),0)))</f>
        <v/>
      </c>
      <c r="X7156"/>
    </row>
    <row r="7157" spans="2:24" x14ac:dyDescent="0.25">
      <c r="B7157" s="146"/>
      <c r="C7157" s="31"/>
      <c r="D7157" s="31"/>
      <c r="E7157" s="44"/>
      <c r="F7157" s="43"/>
      <c r="G7157" s="84"/>
      <c r="H7157" s="31"/>
      <c r="I7157" s="31"/>
      <c r="J7157" s="84"/>
      <c r="K7157" s="31"/>
      <c r="L7157" s="31"/>
      <c r="M7157" s="169"/>
      <c r="N7157" s="148"/>
      <c r="O7157" s="106"/>
      <c r="P7157" s="43"/>
      <c r="Q7157" s="31"/>
      <c r="R7157" s="84"/>
      <c r="S7157" s="31"/>
      <c r="T7157" s="31"/>
      <c r="U7157" s="169"/>
      <c r="V7157" s="150"/>
      <c r="W7157" s="141" t="str" cm="1">
        <f t="array" ref="W7157">IF(SUM(LEN(B7157:V7157))=0,"",IF(OR(OR(ISBLANK(F7157),SUM(LEN(C7157),LEN(D7157))=0),AND(NOT(E7157="Unknown"),ISBLANK(J7157)),AND(NOT(O7157="Unknown"),ISBLANK(R7157))),"Missing Information", INDEX(Table15[Entire Service Line Classification], MATCH(SUMIFS(Table15[Unique ID],Table15[System-Owned Portion],E7157,Table15[If Material Anything Other than "Lead" in Column E,Was Material Ever Previously Lead?],G7157,Table15[Customer-Owned Portion],O7157),Table15[Unique ID],0),0)))</f>
        <v/>
      </c>
      <c r="X7157"/>
    </row>
    <row r="7158" spans="2:24" x14ac:dyDescent="0.25">
      <c r="B7158" s="146"/>
      <c r="C7158" s="31"/>
      <c r="D7158" s="31"/>
      <c r="E7158" s="44"/>
      <c r="F7158" s="43"/>
      <c r="G7158" s="84"/>
      <c r="H7158" s="31"/>
      <c r="I7158" s="31"/>
      <c r="J7158" s="84"/>
      <c r="K7158" s="31"/>
      <c r="L7158" s="31"/>
      <c r="M7158" s="169"/>
      <c r="N7158" s="148"/>
      <c r="O7158" s="106"/>
      <c r="P7158" s="43"/>
      <c r="Q7158" s="31"/>
      <c r="R7158" s="84"/>
      <c r="S7158" s="31"/>
      <c r="T7158" s="31"/>
      <c r="U7158" s="169"/>
      <c r="V7158" s="150"/>
      <c r="W7158" s="141" t="str" cm="1">
        <f t="array" ref="W7158">IF(SUM(LEN(B7158:V7158))=0,"",IF(OR(OR(ISBLANK(F7158),SUM(LEN(C7158),LEN(D7158))=0),AND(NOT(E7158="Unknown"),ISBLANK(J7158)),AND(NOT(O7158="Unknown"),ISBLANK(R7158))),"Missing Information", INDEX(Table15[Entire Service Line Classification], MATCH(SUMIFS(Table15[Unique ID],Table15[System-Owned Portion],E7158,Table15[If Material Anything Other than "Lead" in Column E,Was Material Ever Previously Lead?],G7158,Table15[Customer-Owned Portion],O7158),Table15[Unique ID],0),0)))</f>
        <v/>
      </c>
      <c r="X7158"/>
    </row>
    <row r="7159" spans="2:24" x14ac:dyDescent="0.25">
      <c r="B7159" s="146"/>
      <c r="C7159" s="31"/>
      <c r="D7159" s="31"/>
      <c r="E7159" s="44"/>
      <c r="F7159" s="43"/>
      <c r="G7159" s="84"/>
      <c r="H7159" s="31"/>
      <c r="I7159" s="31"/>
      <c r="J7159" s="84"/>
      <c r="K7159" s="31"/>
      <c r="L7159" s="31"/>
      <c r="M7159" s="169"/>
      <c r="N7159" s="148"/>
      <c r="O7159" s="106"/>
      <c r="P7159" s="43"/>
      <c r="Q7159" s="31"/>
      <c r="R7159" s="84"/>
      <c r="S7159" s="31"/>
      <c r="T7159" s="31"/>
      <c r="U7159" s="169"/>
      <c r="V7159" s="150"/>
      <c r="W7159" s="141" t="str" cm="1">
        <f t="array" ref="W7159">IF(SUM(LEN(B7159:V7159))=0,"",IF(OR(OR(ISBLANK(F7159),SUM(LEN(C7159),LEN(D7159))=0),AND(NOT(E7159="Unknown"),ISBLANK(J7159)),AND(NOT(O7159="Unknown"),ISBLANK(R7159))),"Missing Information", INDEX(Table15[Entire Service Line Classification], MATCH(SUMIFS(Table15[Unique ID],Table15[System-Owned Portion],E7159,Table15[If Material Anything Other than "Lead" in Column E,Was Material Ever Previously Lead?],G7159,Table15[Customer-Owned Portion],O7159),Table15[Unique ID],0),0)))</f>
        <v/>
      </c>
      <c r="X7159"/>
    </row>
    <row r="7160" spans="2:24" x14ac:dyDescent="0.25">
      <c r="B7160" s="146"/>
      <c r="C7160" s="31"/>
      <c r="D7160" s="31"/>
      <c r="E7160" s="44"/>
      <c r="F7160" s="43"/>
      <c r="G7160" s="84"/>
      <c r="H7160" s="31"/>
      <c r="I7160" s="31"/>
      <c r="J7160" s="84"/>
      <c r="K7160" s="31"/>
      <c r="L7160" s="31"/>
      <c r="M7160" s="169"/>
      <c r="N7160" s="148"/>
      <c r="O7160" s="106"/>
      <c r="P7160" s="43"/>
      <c r="Q7160" s="31"/>
      <c r="R7160" s="84"/>
      <c r="S7160" s="31"/>
      <c r="T7160" s="31"/>
      <c r="U7160" s="169"/>
      <c r="V7160" s="150"/>
      <c r="W7160" s="141" t="str" cm="1">
        <f t="array" ref="W7160">IF(SUM(LEN(B7160:V7160))=0,"",IF(OR(OR(ISBLANK(F7160),SUM(LEN(C7160),LEN(D7160))=0),AND(NOT(E7160="Unknown"),ISBLANK(J7160)),AND(NOT(O7160="Unknown"),ISBLANK(R7160))),"Missing Information", INDEX(Table15[Entire Service Line Classification], MATCH(SUMIFS(Table15[Unique ID],Table15[System-Owned Portion],E7160,Table15[If Material Anything Other than "Lead" in Column E,Was Material Ever Previously Lead?],G7160,Table15[Customer-Owned Portion],O7160),Table15[Unique ID],0),0)))</f>
        <v/>
      </c>
      <c r="X7160"/>
    </row>
    <row r="7161" spans="2:24" x14ac:dyDescent="0.25">
      <c r="B7161" s="146"/>
      <c r="C7161" s="31"/>
      <c r="D7161" s="31"/>
      <c r="E7161" s="44"/>
      <c r="F7161" s="43"/>
      <c r="G7161" s="84"/>
      <c r="H7161" s="31"/>
      <c r="I7161" s="31"/>
      <c r="J7161" s="84"/>
      <c r="K7161" s="31"/>
      <c r="L7161" s="31"/>
      <c r="M7161" s="169"/>
      <c r="N7161" s="148"/>
      <c r="O7161" s="106"/>
      <c r="P7161" s="43"/>
      <c r="Q7161" s="31"/>
      <c r="R7161" s="84"/>
      <c r="S7161" s="31"/>
      <c r="T7161" s="31"/>
      <c r="U7161" s="169"/>
      <c r="V7161" s="150"/>
      <c r="W7161" s="141" t="str" cm="1">
        <f t="array" ref="W7161">IF(SUM(LEN(B7161:V7161))=0,"",IF(OR(OR(ISBLANK(F7161),SUM(LEN(C7161),LEN(D7161))=0),AND(NOT(E7161="Unknown"),ISBLANK(J7161)),AND(NOT(O7161="Unknown"),ISBLANK(R7161))),"Missing Information", INDEX(Table15[Entire Service Line Classification], MATCH(SUMIFS(Table15[Unique ID],Table15[System-Owned Portion],E7161,Table15[If Material Anything Other than "Lead" in Column E,Was Material Ever Previously Lead?],G7161,Table15[Customer-Owned Portion],O7161),Table15[Unique ID],0),0)))</f>
        <v/>
      </c>
      <c r="X7161"/>
    </row>
    <row r="7162" spans="2:24" x14ac:dyDescent="0.25">
      <c r="B7162" s="146"/>
      <c r="C7162" s="31"/>
      <c r="D7162" s="31"/>
      <c r="E7162" s="44"/>
      <c r="F7162" s="43"/>
      <c r="G7162" s="84"/>
      <c r="H7162" s="31"/>
      <c r="I7162" s="31"/>
      <c r="J7162" s="84"/>
      <c r="K7162" s="31"/>
      <c r="L7162" s="31"/>
      <c r="M7162" s="169"/>
      <c r="N7162" s="148"/>
      <c r="O7162" s="106"/>
      <c r="P7162" s="43"/>
      <c r="Q7162" s="31"/>
      <c r="R7162" s="84"/>
      <c r="S7162" s="31"/>
      <c r="T7162" s="31"/>
      <c r="U7162" s="169"/>
      <c r="V7162" s="150"/>
      <c r="W7162" s="141" t="str" cm="1">
        <f t="array" ref="W7162">IF(SUM(LEN(B7162:V7162))=0,"",IF(OR(OR(ISBLANK(F7162),SUM(LEN(C7162),LEN(D7162))=0),AND(NOT(E7162="Unknown"),ISBLANK(J7162)),AND(NOT(O7162="Unknown"),ISBLANK(R7162))),"Missing Information", INDEX(Table15[Entire Service Line Classification], MATCH(SUMIFS(Table15[Unique ID],Table15[System-Owned Portion],E7162,Table15[If Material Anything Other than "Lead" in Column E,Was Material Ever Previously Lead?],G7162,Table15[Customer-Owned Portion],O7162),Table15[Unique ID],0),0)))</f>
        <v/>
      </c>
      <c r="X7162"/>
    </row>
    <row r="7163" spans="2:24" x14ac:dyDescent="0.25">
      <c r="B7163" s="146"/>
      <c r="C7163" s="31"/>
      <c r="D7163" s="31"/>
      <c r="E7163" s="44"/>
      <c r="F7163" s="43"/>
      <c r="G7163" s="84"/>
      <c r="H7163" s="31"/>
      <c r="I7163" s="31"/>
      <c r="J7163" s="84"/>
      <c r="K7163" s="31"/>
      <c r="L7163" s="31"/>
      <c r="M7163" s="169"/>
      <c r="N7163" s="148"/>
      <c r="O7163" s="106"/>
      <c r="P7163" s="43"/>
      <c r="Q7163" s="31"/>
      <c r="R7163" s="84"/>
      <c r="S7163" s="31"/>
      <c r="T7163" s="31"/>
      <c r="U7163" s="169"/>
      <c r="V7163" s="150"/>
      <c r="W7163" s="141" t="str" cm="1">
        <f t="array" ref="W7163">IF(SUM(LEN(B7163:V7163))=0,"",IF(OR(OR(ISBLANK(F7163),SUM(LEN(C7163),LEN(D7163))=0),AND(NOT(E7163="Unknown"),ISBLANK(J7163)),AND(NOT(O7163="Unknown"),ISBLANK(R7163))),"Missing Information", INDEX(Table15[Entire Service Line Classification], MATCH(SUMIFS(Table15[Unique ID],Table15[System-Owned Portion],E7163,Table15[If Material Anything Other than "Lead" in Column E,Was Material Ever Previously Lead?],G7163,Table15[Customer-Owned Portion],O7163),Table15[Unique ID],0),0)))</f>
        <v/>
      </c>
      <c r="X7163"/>
    </row>
    <row r="7164" spans="2:24" x14ac:dyDescent="0.25">
      <c r="B7164" s="146"/>
      <c r="C7164" s="31"/>
      <c r="D7164" s="31"/>
      <c r="E7164" s="44"/>
      <c r="F7164" s="43"/>
      <c r="G7164" s="84"/>
      <c r="H7164" s="31"/>
      <c r="I7164" s="31"/>
      <c r="J7164" s="84"/>
      <c r="K7164" s="31"/>
      <c r="L7164" s="31"/>
      <c r="M7164" s="169"/>
      <c r="N7164" s="148"/>
      <c r="O7164" s="106"/>
      <c r="P7164" s="43"/>
      <c r="Q7164" s="31"/>
      <c r="R7164" s="84"/>
      <c r="S7164" s="31"/>
      <c r="T7164" s="31"/>
      <c r="U7164" s="169"/>
      <c r="V7164" s="150"/>
      <c r="W7164" s="141" t="str" cm="1">
        <f t="array" ref="W7164">IF(SUM(LEN(B7164:V7164))=0,"",IF(OR(OR(ISBLANK(F7164),SUM(LEN(C7164),LEN(D7164))=0),AND(NOT(E7164="Unknown"),ISBLANK(J7164)),AND(NOT(O7164="Unknown"),ISBLANK(R7164))),"Missing Information", INDEX(Table15[Entire Service Line Classification], MATCH(SUMIFS(Table15[Unique ID],Table15[System-Owned Portion],E7164,Table15[If Material Anything Other than "Lead" in Column E,Was Material Ever Previously Lead?],G7164,Table15[Customer-Owned Portion],O7164),Table15[Unique ID],0),0)))</f>
        <v/>
      </c>
      <c r="X7164"/>
    </row>
    <row r="7165" spans="2:24" x14ac:dyDescent="0.25">
      <c r="B7165" s="146"/>
      <c r="C7165" s="31"/>
      <c r="D7165" s="31"/>
      <c r="E7165" s="44"/>
      <c r="F7165" s="43"/>
      <c r="G7165" s="84"/>
      <c r="H7165" s="31"/>
      <c r="I7165" s="31"/>
      <c r="J7165" s="84"/>
      <c r="K7165" s="31"/>
      <c r="L7165" s="31"/>
      <c r="M7165" s="169"/>
      <c r="N7165" s="148"/>
      <c r="O7165" s="106"/>
      <c r="P7165" s="43"/>
      <c r="Q7165" s="31"/>
      <c r="R7165" s="84"/>
      <c r="S7165" s="31"/>
      <c r="T7165" s="31"/>
      <c r="U7165" s="169"/>
      <c r="V7165" s="150"/>
      <c r="W7165" s="141" t="str" cm="1">
        <f t="array" ref="W7165">IF(SUM(LEN(B7165:V7165))=0,"",IF(OR(OR(ISBLANK(F7165),SUM(LEN(C7165),LEN(D7165))=0),AND(NOT(E7165="Unknown"),ISBLANK(J7165)),AND(NOT(O7165="Unknown"),ISBLANK(R7165))),"Missing Information", INDEX(Table15[Entire Service Line Classification], MATCH(SUMIFS(Table15[Unique ID],Table15[System-Owned Portion],E7165,Table15[If Material Anything Other than "Lead" in Column E,Was Material Ever Previously Lead?],G7165,Table15[Customer-Owned Portion],O7165),Table15[Unique ID],0),0)))</f>
        <v/>
      </c>
      <c r="X7165"/>
    </row>
    <row r="7166" spans="2:24" x14ac:dyDescent="0.25">
      <c r="B7166" s="146"/>
      <c r="C7166" s="31"/>
      <c r="D7166" s="31"/>
      <c r="E7166" s="44"/>
      <c r="F7166" s="43"/>
      <c r="G7166" s="84"/>
      <c r="H7166" s="31"/>
      <c r="I7166" s="31"/>
      <c r="J7166" s="84"/>
      <c r="K7166" s="31"/>
      <c r="L7166" s="31"/>
      <c r="M7166" s="169"/>
      <c r="N7166" s="148"/>
      <c r="O7166" s="106"/>
      <c r="P7166" s="43"/>
      <c r="Q7166" s="31"/>
      <c r="R7166" s="84"/>
      <c r="S7166" s="31"/>
      <c r="T7166" s="31"/>
      <c r="U7166" s="169"/>
      <c r="V7166" s="150"/>
      <c r="W7166" s="141" t="str" cm="1">
        <f t="array" ref="W7166">IF(SUM(LEN(B7166:V7166))=0,"",IF(OR(OR(ISBLANK(F7166),SUM(LEN(C7166),LEN(D7166))=0),AND(NOT(E7166="Unknown"),ISBLANK(J7166)),AND(NOT(O7166="Unknown"),ISBLANK(R7166))),"Missing Information", INDEX(Table15[Entire Service Line Classification], MATCH(SUMIFS(Table15[Unique ID],Table15[System-Owned Portion],E7166,Table15[If Material Anything Other than "Lead" in Column E,Was Material Ever Previously Lead?],G7166,Table15[Customer-Owned Portion],O7166),Table15[Unique ID],0),0)))</f>
        <v/>
      </c>
      <c r="X7166"/>
    </row>
    <row r="7167" spans="2:24" x14ac:dyDescent="0.25">
      <c r="B7167" s="146"/>
      <c r="C7167" s="31"/>
      <c r="D7167" s="31"/>
      <c r="E7167" s="44"/>
      <c r="F7167" s="43"/>
      <c r="G7167" s="84"/>
      <c r="H7167" s="31"/>
      <c r="I7167" s="31"/>
      <c r="J7167" s="84"/>
      <c r="K7167" s="31"/>
      <c r="L7167" s="31"/>
      <c r="M7167" s="169"/>
      <c r="N7167" s="148"/>
      <c r="O7167" s="106"/>
      <c r="P7167" s="43"/>
      <c r="Q7167" s="31"/>
      <c r="R7167" s="84"/>
      <c r="S7167" s="31"/>
      <c r="T7167" s="31"/>
      <c r="U7167" s="169"/>
      <c r="V7167" s="150"/>
      <c r="W7167" s="141" t="str" cm="1">
        <f t="array" ref="W7167">IF(SUM(LEN(B7167:V7167))=0,"",IF(OR(OR(ISBLANK(F7167),SUM(LEN(C7167),LEN(D7167))=0),AND(NOT(E7167="Unknown"),ISBLANK(J7167)),AND(NOT(O7167="Unknown"),ISBLANK(R7167))),"Missing Information", INDEX(Table15[Entire Service Line Classification], MATCH(SUMIFS(Table15[Unique ID],Table15[System-Owned Portion],E7167,Table15[If Material Anything Other than "Lead" in Column E,Was Material Ever Previously Lead?],G7167,Table15[Customer-Owned Portion],O7167),Table15[Unique ID],0),0)))</f>
        <v/>
      </c>
      <c r="X7167"/>
    </row>
    <row r="7168" spans="2:24" x14ac:dyDescent="0.25">
      <c r="B7168" s="146"/>
      <c r="C7168" s="31"/>
      <c r="D7168" s="31"/>
      <c r="E7168" s="44"/>
      <c r="F7168" s="43"/>
      <c r="G7168" s="84"/>
      <c r="H7168" s="31"/>
      <c r="I7168" s="31"/>
      <c r="J7168" s="84"/>
      <c r="K7168" s="31"/>
      <c r="L7168" s="31"/>
      <c r="M7168" s="169"/>
      <c r="N7168" s="148"/>
      <c r="O7168" s="106"/>
      <c r="P7168" s="43"/>
      <c r="Q7168" s="31"/>
      <c r="R7168" s="84"/>
      <c r="S7168" s="31"/>
      <c r="T7168" s="31"/>
      <c r="U7168" s="169"/>
      <c r="V7168" s="150"/>
      <c r="W7168" s="141" t="str" cm="1">
        <f t="array" ref="W7168">IF(SUM(LEN(B7168:V7168))=0,"",IF(OR(OR(ISBLANK(F7168),SUM(LEN(C7168),LEN(D7168))=0),AND(NOT(E7168="Unknown"),ISBLANK(J7168)),AND(NOT(O7168="Unknown"),ISBLANK(R7168))),"Missing Information", INDEX(Table15[Entire Service Line Classification], MATCH(SUMIFS(Table15[Unique ID],Table15[System-Owned Portion],E7168,Table15[If Material Anything Other than "Lead" in Column E,Was Material Ever Previously Lead?],G7168,Table15[Customer-Owned Portion],O7168),Table15[Unique ID],0),0)))</f>
        <v/>
      </c>
      <c r="X7168"/>
    </row>
    <row r="7169" spans="2:24" x14ac:dyDescent="0.25">
      <c r="B7169" s="146"/>
      <c r="C7169" s="31"/>
      <c r="D7169" s="31"/>
      <c r="E7169" s="44"/>
      <c r="F7169" s="43"/>
      <c r="G7169" s="84"/>
      <c r="H7169" s="31"/>
      <c r="I7169" s="31"/>
      <c r="J7169" s="84"/>
      <c r="K7169" s="31"/>
      <c r="L7169" s="31"/>
      <c r="M7169" s="169"/>
      <c r="N7169" s="148"/>
      <c r="O7169" s="106"/>
      <c r="P7169" s="43"/>
      <c r="Q7169" s="31"/>
      <c r="R7169" s="84"/>
      <c r="S7169" s="31"/>
      <c r="T7169" s="31"/>
      <c r="U7169" s="169"/>
      <c r="V7169" s="150"/>
      <c r="W7169" s="141" t="str" cm="1">
        <f t="array" ref="W7169">IF(SUM(LEN(B7169:V7169))=0,"",IF(OR(OR(ISBLANK(F7169),SUM(LEN(C7169),LEN(D7169))=0),AND(NOT(E7169="Unknown"),ISBLANK(J7169)),AND(NOT(O7169="Unknown"),ISBLANK(R7169))),"Missing Information", INDEX(Table15[Entire Service Line Classification], MATCH(SUMIFS(Table15[Unique ID],Table15[System-Owned Portion],E7169,Table15[If Material Anything Other than "Lead" in Column E,Was Material Ever Previously Lead?],G7169,Table15[Customer-Owned Portion],O7169),Table15[Unique ID],0),0)))</f>
        <v/>
      </c>
      <c r="X7169"/>
    </row>
    <row r="7170" spans="2:24" x14ac:dyDescent="0.25">
      <c r="B7170" s="146"/>
      <c r="C7170" s="31"/>
      <c r="D7170" s="31"/>
      <c r="E7170" s="44"/>
      <c r="F7170" s="43"/>
      <c r="G7170" s="84"/>
      <c r="H7170" s="31"/>
      <c r="I7170" s="31"/>
      <c r="J7170" s="84"/>
      <c r="K7170" s="31"/>
      <c r="L7170" s="31"/>
      <c r="M7170" s="169"/>
      <c r="N7170" s="148"/>
      <c r="O7170" s="106"/>
      <c r="P7170" s="43"/>
      <c r="Q7170" s="31"/>
      <c r="R7170" s="84"/>
      <c r="S7170" s="31"/>
      <c r="T7170" s="31"/>
      <c r="U7170" s="169"/>
      <c r="V7170" s="150"/>
      <c r="W7170" s="141" t="str" cm="1">
        <f t="array" ref="W7170">IF(SUM(LEN(B7170:V7170))=0,"",IF(OR(OR(ISBLANK(F7170),SUM(LEN(C7170),LEN(D7170))=0),AND(NOT(E7170="Unknown"),ISBLANK(J7170)),AND(NOT(O7170="Unknown"),ISBLANK(R7170))),"Missing Information", INDEX(Table15[Entire Service Line Classification], MATCH(SUMIFS(Table15[Unique ID],Table15[System-Owned Portion],E7170,Table15[If Material Anything Other than "Lead" in Column E,Was Material Ever Previously Lead?],G7170,Table15[Customer-Owned Portion],O7170),Table15[Unique ID],0),0)))</f>
        <v/>
      </c>
      <c r="X7170"/>
    </row>
    <row r="7171" spans="2:24" x14ac:dyDescent="0.25">
      <c r="B7171" s="146"/>
      <c r="C7171" s="31"/>
      <c r="D7171" s="31"/>
      <c r="E7171" s="44"/>
      <c r="F7171" s="43"/>
      <c r="G7171" s="84"/>
      <c r="H7171" s="31"/>
      <c r="I7171" s="31"/>
      <c r="J7171" s="84"/>
      <c r="K7171" s="31"/>
      <c r="L7171" s="31"/>
      <c r="M7171" s="169"/>
      <c r="N7171" s="148"/>
      <c r="O7171" s="106"/>
      <c r="P7171" s="43"/>
      <c r="Q7171" s="31"/>
      <c r="R7171" s="84"/>
      <c r="S7171" s="31"/>
      <c r="T7171" s="31"/>
      <c r="U7171" s="169"/>
      <c r="V7171" s="150"/>
      <c r="W7171" s="141" t="str" cm="1">
        <f t="array" ref="W7171">IF(SUM(LEN(B7171:V7171))=0,"",IF(OR(OR(ISBLANK(F7171),SUM(LEN(C7171),LEN(D7171))=0),AND(NOT(E7171="Unknown"),ISBLANK(J7171)),AND(NOT(O7171="Unknown"),ISBLANK(R7171))),"Missing Information", INDEX(Table15[Entire Service Line Classification], MATCH(SUMIFS(Table15[Unique ID],Table15[System-Owned Portion],E7171,Table15[If Material Anything Other than "Lead" in Column E,Was Material Ever Previously Lead?],G7171,Table15[Customer-Owned Portion],O7171),Table15[Unique ID],0),0)))</f>
        <v/>
      </c>
      <c r="X7171"/>
    </row>
    <row r="7172" spans="2:24" x14ac:dyDescent="0.25">
      <c r="B7172" s="146"/>
      <c r="C7172" s="31"/>
      <c r="D7172" s="31"/>
      <c r="E7172" s="44"/>
      <c r="F7172" s="43"/>
      <c r="G7172" s="84"/>
      <c r="H7172" s="31"/>
      <c r="I7172" s="31"/>
      <c r="J7172" s="84"/>
      <c r="K7172" s="31"/>
      <c r="L7172" s="31"/>
      <c r="M7172" s="169"/>
      <c r="N7172" s="148"/>
      <c r="O7172" s="106"/>
      <c r="P7172" s="43"/>
      <c r="Q7172" s="31"/>
      <c r="R7172" s="84"/>
      <c r="S7172" s="31"/>
      <c r="T7172" s="31"/>
      <c r="U7172" s="169"/>
      <c r="V7172" s="150"/>
      <c r="W7172" s="141" t="str" cm="1">
        <f t="array" ref="W7172">IF(SUM(LEN(B7172:V7172))=0,"",IF(OR(OR(ISBLANK(F7172),SUM(LEN(C7172),LEN(D7172))=0),AND(NOT(E7172="Unknown"),ISBLANK(J7172)),AND(NOT(O7172="Unknown"),ISBLANK(R7172))),"Missing Information", INDEX(Table15[Entire Service Line Classification], MATCH(SUMIFS(Table15[Unique ID],Table15[System-Owned Portion],E7172,Table15[If Material Anything Other than "Lead" in Column E,Was Material Ever Previously Lead?],G7172,Table15[Customer-Owned Portion],O7172),Table15[Unique ID],0),0)))</f>
        <v/>
      </c>
      <c r="X7172"/>
    </row>
    <row r="7173" spans="2:24" x14ac:dyDescent="0.25">
      <c r="B7173" s="146"/>
      <c r="C7173" s="31"/>
      <c r="D7173" s="31"/>
      <c r="E7173" s="44"/>
      <c r="F7173" s="43"/>
      <c r="G7173" s="84"/>
      <c r="H7173" s="31"/>
      <c r="I7173" s="31"/>
      <c r="J7173" s="84"/>
      <c r="K7173" s="31"/>
      <c r="L7173" s="31"/>
      <c r="M7173" s="169"/>
      <c r="N7173" s="148"/>
      <c r="O7173" s="106"/>
      <c r="P7173" s="43"/>
      <c r="Q7173" s="31"/>
      <c r="R7173" s="84"/>
      <c r="S7173" s="31"/>
      <c r="T7173" s="31"/>
      <c r="U7173" s="169"/>
      <c r="V7173" s="150"/>
      <c r="W7173" s="141" t="str" cm="1">
        <f t="array" ref="W7173">IF(SUM(LEN(B7173:V7173))=0,"",IF(OR(OR(ISBLANK(F7173),SUM(LEN(C7173),LEN(D7173))=0),AND(NOT(E7173="Unknown"),ISBLANK(J7173)),AND(NOT(O7173="Unknown"),ISBLANK(R7173))),"Missing Information", INDEX(Table15[Entire Service Line Classification], MATCH(SUMIFS(Table15[Unique ID],Table15[System-Owned Portion],E7173,Table15[If Material Anything Other than "Lead" in Column E,Was Material Ever Previously Lead?],G7173,Table15[Customer-Owned Portion],O7173),Table15[Unique ID],0),0)))</f>
        <v/>
      </c>
      <c r="X7173"/>
    </row>
    <row r="7174" spans="2:24" x14ac:dyDescent="0.25">
      <c r="B7174" s="146"/>
      <c r="C7174" s="31"/>
      <c r="D7174" s="31"/>
      <c r="E7174" s="44"/>
      <c r="F7174" s="43"/>
      <c r="G7174" s="84"/>
      <c r="H7174" s="31"/>
      <c r="I7174" s="31"/>
      <c r="J7174" s="84"/>
      <c r="K7174" s="31"/>
      <c r="L7174" s="31"/>
      <c r="M7174" s="169"/>
      <c r="N7174" s="148"/>
      <c r="O7174" s="106"/>
      <c r="P7174" s="43"/>
      <c r="Q7174" s="31"/>
      <c r="R7174" s="84"/>
      <c r="S7174" s="31"/>
      <c r="T7174" s="31"/>
      <c r="U7174" s="169"/>
      <c r="V7174" s="150"/>
      <c r="W7174" s="141" t="str" cm="1">
        <f t="array" ref="W7174">IF(SUM(LEN(B7174:V7174))=0,"",IF(OR(OR(ISBLANK(F7174),SUM(LEN(C7174),LEN(D7174))=0),AND(NOT(E7174="Unknown"),ISBLANK(J7174)),AND(NOT(O7174="Unknown"),ISBLANK(R7174))),"Missing Information", INDEX(Table15[Entire Service Line Classification], MATCH(SUMIFS(Table15[Unique ID],Table15[System-Owned Portion],E7174,Table15[If Material Anything Other than "Lead" in Column E,Was Material Ever Previously Lead?],G7174,Table15[Customer-Owned Portion],O7174),Table15[Unique ID],0),0)))</f>
        <v/>
      </c>
      <c r="X7174"/>
    </row>
    <row r="7175" spans="2:24" x14ac:dyDescent="0.25">
      <c r="B7175" s="146"/>
      <c r="C7175" s="31"/>
      <c r="D7175" s="31"/>
      <c r="E7175" s="44"/>
      <c r="F7175" s="43"/>
      <c r="G7175" s="84"/>
      <c r="H7175" s="31"/>
      <c r="I7175" s="31"/>
      <c r="J7175" s="84"/>
      <c r="K7175" s="31"/>
      <c r="L7175" s="31"/>
      <c r="M7175" s="169"/>
      <c r="N7175" s="148"/>
      <c r="O7175" s="106"/>
      <c r="P7175" s="43"/>
      <c r="Q7175" s="31"/>
      <c r="R7175" s="84"/>
      <c r="S7175" s="31"/>
      <c r="T7175" s="31"/>
      <c r="U7175" s="169"/>
      <c r="V7175" s="150"/>
      <c r="W7175" s="141" t="str" cm="1">
        <f t="array" ref="W7175">IF(SUM(LEN(B7175:V7175))=0,"",IF(OR(OR(ISBLANK(F7175),SUM(LEN(C7175),LEN(D7175))=0),AND(NOT(E7175="Unknown"),ISBLANK(J7175)),AND(NOT(O7175="Unknown"),ISBLANK(R7175))),"Missing Information", INDEX(Table15[Entire Service Line Classification], MATCH(SUMIFS(Table15[Unique ID],Table15[System-Owned Portion],E7175,Table15[If Material Anything Other than "Lead" in Column E,Was Material Ever Previously Lead?],G7175,Table15[Customer-Owned Portion],O7175),Table15[Unique ID],0),0)))</f>
        <v/>
      </c>
      <c r="X7175"/>
    </row>
    <row r="7176" spans="2:24" x14ac:dyDescent="0.25">
      <c r="B7176" s="146"/>
      <c r="C7176" s="31"/>
      <c r="D7176" s="31"/>
      <c r="E7176" s="44"/>
      <c r="F7176" s="43"/>
      <c r="G7176" s="84"/>
      <c r="H7176" s="31"/>
      <c r="I7176" s="31"/>
      <c r="J7176" s="84"/>
      <c r="K7176" s="31"/>
      <c r="L7176" s="31"/>
      <c r="M7176" s="169"/>
      <c r="N7176" s="148"/>
      <c r="O7176" s="106"/>
      <c r="P7176" s="43"/>
      <c r="Q7176" s="31"/>
      <c r="R7176" s="84"/>
      <c r="S7176" s="31"/>
      <c r="T7176" s="31"/>
      <c r="U7176" s="169"/>
      <c r="V7176" s="150"/>
      <c r="W7176" s="141" t="str" cm="1">
        <f t="array" ref="W7176">IF(SUM(LEN(B7176:V7176))=0,"",IF(OR(OR(ISBLANK(F7176),SUM(LEN(C7176),LEN(D7176))=0),AND(NOT(E7176="Unknown"),ISBLANK(J7176)),AND(NOT(O7176="Unknown"),ISBLANK(R7176))),"Missing Information", INDEX(Table15[Entire Service Line Classification], MATCH(SUMIFS(Table15[Unique ID],Table15[System-Owned Portion],E7176,Table15[If Material Anything Other than "Lead" in Column E,Was Material Ever Previously Lead?],G7176,Table15[Customer-Owned Portion],O7176),Table15[Unique ID],0),0)))</f>
        <v/>
      </c>
      <c r="X7176"/>
    </row>
    <row r="7177" spans="2:24" x14ac:dyDescent="0.25">
      <c r="B7177" s="146"/>
      <c r="C7177" s="31"/>
      <c r="D7177" s="31"/>
      <c r="E7177" s="44"/>
      <c r="F7177" s="43"/>
      <c r="G7177" s="84"/>
      <c r="H7177" s="31"/>
      <c r="I7177" s="31"/>
      <c r="J7177" s="84"/>
      <c r="K7177" s="31"/>
      <c r="L7177" s="31"/>
      <c r="M7177" s="169"/>
      <c r="N7177" s="148"/>
      <c r="O7177" s="106"/>
      <c r="P7177" s="43"/>
      <c r="Q7177" s="31"/>
      <c r="R7177" s="84"/>
      <c r="S7177" s="31"/>
      <c r="T7177" s="31"/>
      <c r="U7177" s="169"/>
      <c r="V7177" s="150"/>
      <c r="W7177" s="141" t="str" cm="1">
        <f t="array" ref="W7177">IF(SUM(LEN(B7177:V7177))=0,"",IF(OR(OR(ISBLANK(F7177),SUM(LEN(C7177),LEN(D7177))=0),AND(NOT(E7177="Unknown"),ISBLANK(J7177)),AND(NOT(O7177="Unknown"),ISBLANK(R7177))),"Missing Information", INDEX(Table15[Entire Service Line Classification], MATCH(SUMIFS(Table15[Unique ID],Table15[System-Owned Portion],E7177,Table15[If Material Anything Other than "Lead" in Column E,Was Material Ever Previously Lead?],G7177,Table15[Customer-Owned Portion],O7177),Table15[Unique ID],0),0)))</f>
        <v/>
      </c>
      <c r="X7177"/>
    </row>
    <row r="7178" spans="2:24" x14ac:dyDescent="0.25">
      <c r="B7178" s="146"/>
      <c r="C7178" s="31"/>
      <c r="D7178" s="31"/>
      <c r="E7178" s="44"/>
      <c r="F7178" s="43"/>
      <c r="G7178" s="84"/>
      <c r="H7178" s="31"/>
      <c r="I7178" s="31"/>
      <c r="J7178" s="84"/>
      <c r="K7178" s="31"/>
      <c r="L7178" s="31"/>
      <c r="M7178" s="169"/>
      <c r="N7178" s="148"/>
      <c r="O7178" s="106"/>
      <c r="P7178" s="43"/>
      <c r="Q7178" s="31"/>
      <c r="R7178" s="84"/>
      <c r="S7178" s="31"/>
      <c r="T7178" s="31"/>
      <c r="U7178" s="169"/>
      <c r="V7178" s="150"/>
      <c r="W7178" s="141" t="str" cm="1">
        <f t="array" ref="W7178">IF(SUM(LEN(B7178:V7178))=0,"",IF(OR(OR(ISBLANK(F7178),SUM(LEN(C7178),LEN(D7178))=0),AND(NOT(E7178="Unknown"),ISBLANK(J7178)),AND(NOT(O7178="Unknown"),ISBLANK(R7178))),"Missing Information", INDEX(Table15[Entire Service Line Classification], MATCH(SUMIFS(Table15[Unique ID],Table15[System-Owned Portion],E7178,Table15[If Material Anything Other than "Lead" in Column E,Was Material Ever Previously Lead?],G7178,Table15[Customer-Owned Portion],O7178),Table15[Unique ID],0),0)))</f>
        <v/>
      </c>
      <c r="X7178"/>
    </row>
    <row r="7179" spans="2:24" x14ac:dyDescent="0.25">
      <c r="B7179" s="146"/>
      <c r="C7179" s="31"/>
      <c r="D7179" s="31"/>
      <c r="E7179" s="44"/>
      <c r="F7179" s="43"/>
      <c r="G7179" s="84"/>
      <c r="H7179" s="31"/>
      <c r="I7179" s="31"/>
      <c r="J7179" s="84"/>
      <c r="K7179" s="31"/>
      <c r="L7179" s="31"/>
      <c r="M7179" s="169"/>
      <c r="N7179" s="148"/>
      <c r="O7179" s="106"/>
      <c r="P7179" s="43"/>
      <c r="Q7179" s="31"/>
      <c r="R7179" s="84"/>
      <c r="S7179" s="31"/>
      <c r="T7179" s="31"/>
      <c r="U7179" s="169"/>
      <c r="V7179" s="150"/>
      <c r="W7179" s="141" t="str" cm="1">
        <f t="array" ref="W7179">IF(SUM(LEN(B7179:V7179))=0,"",IF(OR(OR(ISBLANK(F7179),SUM(LEN(C7179),LEN(D7179))=0),AND(NOT(E7179="Unknown"),ISBLANK(J7179)),AND(NOT(O7179="Unknown"),ISBLANK(R7179))),"Missing Information", INDEX(Table15[Entire Service Line Classification], MATCH(SUMIFS(Table15[Unique ID],Table15[System-Owned Portion],E7179,Table15[If Material Anything Other than "Lead" in Column E,Was Material Ever Previously Lead?],G7179,Table15[Customer-Owned Portion],O7179),Table15[Unique ID],0),0)))</f>
        <v/>
      </c>
      <c r="X7179"/>
    </row>
    <row r="7180" spans="2:24" x14ac:dyDescent="0.25">
      <c r="B7180" s="146"/>
      <c r="C7180" s="31"/>
      <c r="D7180" s="31"/>
      <c r="E7180" s="44"/>
      <c r="F7180" s="43"/>
      <c r="G7180" s="84"/>
      <c r="H7180" s="31"/>
      <c r="I7180" s="31"/>
      <c r="J7180" s="84"/>
      <c r="K7180" s="31"/>
      <c r="L7180" s="31"/>
      <c r="M7180" s="169"/>
      <c r="N7180" s="148"/>
      <c r="O7180" s="106"/>
      <c r="P7180" s="43"/>
      <c r="Q7180" s="31"/>
      <c r="R7180" s="84"/>
      <c r="S7180" s="31"/>
      <c r="T7180" s="31"/>
      <c r="U7180" s="169"/>
      <c r="V7180" s="150"/>
      <c r="W7180" s="141" t="str" cm="1">
        <f t="array" ref="W7180">IF(SUM(LEN(B7180:V7180))=0,"",IF(OR(OR(ISBLANK(F7180),SUM(LEN(C7180),LEN(D7180))=0),AND(NOT(E7180="Unknown"),ISBLANK(J7180)),AND(NOT(O7180="Unknown"),ISBLANK(R7180))),"Missing Information", INDEX(Table15[Entire Service Line Classification], MATCH(SUMIFS(Table15[Unique ID],Table15[System-Owned Portion],E7180,Table15[If Material Anything Other than "Lead" in Column E,Was Material Ever Previously Lead?],G7180,Table15[Customer-Owned Portion],O7180),Table15[Unique ID],0),0)))</f>
        <v/>
      </c>
      <c r="X7180"/>
    </row>
    <row r="7181" spans="2:24" x14ac:dyDescent="0.25">
      <c r="B7181" s="146"/>
      <c r="C7181" s="31"/>
      <c r="D7181" s="31"/>
      <c r="E7181" s="44"/>
      <c r="F7181" s="43"/>
      <c r="G7181" s="84"/>
      <c r="H7181" s="31"/>
      <c r="I7181" s="31"/>
      <c r="J7181" s="84"/>
      <c r="K7181" s="31"/>
      <c r="L7181" s="31"/>
      <c r="M7181" s="169"/>
      <c r="N7181" s="148"/>
      <c r="O7181" s="106"/>
      <c r="P7181" s="43"/>
      <c r="Q7181" s="31"/>
      <c r="R7181" s="84"/>
      <c r="S7181" s="31"/>
      <c r="T7181" s="31"/>
      <c r="U7181" s="169"/>
      <c r="V7181" s="150"/>
      <c r="W7181" s="141" t="str" cm="1">
        <f t="array" ref="W7181">IF(SUM(LEN(B7181:V7181))=0,"",IF(OR(OR(ISBLANK(F7181),SUM(LEN(C7181),LEN(D7181))=0),AND(NOT(E7181="Unknown"),ISBLANK(J7181)),AND(NOT(O7181="Unknown"),ISBLANK(R7181))),"Missing Information", INDEX(Table15[Entire Service Line Classification], MATCH(SUMIFS(Table15[Unique ID],Table15[System-Owned Portion],E7181,Table15[If Material Anything Other than "Lead" in Column E,Was Material Ever Previously Lead?],G7181,Table15[Customer-Owned Portion],O7181),Table15[Unique ID],0),0)))</f>
        <v/>
      </c>
      <c r="X7181"/>
    </row>
    <row r="7182" spans="2:24" x14ac:dyDescent="0.25">
      <c r="B7182" s="146"/>
      <c r="C7182" s="31"/>
      <c r="D7182" s="31"/>
      <c r="E7182" s="44"/>
      <c r="F7182" s="43"/>
      <c r="G7182" s="84"/>
      <c r="H7182" s="31"/>
      <c r="I7182" s="31"/>
      <c r="J7182" s="84"/>
      <c r="K7182" s="31"/>
      <c r="L7182" s="31"/>
      <c r="M7182" s="169"/>
      <c r="N7182" s="148"/>
      <c r="O7182" s="106"/>
      <c r="P7182" s="43"/>
      <c r="Q7182" s="31"/>
      <c r="R7182" s="84"/>
      <c r="S7182" s="31"/>
      <c r="T7182" s="31"/>
      <c r="U7182" s="169"/>
      <c r="V7182" s="150"/>
      <c r="W7182" s="141" t="str" cm="1">
        <f t="array" ref="W7182">IF(SUM(LEN(B7182:V7182))=0,"",IF(OR(OR(ISBLANK(F7182),SUM(LEN(C7182),LEN(D7182))=0),AND(NOT(E7182="Unknown"),ISBLANK(J7182)),AND(NOT(O7182="Unknown"),ISBLANK(R7182))),"Missing Information", INDEX(Table15[Entire Service Line Classification], MATCH(SUMIFS(Table15[Unique ID],Table15[System-Owned Portion],E7182,Table15[If Material Anything Other than "Lead" in Column E,Was Material Ever Previously Lead?],G7182,Table15[Customer-Owned Portion],O7182),Table15[Unique ID],0),0)))</f>
        <v/>
      </c>
      <c r="X7182"/>
    </row>
    <row r="7183" spans="2:24" x14ac:dyDescent="0.25">
      <c r="B7183" s="146"/>
      <c r="C7183" s="31"/>
      <c r="D7183" s="31"/>
      <c r="E7183" s="44"/>
      <c r="F7183" s="43"/>
      <c r="G7183" s="84"/>
      <c r="H7183" s="31"/>
      <c r="I7183" s="31"/>
      <c r="J7183" s="84"/>
      <c r="K7183" s="31"/>
      <c r="L7183" s="31"/>
      <c r="M7183" s="169"/>
      <c r="N7183" s="148"/>
      <c r="O7183" s="106"/>
      <c r="P7183" s="43"/>
      <c r="Q7183" s="31"/>
      <c r="R7183" s="84"/>
      <c r="S7183" s="31"/>
      <c r="T7183" s="31"/>
      <c r="U7183" s="169"/>
      <c r="V7183" s="150"/>
      <c r="W7183" s="141" t="str" cm="1">
        <f t="array" ref="W7183">IF(SUM(LEN(B7183:V7183))=0,"",IF(OR(OR(ISBLANK(F7183),SUM(LEN(C7183),LEN(D7183))=0),AND(NOT(E7183="Unknown"),ISBLANK(J7183)),AND(NOT(O7183="Unknown"),ISBLANK(R7183))),"Missing Information", INDEX(Table15[Entire Service Line Classification], MATCH(SUMIFS(Table15[Unique ID],Table15[System-Owned Portion],E7183,Table15[If Material Anything Other than "Lead" in Column E,Was Material Ever Previously Lead?],G7183,Table15[Customer-Owned Portion],O7183),Table15[Unique ID],0),0)))</f>
        <v/>
      </c>
      <c r="X7183"/>
    </row>
    <row r="7184" spans="2:24" x14ac:dyDescent="0.25">
      <c r="B7184" s="146"/>
      <c r="C7184" s="31"/>
      <c r="D7184" s="31"/>
      <c r="E7184" s="44"/>
      <c r="F7184" s="43"/>
      <c r="G7184" s="84"/>
      <c r="H7184" s="31"/>
      <c r="I7184" s="31"/>
      <c r="J7184" s="84"/>
      <c r="K7184" s="31"/>
      <c r="L7184" s="31"/>
      <c r="M7184" s="169"/>
      <c r="N7184" s="148"/>
      <c r="O7184" s="106"/>
      <c r="P7184" s="43"/>
      <c r="Q7184" s="31"/>
      <c r="R7184" s="84"/>
      <c r="S7184" s="31"/>
      <c r="T7184" s="31"/>
      <c r="U7184" s="169"/>
      <c r="V7184" s="150"/>
      <c r="W7184" s="141" t="str" cm="1">
        <f t="array" ref="W7184">IF(SUM(LEN(B7184:V7184))=0,"",IF(OR(OR(ISBLANK(F7184),SUM(LEN(C7184),LEN(D7184))=0),AND(NOT(E7184="Unknown"),ISBLANK(J7184)),AND(NOT(O7184="Unknown"),ISBLANK(R7184))),"Missing Information", INDEX(Table15[Entire Service Line Classification], MATCH(SUMIFS(Table15[Unique ID],Table15[System-Owned Portion],E7184,Table15[If Material Anything Other than "Lead" in Column E,Was Material Ever Previously Lead?],G7184,Table15[Customer-Owned Portion],O7184),Table15[Unique ID],0),0)))</f>
        <v/>
      </c>
      <c r="X7184"/>
    </row>
    <row r="7185" spans="2:24" x14ac:dyDescent="0.25">
      <c r="B7185" s="146"/>
      <c r="C7185" s="31"/>
      <c r="D7185" s="31"/>
      <c r="E7185" s="44"/>
      <c r="F7185" s="43"/>
      <c r="G7185" s="84"/>
      <c r="H7185" s="31"/>
      <c r="I7185" s="31"/>
      <c r="J7185" s="84"/>
      <c r="K7185" s="31"/>
      <c r="L7185" s="31"/>
      <c r="M7185" s="169"/>
      <c r="N7185" s="148"/>
      <c r="O7185" s="106"/>
      <c r="P7185" s="43"/>
      <c r="Q7185" s="31"/>
      <c r="R7185" s="84"/>
      <c r="S7185" s="31"/>
      <c r="T7185" s="31"/>
      <c r="U7185" s="169"/>
      <c r="V7185" s="150"/>
      <c r="W7185" s="141" t="str" cm="1">
        <f t="array" ref="W7185">IF(SUM(LEN(B7185:V7185))=0,"",IF(OR(OR(ISBLANK(F7185),SUM(LEN(C7185),LEN(D7185))=0),AND(NOT(E7185="Unknown"),ISBLANK(J7185)),AND(NOT(O7185="Unknown"),ISBLANK(R7185))),"Missing Information", INDEX(Table15[Entire Service Line Classification], MATCH(SUMIFS(Table15[Unique ID],Table15[System-Owned Portion],E7185,Table15[If Material Anything Other than "Lead" in Column E,Was Material Ever Previously Lead?],G7185,Table15[Customer-Owned Portion],O7185),Table15[Unique ID],0),0)))</f>
        <v/>
      </c>
      <c r="X7185"/>
    </row>
    <row r="7186" spans="2:24" x14ac:dyDescent="0.25">
      <c r="B7186" s="146"/>
      <c r="C7186" s="31"/>
      <c r="D7186" s="31"/>
      <c r="E7186" s="44"/>
      <c r="F7186" s="43"/>
      <c r="G7186" s="84"/>
      <c r="H7186" s="31"/>
      <c r="I7186" s="31"/>
      <c r="J7186" s="84"/>
      <c r="K7186" s="31"/>
      <c r="L7186" s="31"/>
      <c r="M7186" s="169"/>
      <c r="N7186" s="148"/>
      <c r="O7186" s="106"/>
      <c r="P7186" s="43"/>
      <c r="Q7186" s="31"/>
      <c r="R7186" s="84"/>
      <c r="S7186" s="31"/>
      <c r="T7186" s="31"/>
      <c r="U7186" s="169"/>
      <c r="V7186" s="150"/>
      <c r="W7186" s="141" t="str" cm="1">
        <f t="array" ref="W7186">IF(SUM(LEN(B7186:V7186))=0,"",IF(OR(OR(ISBLANK(F7186),SUM(LEN(C7186),LEN(D7186))=0),AND(NOT(E7186="Unknown"),ISBLANK(J7186)),AND(NOT(O7186="Unknown"),ISBLANK(R7186))),"Missing Information", INDEX(Table15[Entire Service Line Classification], MATCH(SUMIFS(Table15[Unique ID],Table15[System-Owned Portion],E7186,Table15[If Material Anything Other than "Lead" in Column E,Was Material Ever Previously Lead?],G7186,Table15[Customer-Owned Portion],O7186),Table15[Unique ID],0),0)))</f>
        <v/>
      </c>
      <c r="X7186"/>
    </row>
    <row r="7187" spans="2:24" x14ac:dyDescent="0.25">
      <c r="B7187" s="146"/>
      <c r="C7187" s="31"/>
      <c r="D7187" s="31"/>
      <c r="E7187" s="44"/>
      <c r="F7187" s="43"/>
      <c r="G7187" s="84"/>
      <c r="H7187" s="31"/>
      <c r="I7187" s="31"/>
      <c r="J7187" s="84"/>
      <c r="K7187" s="31"/>
      <c r="L7187" s="31"/>
      <c r="M7187" s="169"/>
      <c r="N7187" s="148"/>
      <c r="O7187" s="106"/>
      <c r="P7187" s="43"/>
      <c r="Q7187" s="31"/>
      <c r="R7187" s="84"/>
      <c r="S7187" s="31"/>
      <c r="T7187" s="31"/>
      <c r="U7187" s="169"/>
      <c r="V7187" s="150"/>
      <c r="W7187" s="141" t="str" cm="1">
        <f t="array" ref="W7187">IF(SUM(LEN(B7187:V7187))=0,"",IF(OR(OR(ISBLANK(F7187),SUM(LEN(C7187),LEN(D7187))=0),AND(NOT(E7187="Unknown"),ISBLANK(J7187)),AND(NOT(O7187="Unknown"),ISBLANK(R7187))),"Missing Information", INDEX(Table15[Entire Service Line Classification], MATCH(SUMIFS(Table15[Unique ID],Table15[System-Owned Portion],E7187,Table15[If Material Anything Other than "Lead" in Column E,Was Material Ever Previously Lead?],G7187,Table15[Customer-Owned Portion],O7187),Table15[Unique ID],0),0)))</f>
        <v/>
      </c>
      <c r="X7187"/>
    </row>
    <row r="7188" spans="2:24" x14ac:dyDescent="0.25">
      <c r="B7188" s="146"/>
      <c r="C7188" s="31"/>
      <c r="D7188" s="31"/>
      <c r="E7188" s="44"/>
      <c r="F7188" s="43"/>
      <c r="G7188" s="84"/>
      <c r="H7188" s="31"/>
      <c r="I7188" s="31"/>
      <c r="J7188" s="84"/>
      <c r="K7188" s="31"/>
      <c r="L7188" s="31"/>
      <c r="M7188" s="169"/>
      <c r="N7188" s="148"/>
      <c r="O7188" s="106"/>
      <c r="P7188" s="43"/>
      <c r="Q7188" s="31"/>
      <c r="R7188" s="84"/>
      <c r="S7188" s="31"/>
      <c r="T7188" s="31"/>
      <c r="U7188" s="169"/>
      <c r="V7188" s="150"/>
      <c r="W7188" s="141" t="str" cm="1">
        <f t="array" ref="W7188">IF(SUM(LEN(B7188:V7188))=0,"",IF(OR(OR(ISBLANK(F7188),SUM(LEN(C7188),LEN(D7188))=0),AND(NOT(E7188="Unknown"),ISBLANK(J7188)),AND(NOT(O7188="Unknown"),ISBLANK(R7188))),"Missing Information", INDEX(Table15[Entire Service Line Classification], MATCH(SUMIFS(Table15[Unique ID],Table15[System-Owned Portion],E7188,Table15[If Material Anything Other than "Lead" in Column E,Was Material Ever Previously Lead?],G7188,Table15[Customer-Owned Portion],O7188),Table15[Unique ID],0),0)))</f>
        <v/>
      </c>
      <c r="X7188"/>
    </row>
    <row r="7189" spans="2:24" x14ac:dyDescent="0.25">
      <c r="B7189" s="146"/>
      <c r="C7189" s="31"/>
      <c r="D7189" s="31"/>
      <c r="E7189" s="44"/>
      <c r="F7189" s="43"/>
      <c r="G7189" s="84"/>
      <c r="H7189" s="31"/>
      <c r="I7189" s="31"/>
      <c r="J7189" s="84"/>
      <c r="K7189" s="31"/>
      <c r="L7189" s="31"/>
      <c r="M7189" s="169"/>
      <c r="N7189" s="148"/>
      <c r="O7189" s="106"/>
      <c r="P7189" s="43"/>
      <c r="Q7189" s="31"/>
      <c r="R7189" s="84"/>
      <c r="S7189" s="31"/>
      <c r="T7189" s="31"/>
      <c r="U7189" s="169"/>
      <c r="V7189" s="150"/>
      <c r="W7189" s="141" t="str" cm="1">
        <f t="array" ref="W7189">IF(SUM(LEN(B7189:V7189))=0,"",IF(OR(OR(ISBLANK(F7189),SUM(LEN(C7189),LEN(D7189))=0),AND(NOT(E7189="Unknown"),ISBLANK(J7189)),AND(NOT(O7189="Unknown"),ISBLANK(R7189))),"Missing Information", INDEX(Table15[Entire Service Line Classification], MATCH(SUMIFS(Table15[Unique ID],Table15[System-Owned Portion],E7189,Table15[If Material Anything Other than "Lead" in Column E,Was Material Ever Previously Lead?],G7189,Table15[Customer-Owned Portion],O7189),Table15[Unique ID],0),0)))</f>
        <v/>
      </c>
      <c r="X7189"/>
    </row>
    <row r="7190" spans="2:24" x14ac:dyDescent="0.25">
      <c r="B7190" s="146"/>
      <c r="C7190" s="31"/>
      <c r="D7190" s="31"/>
      <c r="E7190" s="44"/>
      <c r="F7190" s="43"/>
      <c r="G7190" s="84"/>
      <c r="H7190" s="31"/>
      <c r="I7190" s="31"/>
      <c r="J7190" s="84"/>
      <c r="K7190" s="31"/>
      <c r="L7190" s="31"/>
      <c r="M7190" s="169"/>
      <c r="N7190" s="148"/>
      <c r="O7190" s="106"/>
      <c r="P7190" s="43"/>
      <c r="Q7190" s="31"/>
      <c r="R7190" s="84"/>
      <c r="S7190" s="31"/>
      <c r="T7190" s="31"/>
      <c r="U7190" s="169"/>
      <c r="V7190" s="150"/>
      <c r="W7190" s="141" t="str" cm="1">
        <f t="array" ref="W7190">IF(SUM(LEN(B7190:V7190))=0,"",IF(OR(OR(ISBLANK(F7190),SUM(LEN(C7190),LEN(D7190))=0),AND(NOT(E7190="Unknown"),ISBLANK(J7190)),AND(NOT(O7190="Unknown"),ISBLANK(R7190))),"Missing Information", INDEX(Table15[Entire Service Line Classification], MATCH(SUMIFS(Table15[Unique ID],Table15[System-Owned Portion],E7190,Table15[If Material Anything Other than "Lead" in Column E,Was Material Ever Previously Lead?],G7190,Table15[Customer-Owned Portion],O7190),Table15[Unique ID],0),0)))</f>
        <v/>
      </c>
      <c r="X7190"/>
    </row>
    <row r="7191" spans="2:24" x14ac:dyDescent="0.25">
      <c r="B7191" s="146"/>
      <c r="C7191" s="31"/>
      <c r="D7191" s="31"/>
      <c r="E7191" s="44"/>
      <c r="F7191" s="43"/>
      <c r="G7191" s="84"/>
      <c r="H7191" s="31"/>
      <c r="I7191" s="31"/>
      <c r="J7191" s="84"/>
      <c r="K7191" s="31"/>
      <c r="L7191" s="31"/>
      <c r="M7191" s="169"/>
      <c r="N7191" s="148"/>
      <c r="O7191" s="106"/>
      <c r="P7191" s="43"/>
      <c r="Q7191" s="31"/>
      <c r="R7191" s="84"/>
      <c r="S7191" s="31"/>
      <c r="T7191" s="31"/>
      <c r="U7191" s="169"/>
      <c r="V7191" s="150"/>
      <c r="W7191" s="141" t="str" cm="1">
        <f t="array" ref="W7191">IF(SUM(LEN(B7191:V7191))=0,"",IF(OR(OR(ISBLANK(F7191),SUM(LEN(C7191),LEN(D7191))=0),AND(NOT(E7191="Unknown"),ISBLANK(J7191)),AND(NOT(O7191="Unknown"),ISBLANK(R7191))),"Missing Information", INDEX(Table15[Entire Service Line Classification], MATCH(SUMIFS(Table15[Unique ID],Table15[System-Owned Portion],E7191,Table15[If Material Anything Other than "Lead" in Column E,Was Material Ever Previously Lead?],G7191,Table15[Customer-Owned Portion],O7191),Table15[Unique ID],0),0)))</f>
        <v/>
      </c>
      <c r="X7191"/>
    </row>
    <row r="7192" spans="2:24" x14ac:dyDescent="0.25">
      <c r="B7192" s="146"/>
      <c r="C7192" s="31"/>
      <c r="D7192" s="31"/>
      <c r="E7192" s="44"/>
      <c r="F7192" s="43"/>
      <c r="G7192" s="84"/>
      <c r="H7192" s="31"/>
      <c r="I7192" s="31"/>
      <c r="J7192" s="84"/>
      <c r="K7192" s="31"/>
      <c r="L7192" s="31"/>
      <c r="M7192" s="169"/>
      <c r="N7192" s="148"/>
      <c r="O7192" s="106"/>
      <c r="P7192" s="43"/>
      <c r="Q7192" s="31"/>
      <c r="R7192" s="84"/>
      <c r="S7192" s="31"/>
      <c r="T7192" s="31"/>
      <c r="U7192" s="169"/>
      <c r="V7192" s="150"/>
      <c r="W7192" s="141" t="str" cm="1">
        <f t="array" ref="W7192">IF(SUM(LEN(B7192:V7192))=0,"",IF(OR(OR(ISBLANK(F7192),SUM(LEN(C7192),LEN(D7192))=0),AND(NOT(E7192="Unknown"),ISBLANK(J7192)),AND(NOT(O7192="Unknown"),ISBLANK(R7192))),"Missing Information", INDEX(Table15[Entire Service Line Classification], MATCH(SUMIFS(Table15[Unique ID],Table15[System-Owned Portion],E7192,Table15[If Material Anything Other than "Lead" in Column E,Was Material Ever Previously Lead?],G7192,Table15[Customer-Owned Portion],O7192),Table15[Unique ID],0),0)))</f>
        <v/>
      </c>
      <c r="X7192"/>
    </row>
    <row r="7193" spans="2:24" x14ac:dyDescent="0.25">
      <c r="B7193" s="146"/>
      <c r="C7193" s="31"/>
      <c r="D7193" s="31"/>
      <c r="E7193" s="44"/>
      <c r="F7193" s="43"/>
      <c r="G7193" s="84"/>
      <c r="H7193" s="31"/>
      <c r="I7193" s="31"/>
      <c r="J7193" s="84"/>
      <c r="K7193" s="31"/>
      <c r="L7193" s="31"/>
      <c r="M7193" s="169"/>
      <c r="N7193" s="148"/>
      <c r="O7193" s="106"/>
      <c r="P7193" s="43"/>
      <c r="Q7193" s="31"/>
      <c r="R7193" s="84"/>
      <c r="S7193" s="31"/>
      <c r="T7193" s="31"/>
      <c r="U7193" s="169"/>
      <c r="V7193" s="150"/>
      <c r="W7193" s="141" t="str" cm="1">
        <f t="array" ref="W7193">IF(SUM(LEN(B7193:V7193))=0,"",IF(OR(OR(ISBLANK(F7193),SUM(LEN(C7193),LEN(D7193))=0),AND(NOT(E7193="Unknown"),ISBLANK(J7193)),AND(NOT(O7193="Unknown"),ISBLANK(R7193))),"Missing Information", INDEX(Table15[Entire Service Line Classification], MATCH(SUMIFS(Table15[Unique ID],Table15[System-Owned Portion],E7193,Table15[If Material Anything Other than "Lead" in Column E,Was Material Ever Previously Lead?],G7193,Table15[Customer-Owned Portion],O7193),Table15[Unique ID],0),0)))</f>
        <v/>
      </c>
      <c r="X7193"/>
    </row>
    <row r="7194" spans="2:24" x14ac:dyDescent="0.25">
      <c r="B7194" s="146"/>
      <c r="C7194" s="31"/>
      <c r="D7194" s="31"/>
      <c r="E7194" s="44"/>
      <c r="F7194" s="43"/>
      <c r="G7194" s="84"/>
      <c r="H7194" s="31"/>
      <c r="I7194" s="31"/>
      <c r="J7194" s="84"/>
      <c r="K7194" s="31"/>
      <c r="L7194" s="31"/>
      <c r="M7194" s="169"/>
      <c r="N7194" s="148"/>
      <c r="O7194" s="106"/>
      <c r="P7194" s="43"/>
      <c r="Q7194" s="31"/>
      <c r="R7194" s="84"/>
      <c r="S7194" s="31"/>
      <c r="T7194" s="31"/>
      <c r="U7194" s="169"/>
      <c r="V7194" s="150"/>
      <c r="W7194" s="141" t="str" cm="1">
        <f t="array" ref="W7194">IF(SUM(LEN(B7194:V7194))=0,"",IF(OR(OR(ISBLANK(F7194),SUM(LEN(C7194),LEN(D7194))=0),AND(NOT(E7194="Unknown"),ISBLANK(J7194)),AND(NOT(O7194="Unknown"),ISBLANK(R7194))),"Missing Information", INDEX(Table15[Entire Service Line Classification], MATCH(SUMIFS(Table15[Unique ID],Table15[System-Owned Portion],E7194,Table15[If Material Anything Other than "Lead" in Column E,Was Material Ever Previously Lead?],G7194,Table15[Customer-Owned Portion],O7194),Table15[Unique ID],0),0)))</f>
        <v/>
      </c>
      <c r="X7194"/>
    </row>
    <row r="7195" spans="2:24" x14ac:dyDescent="0.25">
      <c r="B7195" s="146"/>
      <c r="C7195" s="31"/>
      <c r="D7195" s="31"/>
      <c r="E7195" s="44"/>
      <c r="F7195" s="43"/>
      <c r="G7195" s="84"/>
      <c r="H7195" s="31"/>
      <c r="I7195" s="31"/>
      <c r="J7195" s="84"/>
      <c r="K7195" s="31"/>
      <c r="L7195" s="31"/>
      <c r="M7195" s="169"/>
      <c r="N7195" s="148"/>
      <c r="O7195" s="106"/>
      <c r="P7195" s="43"/>
      <c r="Q7195" s="31"/>
      <c r="R7195" s="84"/>
      <c r="S7195" s="31"/>
      <c r="T7195" s="31"/>
      <c r="U7195" s="169"/>
      <c r="V7195" s="150"/>
      <c r="W7195" s="141" t="str" cm="1">
        <f t="array" ref="W7195">IF(SUM(LEN(B7195:V7195))=0,"",IF(OR(OR(ISBLANK(F7195),SUM(LEN(C7195),LEN(D7195))=0),AND(NOT(E7195="Unknown"),ISBLANK(J7195)),AND(NOT(O7195="Unknown"),ISBLANK(R7195))),"Missing Information", INDEX(Table15[Entire Service Line Classification], MATCH(SUMIFS(Table15[Unique ID],Table15[System-Owned Portion],E7195,Table15[If Material Anything Other than "Lead" in Column E,Was Material Ever Previously Lead?],G7195,Table15[Customer-Owned Portion],O7195),Table15[Unique ID],0),0)))</f>
        <v/>
      </c>
      <c r="X7195"/>
    </row>
    <row r="7196" spans="2:24" x14ac:dyDescent="0.25">
      <c r="B7196" s="146"/>
      <c r="C7196" s="31"/>
      <c r="D7196" s="31"/>
      <c r="E7196" s="44"/>
      <c r="F7196" s="43"/>
      <c r="G7196" s="84"/>
      <c r="H7196" s="31"/>
      <c r="I7196" s="31"/>
      <c r="J7196" s="84"/>
      <c r="K7196" s="31"/>
      <c r="L7196" s="31"/>
      <c r="M7196" s="169"/>
      <c r="N7196" s="148"/>
      <c r="O7196" s="106"/>
      <c r="P7196" s="43"/>
      <c r="Q7196" s="31"/>
      <c r="R7196" s="84"/>
      <c r="S7196" s="31"/>
      <c r="T7196" s="31"/>
      <c r="U7196" s="169"/>
      <c r="V7196" s="150"/>
      <c r="W7196" s="141" t="str" cm="1">
        <f t="array" ref="W7196">IF(SUM(LEN(B7196:V7196))=0,"",IF(OR(OR(ISBLANK(F7196),SUM(LEN(C7196),LEN(D7196))=0),AND(NOT(E7196="Unknown"),ISBLANK(J7196)),AND(NOT(O7196="Unknown"),ISBLANK(R7196))),"Missing Information", INDEX(Table15[Entire Service Line Classification], MATCH(SUMIFS(Table15[Unique ID],Table15[System-Owned Portion],E7196,Table15[If Material Anything Other than "Lead" in Column E,Was Material Ever Previously Lead?],G7196,Table15[Customer-Owned Portion],O7196),Table15[Unique ID],0),0)))</f>
        <v/>
      </c>
      <c r="X7196"/>
    </row>
    <row r="7197" spans="2:24" x14ac:dyDescent="0.25">
      <c r="B7197" s="146"/>
      <c r="C7197" s="31"/>
      <c r="D7197" s="31"/>
      <c r="E7197" s="44"/>
      <c r="F7197" s="43"/>
      <c r="G7197" s="84"/>
      <c r="H7197" s="31"/>
      <c r="I7197" s="31"/>
      <c r="J7197" s="84"/>
      <c r="K7197" s="31"/>
      <c r="L7197" s="31"/>
      <c r="M7197" s="169"/>
      <c r="N7197" s="148"/>
      <c r="O7197" s="106"/>
      <c r="P7197" s="43"/>
      <c r="Q7197" s="31"/>
      <c r="R7197" s="84"/>
      <c r="S7197" s="31"/>
      <c r="T7197" s="31"/>
      <c r="U7197" s="169"/>
      <c r="V7197" s="150"/>
      <c r="W7197" s="141" t="str" cm="1">
        <f t="array" ref="W7197">IF(SUM(LEN(B7197:V7197))=0,"",IF(OR(OR(ISBLANK(F7197),SUM(LEN(C7197),LEN(D7197))=0),AND(NOT(E7197="Unknown"),ISBLANK(J7197)),AND(NOT(O7197="Unknown"),ISBLANK(R7197))),"Missing Information", INDEX(Table15[Entire Service Line Classification], MATCH(SUMIFS(Table15[Unique ID],Table15[System-Owned Portion],E7197,Table15[If Material Anything Other than "Lead" in Column E,Was Material Ever Previously Lead?],G7197,Table15[Customer-Owned Portion],O7197),Table15[Unique ID],0),0)))</f>
        <v/>
      </c>
      <c r="X7197"/>
    </row>
    <row r="7198" spans="2:24" x14ac:dyDescent="0.25">
      <c r="B7198" s="146"/>
      <c r="C7198" s="31"/>
      <c r="D7198" s="31"/>
      <c r="E7198" s="44"/>
      <c r="F7198" s="43"/>
      <c r="G7198" s="84"/>
      <c r="H7198" s="31"/>
      <c r="I7198" s="31"/>
      <c r="J7198" s="84"/>
      <c r="K7198" s="31"/>
      <c r="L7198" s="31"/>
      <c r="M7198" s="169"/>
      <c r="N7198" s="148"/>
      <c r="O7198" s="106"/>
      <c r="P7198" s="43"/>
      <c r="Q7198" s="31"/>
      <c r="R7198" s="84"/>
      <c r="S7198" s="31"/>
      <c r="T7198" s="31"/>
      <c r="U7198" s="169"/>
      <c r="V7198" s="150"/>
      <c r="W7198" s="141" t="str" cm="1">
        <f t="array" ref="W7198">IF(SUM(LEN(B7198:V7198))=0,"",IF(OR(OR(ISBLANK(F7198),SUM(LEN(C7198),LEN(D7198))=0),AND(NOT(E7198="Unknown"),ISBLANK(J7198)),AND(NOT(O7198="Unknown"),ISBLANK(R7198))),"Missing Information", INDEX(Table15[Entire Service Line Classification], MATCH(SUMIFS(Table15[Unique ID],Table15[System-Owned Portion],E7198,Table15[If Material Anything Other than "Lead" in Column E,Was Material Ever Previously Lead?],G7198,Table15[Customer-Owned Portion],O7198),Table15[Unique ID],0),0)))</f>
        <v/>
      </c>
      <c r="X7198"/>
    </row>
    <row r="7199" spans="2:24" x14ac:dyDescent="0.25">
      <c r="B7199" s="146"/>
      <c r="C7199" s="31"/>
      <c r="D7199" s="31"/>
      <c r="E7199" s="44"/>
      <c r="F7199" s="43"/>
      <c r="G7199" s="84"/>
      <c r="H7199" s="31"/>
      <c r="I7199" s="31"/>
      <c r="J7199" s="84"/>
      <c r="K7199" s="31"/>
      <c r="L7199" s="31"/>
      <c r="M7199" s="169"/>
      <c r="N7199" s="148"/>
      <c r="O7199" s="106"/>
      <c r="P7199" s="43"/>
      <c r="Q7199" s="31"/>
      <c r="R7199" s="84"/>
      <c r="S7199" s="31"/>
      <c r="T7199" s="31"/>
      <c r="U7199" s="169"/>
      <c r="V7199" s="150"/>
      <c r="W7199" s="141" t="str" cm="1">
        <f t="array" ref="W7199">IF(SUM(LEN(B7199:V7199))=0,"",IF(OR(OR(ISBLANK(F7199),SUM(LEN(C7199),LEN(D7199))=0),AND(NOT(E7199="Unknown"),ISBLANK(J7199)),AND(NOT(O7199="Unknown"),ISBLANK(R7199))),"Missing Information", INDEX(Table15[Entire Service Line Classification], MATCH(SUMIFS(Table15[Unique ID],Table15[System-Owned Portion],E7199,Table15[If Material Anything Other than "Lead" in Column E,Was Material Ever Previously Lead?],G7199,Table15[Customer-Owned Portion],O7199),Table15[Unique ID],0),0)))</f>
        <v/>
      </c>
      <c r="X7199"/>
    </row>
    <row r="7200" spans="2:24" x14ac:dyDescent="0.25">
      <c r="B7200" s="146"/>
      <c r="C7200" s="31"/>
      <c r="D7200" s="31"/>
      <c r="E7200" s="44"/>
      <c r="F7200" s="43"/>
      <c r="G7200" s="84"/>
      <c r="H7200" s="31"/>
      <c r="I7200" s="31"/>
      <c r="J7200" s="84"/>
      <c r="K7200" s="31"/>
      <c r="L7200" s="31"/>
      <c r="M7200" s="169"/>
      <c r="N7200" s="148"/>
      <c r="O7200" s="106"/>
      <c r="P7200" s="43"/>
      <c r="Q7200" s="31"/>
      <c r="R7200" s="84"/>
      <c r="S7200" s="31"/>
      <c r="T7200" s="31"/>
      <c r="U7200" s="169"/>
      <c r="V7200" s="150"/>
      <c r="W7200" s="141" t="str" cm="1">
        <f t="array" ref="W7200">IF(SUM(LEN(B7200:V7200))=0,"",IF(OR(OR(ISBLANK(F7200),SUM(LEN(C7200),LEN(D7200))=0),AND(NOT(E7200="Unknown"),ISBLANK(J7200)),AND(NOT(O7200="Unknown"),ISBLANK(R7200))),"Missing Information", INDEX(Table15[Entire Service Line Classification], MATCH(SUMIFS(Table15[Unique ID],Table15[System-Owned Portion],E7200,Table15[If Material Anything Other than "Lead" in Column E,Was Material Ever Previously Lead?],G7200,Table15[Customer-Owned Portion],O7200),Table15[Unique ID],0),0)))</f>
        <v/>
      </c>
      <c r="X7200"/>
    </row>
    <row r="7201" spans="2:24" x14ac:dyDescent="0.25">
      <c r="B7201" s="146"/>
      <c r="C7201" s="31"/>
      <c r="D7201" s="31"/>
      <c r="E7201" s="44"/>
      <c r="F7201" s="43"/>
      <c r="G7201" s="84"/>
      <c r="H7201" s="31"/>
      <c r="I7201" s="31"/>
      <c r="J7201" s="84"/>
      <c r="K7201" s="31"/>
      <c r="L7201" s="31"/>
      <c r="M7201" s="169"/>
      <c r="N7201" s="148"/>
      <c r="O7201" s="106"/>
      <c r="P7201" s="43"/>
      <c r="Q7201" s="31"/>
      <c r="R7201" s="84"/>
      <c r="S7201" s="31"/>
      <c r="T7201" s="31"/>
      <c r="U7201" s="169"/>
      <c r="V7201" s="150"/>
      <c r="W7201" s="141" t="str" cm="1">
        <f t="array" ref="W7201">IF(SUM(LEN(B7201:V7201))=0,"",IF(OR(OR(ISBLANK(F7201),SUM(LEN(C7201),LEN(D7201))=0),AND(NOT(E7201="Unknown"),ISBLANK(J7201)),AND(NOT(O7201="Unknown"),ISBLANK(R7201))),"Missing Information", INDEX(Table15[Entire Service Line Classification], MATCH(SUMIFS(Table15[Unique ID],Table15[System-Owned Portion],E7201,Table15[If Material Anything Other than "Lead" in Column E,Was Material Ever Previously Lead?],G7201,Table15[Customer-Owned Portion],O7201),Table15[Unique ID],0),0)))</f>
        <v/>
      </c>
      <c r="X7201"/>
    </row>
    <row r="7202" spans="2:24" x14ac:dyDescent="0.25">
      <c r="B7202" s="146"/>
      <c r="C7202" s="31"/>
      <c r="D7202" s="31"/>
      <c r="E7202" s="44"/>
      <c r="F7202" s="43"/>
      <c r="G7202" s="84"/>
      <c r="H7202" s="31"/>
      <c r="I7202" s="31"/>
      <c r="J7202" s="84"/>
      <c r="K7202" s="31"/>
      <c r="L7202" s="31"/>
      <c r="M7202" s="169"/>
      <c r="N7202" s="148"/>
      <c r="O7202" s="106"/>
      <c r="P7202" s="43"/>
      <c r="Q7202" s="31"/>
      <c r="R7202" s="84"/>
      <c r="S7202" s="31"/>
      <c r="T7202" s="31"/>
      <c r="U7202" s="169"/>
      <c r="V7202" s="150"/>
      <c r="W7202" s="141" t="str" cm="1">
        <f t="array" ref="W7202">IF(SUM(LEN(B7202:V7202))=0,"",IF(OR(OR(ISBLANK(F7202),SUM(LEN(C7202),LEN(D7202))=0),AND(NOT(E7202="Unknown"),ISBLANK(J7202)),AND(NOT(O7202="Unknown"),ISBLANK(R7202))),"Missing Information", INDEX(Table15[Entire Service Line Classification], MATCH(SUMIFS(Table15[Unique ID],Table15[System-Owned Portion],E7202,Table15[If Material Anything Other than "Lead" in Column E,Was Material Ever Previously Lead?],G7202,Table15[Customer-Owned Portion],O7202),Table15[Unique ID],0),0)))</f>
        <v/>
      </c>
      <c r="X7202"/>
    </row>
    <row r="7203" spans="2:24" x14ac:dyDescent="0.25">
      <c r="B7203" s="146"/>
      <c r="C7203" s="31"/>
      <c r="D7203" s="31"/>
      <c r="E7203" s="44"/>
      <c r="F7203" s="43"/>
      <c r="G7203" s="84"/>
      <c r="H7203" s="31"/>
      <c r="I7203" s="31"/>
      <c r="J7203" s="84"/>
      <c r="K7203" s="31"/>
      <c r="L7203" s="31"/>
      <c r="M7203" s="169"/>
      <c r="N7203" s="148"/>
      <c r="O7203" s="106"/>
      <c r="P7203" s="43"/>
      <c r="Q7203" s="31"/>
      <c r="R7203" s="84"/>
      <c r="S7203" s="31"/>
      <c r="T7203" s="31"/>
      <c r="U7203" s="169"/>
      <c r="V7203" s="150"/>
      <c r="W7203" s="141" t="str" cm="1">
        <f t="array" ref="W7203">IF(SUM(LEN(B7203:V7203))=0,"",IF(OR(OR(ISBLANK(F7203),SUM(LEN(C7203),LEN(D7203))=0),AND(NOT(E7203="Unknown"),ISBLANK(J7203)),AND(NOT(O7203="Unknown"),ISBLANK(R7203))),"Missing Information", INDEX(Table15[Entire Service Line Classification], MATCH(SUMIFS(Table15[Unique ID],Table15[System-Owned Portion],E7203,Table15[If Material Anything Other than "Lead" in Column E,Was Material Ever Previously Lead?],G7203,Table15[Customer-Owned Portion],O7203),Table15[Unique ID],0),0)))</f>
        <v/>
      </c>
      <c r="X7203"/>
    </row>
    <row r="7204" spans="2:24" x14ac:dyDescent="0.25">
      <c r="B7204" s="146"/>
      <c r="C7204" s="31"/>
      <c r="D7204" s="31"/>
      <c r="E7204" s="44"/>
      <c r="F7204" s="43"/>
      <c r="G7204" s="84"/>
      <c r="H7204" s="31"/>
      <c r="I7204" s="31"/>
      <c r="J7204" s="84"/>
      <c r="K7204" s="31"/>
      <c r="L7204" s="31"/>
      <c r="M7204" s="169"/>
      <c r="N7204" s="148"/>
      <c r="O7204" s="106"/>
      <c r="P7204" s="43"/>
      <c r="Q7204" s="31"/>
      <c r="R7204" s="84"/>
      <c r="S7204" s="31"/>
      <c r="T7204" s="31"/>
      <c r="U7204" s="169"/>
      <c r="V7204" s="150"/>
      <c r="W7204" s="141" t="str" cm="1">
        <f t="array" ref="W7204">IF(SUM(LEN(B7204:V7204))=0,"",IF(OR(OR(ISBLANK(F7204),SUM(LEN(C7204),LEN(D7204))=0),AND(NOT(E7204="Unknown"),ISBLANK(J7204)),AND(NOT(O7204="Unknown"),ISBLANK(R7204))),"Missing Information", INDEX(Table15[Entire Service Line Classification], MATCH(SUMIFS(Table15[Unique ID],Table15[System-Owned Portion],E7204,Table15[If Material Anything Other than "Lead" in Column E,Was Material Ever Previously Lead?],G7204,Table15[Customer-Owned Portion],O7204),Table15[Unique ID],0),0)))</f>
        <v/>
      </c>
      <c r="X7204"/>
    </row>
    <row r="7205" spans="2:24" x14ac:dyDescent="0.25">
      <c r="B7205" s="146"/>
      <c r="C7205" s="31"/>
      <c r="D7205" s="31"/>
      <c r="E7205" s="44"/>
      <c r="F7205" s="43"/>
      <c r="G7205" s="84"/>
      <c r="H7205" s="31"/>
      <c r="I7205" s="31"/>
      <c r="J7205" s="84"/>
      <c r="K7205" s="31"/>
      <c r="L7205" s="31"/>
      <c r="M7205" s="169"/>
      <c r="N7205" s="148"/>
      <c r="O7205" s="106"/>
      <c r="P7205" s="43"/>
      <c r="Q7205" s="31"/>
      <c r="R7205" s="84"/>
      <c r="S7205" s="31"/>
      <c r="T7205" s="31"/>
      <c r="U7205" s="169"/>
      <c r="V7205" s="150"/>
      <c r="W7205" s="141" t="str" cm="1">
        <f t="array" ref="W7205">IF(SUM(LEN(B7205:V7205))=0,"",IF(OR(OR(ISBLANK(F7205),SUM(LEN(C7205),LEN(D7205))=0),AND(NOT(E7205="Unknown"),ISBLANK(J7205)),AND(NOT(O7205="Unknown"),ISBLANK(R7205))),"Missing Information", INDEX(Table15[Entire Service Line Classification], MATCH(SUMIFS(Table15[Unique ID],Table15[System-Owned Portion],E7205,Table15[If Material Anything Other than "Lead" in Column E,Was Material Ever Previously Lead?],G7205,Table15[Customer-Owned Portion],O7205),Table15[Unique ID],0),0)))</f>
        <v/>
      </c>
      <c r="X7205"/>
    </row>
    <row r="7206" spans="2:24" x14ac:dyDescent="0.25">
      <c r="B7206" s="146"/>
      <c r="C7206" s="31"/>
      <c r="D7206" s="31"/>
      <c r="E7206" s="44"/>
      <c r="F7206" s="43"/>
      <c r="G7206" s="84"/>
      <c r="H7206" s="31"/>
      <c r="I7206" s="31"/>
      <c r="J7206" s="84"/>
      <c r="K7206" s="31"/>
      <c r="L7206" s="31"/>
      <c r="M7206" s="169"/>
      <c r="N7206" s="148"/>
      <c r="O7206" s="106"/>
      <c r="P7206" s="43"/>
      <c r="Q7206" s="31"/>
      <c r="R7206" s="84"/>
      <c r="S7206" s="31"/>
      <c r="T7206" s="31"/>
      <c r="U7206" s="169"/>
      <c r="V7206" s="150"/>
      <c r="W7206" s="141" t="str" cm="1">
        <f t="array" ref="W7206">IF(SUM(LEN(B7206:V7206))=0,"",IF(OR(OR(ISBLANK(F7206),SUM(LEN(C7206),LEN(D7206))=0),AND(NOT(E7206="Unknown"),ISBLANK(J7206)),AND(NOT(O7206="Unknown"),ISBLANK(R7206))),"Missing Information", INDEX(Table15[Entire Service Line Classification], MATCH(SUMIFS(Table15[Unique ID],Table15[System-Owned Portion],E7206,Table15[If Material Anything Other than "Lead" in Column E,Was Material Ever Previously Lead?],G7206,Table15[Customer-Owned Portion],O7206),Table15[Unique ID],0),0)))</f>
        <v/>
      </c>
      <c r="X7206"/>
    </row>
    <row r="7207" spans="2:24" x14ac:dyDescent="0.25">
      <c r="B7207" s="146"/>
      <c r="C7207" s="31"/>
      <c r="D7207" s="31"/>
      <c r="E7207" s="44"/>
      <c r="F7207" s="43"/>
      <c r="G7207" s="84"/>
      <c r="H7207" s="31"/>
      <c r="I7207" s="31"/>
      <c r="J7207" s="84"/>
      <c r="K7207" s="31"/>
      <c r="L7207" s="31"/>
      <c r="M7207" s="169"/>
      <c r="N7207" s="148"/>
      <c r="O7207" s="106"/>
      <c r="P7207" s="43"/>
      <c r="Q7207" s="31"/>
      <c r="R7207" s="84"/>
      <c r="S7207" s="31"/>
      <c r="T7207" s="31"/>
      <c r="U7207" s="169"/>
      <c r="V7207" s="150"/>
      <c r="W7207" s="141" t="str" cm="1">
        <f t="array" ref="W7207">IF(SUM(LEN(B7207:V7207))=0,"",IF(OR(OR(ISBLANK(F7207),SUM(LEN(C7207),LEN(D7207))=0),AND(NOT(E7207="Unknown"),ISBLANK(J7207)),AND(NOT(O7207="Unknown"),ISBLANK(R7207))),"Missing Information", INDEX(Table15[Entire Service Line Classification], MATCH(SUMIFS(Table15[Unique ID],Table15[System-Owned Portion],E7207,Table15[If Material Anything Other than "Lead" in Column E,Was Material Ever Previously Lead?],G7207,Table15[Customer-Owned Portion],O7207),Table15[Unique ID],0),0)))</f>
        <v/>
      </c>
      <c r="X7207"/>
    </row>
    <row r="7208" spans="2:24" x14ac:dyDescent="0.25">
      <c r="B7208" s="146"/>
      <c r="C7208" s="31"/>
      <c r="D7208" s="31"/>
      <c r="E7208" s="44"/>
      <c r="F7208" s="43"/>
      <c r="G7208" s="84"/>
      <c r="H7208" s="31"/>
      <c r="I7208" s="31"/>
      <c r="J7208" s="84"/>
      <c r="K7208" s="31"/>
      <c r="L7208" s="31"/>
      <c r="M7208" s="169"/>
      <c r="N7208" s="148"/>
      <c r="O7208" s="106"/>
      <c r="P7208" s="43"/>
      <c r="Q7208" s="31"/>
      <c r="R7208" s="84"/>
      <c r="S7208" s="31"/>
      <c r="T7208" s="31"/>
      <c r="U7208" s="169"/>
      <c r="V7208" s="150"/>
      <c r="W7208" s="141" t="str" cm="1">
        <f t="array" ref="W7208">IF(SUM(LEN(B7208:V7208))=0,"",IF(OR(OR(ISBLANK(F7208),SUM(LEN(C7208),LEN(D7208))=0),AND(NOT(E7208="Unknown"),ISBLANK(J7208)),AND(NOT(O7208="Unknown"),ISBLANK(R7208))),"Missing Information", INDEX(Table15[Entire Service Line Classification], MATCH(SUMIFS(Table15[Unique ID],Table15[System-Owned Portion],E7208,Table15[If Material Anything Other than "Lead" in Column E,Was Material Ever Previously Lead?],G7208,Table15[Customer-Owned Portion],O7208),Table15[Unique ID],0),0)))</f>
        <v/>
      </c>
      <c r="X7208"/>
    </row>
    <row r="7209" spans="2:24" x14ac:dyDescent="0.25">
      <c r="B7209" s="146"/>
      <c r="C7209" s="31"/>
      <c r="D7209" s="31"/>
      <c r="E7209" s="44"/>
      <c r="F7209" s="43"/>
      <c r="G7209" s="84"/>
      <c r="H7209" s="31"/>
      <c r="I7209" s="31"/>
      <c r="J7209" s="84"/>
      <c r="K7209" s="31"/>
      <c r="L7209" s="31"/>
      <c r="M7209" s="169"/>
      <c r="N7209" s="148"/>
      <c r="O7209" s="106"/>
      <c r="P7209" s="43"/>
      <c r="Q7209" s="31"/>
      <c r="R7209" s="84"/>
      <c r="S7209" s="31"/>
      <c r="T7209" s="31"/>
      <c r="U7209" s="169"/>
      <c r="V7209" s="150"/>
      <c r="W7209" s="141" t="str" cm="1">
        <f t="array" ref="W7209">IF(SUM(LEN(B7209:V7209))=0,"",IF(OR(OR(ISBLANK(F7209),SUM(LEN(C7209),LEN(D7209))=0),AND(NOT(E7209="Unknown"),ISBLANK(J7209)),AND(NOT(O7209="Unknown"),ISBLANK(R7209))),"Missing Information", INDEX(Table15[Entire Service Line Classification], MATCH(SUMIFS(Table15[Unique ID],Table15[System-Owned Portion],E7209,Table15[If Material Anything Other than "Lead" in Column E,Was Material Ever Previously Lead?],G7209,Table15[Customer-Owned Portion],O7209),Table15[Unique ID],0),0)))</f>
        <v/>
      </c>
      <c r="X7209"/>
    </row>
    <row r="7210" spans="2:24" x14ac:dyDescent="0.25">
      <c r="B7210" s="146"/>
      <c r="C7210" s="31"/>
      <c r="D7210" s="31"/>
      <c r="E7210" s="44"/>
      <c r="F7210" s="43"/>
      <c r="G7210" s="84"/>
      <c r="H7210" s="31"/>
      <c r="I7210" s="31"/>
      <c r="J7210" s="84"/>
      <c r="K7210" s="31"/>
      <c r="L7210" s="31"/>
      <c r="M7210" s="169"/>
      <c r="N7210" s="148"/>
      <c r="O7210" s="106"/>
      <c r="P7210" s="43"/>
      <c r="Q7210" s="31"/>
      <c r="R7210" s="84"/>
      <c r="S7210" s="31"/>
      <c r="T7210" s="31"/>
      <c r="U7210" s="169"/>
      <c r="V7210" s="150"/>
      <c r="W7210" s="141" t="str" cm="1">
        <f t="array" ref="W7210">IF(SUM(LEN(B7210:V7210))=0,"",IF(OR(OR(ISBLANK(F7210),SUM(LEN(C7210),LEN(D7210))=0),AND(NOT(E7210="Unknown"),ISBLANK(J7210)),AND(NOT(O7210="Unknown"),ISBLANK(R7210))),"Missing Information", INDEX(Table15[Entire Service Line Classification], MATCH(SUMIFS(Table15[Unique ID],Table15[System-Owned Portion],E7210,Table15[If Material Anything Other than "Lead" in Column E,Was Material Ever Previously Lead?],G7210,Table15[Customer-Owned Portion],O7210),Table15[Unique ID],0),0)))</f>
        <v/>
      </c>
      <c r="X7210"/>
    </row>
    <row r="7211" spans="2:24" x14ac:dyDescent="0.25">
      <c r="B7211" s="146"/>
      <c r="C7211" s="31"/>
      <c r="D7211" s="31"/>
      <c r="E7211" s="44"/>
      <c r="F7211" s="43"/>
      <c r="G7211" s="84"/>
      <c r="H7211" s="31"/>
      <c r="I7211" s="31"/>
      <c r="J7211" s="84"/>
      <c r="K7211" s="31"/>
      <c r="L7211" s="31"/>
      <c r="M7211" s="169"/>
      <c r="N7211" s="148"/>
      <c r="O7211" s="106"/>
      <c r="P7211" s="43"/>
      <c r="Q7211" s="31"/>
      <c r="R7211" s="84"/>
      <c r="S7211" s="31"/>
      <c r="T7211" s="31"/>
      <c r="U7211" s="169"/>
      <c r="V7211" s="150"/>
      <c r="W7211" s="141" t="str" cm="1">
        <f t="array" ref="W7211">IF(SUM(LEN(B7211:V7211))=0,"",IF(OR(OR(ISBLANK(F7211),SUM(LEN(C7211),LEN(D7211))=0),AND(NOT(E7211="Unknown"),ISBLANK(J7211)),AND(NOT(O7211="Unknown"),ISBLANK(R7211))),"Missing Information", INDEX(Table15[Entire Service Line Classification], MATCH(SUMIFS(Table15[Unique ID],Table15[System-Owned Portion],E7211,Table15[If Material Anything Other than "Lead" in Column E,Was Material Ever Previously Lead?],G7211,Table15[Customer-Owned Portion],O7211),Table15[Unique ID],0),0)))</f>
        <v/>
      </c>
      <c r="X7211"/>
    </row>
    <row r="7212" spans="2:24" x14ac:dyDescent="0.25">
      <c r="B7212" s="146"/>
      <c r="C7212" s="31"/>
      <c r="D7212" s="31"/>
      <c r="E7212" s="44"/>
      <c r="F7212" s="43"/>
      <c r="G7212" s="84"/>
      <c r="H7212" s="31"/>
      <c r="I7212" s="31"/>
      <c r="J7212" s="84"/>
      <c r="K7212" s="31"/>
      <c r="L7212" s="31"/>
      <c r="M7212" s="169"/>
      <c r="N7212" s="148"/>
      <c r="O7212" s="106"/>
      <c r="P7212" s="43"/>
      <c r="Q7212" s="31"/>
      <c r="R7212" s="84"/>
      <c r="S7212" s="31"/>
      <c r="T7212" s="31"/>
      <c r="U7212" s="169"/>
      <c r="V7212" s="150"/>
      <c r="W7212" s="141" t="str" cm="1">
        <f t="array" ref="W7212">IF(SUM(LEN(B7212:V7212))=0,"",IF(OR(OR(ISBLANK(F7212),SUM(LEN(C7212),LEN(D7212))=0),AND(NOT(E7212="Unknown"),ISBLANK(J7212)),AND(NOT(O7212="Unknown"),ISBLANK(R7212))),"Missing Information", INDEX(Table15[Entire Service Line Classification], MATCH(SUMIFS(Table15[Unique ID],Table15[System-Owned Portion],E7212,Table15[If Material Anything Other than "Lead" in Column E,Was Material Ever Previously Lead?],G7212,Table15[Customer-Owned Portion],O7212),Table15[Unique ID],0),0)))</f>
        <v/>
      </c>
      <c r="X7212"/>
    </row>
    <row r="7213" spans="2:24" x14ac:dyDescent="0.25">
      <c r="B7213" s="146"/>
      <c r="C7213" s="31"/>
      <c r="D7213" s="31"/>
      <c r="E7213" s="44"/>
      <c r="F7213" s="43"/>
      <c r="G7213" s="84"/>
      <c r="H7213" s="31"/>
      <c r="I7213" s="31"/>
      <c r="J7213" s="84"/>
      <c r="K7213" s="31"/>
      <c r="L7213" s="31"/>
      <c r="M7213" s="169"/>
      <c r="N7213" s="148"/>
      <c r="O7213" s="106"/>
      <c r="P7213" s="43"/>
      <c r="Q7213" s="31"/>
      <c r="R7213" s="84"/>
      <c r="S7213" s="31"/>
      <c r="T7213" s="31"/>
      <c r="U7213" s="169"/>
      <c r="V7213" s="150"/>
      <c r="W7213" s="141" t="str" cm="1">
        <f t="array" ref="W7213">IF(SUM(LEN(B7213:V7213))=0,"",IF(OR(OR(ISBLANK(F7213),SUM(LEN(C7213),LEN(D7213))=0),AND(NOT(E7213="Unknown"),ISBLANK(J7213)),AND(NOT(O7213="Unknown"),ISBLANK(R7213))),"Missing Information", INDEX(Table15[Entire Service Line Classification], MATCH(SUMIFS(Table15[Unique ID],Table15[System-Owned Portion],E7213,Table15[If Material Anything Other than "Lead" in Column E,Was Material Ever Previously Lead?],G7213,Table15[Customer-Owned Portion],O7213),Table15[Unique ID],0),0)))</f>
        <v/>
      </c>
      <c r="X7213"/>
    </row>
    <row r="7214" spans="2:24" x14ac:dyDescent="0.25">
      <c r="B7214" s="146"/>
      <c r="C7214" s="31"/>
      <c r="D7214" s="31"/>
      <c r="E7214" s="44"/>
      <c r="F7214" s="43"/>
      <c r="G7214" s="84"/>
      <c r="H7214" s="31"/>
      <c r="I7214" s="31"/>
      <c r="J7214" s="84"/>
      <c r="K7214" s="31"/>
      <c r="L7214" s="31"/>
      <c r="M7214" s="169"/>
      <c r="N7214" s="148"/>
      <c r="O7214" s="106"/>
      <c r="P7214" s="43"/>
      <c r="Q7214" s="31"/>
      <c r="R7214" s="84"/>
      <c r="S7214" s="31"/>
      <c r="T7214" s="31"/>
      <c r="U7214" s="169"/>
      <c r="V7214" s="150"/>
      <c r="W7214" s="141" t="str" cm="1">
        <f t="array" ref="W7214">IF(SUM(LEN(B7214:V7214))=0,"",IF(OR(OR(ISBLANK(F7214),SUM(LEN(C7214),LEN(D7214))=0),AND(NOT(E7214="Unknown"),ISBLANK(J7214)),AND(NOT(O7214="Unknown"),ISBLANK(R7214))),"Missing Information", INDEX(Table15[Entire Service Line Classification], MATCH(SUMIFS(Table15[Unique ID],Table15[System-Owned Portion],E7214,Table15[If Material Anything Other than "Lead" in Column E,Was Material Ever Previously Lead?],G7214,Table15[Customer-Owned Portion],O7214),Table15[Unique ID],0),0)))</f>
        <v/>
      </c>
      <c r="X7214"/>
    </row>
    <row r="7215" spans="2:24" x14ac:dyDescent="0.25">
      <c r="B7215" s="146"/>
      <c r="C7215" s="31"/>
      <c r="D7215" s="31"/>
      <c r="E7215" s="44"/>
      <c r="F7215" s="43"/>
      <c r="G7215" s="84"/>
      <c r="H7215" s="31"/>
      <c r="I7215" s="31"/>
      <c r="J7215" s="84"/>
      <c r="K7215" s="31"/>
      <c r="L7215" s="31"/>
      <c r="M7215" s="169"/>
      <c r="N7215" s="148"/>
      <c r="O7215" s="106"/>
      <c r="P7215" s="43"/>
      <c r="Q7215" s="31"/>
      <c r="R7215" s="84"/>
      <c r="S7215" s="31"/>
      <c r="T7215" s="31"/>
      <c r="U7215" s="169"/>
      <c r="V7215" s="150"/>
      <c r="W7215" s="141" t="str" cm="1">
        <f t="array" ref="W7215">IF(SUM(LEN(B7215:V7215))=0,"",IF(OR(OR(ISBLANK(F7215),SUM(LEN(C7215),LEN(D7215))=0),AND(NOT(E7215="Unknown"),ISBLANK(J7215)),AND(NOT(O7215="Unknown"),ISBLANK(R7215))),"Missing Information", INDEX(Table15[Entire Service Line Classification], MATCH(SUMIFS(Table15[Unique ID],Table15[System-Owned Portion],E7215,Table15[If Material Anything Other than "Lead" in Column E,Was Material Ever Previously Lead?],G7215,Table15[Customer-Owned Portion],O7215),Table15[Unique ID],0),0)))</f>
        <v/>
      </c>
      <c r="X7215"/>
    </row>
    <row r="7216" spans="2:24" x14ac:dyDescent="0.25">
      <c r="B7216" s="146"/>
      <c r="C7216" s="31"/>
      <c r="D7216" s="31"/>
      <c r="E7216" s="44"/>
      <c r="F7216" s="43"/>
      <c r="G7216" s="84"/>
      <c r="H7216" s="31"/>
      <c r="I7216" s="31"/>
      <c r="J7216" s="84"/>
      <c r="K7216" s="31"/>
      <c r="L7216" s="31"/>
      <c r="M7216" s="169"/>
      <c r="N7216" s="148"/>
      <c r="O7216" s="106"/>
      <c r="P7216" s="43"/>
      <c r="Q7216" s="31"/>
      <c r="R7216" s="84"/>
      <c r="S7216" s="31"/>
      <c r="T7216" s="31"/>
      <c r="U7216" s="169"/>
      <c r="V7216" s="150"/>
      <c r="W7216" s="141" t="str" cm="1">
        <f t="array" ref="W7216">IF(SUM(LEN(B7216:V7216))=0,"",IF(OR(OR(ISBLANK(F7216),SUM(LEN(C7216),LEN(D7216))=0),AND(NOT(E7216="Unknown"),ISBLANK(J7216)),AND(NOT(O7216="Unknown"),ISBLANK(R7216))),"Missing Information", INDEX(Table15[Entire Service Line Classification], MATCH(SUMIFS(Table15[Unique ID],Table15[System-Owned Portion],E7216,Table15[If Material Anything Other than "Lead" in Column E,Was Material Ever Previously Lead?],G7216,Table15[Customer-Owned Portion],O7216),Table15[Unique ID],0),0)))</f>
        <v/>
      </c>
      <c r="X7216"/>
    </row>
    <row r="7217" spans="2:24" x14ac:dyDescent="0.25">
      <c r="B7217" s="146"/>
      <c r="C7217" s="31"/>
      <c r="D7217" s="31"/>
      <c r="E7217" s="44"/>
      <c r="F7217" s="43"/>
      <c r="G7217" s="84"/>
      <c r="H7217" s="31"/>
      <c r="I7217" s="31"/>
      <c r="J7217" s="84"/>
      <c r="K7217" s="31"/>
      <c r="L7217" s="31"/>
      <c r="M7217" s="169"/>
      <c r="N7217" s="148"/>
      <c r="O7217" s="106"/>
      <c r="P7217" s="43"/>
      <c r="Q7217" s="31"/>
      <c r="R7217" s="84"/>
      <c r="S7217" s="31"/>
      <c r="T7217" s="31"/>
      <c r="U7217" s="169"/>
      <c r="V7217" s="150"/>
      <c r="W7217" s="141" t="str" cm="1">
        <f t="array" ref="W7217">IF(SUM(LEN(B7217:V7217))=0,"",IF(OR(OR(ISBLANK(F7217),SUM(LEN(C7217),LEN(D7217))=0),AND(NOT(E7217="Unknown"),ISBLANK(J7217)),AND(NOT(O7217="Unknown"),ISBLANK(R7217))),"Missing Information", INDEX(Table15[Entire Service Line Classification], MATCH(SUMIFS(Table15[Unique ID],Table15[System-Owned Portion],E7217,Table15[If Material Anything Other than "Lead" in Column E,Was Material Ever Previously Lead?],G7217,Table15[Customer-Owned Portion],O7217),Table15[Unique ID],0),0)))</f>
        <v/>
      </c>
      <c r="X7217"/>
    </row>
    <row r="7218" spans="2:24" x14ac:dyDescent="0.25">
      <c r="B7218" s="146"/>
      <c r="C7218" s="31"/>
      <c r="D7218" s="31"/>
      <c r="E7218" s="44"/>
      <c r="F7218" s="43"/>
      <c r="G7218" s="84"/>
      <c r="H7218" s="31"/>
      <c r="I7218" s="31"/>
      <c r="J7218" s="84"/>
      <c r="K7218" s="31"/>
      <c r="L7218" s="31"/>
      <c r="M7218" s="169"/>
      <c r="N7218" s="148"/>
      <c r="O7218" s="106"/>
      <c r="P7218" s="43"/>
      <c r="Q7218" s="31"/>
      <c r="R7218" s="84"/>
      <c r="S7218" s="31"/>
      <c r="T7218" s="31"/>
      <c r="U7218" s="169"/>
      <c r="V7218" s="150"/>
      <c r="W7218" s="141" t="str" cm="1">
        <f t="array" ref="W7218">IF(SUM(LEN(B7218:V7218))=0,"",IF(OR(OR(ISBLANK(F7218),SUM(LEN(C7218),LEN(D7218))=0),AND(NOT(E7218="Unknown"),ISBLANK(J7218)),AND(NOT(O7218="Unknown"),ISBLANK(R7218))),"Missing Information", INDEX(Table15[Entire Service Line Classification], MATCH(SUMIFS(Table15[Unique ID],Table15[System-Owned Portion],E7218,Table15[If Material Anything Other than "Lead" in Column E,Was Material Ever Previously Lead?],G7218,Table15[Customer-Owned Portion],O7218),Table15[Unique ID],0),0)))</f>
        <v/>
      </c>
      <c r="X7218"/>
    </row>
    <row r="7219" spans="2:24" x14ac:dyDescent="0.25">
      <c r="B7219" s="146"/>
      <c r="C7219" s="31"/>
      <c r="D7219" s="31"/>
      <c r="E7219" s="44"/>
      <c r="F7219" s="43"/>
      <c r="G7219" s="84"/>
      <c r="H7219" s="31"/>
      <c r="I7219" s="31"/>
      <c r="J7219" s="84"/>
      <c r="K7219" s="31"/>
      <c r="L7219" s="31"/>
      <c r="M7219" s="169"/>
      <c r="N7219" s="148"/>
      <c r="O7219" s="106"/>
      <c r="P7219" s="43"/>
      <c r="Q7219" s="31"/>
      <c r="R7219" s="84"/>
      <c r="S7219" s="31"/>
      <c r="T7219" s="31"/>
      <c r="U7219" s="169"/>
      <c r="V7219" s="150"/>
      <c r="W7219" s="141" t="str" cm="1">
        <f t="array" ref="W7219">IF(SUM(LEN(B7219:V7219))=0,"",IF(OR(OR(ISBLANK(F7219),SUM(LEN(C7219),LEN(D7219))=0),AND(NOT(E7219="Unknown"),ISBLANK(J7219)),AND(NOT(O7219="Unknown"),ISBLANK(R7219))),"Missing Information", INDEX(Table15[Entire Service Line Classification], MATCH(SUMIFS(Table15[Unique ID],Table15[System-Owned Portion],E7219,Table15[If Material Anything Other than "Lead" in Column E,Was Material Ever Previously Lead?],G7219,Table15[Customer-Owned Portion],O7219),Table15[Unique ID],0),0)))</f>
        <v/>
      </c>
      <c r="X7219"/>
    </row>
    <row r="7220" spans="2:24" x14ac:dyDescent="0.25">
      <c r="B7220" s="146"/>
      <c r="C7220" s="31"/>
      <c r="D7220" s="31"/>
      <c r="E7220" s="44"/>
      <c r="F7220" s="43"/>
      <c r="G7220" s="84"/>
      <c r="H7220" s="31"/>
      <c r="I7220" s="31"/>
      <c r="J7220" s="84"/>
      <c r="K7220" s="31"/>
      <c r="L7220" s="31"/>
      <c r="M7220" s="169"/>
      <c r="N7220" s="148"/>
      <c r="O7220" s="106"/>
      <c r="P7220" s="43"/>
      <c r="Q7220" s="31"/>
      <c r="R7220" s="84"/>
      <c r="S7220" s="31"/>
      <c r="T7220" s="31"/>
      <c r="U7220" s="169"/>
      <c r="V7220" s="150"/>
      <c r="W7220" s="141" t="str" cm="1">
        <f t="array" ref="W7220">IF(SUM(LEN(B7220:V7220))=0,"",IF(OR(OR(ISBLANK(F7220),SUM(LEN(C7220),LEN(D7220))=0),AND(NOT(E7220="Unknown"),ISBLANK(J7220)),AND(NOT(O7220="Unknown"),ISBLANK(R7220))),"Missing Information", INDEX(Table15[Entire Service Line Classification], MATCH(SUMIFS(Table15[Unique ID],Table15[System-Owned Portion],E7220,Table15[If Material Anything Other than "Lead" in Column E,Was Material Ever Previously Lead?],G7220,Table15[Customer-Owned Portion],O7220),Table15[Unique ID],0),0)))</f>
        <v/>
      </c>
      <c r="X7220"/>
    </row>
    <row r="7221" spans="2:24" x14ac:dyDescent="0.25">
      <c r="B7221" s="146"/>
      <c r="C7221" s="31"/>
      <c r="D7221" s="31"/>
      <c r="E7221" s="44"/>
      <c r="F7221" s="43"/>
      <c r="G7221" s="84"/>
      <c r="H7221" s="31"/>
      <c r="I7221" s="31"/>
      <c r="J7221" s="84"/>
      <c r="K7221" s="31"/>
      <c r="L7221" s="31"/>
      <c r="M7221" s="169"/>
      <c r="N7221" s="148"/>
      <c r="O7221" s="106"/>
      <c r="P7221" s="43"/>
      <c r="Q7221" s="31"/>
      <c r="R7221" s="84"/>
      <c r="S7221" s="31"/>
      <c r="T7221" s="31"/>
      <c r="U7221" s="169"/>
      <c r="V7221" s="150"/>
      <c r="W7221" s="141" t="str" cm="1">
        <f t="array" ref="W7221">IF(SUM(LEN(B7221:V7221))=0,"",IF(OR(OR(ISBLANK(F7221),SUM(LEN(C7221),LEN(D7221))=0),AND(NOT(E7221="Unknown"),ISBLANK(J7221)),AND(NOT(O7221="Unknown"),ISBLANK(R7221))),"Missing Information", INDEX(Table15[Entire Service Line Classification], MATCH(SUMIFS(Table15[Unique ID],Table15[System-Owned Portion],E7221,Table15[If Material Anything Other than "Lead" in Column E,Was Material Ever Previously Lead?],G7221,Table15[Customer-Owned Portion],O7221),Table15[Unique ID],0),0)))</f>
        <v/>
      </c>
      <c r="X7221"/>
    </row>
    <row r="7222" spans="2:24" x14ac:dyDescent="0.25">
      <c r="B7222" s="146"/>
      <c r="C7222" s="31"/>
      <c r="D7222" s="31"/>
      <c r="E7222" s="44"/>
      <c r="F7222" s="43"/>
      <c r="G7222" s="84"/>
      <c r="H7222" s="31"/>
      <c r="I7222" s="31"/>
      <c r="J7222" s="84"/>
      <c r="K7222" s="31"/>
      <c r="L7222" s="31"/>
      <c r="M7222" s="169"/>
      <c r="N7222" s="148"/>
      <c r="O7222" s="106"/>
      <c r="P7222" s="43"/>
      <c r="Q7222" s="31"/>
      <c r="R7222" s="84"/>
      <c r="S7222" s="31"/>
      <c r="T7222" s="31"/>
      <c r="U7222" s="169"/>
      <c r="V7222" s="150"/>
      <c r="W7222" s="141" t="str" cm="1">
        <f t="array" ref="W7222">IF(SUM(LEN(B7222:V7222))=0,"",IF(OR(OR(ISBLANK(F7222),SUM(LEN(C7222),LEN(D7222))=0),AND(NOT(E7222="Unknown"),ISBLANK(J7222)),AND(NOT(O7222="Unknown"),ISBLANK(R7222))),"Missing Information", INDEX(Table15[Entire Service Line Classification], MATCH(SUMIFS(Table15[Unique ID],Table15[System-Owned Portion],E7222,Table15[If Material Anything Other than "Lead" in Column E,Was Material Ever Previously Lead?],G7222,Table15[Customer-Owned Portion],O7222),Table15[Unique ID],0),0)))</f>
        <v/>
      </c>
      <c r="X7222"/>
    </row>
    <row r="7223" spans="2:24" x14ac:dyDescent="0.25">
      <c r="B7223" s="146"/>
      <c r="C7223" s="31"/>
      <c r="D7223" s="31"/>
      <c r="E7223" s="44"/>
      <c r="F7223" s="43"/>
      <c r="G7223" s="84"/>
      <c r="H7223" s="31"/>
      <c r="I7223" s="31"/>
      <c r="J7223" s="84"/>
      <c r="K7223" s="31"/>
      <c r="L7223" s="31"/>
      <c r="M7223" s="169"/>
      <c r="N7223" s="148"/>
      <c r="O7223" s="106"/>
      <c r="P7223" s="43"/>
      <c r="Q7223" s="31"/>
      <c r="R7223" s="84"/>
      <c r="S7223" s="31"/>
      <c r="T7223" s="31"/>
      <c r="U7223" s="169"/>
      <c r="V7223" s="150"/>
      <c r="W7223" s="141" t="str" cm="1">
        <f t="array" ref="W7223">IF(SUM(LEN(B7223:V7223))=0,"",IF(OR(OR(ISBLANK(F7223),SUM(LEN(C7223),LEN(D7223))=0),AND(NOT(E7223="Unknown"),ISBLANK(J7223)),AND(NOT(O7223="Unknown"),ISBLANK(R7223))),"Missing Information", INDEX(Table15[Entire Service Line Classification], MATCH(SUMIFS(Table15[Unique ID],Table15[System-Owned Portion],E7223,Table15[If Material Anything Other than "Lead" in Column E,Was Material Ever Previously Lead?],G7223,Table15[Customer-Owned Portion],O7223),Table15[Unique ID],0),0)))</f>
        <v/>
      </c>
      <c r="X7223"/>
    </row>
    <row r="7224" spans="2:24" x14ac:dyDescent="0.25">
      <c r="B7224" s="146"/>
      <c r="C7224" s="31"/>
      <c r="D7224" s="31"/>
      <c r="E7224" s="44"/>
      <c r="F7224" s="43"/>
      <c r="G7224" s="84"/>
      <c r="H7224" s="31"/>
      <c r="I7224" s="31"/>
      <c r="J7224" s="84"/>
      <c r="K7224" s="31"/>
      <c r="L7224" s="31"/>
      <c r="M7224" s="169"/>
      <c r="N7224" s="148"/>
      <c r="O7224" s="106"/>
      <c r="P7224" s="43"/>
      <c r="Q7224" s="31"/>
      <c r="R7224" s="84"/>
      <c r="S7224" s="31"/>
      <c r="T7224" s="31"/>
      <c r="U7224" s="169"/>
      <c r="V7224" s="150"/>
      <c r="W7224" s="141" t="str" cm="1">
        <f t="array" ref="W7224">IF(SUM(LEN(B7224:V7224))=0,"",IF(OR(OR(ISBLANK(F7224),SUM(LEN(C7224),LEN(D7224))=0),AND(NOT(E7224="Unknown"),ISBLANK(J7224)),AND(NOT(O7224="Unknown"),ISBLANK(R7224))),"Missing Information", INDEX(Table15[Entire Service Line Classification], MATCH(SUMIFS(Table15[Unique ID],Table15[System-Owned Portion],E7224,Table15[If Material Anything Other than "Lead" in Column E,Was Material Ever Previously Lead?],G7224,Table15[Customer-Owned Portion],O7224),Table15[Unique ID],0),0)))</f>
        <v/>
      </c>
      <c r="X7224"/>
    </row>
    <row r="7225" spans="2:24" x14ac:dyDescent="0.25">
      <c r="B7225" s="146"/>
      <c r="C7225" s="31"/>
      <c r="D7225" s="31"/>
      <c r="E7225" s="44"/>
      <c r="F7225" s="43"/>
      <c r="G7225" s="84"/>
      <c r="H7225" s="31"/>
      <c r="I7225" s="31"/>
      <c r="J7225" s="84"/>
      <c r="K7225" s="31"/>
      <c r="L7225" s="31"/>
      <c r="M7225" s="169"/>
      <c r="N7225" s="148"/>
      <c r="O7225" s="106"/>
      <c r="P7225" s="43"/>
      <c r="Q7225" s="31"/>
      <c r="R7225" s="84"/>
      <c r="S7225" s="31"/>
      <c r="T7225" s="31"/>
      <c r="U7225" s="169"/>
      <c r="V7225" s="150"/>
      <c r="W7225" s="141" t="str" cm="1">
        <f t="array" ref="W7225">IF(SUM(LEN(B7225:V7225))=0,"",IF(OR(OR(ISBLANK(F7225),SUM(LEN(C7225),LEN(D7225))=0),AND(NOT(E7225="Unknown"),ISBLANK(J7225)),AND(NOT(O7225="Unknown"),ISBLANK(R7225))),"Missing Information", INDEX(Table15[Entire Service Line Classification], MATCH(SUMIFS(Table15[Unique ID],Table15[System-Owned Portion],E7225,Table15[If Material Anything Other than "Lead" in Column E,Was Material Ever Previously Lead?],G7225,Table15[Customer-Owned Portion],O7225),Table15[Unique ID],0),0)))</f>
        <v/>
      </c>
      <c r="X7225"/>
    </row>
    <row r="7226" spans="2:24" x14ac:dyDescent="0.25">
      <c r="B7226" s="146"/>
      <c r="C7226" s="31"/>
      <c r="D7226" s="31"/>
      <c r="E7226" s="44"/>
      <c r="F7226" s="43"/>
      <c r="G7226" s="84"/>
      <c r="H7226" s="31"/>
      <c r="I7226" s="31"/>
      <c r="J7226" s="84"/>
      <c r="K7226" s="31"/>
      <c r="L7226" s="31"/>
      <c r="M7226" s="169"/>
      <c r="N7226" s="148"/>
      <c r="O7226" s="106"/>
      <c r="P7226" s="43"/>
      <c r="Q7226" s="31"/>
      <c r="R7226" s="84"/>
      <c r="S7226" s="31"/>
      <c r="T7226" s="31"/>
      <c r="U7226" s="169"/>
      <c r="V7226" s="150"/>
      <c r="W7226" s="141" t="str" cm="1">
        <f t="array" ref="W7226">IF(SUM(LEN(B7226:V7226))=0,"",IF(OR(OR(ISBLANK(F7226),SUM(LEN(C7226),LEN(D7226))=0),AND(NOT(E7226="Unknown"),ISBLANK(J7226)),AND(NOT(O7226="Unknown"),ISBLANK(R7226))),"Missing Information", INDEX(Table15[Entire Service Line Classification], MATCH(SUMIFS(Table15[Unique ID],Table15[System-Owned Portion],E7226,Table15[If Material Anything Other than "Lead" in Column E,Was Material Ever Previously Lead?],G7226,Table15[Customer-Owned Portion],O7226),Table15[Unique ID],0),0)))</f>
        <v/>
      </c>
      <c r="X7226"/>
    </row>
    <row r="7227" spans="2:24" x14ac:dyDescent="0.25">
      <c r="B7227" s="146"/>
      <c r="C7227" s="31"/>
      <c r="D7227" s="31"/>
      <c r="E7227" s="44"/>
      <c r="F7227" s="43"/>
      <c r="G7227" s="84"/>
      <c r="H7227" s="31"/>
      <c r="I7227" s="31"/>
      <c r="J7227" s="84"/>
      <c r="K7227" s="31"/>
      <c r="L7227" s="31"/>
      <c r="M7227" s="169"/>
      <c r="N7227" s="148"/>
      <c r="O7227" s="106"/>
      <c r="P7227" s="43"/>
      <c r="Q7227" s="31"/>
      <c r="R7227" s="84"/>
      <c r="S7227" s="31"/>
      <c r="T7227" s="31"/>
      <c r="U7227" s="169"/>
      <c r="V7227" s="150"/>
      <c r="W7227" s="141" t="str" cm="1">
        <f t="array" ref="W7227">IF(SUM(LEN(B7227:V7227))=0,"",IF(OR(OR(ISBLANK(F7227),SUM(LEN(C7227),LEN(D7227))=0),AND(NOT(E7227="Unknown"),ISBLANK(J7227)),AND(NOT(O7227="Unknown"),ISBLANK(R7227))),"Missing Information", INDEX(Table15[Entire Service Line Classification], MATCH(SUMIFS(Table15[Unique ID],Table15[System-Owned Portion],E7227,Table15[If Material Anything Other than "Lead" in Column E,Was Material Ever Previously Lead?],G7227,Table15[Customer-Owned Portion],O7227),Table15[Unique ID],0),0)))</f>
        <v/>
      </c>
      <c r="X7227"/>
    </row>
    <row r="7228" spans="2:24" x14ac:dyDescent="0.25">
      <c r="B7228" s="146"/>
      <c r="C7228" s="31"/>
      <c r="D7228" s="31"/>
      <c r="E7228" s="44"/>
      <c r="F7228" s="43"/>
      <c r="G7228" s="84"/>
      <c r="H7228" s="31"/>
      <c r="I7228" s="31"/>
      <c r="J7228" s="84"/>
      <c r="K7228" s="31"/>
      <c r="L7228" s="31"/>
      <c r="M7228" s="169"/>
      <c r="N7228" s="148"/>
      <c r="O7228" s="106"/>
      <c r="P7228" s="43"/>
      <c r="Q7228" s="31"/>
      <c r="R7228" s="84"/>
      <c r="S7228" s="31"/>
      <c r="T7228" s="31"/>
      <c r="U7228" s="169"/>
      <c r="V7228" s="150"/>
      <c r="W7228" s="141" t="str" cm="1">
        <f t="array" ref="W7228">IF(SUM(LEN(B7228:V7228))=0,"",IF(OR(OR(ISBLANK(F7228),SUM(LEN(C7228),LEN(D7228))=0),AND(NOT(E7228="Unknown"),ISBLANK(J7228)),AND(NOT(O7228="Unknown"),ISBLANK(R7228))),"Missing Information", INDEX(Table15[Entire Service Line Classification], MATCH(SUMIFS(Table15[Unique ID],Table15[System-Owned Portion],E7228,Table15[If Material Anything Other than "Lead" in Column E,Was Material Ever Previously Lead?],G7228,Table15[Customer-Owned Portion],O7228),Table15[Unique ID],0),0)))</f>
        <v/>
      </c>
      <c r="X7228"/>
    </row>
    <row r="7229" spans="2:24" x14ac:dyDescent="0.25">
      <c r="B7229" s="146"/>
      <c r="C7229" s="31"/>
      <c r="D7229" s="31"/>
      <c r="E7229" s="44"/>
      <c r="F7229" s="43"/>
      <c r="G7229" s="84"/>
      <c r="H7229" s="31"/>
      <c r="I7229" s="31"/>
      <c r="J7229" s="84"/>
      <c r="K7229" s="31"/>
      <c r="L7229" s="31"/>
      <c r="M7229" s="169"/>
      <c r="N7229" s="148"/>
      <c r="O7229" s="106"/>
      <c r="P7229" s="43"/>
      <c r="Q7229" s="31"/>
      <c r="R7229" s="84"/>
      <c r="S7229" s="31"/>
      <c r="T7229" s="31"/>
      <c r="U7229" s="169"/>
      <c r="V7229" s="150"/>
      <c r="W7229" s="141" t="str" cm="1">
        <f t="array" ref="W7229">IF(SUM(LEN(B7229:V7229))=0,"",IF(OR(OR(ISBLANK(F7229),SUM(LEN(C7229),LEN(D7229))=0),AND(NOT(E7229="Unknown"),ISBLANK(J7229)),AND(NOT(O7229="Unknown"),ISBLANK(R7229))),"Missing Information", INDEX(Table15[Entire Service Line Classification], MATCH(SUMIFS(Table15[Unique ID],Table15[System-Owned Portion],E7229,Table15[If Material Anything Other than "Lead" in Column E,Was Material Ever Previously Lead?],G7229,Table15[Customer-Owned Portion],O7229),Table15[Unique ID],0),0)))</f>
        <v/>
      </c>
      <c r="X7229"/>
    </row>
    <row r="7230" spans="2:24" x14ac:dyDescent="0.25">
      <c r="B7230" s="146"/>
      <c r="C7230" s="31"/>
      <c r="D7230" s="31"/>
      <c r="E7230" s="44"/>
      <c r="F7230" s="43"/>
      <c r="G7230" s="84"/>
      <c r="H7230" s="31"/>
      <c r="I7230" s="31"/>
      <c r="J7230" s="84"/>
      <c r="K7230" s="31"/>
      <c r="L7230" s="31"/>
      <c r="M7230" s="169"/>
      <c r="N7230" s="148"/>
      <c r="O7230" s="106"/>
      <c r="P7230" s="43"/>
      <c r="Q7230" s="31"/>
      <c r="R7230" s="84"/>
      <c r="S7230" s="31"/>
      <c r="T7230" s="31"/>
      <c r="U7230" s="169"/>
      <c r="V7230" s="150"/>
      <c r="W7230" s="141" t="str" cm="1">
        <f t="array" ref="W7230">IF(SUM(LEN(B7230:V7230))=0,"",IF(OR(OR(ISBLANK(F7230),SUM(LEN(C7230),LEN(D7230))=0),AND(NOT(E7230="Unknown"),ISBLANK(J7230)),AND(NOT(O7230="Unknown"),ISBLANK(R7230))),"Missing Information", INDEX(Table15[Entire Service Line Classification], MATCH(SUMIFS(Table15[Unique ID],Table15[System-Owned Portion],E7230,Table15[If Material Anything Other than "Lead" in Column E,Was Material Ever Previously Lead?],G7230,Table15[Customer-Owned Portion],O7230),Table15[Unique ID],0),0)))</f>
        <v/>
      </c>
      <c r="X7230"/>
    </row>
    <row r="7231" spans="2:24" x14ac:dyDescent="0.25">
      <c r="B7231" s="146"/>
      <c r="C7231" s="31"/>
      <c r="D7231" s="31"/>
      <c r="E7231" s="44"/>
      <c r="F7231" s="43"/>
      <c r="G7231" s="84"/>
      <c r="H7231" s="31"/>
      <c r="I7231" s="31"/>
      <c r="J7231" s="84"/>
      <c r="K7231" s="31"/>
      <c r="L7231" s="31"/>
      <c r="M7231" s="169"/>
      <c r="N7231" s="148"/>
      <c r="O7231" s="106"/>
      <c r="P7231" s="43"/>
      <c r="Q7231" s="31"/>
      <c r="R7231" s="84"/>
      <c r="S7231" s="31"/>
      <c r="T7231" s="31"/>
      <c r="U7231" s="169"/>
      <c r="V7231" s="150"/>
      <c r="W7231" s="141" t="str" cm="1">
        <f t="array" ref="W7231">IF(SUM(LEN(B7231:V7231))=0,"",IF(OR(OR(ISBLANK(F7231),SUM(LEN(C7231),LEN(D7231))=0),AND(NOT(E7231="Unknown"),ISBLANK(J7231)),AND(NOT(O7231="Unknown"),ISBLANK(R7231))),"Missing Information", INDEX(Table15[Entire Service Line Classification], MATCH(SUMIFS(Table15[Unique ID],Table15[System-Owned Portion],E7231,Table15[If Material Anything Other than "Lead" in Column E,Was Material Ever Previously Lead?],G7231,Table15[Customer-Owned Portion],O7231),Table15[Unique ID],0),0)))</f>
        <v/>
      </c>
      <c r="X7231"/>
    </row>
    <row r="7232" spans="2:24" x14ac:dyDescent="0.25">
      <c r="B7232" s="146"/>
      <c r="C7232" s="31"/>
      <c r="D7232" s="31"/>
      <c r="E7232" s="44"/>
      <c r="F7232" s="43"/>
      <c r="G7232" s="84"/>
      <c r="H7232" s="31"/>
      <c r="I7232" s="31"/>
      <c r="J7232" s="84"/>
      <c r="K7232" s="31"/>
      <c r="L7232" s="31"/>
      <c r="M7232" s="169"/>
      <c r="N7232" s="148"/>
      <c r="O7232" s="106"/>
      <c r="P7232" s="43"/>
      <c r="Q7232" s="31"/>
      <c r="R7232" s="84"/>
      <c r="S7232" s="31"/>
      <c r="T7232" s="31"/>
      <c r="U7232" s="169"/>
      <c r="V7232" s="150"/>
      <c r="W7232" s="141" t="str" cm="1">
        <f t="array" ref="W7232">IF(SUM(LEN(B7232:V7232))=0,"",IF(OR(OR(ISBLANK(F7232),SUM(LEN(C7232),LEN(D7232))=0),AND(NOT(E7232="Unknown"),ISBLANK(J7232)),AND(NOT(O7232="Unknown"),ISBLANK(R7232))),"Missing Information", INDEX(Table15[Entire Service Line Classification], MATCH(SUMIFS(Table15[Unique ID],Table15[System-Owned Portion],E7232,Table15[If Material Anything Other than "Lead" in Column E,Was Material Ever Previously Lead?],G7232,Table15[Customer-Owned Portion],O7232),Table15[Unique ID],0),0)))</f>
        <v/>
      </c>
      <c r="X7232"/>
    </row>
    <row r="7233" spans="2:24" x14ac:dyDescent="0.25">
      <c r="B7233" s="146"/>
      <c r="C7233" s="31"/>
      <c r="D7233" s="31"/>
      <c r="E7233" s="44"/>
      <c r="F7233" s="43"/>
      <c r="G7233" s="84"/>
      <c r="H7233" s="31"/>
      <c r="I7233" s="31"/>
      <c r="J7233" s="84"/>
      <c r="K7233" s="31"/>
      <c r="L7233" s="31"/>
      <c r="M7233" s="169"/>
      <c r="N7233" s="148"/>
      <c r="O7233" s="106"/>
      <c r="P7233" s="43"/>
      <c r="Q7233" s="31"/>
      <c r="R7233" s="84"/>
      <c r="S7233" s="31"/>
      <c r="T7233" s="31"/>
      <c r="U7233" s="169"/>
      <c r="V7233" s="150"/>
      <c r="W7233" s="141" t="str" cm="1">
        <f t="array" ref="W7233">IF(SUM(LEN(B7233:V7233))=0,"",IF(OR(OR(ISBLANK(F7233),SUM(LEN(C7233),LEN(D7233))=0),AND(NOT(E7233="Unknown"),ISBLANK(J7233)),AND(NOT(O7233="Unknown"),ISBLANK(R7233))),"Missing Information", INDEX(Table15[Entire Service Line Classification], MATCH(SUMIFS(Table15[Unique ID],Table15[System-Owned Portion],E7233,Table15[If Material Anything Other than "Lead" in Column E,Was Material Ever Previously Lead?],G7233,Table15[Customer-Owned Portion],O7233),Table15[Unique ID],0),0)))</f>
        <v/>
      </c>
      <c r="X7233"/>
    </row>
    <row r="7234" spans="2:24" x14ac:dyDescent="0.25">
      <c r="B7234" s="146"/>
      <c r="C7234" s="31"/>
      <c r="D7234" s="31"/>
      <c r="E7234" s="44"/>
      <c r="F7234" s="43"/>
      <c r="G7234" s="84"/>
      <c r="H7234" s="31"/>
      <c r="I7234" s="31"/>
      <c r="J7234" s="84"/>
      <c r="K7234" s="31"/>
      <c r="L7234" s="31"/>
      <c r="M7234" s="169"/>
      <c r="N7234" s="148"/>
      <c r="O7234" s="106"/>
      <c r="P7234" s="43"/>
      <c r="Q7234" s="31"/>
      <c r="R7234" s="84"/>
      <c r="S7234" s="31"/>
      <c r="T7234" s="31"/>
      <c r="U7234" s="169"/>
      <c r="V7234" s="150"/>
      <c r="W7234" s="141" t="str" cm="1">
        <f t="array" ref="W7234">IF(SUM(LEN(B7234:V7234))=0,"",IF(OR(OR(ISBLANK(F7234),SUM(LEN(C7234),LEN(D7234))=0),AND(NOT(E7234="Unknown"),ISBLANK(J7234)),AND(NOT(O7234="Unknown"),ISBLANK(R7234))),"Missing Information", INDEX(Table15[Entire Service Line Classification], MATCH(SUMIFS(Table15[Unique ID],Table15[System-Owned Portion],E7234,Table15[If Material Anything Other than "Lead" in Column E,Was Material Ever Previously Lead?],G7234,Table15[Customer-Owned Portion],O7234),Table15[Unique ID],0),0)))</f>
        <v/>
      </c>
      <c r="X7234"/>
    </row>
    <row r="7235" spans="2:24" x14ac:dyDescent="0.25">
      <c r="B7235" s="146"/>
      <c r="C7235" s="31"/>
      <c r="D7235" s="31"/>
      <c r="E7235" s="44"/>
      <c r="F7235" s="43"/>
      <c r="G7235" s="84"/>
      <c r="H7235" s="31"/>
      <c r="I7235" s="31"/>
      <c r="J7235" s="84"/>
      <c r="K7235" s="31"/>
      <c r="L7235" s="31"/>
      <c r="M7235" s="169"/>
      <c r="N7235" s="148"/>
      <c r="O7235" s="106"/>
      <c r="P7235" s="43"/>
      <c r="Q7235" s="31"/>
      <c r="R7235" s="84"/>
      <c r="S7235" s="31"/>
      <c r="T7235" s="31"/>
      <c r="U7235" s="169"/>
      <c r="V7235" s="150"/>
      <c r="W7235" s="141" t="str" cm="1">
        <f t="array" ref="W7235">IF(SUM(LEN(B7235:V7235))=0,"",IF(OR(OR(ISBLANK(F7235),SUM(LEN(C7235),LEN(D7235))=0),AND(NOT(E7235="Unknown"),ISBLANK(J7235)),AND(NOT(O7235="Unknown"),ISBLANK(R7235))),"Missing Information", INDEX(Table15[Entire Service Line Classification], MATCH(SUMIFS(Table15[Unique ID],Table15[System-Owned Portion],E7235,Table15[If Material Anything Other than "Lead" in Column E,Was Material Ever Previously Lead?],G7235,Table15[Customer-Owned Portion],O7235),Table15[Unique ID],0),0)))</f>
        <v/>
      </c>
      <c r="X7235"/>
    </row>
    <row r="7236" spans="2:24" x14ac:dyDescent="0.25">
      <c r="B7236" s="146"/>
      <c r="C7236" s="31"/>
      <c r="D7236" s="31"/>
      <c r="E7236" s="44"/>
      <c r="F7236" s="43"/>
      <c r="G7236" s="84"/>
      <c r="H7236" s="31"/>
      <c r="I7236" s="31"/>
      <c r="J7236" s="84"/>
      <c r="K7236" s="31"/>
      <c r="L7236" s="31"/>
      <c r="M7236" s="169"/>
      <c r="N7236" s="148"/>
      <c r="O7236" s="106"/>
      <c r="P7236" s="43"/>
      <c r="Q7236" s="31"/>
      <c r="R7236" s="84"/>
      <c r="S7236" s="31"/>
      <c r="T7236" s="31"/>
      <c r="U7236" s="169"/>
      <c r="V7236" s="150"/>
      <c r="W7236" s="141" t="str" cm="1">
        <f t="array" ref="W7236">IF(SUM(LEN(B7236:V7236))=0,"",IF(OR(OR(ISBLANK(F7236),SUM(LEN(C7236),LEN(D7236))=0),AND(NOT(E7236="Unknown"),ISBLANK(J7236)),AND(NOT(O7236="Unknown"),ISBLANK(R7236))),"Missing Information", INDEX(Table15[Entire Service Line Classification], MATCH(SUMIFS(Table15[Unique ID],Table15[System-Owned Portion],E7236,Table15[If Material Anything Other than "Lead" in Column E,Was Material Ever Previously Lead?],G7236,Table15[Customer-Owned Portion],O7236),Table15[Unique ID],0),0)))</f>
        <v/>
      </c>
      <c r="X7236"/>
    </row>
    <row r="7237" spans="2:24" x14ac:dyDescent="0.25">
      <c r="B7237" s="146"/>
      <c r="C7237" s="31"/>
      <c r="D7237" s="31"/>
      <c r="E7237" s="44"/>
      <c r="F7237" s="43"/>
      <c r="G7237" s="84"/>
      <c r="H7237" s="31"/>
      <c r="I7237" s="31"/>
      <c r="J7237" s="84"/>
      <c r="K7237" s="31"/>
      <c r="L7237" s="31"/>
      <c r="M7237" s="169"/>
      <c r="N7237" s="148"/>
      <c r="O7237" s="106"/>
      <c r="P7237" s="43"/>
      <c r="Q7237" s="31"/>
      <c r="R7237" s="84"/>
      <c r="S7237" s="31"/>
      <c r="T7237" s="31"/>
      <c r="U7237" s="169"/>
      <c r="V7237" s="150"/>
      <c r="W7237" s="141" t="str" cm="1">
        <f t="array" ref="W7237">IF(SUM(LEN(B7237:V7237))=0,"",IF(OR(OR(ISBLANK(F7237),SUM(LEN(C7237),LEN(D7237))=0),AND(NOT(E7237="Unknown"),ISBLANK(J7237)),AND(NOT(O7237="Unknown"),ISBLANK(R7237))),"Missing Information", INDEX(Table15[Entire Service Line Classification], MATCH(SUMIFS(Table15[Unique ID],Table15[System-Owned Portion],E7237,Table15[If Material Anything Other than "Lead" in Column E,Was Material Ever Previously Lead?],G7237,Table15[Customer-Owned Portion],O7237),Table15[Unique ID],0),0)))</f>
        <v/>
      </c>
      <c r="X7237"/>
    </row>
    <row r="7238" spans="2:24" x14ac:dyDescent="0.25">
      <c r="B7238" s="146"/>
      <c r="C7238" s="31"/>
      <c r="D7238" s="31"/>
      <c r="E7238" s="44"/>
      <c r="F7238" s="43"/>
      <c r="G7238" s="84"/>
      <c r="H7238" s="31"/>
      <c r="I7238" s="31"/>
      <c r="J7238" s="84"/>
      <c r="K7238" s="31"/>
      <c r="L7238" s="31"/>
      <c r="M7238" s="169"/>
      <c r="N7238" s="148"/>
      <c r="O7238" s="106"/>
      <c r="P7238" s="43"/>
      <c r="Q7238" s="31"/>
      <c r="R7238" s="84"/>
      <c r="S7238" s="31"/>
      <c r="T7238" s="31"/>
      <c r="U7238" s="169"/>
      <c r="V7238" s="150"/>
      <c r="W7238" s="141" t="str" cm="1">
        <f t="array" ref="W7238">IF(SUM(LEN(B7238:V7238))=0,"",IF(OR(OR(ISBLANK(F7238),SUM(LEN(C7238),LEN(D7238))=0),AND(NOT(E7238="Unknown"),ISBLANK(J7238)),AND(NOT(O7238="Unknown"),ISBLANK(R7238))),"Missing Information", INDEX(Table15[Entire Service Line Classification], MATCH(SUMIFS(Table15[Unique ID],Table15[System-Owned Portion],E7238,Table15[If Material Anything Other than "Lead" in Column E,Was Material Ever Previously Lead?],G7238,Table15[Customer-Owned Portion],O7238),Table15[Unique ID],0),0)))</f>
        <v/>
      </c>
      <c r="X7238"/>
    </row>
    <row r="7239" spans="2:24" x14ac:dyDescent="0.25">
      <c r="B7239" s="146"/>
      <c r="C7239" s="31"/>
      <c r="D7239" s="31"/>
      <c r="E7239" s="44"/>
      <c r="F7239" s="43"/>
      <c r="G7239" s="84"/>
      <c r="H7239" s="31"/>
      <c r="I7239" s="31"/>
      <c r="J7239" s="84"/>
      <c r="K7239" s="31"/>
      <c r="L7239" s="31"/>
      <c r="M7239" s="169"/>
      <c r="N7239" s="148"/>
      <c r="O7239" s="106"/>
      <c r="P7239" s="43"/>
      <c r="Q7239" s="31"/>
      <c r="R7239" s="84"/>
      <c r="S7239" s="31"/>
      <c r="T7239" s="31"/>
      <c r="U7239" s="169"/>
      <c r="V7239" s="150"/>
      <c r="W7239" s="141" t="str" cm="1">
        <f t="array" ref="W7239">IF(SUM(LEN(B7239:V7239))=0,"",IF(OR(OR(ISBLANK(F7239),SUM(LEN(C7239),LEN(D7239))=0),AND(NOT(E7239="Unknown"),ISBLANK(J7239)),AND(NOT(O7239="Unknown"),ISBLANK(R7239))),"Missing Information", INDEX(Table15[Entire Service Line Classification], MATCH(SUMIFS(Table15[Unique ID],Table15[System-Owned Portion],E7239,Table15[If Material Anything Other than "Lead" in Column E,Was Material Ever Previously Lead?],G7239,Table15[Customer-Owned Portion],O7239),Table15[Unique ID],0),0)))</f>
        <v/>
      </c>
      <c r="X7239"/>
    </row>
    <row r="7240" spans="2:24" x14ac:dyDescent="0.25">
      <c r="B7240" s="146"/>
      <c r="C7240" s="31"/>
      <c r="D7240" s="31"/>
      <c r="E7240" s="44"/>
      <c r="F7240" s="43"/>
      <c r="G7240" s="84"/>
      <c r="H7240" s="31"/>
      <c r="I7240" s="31"/>
      <c r="J7240" s="84"/>
      <c r="K7240" s="31"/>
      <c r="L7240" s="31"/>
      <c r="M7240" s="169"/>
      <c r="N7240" s="148"/>
      <c r="O7240" s="106"/>
      <c r="P7240" s="43"/>
      <c r="Q7240" s="31"/>
      <c r="R7240" s="84"/>
      <c r="S7240" s="31"/>
      <c r="T7240" s="31"/>
      <c r="U7240" s="169"/>
      <c r="V7240" s="150"/>
      <c r="W7240" s="141" t="str" cm="1">
        <f t="array" ref="W7240">IF(SUM(LEN(B7240:V7240))=0,"",IF(OR(OR(ISBLANK(F7240),SUM(LEN(C7240),LEN(D7240))=0),AND(NOT(E7240="Unknown"),ISBLANK(J7240)),AND(NOT(O7240="Unknown"),ISBLANK(R7240))),"Missing Information", INDEX(Table15[Entire Service Line Classification], MATCH(SUMIFS(Table15[Unique ID],Table15[System-Owned Portion],E7240,Table15[If Material Anything Other than "Lead" in Column E,Was Material Ever Previously Lead?],G7240,Table15[Customer-Owned Portion],O7240),Table15[Unique ID],0),0)))</f>
        <v/>
      </c>
      <c r="X7240"/>
    </row>
    <row r="7241" spans="2:24" x14ac:dyDescent="0.25">
      <c r="B7241" s="146"/>
      <c r="C7241" s="31"/>
      <c r="D7241" s="31"/>
      <c r="E7241" s="44"/>
      <c r="F7241" s="43"/>
      <c r="G7241" s="84"/>
      <c r="H7241" s="31"/>
      <c r="I7241" s="31"/>
      <c r="J7241" s="84"/>
      <c r="K7241" s="31"/>
      <c r="L7241" s="31"/>
      <c r="M7241" s="169"/>
      <c r="N7241" s="148"/>
      <c r="O7241" s="106"/>
      <c r="P7241" s="43"/>
      <c r="Q7241" s="31"/>
      <c r="R7241" s="84"/>
      <c r="S7241" s="31"/>
      <c r="T7241" s="31"/>
      <c r="U7241" s="169"/>
      <c r="V7241" s="150"/>
      <c r="W7241" s="141" t="str" cm="1">
        <f t="array" ref="W7241">IF(SUM(LEN(B7241:V7241))=0,"",IF(OR(OR(ISBLANK(F7241),SUM(LEN(C7241),LEN(D7241))=0),AND(NOT(E7241="Unknown"),ISBLANK(J7241)),AND(NOT(O7241="Unknown"),ISBLANK(R7241))),"Missing Information", INDEX(Table15[Entire Service Line Classification], MATCH(SUMIFS(Table15[Unique ID],Table15[System-Owned Portion],E7241,Table15[If Material Anything Other than "Lead" in Column E,Was Material Ever Previously Lead?],G7241,Table15[Customer-Owned Portion],O7241),Table15[Unique ID],0),0)))</f>
        <v/>
      </c>
      <c r="X7241"/>
    </row>
    <row r="7242" spans="2:24" x14ac:dyDescent="0.25">
      <c r="B7242" s="146"/>
      <c r="C7242" s="31"/>
      <c r="D7242" s="31"/>
      <c r="E7242" s="44"/>
      <c r="F7242" s="43"/>
      <c r="G7242" s="84"/>
      <c r="H7242" s="31"/>
      <c r="I7242" s="31"/>
      <c r="J7242" s="84"/>
      <c r="K7242" s="31"/>
      <c r="L7242" s="31"/>
      <c r="M7242" s="169"/>
      <c r="N7242" s="148"/>
      <c r="O7242" s="106"/>
      <c r="P7242" s="43"/>
      <c r="Q7242" s="31"/>
      <c r="R7242" s="84"/>
      <c r="S7242" s="31"/>
      <c r="T7242" s="31"/>
      <c r="U7242" s="169"/>
      <c r="V7242" s="150"/>
      <c r="W7242" s="141" t="str" cm="1">
        <f t="array" ref="W7242">IF(SUM(LEN(B7242:V7242))=0,"",IF(OR(OR(ISBLANK(F7242),SUM(LEN(C7242),LEN(D7242))=0),AND(NOT(E7242="Unknown"),ISBLANK(J7242)),AND(NOT(O7242="Unknown"),ISBLANK(R7242))),"Missing Information", INDEX(Table15[Entire Service Line Classification], MATCH(SUMIFS(Table15[Unique ID],Table15[System-Owned Portion],E7242,Table15[If Material Anything Other than "Lead" in Column E,Was Material Ever Previously Lead?],G7242,Table15[Customer-Owned Portion],O7242),Table15[Unique ID],0),0)))</f>
        <v/>
      </c>
      <c r="X7242"/>
    </row>
    <row r="7243" spans="2:24" x14ac:dyDescent="0.25">
      <c r="B7243" s="146"/>
      <c r="C7243" s="31"/>
      <c r="D7243" s="31"/>
      <c r="E7243" s="44"/>
      <c r="F7243" s="43"/>
      <c r="G7243" s="84"/>
      <c r="H7243" s="31"/>
      <c r="I7243" s="31"/>
      <c r="J7243" s="84"/>
      <c r="K7243" s="31"/>
      <c r="L7243" s="31"/>
      <c r="M7243" s="169"/>
      <c r="N7243" s="148"/>
      <c r="O7243" s="106"/>
      <c r="P7243" s="43"/>
      <c r="Q7243" s="31"/>
      <c r="R7243" s="84"/>
      <c r="S7243" s="31"/>
      <c r="T7243" s="31"/>
      <c r="U7243" s="169"/>
      <c r="V7243" s="150"/>
      <c r="W7243" s="141" t="str" cm="1">
        <f t="array" ref="W7243">IF(SUM(LEN(B7243:V7243))=0,"",IF(OR(OR(ISBLANK(F7243),SUM(LEN(C7243),LEN(D7243))=0),AND(NOT(E7243="Unknown"),ISBLANK(J7243)),AND(NOT(O7243="Unknown"),ISBLANK(R7243))),"Missing Information", INDEX(Table15[Entire Service Line Classification], MATCH(SUMIFS(Table15[Unique ID],Table15[System-Owned Portion],E7243,Table15[If Material Anything Other than "Lead" in Column E,Was Material Ever Previously Lead?],G7243,Table15[Customer-Owned Portion],O7243),Table15[Unique ID],0),0)))</f>
        <v/>
      </c>
      <c r="X7243"/>
    </row>
    <row r="7244" spans="2:24" x14ac:dyDescent="0.25">
      <c r="B7244" s="146"/>
      <c r="C7244" s="31"/>
      <c r="D7244" s="31"/>
      <c r="E7244" s="44"/>
      <c r="F7244" s="43"/>
      <c r="G7244" s="84"/>
      <c r="H7244" s="31"/>
      <c r="I7244" s="31"/>
      <c r="J7244" s="84"/>
      <c r="K7244" s="31"/>
      <c r="L7244" s="31"/>
      <c r="M7244" s="169"/>
      <c r="N7244" s="148"/>
      <c r="O7244" s="106"/>
      <c r="P7244" s="43"/>
      <c r="Q7244" s="31"/>
      <c r="R7244" s="84"/>
      <c r="S7244" s="31"/>
      <c r="T7244" s="31"/>
      <c r="U7244" s="169"/>
      <c r="V7244" s="150"/>
      <c r="W7244" s="141" t="str" cm="1">
        <f t="array" ref="W7244">IF(SUM(LEN(B7244:V7244))=0,"",IF(OR(OR(ISBLANK(F7244),SUM(LEN(C7244),LEN(D7244))=0),AND(NOT(E7244="Unknown"),ISBLANK(J7244)),AND(NOT(O7244="Unknown"),ISBLANK(R7244))),"Missing Information", INDEX(Table15[Entire Service Line Classification], MATCH(SUMIFS(Table15[Unique ID],Table15[System-Owned Portion],E7244,Table15[If Material Anything Other than "Lead" in Column E,Was Material Ever Previously Lead?],G7244,Table15[Customer-Owned Portion],O7244),Table15[Unique ID],0),0)))</f>
        <v/>
      </c>
      <c r="X7244"/>
    </row>
    <row r="7245" spans="2:24" x14ac:dyDescent="0.25">
      <c r="B7245" s="146"/>
      <c r="C7245" s="31"/>
      <c r="D7245" s="31"/>
      <c r="E7245" s="44"/>
      <c r="F7245" s="43"/>
      <c r="G7245" s="84"/>
      <c r="H7245" s="31"/>
      <c r="I7245" s="31"/>
      <c r="J7245" s="84"/>
      <c r="K7245" s="31"/>
      <c r="L7245" s="31"/>
      <c r="M7245" s="169"/>
      <c r="N7245" s="148"/>
      <c r="O7245" s="106"/>
      <c r="P7245" s="43"/>
      <c r="Q7245" s="31"/>
      <c r="R7245" s="84"/>
      <c r="S7245" s="31"/>
      <c r="T7245" s="31"/>
      <c r="U7245" s="169"/>
      <c r="V7245" s="150"/>
      <c r="W7245" s="141" t="str" cm="1">
        <f t="array" ref="W7245">IF(SUM(LEN(B7245:V7245))=0,"",IF(OR(OR(ISBLANK(F7245),SUM(LEN(C7245),LEN(D7245))=0),AND(NOT(E7245="Unknown"),ISBLANK(J7245)),AND(NOT(O7245="Unknown"),ISBLANK(R7245))),"Missing Information", INDEX(Table15[Entire Service Line Classification], MATCH(SUMIFS(Table15[Unique ID],Table15[System-Owned Portion],E7245,Table15[If Material Anything Other than "Lead" in Column E,Was Material Ever Previously Lead?],G7245,Table15[Customer-Owned Portion],O7245),Table15[Unique ID],0),0)))</f>
        <v/>
      </c>
      <c r="X7245"/>
    </row>
    <row r="7246" spans="2:24" x14ac:dyDescent="0.25">
      <c r="B7246" s="146"/>
      <c r="C7246" s="31"/>
      <c r="D7246" s="31"/>
      <c r="E7246" s="44"/>
      <c r="F7246" s="43"/>
      <c r="G7246" s="84"/>
      <c r="H7246" s="31"/>
      <c r="I7246" s="31"/>
      <c r="J7246" s="84"/>
      <c r="K7246" s="31"/>
      <c r="L7246" s="31"/>
      <c r="M7246" s="169"/>
      <c r="N7246" s="148"/>
      <c r="O7246" s="106"/>
      <c r="P7246" s="43"/>
      <c r="Q7246" s="31"/>
      <c r="R7246" s="84"/>
      <c r="S7246" s="31"/>
      <c r="T7246" s="31"/>
      <c r="U7246" s="169"/>
      <c r="V7246" s="150"/>
      <c r="W7246" s="141" t="str" cm="1">
        <f t="array" ref="W7246">IF(SUM(LEN(B7246:V7246))=0,"",IF(OR(OR(ISBLANK(F7246),SUM(LEN(C7246),LEN(D7246))=0),AND(NOT(E7246="Unknown"),ISBLANK(J7246)),AND(NOT(O7246="Unknown"),ISBLANK(R7246))),"Missing Information", INDEX(Table15[Entire Service Line Classification], MATCH(SUMIFS(Table15[Unique ID],Table15[System-Owned Portion],E7246,Table15[If Material Anything Other than "Lead" in Column E,Was Material Ever Previously Lead?],G7246,Table15[Customer-Owned Portion],O7246),Table15[Unique ID],0),0)))</f>
        <v/>
      </c>
      <c r="X7246"/>
    </row>
    <row r="7247" spans="2:24" x14ac:dyDescent="0.25">
      <c r="B7247" s="146"/>
      <c r="C7247" s="31"/>
      <c r="D7247" s="31"/>
      <c r="E7247" s="44"/>
      <c r="F7247" s="43"/>
      <c r="G7247" s="84"/>
      <c r="H7247" s="31"/>
      <c r="I7247" s="31"/>
      <c r="J7247" s="84"/>
      <c r="K7247" s="31"/>
      <c r="L7247" s="31"/>
      <c r="M7247" s="169"/>
      <c r="N7247" s="148"/>
      <c r="O7247" s="106"/>
      <c r="P7247" s="43"/>
      <c r="Q7247" s="31"/>
      <c r="R7247" s="84"/>
      <c r="S7247" s="31"/>
      <c r="T7247" s="31"/>
      <c r="U7247" s="169"/>
      <c r="V7247" s="150"/>
      <c r="W7247" s="141" t="str" cm="1">
        <f t="array" ref="W7247">IF(SUM(LEN(B7247:V7247))=0,"",IF(OR(OR(ISBLANK(F7247),SUM(LEN(C7247),LEN(D7247))=0),AND(NOT(E7247="Unknown"),ISBLANK(J7247)),AND(NOT(O7247="Unknown"),ISBLANK(R7247))),"Missing Information", INDEX(Table15[Entire Service Line Classification], MATCH(SUMIFS(Table15[Unique ID],Table15[System-Owned Portion],E7247,Table15[If Material Anything Other than "Lead" in Column E,Was Material Ever Previously Lead?],G7247,Table15[Customer-Owned Portion],O7247),Table15[Unique ID],0),0)))</f>
        <v/>
      </c>
      <c r="X7247"/>
    </row>
    <row r="7248" spans="2:24" x14ac:dyDescent="0.25">
      <c r="B7248" s="146"/>
      <c r="C7248" s="31"/>
      <c r="D7248" s="31"/>
      <c r="E7248" s="44"/>
      <c r="F7248" s="43"/>
      <c r="G7248" s="84"/>
      <c r="H7248" s="31"/>
      <c r="I7248" s="31"/>
      <c r="J7248" s="84"/>
      <c r="K7248" s="31"/>
      <c r="L7248" s="31"/>
      <c r="M7248" s="169"/>
      <c r="N7248" s="148"/>
      <c r="O7248" s="106"/>
      <c r="P7248" s="43"/>
      <c r="Q7248" s="31"/>
      <c r="R7248" s="84"/>
      <c r="S7248" s="31"/>
      <c r="T7248" s="31"/>
      <c r="U7248" s="169"/>
      <c r="V7248" s="150"/>
      <c r="W7248" s="141" t="str" cm="1">
        <f t="array" ref="W7248">IF(SUM(LEN(B7248:V7248))=0,"",IF(OR(OR(ISBLANK(F7248),SUM(LEN(C7248),LEN(D7248))=0),AND(NOT(E7248="Unknown"),ISBLANK(J7248)),AND(NOT(O7248="Unknown"),ISBLANK(R7248))),"Missing Information", INDEX(Table15[Entire Service Line Classification], MATCH(SUMIFS(Table15[Unique ID],Table15[System-Owned Portion],E7248,Table15[If Material Anything Other than "Lead" in Column E,Was Material Ever Previously Lead?],G7248,Table15[Customer-Owned Portion],O7248),Table15[Unique ID],0),0)))</f>
        <v/>
      </c>
      <c r="X7248"/>
    </row>
    <row r="7249" spans="2:24" x14ac:dyDescent="0.25">
      <c r="B7249" s="146"/>
      <c r="C7249" s="31"/>
      <c r="D7249" s="31"/>
      <c r="E7249" s="44"/>
      <c r="F7249" s="43"/>
      <c r="G7249" s="84"/>
      <c r="H7249" s="31"/>
      <c r="I7249" s="31"/>
      <c r="J7249" s="84"/>
      <c r="K7249" s="31"/>
      <c r="L7249" s="31"/>
      <c r="M7249" s="169"/>
      <c r="N7249" s="148"/>
      <c r="O7249" s="106"/>
      <c r="P7249" s="43"/>
      <c r="Q7249" s="31"/>
      <c r="R7249" s="84"/>
      <c r="S7249" s="31"/>
      <c r="T7249" s="31"/>
      <c r="U7249" s="169"/>
      <c r="V7249" s="150"/>
      <c r="W7249" s="141" t="str" cm="1">
        <f t="array" ref="W7249">IF(SUM(LEN(B7249:V7249))=0,"",IF(OR(OR(ISBLANK(F7249),SUM(LEN(C7249),LEN(D7249))=0),AND(NOT(E7249="Unknown"),ISBLANK(J7249)),AND(NOT(O7249="Unknown"),ISBLANK(R7249))),"Missing Information", INDEX(Table15[Entire Service Line Classification], MATCH(SUMIFS(Table15[Unique ID],Table15[System-Owned Portion],E7249,Table15[If Material Anything Other than "Lead" in Column E,Was Material Ever Previously Lead?],G7249,Table15[Customer-Owned Portion],O7249),Table15[Unique ID],0),0)))</f>
        <v/>
      </c>
      <c r="X7249"/>
    </row>
    <row r="7250" spans="2:24" x14ac:dyDescent="0.25">
      <c r="B7250" s="146"/>
      <c r="C7250" s="31"/>
      <c r="D7250" s="31"/>
      <c r="E7250" s="44"/>
      <c r="F7250" s="43"/>
      <c r="G7250" s="84"/>
      <c r="H7250" s="31"/>
      <c r="I7250" s="31"/>
      <c r="J7250" s="84"/>
      <c r="K7250" s="31"/>
      <c r="L7250" s="31"/>
      <c r="M7250" s="169"/>
      <c r="N7250" s="148"/>
      <c r="O7250" s="106"/>
      <c r="P7250" s="43"/>
      <c r="Q7250" s="31"/>
      <c r="R7250" s="84"/>
      <c r="S7250" s="31"/>
      <c r="T7250" s="31"/>
      <c r="U7250" s="169"/>
      <c r="V7250" s="150"/>
      <c r="W7250" s="141" t="str" cm="1">
        <f t="array" ref="W7250">IF(SUM(LEN(B7250:V7250))=0,"",IF(OR(OR(ISBLANK(F7250),SUM(LEN(C7250),LEN(D7250))=0),AND(NOT(E7250="Unknown"),ISBLANK(J7250)),AND(NOT(O7250="Unknown"),ISBLANK(R7250))),"Missing Information", INDEX(Table15[Entire Service Line Classification], MATCH(SUMIFS(Table15[Unique ID],Table15[System-Owned Portion],E7250,Table15[If Material Anything Other than "Lead" in Column E,Was Material Ever Previously Lead?],G7250,Table15[Customer-Owned Portion],O7250),Table15[Unique ID],0),0)))</f>
        <v/>
      </c>
      <c r="X7250"/>
    </row>
    <row r="7251" spans="2:24" x14ac:dyDescent="0.25">
      <c r="B7251" s="146"/>
      <c r="C7251" s="31"/>
      <c r="D7251" s="31"/>
      <c r="E7251" s="44"/>
      <c r="F7251" s="43"/>
      <c r="G7251" s="84"/>
      <c r="H7251" s="31"/>
      <c r="I7251" s="31"/>
      <c r="J7251" s="84"/>
      <c r="K7251" s="31"/>
      <c r="L7251" s="31"/>
      <c r="M7251" s="169"/>
      <c r="N7251" s="148"/>
      <c r="O7251" s="106"/>
      <c r="P7251" s="43"/>
      <c r="Q7251" s="31"/>
      <c r="R7251" s="84"/>
      <c r="S7251" s="31"/>
      <c r="T7251" s="31"/>
      <c r="U7251" s="169"/>
      <c r="V7251" s="150"/>
      <c r="W7251" s="141" t="str" cm="1">
        <f t="array" ref="W7251">IF(SUM(LEN(B7251:V7251))=0,"",IF(OR(OR(ISBLANK(F7251),SUM(LEN(C7251),LEN(D7251))=0),AND(NOT(E7251="Unknown"),ISBLANK(J7251)),AND(NOT(O7251="Unknown"),ISBLANK(R7251))),"Missing Information", INDEX(Table15[Entire Service Line Classification], MATCH(SUMIFS(Table15[Unique ID],Table15[System-Owned Portion],E7251,Table15[If Material Anything Other than "Lead" in Column E,Was Material Ever Previously Lead?],G7251,Table15[Customer-Owned Portion],O7251),Table15[Unique ID],0),0)))</f>
        <v/>
      </c>
      <c r="X7251"/>
    </row>
    <row r="7252" spans="2:24" x14ac:dyDescent="0.25">
      <c r="B7252" s="146"/>
      <c r="C7252" s="31"/>
      <c r="D7252" s="31"/>
      <c r="E7252" s="44"/>
      <c r="F7252" s="43"/>
      <c r="G7252" s="84"/>
      <c r="H7252" s="31"/>
      <c r="I7252" s="31"/>
      <c r="J7252" s="84"/>
      <c r="K7252" s="31"/>
      <c r="L7252" s="31"/>
      <c r="M7252" s="169"/>
      <c r="N7252" s="148"/>
      <c r="O7252" s="106"/>
      <c r="P7252" s="43"/>
      <c r="Q7252" s="31"/>
      <c r="R7252" s="84"/>
      <c r="S7252" s="31"/>
      <c r="T7252" s="31"/>
      <c r="U7252" s="169"/>
      <c r="V7252" s="150"/>
      <c r="W7252" s="141" t="str" cm="1">
        <f t="array" ref="W7252">IF(SUM(LEN(B7252:V7252))=0,"",IF(OR(OR(ISBLANK(F7252),SUM(LEN(C7252),LEN(D7252))=0),AND(NOT(E7252="Unknown"),ISBLANK(J7252)),AND(NOT(O7252="Unknown"),ISBLANK(R7252))),"Missing Information", INDEX(Table15[Entire Service Line Classification], MATCH(SUMIFS(Table15[Unique ID],Table15[System-Owned Portion],E7252,Table15[If Material Anything Other than "Lead" in Column E,Was Material Ever Previously Lead?],G7252,Table15[Customer-Owned Portion],O7252),Table15[Unique ID],0),0)))</f>
        <v/>
      </c>
      <c r="X7252"/>
    </row>
    <row r="7253" spans="2:24" x14ac:dyDescent="0.25">
      <c r="B7253" s="146"/>
      <c r="C7253" s="31"/>
      <c r="D7253" s="31"/>
      <c r="E7253" s="44"/>
      <c r="F7253" s="43"/>
      <c r="G7253" s="84"/>
      <c r="H7253" s="31"/>
      <c r="I7253" s="31"/>
      <c r="J7253" s="84"/>
      <c r="K7253" s="31"/>
      <c r="L7253" s="31"/>
      <c r="M7253" s="169"/>
      <c r="N7253" s="148"/>
      <c r="O7253" s="106"/>
      <c r="P7253" s="43"/>
      <c r="Q7253" s="31"/>
      <c r="R7253" s="84"/>
      <c r="S7253" s="31"/>
      <c r="T7253" s="31"/>
      <c r="U7253" s="169"/>
      <c r="V7253" s="150"/>
      <c r="W7253" s="141" t="str" cm="1">
        <f t="array" ref="W7253">IF(SUM(LEN(B7253:V7253))=0,"",IF(OR(OR(ISBLANK(F7253),SUM(LEN(C7253),LEN(D7253))=0),AND(NOT(E7253="Unknown"),ISBLANK(J7253)),AND(NOT(O7253="Unknown"),ISBLANK(R7253))),"Missing Information", INDEX(Table15[Entire Service Line Classification], MATCH(SUMIFS(Table15[Unique ID],Table15[System-Owned Portion],E7253,Table15[If Material Anything Other than "Lead" in Column E,Was Material Ever Previously Lead?],G7253,Table15[Customer-Owned Portion],O7253),Table15[Unique ID],0),0)))</f>
        <v/>
      </c>
      <c r="X7253"/>
    </row>
    <row r="7254" spans="2:24" x14ac:dyDescent="0.25">
      <c r="B7254" s="146"/>
      <c r="C7254" s="31"/>
      <c r="D7254" s="31"/>
      <c r="E7254" s="44"/>
      <c r="F7254" s="43"/>
      <c r="G7254" s="84"/>
      <c r="H7254" s="31"/>
      <c r="I7254" s="31"/>
      <c r="J7254" s="84"/>
      <c r="K7254" s="31"/>
      <c r="L7254" s="31"/>
      <c r="M7254" s="169"/>
      <c r="N7254" s="148"/>
      <c r="O7254" s="106"/>
      <c r="P7254" s="43"/>
      <c r="Q7254" s="31"/>
      <c r="R7254" s="84"/>
      <c r="S7254" s="31"/>
      <c r="T7254" s="31"/>
      <c r="U7254" s="169"/>
      <c r="V7254" s="150"/>
      <c r="W7254" s="141" t="str" cm="1">
        <f t="array" ref="W7254">IF(SUM(LEN(B7254:V7254))=0,"",IF(OR(OR(ISBLANK(F7254),SUM(LEN(C7254),LEN(D7254))=0),AND(NOT(E7254="Unknown"),ISBLANK(J7254)),AND(NOT(O7254="Unknown"),ISBLANK(R7254))),"Missing Information", INDEX(Table15[Entire Service Line Classification], MATCH(SUMIFS(Table15[Unique ID],Table15[System-Owned Portion],E7254,Table15[If Material Anything Other than "Lead" in Column E,Was Material Ever Previously Lead?],G7254,Table15[Customer-Owned Portion],O7254),Table15[Unique ID],0),0)))</f>
        <v/>
      </c>
      <c r="X7254"/>
    </row>
    <row r="7255" spans="2:24" x14ac:dyDescent="0.25">
      <c r="B7255" s="146"/>
      <c r="C7255" s="31"/>
      <c r="D7255" s="31"/>
      <c r="E7255" s="44"/>
      <c r="F7255" s="43"/>
      <c r="G7255" s="84"/>
      <c r="H7255" s="31"/>
      <c r="I7255" s="31"/>
      <c r="J7255" s="84"/>
      <c r="K7255" s="31"/>
      <c r="L7255" s="31"/>
      <c r="M7255" s="169"/>
      <c r="N7255" s="148"/>
      <c r="O7255" s="106"/>
      <c r="P7255" s="43"/>
      <c r="Q7255" s="31"/>
      <c r="R7255" s="84"/>
      <c r="S7255" s="31"/>
      <c r="T7255" s="31"/>
      <c r="U7255" s="169"/>
      <c r="V7255" s="150"/>
      <c r="W7255" s="141" t="str" cm="1">
        <f t="array" ref="W7255">IF(SUM(LEN(B7255:V7255))=0,"",IF(OR(OR(ISBLANK(F7255),SUM(LEN(C7255),LEN(D7255))=0),AND(NOT(E7255="Unknown"),ISBLANK(J7255)),AND(NOT(O7255="Unknown"),ISBLANK(R7255))),"Missing Information", INDEX(Table15[Entire Service Line Classification], MATCH(SUMIFS(Table15[Unique ID],Table15[System-Owned Portion],E7255,Table15[If Material Anything Other than "Lead" in Column E,Was Material Ever Previously Lead?],G7255,Table15[Customer-Owned Portion],O7255),Table15[Unique ID],0),0)))</f>
        <v/>
      </c>
      <c r="X7255"/>
    </row>
    <row r="7256" spans="2:24" x14ac:dyDescent="0.25">
      <c r="B7256" s="146"/>
      <c r="C7256" s="31"/>
      <c r="D7256" s="31"/>
      <c r="E7256" s="44"/>
      <c r="F7256" s="43"/>
      <c r="G7256" s="84"/>
      <c r="H7256" s="31"/>
      <c r="I7256" s="31"/>
      <c r="J7256" s="84"/>
      <c r="K7256" s="31"/>
      <c r="L7256" s="31"/>
      <c r="M7256" s="169"/>
      <c r="N7256" s="148"/>
      <c r="O7256" s="106"/>
      <c r="P7256" s="43"/>
      <c r="Q7256" s="31"/>
      <c r="R7256" s="84"/>
      <c r="S7256" s="31"/>
      <c r="T7256" s="31"/>
      <c r="U7256" s="169"/>
      <c r="V7256" s="150"/>
      <c r="W7256" s="141" t="str" cm="1">
        <f t="array" ref="W7256">IF(SUM(LEN(B7256:V7256))=0,"",IF(OR(OR(ISBLANK(F7256),SUM(LEN(C7256),LEN(D7256))=0),AND(NOT(E7256="Unknown"),ISBLANK(J7256)),AND(NOT(O7256="Unknown"),ISBLANK(R7256))),"Missing Information", INDEX(Table15[Entire Service Line Classification], MATCH(SUMIFS(Table15[Unique ID],Table15[System-Owned Portion],E7256,Table15[If Material Anything Other than "Lead" in Column E,Was Material Ever Previously Lead?],G7256,Table15[Customer-Owned Portion],O7256),Table15[Unique ID],0),0)))</f>
        <v/>
      </c>
      <c r="X7256"/>
    </row>
    <row r="7257" spans="2:24" x14ac:dyDescent="0.25">
      <c r="B7257" s="146"/>
      <c r="C7257" s="31"/>
      <c r="D7257" s="31"/>
      <c r="E7257" s="44"/>
      <c r="F7257" s="43"/>
      <c r="G7257" s="84"/>
      <c r="H7257" s="31"/>
      <c r="I7257" s="31"/>
      <c r="J7257" s="84"/>
      <c r="K7257" s="31"/>
      <c r="L7257" s="31"/>
      <c r="M7257" s="169"/>
      <c r="N7257" s="148"/>
      <c r="O7257" s="106"/>
      <c r="P7257" s="43"/>
      <c r="Q7257" s="31"/>
      <c r="R7257" s="84"/>
      <c r="S7257" s="31"/>
      <c r="T7257" s="31"/>
      <c r="U7257" s="169"/>
      <c r="V7257" s="150"/>
      <c r="W7257" s="141" t="str" cm="1">
        <f t="array" ref="W7257">IF(SUM(LEN(B7257:V7257))=0,"",IF(OR(OR(ISBLANK(F7257),SUM(LEN(C7257),LEN(D7257))=0),AND(NOT(E7257="Unknown"),ISBLANK(J7257)),AND(NOT(O7257="Unknown"),ISBLANK(R7257))),"Missing Information", INDEX(Table15[Entire Service Line Classification], MATCH(SUMIFS(Table15[Unique ID],Table15[System-Owned Portion],E7257,Table15[If Material Anything Other than "Lead" in Column E,Was Material Ever Previously Lead?],G7257,Table15[Customer-Owned Portion],O7257),Table15[Unique ID],0),0)))</f>
        <v/>
      </c>
      <c r="X7257"/>
    </row>
    <row r="7258" spans="2:24" x14ac:dyDescent="0.25">
      <c r="B7258" s="146"/>
      <c r="C7258" s="31"/>
      <c r="D7258" s="31"/>
      <c r="E7258" s="44"/>
      <c r="F7258" s="43"/>
      <c r="G7258" s="84"/>
      <c r="H7258" s="31"/>
      <c r="I7258" s="31"/>
      <c r="J7258" s="84"/>
      <c r="K7258" s="31"/>
      <c r="L7258" s="31"/>
      <c r="M7258" s="169"/>
      <c r="N7258" s="148"/>
      <c r="O7258" s="106"/>
      <c r="P7258" s="43"/>
      <c r="Q7258" s="31"/>
      <c r="R7258" s="84"/>
      <c r="S7258" s="31"/>
      <c r="T7258" s="31"/>
      <c r="U7258" s="169"/>
      <c r="V7258" s="150"/>
      <c r="W7258" s="141" t="str" cm="1">
        <f t="array" ref="W7258">IF(SUM(LEN(B7258:V7258))=0,"",IF(OR(OR(ISBLANK(F7258),SUM(LEN(C7258),LEN(D7258))=0),AND(NOT(E7258="Unknown"),ISBLANK(J7258)),AND(NOT(O7258="Unknown"),ISBLANK(R7258))),"Missing Information", INDEX(Table15[Entire Service Line Classification], MATCH(SUMIFS(Table15[Unique ID],Table15[System-Owned Portion],E7258,Table15[If Material Anything Other than "Lead" in Column E,Was Material Ever Previously Lead?],G7258,Table15[Customer-Owned Portion],O7258),Table15[Unique ID],0),0)))</f>
        <v/>
      </c>
      <c r="X7258"/>
    </row>
    <row r="7259" spans="2:24" x14ac:dyDescent="0.25">
      <c r="B7259" s="146"/>
      <c r="C7259" s="31"/>
      <c r="D7259" s="31"/>
      <c r="E7259" s="44"/>
      <c r="F7259" s="43"/>
      <c r="G7259" s="84"/>
      <c r="H7259" s="31"/>
      <c r="I7259" s="31"/>
      <c r="J7259" s="84"/>
      <c r="K7259" s="31"/>
      <c r="L7259" s="31"/>
      <c r="M7259" s="169"/>
      <c r="N7259" s="148"/>
      <c r="O7259" s="106"/>
      <c r="P7259" s="43"/>
      <c r="Q7259" s="31"/>
      <c r="R7259" s="84"/>
      <c r="S7259" s="31"/>
      <c r="T7259" s="31"/>
      <c r="U7259" s="169"/>
      <c r="V7259" s="150"/>
      <c r="W7259" s="141" t="str" cm="1">
        <f t="array" ref="W7259">IF(SUM(LEN(B7259:V7259))=0,"",IF(OR(OR(ISBLANK(F7259),SUM(LEN(C7259),LEN(D7259))=0),AND(NOT(E7259="Unknown"),ISBLANK(J7259)),AND(NOT(O7259="Unknown"),ISBLANK(R7259))),"Missing Information", INDEX(Table15[Entire Service Line Classification], MATCH(SUMIFS(Table15[Unique ID],Table15[System-Owned Portion],E7259,Table15[If Material Anything Other than "Lead" in Column E,Was Material Ever Previously Lead?],G7259,Table15[Customer-Owned Portion],O7259),Table15[Unique ID],0),0)))</f>
        <v/>
      </c>
      <c r="X7259"/>
    </row>
    <row r="7260" spans="2:24" x14ac:dyDescent="0.25">
      <c r="B7260" s="146"/>
      <c r="C7260" s="31"/>
      <c r="D7260" s="31"/>
      <c r="E7260" s="44"/>
      <c r="F7260" s="43"/>
      <c r="G7260" s="84"/>
      <c r="H7260" s="31"/>
      <c r="I7260" s="31"/>
      <c r="J7260" s="84"/>
      <c r="K7260" s="31"/>
      <c r="L7260" s="31"/>
      <c r="M7260" s="169"/>
      <c r="N7260" s="148"/>
      <c r="O7260" s="106"/>
      <c r="P7260" s="43"/>
      <c r="Q7260" s="31"/>
      <c r="R7260" s="84"/>
      <c r="S7260" s="31"/>
      <c r="T7260" s="31"/>
      <c r="U7260" s="169"/>
      <c r="V7260" s="150"/>
      <c r="W7260" s="141" t="str" cm="1">
        <f t="array" ref="W7260">IF(SUM(LEN(B7260:V7260))=0,"",IF(OR(OR(ISBLANK(F7260),SUM(LEN(C7260),LEN(D7260))=0),AND(NOT(E7260="Unknown"),ISBLANK(J7260)),AND(NOT(O7260="Unknown"),ISBLANK(R7260))),"Missing Information", INDEX(Table15[Entire Service Line Classification], MATCH(SUMIFS(Table15[Unique ID],Table15[System-Owned Portion],E7260,Table15[If Material Anything Other than "Lead" in Column E,Was Material Ever Previously Lead?],G7260,Table15[Customer-Owned Portion],O7260),Table15[Unique ID],0),0)))</f>
        <v/>
      </c>
      <c r="X7260"/>
    </row>
    <row r="7261" spans="2:24" x14ac:dyDescent="0.25">
      <c r="B7261" s="146"/>
      <c r="C7261" s="31"/>
      <c r="D7261" s="31"/>
      <c r="E7261" s="44"/>
      <c r="F7261" s="43"/>
      <c r="G7261" s="84"/>
      <c r="H7261" s="31"/>
      <c r="I7261" s="31"/>
      <c r="J7261" s="84"/>
      <c r="K7261" s="31"/>
      <c r="L7261" s="31"/>
      <c r="M7261" s="169"/>
      <c r="N7261" s="148"/>
      <c r="O7261" s="106"/>
      <c r="P7261" s="43"/>
      <c r="Q7261" s="31"/>
      <c r="R7261" s="84"/>
      <c r="S7261" s="31"/>
      <c r="T7261" s="31"/>
      <c r="U7261" s="169"/>
      <c r="V7261" s="150"/>
      <c r="W7261" s="141" t="str" cm="1">
        <f t="array" ref="W7261">IF(SUM(LEN(B7261:V7261))=0,"",IF(OR(OR(ISBLANK(F7261),SUM(LEN(C7261),LEN(D7261))=0),AND(NOT(E7261="Unknown"),ISBLANK(J7261)),AND(NOT(O7261="Unknown"),ISBLANK(R7261))),"Missing Information", INDEX(Table15[Entire Service Line Classification], MATCH(SUMIFS(Table15[Unique ID],Table15[System-Owned Portion],E7261,Table15[If Material Anything Other than "Lead" in Column E,Was Material Ever Previously Lead?],G7261,Table15[Customer-Owned Portion],O7261),Table15[Unique ID],0),0)))</f>
        <v/>
      </c>
      <c r="X7261"/>
    </row>
    <row r="7262" spans="2:24" x14ac:dyDescent="0.25">
      <c r="B7262" s="146"/>
      <c r="C7262" s="31"/>
      <c r="D7262" s="31"/>
      <c r="E7262" s="44"/>
      <c r="F7262" s="43"/>
      <c r="G7262" s="84"/>
      <c r="H7262" s="31"/>
      <c r="I7262" s="31"/>
      <c r="J7262" s="84"/>
      <c r="K7262" s="31"/>
      <c r="L7262" s="31"/>
      <c r="M7262" s="169"/>
      <c r="N7262" s="148"/>
      <c r="O7262" s="106"/>
      <c r="P7262" s="43"/>
      <c r="Q7262" s="31"/>
      <c r="R7262" s="84"/>
      <c r="S7262" s="31"/>
      <c r="T7262" s="31"/>
      <c r="U7262" s="169"/>
      <c r="V7262" s="150"/>
      <c r="W7262" s="141" t="str" cm="1">
        <f t="array" ref="W7262">IF(SUM(LEN(B7262:V7262))=0,"",IF(OR(OR(ISBLANK(F7262),SUM(LEN(C7262),LEN(D7262))=0),AND(NOT(E7262="Unknown"),ISBLANK(J7262)),AND(NOT(O7262="Unknown"),ISBLANK(R7262))),"Missing Information", INDEX(Table15[Entire Service Line Classification], MATCH(SUMIFS(Table15[Unique ID],Table15[System-Owned Portion],E7262,Table15[If Material Anything Other than "Lead" in Column E,Was Material Ever Previously Lead?],G7262,Table15[Customer-Owned Portion],O7262),Table15[Unique ID],0),0)))</f>
        <v/>
      </c>
      <c r="X7262"/>
    </row>
    <row r="7263" spans="2:24" x14ac:dyDescent="0.25">
      <c r="B7263" s="146"/>
      <c r="C7263" s="31"/>
      <c r="D7263" s="31"/>
      <c r="E7263" s="44"/>
      <c r="F7263" s="43"/>
      <c r="G7263" s="84"/>
      <c r="H7263" s="31"/>
      <c r="I7263" s="31"/>
      <c r="J7263" s="84"/>
      <c r="K7263" s="31"/>
      <c r="L7263" s="31"/>
      <c r="M7263" s="169"/>
      <c r="N7263" s="148"/>
      <c r="O7263" s="106"/>
      <c r="P7263" s="43"/>
      <c r="Q7263" s="31"/>
      <c r="R7263" s="84"/>
      <c r="S7263" s="31"/>
      <c r="T7263" s="31"/>
      <c r="U7263" s="169"/>
      <c r="V7263" s="150"/>
      <c r="W7263" s="141" t="str" cm="1">
        <f t="array" ref="W7263">IF(SUM(LEN(B7263:V7263))=0,"",IF(OR(OR(ISBLANK(F7263),SUM(LEN(C7263),LEN(D7263))=0),AND(NOT(E7263="Unknown"),ISBLANK(J7263)),AND(NOT(O7263="Unknown"),ISBLANK(R7263))),"Missing Information", INDEX(Table15[Entire Service Line Classification], MATCH(SUMIFS(Table15[Unique ID],Table15[System-Owned Portion],E7263,Table15[If Material Anything Other than "Lead" in Column E,Was Material Ever Previously Lead?],G7263,Table15[Customer-Owned Portion],O7263),Table15[Unique ID],0),0)))</f>
        <v/>
      </c>
      <c r="X7263"/>
    </row>
    <row r="7264" spans="2:24" x14ac:dyDescent="0.25">
      <c r="B7264" s="146"/>
      <c r="C7264" s="31"/>
      <c r="D7264" s="31"/>
      <c r="E7264" s="44"/>
      <c r="F7264" s="43"/>
      <c r="G7264" s="84"/>
      <c r="H7264" s="31"/>
      <c r="I7264" s="31"/>
      <c r="J7264" s="84"/>
      <c r="K7264" s="31"/>
      <c r="L7264" s="31"/>
      <c r="M7264" s="169"/>
      <c r="N7264" s="148"/>
      <c r="O7264" s="106"/>
      <c r="P7264" s="43"/>
      <c r="Q7264" s="31"/>
      <c r="R7264" s="84"/>
      <c r="S7264" s="31"/>
      <c r="T7264" s="31"/>
      <c r="U7264" s="169"/>
      <c r="V7264" s="150"/>
      <c r="W7264" s="141" t="str" cm="1">
        <f t="array" ref="W7264">IF(SUM(LEN(B7264:V7264))=0,"",IF(OR(OR(ISBLANK(F7264),SUM(LEN(C7264),LEN(D7264))=0),AND(NOT(E7264="Unknown"),ISBLANK(J7264)),AND(NOT(O7264="Unknown"),ISBLANK(R7264))),"Missing Information", INDEX(Table15[Entire Service Line Classification], MATCH(SUMIFS(Table15[Unique ID],Table15[System-Owned Portion],E7264,Table15[If Material Anything Other than "Lead" in Column E,Was Material Ever Previously Lead?],G7264,Table15[Customer-Owned Portion],O7264),Table15[Unique ID],0),0)))</f>
        <v/>
      </c>
      <c r="X7264"/>
    </row>
    <row r="7265" spans="2:24" x14ac:dyDescent="0.25">
      <c r="B7265" s="146"/>
      <c r="C7265" s="31"/>
      <c r="D7265" s="31"/>
      <c r="E7265" s="44"/>
      <c r="F7265" s="43"/>
      <c r="G7265" s="84"/>
      <c r="H7265" s="31"/>
      <c r="I7265" s="31"/>
      <c r="J7265" s="84"/>
      <c r="K7265" s="31"/>
      <c r="L7265" s="31"/>
      <c r="M7265" s="169"/>
      <c r="N7265" s="148"/>
      <c r="O7265" s="106"/>
      <c r="P7265" s="43"/>
      <c r="Q7265" s="31"/>
      <c r="R7265" s="84"/>
      <c r="S7265" s="31"/>
      <c r="T7265" s="31"/>
      <c r="U7265" s="169"/>
      <c r="V7265" s="150"/>
      <c r="W7265" s="141" t="str" cm="1">
        <f t="array" ref="W7265">IF(SUM(LEN(B7265:V7265))=0,"",IF(OR(OR(ISBLANK(F7265),SUM(LEN(C7265),LEN(D7265))=0),AND(NOT(E7265="Unknown"),ISBLANK(J7265)),AND(NOT(O7265="Unknown"),ISBLANK(R7265))),"Missing Information", INDEX(Table15[Entire Service Line Classification], MATCH(SUMIFS(Table15[Unique ID],Table15[System-Owned Portion],E7265,Table15[If Material Anything Other than "Lead" in Column E,Was Material Ever Previously Lead?],G7265,Table15[Customer-Owned Portion],O7265),Table15[Unique ID],0),0)))</f>
        <v/>
      </c>
      <c r="X7265"/>
    </row>
    <row r="7266" spans="2:24" x14ac:dyDescent="0.25">
      <c r="B7266" s="146"/>
      <c r="C7266" s="31"/>
      <c r="D7266" s="31"/>
      <c r="E7266" s="44"/>
      <c r="F7266" s="43"/>
      <c r="G7266" s="84"/>
      <c r="H7266" s="31"/>
      <c r="I7266" s="31"/>
      <c r="J7266" s="84"/>
      <c r="K7266" s="31"/>
      <c r="L7266" s="31"/>
      <c r="M7266" s="169"/>
      <c r="N7266" s="148"/>
      <c r="O7266" s="106"/>
      <c r="P7266" s="43"/>
      <c r="Q7266" s="31"/>
      <c r="R7266" s="84"/>
      <c r="S7266" s="31"/>
      <c r="T7266" s="31"/>
      <c r="U7266" s="169"/>
      <c r="V7266" s="150"/>
      <c r="W7266" s="141" t="str" cm="1">
        <f t="array" ref="W7266">IF(SUM(LEN(B7266:V7266))=0,"",IF(OR(OR(ISBLANK(F7266),SUM(LEN(C7266),LEN(D7266))=0),AND(NOT(E7266="Unknown"),ISBLANK(J7266)),AND(NOT(O7266="Unknown"),ISBLANK(R7266))),"Missing Information", INDEX(Table15[Entire Service Line Classification], MATCH(SUMIFS(Table15[Unique ID],Table15[System-Owned Portion],E7266,Table15[If Material Anything Other than "Lead" in Column E,Was Material Ever Previously Lead?],G7266,Table15[Customer-Owned Portion],O7266),Table15[Unique ID],0),0)))</f>
        <v/>
      </c>
      <c r="X7266"/>
    </row>
    <row r="7267" spans="2:24" x14ac:dyDescent="0.25">
      <c r="B7267" s="146"/>
      <c r="C7267" s="31"/>
      <c r="D7267" s="31"/>
      <c r="E7267" s="44"/>
      <c r="F7267" s="43"/>
      <c r="G7267" s="84"/>
      <c r="H7267" s="31"/>
      <c r="I7267" s="31"/>
      <c r="J7267" s="84"/>
      <c r="K7267" s="31"/>
      <c r="L7267" s="31"/>
      <c r="M7267" s="169"/>
      <c r="N7267" s="148"/>
      <c r="O7267" s="106"/>
      <c r="P7267" s="43"/>
      <c r="Q7267" s="31"/>
      <c r="R7267" s="84"/>
      <c r="S7267" s="31"/>
      <c r="T7267" s="31"/>
      <c r="U7267" s="169"/>
      <c r="V7267" s="150"/>
      <c r="W7267" s="141" t="str" cm="1">
        <f t="array" ref="W7267">IF(SUM(LEN(B7267:V7267))=0,"",IF(OR(OR(ISBLANK(F7267),SUM(LEN(C7267),LEN(D7267))=0),AND(NOT(E7267="Unknown"),ISBLANK(J7267)),AND(NOT(O7267="Unknown"),ISBLANK(R7267))),"Missing Information", INDEX(Table15[Entire Service Line Classification], MATCH(SUMIFS(Table15[Unique ID],Table15[System-Owned Portion],E7267,Table15[If Material Anything Other than "Lead" in Column E,Was Material Ever Previously Lead?],G7267,Table15[Customer-Owned Portion],O7267),Table15[Unique ID],0),0)))</f>
        <v/>
      </c>
      <c r="X7267"/>
    </row>
    <row r="7268" spans="2:24" x14ac:dyDescent="0.25">
      <c r="B7268" s="146"/>
      <c r="C7268" s="31"/>
      <c r="D7268" s="31"/>
      <c r="E7268" s="44"/>
      <c r="F7268" s="43"/>
      <c r="G7268" s="84"/>
      <c r="H7268" s="31"/>
      <c r="I7268" s="31"/>
      <c r="J7268" s="84"/>
      <c r="K7268" s="31"/>
      <c r="L7268" s="31"/>
      <c r="M7268" s="169"/>
      <c r="N7268" s="148"/>
      <c r="O7268" s="106"/>
      <c r="P7268" s="43"/>
      <c r="Q7268" s="31"/>
      <c r="R7268" s="84"/>
      <c r="S7268" s="31"/>
      <c r="T7268" s="31"/>
      <c r="U7268" s="169"/>
      <c r="V7268" s="150"/>
      <c r="W7268" s="141" t="str" cm="1">
        <f t="array" ref="W7268">IF(SUM(LEN(B7268:V7268))=0,"",IF(OR(OR(ISBLANK(F7268),SUM(LEN(C7268),LEN(D7268))=0),AND(NOT(E7268="Unknown"),ISBLANK(J7268)),AND(NOT(O7268="Unknown"),ISBLANK(R7268))),"Missing Information", INDEX(Table15[Entire Service Line Classification], MATCH(SUMIFS(Table15[Unique ID],Table15[System-Owned Portion],E7268,Table15[If Material Anything Other than "Lead" in Column E,Was Material Ever Previously Lead?],G7268,Table15[Customer-Owned Portion],O7268),Table15[Unique ID],0),0)))</f>
        <v/>
      </c>
      <c r="X7268"/>
    </row>
    <row r="7269" spans="2:24" x14ac:dyDescent="0.25">
      <c r="B7269" s="146"/>
      <c r="C7269" s="31"/>
      <c r="D7269" s="31"/>
      <c r="E7269" s="44"/>
      <c r="F7269" s="43"/>
      <c r="G7269" s="84"/>
      <c r="H7269" s="31"/>
      <c r="I7269" s="31"/>
      <c r="J7269" s="84"/>
      <c r="K7269" s="31"/>
      <c r="L7269" s="31"/>
      <c r="M7269" s="169"/>
      <c r="N7269" s="148"/>
      <c r="O7269" s="106"/>
      <c r="P7269" s="43"/>
      <c r="Q7269" s="31"/>
      <c r="R7269" s="84"/>
      <c r="S7269" s="31"/>
      <c r="T7269" s="31"/>
      <c r="U7269" s="169"/>
      <c r="V7269" s="150"/>
      <c r="W7269" s="141" t="str" cm="1">
        <f t="array" ref="W7269">IF(SUM(LEN(B7269:V7269))=0,"",IF(OR(OR(ISBLANK(F7269),SUM(LEN(C7269),LEN(D7269))=0),AND(NOT(E7269="Unknown"),ISBLANK(J7269)),AND(NOT(O7269="Unknown"),ISBLANK(R7269))),"Missing Information", INDEX(Table15[Entire Service Line Classification], MATCH(SUMIFS(Table15[Unique ID],Table15[System-Owned Portion],E7269,Table15[If Material Anything Other than "Lead" in Column E,Was Material Ever Previously Lead?],G7269,Table15[Customer-Owned Portion],O7269),Table15[Unique ID],0),0)))</f>
        <v/>
      </c>
      <c r="X7269"/>
    </row>
    <row r="7270" spans="2:24" x14ac:dyDescent="0.25">
      <c r="B7270" s="146"/>
      <c r="C7270" s="31"/>
      <c r="D7270" s="31"/>
      <c r="E7270" s="44"/>
      <c r="F7270" s="43"/>
      <c r="G7270" s="84"/>
      <c r="H7270" s="31"/>
      <c r="I7270" s="31"/>
      <c r="J7270" s="84"/>
      <c r="K7270" s="31"/>
      <c r="L7270" s="31"/>
      <c r="M7270" s="169"/>
      <c r="N7270" s="148"/>
      <c r="O7270" s="106"/>
      <c r="P7270" s="43"/>
      <c r="Q7270" s="31"/>
      <c r="R7270" s="84"/>
      <c r="S7270" s="31"/>
      <c r="T7270" s="31"/>
      <c r="U7270" s="169"/>
      <c r="V7270" s="150"/>
      <c r="W7270" s="141" t="str" cm="1">
        <f t="array" ref="W7270">IF(SUM(LEN(B7270:V7270))=0,"",IF(OR(OR(ISBLANK(F7270),SUM(LEN(C7270),LEN(D7270))=0),AND(NOT(E7270="Unknown"),ISBLANK(J7270)),AND(NOT(O7270="Unknown"),ISBLANK(R7270))),"Missing Information", INDEX(Table15[Entire Service Line Classification], MATCH(SUMIFS(Table15[Unique ID],Table15[System-Owned Portion],E7270,Table15[If Material Anything Other than "Lead" in Column E,Was Material Ever Previously Lead?],G7270,Table15[Customer-Owned Portion],O7270),Table15[Unique ID],0),0)))</f>
        <v/>
      </c>
      <c r="X7270"/>
    </row>
    <row r="7271" spans="2:24" x14ac:dyDescent="0.25">
      <c r="B7271" s="146"/>
      <c r="C7271" s="31"/>
      <c r="D7271" s="31"/>
      <c r="E7271" s="44"/>
      <c r="F7271" s="43"/>
      <c r="G7271" s="84"/>
      <c r="H7271" s="31"/>
      <c r="I7271" s="31"/>
      <c r="J7271" s="84"/>
      <c r="K7271" s="31"/>
      <c r="L7271" s="31"/>
      <c r="M7271" s="169"/>
      <c r="N7271" s="148"/>
      <c r="O7271" s="106"/>
      <c r="P7271" s="43"/>
      <c r="Q7271" s="31"/>
      <c r="R7271" s="84"/>
      <c r="S7271" s="31"/>
      <c r="T7271" s="31"/>
      <c r="U7271" s="169"/>
      <c r="V7271" s="150"/>
      <c r="W7271" s="141" t="str" cm="1">
        <f t="array" ref="W7271">IF(SUM(LEN(B7271:V7271))=0,"",IF(OR(OR(ISBLANK(F7271),SUM(LEN(C7271),LEN(D7271))=0),AND(NOT(E7271="Unknown"),ISBLANK(J7271)),AND(NOT(O7271="Unknown"),ISBLANK(R7271))),"Missing Information", INDEX(Table15[Entire Service Line Classification], MATCH(SUMIFS(Table15[Unique ID],Table15[System-Owned Portion],E7271,Table15[If Material Anything Other than "Lead" in Column E,Was Material Ever Previously Lead?],G7271,Table15[Customer-Owned Portion],O7271),Table15[Unique ID],0),0)))</f>
        <v/>
      </c>
      <c r="X7271"/>
    </row>
    <row r="7272" spans="2:24" x14ac:dyDescent="0.25">
      <c r="B7272" s="146"/>
      <c r="C7272" s="31"/>
      <c r="D7272" s="31"/>
      <c r="E7272" s="44"/>
      <c r="F7272" s="43"/>
      <c r="G7272" s="84"/>
      <c r="H7272" s="31"/>
      <c r="I7272" s="31"/>
      <c r="J7272" s="84"/>
      <c r="K7272" s="31"/>
      <c r="L7272" s="31"/>
      <c r="M7272" s="169"/>
      <c r="N7272" s="148"/>
      <c r="O7272" s="106"/>
      <c r="P7272" s="43"/>
      <c r="Q7272" s="31"/>
      <c r="R7272" s="84"/>
      <c r="S7272" s="31"/>
      <c r="T7272" s="31"/>
      <c r="U7272" s="169"/>
      <c r="V7272" s="150"/>
      <c r="W7272" s="141" t="str" cm="1">
        <f t="array" ref="W7272">IF(SUM(LEN(B7272:V7272))=0,"",IF(OR(OR(ISBLANK(F7272),SUM(LEN(C7272),LEN(D7272))=0),AND(NOT(E7272="Unknown"),ISBLANK(J7272)),AND(NOT(O7272="Unknown"),ISBLANK(R7272))),"Missing Information", INDEX(Table15[Entire Service Line Classification], MATCH(SUMIFS(Table15[Unique ID],Table15[System-Owned Portion],E7272,Table15[If Material Anything Other than "Lead" in Column E,Was Material Ever Previously Lead?],G7272,Table15[Customer-Owned Portion],O7272),Table15[Unique ID],0),0)))</f>
        <v/>
      </c>
      <c r="X7272"/>
    </row>
    <row r="7273" spans="2:24" x14ac:dyDescent="0.25">
      <c r="B7273" s="146"/>
      <c r="C7273" s="31"/>
      <c r="D7273" s="31"/>
      <c r="E7273" s="44"/>
      <c r="F7273" s="43"/>
      <c r="G7273" s="84"/>
      <c r="H7273" s="31"/>
      <c r="I7273" s="31"/>
      <c r="J7273" s="84"/>
      <c r="K7273" s="31"/>
      <c r="L7273" s="31"/>
      <c r="M7273" s="169"/>
      <c r="N7273" s="148"/>
      <c r="O7273" s="106"/>
      <c r="P7273" s="43"/>
      <c r="Q7273" s="31"/>
      <c r="R7273" s="84"/>
      <c r="S7273" s="31"/>
      <c r="T7273" s="31"/>
      <c r="U7273" s="169"/>
      <c r="V7273" s="150"/>
      <c r="W7273" s="141" t="str" cm="1">
        <f t="array" ref="W7273">IF(SUM(LEN(B7273:V7273))=0,"",IF(OR(OR(ISBLANK(F7273),SUM(LEN(C7273),LEN(D7273))=0),AND(NOT(E7273="Unknown"),ISBLANK(J7273)),AND(NOT(O7273="Unknown"),ISBLANK(R7273))),"Missing Information", INDEX(Table15[Entire Service Line Classification], MATCH(SUMIFS(Table15[Unique ID],Table15[System-Owned Portion],E7273,Table15[If Material Anything Other than "Lead" in Column E,Was Material Ever Previously Lead?],G7273,Table15[Customer-Owned Portion],O7273),Table15[Unique ID],0),0)))</f>
        <v/>
      </c>
      <c r="X7273"/>
    </row>
    <row r="7274" spans="2:24" x14ac:dyDescent="0.25">
      <c r="B7274" s="146"/>
      <c r="C7274" s="31"/>
      <c r="D7274" s="31"/>
      <c r="E7274" s="44"/>
      <c r="F7274" s="43"/>
      <c r="G7274" s="84"/>
      <c r="H7274" s="31"/>
      <c r="I7274" s="31"/>
      <c r="J7274" s="84"/>
      <c r="K7274" s="31"/>
      <c r="L7274" s="31"/>
      <c r="M7274" s="169"/>
      <c r="N7274" s="148"/>
      <c r="O7274" s="106"/>
      <c r="P7274" s="43"/>
      <c r="Q7274" s="31"/>
      <c r="R7274" s="84"/>
      <c r="S7274" s="31"/>
      <c r="T7274" s="31"/>
      <c r="U7274" s="169"/>
      <c r="V7274" s="150"/>
      <c r="W7274" s="141" t="str" cm="1">
        <f t="array" ref="W7274">IF(SUM(LEN(B7274:V7274))=0,"",IF(OR(OR(ISBLANK(F7274),SUM(LEN(C7274),LEN(D7274))=0),AND(NOT(E7274="Unknown"),ISBLANK(J7274)),AND(NOT(O7274="Unknown"),ISBLANK(R7274))),"Missing Information", INDEX(Table15[Entire Service Line Classification], MATCH(SUMIFS(Table15[Unique ID],Table15[System-Owned Portion],E7274,Table15[If Material Anything Other than "Lead" in Column E,Was Material Ever Previously Lead?],G7274,Table15[Customer-Owned Portion],O7274),Table15[Unique ID],0),0)))</f>
        <v/>
      </c>
      <c r="X7274"/>
    </row>
    <row r="7275" spans="2:24" x14ac:dyDescent="0.25">
      <c r="B7275" s="146"/>
      <c r="C7275" s="31"/>
      <c r="D7275" s="31"/>
      <c r="E7275" s="44"/>
      <c r="F7275" s="43"/>
      <c r="G7275" s="84"/>
      <c r="H7275" s="31"/>
      <c r="I7275" s="31"/>
      <c r="J7275" s="84"/>
      <c r="K7275" s="31"/>
      <c r="L7275" s="31"/>
      <c r="M7275" s="169"/>
      <c r="N7275" s="148"/>
      <c r="O7275" s="106"/>
      <c r="P7275" s="43"/>
      <c r="Q7275" s="31"/>
      <c r="R7275" s="84"/>
      <c r="S7275" s="31"/>
      <c r="T7275" s="31"/>
      <c r="U7275" s="169"/>
      <c r="V7275" s="150"/>
      <c r="W7275" s="141" t="str" cm="1">
        <f t="array" ref="W7275">IF(SUM(LEN(B7275:V7275))=0,"",IF(OR(OR(ISBLANK(F7275),SUM(LEN(C7275),LEN(D7275))=0),AND(NOT(E7275="Unknown"),ISBLANK(J7275)),AND(NOT(O7275="Unknown"),ISBLANK(R7275))),"Missing Information", INDEX(Table15[Entire Service Line Classification], MATCH(SUMIFS(Table15[Unique ID],Table15[System-Owned Portion],E7275,Table15[If Material Anything Other than "Lead" in Column E,Was Material Ever Previously Lead?],G7275,Table15[Customer-Owned Portion],O7275),Table15[Unique ID],0),0)))</f>
        <v/>
      </c>
      <c r="X7275"/>
    </row>
    <row r="7276" spans="2:24" x14ac:dyDescent="0.25">
      <c r="B7276" s="146"/>
      <c r="C7276" s="31"/>
      <c r="D7276" s="31"/>
      <c r="E7276" s="44"/>
      <c r="F7276" s="43"/>
      <c r="G7276" s="84"/>
      <c r="H7276" s="31"/>
      <c r="I7276" s="31"/>
      <c r="J7276" s="84"/>
      <c r="K7276" s="31"/>
      <c r="L7276" s="31"/>
      <c r="M7276" s="169"/>
      <c r="N7276" s="148"/>
      <c r="O7276" s="106"/>
      <c r="P7276" s="43"/>
      <c r="Q7276" s="31"/>
      <c r="R7276" s="84"/>
      <c r="S7276" s="31"/>
      <c r="T7276" s="31"/>
      <c r="U7276" s="169"/>
      <c r="V7276" s="150"/>
      <c r="W7276" s="141" t="str" cm="1">
        <f t="array" ref="W7276">IF(SUM(LEN(B7276:V7276))=0,"",IF(OR(OR(ISBLANK(F7276),SUM(LEN(C7276),LEN(D7276))=0),AND(NOT(E7276="Unknown"),ISBLANK(J7276)),AND(NOT(O7276="Unknown"),ISBLANK(R7276))),"Missing Information", INDEX(Table15[Entire Service Line Classification], MATCH(SUMIFS(Table15[Unique ID],Table15[System-Owned Portion],E7276,Table15[If Material Anything Other than "Lead" in Column E,Was Material Ever Previously Lead?],G7276,Table15[Customer-Owned Portion],O7276),Table15[Unique ID],0),0)))</f>
        <v/>
      </c>
      <c r="X7276"/>
    </row>
    <row r="7277" spans="2:24" x14ac:dyDescent="0.25">
      <c r="B7277" s="146"/>
      <c r="C7277" s="31"/>
      <c r="D7277" s="31"/>
      <c r="E7277" s="44"/>
      <c r="F7277" s="43"/>
      <c r="G7277" s="84"/>
      <c r="H7277" s="31"/>
      <c r="I7277" s="31"/>
      <c r="J7277" s="84"/>
      <c r="K7277" s="31"/>
      <c r="L7277" s="31"/>
      <c r="M7277" s="169"/>
      <c r="N7277" s="148"/>
      <c r="O7277" s="106"/>
      <c r="P7277" s="43"/>
      <c r="Q7277" s="31"/>
      <c r="R7277" s="84"/>
      <c r="S7277" s="31"/>
      <c r="T7277" s="31"/>
      <c r="U7277" s="169"/>
      <c r="V7277" s="150"/>
      <c r="W7277" s="141" t="str" cm="1">
        <f t="array" ref="W7277">IF(SUM(LEN(B7277:V7277))=0,"",IF(OR(OR(ISBLANK(F7277),SUM(LEN(C7277),LEN(D7277))=0),AND(NOT(E7277="Unknown"),ISBLANK(J7277)),AND(NOT(O7277="Unknown"),ISBLANK(R7277))),"Missing Information", INDEX(Table15[Entire Service Line Classification], MATCH(SUMIFS(Table15[Unique ID],Table15[System-Owned Portion],E7277,Table15[If Material Anything Other than "Lead" in Column E,Was Material Ever Previously Lead?],G7277,Table15[Customer-Owned Portion],O7277),Table15[Unique ID],0),0)))</f>
        <v/>
      </c>
      <c r="X7277"/>
    </row>
    <row r="7278" spans="2:24" x14ac:dyDescent="0.25">
      <c r="B7278" s="146"/>
      <c r="C7278" s="31"/>
      <c r="D7278" s="31"/>
      <c r="E7278" s="44"/>
      <c r="F7278" s="43"/>
      <c r="G7278" s="84"/>
      <c r="H7278" s="31"/>
      <c r="I7278" s="31"/>
      <c r="J7278" s="84"/>
      <c r="K7278" s="31"/>
      <c r="L7278" s="31"/>
      <c r="M7278" s="169"/>
      <c r="N7278" s="148"/>
      <c r="O7278" s="106"/>
      <c r="P7278" s="43"/>
      <c r="Q7278" s="31"/>
      <c r="R7278" s="84"/>
      <c r="S7278" s="31"/>
      <c r="T7278" s="31"/>
      <c r="U7278" s="169"/>
      <c r="V7278" s="150"/>
      <c r="W7278" s="141" t="str" cm="1">
        <f t="array" ref="W7278">IF(SUM(LEN(B7278:V7278))=0,"",IF(OR(OR(ISBLANK(F7278),SUM(LEN(C7278),LEN(D7278))=0),AND(NOT(E7278="Unknown"),ISBLANK(J7278)),AND(NOT(O7278="Unknown"),ISBLANK(R7278))),"Missing Information", INDEX(Table15[Entire Service Line Classification], MATCH(SUMIFS(Table15[Unique ID],Table15[System-Owned Portion],E7278,Table15[If Material Anything Other than "Lead" in Column E,Was Material Ever Previously Lead?],G7278,Table15[Customer-Owned Portion],O7278),Table15[Unique ID],0),0)))</f>
        <v/>
      </c>
      <c r="X7278"/>
    </row>
    <row r="7279" spans="2:24" x14ac:dyDescent="0.25">
      <c r="B7279" s="146"/>
      <c r="C7279" s="31"/>
      <c r="D7279" s="31"/>
      <c r="E7279" s="44"/>
      <c r="F7279" s="43"/>
      <c r="G7279" s="84"/>
      <c r="H7279" s="31"/>
      <c r="I7279" s="31"/>
      <c r="J7279" s="84"/>
      <c r="K7279" s="31"/>
      <c r="L7279" s="31"/>
      <c r="M7279" s="169"/>
      <c r="N7279" s="148"/>
      <c r="O7279" s="106"/>
      <c r="P7279" s="43"/>
      <c r="Q7279" s="31"/>
      <c r="R7279" s="84"/>
      <c r="S7279" s="31"/>
      <c r="T7279" s="31"/>
      <c r="U7279" s="169"/>
      <c r="V7279" s="150"/>
      <c r="W7279" s="141" t="str" cm="1">
        <f t="array" ref="W7279">IF(SUM(LEN(B7279:V7279))=0,"",IF(OR(OR(ISBLANK(F7279),SUM(LEN(C7279),LEN(D7279))=0),AND(NOT(E7279="Unknown"),ISBLANK(J7279)),AND(NOT(O7279="Unknown"),ISBLANK(R7279))),"Missing Information", INDEX(Table15[Entire Service Line Classification], MATCH(SUMIFS(Table15[Unique ID],Table15[System-Owned Portion],E7279,Table15[If Material Anything Other than "Lead" in Column E,Was Material Ever Previously Lead?],G7279,Table15[Customer-Owned Portion],O7279),Table15[Unique ID],0),0)))</f>
        <v/>
      </c>
      <c r="X7279"/>
    </row>
    <row r="7280" spans="2:24" x14ac:dyDescent="0.25">
      <c r="B7280" s="146"/>
      <c r="C7280" s="31"/>
      <c r="D7280" s="31"/>
      <c r="E7280" s="44"/>
      <c r="F7280" s="43"/>
      <c r="G7280" s="84"/>
      <c r="H7280" s="31"/>
      <c r="I7280" s="31"/>
      <c r="J7280" s="84"/>
      <c r="K7280" s="31"/>
      <c r="L7280" s="31"/>
      <c r="M7280" s="169"/>
      <c r="N7280" s="148"/>
      <c r="O7280" s="106"/>
      <c r="P7280" s="43"/>
      <c r="Q7280" s="31"/>
      <c r="R7280" s="84"/>
      <c r="S7280" s="31"/>
      <c r="T7280" s="31"/>
      <c r="U7280" s="169"/>
      <c r="V7280" s="150"/>
      <c r="W7280" s="141" t="str" cm="1">
        <f t="array" ref="W7280">IF(SUM(LEN(B7280:V7280))=0,"",IF(OR(OR(ISBLANK(F7280),SUM(LEN(C7280),LEN(D7280))=0),AND(NOT(E7280="Unknown"),ISBLANK(J7280)),AND(NOT(O7280="Unknown"),ISBLANK(R7280))),"Missing Information", INDEX(Table15[Entire Service Line Classification], MATCH(SUMIFS(Table15[Unique ID],Table15[System-Owned Portion],E7280,Table15[If Material Anything Other than "Lead" in Column E,Was Material Ever Previously Lead?],G7280,Table15[Customer-Owned Portion],O7280),Table15[Unique ID],0),0)))</f>
        <v/>
      </c>
      <c r="X7280"/>
    </row>
    <row r="7281" spans="2:24" x14ac:dyDescent="0.25">
      <c r="B7281" s="146"/>
      <c r="C7281" s="31"/>
      <c r="D7281" s="31"/>
      <c r="E7281" s="44"/>
      <c r="F7281" s="43"/>
      <c r="G7281" s="84"/>
      <c r="H7281" s="31"/>
      <c r="I7281" s="31"/>
      <c r="J7281" s="84"/>
      <c r="K7281" s="31"/>
      <c r="L7281" s="31"/>
      <c r="M7281" s="169"/>
      <c r="N7281" s="148"/>
      <c r="O7281" s="106"/>
      <c r="P7281" s="43"/>
      <c r="Q7281" s="31"/>
      <c r="R7281" s="84"/>
      <c r="S7281" s="31"/>
      <c r="T7281" s="31"/>
      <c r="U7281" s="169"/>
      <c r="V7281" s="150"/>
      <c r="W7281" s="141" t="str" cm="1">
        <f t="array" ref="W7281">IF(SUM(LEN(B7281:V7281))=0,"",IF(OR(OR(ISBLANK(F7281),SUM(LEN(C7281),LEN(D7281))=0),AND(NOT(E7281="Unknown"),ISBLANK(J7281)),AND(NOT(O7281="Unknown"),ISBLANK(R7281))),"Missing Information", INDEX(Table15[Entire Service Line Classification], MATCH(SUMIFS(Table15[Unique ID],Table15[System-Owned Portion],E7281,Table15[If Material Anything Other than "Lead" in Column E,Was Material Ever Previously Lead?],G7281,Table15[Customer-Owned Portion],O7281),Table15[Unique ID],0),0)))</f>
        <v/>
      </c>
      <c r="X7281"/>
    </row>
    <row r="7282" spans="2:24" x14ac:dyDescent="0.25">
      <c r="B7282" s="146"/>
      <c r="C7282" s="31"/>
      <c r="D7282" s="31"/>
      <c r="E7282" s="44"/>
      <c r="F7282" s="43"/>
      <c r="G7282" s="84"/>
      <c r="H7282" s="31"/>
      <c r="I7282" s="31"/>
      <c r="J7282" s="84"/>
      <c r="K7282" s="31"/>
      <c r="L7282" s="31"/>
      <c r="M7282" s="169"/>
      <c r="N7282" s="148"/>
      <c r="O7282" s="106"/>
      <c r="P7282" s="43"/>
      <c r="Q7282" s="31"/>
      <c r="R7282" s="84"/>
      <c r="S7282" s="31"/>
      <c r="T7282" s="31"/>
      <c r="U7282" s="169"/>
      <c r="V7282" s="150"/>
      <c r="W7282" s="141" t="str" cm="1">
        <f t="array" ref="W7282">IF(SUM(LEN(B7282:V7282))=0,"",IF(OR(OR(ISBLANK(F7282),SUM(LEN(C7282),LEN(D7282))=0),AND(NOT(E7282="Unknown"),ISBLANK(J7282)),AND(NOT(O7282="Unknown"),ISBLANK(R7282))),"Missing Information", INDEX(Table15[Entire Service Line Classification], MATCH(SUMIFS(Table15[Unique ID],Table15[System-Owned Portion],E7282,Table15[If Material Anything Other than "Lead" in Column E,Was Material Ever Previously Lead?],G7282,Table15[Customer-Owned Portion],O7282),Table15[Unique ID],0),0)))</f>
        <v/>
      </c>
      <c r="X7282"/>
    </row>
    <row r="7283" spans="2:24" x14ac:dyDescent="0.25">
      <c r="B7283" s="146"/>
      <c r="C7283" s="31"/>
      <c r="D7283" s="31"/>
      <c r="E7283" s="44"/>
      <c r="F7283" s="43"/>
      <c r="G7283" s="84"/>
      <c r="H7283" s="31"/>
      <c r="I7283" s="31"/>
      <c r="J7283" s="84"/>
      <c r="K7283" s="31"/>
      <c r="L7283" s="31"/>
      <c r="M7283" s="169"/>
      <c r="N7283" s="148"/>
      <c r="O7283" s="106"/>
      <c r="P7283" s="43"/>
      <c r="Q7283" s="31"/>
      <c r="R7283" s="84"/>
      <c r="S7283" s="31"/>
      <c r="T7283" s="31"/>
      <c r="U7283" s="169"/>
      <c r="V7283" s="150"/>
      <c r="W7283" s="141" t="str" cm="1">
        <f t="array" ref="W7283">IF(SUM(LEN(B7283:V7283))=0,"",IF(OR(OR(ISBLANK(F7283),SUM(LEN(C7283),LEN(D7283))=0),AND(NOT(E7283="Unknown"),ISBLANK(J7283)),AND(NOT(O7283="Unknown"),ISBLANK(R7283))),"Missing Information", INDEX(Table15[Entire Service Line Classification], MATCH(SUMIFS(Table15[Unique ID],Table15[System-Owned Portion],E7283,Table15[If Material Anything Other than "Lead" in Column E,Was Material Ever Previously Lead?],G7283,Table15[Customer-Owned Portion],O7283),Table15[Unique ID],0),0)))</f>
        <v/>
      </c>
      <c r="X7283"/>
    </row>
    <row r="7284" spans="2:24" x14ac:dyDescent="0.25">
      <c r="B7284" s="146"/>
      <c r="C7284" s="31"/>
      <c r="D7284" s="31"/>
      <c r="E7284" s="44"/>
      <c r="F7284" s="43"/>
      <c r="G7284" s="84"/>
      <c r="H7284" s="31"/>
      <c r="I7284" s="31"/>
      <c r="J7284" s="84"/>
      <c r="K7284" s="31"/>
      <c r="L7284" s="31"/>
      <c r="M7284" s="169"/>
      <c r="N7284" s="148"/>
      <c r="O7284" s="106"/>
      <c r="P7284" s="43"/>
      <c r="Q7284" s="31"/>
      <c r="R7284" s="84"/>
      <c r="S7284" s="31"/>
      <c r="T7284" s="31"/>
      <c r="U7284" s="169"/>
      <c r="V7284" s="150"/>
      <c r="W7284" s="141" t="str" cm="1">
        <f t="array" ref="W7284">IF(SUM(LEN(B7284:V7284))=0,"",IF(OR(OR(ISBLANK(F7284),SUM(LEN(C7284),LEN(D7284))=0),AND(NOT(E7284="Unknown"),ISBLANK(J7284)),AND(NOT(O7284="Unknown"),ISBLANK(R7284))),"Missing Information", INDEX(Table15[Entire Service Line Classification], MATCH(SUMIFS(Table15[Unique ID],Table15[System-Owned Portion],E7284,Table15[If Material Anything Other than "Lead" in Column E,Was Material Ever Previously Lead?],G7284,Table15[Customer-Owned Portion],O7284),Table15[Unique ID],0),0)))</f>
        <v/>
      </c>
      <c r="X7284"/>
    </row>
    <row r="7285" spans="2:24" x14ac:dyDescent="0.25">
      <c r="B7285" s="146"/>
      <c r="C7285" s="31"/>
      <c r="D7285" s="31"/>
      <c r="E7285" s="44"/>
      <c r="F7285" s="43"/>
      <c r="G7285" s="84"/>
      <c r="H7285" s="31"/>
      <c r="I7285" s="31"/>
      <c r="J7285" s="84"/>
      <c r="K7285" s="31"/>
      <c r="L7285" s="31"/>
      <c r="M7285" s="169"/>
      <c r="N7285" s="148"/>
      <c r="O7285" s="106"/>
      <c r="P7285" s="43"/>
      <c r="Q7285" s="31"/>
      <c r="R7285" s="84"/>
      <c r="S7285" s="31"/>
      <c r="T7285" s="31"/>
      <c r="U7285" s="169"/>
      <c r="V7285" s="150"/>
      <c r="W7285" s="141" t="str" cm="1">
        <f t="array" ref="W7285">IF(SUM(LEN(B7285:V7285))=0,"",IF(OR(OR(ISBLANK(F7285),SUM(LEN(C7285),LEN(D7285))=0),AND(NOT(E7285="Unknown"),ISBLANK(J7285)),AND(NOT(O7285="Unknown"),ISBLANK(R7285))),"Missing Information", INDEX(Table15[Entire Service Line Classification], MATCH(SUMIFS(Table15[Unique ID],Table15[System-Owned Portion],E7285,Table15[If Material Anything Other than "Lead" in Column E,Was Material Ever Previously Lead?],G7285,Table15[Customer-Owned Portion],O7285),Table15[Unique ID],0),0)))</f>
        <v/>
      </c>
      <c r="X7285"/>
    </row>
    <row r="7286" spans="2:24" x14ac:dyDescent="0.25">
      <c r="B7286" s="146"/>
      <c r="C7286" s="31"/>
      <c r="D7286" s="31"/>
      <c r="E7286" s="44"/>
      <c r="F7286" s="43"/>
      <c r="G7286" s="84"/>
      <c r="H7286" s="31"/>
      <c r="I7286" s="31"/>
      <c r="J7286" s="84"/>
      <c r="K7286" s="31"/>
      <c r="L7286" s="31"/>
      <c r="M7286" s="169"/>
      <c r="N7286" s="148"/>
      <c r="O7286" s="106"/>
      <c r="P7286" s="43"/>
      <c r="Q7286" s="31"/>
      <c r="R7286" s="84"/>
      <c r="S7286" s="31"/>
      <c r="T7286" s="31"/>
      <c r="U7286" s="169"/>
      <c r="V7286" s="150"/>
      <c r="W7286" s="141" t="str" cm="1">
        <f t="array" ref="W7286">IF(SUM(LEN(B7286:V7286))=0,"",IF(OR(OR(ISBLANK(F7286),SUM(LEN(C7286),LEN(D7286))=0),AND(NOT(E7286="Unknown"),ISBLANK(J7286)),AND(NOT(O7286="Unknown"),ISBLANK(R7286))),"Missing Information", INDEX(Table15[Entire Service Line Classification], MATCH(SUMIFS(Table15[Unique ID],Table15[System-Owned Portion],E7286,Table15[If Material Anything Other than "Lead" in Column E,Was Material Ever Previously Lead?],G7286,Table15[Customer-Owned Portion],O7286),Table15[Unique ID],0),0)))</f>
        <v/>
      </c>
      <c r="X7286"/>
    </row>
    <row r="7287" spans="2:24" x14ac:dyDescent="0.25">
      <c r="B7287" s="146"/>
      <c r="C7287" s="31"/>
      <c r="D7287" s="31"/>
      <c r="E7287" s="44"/>
      <c r="F7287" s="43"/>
      <c r="G7287" s="84"/>
      <c r="H7287" s="31"/>
      <c r="I7287" s="31"/>
      <c r="J7287" s="84"/>
      <c r="K7287" s="31"/>
      <c r="L7287" s="31"/>
      <c r="M7287" s="169"/>
      <c r="N7287" s="148"/>
      <c r="O7287" s="106"/>
      <c r="P7287" s="43"/>
      <c r="Q7287" s="31"/>
      <c r="R7287" s="84"/>
      <c r="S7287" s="31"/>
      <c r="T7287" s="31"/>
      <c r="U7287" s="169"/>
      <c r="V7287" s="150"/>
      <c r="W7287" s="141" t="str" cm="1">
        <f t="array" ref="W7287">IF(SUM(LEN(B7287:V7287))=0,"",IF(OR(OR(ISBLANK(F7287),SUM(LEN(C7287),LEN(D7287))=0),AND(NOT(E7287="Unknown"),ISBLANK(J7287)),AND(NOT(O7287="Unknown"),ISBLANK(R7287))),"Missing Information", INDEX(Table15[Entire Service Line Classification], MATCH(SUMIFS(Table15[Unique ID],Table15[System-Owned Portion],E7287,Table15[If Material Anything Other than "Lead" in Column E,Was Material Ever Previously Lead?],G7287,Table15[Customer-Owned Portion],O7287),Table15[Unique ID],0),0)))</f>
        <v/>
      </c>
      <c r="X7287"/>
    </row>
    <row r="7288" spans="2:24" x14ac:dyDescent="0.25">
      <c r="B7288" s="146"/>
      <c r="C7288" s="31"/>
      <c r="D7288" s="31"/>
      <c r="E7288" s="44"/>
      <c r="F7288" s="43"/>
      <c r="G7288" s="84"/>
      <c r="H7288" s="31"/>
      <c r="I7288" s="31"/>
      <c r="J7288" s="84"/>
      <c r="K7288" s="31"/>
      <c r="L7288" s="31"/>
      <c r="M7288" s="169"/>
      <c r="N7288" s="148"/>
      <c r="O7288" s="106"/>
      <c r="P7288" s="43"/>
      <c r="Q7288" s="31"/>
      <c r="R7288" s="84"/>
      <c r="S7288" s="31"/>
      <c r="T7288" s="31"/>
      <c r="U7288" s="169"/>
      <c r="V7288" s="150"/>
      <c r="W7288" s="141" t="str" cm="1">
        <f t="array" ref="W7288">IF(SUM(LEN(B7288:V7288))=0,"",IF(OR(OR(ISBLANK(F7288),SUM(LEN(C7288),LEN(D7288))=0),AND(NOT(E7288="Unknown"),ISBLANK(J7288)),AND(NOT(O7288="Unknown"),ISBLANK(R7288))),"Missing Information", INDEX(Table15[Entire Service Line Classification], MATCH(SUMIFS(Table15[Unique ID],Table15[System-Owned Portion],E7288,Table15[If Material Anything Other than "Lead" in Column E,Was Material Ever Previously Lead?],G7288,Table15[Customer-Owned Portion],O7288),Table15[Unique ID],0),0)))</f>
        <v/>
      </c>
      <c r="X7288"/>
    </row>
    <row r="7289" spans="2:24" x14ac:dyDescent="0.25">
      <c r="B7289" s="146"/>
      <c r="C7289" s="31"/>
      <c r="D7289" s="31"/>
      <c r="E7289" s="44"/>
      <c r="F7289" s="43"/>
      <c r="G7289" s="84"/>
      <c r="H7289" s="31"/>
      <c r="I7289" s="31"/>
      <c r="J7289" s="84"/>
      <c r="K7289" s="31"/>
      <c r="L7289" s="31"/>
      <c r="M7289" s="169"/>
      <c r="N7289" s="148"/>
      <c r="O7289" s="106"/>
      <c r="P7289" s="43"/>
      <c r="Q7289" s="31"/>
      <c r="R7289" s="84"/>
      <c r="S7289" s="31"/>
      <c r="T7289" s="31"/>
      <c r="U7289" s="169"/>
      <c r="V7289" s="150"/>
      <c r="W7289" s="141" t="str" cm="1">
        <f t="array" ref="W7289">IF(SUM(LEN(B7289:V7289))=0,"",IF(OR(OR(ISBLANK(F7289),SUM(LEN(C7289),LEN(D7289))=0),AND(NOT(E7289="Unknown"),ISBLANK(J7289)),AND(NOT(O7289="Unknown"),ISBLANK(R7289))),"Missing Information", INDEX(Table15[Entire Service Line Classification], MATCH(SUMIFS(Table15[Unique ID],Table15[System-Owned Portion],E7289,Table15[If Material Anything Other than "Lead" in Column E,Was Material Ever Previously Lead?],G7289,Table15[Customer-Owned Portion],O7289),Table15[Unique ID],0),0)))</f>
        <v/>
      </c>
      <c r="X7289"/>
    </row>
    <row r="7290" spans="2:24" x14ac:dyDescent="0.25">
      <c r="B7290" s="146"/>
      <c r="C7290" s="31"/>
      <c r="D7290" s="31"/>
      <c r="E7290" s="44"/>
      <c r="F7290" s="43"/>
      <c r="G7290" s="84"/>
      <c r="H7290" s="31"/>
      <c r="I7290" s="31"/>
      <c r="J7290" s="84"/>
      <c r="K7290" s="31"/>
      <c r="L7290" s="31"/>
      <c r="M7290" s="169"/>
      <c r="N7290" s="148"/>
      <c r="O7290" s="106"/>
      <c r="P7290" s="43"/>
      <c r="Q7290" s="31"/>
      <c r="R7290" s="84"/>
      <c r="S7290" s="31"/>
      <c r="T7290" s="31"/>
      <c r="U7290" s="169"/>
      <c r="V7290" s="150"/>
      <c r="W7290" s="141" t="str" cm="1">
        <f t="array" ref="W7290">IF(SUM(LEN(B7290:V7290))=0,"",IF(OR(OR(ISBLANK(F7290),SUM(LEN(C7290),LEN(D7290))=0),AND(NOT(E7290="Unknown"),ISBLANK(J7290)),AND(NOT(O7290="Unknown"),ISBLANK(R7290))),"Missing Information", INDEX(Table15[Entire Service Line Classification], MATCH(SUMIFS(Table15[Unique ID],Table15[System-Owned Portion],E7290,Table15[If Material Anything Other than "Lead" in Column E,Was Material Ever Previously Lead?],G7290,Table15[Customer-Owned Portion],O7290),Table15[Unique ID],0),0)))</f>
        <v/>
      </c>
      <c r="X7290"/>
    </row>
    <row r="7291" spans="2:24" x14ac:dyDescent="0.25">
      <c r="B7291" s="146"/>
      <c r="C7291" s="31"/>
      <c r="D7291" s="31"/>
      <c r="E7291" s="44"/>
      <c r="F7291" s="43"/>
      <c r="G7291" s="84"/>
      <c r="H7291" s="31"/>
      <c r="I7291" s="31"/>
      <c r="J7291" s="84"/>
      <c r="K7291" s="31"/>
      <c r="L7291" s="31"/>
      <c r="M7291" s="169"/>
      <c r="N7291" s="148"/>
      <c r="O7291" s="106"/>
      <c r="P7291" s="43"/>
      <c r="Q7291" s="31"/>
      <c r="R7291" s="84"/>
      <c r="S7291" s="31"/>
      <c r="T7291" s="31"/>
      <c r="U7291" s="169"/>
      <c r="V7291" s="150"/>
      <c r="W7291" s="141" t="str" cm="1">
        <f t="array" ref="W7291">IF(SUM(LEN(B7291:V7291))=0,"",IF(OR(OR(ISBLANK(F7291),SUM(LEN(C7291),LEN(D7291))=0),AND(NOT(E7291="Unknown"),ISBLANK(J7291)),AND(NOT(O7291="Unknown"),ISBLANK(R7291))),"Missing Information", INDEX(Table15[Entire Service Line Classification], MATCH(SUMIFS(Table15[Unique ID],Table15[System-Owned Portion],E7291,Table15[If Material Anything Other than "Lead" in Column E,Was Material Ever Previously Lead?],G7291,Table15[Customer-Owned Portion],O7291),Table15[Unique ID],0),0)))</f>
        <v/>
      </c>
      <c r="X7291"/>
    </row>
    <row r="7292" spans="2:24" x14ac:dyDescent="0.25">
      <c r="B7292" s="146"/>
      <c r="C7292" s="31"/>
      <c r="D7292" s="31"/>
      <c r="E7292" s="44"/>
      <c r="F7292" s="43"/>
      <c r="G7292" s="84"/>
      <c r="H7292" s="31"/>
      <c r="I7292" s="31"/>
      <c r="J7292" s="84"/>
      <c r="K7292" s="31"/>
      <c r="L7292" s="31"/>
      <c r="M7292" s="169"/>
      <c r="N7292" s="148"/>
      <c r="O7292" s="106"/>
      <c r="P7292" s="43"/>
      <c r="Q7292" s="31"/>
      <c r="R7292" s="84"/>
      <c r="S7292" s="31"/>
      <c r="T7292" s="31"/>
      <c r="U7292" s="169"/>
      <c r="V7292" s="150"/>
      <c r="W7292" s="141" t="str" cm="1">
        <f t="array" ref="W7292">IF(SUM(LEN(B7292:V7292))=0,"",IF(OR(OR(ISBLANK(F7292),SUM(LEN(C7292),LEN(D7292))=0),AND(NOT(E7292="Unknown"),ISBLANK(J7292)),AND(NOT(O7292="Unknown"),ISBLANK(R7292))),"Missing Information", INDEX(Table15[Entire Service Line Classification], MATCH(SUMIFS(Table15[Unique ID],Table15[System-Owned Portion],E7292,Table15[If Material Anything Other than "Lead" in Column E,Was Material Ever Previously Lead?],G7292,Table15[Customer-Owned Portion],O7292),Table15[Unique ID],0),0)))</f>
        <v/>
      </c>
      <c r="X7292"/>
    </row>
    <row r="7293" spans="2:24" x14ac:dyDescent="0.25">
      <c r="B7293" s="146"/>
      <c r="C7293" s="31"/>
      <c r="D7293" s="31"/>
      <c r="E7293" s="44"/>
      <c r="F7293" s="43"/>
      <c r="G7293" s="84"/>
      <c r="H7293" s="31"/>
      <c r="I7293" s="31"/>
      <c r="J7293" s="84"/>
      <c r="K7293" s="31"/>
      <c r="L7293" s="31"/>
      <c r="M7293" s="169"/>
      <c r="N7293" s="148"/>
      <c r="O7293" s="106"/>
      <c r="P7293" s="43"/>
      <c r="Q7293" s="31"/>
      <c r="R7293" s="84"/>
      <c r="S7293" s="31"/>
      <c r="T7293" s="31"/>
      <c r="U7293" s="169"/>
      <c r="V7293" s="150"/>
      <c r="W7293" s="141" t="str" cm="1">
        <f t="array" ref="W7293">IF(SUM(LEN(B7293:V7293))=0,"",IF(OR(OR(ISBLANK(F7293),SUM(LEN(C7293),LEN(D7293))=0),AND(NOT(E7293="Unknown"),ISBLANK(J7293)),AND(NOT(O7293="Unknown"),ISBLANK(R7293))),"Missing Information", INDEX(Table15[Entire Service Line Classification], MATCH(SUMIFS(Table15[Unique ID],Table15[System-Owned Portion],E7293,Table15[If Material Anything Other than "Lead" in Column E,Was Material Ever Previously Lead?],G7293,Table15[Customer-Owned Portion],O7293),Table15[Unique ID],0),0)))</f>
        <v/>
      </c>
      <c r="X7293"/>
    </row>
    <row r="7294" spans="2:24" x14ac:dyDescent="0.25">
      <c r="B7294" s="146"/>
      <c r="C7294" s="31"/>
      <c r="D7294" s="31"/>
      <c r="E7294" s="44"/>
      <c r="F7294" s="43"/>
      <c r="G7294" s="84"/>
      <c r="H7294" s="31"/>
      <c r="I7294" s="31"/>
      <c r="J7294" s="84"/>
      <c r="K7294" s="31"/>
      <c r="L7294" s="31"/>
      <c r="M7294" s="169"/>
      <c r="N7294" s="148"/>
      <c r="O7294" s="106"/>
      <c r="P7294" s="43"/>
      <c r="Q7294" s="31"/>
      <c r="R7294" s="84"/>
      <c r="S7294" s="31"/>
      <c r="T7294" s="31"/>
      <c r="U7294" s="169"/>
      <c r="V7294" s="150"/>
      <c r="W7294" s="141" t="str" cm="1">
        <f t="array" ref="W7294">IF(SUM(LEN(B7294:V7294))=0,"",IF(OR(OR(ISBLANK(F7294),SUM(LEN(C7294),LEN(D7294))=0),AND(NOT(E7294="Unknown"),ISBLANK(J7294)),AND(NOT(O7294="Unknown"),ISBLANK(R7294))),"Missing Information", INDEX(Table15[Entire Service Line Classification], MATCH(SUMIFS(Table15[Unique ID],Table15[System-Owned Portion],E7294,Table15[If Material Anything Other than "Lead" in Column E,Was Material Ever Previously Lead?],G7294,Table15[Customer-Owned Portion],O7294),Table15[Unique ID],0),0)))</f>
        <v/>
      </c>
      <c r="X7294"/>
    </row>
    <row r="7295" spans="2:24" x14ac:dyDescent="0.25">
      <c r="B7295" s="146"/>
      <c r="C7295" s="31"/>
      <c r="D7295" s="31"/>
      <c r="E7295" s="44"/>
      <c r="F7295" s="43"/>
      <c r="G7295" s="84"/>
      <c r="H7295" s="31"/>
      <c r="I7295" s="31"/>
      <c r="J7295" s="84"/>
      <c r="K7295" s="31"/>
      <c r="L7295" s="31"/>
      <c r="M7295" s="169"/>
      <c r="N7295" s="148"/>
      <c r="O7295" s="106"/>
      <c r="P7295" s="43"/>
      <c r="Q7295" s="31"/>
      <c r="R7295" s="84"/>
      <c r="S7295" s="31"/>
      <c r="T7295" s="31"/>
      <c r="U7295" s="169"/>
      <c r="V7295" s="150"/>
      <c r="W7295" s="141" t="str" cm="1">
        <f t="array" ref="W7295">IF(SUM(LEN(B7295:V7295))=0,"",IF(OR(OR(ISBLANK(F7295),SUM(LEN(C7295),LEN(D7295))=0),AND(NOT(E7295="Unknown"),ISBLANK(J7295)),AND(NOT(O7295="Unknown"),ISBLANK(R7295))),"Missing Information", INDEX(Table15[Entire Service Line Classification], MATCH(SUMIFS(Table15[Unique ID],Table15[System-Owned Portion],E7295,Table15[If Material Anything Other than "Lead" in Column E,Was Material Ever Previously Lead?],G7295,Table15[Customer-Owned Portion],O7295),Table15[Unique ID],0),0)))</f>
        <v/>
      </c>
      <c r="X7295"/>
    </row>
    <row r="7296" spans="2:24" x14ac:dyDescent="0.25">
      <c r="B7296" s="146"/>
      <c r="C7296" s="31"/>
      <c r="D7296" s="31"/>
      <c r="E7296" s="44"/>
      <c r="F7296" s="43"/>
      <c r="G7296" s="84"/>
      <c r="H7296" s="31"/>
      <c r="I7296" s="31"/>
      <c r="J7296" s="84"/>
      <c r="K7296" s="31"/>
      <c r="L7296" s="31"/>
      <c r="M7296" s="169"/>
      <c r="N7296" s="148"/>
      <c r="O7296" s="106"/>
      <c r="P7296" s="43"/>
      <c r="Q7296" s="31"/>
      <c r="R7296" s="84"/>
      <c r="S7296" s="31"/>
      <c r="T7296" s="31"/>
      <c r="U7296" s="169"/>
      <c r="V7296" s="150"/>
      <c r="W7296" s="141" t="str" cm="1">
        <f t="array" ref="W7296">IF(SUM(LEN(B7296:V7296))=0,"",IF(OR(OR(ISBLANK(F7296),SUM(LEN(C7296),LEN(D7296))=0),AND(NOT(E7296="Unknown"),ISBLANK(J7296)),AND(NOT(O7296="Unknown"),ISBLANK(R7296))),"Missing Information", INDEX(Table15[Entire Service Line Classification], MATCH(SUMIFS(Table15[Unique ID],Table15[System-Owned Portion],E7296,Table15[If Material Anything Other than "Lead" in Column E,Was Material Ever Previously Lead?],G7296,Table15[Customer-Owned Portion],O7296),Table15[Unique ID],0),0)))</f>
        <v/>
      </c>
      <c r="X7296"/>
    </row>
    <row r="7297" spans="2:24" x14ac:dyDescent="0.25">
      <c r="B7297" s="146"/>
      <c r="C7297" s="31"/>
      <c r="D7297" s="31"/>
      <c r="E7297" s="44"/>
      <c r="F7297" s="43"/>
      <c r="G7297" s="84"/>
      <c r="H7297" s="31"/>
      <c r="I7297" s="31"/>
      <c r="J7297" s="84"/>
      <c r="K7297" s="31"/>
      <c r="L7297" s="31"/>
      <c r="M7297" s="169"/>
      <c r="N7297" s="148"/>
      <c r="O7297" s="106"/>
      <c r="P7297" s="43"/>
      <c r="Q7297" s="31"/>
      <c r="R7297" s="84"/>
      <c r="S7297" s="31"/>
      <c r="T7297" s="31"/>
      <c r="U7297" s="169"/>
      <c r="V7297" s="150"/>
      <c r="W7297" s="141" t="str" cm="1">
        <f t="array" ref="W7297">IF(SUM(LEN(B7297:V7297))=0,"",IF(OR(OR(ISBLANK(F7297),SUM(LEN(C7297),LEN(D7297))=0),AND(NOT(E7297="Unknown"),ISBLANK(J7297)),AND(NOT(O7297="Unknown"),ISBLANK(R7297))),"Missing Information", INDEX(Table15[Entire Service Line Classification], MATCH(SUMIFS(Table15[Unique ID],Table15[System-Owned Portion],E7297,Table15[If Material Anything Other than "Lead" in Column E,Was Material Ever Previously Lead?],G7297,Table15[Customer-Owned Portion],O7297),Table15[Unique ID],0),0)))</f>
        <v/>
      </c>
      <c r="X7297"/>
    </row>
    <row r="7298" spans="2:24" x14ac:dyDescent="0.25">
      <c r="B7298" s="146"/>
      <c r="C7298" s="31"/>
      <c r="D7298" s="31"/>
      <c r="E7298" s="44"/>
      <c r="F7298" s="43"/>
      <c r="G7298" s="84"/>
      <c r="H7298" s="31"/>
      <c r="I7298" s="31"/>
      <c r="J7298" s="84"/>
      <c r="K7298" s="31"/>
      <c r="L7298" s="31"/>
      <c r="M7298" s="169"/>
      <c r="N7298" s="148"/>
      <c r="O7298" s="106"/>
      <c r="P7298" s="43"/>
      <c r="Q7298" s="31"/>
      <c r="R7298" s="84"/>
      <c r="S7298" s="31"/>
      <c r="T7298" s="31"/>
      <c r="U7298" s="169"/>
      <c r="V7298" s="150"/>
      <c r="W7298" s="141" t="str" cm="1">
        <f t="array" ref="W7298">IF(SUM(LEN(B7298:V7298))=0,"",IF(OR(OR(ISBLANK(F7298),SUM(LEN(C7298),LEN(D7298))=0),AND(NOT(E7298="Unknown"),ISBLANK(J7298)),AND(NOT(O7298="Unknown"),ISBLANK(R7298))),"Missing Information", INDEX(Table15[Entire Service Line Classification], MATCH(SUMIFS(Table15[Unique ID],Table15[System-Owned Portion],E7298,Table15[If Material Anything Other than "Lead" in Column E,Was Material Ever Previously Lead?],G7298,Table15[Customer-Owned Portion],O7298),Table15[Unique ID],0),0)))</f>
        <v/>
      </c>
      <c r="X7298"/>
    </row>
    <row r="7299" spans="2:24" x14ac:dyDescent="0.25">
      <c r="B7299" s="146"/>
      <c r="C7299" s="31"/>
      <c r="D7299" s="31"/>
      <c r="E7299" s="44"/>
      <c r="F7299" s="43"/>
      <c r="G7299" s="84"/>
      <c r="H7299" s="31"/>
      <c r="I7299" s="31"/>
      <c r="J7299" s="84"/>
      <c r="K7299" s="31"/>
      <c r="L7299" s="31"/>
      <c r="M7299" s="169"/>
      <c r="N7299" s="148"/>
      <c r="O7299" s="106"/>
      <c r="P7299" s="43"/>
      <c r="Q7299" s="31"/>
      <c r="R7299" s="84"/>
      <c r="S7299" s="31"/>
      <c r="T7299" s="31"/>
      <c r="U7299" s="169"/>
      <c r="V7299" s="150"/>
      <c r="W7299" s="141" t="str" cm="1">
        <f t="array" ref="W7299">IF(SUM(LEN(B7299:V7299))=0,"",IF(OR(OR(ISBLANK(F7299),SUM(LEN(C7299),LEN(D7299))=0),AND(NOT(E7299="Unknown"),ISBLANK(J7299)),AND(NOT(O7299="Unknown"),ISBLANK(R7299))),"Missing Information", INDEX(Table15[Entire Service Line Classification], MATCH(SUMIFS(Table15[Unique ID],Table15[System-Owned Portion],E7299,Table15[If Material Anything Other than "Lead" in Column E,Was Material Ever Previously Lead?],G7299,Table15[Customer-Owned Portion],O7299),Table15[Unique ID],0),0)))</f>
        <v/>
      </c>
      <c r="X7299"/>
    </row>
    <row r="7300" spans="2:24" x14ac:dyDescent="0.25">
      <c r="B7300" s="146"/>
      <c r="C7300" s="31"/>
      <c r="D7300" s="31"/>
      <c r="E7300" s="44"/>
      <c r="F7300" s="43"/>
      <c r="G7300" s="84"/>
      <c r="H7300" s="31"/>
      <c r="I7300" s="31"/>
      <c r="J7300" s="84"/>
      <c r="K7300" s="31"/>
      <c r="L7300" s="31"/>
      <c r="M7300" s="169"/>
      <c r="N7300" s="148"/>
      <c r="O7300" s="106"/>
      <c r="P7300" s="43"/>
      <c r="Q7300" s="31"/>
      <c r="R7300" s="84"/>
      <c r="S7300" s="31"/>
      <c r="T7300" s="31"/>
      <c r="U7300" s="169"/>
      <c r="V7300" s="150"/>
      <c r="W7300" s="141" t="str" cm="1">
        <f t="array" ref="W7300">IF(SUM(LEN(B7300:V7300))=0,"",IF(OR(OR(ISBLANK(F7300),SUM(LEN(C7300),LEN(D7300))=0),AND(NOT(E7300="Unknown"),ISBLANK(J7300)),AND(NOT(O7300="Unknown"),ISBLANK(R7300))),"Missing Information", INDEX(Table15[Entire Service Line Classification], MATCH(SUMIFS(Table15[Unique ID],Table15[System-Owned Portion],E7300,Table15[If Material Anything Other than "Lead" in Column E,Was Material Ever Previously Lead?],G7300,Table15[Customer-Owned Portion],O7300),Table15[Unique ID],0),0)))</f>
        <v/>
      </c>
      <c r="X7300"/>
    </row>
    <row r="7301" spans="2:24" x14ac:dyDescent="0.25">
      <c r="B7301" s="146"/>
      <c r="C7301" s="31"/>
      <c r="D7301" s="31"/>
      <c r="E7301" s="44"/>
      <c r="F7301" s="43"/>
      <c r="G7301" s="84"/>
      <c r="H7301" s="31"/>
      <c r="I7301" s="31"/>
      <c r="J7301" s="84"/>
      <c r="K7301" s="31"/>
      <c r="L7301" s="31"/>
      <c r="M7301" s="169"/>
      <c r="N7301" s="148"/>
      <c r="O7301" s="106"/>
      <c r="P7301" s="43"/>
      <c r="Q7301" s="31"/>
      <c r="R7301" s="84"/>
      <c r="S7301" s="31"/>
      <c r="T7301" s="31"/>
      <c r="U7301" s="169"/>
      <c r="V7301" s="150"/>
      <c r="W7301" s="141" t="str" cm="1">
        <f t="array" ref="W7301">IF(SUM(LEN(B7301:V7301))=0,"",IF(OR(OR(ISBLANK(F7301),SUM(LEN(C7301),LEN(D7301))=0),AND(NOT(E7301="Unknown"),ISBLANK(J7301)),AND(NOT(O7301="Unknown"),ISBLANK(R7301))),"Missing Information", INDEX(Table15[Entire Service Line Classification], MATCH(SUMIFS(Table15[Unique ID],Table15[System-Owned Portion],E7301,Table15[If Material Anything Other than "Lead" in Column E,Was Material Ever Previously Lead?],G7301,Table15[Customer-Owned Portion],O7301),Table15[Unique ID],0),0)))</f>
        <v/>
      </c>
      <c r="X7301"/>
    </row>
    <row r="7302" spans="2:24" x14ac:dyDescent="0.25">
      <c r="B7302" s="146"/>
      <c r="C7302" s="31"/>
      <c r="D7302" s="31"/>
      <c r="E7302" s="44"/>
      <c r="F7302" s="43"/>
      <c r="G7302" s="84"/>
      <c r="H7302" s="31"/>
      <c r="I7302" s="31"/>
      <c r="J7302" s="84"/>
      <c r="K7302" s="31"/>
      <c r="L7302" s="31"/>
      <c r="M7302" s="169"/>
      <c r="N7302" s="148"/>
      <c r="O7302" s="106"/>
      <c r="P7302" s="43"/>
      <c r="Q7302" s="31"/>
      <c r="R7302" s="84"/>
      <c r="S7302" s="31"/>
      <c r="T7302" s="31"/>
      <c r="U7302" s="169"/>
      <c r="V7302" s="150"/>
      <c r="W7302" s="141" t="str" cm="1">
        <f t="array" ref="W7302">IF(SUM(LEN(B7302:V7302))=0,"",IF(OR(OR(ISBLANK(F7302),SUM(LEN(C7302),LEN(D7302))=0),AND(NOT(E7302="Unknown"),ISBLANK(J7302)),AND(NOT(O7302="Unknown"),ISBLANK(R7302))),"Missing Information", INDEX(Table15[Entire Service Line Classification], MATCH(SUMIFS(Table15[Unique ID],Table15[System-Owned Portion],E7302,Table15[If Material Anything Other than "Lead" in Column E,Was Material Ever Previously Lead?],G7302,Table15[Customer-Owned Portion],O7302),Table15[Unique ID],0),0)))</f>
        <v/>
      </c>
      <c r="X7302"/>
    </row>
    <row r="7303" spans="2:24" x14ac:dyDescent="0.25">
      <c r="B7303" s="146"/>
      <c r="C7303" s="31"/>
      <c r="D7303" s="31"/>
      <c r="E7303" s="44"/>
      <c r="F7303" s="43"/>
      <c r="G7303" s="84"/>
      <c r="H7303" s="31"/>
      <c r="I7303" s="31"/>
      <c r="J7303" s="84"/>
      <c r="K7303" s="31"/>
      <c r="L7303" s="31"/>
      <c r="M7303" s="169"/>
      <c r="N7303" s="148"/>
      <c r="O7303" s="106"/>
      <c r="P7303" s="43"/>
      <c r="Q7303" s="31"/>
      <c r="R7303" s="84"/>
      <c r="S7303" s="31"/>
      <c r="T7303" s="31"/>
      <c r="U7303" s="169"/>
      <c r="V7303" s="150"/>
      <c r="W7303" s="141" t="str" cm="1">
        <f t="array" ref="W7303">IF(SUM(LEN(B7303:V7303))=0,"",IF(OR(OR(ISBLANK(F7303),SUM(LEN(C7303),LEN(D7303))=0),AND(NOT(E7303="Unknown"),ISBLANK(J7303)),AND(NOT(O7303="Unknown"),ISBLANK(R7303))),"Missing Information", INDEX(Table15[Entire Service Line Classification], MATCH(SUMIFS(Table15[Unique ID],Table15[System-Owned Portion],E7303,Table15[If Material Anything Other than "Lead" in Column E,Was Material Ever Previously Lead?],G7303,Table15[Customer-Owned Portion],O7303),Table15[Unique ID],0),0)))</f>
        <v/>
      </c>
      <c r="X7303"/>
    </row>
    <row r="7304" spans="2:24" x14ac:dyDescent="0.25">
      <c r="B7304" s="146"/>
      <c r="C7304" s="31"/>
      <c r="D7304" s="31"/>
      <c r="E7304" s="44"/>
      <c r="F7304" s="43"/>
      <c r="G7304" s="84"/>
      <c r="H7304" s="31"/>
      <c r="I7304" s="31"/>
      <c r="J7304" s="84"/>
      <c r="K7304" s="31"/>
      <c r="L7304" s="31"/>
      <c r="M7304" s="169"/>
      <c r="N7304" s="148"/>
      <c r="O7304" s="106"/>
      <c r="P7304" s="43"/>
      <c r="Q7304" s="31"/>
      <c r="R7304" s="84"/>
      <c r="S7304" s="31"/>
      <c r="T7304" s="31"/>
      <c r="U7304" s="169"/>
      <c r="V7304" s="150"/>
      <c r="W7304" s="141" t="str" cm="1">
        <f t="array" ref="W7304">IF(SUM(LEN(B7304:V7304))=0,"",IF(OR(OR(ISBLANK(F7304),SUM(LEN(C7304),LEN(D7304))=0),AND(NOT(E7304="Unknown"),ISBLANK(J7304)),AND(NOT(O7304="Unknown"),ISBLANK(R7304))),"Missing Information", INDEX(Table15[Entire Service Line Classification], MATCH(SUMIFS(Table15[Unique ID],Table15[System-Owned Portion],E7304,Table15[If Material Anything Other than "Lead" in Column E,Was Material Ever Previously Lead?],G7304,Table15[Customer-Owned Portion],O7304),Table15[Unique ID],0),0)))</f>
        <v/>
      </c>
      <c r="X7304"/>
    </row>
    <row r="7305" spans="2:24" x14ac:dyDescent="0.25">
      <c r="B7305" s="146"/>
      <c r="C7305" s="31"/>
      <c r="D7305" s="31"/>
      <c r="E7305" s="44"/>
      <c r="F7305" s="43"/>
      <c r="G7305" s="84"/>
      <c r="H7305" s="31"/>
      <c r="I7305" s="31"/>
      <c r="J7305" s="84"/>
      <c r="K7305" s="31"/>
      <c r="L7305" s="31"/>
      <c r="M7305" s="169"/>
      <c r="N7305" s="148"/>
      <c r="O7305" s="106"/>
      <c r="P7305" s="43"/>
      <c r="Q7305" s="31"/>
      <c r="R7305" s="84"/>
      <c r="S7305" s="31"/>
      <c r="T7305" s="31"/>
      <c r="U7305" s="169"/>
      <c r="V7305" s="150"/>
      <c r="W7305" s="141" t="str" cm="1">
        <f t="array" ref="W7305">IF(SUM(LEN(B7305:V7305))=0,"",IF(OR(OR(ISBLANK(F7305),SUM(LEN(C7305),LEN(D7305))=0),AND(NOT(E7305="Unknown"),ISBLANK(J7305)),AND(NOT(O7305="Unknown"),ISBLANK(R7305))),"Missing Information", INDEX(Table15[Entire Service Line Classification], MATCH(SUMIFS(Table15[Unique ID],Table15[System-Owned Portion],E7305,Table15[If Material Anything Other than "Lead" in Column E,Was Material Ever Previously Lead?],G7305,Table15[Customer-Owned Portion],O7305),Table15[Unique ID],0),0)))</f>
        <v/>
      </c>
      <c r="X7305"/>
    </row>
    <row r="7306" spans="2:24" x14ac:dyDescent="0.25">
      <c r="B7306" s="146"/>
      <c r="C7306" s="31"/>
      <c r="D7306" s="31"/>
      <c r="E7306" s="44"/>
      <c r="F7306" s="43"/>
      <c r="G7306" s="84"/>
      <c r="H7306" s="31"/>
      <c r="I7306" s="31"/>
      <c r="J7306" s="84"/>
      <c r="K7306" s="31"/>
      <c r="L7306" s="31"/>
      <c r="M7306" s="169"/>
      <c r="N7306" s="148"/>
      <c r="O7306" s="106"/>
      <c r="P7306" s="43"/>
      <c r="Q7306" s="31"/>
      <c r="R7306" s="84"/>
      <c r="S7306" s="31"/>
      <c r="T7306" s="31"/>
      <c r="U7306" s="169"/>
      <c r="V7306" s="150"/>
      <c r="W7306" s="141" t="str" cm="1">
        <f t="array" ref="W7306">IF(SUM(LEN(B7306:V7306))=0,"",IF(OR(OR(ISBLANK(F7306),SUM(LEN(C7306),LEN(D7306))=0),AND(NOT(E7306="Unknown"),ISBLANK(J7306)),AND(NOT(O7306="Unknown"),ISBLANK(R7306))),"Missing Information", INDEX(Table15[Entire Service Line Classification], MATCH(SUMIFS(Table15[Unique ID],Table15[System-Owned Portion],E7306,Table15[If Material Anything Other than "Lead" in Column E,Was Material Ever Previously Lead?],G7306,Table15[Customer-Owned Portion],O7306),Table15[Unique ID],0),0)))</f>
        <v/>
      </c>
      <c r="X7306"/>
    </row>
    <row r="7307" spans="2:24" x14ac:dyDescent="0.25">
      <c r="B7307" s="146"/>
      <c r="C7307" s="31"/>
      <c r="D7307" s="31"/>
      <c r="E7307" s="44"/>
      <c r="F7307" s="43"/>
      <c r="G7307" s="84"/>
      <c r="H7307" s="31"/>
      <c r="I7307" s="31"/>
      <c r="J7307" s="84"/>
      <c r="K7307" s="31"/>
      <c r="L7307" s="31"/>
      <c r="M7307" s="169"/>
      <c r="N7307" s="148"/>
      <c r="O7307" s="106"/>
      <c r="P7307" s="43"/>
      <c r="Q7307" s="31"/>
      <c r="R7307" s="84"/>
      <c r="S7307" s="31"/>
      <c r="T7307" s="31"/>
      <c r="U7307" s="169"/>
      <c r="V7307" s="150"/>
      <c r="W7307" s="141" t="str" cm="1">
        <f t="array" ref="W7307">IF(SUM(LEN(B7307:V7307))=0,"",IF(OR(OR(ISBLANK(F7307),SUM(LEN(C7307),LEN(D7307))=0),AND(NOT(E7307="Unknown"),ISBLANK(J7307)),AND(NOT(O7307="Unknown"),ISBLANK(R7307))),"Missing Information", INDEX(Table15[Entire Service Line Classification], MATCH(SUMIFS(Table15[Unique ID],Table15[System-Owned Portion],E7307,Table15[If Material Anything Other than "Lead" in Column E,Was Material Ever Previously Lead?],G7307,Table15[Customer-Owned Portion],O7307),Table15[Unique ID],0),0)))</f>
        <v/>
      </c>
      <c r="X7307"/>
    </row>
    <row r="7308" spans="2:24" x14ac:dyDescent="0.25">
      <c r="B7308" s="146"/>
      <c r="C7308" s="31"/>
      <c r="D7308" s="31"/>
      <c r="E7308" s="44"/>
      <c r="F7308" s="43"/>
      <c r="G7308" s="84"/>
      <c r="H7308" s="31"/>
      <c r="I7308" s="31"/>
      <c r="J7308" s="84"/>
      <c r="K7308" s="31"/>
      <c r="L7308" s="31"/>
      <c r="M7308" s="169"/>
      <c r="N7308" s="148"/>
      <c r="O7308" s="106"/>
      <c r="P7308" s="43"/>
      <c r="Q7308" s="31"/>
      <c r="R7308" s="84"/>
      <c r="S7308" s="31"/>
      <c r="T7308" s="31"/>
      <c r="U7308" s="169"/>
      <c r="V7308" s="150"/>
      <c r="W7308" s="141" t="str" cm="1">
        <f t="array" ref="W7308">IF(SUM(LEN(B7308:V7308))=0,"",IF(OR(OR(ISBLANK(F7308),SUM(LEN(C7308),LEN(D7308))=0),AND(NOT(E7308="Unknown"),ISBLANK(J7308)),AND(NOT(O7308="Unknown"),ISBLANK(R7308))),"Missing Information", INDEX(Table15[Entire Service Line Classification], MATCH(SUMIFS(Table15[Unique ID],Table15[System-Owned Portion],E7308,Table15[If Material Anything Other than "Lead" in Column E,Was Material Ever Previously Lead?],G7308,Table15[Customer-Owned Portion],O7308),Table15[Unique ID],0),0)))</f>
        <v/>
      </c>
      <c r="X7308"/>
    </row>
    <row r="7309" spans="2:24" x14ac:dyDescent="0.25">
      <c r="B7309" s="146"/>
      <c r="C7309" s="31"/>
      <c r="D7309" s="31"/>
      <c r="E7309" s="44"/>
      <c r="F7309" s="43"/>
      <c r="G7309" s="84"/>
      <c r="H7309" s="31"/>
      <c r="I7309" s="31"/>
      <c r="J7309" s="84"/>
      <c r="K7309" s="31"/>
      <c r="L7309" s="31"/>
      <c r="M7309" s="169"/>
      <c r="N7309" s="148"/>
      <c r="O7309" s="106"/>
      <c r="P7309" s="43"/>
      <c r="Q7309" s="31"/>
      <c r="R7309" s="84"/>
      <c r="S7309" s="31"/>
      <c r="T7309" s="31"/>
      <c r="U7309" s="169"/>
      <c r="V7309" s="150"/>
      <c r="W7309" s="141" t="str" cm="1">
        <f t="array" ref="W7309">IF(SUM(LEN(B7309:V7309))=0,"",IF(OR(OR(ISBLANK(F7309),SUM(LEN(C7309),LEN(D7309))=0),AND(NOT(E7309="Unknown"),ISBLANK(J7309)),AND(NOT(O7309="Unknown"),ISBLANK(R7309))),"Missing Information", INDEX(Table15[Entire Service Line Classification], MATCH(SUMIFS(Table15[Unique ID],Table15[System-Owned Portion],E7309,Table15[If Material Anything Other than "Lead" in Column E,Was Material Ever Previously Lead?],G7309,Table15[Customer-Owned Portion],O7309),Table15[Unique ID],0),0)))</f>
        <v/>
      </c>
      <c r="X7309"/>
    </row>
    <row r="7310" spans="2:24" x14ac:dyDescent="0.25">
      <c r="B7310" s="146"/>
      <c r="C7310" s="31"/>
      <c r="D7310" s="31"/>
      <c r="E7310" s="44"/>
      <c r="F7310" s="43"/>
      <c r="G7310" s="84"/>
      <c r="H7310" s="31"/>
      <c r="I7310" s="31"/>
      <c r="J7310" s="84"/>
      <c r="K7310" s="31"/>
      <c r="L7310" s="31"/>
      <c r="M7310" s="169"/>
      <c r="N7310" s="148"/>
      <c r="O7310" s="106"/>
      <c r="P7310" s="43"/>
      <c r="Q7310" s="31"/>
      <c r="R7310" s="84"/>
      <c r="S7310" s="31"/>
      <c r="T7310" s="31"/>
      <c r="U7310" s="169"/>
      <c r="V7310" s="150"/>
      <c r="W7310" s="141" t="str" cm="1">
        <f t="array" ref="W7310">IF(SUM(LEN(B7310:V7310))=0,"",IF(OR(OR(ISBLANK(F7310),SUM(LEN(C7310),LEN(D7310))=0),AND(NOT(E7310="Unknown"),ISBLANK(J7310)),AND(NOT(O7310="Unknown"),ISBLANK(R7310))),"Missing Information", INDEX(Table15[Entire Service Line Classification], MATCH(SUMIFS(Table15[Unique ID],Table15[System-Owned Portion],E7310,Table15[If Material Anything Other than "Lead" in Column E,Was Material Ever Previously Lead?],G7310,Table15[Customer-Owned Portion],O7310),Table15[Unique ID],0),0)))</f>
        <v/>
      </c>
      <c r="X7310"/>
    </row>
    <row r="7311" spans="2:24" x14ac:dyDescent="0.25">
      <c r="B7311" s="146"/>
      <c r="C7311" s="31"/>
      <c r="D7311" s="31"/>
      <c r="E7311" s="44"/>
      <c r="F7311" s="43"/>
      <c r="G7311" s="84"/>
      <c r="H7311" s="31"/>
      <c r="I7311" s="31"/>
      <c r="J7311" s="84"/>
      <c r="K7311" s="31"/>
      <c r="L7311" s="31"/>
      <c r="M7311" s="169"/>
      <c r="N7311" s="148"/>
      <c r="O7311" s="106"/>
      <c r="P7311" s="43"/>
      <c r="Q7311" s="31"/>
      <c r="R7311" s="84"/>
      <c r="S7311" s="31"/>
      <c r="T7311" s="31"/>
      <c r="U7311" s="169"/>
      <c r="V7311" s="150"/>
      <c r="W7311" s="141" t="str" cm="1">
        <f t="array" ref="W7311">IF(SUM(LEN(B7311:V7311))=0,"",IF(OR(OR(ISBLANK(F7311),SUM(LEN(C7311),LEN(D7311))=0),AND(NOT(E7311="Unknown"),ISBLANK(J7311)),AND(NOT(O7311="Unknown"),ISBLANK(R7311))),"Missing Information", INDEX(Table15[Entire Service Line Classification], MATCH(SUMIFS(Table15[Unique ID],Table15[System-Owned Portion],E7311,Table15[If Material Anything Other than "Lead" in Column E,Was Material Ever Previously Lead?],G7311,Table15[Customer-Owned Portion],O7311),Table15[Unique ID],0),0)))</f>
        <v/>
      </c>
      <c r="X7311"/>
    </row>
    <row r="7312" spans="2:24" x14ac:dyDescent="0.25">
      <c r="B7312" s="146"/>
      <c r="C7312" s="31"/>
      <c r="D7312" s="31"/>
      <c r="E7312" s="44"/>
      <c r="F7312" s="43"/>
      <c r="G7312" s="84"/>
      <c r="H7312" s="31"/>
      <c r="I7312" s="31"/>
      <c r="J7312" s="84"/>
      <c r="K7312" s="31"/>
      <c r="L7312" s="31"/>
      <c r="M7312" s="169"/>
      <c r="N7312" s="148"/>
      <c r="O7312" s="106"/>
      <c r="P7312" s="43"/>
      <c r="Q7312" s="31"/>
      <c r="R7312" s="84"/>
      <c r="S7312" s="31"/>
      <c r="T7312" s="31"/>
      <c r="U7312" s="169"/>
      <c r="V7312" s="150"/>
      <c r="W7312" s="141" t="str" cm="1">
        <f t="array" ref="W7312">IF(SUM(LEN(B7312:V7312))=0,"",IF(OR(OR(ISBLANK(F7312),SUM(LEN(C7312),LEN(D7312))=0),AND(NOT(E7312="Unknown"),ISBLANK(J7312)),AND(NOT(O7312="Unknown"),ISBLANK(R7312))),"Missing Information", INDEX(Table15[Entire Service Line Classification], MATCH(SUMIFS(Table15[Unique ID],Table15[System-Owned Portion],E7312,Table15[If Material Anything Other than "Lead" in Column E,Was Material Ever Previously Lead?],G7312,Table15[Customer-Owned Portion],O7312),Table15[Unique ID],0),0)))</f>
        <v/>
      </c>
      <c r="X7312"/>
    </row>
    <row r="7313" spans="2:24" x14ac:dyDescent="0.25">
      <c r="B7313" s="146"/>
      <c r="C7313" s="31"/>
      <c r="D7313" s="31"/>
      <c r="E7313" s="44"/>
      <c r="F7313" s="43"/>
      <c r="G7313" s="84"/>
      <c r="H7313" s="31"/>
      <c r="I7313" s="31"/>
      <c r="J7313" s="84"/>
      <c r="K7313" s="31"/>
      <c r="L7313" s="31"/>
      <c r="M7313" s="169"/>
      <c r="N7313" s="148"/>
      <c r="O7313" s="106"/>
      <c r="P7313" s="43"/>
      <c r="Q7313" s="31"/>
      <c r="R7313" s="84"/>
      <c r="S7313" s="31"/>
      <c r="T7313" s="31"/>
      <c r="U7313" s="169"/>
      <c r="V7313" s="150"/>
      <c r="W7313" s="141" t="str" cm="1">
        <f t="array" ref="W7313">IF(SUM(LEN(B7313:V7313))=0,"",IF(OR(OR(ISBLANK(F7313),SUM(LEN(C7313),LEN(D7313))=0),AND(NOT(E7313="Unknown"),ISBLANK(J7313)),AND(NOT(O7313="Unknown"),ISBLANK(R7313))),"Missing Information", INDEX(Table15[Entire Service Line Classification], MATCH(SUMIFS(Table15[Unique ID],Table15[System-Owned Portion],E7313,Table15[If Material Anything Other than "Lead" in Column E,Was Material Ever Previously Lead?],G7313,Table15[Customer-Owned Portion],O7313),Table15[Unique ID],0),0)))</f>
        <v/>
      </c>
      <c r="X7313"/>
    </row>
    <row r="7314" spans="2:24" x14ac:dyDescent="0.25">
      <c r="B7314" s="146"/>
      <c r="C7314" s="31"/>
      <c r="D7314" s="31"/>
      <c r="E7314" s="44"/>
      <c r="F7314" s="43"/>
      <c r="G7314" s="84"/>
      <c r="H7314" s="31"/>
      <c r="I7314" s="31"/>
      <c r="J7314" s="84"/>
      <c r="K7314" s="31"/>
      <c r="L7314" s="31"/>
      <c r="M7314" s="169"/>
      <c r="N7314" s="148"/>
      <c r="O7314" s="106"/>
      <c r="P7314" s="43"/>
      <c r="Q7314" s="31"/>
      <c r="R7314" s="84"/>
      <c r="S7314" s="31"/>
      <c r="T7314" s="31"/>
      <c r="U7314" s="169"/>
      <c r="V7314" s="150"/>
      <c r="W7314" s="141" t="str" cm="1">
        <f t="array" ref="W7314">IF(SUM(LEN(B7314:V7314))=0,"",IF(OR(OR(ISBLANK(F7314),SUM(LEN(C7314),LEN(D7314))=0),AND(NOT(E7314="Unknown"),ISBLANK(J7314)),AND(NOT(O7314="Unknown"),ISBLANK(R7314))),"Missing Information", INDEX(Table15[Entire Service Line Classification], MATCH(SUMIFS(Table15[Unique ID],Table15[System-Owned Portion],E7314,Table15[If Material Anything Other than "Lead" in Column E,Was Material Ever Previously Lead?],G7314,Table15[Customer-Owned Portion],O7314),Table15[Unique ID],0),0)))</f>
        <v/>
      </c>
      <c r="X7314"/>
    </row>
    <row r="7315" spans="2:24" x14ac:dyDescent="0.25">
      <c r="B7315" s="146"/>
      <c r="C7315" s="31"/>
      <c r="D7315" s="31"/>
      <c r="E7315" s="44"/>
      <c r="F7315" s="43"/>
      <c r="G7315" s="84"/>
      <c r="H7315" s="31"/>
      <c r="I7315" s="31"/>
      <c r="J7315" s="84"/>
      <c r="K7315" s="31"/>
      <c r="L7315" s="31"/>
      <c r="M7315" s="169"/>
      <c r="N7315" s="148"/>
      <c r="O7315" s="106"/>
      <c r="P7315" s="43"/>
      <c r="Q7315" s="31"/>
      <c r="R7315" s="84"/>
      <c r="S7315" s="31"/>
      <c r="T7315" s="31"/>
      <c r="U7315" s="169"/>
      <c r="V7315" s="150"/>
      <c r="W7315" s="141" t="str" cm="1">
        <f t="array" ref="W7315">IF(SUM(LEN(B7315:V7315))=0,"",IF(OR(OR(ISBLANK(F7315),SUM(LEN(C7315),LEN(D7315))=0),AND(NOT(E7315="Unknown"),ISBLANK(J7315)),AND(NOT(O7315="Unknown"),ISBLANK(R7315))),"Missing Information", INDEX(Table15[Entire Service Line Classification], MATCH(SUMIFS(Table15[Unique ID],Table15[System-Owned Portion],E7315,Table15[If Material Anything Other than "Lead" in Column E,Was Material Ever Previously Lead?],G7315,Table15[Customer-Owned Portion],O7315),Table15[Unique ID],0),0)))</f>
        <v/>
      </c>
      <c r="X7315"/>
    </row>
    <row r="7316" spans="2:24" x14ac:dyDescent="0.25">
      <c r="B7316" s="146"/>
      <c r="C7316" s="31"/>
      <c r="D7316" s="31"/>
      <c r="E7316" s="44"/>
      <c r="F7316" s="43"/>
      <c r="G7316" s="84"/>
      <c r="H7316" s="31"/>
      <c r="I7316" s="31"/>
      <c r="J7316" s="84"/>
      <c r="K7316" s="31"/>
      <c r="L7316" s="31"/>
      <c r="M7316" s="169"/>
      <c r="N7316" s="148"/>
      <c r="O7316" s="106"/>
      <c r="P7316" s="43"/>
      <c r="Q7316" s="31"/>
      <c r="R7316" s="84"/>
      <c r="S7316" s="31"/>
      <c r="T7316" s="31"/>
      <c r="U7316" s="169"/>
      <c r="V7316" s="150"/>
      <c r="W7316" s="141" t="str" cm="1">
        <f t="array" ref="W7316">IF(SUM(LEN(B7316:V7316))=0,"",IF(OR(OR(ISBLANK(F7316),SUM(LEN(C7316),LEN(D7316))=0),AND(NOT(E7316="Unknown"),ISBLANK(J7316)),AND(NOT(O7316="Unknown"),ISBLANK(R7316))),"Missing Information", INDEX(Table15[Entire Service Line Classification], MATCH(SUMIFS(Table15[Unique ID],Table15[System-Owned Portion],E7316,Table15[If Material Anything Other than "Lead" in Column E,Was Material Ever Previously Lead?],G7316,Table15[Customer-Owned Portion],O7316),Table15[Unique ID],0),0)))</f>
        <v/>
      </c>
      <c r="X7316"/>
    </row>
    <row r="7317" spans="2:24" x14ac:dyDescent="0.25">
      <c r="B7317" s="146"/>
      <c r="C7317" s="31"/>
      <c r="D7317" s="31"/>
      <c r="E7317" s="44"/>
      <c r="F7317" s="43"/>
      <c r="G7317" s="84"/>
      <c r="H7317" s="31"/>
      <c r="I7317" s="31"/>
      <c r="J7317" s="84"/>
      <c r="K7317" s="31"/>
      <c r="L7317" s="31"/>
      <c r="M7317" s="169"/>
      <c r="N7317" s="148"/>
      <c r="O7317" s="106"/>
      <c r="P7317" s="43"/>
      <c r="Q7317" s="31"/>
      <c r="R7317" s="84"/>
      <c r="S7317" s="31"/>
      <c r="T7317" s="31"/>
      <c r="U7317" s="169"/>
      <c r="V7317" s="150"/>
      <c r="W7317" s="141" t="str" cm="1">
        <f t="array" ref="W7317">IF(SUM(LEN(B7317:V7317))=0,"",IF(OR(OR(ISBLANK(F7317),SUM(LEN(C7317),LEN(D7317))=0),AND(NOT(E7317="Unknown"),ISBLANK(J7317)),AND(NOT(O7317="Unknown"),ISBLANK(R7317))),"Missing Information", INDEX(Table15[Entire Service Line Classification], MATCH(SUMIFS(Table15[Unique ID],Table15[System-Owned Portion],E7317,Table15[If Material Anything Other than "Lead" in Column E,Was Material Ever Previously Lead?],G7317,Table15[Customer-Owned Portion],O7317),Table15[Unique ID],0),0)))</f>
        <v/>
      </c>
      <c r="X7317"/>
    </row>
    <row r="7318" spans="2:24" x14ac:dyDescent="0.25">
      <c r="B7318" s="146"/>
      <c r="C7318" s="31"/>
      <c r="D7318" s="31"/>
      <c r="E7318" s="44"/>
      <c r="F7318" s="43"/>
      <c r="G7318" s="84"/>
      <c r="H7318" s="31"/>
      <c r="I7318" s="31"/>
      <c r="J7318" s="84"/>
      <c r="K7318" s="31"/>
      <c r="L7318" s="31"/>
      <c r="M7318" s="169"/>
      <c r="N7318" s="148"/>
      <c r="O7318" s="106"/>
      <c r="P7318" s="43"/>
      <c r="Q7318" s="31"/>
      <c r="R7318" s="84"/>
      <c r="S7318" s="31"/>
      <c r="T7318" s="31"/>
      <c r="U7318" s="169"/>
      <c r="V7318" s="150"/>
      <c r="W7318" s="141" t="str" cm="1">
        <f t="array" ref="W7318">IF(SUM(LEN(B7318:V7318))=0,"",IF(OR(OR(ISBLANK(F7318),SUM(LEN(C7318),LEN(D7318))=0),AND(NOT(E7318="Unknown"),ISBLANK(J7318)),AND(NOT(O7318="Unknown"),ISBLANK(R7318))),"Missing Information", INDEX(Table15[Entire Service Line Classification], MATCH(SUMIFS(Table15[Unique ID],Table15[System-Owned Portion],E7318,Table15[If Material Anything Other than "Lead" in Column E,Was Material Ever Previously Lead?],G7318,Table15[Customer-Owned Portion],O7318),Table15[Unique ID],0),0)))</f>
        <v/>
      </c>
      <c r="X7318"/>
    </row>
    <row r="7319" spans="2:24" x14ac:dyDescent="0.25">
      <c r="B7319" s="146"/>
      <c r="C7319" s="31"/>
      <c r="D7319" s="31"/>
      <c r="E7319" s="44"/>
      <c r="F7319" s="43"/>
      <c r="G7319" s="84"/>
      <c r="H7319" s="31"/>
      <c r="I7319" s="31"/>
      <c r="J7319" s="84"/>
      <c r="K7319" s="31"/>
      <c r="L7319" s="31"/>
      <c r="M7319" s="169"/>
      <c r="N7319" s="148"/>
      <c r="O7319" s="106"/>
      <c r="P7319" s="43"/>
      <c r="Q7319" s="31"/>
      <c r="R7319" s="84"/>
      <c r="S7319" s="31"/>
      <c r="T7319" s="31"/>
      <c r="U7319" s="169"/>
      <c r="V7319" s="150"/>
      <c r="W7319" s="141" t="str" cm="1">
        <f t="array" ref="W7319">IF(SUM(LEN(B7319:V7319))=0,"",IF(OR(OR(ISBLANK(F7319),SUM(LEN(C7319),LEN(D7319))=0),AND(NOT(E7319="Unknown"),ISBLANK(J7319)),AND(NOT(O7319="Unknown"),ISBLANK(R7319))),"Missing Information", INDEX(Table15[Entire Service Line Classification], MATCH(SUMIFS(Table15[Unique ID],Table15[System-Owned Portion],E7319,Table15[If Material Anything Other than "Lead" in Column E,Was Material Ever Previously Lead?],G7319,Table15[Customer-Owned Portion],O7319),Table15[Unique ID],0),0)))</f>
        <v/>
      </c>
      <c r="X7319"/>
    </row>
    <row r="7320" spans="2:24" x14ac:dyDescent="0.25">
      <c r="B7320" s="146"/>
      <c r="C7320" s="31"/>
      <c r="D7320" s="31"/>
      <c r="E7320" s="44"/>
      <c r="F7320" s="43"/>
      <c r="G7320" s="84"/>
      <c r="H7320" s="31"/>
      <c r="I7320" s="31"/>
      <c r="J7320" s="84"/>
      <c r="K7320" s="31"/>
      <c r="L7320" s="31"/>
      <c r="M7320" s="169"/>
      <c r="N7320" s="148"/>
      <c r="O7320" s="106"/>
      <c r="P7320" s="43"/>
      <c r="Q7320" s="31"/>
      <c r="R7320" s="84"/>
      <c r="S7320" s="31"/>
      <c r="T7320" s="31"/>
      <c r="U7320" s="169"/>
      <c r="V7320" s="150"/>
      <c r="W7320" s="141" t="str" cm="1">
        <f t="array" ref="W7320">IF(SUM(LEN(B7320:V7320))=0,"",IF(OR(OR(ISBLANK(F7320),SUM(LEN(C7320),LEN(D7320))=0),AND(NOT(E7320="Unknown"),ISBLANK(J7320)),AND(NOT(O7320="Unknown"),ISBLANK(R7320))),"Missing Information", INDEX(Table15[Entire Service Line Classification], MATCH(SUMIFS(Table15[Unique ID],Table15[System-Owned Portion],E7320,Table15[If Material Anything Other than "Lead" in Column E,Was Material Ever Previously Lead?],G7320,Table15[Customer-Owned Portion],O7320),Table15[Unique ID],0),0)))</f>
        <v/>
      </c>
      <c r="X7320"/>
    </row>
    <row r="7321" spans="2:24" x14ac:dyDescent="0.25">
      <c r="B7321" s="146"/>
      <c r="C7321" s="31"/>
      <c r="D7321" s="31"/>
      <c r="E7321" s="44"/>
      <c r="F7321" s="43"/>
      <c r="G7321" s="84"/>
      <c r="H7321" s="31"/>
      <c r="I7321" s="31"/>
      <c r="J7321" s="84"/>
      <c r="K7321" s="31"/>
      <c r="L7321" s="31"/>
      <c r="M7321" s="169"/>
      <c r="N7321" s="148"/>
      <c r="O7321" s="106"/>
      <c r="P7321" s="43"/>
      <c r="Q7321" s="31"/>
      <c r="R7321" s="84"/>
      <c r="S7321" s="31"/>
      <c r="T7321" s="31"/>
      <c r="U7321" s="169"/>
      <c r="V7321" s="150"/>
      <c r="W7321" s="141" t="str" cm="1">
        <f t="array" ref="W7321">IF(SUM(LEN(B7321:V7321))=0,"",IF(OR(OR(ISBLANK(F7321),SUM(LEN(C7321),LEN(D7321))=0),AND(NOT(E7321="Unknown"),ISBLANK(J7321)),AND(NOT(O7321="Unknown"),ISBLANK(R7321))),"Missing Information", INDEX(Table15[Entire Service Line Classification], MATCH(SUMIFS(Table15[Unique ID],Table15[System-Owned Portion],E7321,Table15[If Material Anything Other than "Lead" in Column E,Was Material Ever Previously Lead?],G7321,Table15[Customer-Owned Portion],O7321),Table15[Unique ID],0),0)))</f>
        <v/>
      </c>
      <c r="X7321"/>
    </row>
    <row r="7322" spans="2:24" x14ac:dyDescent="0.25">
      <c r="B7322" s="146"/>
      <c r="C7322" s="31"/>
      <c r="D7322" s="31"/>
      <c r="E7322" s="44"/>
      <c r="F7322" s="43"/>
      <c r="G7322" s="84"/>
      <c r="H7322" s="31"/>
      <c r="I7322" s="31"/>
      <c r="J7322" s="84"/>
      <c r="K7322" s="31"/>
      <c r="L7322" s="31"/>
      <c r="M7322" s="169"/>
      <c r="N7322" s="148"/>
      <c r="O7322" s="106"/>
      <c r="P7322" s="43"/>
      <c r="Q7322" s="31"/>
      <c r="R7322" s="84"/>
      <c r="S7322" s="31"/>
      <c r="T7322" s="31"/>
      <c r="U7322" s="169"/>
      <c r="V7322" s="150"/>
      <c r="W7322" s="141" t="str" cm="1">
        <f t="array" ref="W7322">IF(SUM(LEN(B7322:V7322))=0,"",IF(OR(OR(ISBLANK(F7322),SUM(LEN(C7322),LEN(D7322))=0),AND(NOT(E7322="Unknown"),ISBLANK(J7322)),AND(NOT(O7322="Unknown"),ISBLANK(R7322))),"Missing Information", INDEX(Table15[Entire Service Line Classification], MATCH(SUMIFS(Table15[Unique ID],Table15[System-Owned Portion],E7322,Table15[If Material Anything Other than "Lead" in Column E,Was Material Ever Previously Lead?],G7322,Table15[Customer-Owned Portion],O7322),Table15[Unique ID],0),0)))</f>
        <v/>
      </c>
      <c r="X7322"/>
    </row>
    <row r="7323" spans="2:24" x14ac:dyDescent="0.25">
      <c r="B7323" s="146"/>
      <c r="C7323" s="31"/>
      <c r="D7323" s="31"/>
      <c r="E7323" s="44"/>
      <c r="F7323" s="43"/>
      <c r="G7323" s="84"/>
      <c r="H7323" s="31"/>
      <c r="I7323" s="31"/>
      <c r="J7323" s="84"/>
      <c r="K7323" s="31"/>
      <c r="L7323" s="31"/>
      <c r="M7323" s="169"/>
      <c r="N7323" s="148"/>
      <c r="O7323" s="106"/>
      <c r="P7323" s="43"/>
      <c r="Q7323" s="31"/>
      <c r="R7323" s="84"/>
      <c r="S7323" s="31"/>
      <c r="T7323" s="31"/>
      <c r="U7323" s="169"/>
      <c r="V7323" s="150"/>
      <c r="W7323" s="141" t="str" cm="1">
        <f t="array" ref="W7323">IF(SUM(LEN(B7323:V7323))=0,"",IF(OR(OR(ISBLANK(F7323),SUM(LEN(C7323),LEN(D7323))=0),AND(NOT(E7323="Unknown"),ISBLANK(J7323)),AND(NOT(O7323="Unknown"),ISBLANK(R7323))),"Missing Information", INDEX(Table15[Entire Service Line Classification], MATCH(SUMIFS(Table15[Unique ID],Table15[System-Owned Portion],E7323,Table15[If Material Anything Other than "Lead" in Column E,Was Material Ever Previously Lead?],G7323,Table15[Customer-Owned Portion],O7323),Table15[Unique ID],0),0)))</f>
        <v/>
      </c>
      <c r="X7323"/>
    </row>
    <row r="7324" spans="2:24" x14ac:dyDescent="0.25">
      <c r="B7324" s="146"/>
      <c r="C7324" s="31"/>
      <c r="D7324" s="31"/>
      <c r="E7324" s="44"/>
      <c r="F7324" s="43"/>
      <c r="G7324" s="84"/>
      <c r="H7324" s="31"/>
      <c r="I7324" s="31"/>
      <c r="J7324" s="84"/>
      <c r="K7324" s="31"/>
      <c r="L7324" s="31"/>
      <c r="M7324" s="169"/>
      <c r="N7324" s="148"/>
      <c r="O7324" s="106"/>
      <c r="P7324" s="43"/>
      <c r="Q7324" s="31"/>
      <c r="R7324" s="84"/>
      <c r="S7324" s="31"/>
      <c r="T7324" s="31"/>
      <c r="U7324" s="169"/>
      <c r="V7324" s="150"/>
      <c r="W7324" s="141" t="str" cm="1">
        <f t="array" ref="W7324">IF(SUM(LEN(B7324:V7324))=0,"",IF(OR(OR(ISBLANK(F7324),SUM(LEN(C7324),LEN(D7324))=0),AND(NOT(E7324="Unknown"),ISBLANK(J7324)),AND(NOT(O7324="Unknown"),ISBLANK(R7324))),"Missing Information", INDEX(Table15[Entire Service Line Classification], MATCH(SUMIFS(Table15[Unique ID],Table15[System-Owned Portion],E7324,Table15[If Material Anything Other than "Lead" in Column E,Was Material Ever Previously Lead?],G7324,Table15[Customer-Owned Portion],O7324),Table15[Unique ID],0),0)))</f>
        <v/>
      </c>
      <c r="X7324"/>
    </row>
    <row r="7325" spans="2:24" x14ac:dyDescent="0.25">
      <c r="B7325" s="146"/>
      <c r="C7325" s="31"/>
      <c r="D7325" s="31"/>
      <c r="E7325" s="44"/>
      <c r="F7325" s="43"/>
      <c r="G7325" s="84"/>
      <c r="H7325" s="31"/>
      <c r="I7325" s="31"/>
      <c r="J7325" s="84"/>
      <c r="K7325" s="31"/>
      <c r="L7325" s="31"/>
      <c r="M7325" s="169"/>
      <c r="N7325" s="148"/>
      <c r="O7325" s="106"/>
      <c r="P7325" s="43"/>
      <c r="Q7325" s="31"/>
      <c r="R7325" s="84"/>
      <c r="S7325" s="31"/>
      <c r="T7325" s="31"/>
      <c r="U7325" s="169"/>
      <c r="V7325" s="150"/>
      <c r="W7325" s="141" t="str" cm="1">
        <f t="array" ref="W7325">IF(SUM(LEN(B7325:V7325))=0,"",IF(OR(OR(ISBLANK(F7325),SUM(LEN(C7325),LEN(D7325))=0),AND(NOT(E7325="Unknown"),ISBLANK(J7325)),AND(NOT(O7325="Unknown"),ISBLANK(R7325))),"Missing Information", INDEX(Table15[Entire Service Line Classification], MATCH(SUMIFS(Table15[Unique ID],Table15[System-Owned Portion],E7325,Table15[If Material Anything Other than "Lead" in Column E,Was Material Ever Previously Lead?],G7325,Table15[Customer-Owned Portion],O7325),Table15[Unique ID],0),0)))</f>
        <v/>
      </c>
      <c r="X7325"/>
    </row>
    <row r="7326" spans="2:24" x14ac:dyDescent="0.25">
      <c r="B7326" s="146"/>
      <c r="C7326" s="31"/>
      <c r="D7326" s="31"/>
      <c r="E7326" s="44"/>
      <c r="F7326" s="43"/>
      <c r="G7326" s="84"/>
      <c r="H7326" s="31"/>
      <c r="I7326" s="31"/>
      <c r="J7326" s="84"/>
      <c r="K7326" s="31"/>
      <c r="L7326" s="31"/>
      <c r="M7326" s="169"/>
      <c r="N7326" s="148"/>
      <c r="O7326" s="106"/>
      <c r="P7326" s="43"/>
      <c r="Q7326" s="31"/>
      <c r="R7326" s="84"/>
      <c r="S7326" s="31"/>
      <c r="T7326" s="31"/>
      <c r="U7326" s="169"/>
      <c r="V7326" s="150"/>
      <c r="W7326" s="141" t="str" cm="1">
        <f t="array" ref="W7326">IF(SUM(LEN(B7326:V7326))=0,"",IF(OR(OR(ISBLANK(F7326),SUM(LEN(C7326),LEN(D7326))=0),AND(NOT(E7326="Unknown"),ISBLANK(J7326)),AND(NOT(O7326="Unknown"),ISBLANK(R7326))),"Missing Information", INDEX(Table15[Entire Service Line Classification], MATCH(SUMIFS(Table15[Unique ID],Table15[System-Owned Portion],E7326,Table15[If Material Anything Other than "Lead" in Column E,Was Material Ever Previously Lead?],G7326,Table15[Customer-Owned Portion],O7326),Table15[Unique ID],0),0)))</f>
        <v/>
      </c>
      <c r="X7326"/>
    </row>
    <row r="7327" spans="2:24" x14ac:dyDescent="0.25">
      <c r="B7327" s="146"/>
      <c r="C7327" s="31"/>
      <c r="D7327" s="31"/>
      <c r="E7327" s="44"/>
      <c r="F7327" s="43"/>
      <c r="G7327" s="84"/>
      <c r="H7327" s="31"/>
      <c r="I7327" s="31"/>
      <c r="J7327" s="84"/>
      <c r="K7327" s="31"/>
      <c r="L7327" s="31"/>
      <c r="M7327" s="169"/>
      <c r="N7327" s="148"/>
      <c r="O7327" s="106"/>
      <c r="P7327" s="43"/>
      <c r="Q7327" s="31"/>
      <c r="R7327" s="84"/>
      <c r="S7327" s="31"/>
      <c r="T7327" s="31"/>
      <c r="U7327" s="169"/>
      <c r="V7327" s="150"/>
      <c r="W7327" s="141" t="str" cm="1">
        <f t="array" ref="W7327">IF(SUM(LEN(B7327:V7327))=0,"",IF(OR(OR(ISBLANK(F7327),SUM(LEN(C7327),LEN(D7327))=0),AND(NOT(E7327="Unknown"),ISBLANK(J7327)),AND(NOT(O7327="Unknown"),ISBLANK(R7327))),"Missing Information", INDEX(Table15[Entire Service Line Classification], MATCH(SUMIFS(Table15[Unique ID],Table15[System-Owned Portion],E7327,Table15[If Material Anything Other than "Lead" in Column E,Was Material Ever Previously Lead?],G7327,Table15[Customer-Owned Portion],O7327),Table15[Unique ID],0),0)))</f>
        <v/>
      </c>
      <c r="X7327"/>
    </row>
    <row r="7328" spans="2:24" x14ac:dyDescent="0.25">
      <c r="B7328" s="146"/>
      <c r="C7328" s="31"/>
      <c r="D7328" s="31"/>
      <c r="E7328" s="44"/>
      <c r="F7328" s="43"/>
      <c r="G7328" s="84"/>
      <c r="H7328" s="31"/>
      <c r="I7328" s="31"/>
      <c r="J7328" s="84"/>
      <c r="K7328" s="31"/>
      <c r="L7328" s="31"/>
      <c r="M7328" s="169"/>
      <c r="N7328" s="148"/>
      <c r="O7328" s="106"/>
      <c r="P7328" s="43"/>
      <c r="Q7328" s="31"/>
      <c r="R7328" s="84"/>
      <c r="S7328" s="31"/>
      <c r="T7328" s="31"/>
      <c r="U7328" s="169"/>
      <c r="V7328" s="150"/>
      <c r="W7328" s="141" t="str" cm="1">
        <f t="array" ref="W7328">IF(SUM(LEN(B7328:V7328))=0,"",IF(OR(OR(ISBLANK(F7328),SUM(LEN(C7328),LEN(D7328))=0),AND(NOT(E7328="Unknown"),ISBLANK(J7328)),AND(NOT(O7328="Unknown"),ISBLANK(R7328))),"Missing Information", INDEX(Table15[Entire Service Line Classification], MATCH(SUMIFS(Table15[Unique ID],Table15[System-Owned Portion],E7328,Table15[If Material Anything Other than "Lead" in Column E,Was Material Ever Previously Lead?],G7328,Table15[Customer-Owned Portion],O7328),Table15[Unique ID],0),0)))</f>
        <v/>
      </c>
      <c r="X7328"/>
    </row>
    <row r="7329" spans="2:24" x14ac:dyDescent="0.25">
      <c r="B7329" s="146"/>
      <c r="C7329" s="31"/>
      <c r="D7329" s="31"/>
      <c r="E7329" s="44"/>
      <c r="F7329" s="43"/>
      <c r="G7329" s="84"/>
      <c r="H7329" s="31"/>
      <c r="I7329" s="31"/>
      <c r="J7329" s="84"/>
      <c r="K7329" s="31"/>
      <c r="L7329" s="31"/>
      <c r="M7329" s="169"/>
      <c r="N7329" s="148"/>
      <c r="O7329" s="106"/>
      <c r="P7329" s="43"/>
      <c r="Q7329" s="31"/>
      <c r="R7329" s="84"/>
      <c r="S7329" s="31"/>
      <c r="T7329" s="31"/>
      <c r="U7329" s="169"/>
      <c r="V7329" s="150"/>
      <c r="W7329" s="141" t="str" cm="1">
        <f t="array" ref="W7329">IF(SUM(LEN(B7329:V7329))=0,"",IF(OR(OR(ISBLANK(F7329),SUM(LEN(C7329),LEN(D7329))=0),AND(NOT(E7329="Unknown"),ISBLANK(J7329)),AND(NOT(O7329="Unknown"),ISBLANK(R7329))),"Missing Information", INDEX(Table15[Entire Service Line Classification], MATCH(SUMIFS(Table15[Unique ID],Table15[System-Owned Portion],E7329,Table15[If Material Anything Other than "Lead" in Column E,Was Material Ever Previously Lead?],G7329,Table15[Customer-Owned Portion],O7329),Table15[Unique ID],0),0)))</f>
        <v/>
      </c>
      <c r="X7329"/>
    </row>
    <row r="7330" spans="2:24" x14ac:dyDescent="0.25">
      <c r="B7330" s="146"/>
      <c r="C7330" s="31"/>
      <c r="D7330" s="31"/>
      <c r="E7330" s="44"/>
      <c r="F7330" s="43"/>
      <c r="G7330" s="84"/>
      <c r="H7330" s="31"/>
      <c r="I7330" s="31"/>
      <c r="J7330" s="84"/>
      <c r="K7330" s="31"/>
      <c r="L7330" s="31"/>
      <c r="M7330" s="169"/>
      <c r="N7330" s="148"/>
      <c r="O7330" s="106"/>
      <c r="P7330" s="43"/>
      <c r="Q7330" s="31"/>
      <c r="R7330" s="84"/>
      <c r="S7330" s="31"/>
      <c r="T7330" s="31"/>
      <c r="U7330" s="169"/>
      <c r="V7330" s="150"/>
      <c r="W7330" s="141" t="str" cm="1">
        <f t="array" ref="W7330">IF(SUM(LEN(B7330:V7330))=0,"",IF(OR(OR(ISBLANK(F7330),SUM(LEN(C7330),LEN(D7330))=0),AND(NOT(E7330="Unknown"),ISBLANK(J7330)),AND(NOT(O7330="Unknown"),ISBLANK(R7330))),"Missing Information", INDEX(Table15[Entire Service Line Classification], MATCH(SUMIFS(Table15[Unique ID],Table15[System-Owned Portion],E7330,Table15[If Material Anything Other than "Lead" in Column E,Was Material Ever Previously Lead?],G7330,Table15[Customer-Owned Portion],O7330),Table15[Unique ID],0),0)))</f>
        <v/>
      </c>
      <c r="X7330"/>
    </row>
    <row r="7331" spans="2:24" x14ac:dyDescent="0.25">
      <c r="B7331" s="146"/>
      <c r="C7331" s="31"/>
      <c r="D7331" s="31"/>
      <c r="E7331" s="44"/>
      <c r="F7331" s="43"/>
      <c r="G7331" s="84"/>
      <c r="H7331" s="31"/>
      <c r="I7331" s="31"/>
      <c r="J7331" s="84"/>
      <c r="K7331" s="31"/>
      <c r="L7331" s="31"/>
      <c r="M7331" s="169"/>
      <c r="N7331" s="148"/>
      <c r="O7331" s="106"/>
      <c r="P7331" s="43"/>
      <c r="Q7331" s="31"/>
      <c r="R7331" s="84"/>
      <c r="S7331" s="31"/>
      <c r="T7331" s="31"/>
      <c r="U7331" s="169"/>
      <c r="V7331" s="150"/>
      <c r="W7331" s="141" t="str" cm="1">
        <f t="array" ref="W7331">IF(SUM(LEN(B7331:V7331))=0,"",IF(OR(OR(ISBLANK(F7331),SUM(LEN(C7331),LEN(D7331))=0),AND(NOT(E7331="Unknown"),ISBLANK(J7331)),AND(NOT(O7331="Unknown"),ISBLANK(R7331))),"Missing Information", INDEX(Table15[Entire Service Line Classification], MATCH(SUMIFS(Table15[Unique ID],Table15[System-Owned Portion],E7331,Table15[If Material Anything Other than "Lead" in Column E,Was Material Ever Previously Lead?],G7331,Table15[Customer-Owned Portion],O7331),Table15[Unique ID],0),0)))</f>
        <v/>
      </c>
      <c r="X7331"/>
    </row>
    <row r="7332" spans="2:24" x14ac:dyDescent="0.25">
      <c r="B7332" s="146"/>
      <c r="C7332" s="31"/>
      <c r="D7332" s="31"/>
      <c r="E7332" s="44"/>
      <c r="F7332" s="43"/>
      <c r="G7332" s="84"/>
      <c r="H7332" s="31"/>
      <c r="I7332" s="31"/>
      <c r="J7332" s="84"/>
      <c r="K7332" s="31"/>
      <c r="L7332" s="31"/>
      <c r="M7332" s="169"/>
      <c r="N7332" s="148"/>
      <c r="O7332" s="106"/>
      <c r="P7332" s="43"/>
      <c r="Q7332" s="31"/>
      <c r="R7332" s="84"/>
      <c r="S7332" s="31"/>
      <c r="T7332" s="31"/>
      <c r="U7332" s="169"/>
      <c r="V7332" s="150"/>
      <c r="W7332" s="141" t="str" cm="1">
        <f t="array" ref="W7332">IF(SUM(LEN(B7332:V7332))=0,"",IF(OR(OR(ISBLANK(F7332),SUM(LEN(C7332),LEN(D7332))=0),AND(NOT(E7332="Unknown"),ISBLANK(J7332)),AND(NOT(O7332="Unknown"),ISBLANK(R7332))),"Missing Information", INDEX(Table15[Entire Service Line Classification], MATCH(SUMIFS(Table15[Unique ID],Table15[System-Owned Portion],E7332,Table15[If Material Anything Other than "Lead" in Column E,Was Material Ever Previously Lead?],G7332,Table15[Customer-Owned Portion],O7332),Table15[Unique ID],0),0)))</f>
        <v/>
      </c>
      <c r="X7332"/>
    </row>
    <row r="7333" spans="2:24" x14ac:dyDescent="0.25">
      <c r="B7333" s="146"/>
      <c r="C7333" s="31"/>
      <c r="D7333" s="31"/>
      <c r="E7333" s="44"/>
      <c r="F7333" s="43"/>
      <c r="G7333" s="84"/>
      <c r="H7333" s="31"/>
      <c r="I7333" s="31"/>
      <c r="J7333" s="84"/>
      <c r="K7333" s="31"/>
      <c r="L7333" s="31"/>
      <c r="M7333" s="169"/>
      <c r="N7333" s="148"/>
      <c r="O7333" s="106"/>
      <c r="P7333" s="43"/>
      <c r="Q7333" s="31"/>
      <c r="R7333" s="84"/>
      <c r="S7333" s="31"/>
      <c r="T7333" s="31"/>
      <c r="U7333" s="169"/>
      <c r="V7333" s="150"/>
      <c r="W7333" s="141" t="str" cm="1">
        <f t="array" ref="W7333">IF(SUM(LEN(B7333:V7333))=0,"",IF(OR(OR(ISBLANK(F7333),SUM(LEN(C7333),LEN(D7333))=0),AND(NOT(E7333="Unknown"),ISBLANK(J7333)),AND(NOT(O7333="Unknown"),ISBLANK(R7333))),"Missing Information", INDEX(Table15[Entire Service Line Classification], MATCH(SUMIFS(Table15[Unique ID],Table15[System-Owned Portion],E7333,Table15[If Material Anything Other than "Lead" in Column E,Was Material Ever Previously Lead?],G7333,Table15[Customer-Owned Portion],O7333),Table15[Unique ID],0),0)))</f>
        <v/>
      </c>
      <c r="X7333"/>
    </row>
    <row r="7334" spans="2:24" x14ac:dyDescent="0.25">
      <c r="B7334" s="146"/>
      <c r="C7334" s="31"/>
      <c r="D7334" s="31"/>
      <c r="E7334" s="44"/>
      <c r="F7334" s="43"/>
      <c r="G7334" s="84"/>
      <c r="H7334" s="31"/>
      <c r="I7334" s="31"/>
      <c r="J7334" s="84"/>
      <c r="K7334" s="31"/>
      <c r="L7334" s="31"/>
      <c r="M7334" s="169"/>
      <c r="N7334" s="148"/>
      <c r="O7334" s="106"/>
      <c r="P7334" s="43"/>
      <c r="Q7334" s="31"/>
      <c r="R7334" s="84"/>
      <c r="S7334" s="31"/>
      <c r="T7334" s="31"/>
      <c r="U7334" s="169"/>
      <c r="V7334" s="150"/>
      <c r="W7334" s="141" t="str" cm="1">
        <f t="array" ref="W7334">IF(SUM(LEN(B7334:V7334))=0,"",IF(OR(OR(ISBLANK(F7334),SUM(LEN(C7334),LEN(D7334))=0),AND(NOT(E7334="Unknown"),ISBLANK(J7334)),AND(NOT(O7334="Unknown"),ISBLANK(R7334))),"Missing Information", INDEX(Table15[Entire Service Line Classification], MATCH(SUMIFS(Table15[Unique ID],Table15[System-Owned Portion],E7334,Table15[If Material Anything Other than "Lead" in Column E,Was Material Ever Previously Lead?],G7334,Table15[Customer-Owned Portion],O7334),Table15[Unique ID],0),0)))</f>
        <v/>
      </c>
      <c r="X7334"/>
    </row>
    <row r="7335" spans="2:24" x14ac:dyDescent="0.25">
      <c r="B7335" s="146"/>
      <c r="C7335" s="31"/>
      <c r="D7335" s="31"/>
      <c r="E7335" s="44"/>
      <c r="F7335" s="43"/>
      <c r="G7335" s="84"/>
      <c r="H7335" s="31"/>
      <c r="I7335" s="31"/>
      <c r="J7335" s="84"/>
      <c r="K7335" s="31"/>
      <c r="L7335" s="31"/>
      <c r="M7335" s="169"/>
      <c r="N7335" s="148"/>
      <c r="O7335" s="106"/>
      <c r="P7335" s="43"/>
      <c r="Q7335" s="31"/>
      <c r="R7335" s="84"/>
      <c r="S7335" s="31"/>
      <c r="T7335" s="31"/>
      <c r="U7335" s="169"/>
      <c r="V7335" s="150"/>
      <c r="W7335" s="141" t="str" cm="1">
        <f t="array" ref="W7335">IF(SUM(LEN(B7335:V7335))=0,"",IF(OR(OR(ISBLANK(F7335),SUM(LEN(C7335),LEN(D7335))=0),AND(NOT(E7335="Unknown"),ISBLANK(J7335)),AND(NOT(O7335="Unknown"),ISBLANK(R7335))),"Missing Information", INDEX(Table15[Entire Service Line Classification], MATCH(SUMIFS(Table15[Unique ID],Table15[System-Owned Portion],E7335,Table15[If Material Anything Other than "Lead" in Column E,Was Material Ever Previously Lead?],G7335,Table15[Customer-Owned Portion],O7335),Table15[Unique ID],0),0)))</f>
        <v/>
      </c>
      <c r="X7335"/>
    </row>
    <row r="7336" spans="2:24" x14ac:dyDescent="0.25">
      <c r="B7336" s="146"/>
      <c r="C7336" s="31"/>
      <c r="D7336" s="31"/>
      <c r="E7336" s="44"/>
      <c r="F7336" s="43"/>
      <c r="G7336" s="84"/>
      <c r="H7336" s="31"/>
      <c r="I7336" s="31"/>
      <c r="J7336" s="84"/>
      <c r="K7336" s="31"/>
      <c r="L7336" s="31"/>
      <c r="M7336" s="169"/>
      <c r="N7336" s="148"/>
      <c r="O7336" s="106"/>
      <c r="P7336" s="43"/>
      <c r="Q7336" s="31"/>
      <c r="R7336" s="84"/>
      <c r="S7336" s="31"/>
      <c r="T7336" s="31"/>
      <c r="U7336" s="169"/>
      <c r="V7336" s="150"/>
      <c r="W7336" s="141" t="str" cm="1">
        <f t="array" ref="W7336">IF(SUM(LEN(B7336:V7336))=0,"",IF(OR(OR(ISBLANK(F7336),SUM(LEN(C7336),LEN(D7336))=0),AND(NOT(E7336="Unknown"),ISBLANK(J7336)),AND(NOT(O7336="Unknown"),ISBLANK(R7336))),"Missing Information", INDEX(Table15[Entire Service Line Classification], MATCH(SUMIFS(Table15[Unique ID],Table15[System-Owned Portion],E7336,Table15[If Material Anything Other than "Lead" in Column E,Was Material Ever Previously Lead?],G7336,Table15[Customer-Owned Portion],O7336),Table15[Unique ID],0),0)))</f>
        <v/>
      </c>
      <c r="X7336"/>
    </row>
    <row r="7337" spans="2:24" x14ac:dyDescent="0.25">
      <c r="B7337" s="146"/>
      <c r="C7337" s="31"/>
      <c r="D7337" s="31"/>
      <c r="E7337" s="44"/>
      <c r="F7337" s="43"/>
      <c r="G7337" s="84"/>
      <c r="H7337" s="31"/>
      <c r="I7337" s="31"/>
      <c r="J7337" s="84"/>
      <c r="K7337" s="31"/>
      <c r="L7337" s="31"/>
      <c r="M7337" s="169"/>
      <c r="N7337" s="148"/>
      <c r="O7337" s="106"/>
      <c r="P7337" s="43"/>
      <c r="Q7337" s="31"/>
      <c r="R7337" s="84"/>
      <c r="S7337" s="31"/>
      <c r="T7337" s="31"/>
      <c r="U7337" s="169"/>
      <c r="V7337" s="150"/>
      <c r="W7337" s="141" t="str" cm="1">
        <f t="array" ref="W7337">IF(SUM(LEN(B7337:V7337))=0,"",IF(OR(OR(ISBLANK(F7337),SUM(LEN(C7337),LEN(D7337))=0),AND(NOT(E7337="Unknown"),ISBLANK(J7337)),AND(NOT(O7337="Unknown"),ISBLANK(R7337))),"Missing Information", INDEX(Table15[Entire Service Line Classification], MATCH(SUMIFS(Table15[Unique ID],Table15[System-Owned Portion],E7337,Table15[If Material Anything Other than "Lead" in Column E,Was Material Ever Previously Lead?],G7337,Table15[Customer-Owned Portion],O7337),Table15[Unique ID],0),0)))</f>
        <v/>
      </c>
      <c r="X7337"/>
    </row>
    <row r="7338" spans="2:24" x14ac:dyDescent="0.25">
      <c r="B7338" s="146"/>
      <c r="C7338" s="31"/>
      <c r="D7338" s="31"/>
      <c r="E7338" s="44"/>
      <c r="F7338" s="43"/>
      <c r="G7338" s="84"/>
      <c r="H7338" s="31"/>
      <c r="I7338" s="31"/>
      <c r="J7338" s="84"/>
      <c r="K7338" s="31"/>
      <c r="L7338" s="31"/>
      <c r="M7338" s="169"/>
      <c r="N7338" s="148"/>
      <c r="O7338" s="106"/>
      <c r="P7338" s="43"/>
      <c r="Q7338" s="31"/>
      <c r="R7338" s="84"/>
      <c r="S7338" s="31"/>
      <c r="T7338" s="31"/>
      <c r="U7338" s="169"/>
      <c r="V7338" s="150"/>
      <c r="W7338" s="141" t="str" cm="1">
        <f t="array" ref="W7338">IF(SUM(LEN(B7338:V7338))=0,"",IF(OR(OR(ISBLANK(F7338),SUM(LEN(C7338),LEN(D7338))=0),AND(NOT(E7338="Unknown"),ISBLANK(J7338)),AND(NOT(O7338="Unknown"),ISBLANK(R7338))),"Missing Information", INDEX(Table15[Entire Service Line Classification], MATCH(SUMIFS(Table15[Unique ID],Table15[System-Owned Portion],E7338,Table15[If Material Anything Other than "Lead" in Column E,Was Material Ever Previously Lead?],G7338,Table15[Customer-Owned Portion],O7338),Table15[Unique ID],0),0)))</f>
        <v/>
      </c>
      <c r="X7338"/>
    </row>
    <row r="7339" spans="2:24" x14ac:dyDescent="0.25">
      <c r="B7339" s="146"/>
      <c r="C7339" s="31"/>
      <c r="D7339" s="31"/>
      <c r="E7339" s="44"/>
      <c r="F7339" s="43"/>
      <c r="G7339" s="84"/>
      <c r="H7339" s="31"/>
      <c r="I7339" s="31"/>
      <c r="J7339" s="84"/>
      <c r="K7339" s="31"/>
      <c r="L7339" s="31"/>
      <c r="M7339" s="169"/>
      <c r="N7339" s="148"/>
      <c r="O7339" s="106"/>
      <c r="P7339" s="43"/>
      <c r="Q7339" s="31"/>
      <c r="R7339" s="84"/>
      <c r="S7339" s="31"/>
      <c r="T7339" s="31"/>
      <c r="U7339" s="169"/>
      <c r="V7339" s="150"/>
      <c r="W7339" s="141" t="str" cm="1">
        <f t="array" ref="W7339">IF(SUM(LEN(B7339:V7339))=0,"",IF(OR(OR(ISBLANK(F7339),SUM(LEN(C7339),LEN(D7339))=0),AND(NOT(E7339="Unknown"),ISBLANK(J7339)),AND(NOT(O7339="Unknown"),ISBLANK(R7339))),"Missing Information", INDEX(Table15[Entire Service Line Classification], MATCH(SUMIFS(Table15[Unique ID],Table15[System-Owned Portion],E7339,Table15[If Material Anything Other than "Lead" in Column E,Was Material Ever Previously Lead?],G7339,Table15[Customer-Owned Portion],O7339),Table15[Unique ID],0),0)))</f>
        <v/>
      </c>
      <c r="X7339"/>
    </row>
    <row r="7340" spans="2:24" x14ac:dyDescent="0.25">
      <c r="B7340" s="146"/>
      <c r="C7340" s="31"/>
      <c r="D7340" s="31"/>
      <c r="E7340" s="44"/>
      <c r="F7340" s="43"/>
      <c r="G7340" s="84"/>
      <c r="H7340" s="31"/>
      <c r="I7340" s="31"/>
      <c r="J7340" s="84"/>
      <c r="K7340" s="31"/>
      <c r="L7340" s="31"/>
      <c r="M7340" s="169"/>
      <c r="N7340" s="148"/>
      <c r="O7340" s="106"/>
      <c r="P7340" s="43"/>
      <c r="Q7340" s="31"/>
      <c r="R7340" s="84"/>
      <c r="S7340" s="31"/>
      <c r="T7340" s="31"/>
      <c r="U7340" s="169"/>
      <c r="V7340" s="150"/>
      <c r="W7340" s="141" t="str" cm="1">
        <f t="array" ref="W7340">IF(SUM(LEN(B7340:V7340))=0,"",IF(OR(OR(ISBLANK(F7340),SUM(LEN(C7340),LEN(D7340))=0),AND(NOT(E7340="Unknown"),ISBLANK(J7340)),AND(NOT(O7340="Unknown"),ISBLANK(R7340))),"Missing Information", INDEX(Table15[Entire Service Line Classification], MATCH(SUMIFS(Table15[Unique ID],Table15[System-Owned Portion],E7340,Table15[If Material Anything Other than "Lead" in Column E,Was Material Ever Previously Lead?],G7340,Table15[Customer-Owned Portion],O7340),Table15[Unique ID],0),0)))</f>
        <v/>
      </c>
      <c r="X7340"/>
    </row>
    <row r="7341" spans="2:24" x14ac:dyDescent="0.25">
      <c r="B7341" s="146"/>
      <c r="C7341" s="31"/>
      <c r="D7341" s="31"/>
      <c r="E7341" s="44"/>
      <c r="F7341" s="43"/>
      <c r="G7341" s="84"/>
      <c r="H7341" s="31"/>
      <c r="I7341" s="31"/>
      <c r="J7341" s="84"/>
      <c r="K7341" s="31"/>
      <c r="L7341" s="31"/>
      <c r="M7341" s="169"/>
      <c r="N7341" s="148"/>
      <c r="O7341" s="106"/>
      <c r="P7341" s="43"/>
      <c r="Q7341" s="31"/>
      <c r="R7341" s="84"/>
      <c r="S7341" s="31"/>
      <c r="T7341" s="31"/>
      <c r="U7341" s="169"/>
      <c r="V7341" s="150"/>
      <c r="W7341" s="141" t="str" cm="1">
        <f t="array" ref="W7341">IF(SUM(LEN(B7341:V7341))=0,"",IF(OR(OR(ISBLANK(F7341),SUM(LEN(C7341),LEN(D7341))=0),AND(NOT(E7341="Unknown"),ISBLANK(J7341)),AND(NOT(O7341="Unknown"),ISBLANK(R7341))),"Missing Information", INDEX(Table15[Entire Service Line Classification], MATCH(SUMIFS(Table15[Unique ID],Table15[System-Owned Portion],E7341,Table15[If Material Anything Other than "Lead" in Column E,Was Material Ever Previously Lead?],G7341,Table15[Customer-Owned Portion],O7341),Table15[Unique ID],0),0)))</f>
        <v/>
      </c>
      <c r="X7341"/>
    </row>
    <row r="7342" spans="2:24" x14ac:dyDescent="0.25">
      <c r="B7342" s="146"/>
      <c r="C7342" s="31"/>
      <c r="D7342" s="31"/>
      <c r="E7342" s="44"/>
      <c r="F7342" s="43"/>
      <c r="G7342" s="84"/>
      <c r="H7342" s="31"/>
      <c r="I7342" s="31"/>
      <c r="J7342" s="84"/>
      <c r="K7342" s="31"/>
      <c r="L7342" s="31"/>
      <c r="M7342" s="169"/>
      <c r="N7342" s="148"/>
      <c r="O7342" s="106"/>
      <c r="P7342" s="43"/>
      <c r="Q7342" s="31"/>
      <c r="R7342" s="84"/>
      <c r="S7342" s="31"/>
      <c r="T7342" s="31"/>
      <c r="U7342" s="169"/>
      <c r="V7342" s="150"/>
      <c r="W7342" s="141" t="str" cm="1">
        <f t="array" ref="W7342">IF(SUM(LEN(B7342:V7342))=0,"",IF(OR(OR(ISBLANK(F7342),SUM(LEN(C7342),LEN(D7342))=0),AND(NOT(E7342="Unknown"),ISBLANK(J7342)),AND(NOT(O7342="Unknown"),ISBLANK(R7342))),"Missing Information", INDEX(Table15[Entire Service Line Classification], MATCH(SUMIFS(Table15[Unique ID],Table15[System-Owned Portion],E7342,Table15[If Material Anything Other than "Lead" in Column E,Was Material Ever Previously Lead?],G7342,Table15[Customer-Owned Portion],O7342),Table15[Unique ID],0),0)))</f>
        <v/>
      </c>
      <c r="X7342"/>
    </row>
    <row r="7343" spans="2:24" x14ac:dyDescent="0.25">
      <c r="B7343" s="146"/>
      <c r="C7343" s="31"/>
      <c r="D7343" s="31"/>
      <c r="E7343" s="44"/>
      <c r="F7343" s="43"/>
      <c r="G7343" s="84"/>
      <c r="H7343" s="31"/>
      <c r="I7343" s="31"/>
      <c r="J7343" s="84"/>
      <c r="K7343" s="31"/>
      <c r="L7343" s="31"/>
      <c r="M7343" s="169"/>
      <c r="N7343" s="148"/>
      <c r="O7343" s="106"/>
      <c r="P7343" s="43"/>
      <c r="Q7343" s="31"/>
      <c r="R7343" s="84"/>
      <c r="S7343" s="31"/>
      <c r="T7343" s="31"/>
      <c r="U7343" s="169"/>
      <c r="V7343" s="150"/>
      <c r="W7343" s="141" t="str" cm="1">
        <f t="array" ref="W7343">IF(SUM(LEN(B7343:V7343))=0,"",IF(OR(OR(ISBLANK(F7343),SUM(LEN(C7343),LEN(D7343))=0),AND(NOT(E7343="Unknown"),ISBLANK(J7343)),AND(NOT(O7343="Unknown"),ISBLANK(R7343))),"Missing Information", INDEX(Table15[Entire Service Line Classification], MATCH(SUMIFS(Table15[Unique ID],Table15[System-Owned Portion],E7343,Table15[If Material Anything Other than "Lead" in Column E,Was Material Ever Previously Lead?],G7343,Table15[Customer-Owned Portion],O7343),Table15[Unique ID],0),0)))</f>
        <v/>
      </c>
      <c r="X7343"/>
    </row>
    <row r="7344" spans="2:24" x14ac:dyDescent="0.25">
      <c r="B7344" s="146"/>
      <c r="C7344" s="31"/>
      <c r="D7344" s="31"/>
      <c r="E7344" s="44"/>
      <c r="F7344" s="43"/>
      <c r="G7344" s="84"/>
      <c r="H7344" s="31"/>
      <c r="I7344" s="31"/>
      <c r="J7344" s="84"/>
      <c r="K7344" s="31"/>
      <c r="L7344" s="31"/>
      <c r="M7344" s="169"/>
      <c r="N7344" s="148"/>
      <c r="O7344" s="106"/>
      <c r="P7344" s="43"/>
      <c r="Q7344" s="31"/>
      <c r="R7344" s="84"/>
      <c r="S7344" s="31"/>
      <c r="T7344" s="31"/>
      <c r="U7344" s="169"/>
      <c r="V7344" s="150"/>
      <c r="W7344" s="141" t="str" cm="1">
        <f t="array" ref="W7344">IF(SUM(LEN(B7344:V7344))=0,"",IF(OR(OR(ISBLANK(F7344),SUM(LEN(C7344),LEN(D7344))=0),AND(NOT(E7344="Unknown"),ISBLANK(J7344)),AND(NOT(O7344="Unknown"),ISBLANK(R7344))),"Missing Information", INDEX(Table15[Entire Service Line Classification], MATCH(SUMIFS(Table15[Unique ID],Table15[System-Owned Portion],E7344,Table15[If Material Anything Other than "Lead" in Column E,Was Material Ever Previously Lead?],G7344,Table15[Customer-Owned Portion],O7344),Table15[Unique ID],0),0)))</f>
        <v/>
      </c>
      <c r="X7344"/>
    </row>
    <row r="7345" spans="2:24" x14ac:dyDescent="0.25">
      <c r="B7345" s="146"/>
      <c r="C7345" s="31"/>
      <c r="D7345" s="31"/>
      <c r="E7345" s="44"/>
      <c r="F7345" s="43"/>
      <c r="G7345" s="84"/>
      <c r="H7345" s="31"/>
      <c r="I7345" s="31"/>
      <c r="J7345" s="84"/>
      <c r="K7345" s="31"/>
      <c r="L7345" s="31"/>
      <c r="M7345" s="169"/>
      <c r="N7345" s="148"/>
      <c r="O7345" s="106"/>
      <c r="P7345" s="43"/>
      <c r="Q7345" s="31"/>
      <c r="R7345" s="84"/>
      <c r="S7345" s="31"/>
      <c r="T7345" s="31"/>
      <c r="U7345" s="169"/>
      <c r="V7345" s="150"/>
      <c r="W7345" s="141" t="str" cm="1">
        <f t="array" ref="W7345">IF(SUM(LEN(B7345:V7345))=0,"",IF(OR(OR(ISBLANK(F7345),SUM(LEN(C7345),LEN(D7345))=0),AND(NOT(E7345="Unknown"),ISBLANK(J7345)),AND(NOT(O7345="Unknown"),ISBLANK(R7345))),"Missing Information", INDEX(Table15[Entire Service Line Classification], MATCH(SUMIFS(Table15[Unique ID],Table15[System-Owned Portion],E7345,Table15[If Material Anything Other than "Lead" in Column E,Was Material Ever Previously Lead?],G7345,Table15[Customer-Owned Portion],O7345),Table15[Unique ID],0),0)))</f>
        <v/>
      </c>
      <c r="X7345"/>
    </row>
    <row r="7346" spans="2:24" x14ac:dyDescent="0.25">
      <c r="B7346" s="146"/>
      <c r="C7346" s="31"/>
      <c r="D7346" s="31"/>
      <c r="E7346" s="44"/>
      <c r="F7346" s="43"/>
      <c r="G7346" s="84"/>
      <c r="H7346" s="31"/>
      <c r="I7346" s="31"/>
      <c r="J7346" s="84"/>
      <c r="K7346" s="31"/>
      <c r="L7346" s="31"/>
      <c r="M7346" s="169"/>
      <c r="N7346" s="148"/>
      <c r="O7346" s="106"/>
      <c r="P7346" s="43"/>
      <c r="Q7346" s="31"/>
      <c r="R7346" s="84"/>
      <c r="S7346" s="31"/>
      <c r="T7346" s="31"/>
      <c r="U7346" s="169"/>
      <c r="V7346" s="150"/>
      <c r="W7346" s="141" t="str" cm="1">
        <f t="array" ref="W7346">IF(SUM(LEN(B7346:V7346))=0,"",IF(OR(OR(ISBLANK(F7346),SUM(LEN(C7346),LEN(D7346))=0),AND(NOT(E7346="Unknown"),ISBLANK(J7346)),AND(NOT(O7346="Unknown"),ISBLANK(R7346))),"Missing Information", INDEX(Table15[Entire Service Line Classification], MATCH(SUMIFS(Table15[Unique ID],Table15[System-Owned Portion],E7346,Table15[If Material Anything Other than "Lead" in Column E,Was Material Ever Previously Lead?],G7346,Table15[Customer-Owned Portion],O7346),Table15[Unique ID],0),0)))</f>
        <v/>
      </c>
      <c r="X7346"/>
    </row>
    <row r="7347" spans="2:24" x14ac:dyDescent="0.25">
      <c r="B7347" s="146"/>
      <c r="C7347" s="31"/>
      <c r="D7347" s="31"/>
      <c r="E7347" s="44"/>
      <c r="F7347" s="43"/>
      <c r="G7347" s="84"/>
      <c r="H7347" s="31"/>
      <c r="I7347" s="31"/>
      <c r="J7347" s="84"/>
      <c r="K7347" s="31"/>
      <c r="L7347" s="31"/>
      <c r="M7347" s="169"/>
      <c r="N7347" s="148"/>
      <c r="O7347" s="106"/>
      <c r="P7347" s="43"/>
      <c r="Q7347" s="31"/>
      <c r="R7347" s="84"/>
      <c r="S7347" s="31"/>
      <c r="T7347" s="31"/>
      <c r="U7347" s="169"/>
      <c r="V7347" s="150"/>
      <c r="W7347" s="141" t="str" cm="1">
        <f t="array" ref="W7347">IF(SUM(LEN(B7347:V7347))=0,"",IF(OR(OR(ISBLANK(F7347),SUM(LEN(C7347),LEN(D7347))=0),AND(NOT(E7347="Unknown"),ISBLANK(J7347)),AND(NOT(O7347="Unknown"),ISBLANK(R7347))),"Missing Information", INDEX(Table15[Entire Service Line Classification], MATCH(SUMIFS(Table15[Unique ID],Table15[System-Owned Portion],E7347,Table15[If Material Anything Other than "Lead" in Column E,Was Material Ever Previously Lead?],G7347,Table15[Customer-Owned Portion],O7347),Table15[Unique ID],0),0)))</f>
        <v/>
      </c>
      <c r="X7347"/>
    </row>
    <row r="7348" spans="2:24" x14ac:dyDescent="0.25">
      <c r="B7348" s="146"/>
      <c r="C7348" s="31"/>
      <c r="D7348" s="31"/>
      <c r="E7348" s="44"/>
      <c r="F7348" s="43"/>
      <c r="G7348" s="84"/>
      <c r="H7348" s="31"/>
      <c r="I7348" s="31"/>
      <c r="J7348" s="84"/>
      <c r="K7348" s="31"/>
      <c r="L7348" s="31"/>
      <c r="M7348" s="169"/>
      <c r="N7348" s="148"/>
      <c r="O7348" s="106"/>
      <c r="P7348" s="43"/>
      <c r="Q7348" s="31"/>
      <c r="R7348" s="84"/>
      <c r="S7348" s="31"/>
      <c r="T7348" s="31"/>
      <c r="U7348" s="169"/>
      <c r="V7348" s="150"/>
      <c r="W7348" s="141" t="str" cm="1">
        <f t="array" ref="W7348">IF(SUM(LEN(B7348:V7348))=0,"",IF(OR(OR(ISBLANK(F7348),SUM(LEN(C7348),LEN(D7348))=0),AND(NOT(E7348="Unknown"),ISBLANK(J7348)),AND(NOT(O7348="Unknown"),ISBLANK(R7348))),"Missing Information", INDEX(Table15[Entire Service Line Classification], MATCH(SUMIFS(Table15[Unique ID],Table15[System-Owned Portion],E7348,Table15[If Material Anything Other than "Lead" in Column E,Was Material Ever Previously Lead?],G7348,Table15[Customer-Owned Portion],O7348),Table15[Unique ID],0),0)))</f>
        <v/>
      </c>
      <c r="X7348"/>
    </row>
    <row r="7349" spans="2:24" x14ac:dyDescent="0.25">
      <c r="B7349" s="146"/>
      <c r="C7349" s="31"/>
      <c r="D7349" s="31"/>
      <c r="E7349" s="44"/>
      <c r="F7349" s="43"/>
      <c r="G7349" s="84"/>
      <c r="H7349" s="31"/>
      <c r="I7349" s="31"/>
      <c r="J7349" s="84"/>
      <c r="K7349" s="31"/>
      <c r="L7349" s="31"/>
      <c r="M7349" s="169"/>
      <c r="N7349" s="148"/>
      <c r="O7349" s="106"/>
      <c r="P7349" s="43"/>
      <c r="Q7349" s="31"/>
      <c r="R7349" s="84"/>
      <c r="S7349" s="31"/>
      <c r="T7349" s="31"/>
      <c r="U7349" s="169"/>
      <c r="V7349" s="150"/>
      <c r="W7349" s="141" t="str" cm="1">
        <f t="array" ref="W7349">IF(SUM(LEN(B7349:V7349))=0,"",IF(OR(OR(ISBLANK(F7349),SUM(LEN(C7349),LEN(D7349))=0),AND(NOT(E7349="Unknown"),ISBLANK(J7349)),AND(NOT(O7349="Unknown"),ISBLANK(R7349))),"Missing Information", INDEX(Table15[Entire Service Line Classification], MATCH(SUMIFS(Table15[Unique ID],Table15[System-Owned Portion],E7349,Table15[If Material Anything Other than "Lead" in Column E,Was Material Ever Previously Lead?],G7349,Table15[Customer-Owned Portion],O7349),Table15[Unique ID],0),0)))</f>
        <v/>
      </c>
      <c r="X7349"/>
    </row>
    <row r="7350" spans="2:24" x14ac:dyDescent="0.25">
      <c r="B7350" s="146"/>
      <c r="C7350" s="31"/>
      <c r="D7350" s="31"/>
      <c r="E7350" s="44"/>
      <c r="F7350" s="43"/>
      <c r="G7350" s="84"/>
      <c r="H7350" s="31"/>
      <c r="I7350" s="31"/>
      <c r="J7350" s="84"/>
      <c r="K7350" s="31"/>
      <c r="L7350" s="31"/>
      <c r="M7350" s="169"/>
      <c r="N7350" s="148"/>
      <c r="O7350" s="106"/>
      <c r="P7350" s="43"/>
      <c r="Q7350" s="31"/>
      <c r="R7350" s="84"/>
      <c r="S7350" s="31"/>
      <c r="T7350" s="31"/>
      <c r="U7350" s="169"/>
      <c r="V7350" s="150"/>
      <c r="W7350" s="141" t="str" cm="1">
        <f t="array" ref="W7350">IF(SUM(LEN(B7350:V7350))=0,"",IF(OR(OR(ISBLANK(F7350),SUM(LEN(C7350),LEN(D7350))=0),AND(NOT(E7350="Unknown"),ISBLANK(J7350)),AND(NOT(O7350="Unknown"),ISBLANK(R7350))),"Missing Information", INDEX(Table15[Entire Service Line Classification], MATCH(SUMIFS(Table15[Unique ID],Table15[System-Owned Portion],E7350,Table15[If Material Anything Other than "Lead" in Column E,Was Material Ever Previously Lead?],G7350,Table15[Customer-Owned Portion],O7350),Table15[Unique ID],0),0)))</f>
        <v/>
      </c>
      <c r="X7350"/>
    </row>
    <row r="7351" spans="2:24" x14ac:dyDescent="0.25">
      <c r="B7351" s="146"/>
      <c r="C7351" s="31"/>
      <c r="D7351" s="31"/>
      <c r="E7351" s="44"/>
      <c r="F7351" s="43"/>
      <c r="G7351" s="84"/>
      <c r="H7351" s="31"/>
      <c r="I7351" s="31"/>
      <c r="J7351" s="84"/>
      <c r="K7351" s="31"/>
      <c r="L7351" s="31"/>
      <c r="M7351" s="169"/>
      <c r="N7351" s="148"/>
      <c r="O7351" s="106"/>
      <c r="P7351" s="43"/>
      <c r="Q7351" s="31"/>
      <c r="R7351" s="84"/>
      <c r="S7351" s="31"/>
      <c r="T7351" s="31"/>
      <c r="U7351" s="169"/>
      <c r="V7351" s="150"/>
      <c r="W7351" s="141" t="str" cm="1">
        <f t="array" ref="W7351">IF(SUM(LEN(B7351:V7351))=0,"",IF(OR(OR(ISBLANK(F7351),SUM(LEN(C7351),LEN(D7351))=0),AND(NOT(E7351="Unknown"),ISBLANK(J7351)),AND(NOT(O7351="Unknown"),ISBLANK(R7351))),"Missing Information", INDEX(Table15[Entire Service Line Classification], MATCH(SUMIFS(Table15[Unique ID],Table15[System-Owned Portion],E7351,Table15[If Material Anything Other than "Lead" in Column E,Was Material Ever Previously Lead?],G7351,Table15[Customer-Owned Portion],O7351),Table15[Unique ID],0),0)))</f>
        <v/>
      </c>
      <c r="X7351"/>
    </row>
    <row r="7352" spans="2:24" x14ac:dyDescent="0.25">
      <c r="B7352" s="146"/>
      <c r="C7352" s="31"/>
      <c r="D7352" s="31"/>
      <c r="E7352" s="44"/>
      <c r="F7352" s="43"/>
      <c r="G7352" s="84"/>
      <c r="H7352" s="31"/>
      <c r="I7352" s="31"/>
      <c r="J7352" s="84"/>
      <c r="K7352" s="31"/>
      <c r="L7352" s="31"/>
      <c r="M7352" s="169"/>
      <c r="N7352" s="148"/>
      <c r="O7352" s="106"/>
      <c r="P7352" s="43"/>
      <c r="Q7352" s="31"/>
      <c r="R7352" s="84"/>
      <c r="S7352" s="31"/>
      <c r="T7352" s="31"/>
      <c r="U7352" s="169"/>
      <c r="V7352" s="150"/>
      <c r="W7352" s="141" t="str" cm="1">
        <f t="array" ref="W7352">IF(SUM(LEN(B7352:V7352))=0,"",IF(OR(OR(ISBLANK(F7352),SUM(LEN(C7352),LEN(D7352))=0),AND(NOT(E7352="Unknown"),ISBLANK(J7352)),AND(NOT(O7352="Unknown"),ISBLANK(R7352))),"Missing Information", INDEX(Table15[Entire Service Line Classification], MATCH(SUMIFS(Table15[Unique ID],Table15[System-Owned Portion],E7352,Table15[If Material Anything Other than "Lead" in Column E,Was Material Ever Previously Lead?],G7352,Table15[Customer-Owned Portion],O7352),Table15[Unique ID],0),0)))</f>
        <v/>
      </c>
      <c r="X7352"/>
    </row>
    <row r="7353" spans="2:24" x14ac:dyDescent="0.25">
      <c r="B7353" s="146"/>
      <c r="C7353" s="31"/>
      <c r="D7353" s="31"/>
      <c r="E7353" s="44"/>
      <c r="F7353" s="43"/>
      <c r="G7353" s="84"/>
      <c r="H7353" s="31"/>
      <c r="I7353" s="31"/>
      <c r="J7353" s="84"/>
      <c r="K7353" s="31"/>
      <c r="L7353" s="31"/>
      <c r="M7353" s="169"/>
      <c r="N7353" s="148"/>
      <c r="O7353" s="106"/>
      <c r="P7353" s="43"/>
      <c r="Q7353" s="31"/>
      <c r="R7353" s="84"/>
      <c r="S7353" s="31"/>
      <c r="T7353" s="31"/>
      <c r="U7353" s="169"/>
      <c r="V7353" s="150"/>
      <c r="W7353" s="141" t="str" cm="1">
        <f t="array" ref="W7353">IF(SUM(LEN(B7353:V7353))=0,"",IF(OR(OR(ISBLANK(F7353),SUM(LEN(C7353),LEN(D7353))=0),AND(NOT(E7353="Unknown"),ISBLANK(J7353)),AND(NOT(O7353="Unknown"),ISBLANK(R7353))),"Missing Information", INDEX(Table15[Entire Service Line Classification], MATCH(SUMIFS(Table15[Unique ID],Table15[System-Owned Portion],E7353,Table15[If Material Anything Other than "Lead" in Column E,Was Material Ever Previously Lead?],G7353,Table15[Customer-Owned Portion],O7353),Table15[Unique ID],0),0)))</f>
        <v/>
      </c>
      <c r="X7353"/>
    </row>
    <row r="7354" spans="2:24" x14ac:dyDescent="0.25">
      <c r="B7354" s="146"/>
      <c r="C7354" s="31"/>
      <c r="D7354" s="31"/>
      <c r="E7354" s="44"/>
      <c r="F7354" s="43"/>
      <c r="G7354" s="84"/>
      <c r="H7354" s="31"/>
      <c r="I7354" s="31"/>
      <c r="J7354" s="84"/>
      <c r="K7354" s="31"/>
      <c r="L7354" s="31"/>
      <c r="M7354" s="169"/>
      <c r="N7354" s="148"/>
      <c r="O7354" s="106"/>
      <c r="P7354" s="43"/>
      <c r="Q7354" s="31"/>
      <c r="R7354" s="84"/>
      <c r="S7354" s="31"/>
      <c r="T7354" s="31"/>
      <c r="U7354" s="169"/>
      <c r="V7354" s="150"/>
      <c r="W7354" s="141" t="str" cm="1">
        <f t="array" ref="W7354">IF(SUM(LEN(B7354:V7354))=0,"",IF(OR(OR(ISBLANK(F7354),SUM(LEN(C7354),LEN(D7354))=0),AND(NOT(E7354="Unknown"),ISBLANK(J7354)),AND(NOT(O7354="Unknown"),ISBLANK(R7354))),"Missing Information", INDEX(Table15[Entire Service Line Classification], MATCH(SUMIFS(Table15[Unique ID],Table15[System-Owned Portion],E7354,Table15[If Material Anything Other than "Lead" in Column E,Was Material Ever Previously Lead?],G7354,Table15[Customer-Owned Portion],O7354),Table15[Unique ID],0),0)))</f>
        <v/>
      </c>
      <c r="X7354"/>
    </row>
    <row r="7355" spans="2:24" x14ac:dyDescent="0.25">
      <c r="B7355" s="146"/>
      <c r="C7355" s="31"/>
      <c r="D7355" s="31"/>
      <c r="E7355" s="44"/>
      <c r="F7355" s="43"/>
      <c r="G7355" s="84"/>
      <c r="H7355" s="31"/>
      <c r="I7355" s="31"/>
      <c r="J7355" s="84"/>
      <c r="K7355" s="31"/>
      <c r="L7355" s="31"/>
      <c r="M7355" s="169"/>
      <c r="N7355" s="148"/>
      <c r="O7355" s="106"/>
      <c r="P7355" s="43"/>
      <c r="Q7355" s="31"/>
      <c r="R7355" s="84"/>
      <c r="S7355" s="31"/>
      <c r="T7355" s="31"/>
      <c r="U7355" s="169"/>
      <c r="V7355" s="150"/>
      <c r="W7355" s="141" t="str" cm="1">
        <f t="array" ref="W7355">IF(SUM(LEN(B7355:V7355))=0,"",IF(OR(OR(ISBLANK(F7355),SUM(LEN(C7355),LEN(D7355))=0),AND(NOT(E7355="Unknown"),ISBLANK(J7355)),AND(NOT(O7355="Unknown"),ISBLANK(R7355))),"Missing Information", INDEX(Table15[Entire Service Line Classification], MATCH(SUMIFS(Table15[Unique ID],Table15[System-Owned Portion],E7355,Table15[If Material Anything Other than "Lead" in Column E,Was Material Ever Previously Lead?],G7355,Table15[Customer-Owned Portion],O7355),Table15[Unique ID],0),0)))</f>
        <v/>
      </c>
      <c r="X7355"/>
    </row>
    <row r="7356" spans="2:24" x14ac:dyDescent="0.25">
      <c r="B7356" s="146"/>
      <c r="C7356" s="31"/>
      <c r="D7356" s="31"/>
      <c r="E7356" s="44"/>
      <c r="F7356" s="43"/>
      <c r="G7356" s="84"/>
      <c r="H7356" s="31"/>
      <c r="I7356" s="31"/>
      <c r="J7356" s="84"/>
      <c r="K7356" s="31"/>
      <c r="L7356" s="31"/>
      <c r="M7356" s="169"/>
      <c r="N7356" s="148"/>
      <c r="O7356" s="106"/>
      <c r="P7356" s="43"/>
      <c r="Q7356" s="31"/>
      <c r="R7356" s="84"/>
      <c r="S7356" s="31"/>
      <c r="T7356" s="31"/>
      <c r="U7356" s="169"/>
      <c r="V7356" s="150"/>
      <c r="W7356" s="141" t="str" cm="1">
        <f t="array" ref="W7356">IF(SUM(LEN(B7356:V7356))=0,"",IF(OR(OR(ISBLANK(F7356),SUM(LEN(C7356),LEN(D7356))=0),AND(NOT(E7356="Unknown"),ISBLANK(J7356)),AND(NOT(O7356="Unknown"),ISBLANK(R7356))),"Missing Information", INDEX(Table15[Entire Service Line Classification], MATCH(SUMIFS(Table15[Unique ID],Table15[System-Owned Portion],E7356,Table15[If Material Anything Other than "Lead" in Column E,Was Material Ever Previously Lead?],G7356,Table15[Customer-Owned Portion],O7356),Table15[Unique ID],0),0)))</f>
        <v/>
      </c>
      <c r="X7356"/>
    </row>
    <row r="7357" spans="2:24" x14ac:dyDescent="0.25">
      <c r="B7357" s="146"/>
      <c r="C7357" s="31"/>
      <c r="D7357" s="31"/>
      <c r="E7357" s="44"/>
      <c r="F7357" s="43"/>
      <c r="G7357" s="84"/>
      <c r="H7357" s="31"/>
      <c r="I7357" s="31"/>
      <c r="J7357" s="84"/>
      <c r="K7357" s="31"/>
      <c r="L7357" s="31"/>
      <c r="M7357" s="169"/>
      <c r="N7357" s="148"/>
      <c r="O7357" s="106"/>
      <c r="P7357" s="43"/>
      <c r="Q7357" s="31"/>
      <c r="R7357" s="84"/>
      <c r="S7357" s="31"/>
      <c r="T7357" s="31"/>
      <c r="U7357" s="169"/>
      <c r="V7357" s="150"/>
      <c r="W7357" s="141" t="str" cm="1">
        <f t="array" ref="W7357">IF(SUM(LEN(B7357:V7357))=0,"",IF(OR(OR(ISBLANK(F7357),SUM(LEN(C7357),LEN(D7357))=0),AND(NOT(E7357="Unknown"),ISBLANK(J7357)),AND(NOT(O7357="Unknown"),ISBLANK(R7357))),"Missing Information", INDEX(Table15[Entire Service Line Classification], MATCH(SUMIFS(Table15[Unique ID],Table15[System-Owned Portion],E7357,Table15[If Material Anything Other than "Lead" in Column E,Was Material Ever Previously Lead?],G7357,Table15[Customer-Owned Portion],O7357),Table15[Unique ID],0),0)))</f>
        <v/>
      </c>
      <c r="X7357"/>
    </row>
    <row r="7358" spans="2:24" x14ac:dyDescent="0.25">
      <c r="B7358" s="146"/>
      <c r="C7358" s="31"/>
      <c r="D7358" s="31"/>
      <c r="E7358" s="44"/>
      <c r="F7358" s="43"/>
      <c r="G7358" s="84"/>
      <c r="H7358" s="31"/>
      <c r="I7358" s="31"/>
      <c r="J7358" s="84"/>
      <c r="K7358" s="31"/>
      <c r="L7358" s="31"/>
      <c r="M7358" s="169"/>
      <c r="N7358" s="148"/>
      <c r="O7358" s="106"/>
      <c r="P7358" s="43"/>
      <c r="Q7358" s="31"/>
      <c r="R7358" s="84"/>
      <c r="S7358" s="31"/>
      <c r="T7358" s="31"/>
      <c r="U7358" s="169"/>
      <c r="V7358" s="150"/>
      <c r="W7358" s="141" t="str" cm="1">
        <f t="array" ref="W7358">IF(SUM(LEN(B7358:V7358))=0,"",IF(OR(OR(ISBLANK(F7358),SUM(LEN(C7358),LEN(D7358))=0),AND(NOT(E7358="Unknown"),ISBLANK(J7358)),AND(NOT(O7358="Unknown"),ISBLANK(R7358))),"Missing Information", INDEX(Table15[Entire Service Line Classification], MATCH(SUMIFS(Table15[Unique ID],Table15[System-Owned Portion],E7358,Table15[If Material Anything Other than "Lead" in Column E,Was Material Ever Previously Lead?],G7358,Table15[Customer-Owned Portion],O7358),Table15[Unique ID],0),0)))</f>
        <v/>
      </c>
      <c r="X7358"/>
    </row>
    <row r="7359" spans="2:24" x14ac:dyDescent="0.25">
      <c r="B7359" s="146"/>
      <c r="C7359" s="31"/>
      <c r="D7359" s="31"/>
      <c r="E7359" s="44"/>
      <c r="F7359" s="43"/>
      <c r="G7359" s="84"/>
      <c r="H7359" s="31"/>
      <c r="I7359" s="31"/>
      <c r="J7359" s="84"/>
      <c r="K7359" s="31"/>
      <c r="L7359" s="31"/>
      <c r="M7359" s="169"/>
      <c r="N7359" s="148"/>
      <c r="O7359" s="106"/>
      <c r="P7359" s="43"/>
      <c r="Q7359" s="31"/>
      <c r="R7359" s="84"/>
      <c r="S7359" s="31"/>
      <c r="T7359" s="31"/>
      <c r="U7359" s="169"/>
      <c r="V7359" s="150"/>
      <c r="W7359" s="141" t="str" cm="1">
        <f t="array" ref="W7359">IF(SUM(LEN(B7359:V7359))=0,"",IF(OR(OR(ISBLANK(F7359),SUM(LEN(C7359),LEN(D7359))=0),AND(NOT(E7359="Unknown"),ISBLANK(J7359)),AND(NOT(O7359="Unknown"),ISBLANK(R7359))),"Missing Information", INDEX(Table15[Entire Service Line Classification], MATCH(SUMIFS(Table15[Unique ID],Table15[System-Owned Portion],E7359,Table15[If Material Anything Other than "Lead" in Column E,Was Material Ever Previously Lead?],G7359,Table15[Customer-Owned Portion],O7359),Table15[Unique ID],0),0)))</f>
        <v/>
      </c>
      <c r="X7359"/>
    </row>
    <row r="7360" spans="2:24" x14ac:dyDescent="0.25">
      <c r="B7360" s="146"/>
      <c r="C7360" s="31"/>
      <c r="D7360" s="31"/>
      <c r="E7360" s="44"/>
      <c r="F7360" s="43"/>
      <c r="G7360" s="84"/>
      <c r="H7360" s="31"/>
      <c r="I7360" s="31"/>
      <c r="J7360" s="84"/>
      <c r="K7360" s="31"/>
      <c r="L7360" s="31"/>
      <c r="M7360" s="169"/>
      <c r="N7360" s="148"/>
      <c r="O7360" s="106"/>
      <c r="P7360" s="43"/>
      <c r="Q7360" s="31"/>
      <c r="R7360" s="84"/>
      <c r="S7360" s="31"/>
      <c r="T7360" s="31"/>
      <c r="U7360" s="169"/>
      <c r="V7360" s="150"/>
      <c r="W7360" s="141" t="str" cm="1">
        <f t="array" ref="W7360">IF(SUM(LEN(B7360:V7360))=0,"",IF(OR(OR(ISBLANK(F7360),SUM(LEN(C7360),LEN(D7360))=0),AND(NOT(E7360="Unknown"),ISBLANK(J7360)),AND(NOT(O7360="Unknown"),ISBLANK(R7360))),"Missing Information", INDEX(Table15[Entire Service Line Classification], MATCH(SUMIFS(Table15[Unique ID],Table15[System-Owned Portion],E7360,Table15[If Material Anything Other than "Lead" in Column E,Was Material Ever Previously Lead?],G7360,Table15[Customer-Owned Portion],O7360),Table15[Unique ID],0),0)))</f>
        <v/>
      </c>
      <c r="X7360"/>
    </row>
    <row r="7361" spans="2:24" x14ac:dyDescent="0.25">
      <c r="B7361" s="146"/>
      <c r="C7361" s="31"/>
      <c r="D7361" s="31"/>
      <c r="E7361" s="44"/>
      <c r="F7361" s="43"/>
      <c r="G7361" s="84"/>
      <c r="H7361" s="31"/>
      <c r="I7361" s="31"/>
      <c r="J7361" s="84"/>
      <c r="K7361" s="31"/>
      <c r="L7361" s="31"/>
      <c r="M7361" s="169"/>
      <c r="N7361" s="148"/>
      <c r="O7361" s="106"/>
      <c r="P7361" s="43"/>
      <c r="Q7361" s="31"/>
      <c r="R7361" s="84"/>
      <c r="S7361" s="31"/>
      <c r="T7361" s="31"/>
      <c r="U7361" s="169"/>
      <c r="V7361" s="150"/>
      <c r="W7361" s="141" t="str" cm="1">
        <f t="array" ref="W7361">IF(SUM(LEN(B7361:V7361))=0,"",IF(OR(OR(ISBLANK(F7361),SUM(LEN(C7361),LEN(D7361))=0),AND(NOT(E7361="Unknown"),ISBLANK(J7361)),AND(NOT(O7361="Unknown"),ISBLANK(R7361))),"Missing Information", INDEX(Table15[Entire Service Line Classification], MATCH(SUMIFS(Table15[Unique ID],Table15[System-Owned Portion],E7361,Table15[If Material Anything Other than "Lead" in Column E,Was Material Ever Previously Lead?],G7361,Table15[Customer-Owned Portion],O7361),Table15[Unique ID],0),0)))</f>
        <v/>
      </c>
      <c r="X7361"/>
    </row>
    <row r="7362" spans="2:24" x14ac:dyDescent="0.25">
      <c r="B7362" s="146"/>
      <c r="C7362" s="31"/>
      <c r="D7362" s="31"/>
      <c r="E7362" s="44"/>
      <c r="F7362" s="43"/>
      <c r="G7362" s="84"/>
      <c r="H7362" s="31"/>
      <c r="I7362" s="31"/>
      <c r="J7362" s="84"/>
      <c r="K7362" s="31"/>
      <c r="L7362" s="31"/>
      <c r="M7362" s="169"/>
      <c r="N7362" s="148"/>
      <c r="O7362" s="106"/>
      <c r="P7362" s="43"/>
      <c r="Q7362" s="31"/>
      <c r="R7362" s="84"/>
      <c r="S7362" s="31"/>
      <c r="T7362" s="31"/>
      <c r="U7362" s="169"/>
      <c r="V7362" s="150"/>
      <c r="W7362" s="141" t="str" cm="1">
        <f t="array" ref="W7362">IF(SUM(LEN(B7362:V7362))=0,"",IF(OR(OR(ISBLANK(F7362),SUM(LEN(C7362),LEN(D7362))=0),AND(NOT(E7362="Unknown"),ISBLANK(J7362)),AND(NOT(O7362="Unknown"),ISBLANK(R7362))),"Missing Information", INDEX(Table15[Entire Service Line Classification], MATCH(SUMIFS(Table15[Unique ID],Table15[System-Owned Portion],E7362,Table15[If Material Anything Other than "Lead" in Column E,Was Material Ever Previously Lead?],G7362,Table15[Customer-Owned Portion],O7362),Table15[Unique ID],0),0)))</f>
        <v/>
      </c>
      <c r="X7362"/>
    </row>
    <row r="7363" spans="2:24" x14ac:dyDescent="0.25">
      <c r="B7363" s="146"/>
      <c r="C7363" s="31"/>
      <c r="D7363" s="31"/>
      <c r="E7363" s="44"/>
      <c r="F7363" s="43"/>
      <c r="G7363" s="84"/>
      <c r="H7363" s="31"/>
      <c r="I7363" s="31"/>
      <c r="J7363" s="84"/>
      <c r="K7363" s="31"/>
      <c r="L7363" s="31"/>
      <c r="M7363" s="169"/>
      <c r="N7363" s="148"/>
      <c r="O7363" s="106"/>
      <c r="P7363" s="43"/>
      <c r="Q7363" s="31"/>
      <c r="R7363" s="84"/>
      <c r="S7363" s="31"/>
      <c r="T7363" s="31"/>
      <c r="U7363" s="169"/>
      <c r="V7363" s="150"/>
      <c r="W7363" s="141" t="str" cm="1">
        <f t="array" ref="W7363">IF(SUM(LEN(B7363:V7363))=0,"",IF(OR(OR(ISBLANK(F7363),SUM(LEN(C7363),LEN(D7363))=0),AND(NOT(E7363="Unknown"),ISBLANK(J7363)),AND(NOT(O7363="Unknown"),ISBLANK(R7363))),"Missing Information", INDEX(Table15[Entire Service Line Classification], MATCH(SUMIFS(Table15[Unique ID],Table15[System-Owned Portion],E7363,Table15[If Material Anything Other than "Lead" in Column E,Was Material Ever Previously Lead?],G7363,Table15[Customer-Owned Portion],O7363),Table15[Unique ID],0),0)))</f>
        <v/>
      </c>
      <c r="X7363"/>
    </row>
    <row r="7364" spans="2:24" x14ac:dyDescent="0.25">
      <c r="B7364" s="146"/>
      <c r="C7364" s="31"/>
      <c r="D7364" s="31"/>
      <c r="E7364" s="44"/>
      <c r="F7364" s="43"/>
      <c r="G7364" s="84"/>
      <c r="H7364" s="31"/>
      <c r="I7364" s="31"/>
      <c r="J7364" s="84"/>
      <c r="K7364" s="31"/>
      <c r="L7364" s="31"/>
      <c r="M7364" s="169"/>
      <c r="N7364" s="148"/>
      <c r="O7364" s="106"/>
      <c r="P7364" s="43"/>
      <c r="Q7364" s="31"/>
      <c r="R7364" s="84"/>
      <c r="S7364" s="31"/>
      <c r="T7364" s="31"/>
      <c r="U7364" s="169"/>
      <c r="V7364" s="150"/>
      <c r="W7364" s="141" t="str" cm="1">
        <f t="array" ref="W7364">IF(SUM(LEN(B7364:V7364))=0,"",IF(OR(OR(ISBLANK(F7364),SUM(LEN(C7364),LEN(D7364))=0),AND(NOT(E7364="Unknown"),ISBLANK(J7364)),AND(NOT(O7364="Unknown"),ISBLANK(R7364))),"Missing Information", INDEX(Table15[Entire Service Line Classification], MATCH(SUMIFS(Table15[Unique ID],Table15[System-Owned Portion],E7364,Table15[If Material Anything Other than "Lead" in Column E,Was Material Ever Previously Lead?],G7364,Table15[Customer-Owned Portion],O7364),Table15[Unique ID],0),0)))</f>
        <v/>
      </c>
      <c r="X7364"/>
    </row>
    <row r="7365" spans="2:24" x14ac:dyDescent="0.25">
      <c r="B7365" s="146"/>
      <c r="C7365" s="31"/>
      <c r="D7365" s="31"/>
      <c r="E7365" s="44"/>
      <c r="F7365" s="43"/>
      <c r="G7365" s="84"/>
      <c r="H7365" s="31"/>
      <c r="I7365" s="31"/>
      <c r="J7365" s="84"/>
      <c r="K7365" s="31"/>
      <c r="L7365" s="31"/>
      <c r="M7365" s="169"/>
      <c r="N7365" s="148"/>
      <c r="O7365" s="106"/>
      <c r="P7365" s="43"/>
      <c r="Q7365" s="31"/>
      <c r="R7365" s="84"/>
      <c r="S7365" s="31"/>
      <c r="T7365" s="31"/>
      <c r="U7365" s="169"/>
      <c r="V7365" s="150"/>
      <c r="W7365" s="141" t="str" cm="1">
        <f t="array" ref="W7365">IF(SUM(LEN(B7365:V7365))=0,"",IF(OR(OR(ISBLANK(F7365),SUM(LEN(C7365),LEN(D7365))=0),AND(NOT(E7365="Unknown"),ISBLANK(J7365)),AND(NOT(O7365="Unknown"),ISBLANK(R7365))),"Missing Information", INDEX(Table15[Entire Service Line Classification], MATCH(SUMIFS(Table15[Unique ID],Table15[System-Owned Portion],E7365,Table15[If Material Anything Other than "Lead" in Column E,Was Material Ever Previously Lead?],G7365,Table15[Customer-Owned Portion],O7365),Table15[Unique ID],0),0)))</f>
        <v/>
      </c>
      <c r="X7365"/>
    </row>
    <row r="7366" spans="2:24" x14ac:dyDescent="0.25">
      <c r="B7366" s="146"/>
      <c r="C7366" s="31"/>
      <c r="D7366" s="31"/>
      <c r="E7366" s="44"/>
      <c r="F7366" s="43"/>
      <c r="G7366" s="84"/>
      <c r="H7366" s="31"/>
      <c r="I7366" s="31"/>
      <c r="J7366" s="84"/>
      <c r="K7366" s="31"/>
      <c r="L7366" s="31"/>
      <c r="M7366" s="169"/>
      <c r="N7366" s="148"/>
      <c r="O7366" s="106"/>
      <c r="P7366" s="43"/>
      <c r="Q7366" s="31"/>
      <c r="R7366" s="84"/>
      <c r="S7366" s="31"/>
      <c r="T7366" s="31"/>
      <c r="U7366" s="169"/>
      <c r="V7366" s="150"/>
      <c r="W7366" s="141" t="str" cm="1">
        <f t="array" ref="W7366">IF(SUM(LEN(B7366:V7366))=0,"",IF(OR(OR(ISBLANK(F7366),SUM(LEN(C7366),LEN(D7366))=0),AND(NOT(E7366="Unknown"),ISBLANK(J7366)),AND(NOT(O7366="Unknown"),ISBLANK(R7366))),"Missing Information", INDEX(Table15[Entire Service Line Classification], MATCH(SUMIFS(Table15[Unique ID],Table15[System-Owned Portion],E7366,Table15[If Material Anything Other than "Lead" in Column E,Was Material Ever Previously Lead?],G7366,Table15[Customer-Owned Portion],O7366),Table15[Unique ID],0),0)))</f>
        <v/>
      </c>
      <c r="X7366"/>
    </row>
    <row r="7367" spans="2:24" x14ac:dyDescent="0.25">
      <c r="B7367" s="146"/>
      <c r="C7367" s="31"/>
      <c r="D7367" s="31"/>
      <c r="E7367" s="44"/>
      <c r="F7367" s="43"/>
      <c r="G7367" s="84"/>
      <c r="H7367" s="31"/>
      <c r="I7367" s="31"/>
      <c r="J7367" s="84"/>
      <c r="K7367" s="31"/>
      <c r="L7367" s="31"/>
      <c r="M7367" s="169"/>
      <c r="N7367" s="148"/>
      <c r="O7367" s="106"/>
      <c r="P7367" s="43"/>
      <c r="Q7367" s="31"/>
      <c r="R7367" s="84"/>
      <c r="S7367" s="31"/>
      <c r="T7367" s="31"/>
      <c r="U7367" s="169"/>
      <c r="V7367" s="150"/>
      <c r="W7367" s="141" t="str" cm="1">
        <f t="array" ref="W7367">IF(SUM(LEN(B7367:V7367))=0,"",IF(OR(OR(ISBLANK(F7367),SUM(LEN(C7367),LEN(D7367))=0),AND(NOT(E7367="Unknown"),ISBLANK(J7367)),AND(NOT(O7367="Unknown"),ISBLANK(R7367))),"Missing Information", INDEX(Table15[Entire Service Line Classification], MATCH(SUMIFS(Table15[Unique ID],Table15[System-Owned Portion],E7367,Table15[If Material Anything Other than "Lead" in Column E,Was Material Ever Previously Lead?],G7367,Table15[Customer-Owned Portion],O7367),Table15[Unique ID],0),0)))</f>
        <v/>
      </c>
      <c r="X7367"/>
    </row>
    <row r="7368" spans="2:24" x14ac:dyDescent="0.25">
      <c r="B7368" s="146"/>
      <c r="C7368" s="31"/>
      <c r="D7368" s="31"/>
      <c r="E7368" s="44"/>
      <c r="F7368" s="43"/>
      <c r="G7368" s="84"/>
      <c r="H7368" s="31"/>
      <c r="I7368" s="31"/>
      <c r="J7368" s="84"/>
      <c r="K7368" s="31"/>
      <c r="L7368" s="31"/>
      <c r="M7368" s="169"/>
      <c r="N7368" s="148"/>
      <c r="O7368" s="106"/>
      <c r="P7368" s="43"/>
      <c r="Q7368" s="31"/>
      <c r="R7368" s="84"/>
      <c r="S7368" s="31"/>
      <c r="T7368" s="31"/>
      <c r="U7368" s="169"/>
      <c r="V7368" s="150"/>
      <c r="W7368" s="141" t="str" cm="1">
        <f t="array" ref="W7368">IF(SUM(LEN(B7368:V7368))=0,"",IF(OR(OR(ISBLANK(F7368),SUM(LEN(C7368),LEN(D7368))=0),AND(NOT(E7368="Unknown"),ISBLANK(J7368)),AND(NOT(O7368="Unknown"),ISBLANK(R7368))),"Missing Information", INDEX(Table15[Entire Service Line Classification], MATCH(SUMIFS(Table15[Unique ID],Table15[System-Owned Portion],E7368,Table15[If Material Anything Other than "Lead" in Column E,Was Material Ever Previously Lead?],G7368,Table15[Customer-Owned Portion],O7368),Table15[Unique ID],0),0)))</f>
        <v/>
      </c>
      <c r="X7368"/>
    </row>
    <row r="7369" spans="2:24" x14ac:dyDescent="0.25">
      <c r="B7369" s="146"/>
      <c r="C7369" s="31"/>
      <c r="D7369" s="31"/>
      <c r="E7369" s="44"/>
      <c r="F7369" s="43"/>
      <c r="G7369" s="84"/>
      <c r="H7369" s="31"/>
      <c r="I7369" s="31"/>
      <c r="J7369" s="84"/>
      <c r="K7369" s="31"/>
      <c r="L7369" s="31"/>
      <c r="M7369" s="169"/>
      <c r="N7369" s="148"/>
      <c r="O7369" s="106"/>
      <c r="P7369" s="43"/>
      <c r="Q7369" s="31"/>
      <c r="R7369" s="84"/>
      <c r="S7369" s="31"/>
      <c r="T7369" s="31"/>
      <c r="U7369" s="169"/>
      <c r="V7369" s="150"/>
      <c r="W7369" s="141" t="str" cm="1">
        <f t="array" ref="W7369">IF(SUM(LEN(B7369:V7369))=0,"",IF(OR(OR(ISBLANK(F7369),SUM(LEN(C7369),LEN(D7369))=0),AND(NOT(E7369="Unknown"),ISBLANK(J7369)),AND(NOT(O7369="Unknown"),ISBLANK(R7369))),"Missing Information", INDEX(Table15[Entire Service Line Classification], MATCH(SUMIFS(Table15[Unique ID],Table15[System-Owned Portion],E7369,Table15[If Material Anything Other than "Lead" in Column E,Was Material Ever Previously Lead?],G7369,Table15[Customer-Owned Portion],O7369),Table15[Unique ID],0),0)))</f>
        <v/>
      </c>
      <c r="X7369"/>
    </row>
    <row r="7370" spans="2:24" x14ac:dyDescent="0.25">
      <c r="B7370" s="146"/>
      <c r="C7370" s="31"/>
      <c r="D7370" s="31"/>
      <c r="E7370" s="44"/>
      <c r="F7370" s="43"/>
      <c r="G7370" s="84"/>
      <c r="H7370" s="31"/>
      <c r="I7370" s="31"/>
      <c r="J7370" s="84"/>
      <c r="K7370" s="31"/>
      <c r="L7370" s="31"/>
      <c r="M7370" s="169"/>
      <c r="N7370" s="148"/>
      <c r="O7370" s="106"/>
      <c r="P7370" s="43"/>
      <c r="Q7370" s="31"/>
      <c r="R7370" s="84"/>
      <c r="S7370" s="31"/>
      <c r="T7370" s="31"/>
      <c r="U7370" s="169"/>
      <c r="V7370" s="150"/>
      <c r="W7370" s="141" t="str" cm="1">
        <f t="array" ref="W7370">IF(SUM(LEN(B7370:V7370))=0,"",IF(OR(OR(ISBLANK(F7370),SUM(LEN(C7370),LEN(D7370))=0),AND(NOT(E7370="Unknown"),ISBLANK(J7370)),AND(NOT(O7370="Unknown"),ISBLANK(R7370))),"Missing Information", INDEX(Table15[Entire Service Line Classification], MATCH(SUMIFS(Table15[Unique ID],Table15[System-Owned Portion],E7370,Table15[If Material Anything Other than "Lead" in Column E,Was Material Ever Previously Lead?],G7370,Table15[Customer-Owned Portion],O7370),Table15[Unique ID],0),0)))</f>
        <v/>
      </c>
      <c r="X7370"/>
    </row>
    <row r="7371" spans="2:24" x14ac:dyDescent="0.25">
      <c r="B7371" s="146"/>
      <c r="C7371" s="31"/>
      <c r="D7371" s="31"/>
      <c r="E7371" s="44"/>
      <c r="F7371" s="43"/>
      <c r="G7371" s="84"/>
      <c r="H7371" s="31"/>
      <c r="I7371" s="31"/>
      <c r="J7371" s="84"/>
      <c r="K7371" s="31"/>
      <c r="L7371" s="31"/>
      <c r="M7371" s="169"/>
      <c r="N7371" s="148"/>
      <c r="O7371" s="106"/>
      <c r="P7371" s="43"/>
      <c r="Q7371" s="31"/>
      <c r="R7371" s="84"/>
      <c r="S7371" s="31"/>
      <c r="T7371" s="31"/>
      <c r="U7371" s="169"/>
      <c r="V7371" s="150"/>
      <c r="W7371" s="141" t="str" cm="1">
        <f t="array" ref="W7371">IF(SUM(LEN(B7371:V7371))=0,"",IF(OR(OR(ISBLANK(F7371),SUM(LEN(C7371),LEN(D7371))=0),AND(NOT(E7371="Unknown"),ISBLANK(J7371)),AND(NOT(O7371="Unknown"),ISBLANK(R7371))),"Missing Information", INDEX(Table15[Entire Service Line Classification], MATCH(SUMIFS(Table15[Unique ID],Table15[System-Owned Portion],E7371,Table15[If Material Anything Other than "Lead" in Column E,Was Material Ever Previously Lead?],G7371,Table15[Customer-Owned Portion],O7371),Table15[Unique ID],0),0)))</f>
        <v/>
      </c>
      <c r="X7371"/>
    </row>
    <row r="7372" spans="2:24" x14ac:dyDescent="0.25">
      <c r="B7372" s="146"/>
      <c r="C7372" s="31"/>
      <c r="D7372" s="31"/>
      <c r="E7372" s="44"/>
      <c r="F7372" s="43"/>
      <c r="G7372" s="84"/>
      <c r="H7372" s="31"/>
      <c r="I7372" s="31"/>
      <c r="J7372" s="84"/>
      <c r="K7372" s="31"/>
      <c r="L7372" s="31"/>
      <c r="M7372" s="169"/>
      <c r="N7372" s="148"/>
      <c r="O7372" s="106"/>
      <c r="P7372" s="43"/>
      <c r="Q7372" s="31"/>
      <c r="R7372" s="84"/>
      <c r="S7372" s="31"/>
      <c r="T7372" s="31"/>
      <c r="U7372" s="169"/>
      <c r="V7372" s="150"/>
      <c r="W7372" s="141" t="str" cm="1">
        <f t="array" ref="W7372">IF(SUM(LEN(B7372:V7372))=0,"",IF(OR(OR(ISBLANK(F7372),SUM(LEN(C7372),LEN(D7372))=0),AND(NOT(E7372="Unknown"),ISBLANK(J7372)),AND(NOT(O7372="Unknown"),ISBLANK(R7372))),"Missing Information", INDEX(Table15[Entire Service Line Classification], MATCH(SUMIFS(Table15[Unique ID],Table15[System-Owned Portion],E7372,Table15[If Material Anything Other than "Lead" in Column E,Was Material Ever Previously Lead?],G7372,Table15[Customer-Owned Portion],O7372),Table15[Unique ID],0),0)))</f>
        <v/>
      </c>
      <c r="X7372"/>
    </row>
    <row r="7373" spans="2:24" x14ac:dyDescent="0.25">
      <c r="B7373" s="146"/>
      <c r="C7373" s="31"/>
      <c r="D7373" s="31"/>
      <c r="E7373" s="44"/>
      <c r="F7373" s="43"/>
      <c r="G7373" s="84"/>
      <c r="H7373" s="31"/>
      <c r="I7373" s="31"/>
      <c r="J7373" s="84"/>
      <c r="K7373" s="31"/>
      <c r="L7373" s="31"/>
      <c r="M7373" s="169"/>
      <c r="N7373" s="148"/>
      <c r="O7373" s="106"/>
      <c r="P7373" s="43"/>
      <c r="Q7373" s="31"/>
      <c r="R7373" s="84"/>
      <c r="S7373" s="31"/>
      <c r="T7373" s="31"/>
      <c r="U7373" s="169"/>
      <c r="V7373" s="150"/>
      <c r="W7373" s="141" t="str" cm="1">
        <f t="array" ref="W7373">IF(SUM(LEN(B7373:V7373))=0,"",IF(OR(OR(ISBLANK(F7373),SUM(LEN(C7373),LEN(D7373))=0),AND(NOT(E7373="Unknown"),ISBLANK(J7373)),AND(NOT(O7373="Unknown"),ISBLANK(R7373))),"Missing Information", INDEX(Table15[Entire Service Line Classification], MATCH(SUMIFS(Table15[Unique ID],Table15[System-Owned Portion],E7373,Table15[If Material Anything Other than "Lead" in Column E,Was Material Ever Previously Lead?],G7373,Table15[Customer-Owned Portion],O7373),Table15[Unique ID],0),0)))</f>
        <v/>
      </c>
      <c r="X7373"/>
    </row>
    <row r="7374" spans="2:24" x14ac:dyDescent="0.25">
      <c r="B7374" s="146"/>
      <c r="C7374" s="31"/>
      <c r="D7374" s="31"/>
      <c r="E7374" s="44"/>
      <c r="F7374" s="43"/>
      <c r="G7374" s="84"/>
      <c r="H7374" s="31"/>
      <c r="I7374" s="31"/>
      <c r="J7374" s="84"/>
      <c r="K7374" s="31"/>
      <c r="L7374" s="31"/>
      <c r="M7374" s="169"/>
      <c r="N7374" s="148"/>
      <c r="O7374" s="106"/>
      <c r="P7374" s="43"/>
      <c r="Q7374" s="31"/>
      <c r="R7374" s="84"/>
      <c r="S7374" s="31"/>
      <c r="T7374" s="31"/>
      <c r="U7374" s="169"/>
      <c r="V7374" s="150"/>
      <c r="W7374" s="141" t="str" cm="1">
        <f t="array" ref="W7374">IF(SUM(LEN(B7374:V7374))=0,"",IF(OR(OR(ISBLANK(F7374),SUM(LEN(C7374),LEN(D7374))=0),AND(NOT(E7374="Unknown"),ISBLANK(J7374)),AND(NOT(O7374="Unknown"),ISBLANK(R7374))),"Missing Information", INDEX(Table15[Entire Service Line Classification], MATCH(SUMIFS(Table15[Unique ID],Table15[System-Owned Portion],E7374,Table15[If Material Anything Other than "Lead" in Column E,Was Material Ever Previously Lead?],G7374,Table15[Customer-Owned Portion],O7374),Table15[Unique ID],0),0)))</f>
        <v/>
      </c>
      <c r="X7374"/>
    </row>
    <row r="7375" spans="2:24" x14ac:dyDescent="0.25">
      <c r="B7375" s="146"/>
      <c r="C7375" s="31"/>
      <c r="D7375" s="31"/>
      <c r="E7375" s="44"/>
      <c r="F7375" s="43"/>
      <c r="G7375" s="84"/>
      <c r="H7375" s="31"/>
      <c r="I7375" s="31"/>
      <c r="J7375" s="84"/>
      <c r="K7375" s="31"/>
      <c r="L7375" s="31"/>
      <c r="M7375" s="169"/>
      <c r="N7375" s="148"/>
      <c r="O7375" s="106"/>
      <c r="P7375" s="43"/>
      <c r="Q7375" s="31"/>
      <c r="R7375" s="84"/>
      <c r="S7375" s="31"/>
      <c r="T7375" s="31"/>
      <c r="U7375" s="169"/>
      <c r="V7375" s="150"/>
      <c r="W7375" s="141" t="str" cm="1">
        <f t="array" ref="W7375">IF(SUM(LEN(B7375:V7375))=0,"",IF(OR(OR(ISBLANK(F7375),SUM(LEN(C7375),LEN(D7375))=0),AND(NOT(E7375="Unknown"),ISBLANK(J7375)),AND(NOT(O7375="Unknown"),ISBLANK(R7375))),"Missing Information", INDEX(Table15[Entire Service Line Classification], MATCH(SUMIFS(Table15[Unique ID],Table15[System-Owned Portion],E7375,Table15[If Material Anything Other than "Lead" in Column E,Was Material Ever Previously Lead?],G7375,Table15[Customer-Owned Portion],O7375),Table15[Unique ID],0),0)))</f>
        <v/>
      </c>
      <c r="X7375"/>
    </row>
    <row r="7376" spans="2:24" x14ac:dyDescent="0.25">
      <c r="B7376" s="146"/>
      <c r="C7376" s="31"/>
      <c r="D7376" s="31"/>
      <c r="E7376" s="44"/>
      <c r="F7376" s="43"/>
      <c r="G7376" s="84"/>
      <c r="H7376" s="31"/>
      <c r="I7376" s="31"/>
      <c r="J7376" s="84"/>
      <c r="K7376" s="31"/>
      <c r="L7376" s="31"/>
      <c r="M7376" s="169"/>
      <c r="N7376" s="148"/>
      <c r="O7376" s="106"/>
      <c r="P7376" s="43"/>
      <c r="Q7376" s="31"/>
      <c r="R7376" s="84"/>
      <c r="S7376" s="31"/>
      <c r="T7376" s="31"/>
      <c r="U7376" s="169"/>
      <c r="V7376" s="150"/>
      <c r="W7376" s="141" t="str" cm="1">
        <f t="array" ref="W7376">IF(SUM(LEN(B7376:V7376))=0,"",IF(OR(OR(ISBLANK(F7376),SUM(LEN(C7376),LEN(D7376))=0),AND(NOT(E7376="Unknown"),ISBLANK(J7376)),AND(NOT(O7376="Unknown"),ISBLANK(R7376))),"Missing Information", INDEX(Table15[Entire Service Line Classification], MATCH(SUMIFS(Table15[Unique ID],Table15[System-Owned Portion],E7376,Table15[If Material Anything Other than "Lead" in Column E,Was Material Ever Previously Lead?],G7376,Table15[Customer-Owned Portion],O7376),Table15[Unique ID],0),0)))</f>
        <v/>
      </c>
      <c r="X7376"/>
    </row>
    <row r="7377" spans="2:24" x14ac:dyDescent="0.25">
      <c r="B7377" s="146"/>
      <c r="C7377" s="31"/>
      <c r="D7377" s="31"/>
      <c r="E7377" s="44"/>
      <c r="F7377" s="43"/>
      <c r="G7377" s="84"/>
      <c r="H7377" s="31"/>
      <c r="I7377" s="31"/>
      <c r="J7377" s="84"/>
      <c r="K7377" s="31"/>
      <c r="L7377" s="31"/>
      <c r="M7377" s="169"/>
      <c r="N7377" s="148"/>
      <c r="O7377" s="106"/>
      <c r="P7377" s="43"/>
      <c r="Q7377" s="31"/>
      <c r="R7377" s="84"/>
      <c r="S7377" s="31"/>
      <c r="T7377" s="31"/>
      <c r="U7377" s="169"/>
      <c r="V7377" s="150"/>
      <c r="W7377" s="141" t="str" cm="1">
        <f t="array" ref="W7377">IF(SUM(LEN(B7377:V7377))=0,"",IF(OR(OR(ISBLANK(F7377),SUM(LEN(C7377),LEN(D7377))=0),AND(NOT(E7377="Unknown"),ISBLANK(J7377)),AND(NOT(O7377="Unknown"),ISBLANK(R7377))),"Missing Information", INDEX(Table15[Entire Service Line Classification], MATCH(SUMIFS(Table15[Unique ID],Table15[System-Owned Portion],E7377,Table15[If Material Anything Other than "Lead" in Column E,Was Material Ever Previously Lead?],G7377,Table15[Customer-Owned Portion],O7377),Table15[Unique ID],0),0)))</f>
        <v/>
      </c>
      <c r="X7377"/>
    </row>
    <row r="7378" spans="2:24" x14ac:dyDescent="0.25">
      <c r="B7378" s="146"/>
      <c r="C7378" s="31"/>
      <c r="D7378" s="31"/>
      <c r="E7378" s="44"/>
      <c r="F7378" s="43"/>
      <c r="G7378" s="84"/>
      <c r="H7378" s="31"/>
      <c r="I7378" s="31"/>
      <c r="J7378" s="84"/>
      <c r="K7378" s="31"/>
      <c r="L7378" s="31"/>
      <c r="M7378" s="169"/>
      <c r="N7378" s="148"/>
      <c r="O7378" s="106"/>
      <c r="P7378" s="43"/>
      <c r="Q7378" s="31"/>
      <c r="R7378" s="84"/>
      <c r="S7378" s="31"/>
      <c r="T7378" s="31"/>
      <c r="U7378" s="169"/>
      <c r="V7378" s="150"/>
      <c r="W7378" s="141" t="str" cm="1">
        <f t="array" ref="W7378">IF(SUM(LEN(B7378:V7378))=0,"",IF(OR(OR(ISBLANK(F7378),SUM(LEN(C7378),LEN(D7378))=0),AND(NOT(E7378="Unknown"),ISBLANK(J7378)),AND(NOT(O7378="Unknown"),ISBLANK(R7378))),"Missing Information", INDEX(Table15[Entire Service Line Classification], MATCH(SUMIFS(Table15[Unique ID],Table15[System-Owned Portion],E7378,Table15[If Material Anything Other than "Lead" in Column E,Was Material Ever Previously Lead?],G7378,Table15[Customer-Owned Portion],O7378),Table15[Unique ID],0),0)))</f>
        <v/>
      </c>
      <c r="X7378"/>
    </row>
    <row r="7379" spans="2:24" x14ac:dyDescent="0.25">
      <c r="B7379" s="146"/>
      <c r="C7379" s="31"/>
      <c r="D7379" s="31"/>
      <c r="E7379" s="44"/>
      <c r="F7379" s="43"/>
      <c r="G7379" s="84"/>
      <c r="H7379" s="31"/>
      <c r="I7379" s="31"/>
      <c r="J7379" s="84"/>
      <c r="K7379" s="31"/>
      <c r="L7379" s="31"/>
      <c r="M7379" s="169"/>
      <c r="N7379" s="148"/>
      <c r="O7379" s="106"/>
      <c r="P7379" s="43"/>
      <c r="Q7379" s="31"/>
      <c r="R7379" s="84"/>
      <c r="S7379" s="31"/>
      <c r="T7379" s="31"/>
      <c r="U7379" s="169"/>
      <c r="V7379" s="150"/>
      <c r="W7379" s="141" t="str" cm="1">
        <f t="array" ref="W7379">IF(SUM(LEN(B7379:V7379))=0,"",IF(OR(OR(ISBLANK(F7379),SUM(LEN(C7379),LEN(D7379))=0),AND(NOT(E7379="Unknown"),ISBLANK(J7379)),AND(NOT(O7379="Unknown"),ISBLANK(R7379))),"Missing Information", INDEX(Table15[Entire Service Line Classification], MATCH(SUMIFS(Table15[Unique ID],Table15[System-Owned Portion],E7379,Table15[If Material Anything Other than "Lead" in Column E,Was Material Ever Previously Lead?],G7379,Table15[Customer-Owned Portion],O7379),Table15[Unique ID],0),0)))</f>
        <v/>
      </c>
      <c r="X7379"/>
    </row>
    <row r="7380" spans="2:24" x14ac:dyDescent="0.25">
      <c r="B7380" s="146"/>
      <c r="C7380" s="31"/>
      <c r="D7380" s="31"/>
      <c r="E7380" s="44"/>
      <c r="F7380" s="43"/>
      <c r="G7380" s="84"/>
      <c r="H7380" s="31"/>
      <c r="I7380" s="31"/>
      <c r="J7380" s="84"/>
      <c r="K7380" s="31"/>
      <c r="L7380" s="31"/>
      <c r="M7380" s="169"/>
      <c r="N7380" s="148"/>
      <c r="O7380" s="106"/>
      <c r="P7380" s="43"/>
      <c r="Q7380" s="31"/>
      <c r="R7380" s="84"/>
      <c r="S7380" s="31"/>
      <c r="T7380" s="31"/>
      <c r="U7380" s="169"/>
      <c r="V7380" s="150"/>
      <c r="W7380" s="141" t="str" cm="1">
        <f t="array" ref="W7380">IF(SUM(LEN(B7380:V7380))=0,"",IF(OR(OR(ISBLANK(F7380),SUM(LEN(C7380),LEN(D7380))=0),AND(NOT(E7380="Unknown"),ISBLANK(J7380)),AND(NOT(O7380="Unknown"),ISBLANK(R7380))),"Missing Information", INDEX(Table15[Entire Service Line Classification], MATCH(SUMIFS(Table15[Unique ID],Table15[System-Owned Portion],E7380,Table15[If Material Anything Other than "Lead" in Column E,Was Material Ever Previously Lead?],G7380,Table15[Customer-Owned Portion],O7380),Table15[Unique ID],0),0)))</f>
        <v/>
      </c>
      <c r="X7380"/>
    </row>
    <row r="7381" spans="2:24" x14ac:dyDescent="0.25">
      <c r="B7381" s="146"/>
      <c r="C7381" s="31"/>
      <c r="D7381" s="31"/>
      <c r="E7381" s="44"/>
      <c r="F7381" s="43"/>
      <c r="G7381" s="84"/>
      <c r="H7381" s="31"/>
      <c r="I7381" s="31"/>
      <c r="J7381" s="84"/>
      <c r="K7381" s="31"/>
      <c r="L7381" s="31"/>
      <c r="M7381" s="169"/>
      <c r="N7381" s="148"/>
      <c r="O7381" s="106"/>
      <c r="P7381" s="43"/>
      <c r="Q7381" s="31"/>
      <c r="R7381" s="84"/>
      <c r="S7381" s="31"/>
      <c r="T7381" s="31"/>
      <c r="U7381" s="169"/>
      <c r="V7381" s="150"/>
      <c r="W7381" s="141" t="str" cm="1">
        <f t="array" ref="W7381">IF(SUM(LEN(B7381:V7381))=0,"",IF(OR(OR(ISBLANK(F7381),SUM(LEN(C7381),LEN(D7381))=0),AND(NOT(E7381="Unknown"),ISBLANK(J7381)),AND(NOT(O7381="Unknown"),ISBLANK(R7381))),"Missing Information", INDEX(Table15[Entire Service Line Classification], MATCH(SUMIFS(Table15[Unique ID],Table15[System-Owned Portion],E7381,Table15[If Material Anything Other than "Lead" in Column E,Was Material Ever Previously Lead?],G7381,Table15[Customer-Owned Portion],O7381),Table15[Unique ID],0),0)))</f>
        <v/>
      </c>
      <c r="X7381"/>
    </row>
    <row r="7382" spans="2:24" x14ac:dyDescent="0.25">
      <c r="B7382" s="146"/>
      <c r="C7382" s="31"/>
      <c r="D7382" s="31"/>
      <c r="E7382" s="44"/>
      <c r="F7382" s="43"/>
      <c r="G7382" s="84"/>
      <c r="H7382" s="31"/>
      <c r="I7382" s="31"/>
      <c r="J7382" s="84"/>
      <c r="K7382" s="31"/>
      <c r="L7382" s="31"/>
      <c r="M7382" s="169"/>
      <c r="N7382" s="148"/>
      <c r="O7382" s="106"/>
      <c r="P7382" s="43"/>
      <c r="Q7382" s="31"/>
      <c r="R7382" s="84"/>
      <c r="S7382" s="31"/>
      <c r="T7382" s="31"/>
      <c r="U7382" s="169"/>
      <c r="V7382" s="150"/>
      <c r="W7382" s="141" t="str" cm="1">
        <f t="array" ref="W7382">IF(SUM(LEN(B7382:V7382))=0,"",IF(OR(OR(ISBLANK(F7382),SUM(LEN(C7382),LEN(D7382))=0),AND(NOT(E7382="Unknown"),ISBLANK(J7382)),AND(NOT(O7382="Unknown"),ISBLANK(R7382))),"Missing Information", INDEX(Table15[Entire Service Line Classification], MATCH(SUMIFS(Table15[Unique ID],Table15[System-Owned Portion],E7382,Table15[If Material Anything Other than "Lead" in Column E,Was Material Ever Previously Lead?],G7382,Table15[Customer-Owned Portion],O7382),Table15[Unique ID],0),0)))</f>
        <v/>
      </c>
      <c r="X7382"/>
    </row>
    <row r="7383" spans="2:24" x14ac:dyDescent="0.25">
      <c r="B7383" s="146"/>
      <c r="C7383" s="31"/>
      <c r="D7383" s="31"/>
      <c r="E7383" s="44"/>
      <c r="F7383" s="43"/>
      <c r="G7383" s="84"/>
      <c r="H7383" s="31"/>
      <c r="I7383" s="31"/>
      <c r="J7383" s="84"/>
      <c r="K7383" s="31"/>
      <c r="L7383" s="31"/>
      <c r="M7383" s="169"/>
      <c r="N7383" s="148"/>
      <c r="O7383" s="106"/>
      <c r="P7383" s="43"/>
      <c r="Q7383" s="31"/>
      <c r="R7383" s="84"/>
      <c r="S7383" s="31"/>
      <c r="T7383" s="31"/>
      <c r="U7383" s="169"/>
      <c r="V7383" s="150"/>
      <c r="W7383" s="141" t="str" cm="1">
        <f t="array" ref="W7383">IF(SUM(LEN(B7383:V7383))=0,"",IF(OR(OR(ISBLANK(F7383),SUM(LEN(C7383),LEN(D7383))=0),AND(NOT(E7383="Unknown"),ISBLANK(J7383)),AND(NOT(O7383="Unknown"),ISBLANK(R7383))),"Missing Information", INDEX(Table15[Entire Service Line Classification], MATCH(SUMIFS(Table15[Unique ID],Table15[System-Owned Portion],E7383,Table15[If Material Anything Other than "Lead" in Column E,Was Material Ever Previously Lead?],G7383,Table15[Customer-Owned Portion],O7383),Table15[Unique ID],0),0)))</f>
        <v/>
      </c>
      <c r="X7383"/>
    </row>
    <row r="7384" spans="2:24" x14ac:dyDescent="0.25">
      <c r="B7384" s="146"/>
      <c r="C7384" s="31"/>
      <c r="D7384" s="31"/>
      <c r="E7384" s="44"/>
      <c r="F7384" s="43"/>
      <c r="G7384" s="84"/>
      <c r="H7384" s="31"/>
      <c r="I7384" s="31"/>
      <c r="J7384" s="84"/>
      <c r="K7384" s="31"/>
      <c r="L7384" s="31"/>
      <c r="M7384" s="169"/>
      <c r="N7384" s="148"/>
      <c r="O7384" s="106"/>
      <c r="P7384" s="43"/>
      <c r="Q7384" s="31"/>
      <c r="R7384" s="84"/>
      <c r="S7384" s="31"/>
      <c r="T7384" s="31"/>
      <c r="U7384" s="169"/>
      <c r="V7384" s="150"/>
      <c r="W7384" s="141" t="str" cm="1">
        <f t="array" ref="W7384">IF(SUM(LEN(B7384:V7384))=0,"",IF(OR(OR(ISBLANK(F7384),SUM(LEN(C7384),LEN(D7384))=0),AND(NOT(E7384="Unknown"),ISBLANK(J7384)),AND(NOT(O7384="Unknown"),ISBLANK(R7384))),"Missing Information", INDEX(Table15[Entire Service Line Classification], MATCH(SUMIFS(Table15[Unique ID],Table15[System-Owned Portion],E7384,Table15[If Material Anything Other than "Lead" in Column E,Was Material Ever Previously Lead?],G7384,Table15[Customer-Owned Portion],O7384),Table15[Unique ID],0),0)))</f>
        <v/>
      </c>
      <c r="X7384"/>
    </row>
    <row r="7385" spans="2:24" x14ac:dyDescent="0.25">
      <c r="B7385" s="146"/>
      <c r="C7385" s="31"/>
      <c r="D7385" s="31"/>
      <c r="E7385" s="44"/>
      <c r="F7385" s="43"/>
      <c r="G7385" s="84"/>
      <c r="H7385" s="31"/>
      <c r="I7385" s="31"/>
      <c r="J7385" s="84"/>
      <c r="K7385" s="31"/>
      <c r="L7385" s="31"/>
      <c r="M7385" s="169"/>
      <c r="N7385" s="148"/>
      <c r="O7385" s="106"/>
      <c r="P7385" s="43"/>
      <c r="Q7385" s="31"/>
      <c r="R7385" s="84"/>
      <c r="S7385" s="31"/>
      <c r="T7385" s="31"/>
      <c r="U7385" s="169"/>
      <c r="V7385" s="150"/>
      <c r="W7385" s="141" t="str" cm="1">
        <f t="array" ref="W7385">IF(SUM(LEN(B7385:V7385))=0,"",IF(OR(OR(ISBLANK(F7385),SUM(LEN(C7385),LEN(D7385))=0),AND(NOT(E7385="Unknown"),ISBLANK(J7385)),AND(NOT(O7385="Unknown"),ISBLANK(R7385))),"Missing Information", INDEX(Table15[Entire Service Line Classification], MATCH(SUMIFS(Table15[Unique ID],Table15[System-Owned Portion],E7385,Table15[If Material Anything Other than "Lead" in Column E,Was Material Ever Previously Lead?],G7385,Table15[Customer-Owned Portion],O7385),Table15[Unique ID],0),0)))</f>
        <v/>
      </c>
      <c r="X7385"/>
    </row>
    <row r="7386" spans="2:24" x14ac:dyDescent="0.25">
      <c r="B7386" s="146"/>
      <c r="C7386" s="31"/>
      <c r="D7386" s="31"/>
      <c r="E7386" s="44"/>
      <c r="F7386" s="43"/>
      <c r="G7386" s="84"/>
      <c r="H7386" s="31"/>
      <c r="I7386" s="31"/>
      <c r="J7386" s="84"/>
      <c r="K7386" s="31"/>
      <c r="L7386" s="31"/>
      <c r="M7386" s="169"/>
      <c r="N7386" s="148"/>
      <c r="O7386" s="106"/>
      <c r="P7386" s="43"/>
      <c r="Q7386" s="31"/>
      <c r="R7386" s="84"/>
      <c r="S7386" s="31"/>
      <c r="T7386" s="31"/>
      <c r="U7386" s="169"/>
      <c r="V7386" s="150"/>
      <c r="W7386" s="141" t="str" cm="1">
        <f t="array" ref="W7386">IF(SUM(LEN(B7386:V7386))=0,"",IF(OR(OR(ISBLANK(F7386),SUM(LEN(C7386),LEN(D7386))=0),AND(NOT(E7386="Unknown"),ISBLANK(J7386)),AND(NOT(O7386="Unknown"),ISBLANK(R7386))),"Missing Information", INDEX(Table15[Entire Service Line Classification], MATCH(SUMIFS(Table15[Unique ID],Table15[System-Owned Portion],E7386,Table15[If Material Anything Other than "Lead" in Column E,Was Material Ever Previously Lead?],G7386,Table15[Customer-Owned Portion],O7386),Table15[Unique ID],0),0)))</f>
        <v/>
      </c>
      <c r="X7386"/>
    </row>
    <row r="7387" spans="2:24" x14ac:dyDescent="0.25">
      <c r="B7387" s="146"/>
      <c r="C7387" s="31"/>
      <c r="D7387" s="31"/>
      <c r="E7387" s="44"/>
      <c r="F7387" s="43"/>
      <c r="G7387" s="84"/>
      <c r="H7387" s="31"/>
      <c r="I7387" s="31"/>
      <c r="J7387" s="84"/>
      <c r="K7387" s="31"/>
      <c r="L7387" s="31"/>
      <c r="M7387" s="169"/>
      <c r="N7387" s="148"/>
      <c r="O7387" s="106"/>
      <c r="P7387" s="43"/>
      <c r="Q7387" s="31"/>
      <c r="R7387" s="84"/>
      <c r="S7387" s="31"/>
      <c r="T7387" s="31"/>
      <c r="U7387" s="169"/>
      <c r="V7387" s="150"/>
      <c r="W7387" s="141" t="str" cm="1">
        <f t="array" ref="W7387">IF(SUM(LEN(B7387:V7387))=0,"",IF(OR(OR(ISBLANK(F7387),SUM(LEN(C7387),LEN(D7387))=0),AND(NOT(E7387="Unknown"),ISBLANK(J7387)),AND(NOT(O7387="Unknown"),ISBLANK(R7387))),"Missing Information", INDEX(Table15[Entire Service Line Classification], MATCH(SUMIFS(Table15[Unique ID],Table15[System-Owned Portion],E7387,Table15[If Material Anything Other than "Lead" in Column E,Was Material Ever Previously Lead?],G7387,Table15[Customer-Owned Portion],O7387),Table15[Unique ID],0),0)))</f>
        <v/>
      </c>
      <c r="X7387"/>
    </row>
    <row r="7388" spans="2:24" x14ac:dyDescent="0.25">
      <c r="B7388" s="146"/>
      <c r="C7388" s="31"/>
      <c r="D7388" s="31"/>
      <c r="E7388" s="44"/>
      <c r="F7388" s="43"/>
      <c r="G7388" s="84"/>
      <c r="H7388" s="31"/>
      <c r="I7388" s="31"/>
      <c r="J7388" s="84"/>
      <c r="K7388" s="31"/>
      <c r="L7388" s="31"/>
      <c r="M7388" s="169"/>
      <c r="N7388" s="148"/>
      <c r="O7388" s="106"/>
      <c r="P7388" s="43"/>
      <c r="Q7388" s="31"/>
      <c r="R7388" s="84"/>
      <c r="S7388" s="31"/>
      <c r="T7388" s="31"/>
      <c r="U7388" s="169"/>
      <c r="V7388" s="150"/>
      <c r="W7388" s="141" t="str" cm="1">
        <f t="array" ref="W7388">IF(SUM(LEN(B7388:V7388))=0,"",IF(OR(OR(ISBLANK(F7388),SUM(LEN(C7388),LEN(D7388))=0),AND(NOT(E7388="Unknown"),ISBLANK(J7388)),AND(NOT(O7388="Unknown"),ISBLANK(R7388))),"Missing Information", INDEX(Table15[Entire Service Line Classification], MATCH(SUMIFS(Table15[Unique ID],Table15[System-Owned Portion],E7388,Table15[If Material Anything Other than "Lead" in Column E,Was Material Ever Previously Lead?],G7388,Table15[Customer-Owned Portion],O7388),Table15[Unique ID],0),0)))</f>
        <v/>
      </c>
      <c r="X7388"/>
    </row>
    <row r="7389" spans="2:24" x14ac:dyDescent="0.25">
      <c r="B7389" s="146"/>
      <c r="C7389" s="31"/>
      <c r="D7389" s="31"/>
      <c r="E7389" s="44"/>
      <c r="F7389" s="43"/>
      <c r="G7389" s="84"/>
      <c r="H7389" s="31"/>
      <c r="I7389" s="31"/>
      <c r="J7389" s="84"/>
      <c r="K7389" s="31"/>
      <c r="L7389" s="31"/>
      <c r="M7389" s="169"/>
      <c r="N7389" s="148"/>
      <c r="O7389" s="106"/>
      <c r="P7389" s="43"/>
      <c r="Q7389" s="31"/>
      <c r="R7389" s="84"/>
      <c r="S7389" s="31"/>
      <c r="T7389" s="31"/>
      <c r="U7389" s="169"/>
      <c r="V7389" s="150"/>
      <c r="W7389" s="141" t="str" cm="1">
        <f t="array" ref="W7389">IF(SUM(LEN(B7389:V7389))=0,"",IF(OR(OR(ISBLANK(F7389),SUM(LEN(C7389),LEN(D7389))=0),AND(NOT(E7389="Unknown"),ISBLANK(J7389)),AND(NOT(O7389="Unknown"),ISBLANK(R7389))),"Missing Information", INDEX(Table15[Entire Service Line Classification], MATCH(SUMIFS(Table15[Unique ID],Table15[System-Owned Portion],E7389,Table15[If Material Anything Other than "Lead" in Column E,Was Material Ever Previously Lead?],G7389,Table15[Customer-Owned Portion],O7389),Table15[Unique ID],0),0)))</f>
        <v/>
      </c>
      <c r="X7389"/>
    </row>
    <row r="7390" spans="2:24" x14ac:dyDescent="0.25">
      <c r="B7390" s="146"/>
      <c r="C7390" s="31"/>
      <c r="D7390" s="31"/>
      <c r="E7390" s="44"/>
      <c r="F7390" s="43"/>
      <c r="G7390" s="84"/>
      <c r="H7390" s="31"/>
      <c r="I7390" s="31"/>
      <c r="J7390" s="84"/>
      <c r="K7390" s="31"/>
      <c r="L7390" s="31"/>
      <c r="M7390" s="169"/>
      <c r="N7390" s="148"/>
      <c r="O7390" s="106"/>
      <c r="P7390" s="43"/>
      <c r="Q7390" s="31"/>
      <c r="R7390" s="84"/>
      <c r="S7390" s="31"/>
      <c r="T7390" s="31"/>
      <c r="U7390" s="169"/>
      <c r="V7390" s="150"/>
      <c r="W7390" s="141" t="str" cm="1">
        <f t="array" ref="W7390">IF(SUM(LEN(B7390:V7390))=0,"",IF(OR(OR(ISBLANK(F7390),SUM(LEN(C7390),LEN(D7390))=0),AND(NOT(E7390="Unknown"),ISBLANK(J7390)),AND(NOT(O7390="Unknown"),ISBLANK(R7390))),"Missing Information", INDEX(Table15[Entire Service Line Classification], MATCH(SUMIFS(Table15[Unique ID],Table15[System-Owned Portion],E7390,Table15[If Material Anything Other than "Lead" in Column E,Was Material Ever Previously Lead?],G7390,Table15[Customer-Owned Portion],O7390),Table15[Unique ID],0),0)))</f>
        <v/>
      </c>
      <c r="X7390"/>
    </row>
    <row r="7391" spans="2:24" x14ac:dyDescent="0.25">
      <c r="B7391" s="146"/>
      <c r="C7391" s="31"/>
      <c r="D7391" s="31"/>
      <c r="E7391" s="44"/>
      <c r="F7391" s="43"/>
      <c r="G7391" s="84"/>
      <c r="H7391" s="31"/>
      <c r="I7391" s="31"/>
      <c r="J7391" s="84"/>
      <c r="K7391" s="31"/>
      <c r="L7391" s="31"/>
      <c r="M7391" s="169"/>
      <c r="N7391" s="148"/>
      <c r="O7391" s="106"/>
      <c r="P7391" s="43"/>
      <c r="Q7391" s="31"/>
      <c r="R7391" s="84"/>
      <c r="S7391" s="31"/>
      <c r="T7391" s="31"/>
      <c r="U7391" s="169"/>
      <c r="V7391" s="150"/>
      <c r="W7391" s="141" t="str" cm="1">
        <f t="array" ref="W7391">IF(SUM(LEN(B7391:V7391))=0,"",IF(OR(OR(ISBLANK(F7391),SUM(LEN(C7391),LEN(D7391))=0),AND(NOT(E7391="Unknown"),ISBLANK(J7391)),AND(NOT(O7391="Unknown"),ISBLANK(R7391))),"Missing Information", INDEX(Table15[Entire Service Line Classification], MATCH(SUMIFS(Table15[Unique ID],Table15[System-Owned Portion],E7391,Table15[If Material Anything Other than "Lead" in Column E,Was Material Ever Previously Lead?],G7391,Table15[Customer-Owned Portion],O7391),Table15[Unique ID],0),0)))</f>
        <v/>
      </c>
      <c r="X7391"/>
    </row>
    <row r="7392" spans="2:24" x14ac:dyDescent="0.25">
      <c r="B7392" s="146"/>
      <c r="C7392" s="31"/>
      <c r="D7392" s="31"/>
      <c r="E7392" s="44"/>
      <c r="F7392" s="43"/>
      <c r="G7392" s="84"/>
      <c r="H7392" s="31"/>
      <c r="I7392" s="31"/>
      <c r="J7392" s="84"/>
      <c r="K7392" s="31"/>
      <c r="L7392" s="31"/>
      <c r="M7392" s="169"/>
      <c r="N7392" s="148"/>
      <c r="O7392" s="106"/>
      <c r="P7392" s="43"/>
      <c r="Q7392" s="31"/>
      <c r="R7392" s="84"/>
      <c r="S7392" s="31"/>
      <c r="T7392" s="31"/>
      <c r="U7392" s="169"/>
      <c r="V7392" s="150"/>
      <c r="W7392" s="141" t="str" cm="1">
        <f t="array" ref="W7392">IF(SUM(LEN(B7392:V7392))=0,"",IF(OR(OR(ISBLANK(F7392),SUM(LEN(C7392),LEN(D7392))=0),AND(NOT(E7392="Unknown"),ISBLANK(J7392)),AND(NOT(O7392="Unknown"),ISBLANK(R7392))),"Missing Information", INDEX(Table15[Entire Service Line Classification], MATCH(SUMIFS(Table15[Unique ID],Table15[System-Owned Portion],E7392,Table15[If Material Anything Other than "Lead" in Column E,Was Material Ever Previously Lead?],G7392,Table15[Customer-Owned Portion],O7392),Table15[Unique ID],0),0)))</f>
        <v/>
      </c>
      <c r="X7392"/>
    </row>
    <row r="7393" spans="2:24" x14ac:dyDescent="0.25">
      <c r="B7393" s="146"/>
      <c r="C7393" s="31"/>
      <c r="D7393" s="31"/>
      <c r="E7393" s="44"/>
      <c r="F7393" s="43"/>
      <c r="G7393" s="84"/>
      <c r="H7393" s="31"/>
      <c r="I7393" s="31"/>
      <c r="J7393" s="84"/>
      <c r="K7393" s="31"/>
      <c r="L7393" s="31"/>
      <c r="M7393" s="169"/>
      <c r="N7393" s="148"/>
      <c r="O7393" s="106"/>
      <c r="P7393" s="43"/>
      <c r="Q7393" s="31"/>
      <c r="R7393" s="84"/>
      <c r="S7393" s="31"/>
      <c r="T7393" s="31"/>
      <c r="U7393" s="169"/>
      <c r="V7393" s="150"/>
      <c r="W7393" s="141" t="str" cm="1">
        <f t="array" ref="W7393">IF(SUM(LEN(B7393:V7393))=0,"",IF(OR(OR(ISBLANK(F7393),SUM(LEN(C7393),LEN(D7393))=0),AND(NOT(E7393="Unknown"),ISBLANK(J7393)),AND(NOT(O7393="Unknown"),ISBLANK(R7393))),"Missing Information", INDEX(Table15[Entire Service Line Classification], MATCH(SUMIFS(Table15[Unique ID],Table15[System-Owned Portion],E7393,Table15[If Material Anything Other than "Lead" in Column E,Was Material Ever Previously Lead?],G7393,Table15[Customer-Owned Portion],O7393),Table15[Unique ID],0),0)))</f>
        <v/>
      </c>
      <c r="X7393"/>
    </row>
    <row r="7394" spans="2:24" x14ac:dyDescent="0.25">
      <c r="B7394" s="146"/>
      <c r="C7394" s="31"/>
      <c r="D7394" s="31"/>
      <c r="E7394" s="44"/>
      <c r="F7394" s="43"/>
      <c r="G7394" s="84"/>
      <c r="H7394" s="31"/>
      <c r="I7394" s="31"/>
      <c r="J7394" s="84"/>
      <c r="K7394" s="31"/>
      <c r="L7394" s="31"/>
      <c r="M7394" s="169"/>
      <c r="N7394" s="148"/>
      <c r="O7394" s="106"/>
      <c r="P7394" s="43"/>
      <c r="Q7394" s="31"/>
      <c r="R7394" s="84"/>
      <c r="S7394" s="31"/>
      <c r="T7394" s="31"/>
      <c r="U7394" s="169"/>
      <c r="V7394" s="150"/>
      <c r="W7394" s="141" t="str" cm="1">
        <f t="array" ref="W7394">IF(SUM(LEN(B7394:V7394))=0,"",IF(OR(OR(ISBLANK(F7394),SUM(LEN(C7394),LEN(D7394))=0),AND(NOT(E7394="Unknown"),ISBLANK(J7394)),AND(NOT(O7394="Unknown"),ISBLANK(R7394))),"Missing Information", INDEX(Table15[Entire Service Line Classification], MATCH(SUMIFS(Table15[Unique ID],Table15[System-Owned Portion],E7394,Table15[If Material Anything Other than "Lead" in Column E,Was Material Ever Previously Lead?],G7394,Table15[Customer-Owned Portion],O7394),Table15[Unique ID],0),0)))</f>
        <v/>
      </c>
      <c r="X7394"/>
    </row>
    <row r="7395" spans="2:24" x14ac:dyDescent="0.25">
      <c r="B7395" s="146"/>
      <c r="C7395" s="31"/>
      <c r="D7395" s="31"/>
      <c r="E7395" s="44"/>
      <c r="F7395" s="43"/>
      <c r="G7395" s="84"/>
      <c r="H7395" s="31"/>
      <c r="I7395" s="31"/>
      <c r="J7395" s="84"/>
      <c r="K7395" s="31"/>
      <c r="L7395" s="31"/>
      <c r="M7395" s="169"/>
      <c r="N7395" s="148"/>
      <c r="O7395" s="106"/>
      <c r="P7395" s="43"/>
      <c r="Q7395" s="31"/>
      <c r="R7395" s="84"/>
      <c r="S7395" s="31"/>
      <c r="T7395" s="31"/>
      <c r="U7395" s="169"/>
      <c r="V7395" s="150"/>
      <c r="W7395" s="141" t="str" cm="1">
        <f t="array" ref="W7395">IF(SUM(LEN(B7395:V7395))=0,"",IF(OR(OR(ISBLANK(F7395),SUM(LEN(C7395),LEN(D7395))=0),AND(NOT(E7395="Unknown"),ISBLANK(J7395)),AND(NOT(O7395="Unknown"),ISBLANK(R7395))),"Missing Information", INDEX(Table15[Entire Service Line Classification], MATCH(SUMIFS(Table15[Unique ID],Table15[System-Owned Portion],E7395,Table15[If Material Anything Other than "Lead" in Column E,Was Material Ever Previously Lead?],G7395,Table15[Customer-Owned Portion],O7395),Table15[Unique ID],0),0)))</f>
        <v/>
      </c>
      <c r="X7395"/>
    </row>
    <row r="7396" spans="2:24" x14ac:dyDescent="0.25">
      <c r="B7396" s="146"/>
      <c r="C7396" s="31"/>
      <c r="D7396" s="31"/>
      <c r="E7396" s="44"/>
      <c r="F7396" s="43"/>
      <c r="G7396" s="84"/>
      <c r="H7396" s="31"/>
      <c r="I7396" s="31"/>
      <c r="J7396" s="84"/>
      <c r="K7396" s="31"/>
      <c r="L7396" s="31"/>
      <c r="M7396" s="169"/>
      <c r="N7396" s="148"/>
      <c r="O7396" s="106"/>
      <c r="P7396" s="43"/>
      <c r="Q7396" s="31"/>
      <c r="R7396" s="84"/>
      <c r="S7396" s="31"/>
      <c r="T7396" s="31"/>
      <c r="U7396" s="169"/>
      <c r="V7396" s="150"/>
      <c r="W7396" s="141" t="str" cm="1">
        <f t="array" ref="W7396">IF(SUM(LEN(B7396:V7396))=0,"",IF(OR(OR(ISBLANK(F7396),SUM(LEN(C7396),LEN(D7396))=0),AND(NOT(E7396="Unknown"),ISBLANK(J7396)),AND(NOT(O7396="Unknown"),ISBLANK(R7396))),"Missing Information", INDEX(Table15[Entire Service Line Classification], MATCH(SUMIFS(Table15[Unique ID],Table15[System-Owned Portion],E7396,Table15[If Material Anything Other than "Lead" in Column E,Was Material Ever Previously Lead?],G7396,Table15[Customer-Owned Portion],O7396),Table15[Unique ID],0),0)))</f>
        <v/>
      </c>
      <c r="X7396"/>
    </row>
    <row r="7397" spans="2:24" x14ac:dyDescent="0.25">
      <c r="B7397" s="146"/>
      <c r="C7397" s="31"/>
      <c r="D7397" s="31"/>
      <c r="E7397" s="44"/>
      <c r="F7397" s="43"/>
      <c r="G7397" s="84"/>
      <c r="H7397" s="31"/>
      <c r="I7397" s="31"/>
      <c r="J7397" s="84"/>
      <c r="K7397" s="31"/>
      <c r="L7397" s="31"/>
      <c r="M7397" s="169"/>
      <c r="N7397" s="148"/>
      <c r="O7397" s="106"/>
      <c r="P7397" s="43"/>
      <c r="Q7397" s="31"/>
      <c r="R7397" s="84"/>
      <c r="S7397" s="31"/>
      <c r="T7397" s="31"/>
      <c r="U7397" s="169"/>
      <c r="V7397" s="150"/>
      <c r="W7397" s="141" t="str" cm="1">
        <f t="array" ref="W7397">IF(SUM(LEN(B7397:V7397))=0,"",IF(OR(OR(ISBLANK(F7397),SUM(LEN(C7397),LEN(D7397))=0),AND(NOT(E7397="Unknown"),ISBLANK(J7397)),AND(NOT(O7397="Unknown"),ISBLANK(R7397))),"Missing Information", INDEX(Table15[Entire Service Line Classification], MATCH(SUMIFS(Table15[Unique ID],Table15[System-Owned Portion],E7397,Table15[If Material Anything Other than "Lead" in Column E,Was Material Ever Previously Lead?],G7397,Table15[Customer-Owned Portion],O7397),Table15[Unique ID],0),0)))</f>
        <v/>
      </c>
      <c r="X7397"/>
    </row>
    <row r="7398" spans="2:24" x14ac:dyDescent="0.25">
      <c r="B7398" s="146"/>
      <c r="C7398" s="31"/>
      <c r="D7398" s="31"/>
      <c r="E7398" s="44"/>
      <c r="F7398" s="43"/>
      <c r="G7398" s="84"/>
      <c r="H7398" s="31"/>
      <c r="I7398" s="31"/>
      <c r="J7398" s="84"/>
      <c r="K7398" s="31"/>
      <c r="L7398" s="31"/>
      <c r="M7398" s="169"/>
      <c r="N7398" s="148"/>
      <c r="O7398" s="106"/>
      <c r="P7398" s="43"/>
      <c r="Q7398" s="31"/>
      <c r="R7398" s="84"/>
      <c r="S7398" s="31"/>
      <c r="T7398" s="31"/>
      <c r="U7398" s="169"/>
      <c r="V7398" s="150"/>
      <c r="W7398" s="141" t="str" cm="1">
        <f t="array" ref="W7398">IF(SUM(LEN(B7398:V7398))=0,"",IF(OR(OR(ISBLANK(F7398),SUM(LEN(C7398),LEN(D7398))=0),AND(NOT(E7398="Unknown"),ISBLANK(J7398)),AND(NOT(O7398="Unknown"),ISBLANK(R7398))),"Missing Information", INDEX(Table15[Entire Service Line Classification], MATCH(SUMIFS(Table15[Unique ID],Table15[System-Owned Portion],E7398,Table15[If Material Anything Other than "Lead" in Column E,Was Material Ever Previously Lead?],G7398,Table15[Customer-Owned Portion],O7398),Table15[Unique ID],0),0)))</f>
        <v/>
      </c>
      <c r="X7398"/>
    </row>
    <row r="7399" spans="2:24" x14ac:dyDescent="0.25">
      <c r="B7399" s="146"/>
      <c r="C7399" s="31"/>
      <c r="D7399" s="31"/>
      <c r="E7399" s="44"/>
      <c r="F7399" s="43"/>
      <c r="G7399" s="84"/>
      <c r="H7399" s="31"/>
      <c r="I7399" s="31"/>
      <c r="J7399" s="84"/>
      <c r="K7399" s="31"/>
      <c r="L7399" s="31"/>
      <c r="M7399" s="169"/>
      <c r="N7399" s="148"/>
      <c r="O7399" s="106"/>
      <c r="P7399" s="43"/>
      <c r="Q7399" s="31"/>
      <c r="R7399" s="84"/>
      <c r="S7399" s="31"/>
      <c r="T7399" s="31"/>
      <c r="U7399" s="169"/>
      <c r="V7399" s="150"/>
      <c r="W7399" s="141" t="str" cm="1">
        <f t="array" ref="W7399">IF(SUM(LEN(B7399:V7399))=0,"",IF(OR(OR(ISBLANK(F7399),SUM(LEN(C7399),LEN(D7399))=0),AND(NOT(E7399="Unknown"),ISBLANK(J7399)),AND(NOT(O7399="Unknown"),ISBLANK(R7399))),"Missing Information", INDEX(Table15[Entire Service Line Classification], MATCH(SUMIFS(Table15[Unique ID],Table15[System-Owned Portion],E7399,Table15[If Material Anything Other than "Lead" in Column E,Was Material Ever Previously Lead?],G7399,Table15[Customer-Owned Portion],O7399),Table15[Unique ID],0),0)))</f>
        <v/>
      </c>
      <c r="X7399"/>
    </row>
    <row r="7400" spans="2:24" x14ac:dyDescent="0.25">
      <c r="B7400" s="146"/>
      <c r="C7400" s="31"/>
      <c r="D7400" s="31"/>
      <c r="E7400" s="44"/>
      <c r="F7400" s="43"/>
      <c r="G7400" s="84"/>
      <c r="H7400" s="31"/>
      <c r="I7400" s="31"/>
      <c r="J7400" s="84"/>
      <c r="K7400" s="31"/>
      <c r="L7400" s="31"/>
      <c r="M7400" s="169"/>
      <c r="N7400" s="148"/>
      <c r="O7400" s="106"/>
      <c r="P7400" s="43"/>
      <c r="Q7400" s="31"/>
      <c r="R7400" s="84"/>
      <c r="S7400" s="31"/>
      <c r="T7400" s="31"/>
      <c r="U7400" s="169"/>
      <c r="V7400" s="150"/>
      <c r="W7400" s="141" t="str" cm="1">
        <f t="array" ref="W7400">IF(SUM(LEN(B7400:V7400))=0,"",IF(OR(OR(ISBLANK(F7400),SUM(LEN(C7400),LEN(D7400))=0),AND(NOT(E7400="Unknown"),ISBLANK(J7400)),AND(NOT(O7400="Unknown"),ISBLANK(R7400))),"Missing Information", INDEX(Table15[Entire Service Line Classification], MATCH(SUMIFS(Table15[Unique ID],Table15[System-Owned Portion],E7400,Table15[If Material Anything Other than "Lead" in Column E,Was Material Ever Previously Lead?],G7400,Table15[Customer-Owned Portion],O7400),Table15[Unique ID],0),0)))</f>
        <v/>
      </c>
      <c r="X7400"/>
    </row>
    <row r="7401" spans="2:24" x14ac:dyDescent="0.25">
      <c r="B7401" s="146"/>
      <c r="C7401" s="31"/>
      <c r="D7401" s="31"/>
      <c r="E7401" s="44"/>
      <c r="F7401" s="43"/>
      <c r="G7401" s="84"/>
      <c r="H7401" s="31"/>
      <c r="I7401" s="31"/>
      <c r="J7401" s="84"/>
      <c r="K7401" s="31"/>
      <c r="L7401" s="31"/>
      <c r="M7401" s="169"/>
      <c r="N7401" s="148"/>
      <c r="O7401" s="106"/>
      <c r="P7401" s="43"/>
      <c r="Q7401" s="31"/>
      <c r="R7401" s="84"/>
      <c r="S7401" s="31"/>
      <c r="T7401" s="31"/>
      <c r="U7401" s="169"/>
      <c r="V7401" s="150"/>
      <c r="W7401" s="141" t="str" cm="1">
        <f t="array" ref="W7401">IF(SUM(LEN(B7401:V7401))=0,"",IF(OR(OR(ISBLANK(F7401),SUM(LEN(C7401),LEN(D7401))=0),AND(NOT(E7401="Unknown"),ISBLANK(J7401)),AND(NOT(O7401="Unknown"),ISBLANK(R7401))),"Missing Information", INDEX(Table15[Entire Service Line Classification], MATCH(SUMIFS(Table15[Unique ID],Table15[System-Owned Portion],E7401,Table15[If Material Anything Other than "Lead" in Column E,Was Material Ever Previously Lead?],G7401,Table15[Customer-Owned Portion],O7401),Table15[Unique ID],0),0)))</f>
        <v/>
      </c>
      <c r="X7401"/>
    </row>
    <row r="7402" spans="2:24" x14ac:dyDescent="0.25">
      <c r="B7402" s="146"/>
      <c r="C7402" s="31"/>
      <c r="D7402" s="31"/>
      <c r="E7402" s="44"/>
      <c r="F7402" s="43"/>
      <c r="G7402" s="84"/>
      <c r="H7402" s="31"/>
      <c r="I7402" s="31"/>
      <c r="J7402" s="84"/>
      <c r="K7402" s="31"/>
      <c r="L7402" s="31"/>
      <c r="M7402" s="169"/>
      <c r="N7402" s="148"/>
      <c r="O7402" s="106"/>
      <c r="P7402" s="43"/>
      <c r="Q7402" s="31"/>
      <c r="R7402" s="84"/>
      <c r="S7402" s="31"/>
      <c r="T7402" s="31"/>
      <c r="U7402" s="169"/>
      <c r="V7402" s="150"/>
      <c r="W7402" s="141" t="str" cm="1">
        <f t="array" ref="W7402">IF(SUM(LEN(B7402:V7402))=0,"",IF(OR(OR(ISBLANK(F7402),SUM(LEN(C7402),LEN(D7402))=0),AND(NOT(E7402="Unknown"),ISBLANK(J7402)),AND(NOT(O7402="Unknown"),ISBLANK(R7402))),"Missing Information", INDEX(Table15[Entire Service Line Classification], MATCH(SUMIFS(Table15[Unique ID],Table15[System-Owned Portion],E7402,Table15[If Material Anything Other than "Lead" in Column E,Was Material Ever Previously Lead?],G7402,Table15[Customer-Owned Portion],O7402),Table15[Unique ID],0),0)))</f>
        <v/>
      </c>
      <c r="X7402"/>
    </row>
    <row r="7403" spans="2:24" x14ac:dyDescent="0.25">
      <c r="B7403" s="146"/>
      <c r="C7403" s="31"/>
      <c r="D7403" s="31"/>
      <c r="E7403" s="44"/>
      <c r="F7403" s="43"/>
      <c r="G7403" s="84"/>
      <c r="H7403" s="31"/>
      <c r="I7403" s="31"/>
      <c r="J7403" s="84"/>
      <c r="K7403" s="31"/>
      <c r="L7403" s="31"/>
      <c r="M7403" s="169"/>
      <c r="N7403" s="148"/>
      <c r="O7403" s="106"/>
      <c r="P7403" s="43"/>
      <c r="Q7403" s="31"/>
      <c r="R7403" s="84"/>
      <c r="S7403" s="31"/>
      <c r="T7403" s="31"/>
      <c r="U7403" s="169"/>
      <c r="V7403" s="150"/>
      <c r="W7403" s="141" t="str" cm="1">
        <f t="array" ref="W7403">IF(SUM(LEN(B7403:V7403))=0,"",IF(OR(OR(ISBLANK(F7403),SUM(LEN(C7403),LEN(D7403))=0),AND(NOT(E7403="Unknown"),ISBLANK(J7403)),AND(NOT(O7403="Unknown"),ISBLANK(R7403))),"Missing Information", INDEX(Table15[Entire Service Line Classification], MATCH(SUMIFS(Table15[Unique ID],Table15[System-Owned Portion],E7403,Table15[If Material Anything Other than "Lead" in Column E,Was Material Ever Previously Lead?],G7403,Table15[Customer-Owned Portion],O7403),Table15[Unique ID],0),0)))</f>
        <v/>
      </c>
      <c r="X7403"/>
    </row>
    <row r="7404" spans="2:24" x14ac:dyDescent="0.25">
      <c r="B7404" s="146"/>
      <c r="C7404" s="31"/>
      <c r="D7404" s="31"/>
      <c r="E7404" s="44"/>
      <c r="F7404" s="43"/>
      <c r="G7404" s="84"/>
      <c r="H7404" s="31"/>
      <c r="I7404" s="31"/>
      <c r="J7404" s="84"/>
      <c r="K7404" s="31"/>
      <c r="L7404" s="31"/>
      <c r="M7404" s="169"/>
      <c r="N7404" s="148"/>
      <c r="O7404" s="106"/>
      <c r="P7404" s="43"/>
      <c r="Q7404" s="31"/>
      <c r="R7404" s="84"/>
      <c r="S7404" s="31"/>
      <c r="T7404" s="31"/>
      <c r="U7404" s="169"/>
      <c r="V7404" s="150"/>
      <c r="W7404" s="141" t="str" cm="1">
        <f t="array" ref="W7404">IF(SUM(LEN(B7404:V7404))=0,"",IF(OR(OR(ISBLANK(F7404),SUM(LEN(C7404),LEN(D7404))=0),AND(NOT(E7404="Unknown"),ISBLANK(J7404)),AND(NOT(O7404="Unknown"),ISBLANK(R7404))),"Missing Information", INDEX(Table15[Entire Service Line Classification], MATCH(SUMIFS(Table15[Unique ID],Table15[System-Owned Portion],E7404,Table15[If Material Anything Other than "Lead" in Column E,Was Material Ever Previously Lead?],G7404,Table15[Customer-Owned Portion],O7404),Table15[Unique ID],0),0)))</f>
        <v/>
      </c>
      <c r="X7404"/>
    </row>
    <row r="7405" spans="2:24" x14ac:dyDescent="0.25">
      <c r="B7405" s="146"/>
      <c r="C7405" s="31"/>
      <c r="D7405" s="31"/>
      <c r="E7405" s="44"/>
      <c r="F7405" s="43"/>
      <c r="G7405" s="84"/>
      <c r="H7405" s="31"/>
      <c r="I7405" s="31"/>
      <c r="J7405" s="84"/>
      <c r="K7405" s="31"/>
      <c r="L7405" s="31"/>
      <c r="M7405" s="169"/>
      <c r="N7405" s="148"/>
      <c r="O7405" s="106"/>
      <c r="P7405" s="43"/>
      <c r="Q7405" s="31"/>
      <c r="R7405" s="84"/>
      <c r="S7405" s="31"/>
      <c r="T7405" s="31"/>
      <c r="U7405" s="169"/>
      <c r="V7405" s="150"/>
      <c r="W7405" s="141" t="str" cm="1">
        <f t="array" ref="W7405">IF(SUM(LEN(B7405:V7405))=0,"",IF(OR(OR(ISBLANK(F7405),SUM(LEN(C7405),LEN(D7405))=0),AND(NOT(E7405="Unknown"),ISBLANK(J7405)),AND(NOT(O7405="Unknown"),ISBLANK(R7405))),"Missing Information", INDEX(Table15[Entire Service Line Classification], MATCH(SUMIFS(Table15[Unique ID],Table15[System-Owned Portion],E7405,Table15[If Material Anything Other than "Lead" in Column E,Was Material Ever Previously Lead?],G7405,Table15[Customer-Owned Portion],O7405),Table15[Unique ID],0),0)))</f>
        <v/>
      </c>
      <c r="X7405"/>
    </row>
    <row r="7406" spans="2:24" x14ac:dyDescent="0.25">
      <c r="B7406" s="146"/>
      <c r="C7406" s="31"/>
      <c r="D7406" s="31"/>
      <c r="E7406" s="44"/>
      <c r="F7406" s="43"/>
      <c r="G7406" s="84"/>
      <c r="H7406" s="31"/>
      <c r="I7406" s="31"/>
      <c r="J7406" s="84"/>
      <c r="K7406" s="31"/>
      <c r="L7406" s="31"/>
      <c r="M7406" s="169"/>
      <c r="N7406" s="148"/>
      <c r="O7406" s="106"/>
      <c r="P7406" s="43"/>
      <c r="Q7406" s="31"/>
      <c r="R7406" s="84"/>
      <c r="S7406" s="31"/>
      <c r="T7406" s="31"/>
      <c r="U7406" s="169"/>
      <c r="V7406" s="150"/>
      <c r="W7406" s="141" t="str" cm="1">
        <f t="array" ref="W7406">IF(SUM(LEN(B7406:V7406))=0,"",IF(OR(OR(ISBLANK(F7406),SUM(LEN(C7406),LEN(D7406))=0),AND(NOT(E7406="Unknown"),ISBLANK(J7406)),AND(NOT(O7406="Unknown"),ISBLANK(R7406))),"Missing Information", INDEX(Table15[Entire Service Line Classification], MATCH(SUMIFS(Table15[Unique ID],Table15[System-Owned Portion],E7406,Table15[If Material Anything Other than "Lead" in Column E,Was Material Ever Previously Lead?],G7406,Table15[Customer-Owned Portion],O7406),Table15[Unique ID],0),0)))</f>
        <v/>
      </c>
      <c r="X7406"/>
    </row>
    <row r="7407" spans="2:24" x14ac:dyDescent="0.25">
      <c r="B7407" s="146"/>
      <c r="C7407" s="31"/>
      <c r="D7407" s="31"/>
      <c r="E7407" s="44"/>
      <c r="F7407" s="43"/>
      <c r="G7407" s="84"/>
      <c r="H7407" s="31"/>
      <c r="I7407" s="31"/>
      <c r="J7407" s="84"/>
      <c r="K7407" s="31"/>
      <c r="L7407" s="31"/>
      <c r="M7407" s="169"/>
      <c r="N7407" s="148"/>
      <c r="O7407" s="106"/>
      <c r="P7407" s="43"/>
      <c r="Q7407" s="31"/>
      <c r="R7407" s="84"/>
      <c r="S7407" s="31"/>
      <c r="T7407" s="31"/>
      <c r="U7407" s="169"/>
      <c r="V7407" s="150"/>
      <c r="W7407" s="141" t="str" cm="1">
        <f t="array" ref="W7407">IF(SUM(LEN(B7407:V7407))=0,"",IF(OR(OR(ISBLANK(F7407),SUM(LEN(C7407),LEN(D7407))=0),AND(NOT(E7407="Unknown"),ISBLANK(J7407)),AND(NOT(O7407="Unknown"),ISBLANK(R7407))),"Missing Information", INDEX(Table15[Entire Service Line Classification], MATCH(SUMIFS(Table15[Unique ID],Table15[System-Owned Portion],E7407,Table15[If Material Anything Other than "Lead" in Column E,Was Material Ever Previously Lead?],G7407,Table15[Customer-Owned Portion],O7407),Table15[Unique ID],0),0)))</f>
        <v/>
      </c>
      <c r="X7407"/>
    </row>
    <row r="7408" spans="2:24" x14ac:dyDescent="0.25">
      <c r="B7408" s="146"/>
      <c r="C7408" s="31"/>
      <c r="D7408" s="31"/>
      <c r="E7408" s="44"/>
      <c r="F7408" s="43"/>
      <c r="G7408" s="84"/>
      <c r="H7408" s="31"/>
      <c r="I7408" s="31"/>
      <c r="J7408" s="84"/>
      <c r="K7408" s="31"/>
      <c r="L7408" s="31"/>
      <c r="M7408" s="169"/>
      <c r="N7408" s="148"/>
      <c r="O7408" s="106"/>
      <c r="P7408" s="43"/>
      <c r="Q7408" s="31"/>
      <c r="R7408" s="84"/>
      <c r="S7408" s="31"/>
      <c r="T7408" s="31"/>
      <c r="U7408" s="169"/>
      <c r="V7408" s="150"/>
      <c r="W7408" s="141" t="str" cm="1">
        <f t="array" ref="W7408">IF(SUM(LEN(B7408:V7408))=0,"",IF(OR(OR(ISBLANK(F7408),SUM(LEN(C7408),LEN(D7408))=0),AND(NOT(E7408="Unknown"),ISBLANK(J7408)),AND(NOT(O7408="Unknown"),ISBLANK(R7408))),"Missing Information", INDEX(Table15[Entire Service Line Classification], MATCH(SUMIFS(Table15[Unique ID],Table15[System-Owned Portion],E7408,Table15[If Material Anything Other than "Lead" in Column E,Was Material Ever Previously Lead?],G7408,Table15[Customer-Owned Portion],O7408),Table15[Unique ID],0),0)))</f>
        <v/>
      </c>
      <c r="X7408"/>
    </row>
    <row r="7409" spans="2:24" x14ac:dyDescent="0.25">
      <c r="B7409" s="146"/>
      <c r="C7409" s="31"/>
      <c r="D7409" s="31"/>
      <c r="E7409" s="44"/>
      <c r="F7409" s="43"/>
      <c r="G7409" s="84"/>
      <c r="H7409" s="31"/>
      <c r="I7409" s="31"/>
      <c r="J7409" s="84"/>
      <c r="K7409" s="31"/>
      <c r="L7409" s="31"/>
      <c r="M7409" s="169"/>
      <c r="N7409" s="148"/>
      <c r="O7409" s="106"/>
      <c r="P7409" s="43"/>
      <c r="Q7409" s="31"/>
      <c r="R7409" s="84"/>
      <c r="S7409" s="31"/>
      <c r="T7409" s="31"/>
      <c r="U7409" s="169"/>
      <c r="V7409" s="150"/>
      <c r="W7409" s="141" t="str" cm="1">
        <f t="array" ref="W7409">IF(SUM(LEN(B7409:V7409))=0,"",IF(OR(OR(ISBLANK(F7409),SUM(LEN(C7409),LEN(D7409))=0),AND(NOT(E7409="Unknown"),ISBLANK(J7409)),AND(NOT(O7409="Unknown"),ISBLANK(R7409))),"Missing Information", INDEX(Table15[Entire Service Line Classification], MATCH(SUMIFS(Table15[Unique ID],Table15[System-Owned Portion],E7409,Table15[If Material Anything Other than "Lead" in Column E,Was Material Ever Previously Lead?],G7409,Table15[Customer-Owned Portion],O7409),Table15[Unique ID],0),0)))</f>
        <v/>
      </c>
      <c r="X7409"/>
    </row>
    <row r="7410" spans="2:24" x14ac:dyDescent="0.25">
      <c r="B7410" s="146"/>
      <c r="C7410" s="31"/>
      <c r="D7410" s="31"/>
      <c r="E7410" s="44"/>
      <c r="F7410" s="43"/>
      <c r="G7410" s="84"/>
      <c r="H7410" s="31"/>
      <c r="I7410" s="31"/>
      <c r="J7410" s="84"/>
      <c r="K7410" s="31"/>
      <c r="L7410" s="31"/>
      <c r="M7410" s="169"/>
      <c r="N7410" s="148"/>
      <c r="O7410" s="106"/>
      <c r="P7410" s="43"/>
      <c r="Q7410" s="31"/>
      <c r="R7410" s="84"/>
      <c r="S7410" s="31"/>
      <c r="T7410" s="31"/>
      <c r="U7410" s="169"/>
      <c r="V7410" s="150"/>
      <c r="W7410" s="141" t="str" cm="1">
        <f t="array" ref="W7410">IF(SUM(LEN(B7410:V7410))=0,"",IF(OR(OR(ISBLANK(F7410),SUM(LEN(C7410),LEN(D7410))=0),AND(NOT(E7410="Unknown"),ISBLANK(J7410)),AND(NOT(O7410="Unknown"),ISBLANK(R7410))),"Missing Information", INDEX(Table15[Entire Service Line Classification], MATCH(SUMIFS(Table15[Unique ID],Table15[System-Owned Portion],E7410,Table15[If Material Anything Other than "Lead" in Column E,Was Material Ever Previously Lead?],G7410,Table15[Customer-Owned Portion],O7410),Table15[Unique ID],0),0)))</f>
        <v/>
      </c>
      <c r="X7410"/>
    </row>
    <row r="7411" spans="2:24" x14ac:dyDescent="0.25">
      <c r="B7411" s="146"/>
      <c r="C7411" s="31"/>
      <c r="D7411" s="31"/>
      <c r="E7411" s="44"/>
      <c r="F7411" s="43"/>
      <c r="G7411" s="84"/>
      <c r="H7411" s="31"/>
      <c r="I7411" s="31"/>
      <c r="J7411" s="84"/>
      <c r="K7411" s="31"/>
      <c r="L7411" s="31"/>
      <c r="M7411" s="169"/>
      <c r="N7411" s="148"/>
      <c r="O7411" s="106"/>
      <c r="P7411" s="43"/>
      <c r="Q7411" s="31"/>
      <c r="R7411" s="84"/>
      <c r="S7411" s="31"/>
      <c r="T7411" s="31"/>
      <c r="U7411" s="169"/>
      <c r="V7411" s="150"/>
      <c r="W7411" s="141" t="str" cm="1">
        <f t="array" ref="W7411">IF(SUM(LEN(B7411:V7411))=0,"",IF(OR(OR(ISBLANK(F7411),SUM(LEN(C7411),LEN(D7411))=0),AND(NOT(E7411="Unknown"),ISBLANK(J7411)),AND(NOT(O7411="Unknown"),ISBLANK(R7411))),"Missing Information", INDEX(Table15[Entire Service Line Classification], MATCH(SUMIFS(Table15[Unique ID],Table15[System-Owned Portion],E7411,Table15[If Material Anything Other than "Lead" in Column E,Was Material Ever Previously Lead?],G7411,Table15[Customer-Owned Portion],O7411),Table15[Unique ID],0),0)))</f>
        <v/>
      </c>
      <c r="X7411"/>
    </row>
    <row r="7412" spans="2:24" x14ac:dyDescent="0.25">
      <c r="B7412" s="146"/>
      <c r="C7412" s="31"/>
      <c r="D7412" s="31"/>
      <c r="E7412" s="44"/>
      <c r="F7412" s="43"/>
      <c r="G7412" s="84"/>
      <c r="H7412" s="31"/>
      <c r="I7412" s="31"/>
      <c r="J7412" s="84"/>
      <c r="K7412" s="31"/>
      <c r="L7412" s="31"/>
      <c r="M7412" s="169"/>
      <c r="N7412" s="148"/>
      <c r="O7412" s="106"/>
      <c r="P7412" s="43"/>
      <c r="Q7412" s="31"/>
      <c r="R7412" s="84"/>
      <c r="S7412" s="31"/>
      <c r="T7412" s="31"/>
      <c r="U7412" s="169"/>
      <c r="V7412" s="150"/>
      <c r="W7412" s="141" t="str" cm="1">
        <f t="array" ref="W7412">IF(SUM(LEN(B7412:V7412))=0,"",IF(OR(OR(ISBLANK(F7412),SUM(LEN(C7412),LEN(D7412))=0),AND(NOT(E7412="Unknown"),ISBLANK(J7412)),AND(NOT(O7412="Unknown"),ISBLANK(R7412))),"Missing Information", INDEX(Table15[Entire Service Line Classification], MATCH(SUMIFS(Table15[Unique ID],Table15[System-Owned Portion],E7412,Table15[If Material Anything Other than "Lead" in Column E,Was Material Ever Previously Lead?],G7412,Table15[Customer-Owned Portion],O7412),Table15[Unique ID],0),0)))</f>
        <v/>
      </c>
      <c r="X7412"/>
    </row>
    <row r="7413" spans="2:24" x14ac:dyDescent="0.25">
      <c r="B7413" s="146"/>
      <c r="C7413" s="31"/>
      <c r="D7413" s="31"/>
      <c r="E7413" s="44"/>
      <c r="F7413" s="43"/>
      <c r="G7413" s="84"/>
      <c r="H7413" s="31"/>
      <c r="I7413" s="31"/>
      <c r="J7413" s="84"/>
      <c r="K7413" s="31"/>
      <c r="L7413" s="31"/>
      <c r="M7413" s="169"/>
      <c r="N7413" s="148"/>
      <c r="O7413" s="106"/>
      <c r="P7413" s="43"/>
      <c r="Q7413" s="31"/>
      <c r="R7413" s="84"/>
      <c r="S7413" s="31"/>
      <c r="T7413" s="31"/>
      <c r="U7413" s="169"/>
      <c r="V7413" s="150"/>
      <c r="W7413" s="141" t="str" cm="1">
        <f t="array" ref="W7413">IF(SUM(LEN(B7413:V7413))=0,"",IF(OR(OR(ISBLANK(F7413),SUM(LEN(C7413),LEN(D7413))=0),AND(NOT(E7413="Unknown"),ISBLANK(J7413)),AND(NOT(O7413="Unknown"),ISBLANK(R7413))),"Missing Information", INDEX(Table15[Entire Service Line Classification], MATCH(SUMIFS(Table15[Unique ID],Table15[System-Owned Portion],E7413,Table15[If Material Anything Other than "Lead" in Column E,Was Material Ever Previously Lead?],G7413,Table15[Customer-Owned Portion],O7413),Table15[Unique ID],0),0)))</f>
        <v/>
      </c>
      <c r="X7413"/>
    </row>
    <row r="7414" spans="2:24" x14ac:dyDescent="0.25">
      <c r="B7414" s="146"/>
      <c r="C7414" s="31"/>
      <c r="D7414" s="31"/>
      <c r="E7414" s="44"/>
      <c r="F7414" s="43"/>
      <c r="G7414" s="84"/>
      <c r="H7414" s="31"/>
      <c r="I7414" s="31"/>
      <c r="J7414" s="84"/>
      <c r="K7414" s="31"/>
      <c r="L7414" s="31"/>
      <c r="M7414" s="169"/>
      <c r="N7414" s="148"/>
      <c r="O7414" s="106"/>
      <c r="P7414" s="43"/>
      <c r="Q7414" s="31"/>
      <c r="R7414" s="84"/>
      <c r="S7414" s="31"/>
      <c r="T7414" s="31"/>
      <c r="U7414" s="169"/>
      <c r="V7414" s="150"/>
      <c r="W7414" s="141" t="str" cm="1">
        <f t="array" ref="W7414">IF(SUM(LEN(B7414:V7414))=0,"",IF(OR(OR(ISBLANK(F7414),SUM(LEN(C7414),LEN(D7414))=0),AND(NOT(E7414="Unknown"),ISBLANK(J7414)),AND(NOT(O7414="Unknown"),ISBLANK(R7414))),"Missing Information", INDEX(Table15[Entire Service Line Classification], MATCH(SUMIFS(Table15[Unique ID],Table15[System-Owned Portion],E7414,Table15[If Material Anything Other than "Lead" in Column E,Was Material Ever Previously Lead?],G7414,Table15[Customer-Owned Portion],O7414),Table15[Unique ID],0),0)))</f>
        <v/>
      </c>
      <c r="X7414"/>
    </row>
    <row r="7415" spans="2:24" x14ac:dyDescent="0.25">
      <c r="B7415" s="146"/>
      <c r="C7415" s="31"/>
      <c r="D7415" s="31"/>
      <c r="E7415" s="44"/>
      <c r="F7415" s="43"/>
      <c r="G7415" s="84"/>
      <c r="H7415" s="31"/>
      <c r="I7415" s="31"/>
      <c r="J7415" s="84"/>
      <c r="K7415" s="31"/>
      <c r="L7415" s="31"/>
      <c r="M7415" s="169"/>
      <c r="N7415" s="148"/>
      <c r="O7415" s="106"/>
      <c r="P7415" s="43"/>
      <c r="Q7415" s="31"/>
      <c r="R7415" s="84"/>
      <c r="S7415" s="31"/>
      <c r="T7415" s="31"/>
      <c r="U7415" s="169"/>
      <c r="V7415" s="150"/>
      <c r="W7415" s="141" t="str" cm="1">
        <f t="array" ref="W7415">IF(SUM(LEN(B7415:V7415))=0,"",IF(OR(OR(ISBLANK(F7415),SUM(LEN(C7415),LEN(D7415))=0),AND(NOT(E7415="Unknown"),ISBLANK(J7415)),AND(NOT(O7415="Unknown"),ISBLANK(R7415))),"Missing Information", INDEX(Table15[Entire Service Line Classification], MATCH(SUMIFS(Table15[Unique ID],Table15[System-Owned Portion],E7415,Table15[If Material Anything Other than "Lead" in Column E,Was Material Ever Previously Lead?],G7415,Table15[Customer-Owned Portion],O7415),Table15[Unique ID],0),0)))</f>
        <v/>
      </c>
      <c r="X7415"/>
    </row>
    <row r="7416" spans="2:24" x14ac:dyDescent="0.25">
      <c r="B7416" s="146"/>
      <c r="C7416" s="31"/>
      <c r="D7416" s="31"/>
      <c r="E7416" s="44"/>
      <c r="F7416" s="43"/>
      <c r="G7416" s="84"/>
      <c r="H7416" s="31"/>
      <c r="I7416" s="31"/>
      <c r="J7416" s="84"/>
      <c r="K7416" s="31"/>
      <c r="L7416" s="31"/>
      <c r="M7416" s="169"/>
      <c r="N7416" s="148"/>
      <c r="O7416" s="106"/>
      <c r="P7416" s="43"/>
      <c r="Q7416" s="31"/>
      <c r="R7416" s="84"/>
      <c r="S7416" s="31"/>
      <c r="T7416" s="31"/>
      <c r="U7416" s="169"/>
      <c r="V7416" s="150"/>
      <c r="W7416" s="141" t="str" cm="1">
        <f t="array" ref="W7416">IF(SUM(LEN(B7416:V7416))=0,"",IF(OR(OR(ISBLANK(F7416),SUM(LEN(C7416),LEN(D7416))=0),AND(NOT(E7416="Unknown"),ISBLANK(J7416)),AND(NOT(O7416="Unknown"),ISBLANK(R7416))),"Missing Information", INDEX(Table15[Entire Service Line Classification], MATCH(SUMIFS(Table15[Unique ID],Table15[System-Owned Portion],E7416,Table15[If Material Anything Other than "Lead" in Column E,Was Material Ever Previously Lead?],G7416,Table15[Customer-Owned Portion],O7416),Table15[Unique ID],0),0)))</f>
        <v/>
      </c>
      <c r="X7416"/>
    </row>
    <row r="7417" spans="2:24" x14ac:dyDescent="0.25">
      <c r="B7417" s="146"/>
      <c r="C7417" s="31"/>
      <c r="D7417" s="31"/>
      <c r="E7417" s="44"/>
      <c r="F7417" s="43"/>
      <c r="G7417" s="84"/>
      <c r="H7417" s="31"/>
      <c r="I7417" s="31"/>
      <c r="J7417" s="84"/>
      <c r="K7417" s="31"/>
      <c r="L7417" s="31"/>
      <c r="M7417" s="169"/>
      <c r="N7417" s="148"/>
      <c r="O7417" s="106"/>
      <c r="P7417" s="43"/>
      <c r="Q7417" s="31"/>
      <c r="R7417" s="84"/>
      <c r="S7417" s="31"/>
      <c r="T7417" s="31"/>
      <c r="U7417" s="169"/>
      <c r="V7417" s="150"/>
      <c r="W7417" s="141" t="str" cm="1">
        <f t="array" ref="W7417">IF(SUM(LEN(B7417:V7417))=0,"",IF(OR(OR(ISBLANK(F7417),SUM(LEN(C7417),LEN(D7417))=0),AND(NOT(E7417="Unknown"),ISBLANK(J7417)),AND(NOT(O7417="Unknown"),ISBLANK(R7417))),"Missing Information", INDEX(Table15[Entire Service Line Classification], MATCH(SUMIFS(Table15[Unique ID],Table15[System-Owned Portion],E7417,Table15[If Material Anything Other than "Lead" in Column E,Was Material Ever Previously Lead?],G7417,Table15[Customer-Owned Portion],O7417),Table15[Unique ID],0),0)))</f>
        <v/>
      </c>
      <c r="X7417"/>
    </row>
    <row r="7418" spans="2:24" x14ac:dyDescent="0.25">
      <c r="B7418" s="146"/>
      <c r="C7418" s="31"/>
      <c r="D7418" s="31"/>
      <c r="E7418" s="44"/>
      <c r="F7418" s="43"/>
      <c r="G7418" s="84"/>
      <c r="H7418" s="31"/>
      <c r="I7418" s="31"/>
      <c r="J7418" s="84"/>
      <c r="K7418" s="31"/>
      <c r="L7418" s="31"/>
      <c r="M7418" s="169"/>
      <c r="N7418" s="148"/>
      <c r="O7418" s="106"/>
      <c r="P7418" s="43"/>
      <c r="Q7418" s="31"/>
      <c r="R7418" s="84"/>
      <c r="S7418" s="31"/>
      <c r="T7418" s="31"/>
      <c r="U7418" s="169"/>
      <c r="V7418" s="150"/>
      <c r="W7418" s="141" t="str" cm="1">
        <f t="array" ref="W7418">IF(SUM(LEN(B7418:V7418))=0,"",IF(OR(OR(ISBLANK(F7418),SUM(LEN(C7418),LEN(D7418))=0),AND(NOT(E7418="Unknown"),ISBLANK(J7418)),AND(NOT(O7418="Unknown"),ISBLANK(R7418))),"Missing Information", INDEX(Table15[Entire Service Line Classification], MATCH(SUMIFS(Table15[Unique ID],Table15[System-Owned Portion],E7418,Table15[If Material Anything Other than "Lead" in Column E,Was Material Ever Previously Lead?],G7418,Table15[Customer-Owned Portion],O7418),Table15[Unique ID],0),0)))</f>
        <v/>
      </c>
      <c r="X7418"/>
    </row>
    <row r="7419" spans="2:24" x14ac:dyDescent="0.25">
      <c r="B7419" s="146"/>
      <c r="C7419" s="31"/>
      <c r="D7419" s="31"/>
      <c r="E7419" s="44"/>
      <c r="F7419" s="43"/>
      <c r="G7419" s="84"/>
      <c r="H7419" s="31"/>
      <c r="I7419" s="31"/>
      <c r="J7419" s="84"/>
      <c r="K7419" s="31"/>
      <c r="L7419" s="31"/>
      <c r="M7419" s="169"/>
      <c r="N7419" s="148"/>
      <c r="O7419" s="106"/>
      <c r="P7419" s="43"/>
      <c r="Q7419" s="31"/>
      <c r="R7419" s="84"/>
      <c r="S7419" s="31"/>
      <c r="T7419" s="31"/>
      <c r="U7419" s="169"/>
      <c r="V7419" s="150"/>
      <c r="W7419" s="141" t="str" cm="1">
        <f t="array" ref="W7419">IF(SUM(LEN(B7419:V7419))=0,"",IF(OR(OR(ISBLANK(F7419),SUM(LEN(C7419),LEN(D7419))=0),AND(NOT(E7419="Unknown"),ISBLANK(J7419)),AND(NOT(O7419="Unknown"),ISBLANK(R7419))),"Missing Information", INDEX(Table15[Entire Service Line Classification], MATCH(SUMIFS(Table15[Unique ID],Table15[System-Owned Portion],E7419,Table15[If Material Anything Other than "Lead" in Column E,Was Material Ever Previously Lead?],G7419,Table15[Customer-Owned Portion],O7419),Table15[Unique ID],0),0)))</f>
        <v/>
      </c>
      <c r="X7419"/>
    </row>
    <row r="7420" spans="2:24" x14ac:dyDescent="0.25">
      <c r="B7420" s="146"/>
      <c r="C7420" s="31"/>
      <c r="D7420" s="31"/>
      <c r="E7420" s="44"/>
      <c r="F7420" s="43"/>
      <c r="G7420" s="84"/>
      <c r="H7420" s="31"/>
      <c r="I7420" s="31"/>
      <c r="J7420" s="84"/>
      <c r="K7420" s="31"/>
      <c r="L7420" s="31"/>
      <c r="M7420" s="169"/>
      <c r="N7420" s="148"/>
      <c r="O7420" s="106"/>
      <c r="P7420" s="43"/>
      <c r="Q7420" s="31"/>
      <c r="R7420" s="84"/>
      <c r="S7420" s="31"/>
      <c r="T7420" s="31"/>
      <c r="U7420" s="169"/>
      <c r="V7420" s="150"/>
      <c r="W7420" s="141" t="str" cm="1">
        <f t="array" ref="W7420">IF(SUM(LEN(B7420:V7420))=0,"",IF(OR(OR(ISBLANK(F7420),SUM(LEN(C7420),LEN(D7420))=0),AND(NOT(E7420="Unknown"),ISBLANK(J7420)),AND(NOT(O7420="Unknown"),ISBLANK(R7420))),"Missing Information", INDEX(Table15[Entire Service Line Classification], MATCH(SUMIFS(Table15[Unique ID],Table15[System-Owned Portion],E7420,Table15[If Material Anything Other than "Lead" in Column E,Was Material Ever Previously Lead?],G7420,Table15[Customer-Owned Portion],O7420),Table15[Unique ID],0),0)))</f>
        <v/>
      </c>
      <c r="X7420"/>
    </row>
    <row r="7421" spans="2:24" x14ac:dyDescent="0.25">
      <c r="B7421" s="146"/>
      <c r="C7421" s="31"/>
      <c r="D7421" s="31"/>
      <c r="E7421" s="44"/>
      <c r="F7421" s="43"/>
      <c r="G7421" s="84"/>
      <c r="H7421" s="31"/>
      <c r="I7421" s="31"/>
      <c r="J7421" s="84"/>
      <c r="K7421" s="31"/>
      <c r="L7421" s="31"/>
      <c r="M7421" s="169"/>
      <c r="N7421" s="148"/>
      <c r="O7421" s="106"/>
      <c r="P7421" s="43"/>
      <c r="Q7421" s="31"/>
      <c r="R7421" s="84"/>
      <c r="S7421" s="31"/>
      <c r="T7421" s="31"/>
      <c r="U7421" s="169"/>
      <c r="V7421" s="150"/>
      <c r="W7421" s="141" t="str" cm="1">
        <f t="array" ref="W7421">IF(SUM(LEN(B7421:V7421))=0,"",IF(OR(OR(ISBLANK(F7421),SUM(LEN(C7421),LEN(D7421))=0),AND(NOT(E7421="Unknown"),ISBLANK(J7421)),AND(NOT(O7421="Unknown"),ISBLANK(R7421))),"Missing Information", INDEX(Table15[Entire Service Line Classification], MATCH(SUMIFS(Table15[Unique ID],Table15[System-Owned Portion],E7421,Table15[If Material Anything Other than "Lead" in Column E,Was Material Ever Previously Lead?],G7421,Table15[Customer-Owned Portion],O7421),Table15[Unique ID],0),0)))</f>
        <v/>
      </c>
      <c r="X7421"/>
    </row>
    <row r="7422" spans="2:24" x14ac:dyDescent="0.25">
      <c r="B7422" s="146"/>
      <c r="C7422" s="31"/>
      <c r="D7422" s="31"/>
      <c r="E7422" s="44"/>
      <c r="F7422" s="43"/>
      <c r="G7422" s="84"/>
      <c r="H7422" s="31"/>
      <c r="I7422" s="31"/>
      <c r="J7422" s="84"/>
      <c r="K7422" s="31"/>
      <c r="L7422" s="31"/>
      <c r="M7422" s="169"/>
      <c r="N7422" s="148"/>
      <c r="O7422" s="106"/>
      <c r="P7422" s="43"/>
      <c r="Q7422" s="31"/>
      <c r="R7422" s="84"/>
      <c r="S7422" s="31"/>
      <c r="T7422" s="31"/>
      <c r="U7422" s="169"/>
      <c r="V7422" s="150"/>
      <c r="W7422" s="141" t="str" cm="1">
        <f t="array" ref="W7422">IF(SUM(LEN(B7422:V7422))=0,"",IF(OR(OR(ISBLANK(F7422),SUM(LEN(C7422),LEN(D7422))=0),AND(NOT(E7422="Unknown"),ISBLANK(J7422)),AND(NOT(O7422="Unknown"),ISBLANK(R7422))),"Missing Information", INDEX(Table15[Entire Service Line Classification], MATCH(SUMIFS(Table15[Unique ID],Table15[System-Owned Portion],E7422,Table15[If Material Anything Other than "Lead" in Column E,Was Material Ever Previously Lead?],G7422,Table15[Customer-Owned Portion],O7422),Table15[Unique ID],0),0)))</f>
        <v/>
      </c>
      <c r="X7422"/>
    </row>
    <row r="7423" spans="2:24" x14ac:dyDescent="0.25">
      <c r="B7423" s="146"/>
      <c r="C7423" s="31"/>
      <c r="D7423" s="31"/>
      <c r="E7423" s="44"/>
      <c r="F7423" s="43"/>
      <c r="G7423" s="84"/>
      <c r="H7423" s="31"/>
      <c r="I7423" s="31"/>
      <c r="J7423" s="84"/>
      <c r="K7423" s="31"/>
      <c r="L7423" s="31"/>
      <c r="M7423" s="169"/>
      <c r="N7423" s="148"/>
      <c r="O7423" s="106"/>
      <c r="P7423" s="43"/>
      <c r="Q7423" s="31"/>
      <c r="R7423" s="84"/>
      <c r="S7423" s="31"/>
      <c r="T7423" s="31"/>
      <c r="U7423" s="169"/>
      <c r="V7423" s="150"/>
      <c r="W7423" s="141" t="str" cm="1">
        <f t="array" ref="W7423">IF(SUM(LEN(B7423:V7423))=0,"",IF(OR(OR(ISBLANK(F7423),SUM(LEN(C7423),LEN(D7423))=0),AND(NOT(E7423="Unknown"),ISBLANK(J7423)),AND(NOT(O7423="Unknown"),ISBLANK(R7423))),"Missing Information", INDEX(Table15[Entire Service Line Classification], MATCH(SUMIFS(Table15[Unique ID],Table15[System-Owned Portion],E7423,Table15[If Material Anything Other than "Lead" in Column E,Was Material Ever Previously Lead?],G7423,Table15[Customer-Owned Portion],O7423),Table15[Unique ID],0),0)))</f>
        <v/>
      </c>
      <c r="X7423"/>
    </row>
    <row r="7424" spans="2:24" x14ac:dyDescent="0.25">
      <c r="B7424" s="146"/>
      <c r="C7424" s="31"/>
      <c r="D7424" s="31"/>
      <c r="E7424" s="44"/>
      <c r="F7424" s="43"/>
      <c r="G7424" s="84"/>
      <c r="H7424" s="31"/>
      <c r="I7424" s="31"/>
      <c r="J7424" s="84"/>
      <c r="K7424" s="31"/>
      <c r="L7424" s="31"/>
      <c r="M7424" s="169"/>
      <c r="N7424" s="148"/>
      <c r="O7424" s="106"/>
      <c r="P7424" s="43"/>
      <c r="Q7424" s="31"/>
      <c r="R7424" s="84"/>
      <c r="S7424" s="31"/>
      <c r="T7424" s="31"/>
      <c r="U7424" s="169"/>
      <c r="V7424" s="150"/>
      <c r="W7424" s="141" t="str" cm="1">
        <f t="array" ref="W7424">IF(SUM(LEN(B7424:V7424))=0,"",IF(OR(OR(ISBLANK(F7424),SUM(LEN(C7424),LEN(D7424))=0),AND(NOT(E7424="Unknown"),ISBLANK(J7424)),AND(NOT(O7424="Unknown"),ISBLANK(R7424))),"Missing Information", INDEX(Table15[Entire Service Line Classification], MATCH(SUMIFS(Table15[Unique ID],Table15[System-Owned Portion],E7424,Table15[If Material Anything Other than "Lead" in Column E,Was Material Ever Previously Lead?],G7424,Table15[Customer-Owned Portion],O7424),Table15[Unique ID],0),0)))</f>
        <v/>
      </c>
      <c r="X7424"/>
    </row>
    <row r="7425" spans="2:24" x14ac:dyDescent="0.25">
      <c r="B7425" s="146"/>
      <c r="C7425" s="31"/>
      <c r="D7425" s="31"/>
      <c r="E7425" s="44"/>
      <c r="F7425" s="43"/>
      <c r="G7425" s="84"/>
      <c r="H7425" s="31"/>
      <c r="I7425" s="31"/>
      <c r="J7425" s="84"/>
      <c r="K7425" s="31"/>
      <c r="L7425" s="31"/>
      <c r="M7425" s="169"/>
      <c r="N7425" s="148"/>
      <c r="O7425" s="106"/>
      <c r="P7425" s="43"/>
      <c r="Q7425" s="31"/>
      <c r="R7425" s="84"/>
      <c r="S7425" s="31"/>
      <c r="T7425" s="31"/>
      <c r="U7425" s="169"/>
      <c r="V7425" s="150"/>
      <c r="W7425" s="141" t="str" cm="1">
        <f t="array" ref="W7425">IF(SUM(LEN(B7425:V7425))=0,"",IF(OR(OR(ISBLANK(F7425),SUM(LEN(C7425),LEN(D7425))=0),AND(NOT(E7425="Unknown"),ISBLANK(J7425)),AND(NOT(O7425="Unknown"),ISBLANK(R7425))),"Missing Information", INDEX(Table15[Entire Service Line Classification], MATCH(SUMIFS(Table15[Unique ID],Table15[System-Owned Portion],E7425,Table15[If Material Anything Other than "Lead" in Column E,Was Material Ever Previously Lead?],G7425,Table15[Customer-Owned Portion],O7425),Table15[Unique ID],0),0)))</f>
        <v/>
      </c>
      <c r="X7425"/>
    </row>
    <row r="7426" spans="2:24" x14ac:dyDescent="0.25">
      <c r="B7426" s="146"/>
      <c r="C7426" s="31"/>
      <c r="D7426" s="31"/>
      <c r="E7426" s="44"/>
      <c r="F7426" s="43"/>
      <c r="G7426" s="84"/>
      <c r="H7426" s="31"/>
      <c r="I7426" s="31"/>
      <c r="J7426" s="84"/>
      <c r="K7426" s="31"/>
      <c r="L7426" s="31"/>
      <c r="M7426" s="169"/>
      <c r="N7426" s="148"/>
      <c r="O7426" s="106"/>
      <c r="P7426" s="43"/>
      <c r="Q7426" s="31"/>
      <c r="R7426" s="84"/>
      <c r="S7426" s="31"/>
      <c r="T7426" s="31"/>
      <c r="U7426" s="169"/>
      <c r="V7426" s="150"/>
      <c r="W7426" s="141" t="str" cm="1">
        <f t="array" ref="W7426">IF(SUM(LEN(B7426:V7426))=0,"",IF(OR(OR(ISBLANK(F7426),SUM(LEN(C7426),LEN(D7426))=0),AND(NOT(E7426="Unknown"),ISBLANK(J7426)),AND(NOT(O7426="Unknown"),ISBLANK(R7426))),"Missing Information", INDEX(Table15[Entire Service Line Classification], MATCH(SUMIFS(Table15[Unique ID],Table15[System-Owned Portion],E7426,Table15[If Material Anything Other than "Lead" in Column E,Was Material Ever Previously Lead?],G7426,Table15[Customer-Owned Portion],O7426),Table15[Unique ID],0),0)))</f>
        <v/>
      </c>
      <c r="X7426"/>
    </row>
    <row r="7427" spans="2:24" x14ac:dyDescent="0.25">
      <c r="B7427" s="146"/>
      <c r="C7427" s="31"/>
      <c r="D7427" s="31"/>
      <c r="E7427" s="44"/>
      <c r="F7427" s="43"/>
      <c r="G7427" s="84"/>
      <c r="H7427" s="31"/>
      <c r="I7427" s="31"/>
      <c r="J7427" s="84"/>
      <c r="K7427" s="31"/>
      <c r="L7427" s="31"/>
      <c r="M7427" s="169"/>
      <c r="N7427" s="148"/>
      <c r="O7427" s="106"/>
      <c r="P7427" s="43"/>
      <c r="Q7427" s="31"/>
      <c r="R7427" s="84"/>
      <c r="S7427" s="31"/>
      <c r="T7427" s="31"/>
      <c r="U7427" s="169"/>
      <c r="V7427" s="150"/>
      <c r="W7427" s="141" t="str" cm="1">
        <f t="array" ref="W7427">IF(SUM(LEN(B7427:V7427))=0,"",IF(OR(OR(ISBLANK(F7427),SUM(LEN(C7427),LEN(D7427))=0),AND(NOT(E7427="Unknown"),ISBLANK(J7427)),AND(NOT(O7427="Unknown"),ISBLANK(R7427))),"Missing Information", INDEX(Table15[Entire Service Line Classification], MATCH(SUMIFS(Table15[Unique ID],Table15[System-Owned Portion],E7427,Table15[If Material Anything Other than "Lead" in Column E,Was Material Ever Previously Lead?],G7427,Table15[Customer-Owned Portion],O7427),Table15[Unique ID],0),0)))</f>
        <v/>
      </c>
      <c r="X7427"/>
    </row>
    <row r="7428" spans="2:24" x14ac:dyDescent="0.25">
      <c r="B7428" s="146"/>
      <c r="C7428" s="31"/>
      <c r="D7428" s="31"/>
      <c r="E7428" s="44"/>
      <c r="F7428" s="43"/>
      <c r="G7428" s="84"/>
      <c r="H7428" s="31"/>
      <c r="I7428" s="31"/>
      <c r="J7428" s="84"/>
      <c r="K7428" s="31"/>
      <c r="L7428" s="31"/>
      <c r="M7428" s="169"/>
      <c r="N7428" s="148"/>
      <c r="O7428" s="106"/>
      <c r="P7428" s="43"/>
      <c r="Q7428" s="31"/>
      <c r="R7428" s="84"/>
      <c r="S7428" s="31"/>
      <c r="T7428" s="31"/>
      <c r="U7428" s="169"/>
      <c r="V7428" s="150"/>
      <c r="W7428" s="141" t="str" cm="1">
        <f t="array" ref="W7428">IF(SUM(LEN(B7428:V7428))=0,"",IF(OR(OR(ISBLANK(F7428),SUM(LEN(C7428),LEN(D7428))=0),AND(NOT(E7428="Unknown"),ISBLANK(J7428)),AND(NOT(O7428="Unknown"),ISBLANK(R7428))),"Missing Information", INDEX(Table15[Entire Service Line Classification], MATCH(SUMIFS(Table15[Unique ID],Table15[System-Owned Portion],E7428,Table15[If Material Anything Other than "Lead" in Column E,Was Material Ever Previously Lead?],G7428,Table15[Customer-Owned Portion],O7428),Table15[Unique ID],0),0)))</f>
        <v/>
      </c>
      <c r="X7428"/>
    </row>
    <row r="7429" spans="2:24" x14ac:dyDescent="0.25">
      <c r="B7429" s="146"/>
      <c r="C7429" s="31"/>
      <c r="D7429" s="31"/>
      <c r="E7429" s="44"/>
      <c r="F7429" s="43"/>
      <c r="G7429" s="84"/>
      <c r="H7429" s="31"/>
      <c r="I7429" s="31"/>
      <c r="J7429" s="84"/>
      <c r="K7429" s="31"/>
      <c r="L7429" s="31"/>
      <c r="M7429" s="169"/>
      <c r="N7429" s="148"/>
      <c r="O7429" s="106"/>
      <c r="P7429" s="43"/>
      <c r="Q7429" s="31"/>
      <c r="R7429" s="84"/>
      <c r="S7429" s="31"/>
      <c r="T7429" s="31"/>
      <c r="U7429" s="169"/>
      <c r="V7429" s="150"/>
      <c r="W7429" s="141" t="str" cm="1">
        <f t="array" ref="W7429">IF(SUM(LEN(B7429:V7429))=0,"",IF(OR(OR(ISBLANK(F7429),SUM(LEN(C7429),LEN(D7429))=0),AND(NOT(E7429="Unknown"),ISBLANK(J7429)),AND(NOT(O7429="Unknown"),ISBLANK(R7429))),"Missing Information", INDEX(Table15[Entire Service Line Classification], MATCH(SUMIFS(Table15[Unique ID],Table15[System-Owned Portion],E7429,Table15[If Material Anything Other than "Lead" in Column E,Was Material Ever Previously Lead?],G7429,Table15[Customer-Owned Portion],O7429),Table15[Unique ID],0),0)))</f>
        <v/>
      </c>
      <c r="X7429"/>
    </row>
    <row r="7430" spans="2:24" x14ac:dyDescent="0.25">
      <c r="B7430" s="146"/>
      <c r="C7430" s="31"/>
      <c r="D7430" s="31"/>
      <c r="E7430" s="44"/>
      <c r="F7430" s="43"/>
      <c r="G7430" s="84"/>
      <c r="H7430" s="31"/>
      <c r="I7430" s="31"/>
      <c r="J7430" s="84"/>
      <c r="K7430" s="31"/>
      <c r="L7430" s="31"/>
      <c r="M7430" s="169"/>
      <c r="N7430" s="148"/>
      <c r="O7430" s="106"/>
      <c r="P7430" s="43"/>
      <c r="Q7430" s="31"/>
      <c r="R7430" s="84"/>
      <c r="S7430" s="31"/>
      <c r="T7430" s="31"/>
      <c r="U7430" s="169"/>
      <c r="V7430" s="150"/>
      <c r="W7430" s="141" t="str" cm="1">
        <f t="array" ref="W7430">IF(SUM(LEN(B7430:V7430))=0,"",IF(OR(OR(ISBLANK(F7430),SUM(LEN(C7430),LEN(D7430))=0),AND(NOT(E7430="Unknown"),ISBLANK(J7430)),AND(NOT(O7430="Unknown"),ISBLANK(R7430))),"Missing Information", INDEX(Table15[Entire Service Line Classification], MATCH(SUMIFS(Table15[Unique ID],Table15[System-Owned Portion],E7430,Table15[If Material Anything Other than "Lead" in Column E,Was Material Ever Previously Lead?],G7430,Table15[Customer-Owned Portion],O7430),Table15[Unique ID],0),0)))</f>
        <v/>
      </c>
      <c r="X7430"/>
    </row>
    <row r="7431" spans="2:24" x14ac:dyDescent="0.25">
      <c r="B7431" s="146"/>
      <c r="C7431" s="31"/>
      <c r="D7431" s="31"/>
      <c r="E7431" s="44"/>
      <c r="F7431" s="43"/>
      <c r="G7431" s="84"/>
      <c r="H7431" s="31"/>
      <c r="I7431" s="31"/>
      <c r="J7431" s="84"/>
      <c r="K7431" s="31"/>
      <c r="L7431" s="31"/>
      <c r="M7431" s="169"/>
      <c r="N7431" s="148"/>
      <c r="O7431" s="106"/>
      <c r="P7431" s="43"/>
      <c r="Q7431" s="31"/>
      <c r="R7431" s="84"/>
      <c r="S7431" s="31"/>
      <c r="T7431" s="31"/>
      <c r="U7431" s="169"/>
      <c r="V7431" s="150"/>
      <c r="W7431" s="141" t="str" cm="1">
        <f t="array" ref="W7431">IF(SUM(LEN(B7431:V7431))=0,"",IF(OR(OR(ISBLANK(F7431),SUM(LEN(C7431),LEN(D7431))=0),AND(NOT(E7431="Unknown"),ISBLANK(J7431)),AND(NOT(O7431="Unknown"),ISBLANK(R7431))),"Missing Information", INDEX(Table15[Entire Service Line Classification], MATCH(SUMIFS(Table15[Unique ID],Table15[System-Owned Portion],E7431,Table15[If Material Anything Other than "Lead" in Column E,Was Material Ever Previously Lead?],G7431,Table15[Customer-Owned Portion],O7431),Table15[Unique ID],0),0)))</f>
        <v/>
      </c>
      <c r="X7431"/>
    </row>
    <row r="7432" spans="2:24" x14ac:dyDescent="0.25">
      <c r="B7432" s="146"/>
      <c r="C7432" s="31"/>
      <c r="D7432" s="31"/>
      <c r="E7432" s="44"/>
      <c r="F7432" s="43"/>
      <c r="G7432" s="84"/>
      <c r="H7432" s="31"/>
      <c r="I7432" s="31"/>
      <c r="J7432" s="84"/>
      <c r="K7432" s="31"/>
      <c r="L7432" s="31"/>
      <c r="M7432" s="169"/>
      <c r="N7432" s="148"/>
      <c r="O7432" s="106"/>
      <c r="P7432" s="43"/>
      <c r="Q7432" s="31"/>
      <c r="R7432" s="84"/>
      <c r="S7432" s="31"/>
      <c r="T7432" s="31"/>
      <c r="U7432" s="169"/>
      <c r="V7432" s="150"/>
      <c r="W7432" s="141" t="str" cm="1">
        <f t="array" ref="W7432">IF(SUM(LEN(B7432:V7432))=0,"",IF(OR(OR(ISBLANK(F7432),SUM(LEN(C7432),LEN(D7432))=0),AND(NOT(E7432="Unknown"),ISBLANK(J7432)),AND(NOT(O7432="Unknown"),ISBLANK(R7432))),"Missing Information", INDEX(Table15[Entire Service Line Classification], MATCH(SUMIFS(Table15[Unique ID],Table15[System-Owned Portion],E7432,Table15[If Material Anything Other than "Lead" in Column E,Was Material Ever Previously Lead?],G7432,Table15[Customer-Owned Portion],O7432),Table15[Unique ID],0),0)))</f>
        <v/>
      </c>
      <c r="X7432"/>
    </row>
    <row r="7433" spans="2:24" x14ac:dyDescent="0.25">
      <c r="B7433" s="146"/>
      <c r="C7433" s="31"/>
      <c r="D7433" s="31"/>
      <c r="E7433" s="44"/>
      <c r="F7433" s="43"/>
      <c r="G7433" s="84"/>
      <c r="H7433" s="31"/>
      <c r="I7433" s="31"/>
      <c r="J7433" s="84"/>
      <c r="K7433" s="31"/>
      <c r="L7433" s="31"/>
      <c r="M7433" s="169"/>
      <c r="N7433" s="148"/>
      <c r="O7433" s="106"/>
      <c r="P7433" s="43"/>
      <c r="Q7433" s="31"/>
      <c r="R7433" s="84"/>
      <c r="S7433" s="31"/>
      <c r="T7433" s="31"/>
      <c r="U7433" s="169"/>
      <c r="V7433" s="150"/>
      <c r="W7433" s="141" t="str" cm="1">
        <f t="array" ref="W7433">IF(SUM(LEN(B7433:V7433))=0,"",IF(OR(OR(ISBLANK(F7433),SUM(LEN(C7433),LEN(D7433))=0),AND(NOT(E7433="Unknown"),ISBLANK(J7433)),AND(NOT(O7433="Unknown"),ISBLANK(R7433))),"Missing Information", INDEX(Table15[Entire Service Line Classification], MATCH(SUMIFS(Table15[Unique ID],Table15[System-Owned Portion],E7433,Table15[If Material Anything Other than "Lead" in Column E,Was Material Ever Previously Lead?],G7433,Table15[Customer-Owned Portion],O7433),Table15[Unique ID],0),0)))</f>
        <v/>
      </c>
      <c r="X7433"/>
    </row>
    <row r="7434" spans="2:24" x14ac:dyDescent="0.25">
      <c r="B7434" s="146"/>
      <c r="C7434" s="31"/>
      <c r="D7434" s="31"/>
      <c r="E7434" s="44"/>
      <c r="F7434" s="43"/>
      <c r="G7434" s="84"/>
      <c r="H7434" s="31"/>
      <c r="I7434" s="31"/>
      <c r="J7434" s="84"/>
      <c r="K7434" s="31"/>
      <c r="L7434" s="31"/>
      <c r="M7434" s="169"/>
      <c r="N7434" s="148"/>
      <c r="O7434" s="106"/>
      <c r="P7434" s="43"/>
      <c r="Q7434" s="31"/>
      <c r="R7434" s="84"/>
      <c r="S7434" s="31"/>
      <c r="T7434" s="31"/>
      <c r="U7434" s="169"/>
      <c r="V7434" s="150"/>
      <c r="W7434" s="141" t="str" cm="1">
        <f t="array" ref="W7434">IF(SUM(LEN(B7434:V7434))=0,"",IF(OR(OR(ISBLANK(F7434),SUM(LEN(C7434),LEN(D7434))=0),AND(NOT(E7434="Unknown"),ISBLANK(J7434)),AND(NOT(O7434="Unknown"),ISBLANK(R7434))),"Missing Information", INDEX(Table15[Entire Service Line Classification], MATCH(SUMIFS(Table15[Unique ID],Table15[System-Owned Portion],E7434,Table15[If Material Anything Other than "Lead" in Column E,Was Material Ever Previously Lead?],G7434,Table15[Customer-Owned Portion],O7434),Table15[Unique ID],0),0)))</f>
        <v/>
      </c>
      <c r="X7434"/>
    </row>
    <row r="7435" spans="2:24" x14ac:dyDescent="0.25">
      <c r="B7435" s="146"/>
      <c r="C7435" s="31"/>
      <c r="D7435" s="31"/>
      <c r="E7435" s="44"/>
      <c r="F7435" s="43"/>
      <c r="G7435" s="84"/>
      <c r="H7435" s="31"/>
      <c r="I7435" s="31"/>
      <c r="J7435" s="84"/>
      <c r="K7435" s="31"/>
      <c r="L7435" s="31"/>
      <c r="M7435" s="169"/>
      <c r="N7435" s="148"/>
      <c r="O7435" s="106"/>
      <c r="P7435" s="43"/>
      <c r="Q7435" s="31"/>
      <c r="R7435" s="84"/>
      <c r="S7435" s="31"/>
      <c r="T7435" s="31"/>
      <c r="U7435" s="169"/>
      <c r="V7435" s="150"/>
      <c r="W7435" s="141" t="str" cm="1">
        <f t="array" ref="W7435">IF(SUM(LEN(B7435:V7435))=0,"",IF(OR(OR(ISBLANK(F7435),SUM(LEN(C7435),LEN(D7435))=0),AND(NOT(E7435="Unknown"),ISBLANK(J7435)),AND(NOT(O7435="Unknown"),ISBLANK(R7435))),"Missing Information", INDEX(Table15[Entire Service Line Classification], MATCH(SUMIFS(Table15[Unique ID],Table15[System-Owned Portion],E7435,Table15[If Material Anything Other than "Lead" in Column E,Was Material Ever Previously Lead?],G7435,Table15[Customer-Owned Portion],O7435),Table15[Unique ID],0),0)))</f>
        <v/>
      </c>
      <c r="X7435"/>
    </row>
    <row r="7436" spans="2:24" x14ac:dyDescent="0.25">
      <c r="B7436" s="146"/>
      <c r="C7436" s="31"/>
      <c r="D7436" s="31"/>
      <c r="E7436" s="44"/>
      <c r="F7436" s="43"/>
      <c r="G7436" s="84"/>
      <c r="H7436" s="31"/>
      <c r="I7436" s="31"/>
      <c r="J7436" s="84"/>
      <c r="K7436" s="31"/>
      <c r="L7436" s="31"/>
      <c r="M7436" s="169"/>
      <c r="N7436" s="148"/>
      <c r="O7436" s="106"/>
      <c r="P7436" s="43"/>
      <c r="Q7436" s="31"/>
      <c r="R7436" s="84"/>
      <c r="S7436" s="31"/>
      <c r="T7436" s="31"/>
      <c r="U7436" s="169"/>
      <c r="V7436" s="150"/>
      <c r="W7436" s="141" t="str" cm="1">
        <f t="array" ref="W7436">IF(SUM(LEN(B7436:V7436))=0,"",IF(OR(OR(ISBLANK(F7436),SUM(LEN(C7436),LEN(D7436))=0),AND(NOT(E7436="Unknown"),ISBLANK(J7436)),AND(NOT(O7436="Unknown"),ISBLANK(R7436))),"Missing Information", INDEX(Table15[Entire Service Line Classification], MATCH(SUMIFS(Table15[Unique ID],Table15[System-Owned Portion],E7436,Table15[If Material Anything Other than "Lead" in Column E,Was Material Ever Previously Lead?],G7436,Table15[Customer-Owned Portion],O7436),Table15[Unique ID],0),0)))</f>
        <v/>
      </c>
      <c r="X7436"/>
    </row>
    <row r="7437" spans="2:24" x14ac:dyDescent="0.25">
      <c r="B7437" s="146"/>
      <c r="C7437" s="31"/>
      <c r="D7437" s="31"/>
      <c r="E7437" s="44"/>
      <c r="F7437" s="43"/>
      <c r="G7437" s="84"/>
      <c r="H7437" s="31"/>
      <c r="I7437" s="31"/>
      <c r="J7437" s="84"/>
      <c r="K7437" s="31"/>
      <c r="L7437" s="31"/>
      <c r="M7437" s="169"/>
      <c r="N7437" s="148"/>
      <c r="O7437" s="106"/>
      <c r="P7437" s="43"/>
      <c r="Q7437" s="31"/>
      <c r="R7437" s="84"/>
      <c r="S7437" s="31"/>
      <c r="T7437" s="31"/>
      <c r="U7437" s="169"/>
      <c r="V7437" s="150"/>
      <c r="W7437" s="141" t="str" cm="1">
        <f t="array" ref="W7437">IF(SUM(LEN(B7437:V7437))=0,"",IF(OR(OR(ISBLANK(F7437),SUM(LEN(C7437),LEN(D7437))=0),AND(NOT(E7437="Unknown"),ISBLANK(J7437)),AND(NOT(O7437="Unknown"),ISBLANK(R7437))),"Missing Information", INDEX(Table15[Entire Service Line Classification], MATCH(SUMIFS(Table15[Unique ID],Table15[System-Owned Portion],E7437,Table15[If Material Anything Other than "Lead" in Column E,Was Material Ever Previously Lead?],G7437,Table15[Customer-Owned Portion],O7437),Table15[Unique ID],0),0)))</f>
        <v/>
      </c>
      <c r="X7437"/>
    </row>
    <row r="7438" spans="2:24" x14ac:dyDescent="0.25">
      <c r="B7438" s="146"/>
      <c r="C7438" s="31"/>
      <c r="D7438" s="31"/>
      <c r="E7438" s="44"/>
      <c r="F7438" s="43"/>
      <c r="G7438" s="84"/>
      <c r="H7438" s="31"/>
      <c r="I7438" s="31"/>
      <c r="J7438" s="84"/>
      <c r="K7438" s="31"/>
      <c r="L7438" s="31"/>
      <c r="M7438" s="169"/>
      <c r="N7438" s="148"/>
      <c r="O7438" s="106"/>
      <c r="P7438" s="43"/>
      <c r="Q7438" s="31"/>
      <c r="R7438" s="84"/>
      <c r="S7438" s="31"/>
      <c r="T7438" s="31"/>
      <c r="U7438" s="169"/>
      <c r="V7438" s="150"/>
      <c r="W7438" s="141" t="str" cm="1">
        <f t="array" ref="W7438">IF(SUM(LEN(B7438:V7438))=0,"",IF(OR(OR(ISBLANK(F7438),SUM(LEN(C7438),LEN(D7438))=0),AND(NOT(E7438="Unknown"),ISBLANK(J7438)),AND(NOT(O7438="Unknown"),ISBLANK(R7438))),"Missing Information", INDEX(Table15[Entire Service Line Classification], MATCH(SUMIFS(Table15[Unique ID],Table15[System-Owned Portion],E7438,Table15[If Material Anything Other than "Lead" in Column E,Was Material Ever Previously Lead?],G7438,Table15[Customer-Owned Portion],O7438),Table15[Unique ID],0),0)))</f>
        <v/>
      </c>
      <c r="X7438"/>
    </row>
    <row r="7439" spans="2:24" x14ac:dyDescent="0.25">
      <c r="B7439" s="146"/>
      <c r="C7439" s="31"/>
      <c r="D7439" s="31"/>
      <c r="E7439" s="44"/>
      <c r="F7439" s="43"/>
      <c r="G7439" s="84"/>
      <c r="H7439" s="31"/>
      <c r="I7439" s="31"/>
      <c r="J7439" s="84"/>
      <c r="K7439" s="31"/>
      <c r="L7439" s="31"/>
      <c r="M7439" s="169"/>
      <c r="N7439" s="148"/>
      <c r="O7439" s="106"/>
      <c r="P7439" s="43"/>
      <c r="Q7439" s="31"/>
      <c r="R7439" s="84"/>
      <c r="S7439" s="31"/>
      <c r="T7439" s="31"/>
      <c r="U7439" s="169"/>
      <c r="V7439" s="150"/>
      <c r="W7439" s="141" t="str" cm="1">
        <f t="array" ref="W7439">IF(SUM(LEN(B7439:V7439))=0,"",IF(OR(OR(ISBLANK(F7439),SUM(LEN(C7439),LEN(D7439))=0),AND(NOT(E7439="Unknown"),ISBLANK(J7439)),AND(NOT(O7439="Unknown"),ISBLANK(R7439))),"Missing Information", INDEX(Table15[Entire Service Line Classification], MATCH(SUMIFS(Table15[Unique ID],Table15[System-Owned Portion],E7439,Table15[If Material Anything Other than "Lead" in Column E,Was Material Ever Previously Lead?],G7439,Table15[Customer-Owned Portion],O7439),Table15[Unique ID],0),0)))</f>
        <v/>
      </c>
      <c r="X7439"/>
    </row>
    <row r="7440" spans="2:24" x14ac:dyDescent="0.25">
      <c r="B7440" s="146"/>
      <c r="C7440" s="31"/>
      <c r="D7440" s="31"/>
      <c r="E7440" s="44"/>
      <c r="F7440" s="43"/>
      <c r="G7440" s="84"/>
      <c r="H7440" s="31"/>
      <c r="I7440" s="31"/>
      <c r="J7440" s="84"/>
      <c r="K7440" s="31"/>
      <c r="L7440" s="31"/>
      <c r="M7440" s="169"/>
      <c r="N7440" s="148"/>
      <c r="O7440" s="106"/>
      <c r="P7440" s="43"/>
      <c r="Q7440" s="31"/>
      <c r="R7440" s="84"/>
      <c r="S7440" s="31"/>
      <c r="T7440" s="31"/>
      <c r="U7440" s="169"/>
      <c r="V7440" s="150"/>
      <c r="W7440" s="141" t="str" cm="1">
        <f t="array" ref="W7440">IF(SUM(LEN(B7440:V7440))=0,"",IF(OR(OR(ISBLANK(F7440),SUM(LEN(C7440),LEN(D7440))=0),AND(NOT(E7440="Unknown"),ISBLANK(J7440)),AND(NOT(O7440="Unknown"),ISBLANK(R7440))),"Missing Information", INDEX(Table15[Entire Service Line Classification], MATCH(SUMIFS(Table15[Unique ID],Table15[System-Owned Portion],E7440,Table15[If Material Anything Other than "Lead" in Column E,Was Material Ever Previously Lead?],G7440,Table15[Customer-Owned Portion],O7440),Table15[Unique ID],0),0)))</f>
        <v/>
      </c>
      <c r="X7440"/>
    </row>
    <row r="7441" spans="2:24" x14ac:dyDescent="0.25">
      <c r="B7441" s="146"/>
      <c r="C7441" s="31"/>
      <c r="D7441" s="31"/>
      <c r="E7441" s="44"/>
      <c r="F7441" s="43"/>
      <c r="G7441" s="84"/>
      <c r="H7441" s="31"/>
      <c r="I7441" s="31"/>
      <c r="J7441" s="84"/>
      <c r="K7441" s="31"/>
      <c r="L7441" s="31"/>
      <c r="M7441" s="169"/>
      <c r="N7441" s="148"/>
      <c r="O7441" s="106"/>
      <c r="P7441" s="43"/>
      <c r="Q7441" s="31"/>
      <c r="R7441" s="84"/>
      <c r="S7441" s="31"/>
      <c r="T7441" s="31"/>
      <c r="U7441" s="169"/>
      <c r="V7441" s="150"/>
      <c r="W7441" s="141" t="str" cm="1">
        <f t="array" ref="W7441">IF(SUM(LEN(B7441:V7441))=0,"",IF(OR(OR(ISBLANK(F7441),SUM(LEN(C7441),LEN(D7441))=0),AND(NOT(E7441="Unknown"),ISBLANK(J7441)),AND(NOT(O7441="Unknown"),ISBLANK(R7441))),"Missing Information", INDEX(Table15[Entire Service Line Classification], MATCH(SUMIFS(Table15[Unique ID],Table15[System-Owned Portion],E7441,Table15[If Material Anything Other than "Lead" in Column E,Was Material Ever Previously Lead?],G7441,Table15[Customer-Owned Portion],O7441),Table15[Unique ID],0),0)))</f>
        <v/>
      </c>
      <c r="X7441"/>
    </row>
    <row r="7442" spans="2:24" x14ac:dyDescent="0.25">
      <c r="B7442" s="146"/>
      <c r="C7442" s="31"/>
      <c r="D7442" s="31"/>
      <c r="E7442" s="44"/>
      <c r="F7442" s="43"/>
      <c r="G7442" s="84"/>
      <c r="H7442" s="31"/>
      <c r="I7442" s="31"/>
      <c r="J7442" s="84"/>
      <c r="K7442" s="31"/>
      <c r="L7442" s="31"/>
      <c r="M7442" s="169"/>
      <c r="N7442" s="148"/>
      <c r="O7442" s="106"/>
      <c r="P7442" s="43"/>
      <c r="Q7442" s="31"/>
      <c r="R7442" s="84"/>
      <c r="S7442" s="31"/>
      <c r="T7442" s="31"/>
      <c r="U7442" s="169"/>
      <c r="V7442" s="150"/>
      <c r="W7442" s="141" t="str" cm="1">
        <f t="array" ref="W7442">IF(SUM(LEN(B7442:V7442))=0,"",IF(OR(OR(ISBLANK(F7442),SUM(LEN(C7442),LEN(D7442))=0),AND(NOT(E7442="Unknown"),ISBLANK(J7442)),AND(NOT(O7442="Unknown"),ISBLANK(R7442))),"Missing Information", INDEX(Table15[Entire Service Line Classification], MATCH(SUMIFS(Table15[Unique ID],Table15[System-Owned Portion],E7442,Table15[If Material Anything Other than "Lead" in Column E,Was Material Ever Previously Lead?],G7442,Table15[Customer-Owned Portion],O7442),Table15[Unique ID],0),0)))</f>
        <v/>
      </c>
      <c r="X7442"/>
    </row>
    <row r="7443" spans="2:24" x14ac:dyDescent="0.25">
      <c r="B7443" s="146"/>
      <c r="C7443" s="31"/>
      <c r="D7443" s="31"/>
      <c r="E7443" s="44"/>
      <c r="F7443" s="43"/>
      <c r="G7443" s="84"/>
      <c r="H7443" s="31"/>
      <c r="I7443" s="31"/>
      <c r="J7443" s="84"/>
      <c r="K7443" s="31"/>
      <c r="L7443" s="31"/>
      <c r="M7443" s="169"/>
      <c r="N7443" s="148"/>
      <c r="O7443" s="106"/>
      <c r="P7443" s="43"/>
      <c r="Q7443" s="31"/>
      <c r="R7443" s="84"/>
      <c r="S7443" s="31"/>
      <c r="T7443" s="31"/>
      <c r="U7443" s="169"/>
      <c r="V7443" s="150"/>
      <c r="W7443" s="141" t="str" cm="1">
        <f t="array" ref="W7443">IF(SUM(LEN(B7443:V7443))=0,"",IF(OR(OR(ISBLANK(F7443),SUM(LEN(C7443),LEN(D7443))=0),AND(NOT(E7443="Unknown"),ISBLANK(J7443)),AND(NOT(O7443="Unknown"),ISBLANK(R7443))),"Missing Information", INDEX(Table15[Entire Service Line Classification], MATCH(SUMIFS(Table15[Unique ID],Table15[System-Owned Portion],E7443,Table15[If Material Anything Other than "Lead" in Column E,Was Material Ever Previously Lead?],G7443,Table15[Customer-Owned Portion],O7443),Table15[Unique ID],0),0)))</f>
        <v/>
      </c>
      <c r="X7443"/>
    </row>
    <row r="7444" spans="2:24" x14ac:dyDescent="0.25">
      <c r="B7444" s="146"/>
      <c r="C7444" s="31"/>
      <c r="D7444" s="31"/>
      <c r="E7444" s="44"/>
      <c r="F7444" s="43"/>
      <c r="G7444" s="84"/>
      <c r="H7444" s="31"/>
      <c r="I7444" s="31"/>
      <c r="J7444" s="84"/>
      <c r="K7444" s="31"/>
      <c r="L7444" s="31"/>
      <c r="M7444" s="169"/>
      <c r="N7444" s="148"/>
      <c r="O7444" s="106"/>
      <c r="P7444" s="43"/>
      <c r="Q7444" s="31"/>
      <c r="R7444" s="84"/>
      <c r="S7444" s="31"/>
      <c r="T7444" s="31"/>
      <c r="U7444" s="169"/>
      <c r="V7444" s="150"/>
      <c r="W7444" s="141" t="str" cm="1">
        <f t="array" ref="W7444">IF(SUM(LEN(B7444:V7444))=0,"",IF(OR(OR(ISBLANK(F7444),SUM(LEN(C7444),LEN(D7444))=0),AND(NOT(E7444="Unknown"),ISBLANK(J7444)),AND(NOT(O7444="Unknown"),ISBLANK(R7444))),"Missing Information", INDEX(Table15[Entire Service Line Classification], MATCH(SUMIFS(Table15[Unique ID],Table15[System-Owned Portion],E7444,Table15[If Material Anything Other than "Lead" in Column E,Was Material Ever Previously Lead?],G7444,Table15[Customer-Owned Portion],O7444),Table15[Unique ID],0),0)))</f>
        <v/>
      </c>
      <c r="X7444"/>
    </row>
    <row r="7445" spans="2:24" x14ac:dyDescent="0.25">
      <c r="B7445" s="146"/>
      <c r="C7445" s="31"/>
      <c r="D7445" s="31"/>
      <c r="E7445" s="44"/>
      <c r="F7445" s="43"/>
      <c r="G7445" s="84"/>
      <c r="H7445" s="31"/>
      <c r="I7445" s="31"/>
      <c r="J7445" s="84"/>
      <c r="K7445" s="31"/>
      <c r="L7445" s="31"/>
      <c r="M7445" s="169"/>
      <c r="N7445" s="148"/>
      <c r="O7445" s="106"/>
      <c r="P7445" s="43"/>
      <c r="Q7445" s="31"/>
      <c r="R7445" s="84"/>
      <c r="S7445" s="31"/>
      <c r="T7445" s="31"/>
      <c r="U7445" s="169"/>
      <c r="V7445" s="150"/>
      <c r="W7445" s="141" t="str" cm="1">
        <f t="array" ref="W7445">IF(SUM(LEN(B7445:V7445))=0,"",IF(OR(OR(ISBLANK(F7445),SUM(LEN(C7445),LEN(D7445))=0),AND(NOT(E7445="Unknown"),ISBLANK(J7445)),AND(NOT(O7445="Unknown"),ISBLANK(R7445))),"Missing Information", INDEX(Table15[Entire Service Line Classification], MATCH(SUMIFS(Table15[Unique ID],Table15[System-Owned Portion],E7445,Table15[If Material Anything Other than "Lead" in Column E,Was Material Ever Previously Lead?],G7445,Table15[Customer-Owned Portion],O7445),Table15[Unique ID],0),0)))</f>
        <v/>
      </c>
      <c r="X7445"/>
    </row>
    <row r="7446" spans="2:24" x14ac:dyDescent="0.25">
      <c r="B7446" s="146"/>
      <c r="C7446" s="31"/>
      <c r="D7446" s="31"/>
      <c r="E7446" s="44"/>
      <c r="F7446" s="43"/>
      <c r="G7446" s="84"/>
      <c r="H7446" s="31"/>
      <c r="I7446" s="31"/>
      <c r="J7446" s="84"/>
      <c r="K7446" s="31"/>
      <c r="L7446" s="31"/>
      <c r="M7446" s="169"/>
      <c r="N7446" s="148"/>
      <c r="O7446" s="106"/>
      <c r="P7446" s="43"/>
      <c r="Q7446" s="31"/>
      <c r="R7446" s="84"/>
      <c r="S7446" s="31"/>
      <c r="T7446" s="31"/>
      <c r="U7446" s="169"/>
      <c r="V7446" s="150"/>
      <c r="W7446" s="141" t="str" cm="1">
        <f t="array" ref="W7446">IF(SUM(LEN(B7446:V7446))=0,"",IF(OR(OR(ISBLANK(F7446),SUM(LEN(C7446),LEN(D7446))=0),AND(NOT(E7446="Unknown"),ISBLANK(J7446)),AND(NOT(O7446="Unknown"),ISBLANK(R7446))),"Missing Information", INDEX(Table15[Entire Service Line Classification], MATCH(SUMIFS(Table15[Unique ID],Table15[System-Owned Portion],E7446,Table15[If Material Anything Other than "Lead" in Column E,Was Material Ever Previously Lead?],G7446,Table15[Customer-Owned Portion],O7446),Table15[Unique ID],0),0)))</f>
        <v/>
      </c>
      <c r="X7446"/>
    </row>
    <row r="7447" spans="2:24" x14ac:dyDescent="0.25">
      <c r="B7447" s="146"/>
      <c r="C7447" s="31"/>
      <c r="D7447" s="31"/>
      <c r="E7447" s="44"/>
      <c r="F7447" s="43"/>
      <c r="G7447" s="84"/>
      <c r="H7447" s="31"/>
      <c r="I7447" s="31"/>
      <c r="J7447" s="84"/>
      <c r="K7447" s="31"/>
      <c r="L7447" s="31"/>
      <c r="M7447" s="169"/>
      <c r="N7447" s="148"/>
      <c r="O7447" s="106"/>
      <c r="P7447" s="43"/>
      <c r="Q7447" s="31"/>
      <c r="R7447" s="84"/>
      <c r="S7447" s="31"/>
      <c r="T7447" s="31"/>
      <c r="U7447" s="169"/>
      <c r="V7447" s="150"/>
      <c r="W7447" s="141" t="str" cm="1">
        <f t="array" ref="W7447">IF(SUM(LEN(B7447:V7447))=0,"",IF(OR(OR(ISBLANK(F7447),SUM(LEN(C7447),LEN(D7447))=0),AND(NOT(E7447="Unknown"),ISBLANK(J7447)),AND(NOT(O7447="Unknown"),ISBLANK(R7447))),"Missing Information", INDEX(Table15[Entire Service Line Classification], MATCH(SUMIFS(Table15[Unique ID],Table15[System-Owned Portion],E7447,Table15[If Material Anything Other than "Lead" in Column E,Was Material Ever Previously Lead?],G7447,Table15[Customer-Owned Portion],O7447),Table15[Unique ID],0),0)))</f>
        <v/>
      </c>
      <c r="X7447"/>
    </row>
    <row r="7448" spans="2:24" x14ac:dyDescent="0.25">
      <c r="B7448" s="146"/>
      <c r="C7448" s="31"/>
      <c r="D7448" s="31"/>
      <c r="E7448" s="44"/>
      <c r="F7448" s="43"/>
      <c r="G7448" s="84"/>
      <c r="H7448" s="31"/>
      <c r="I7448" s="31"/>
      <c r="J7448" s="84"/>
      <c r="K7448" s="31"/>
      <c r="L7448" s="31"/>
      <c r="M7448" s="169"/>
      <c r="N7448" s="148"/>
      <c r="O7448" s="106"/>
      <c r="P7448" s="43"/>
      <c r="Q7448" s="31"/>
      <c r="R7448" s="84"/>
      <c r="S7448" s="31"/>
      <c r="T7448" s="31"/>
      <c r="U7448" s="169"/>
      <c r="V7448" s="150"/>
      <c r="W7448" s="141" t="str" cm="1">
        <f t="array" ref="W7448">IF(SUM(LEN(B7448:V7448))=0,"",IF(OR(OR(ISBLANK(F7448),SUM(LEN(C7448),LEN(D7448))=0),AND(NOT(E7448="Unknown"),ISBLANK(J7448)),AND(NOT(O7448="Unknown"),ISBLANK(R7448))),"Missing Information", INDEX(Table15[Entire Service Line Classification], MATCH(SUMIFS(Table15[Unique ID],Table15[System-Owned Portion],E7448,Table15[If Material Anything Other than "Lead" in Column E,Was Material Ever Previously Lead?],G7448,Table15[Customer-Owned Portion],O7448),Table15[Unique ID],0),0)))</f>
        <v/>
      </c>
      <c r="X7448"/>
    </row>
    <row r="7449" spans="2:24" x14ac:dyDescent="0.25">
      <c r="B7449" s="146"/>
      <c r="C7449" s="31"/>
      <c r="D7449" s="31"/>
      <c r="E7449" s="44"/>
      <c r="F7449" s="43"/>
      <c r="G7449" s="84"/>
      <c r="H7449" s="31"/>
      <c r="I7449" s="31"/>
      <c r="J7449" s="84"/>
      <c r="K7449" s="31"/>
      <c r="L7449" s="31"/>
      <c r="M7449" s="169"/>
      <c r="N7449" s="148"/>
      <c r="O7449" s="106"/>
      <c r="P7449" s="43"/>
      <c r="Q7449" s="31"/>
      <c r="R7449" s="84"/>
      <c r="S7449" s="31"/>
      <c r="T7449" s="31"/>
      <c r="U7449" s="169"/>
      <c r="V7449" s="150"/>
      <c r="W7449" s="141" t="str" cm="1">
        <f t="array" ref="W7449">IF(SUM(LEN(B7449:V7449))=0,"",IF(OR(OR(ISBLANK(F7449),SUM(LEN(C7449),LEN(D7449))=0),AND(NOT(E7449="Unknown"),ISBLANK(J7449)),AND(NOT(O7449="Unknown"),ISBLANK(R7449))),"Missing Information", INDEX(Table15[Entire Service Line Classification], MATCH(SUMIFS(Table15[Unique ID],Table15[System-Owned Portion],E7449,Table15[If Material Anything Other than "Lead" in Column E,Was Material Ever Previously Lead?],G7449,Table15[Customer-Owned Portion],O7449),Table15[Unique ID],0),0)))</f>
        <v/>
      </c>
      <c r="X7449"/>
    </row>
    <row r="7450" spans="2:24" x14ac:dyDescent="0.25">
      <c r="B7450" s="146"/>
      <c r="C7450" s="31"/>
      <c r="D7450" s="31"/>
      <c r="E7450" s="44"/>
      <c r="F7450" s="43"/>
      <c r="G7450" s="84"/>
      <c r="H7450" s="31"/>
      <c r="I7450" s="31"/>
      <c r="J7450" s="84"/>
      <c r="K7450" s="31"/>
      <c r="L7450" s="31"/>
      <c r="M7450" s="169"/>
      <c r="N7450" s="148"/>
      <c r="O7450" s="106"/>
      <c r="P7450" s="43"/>
      <c r="Q7450" s="31"/>
      <c r="R7450" s="84"/>
      <c r="S7450" s="31"/>
      <c r="T7450" s="31"/>
      <c r="U7450" s="169"/>
      <c r="V7450" s="150"/>
      <c r="W7450" s="141" t="str" cm="1">
        <f t="array" ref="W7450">IF(SUM(LEN(B7450:V7450))=0,"",IF(OR(OR(ISBLANK(F7450),SUM(LEN(C7450),LEN(D7450))=0),AND(NOT(E7450="Unknown"),ISBLANK(J7450)),AND(NOT(O7450="Unknown"),ISBLANK(R7450))),"Missing Information", INDEX(Table15[Entire Service Line Classification], MATCH(SUMIFS(Table15[Unique ID],Table15[System-Owned Portion],E7450,Table15[If Material Anything Other than "Lead" in Column E,Was Material Ever Previously Lead?],G7450,Table15[Customer-Owned Portion],O7450),Table15[Unique ID],0),0)))</f>
        <v/>
      </c>
      <c r="X7450"/>
    </row>
    <row r="7451" spans="2:24" x14ac:dyDescent="0.25">
      <c r="B7451" s="146"/>
      <c r="C7451" s="31"/>
      <c r="D7451" s="31"/>
      <c r="E7451" s="44"/>
      <c r="F7451" s="43"/>
      <c r="G7451" s="84"/>
      <c r="H7451" s="31"/>
      <c r="I7451" s="31"/>
      <c r="J7451" s="84"/>
      <c r="K7451" s="31"/>
      <c r="L7451" s="31"/>
      <c r="M7451" s="169"/>
      <c r="N7451" s="148"/>
      <c r="O7451" s="106"/>
      <c r="P7451" s="43"/>
      <c r="Q7451" s="31"/>
      <c r="R7451" s="84"/>
      <c r="S7451" s="31"/>
      <c r="T7451" s="31"/>
      <c r="U7451" s="169"/>
      <c r="V7451" s="150"/>
      <c r="W7451" s="141" t="str" cm="1">
        <f t="array" ref="W7451">IF(SUM(LEN(B7451:V7451))=0,"",IF(OR(OR(ISBLANK(F7451),SUM(LEN(C7451),LEN(D7451))=0),AND(NOT(E7451="Unknown"),ISBLANK(J7451)),AND(NOT(O7451="Unknown"),ISBLANK(R7451))),"Missing Information", INDEX(Table15[Entire Service Line Classification], MATCH(SUMIFS(Table15[Unique ID],Table15[System-Owned Portion],E7451,Table15[If Material Anything Other than "Lead" in Column E,Was Material Ever Previously Lead?],G7451,Table15[Customer-Owned Portion],O7451),Table15[Unique ID],0),0)))</f>
        <v/>
      </c>
      <c r="X7451"/>
    </row>
    <row r="7452" spans="2:24" x14ac:dyDescent="0.25">
      <c r="B7452" s="146"/>
      <c r="C7452" s="31"/>
      <c r="D7452" s="31"/>
      <c r="E7452" s="44"/>
      <c r="F7452" s="43"/>
      <c r="G7452" s="84"/>
      <c r="H7452" s="31"/>
      <c r="I7452" s="31"/>
      <c r="J7452" s="84"/>
      <c r="K7452" s="31"/>
      <c r="L7452" s="31"/>
      <c r="M7452" s="169"/>
      <c r="N7452" s="148"/>
      <c r="O7452" s="106"/>
      <c r="P7452" s="43"/>
      <c r="Q7452" s="31"/>
      <c r="R7452" s="84"/>
      <c r="S7452" s="31"/>
      <c r="T7452" s="31"/>
      <c r="U7452" s="169"/>
      <c r="V7452" s="150"/>
      <c r="W7452" s="141" t="str" cm="1">
        <f t="array" ref="W7452">IF(SUM(LEN(B7452:V7452))=0,"",IF(OR(OR(ISBLANK(F7452),SUM(LEN(C7452),LEN(D7452))=0),AND(NOT(E7452="Unknown"),ISBLANK(J7452)),AND(NOT(O7452="Unknown"),ISBLANK(R7452))),"Missing Information", INDEX(Table15[Entire Service Line Classification], MATCH(SUMIFS(Table15[Unique ID],Table15[System-Owned Portion],E7452,Table15[If Material Anything Other than "Lead" in Column E,Was Material Ever Previously Lead?],G7452,Table15[Customer-Owned Portion],O7452),Table15[Unique ID],0),0)))</f>
        <v/>
      </c>
      <c r="X7452"/>
    </row>
    <row r="7453" spans="2:24" x14ac:dyDescent="0.25">
      <c r="B7453" s="146"/>
      <c r="C7453" s="31"/>
      <c r="D7453" s="31"/>
      <c r="E7453" s="44"/>
      <c r="F7453" s="43"/>
      <c r="G7453" s="84"/>
      <c r="H7453" s="31"/>
      <c r="I7453" s="31"/>
      <c r="J7453" s="84"/>
      <c r="K7453" s="31"/>
      <c r="L7453" s="31"/>
      <c r="M7453" s="169"/>
      <c r="N7453" s="148"/>
      <c r="O7453" s="106"/>
      <c r="P7453" s="43"/>
      <c r="Q7453" s="31"/>
      <c r="R7453" s="84"/>
      <c r="S7453" s="31"/>
      <c r="T7453" s="31"/>
      <c r="U7453" s="169"/>
      <c r="V7453" s="150"/>
      <c r="W7453" s="141" t="str" cm="1">
        <f t="array" ref="W7453">IF(SUM(LEN(B7453:V7453))=0,"",IF(OR(OR(ISBLANK(F7453),SUM(LEN(C7453),LEN(D7453))=0),AND(NOT(E7453="Unknown"),ISBLANK(J7453)),AND(NOT(O7453="Unknown"),ISBLANK(R7453))),"Missing Information", INDEX(Table15[Entire Service Line Classification], MATCH(SUMIFS(Table15[Unique ID],Table15[System-Owned Portion],E7453,Table15[If Material Anything Other than "Lead" in Column E,Was Material Ever Previously Lead?],G7453,Table15[Customer-Owned Portion],O7453),Table15[Unique ID],0),0)))</f>
        <v/>
      </c>
      <c r="X7453"/>
    </row>
    <row r="7454" spans="2:24" x14ac:dyDescent="0.25">
      <c r="B7454" s="146"/>
      <c r="C7454" s="31"/>
      <c r="D7454" s="31"/>
      <c r="E7454" s="44"/>
      <c r="F7454" s="43"/>
      <c r="G7454" s="84"/>
      <c r="H7454" s="31"/>
      <c r="I7454" s="31"/>
      <c r="J7454" s="84"/>
      <c r="K7454" s="31"/>
      <c r="L7454" s="31"/>
      <c r="M7454" s="169"/>
      <c r="N7454" s="148"/>
      <c r="O7454" s="106"/>
      <c r="P7454" s="43"/>
      <c r="Q7454" s="31"/>
      <c r="R7454" s="84"/>
      <c r="S7454" s="31"/>
      <c r="T7454" s="31"/>
      <c r="U7454" s="169"/>
      <c r="V7454" s="150"/>
      <c r="W7454" s="141" t="str" cm="1">
        <f t="array" ref="W7454">IF(SUM(LEN(B7454:V7454))=0,"",IF(OR(OR(ISBLANK(F7454),SUM(LEN(C7454),LEN(D7454))=0),AND(NOT(E7454="Unknown"),ISBLANK(J7454)),AND(NOT(O7454="Unknown"),ISBLANK(R7454))),"Missing Information", INDEX(Table15[Entire Service Line Classification], MATCH(SUMIFS(Table15[Unique ID],Table15[System-Owned Portion],E7454,Table15[If Material Anything Other than "Lead" in Column E,Was Material Ever Previously Lead?],G7454,Table15[Customer-Owned Portion],O7454),Table15[Unique ID],0),0)))</f>
        <v/>
      </c>
      <c r="X7454"/>
    </row>
    <row r="7455" spans="2:24" x14ac:dyDescent="0.25">
      <c r="B7455" s="146"/>
      <c r="C7455" s="31"/>
      <c r="D7455" s="31"/>
      <c r="E7455" s="44"/>
      <c r="F7455" s="43"/>
      <c r="G7455" s="84"/>
      <c r="H7455" s="31"/>
      <c r="I7455" s="31"/>
      <c r="J7455" s="84"/>
      <c r="K7455" s="31"/>
      <c r="L7455" s="31"/>
      <c r="M7455" s="169"/>
      <c r="N7455" s="148"/>
      <c r="O7455" s="106"/>
      <c r="P7455" s="43"/>
      <c r="Q7455" s="31"/>
      <c r="R7455" s="84"/>
      <c r="S7455" s="31"/>
      <c r="T7455" s="31"/>
      <c r="U7455" s="169"/>
      <c r="V7455" s="150"/>
      <c r="W7455" s="141" t="str" cm="1">
        <f t="array" ref="W7455">IF(SUM(LEN(B7455:V7455))=0,"",IF(OR(OR(ISBLANK(F7455),SUM(LEN(C7455),LEN(D7455))=0),AND(NOT(E7455="Unknown"),ISBLANK(J7455)),AND(NOT(O7455="Unknown"),ISBLANK(R7455))),"Missing Information", INDEX(Table15[Entire Service Line Classification], MATCH(SUMIFS(Table15[Unique ID],Table15[System-Owned Portion],E7455,Table15[If Material Anything Other than "Lead" in Column E,Was Material Ever Previously Lead?],G7455,Table15[Customer-Owned Portion],O7455),Table15[Unique ID],0),0)))</f>
        <v/>
      </c>
      <c r="X7455"/>
    </row>
    <row r="7456" spans="2:24" x14ac:dyDescent="0.25">
      <c r="B7456" s="146"/>
      <c r="C7456" s="31"/>
      <c r="D7456" s="31"/>
      <c r="E7456" s="44"/>
      <c r="F7456" s="43"/>
      <c r="G7456" s="84"/>
      <c r="H7456" s="31"/>
      <c r="I7456" s="31"/>
      <c r="J7456" s="84"/>
      <c r="K7456" s="31"/>
      <c r="L7456" s="31"/>
      <c r="M7456" s="169"/>
      <c r="N7456" s="148"/>
      <c r="O7456" s="106"/>
      <c r="P7456" s="43"/>
      <c r="Q7456" s="31"/>
      <c r="R7456" s="84"/>
      <c r="S7456" s="31"/>
      <c r="T7456" s="31"/>
      <c r="U7456" s="169"/>
      <c r="V7456" s="150"/>
      <c r="W7456" s="141" t="str" cm="1">
        <f t="array" ref="W7456">IF(SUM(LEN(B7456:V7456))=0,"",IF(OR(OR(ISBLANK(F7456),SUM(LEN(C7456),LEN(D7456))=0),AND(NOT(E7456="Unknown"),ISBLANK(J7456)),AND(NOT(O7456="Unknown"),ISBLANK(R7456))),"Missing Information", INDEX(Table15[Entire Service Line Classification], MATCH(SUMIFS(Table15[Unique ID],Table15[System-Owned Portion],E7456,Table15[If Material Anything Other than "Lead" in Column E,Was Material Ever Previously Lead?],G7456,Table15[Customer-Owned Portion],O7456),Table15[Unique ID],0),0)))</f>
        <v/>
      </c>
      <c r="X7456"/>
    </row>
    <row r="7457" spans="2:24" x14ac:dyDescent="0.25">
      <c r="B7457" s="146"/>
      <c r="C7457" s="31"/>
      <c r="D7457" s="31"/>
      <c r="E7457" s="44"/>
      <c r="F7457" s="43"/>
      <c r="G7457" s="84"/>
      <c r="H7457" s="31"/>
      <c r="I7457" s="31"/>
      <c r="J7457" s="84"/>
      <c r="K7457" s="31"/>
      <c r="L7457" s="31"/>
      <c r="M7457" s="169"/>
      <c r="N7457" s="148"/>
      <c r="O7457" s="106"/>
      <c r="P7457" s="43"/>
      <c r="Q7457" s="31"/>
      <c r="R7457" s="84"/>
      <c r="S7457" s="31"/>
      <c r="T7457" s="31"/>
      <c r="U7457" s="169"/>
      <c r="V7457" s="150"/>
      <c r="W7457" s="141" t="str" cm="1">
        <f t="array" ref="W7457">IF(SUM(LEN(B7457:V7457))=0,"",IF(OR(OR(ISBLANK(F7457),SUM(LEN(C7457),LEN(D7457))=0),AND(NOT(E7457="Unknown"),ISBLANK(J7457)),AND(NOT(O7457="Unknown"),ISBLANK(R7457))),"Missing Information", INDEX(Table15[Entire Service Line Classification], MATCH(SUMIFS(Table15[Unique ID],Table15[System-Owned Portion],E7457,Table15[If Material Anything Other than "Lead" in Column E,Was Material Ever Previously Lead?],G7457,Table15[Customer-Owned Portion],O7457),Table15[Unique ID],0),0)))</f>
        <v/>
      </c>
      <c r="X7457"/>
    </row>
    <row r="7458" spans="2:24" x14ac:dyDescent="0.25">
      <c r="B7458" s="146"/>
      <c r="C7458" s="31"/>
      <c r="D7458" s="31"/>
      <c r="E7458" s="44"/>
      <c r="F7458" s="43"/>
      <c r="G7458" s="84"/>
      <c r="H7458" s="31"/>
      <c r="I7458" s="31"/>
      <c r="J7458" s="84"/>
      <c r="K7458" s="31"/>
      <c r="L7458" s="31"/>
      <c r="M7458" s="169"/>
      <c r="N7458" s="148"/>
      <c r="O7458" s="106"/>
      <c r="P7458" s="43"/>
      <c r="Q7458" s="31"/>
      <c r="R7458" s="84"/>
      <c r="S7458" s="31"/>
      <c r="T7458" s="31"/>
      <c r="U7458" s="169"/>
      <c r="V7458" s="150"/>
      <c r="W7458" s="141" t="str" cm="1">
        <f t="array" ref="W7458">IF(SUM(LEN(B7458:V7458))=0,"",IF(OR(OR(ISBLANK(F7458),SUM(LEN(C7458),LEN(D7458))=0),AND(NOT(E7458="Unknown"),ISBLANK(J7458)),AND(NOT(O7458="Unknown"),ISBLANK(R7458))),"Missing Information", INDEX(Table15[Entire Service Line Classification], MATCH(SUMIFS(Table15[Unique ID],Table15[System-Owned Portion],E7458,Table15[If Material Anything Other than "Lead" in Column E,Was Material Ever Previously Lead?],G7458,Table15[Customer-Owned Portion],O7458),Table15[Unique ID],0),0)))</f>
        <v/>
      </c>
      <c r="X7458"/>
    </row>
    <row r="7459" spans="2:24" x14ac:dyDescent="0.25">
      <c r="B7459" s="146"/>
      <c r="C7459" s="31"/>
      <c r="D7459" s="31"/>
      <c r="E7459" s="44"/>
      <c r="F7459" s="43"/>
      <c r="G7459" s="84"/>
      <c r="H7459" s="31"/>
      <c r="I7459" s="31"/>
      <c r="J7459" s="84"/>
      <c r="K7459" s="31"/>
      <c r="L7459" s="31"/>
      <c r="M7459" s="169"/>
      <c r="N7459" s="148"/>
      <c r="O7459" s="106"/>
      <c r="P7459" s="43"/>
      <c r="Q7459" s="31"/>
      <c r="R7459" s="84"/>
      <c r="S7459" s="31"/>
      <c r="T7459" s="31"/>
      <c r="U7459" s="169"/>
      <c r="V7459" s="150"/>
      <c r="W7459" s="141" t="str" cm="1">
        <f t="array" ref="W7459">IF(SUM(LEN(B7459:V7459))=0,"",IF(OR(OR(ISBLANK(F7459),SUM(LEN(C7459),LEN(D7459))=0),AND(NOT(E7459="Unknown"),ISBLANK(J7459)),AND(NOT(O7459="Unknown"),ISBLANK(R7459))),"Missing Information", INDEX(Table15[Entire Service Line Classification], MATCH(SUMIFS(Table15[Unique ID],Table15[System-Owned Portion],E7459,Table15[If Material Anything Other than "Lead" in Column E,Was Material Ever Previously Lead?],G7459,Table15[Customer-Owned Portion],O7459),Table15[Unique ID],0),0)))</f>
        <v/>
      </c>
      <c r="X7459"/>
    </row>
    <row r="7460" spans="2:24" x14ac:dyDescent="0.25">
      <c r="B7460" s="146"/>
      <c r="C7460" s="31"/>
      <c r="D7460" s="31"/>
      <c r="E7460" s="44"/>
      <c r="F7460" s="43"/>
      <c r="G7460" s="84"/>
      <c r="H7460" s="31"/>
      <c r="I7460" s="31"/>
      <c r="J7460" s="84"/>
      <c r="K7460" s="31"/>
      <c r="L7460" s="31"/>
      <c r="M7460" s="169"/>
      <c r="N7460" s="148"/>
      <c r="O7460" s="106"/>
      <c r="P7460" s="43"/>
      <c r="Q7460" s="31"/>
      <c r="R7460" s="84"/>
      <c r="S7460" s="31"/>
      <c r="T7460" s="31"/>
      <c r="U7460" s="169"/>
      <c r="V7460" s="150"/>
      <c r="W7460" s="141" t="str" cm="1">
        <f t="array" ref="W7460">IF(SUM(LEN(B7460:V7460))=0,"",IF(OR(OR(ISBLANK(F7460),SUM(LEN(C7460),LEN(D7460))=0),AND(NOT(E7460="Unknown"),ISBLANK(J7460)),AND(NOT(O7460="Unknown"),ISBLANK(R7460))),"Missing Information", INDEX(Table15[Entire Service Line Classification], MATCH(SUMIFS(Table15[Unique ID],Table15[System-Owned Portion],E7460,Table15[If Material Anything Other than "Lead" in Column E,Was Material Ever Previously Lead?],G7460,Table15[Customer-Owned Portion],O7460),Table15[Unique ID],0),0)))</f>
        <v/>
      </c>
      <c r="X7460"/>
    </row>
    <row r="7461" spans="2:24" x14ac:dyDescent="0.25">
      <c r="B7461" s="146"/>
      <c r="C7461" s="31"/>
      <c r="D7461" s="31"/>
      <c r="E7461" s="44"/>
      <c r="F7461" s="43"/>
      <c r="G7461" s="84"/>
      <c r="H7461" s="31"/>
      <c r="I7461" s="31"/>
      <c r="J7461" s="84"/>
      <c r="K7461" s="31"/>
      <c r="L7461" s="31"/>
      <c r="M7461" s="169"/>
      <c r="N7461" s="148"/>
      <c r="O7461" s="106"/>
      <c r="P7461" s="43"/>
      <c r="Q7461" s="31"/>
      <c r="R7461" s="84"/>
      <c r="S7461" s="31"/>
      <c r="T7461" s="31"/>
      <c r="U7461" s="169"/>
      <c r="V7461" s="150"/>
      <c r="W7461" s="141" t="str" cm="1">
        <f t="array" ref="W7461">IF(SUM(LEN(B7461:V7461))=0,"",IF(OR(OR(ISBLANK(F7461),SUM(LEN(C7461),LEN(D7461))=0),AND(NOT(E7461="Unknown"),ISBLANK(J7461)),AND(NOT(O7461="Unknown"),ISBLANK(R7461))),"Missing Information", INDEX(Table15[Entire Service Line Classification], MATCH(SUMIFS(Table15[Unique ID],Table15[System-Owned Portion],E7461,Table15[If Material Anything Other than "Lead" in Column E,Was Material Ever Previously Lead?],G7461,Table15[Customer-Owned Portion],O7461),Table15[Unique ID],0),0)))</f>
        <v/>
      </c>
      <c r="X7461"/>
    </row>
    <row r="7462" spans="2:24" x14ac:dyDescent="0.25">
      <c r="B7462" s="146"/>
      <c r="C7462" s="31"/>
      <c r="D7462" s="31"/>
      <c r="E7462" s="44"/>
      <c r="F7462" s="43"/>
      <c r="G7462" s="84"/>
      <c r="H7462" s="31"/>
      <c r="I7462" s="31"/>
      <c r="J7462" s="84"/>
      <c r="K7462" s="31"/>
      <c r="L7462" s="31"/>
      <c r="M7462" s="169"/>
      <c r="N7462" s="148"/>
      <c r="O7462" s="106"/>
      <c r="P7462" s="43"/>
      <c r="Q7462" s="31"/>
      <c r="R7462" s="84"/>
      <c r="S7462" s="31"/>
      <c r="T7462" s="31"/>
      <c r="U7462" s="169"/>
      <c r="V7462" s="150"/>
      <c r="W7462" s="141" t="str" cm="1">
        <f t="array" ref="W7462">IF(SUM(LEN(B7462:V7462))=0,"",IF(OR(OR(ISBLANK(F7462),SUM(LEN(C7462),LEN(D7462))=0),AND(NOT(E7462="Unknown"),ISBLANK(J7462)),AND(NOT(O7462="Unknown"),ISBLANK(R7462))),"Missing Information", INDEX(Table15[Entire Service Line Classification], MATCH(SUMIFS(Table15[Unique ID],Table15[System-Owned Portion],E7462,Table15[If Material Anything Other than "Lead" in Column E,Was Material Ever Previously Lead?],G7462,Table15[Customer-Owned Portion],O7462),Table15[Unique ID],0),0)))</f>
        <v/>
      </c>
      <c r="X7462"/>
    </row>
    <row r="7463" spans="2:24" x14ac:dyDescent="0.25">
      <c r="B7463" s="146"/>
      <c r="C7463" s="31"/>
      <c r="D7463" s="31"/>
      <c r="E7463" s="44"/>
      <c r="F7463" s="43"/>
      <c r="G7463" s="84"/>
      <c r="H7463" s="31"/>
      <c r="I7463" s="31"/>
      <c r="J7463" s="84"/>
      <c r="K7463" s="31"/>
      <c r="L7463" s="31"/>
      <c r="M7463" s="169"/>
      <c r="N7463" s="148"/>
      <c r="O7463" s="106"/>
      <c r="P7463" s="43"/>
      <c r="Q7463" s="31"/>
      <c r="R7463" s="84"/>
      <c r="S7463" s="31"/>
      <c r="T7463" s="31"/>
      <c r="U7463" s="169"/>
      <c r="V7463" s="150"/>
      <c r="W7463" s="141" t="str" cm="1">
        <f t="array" ref="W7463">IF(SUM(LEN(B7463:V7463))=0,"",IF(OR(OR(ISBLANK(F7463),SUM(LEN(C7463),LEN(D7463))=0),AND(NOT(E7463="Unknown"),ISBLANK(J7463)),AND(NOT(O7463="Unknown"),ISBLANK(R7463))),"Missing Information", INDEX(Table15[Entire Service Line Classification], MATCH(SUMIFS(Table15[Unique ID],Table15[System-Owned Portion],E7463,Table15[If Material Anything Other than "Lead" in Column E,Was Material Ever Previously Lead?],G7463,Table15[Customer-Owned Portion],O7463),Table15[Unique ID],0),0)))</f>
        <v/>
      </c>
      <c r="X7463"/>
    </row>
    <row r="7464" spans="2:24" x14ac:dyDescent="0.25">
      <c r="B7464" s="146"/>
      <c r="C7464" s="31"/>
      <c r="D7464" s="31"/>
      <c r="E7464" s="44"/>
      <c r="F7464" s="43"/>
      <c r="G7464" s="84"/>
      <c r="H7464" s="31"/>
      <c r="I7464" s="31"/>
      <c r="J7464" s="84"/>
      <c r="K7464" s="31"/>
      <c r="L7464" s="31"/>
      <c r="M7464" s="169"/>
      <c r="N7464" s="148"/>
      <c r="O7464" s="106"/>
      <c r="P7464" s="43"/>
      <c r="Q7464" s="31"/>
      <c r="R7464" s="84"/>
      <c r="S7464" s="31"/>
      <c r="T7464" s="31"/>
      <c r="U7464" s="169"/>
      <c r="V7464" s="150"/>
      <c r="W7464" s="141" t="str" cm="1">
        <f t="array" ref="W7464">IF(SUM(LEN(B7464:V7464))=0,"",IF(OR(OR(ISBLANK(F7464),SUM(LEN(C7464),LEN(D7464))=0),AND(NOT(E7464="Unknown"),ISBLANK(J7464)),AND(NOT(O7464="Unknown"),ISBLANK(R7464))),"Missing Information", INDEX(Table15[Entire Service Line Classification], MATCH(SUMIFS(Table15[Unique ID],Table15[System-Owned Portion],E7464,Table15[If Material Anything Other than "Lead" in Column E,Was Material Ever Previously Lead?],G7464,Table15[Customer-Owned Portion],O7464),Table15[Unique ID],0),0)))</f>
        <v/>
      </c>
      <c r="X7464"/>
    </row>
    <row r="7465" spans="2:24" x14ac:dyDescent="0.25">
      <c r="B7465" s="146"/>
      <c r="C7465" s="31"/>
      <c r="D7465" s="31"/>
      <c r="E7465" s="44"/>
      <c r="F7465" s="43"/>
      <c r="G7465" s="84"/>
      <c r="H7465" s="31"/>
      <c r="I7465" s="31"/>
      <c r="J7465" s="84"/>
      <c r="K7465" s="31"/>
      <c r="L7465" s="31"/>
      <c r="M7465" s="169"/>
      <c r="N7465" s="148"/>
      <c r="O7465" s="106"/>
      <c r="P7465" s="43"/>
      <c r="Q7465" s="31"/>
      <c r="R7465" s="84"/>
      <c r="S7465" s="31"/>
      <c r="T7465" s="31"/>
      <c r="U7465" s="169"/>
      <c r="V7465" s="150"/>
      <c r="W7465" s="141" t="str" cm="1">
        <f t="array" ref="W7465">IF(SUM(LEN(B7465:V7465))=0,"",IF(OR(OR(ISBLANK(F7465),SUM(LEN(C7465),LEN(D7465))=0),AND(NOT(E7465="Unknown"),ISBLANK(J7465)),AND(NOT(O7465="Unknown"),ISBLANK(R7465))),"Missing Information", INDEX(Table15[Entire Service Line Classification], MATCH(SUMIFS(Table15[Unique ID],Table15[System-Owned Portion],E7465,Table15[If Material Anything Other than "Lead" in Column E,Was Material Ever Previously Lead?],G7465,Table15[Customer-Owned Portion],O7465),Table15[Unique ID],0),0)))</f>
        <v/>
      </c>
      <c r="X7465"/>
    </row>
    <row r="7466" spans="2:24" x14ac:dyDescent="0.25">
      <c r="B7466" s="146"/>
      <c r="C7466" s="31"/>
      <c r="D7466" s="31"/>
      <c r="E7466" s="44"/>
      <c r="F7466" s="43"/>
      <c r="G7466" s="84"/>
      <c r="H7466" s="31"/>
      <c r="I7466" s="31"/>
      <c r="J7466" s="84"/>
      <c r="K7466" s="31"/>
      <c r="L7466" s="31"/>
      <c r="M7466" s="169"/>
      <c r="N7466" s="148"/>
      <c r="O7466" s="106"/>
      <c r="P7466" s="43"/>
      <c r="Q7466" s="31"/>
      <c r="R7466" s="84"/>
      <c r="S7466" s="31"/>
      <c r="T7466" s="31"/>
      <c r="U7466" s="169"/>
      <c r="V7466" s="150"/>
      <c r="W7466" s="141" t="str" cm="1">
        <f t="array" ref="W7466">IF(SUM(LEN(B7466:V7466))=0,"",IF(OR(OR(ISBLANK(F7466),SUM(LEN(C7466),LEN(D7466))=0),AND(NOT(E7466="Unknown"),ISBLANK(J7466)),AND(NOT(O7466="Unknown"),ISBLANK(R7466))),"Missing Information", INDEX(Table15[Entire Service Line Classification], MATCH(SUMIFS(Table15[Unique ID],Table15[System-Owned Portion],E7466,Table15[If Material Anything Other than "Lead" in Column E,Was Material Ever Previously Lead?],G7466,Table15[Customer-Owned Portion],O7466),Table15[Unique ID],0),0)))</f>
        <v/>
      </c>
      <c r="X7466"/>
    </row>
    <row r="7467" spans="2:24" x14ac:dyDescent="0.25">
      <c r="B7467" s="146"/>
      <c r="C7467" s="31"/>
      <c r="D7467" s="31"/>
      <c r="E7467" s="44"/>
      <c r="F7467" s="43"/>
      <c r="G7467" s="84"/>
      <c r="H7467" s="31"/>
      <c r="I7467" s="31"/>
      <c r="J7467" s="84"/>
      <c r="K7467" s="31"/>
      <c r="L7467" s="31"/>
      <c r="M7467" s="169"/>
      <c r="N7467" s="148"/>
      <c r="O7467" s="106"/>
      <c r="P7467" s="43"/>
      <c r="Q7467" s="31"/>
      <c r="R7467" s="84"/>
      <c r="S7467" s="31"/>
      <c r="T7467" s="31"/>
      <c r="U7467" s="169"/>
      <c r="V7467" s="150"/>
      <c r="W7467" s="141" t="str" cm="1">
        <f t="array" ref="W7467">IF(SUM(LEN(B7467:V7467))=0,"",IF(OR(OR(ISBLANK(F7467),SUM(LEN(C7467),LEN(D7467))=0),AND(NOT(E7467="Unknown"),ISBLANK(J7467)),AND(NOT(O7467="Unknown"),ISBLANK(R7467))),"Missing Information", INDEX(Table15[Entire Service Line Classification], MATCH(SUMIFS(Table15[Unique ID],Table15[System-Owned Portion],E7467,Table15[If Material Anything Other than "Lead" in Column E,Was Material Ever Previously Lead?],G7467,Table15[Customer-Owned Portion],O7467),Table15[Unique ID],0),0)))</f>
        <v/>
      </c>
      <c r="X7467"/>
    </row>
    <row r="7468" spans="2:24" x14ac:dyDescent="0.25">
      <c r="B7468" s="146"/>
      <c r="C7468" s="31"/>
      <c r="D7468" s="31"/>
      <c r="E7468" s="44"/>
      <c r="F7468" s="43"/>
      <c r="G7468" s="84"/>
      <c r="H7468" s="31"/>
      <c r="I7468" s="31"/>
      <c r="J7468" s="84"/>
      <c r="K7468" s="31"/>
      <c r="L7468" s="31"/>
      <c r="M7468" s="169"/>
      <c r="N7468" s="148"/>
      <c r="O7468" s="106"/>
      <c r="P7468" s="43"/>
      <c r="Q7468" s="31"/>
      <c r="R7468" s="84"/>
      <c r="S7468" s="31"/>
      <c r="T7468" s="31"/>
      <c r="U7468" s="169"/>
      <c r="V7468" s="150"/>
      <c r="W7468" s="141" t="str" cm="1">
        <f t="array" ref="W7468">IF(SUM(LEN(B7468:V7468))=0,"",IF(OR(OR(ISBLANK(F7468),SUM(LEN(C7468),LEN(D7468))=0),AND(NOT(E7468="Unknown"),ISBLANK(J7468)),AND(NOT(O7468="Unknown"),ISBLANK(R7468))),"Missing Information", INDEX(Table15[Entire Service Line Classification], MATCH(SUMIFS(Table15[Unique ID],Table15[System-Owned Portion],E7468,Table15[If Material Anything Other than "Lead" in Column E,Was Material Ever Previously Lead?],G7468,Table15[Customer-Owned Portion],O7468),Table15[Unique ID],0),0)))</f>
        <v/>
      </c>
      <c r="X7468"/>
    </row>
    <row r="7469" spans="2:24" x14ac:dyDescent="0.25">
      <c r="B7469" s="146"/>
      <c r="C7469" s="31"/>
      <c r="D7469" s="31"/>
      <c r="E7469" s="44"/>
      <c r="F7469" s="43"/>
      <c r="G7469" s="84"/>
      <c r="H7469" s="31"/>
      <c r="I7469" s="31"/>
      <c r="J7469" s="84"/>
      <c r="K7469" s="31"/>
      <c r="L7469" s="31"/>
      <c r="M7469" s="169"/>
      <c r="N7469" s="148"/>
      <c r="O7469" s="106"/>
      <c r="P7469" s="43"/>
      <c r="Q7469" s="31"/>
      <c r="R7469" s="84"/>
      <c r="S7469" s="31"/>
      <c r="T7469" s="31"/>
      <c r="U7469" s="169"/>
      <c r="V7469" s="150"/>
      <c r="W7469" s="141" t="str" cm="1">
        <f t="array" ref="W7469">IF(SUM(LEN(B7469:V7469))=0,"",IF(OR(OR(ISBLANK(F7469),SUM(LEN(C7469),LEN(D7469))=0),AND(NOT(E7469="Unknown"),ISBLANK(J7469)),AND(NOT(O7469="Unknown"),ISBLANK(R7469))),"Missing Information", INDEX(Table15[Entire Service Line Classification], MATCH(SUMIFS(Table15[Unique ID],Table15[System-Owned Portion],E7469,Table15[If Material Anything Other than "Lead" in Column E,Was Material Ever Previously Lead?],G7469,Table15[Customer-Owned Portion],O7469),Table15[Unique ID],0),0)))</f>
        <v/>
      </c>
      <c r="X7469"/>
    </row>
    <row r="7470" spans="2:24" x14ac:dyDescent="0.25">
      <c r="B7470" s="146"/>
      <c r="C7470" s="31"/>
      <c r="D7470" s="31"/>
      <c r="E7470" s="44"/>
      <c r="F7470" s="43"/>
      <c r="G7470" s="84"/>
      <c r="H7470" s="31"/>
      <c r="I7470" s="31"/>
      <c r="J7470" s="84"/>
      <c r="K7470" s="31"/>
      <c r="L7470" s="31"/>
      <c r="M7470" s="169"/>
      <c r="N7470" s="148"/>
      <c r="O7470" s="106"/>
      <c r="P7470" s="43"/>
      <c r="Q7470" s="31"/>
      <c r="R7470" s="84"/>
      <c r="S7470" s="31"/>
      <c r="T7470" s="31"/>
      <c r="U7470" s="169"/>
      <c r="V7470" s="150"/>
      <c r="W7470" s="141" t="str" cm="1">
        <f t="array" ref="W7470">IF(SUM(LEN(B7470:V7470))=0,"",IF(OR(OR(ISBLANK(F7470),SUM(LEN(C7470),LEN(D7470))=0),AND(NOT(E7470="Unknown"),ISBLANK(J7470)),AND(NOT(O7470="Unknown"),ISBLANK(R7470))),"Missing Information", INDEX(Table15[Entire Service Line Classification], MATCH(SUMIFS(Table15[Unique ID],Table15[System-Owned Portion],E7470,Table15[If Material Anything Other than "Lead" in Column E,Was Material Ever Previously Lead?],G7470,Table15[Customer-Owned Portion],O7470),Table15[Unique ID],0),0)))</f>
        <v/>
      </c>
      <c r="X7470"/>
    </row>
    <row r="7471" spans="2:24" x14ac:dyDescent="0.25">
      <c r="B7471" s="146"/>
      <c r="C7471" s="31"/>
      <c r="D7471" s="31"/>
      <c r="E7471" s="44"/>
      <c r="F7471" s="43"/>
      <c r="G7471" s="84"/>
      <c r="H7471" s="31"/>
      <c r="I7471" s="31"/>
      <c r="J7471" s="84"/>
      <c r="K7471" s="31"/>
      <c r="L7471" s="31"/>
      <c r="M7471" s="169"/>
      <c r="N7471" s="148"/>
      <c r="O7471" s="106"/>
      <c r="P7471" s="43"/>
      <c r="Q7471" s="31"/>
      <c r="R7471" s="84"/>
      <c r="S7471" s="31"/>
      <c r="T7471" s="31"/>
      <c r="U7471" s="169"/>
      <c r="V7471" s="150"/>
      <c r="W7471" s="141" t="str" cm="1">
        <f t="array" ref="W7471">IF(SUM(LEN(B7471:V7471))=0,"",IF(OR(OR(ISBLANK(F7471),SUM(LEN(C7471),LEN(D7471))=0),AND(NOT(E7471="Unknown"),ISBLANK(J7471)),AND(NOT(O7471="Unknown"),ISBLANK(R7471))),"Missing Information", INDEX(Table15[Entire Service Line Classification], MATCH(SUMIFS(Table15[Unique ID],Table15[System-Owned Portion],E7471,Table15[If Material Anything Other than "Lead" in Column E,Was Material Ever Previously Lead?],G7471,Table15[Customer-Owned Portion],O7471),Table15[Unique ID],0),0)))</f>
        <v/>
      </c>
      <c r="X7471"/>
    </row>
    <row r="7472" spans="2:24" x14ac:dyDescent="0.25">
      <c r="B7472" s="146"/>
      <c r="C7472" s="31"/>
      <c r="D7472" s="31"/>
      <c r="E7472" s="44"/>
      <c r="F7472" s="43"/>
      <c r="G7472" s="84"/>
      <c r="H7472" s="31"/>
      <c r="I7472" s="31"/>
      <c r="J7472" s="84"/>
      <c r="K7472" s="31"/>
      <c r="L7472" s="31"/>
      <c r="M7472" s="169"/>
      <c r="N7472" s="148"/>
      <c r="O7472" s="106"/>
      <c r="P7472" s="43"/>
      <c r="Q7472" s="31"/>
      <c r="R7472" s="84"/>
      <c r="S7472" s="31"/>
      <c r="T7472" s="31"/>
      <c r="U7472" s="169"/>
      <c r="V7472" s="150"/>
      <c r="W7472" s="141" t="str" cm="1">
        <f t="array" ref="W7472">IF(SUM(LEN(B7472:V7472))=0,"",IF(OR(OR(ISBLANK(F7472),SUM(LEN(C7472),LEN(D7472))=0),AND(NOT(E7472="Unknown"),ISBLANK(J7472)),AND(NOT(O7472="Unknown"),ISBLANK(R7472))),"Missing Information", INDEX(Table15[Entire Service Line Classification], MATCH(SUMIFS(Table15[Unique ID],Table15[System-Owned Portion],E7472,Table15[If Material Anything Other than "Lead" in Column E,Was Material Ever Previously Lead?],G7472,Table15[Customer-Owned Portion],O7472),Table15[Unique ID],0),0)))</f>
        <v/>
      </c>
      <c r="X7472"/>
    </row>
    <row r="7473" spans="2:24" x14ac:dyDescent="0.25">
      <c r="B7473" s="146"/>
      <c r="C7473" s="31"/>
      <c r="D7473" s="31"/>
      <c r="E7473" s="44"/>
      <c r="F7473" s="43"/>
      <c r="G7473" s="84"/>
      <c r="H7473" s="31"/>
      <c r="I7473" s="31"/>
      <c r="J7473" s="84"/>
      <c r="K7473" s="31"/>
      <c r="L7473" s="31"/>
      <c r="M7473" s="169"/>
      <c r="N7473" s="148"/>
      <c r="O7473" s="106"/>
      <c r="P7473" s="43"/>
      <c r="Q7473" s="31"/>
      <c r="R7473" s="84"/>
      <c r="S7473" s="31"/>
      <c r="T7473" s="31"/>
      <c r="U7473" s="169"/>
      <c r="V7473" s="150"/>
      <c r="W7473" s="141" t="str" cm="1">
        <f t="array" ref="W7473">IF(SUM(LEN(B7473:V7473))=0,"",IF(OR(OR(ISBLANK(F7473),SUM(LEN(C7473),LEN(D7473))=0),AND(NOT(E7473="Unknown"),ISBLANK(J7473)),AND(NOT(O7473="Unknown"),ISBLANK(R7473))),"Missing Information", INDEX(Table15[Entire Service Line Classification], MATCH(SUMIFS(Table15[Unique ID],Table15[System-Owned Portion],E7473,Table15[If Material Anything Other than "Lead" in Column E,Was Material Ever Previously Lead?],G7473,Table15[Customer-Owned Portion],O7473),Table15[Unique ID],0),0)))</f>
        <v/>
      </c>
      <c r="X7473"/>
    </row>
    <row r="7474" spans="2:24" x14ac:dyDescent="0.25">
      <c r="B7474" s="146"/>
      <c r="C7474" s="31"/>
      <c r="D7474" s="31"/>
      <c r="E7474" s="44"/>
      <c r="F7474" s="43"/>
      <c r="G7474" s="84"/>
      <c r="H7474" s="31"/>
      <c r="I7474" s="31"/>
      <c r="J7474" s="84"/>
      <c r="K7474" s="31"/>
      <c r="L7474" s="31"/>
      <c r="M7474" s="169"/>
      <c r="N7474" s="148"/>
      <c r="O7474" s="106"/>
      <c r="P7474" s="43"/>
      <c r="Q7474" s="31"/>
      <c r="R7474" s="84"/>
      <c r="S7474" s="31"/>
      <c r="T7474" s="31"/>
      <c r="U7474" s="169"/>
      <c r="V7474" s="150"/>
      <c r="W7474" s="141" t="str" cm="1">
        <f t="array" ref="W7474">IF(SUM(LEN(B7474:V7474))=0,"",IF(OR(OR(ISBLANK(F7474),SUM(LEN(C7474),LEN(D7474))=0),AND(NOT(E7474="Unknown"),ISBLANK(J7474)),AND(NOT(O7474="Unknown"),ISBLANK(R7474))),"Missing Information", INDEX(Table15[Entire Service Line Classification], MATCH(SUMIFS(Table15[Unique ID],Table15[System-Owned Portion],E7474,Table15[If Material Anything Other than "Lead" in Column E,Was Material Ever Previously Lead?],G7474,Table15[Customer-Owned Portion],O7474),Table15[Unique ID],0),0)))</f>
        <v/>
      </c>
      <c r="X7474"/>
    </row>
    <row r="7475" spans="2:24" x14ac:dyDescent="0.25">
      <c r="B7475" s="146"/>
      <c r="C7475" s="31"/>
      <c r="D7475" s="31"/>
      <c r="E7475" s="44"/>
      <c r="F7475" s="43"/>
      <c r="G7475" s="84"/>
      <c r="H7475" s="31"/>
      <c r="I7475" s="31"/>
      <c r="J7475" s="84"/>
      <c r="K7475" s="31"/>
      <c r="L7475" s="31"/>
      <c r="M7475" s="169"/>
      <c r="N7475" s="148"/>
      <c r="O7475" s="106"/>
      <c r="P7475" s="43"/>
      <c r="Q7475" s="31"/>
      <c r="R7475" s="84"/>
      <c r="S7475" s="31"/>
      <c r="T7475" s="31"/>
      <c r="U7475" s="169"/>
      <c r="V7475" s="150"/>
      <c r="W7475" s="141" t="str" cm="1">
        <f t="array" ref="W7475">IF(SUM(LEN(B7475:V7475))=0,"",IF(OR(OR(ISBLANK(F7475),SUM(LEN(C7475),LEN(D7475))=0),AND(NOT(E7475="Unknown"),ISBLANK(J7475)),AND(NOT(O7475="Unknown"),ISBLANK(R7475))),"Missing Information", INDEX(Table15[Entire Service Line Classification], MATCH(SUMIFS(Table15[Unique ID],Table15[System-Owned Portion],E7475,Table15[If Material Anything Other than "Lead" in Column E,Was Material Ever Previously Lead?],G7475,Table15[Customer-Owned Portion],O7475),Table15[Unique ID],0),0)))</f>
        <v/>
      </c>
      <c r="X7475"/>
    </row>
    <row r="7476" spans="2:24" x14ac:dyDescent="0.25">
      <c r="B7476" s="146"/>
      <c r="C7476" s="31"/>
      <c r="D7476" s="31"/>
      <c r="E7476" s="44"/>
      <c r="F7476" s="43"/>
      <c r="G7476" s="84"/>
      <c r="H7476" s="31"/>
      <c r="I7476" s="31"/>
      <c r="J7476" s="84"/>
      <c r="K7476" s="31"/>
      <c r="L7476" s="31"/>
      <c r="M7476" s="169"/>
      <c r="N7476" s="148"/>
      <c r="O7476" s="106"/>
      <c r="P7476" s="43"/>
      <c r="Q7476" s="31"/>
      <c r="R7476" s="84"/>
      <c r="S7476" s="31"/>
      <c r="T7476" s="31"/>
      <c r="U7476" s="169"/>
      <c r="V7476" s="150"/>
      <c r="W7476" s="141" t="str" cm="1">
        <f t="array" ref="W7476">IF(SUM(LEN(B7476:V7476))=0,"",IF(OR(OR(ISBLANK(F7476),SUM(LEN(C7476),LEN(D7476))=0),AND(NOT(E7476="Unknown"),ISBLANK(J7476)),AND(NOT(O7476="Unknown"),ISBLANK(R7476))),"Missing Information", INDEX(Table15[Entire Service Line Classification], MATCH(SUMIFS(Table15[Unique ID],Table15[System-Owned Portion],E7476,Table15[If Material Anything Other than "Lead" in Column E,Was Material Ever Previously Lead?],G7476,Table15[Customer-Owned Portion],O7476),Table15[Unique ID],0),0)))</f>
        <v/>
      </c>
      <c r="X7476"/>
    </row>
    <row r="7477" spans="2:24" x14ac:dyDescent="0.25">
      <c r="B7477" s="146"/>
      <c r="C7477" s="31"/>
      <c r="D7477" s="31"/>
      <c r="E7477" s="44"/>
      <c r="F7477" s="43"/>
      <c r="G7477" s="84"/>
      <c r="H7477" s="31"/>
      <c r="I7477" s="31"/>
      <c r="J7477" s="84"/>
      <c r="K7477" s="31"/>
      <c r="L7477" s="31"/>
      <c r="M7477" s="169"/>
      <c r="N7477" s="148"/>
      <c r="O7477" s="106"/>
      <c r="P7477" s="43"/>
      <c r="Q7477" s="31"/>
      <c r="R7477" s="84"/>
      <c r="S7477" s="31"/>
      <c r="T7477" s="31"/>
      <c r="U7477" s="169"/>
      <c r="V7477" s="150"/>
      <c r="W7477" s="141" t="str" cm="1">
        <f t="array" ref="W7477">IF(SUM(LEN(B7477:V7477))=0,"",IF(OR(OR(ISBLANK(F7477),SUM(LEN(C7477),LEN(D7477))=0),AND(NOT(E7477="Unknown"),ISBLANK(J7477)),AND(NOT(O7477="Unknown"),ISBLANK(R7477))),"Missing Information", INDEX(Table15[Entire Service Line Classification], MATCH(SUMIFS(Table15[Unique ID],Table15[System-Owned Portion],E7477,Table15[If Material Anything Other than "Lead" in Column E,Was Material Ever Previously Lead?],G7477,Table15[Customer-Owned Portion],O7477),Table15[Unique ID],0),0)))</f>
        <v/>
      </c>
      <c r="X7477"/>
    </row>
    <row r="7478" spans="2:24" x14ac:dyDescent="0.25">
      <c r="B7478" s="146"/>
      <c r="C7478" s="31"/>
      <c r="D7478" s="31"/>
      <c r="E7478" s="44"/>
      <c r="F7478" s="43"/>
      <c r="G7478" s="84"/>
      <c r="H7478" s="31"/>
      <c r="I7478" s="31"/>
      <c r="J7478" s="84"/>
      <c r="K7478" s="31"/>
      <c r="L7478" s="31"/>
      <c r="M7478" s="169"/>
      <c r="N7478" s="148"/>
      <c r="O7478" s="106"/>
      <c r="P7478" s="43"/>
      <c r="Q7478" s="31"/>
      <c r="R7478" s="84"/>
      <c r="S7478" s="31"/>
      <c r="T7478" s="31"/>
      <c r="U7478" s="169"/>
      <c r="V7478" s="150"/>
      <c r="W7478" s="141" t="str" cm="1">
        <f t="array" ref="W7478">IF(SUM(LEN(B7478:V7478))=0,"",IF(OR(OR(ISBLANK(F7478),SUM(LEN(C7478),LEN(D7478))=0),AND(NOT(E7478="Unknown"),ISBLANK(J7478)),AND(NOT(O7478="Unknown"),ISBLANK(R7478))),"Missing Information", INDEX(Table15[Entire Service Line Classification], MATCH(SUMIFS(Table15[Unique ID],Table15[System-Owned Portion],E7478,Table15[If Material Anything Other than "Lead" in Column E,Was Material Ever Previously Lead?],G7478,Table15[Customer-Owned Portion],O7478),Table15[Unique ID],0),0)))</f>
        <v/>
      </c>
      <c r="X7478"/>
    </row>
    <row r="7479" spans="2:24" x14ac:dyDescent="0.25">
      <c r="B7479" s="146"/>
      <c r="C7479" s="31"/>
      <c r="D7479" s="31"/>
      <c r="E7479" s="44"/>
      <c r="F7479" s="43"/>
      <c r="G7479" s="84"/>
      <c r="H7479" s="31"/>
      <c r="I7479" s="31"/>
      <c r="J7479" s="84"/>
      <c r="K7479" s="31"/>
      <c r="L7479" s="31"/>
      <c r="M7479" s="169"/>
      <c r="N7479" s="148"/>
      <c r="O7479" s="106"/>
      <c r="P7479" s="43"/>
      <c r="Q7479" s="31"/>
      <c r="R7479" s="84"/>
      <c r="S7479" s="31"/>
      <c r="T7479" s="31"/>
      <c r="U7479" s="169"/>
      <c r="V7479" s="150"/>
      <c r="W7479" s="141" t="str" cm="1">
        <f t="array" ref="W7479">IF(SUM(LEN(B7479:V7479))=0,"",IF(OR(OR(ISBLANK(F7479),SUM(LEN(C7479),LEN(D7479))=0),AND(NOT(E7479="Unknown"),ISBLANK(J7479)),AND(NOT(O7479="Unknown"),ISBLANK(R7479))),"Missing Information", INDEX(Table15[Entire Service Line Classification], MATCH(SUMIFS(Table15[Unique ID],Table15[System-Owned Portion],E7479,Table15[If Material Anything Other than "Lead" in Column E,Was Material Ever Previously Lead?],G7479,Table15[Customer-Owned Portion],O7479),Table15[Unique ID],0),0)))</f>
        <v/>
      </c>
      <c r="X7479"/>
    </row>
    <row r="7480" spans="2:24" x14ac:dyDescent="0.25">
      <c r="B7480" s="146"/>
      <c r="C7480" s="31"/>
      <c r="D7480" s="31"/>
      <c r="E7480" s="44"/>
      <c r="F7480" s="43"/>
      <c r="G7480" s="84"/>
      <c r="H7480" s="31"/>
      <c r="I7480" s="31"/>
      <c r="J7480" s="84"/>
      <c r="K7480" s="31"/>
      <c r="L7480" s="31"/>
      <c r="M7480" s="169"/>
      <c r="N7480" s="148"/>
      <c r="O7480" s="106"/>
      <c r="P7480" s="43"/>
      <c r="Q7480" s="31"/>
      <c r="R7480" s="84"/>
      <c r="S7480" s="31"/>
      <c r="T7480" s="31"/>
      <c r="U7480" s="169"/>
      <c r="V7480" s="150"/>
      <c r="W7480" s="141" t="str" cm="1">
        <f t="array" ref="W7480">IF(SUM(LEN(B7480:V7480))=0,"",IF(OR(OR(ISBLANK(F7480),SUM(LEN(C7480),LEN(D7480))=0),AND(NOT(E7480="Unknown"),ISBLANK(J7480)),AND(NOT(O7480="Unknown"),ISBLANK(R7480))),"Missing Information", INDEX(Table15[Entire Service Line Classification], MATCH(SUMIFS(Table15[Unique ID],Table15[System-Owned Portion],E7480,Table15[If Material Anything Other than "Lead" in Column E,Was Material Ever Previously Lead?],G7480,Table15[Customer-Owned Portion],O7480),Table15[Unique ID],0),0)))</f>
        <v/>
      </c>
      <c r="X7480"/>
    </row>
    <row r="7481" spans="2:24" x14ac:dyDescent="0.25">
      <c r="B7481" s="146"/>
      <c r="C7481" s="31"/>
      <c r="D7481" s="31"/>
      <c r="E7481" s="44"/>
      <c r="F7481" s="43"/>
      <c r="G7481" s="84"/>
      <c r="H7481" s="31"/>
      <c r="I7481" s="31"/>
      <c r="J7481" s="84"/>
      <c r="K7481" s="31"/>
      <c r="L7481" s="31"/>
      <c r="M7481" s="169"/>
      <c r="N7481" s="148"/>
      <c r="O7481" s="106"/>
      <c r="P7481" s="43"/>
      <c r="Q7481" s="31"/>
      <c r="R7481" s="84"/>
      <c r="S7481" s="31"/>
      <c r="T7481" s="31"/>
      <c r="U7481" s="169"/>
      <c r="V7481" s="150"/>
      <c r="W7481" s="141" t="str" cm="1">
        <f t="array" ref="W7481">IF(SUM(LEN(B7481:V7481))=0,"",IF(OR(OR(ISBLANK(F7481),SUM(LEN(C7481),LEN(D7481))=0),AND(NOT(E7481="Unknown"),ISBLANK(J7481)),AND(NOT(O7481="Unknown"),ISBLANK(R7481))),"Missing Information", INDEX(Table15[Entire Service Line Classification], MATCH(SUMIFS(Table15[Unique ID],Table15[System-Owned Portion],E7481,Table15[If Material Anything Other than "Lead" in Column E,Was Material Ever Previously Lead?],G7481,Table15[Customer-Owned Portion],O7481),Table15[Unique ID],0),0)))</f>
        <v/>
      </c>
      <c r="X7481"/>
    </row>
    <row r="7482" spans="2:24" x14ac:dyDescent="0.25">
      <c r="B7482" s="146"/>
      <c r="C7482" s="31"/>
      <c r="D7482" s="31"/>
      <c r="E7482" s="44"/>
      <c r="F7482" s="43"/>
      <c r="G7482" s="84"/>
      <c r="H7482" s="31"/>
      <c r="I7482" s="31"/>
      <c r="J7482" s="84"/>
      <c r="K7482" s="31"/>
      <c r="L7482" s="31"/>
      <c r="M7482" s="169"/>
      <c r="N7482" s="148"/>
      <c r="O7482" s="106"/>
      <c r="P7482" s="43"/>
      <c r="Q7482" s="31"/>
      <c r="R7482" s="84"/>
      <c r="S7482" s="31"/>
      <c r="T7482" s="31"/>
      <c r="U7482" s="169"/>
      <c r="V7482" s="150"/>
      <c r="W7482" s="141" t="str" cm="1">
        <f t="array" ref="W7482">IF(SUM(LEN(B7482:V7482))=0,"",IF(OR(OR(ISBLANK(F7482),SUM(LEN(C7482),LEN(D7482))=0),AND(NOT(E7482="Unknown"),ISBLANK(J7482)),AND(NOT(O7482="Unknown"),ISBLANK(R7482))),"Missing Information", INDEX(Table15[Entire Service Line Classification], MATCH(SUMIFS(Table15[Unique ID],Table15[System-Owned Portion],E7482,Table15[If Material Anything Other than "Lead" in Column E,Was Material Ever Previously Lead?],G7482,Table15[Customer-Owned Portion],O7482),Table15[Unique ID],0),0)))</f>
        <v/>
      </c>
      <c r="X7482"/>
    </row>
    <row r="7483" spans="2:24" x14ac:dyDescent="0.25">
      <c r="B7483" s="146"/>
      <c r="C7483" s="31"/>
      <c r="D7483" s="31"/>
      <c r="E7483" s="44"/>
      <c r="F7483" s="43"/>
      <c r="G7483" s="84"/>
      <c r="H7483" s="31"/>
      <c r="I7483" s="31"/>
      <c r="J7483" s="84"/>
      <c r="K7483" s="31"/>
      <c r="L7483" s="31"/>
      <c r="M7483" s="169"/>
      <c r="N7483" s="148"/>
      <c r="O7483" s="106"/>
      <c r="P7483" s="43"/>
      <c r="Q7483" s="31"/>
      <c r="R7483" s="84"/>
      <c r="S7483" s="31"/>
      <c r="T7483" s="31"/>
      <c r="U7483" s="169"/>
      <c r="V7483" s="150"/>
      <c r="W7483" s="141" t="str" cm="1">
        <f t="array" ref="W7483">IF(SUM(LEN(B7483:V7483))=0,"",IF(OR(OR(ISBLANK(F7483),SUM(LEN(C7483),LEN(D7483))=0),AND(NOT(E7483="Unknown"),ISBLANK(J7483)),AND(NOT(O7483="Unknown"),ISBLANK(R7483))),"Missing Information", INDEX(Table15[Entire Service Line Classification], MATCH(SUMIFS(Table15[Unique ID],Table15[System-Owned Portion],E7483,Table15[If Material Anything Other than "Lead" in Column E,Was Material Ever Previously Lead?],G7483,Table15[Customer-Owned Portion],O7483),Table15[Unique ID],0),0)))</f>
        <v/>
      </c>
      <c r="X7483"/>
    </row>
    <row r="7484" spans="2:24" x14ac:dyDescent="0.25">
      <c r="B7484" s="146"/>
      <c r="C7484" s="31"/>
      <c r="D7484" s="31"/>
      <c r="E7484" s="44"/>
      <c r="F7484" s="43"/>
      <c r="G7484" s="84"/>
      <c r="H7484" s="31"/>
      <c r="I7484" s="31"/>
      <c r="J7484" s="84"/>
      <c r="K7484" s="31"/>
      <c r="L7484" s="31"/>
      <c r="M7484" s="169"/>
      <c r="N7484" s="148"/>
      <c r="O7484" s="106"/>
      <c r="P7484" s="43"/>
      <c r="Q7484" s="31"/>
      <c r="R7484" s="84"/>
      <c r="S7484" s="31"/>
      <c r="T7484" s="31"/>
      <c r="U7484" s="169"/>
      <c r="V7484" s="150"/>
      <c r="W7484" s="141" t="str" cm="1">
        <f t="array" ref="W7484">IF(SUM(LEN(B7484:V7484))=0,"",IF(OR(OR(ISBLANK(F7484),SUM(LEN(C7484),LEN(D7484))=0),AND(NOT(E7484="Unknown"),ISBLANK(J7484)),AND(NOT(O7484="Unknown"),ISBLANK(R7484))),"Missing Information", INDEX(Table15[Entire Service Line Classification], MATCH(SUMIFS(Table15[Unique ID],Table15[System-Owned Portion],E7484,Table15[If Material Anything Other than "Lead" in Column E,Was Material Ever Previously Lead?],G7484,Table15[Customer-Owned Portion],O7484),Table15[Unique ID],0),0)))</f>
        <v/>
      </c>
      <c r="X7484"/>
    </row>
    <row r="7485" spans="2:24" x14ac:dyDescent="0.25">
      <c r="B7485" s="146"/>
      <c r="C7485" s="31"/>
      <c r="D7485" s="31"/>
      <c r="E7485" s="44"/>
      <c r="F7485" s="43"/>
      <c r="G7485" s="84"/>
      <c r="H7485" s="31"/>
      <c r="I7485" s="31"/>
      <c r="J7485" s="84"/>
      <c r="K7485" s="31"/>
      <c r="L7485" s="31"/>
      <c r="M7485" s="169"/>
      <c r="N7485" s="148"/>
      <c r="O7485" s="106"/>
      <c r="P7485" s="43"/>
      <c r="Q7485" s="31"/>
      <c r="R7485" s="84"/>
      <c r="S7485" s="31"/>
      <c r="T7485" s="31"/>
      <c r="U7485" s="169"/>
      <c r="V7485" s="150"/>
      <c r="W7485" s="141" t="str" cm="1">
        <f t="array" ref="W7485">IF(SUM(LEN(B7485:V7485))=0,"",IF(OR(OR(ISBLANK(F7485),SUM(LEN(C7485),LEN(D7485))=0),AND(NOT(E7485="Unknown"),ISBLANK(J7485)),AND(NOT(O7485="Unknown"),ISBLANK(R7485))),"Missing Information", INDEX(Table15[Entire Service Line Classification], MATCH(SUMIFS(Table15[Unique ID],Table15[System-Owned Portion],E7485,Table15[If Material Anything Other than "Lead" in Column E,Was Material Ever Previously Lead?],G7485,Table15[Customer-Owned Portion],O7485),Table15[Unique ID],0),0)))</f>
        <v/>
      </c>
      <c r="X7485"/>
    </row>
    <row r="7486" spans="2:24" x14ac:dyDescent="0.25">
      <c r="B7486" s="146"/>
      <c r="C7486" s="31"/>
      <c r="D7486" s="31"/>
      <c r="E7486" s="44"/>
      <c r="F7486" s="43"/>
      <c r="G7486" s="84"/>
      <c r="H7486" s="31"/>
      <c r="I7486" s="31"/>
      <c r="J7486" s="84"/>
      <c r="K7486" s="31"/>
      <c r="L7486" s="31"/>
      <c r="M7486" s="169"/>
      <c r="N7486" s="148"/>
      <c r="O7486" s="106"/>
      <c r="P7486" s="43"/>
      <c r="Q7486" s="31"/>
      <c r="R7486" s="84"/>
      <c r="S7486" s="31"/>
      <c r="T7486" s="31"/>
      <c r="U7486" s="169"/>
      <c r="V7486" s="150"/>
      <c r="W7486" s="141" t="str" cm="1">
        <f t="array" ref="W7486">IF(SUM(LEN(B7486:V7486))=0,"",IF(OR(OR(ISBLANK(F7486),SUM(LEN(C7486),LEN(D7486))=0),AND(NOT(E7486="Unknown"),ISBLANK(J7486)),AND(NOT(O7486="Unknown"),ISBLANK(R7486))),"Missing Information", INDEX(Table15[Entire Service Line Classification], MATCH(SUMIFS(Table15[Unique ID],Table15[System-Owned Portion],E7486,Table15[If Material Anything Other than "Lead" in Column E,Was Material Ever Previously Lead?],G7486,Table15[Customer-Owned Portion],O7486),Table15[Unique ID],0),0)))</f>
        <v/>
      </c>
      <c r="X7486"/>
    </row>
    <row r="7487" spans="2:24" x14ac:dyDescent="0.25">
      <c r="B7487" s="146"/>
      <c r="C7487" s="31"/>
      <c r="D7487" s="31"/>
      <c r="E7487" s="44"/>
      <c r="F7487" s="43"/>
      <c r="G7487" s="84"/>
      <c r="H7487" s="31"/>
      <c r="I7487" s="31"/>
      <c r="J7487" s="84"/>
      <c r="K7487" s="31"/>
      <c r="L7487" s="31"/>
      <c r="M7487" s="169"/>
      <c r="N7487" s="148"/>
      <c r="O7487" s="106"/>
      <c r="P7487" s="43"/>
      <c r="Q7487" s="31"/>
      <c r="R7487" s="84"/>
      <c r="S7487" s="31"/>
      <c r="T7487" s="31"/>
      <c r="U7487" s="169"/>
      <c r="V7487" s="150"/>
      <c r="W7487" s="141" t="str" cm="1">
        <f t="array" ref="W7487">IF(SUM(LEN(B7487:V7487))=0,"",IF(OR(OR(ISBLANK(F7487),SUM(LEN(C7487),LEN(D7487))=0),AND(NOT(E7487="Unknown"),ISBLANK(J7487)),AND(NOT(O7487="Unknown"),ISBLANK(R7487))),"Missing Information", INDEX(Table15[Entire Service Line Classification], MATCH(SUMIFS(Table15[Unique ID],Table15[System-Owned Portion],E7487,Table15[If Material Anything Other than "Lead" in Column E,Was Material Ever Previously Lead?],G7487,Table15[Customer-Owned Portion],O7487),Table15[Unique ID],0),0)))</f>
        <v/>
      </c>
      <c r="X7487"/>
    </row>
    <row r="7488" spans="2:24" x14ac:dyDescent="0.25">
      <c r="B7488" s="146"/>
      <c r="C7488" s="31"/>
      <c r="D7488" s="31"/>
      <c r="E7488" s="44"/>
      <c r="F7488" s="43"/>
      <c r="G7488" s="84"/>
      <c r="H7488" s="31"/>
      <c r="I7488" s="31"/>
      <c r="J7488" s="84"/>
      <c r="K7488" s="31"/>
      <c r="L7488" s="31"/>
      <c r="M7488" s="169"/>
      <c r="N7488" s="148"/>
      <c r="O7488" s="106"/>
      <c r="P7488" s="43"/>
      <c r="Q7488" s="31"/>
      <c r="R7488" s="84"/>
      <c r="S7488" s="31"/>
      <c r="T7488" s="31"/>
      <c r="U7488" s="169"/>
      <c r="V7488" s="150"/>
      <c r="W7488" s="141" t="str" cm="1">
        <f t="array" ref="W7488">IF(SUM(LEN(B7488:V7488))=0,"",IF(OR(OR(ISBLANK(F7488),SUM(LEN(C7488),LEN(D7488))=0),AND(NOT(E7488="Unknown"),ISBLANK(J7488)),AND(NOT(O7488="Unknown"),ISBLANK(R7488))),"Missing Information", INDEX(Table15[Entire Service Line Classification], MATCH(SUMIFS(Table15[Unique ID],Table15[System-Owned Portion],E7488,Table15[If Material Anything Other than "Lead" in Column E,Was Material Ever Previously Lead?],G7488,Table15[Customer-Owned Portion],O7488),Table15[Unique ID],0),0)))</f>
        <v/>
      </c>
      <c r="X7488"/>
    </row>
    <row r="7489" spans="2:24" x14ac:dyDescent="0.25">
      <c r="B7489" s="146"/>
      <c r="C7489" s="31"/>
      <c r="D7489" s="31"/>
      <c r="E7489" s="44"/>
      <c r="F7489" s="43"/>
      <c r="G7489" s="84"/>
      <c r="H7489" s="31"/>
      <c r="I7489" s="31"/>
      <c r="J7489" s="84"/>
      <c r="K7489" s="31"/>
      <c r="L7489" s="31"/>
      <c r="M7489" s="169"/>
      <c r="N7489" s="148"/>
      <c r="O7489" s="106"/>
      <c r="P7489" s="43"/>
      <c r="Q7489" s="31"/>
      <c r="R7489" s="84"/>
      <c r="S7489" s="31"/>
      <c r="T7489" s="31"/>
      <c r="U7489" s="169"/>
      <c r="V7489" s="150"/>
      <c r="W7489" s="141" t="str" cm="1">
        <f t="array" ref="W7489">IF(SUM(LEN(B7489:V7489))=0,"",IF(OR(OR(ISBLANK(F7489),SUM(LEN(C7489),LEN(D7489))=0),AND(NOT(E7489="Unknown"),ISBLANK(J7489)),AND(NOT(O7489="Unknown"),ISBLANK(R7489))),"Missing Information", INDEX(Table15[Entire Service Line Classification], MATCH(SUMIFS(Table15[Unique ID],Table15[System-Owned Portion],E7489,Table15[If Material Anything Other than "Lead" in Column E,Was Material Ever Previously Lead?],G7489,Table15[Customer-Owned Portion],O7489),Table15[Unique ID],0),0)))</f>
        <v/>
      </c>
      <c r="X7489"/>
    </row>
    <row r="7490" spans="2:24" x14ac:dyDescent="0.25">
      <c r="B7490" s="146"/>
      <c r="C7490" s="31"/>
      <c r="D7490" s="31"/>
      <c r="E7490" s="44"/>
      <c r="F7490" s="43"/>
      <c r="G7490" s="84"/>
      <c r="H7490" s="31"/>
      <c r="I7490" s="31"/>
      <c r="J7490" s="84"/>
      <c r="K7490" s="31"/>
      <c r="L7490" s="31"/>
      <c r="M7490" s="169"/>
      <c r="N7490" s="148"/>
      <c r="O7490" s="106"/>
      <c r="P7490" s="43"/>
      <c r="Q7490" s="31"/>
      <c r="R7490" s="84"/>
      <c r="S7490" s="31"/>
      <c r="T7490" s="31"/>
      <c r="U7490" s="169"/>
      <c r="V7490" s="150"/>
      <c r="W7490" s="141" t="str" cm="1">
        <f t="array" ref="W7490">IF(SUM(LEN(B7490:V7490))=0,"",IF(OR(OR(ISBLANK(F7490),SUM(LEN(C7490),LEN(D7490))=0),AND(NOT(E7490="Unknown"),ISBLANK(J7490)),AND(NOT(O7490="Unknown"),ISBLANK(R7490))),"Missing Information", INDEX(Table15[Entire Service Line Classification], MATCH(SUMIFS(Table15[Unique ID],Table15[System-Owned Portion],E7490,Table15[If Material Anything Other than "Lead" in Column E,Was Material Ever Previously Lead?],G7490,Table15[Customer-Owned Portion],O7490),Table15[Unique ID],0),0)))</f>
        <v/>
      </c>
      <c r="X7490"/>
    </row>
    <row r="7491" spans="2:24" x14ac:dyDescent="0.25">
      <c r="B7491" s="146"/>
      <c r="C7491" s="31"/>
      <c r="D7491" s="31"/>
      <c r="E7491" s="44"/>
      <c r="F7491" s="43"/>
      <c r="G7491" s="84"/>
      <c r="H7491" s="31"/>
      <c r="I7491" s="31"/>
      <c r="J7491" s="84"/>
      <c r="K7491" s="31"/>
      <c r="L7491" s="31"/>
      <c r="M7491" s="169"/>
      <c r="N7491" s="148"/>
      <c r="O7491" s="106"/>
      <c r="P7491" s="43"/>
      <c r="Q7491" s="31"/>
      <c r="R7491" s="84"/>
      <c r="S7491" s="31"/>
      <c r="T7491" s="31"/>
      <c r="U7491" s="169"/>
      <c r="V7491" s="150"/>
      <c r="W7491" s="141" t="str" cm="1">
        <f t="array" ref="W7491">IF(SUM(LEN(B7491:V7491))=0,"",IF(OR(OR(ISBLANK(F7491),SUM(LEN(C7491),LEN(D7491))=0),AND(NOT(E7491="Unknown"),ISBLANK(J7491)),AND(NOT(O7491="Unknown"),ISBLANK(R7491))),"Missing Information", INDEX(Table15[Entire Service Line Classification], MATCH(SUMIFS(Table15[Unique ID],Table15[System-Owned Portion],E7491,Table15[If Material Anything Other than "Lead" in Column E,Was Material Ever Previously Lead?],G7491,Table15[Customer-Owned Portion],O7491),Table15[Unique ID],0),0)))</f>
        <v/>
      </c>
      <c r="X7491"/>
    </row>
    <row r="7492" spans="2:24" x14ac:dyDescent="0.25">
      <c r="B7492" s="146"/>
      <c r="C7492" s="31"/>
      <c r="D7492" s="31"/>
      <c r="E7492" s="44"/>
      <c r="F7492" s="43"/>
      <c r="G7492" s="84"/>
      <c r="H7492" s="31"/>
      <c r="I7492" s="31"/>
      <c r="J7492" s="84"/>
      <c r="K7492" s="31"/>
      <c r="L7492" s="31"/>
      <c r="M7492" s="169"/>
      <c r="N7492" s="148"/>
      <c r="O7492" s="106"/>
      <c r="P7492" s="43"/>
      <c r="Q7492" s="31"/>
      <c r="R7492" s="84"/>
      <c r="S7492" s="31"/>
      <c r="T7492" s="31"/>
      <c r="U7492" s="169"/>
      <c r="V7492" s="150"/>
      <c r="W7492" s="141" t="str" cm="1">
        <f t="array" ref="W7492">IF(SUM(LEN(B7492:V7492))=0,"",IF(OR(OR(ISBLANK(F7492),SUM(LEN(C7492),LEN(D7492))=0),AND(NOT(E7492="Unknown"),ISBLANK(J7492)),AND(NOT(O7492="Unknown"),ISBLANK(R7492))),"Missing Information", INDEX(Table15[Entire Service Line Classification], MATCH(SUMIFS(Table15[Unique ID],Table15[System-Owned Portion],E7492,Table15[If Material Anything Other than "Lead" in Column E,Was Material Ever Previously Lead?],G7492,Table15[Customer-Owned Portion],O7492),Table15[Unique ID],0),0)))</f>
        <v/>
      </c>
      <c r="X7492"/>
    </row>
    <row r="7493" spans="2:24" x14ac:dyDescent="0.25">
      <c r="B7493" s="146"/>
      <c r="C7493" s="31"/>
      <c r="D7493" s="31"/>
      <c r="E7493" s="44"/>
      <c r="F7493" s="43"/>
      <c r="G7493" s="84"/>
      <c r="H7493" s="31"/>
      <c r="I7493" s="31"/>
      <c r="J7493" s="84"/>
      <c r="K7493" s="31"/>
      <c r="L7493" s="31"/>
      <c r="M7493" s="169"/>
      <c r="N7493" s="148"/>
      <c r="O7493" s="106"/>
      <c r="P7493" s="43"/>
      <c r="Q7493" s="31"/>
      <c r="R7493" s="84"/>
      <c r="S7493" s="31"/>
      <c r="T7493" s="31"/>
      <c r="U7493" s="169"/>
      <c r="V7493" s="150"/>
      <c r="W7493" s="141" t="str" cm="1">
        <f t="array" ref="W7493">IF(SUM(LEN(B7493:V7493))=0,"",IF(OR(OR(ISBLANK(F7493),SUM(LEN(C7493),LEN(D7493))=0),AND(NOT(E7493="Unknown"),ISBLANK(J7493)),AND(NOT(O7493="Unknown"),ISBLANK(R7493))),"Missing Information", INDEX(Table15[Entire Service Line Classification], MATCH(SUMIFS(Table15[Unique ID],Table15[System-Owned Portion],E7493,Table15[If Material Anything Other than "Lead" in Column E,Was Material Ever Previously Lead?],G7493,Table15[Customer-Owned Portion],O7493),Table15[Unique ID],0),0)))</f>
        <v/>
      </c>
      <c r="X7493"/>
    </row>
    <row r="7494" spans="2:24" x14ac:dyDescent="0.25">
      <c r="B7494" s="146"/>
      <c r="C7494" s="31"/>
      <c r="D7494" s="31"/>
      <c r="E7494" s="44"/>
      <c r="F7494" s="43"/>
      <c r="G7494" s="84"/>
      <c r="H7494" s="31"/>
      <c r="I7494" s="31"/>
      <c r="J7494" s="84"/>
      <c r="K7494" s="31"/>
      <c r="L7494" s="31"/>
      <c r="M7494" s="169"/>
      <c r="N7494" s="148"/>
      <c r="O7494" s="106"/>
      <c r="P7494" s="43"/>
      <c r="Q7494" s="31"/>
      <c r="R7494" s="84"/>
      <c r="S7494" s="31"/>
      <c r="T7494" s="31"/>
      <c r="U7494" s="169"/>
      <c r="V7494" s="150"/>
      <c r="W7494" s="141" t="str" cm="1">
        <f t="array" ref="W7494">IF(SUM(LEN(B7494:V7494))=0,"",IF(OR(OR(ISBLANK(F7494),SUM(LEN(C7494),LEN(D7494))=0),AND(NOT(E7494="Unknown"),ISBLANK(J7494)),AND(NOT(O7494="Unknown"),ISBLANK(R7494))),"Missing Information", INDEX(Table15[Entire Service Line Classification], MATCH(SUMIFS(Table15[Unique ID],Table15[System-Owned Portion],E7494,Table15[If Material Anything Other than "Lead" in Column E,Was Material Ever Previously Lead?],G7494,Table15[Customer-Owned Portion],O7494),Table15[Unique ID],0),0)))</f>
        <v/>
      </c>
      <c r="X7494"/>
    </row>
    <row r="7495" spans="2:24" x14ac:dyDescent="0.25">
      <c r="B7495" s="146"/>
      <c r="C7495" s="31"/>
      <c r="D7495" s="31"/>
      <c r="E7495" s="44"/>
      <c r="F7495" s="43"/>
      <c r="G7495" s="84"/>
      <c r="H7495" s="31"/>
      <c r="I7495" s="31"/>
      <c r="J7495" s="84"/>
      <c r="K7495" s="31"/>
      <c r="L7495" s="31"/>
      <c r="M7495" s="169"/>
      <c r="N7495" s="148"/>
      <c r="O7495" s="106"/>
      <c r="P7495" s="43"/>
      <c r="Q7495" s="31"/>
      <c r="R7495" s="84"/>
      <c r="S7495" s="31"/>
      <c r="T7495" s="31"/>
      <c r="U7495" s="169"/>
      <c r="V7495" s="150"/>
      <c r="W7495" s="141" t="str" cm="1">
        <f t="array" ref="W7495">IF(SUM(LEN(B7495:V7495))=0,"",IF(OR(OR(ISBLANK(F7495),SUM(LEN(C7495),LEN(D7495))=0),AND(NOT(E7495="Unknown"),ISBLANK(J7495)),AND(NOT(O7495="Unknown"),ISBLANK(R7495))),"Missing Information", INDEX(Table15[Entire Service Line Classification], MATCH(SUMIFS(Table15[Unique ID],Table15[System-Owned Portion],E7495,Table15[If Material Anything Other than "Lead" in Column E,Was Material Ever Previously Lead?],G7495,Table15[Customer-Owned Portion],O7495),Table15[Unique ID],0),0)))</f>
        <v/>
      </c>
      <c r="X7495"/>
    </row>
    <row r="7496" spans="2:24" x14ac:dyDescent="0.25">
      <c r="B7496" s="146"/>
      <c r="C7496" s="31"/>
      <c r="D7496" s="31"/>
      <c r="E7496" s="44"/>
      <c r="F7496" s="43"/>
      <c r="G7496" s="84"/>
      <c r="H7496" s="31"/>
      <c r="I7496" s="31"/>
      <c r="J7496" s="84"/>
      <c r="K7496" s="31"/>
      <c r="L7496" s="31"/>
      <c r="M7496" s="169"/>
      <c r="N7496" s="148"/>
      <c r="O7496" s="106"/>
      <c r="P7496" s="43"/>
      <c r="Q7496" s="31"/>
      <c r="R7496" s="84"/>
      <c r="S7496" s="31"/>
      <c r="T7496" s="31"/>
      <c r="U7496" s="169"/>
      <c r="V7496" s="150"/>
      <c r="W7496" s="141" t="str" cm="1">
        <f t="array" ref="W7496">IF(SUM(LEN(B7496:V7496))=0,"",IF(OR(OR(ISBLANK(F7496),SUM(LEN(C7496),LEN(D7496))=0),AND(NOT(E7496="Unknown"),ISBLANK(J7496)),AND(NOT(O7496="Unknown"),ISBLANK(R7496))),"Missing Information", INDEX(Table15[Entire Service Line Classification], MATCH(SUMIFS(Table15[Unique ID],Table15[System-Owned Portion],E7496,Table15[If Material Anything Other than "Lead" in Column E,Was Material Ever Previously Lead?],G7496,Table15[Customer-Owned Portion],O7496),Table15[Unique ID],0),0)))</f>
        <v/>
      </c>
      <c r="X7496"/>
    </row>
    <row r="7497" spans="2:24" x14ac:dyDescent="0.25">
      <c r="B7497" s="146"/>
      <c r="C7497" s="31"/>
      <c r="D7497" s="31"/>
      <c r="E7497" s="44"/>
      <c r="F7497" s="43"/>
      <c r="G7497" s="84"/>
      <c r="H7497" s="31"/>
      <c r="I7497" s="31"/>
      <c r="J7497" s="84"/>
      <c r="K7497" s="31"/>
      <c r="L7497" s="31"/>
      <c r="M7497" s="169"/>
      <c r="N7497" s="148"/>
      <c r="O7497" s="106"/>
      <c r="P7497" s="43"/>
      <c r="Q7497" s="31"/>
      <c r="R7497" s="84"/>
      <c r="S7497" s="31"/>
      <c r="T7497" s="31"/>
      <c r="U7497" s="169"/>
      <c r="V7497" s="150"/>
      <c r="W7497" s="141" t="str" cm="1">
        <f t="array" ref="W7497">IF(SUM(LEN(B7497:V7497))=0,"",IF(OR(OR(ISBLANK(F7497),SUM(LEN(C7497),LEN(D7497))=0),AND(NOT(E7497="Unknown"),ISBLANK(J7497)),AND(NOT(O7497="Unknown"),ISBLANK(R7497))),"Missing Information", INDEX(Table15[Entire Service Line Classification], MATCH(SUMIFS(Table15[Unique ID],Table15[System-Owned Portion],E7497,Table15[If Material Anything Other than "Lead" in Column E,Was Material Ever Previously Lead?],G7497,Table15[Customer-Owned Portion],O7497),Table15[Unique ID],0),0)))</f>
        <v/>
      </c>
      <c r="X7497"/>
    </row>
    <row r="7498" spans="2:24" x14ac:dyDescent="0.25">
      <c r="B7498" s="146"/>
      <c r="C7498" s="31"/>
      <c r="D7498" s="31"/>
      <c r="E7498" s="44"/>
      <c r="F7498" s="43"/>
      <c r="G7498" s="84"/>
      <c r="H7498" s="31"/>
      <c r="I7498" s="31"/>
      <c r="J7498" s="84"/>
      <c r="K7498" s="31"/>
      <c r="L7498" s="31"/>
      <c r="M7498" s="169"/>
      <c r="N7498" s="148"/>
      <c r="O7498" s="106"/>
      <c r="P7498" s="43"/>
      <c r="Q7498" s="31"/>
      <c r="R7498" s="84"/>
      <c r="S7498" s="31"/>
      <c r="T7498" s="31"/>
      <c r="U7498" s="169"/>
      <c r="V7498" s="150"/>
      <c r="W7498" s="141" t="str" cm="1">
        <f t="array" ref="W7498">IF(SUM(LEN(B7498:V7498))=0,"",IF(OR(OR(ISBLANK(F7498),SUM(LEN(C7498),LEN(D7498))=0),AND(NOT(E7498="Unknown"),ISBLANK(J7498)),AND(NOT(O7498="Unknown"),ISBLANK(R7498))),"Missing Information", INDEX(Table15[Entire Service Line Classification], MATCH(SUMIFS(Table15[Unique ID],Table15[System-Owned Portion],E7498,Table15[If Material Anything Other than "Lead" in Column E,Was Material Ever Previously Lead?],G7498,Table15[Customer-Owned Portion],O7498),Table15[Unique ID],0),0)))</f>
        <v/>
      </c>
      <c r="X7498"/>
    </row>
    <row r="7499" spans="2:24" x14ac:dyDescent="0.25">
      <c r="B7499" s="146"/>
      <c r="C7499" s="31"/>
      <c r="D7499" s="31"/>
      <c r="E7499" s="44"/>
      <c r="F7499" s="43"/>
      <c r="G7499" s="84"/>
      <c r="H7499" s="31"/>
      <c r="I7499" s="31"/>
      <c r="J7499" s="84"/>
      <c r="K7499" s="31"/>
      <c r="L7499" s="31"/>
      <c r="M7499" s="169"/>
      <c r="N7499" s="148"/>
      <c r="O7499" s="106"/>
      <c r="P7499" s="43"/>
      <c r="Q7499" s="31"/>
      <c r="R7499" s="84"/>
      <c r="S7499" s="31"/>
      <c r="T7499" s="31"/>
      <c r="U7499" s="169"/>
      <c r="V7499" s="150"/>
      <c r="W7499" s="141" t="str" cm="1">
        <f t="array" ref="W7499">IF(SUM(LEN(B7499:V7499))=0,"",IF(OR(OR(ISBLANK(F7499),SUM(LEN(C7499),LEN(D7499))=0),AND(NOT(E7499="Unknown"),ISBLANK(J7499)),AND(NOT(O7499="Unknown"),ISBLANK(R7499))),"Missing Information", INDEX(Table15[Entire Service Line Classification], MATCH(SUMIFS(Table15[Unique ID],Table15[System-Owned Portion],E7499,Table15[If Material Anything Other than "Lead" in Column E,Was Material Ever Previously Lead?],G7499,Table15[Customer-Owned Portion],O7499),Table15[Unique ID],0),0)))</f>
        <v/>
      </c>
      <c r="X7499"/>
    </row>
    <row r="7500" spans="2:24" x14ac:dyDescent="0.25">
      <c r="B7500" s="146"/>
      <c r="C7500" s="31"/>
      <c r="D7500" s="31"/>
      <c r="E7500" s="44"/>
      <c r="F7500" s="43"/>
      <c r="G7500" s="84"/>
      <c r="H7500" s="31"/>
      <c r="I7500" s="31"/>
      <c r="J7500" s="84"/>
      <c r="K7500" s="31"/>
      <c r="L7500" s="31"/>
      <c r="M7500" s="169"/>
      <c r="N7500" s="148"/>
      <c r="O7500" s="106"/>
      <c r="P7500" s="43"/>
      <c r="Q7500" s="31"/>
      <c r="R7500" s="84"/>
      <c r="S7500" s="31"/>
      <c r="T7500" s="31"/>
      <c r="U7500" s="169"/>
      <c r="V7500" s="150"/>
      <c r="W7500" s="141" t="str" cm="1">
        <f t="array" ref="W7500">IF(SUM(LEN(B7500:V7500))=0,"",IF(OR(OR(ISBLANK(F7500),SUM(LEN(C7500),LEN(D7500))=0),AND(NOT(E7500="Unknown"),ISBLANK(J7500)),AND(NOT(O7500="Unknown"),ISBLANK(R7500))),"Missing Information", INDEX(Table15[Entire Service Line Classification], MATCH(SUMIFS(Table15[Unique ID],Table15[System-Owned Portion],E7500,Table15[If Material Anything Other than "Lead" in Column E,Was Material Ever Previously Lead?],G7500,Table15[Customer-Owned Portion],O7500),Table15[Unique ID],0),0)))</f>
        <v/>
      </c>
      <c r="X7500"/>
    </row>
    <row r="7501" spans="2:24" x14ac:dyDescent="0.25">
      <c r="B7501" s="146"/>
      <c r="C7501" s="31"/>
      <c r="D7501" s="31"/>
      <c r="E7501" s="44"/>
      <c r="F7501" s="43"/>
      <c r="G7501" s="84"/>
      <c r="H7501" s="31"/>
      <c r="I7501" s="31"/>
      <c r="J7501" s="84"/>
      <c r="K7501" s="31"/>
      <c r="L7501" s="31"/>
      <c r="M7501" s="169"/>
      <c r="N7501" s="148"/>
      <c r="O7501" s="106"/>
      <c r="P7501" s="43"/>
      <c r="Q7501" s="31"/>
      <c r="R7501" s="84"/>
      <c r="S7501" s="31"/>
      <c r="T7501" s="31"/>
      <c r="U7501" s="169"/>
      <c r="V7501" s="150"/>
      <c r="W7501" s="141" t="str" cm="1">
        <f t="array" ref="W7501">IF(SUM(LEN(B7501:V7501))=0,"",IF(OR(OR(ISBLANK(F7501),SUM(LEN(C7501),LEN(D7501))=0),AND(NOT(E7501="Unknown"),ISBLANK(J7501)),AND(NOT(O7501="Unknown"),ISBLANK(R7501))),"Missing Information", INDEX(Table15[Entire Service Line Classification], MATCH(SUMIFS(Table15[Unique ID],Table15[System-Owned Portion],E7501,Table15[If Material Anything Other than "Lead" in Column E,Was Material Ever Previously Lead?],G7501,Table15[Customer-Owned Portion],O7501),Table15[Unique ID],0),0)))</f>
        <v/>
      </c>
      <c r="X7501"/>
    </row>
    <row r="7502" spans="2:24" x14ac:dyDescent="0.25">
      <c r="B7502" s="146"/>
      <c r="C7502" s="31"/>
      <c r="D7502" s="31"/>
      <c r="E7502" s="44"/>
      <c r="F7502" s="43"/>
      <c r="G7502" s="84"/>
      <c r="H7502" s="31"/>
      <c r="I7502" s="31"/>
      <c r="J7502" s="84"/>
      <c r="K7502" s="31"/>
      <c r="L7502" s="31"/>
      <c r="M7502" s="169"/>
      <c r="N7502" s="148"/>
      <c r="O7502" s="106"/>
      <c r="P7502" s="43"/>
      <c r="Q7502" s="31"/>
      <c r="R7502" s="84"/>
      <c r="S7502" s="31"/>
      <c r="T7502" s="31"/>
      <c r="U7502" s="169"/>
      <c r="V7502" s="150"/>
      <c r="W7502" s="141" t="str" cm="1">
        <f t="array" ref="W7502">IF(SUM(LEN(B7502:V7502))=0,"",IF(OR(OR(ISBLANK(F7502),SUM(LEN(C7502),LEN(D7502))=0),AND(NOT(E7502="Unknown"),ISBLANK(J7502)),AND(NOT(O7502="Unknown"),ISBLANK(R7502))),"Missing Information", INDEX(Table15[Entire Service Line Classification], MATCH(SUMIFS(Table15[Unique ID],Table15[System-Owned Portion],E7502,Table15[If Material Anything Other than "Lead" in Column E,Was Material Ever Previously Lead?],G7502,Table15[Customer-Owned Portion],O7502),Table15[Unique ID],0),0)))</f>
        <v/>
      </c>
      <c r="X7502"/>
    </row>
    <row r="7503" spans="2:24" x14ac:dyDescent="0.25">
      <c r="B7503" s="146"/>
      <c r="C7503" s="31"/>
      <c r="D7503" s="31"/>
      <c r="E7503" s="44"/>
      <c r="F7503" s="43"/>
      <c r="G7503" s="84"/>
      <c r="H7503" s="31"/>
      <c r="I7503" s="31"/>
      <c r="J7503" s="84"/>
      <c r="K7503" s="31"/>
      <c r="L7503" s="31"/>
      <c r="M7503" s="169"/>
      <c r="N7503" s="148"/>
      <c r="O7503" s="106"/>
      <c r="P7503" s="43"/>
      <c r="Q7503" s="31"/>
      <c r="R7503" s="84"/>
      <c r="S7503" s="31"/>
      <c r="T7503" s="31"/>
      <c r="U7503" s="169"/>
      <c r="V7503" s="150"/>
      <c r="W7503" s="141" t="str" cm="1">
        <f t="array" ref="W7503">IF(SUM(LEN(B7503:V7503))=0,"",IF(OR(OR(ISBLANK(F7503),SUM(LEN(C7503),LEN(D7503))=0),AND(NOT(E7503="Unknown"),ISBLANK(J7503)),AND(NOT(O7503="Unknown"),ISBLANK(R7503))),"Missing Information", INDEX(Table15[Entire Service Line Classification], MATCH(SUMIFS(Table15[Unique ID],Table15[System-Owned Portion],E7503,Table15[If Material Anything Other than "Lead" in Column E,Was Material Ever Previously Lead?],G7503,Table15[Customer-Owned Portion],O7503),Table15[Unique ID],0),0)))</f>
        <v/>
      </c>
      <c r="X7503"/>
    </row>
    <row r="7504" spans="2:24" x14ac:dyDescent="0.25">
      <c r="B7504" s="146"/>
      <c r="C7504" s="31"/>
      <c r="D7504" s="31"/>
      <c r="E7504" s="44"/>
      <c r="F7504" s="43"/>
      <c r="G7504" s="84"/>
      <c r="H7504" s="31"/>
      <c r="I7504" s="31"/>
      <c r="J7504" s="84"/>
      <c r="K7504" s="31"/>
      <c r="L7504" s="31"/>
      <c r="M7504" s="169"/>
      <c r="N7504" s="148"/>
      <c r="O7504" s="106"/>
      <c r="P7504" s="43"/>
      <c r="Q7504" s="31"/>
      <c r="R7504" s="84"/>
      <c r="S7504" s="31"/>
      <c r="T7504" s="31"/>
      <c r="U7504" s="169"/>
      <c r="V7504" s="150"/>
      <c r="W7504" s="141" t="str" cm="1">
        <f t="array" ref="W7504">IF(SUM(LEN(B7504:V7504))=0,"",IF(OR(OR(ISBLANK(F7504),SUM(LEN(C7504),LEN(D7504))=0),AND(NOT(E7504="Unknown"),ISBLANK(J7504)),AND(NOT(O7504="Unknown"),ISBLANK(R7504))),"Missing Information", INDEX(Table15[Entire Service Line Classification], MATCH(SUMIFS(Table15[Unique ID],Table15[System-Owned Portion],E7504,Table15[If Material Anything Other than "Lead" in Column E,Was Material Ever Previously Lead?],G7504,Table15[Customer-Owned Portion],O7504),Table15[Unique ID],0),0)))</f>
        <v/>
      </c>
      <c r="X7504"/>
    </row>
    <row r="7505" spans="2:24" x14ac:dyDescent="0.25">
      <c r="B7505" s="146"/>
      <c r="C7505" s="31"/>
      <c r="D7505" s="31"/>
      <c r="E7505" s="44"/>
      <c r="F7505" s="43"/>
      <c r="G7505" s="84"/>
      <c r="H7505" s="31"/>
      <c r="I7505" s="31"/>
      <c r="J7505" s="84"/>
      <c r="K7505" s="31"/>
      <c r="L7505" s="31"/>
      <c r="M7505" s="169"/>
      <c r="N7505" s="148"/>
      <c r="O7505" s="106"/>
      <c r="P7505" s="43"/>
      <c r="Q7505" s="31"/>
      <c r="R7505" s="84"/>
      <c r="S7505" s="31"/>
      <c r="T7505" s="31"/>
      <c r="U7505" s="169"/>
      <c r="V7505" s="150"/>
      <c r="W7505" s="141" t="str" cm="1">
        <f t="array" ref="W7505">IF(SUM(LEN(B7505:V7505))=0,"",IF(OR(OR(ISBLANK(F7505),SUM(LEN(C7505),LEN(D7505))=0),AND(NOT(E7505="Unknown"),ISBLANK(J7505)),AND(NOT(O7505="Unknown"),ISBLANK(R7505))),"Missing Information", INDEX(Table15[Entire Service Line Classification], MATCH(SUMIFS(Table15[Unique ID],Table15[System-Owned Portion],E7505,Table15[If Material Anything Other than "Lead" in Column E,Was Material Ever Previously Lead?],G7505,Table15[Customer-Owned Portion],O7505),Table15[Unique ID],0),0)))</f>
        <v/>
      </c>
      <c r="X7505"/>
    </row>
    <row r="7506" spans="2:24" x14ac:dyDescent="0.25">
      <c r="B7506" s="146"/>
      <c r="C7506" s="31"/>
      <c r="D7506" s="31"/>
      <c r="E7506" s="44"/>
      <c r="F7506" s="43"/>
      <c r="G7506" s="84"/>
      <c r="H7506" s="31"/>
      <c r="I7506" s="31"/>
      <c r="J7506" s="84"/>
      <c r="K7506" s="31"/>
      <c r="L7506" s="31"/>
      <c r="M7506" s="169"/>
      <c r="N7506" s="148"/>
      <c r="O7506" s="106"/>
      <c r="P7506" s="43"/>
      <c r="Q7506" s="31"/>
      <c r="R7506" s="84"/>
      <c r="S7506" s="31"/>
      <c r="T7506" s="31"/>
      <c r="U7506" s="169"/>
      <c r="V7506" s="150"/>
      <c r="W7506" s="141" t="str" cm="1">
        <f t="array" ref="W7506">IF(SUM(LEN(B7506:V7506))=0,"",IF(OR(OR(ISBLANK(F7506),SUM(LEN(C7506),LEN(D7506))=0),AND(NOT(E7506="Unknown"),ISBLANK(J7506)),AND(NOT(O7506="Unknown"),ISBLANK(R7506))),"Missing Information", INDEX(Table15[Entire Service Line Classification], MATCH(SUMIFS(Table15[Unique ID],Table15[System-Owned Portion],E7506,Table15[If Material Anything Other than "Lead" in Column E,Was Material Ever Previously Lead?],G7506,Table15[Customer-Owned Portion],O7506),Table15[Unique ID],0),0)))</f>
        <v/>
      </c>
      <c r="X7506"/>
    </row>
    <row r="7507" spans="2:24" x14ac:dyDescent="0.25">
      <c r="B7507" s="146"/>
      <c r="C7507" s="31"/>
      <c r="D7507" s="31"/>
      <c r="E7507" s="44"/>
      <c r="F7507" s="43"/>
      <c r="G7507" s="84"/>
      <c r="H7507" s="31"/>
      <c r="I7507" s="31"/>
      <c r="J7507" s="84"/>
      <c r="K7507" s="31"/>
      <c r="L7507" s="31"/>
      <c r="M7507" s="169"/>
      <c r="N7507" s="148"/>
      <c r="O7507" s="106"/>
      <c r="P7507" s="43"/>
      <c r="Q7507" s="31"/>
      <c r="R7507" s="84"/>
      <c r="S7507" s="31"/>
      <c r="T7507" s="31"/>
      <c r="U7507" s="169"/>
      <c r="V7507" s="150"/>
      <c r="W7507" s="141" t="str" cm="1">
        <f t="array" ref="W7507">IF(SUM(LEN(B7507:V7507))=0,"",IF(OR(OR(ISBLANK(F7507),SUM(LEN(C7507),LEN(D7507))=0),AND(NOT(E7507="Unknown"),ISBLANK(J7507)),AND(NOT(O7507="Unknown"),ISBLANK(R7507))),"Missing Information", INDEX(Table15[Entire Service Line Classification], MATCH(SUMIFS(Table15[Unique ID],Table15[System-Owned Portion],E7507,Table15[If Material Anything Other than "Lead" in Column E,Was Material Ever Previously Lead?],G7507,Table15[Customer-Owned Portion],O7507),Table15[Unique ID],0),0)))</f>
        <v/>
      </c>
      <c r="X7507"/>
    </row>
    <row r="7508" spans="2:24" x14ac:dyDescent="0.25">
      <c r="B7508" s="146"/>
      <c r="C7508" s="31"/>
      <c r="D7508" s="31"/>
      <c r="E7508" s="44"/>
      <c r="F7508" s="43"/>
      <c r="G7508" s="84"/>
      <c r="H7508" s="31"/>
      <c r="I7508" s="31"/>
      <c r="J7508" s="84"/>
      <c r="K7508" s="31"/>
      <c r="L7508" s="31"/>
      <c r="M7508" s="169"/>
      <c r="N7508" s="148"/>
      <c r="O7508" s="106"/>
      <c r="P7508" s="43"/>
      <c r="Q7508" s="31"/>
      <c r="R7508" s="84"/>
      <c r="S7508" s="31"/>
      <c r="T7508" s="31"/>
      <c r="U7508" s="169"/>
      <c r="V7508" s="150"/>
      <c r="W7508" s="141" t="str" cm="1">
        <f t="array" ref="W7508">IF(SUM(LEN(B7508:V7508))=0,"",IF(OR(OR(ISBLANK(F7508),SUM(LEN(C7508),LEN(D7508))=0),AND(NOT(E7508="Unknown"),ISBLANK(J7508)),AND(NOT(O7508="Unknown"),ISBLANK(R7508))),"Missing Information", INDEX(Table15[Entire Service Line Classification], MATCH(SUMIFS(Table15[Unique ID],Table15[System-Owned Portion],E7508,Table15[If Material Anything Other than "Lead" in Column E,Was Material Ever Previously Lead?],G7508,Table15[Customer-Owned Portion],O7508),Table15[Unique ID],0),0)))</f>
        <v/>
      </c>
      <c r="X7508"/>
    </row>
    <row r="7509" spans="2:24" x14ac:dyDescent="0.25">
      <c r="B7509" s="146"/>
      <c r="C7509" s="31"/>
      <c r="D7509" s="31"/>
      <c r="E7509" s="44"/>
      <c r="F7509" s="43"/>
      <c r="G7509" s="84"/>
      <c r="H7509" s="31"/>
      <c r="I7509" s="31"/>
      <c r="J7509" s="84"/>
      <c r="K7509" s="31"/>
      <c r="L7509" s="31"/>
      <c r="M7509" s="169"/>
      <c r="N7509" s="148"/>
      <c r="O7509" s="106"/>
      <c r="P7509" s="43"/>
      <c r="Q7509" s="31"/>
      <c r="R7509" s="84"/>
      <c r="S7509" s="31"/>
      <c r="T7509" s="31"/>
      <c r="U7509" s="169"/>
      <c r="V7509" s="150"/>
      <c r="W7509" s="141" t="str" cm="1">
        <f t="array" ref="W7509">IF(SUM(LEN(B7509:V7509))=0,"",IF(OR(OR(ISBLANK(F7509),SUM(LEN(C7509),LEN(D7509))=0),AND(NOT(E7509="Unknown"),ISBLANK(J7509)),AND(NOT(O7509="Unknown"),ISBLANK(R7509))),"Missing Information", INDEX(Table15[Entire Service Line Classification], MATCH(SUMIFS(Table15[Unique ID],Table15[System-Owned Portion],E7509,Table15[If Material Anything Other than "Lead" in Column E,Was Material Ever Previously Lead?],G7509,Table15[Customer-Owned Portion],O7509),Table15[Unique ID],0),0)))</f>
        <v/>
      </c>
      <c r="X7509"/>
    </row>
    <row r="7510" spans="2:24" x14ac:dyDescent="0.25">
      <c r="B7510" s="146"/>
      <c r="C7510" s="31"/>
      <c r="D7510" s="31"/>
      <c r="E7510" s="44"/>
      <c r="F7510" s="43"/>
      <c r="G7510" s="84"/>
      <c r="H7510" s="31"/>
      <c r="I7510" s="31"/>
      <c r="J7510" s="84"/>
      <c r="K7510" s="31"/>
      <c r="L7510" s="31"/>
      <c r="M7510" s="169"/>
      <c r="N7510" s="148"/>
      <c r="O7510" s="106"/>
      <c r="P7510" s="43"/>
      <c r="Q7510" s="31"/>
      <c r="R7510" s="84"/>
      <c r="S7510" s="31"/>
      <c r="T7510" s="31"/>
      <c r="U7510" s="169"/>
      <c r="V7510" s="150"/>
      <c r="W7510" s="141" t="str" cm="1">
        <f t="array" ref="W7510">IF(SUM(LEN(B7510:V7510))=0,"",IF(OR(OR(ISBLANK(F7510),SUM(LEN(C7510),LEN(D7510))=0),AND(NOT(E7510="Unknown"),ISBLANK(J7510)),AND(NOT(O7510="Unknown"),ISBLANK(R7510))),"Missing Information", INDEX(Table15[Entire Service Line Classification], MATCH(SUMIFS(Table15[Unique ID],Table15[System-Owned Portion],E7510,Table15[If Material Anything Other than "Lead" in Column E,Was Material Ever Previously Lead?],G7510,Table15[Customer-Owned Portion],O7510),Table15[Unique ID],0),0)))</f>
        <v/>
      </c>
      <c r="X7510"/>
    </row>
    <row r="7511" spans="2:24" x14ac:dyDescent="0.25">
      <c r="B7511" s="146"/>
      <c r="C7511" s="31"/>
      <c r="D7511" s="31"/>
      <c r="E7511" s="44"/>
      <c r="F7511" s="43"/>
      <c r="G7511" s="84"/>
      <c r="H7511" s="31"/>
      <c r="I7511" s="31"/>
      <c r="J7511" s="84"/>
      <c r="K7511" s="31"/>
      <c r="L7511" s="31"/>
      <c r="M7511" s="169"/>
      <c r="N7511" s="148"/>
      <c r="O7511" s="106"/>
      <c r="P7511" s="43"/>
      <c r="Q7511" s="31"/>
      <c r="R7511" s="84"/>
      <c r="S7511" s="31"/>
      <c r="T7511" s="31"/>
      <c r="U7511" s="169"/>
      <c r="V7511" s="150"/>
      <c r="W7511" s="141" t="str" cm="1">
        <f t="array" ref="W7511">IF(SUM(LEN(B7511:V7511))=0,"",IF(OR(OR(ISBLANK(F7511),SUM(LEN(C7511),LEN(D7511))=0),AND(NOT(E7511="Unknown"),ISBLANK(J7511)),AND(NOT(O7511="Unknown"),ISBLANK(R7511))),"Missing Information", INDEX(Table15[Entire Service Line Classification], MATCH(SUMIFS(Table15[Unique ID],Table15[System-Owned Portion],E7511,Table15[If Material Anything Other than "Lead" in Column E,Was Material Ever Previously Lead?],G7511,Table15[Customer-Owned Portion],O7511),Table15[Unique ID],0),0)))</f>
        <v/>
      </c>
      <c r="X7511"/>
    </row>
    <row r="7512" spans="2:24" x14ac:dyDescent="0.25">
      <c r="B7512" s="146"/>
      <c r="C7512" s="31"/>
      <c r="D7512" s="31"/>
      <c r="E7512" s="44"/>
      <c r="F7512" s="43"/>
      <c r="G7512" s="84"/>
      <c r="H7512" s="31"/>
      <c r="I7512" s="31"/>
      <c r="J7512" s="84"/>
      <c r="K7512" s="31"/>
      <c r="L7512" s="31"/>
      <c r="M7512" s="169"/>
      <c r="N7512" s="148"/>
      <c r="O7512" s="106"/>
      <c r="P7512" s="43"/>
      <c r="Q7512" s="31"/>
      <c r="R7512" s="84"/>
      <c r="S7512" s="31"/>
      <c r="T7512" s="31"/>
      <c r="U7512" s="169"/>
      <c r="V7512" s="150"/>
      <c r="W7512" s="141" t="str" cm="1">
        <f t="array" ref="W7512">IF(SUM(LEN(B7512:V7512))=0,"",IF(OR(OR(ISBLANK(F7512),SUM(LEN(C7512),LEN(D7512))=0),AND(NOT(E7512="Unknown"),ISBLANK(J7512)),AND(NOT(O7512="Unknown"),ISBLANK(R7512))),"Missing Information", INDEX(Table15[Entire Service Line Classification], MATCH(SUMIFS(Table15[Unique ID],Table15[System-Owned Portion],E7512,Table15[If Material Anything Other than "Lead" in Column E,Was Material Ever Previously Lead?],G7512,Table15[Customer-Owned Portion],O7512),Table15[Unique ID],0),0)))</f>
        <v/>
      </c>
      <c r="X7512"/>
    </row>
    <row r="7513" spans="2:24" x14ac:dyDescent="0.25">
      <c r="B7513" s="146"/>
      <c r="C7513" s="31"/>
      <c r="D7513" s="31"/>
      <c r="E7513" s="44"/>
      <c r="F7513" s="43"/>
      <c r="G7513" s="84"/>
      <c r="H7513" s="31"/>
      <c r="I7513" s="31"/>
      <c r="J7513" s="84"/>
      <c r="K7513" s="31"/>
      <c r="L7513" s="31"/>
      <c r="M7513" s="169"/>
      <c r="N7513" s="148"/>
      <c r="O7513" s="106"/>
      <c r="P7513" s="43"/>
      <c r="Q7513" s="31"/>
      <c r="R7513" s="84"/>
      <c r="S7513" s="31"/>
      <c r="T7513" s="31"/>
      <c r="U7513" s="169"/>
      <c r="V7513" s="150"/>
      <c r="W7513" s="141" t="str" cm="1">
        <f t="array" ref="W7513">IF(SUM(LEN(B7513:V7513))=0,"",IF(OR(OR(ISBLANK(F7513),SUM(LEN(C7513),LEN(D7513))=0),AND(NOT(E7513="Unknown"),ISBLANK(J7513)),AND(NOT(O7513="Unknown"),ISBLANK(R7513))),"Missing Information", INDEX(Table15[Entire Service Line Classification], MATCH(SUMIFS(Table15[Unique ID],Table15[System-Owned Portion],E7513,Table15[If Material Anything Other than "Lead" in Column E,Was Material Ever Previously Lead?],G7513,Table15[Customer-Owned Portion],O7513),Table15[Unique ID],0),0)))</f>
        <v/>
      </c>
      <c r="X7513"/>
    </row>
    <row r="7514" spans="2:24" x14ac:dyDescent="0.25">
      <c r="B7514" s="146"/>
      <c r="C7514" s="31"/>
      <c r="D7514" s="31"/>
      <c r="E7514" s="44"/>
      <c r="F7514" s="43"/>
      <c r="G7514" s="84"/>
      <c r="H7514" s="31"/>
      <c r="I7514" s="31"/>
      <c r="J7514" s="84"/>
      <c r="K7514" s="31"/>
      <c r="L7514" s="31"/>
      <c r="M7514" s="169"/>
      <c r="N7514" s="148"/>
      <c r="O7514" s="106"/>
      <c r="P7514" s="43"/>
      <c r="Q7514" s="31"/>
      <c r="R7514" s="84"/>
      <c r="S7514" s="31"/>
      <c r="T7514" s="31"/>
      <c r="U7514" s="169"/>
      <c r="V7514" s="150"/>
      <c r="W7514" s="141" t="str" cm="1">
        <f t="array" ref="W7514">IF(SUM(LEN(B7514:V7514))=0,"",IF(OR(OR(ISBLANK(F7514),SUM(LEN(C7514),LEN(D7514))=0),AND(NOT(E7514="Unknown"),ISBLANK(J7514)),AND(NOT(O7514="Unknown"),ISBLANK(R7514))),"Missing Information", INDEX(Table15[Entire Service Line Classification], MATCH(SUMIFS(Table15[Unique ID],Table15[System-Owned Portion],E7514,Table15[If Material Anything Other than "Lead" in Column E,Was Material Ever Previously Lead?],G7514,Table15[Customer-Owned Portion],O7514),Table15[Unique ID],0),0)))</f>
        <v/>
      </c>
      <c r="X7514"/>
    </row>
    <row r="7515" spans="2:24" x14ac:dyDescent="0.25">
      <c r="B7515" s="146"/>
      <c r="C7515" s="31"/>
      <c r="D7515" s="31"/>
      <c r="E7515" s="44"/>
      <c r="F7515" s="43"/>
      <c r="G7515" s="84"/>
      <c r="H7515" s="31"/>
      <c r="I7515" s="31"/>
      <c r="J7515" s="84"/>
      <c r="K7515" s="31"/>
      <c r="L7515" s="31"/>
      <c r="M7515" s="169"/>
      <c r="N7515" s="148"/>
      <c r="O7515" s="106"/>
      <c r="P7515" s="43"/>
      <c r="Q7515" s="31"/>
      <c r="R7515" s="84"/>
      <c r="S7515" s="31"/>
      <c r="T7515" s="31"/>
      <c r="U7515" s="169"/>
      <c r="V7515" s="150"/>
      <c r="W7515" s="141" t="str" cm="1">
        <f t="array" ref="W7515">IF(SUM(LEN(B7515:V7515))=0,"",IF(OR(OR(ISBLANK(F7515),SUM(LEN(C7515),LEN(D7515))=0),AND(NOT(E7515="Unknown"),ISBLANK(J7515)),AND(NOT(O7515="Unknown"),ISBLANK(R7515))),"Missing Information", INDEX(Table15[Entire Service Line Classification], MATCH(SUMIFS(Table15[Unique ID],Table15[System-Owned Portion],E7515,Table15[If Material Anything Other than "Lead" in Column E,Was Material Ever Previously Lead?],G7515,Table15[Customer-Owned Portion],O7515),Table15[Unique ID],0),0)))</f>
        <v/>
      </c>
      <c r="X7515"/>
    </row>
    <row r="7516" spans="2:24" x14ac:dyDescent="0.25">
      <c r="B7516" s="146"/>
      <c r="C7516" s="31"/>
      <c r="D7516" s="31"/>
      <c r="E7516" s="44"/>
      <c r="F7516" s="43"/>
      <c r="G7516" s="84"/>
      <c r="H7516" s="31"/>
      <c r="I7516" s="31"/>
      <c r="J7516" s="84"/>
      <c r="K7516" s="31"/>
      <c r="L7516" s="31"/>
      <c r="M7516" s="169"/>
      <c r="N7516" s="148"/>
      <c r="O7516" s="106"/>
      <c r="P7516" s="43"/>
      <c r="Q7516" s="31"/>
      <c r="R7516" s="84"/>
      <c r="S7516" s="31"/>
      <c r="T7516" s="31"/>
      <c r="U7516" s="169"/>
      <c r="V7516" s="150"/>
      <c r="W7516" s="141" t="str" cm="1">
        <f t="array" ref="W7516">IF(SUM(LEN(B7516:V7516))=0,"",IF(OR(OR(ISBLANK(F7516),SUM(LEN(C7516),LEN(D7516))=0),AND(NOT(E7516="Unknown"),ISBLANK(J7516)),AND(NOT(O7516="Unknown"),ISBLANK(R7516))),"Missing Information", INDEX(Table15[Entire Service Line Classification], MATCH(SUMIFS(Table15[Unique ID],Table15[System-Owned Portion],E7516,Table15[If Material Anything Other than "Lead" in Column E,Was Material Ever Previously Lead?],G7516,Table15[Customer-Owned Portion],O7516),Table15[Unique ID],0),0)))</f>
        <v/>
      </c>
      <c r="X7516"/>
    </row>
    <row r="7517" spans="2:24" x14ac:dyDescent="0.25">
      <c r="B7517" s="146"/>
      <c r="C7517" s="31"/>
      <c r="D7517" s="31"/>
      <c r="E7517" s="44"/>
      <c r="F7517" s="43"/>
      <c r="G7517" s="84"/>
      <c r="H7517" s="31"/>
      <c r="I7517" s="31"/>
      <c r="J7517" s="84"/>
      <c r="K7517" s="31"/>
      <c r="L7517" s="31"/>
      <c r="M7517" s="169"/>
      <c r="N7517" s="148"/>
      <c r="O7517" s="106"/>
      <c r="P7517" s="43"/>
      <c r="Q7517" s="31"/>
      <c r="R7517" s="84"/>
      <c r="S7517" s="31"/>
      <c r="T7517" s="31"/>
      <c r="U7517" s="169"/>
      <c r="V7517" s="150"/>
      <c r="W7517" s="141" t="str" cm="1">
        <f t="array" ref="W7517">IF(SUM(LEN(B7517:V7517))=0,"",IF(OR(OR(ISBLANK(F7517),SUM(LEN(C7517),LEN(D7517))=0),AND(NOT(E7517="Unknown"),ISBLANK(J7517)),AND(NOT(O7517="Unknown"),ISBLANK(R7517))),"Missing Information", INDEX(Table15[Entire Service Line Classification], MATCH(SUMIFS(Table15[Unique ID],Table15[System-Owned Portion],E7517,Table15[If Material Anything Other than "Lead" in Column E,Was Material Ever Previously Lead?],G7517,Table15[Customer-Owned Portion],O7517),Table15[Unique ID],0),0)))</f>
        <v/>
      </c>
      <c r="X7517"/>
    </row>
    <row r="7518" spans="2:24" x14ac:dyDescent="0.25">
      <c r="B7518" s="146"/>
      <c r="C7518" s="31"/>
      <c r="D7518" s="31"/>
      <c r="E7518" s="44"/>
      <c r="F7518" s="43"/>
      <c r="G7518" s="84"/>
      <c r="H7518" s="31"/>
      <c r="I7518" s="31"/>
      <c r="J7518" s="84"/>
      <c r="K7518" s="31"/>
      <c r="L7518" s="31"/>
      <c r="M7518" s="169"/>
      <c r="N7518" s="148"/>
      <c r="O7518" s="106"/>
      <c r="P7518" s="43"/>
      <c r="Q7518" s="31"/>
      <c r="R7518" s="84"/>
      <c r="S7518" s="31"/>
      <c r="T7518" s="31"/>
      <c r="U7518" s="169"/>
      <c r="V7518" s="150"/>
      <c r="W7518" s="141" t="str" cm="1">
        <f t="array" ref="W7518">IF(SUM(LEN(B7518:V7518))=0,"",IF(OR(OR(ISBLANK(F7518),SUM(LEN(C7518),LEN(D7518))=0),AND(NOT(E7518="Unknown"),ISBLANK(J7518)),AND(NOT(O7518="Unknown"),ISBLANK(R7518))),"Missing Information", INDEX(Table15[Entire Service Line Classification], MATCH(SUMIFS(Table15[Unique ID],Table15[System-Owned Portion],E7518,Table15[If Material Anything Other than "Lead" in Column E,Was Material Ever Previously Lead?],G7518,Table15[Customer-Owned Portion],O7518),Table15[Unique ID],0),0)))</f>
        <v/>
      </c>
      <c r="X7518"/>
    </row>
    <row r="7519" spans="2:24" x14ac:dyDescent="0.25">
      <c r="B7519" s="146"/>
      <c r="C7519" s="31"/>
      <c r="D7519" s="31"/>
      <c r="E7519" s="44"/>
      <c r="F7519" s="43"/>
      <c r="G7519" s="84"/>
      <c r="H7519" s="31"/>
      <c r="I7519" s="31"/>
      <c r="J7519" s="84"/>
      <c r="K7519" s="31"/>
      <c r="L7519" s="31"/>
      <c r="M7519" s="169"/>
      <c r="N7519" s="148"/>
      <c r="O7519" s="106"/>
      <c r="P7519" s="43"/>
      <c r="Q7519" s="31"/>
      <c r="R7519" s="84"/>
      <c r="S7519" s="31"/>
      <c r="T7519" s="31"/>
      <c r="U7519" s="169"/>
      <c r="V7519" s="150"/>
      <c r="W7519" s="141" t="str" cm="1">
        <f t="array" ref="W7519">IF(SUM(LEN(B7519:V7519))=0,"",IF(OR(OR(ISBLANK(F7519),SUM(LEN(C7519),LEN(D7519))=0),AND(NOT(E7519="Unknown"),ISBLANK(J7519)),AND(NOT(O7519="Unknown"),ISBLANK(R7519))),"Missing Information", INDEX(Table15[Entire Service Line Classification], MATCH(SUMIFS(Table15[Unique ID],Table15[System-Owned Portion],E7519,Table15[If Material Anything Other than "Lead" in Column E,Was Material Ever Previously Lead?],G7519,Table15[Customer-Owned Portion],O7519),Table15[Unique ID],0),0)))</f>
        <v/>
      </c>
      <c r="X7519"/>
    </row>
    <row r="7520" spans="2:24" x14ac:dyDescent="0.25">
      <c r="B7520" s="146"/>
      <c r="C7520" s="31"/>
      <c r="D7520" s="31"/>
      <c r="E7520" s="44"/>
      <c r="F7520" s="43"/>
      <c r="G7520" s="84"/>
      <c r="H7520" s="31"/>
      <c r="I7520" s="31"/>
      <c r="J7520" s="84"/>
      <c r="K7520" s="31"/>
      <c r="L7520" s="31"/>
      <c r="M7520" s="169"/>
      <c r="N7520" s="148"/>
      <c r="O7520" s="106"/>
      <c r="P7520" s="43"/>
      <c r="Q7520" s="31"/>
      <c r="R7520" s="84"/>
      <c r="S7520" s="31"/>
      <c r="T7520" s="31"/>
      <c r="U7520" s="169"/>
      <c r="V7520" s="150"/>
      <c r="W7520" s="141" t="str" cm="1">
        <f t="array" ref="W7520">IF(SUM(LEN(B7520:V7520))=0,"",IF(OR(OR(ISBLANK(F7520),SUM(LEN(C7520),LEN(D7520))=0),AND(NOT(E7520="Unknown"),ISBLANK(J7520)),AND(NOT(O7520="Unknown"),ISBLANK(R7520))),"Missing Information", INDEX(Table15[Entire Service Line Classification], MATCH(SUMIFS(Table15[Unique ID],Table15[System-Owned Portion],E7520,Table15[If Material Anything Other than "Lead" in Column E,Was Material Ever Previously Lead?],G7520,Table15[Customer-Owned Portion],O7520),Table15[Unique ID],0),0)))</f>
        <v/>
      </c>
      <c r="X7520"/>
    </row>
    <row r="7521" spans="2:24" x14ac:dyDescent="0.25">
      <c r="B7521" s="146"/>
      <c r="C7521" s="31"/>
      <c r="D7521" s="31"/>
      <c r="E7521" s="44"/>
      <c r="F7521" s="43"/>
      <c r="G7521" s="84"/>
      <c r="H7521" s="31"/>
      <c r="I7521" s="31"/>
      <c r="J7521" s="84"/>
      <c r="K7521" s="31"/>
      <c r="L7521" s="31"/>
      <c r="M7521" s="169"/>
      <c r="N7521" s="148"/>
      <c r="O7521" s="106"/>
      <c r="P7521" s="43"/>
      <c r="Q7521" s="31"/>
      <c r="R7521" s="84"/>
      <c r="S7521" s="31"/>
      <c r="T7521" s="31"/>
      <c r="U7521" s="169"/>
      <c r="V7521" s="150"/>
      <c r="W7521" s="141" t="str" cm="1">
        <f t="array" ref="W7521">IF(SUM(LEN(B7521:V7521))=0,"",IF(OR(OR(ISBLANK(F7521),SUM(LEN(C7521),LEN(D7521))=0),AND(NOT(E7521="Unknown"),ISBLANK(J7521)),AND(NOT(O7521="Unknown"),ISBLANK(R7521))),"Missing Information", INDEX(Table15[Entire Service Line Classification], MATCH(SUMIFS(Table15[Unique ID],Table15[System-Owned Portion],E7521,Table15[If Material Anything Other than "Lead" in Column E,Was Material Ever Previously Lead?],G7521,Table15[Customer-Owned Portion],O7521),Table15[Unique ID],0),0)))</f>
        <v/>
      </c>
      <c r="X7521"/>
    </row>
    <row r="7522" spans="2:24" x14ac:dyDescent="0.25">
      <c r="B7522" s="146"/>
      <c r="C7522" s="31"/>
      <c r="D7522" s="31"/>
      <c r="E7522" s="44"/>
      <c r="F7522" s="43"/>
      <c r="G7522" s="84"/>
      <c r="H7522" s="31"/>
      <c r="I7522" s="31"/>
      <c r="J7522" s="84"/>
      <c r="K7522" s="31"/>
      <c r="L7522" s="31"/>
      <c r="M7522" s="169"/>
      <c r="N7522" s="148"/>
      <c r="O7522" s="106"/>
      <c r="P7522" s="43"/>
      <c r="Q7522" s="31"/>
      <c r="R7522" s="84"/>
      <c r="S7522" s="31"/>
      <c r="T7522" s="31"/>
      <c r="U7522" s="169"/>
      <c r="V7522" s="150"/>
      <c r="W7522" s="141" t="str" cm="1">
        <f t="array" ref="W7522">IF(SUM(LEN(B7522:V7522))=0,"",IF(OR(OR(ISBLANK(F7522),SUM(LEN(C7522),LEN(D7522))=0),AND(NOT(E7522="Unknown"),ISBLANK(J7522)),AND(NOT(O7522="Unknown"),ISBLANK(R7522))),"Missing Information", INDEX(Table15[Entire Service Line Classification], MATCH(SUMIFS(Table15[Unique ID],Table15[System-Owned Portion],E7522,Table15[If Material Anything Other than "Lead" in Column E,Was Material Ever Previously Lead?],G7522,Table15[Customer-Owned Portion],O7522),Table15[Unique ID],0),0)))</f>
        <v/>
      </c>
      <c r="X7522"/>
    </row>
    <row r="7523" spans="2:24" x14ac:dyDescent="0.25">
      <c r="B7523" s="146"/>
      <c r="C7523" s="31"/>
      <c r="D7523" s="31"/>
      <c r="E7523" s="44"/>
      <c r="F7523" s="43"/>
      <c r="G7523" s="84"/>
      <c r="H7523" s="31"/>
      <c r="I7523" s="31"/>
      <c r="J7523" s="84"/>
      <c r="K7523" s="31"/>
      <c r="L7523" s="31"/>
      <c r="M7523" s="169"/>
      <c r="N7523" s="148"/>
      <c r="O7523" s="106"/>
      <c r="P7523" s="43"/>
      <c r="Q7523" s="31"/>
      <c r="R7523" s="84"/>
      <c r="S7523" s="31"/>
      <c r="T7523" s="31"/>
      <c r="U7523" s="169"/>
      <c r="V7523" s="150"/>
      <c r="W7523" s="141" t="str" cm="1">
        <f t="array" ref="W7523">IF(SUM(LEN(B7523:V7523))=0,"",IF(OR(OR(ISBLANK(F7523),SUM(LEN(C7523),LEN(D7523))=0),AND(NOT(E7523="Unknown"),ISBLANK(J7523)),AND(NOT(O7523="Unknown"),ISBLANK(R7523))),"Missing Information", INDEX(Table15[Entire Service Line Classification], MATCH(SUMIFS(Table15[Unique ID],Table15[System-Owned Portion],E7523,Table15[If Material Anything Other than "Lead" in Column E,Was Material Ever Previously Lead?],G7523,Table15[Customer-Owned Portion],O7523),Table15[Unique ID],0),0)))</f>
        <v/>
      </c>
      <c r="X7523"/>
    </row>
    <row r="7524" spans="2:24" x14ac:dyDescent="0.25">
      <c r="B7524" s="146"/>
      <c r="C7524" s="31"/>
      <c r="D7524" s="31"/>
      <c r="E7524" s="44"/>
      <c r="F7524" s="43"/>
      <c r="G7524" s="84"/>
      <c r="H7524" s="31"/>
      <c r="I7524" s="31"/>
      <c r="J7524" s="84"/>
      <c r="K7524" s="31"/>
      <c r="L7524" s="31"/>
      <c r="M7524" s="169"/>
      <c r="N7524" s="148"/>
      <c r="O7524" s="106"/>
      <c r="P7524" s="43"/>
      <c r="Q7524" s="31"/>
      <c r="R7524" s="84"/>
      <c r="S7524" s="31"/>
      <c r="T7524" s="31"/>
      <c r="U7524" s="169"/>
      <c r="V7524" s="150"/>
      <c r="W7524" s="141" t="str" cm="1">
        <f t="array" ref="W7524">IF(SUM(LEN(B7524:V7524))=0,"",IF(OR(OR(ISBLANK(F7524),SUM(LEN(C7524),LEN(D7524))=0),AND(NOT(E7524="Unknown"),ISBLANK(J7524)),AND(NOT(O7524="Unknown"),ISBLANK(R7524))),"Missing Information", INDEX(Table15[Entire Service Line Classification], MATCH(SUMIFS(Table15[Unique ID],Table15[System-Owned Portion],E7524,Table15[If Material Anything Other than "Lead" in Column E,Was Material Ever Previously Lead?],G7524,Table15[Customer-Owned Portion],O7524),Table15[Unique ID],0),0)))</f>
        <v/>
      </c>
      <c r="X7524"/>
    </row>
    <row r="7525" spans="2:24" x14ac:dyDescent="0.25">
      <c r="B7525" s="146"/>
      <c r="C7525" s="31"/>
      <c r="D7525" s="31"/>
      <c r="E7525" s="44"/>
      <c r="F7525" s="43"/>
      <c r="G7525" s="84"/>
      <c r="H7525" s="31"/>
      <c r="I7525" s="31"/>
      <c r="J7525" s="84"/>
      <c r="K7525" s="31"/>
      <c r="L7525" s="31"/>
      <c r="M7525" s="169"/>
      <c r="N7525" s="148"/>
      <c r="O7525" s="106"/>
      <c r="P7525" s="43"/>
      <c r="Q7525" s="31"/>
      <c r="R7525" s="84"/>
      <c r="S7525" s="31"/>
      <c r="T7525" s="31"/>
      <c r="U7525" s="169"/>
      <c r="V7525" s="150"/>
      <c r="W7525" s="141" t="str" cm="1">
        <f t="array" ref="W7525">IF(SUM(LEN(B7525:V7525))=0,"",IF(OR(OR(ISBLANK(F7525),SUM(LEN(C7525),LEN(D7525))=0),AND(NOT(E7525="Unknown"),ISBLANK(J7525)),AND(NOT(O7525="Unknown"),ISBLANK(R7525))),"Missing Information", INDEX(Table15[Entire Service Line Classification], MATCH(SUMIFS(Table15[Unique ID],Table15[System-Owned Portion],E7525,Table15[If Material Anything Other than "Lead" in Column E,Was Material Ever Previously Lead?],G7525,Table15[Customer-Owned Portion],O7525),Table15[Unique ID],0),0)))</f>
        <v/>
      </c>
      <c r="X7525"/>
    </row>
    <row r="7526" spans="2:24" x14ac:dyDescent="0.25">
      <c r="B7526" s="146"/>
      <c r="C7526" s="31"/>
      <c r="D7526" s="31"/>
      <c r="E7526" s="44"/>
      <c r="F7526" s="43"/>
      <c r="G7526" s="84"/>
      <c r="H7526" s="31"/>
      <c r="I7526" s="31"/>
      <c r="J7526" s="84"/>
      <c r="K7526" s="31"/>
      <c r="L7526" s="31"/>
      <c r="M7526" s="169"/>
      <c r="N7526" s="148"/>
      <c r="O7526" s="106"/>
      <c r="P7526" s="43"/>
      <c r="Q7526" s="31"/>
      <c r="R7526" s="84"/>
      <c r="S7526" s="31"/>
      <c r="T7526" s="31"/>
      <c r="U7526" s="169"/>
      <c r="V7526" s="150"/>
      <c r="W7526" s="141" t="str" cm="1">
        <f t="array" ref="W7526">IF(SUM(LEN(B7526:V7526))=0,"",IF(OR(OR(ISBLANK(F7526),SUM(LEN(C7526),LEN(D7526))=0),AND(NOT(E7526="Unknown"),ISBLANK(J7526)),AND(NOT(O7526="Unknown"),ISBLANK(R7526))),"Missing Information", INDEX(Table15[Entire Service Line Classification], MATCH(SUMIFS(Table15[Unique ID],Table15[System-Owned Portion],E7526,Table15[If Material Anything Other than "Lead" in Column E,Was Material Ever Previously Lead?],G7526,Table15[Customer-Owned Portion],O7526),Table15[Unique ID],0),0)))</f>
        <v/>
      </c>
      <c r="X7526"/>
    </row>
    <row r="7527" spans="2:24" x14ac:dyDescent="0.25">
      <c r="B7527" s="146"/>
      <c r="C7527" s="31"/>
      <c r="D7527" s="31"/>
      <c r="E7527" s="44"/>
      <c r="F7527" s="43"/>
      <c r="G7527" s="84"/>
      <c r="H7527" s="31"/>
      <c r="I7527" s="31"/>
      <c r="J7527" s="84"/>
      <c r="K7527" s="31"/>
      <c r="L7527" s="31"/>
      <c r="M7527" s="169"/>
      <c r="N7527" s="148"/>
      <c r="O7527" s="106"/>
      <c r="P7527" s="43"/>
      <c r="Q7527" s="31"/>
      <c r="R7527" s="84"/>
      <c r="S7527" s="31"/>
      <c r="T7527" s="31"/>
      <c r="U7527" s="169"/>
      <c r="V7527" s="150"/>
      <c r="W7527" s="141" t="str" cm="1">
        <f t="array" ref="W7527">IF(SUM(LEN(B7527:V7527))=0,"",IF(OR(OR(ISBLANK(F7527),SUM(LEN(C7527),LEN(D7527))=0),AND(NOT(E7527="Unknown"),ISBLANK(J7527)),AND(NOT(O7527="Unknown"),ISBLANK(R7527))),"Missing Information", INDEX(Table15[Entire Service Line Classification], MATCH(SUMIFS(Table15[Unique ID],Table15[System-Owned Portion],E7527,Table15[If Material Anything Other than "Lead" in Column E,Was Material Ever Previously Lead?],G7527,Table15[Customer-Owned Portion],O7527),Table15[Unique ID],0),0)))</f>
        <v/>
      </c>
      <c r="X7527"/>
    </row>
    <row r="7528" spans="2:24" x14ac:dyDescent="0.25">
      <c r="B7528" s="146"/>
      <c r="C7528" s="31"/>
      <c r="D7528" s="31"/>
      <c r="E7528" s="44"/>
      <c r="F7528" s="43"/>
      <c r="G7528" s="84"/>
      <c r="H7528" s="31"/>
      <c r="I7528" s="31"/>
      <c r="J7528" s="84"/>
      <c r="K7528" s="31"/>
      <c r="L7528" s="31"/>
      <c r="M7528" s="169"/>
      <c r="N7528" s="148"/>
      <c r="O7528" s="106"/>
      <c r="P7528" s="43"/>
      <c r="Q7528" s="31"/>
      <c r="R7528" s="84"/>
      <c r="S7528" s="31"/>
      <c r="T7528" s="31"/>
      <c r="U7528" s="169"/>
      <c r="V7528" s="150"/>
      <c r="W7528" s="141" t="str" cm="1">
        <f t="array" ref="W7528">IF(SUM(LEN(B7528:V7528))=0,"",IF(OR(OR(ISBLANK(F7528),SUM(LEN(C7528),LEN(D7528))=0),AND(NOT(E7528="Unknown"),ISBLANK(J7528)),AND(NOT(O7528="Unknown"),ISBLANK(R7528))),"Missing Information", INDEX(Table15[Entire Service Line Classification], MATCH(SUMIFS(Table15[Unique ID],Table15[System-Owned Portion],E7528,Table15[If Material Anything Other than "Lead" in Column E,Was Material Ever Previously Lead?],G7528,Table15[Customer-Owned Portion],O7528),Table15[Unique ID],0),0)))</f>
        <v/>
      </c>
      <c r="X7528"/>
    </row>
    <row r="7529" spans="2:24" x14ac:dyDescent="0.25">
      <c r="B7529" s="146"/>
      <c r="C7529" s="31"/>
      <c r="D7529" s="31"/>
      <c r="E7529" s="44"/>
      <c r="F7529" s="43"/>
      <c r="G7529" s="84"/>
      <c r="H7529" s="31"/>
      <c r="I7529" s="31"/>
      <c r="J7529" s="84"/>
      <c r="K7529" s="31"/>
      <c r="L7529" s="31"/>
      <c r="M7529" s="169"/>
      <c r="N7529" s="148"/>
      <c r="O7529" s="106"/>
      <c r="P7529" s="43"/>
      <c r="Q7529" s="31"/>
      <c r="R7529" s="84"/>
      <c r="S7529" s="31"/>
      <c r="T7529" s="31"/>
      <c r="U7529" s="169"/>
      <c r="V7529" s="150"/>
      <c r="W7529" s="141" t="str" cm="1">
        <f t="array" ref="W7529">IF(SUM(LEN(B7529:V7529))=0,"",IF(OR(OR(ISBLANK(F7529),SUM(LEN(C7529),LEN(D7529))=0),AND(NOT(E7529="Unknown"),ISBLANK(J7529)),AND(NOT(O7529="Unknown"),ISBLANK(R7529))),"Missing Information", INDEX(Table15[Entire Service Line Classification], MATCH(SUMIFS(Table15[Unique ID],Table15[System-Owned Portion],E7529,Table15[If Material Anything Other than "Lead" in Column E,Was Material Ever Previously Lead?],G7529,Table15[Customer-Owned Portion],O7529),Table15[Unique ID],0),0)))</f>
        <v/>
      </c>
      <c r="X7529"/>
    </row>
    <row r="7530" spans="2:24" x14ac:dyDescent="0.25">
      <c r="B7530" s="146"/>
      <c r="C7530" s="31"/>
      <c r="D7530" s="31"/>
      <c r="E7530" s="44"/>
      <c r="F7530" s="43"/>
      <c r="G7530" s="84"/>
      <c r="H7530" s="31"/>
      <c r="I7530" s="31"/>
      <c r="J7530" s="84"/>
      <c r="K7530" s="31"/>
      <c r="L7530" s="31"/>
      <c r="M7530" s="169"/>
      <c r="N7530" s="148"/>
      <c r="O7530" s="106"/>
      <c r="P7530" s="43"/>
      <c r="Q7530" s="31"/>
      <c r="R7530" s="84"/>
      <c r="S7530" s="31"/>
      <c r="T7530" s="31"/>
      <c r="U7530" s="169"/>
      <c r="V7530" s="150"/>
      <c r="W7530" s="141" t="str" cm="1">
        <f t="array" ref="W7530">IF(SUM(LEN(B7530:V7530))=0,"",IF(OR(OR(ISBLANK(F7530),SUM(LEN(C7530),LEN(D7530))=0),AND(NOT(E7530="Unknown"),ISBLANK(J7530)),AND(NOT(O7530="Unknown"),ISBLANK(R7530))),"Missing Information", INDEX(Table15[Entire Service Line Classification], MATCH(SUMIFS(Table15[Unique ID],Table15[System-Owned Portion],E7530,Table15[If Material Anything Other than "Lead" in Column E,Was Material Ever Previously Lead?],G7530,Table15[Customer-Owned Portion],O7530),Table15[Unique ID],0),0)))</f>
        <v/>
      </c>
      <c r="X7530"/>
    </row>
    <row r="7531" spans="2:24" x14ac:dyDescent="0.25">
      <c r="B7531" s="146"/>
      <c r="C7531" s="31"/>
      <c r="D7531" s="31"/>
      <c r="E7531" s="44"/>
      <c r="F7531" s="43"/>
      <c r="G7531" s="84"/>
      <c r="H7531" s="31"/>
      <c r="I7531" s="31"/>
      <c r="J7531" s="84"/>
      <c r="K7531" s="31"/>
      <c r="L7531" s="31"/>
      <c r="M7531" s="169"/>
      <c r="N7531" s="148"/>
      <c r="O7531" s="106"/>
      <c r="P7531" s="43"/>
      <c r="Q7531" s="31"/>
      <c r="R7531" s="84"/>
      <c r="S7531" s="31"/>
      <c r="T7531" s="31"/>
      <c r="U7531" s="169"/>
      <c r="V7531" s="150"/>
      <c r="W7531" s="141" t="str" cm="1">
        <f t="array" ref="W7531">IF(SUM(LEN(B7531:V7531))=0,"",IF(OR(OR(ISBLANK(F7531),SUM(LEN(C7531),LEN(D7531))=0),AND(NOT(E7531="Unknown"),ISBLANK(J7531)),AND(NOT(O7531="Unknown"),ISBLANK(R7531))),"Missing Information", INDEX(Table15[Entire Service Line Classification], MATCH(SUMIFS(Table15[Unique ID],Table15[System-Owned Portion],E7531,Table15[If Material Anything Other than "Lead" in Column E,Was Material Ever Previously Lead?],G7531,Table15[Customer-Owned Portion],O7531),Table15[Unique ID],0),0)))</f>
        <v/>
      </c>
      <c r="X7531"/>
    </row>
    <row r="7532" spans="2:24" x14ac:dyDescent="0.25">
      <c r="B7532" s="146"/>
      <c r="C7532" s="31"/>
      <c r="D7532" s="31"/>
      <c r="E7532" s="44"/>
      <c r="F7532" s="43"/>
      <c r="G7532" s="84"/>
      <c r="H7532" s="31"/>
      <c r="I7532" s="31"/>
      <c r="J7532" s="84"/>
      <c r="K7532" s="31"/>
      <c r="L7532" s="31"/>
      <c r="M7532" s="169"/>
      <c r="N7532" s="148"/>
      <c r="O7532" s="106"/>
      <c r="P7532" s="43"/>
      <c r="Q7532" s="31"/>
      <c r="R7532" s="84"/>
      <c r="S7532" s="31"/>
      <c r="T7532" s="31"/>
      <c r="U7532" s="169"/>
      <c r="V7532" s="150"/>
      <c r="W7532" s="141" t="str" cm="1">
        <f t="array" ref="W7532">IF(SUM(LEN(B7532:V7532))=0,"",IF(OR(OR(ISBLANK(F7532),SUM(LEN(C7532),LEN(D7532))=0),AND(NOT(E7532="Unknown"),ISBLANK(J7532)),AND(NOT(O7532="Unknown"),ISBLANK(R7532))),"Missing Information", INDEX(Table15[Entire Service Line Classification], MATCH(SUMIFS(Table15[Unique ID],Table15[System-Owned Portion],E7532,Table15[If Material Anything Other than "Lead" in Column E,Was Material Ever Previously Lead?],G7532,Table15[Customer-Owned Portion],O7532),Table15[Unique ID],0),0)))</f>
        <v/>
      </c>
      <c r="X7532"/>
    </row>
    <row r="7533" spans="2:24" x14ac:dyDescent="0.25">
      <c r="B7533" s="146"/>
      <c r="C7533" s="31"/>
      <c r="D7533" s="31"/>
      <c r="E7533" s="44"/>
      <c r="F7533" s="43"/>
      <c r="G7533" s="84"/>
      <c r="H7533" s="31"/>
      <c r="I7533" s="31"/>
      <c r="J7533" s="84"/>
      <c r="K7533" s="31"/>
      <c r="L7533" s="31"/>
      <c r="M7533" s="169"/>
      <c r="N7533" s="148"/>
      <c r="O7533" s="106"/>
      <c r="P7533" s="43"/>
      <c r="Q7533" s="31"/>
      <c r="R7533" s="84"/>
      <c r="S7533" s="31"/>
      <c r="T7533" s="31"/>
      <c r="U7533" s="169"/>
      <c r="V7533" s="150"/>
      <c r="W7533" s="141" t="str" cm="1">
        <f t="array" ref="W7533">IF(SUM(LEN(B7533:V7533))=0,"",IF(OR(OR(ISBLANK(F7533),SUM(LEN(C7533),LEN(D7533))=0),AND(NOT(E7533="Unknown"),ISBLANK(J7533)),AND(NOT(O7533="Unknown"),ISBLANK(R7533))),"Missing Information", INDEX(Table15[Entire Service Line Classification], MATCH(SUMIFS(Table15[Unique ID],Table15[System-Owned Portion],E7533,Table15[If Material Anything Other than "Lead" in Column E,Was Material Ever Previously Lead?],G7533,Table15[Customer-Owned Portion],O7533),Table15[Unique ID],0),0)))</f>
        <v/>
      </c>
      <c r="X7533"/>
    </row>
    <row r="7534" spans="2:24" x14ac:dyDescent="0.25">
      <c r="B7534" s="146"/>
      <c r="C7534" s="31"/>
      <c r="D7534" s="31"/>
      <c r="E7534" s="44"/>
      <c r="F7534" s="43"/>
      <c r="G7534" s="84"/>
      <c r="H7534" s="31"/>
      <c r="I7534" s="31"/>
      <c r="J7534" s="84"/>
      <c r="K7534" s="31"/>
      <c r="L7534" s="31"/>
      <c r="M7534" s="169"/>
      <c r="N7534" s="148"/>
      <c r="O7534" s="106"/>
      <c r="P7534" s="43"/>
      <c r="Q7534" s="31"/>
      <c r="R7534" s="84"/>
      <c r="S7534" s="31"/>
      <c r="T7534" s="31"/>
      <c r="U7534" s="169"/>
      <c r="V7534" s="150"/>
      <c r="W7534" s="141" t="str" cm="1">
        <f t="array" ref="W7534">IF(SUM(LEN(B7534:V7534))=0,"",IF(OR(OR(ISBLANK(F7534),SUM(LEN(C7534),LEN(D7534))=0),AND(NOT(E7534="Unknown"),ISBLANK(J7534)),AND(NOT(O7534="Unknown"),ISBLANK(R7534))),"Missing Information", INDEX(Table15[Entire Service Line Classification], MATCH(SUMIFS(Table15[Unique ID],Table15[System-Owned Portion],E7534,Table15[If Material Anything Other than "Lead" in Column E,Was Material Ever Previously Lead?],G7534,Table15[Customer-Owned Portion],O7534),Table15[Unique ID],0),0)))</f>
        <v/>
      </c>
      <c r="X7534"/>
    </row>
    <row r="7535" spans="2:24" x14ac:dyDescent="0.25">
      <c r="B7535" s="146"/>
      <c r="C7535" s="31"/>
      <c r="D7535" s="31"/>
      <c r="E7535" s="44"/>
      <c r="F7535" s="43"/>
      <c r="G7535" s="84"/>
      <c r="H7535" s="31"/>
      <c r="I7535" s="31"/>
      <c r="J7535" s="84"/>
      <c r="K7535" s="31"/>
      <c r="L7535" s="31"/>
      <c r="M7535" s="169"/>
      <c r="N7535" s="148"/>
      <c r="O7535" s="106"/>
      <c r="P7535" s="43"/>
      <c r="Q7535" s="31"/>
      <c r="R7535" s="84"/>
      <c r="S7535" s="31"/>
      <c r="T7535" s="31"/>
      <c r="U7535" s="169"/>
      <c r="V7535" s="150"/>
      <c r="W7535" s="141" t="str" cm="1">
        <f t="array" ref="W7535">IF(SUM(LEN(B7535:V7535))=0,"",IF(OR(OR(ISBLANK(F7535),SUM(LEN(C7535),LEN(D7535))=0),AND(NOT(E7535="Unknown"),ISBLANK(J7535)),AND(NOT(O7535="Unknown"),ISBLANK(R7535))),"Missing Information", INDEX(Table15[Entire Service Line Classification], MATCH(SUMIFS(Table15[Unique ID],Table15[System-Owned Portion],E7535,Table15[If Material Anything Other than "Lead" in Column E,Was Material Ever Previously Lead?],G7535,Table15[Customer-Owned Portion],O7535),Table15[Unique ID],0),0)))</f>
        <v/>
      </c>
      <c r="X7535"/>
    </row>
    <row r="7536" spans="2:24" x14ac:dyDescent="0.25">
      <c r="B7536" s="146"/>
      <c r="C7536" s="31"/>
      <c r="D7536" s="31"/>
      <c r="E7536" s="44"/>
      <c r="F7536" s="43"/>
      <c r="G7536" s="84"/>
      <c r="H7536" s="31"/>
      <c r="I7536" s="31"/>
      <c r="J7536" s="84"/>
      <c r="K7536" s="31"/>
      <c r="L7536" s="31"/>
      <c r="M7536" s="169"/>
      <c r="N7536" s="148"/>
      <c r="O7536" s="106"/>
      <c r="P7536" s="43"/>
      <c r="Q7536" s="31"/>
      <c r="R7536" s="84"/>
      <c r="S7536" s="31"/>
      <c r="T7536" s="31"/>
      <c r="U7536" s="169"/>
      <c r="V7536" s="150"/>
      <c r="W7536" s="141" t="str" cm="1">
        <f t="array" ref="W7536">IF(SUM(LEN(B7536:V7536))=0,"",IF(OR(OR(ISBLANK(F7536),SUM(LEN(C7536),LEN(D7536))=0),AND(NOT(E7536="Unknown"),ISBLANK(J7536)),AND(NOT(O7536="Unknown"),ISBLANK(R7536))),"Missing Information", INDEX(Table15[Entire Service Line Classification], MATCH(SUMIFS(Table15[Unique ID],Table15[System-Owned Portion],E7536,Table15[If Material Anything Other than "Lead" in Column E,Was Material Ever Previously Lead?],G7536,Table15[Customer-Owned Portion],O7536),Table15[Unique ID],0),0)))</f>
        <v/>
      </c>
      <c r="X7536"/>
    </row>
    <row r="7537" spans="2:24" x14ac:dyDescent="0.25">
      <c r="B7537" s="146"/>
      <c r="C7537" s="31"/>
      <c r="D7537" s="31"/>
      <c r="E7537" s="44"/>
      <c r="F7537" s="43"/>
      <c r="G7537" s="84"/>
      <c r="H7537" s="31"/>
      <c r="I7537" s="31"/>
      <c r="J7537" s="84"/>
      <c r="K7537" s="31"/>
      <c r="L7537" s="31"/>
      <c r="M7537" s="169"/>
      <c r="N7537" s="148"/>
      <c r="O7537" s="106"/>
      <c r="P7537" s="43"/>
      <c r="Q7537" s="31"/>
      <c r="R7537" s="84"/>
      <c r="S7537" s="31"/>
      <c r="T7537" s="31"/>
      <c r="U7537" s="169"/>
      <c r="V7537" s="150"/>
      <c r="W7537" s="141" t="str" cm="1">
        <f t="array" ref="W7537">IF(SUM(LEN(B7537:V7537))=0,"",IF(OR(OR(ISBLANK(F7537),SUM(LEN(C7537),LEN(D7537))=0),AND(NOT(E7537="Unknown"),ISBLANK(J7537)),AND(NOT(O7537="Unknown"),ISBLANK(R7537))),"Missing Information", INDEX(Table15[Entire Service Line Classification], MATCH(SUMIFS(Table15[Unique ID],Table15[System-Owned Portion],E7537,Table15[If Material Anything Other than "Lead" in Column E,Was Material Ever Previously Lead?],G7537,Table15[Customer-Owned Portion],O7537),Table15[Unique ID],0),0)))</f>
        <v/>
      </c>
      <c r="X7537"/>
    </row>
    <row r="7538" spans="2:24" x14ac:dyDescent="0.25">
      <c r="B7538" s="146"/>
      <c r="C7538" s="31"/>
      <c r="D7538" s="31"/>
      <c r="E7538" s="44"/>
      <c r="F7538" s="43"/>
      <c r="G7538" s="84"/>
      <c r="H7538" s="31"/>
      <c r="I7538" s="31"/>
      <c r="J7538" s="84"/>
      <c r="K7538" s="31"/>
      <c r="L7538" s="31"/>
      <c r="M7538" s="169"/>
      <c r="N7538" s="148"/>
      <c r="O7538" s="106"/>
      <c r="P7538" s="43"/>
      <c r="Q7538" s="31"/>
      <c r="R7538" s="84"/>
      <c r="S7538" s="31"/>
      <c r="T7538" s="31"/>
      <c r="U7538" s="169"/>
      <c r="V7538" s="150"/>
      <c r="W7538" s="141" t="str" cm="1">
        <f t="array" ref="W7538">IF(SUM(LEN(B7538:V7538))=0,"",IF(OR(OR(ISBLANK(F7538),SUM(LEN(C7538),LEN(D7538))=0),AND(NOT(E7538="Unknown"),ISBLANK(J7538)),AND(NOT(O7538="Unknown"),ISBLANK(R7538))),"Missing Information", INDEX(Table15[Entire Service Line Classification], MATCH(SUMIFS(Table15[Unique ID],Table15[System-Owned Portion],E7538,Table15[If Material Anything Other than "Lead" in Column E,Was Material Ever Previously Lead?],G7538,Table15[Customer-Owned Portion],O7538),Table15[Unique ID],0),0)))</f>
        <v/>
      </c>
      <c r="X7538"/>
    </row>
    <row r="7539" spans="2:24" x14ac:dyDescent="0.25">
      <c r="B7539" s="146"/>
      <c r="C7539" s="31"/>
      <c r="D7539" s="31"/>
      <c r="E7539" s="44"/>
      <c r="F7539" s="43"/>
      <c r="G7539" s="84"/>
      <c r="H7539" s="31"/>
      <c r="I7539" s="31"/>
      <c r="J7539" s="84"/>
      <c r="K7539" s="31"/>
      <c r="L7539" s="31"/>
      <c r="M7539" s="169"/>
      <c r="N7539" s="148"/>
      <c r="O7539" s="106"/>
      <c r="P7539" s="43"/>
      <c r="Q7539" s="31"/>
      <c r="R7539" s="84"/>
      <c r="S7539" s="31"/>
      <c r="T7539" s="31"/>
      <c r="U7539" s="169"/>
      <c r="V7539" s="150"/>
      <c r="W7539" s="141" t="str" cm="1">
        <f t="array" ref="W7539">IF(SUM(LEN(B7539:V7539))=0,"",IF(OR(OR(ISBLANK(F7539),SUM(LEN(C7539),LEN(D7539))=0),AND(NOT(E7539="Unknown"),ISBLANK(J7539)),AND(NOT(O7539="Unknown"),ISBLANK(R7539))),"Missing Information", INDEX(Table15[Entire Service Line Classification], MATCH(SUMIFS(Table15[Unique ID],Table15[System-Owned Portion],E7539,Table15[If Material Anything Other than "Lead" in Column E,Was Material Ever Previously Lead?],G7539,Table15[Customer-Owned Portion],O7539),Table15[Unique ID],0),0)))</f>
        <v/>
      </c>
      <c r="X7539"/>
    </row>
    <row r="7540" spans="2:24" x14ac:dyDescent="0.25">
      <c r="B7540" s="146"/>
      <c r="C7540" s="31"/>
      <c r="D7540" s="31"/>
      <c r="E7540" s="44"/>
      <c r="F7540" s="43"/>
      <c r="G7540" s="84"/>
      <c r="H7540" s="31"/>
      <c r="I7540" s="31"/>
      <c r="J7540" s="84"/>
      <c r="K7540" s="31"/>
      <c r="L7540" s="31"/>
      <c r="M7540" s="169"/>
      <c r="N7540" s="148"/>
      <c r="O7540" s="106"/>
      <c r="P7540" s="43"/>
      <c r="Q7540" s="31"/>
      <c r="R7540" s="84"/>
      <c r="S7540" s="31"/>
      <c r="T7540" s="31"/>
      <c r="U7540" s="169"/>
      <c r="V7540" s="150"/>
      <c r="W7540" s="141" t="str" cm="1">
        <f t="array" ref="W7540">IF(SUM(LEN(B7540:V7540))=0,"",IF(OR(OR(ISBLANK(F7540),SUM(LEN(C7540),LEN(D7540))=0),AND(NOT(E7540="Unknown"),ISBLANK(J7540)),AND(NOT(O7540="Unknown"),ISBLANK(R7540))),"Missing Information", INDEX(Table15[Entire Service Line Classification], MATCH(SUMIFS(Table15[Unique ID],Table15[System-Owned Portion],E7540,Table15[If Material Anything Other than "Lead" in Column E,Was Material Ever Previously Lead?],G7540,Table15[Customer-Owned Portion],O7540),Table15[Unique ID],0),0)))</f>
        <v/>
      </c>
      <c r="X7540"/>
    </row>
    <row r="7541" spans="2:24" x14ac:dyDescent="0.25">
      <c r="B7541" s="146"/>
      <c r="C7541" s="31"/>
      <c r="D7541" s="31"/>
      <c r="E7541" s="44"/>
      <c r="F7541" s="43"/>
      <c r="G7541" s="84"/>
      <c r="H7541" s="31"/>
      <c r="I7541" s="31"/>
      <c r="J7541" s="84"/>
      <c r="K7541" s="31"/>
      <c r="L7541" s="31"/>
      <c r="M7541" s="169"/>
      <c r="N7541" s="148"/>
      <c r="O7541" s="106"/>
      <c r="P7541" s="43"/>
      <c r="Q7541" s="31"/>
      <c r="R7541" s="84"/>
      <c r="S7541" s="31"/>
      <c r="T7541" s="31"/>
      <c r="U7541" s="169"/>
      <c r="V7541" s="150"/>
      <c r="W7541" s="141" t="str" cm="1">
        <f t="array" ref="W7541">IF(SUM(LEN(B7541:V7541))=0,"",IF(OR(OR(ISBLANK(F7541),SUM(LEN(C7541),LEN(D7541))=0),AND(NOT(E7541="Unknown"),ISBLANK(J7541)),AND(NOT(O7541="Unknown"),ISBLANK(R7541))),"Missing Information", INDEX(Table15[Entire Service Line Classification], MATCH(SUMIFS(Table15[Unique ID],Table15[System-Owned Portion],E7541,Table15[If Material Anything Other than "Lead" in Column E,Was Material Ever Previously Lead?],G7541,Table15[Customer-Owned Portion],O7541),Table15[Unique ID],0),0)))</f>
        <v/>
      </c>
      <c r="X7541"/>
    </row>
    <row r="7542" spans="2:24" x14ac:dyDescent="0.25">
      <c r="B7542" s="146"/>
      <c r="C7542" s="31"/>
      <c r="D7542" s="31"/>
      <c r="E7542" s="44"/>
      <c r="F7542" s="43"/>
      <c r="G7542" s="84"/>
      <c r="H7542" s="31"/>
      <c r="I7542" s="31"/>
      <c r="J7542" s="84"/>
      <c r="K7542" s="31"/>
      <c r="L7542" s="31"/>
      <c r="M7542" s="169"/>
      <c r="N7542" s="148"/>
      <c r="O7542" s="106"/>
      <c r="P7542" s="43"/>
      <c r="Q7542" s="31"/>
      <c r="R7542" s="84"/>
      <c r="S7542" s="31"/>
      <c r="T7542" s="31"/>
      <c r="U7542" s="169"/>
      <c r="V7542" s="150"/>
      <c r="W7542" s="141" t="str" cm="1">
        <f t="array" ref="W7542">IF(SUM(LEN(B7542:V7542))=0,"",IF(OR(OR(ISBLANK(F7542),SUM(LEN(C7542),LEN(D7542))=0),AND(NOT(E7542="Unknown"),ISBLANK(J7542)),AND(NOT(O7542="Unknown"),ISBLANK(R7542))),"Missing Information", INDEX(Table15[Entire Service Line Classification], MATCH(SUMIFS(Table15[Unique ID],Table15[System-Owned Portion],E7542,Table15[If Material Anything Other than "Lead" in Column E,Was Material Ever Previously Lead?],G7542,Table15[Customer-Owned Portion],O7542),Table15[Unique ID],0),0)))</f>
        <v/>
      </c>
      <c r="X7542"/>
    </row>
    <row r="7543" spans="2:24" x14ac:dyDescent="0.25">
      <c r="B7543" s="146"/>
      <c r="C7543" s="31"/>
      <c r="D7543" s="31"/>
      <c r="E7543" s="44"/>
      <c r="F7543" s="43"/>
      <c r="G7543" s="84"/>
      <c r="H7543" s="31"/>
      <c r="I7543" s="31"/>
      <c r="J7543" s="84"/>
      <c r="K7543" s="31"/>
      <c r="L7543" s="31"/>
      <c r="M7543" s="169"/>
      <c r="N7543" s="148"/>
      <c r="O7543" s="106"/>
      <c r="P7543" s="43"/>
      <c r="Q7543" s="31"/>
      <c r="R7543" s="84"/>
      <c r="S7543" s="31"/>
      <c r="T7543" s="31"/>
      <c r="U7543" s="169"/>
      <c r="V7543" s="150"/>
      <c r="W7543" s="141" t="str" cm="1">
        <f t="array" ref="W7543">IF(SUM(LEN(B7543:V7543))=0,"",IF(OR(OR(ISBLANK(F7543),SUM(LEN(C7543),LEN(D7543))=0),AND(NOT(E7543="Unknown"),ISBLANK(J7543)),AND(NOT(O7543="Unknown"),ISBLANK(R7543))),"Missing Information", INDEX(Table15[Entire Service Line Classification], MATCH(SUMIFS(Table15[Unique ID],Table15[System-Owned Portion],E7543,Table15[If Material Anything Other than "Lead" in Column E,Was Material Ever Previously Lead?],G7543,Table15[Customer-Owned Portion],O7543),Table15[Unique ID],0),0)))</f>
        <v/>
      </c>
      <c r="X7543"/>
    </row>
    <row r="7544" spans="2:24" x14ac:dyDescent="0.25">
      <c r="B7544" s="146"/>
      <c r="C7544" s="31"/>
      <c r="D7544" s="31"/>
      <c r="E7544" s="44"/>
      <c r="F7544" s="43"/>
      <c r="G7544" s="84"/>
      <c r="H7544" s="31"/>
      <c r="I7544" s="31"/>
      <c r="J7544" s="84"/>
      <c r="K7544" s="31"/>
      <c r="L7544" s="31"/>
      <c r="M7544" s="169"/>
      <c r="N7544" s="148"/>
      <c r="O7544" s="106"/>
      <c r="P7544" s="43"/>
      <c r="Q7544" s="31"/>
      <c r="R7544" s="84"/>
      <c r="S7544" s="31"/>
      <c r="T7544" s="31"/>
      <c r="U7544" s="169"/>
      <c r="V7544" s="150"/>
      <c r="W7544" s="141" t="str" cm="1">
        <f t="array" ref="W7544">IF(SUM(LEN(B7544:V7544))=0,"",IF(OR(OR(ISBLANK(F7544),SUM(LEN(C7544),LEN(D7544))=0),AND(NOT(E7544="Unknown"),ISBLANK(J7544)),AND(NOT(O7544="Unknown"),ISBLANK(R7544))),"Missing Information", INDEX(Table15[Entire Service Line Classification], MATCH(SUMIFS(Table15[Unique ID],Table15[System-Owned Portion],E7544,Table15[If Material Anything Other than "Lead" in Column E,Was Material Ever Previously Lead?],G7544,Table15[Customer-Owned Portion],O7544),Table15[Unique ID],0),0)))</f>
        <v/>
      </c>
      <c r="X7544"/>
    </row>
    <row r="7545" spans="2:24" x14ac:dyDescent="0.25">
      <c r="B7545" s="146"/>
      <c r="C7545" s="31"/>
      <c r="D7545" s="31"/>
      <c r="E7545" s="44"/>
      <c r="F7545" s="43"/>
      <c r="G7545" s="84"/>
      <c r="H7545" s="31"/>
      <c r="I7545" s="31"/>
      <c r="J7545" s="84"/>
      <c r="K7545" s="31"/>
      <c r="L7545" s="31"/>
      <c r="M7545" s="169"/>
      <c r="N7545" s="148"/>
      <c r="O7545" s="106"/>
      <c r="P7545" s="43"/>
      <c r="Q7545" s="31"/>
      <c r="R7545" s="84"/>
      <c r="S7545" s="31"/>
      <c r="T7545" s="31"/>
      <c r="U7545" s="169"/>
      <c r="V7545" s="150"/>
      <c r="W7545" s="141" t="str" cm="1">
        <f t="array" ref="W7545">IF(SUM(LEN(B7545:V7545))=0,"",IF(OR(OR(ISBLANK(F7545),SUM(LEN(C7545),LEN(D7545))=0),AND(NOT(E7545="Unknown"),ISBLANK(J7545)),AND(NOT(O7545="Unknown"),ISBLANK(R7545))),"Missing Information", INDEX(Table15[Entire Service Line Classification], MATCH(SUMIFS(Table15[Unique ID],Table15[System-Owned Portion],E7545,Table15[If Material Anything Other than "Lead" in Column E,Was Material Ever Previously Lead?],G7545,Table15[Customer-Owned Portion],O7545),Table15[Unique ID],0),0)))</f>
        <v/>
      </c>
      <c r="X7545"/>
    </row>
    <row r="7546" spans="2:24" x14ac:dyDescent="0.25">
      <c r="B7546" s="146"/>
      <c r="C7546" s="31"/>
      <c r="D7546" s="31"/>
      <c r="E7546" s="44"/>
      <c r="F7546" s="43"/>
      <c r="G7546" s="84"/>
      <c r="H7546" s="31"/>
      <c r="I7546" s="31"/>
      <c r="J7546" s="84"/>
      <c r="K7546" s="31"/>
      <c r="L7546" s="31"/>
      <c r="M7546" s="169"/>
      <c r="N7546" s="148"/>
      <c r="O7546" s="106"/>
      <c r="P7546" s="43"/>
      <c r="Q7546" s="31"/>
      <c r="R7546" s="84"/>
      <c r="S7546" s="31"/>
      <c r="T7546" s="31"/>
      <c r="U7546" s="169"/>
      <c r="V7546" s="150"/>
      <c r="W7546" s="141" t="str" cm="1">
        <f t="array" ref="W7546">IF(SUM(LEN(B7546:V7546))=0,"",IF(OR(OR(ISBLANK(F7546),SUM(LEN(C7546),LEN(D7546))=0),AND(NOT(E7546="Unknown"),ISBLANK(J7546)),AND(NOT(O7546="Unknown"),ISBLANK(R7546))),"Missing Information", INDEX(Table15[Entire Service Line Classification], MATCH(SUMIFS(Table15[Unique ID],Table15[System-Owned Portion],E7546,Table15[If Material Anything Other than "Lead" in Column E,Was Material Ever Previously Lead?],G7546,Table15[Customer-Owned Portion],O7546),Table15[Unique ID],0),0)))</f>
        <v/>
      </c>
      <c r="X7546"/>
    </row>
    <row r="7547" spans="2:24" x14ac:dyDescent="0.25">
      <c r="B7547" s="146"/>
      <c r="C7547" s="31"/>
      <c r="D7547" s="31"/>
      <c r="E7547" s="44"/>
      <c r="F7547" s="43"/>
      <c r="G7547" s="84"/>
      <c r="H7547" s="31"/>
      <c r="I7547" s="31"/>
      <c r="J7547" s="84"/>
      <c r="K7547" s="31"/>
      <c r="L7547" s="31"/>
      <c r="M7547" s="169"/>
      <c r="N7547" s="148"/>
      <c r="O7547" s="106"/>
      <c r="P7547" s="43"/>
      <c r="Q7547" s="31"/>
      <c r="R7547" s="84"/>
      <c r="S7547" s="31"/>
      <c r="T7547" s="31"/>
      <c r="U7547" s="169"/>
      <c r="V7547" s="150"/>
      <c r="W7547" s="141" t="str" cm="1">
        <f t="array" ref="W7547">IF(SUM(LEN(B7547:V7547))=0,"",IF(OR(OR(ISBLANK(F7547),SUM(LEN(C7547),LEN(D7547))=0),AND(NOT(E7547="Unknown"),ISBLANK(J7547)),AND(NOT(O7547="Unknown"),ISBLANK(R7547))),"Missing Information", INDEX(Table15[Entire Service Line Classification], MATCH(SUMIFS(Table15[Unique ID],Table15[System-Owned Portion],E7547,Table15[If Material Anything Other than "Lead" in Column E,Was Material Ever Previously Lead?],G7547,Table15[Customer-Owned Portion],O7547),Table15[Unique ID],0),0)))</f>
        <v/>
      </c>
      <c r="X7547"/>
    </row>
    <row r="7548" spans="2:24" x14ac:dyDescent="0.25">
      <c r="B7548" s="146"/>
      <c r="C7548" s="31"/>
      <c r="D7548" s="31"/>
      <c r="E7548" s="44"/>
      <c r="F7548" s="43"/>
      <c r="G7548" s="84"/>
      <c r="H7548" s="31"/>
      <c r="I7548" s="31"/>
      <c r="J7548" s="84"/>
      <c r="K7548" s="31"/>
      <c r="L7548" s="31"/>
      <c r="M7548" s="169"/>
      <c r="N7548" s="148"/>
      <c r="O7548" s="106"/>
      <c r="P7548" s="43"/>
      <c r="Q7548" s="31"/>
      <c r="R7548" s="84"/>
      <c r="S7548" s="31"/>
      <c r="T7548" s="31"/>
      <c r="U7548" s="169"/>
      <c r="V7548" s="150"/>
      <c r="W7548" s="141" t="str" cm="1">
        <f t="array" ref="W7548">IF(SUM(LEN(B7548:V7548))=0,"",IF(OR(OR(ISBLANK(F7548),SUM(LEN(C7548),LEN(D7548))=0),AND(NOT(E7548="Unknown"),ISBLANK(J7548)),AND(NOT(O7548="Unknown"),ISBLANK(R7548))),"Missing Information", INDEX(Table15[Entire Service Line Classification], MATCH(SUMIFS(Table15[Unique ID],Table15[System-Owned Portion],E7548,Table15[If Material Anything Other than "Lead" in Column E,Was Material Ever Previously Lead?],G7548,Table15[Customer-Owned Portion],O7548),Table15[Unique ID],0),0)))</f>
        <v/>
      </c>
      <c r="X7548"/>
    </row>
    <row r="7549" spans="2:24" x14ac:dyDescent="0.25">
      <c r="B7549" s="146"/>
      <c r="C7549" s="31"/>
      <c r="D7549" s="31"/>
      <c r="E7549" s="44"/>
      <c r="F7549" s="43"/>
      <c r="G7549" s="84"/>
      <c r="H7549" s="31"/>
      <c r="I7549" s="31"/>
      <c r="J7549" s="84"/>
      <c r="K7549" s="31"/>
      <c r="L7549" s="31"/>
      <c r="M7549" s="169"/>
      <c r="N7549" s="148"/>
      <c r="O7549" s="106"/>
      <c r="P7549" s="43"/>
      <c r="Q7549" s="31"/>
      <c r="R7549" s="84"/>
      <c r="S7549" s="31"/>
      <c r="T7549" s="31"/>
      <c r="U7549" s="169"/>
      <c r="V7549" s="150"/>
      <c r="W7549" s="141" t="str" cm="1">
        <f t="array" ref="W7549">IF(SUM(LEN(B7549:V7549))=0,"",IF(OR(OR(ISBLANK(F7549),SUM(LEN(C7549),LEN(D7549))=0),AND(NOT(E7549="Unknown"),ISBLANK(J7549)),AND(NOT(O7549="Unknown"),ISBLANK(R7549))),"Missing Information", INDEX(Table15[Entire Service Line Classification], MATCH(SUMIFS(Table15[Unique ID],Table15[System-Owned Portion],E7549,Table15[If Material Anything Other than "Lead" in Column E,Was Material Ever Previously Lead?],G7549,Table15[Customer-Owned Portion],O7549),Table15[Unique ID],0),0)))</f>
        <v/>
      </c>
      <c r="X7549"/>
    </row>
    <row r="7550" spans="2:24" x14ac:dyDescent="0.25">
      <c r="B7550" s="146"/>
      <c r="C7550" s="31"/>
      <c r="D7550" s="31"/>
      <c r="E7550" s="44"/>
      <c r="F7550" s="43"/>
      <c r="G7550" s="84"/>
      <c r="H7550" s="31"/>
      <c r="I7550" s="31"/>
      <c r="J7550" s="84"/>
      <c r="K7550" s="31"/>
      <c r="L7550" s="31"/>
      <c r="M7550" s="169"/>
      <c r="N7550" s="148"/>
      <c r="O7550" s="106"/>
      <c r="P7550" s="43"/>
      <c r="Q7550" s="31"/>
      <c r="R7550" s="84"/>
      <c r="S7550" s="31"/>
      <c r="T7550" s="31"/>
      <c r="U7550" s="169"/>
      <c r="V7550" s="150"/>
      <c r="W7550" s="141" t="str" cm="1">
        <f t="array" ref="W7550">IF(SUM(LEN(B7550:V7550))=0,"",IF(OR(OR(ISBLANK(F7550),SUM(LEN(C7550),LEN(D7550))=0),AND(NOT(E7550="Unknown"),ISBLANK(J7550)),AND(NOT(O7550="Unknown"),ISBLANK(R7550))),"Missing Information", INDEX(Table15[Entire Service Line Classification], MATCH(SUMIFS(Table15[Unique ID],Table15[System-Owned Portion],E7550,Table15[If Material Anything Other than "Lead" in Column E,Was Material Ever Previously Lead?],G7550,Table15[Customer-Owned Portion],O7550),Table15[Unique ID],0),0)))</f>
        <v/>
      </c>
      <c r="X7550"/>
    </row>
    <row r="7551" spans="2:24" x14ac:dyDescent="0.25">
      <c r="B7551" s="146"/>
      <c r="C7551" s="31"/>
      <c r="D7551" s="31"/>
      <c r="E7551" s="44"/>
      <c r="F7551" s="43"/>
      <c r="G7551" s="84"/>
      <c r="H7551" s="31"/>
      <c r="I7551" s="31"/>
      <c r="J7551" s="84"/>
      <c r="K7551" s="31"/>
      <c r="L7551" s="31"/>
      <c r="M7551" s="169"/>
      <c r="N7551" s="148"/>
      <c r="O7551" s="106"/>
      <c r="P7551" s="43"/>
      <c r="Q7551" s="31"/>
      <c r="R7551" s="84"/>
      <c r="S7551" s="31"/>
      <c r="T7551" s="31"/>
      <c r="U7551" s="169"/>
      <c r="V7551" s="150"/>
      <c r="W7551" s="141" t="str" cm="1">
        <f t="array" ref="W7551">IF(SUM(LEN(B7551:V7551))=0,"",IF(OR(OR(ISBLANK(F7551),SUM(LEN(C7551),LEN(D7551))=0),AND(NOT(E7551="Unknown"),ISBLANK(J7551)),AND(NOT(O7551="Unknown"),ISBLANK(R7551))),"Missing Information", INDEX(Table15[Entire Service Line Classification], MATCH(SUMIFS(Table15[Unique ID],Table15[System-Owned Portion],E7551,Table15[If Material Anything Other than "Lead" in Column E,Was Material Ever Previously Lead?],G7551,Table15[Customer-Owned Portion],O7551),Table15[Unique ID],0),0)))</f>
        <v/>
      </c>
      <c r="X7551"/>
    </row>
    <row r="7552" spans="2:24" x14ac:dyDescent="0.25">
      <c r="B7552" s="146"/>
      <c r="C7552" s="31"/>
      <c r="D7552" s="31"/>
      <c r="E7552" s="44"/>
      <c r="F7552" s="43"/>
      <c r="G7552" s="84"/>
      <c r="H7552" s="31"/>
      <c r="I7552" s="31"/>
      <c r="J7552" s="84"/>
      <c r="K7552" s="31"/>
      <c r="L7552" s="31"/>
      <c r="M7552" s="169"/>
      <c r="N7552" s="148"/>
      <c r="O7552" s="106"/>
      <c r="P7552" s="43"/>
      <c r="Q7552" s="31"/>
      <c r="R7552" s="84"/>
      <c r="S7552" s="31"/>
      <c r="T7552" s="31"/>
      <c r="U7552" s="169"/>
      <c r="V7552" s="150"/>
      <c r="W7552" s="141" t="str" cm="1">
        <f t="array" ref="W7552">IF(SUM(LEN(B7552:V7552))=0,"",IF(OR(OR(ISBLANK(F7552),SUM(LEN(C7552),LEN(D7552))=0),AND(NOT(E7552="Unknown"),ISBLANK(J7552)),AND(NOT(O7552="Unknown"),ISBLANK(R7552))),"Missing Information", INDEX(Table15[Entire Service Line Classification], MATCH(SUMIFS(Table15[Unique ID],Table15[System-Owned Portion],E7552,Table15[If Material Anything Other than "Lead" in Column E,Was Material Ever Previously Lead?],G7552,Table15[Customer-Owned Portion],O7552),Table15[Unique ID],0),0)))</f>
        <v/>
      </c>
      <c r="X7552"/>
    </row>
    <row r="7553" spans="2:24" x14ac:dyDescent="0.25">
      <c r="B7553" s="146"/>
      <c r="C7553" s="31"/>
      <c r="D7553" s="31"/>
      <c r="E7553" s="44"/>
      <c r="F7553" s="43"/>
      <c r="G7553" s="84"/>
      <c r="H7553" s="31"/>
      <c r="I7553" s="31"/>
      <c r="J7553" s="84"/>
      <c r="K7553" s="31"/>
      <c r="L7553" s="31"/>
      <c r="M7553" s="169"/>
      <c r="N7553" s="148"/>
      <c r="O7553" s="106"/>
      <c r="P7553" s="43"/>
      <c r="Q7553" s="31"/>
      <c r="R7553" s="84"/>
      <c r="S7553" s="31"/>
      <c r="T7553" s="31"/>
      <c r="U7553" s="169"/>
      <c r="V7553" s="150"/>
      <c r="W7553" s="141" t="str" cm="1">
        <f t="array" ref="W7553">IF(SUM(LEN(B7553:V7553))=0,"",IF(OR(OR(ISBLANK(F7553),SUM(LEN(C7553),LEN(D7553))=0),AND(NOT(E7553="Unknown"),ISBLANK(J7553)),AND(NOT(O7553="Unknown"),ISBLANK(R7553))),"Missing Information", INDEX(Table15[Entire Service Line Classification], MATCH(SUMIFS(Table15[Unique ID],Table15[System-Owned Portion],E7553,Table15[If Material Anything Other than "Lead" in Column E,Was Material Ever Previously Lead?],G7553,Table15[Customer-Owned Portion],O7553),Table15[Unique ID],0),0)))</f>
        <v/>
      </c>
      <c r="X7553"/>
    </row>
    <row r="7554" spans="2:24" x14ac:dyDescent="0.25">
      <c r="B7554" s="146"/>
      <c r="C7554" s="31"/>
      <c r="D7554" s="31"/>
      <c r="E7554" s="44"/>
      <c r="F7554" s="43"/>
      <c r="G7554" s="84"/>
      <c r="H7554" s="31"/>
      <c r="I7554" s="31"/>
      <c r="J7554" s="84"/>
      <c r="K7554" s="31"/>
      <c r="L7554" s="31"/>
      <c r="M7554" s="169"/>
      <c r="N7554" s="148"/>
      <c r="O7554" s="106"/>
      <c r="P7554" s="43"/>
      <c r="Q7554" s="31"/>
      <c r="R7554" s="84"/>
      <c r="S7554" s="31"/>
      <c r="T7554" s="31"/>
      <c r="U7554" s="169"/>
      <c r="V7554" s="150"/>
      <c r="W7554" s="141" t="str" cm="1">
        <f t="array" ref="W7554">IF(SUM(LEN(B7554:V7554))=0,"",IF(OR(OR(ISBLANK(F7554),SUM(LEN(C7554),LEN(D7554))=0),AND(NOT(E7554="Unknown"),ISBLANK(J7554)),AND(NOT(O7554="Unknown"),ISBLANK(R7554))),"Missing Information", INDEX(Table15[Entire Service Line Classification], MATCH(SUMIFS(Table15[Unique ID],Table15[System-Owned Portion],E7554,Table15[If Material Anything Other than "Lead" in Column E,Was Material Ever Previously Lead?],G7554,Table15[Customer-Owned Portion],O7554),Table15[Unique ID],0),0)))</f>
        <v/>
      </c>
      <c r="X7554"/>
    </row>
    <row r="7555" spans="2:24" x14ac:dyDescent="0.25">
      <c r="B7555" s="146"/>
      <c r="C7555" s="31"/>
      <c r="D7555" s="31"/>
      <c r="E7555" s="44"/>
      <c r="F7555" s="43"/>
      <c r="G7555" s="84"/>
      <c r="H7555" s="31"/>
      <c r="I7555" s="31"/>
      <c r="J7555" s="84"/>
      <c r="K7555" s="31"/>
      <c r="L7555" s="31"/>
      <c r="M7555" s="169"/>
      <c r="N7555" s="148"/>
      <c r="O7555" s="106"/>
      <c r="P7555" s="43"/>
      <c r="Q7555" s="31"/>
      <c r="R7555" s="84"/>
      <c r="S7555" s="31"/>
      <c r="T7555" s="31"/>
      <c r="U7555" s="169"/>
      <c r="V7555" s="150"/>
      <c r="W7555" s="141" t="str" cm="1">
        <f t="array" ref="W7555">IF(SUM(LEN(B7555:V7555))=0,"",IF(OR(OR(ISBLANK(F7555),SUM(LEN(C7555),LEN(D7555))=0),AND(NOT(E7555="Unknown"),ISBLANK(J7555)),AND(NOT(O7555="Unknown"),ISBLANK(R7555))),"Missing Information", INDEX(Table15[Entire Service Line Classification], MATCH(SUMIFS(Table15[Unique ID],Table15[System-Owned Portion],E7555,Table15[If Material Anything Other than "Lead" in Column E,Was Material Ever Previously Lead?],G7555,Table15[Customer-Owned Portion],O7555),Table15[Unique ID],0),0)))</f>
        <v/>
      </c>
      <c r="X7555"/>
    </row>
    <row r="7556" spans="2:24" x14ac:dyDescent="0.25">
      <c r="B7556" s="146"/>
      <c r="C7556" s="31"/>
      <c r="D7556" s="31"/>
      <c r="E7556" s="44"/>
      <c r="F7556" s="43"/>
      <c r="G7556" s="84"/>
      <c r="H7556" s="31"/>
      <c r="I7556" s="31"/>
      <c r="J7556" s="84"/>
      <c r="K7556" s="31"/>
      <c r="L7556" s="31"/>
      <c r="M7556" s="169"/>
      <c r="N7556" s="148"/>
      <c r="O7556" s="106"/>
      <c r="P7556" s="43"/>
      <c r="Q7556" s="31"/>
      <c r="R7556" s="84"/>
      <c r="S7556" s="31"/>
      <c r="T7556" s="31"/>
      <c r="U7556" s="169"/>
      <c r="V7556" s="150"/>
      <c r="W7556" s="141" t="str" cm="1">
        <f t="array" ref="W7556">IF(SUM(LEN(B7556:V7556))=0,"",IF(OR(OR(ISBLANK(F7556),SUM(LEN(C7556),LEN(D7556))=0),AND(NOT(E7556="Unknown"),ISBLANK(J7556)),AND(NOT(O7556="Unknown"),ISBLANK(R7556))),"Missing Information", INDEX(Table15[Entire Service Line Classification], MATCH(SUMIFS(Table15[Unique ID],Table15[System-Owned Portion],E7556,Table15[If Material Anything Other than "Lead" in Column E,Was Material Ever Previously Lead?],G7556,Table15[Customer-Owned Portion],O7556),Table15[Unique ID],0),0)))</f>
        <v/>
      </c>
      <c r="X7556"/>
    </row>
    <row r="7557" spans="2:24" x14ac:dyDescent="0.25">
      <c r="B7557" s="146"/>
      <c r="C7557" s="31"/>
      <c r="D7557" s="31"/>
      <c r="E7557" s="44"/>
      <c r="F7557" s="43"/>
      <c r="G7557" s="84"/>
      <c r="H7557" s="31"/>
      <c r="I7557" s="31"/>
      <c r="J7557" s="84"/>
      <c r="K7557" s="31"/>
      <c r="L7557" s="31"/>
      <c r="M7557" s="169"/>
      <c r="N7557" s="148"/>
      <c r="O7557" s="106"/>
      <c r="P7557" s="43"/>
      <c r="Q7557" s="31"/>
      <c r="R7557" s="84"/>
      <c r="S7557" s="31"/>
      <c r="T7557" s="31"/>
      <c r="U7557" s="169"/>
      <c r="V7557" s="150"/>
      <c r="W7557" s="141" t="str" cm="1">
        <f t="array" ref="W7557">IF(SUM(LEN(B7557:V7557))=0,"",IF(OR(OR(ISBLANK(F7557),SUM(LEN(C7557),LEN(D7557))=0),AND(NOT(E7557="Unknown"),ISBLANK(J7557)),AND(NOT(O7557="Unknown"),ISBLANK(R7557))),"Missing Information", INDEX(Table15[Entire Service Line Classification], MATCH(SUMIFS(Table15[Unique ID],Table15[System-Owned Portion],E7557,Table15[If Material Anything Other than "Lead" in Column E,Was Material Ever Previously Lead?],G7557,Table15[Customer-Owned Portion],O7557),Table15[Unique ID],0),0)))</f>
        <v/>
      </c>
      <c r="X7557"/>
    </row>
    <row r="7558" spans="2:24" x14ac:dyDescent="0.25">
      <c r="B7558" s="146"/>
      <c r="C7558" s="31"/>
      <c r="D7558" s="31"/>
      <c r="E7558" s="44"/>
      <c r="F7558" s="43"/>
      <c r="G7558" s="84"/>
      <c r="H7558" s="31"/>
      <c r="I7558" s="31"/>
      <c r="J7558" s="84"/>
      <c r="K7558" s="31"/>
      <c r="L7558" s="31"/>
      <c r="M7558" s="169"/>
      <c r="N7558" s="148"/>
      <c r="O7558" s="106"/>
      <c r="P7558" s="43"/>
      <c r="Q7558" s="31"/>
      <c r="R7558" s="84"/>
      <c r="S7558" s="31"/>
      <c r="T7558" s="31"/>
      <c r="U7558" s="169"/>
      <c r="V7558" s="150"/>
      <c r="W7558" s="141" t="str" cm="1">
        <f t="array" ref="W7558">IF(SUM(LEN(B7558:V7558))=0,"",IF(OR(OR(ISBLANK(F7558),SUM(LEN(C7558),LEN(D7558))=0),AND(NOT(E7558="Unknown"),ISBLANK(J7558)),AND(NOT(O7558="Unknown"),ISBLANK(R7558))),"Missing Information", INDEX(Table15[Entire Service Line Classification], MATCH(SUMIFS(Table15[Unique ID],Table15[System-Owned Portion],E7558,Table15[If Material Anything Other than "Lead" in Column E,Was Material Ever Previously Lead?],G7558,Table15[Customer-Owned Portion],O7558),Table15[Unique ID],0),0)))</f>
        <v/>
      </c>
      <c r="X7558"/>
    </row>
    <row r="7559" spans="2:24" x14ac:dyDescent="0.25">
      <c r="B7559" s="146"/>
      <c r="C7559" s="31"/>
      <c r="D7559" s="31"/>
      <c r="E7559" s="44"/>
      <c r="F7559" s="43"/>
      <c r="G7559" s="84"/>
      <c r="H7559" s="31"/>
      <c r="I7559" s="31"/>
      <c r="J7559" s="84"/>
      <c r="K7559" s="31"/>
      <c r="L7559" s="31"/>
      <c r="M7559" s="169"/>
      <c r="N7559" s="148"/>
      <c r="O7559" s="106"/>
      <c r="P7559" s="43"/>
      <c r="Q7559" s="31"/>
      <c r="R7559" s="84"/>
      <c r="S7559" s="31"/>
      <c r="T7559" s="31"/>
      <c r="U7559" s="169"/>
      <c r="V7559" s="150"/>
      <c r="W7559" s="141" t="str" cm="1">
        <f t="array" ref="W7559">IF(SUM(LEN(B7559:V7559))=0,"",IF(OR(OR(ISBLANK(F7559),SUM(LEN(C7559),LEN(D7559))=0),AND(NOT(E7559="Unknown"),ISBLANK(J7559)),AND(NOT(O7559="Unknown"),ISBLANK(R7559))),"Missing Information", INDEX(Table15[Entire Service Line Classification], MATCH(SUMIFS(Table15[Unique ID],Table15[System-Owned Portion],E7559,Table15[If Material Anything Other than "Lead" in Column E,Was Material Ever Previously Lead?],G7559,Table15[Customer-Owned Portion],O7559),Table15[Unique ID],0),0)))</f>
        <v/>
      </c>
      <c r="X7559"/>
    </row>
    <row r="7560" spans="2:24" x14ac:dyDescent="0.25">
      <c r="B7560" s="146"/>
      <c r="C7560" s="31"/>
      <c r="D7560" s="31"/>
      <c r="E7560" s="44"/>
      <c r="F7560" s="43"/>
      <c r="G7560" s="84"/>
      <c r="H7560" s="31"/>
      <c r="I7560" s="31"/>
      <c r="J7560" s="84"/>
      <c r="K7560" s="31"/>
      <c r="L7560" s="31"/>
      <c r="M7560" s="169"/>
      <c r="N7560" s="148"/>
      <c r="O7560" s="106"/>
      <c r="P7560" s="43"/>
      <c r="Q7560" s="31"/>
      <c r="R7560" s="84"/>
      <c r="S7560" s="31"/>
      <c r="T7560" s="31"/>
      <c r="U7560" s="169"/>
      <c r="V7560" s="150"/>
      <c r="W7560" s="141" t="str" cm="1">
        <f t="array" ref="W7560">IF(SUM(LEN(B7560:V7560))=0,"",IF(OR(OR(ISBLANK(F7560),SUM(LEN(C7560),LEN(D7560))=0),AND(NOT(E7560="Unknown"),ISBLANK(J7560)),AND(NOT(O7560="Unknown"),ISBLANK(R7560))),"Missing Information", INDEX(Table15[Entire Service Line Classification], MATCH(SUMIFS(Table15[Unique ID],Table15[System-Owned Portion],E7560,Table15[If Material Anything Other than "Lead" in Column E,Was Material Ever Previously Lead?],G7560,Table15[Customer-Owned Portion],O7560),Table15[Unique ID],0),0)))</f>
        <v/>
      </c>
      <c r="X7560"/>
    </row>
    <row r="7561" spans="2:24" x14ac:dyDescent="0.25">
      <c r="B7561" s="146"/>
      <c r="C7561" s="31"/>
      <c r="D7561" s="31"/>
      <c r="E7561" s="44"/>
      <c r="F7561" s="43"/>
      <c r="G7561" s="84"/>
      <c r="H7561" s="31"/>
      <c r="I7561" s="31"/>
      <c r="J7561" s="84"/>
      <c r="K7561" s="31"/>
      <c r="L7561" s="31"/>
      <c r="M7561" s="169"/>
      <c r="N7561" s="148"/>
      <c r="O7561" s="106"/>
      <c r="P7561" s="43"/>
      <c r="Q7561" s="31"/>
      <c r="R7561" s="84"/>
      <c r="S7561" s="31"/>
      <c r="T7561" s="31"/>
      <c r="U7561" s="169"/>
      <c r="V7561" s="150"/>
      <c r="W7561" s="141" t="str" cm="1">
        <f t="array" ref="W7561">IF(SUM(LEN(B7561:V7561))=0,"",IF(OR(OR(ISBLANK(F7561),SUM(LEN(C7561),LEN(D7561))=0),AND(NOT(E7561="Unknown"),ISBLANK(J7561)),AND(NOT(O7561="Unknown"),ISBLANK(R7561))),"Missing Information", INDEX(Table15[Entire Service Line Classification], MATCH(SUMIFS(Table15[Unique ID],Table15[System-Owned Portion],E7561,Table15[If Material Anything Other than "Lead" in Column E,Was Material Ever Previously Lead?],G7561,Table15[Customer-Owned Portion],O7561),Table15[Unique ID],0),0)))</f>
        <v/>
      </c>
      <c r="X7561"/>
    </row>
    <row r="7562" spans="2:24" x14ac:dyDescent="0.25">
      <c r="B7562" s="146"/>
      <c r="C7562" s="31"/>
      <c r="D7562" s="31"/>
      <c r="E7562" s="44"/>
      <c r="F7562" s="43"/>
      <c r="G7562" s="84"/>
      <c r="H7562" s="31"/>
      <c r="I7562" s="31"/>
      <c r="J7562" s="84"/>
      <c r="K7562" s="31"/>
      <c r="L7562" s="31"/>
      <c r="M7562" s="169"/>
      <c r="N7562" s="148"/>
      <c r="O7562" s="106"/>
      <c r="P7562" s="43"/>
      <c r="Q7562" s="31"/>
      <c r="R7562" s="84"/>
      <c r="S7562" s="31"/>
      <c r="T7562" s="31"/>
      <c r="U7562" s="169"/>
      <c r="V7562" s="150"/>
      <c r="W7562" s="141" t="str" cm="1">
        <f t="array" ref="W7562">IF(SUM(LEN(B7562:V7562))=0,"",IF(OR(OR(ISBLANK(F7562),SUM(LEN(C7562),LEN(D7562))=0),AND(NOT(E7562="Unknown"),ISBLANK(J7562)),AND(NOT(O7562="Unknown"),ISBLANK(R7562))),"Missing Information", INDEX(Table15[Entire Service Line Classification], MATCH(SUMIFS(Table15[Unique ID],Table15[System-Owned Portion],E7562,Table15[If Material Anything Other than "Lead" in Column E,Was Material Ever Previously Lead?],G7562,Table15[Customer-Owned Portion],O7562),Table15[Unique ID],0),0)))</f>
        <v/>
      </c>
      <c r="X7562"/>
    </row>
    <row r="7563" spans="2:24" x14ac:dyDescent="0.25">
      <c r="B7563" s="146"/>
      <c r="C7563" s="31"/>
      <c r="D7563" s="31"/>
      <c r="E7563" s="44"/>
      <c r="F7563" s="43"/>
      <c r="G7563" s="84"/>
      <c r="H7563" s="31"/>
      <c r="I7563" s="31"/>
      <c r="J7563" s="84"/>
      <c r="K7563" s="31"/>
      <c r="L7563" s="31"/>
      <c r="M7563" s="169"/>
      <c r="N7563" s="148"/>
      <c r="O7563" s="106"/>
      <c r="P7563" s="43"/>
      <c r="Q7563" s="31"/>
      <c r="R7563" s="84"/>
      <c r="S7563" s="31"/>
      <c r="T7563" s="31"/>
      <c r="U7563" s="169"/>
      <c r="V7563" s="150"/>
      <c r="W7563" s="141" t="str" cm="1">
        <f t="array" ref="W7563">IF(SUM(LEN(B7563:V7563))=0,"",IF(OR(OR(ISBLANK(F7563),SUM(LEN(C7563),LEN(D7563))=0),AND(NOT(E7563="Unknown"),ISBLANK(J7563)),AND(NOT(O7563="Unknown"),ISBLANK(R7563))),"Missing Information", INDEX(Table15[Entire Service Line Classification], MATCH(SUMIFS(Table15[Unique ID],Table15[System-Owned Portion],E7563,Table15[If Material Anything Other than "Lead" in Column E,Was Material Ever Previously Lead?],G7563,Table15[Customer-Owned Portion],O7563),Table15[Unique ID],0),0)))</f>
        <v/>
      </c>
      <c r="X7563"/>
    </row>
    <row r="7564" spans="2:24" x14ac:dyDescent="0.25">
      <c r="B7564" s="146"/>
      <c r="C7564" s="31"/>
      <c r="D7564" s="31"/>
      <c r="E7564" s="44"/>
      <c r="F7564" s="43"/>
      <c r="G7564" s="84"/>
      <c r="H7564" s="31"/>
      <c r="I7564" s="31"/>
      <c r="J7564" s="84"/>
      <c r="K7564" s="31"/>
      <c r="L7564" s="31"/>
      <c r="M7564" s="169"/>
      <c r="N7564" s="148"/>
      <c r="O7564" s="106"/>
      <c r="P7564" s="43"/>
      <c r="Q7564" s="31"/>
      <c r="R7564" s="84"/>
      <c r="S7564" s="31"/>
      <c r="T7564" s="31"/>
      <c r="U7564" s="169"/>
      <c r="V7564" s="150"/>
      <c r="W7564" s="141" t="str" cm="1">
        <f t="array" ref="W7564">IF(SUM(LEN(B7564:V7564))=0,"",IF(OR(OR(ISBLANK(F7564),SUM(LEN(C7564),LEN(D7564))=0),AND(NOT(E7564="Unknown"),ISBLANK(J7564)),AND(NOT(O7564="Unknown"),ISBLANK(R7564))),"Missing Information", INDEX(Table15[Entire Service Line Classification], MATCH(SUMIFS(Table15[Unique ID],Table15[System-Owned Portion],E7564,Table15[If Material Anything Other than "Lead" in Column E,Was Material Ever Previously Lead?],G7564,Table15[Customer-Owned Portion],O7564),Table15[Unique ID],0),0)))</f>
        <v/>
      </c>
      <c r="X7564"/>
    </row>
    <row r="7565" spans="2:24" x14ac:dyDescent="0.25">
      <c r="B7565" s="146"/>
      <c r="C7565" s="31"/>
      <c r="D7565" s="31"/>
      <c r="E7565" s="44"/>
      <c r="F7565" s="43"/>
      <c r="G7565" s="84"/>
      <c r="H7565" s="31"/>
      <c r="I7565" s="31"/>
      <c r="J7565" s="84"/>
      <c r="K7565" s="31"/>
      <c r="L7565" s="31"/>
      <c r="M7565" s="169"/>
      <c r="N7565" s="148"/>
      <c r="O7565" s="106"/>
      <c r="P7565" s="43"/>
      <c r="Q7565" s="31"/>
      <c r="R7565" s="84"/>
      <c r="S7565" s="31"/>
      <c r="T7565" s="31"/>
      <c r="U7565" s="169"/>
      <c r="V7565" s="150"/>
      <c r="W7565" s="141" t="str" cm="1">
        <f t="array" ref="W7565">IF(SUM(LEN(B7565:V7565))=0,"",IF(OR(OR(ISBLANK(F7565),SUM(LEN(C7565),LEN(D7565))=0),AND(NOT(E7565="Unknown"),ISBLANK(J7565)),AND(NOT(O7565="Unknown"),ISBLANK(R7565))),"Missing Information", INDEX(Table15[Entire Service Line Classification], MATCH(SUMIFS(Table15[Unique ID],Table15[System-Owned Portion],E7565,Table15[If Material Anything Other than "Lead" in Column E,Was Material Ever Previously Lead?],G7565,Table15[Customer-Owned Portion],O7565),Table15[Unique ID],0),0)))</f>
        <v/>
      </c>
      <c r="X7565"/>
    </row>
    <row r="7566" spans="2:24" x14ac:dyDescent="0.25">
      <c r="B7566" s="146"/>
      <c r="C7566" s="31"/>
      <c r="D7566" s="31"/>
      <c r="E7566" s="44"/>
      <c r="F7566" s="43"/>
      <c r="G7566" s="84"/>
      <c r="H7566" s="31"/>
      <c r="I7566" s="31"/>
      <c r="J7566" s="84"/>
      <c r="K7566" s="31"/>
      <c r="L7566" s="31"/>
      <c r="M7566" s="169"/>
      <c r="N7566" s="148"/>
      <c r="O7566" s="106"/>
      <c r="P7566" s="43"/>
      <c r="Q7566" s="31"/>
      <c r="R7566" s="84"/>
      <c r="S7566" s="31"/>
      <c r="T7566" s="31"/>
      <c r="U7566" s="169"/>
      <c r="V7566" s="150"/>
      <c r="W7566" s="141" t="str" cm="1">
        <f t="array" ref="W7566">IF(SUM(LEN(B7566:V7566))=0,"",IF(OR(OR(ISBLANK(F7566),SUM(LEN(C7566),LEN(D7566))=0),AND(NOT(E7566="Unknown"),ISBLANK(J7566)),AND(NOT(O7566="Unknown"),ISBLANK(R7566))),"Missing Information", INDEX(Table15[Entire Service Line Classification], MATCH(SUMIFS(Table15[Unique ID],Table15[System-Owned Portion],E7566,Table15[If Material Anything Other than "Lead" in Column E,Was Material Ever Previously Lead?],G7566,Table15[Customer-Owned Portion],O7566),Table15[Unique ID],0),0)))</f>
        <v/>
      </c>
      <c r="X7566"/>
    </row>
    <row r="7567" spans="2:24" x14ac:dyDescent="0.25">
      <c r="B7567" s="146"/>
      <c r="C7567" s="31"/>
      <c r="D7567" s="31"/>
      <c r="E7567" s="44"/>
      <c r="F7567" s="43"/>
      <c r="G7567" s="84"/>
      <c r="H7567" s="31"/>
      <c r="I7567" s="31"/>
      <c r="J7567" s="84"/>
      <c r="K7567" s="31"/>
      <c r="L7567" s="31"/>
      <c r="M7567" s="169"/>
      <c r="N7567" s="148"/>
      <c r="O7567" s="106"/>
      <c r="P7567" s="43"/>
      <c r="Q7567" s="31"/>
      <c r="R7567" s="84"/>
      <c r="S7567" s="31"/>
      <c r="T7567" s="31"/>
      <c r="U7567" s="169"/>
      <c r="V7567" s="150"/>
      <c r="W7567" s="141" t="str" cm="1">
        <f t="array" ref="W7567">IF(SUM(LEN(B7567:V7567))=0,"",IF(OR(OR(ISBLANK(F7567),SUM(LEN(C7567),LEN(D7567))=0),AND(NOT(E7567="Unknown"),ISBLANK(J7567)),AND(NOT(O7567="Unknown"),ISBLANK(R7567))),"Missing Information", INDEX(Table15[Entire Service Line Classification], MATCH(SUMIFS(Table15[Unique ID],Table15[System-Owned Portion],E7567,Table15[If Material Anything Other than "Lead" in Column E,Was Material Ever Previously Lead?],G7567,Table15[Customer-Owned Portion],O7567),Table15[Unique ID],0),0)))</f>
        <v/>
      </c>
      <c r="X7567"/>
    </row>
    <row r="7568" spans="2:24" x14ac:dyDescent="0.25">
      <c r="B7568" s="146"/>
      <c r="C7568" s="31"/>
      <c r="D7568" s="31"/>
      <c r="E7568" s="44"/>
      <c r="F7568" s="43"/>
      <c r="G7568" s="84"/>
      <c r="H7568" s="31"/>
      <c r="I7568" s="31"/>
      <c r="J7568" s="84"/>
      <c r="K7568" s="31"/>
      <c r="L7568" s="31"/>
      <c r="M7568" s="169"/>
      <c r="N7568" s="148"/>
      <c r="O7568" s="106"/>
      <c r="P7568" s="43"/>
      <c r="Q7568" s="31"/>
      <c r="R7568" s="84"/>
      <c r="S7568" s="31"/>
      <c r="T7568" s="31"/>
      <c r="U7568" s="169"/>
      <c r="V7568" s="150"/>
      <c r="W7568" s="141" t="str" cm="1">
        <f t="array" ref="W7568">IF(SUM(LEN(B7568:V7568))=0,"",IF(OR(OR(ISBLANK(F7568),SUM(LEN(C7568),LEN(D7568))=0),AND(NOT(E7568="Unknown"),ISBLANK(J7568)),AND(NOT(O7568="Unknown"),ISBLANK(R7568))),"Missing Information", INDEX(Table15[Entire Service Line Classification], MATCH(SUMIFS(Table15[Unique ID],Table15[System-Owned Portion],E7568,Table15[If Material Anything Other than "Lead" in Column E,Was Material Ever Previously Lead?],G7568,Table15[Customer-Owned Portion],O7568),Table15[Unique ID],0),0)))</f>
        <v/>
      </c>
      <c r="X7568"/>
    </row>
    <row r="7569" spans="2:24" x14ac:dyDescent="0.25">
      <c r="B7569" s="146"/>
      <c r="C7569" s="31"/>
      <c r="D7569" s="31"/>
      <c r="E7569" s="44"/>
      <c r="F7569" s="43"/>
      <c r="G7569" s="84"/>
      <c r="H7569" s="31"/>
      <c r="I7569" s="31"/>
      <c r="J7569" s="84"/>
      <c r="K7569" s="31"/>
      <c r="L7569" s="31"/>
      <c r="M7569" s="169"/>
      <c r="N7569" s="148"/>
      <c r="O7569" s="106"/>
      <c r="P7569" s="43"/>
      <c r="Q7569" s="31"/>
      <c r="R7569" s="84"/>
      <c r="S7569" s="31"/>
      <c r="T7569" s="31"/>
      <c r="U7569" s="169"/>
      <c r="V7569" s="150"/>
      <c r="W7569" s="141" t="str" cm="1">
        <f t="array" ref="W7569">IF(SUM(LEN(B7569:V7569))=0,"",IF(OR(OR(ISBLANK(F7569),SUM(LEN(C7569),LEN(D7569))=0),AND(NOT(E7569="Unknown"),ISBLANK(J7569)),AND(NOT(O7569="Unknown"),ISBLANK(R7569))),"Missing Information", INDEX(Table15[Entire Service Line Classification], MATCH(SUMIFS(Table15[Unique ID],Table15[System-Owned Portion],E7569,Table15[If Material Anything Other than "Lead" in Column E,Was Material Ever Previously Lead?],G7569,Table15[Customer-Owned Portion],O7569),Table15[Unique ID],0),0)))</f>
        <v/>
      </c>
      <c r="X7569"/>
    </row>
    <row r="7570" spans="2:24" x14ac:dyDescent="0.25">
      <c r="B7570" s="146"/>
      <c r="C7570" s="31"/>
      <c r="D7570" s="31"/>
      <c r="E7570" s="44"/>
      <c r="F7570" s="43"/>
      <c r="G7570" s="84"/>
      <c r="H7570" s="31"/>
      <c r="I7570" s="31"/>
      <c r="J7570" s="84"/>
      <c r="K7570" s="31"/>
      <c r="L7570" s="31"/>
      <c r="M7570" s="169"/>
      <c r="N7570" s="148"/>
      <c r="O7570" s="106"/>
      <c r="P7570" s="43"/>
      <c r="Q7570" s="31"/>
      <c r="R7570" s="84"/>
      <c r="S7570" s="31"/>
      <c r="T7570" s="31"/>
      <c r="U7570" s="169"/>
      <c r="V7570" s="150"/>
      <c r="W7570" s="141" t="str" cm="1">
        <f t="array" ref="W7570">IF(SUM(LEN(B7570:V7570))=0,"",IF(OR(OR(ISBLANK(F7570),SUM(LEN(C7570),LEN(D7570))=0),AND(NOT(E7570="Unknown"),ISBLANK(J7570)),AND(NOT(O7570="Unknown"),ISBLANK(R7570))),"Missing Information", INDEX(Table15[Entire Service Line Classification], MATCH(SUMIFS(Table15[Unique ID],Table15[System-Owned Portion],E7570,Table15[If Material Anything Other than "Lead" in Column E,Was Material Ever Previously Lead?],G7570,Table15[Customer-Owned Portion],O7570),Table15[Unique ID],0),0)))</f>
        <v/>
      </c>
      <c r="X7570"/>
    </row>
    <row r="7571" spans="2:24" x14ac:dyDescent="0.25">
      <c r="B7571" s="146"/>
      <c r="C7571" s="31"/>
      <c r="D7571" s="31"/>
      <c r="E7571" s="44"/>
      <c r="F7571" s="43"/>
      <c r="G7571" s="84"/>
      <c r="H7571" s="31"/>
      <c r="I7571" s="31"/>
      <c r="J7571" s="84"/>
      <c r="K7571" s="31"/>
      <c r="L7571" s="31"/>
      <c r="M7571" s="169"/>
      <c r="N7571" s="148"/>
      <c r="O7571" s="106"/>
      <c r="P7571" s="43"/>
      <c r="Q7571" s="31"/>
      <c r="R7571" s="84"/>
      <c r="S7571" s="31"/>
      <c r="T7571" s="31"/>
      <c r="U7571" s="169"/>
      <c r="V7571" s="150"/>
      <c r="W7571" s="141" t="str" cm="1">
        <f t="array" ref="W7571">IF(SUM(LEN(B7571:V7571))=0,"",IF(OR(OR(ISBLANK(F7571),SUM(LEN(C7571),LEN(D7571))=0),AND(NOT(E7571="Unknown"),ISBLANK(J7571)),AND(NOT(O7571="Unknown"),ISBLANK(R7571))),"Missing Information", INDEX(Table15[Entire Service Line Classification], MATCH(SUMIFS(Table15[Unique ID],Table15[System-Owned Portion],E7571,Table15[If Material Anything Other than "Lead" in Column E,Was Material Ever Previously Lead?],G7571,Table15[Customer-Owned Portion],O7571),Table15[Unique ID],0),0)))</f>
        <v/>
      </c>
      <c r="X7571"/>
    </row>
    <row r="7572" spans="2:24" x14ac:dyDescent="0.25">
      <c r="B7572" s="146"/>
      <c r="C7572" s="31"/>
      <c r="D7572" s="31"/>
      <c r="E7572" s="44"/>
      <c r="F7572" s="43"/>
      <c r="G7572" s="84"/>
      <c r="H7572" s="31"/>
      <c r="I7572" s="31"/>
      <c r="J7572" s="84"/>
      <c r="K7572" s="31"/>
      <c r="L7572" s="31"/>
      <c r="M7572" s="169"/>
      <c r="N7572" s="148"/>
      <c r="O7572" s="106"/>
      <c r="P7572" s="43"/>
      <c r="Q7572" s="31"/>
      <c r="R7572" s="84"/>
      <c r="S7572" s="31"/>
      <c r="T7572" s="31"/>
      <c r="U7572" s="169"/>
      <c r="V7572" s="150"/>
      <c r="W7572" s="141" t="str" cm="1">
        <f t="array" ref="W7572">IF(SUM(LEN(B7572:V7572))=0,"",IF(OR(OR(ISBLANK(F7572),SUM(LEN(C7572),LEN(D7572))=0),AND(NOT(E7572="Unknown"),ISBLANK(J7572)),AND(NOT(O7572="Unknown"),ISBLANK(R7572))),"Missing Information", INDEX(Table15[Entire Service Line Classification], MATCH(SUMIFS(Table15[Unique ID],Table15[System-Owned Portion],E7572,Table15[If Material Anything Other than "Lead" in Column E,Was Material Ever Previously Lead?],G7572,Table15[Customer-Owned Portion],O7572),Table15[Unique ID],0),0)))</f>
        <v/>
      </c>
      <c r="X7572"/>
    </row>
    <row r="7573" spans="2:24" x14ac:dyDescent="0.25">
      <c r="B7573" s="146"/>
      <c r="C7573" s="31"/>
      <c r="D7573" s="31"/>
      <c r="E7573" s="44"/>
      <c r="F7573" s="43"/>
      <c r="G7573" s="84"/>
      <c r="H7573" s="31"/>
      <c r="I7573" s="31"/>
      <c r="J7573" s="84"/>
      <c r="K7573" s="31"/>
      <c r="L7573" s="31"/>
      <c r="M7573" s="169"/>
      <c r="N7573" s="148"/>
      <c r="O7573" s="106"/>
      <c r="P7573" s="43"/>
      <c r="Q7573" s="31"/>
      <c r="R7573" s="84"/>
      <c r="S7573" s="31"/>
      <c r="T7573" s="31"/>
      <c r="U7573" s="169"/>
      <c r="V7573" s="150"/>
      <c r="W7573" s="141" t="str" cm="1">
        <f t="array" ref="W7573">IF(SUM(LEN(B7573:V7573))=0,"",IF(OR(OR(ISBLANK(F7573),SUM(LEN(C7573),LEN(D7573))=0),AND(NOT(E7573="Unknown"),ISBLANK(J7573)),AND(NOT(O7573="Unknown"),ISBLANK(R7573))),"Missing Information", INDEX(Table15[Entire Service Line Classification], MATCH(SUMIFS(Table15[Unique ID],Table15[System-Owned Portion],E7573,Table15[If Material Anything Other than "Lead" in Column E,Was Material Ever Previously Lead?],G7573,Table15[Customer-Owned Portion],O7573),Table15[Unique ID],0),0)))</f>
        <v/>
      </c>
      <c r="X7573"/>
    </row>
    <row r="7574" spans="2:24" x14ac:dyDescent="0.25">
      <c r="B7574" s="146"/>
      <c r="C7574" s="31"/>
      <c r="D7574" s="31"/>
      <c r="E7574" s="44"/>
      <c r="F7574" s="43"/>
      <c r="G7574" s="84"/>
      <c r="H7574" s="31"/>
      <c r="I7574" s="31"/>
      <c r="J7574" s="84"/>
      <c r="K7574" s="31"/>
      <c r="L7574" s="31"/>
      <c r="M7574" s="169"/>
      <c r="N7574" s="148"/>
      <c r="O7574" s="106"/>
      <c r="P7574" s="43"/>
      <c r="Q7574" s="31"/>
      <c r="R7574" s="84"/>
      <c r="S7574" s="31"/>
      <c r="T7574" s="31"/>
      <c r="U7574" s="169"/>
      <c r="V7574" s="150"/>
      <c r="W7574" s="141" t="str" cm="1">
        <f t="array" ref="W7574">IF(SUM(LEN(B7574:V7574))=0,"",IF(OR(OR(ISBLANK(F7574),SUM(LEN(C7574),LEN(D7574))=0),AND(NOT(E7574="Unknown"),ISBLANK(J7574)),AND(NOT(O7574="Unknown"),ISBLANK(R7574))),"Missing Information", INDEX(Table15[Entire Service Line Classification], MATCH(SUMIFS(Table15[Unique ID],Table15[System-Owned Portion],E7574,Table15[If Material Anything Other than "Lead" in Column E,Was Material Ever Previously Lead?],G7574,Table15[Customer-Owned Portion],O7574),Table15[Unique ID],0),0)))</f>
        <v/>
      </c>
      <c r="X7574"/>
    </row>
    <row r="7575" spans="2:24" x14ac:dyDescent="0.25">
      <c r="B7575" s="146"/>
      <c r="C7575" s="31"/>
      <c r="D7575" s="31"/>
      <c r="E7575" s="44"/>
      <c r="F7575" s="43"/>
      <c r="G7575" s="84"/>
      <c r="H7575" s="31"/>
      <c r="I7575" s="31"/>
      <c r="J7575" s="84"/>
      <c r="K7575" s="31"/>
      <c r="L7575" s="31"/>
      <c r="M7575" s="169"/>
      <c r="N7575" s="148"/>
      <c r="O7575" s="106"/>
      <c r="P7575" s="43"/>
      <c r="Q7575" s="31"/>
      <c r="R7575" s="84"/>
      <c r="S7575" s="31"/>
      <c r="T7575" s="31"/>
      <c r="U7575" s="169"/>
      <c r="V7575" s="150"/>
      <c r="W7575" s="141" t="str" cm="1">
        <f t="array" ref="W7575">IF(SUM(LEN(B7575:V7575))=0,"",IF(OR(OR(ISBLANK(F7575),SUM(LEN(C7575),LEN(D7575))=0),AND(NOT(E7575="Unknown"),ISBLANK(J7575)),AND(NOT(O7575="Unknown"),ISBLANK(R7575))),"Missing Information", INDEX(Table15[Entire Service Line Classification], MATCH(SUMIFS(Table15[Unique ID],Table15[System-Owned Portion],E7575,Table15[If Material Anything Other than "Lead" in Column E,Was Material Ever Previously Lead?],G7575,Table15[Customer-Owned Portion],O7575),Table15[Unique ID],0),0)))</f>
        <v/>
      </c>
      <c r="X7575"/>
    </row>
    <row r="7576" spans="2:24" x14ac:dyDescent="0.25">
      <c r="B7576" s="146"/>
      <c r="C7576" s="31"/>
      <c r="D7576" s="31"/>
      <c r="E7576" s="44"/>
      <c r="F7576" s="43"/>
      <c r="G7576" s="84"/>
      <c r="H7576" s="31"/>
      <c r="I7576" s="31"/>
      <c r="J7576" s="84"/>
      <c r="K7576" s="31"/>
      <c r="L7576" s="31"/>
      <c r="M7576" s="169"/>
      <c r="N7576" s="148"/>
      <c r="O7576" s="106"/>
      <c r="P7576" s="43"/>
      <c r="Q7576" s="31"/>
      <c r="R7576" s="84"/>
      <c r="S7576" s="31"/>
      <c r="T7576" s="31"/>
      <c r="U7576" s="169"/>
      <c r="V7576" s="150"/>
      <c r="W7576" s="141" t="str" cm="1">
        <f t="array" ref="W7576">IF(SUM(LEN(B7576:V7576))=0,"",IF(OR(OR(ISBLANK(F7576),SUM(LEN(C7576),LEN(D7576))=0),AND(NOT(E7576="Unknown"),ISBLANK(J7576)),AND(NOT(O7576="Unknown"),ISBLANK(R7576))),"Missing Information", INDEX(Table15[Entire Service Line Classification], MATCH(SUMIFS(Table15[Unique ID],Table15[System-Owned Portion],E7576,Table15[If Material Anything Other than "Lead" in Column E,Was Material Ever Previously Lead?],G7576,Table15[Customer-Owned Portion],O7576),Table15[Unique ID],0),0)))</f>
        <v/>
      </c>
      <c r="X7576"/>
    </row>
    <row r="7577" spans="2:24" x14ac:dyDescent="0.25">
      <c r="B7577" s="146"/>
      <c r="C7577" s="31"/>
      <c r="D7577" s="31"/>
      <c r="E7577" s="44"/>
      <c r="F7577" s="43"/>
      <c r="G7577" s="84"/>
      <c r="H7577" s="31"/>
      <c r="I7577" s="31"/>
      <c r="J7577" s="84"/>
      <c r="K7577" s="31"/>
      <c r="L7577" s="31"/>
      <c r="M7577" s="169"/>
      <c r="N7577" s="148"/>
      <c r="O7577" s="106"/>
      <c r="P7577" s="43"/>
      <c r="Q7577" s="31"/>
      <c r="R7577" s="84"/>
      <c r="S7577" s="31"/>
      <c r="T7577" s="31"/>
      <c r="U7577" s="169"/>
      <c r="V7577" s="150"/>
      <c r="W7577" s="141" t="str" cm="1">
        <f t="array" ref="W7577">IF(SUM(LEN(B7577:V7577))=0,"",IF(OR(OR(ISBLANK(F7577),SUM(LEN(C7577),LEN(D7577))=0),AND(NOT(E7577="Unknown"),ISBLANK(J7577)),AND(NOT(O7577="Unknown"),ISBLANK(R7577))),"Missing Information", INDEX(Table15[Entire Service Line Classification], MATCH(SUMIFS(Table15[Unique ID],Table15[System-Owned Portion],E7577,Table15[If Material Anything Other than "Lead" in Column E,Was Material Ever Previously Lead?],G7577,Table15[Customer-Owned Portion],O7577),Table15[Unique ID],0),0)))</f>
        <v/>
      </c>
      <c r="X7577"/>
    </row>
    <row r="7578" spans="2:24" x14ac:dyDescent="0.25">
      <c r="B7578" s="146"/>
      <c r="C7578" s="31"/>
      <c r="D7578" s="31"/>
      <c r="E7578" s="44"/>
      <c r="F7578" s="43"/>
      <c r="G7578" s="84"/>
      <c r="H7578" s="31"/>
      <c r="I7578" s="31"/>
      <c r="J7578" s="84"/>
      <c r="K7578" s="31"/>
      <c r="L7578" s="31"/>
      <c r="M7578" s="169"/>
      <c r="N7578" s="148"/>
      <c r="O7578" s="106"/>
      <c r="P7578" s="43"/>
      <c r="Q7578" s="31"/>
      <c r="R7578" s="84"/>
      <c r="S7578" s="31"/>
      <c r="T7578" s="31"/>
      <c r="U7578" s="169"/>
      <c r="V7578" s="150"/>
      <c r="W7578" s="141" t="str" cm="1">
        <f t="array" ref="W7578">IF(SUM(LEN(B7578:V7578))=0,"",IF(OR(OR(ISBLANK(F7578),SUM(LEN(C7578),LEN(D7578))=0),AND(NOT(E7578="Unknown"),ISBLANK(J7578)),AND(NOT(O7578="Unknown"),ISBLANK(R7578))),"Missing Information", INDEX(Table15[Entire Service Line Classification], MATCH(SUMIFS(Table15[Unique ID],Table15[System-Owned Portion],E7578,Table15[If Material Anything Other than "Lead" in Column E,Was Material Ever Previously Lead?],G7578,Table15[Customer-Owned Portion],O7578),Table15[Unique ID],0),0)))</f>
        <v/>
      </c>
      <c r="X7578"/>
    </row>
    <row r="7579" spans="2:24" x14ac:dyDescent="0.25">
      <c r="B7579" s="146"/>
      <c r="C7579" s="31"/>
      <c r="D7579" s="31"/>
      <c r="E7579" s="44"/>
      <c r="F7579" s="43"/>
      <c r="G7579" s="84"/>
      <c r="H7579" s="31"/>
      <c r="I7579" s="31"/>
      <c r="J7579" s="84"/>
      <c r="K7579" s="31"/>
      <c r="L7579" s="31"/>
      <c r="M7579" s="169"/>
      <c r="N7579" s="148"/>
      <c r="O7579" s="106"/>
      <c r="P7579" s="43"/>
      <c r="Q7579" s="31"/>
      <c r="R7579" s="84"/>
      <c r="S7579" s="31"/>
      <c r="T7579" s="31"/>
      <c r="U7579" s="169"/>
      <c r="V7579" s="150"/>
      <c r="W7579" s="141" t="str" cm="1">
        <f t="array" ref="W7579">IF(SUM(LEN(B7579:V7579))=0,"",IF(OR(OR(ISBLANK(F7579),SUM(LEN(C7579),LEN(D7579))=0),AND(NOT(E7579="Unknown"),ISBLANK(J7579)),AND(NOT(O7579="Unknown"),ISBLANK(R7579))),"Missing Information", INDEX(Table15[Entire Service Line Classification], MATCH(SUMIFS(Table15[Unique ID],Table15[System-Owned Portion],E7579,Table15[If Material Anything Other than "Lead" in Column E,Was Material Ever Previously Lead?],G7579,Table15[Customer-Owned Portion],O7579),Table15[Unique ID],0),0)))</f>
        <v/>
      </c>
      <c r="X7579"/>
    </row>
    <row r="7580" spans="2:24" x14ac:dyDescent="0.25">
      <c r="B7580" s="146"/>
      <c r="C7580" s="31"/>
      <c r="D7580" s="31"/>
      <c r="E7580" s="44"/>
      <c r="F7580" s="43"/>
      <c r="G7580" s="84"/>
      <c r="H7580" s="31"/>
      <c r="I7580" s="31"/>
      <c r="J7580" s="84"/>
      <c r="K7580" s="31"/>
      <c r="L7580" s="31"/>
      <c r="M7580" s="169"/>
      <c r="N7580" s="148"/>
      <c r="O7580" s="106"/>
      <c r="P7580" s="43"/>
      <c r="Q7580" s="31"/>
      <c r="R7580" s="84"/>
      <c r="S7580" s="31"/>
      <c r="T7580" s="31"/>
      <c r="U7580" s="169"/>
      <c r="V7580" s="150"/>
      <c r="W7580" s="141" t="str" cm="1">
        <f t="array" ref="W7580">IF(SUM(LEN(B7580:V7580))=0,"",IF(OR(OR(ISBLANK(F7580),SUM(LEN(C7580),LEN(D7580))=0),AND(NOT(E7580="Unknown"),ISBLANK(J7580)),AND(NOT(O7580="Unknown"),ISBLANK(R7580))),"Missing Information", INDEX(Table15[Entire Service Line Classification], MATCH(SUMIFS(Table15[Unique ID],Table15[System-Owned Portion],E7580,Table15[If Material Anything Other than "Lead" in Column E,Was Material Ever Previously Lead?],G7580,Table15[Customer-Owned Portion],O7580),Table15[Unique ID],0),0)))</f>
        <v/>
      </c>
      <c r="X7580"/>
    </row>
    <row r="7581" spans="2:24" x14ac:dyDescent="0.25">
      <c r="B7581" s="146"/>
      <c r="C7581" s="31"/>
      <c r="D7581" s="31"/>
      <c r="E7581" s="44"/>
      <c r="F7581" s="43"/>
      <c r="G7581" s="84"/>
      <c r="H7581" s="31"/>
      <c r="I7581" s="31"/>
      <c r="J7581" s="84"/>
      <c r="K7581" s="31"/>
      <c r="L7581" s="31"/>
      <c r="M7581" s="169"/>
      <c r="N7581" s="148"/>
      <c r="O7581" s="106"/>
      <c r="P7581" s="43"/>
      <c r="Q7581" s="31"/>
      <c r="R7581" s="84"/>
      <c r="S7581" s="31"/>
      <c r="T7581" s="31"/>
      <c r="U7581" s="169"/>
      <c r="V7581" s="150"/>
      <c r="W7581" s="141" t="str" cm="1">
        <f t="array" ref="W7581">IF(SUM(LEN(B7581:V7581))=0,"",IF(OR(OR(ISBLANK(F7581),SUM(LEN(C7581),LEN(D7581))=0),AND(NOT(E7581="Unknown"),ISBLANK(J7581)),AND(NOT(O7581="Unknown"),ISBLANK(R7581))),"Missing Information", INDEX(Table15[Entire Service Line Classification], MATCH(SUMIFS(Table15[Unique ID],Table15[System-Owned Portion],E7581,Table15[If Material Anything Other than "Lead" in Column E,Was Material Ever Previously Lead?],G7581,Table15[Customer-Owned Portion],O7581),Table15[Unique ID],0),0)))</f>
        <v/>
      </c>
      <c r="X7581"/>
    </row>
    <row r="7582" spans="2:24" x14ac:dyDescent="0.25">
      <c r="B7582" s="146"/>
      <c r="C7582" s="31"/>
      <c r="D7582" s="31"/>
      <c r="E7582" s="44"/>
      <c r="F7582" s="43"/>
      <c r="G7582" s="84"/>
      <c r="H7582" s="31"/>
      <c r="I7582" s="31"/>
      <c r="J7582" s="84"/>
      <c r="K7582" s="31"/>
      <c r="L7582" s="31"/>
      <c r="M7582" s="169"/>
      <c r="N7582" s="148"/>
      <c r="O7582" s="106"/>
      <c r="P7582" s="43"/>
      <c r="Q7582" s="31"/>
      <c r="R7582" s="84"/>
      <c r="S7582" s="31"/>
      <c r="T7582" s="31"/>
      <c r="U7582" s="169"/>
      <c r="V7582" s="150"/>
      <c r="W7582" s="141" t="str" cm="1">
        <f t="array" ref="W7582">IF(SUM(LEN(B7582:V7582))=0,"",IF(OR(OR(ISBLANK(F7582),SUM(LEN(C7582),LEN(D7582))=0),AND(NOT(E7582="Unknown"),ISBLANK(J7582)),AND(NOT(O7582="Unknown"),ISBLANK(R7582))),"Missing Information", INDEX(Table15[Entire Service Line Classification], MATCH(SUMIFS(Table15[Unique ID],Table15[System-Owned Portion],E7582,Table15[If Material Anything Other than "Lead" in Column E,Was Material Ever Previously Lead?],G7582,Table15[Customer-Owned Portion],O7582),Table15[Unique ID],0),0)))</f>
        <v/>
      </c>
      <c r="X7582"/>
    </row>
    <row r="7583" spans="2:24" x14ac:dyDescent="0.25">
      <c r="B7583" s="146"/>
      <c r="C7583" s="31"/>
      <c r="D7583" s="31"/>
      <c r="E7583" s="44"/>
      <c r="F7583" s="43"/>
      <c r="G7583" s="84"/>
      <c r="H7583" s="31"/>
      <c r="I7583" s="31"/>
      <c r="J7583" s="84"/>
      <c r="K7583" s="31"/>
      <c r="L7583" s="31"/>
      <c r="M7583" s="169"/>
      <c r="N7583" s="148"/>
      <c r="O7583" s="106"/>
      <c r="P7583" s="43"/>
      <c r="Q7583" s="31"/>
      <c r="R7583" s="84"/>
      <c r="S7583" s="31"/>
      <c r="T7583" s="31"/>
      <c r="U7583" s="169"/>
      <c r="V7583" s="150"/>
      <c r="W7583" s="141" t="str" cm="1">
        <f t="array" ref="W7583">IF(SUM(LEN(B7583:V7583))=0,"",IF(OR(OR(ISBLANK(F7583),SUM(LEN(C7583),LEN(D7583))=0),AND(NOT(E7583="Unknown"),ISBLANK(J7583)),AND(NOT(O7583="Unknown"),ISBLANK(R7583))),"Missing Information", INDEX(Table15[Entire Service Line Classification], MATCH(SUMIFS(Table15[Unique ID],Table15[System-Owned Portion],E7583,Table15[If Material Anything Other than "Lead" in Column E,Was Material Ever Previously Lead?],G7583,Table15[Customer-Owned Portion],O7583),Table15[Unique ID],0),0)))</f>
        <v/>
      </c>
      <c r="X7583"/>
    </row>
    <row r="7584" spans="2:24" x14ac:dyDescent="0.25">
      <c r="B7584" s="146"/>
      <c r="C7584" s="31"/>
      <c r="D7584" s="31"/>
      <c r="E7584" s="44"/>
      <c r="F7584" s="43"/>
      <c r="G7584" s="84"/>
      <c r="H7584" s="31"/>
      <c r="I7584" s="31"/>
      <c r="J7584" s="84"/>
      <c r="K7584" s="31"/>
      <c r="L7584" s="31"/>
      <c r="M7584" s="169"/>
      <c r="N7584" s="148"/>
      <c r="O7584" s="106"/>
      <c r="P7584" s="43"/>
      <c r="Q7584" s="31"/>
      <c r="R7584" s="84"/>
      <c r="S7584" s="31"/>
      <c r="T7584" s="31"/>
      <c r="U7584" s="169"/>
      <c r="V7584" s="150"/>
      <c r="W7584" s="141" t="str" cm="1">
        <f t="array" ref="W7584">IF(SUM(LEN(B7584:V7584))=0,"",IF(OR(OR(ISBLANK(F7584),SUM(LEN(C7584),LEN(D7584))=0),AND(NOT(E7584="Unknown"),ISBLANK(J7584)),AND(NOT(O7584="Unknown"),ISBLANK(R7584))),"Missing Information", INDEX(Table15[Entire Service Line Classification], MATCH(SUMIFS(Table15[Unique ID],Table15[System-Owned Portion],E7584,Table15[If Material Anything Other than "Lead" in Column E,Was Material Ever Previously Lead?],G7584,Table15[Customer-Owned Portion],O7584),Table15[Unique ID],0),0)))</f>
        <v/>
      </c>
      <c r="X7584"/>
    </row>
    <row r="7585" spans="2:24" x14ac:dyDescent="0.25">
      <c r="B7585" s="146"/>
      <c r="C7585" s="31"/>
      <c r="D7585" s="31"/>
      <c r="E7585" s="44"/>
      <c r="F7585" s="43"/>
      <c r="G7585" s="84"/>
      <c r="H7585" s="31"/>
      <c r="I7585" s="31"/>
      <c r="J7585" s="84"/>
      <c r="K7585" s="31"/>
      <c r="L7585" s="31"/>
      <c r="M7585" s="169"/>
      <c r="N7585" s="148"/>
      <c r="O7585" s="106"/>
      <c r="P7585" s="43"/>
      <c r="Q7585" s="31"/>
      <c r="R7585" s="84"/>
      <c r="S7585" s="31"/>
      <c r="T7585" s="31"/>
      <c r="U7585" s="169"/>
      <c r="V7585" s="150"/>
      <c r="W7585" s="141" t="str" cm="1">
        <f t="array" ref="W7585">IF(SUM(LEN(B7585:V7585))=0,"",IF(OR(OR(ISBLANK(F7585),SUM(LEN(C7585),LEN(D7585))=0),AND(NOT(E7585="Unknown"),ISBLANK(J7585)),AND(NOT(O7585="Unknown"),ISBLANK(R7585))),"Missing Information", INDEX(Table15[Entire Service Line Classification], MATCH(SUMIFS(Table15[Unique ID],Table15[System-Owned Portion],E7585,Table15[If Material Anything Other than "Lead" in Column E,Was Material Ever Previously Lead?],G7585,Table15[Customer-Owned Portion],O7585),Table15[Unique ID],0),0)))</f>
        <v/>
      </c>
      <c r="X7585"/>
    </row>
    <row r="7586" spans="2:24" x14ac:dyDescent="0.25">
      <c r="B7586" s="146"/>
      <c r="C7586" s="31"/>
      <c r="D7586" s="31"/>
      <c r="E7586" s="44"/>
      <c r="F7586" s="43"/>
      <c r="G7586" s="84"/>
      <c r="H7586" s="31"/>
      <c r="I7586" s="31"/>
      <c r="J7586" s="84"/>
      <c r="K7586" s="31"/>
      <c r="L7586" s="31"/>
      <c r="M7586" s="169"/>
      <c r="N7586" s="148"/>
      <c r="O7586" s="106"/>
      <c r="P7586" s="43"/>
      <c r="Q7586" s="31"/>
      <c r="R7586" s="84"/>
      <c r="S7586" s="31"/>
      <c r="T7586" s="31"/>
      <c r="U7586" s="169"/>
      <c r="V7586" s="150"/>
      <c r="W7586" s="141" t="str" cm="1">
        <f t="array" ref="W7586">IF(SUM(LEN(B7586:V7586))=0,"",IF(OR(OR(ISBLANK(F7586),SUM(LEN(C7586),LEN(D7586))=0),AND(NOT(E7586="Unknown"),ISBLANK(J7586)),AND(NOT(O7586="Unknown"),ISBLANK(R7586))),"Missing Information", INDEX(Table15[Entire Service Line Classification], MATCH(SUMIFS(Table15[Unique ID],Table15[System-Owned Portion],E7586,Table15[If Material Anything Other than "Lead" in Column E,Was Material Ever Previously Lead?],G7586,Table15[Customer-Owned Portion],O7586),Table15[Unique ID],0),0)))</f>
        <v/>
      </c>
      <c r="X7586"/>
    </row>
    <row r="7587" spans="2:24" x14ac:dyDescent="0.25">
      <c r="B7587" s="146"/>
      <c r="C7587" s="31"/>
      <c r="D7587" s="31"/>
      <c r="E7587" s="44"/>
      <c r="F7587" s="43"/>
      <c r="G7587" s="84"/>
      <c r="H7587" s="31"/>
      <c r="I7587" s="31"/>
      <c r="J7587" s="84"/>
      <c r="K7587" s="31"/>
      <c r="L7587" s="31"/>
      <c r="M7587" s="169"/>
      <c r="N7587" s="148"/>
      <c r="O7587" s="106"/>
      <c r="P7587" s="43"/>
      <c r="Q7587" s="31"/>
      <c r="R7587" s="84"/>
      <c r="S7587" s="31"/>
      <c r="T7587" s="31"/>
      <c r="U7587" s="169"/>
      <c r="V7587" s="150"/>
      <c r="W7587" s="141" t="str" cm="1">
        <f t="array" ref="W7587">IF(SUM(LEN(B7587:V7587))=0,"",IF(OR(OR(ISBLANK(F7587),SUM(LEN(C7587),LEN(D7587))=0),AND(NOT(E7587="Unknown"),ISBLANK(J7587)),AND(NOT(O7587="Unknown"),ISBLANK(R7587))),"Missing Information", INDEX(Table15[Entire Service Line Classification], MATCH(SUMIFS(Table15[Unique ID],Table15[System-Owned Portion],E7587,Table15[If Material Anything Other than "Lead" in Column E,Was Material Ever Previously Lead?],G7587,Table15[Customer-Owned Portion],O7587),Table15[Unique ID],0),0)))</f>
        <v/>
      </c>
      <c r="X7587"/>
    </row>
    <row r="7588" spans="2:24" x14ac:dyDescent="0.25">
      <c r="B7588" s="146"/>
      <c r="C7588" s="31"/>
      <c r="D7588" s="31"/>
      <c r="E7588" s="44"/>
      <c r="F7588" s="43"/>
      <c r="G7588" s="84"/>
      <c r="H7588" s="31"/>
      <c r="I7588" s="31"/>
      <c r="J7588" s="84"/>
      <c r="K7588" s="31"/>
      <c r="L7588" s="31"/>
      <c r="M7588" s="169"/>
      <c r="N7588" s="148"/>
      <c r="O7588" s="106"/>
      <c r="P7588" s="43"/>
      <c r="Q7588" s="31"/>
      <c r="R7588" s="84"/>
      <c r="S7588" s="31"/>
      <c r="T7588" s="31"/>
      <c r="U7588" s="169"/>
      <c r="V7588" s="150"/>
      <c r="W7588" s="141" t="str" cm="1">
        <f t="array" ref="W7588">IF(SUM(LEN(B7588:V7588))=0,"",IF(OR(OR(ISBLANK(F7588),SUM(LEN(C7588),LEN(D7588))=0),AND(NOT(E7588="Unknown"),ISBLANK(J7588)),AND(NOT(O7588="Unknown"),ISBLANK(R7588))),"Missing Information", INDEX(Table15[Entire Service Line Classification], MATCH(SUMIFS(Table15[Unique ID],Table15[System-Owned Portion],E7588,Table15[If Material Anything Other than "Lead" in Column E,Was Material Ever Previously Lead?],G7588,Table15[Customer-Owned Portion],O7588),Table15[Unique ID],0),0)))</f>
        <v/>
      </c>
      <c r="X7588"/>
    </row>
    <row r="7589" spans="2:24" x14ac:dyDescent="0.25">
      <c r="B7589" s="146"/>
      <c r="C7589" s="31"/>
      <c r="D7589" s="31"/>
      <c r="E7589" s="44"/>
      <c r="F7589" s="43"/>
      <c r="G7589" s="84"/>
      <c r="H7589" s="31"/>
      <c r="I7589" s="31"/>
      <c r="J7589" s="84"/>
      <c r="K7589" s="31"/>
      <c r="L7589" s="31"/>
      <c r="M7589" s="169"/>
      <c r="N7589" s="148"/>
      <c r="O7589" s="106"/>
      <c r="P7589" s="43"/>
      <c r="Q7589" s="31"/>
      <c r="R7589" s="84"/>
      <c r="S7589" s="31"/>
      <c r="T7589" s="31"/>
      <c r="U7589" s="169"/>
      <c r="V7589" s="150"/>
      <c r="W7589" s="141" t="str" cm="1">
        <f t="array" ref="W7589">IF(SUM(LEN(B7589:V7589))=0,"",IF(OR(OR(ISBLANK(F7589),SUM(LEN(C7589),LEN(D7589))=0),AND(NOT(E7589="Unknown"),ISBLANK(J7589)),AND(NOT(O7589="Unknown"),ISBLANK(R7589))),"Missing Information", INDEX(Table15[Entire Service Line Classification], MATCH(SUMIFS(Table15[Unique ID],Table15[System-Owned Portion],E7589,Table15[If Material Anything Other than "Lead" in Column E,Was Material Ever Previously Lead?],G7589,Table15[Customer-Owned Portion],O7589),Table15[Unique ID],0),0)))</f>
        <v/>
      </c>
      <c r="X7589"/>
    </row>
    <row r="7590" spans="2:24" x14ac:dyDescent="0.25">
      <c r="B7590" s="146"/>
      <c r="C7590" s="31"/>
      <c r="D7590" s="31"/>
      <c r="E7590" s="44"/>
      <c r="F7590" s="43"/>
      <c r="G7590" s="84"/>
      <c r="H7590" s="31"/>
      <c r="I7590" s="31"/>
      <c r="J7590" s="84"/>
      <c r="K7590" s="31"/>
      <c r="L7590" s="31"/>
      <c r="M7590" s="169"/>
      <c r="N7590" s="148"/>
      <c r="O7590" s="106"/>
      <c r="P7590" s="43"/>
      <c r="Q7590" s="31"/>
      <c r="R7590" s="84"/>
      <c r="S7590" s="31"/>
      <c r="T7590" s="31"/>
      <c r="U7590" s="169"/>
      <c r="V7590" s="150"/>
      <c r="W7590" s="141" t="str" cm="1">
        <f t="array" ref="W7590">IF(SUM(LEN(B7590:V7590))=0,"",IF(OR(OR(ISBLANK(F7590),SUM(LEN(C7590),LEN(D7590))=0),AND(NOT(E7590="Unknown"),ISBLANK(J7590)),AND(NOT(O7590="Unknown"),ISBLANK(R7590))),"Missing Information", INDEX(Table15[Entire Service Line Classification], MATCH(SUMIFS(Table15[Unique ID],Table15[System-Owned Portion],E7590,Table15[If Material Anything Other than "Lead" in Column E,Was Material Ever Previously Lead?],G7590,Table15[Customer-Owned Portion],O7590),Table15[Unique ID],0),0)))</f>
        <v/>
      </c>
      <c r="X7590"/>
    </row>
    <row r="7591" spans="2:24" x14ac:dyDescent="0.25">
      <c r="B7591" s="146"/>
      <c r="C7591" s="31"/>
      <c r="D7591" s="31"/>
      <c r="E7591" s="44"/>
      <c r="F7591" s="43"/>
      <c r="G7591" s="84"/>
      <c r="H7591" s="31"/>
      <c r="I7591" s="31"/>
      <c r="J7591" s="84"/>
      <c r="K7591" s="31"/>
      <c r="L7591" s="31"/>
      <c r="M7591" s="169"/>
      <c r="N7591" s="148"/>
      <c r="O7591" s="106"/>
      <c r="P7591" s="43"/>
      <c r="Q7591" s="31"/>
      <c r="R7591" s="84"/>
      <c r="S7591" s="31"/>
      <c r="T7591" s="31"/>
      <c r="U7591" s="169"/>
      <c r="V7591" s="150"/>
      <c r="W7591" s="141" t="str" cm="1">
        <f t="array" ref="W7591">IF(SUM(LEN(B7591:V7591))=0,"",IF(OR(OR(ISBLANK(F7591),SUM(LEN(C7591),LEN(D7591))=0),AND(NOT(E7591="Unknown"),ISBLANK(J7591)),AND(NOT(O7591="Unknown"),ISBLANK(R7591))),"Missing Information", INDEX(Table15[Entire Service Line Classification], MATCH(SUMIFS(Table15[Unique ID],Table15[System-Owned Portion],E7591,Table15[If Material Anything Other than "Lead" in Column E,Was Material Ever Previously Lead?],G7591,Table15[Customer-Owned Portion],O7591),Table15[Unique ID],0),0)))</f>
        <v/>
      </c>
      <c r="X7591"/>
    </row>
    <row r="7592" spans="2:24" x14ac:dyDescent="0.25">
      <c r="B7592" s="146"/>
      <c r="C7592" s="31"/>
      <c r="D7592" s="31"/>
      <c r="E7592" s="44"/>
      <c r="F7592" s="43"/>
      <c r="G7592" s="84"/>
      <c r="H7592" s="31"/>
      <c r="I7592" s="31"/>
      <c r="J7592" s="84"/>
      <c r="K7592" s="31"/>
      <c r="L7592" s="31"/>
      <c r="M7592" s="169"/>
      <c r="N7592" s="148"/>
      <c r="O7592" s="106"/>
      <c r="P7592" s="43"/>
      <c r="Q7592" s="31"/>
      <c r="R7592" s="84"/>
      <c r="S7592" s="31"/>
      <c r="T7592" s="31"/>
      <c r="U7592" s="169"/>
      <c r="V7592" s="150"/>
      <c r="W7592" s="141" t="str" cm="1">
        <f t="array" ref="W7592">IF(SUM(LEN(B7592:V7592))=0,"",IF(OR(OR(ISBLANK(F7592),SUM(LEN(C7592),LEN(D7592))=0),AND(NOT(E7592="Unknown"),ISBLANK(J7592)),AND(NOT(O7592="Unknown"),ISBLANK(R7592))),"Missing Information", INDEX(Table15[Entire Service Line Classification], MATCH(SUMIFS(Table15[Unique ID],Table15[System-Owned Portion],E7592,Table15[If Material Anything Other than "Lead" in Column E,Was Material Ever Previously Lead?],G7592,Table15[Customer-Owned Portion],O7592),Table15[Unique ID],0),0)))</f>
        <v/>
      </c>
      <c r="X7592"/>
    </row>
    <row r="7593" spans="2:24" x14ac:dyDescent="0.25">
      <c r="B7593" s="146"/>
      <c r="C7593" s="31"/>
      <c r="D7593" s="31"/>
      <c r="E7593" s="44"/>
      <c r="F7593" s="43"/>
      <c r="G7593" s="84"/>
      <c r="H7593" s="31"/>
      <c r="I7593" s="31"/>
      <c r="J7593" s="84"/>
      <c r="K7593" s="31"/>
      <c r="L7593" s="31"/>
      <c r="M7593" s="169"/>
      <c r="N7593" s="148"/>
      <c r="O7593" s="106"/>
      <c r="P7593" s="43"/>
      <c r="Q7593" s="31"/>
      <c r="R7593" s="84"/>
      <c r="S7593" s="31"/>
      <c r="T7593" s="31"/>
      <c r="U7593" s="169"/>
      <c r="V7593" s="150"/>
      <c r="W7593" s="141" t="str" cm="1">
        <f t="array" ref="W7593">IF(SUM(LEN(B7593:V7593))=0,"",IF(OR(OR(ISBLANK(F7593),SUM(LEN(C7593),LEN(D7593))=0),AND(NOT(E7593="Unknown"),ISBLANK(J7593)),AND(NOT(O7593="Unknown"),ISBLANK(R7593))),"Missing Information", INDEX(Table15[Entire Service Line Classification], MATCH(SUMIFS(Table15[Unique ID],Table15[System-Owned Portion],E7593,Table15[If Material Anything Other than "Lead" in Column E,Was Material Ever Previously Lead?],G7593,Table15[Customer-Owned Portion],O7593),Table15[Unique ID],0),0)))</f>
        <v/>
      </c>
      <c r="X7593"/>
    </row>
    <row r="7594" spans="2:24" x14ac:dyDescent="0.25">
      <c r="B7594" s="146"/>
      <c r="C7594" s="31"/>
      <c r="D7594" s="31"/>
      <c r="E7594" s="44"/>
      <c r="F7594" s="43"/>
      <c r="G7594" s="84"/>
      <c r="H7594" s="31"/>
      <c r="I7594" s="31"/>
      <c r="J7594" s="84"/>
      <c r="K7594" s="31"/>
      <c r="L7594" s="31"/>
      <c r="M7594" s="169"/>
      <c r="N7594" s="148"/>
      <c r="O7594" s="106"/>
      <c r="P7594" s="43"/>
      <c r="Q7594" s="31"/>
      <c r="R7594" s="84"/>
      <c r="S7594" s="31"/>
      <c r="T7594" s="31"/>
      <c r="U7594" s="169"/>
      <c r="V7594" s="150"/>
      <c r="W7594" s="141" t="str" cm="1">
        <f t="array" ref="W7594">IF(SUM(LEN(B7594:V7594))=0,"",IF(OR(OR(ISBLANK(F7594),SUM(LEN(C7594),LEN(D7594))=0),AND(NOT(E7594="Unknown"),ISBLANK(J7594)),AND(NOT(O7594="Unknown"),ISBLANK(R7594))),"Missing Information", INDEX(Table15[Entire Service Line Classification], MATCH(SUMIFS(Table15[Unique ID],Table15[System-Owned Portion],E7594,Table15[If Material Anything Other than "Lead" in Column E,Was Material Ever Previously Lead?],G7594,Table15[Customer-Owned Portion],O7594),Table15[Unique ID],0),0)))</f>
        <v/>
      </c>
      <c r="X7594"/>
    </row>
    <row r="7595" spans="2:24" x14ac:dyDescent="0.25">
      <c r="B7595" s="146"/>
      <c r="C7595" s="31"/>
      <c r="D7595" s="31"/>
      <c r="E7595" s="44"/>
      <c r="F7595" s="43"/>
      <c r="G7595" s="84"/>
      <c r="H7595" s="31"/>
      <c r="I7595" s="31"/>
      <c r="J7595" s="84"/>
      <c r="K7595" s="31"/>
      <c r="L7595" s="31"/>
      <c r="M7595" s="169"/>
      <c r="N7595" s="148"/>
      <c r="O7595" s="106"/>
      <c r="P7595" s="43"/>
      <c r="Q7595" s="31"/>
      <c r="R7595" s="84"/>
      <c r="S7595" s="31"/>
      <c r="T7595" s="31"/>
      <c r="U7595" s="169"/>
      <c r="V7595" s="150"/>
      <c r="W7595" s="141" t="str" cm="1">
        <f t="array" ref="W7595">IF(SUM(LEN(B7595:V7595))=0,"",IF(OR(OR(ISBLANK(F7595),SUM(LEN(C7595),LEN(D7595))=0),AND(NOT(E7595="Unknown"),ISBLANK(J7595)),AND(NOT(O7595="Unknown"),ISBLANK(R7595))),"Missing Information", INDEX(Table15[Entire Service Line Classification], MATCH(SUMIFS(Table15[Unique ID],Table15[System-Owned Portion],E7595,Table15[If Material Anything Other than "Lead" in Column E,Was Material Ever Previously Lead?],G7595,Table15[Customer-Owned Portion],O7595),Table15[Unique ID],0),0)))</f>
        <v/>
      </c>
      <c r="X7595"/>
    </row>
    <row r="7596" spans="2:24" x14ac:dyDescent="0.25">
      <c r="B7596" s="146"/>
      <c r="C7596" s="31"/>
      <c r="D7596" s="31"/>
      <c r="E7596" s="44"/>
      <c r="F7596" s="43"/>
      <c r="G7596" s="84"/>
      <c r="H7596" s="31"/>
      <c r="I7596" s="31"/>
      <c r="J7596" s="84"/>
      <c r="K7596" s="31"/>
      <c r="L7596" s="31"/>
      <c r="M7596" s="169"/>
      <c r="N7596" s="148"/>
      <c r="O7596" s="106"/>
      <c r="P7596" s="43"/>
      <c r="Q7596" s="31"/>
      <c r="R7596" s="84"/>
      <c r="S7596" s="31"/>
      <c r="T7596" s="31"/>
      <c r="U7596" s="169"/>
      <c r="V7596" s="150"/>
      <c r="W7596" s="141" t="str" cm="1">
        <f t="array" ref="W7596">IF(SUM(LEN(B7596:V7596))=0,"",IF(OR(OR(ISBLANK(F7596),SUM(LEN(C7596),LEN(D7596))=0),AND(NOT(E7596="Unknown"),ISBLANK(J7596)),AND(NOT(O7596="Unknown"),ISBLANK(R7596))),"Missing Information", INDEX(Table15[Entire Service Line Classification], MATCH(SUMIFS(Table15[Unique ID],Table15[System-Owned Portion],E7596,Table15[If Material Anything Other than "Lead" in Column E,Was Material Ever Previously Lead?],G7596,Table15[Customer-Owned Portion],O7596),Table15[Unique ID],0),0)))</f>
        <v/>
      </c>
      <c r="X7596"/>
    </row>
    <row r="7597" spans="2:24" x14ac:dyDescent="0.25">
      <c r="B7597" s="146"/>
      <c r="C7597" s="31"/>
      <c r="D7597" s="31"/>
      <c r="E7597" s="44"/>
      <c r="F7597" s="43"/>
      <c r="G7597" s="84"/>
      <c r="H7597" s="31"/>
      <c r="I7597" s="31"/>
      <c r="J7597" s="84"/>
      <c r="K7597" s="31"/>
      <c r="L7597" s="31"/>
      <c r="M7597" s="169"/>
      <c r="N7597" s="148"/>
      <c r="O7597" s="106"/>
      <c r="P7597" s="43"/>
      <c r="Q7597" s="31"/>
      <c r="R7597" s="84"/>
      <c r="S7597" s="31"/>
      <c r="T7597" s="31"/>
      <c r="U7597" s="169"/>
      <c r="V7597" s="150"/>
      <c r="W7597" s="141" t="str" cm="1">
        <f t="array" ref="W7597">IF(SUM(LEN(B7597:V7597))=0,"",IF(OR(OR(ISBLANK(F7597),SUM(LEN(C7597),LEN(D7597))=0),AND(NOT(E7597="Unknown"),ISBLANK(J7597)),AND(NOT(O7597="Unknown"),ISBLANK(R7597))),"Missing Information", INDEX(Table15[Entire Service Line Classification], MATCH(SUMIFS(Table15[Unique ID],Table15[System-Owned Portion],E7597,Table15[If Material Anything Other than "Lead" in Column E,Was Material Ever Previously Lead?],G7597,Table15[Customer-Owned Portion],O7597),Table15[Unique ID],0),0)))</f>
        <v/>
      </c>
      <c r="X7597"/>
    </row>
    <row r="7598" spans="2:24" x14ac:dyDescent="0.25">
      <c r="B7598" s="146"/>
      <c r="C7598" s="31"/>
      <c r="D7598" s="31"/>
      <c r="E7598" s="44"/>
      <c r="F7598" s="43"/>
      <c r="G7598" s="84"/>
      <c r="H7598" s="31"/>
      <c r="I7598" s="31"/>
      <c r="J7598" s="84"/>
      <c r="K7598" s="31"/>
      <c r="L7598" s="31"/>
      <c r="M7598" s="169"/>
      <c r="N7598" s="148"/>
      <c r="O7598" s="106"/>
      <c r="P7598" s="43"/>
      <c r="Q7598" s="31"/>
      <c r="R7598" s="84"/>
      <c r="S7598" s="31"/>
      <c r="T7598" s="31"/>
      <c r="U7598" s="169"/>
      <c r="V7598" s="150"/>
      <c r="W7598" s="141" t="str" cm="1">
        <f t="array" ref="W7598">IF(SUM(LEN(B7598:V7598))=0,"",IF(OR(OR(ISBLANK(F7598),SUM(LEN(C7598),LEN(D7598))=0),AND(NOT(E7598="Unknown"),ISBLANK(J7598)),AND(NOT(O7598="Unknown"),ISBLANK(R7598))),"Missing Information", INDEX(Table15[Entire Service Line Classification], MATCH(SUMIFS(Table15[Unique ID],Table15[System-Owned Portion],E7598,Table15[If Material Anything Other than "Lead" in Column E,Was Material Ever Previously Lead?],G7598,Table15[Customer-Owned Portion],O7598),Table15[Unique ID],0),0)))</f>
        <v/>
      </c>
      <c r="X7598"/>
    </row>
    <row r="7599" spans="2:24" x14ac:dyDescent="0.25">
      <c r="B7599" s="146"/>
      <c r="C7599" s="31"/>
      <c r="D7599" s="31"/>
      <c r="E7599" s="44"/>
      <c r="F7599" s="43"/>
      <c r="G7599" s="84"/>
      <c r="H7599" s="31"/>
      <c r="I7599" s="31"/>
      <c r="J7599" s="84"/>
      <c r="K7599" s="31"/>
      <c r="L7599" s="31"/>
      <c r="M7599" s="169"/>
      <c r="N7599" s="148"/>
      <c r="O7599" s="106"/>
      <c r="P7599" s="43"/>
      <c r="Q7599" s="31"/>
      <c r="R7599" s="84"/>
      <c r="S7599" s="31"/>
      <c r="T7599" s="31"/>
      <c r="U7599" s="169"/>
      <c r="V7599" s="150"/>
      <c r="W7599" s="141" t="str" cm="1">
        <f t="array" ref="W7599">IF(SUM(LEN(B7599:V7599))=0,"",IF(OR(OR(ISBLANK(F7599),SUM(LEN(C7599),LEN(D7599))=0),AND(NOT(E7599="Unknown"),ISBLANK(J7599)),AND(NOT(O7599="Unknown"),ISBLANK(R7599))),"Missing Information", INDEX(Table15[Entire Service Line Classification], MATCH(SUMIFS(Table15[Unique ID],Table15[System-Owned Portion],E7599,Table15[If Material Anything Other than "Lead" in Column E,Was Material Ever Previously Lead?],G7599,Table15[Customer-Owned Portion],O7599),Table15[Unique ID],0),0)))</f>
        <v/>
      </c>
      <c r="X7599"/>
    </row>
    <row r="7600" spans="2:24" x14ac:dyDescent="0.25">
      <c r="B7600" s="146"/>
      <c r="C7600" s="31"/>
      <c r="D7600" s="31"/>
      <c r="E7600" s="44"/>
      <c r="F7600" s="43"/>
      <c r="G7600" s="84"/>
      <c r="H7600" s="31"/>
      <c r="I7600" s="31"/>
      <c r="J7600" s="84"/>
      <c r="K7600" s="31"/>
      <c r="L7600" s="31"/>
      <c r="M7600" s="169"/>
      <c r="N7600" s="148"/>
      <c r="O7600" s="106"/>
      <c r="P7600" s="43"/>
      <c r="Q7600" s="31"/>
      <c r="R7600" s="84"/>
      <c r="S7600" s="31"/>
      <c r="T7600" s="31"/>
      <c r="U7600" s="169"/>
      <c r="V7600" s="150"/>
      <c r="W7600" s="141" t="str" cm="1">
        <f t="array" ref="W7600">IF(SUM(LEN(B7600:V7600))=0,"",IF(OR(OR(ISBLANK(F7600),SUM(LEN(C7600),LEN(D7600))=0),AND(NOT(E7600="Unknown"),ISBLANK(J7600)),AND(NOT(O7600="Unknown"),ISBLANK(R7600))),"Missing Information", INDEX(Table15[Entire Service Line Classification], MATCH(SUMIFS(Table15[Unique ID],Table15[System-Owned Portion],E7600,Table15[If Material Anything Other than "Lead" in Column E,Was Material Ever Previously Lead?],G7600,Table15[Customer-Owned Portion],O7600),Table15[Unique ID],0),0)))</f>
        <v/>
      </c>
      <c r="X7600"/>
    </row>
    <row r="7601" spans="2:24" x14ac:dyDescent="0.25">
      <c r="B7601" s="146"/>
      <c r="C7601" s="31"/>
      <c r="D7601" s="31"/>
      <c r="E7601" s="44"/>
      <c r="F7601" s="43"/>
      <c r="G7601" s="84"/>
      <c r="H7601" s="31"/>
      <c r="I7601" s="31"/>
      <c r="J7601" s="84"/>
      <c r="K7601" s="31"/>
      <c r="L7601" s="31"/>
      <c r="M7601" s="169"/>
      <c r="N7601" s="148"/>
      <c r="O7601" s="106"/>
      <c r="P7601" s="43"/>
      <c r="Q7601" s="31"/>
      <c r="R7601" s="84"/>
      <c r="S7601" s="31"/>
      <c r="T7601" s="31"/>
      <c r="U7601" s="169"/>
      <c r="V7601" s="150"/>
      <c r="W7601" s="141" t="str" cm="1">
        <f t="array" ref="W7601">IF(SUM(LEN(B7601:V7601))=0,"",IF(OR(OR(ISBLANK(F7601),SUM(LEN(C7601),LEN(D7601))=0),AND(NOT(E7601="Unknown"),ISBLANK(J7601)),AND(NOT(O7601="Unknown"),ISBLANK(R7601))),"Missing Information", INDEX(Table15[Entire Service Line Classification], MATCH(SUMIFS(Table15[Unique ID],Table15[System-Owned Portion],E7601,Table15[If Material Anything Other than "Lead" in Column E,Was Material Ever Previously Lead?],G7601,Table15[Customer-Owned Portion],O7601),Table15[Unique ID],0),0)))</f>
        <v/>
      </c>
      <c r="X7601"/>
    </row>
    <row r="7602" spans="2:24" x14ac:dyDescent="0.25">
      <c r="B7602" s="146"/>
      <c r="C7602" s="31"/>
      <c r="D7602" s="31"/>
      <c r="E7602" s="44"/>
      <c r="F7602" s="43"/>
      <c r="G7602" s="84"/>
      <c r="H7602" s="31"/>
      <c r="I7602" s="31"/>
      <c r="J7602" s="84"/>
      <c r="K7602" s="31"/>
      <c r="L7602" s="31"/>
      <c r="M7602" s="169"/>
      <c r="N7602" s="148"/>
      <c r="O7602" s="106"/>
      <c r="P7602" s="43"/>
      <c r="Q7602" s="31"/>
      <c r="R7602" s="84"/>
      <c r="S7602" s="31"/>
      <c r="T7602" s="31"/>
      <c r="U7602" s="169"/>
      <c r="V7602" s="150"/>
      <c r="W7602" s="141" t="str" cm="1">
        <f t="array" ref="W7602">IF(SUM(LEN(B7602:V7602))=0,"",IF(OR(OR(ISBLANK(F7602),SUM(LEN(C7602),LEN(D7602))=0),AND(NOT(E7602="Unknown"),ISBLANK(J7602)),AND(NOT(O7602="Unknown"),ISBLANK(R7602))),"Missing Information", INDEX(Table15[Entire Service Line Classification], MATCH(SUMIFS(Table15[Unique ID],Table15[System-Owned Portion],E7602,Table15[If Material Anything Other than "Lead" in Column E,Was Material Ever Previously Lead?],G7602,Table15[Customer-Owned Portion],O7602),Table15[Unique ID],0),0)))</f>
        <v/>
      </c>
      <c r="X7602"/>
    </row>
    <row r="7603" spans="2:24" x14ac:dyDescent="0.25">
      <c r="B7603" s="146"/>
      <c r="C7603" s="31"/>
      <c r="D7603" s="31"/>
      <c r="E7603" s="44"/>
      <c r="F7603" s="43"/>
      <c r="G7603" s="84"/>
      <c r="H7603" s="31"/>
      <c r="I7603" s="31"/>
      <c r="J7603" s="84"/>
      <c r="K7603" s="31"/>
      <c r="L7603" s="31"/>
      <c r="M7603" s="169"/>
      <c r="N7603" s="148"/>
      <c r="O7603" s="106"/>
      <c r="P7603" s="43"/>
      <c r="Q7603" s="31"/>
      <c r="R7603" s="84"/>
      <c r="S7603" s="31"/>
      <c r="T7603" s="31"/>
      <c r="U7603" s="169"/>
      <c r="V7603" s="150"/>
      <c r="W7603" s="141" t="str" cm="1">
        <f t="array" ref="W7603">IF(SUM(LEN(B7603:V7603))=0,"",IF(OR(OR(ISBLANK(F7603),SUM(LEN(C7603),LEN(D7603))=0),AND(NOT(E7603="Unknown"),ISBLANK(J7603)),AND(NOT(O7603="Unknown"),ISBLANK(R7603))),"Missing Information", INDEX(Table15[Entire Service Line Classification], MATCH(SUMIFS(Table15[Unique ID],Table15[System-Owned Portion],E7603,Table15[If Material Anything Other than "Lead" in Column E,Was Material Ever Previously Lead?],G7603,Table15[Customer-Owned Portion],O7603),Table15[Unique ID],0),0)))</f>
        <v/>
      </c>
      <c r="X7603"/>
    </row>
    <row r="7604" spans="2:24" x14ac:dyDescent="0.25">
      <c r="B7604" s="146"/>
      <c r="C7604" s="31"/>
      <c r="D7604" s="31"/>
      <c r="E7604" s="44"/>
      <c r="F7604" s="43"/>
      <c r="G7604" s="84"/>
      <c r="H7604" s="31"/>
      <c r="I7604" s="31"/>
      <c r="J7604" s="84"/>
      <c r="K7604" s="31"/>
      <c r="L7604" s="31"/>
      <c r="M7604" s="169"/>
      <c r="N7604" s="148"/>
      <c r="O7604" s="106"/>
      <c r="P7604" s="43"/>
      <c r="Q7604" s="31"/>
      <c r="R7604" s="84"/>
      <c r="S7604" s="31"/>
      <c r="T7604" s="31"/>
      <c r="U7604" s="169"/>
      <c r="V7604" s="150"/>
      <c r="W7604" s="141" t="str" cm="1">
        <f t="array" ref="W7604">IF(SUM(LEN(B7604:V7604))=0,"",IF(OR(OR(ISBLANK(F7604),SUM(LEN(C7604),LEN(D7604))=0),AND(NOT(E7604="Unknown"),ISBLANK(J7604)),AND(NOT(O7604="Unknown"),ISBLANK(R7604))),"Missing Information", INDEX(Table15[Entire Service Line Classification], MATCH(SUMIFS(Table15[Unique ID],Table15[System-Owned Portion],E7604,Table15[If Material Anything Other than "Lead" in Column E,Was Material Ever Previously Lead?],G7604,Table15[Customer-Owned Portion],O7604),Table15[Unique ID],0),0)))</f>
        <v/>
      </c>
      <c r="X7604"/>
    </row>
    <row r="7605" spans="2:24" x14ac:dyDescent="0.25">
      <c r="B7605" s="146"/>
      <c r="C7605" s="31"/>
      <c r="D7605" s="31"/>
      <c r="E7605" s="44"/>
      <c r="F7605" s="43"/>
      <c r="G7605" s="84"/>
      <c r="H7605" s="31"/>
      <c r="I7605" s="31"/>
      <c r="J7605" s="84"/>
      <c r="K7605" s="31"/>
      <c r="L7605" s="31"/>
      <c r="M7605" s="169"/>
      <c r="N7605" s="148"/>
      <c r="O7605" s="106"/>
      <c r="P7605" s="43"/>
      <c r="Q7605" s="31"/>
      <c r="R7605" s="84"/>
      <c r="S7605" s="31"/>
      <c r="T7605" s="31"/>
      <c r="U7605" s="169"/>
      <c r="V7605" s="150"/>
      <c r="W7605" s="141" t="str" cm="1">
        <f t="array" ref="W7605">IF(SUM(LEN(B7605:V7605))=0,"",IF(OR(OR(ISBLANK(F7605),SUM(LEN(C7605),LEN(D7605))=0),AND(NOT(E7605="Unknown"),ISBLANK(J7605)),AND(NOT(O7605="Unknown"),ISBLANK(R7605))),"Missing Information", INDEX(Table15[Entire Service Line Classification], MATCH(SUMIFS(Table15[Unique ID],Table15[System-Owned Portion],E7605,Table15[If Material Anything Other than "Lead" in Column E,Was Material Ever Previously Lead?],G7605,Table15[Customer-Owned Portion],O7605),Table15[Unique ID],0),0)))</f>
        <v/>
      </c>
      <c r="X7605"/>
    </row>
    <row r="7606" spans="2:24" x14ac:dyDescent="0.25">
      <c r="B7606" s="146"/>
      <c r="C7606" s="31"/>
      <c r="D7606" s="31"/>
      <c r="E7606" s="44"/>
      <c r="F7606" s="43"/>
      <c r="G7606" s="84"/>
      <c r="H7606" s="31"/>
      <c r="I7606" s="31"/>
      <c r="J7606" s="84"/>
      <c r="K7606" s="31"/>
      <c r="L7606" s="31"/>
      <c r="M7606" s="169"/>
      <c r="N7606" s="148"/>
      <c r="O7606" s="106"/>
      <c r="P7606" s="43"/>
      <c r="Q7606" s="31"/>
      <c r="R7606" s="84"/>
      <c r="S7606" s="31"/>
      <c r="T7606" s="31"/>
      <c r="U7606" s="169"/>
      <c r="V7606" s="150"/>
      <c r="W7606" s="141" t="str" cm="1">
        <f t="array" ref="W7606">IF(SUM(LEN(B7606:V7606))=0,"",IF(OR(OR(ISBLANK(F7606),SUM(LEN(C7606),LEN(D7606))=0),AND(NOT(E7606="Unknown"),ISBLANK(J7606)),AND(NOT(O7606="Unknown"),ISBLANK(R7606))),"Missing Information", INDEX(Table15[Entire Service Line Classification], MATCH(SUMIFS(Table15[Unique ID],Table15[System-Owned Portion],E7606,Table15[If Material Anything Other than "Lead" in Column E,Was Material Ever Previously Lead?],G7606,Table15[Customer-Owned Portion],O7606),Table15[Unique ID],0),0)))</f>
        <v/>
      </c>
      <c r="X7606"/>
    </row>
    <row r="7607" spans="2:24" x14ac:dyDescent="0.25">
      <c r="B7607" s="146"/>
      <c r="C7607" s="31"/>
      <c r="D7607" s="31"/>
      <c r="E7607" s="44"/>
      <c r="F7607" s="43"/>
      <c r="G7607" s="84"/>
      <c r="H7607" s="31"/>
      <c r="I7607" s="31"/>
      <c r="J7607" s="84"/>
      <c r="K7607" s="31"/>
      <c r="L7607" s="31"/>
      <c r="M7607" s="169"/>
      <c r="N7607" s="148"/>
      <c r="O7607" s="106"/>
      <c r="P7607" s="43"/>
      <c r="Q7607" s="31"/>
      <c r="R7607" s="84"/>
      <c r="S7607" s="31"/>
      <c r="T7607" s="31"/>
      <c r="U7607" s="169"/>
      <c r="V7607" s="150"/>
      <c r="W7607" s="141" t="str" cm="1">
        <f t="array" ref="W7607">IF(SUM(LEN(B7607:V7607))=0,"",IF(OR(OR(ISBLANK(F7607),SUM(LEN(C7607),LEN(D7607))=0),AND(NOT(E7607="Unknown"),ISBLANK(J7607)),AND(NOT(O7607="Unknown"),ISBLANK(R7607))),"Missing Information", INDEX(Table15[Entire Service Line Classification], MATCH(SUMIFS(Table15[Unique ID],Table15[System-Owned Portion],E7607,Table15[If Material Anything Other than "Lead" in Column E,Was Material Ever Previously Lead?],G7607,Table15[Customer-Owned Portion],O7607),Table15[Unique ID],0),0)))</f>
        <v/>
      </c>
      <c r="X7607"/>
    </row>
    <row r="7608" spans="2:24" x14ac:dyDescent="0.25">
      <c r="B7608" s="146"/>
      <c r="C7608" s="31"/>
      <c r="D7608" s="31"/>
      <c r="E7608" s="44"/>
      <c r="F7608" s="43"/>
      <c r="G7608" s="84"/>
      <c r="H7608" s="31"/>
      <c r="I7608" s="31"/>
      <c r="J7608" s="84"/>
      <c r="K7608" s="31"/>
      <c r="L7608" s="31"/>
      <c r="M7608" s="169"/>
      <c r="N7608" s="148"/>
      <c r="O7608" s="106"/>
      <c r="P7608" s="43"/>
      <c r="Q7608" s="31"/>
      <c r="R7608" s="84"/>
      <c r="S7608" s="31"/>
      <c r="T7608" s="31"/>
      <c r="U7608" s="169"/>
      <c r="V7608" s="150"/>
      <c r="W7608" s="141" t="str" cm="1">
        <f t="array" ref="W7608">IF(SUM(LEN(B7608:V7608))=0,"",IF(OR(OR(ISBLANK(F7608),SUM(LEN(C7608),LEN(D7608))=0),AND(NOT(E7608="Unknown"),ISBLANK(J7608)),AND(NOT(O7608="Unknown"),ISBLANK(R7608))),"Missing Information", INDEX(Table15[Entire Service Line Classification], MATCH(SUMIFS(Table15[Unique ID],Table15[System-Owned Portion],E7608,Table15[If Material Anything Other than "Lead" in Column E,Was Material Ever Previously Lead?],G7608,Table15[Customer-Owned Portion],O7608),Table15[Unique ID],0),0)))</f>
        <v/>
      </c>
      <c r="X7608"/>
    </row>
    <row r="7609" spans="2:24" x14ac:dyDescent="0.25">
      <c r="B7609" s="146"/>
      <c r="C7609" s="31"/>
      <c r="D7609" s="31"/>
      <c r="E7609" s="44"/>
      <c r="F7609" s="43"/>
      <c r="G7609" s="84"/>
      <c r="H7609" s="31"/>
      <c r="I7609" s="31"/>
      <c r="J7609" s="84"/>
      <c r="K7609" s="31"/>
      <c r="L7609" s="31"/>
      <c r="M7609" s="169"/>
      <c r="N7609" s="148"/>
      <c r="O7609" s="106"/>
      <c r="P7609" s="43"/>
      <c r="Q7609" s="31"/>
      <c r="R7609" s="84"/>
      <c r="S7609" s="31"/>
      <c r="T7609" s="31"/>
      <c r="U7609" s="169"/>
      <c r="V7609" s="150"/>
      <c r="W7609" s="141" t="str" cm="1">
        <f t="array" ref="W7609">IF(SUM(LEN(B7609:V7609))=0,"",IF(OR(OR(ISBLANK(F7609),SUM(LEN(C7609),LEN(D7609))=0),AND(NOT(E7609="Unknown"),ISBLANK(J7609)),AND(NOT(O7609="Unknown"),ISBLANK(R7609))),"Missing Information", INDEX(Table15[Entire Service Line Classification], MATCH(SUMIFS(Table15[Unique ID],Table15[System-Owned Portion],E7609,Table15[If Material Anything Other than "Lead" in Column E,Was Material Ever Previously Lead?],G7609,Table15[Customer-Owned Portion],O7609),Table15[Unique ID],0),0)))</f>
        <v/>
      </c>
      <c r="X7609"/>
    </row>
    <row r="7610" spans="2:24" x14ac:dyDescent="0.25">
      <c r="B7610" s="146"/>
      <c r="C7610" s="31"/>
      <c r="D7610" s="31"/>
      <c r="E7610" s="44"/>
      <c r="F7610" s="43"/>
      <c r="G7610" s="84"/>
      <c r="H7610" s="31"/>
      <c r="I7610" s="31"/>
      <c r="J7610" s="84"/>
      <c r="K7610" s="31"/>
      <c r="L7610" s="31"/>
      <c r="M7610" s="169"/>
      <c r="N7610" s="148"/>
      <c r="O7610" s="106"/>
      <c r="P7610" s="43"/>
      <c r="Q7610" s="31"/>
      <c r="R7610" s="84"/>
      <c r="S7610" s="31"/>
      <c r="T7610" s="31"/>
      <c r="U7610" s="169"/>
      <c r="V7610" s="150"/>
      <c r="W7610" s="141" t="str" cm="1">
        <f t="array" ref="W7610">IF(SUM(LEN(B7610:V7610))=0,"",IF(OR(OR(ISBLANK(F7610),SUM(LEN(C7610),LEN(D7610))=0),AND(NOT(E7610="Unknown"),ISBLANK(J7610)),AND(NOT(O7610="Unknown"),ISBLANK(R7610))),"Missing Information", INDEX(Table15[Entire Service Line Classification], MATCH(SUMIFS(Table15[Unique ID],Table15[System-Owned Portion],E7610,Table15[If Material Anything Other than "Lead" in Column E,Was Material Ever Previously Lead?],G7610,Table15[Customer-Owned Portion],O7610),Table15[Unique ID],0),0)))</f>
        <v/>
      </c>
      <c r="X7610"/>
    </row>
    <row r="7611" spans="2:24" x14ac:dyDescent="0.25">
      <c r="B7611" s="146"/>
      <c r="C7611" s="31"/>
      <c r="D7611" s="31"/>
      <c r="E7611" s="44"/>
      <c r="F7611" s="43"/>
      <c r="G7611" s="84"/>
      <c r="H7611" s="31"/>
      <c r="I7611" s="31"/>
      <c r="J7611" s="84"/>
      <c r="K7611" s="31"/>
      <c r="L7611" s="31"/>
      <c r="M7611" s="169"/>
      <c r="N7611" s="148"/>
      <c r="O7611" s="106"/>
      <c r="P7611" s="43"/>
      <c r="Q7611" s="31"/>
      <c r="R7611" s="84"/>
      <c r="S7611" s="31"/>
      <c r="T7611" s="31"/>
      <c r="U7611" s="169"/>
      <c r="V7611" s="150"/>
      <c r="W7611" s="141" t="str" cm="1">
        <f t="array" ref="W7611">IF(SUM(LEN(B7611:V7611))=0,"",IF(OR(OR(ISBLANK(F7611),SUM(LEN(C7611),LEN(D7611))=0),AND(NOT(E7611="Unknown"),ISBLANK(J7611)),AND(NOT(O7611="Unknown"),ISBLANK(R7611))),"Missing Information", INDEX(Table15[Entire Service Line Classification], MATCH(SUMIFS(Table15[Unique ID],Table15[System-Owned Portion],E7611,Table15[If Material Anything Other than "Lead" in Column E,Was Material Ever Previously Lead?],G7611,Table15[Customer-Owned Portion],O7611),Table15[Unique ID],0),0)))</f>
        <v/>
      </c>
      <c r="X7611"/>
    </row>
    <row r="7612" spans="2:24" x14ac:dyDescent="0.25">
      <c r="B7612" s="146"/>
      <c r="C7612" s="31"/>
      <c r="D7612" s="31"/>
      <c r="E7612" s="44"/>
      <c r="F7612" s="43"/>
      <c r="G7612" s="84"/>
      <c r="H7612" s="31"/>
      <c r="I7612" s="31"/>
      <c r="J7612" s="84"/>
      <c r="K7612" s="31"/>
      <c r="L7612" s="31"/>
      <c r="M7612" s="169"/>
      <c r="N7612" s="148"/>
      <c r="O7612" s="106"/>
      <c r="P7612" s="43"/>
      <c r="Q7612" s="31"/>
      <c r="R7612" s="84"/>
      <c r="S7612" s="31"/>
      <c r="T7612" s="31"/>
      <c r="U7612" s="169"/>
      <c r="V7612" s="150"/>
      <c r="W7612" s="141" t="str" cm="1">
        <f t="array" ref="W7612">IF(SUM(LEN(B7612:V7612))=0,"",IF(OR(OR(ISBLANK(F7612),SUM(LEN(C7612),LEN(D7612))=0),AND(NOT(E7612="Unknown"),ISBLANK(J7612)),AND(NOT(O7612="Unknown"),ISBLANK(R7612))),"Missing Information", INDEX(Table15[Entire Service Line Classification], MATCH(SUMIFS(Table15[Unique ID],Table15[System-Owned Portion],E7612,Table15[If Material Anything Other than "Lead" in Column E,Was Material Ever Previously Lead?],G7612,Table15[Customer-Owned Portion],O7612),Table15[Unique ID],0),0)))</f>
        <v/>
      </c>
      <c r="X7612"/>
    </row>
    <row r="7613" spans="2:24" x14ac:dyDescent="0.25">
      <c r="B7613" s="146"/>
      <c r="C7613" s="31"/>
      <c r="D7613" s="31"/>
      <c r="E7613" s="44"/>
      <c r="F7613" s="43"/>
      <c r="G7613" s="84"/>
      <c r="H7613" s="31"/>
      <c r="I7613" s="31"/>
      <c r="J7613" s="84"/>
      <c r="K7613" s="31"/>
      <c r="L7613" s="31"/>
      <c r="M7613" s="169"/>
      <c r="N7613" s="148"/>
      <c r="O7613" s="106"/>
      <c r="P7613" s="43"/>
      <c r="Q7613" s="31"/>
      <c r="R7613" s="84"/>
      <c r="S7613" s="31"/>
      <c r="T7613" s="31"/>
      <c r="U7613" s="169"/>
      <c r="V7613" s="150"/>
      <c r="W7613" s="141" t="str" cm="1">
        <f t="array" ref="W7613">IF(SUM(LEN(B7613:V7613))=0,"",IF(OR(OR(ISBLANK(F7613),SUM(LEN(C7613),LEN(D7613))=0),AND(NOT(E7613="Unknown"),ISBLANK(J7613)),AND(NOT(O7613="Unknown"),ISBLANK(R7613))),"Missing Information", INDEX(Table15[Entire Service Line Classification], MATCH(SUMIFS(Table15[Unique ID],Table15[System-Owned Portion],E7613,Table15[If Material Anything Other than "Lead" in Column E,Was Material Ever Previously Lead?],G7613,Table15[Customer-Owned Portion],O7613),Table15[Unique ID],0),0)))</f>
        <v/>
      </c>
      <c r="X7613"/>
    </row>
    <row r="7614" spans="2:24" x14ac:dyDescent="0.25">
      <c r="B7614" s="146"/>
      <c r="C7614" s="31"/>
      <c r="D7614" s="31"/>
      <c r="E7614" s="44"/>
      <c r="F7614" s="43"/>
      <c r="G7614" s="84"/>
      <c r="H7614" s="31"/>
      <c r="I7614" s="31"/>
      <c r="J7614" s="84"/>
      <c r="K7614" s="31"/>
      <c r="L7614" s="31"/>
      <c r="M7614" s="169"/>
      <c r="N7614" s="148"/>
      <c r="O7614" s="106"/>
      <c r="P7614" s="43"/>
      <c r="Q7614" s="31"/>
      <c r="R7614" s="84"/>
      <c r="S7614" s="31"/>
      <c r="T7614" s="31"/>
      <c r="U7614" s="169"/>
      <c r="V7614" s="150"/>
      <c r="W7614" s="141" t="str" cm="1">
        <f t="array" ref="W7614">IF(SUM(LEN(B7614:V7614))=0,"",IF(OR(OR(ISBLANK(F7614),SUM(LEN(C7614),LEN(D7614))=0),AND(NOT(E7614="Unknown"),ISBLANK(J7614)),AND(NOT(O7614="Unknown"),ISBLANK(R7614))),"Missing Information", INDEX(Table15[Entire Service Line Classification], MATCH(SUMIFS(Table15[Unique ID],Table15[System-Owned Portion],E7614,Table15[If Material Anything Other than "Lead" in Column E,Was Material Ever Previously Lead?],G7614,Table15[Customer-Owned Portion],O7614),Table15[Unique ID],0),0)))</f>
        <v/>
      </c>
      <c r="X7614"/>
    </row>
    <row r="7615" spans="2:24" x14ac:dyDescent="0.25">
      <c r="B7615" s="146"/>
      <c r="C7615" s="31"/>
      <c r="D7615" s="31"/>
      <c r="E7615" s="44"/>
      <c r="F7615" s="43"/>
      <c r="G7615" s="84"/>
      <c r="H7615" s="31"/>
      <c r="I7615" s="31"/>
      <c r="J7615" s="84"/>
      <c r="K7615" s="31"/>
      <c r="L7615" s="31"/>
      <c r="M7615" s="169"/>
      <c r="N7615" s="148"/>
      <c r="O7615" s="106"/>
      <c r="P7615" s="43"/>
      <c r="Q7615" s="31"/>
      <c r="R7615" s="84"/>
      <c r="S7615" s="31"/>
      <c r="T7615" s="31"/>
      <c r="U7615" s="169"/>
      <c r="V7615" s="150"/>
      <c r="W7615" s="141" t="str" cm="1">
        <f t="array" ref="W7615">IF(SUM(LEN(B7615:V7615))=0,"",IF(OR(OR(ISBLANK(F7615),SUM(LEN(C7615),LEN(D7615))=0),AND(NOT(E7615="Unknown"),ISBLANK(J7615)),AND(NOT(O7615="Unknown"),ISBLANK(R7615))),"Missing Information", INDEX(Table15[Entire Service Line Classification], MATCH(SUMIFS(Table15[Unique ID],Table15[System-Owned Portion],E7615,Table15[If Material Anything Other than "Lead" in Column E,Was Material Ever Previously Lead?],G7615,Table15[Customer-Owned Portion],O7615),Table15[Unique ID],0),0)))</f>
        <v/>
      </c>
      <c r="X7615"/>
    </row>
    <row r="7616" spans="2:24" x14ac:dyDescent="0.25">
      <c r="B7616" s="146"/>
      <c r="C7616" s="31"/>
      <c r="D7616" s="31"/>
      <c r="E7616" s="44"/>
      <c r="F7616" s="43"/>
      <c r="G7616" s="84"/>
      <c r="H7616" s="31"/>
      <c r="I7616" s="31"/>
      <c r="J7616" s="84"/>
      <c r="K7616" s="31"/>
      <c r="L7616" s="31"/>
      <c r="M7616" s="169"/>
      <c r="N7616" s="148"/>
      <c r="O7616" s="106"/>
      <c r="P7616" s="43"/>
      <c r="Q7616" s="31"/>
      <c r="R7616" s="84"/>
      <c r="S7616" s="31"/>
      <c r="T7616" s="31"/>
      <c r="U7616" s="169"/>
      <c r="V7616" s="150"/>
      <c r="W7616" s="141" t="str" cm="1">
        <f t="array" ref="W7616">IF(SUM(LEN(B7616:V7616))=0,"",IF(OR(OR(ISBLANK(F7616),SUM(LEN(C7616),LEN(D7616))=0),AND(NOT(E7616="Unknown"),ISBLANK(J7616)),AND(NOT(O7616="Unknown"),ISBLANK(R7616))),"Missing Information", INDEX(Table15[Entire Service Line Classification], MATCH(SUMIFS(Table15[Unique ID],Table15[System-Owned Portion],E7616,Table15[If Material Anything Other than "Lead" in Column E,Was Material Ever Previously Lead?],G7616,Table15[Customer-Owned Portion],O7616),Table15[Unique ID],0),0)))</f>
        <v/>
      </c>
      <c r="X7616"/>
    </row>
    <row r="7617" spans="2:24" x14ac:dyDescent="0.25">
      <c r="B7617" s="146"/>
      <c r="C7617" s="31"/>
      <c r="D7617" s="31"/>
      <c r="E7617" s="44"/>
      <c r="F7617" s="43"/>
      <c r="G7617" s="84"/>
      <c r="H7617" s="31"/>
      <c r="I7617" s="31"/>
      <c r="J7617" s="84"/>
      <c r="K7617" s="31"/>
      <c r="L7617" s="31"/>
      <c r="M7617" s="169"/>
      <c r="N7617" s="148"/>
      <c r="O7617" s="106"/>
      <c r="P7617" s="43"/>
      <c r="Q7617" s="31"/>
      <c r="R7617" s="84"/>
      <c r="S7617" s="31"/>
      <c r="T7617" s="31"/>
      <c r="U7617" s="169"/>
      <c r="V7617" s="150"/>
      <c r="W7617" s="141" t="str" cm="1">
        <f t="array" ref="W7617">IF(SUM(LEN(B7617:V7617))=0,"",IF(OR(OR(ISBLANK(F7617),SUM(LEN(C7617),LEN(D7617))=0),AND(NOT(E7617="Unknown"),ISBLANK(J7617)),AND(NOT(O7617="Unknown"),ISBLANK(R7617))),"Missing Information", INDEX(Table15[Entire Service Line Classification], MATCH(SUMIFS(Table15[Unique ID],Table15[System-Owned Portion],E7617,Table15[If Material Anything Other than "Lead" in Column E,Was Material Ever Previously Lead?],G7617,Table15[Customer-Owned Portion],O7617),Table15[Unique ID],0),0)))</f>
        <v/>
      </c>
      <c r="X7617"/>
    </row>
    <row r="7618" spans="2:24" x14ac:dyDescent="0.25">
      <c r="B7618" s="146"/>
      <c r="C7618" s="31"/>
      <c r="D7618" s="31"/>
      <c r="E7618" s="44"/>
      <c r="F7618" s="43"/>
      <c r="G7618" s="84"/>
      <c r="H7618" s="31"/>
      <c r="I7618" s="31"/>
      <c r="J7618" s="84"/>
      <c r="K7618" s="31"/>
      <c r="L7618" s="31"/>
      <c r="M7618" s="169"/>
      <c r="N7618" s="148"/>
      <c r="O7618" s="106"/>
      <c r="P7618" s="43"/>
      <c r="Q7618" s="31"/>
      <c r="R7618" s="84"/>
      <c r="S7618" s="31"/>
      <c r="T7618" s="31"/>
      <c r="U7618" s="169"/>
      <c r="V7618" s="150"/>
      <c r="W7618" s="141" t="str" cm="1">
        <f t="array" ref="W7618">IF(SUM(LEN(B7618:V7618))=0,"",IF(OR(OR(ISBLANK(F7618),SUM(LEN(C7618),LEN(D7618))=0),AND(NOT(E7618="Unknown"),ISBLANK(J7618)),AND(NOT(O7618="Unknown"),ISBLANK(R7618))),"Missing Information", INDEX(Table15[Entire Service Line Classification], MATCH(SUMIFS(Table15[Unique ID],Table15[System-Owned Portion],E7618,Table15[If Material Anything Other than "Lead" in Column E,Was Material Ever Previously Lead?],G7618,Table15[Customer-Owned Portion],O7618),Table15[Unique ID],0),0)))</f>
        <v/>
      </c>
      <c r="X7618"/>
    </row>
    <row r="7619" spans="2:24" x14ac:dyDescent="0.25">
      <c r="B7619" s="146"/>
      <c r="C7619" s="31"/>
      <c r="D7619" s="31"/>
      <c r="E7619" s="44"/>
      <c r="F7619" s="43"/>
      <c r="G7619" s="84"/>
      <c r="H7619" s="31"/>
      <c r="I7619" s="31"/>
      <c r="J7619" s="84"/>
      <c r="K7619" s="31"/>
      <c r="L7619" s="31"/>
      <c r="M7619" s="169"/>
      <c r="N7619" s="148"/>
      <c r="O7619" s="106"/>
      <c r="P7619" s="43"/>
      <c r="Q7619" s="31"/>
      <c r="R7619" s="84"/>
      <c r="S7619" s="31"/>
      <c r="T7619" s="31"/>
      <c r="U7619" s="169"/>
      <c r="V7619" s="150"/>
      <c r="W7619" s="141" t="str" cm="1">
        <f t="array" ref="W7619">IF(SUM(LEN(B7619:V7619))=0,"",IF(OR(OR(ISBLANK(F7619),SUM(LEN(C7619),LEN(D7619))=0),AND(NOT(E7619="Unknown"),ISBLANK(J7619)),AND(NOT(O7619="Unknown"),ISBLANK(R7619))),"Missing Information", INDEX(Table15[Entire Service Line Classification], MATCH(SUMIFS(Table15[Unique ID],Table15[System-Owned Portion],E7619,Table15[If Material Anything Other than "Lead" in Column E,Was Material Ever Previously Lead?],G7619,Table15[Customer-Owned Portion],O7619),Table15[Unique ID],0),0)))</f>
        <v/>
      </c>
      <c r="X7619"/>
    </row>
    <row r="7620" spans="2:24" x14ac:dyDescent="0.25">
      <c r="B7620" s="146"/>
      <c r="C7620" s="31"/>
      <c r="D7620" s="31"/>
      <c r="E7620" s="44"/>
      <c r="F7620" s="43"/>
      <c r="G7620" s="84"/>
      <c r="H7620" s="31"/>
      <c r="I7620" s="31"/>
      <c r="J7620" s="84"/>
      <c r="K7620" s="31"/>
      <c r="L7620" s="31"/>
      <c r="M7620" s="169"/>
      <c r="N7620" s="148"/>
      <c r="O7620" s="106"/>
      <c r="P7620" s="43"/>
      <c r="Q7620" s="31"/>
      <c r="R7620" s="84"/>
      <c r="S7620" s="31"/>
      <c r="T7620" s="31"/>
      <c r="U7620" s="169"/>
      <c r="V7620" s="150"/>
      <c r="W7620" s="141" t="str" cm="1">
        <f t="array" ref="W7620">IF(SUM(LEN(B7620:V7620))=0,"",IF(OR(OR(ISBLANK(F7620),SUM(LEN(C7620),LEN(D7620))=0),AND(NOT(E7620="Unknown"),ISBLANK(J7620)),AND(NOT(O7620="Unknown"),ISBLANK(R7620))),"Missing Information", INDEX(Table15[Entire Service Line Classification], MATCH(SUMIFS(Table15[Unique ID],Table15[System-Owned Portion],E7620,Table15[If Material Anything Other than "Lead" in Column E,Was Material Ever Previously Lead?],G7620,Table15[Customer-Owned Portion],O7620),Table15[Unique ID],0),0)))</f>
        <v/>
      </c>
      <c r="X7620"/>
    </row>
    <row r="7621" spans="2:24" x14ac:dyDescent="0.25">
      <c r="B7621" s="146"/>
      <c r="C7621" s="31"/>
      <c r="D7621" s="31"/>
      <c r="E7621" s="44"/>
      <c r="F7621" s="43"/>
      <c r="G7621" s="84"/>
      <c r="H7621" s="31"/>
      <c r="I7621" s="31"/>
      <c r="J7621" s="84"/>
      <c r="K7621" s="31"/>
      <c r="L7621" s="31"/>
      <c r="M7621" s="169"/>
      <c r="N7621" s="148"/>
      <c r="O7621" s="106"/>
      <c r="P7621" s="43"/>
      <c r="Q7621" s="31"/>
      <c r="R7621" s="84"/>
      <c r="S7621" s="31"/>
      <c r="T7621" s="31"/>
      <c r="U7621" s="169"/>
      <c r="V7621" s="150"/>
      <c r="W7621" s="141" t="str" cm="1">
        <f t="array" ref="W7621">IF(SUM(LEN(B7621:V7621))=0,"",IF(OR(OR(ISBLANK(F7621),SUM(LEN(C7621),LEN(D7621))=0),AND(NOT(E7621="Unknown"),ISBLANK(J7621)),AND(NOT(O7621="Unknown"),ISBLANK(R7621))),"Missing Information", INDEX(Table15[Entire Service Line Classification], MATCH(SUMIFS(Table15[Unique ID],Table15[System-Owned Portion],E7621,Table15[If Material Anything Other than "Lead" in Column E,Was Material Ever Previously Lead?],G7621,Table15[Customer-Owned Portion],O7621),Table15[Unique ID],0),0)))</f>
        <v/>
      </c>
      <c r="X7621"/>
    </row>
    <row r="7622" spans="2:24" x14ac:dyDescent="0.25">
      <c r="B7622" s="146"/>
      <c r="C7622" s="31"/>
      <c r="D7622" s="31"/>
      <c r="E7622" s="44"/>
      <c r="F7622" s="43"/>
      <c r="G7622" s="84"/>
      <c r="H7622" s="31"/>
      <c r="I7622" s="31"/>
      <c r="J7622" s="84"/>
      <c r="K7622" s="31"/>
      <c r="L7622" s="31"/>
      <c r="M7622" s="169"/>
      <c r="N7622" s="148"/>
      <c r="O7622" s="106"/>
      <c r="P7622" s="43"/>
      <c r="Q7622" s="31"/>
      <c r="R7622" s="84"/>
      <c r="S7622" s="31"/>
      <c r="T7622" s="31"/>
      <c r="U7622" s="169"/>
      <c r="V7622" s="150"/>
      <c r="W7622" s="141" t="str" cm="1">
        <f t="array" ref="W7622">IF(SUM(LEN(B7622:V7622))=0,"",IF(OR(OR(ISBLANK(F7622),SUM(LEN(C7622),LEN(D7622))=0),AND(NOT(E7622="Unknown"),ISBLANK(J7622)),AND(NOT(O7622="Unknown"),ISBLANK(R7622))),"Missing Information", INDEX(Table15[Entire Service Line Classification], MATCH(SUMIFS(Table15[Unique ID],Table15[System-Owned Portion],E7622,Table15[If Material Anything Other than "Lead" in Column E,Was Material Ever Previously Lead?],G7622,Table15[Customer-Owned Portion],O7622),Table15[Unique ID],0),0)))</f>
        <v/>
      </c>
      <c r="X7622"/>
    </row>
    <row r="7623" spans="2:24" x14ac:dyDescent="0.25">
      <c r="B7623" s="146"/>
      <c r="C7623" s="31"/>
      <c r="D7623" s="31"/>
      <c r="E7623" s="44"/>
      <c r="F7623" s="43"/>
      <c r="G7623" s="84"/>
      <c r="H7623" s="31"/>
      <c r="I7623" s="31"/>
      <c r="J7623" s="84"/>
      <c r="K7623" s="31"/>
      <c r="L7623" s="31"/>
      <c r="M7623" s="169"/>
      <c r="N7623" s="148"/>
      <c r="O7623" s="106"/>
      <c r="P7623" s="43"/>
      <c r="Q7623" s="31"/>
      <c r="R7623" s="84"/>
      <c r="S7623" s="31"/>
      <c r="T7623" s="31"/>
      <c r="U7623" s="169"/>
      <c r="V7623" s="150"/>
      <c r="W7623" s="141" t="str" cm="1">
        <f t="array" ref="W7623">IF(SUM(LEN(B7623:V7623))=0,"",IF(OR(OR(ISBLANK(F7623),SUM(LEN(C7623),LEN(D7623))=0),AND(NOT(E7623="Unknown"),ISBLANK(J7623)),AND(NOT(O7623="Unknown"),ISBLANK(R7623))),"Missing Information", INDEX(Table15[Entire Service Line Classification], MATCH(SUMIFS(Table15[Unique ID],Table15[System-Owned Portion],E7623,Table15[If Material Anything Other than "Lead" in Column E,Was Material Ever Previously Lead?],G7623,Table15[Customer-Owned Portion],O7623),Table15[Unique ID],0),0)))</f>
        <v/>
      </c>
      <c r="X7623"/>
    </row>
    <row r="7624" spans="2:24" x14ac:dyDescent="0.25">
      <c r="B7624" s="146"/>
      <c r="C7624" s="31"/>
      <c r="D7624" s="31"/>
      <c r="E7624" s="44"/>
      <c r="F7624" s="43"/>
      <c r="G7624" s="84"/>
      <c r="H7624" s="31"/>
      <c r="I7624" s="31"/>
      <c r="J7624" s="84"/>
      <c r="K7624" s="31"/>
      <c r="L7624" s="31"/>
      <c r="M7624" s="169"/>
      <c r="N7624" s="148"/>
      <c r="O7624" s="106"/>
      <c r="P7624" s="43"/>
      <c r="Q7624" s="31"/>
      <c r="R7624" s="84"/>
      <c r="S7624" s="31"/>
      <c r="T7624" s="31"/>
      <c r="U7624" s="169"/>
      <c r="V7624" s="150"/>
      <c r="W7624" s="141" t="str" cm="1">
        <f t="array" ref="W7624">IF(SUM(LEN(B7624:V7624))=0,"",IF(OR(OR(ISBLANK(F7624),SUM(LEN(C7624),LEN(D7624))=0),AND(NOT(E7624="Unknown"),ISBLANK(J7624)),AND(NOT(O7624="Unknown"),ISBLANK(R7624))),"Missing Information", INDEX(Table15[Entire Service Line Classification], MATCH(SUMIFS(Table15[Unique ID],Table15[System-Owned Portion],E7624,Table15[If Material Anything Other than "Lead" in Column E,Was Material Ever Previously Lead?],G7624,Table15[Customer-Owned Portion],O7624),Table15[Unique ID],0),0)))</f>
        <v/>
      </c>
      <c r="X7624"/>
    </row>
    <row r="7625" spans="2:24" x14ac:dyDescent="0.25">
      <c r="B7625" s="146"/>
      <c r="C7625" s="31"/>
      <c r="D7625" s="31"/>
      <c r="E7625" s="44"/>
      <c r="F7625" s="43"/>
      <c r="G7625" s="84"/>
      <c r="H7625" s="31"/>
      <c r="I7625" s="31"/>
      <c r="J7625" s="84"/>
      <c r="K7625" s="31"/>
      <c r="L7625" s="31"/>
      <c r="M7625" s="169"/>
      <c r="N7625" s="148"/>
      <c r="O7625" s="106"/>
      <c r="P7625" s="43"/>
      <c r="Q7625" s="31"/>
      <c r="R7625" s="84"/>
      <c r="S7625" s="31"/>
      <c r="T7625" s="31"/>
      <c r="U7625" s="169"/>
      <c r="V7625" s="150"/>
      <c r="W7625" s="141" t="str" cm="1">
        <f t="array" ref="W7625">IF(SUM(LEN(B7625:V7625))=0,"",IF(OR(OR(ISBLANK(F7625),SUM(LEN(C7625),LEN(D7625))=0),AND(NOT(E7625="Unknown"),ISBLANK(J7625)),AND(NOT(O7625="Unknown"),ISBLANK(R7625))),"Missing Information", INDEX(Table15[Entire Service Line Classification], MATCH(SUMIFS(Table15[Unique ID],Table15[System-Owned Portion],E7625,Table15[If Material Anything Other than "Lead" in Column E,Was Material Ever Previously Lead?],G7625,Table15[Customer-Owned Portion],O7625),Table15[Unique ID],0),0)))</f>
        <v/>
      </c>
      <c r="X7625"/>
    </row>
    <row r="7626" spans="2:24" x14ac:dyDescent="0.25">
      <c r="B7626" s="146"/>
      <c r="C7626" s="31"/>
      <c r="D7626" s="31"/>
      <c r="E7626" s="44"/>
      <c r="F7626" s="43"/>
      <c r="G7626" s="84"/>
      <c r="H7626" s="31"/>
      <c r="I7626" s="31"/>
      <c r="J7626" s="84"/>
      <c r="K7626" s="31"/>
      <c r="L7626" s="31"/>
      <c r="M7626" s="169"/>
      <c r="N7626" s="148"/>
      <c r="O7626" s="106"/>
      <c r="P7626" s="43"/>
      <c r="Q7626" s="31"/>
      <c r="R7626" s="84"/>
      <c r="S7626" s="31"/>
      <c r="T7626" s="31"/>
      <c r="U7626" s="169"/>
      <c r="V7626" s="150"/>
      <c r="W7626" s="141" t="str" cm="1">
        <f t="array" ref="W7626">IF(SUM(LEN(B7626:V7626))=0,"",IF(OR(OR(ISBLANK(F7626),SUM(LEN(C7626),LEN(D7626))=0),AND(NOT(E7626="Unknown"),ISBLANK(J7626)),AND(NOT(O7626="Unknown"),ISBLANK(R7626))),"Missing Information", INDEX(Table15[Entire Service Line Classification], MATCH(SUMIFS(Table15[Unique ID],Table15[System-Owned Portion],E7626,Table15[If Material Anything Other than "Lead" in Column E,Was Material Ever Previously Lead?],G7626,Table15[Customer-Owned Portion],O7626),Table15[Unique ID],0),0)))</f>
        <v/>
      </c>
      <c r="X7626"/>
    </row>
    <row r="7627" spans="2:24" x14ac:dyDescent="0.25">
      <c r="B7627" s="146"/>
      <c r="C7627" s="31"/>
      <c r="D7627" s="31"/>
      <c r="E7627" s="44"/>
      <c r="F7627" s="43"/>
      <c r="G7627" s="84"/>
      <c r="H7627" s="31"/>
      <c r="I7627" s="31"/>
      <c r="J7627" s="84"/>
      <c r="K7627" s="31"/>
      <c r="L7627" s="31"/>
      <c r="M7627" s="169"/>
      <c r="N7627" s="148"/>
      <c r="O7627" s="106"/>
      <c r="P7627" s="43"/>
      <c r="Q7627" s="31"/>
      <c r="R7627" s="84"/>
      <c r="S7627" s="31"/>
      <c r="T7627" s="31"/>
      <c r="U7627" s="169"/>
      <c r="V7627" s="150"/>
      <c r="W7627" s="141" t="str" cm="1">
        <f t="array" ref="W7627">IF(SUM(LEN(B7627:V7627))=0,"",IF(OR(OR(ISBLANK(F7627),SUM(LEN(C7627),LEN(D7627))=0),AND(NOT(E7627="Unknown"),ISBLANK(J7627)),AND(NOT(O7627="Unknown"),ISBLANK(R7627))),"Missing Information", INDEX(Table15[Entire Service Line Classification], MATCH(SUMIFS(Table15[Unique ID],Table15[System-Owned Portion],E7627,Table15[If Material Anything Other than "Lead" in Column E,Was Material Ever Previously Lead?],G7627,Table15[Customer-Owned Portion],O7627),Table15[Unique ID],0),0)))</f>
        <v/>
      </c>
      <c r="X7627"/>
    </row>
    <row r="7628" spans="2:24" x14ac:dyDescent="0.25">
      <c r="B7628" s="146"/>
      <c r="C7628" s="31"/>
      <c r="D7628" s="31"/>
      <c r="E7628" s="44"/>
      <c r="F7628" s="43"/>
      <c r="G7628" s="84"/>
      <c r="H7628" s="31"/>
      <c r="I7628" s="31"/>
      <c r="J7628" s="84"/>
      <c r="K7628" s="31"/>
      <c r="L7628" s="31"/>
      <c r="M7628" s="169"/>
      <c r="N7628" s="148"/>
      <c r="O7628" s="106"/>
      <c r="P7628" s="43"/>
      <c r="Q7628" s="31"/>
      <c r="R7628" s="84"/>
      <c r="S7628" s="31"/>
      <c r="T7628" s="31"/>
      <c r="U7628" s="169"/>
      <c r="V7628" s="150"/>
      <c r="W7628" s="141" t="str" cm="1">
        <f t="array" ref="W7628">IF(SUM(LEN(B7628:V7628))=0,"",IF(OR(OR(ISBLANK(F7628),SUM(LEN(C7628),LEN(D7628))=0),AND(NOT(E7628="Unknown"),ISBLANK(J7628)),AND(NOT(O7628="Unknown"),ISBLANK(R7628))),"Missing Information", INDEX(Table15[Entire Service Line Classification], MATCH(SUMIFS(Table15[Unique ID],Table15[System-Owned Portion],E7628,Table15[If Material Anything Other than "Lead" in Column E,Was Material Ever Previously Lead?],G7628,Table15[Customer-Owned Portion],O7628),Table15[Unique ID],0),0)))</f>
        <v/>
      </c>
      <c r="X7628"/>
    </row>
    <row r="7629" spans="2:24" x14ac:dyDescent="0.25">
      <c r="B7629" s="146"/>
      <c r="C7629" s="31"/>
      <c r="D7629" s="31"/>
      <c r="E7629" s="44"/>
      <c r="F7629" s="43"/>
      <c r="G7629" s="84"/>
      <c r="H7629" s="31"/>
      <c r="I7629" s="31"/>
      <c r="J7629" s="84"/>
      <c r="K7629" s="31"/>
      <c r="L7629" s="31"/>
      <c r="M7629" s="169"/>
      <c r="N7629" s="148"/>
      <c r="O7629" s="106"/>
      <c r="P7629" s="43"/>
      <c r="Q7629" s="31"/>
      <c r="R7629" s="84"/>
      <c r="S7629" s="31"/>
      <c r="T7629" s="31"/>
      <c r="U7629" s="169"/>
      <c r="V7629" s="150"/>
      <c r="W7629" s="141" t="str" cm="1">
        <f t="array" ref="W7629">IF(SUM(LEN(B7629:V7629))=0,"",IF(OR(OR(ISBLANK(F7629),SUM(LEN(C7629),LEN(D7629))=0),AND(NOT(E7629="Unknown"),ISBLANK(J7629)),AND(NOT(O7629="Unknown"),ISBLANK(R7629))),"Missing Information", INDEX(Table15[Entire Service Line Classification], MATCH(SUMIFS(Table15[Unique ID],Table15[System-Owned Portion],E7629,Table15[If Material Anything Other than "Lead" in Column E,Was Material Ever Previously Lead?],G7629,Table15[Customer-Owned Portion],O7629),Table15[Unique ID],0),0)))</f>
        <v/>
      </c>
      <c r="X7629"/>
    </row>
    <row r="7630" spans="2:24" x14ac:dyDescent="0.25">
      <c r="B7630" s="146"/>
      <c r="C7630" s="31"/>
      <c r="D7630" s="31"/>
      <c r="E7630" s="44"/>
      <c r="F7630" s="43"/>
      <c r="G7630" s="84"/>
      <c r="H7630" s="31"/>
      <c r="I7630" s="31"/>
      <c r="J7630" s="84"/>
      <c r="K7630" s="31"/>
      <c r="L7630" s="31"/>
      <c r="M7630" s="169"/>
      <c r="N7630" s="148"/>
      <c r="O7630" s="106"/>
      <c r="P7630" s="43"/>
      <c r="Q7630" s="31"/>
      <c r="R7630" s="84"/>
      <c r="S7630" s="31"/>
      <c r="T7630" s="31"/>
      <c r="U7630" s="169"/>
      <c r="V7630" s="150"/>
      <c r="W7630" s="141" t="str" cm="1">
        <f t="array" ref="W7630">IF(SUM(LEN(B7630:V7630))=0,"",IF(OR(OR(ISBLANK(F7630),SUM(LEN(C7630),LEN(D7630))=0),AND(NOT(E7630="Unknown"),ISBLANK(J7630)),AND(NOT(O7630="Unknown"),ISBLANK(R7630))),"Missing Information", INDEX(Table15[Entire Service Line Classification], MATCH(SUMIFS(Table15[Unique ID],Table15[System-Owned Portion],E7630,Table15[If Material Anything Other than "Lead" in Column E,Was Material Ever Previously Lead?],G7630,Table15[Customer-Owned Portion],O7630),Table15[Unique ID],0),0)))</f>
        <v/>
      </c>
      <c r="X7630"/>
    </row>
    <row r="7631" spans="2:24" x14ac:dyDescent="0.25">
      <c r="B7631" s="146"/>
      <c r="C7631" s="31"/>
      <c r="D7631" s="31"/>
      <c r="E7631" s="44"/>
      <c r="F7631" s="43"/>
      <c r="G7631" s="84"/>
      <c r="H7631" s="31"/>
      <c r="I7631" s="31"/>
      <c r="J7631" s="84"/>
      <c r="K7631" s="31"/>
      <c r="L7631" s="31"/>
      <c r="M7631" s="169"/>
      <c r="N7631" s="148"/>
      <c r="O7631" s="106"/>
      <c r="P7631" s="43"/>
      <c r="Q7631" s="31"/>
      <c r="R7631" s="84"/>
      <c r="S7631" s="31"/>
      <c r="T7631" s="31"/>
      <c r="U7631" s="169"/>
      <c r="V7631" s="150"/>
      <c r="W7631" s="141" t="str" cm="1">
        <f t="array" ref="W7631">IF(SUM(LEN(B7631:V7631))=0,"",IF(OR(OR(ISBLANK(F7631),SUM(LEN(C7631),LEN(D7631))=0),AND(NOT(E7631="Unknown"),ISBLANK(J7631)),AND(NOT(O7631="Unknown"),ISBLANK(R7631))),"Missing Information", INDEX(Table15[Entire Service Line Classification], MATCH(SUMIFS(Table15[Unique ID],Table15[System-Owned Portion],E7631,Table15[If Material Anything Other than "Lead" in Column E,Was Material Ever Previously Lead?],G7631,Table15[Customer-Owned Portion],O7631),Table15[Unique ID],0),0)))</f>
        <v/>
      </c>
      <c r="X7631"/>
    </row>
    <row r="7632" spans="2:24" x14ac:dyDescent="0.25">
      <c r="B7632" s="146"/>
      <c r="C7632" s="31"/>
      <c r="D7632" s="31"/>
      <c r="E7632" s="44"/>
      <c r="F7632" s="43"/>
      <c r="G7632" s="84"/>
      <c r="H7632" s="31"/>
      <c r="I7632" s="31"/>
      <c r="J7632" s="84"/>
      <c r="K7632" s="31"/>
      <c r="L7632" s="31"/>
      <c r="M7632" s="169"/>
      <c r="N7632" s="148"/>
      <c r="O7632" s="106"/>
      <c r="P7632" s="43"/>
      <c r="Q7632" s="31"/>
      <c r="R7632" s="84"/>
      <c r="S7632" s="31"/>
      <c r="T7632" s="31"/>
      <c r="U7632" s="169"/>
      <c r="V7632" s="150"/>
      <c r="W7632" s="141" t="str" cm="1">
        <f t="array" ref="W7632">IF(SUM(LEN(B7632:V7632))=0,"",IF(OR(OR(ISBLANK(F7632),SUM(LEN(C7632),LEN(D7632))=0),AND(NOT(E7632="Unknown"),ISBLANK(J7632)),AND(NOT(O7632="Unknown"),ISBLANK(R7632))),"Missing Information", INDEX(Table15[Entire Service Line Classification], MATCH(SUMIFS(Table15[Unique ID],Table15[System-Owned Portion],E7632,Table15[If Material Anything Other than "Lead" in Column E,Was Material Ever Previously Lead?],G7632,Table15[Customer-Owned Portion],O7632),Table15[Unique ID],0),0)))</f>
        <v/>
      </c>
      <c r="X7632"/>
    </row>
    <row r="7633" spans="2:24" x14ac:dyDescent="0.25">
      <c r="B7633" s="146"/>
      <c r="C7633" s="31"/>
      <c r="D7633" s="31"/>
      <c r="E7633" s="44"/>
      <c r="F7633" s="43"/>
      <c r="G7633" s="84"/>
      <c r="H7633" s="31"/>
      <c r="I7633" s="31"/>
      <c r="J7633" s="84"/>
      <c r="K7633" s="31"/>
      <c r="L7633" s="31"/>
      <c r="M7633" s="169"/>
      <c r="N7633" s="148"/>
      <c r="O7633" s="106"/>
      <c r="P7633" s="43"/>
      <c r="Q7633" s="31"/>
      <c r="R7633" s="84"/>
      <c r="S7633" s="31"/>
      <c r="T7633" s="31"/>
      <c r="U7633" s="169"/>
      <c r="V7633" s="150"/>
      <c r="W7633" s="141" t="str" cm="1">
        <f t="array" ref="W7633">IF(SUM(LEN(B7633:V7633))=0,"",IF(OR(OR(ISBLANK(F7633),SUM(LEN(C7633),LEN(D7633))=0),AND(NOT(E7633="Unknown"),ISBLANK(J7633)),AND(NOT(O7633="Unknown"),ISBLANK(R7633))),"Missing Information", INDEX(Table15[Entire Service Line Classification], MATCH(SUMIFS(Table15[Unique ID],Table15[System-Owned Portion],E7633,Table15[If Material Anything Other than "Lead" in Column E,Was Material Ever Previously Lead?],G7633,Table15[Customer-Owned Portion],O7633),Table15[Unique ID],0),0)))</f>
        <v/>
      </c>
      <c r="X7633"/>
    </row>
    <row r="7634" spans="2:24" x14ac:dyDescent="0.25">
      <c r="B7634" s="146"/>
      <c r="C7634" s="31"/>
      <c r="D7634" s="31"/>
      <c r="E7634" s="44"/>
      <c r="F7634" s="43"/>
      <c r="G7634" s="84"/>
      <c r="H7634" s="31"/>
      <c r="I7634" s="31"/>
      <c r="J7634" s="84"/>
      <c r="K7634" s="31"/>
      <c r="L7634" s="31"/>
      <c r="M7634" s="169"/>
      <c r="N7634" s="148"/>
      <c r="O7634" s="106"/>
      <c r="P7634" s="43"/>
      <c r="Q7634" s="31"/>
      <c r="R7634" s="84"/>
      <c r="S7634" s="31"/>
      <c r="T7634" s="31"/>
      <c r="U7634" s="169"/>
      <c r="V7634" s="150"/>
      <c r="W7634" s="141" t="str" cm="1">
        <f t="array" ref="W7634">IF(SUM(LEN(B7634:V7634))=0,"",IF(OR(OR(ISBLANK(F7634),SUM(LEN(C7634),LEN(D7634))=0),AND(NOT(E7634="Unknown"),ISBLANK(J7634)),AND(NOT(O7634="Unknown"),ISBLANK(R7634))),"Missing Information", INDEX(Table15[Entire Service Line Classification], MATCH(SUMIFS(Table15[Unique ID],Table15[System-Owned Portion],E7634,Table15[If Material Anything Other than "Lead" in Column E,Was Material Ever Previously Lead?],G7634,Table15[Customer-Owned Portion],O7634),Table15[Unique ID],0),0)))</f>
        <v/>
      </c>
      <c r="X7634"/>
    </row>
    <row r="7635" spans="2:24" x14ac:dyDescent="0.25">
      <c r="B7635" s="146"/>
      <c r="C7635" s="31"/>
      <c r="D7635" s="31"/>
      <c r="E7635" s="44"/>
      <c r="F7635" s="43"/>
      <c r="G7635" s="84"/>
      <c r="H7635" s="31"/>
      <c r="I7635" s="31"/>
      <c r="J7635" s="84"/>
      <c r="K7635" s="31"/>
      <c r="L7635" s="31"/>
      <c r="M7635" s="169"/>
      <c r="N7635" s="148"/>
      <c r="O7635" s="106"/>
      <c r="P7635" s="43"/>
      <c r="Q7635" s="31"/>
      <c r="R7635" s="84"/>
      <c r="S7635" s="31"/>
      <c r="T7635" s="31"/>
      <c r="U7635" s="169"/>
      <c r="V7635" s="150"/>
      <c r="W7635" s="141" t="str" cm="1">
        <f t="array" ref="W7635">IF(SUM(LEN(B7635:V7635))=0,"",IF(OR(OR(ISBLANK(F7635),SUM(LEN(C7635),LEN(D7635))=0),AND(NOT(E7635="Unknown"),ISBLANK(J7635)),AND(NOT(O7635="Unknown"),ISBLANK(R7635))),"Missing Information", INDEX(Table15[Entire Service Line Classification], MATCH(SUMIFS(Table15[Unique ID],Table15[System-Owned Portion],E7635,Table15[If Material Anything Other than "Lead" in Column E,Was Material Ever Previously Lead?],G7635,Table15[Customer-Owned Portion],O7635),Table15[Unique ID],0),0)))</f>
        <v/>
      </c>
      <c r="X7635"/>
    </row>
    <row r="7636" spans="2:24" x14ac:dyDescent="0.25">
      <c r="B7636" s="146"/>
      <c r="C7636" s="31"/>
      <c r="D7636" s="31"/>
      <c r="E7636" s="44"/>
      <c r="F7636" s="43"/>
      <c r="G7636" s="84"/>
      <c r="H7636" s="31"/>
      <c r="I7636" s="31"/>
      <c r="J7636" s="84"/>
      <c r="K7636" s="31"/>
      <c r="L7636" s="31"/>
      <c r="M7636" s="169"/>
      <c r="N7636" s="148"/>
      <c r="O7636" s="106"/>
      <c r="P7636" s="43"/>
      <c r="Q7636" s="31"/>
      <c r="R7636" s="84"/>
      <c r="S7636" s="31"/>
      <c r="T7636" s="31"/>
      <c r="U7636" s="169"/>
      <c r="V7636" s="150"/>
      <c r="W7636" s="141" t="str" cm="1">
        <f t="array" ref="W7636">IF(SUM(LEN(B7636:V7636))=0,"",IF(OR(OR(ISBLANK(F7636),SUM(LEN(C7636),LEN(D7636))=0),AND(NOT(E7636="Unknown"),ISBLANK(J7636)),AND(NOT(O7636="Unknown"),ISBLANK(R7636))),"Missing Information", INDEX(Table15[Entire Service Line Classification], MATCH(SUMIFS(Table15[Unique ID],Table15[System-Owned Portion],E7636,Table15[If Material Anything Other than "Lead" in Column E,Was Material Ever Previously Lead?],G7636,Table15[Customer-Owned Portion],O7636),Table15[Unique ID],0),0)))</f>
        <v/>
      </c>
      <c r="X7636"/>
    </row>
    <row r="7637" spans="2:24" x14ac:dyDescent="0.25">
      <c r="B7637" s="146"/>
      <c r="C7637" s="31"/>
      <c r="D7637" s="31"/>
      <c r="E7637" s="44"/>
      <c r="F7637" s="43"/>
      <c r="G7637" s="84"/>
      <c r="H7637" s="31"/>
      <c r="I7637" s="31"/>
      <c r="J7637" s="84"/>
      <c r="K7637" s="31"/>
      <c r="L7637" s="31"/>
      <c r="M7637" s="169"/>
      <c r="N7637" s="148"/>
      <c r="O7637" s="106"/>
      <c r="P7637" s="43"/>
      <c r="Q7637" s="31"/>
      <c r="R7637" s="84"/>
      <c r="S7637" s="31"/>
      <c r="T7637" s="31"/>
      <c r="U7637" s="169"/>
      <c r="V7637" s="150"/>
      <c r="W7637" s="141" t="str" cm="1">
        <f t="array" ref="W7637">IF(SUM(LEN(B7637:V7637))=0,"",IF(OR(OR(ISBLANK(F7637),SUM(LEN(C7637),LEN(D7637))=0),AND(NOT(E7637="Unknown"),ISBLANK(J7637)),AND(NOT(O7637="Unknown"),ISBLANK(R7637))),"Missing Information", INDEX(Table15[Entire Service Line Classification], MATCH(SUMIFS(Table15[Unique ID],Table15[System-Owned Portion],E7637,Table15[If Material Anything Other than "Lead" in Column E,Was Material Ever Previously Lead?],G7637,Table15[Customer-Owned Portion],O7637),Table15[Unique ID],0),0)))</f>
        <v/>
      </c>
      <c r="X7637"/>
    </row>
    <row r="7638" spans="2:24" x14ac:dyDescent="0.25">
      <c r="B7638" s="146"/>
      <c r="C7638" s="31"/>
      <c r="D7638" s="31"/>
      <c r="E7638" s="44"/>
      <c r="F7638" s="43"/>
      <c r="G7638" s="84"/>
      <c r="H7638" s="31"/>
      <c r="I7638" s="31"/>
      <c r="J7638" s="84"/>
      <c r="K7638" s="31"/>
      <c r="L7638" s="31"/>
      <c r="M7638" s="169"/>
      <c r="N7638" s="148"/>
      <c r="O7638" s="106"/>
      <c r="P7638" s="43"/>
      <c r="Q7638" s="31"/>
      <c r="R7638" s="84"/>
      <c r="S7638" s="31"/>
      <c r="T7638" s="31"/>
      <c r="U7638" s="169"/>
      <c r="V7638" s="150"/>
      <c r="W7638" s="141" t="str" cm="1">
        <f t="array" ref="W7638">IF(SUM(LEN(B7638:V7638))=0,"",IF(OR(OR(ISBLANK(F7638),SUM(LEN(C7638),LEN(D7638))=0),AND(NOT(E7638="Unknown"),ISBLANK(J7638)),AND(NOT(O7638="Unknown"),ISBLANK(R7638))),"Missing Information", INDEX(Table15[Entire Service Line Classification], MATCH(SUMIFS(Table15[Unique ID],Table15[System-Owned Portion],E7638,Table15[If Material Anything Other than "Lead" in Column E,Was Material Ever Previously Lead?],G7638,Table15[Customer-Owned Portion],O7638),Table15[Unique ID],0),0)))</f>
        <v/>
      </c>
      <c r="X7638"/>
    </row>
    <row r="7639" spans="2:24" x14ac:dyDescent="0.25">
      <c r="B7639" s="146"/>
      <c r="C7639" s="31"/>
      <c r="D7639" s="31"/>
      <c r="E7639" s="44"/>
      <c r="F7639" s="43"/>
      <c r="G7639" s="84"/>
      <c r="H7639" s="31"/>
      <c r="I7639" s="31"/>
      <c r="J7639" s="84"/>
      <c r="K7639" s="31"/>
      <c r="L7639" s="31"/>
      <c r="M7639" s="169"/>
      <c r="N7639" s="148"/>
      <c r="O7639" s="106"/>
      <c r="P7639" s="43"/>
      <c r="Q7639" s="31"/>
      <c r="R7639" s="84"/>
      <c r="S7639" s="31"/>
      <c r="T7639" s="31"/>
      <c r="U7639" s="169"/>
      <c r="V7639" s="150"/>
      <c r="W7639" s="141" t="str" cm="1">
        <f t="array" ref="W7639">IF(SUM(LEN(B7639:V7639))=0,"",IF(OR(OR(ISBLANK(F7639),SUM(LEN(C7639),LEN(D7639))=0),AND(NOT(E7639="Unknown"),ISBLANK(J7639)),AND(NOT(O7639="Unknown"),ISBLANK(R7639))),"Missing Information", INDEX(Table15[Entire Service Line Classification], MATCH(SUMIFS(Table15[Unique ID],Table15[System-Owned Portion],E7639,Table15[If Material Anything Other than "Lead" in Column E,Was Material Ever Previously Lead?],G7639,Table15[Customer-Owned Portion],O7639),Table15[Unique ID],0),0)))</f>
        <v/>
      </c>
      <c r="X7639"/>
    </row>
    <row r="7640" spans="2:24" x14ac:dyDescent="0.25">
      <c r="B7640" s="146"/>
      <c r="C7640" s="31"/>
      <c r="D7640" s="31"/>
      <c r="E7640" s="44"/>
      <c r="F7640" s="43"/>
      <c r="G7640" s="84"/>
      <c r="H7640" s="31"/>
      <c r="I7640" s="31"/>
      <c r="J7640" s="84"/>
      <c r="K7640" s="31"/>
      <c r="L7640" s="31"/>
      <c r="M7640" s="169"/>
      <c r="N7640" s="148"/>
      <c r="O7640" s="106"/>
      <c r="P7640" s="43"/>
      <c r="Q7640" s="31"/>
      <c r="R7640" s="84"/>
      <c r="S7640" s="31"/>
      <c r="T7640" s="31"/>
      <c r="U7640" s="169"/>
      <c r="V7640" s="150"/>
      <c r="W7640" s="141" t="str" cm="1">
        <f t="array" ref="W7640">IF(SUM(LEN(B7640:V7640))=0,"",IF(OR(OR(ISBLANK(F7640),SUM(LEN(C7640),LEN(D7640))=0),AND(NOT(E7640="Unknown"),ISBLANK(J7640)),AND(NOT(O7640="Unknown"),ISBLANK(R7640))),"Missing Information", INDEX(Table15[Entire Service Line Classification], MATCH(SUMIFS(Table15[Unique ID],Table15[System-Owned Portion],E7640,Table15[If Material Anything Other than "Lead" in Column E,Was Material Ever Previously Lead?],G7640,Table15[Customer-Owned Portion],O7640),Table15[Unique ID],0),0)))</f>
        <v/>
      </c>
      <c r="X7640"/>
    </row>
    <row r="7641" spans="2:24" x14ac:dyDescent="0.25">
      <c r="B7641" s="146"/>
      <c r="C7641" s="31"/>
      <c r="D7641" s="31"/>
      <c r="E7641" s="44"/>
      <c r="F7641" s="43"/>
      <c r="G7641" s="84"/>
      <c r="H7641" s="31"/>
      <c r="I7641" s="31"/>
      <c r="J7641" s="84"/>
      <c r="K7641" s="31"/>
      <c r="L7641" s="31"/>
      <c r="M7641" s="169"/>
      <c r="N7641" s="148"/>
      <c r="O7641" s="106"/>
      <c r="P7641" s="43"/>
      <c r="Q7641" s="31"/>
      <c r="R7641" s="84"/>
      <c r="S7641" s="31"/>
      <c r="T7641" s="31"/>
      <c r="U7641" s="169"/>
      <c r="V7641" s="150"/>
      <c r="W7641" s="141" t="str" cm="1">
        <f t="array" ref="W7641">IF(SUM(LEN(B7641:V7641))=0,"",IF(OR(OR(ISBLANK(F7641),SUM(LEN(C7641),LEN(D7641))=0),AND(NOT(E7641="Unknown"),ISBLANK(J7641)),AND(NOT(O7641="Unknown"),ISBLANK(R7641))),"Missing Information", INDEX(Table15[Entire Service Line Classification], MATCH(SUMIFS(Table15[Unique ID],Table15[System-Owned Portion],E7641,Table15[If Material Anything Other than "Lead" in Column E,Was Material Ever Previously Lead?],G7641,Table15[Customer-Owned Portion],O7641),Table15[Unique ID],0),0)))</f>
        <v/>
      </c>
      <c r="X7641"/>
    </row>
    <row r="7642" spans="2:24" x14ac:dyDescent="0.25">
      <c r="B7642" s="146"/>
      <c r="C7642" s="31"/>
      <c r="D7642" s="31"/>
      <c r="E7642" s="44"/>
      <c r="F7642" s="43"/>
      <c r="G7642" s="84"/>
      <c r="H7642" s="31"/>
      <c r="I7642" s="31"/>
      <c r="J7642" s="84"/>
      <c r="K7642" s="31"/>
      <c r="L7642" s="31"/>
      <c r="M7642" s="169"/>
      <c r="N7642" s="148"/>
      <c r="O7642" s="106"/>
      <c r="P7642" s="43"/>
      <c r="Q7642" s="31"/>
      <c r="R7642" s="84"/>
      <c r="S7642" s="31"/>
      <c r="T7642" s="31"/>
      <c r="U7642" s="169"/>
      <c r="V7642" s="150"/>
      <c r="W7642" s="141" t="str" cm="1">
        <f t="array" ref="W7642">IF(SUM(LEN(B7642:V7642))=0,"",IF(OR(OR(ISBLANK(F7642),SUM(LEN(C7642),LEN(D7642))=0),AND(NOT(E7642="Unknown"),ISBLANK(J7642)),AND(NOT(O7642="Unknown"),ISBLANK(R7642))),"Missing Information", INDEX(Table15[Entire Service Line Classification], MATCH(SUMIFS(Table15[Unique ID],Table15[System-Owned Portion],E7642,Table15[If Material Anything Other than "Lead" in Column E,Was Material Ever Previously Lead?],G7642,Table15[Customer-Owned Portion],O7642),Table15[Unique ID],0),0)))</f>
        <v/>
      </c>
      <c r="X7642"/>
    </row>
    <row r="7643" spans="2:24" x14ac:dyDescent="0.25">
      <c r="B7643" s="146"/>
      <c r="C7643" s="31"/>
      <c r="D7643" s="31"/>
      <c r="E7643" s="44"/>
      <c r="F7643" s="43"/>
      <c r="G7643" s="84"/>
      <c r="H7643" s="31"/>
      <c r="I7643" s="31"/>
      <c r="J7643" s="84"/>
      <c r="K7643" s="31"/>
      <c r="L7643" s="31"/>
      <c r="M7643" s="169"/>
      <c r="N7643" s="148"/>
      <c r="O7643" s="106"/>
      <c r="P7643" s="43"/>
      <c r="Q7643" s="31"/>
      <c r="R7643" s="84"/>
      <c r="S7643" s="31"/>
      <c r="T7643" s="31"/>
      <c r="U7643" s="169"/>
      <c r="V7643" s="150"/>
      <c r="W7643" s="141" t="str" cm="1">
        <f t="array" ref="W7643">IF(SUM(LEN(B7643:V7643))=0,"",IF(OR(OR(ISBLANK(F7643),SUM(LEN(C7643),LEN(D7643))=0),AND(NOT(E7643="Unknown"),ISBLANK(J7643)),AND(NOT(O7643="Unknown"),ISBLANK(R7643))),"Missing Information", INDEX(Table15[Entire Service Line Classification], MATCH(SUMIFS(Table15[Unique ID],Table15[System-Owned Portion],E7643,Table15[If Material Anything Other than "Lead" in Column E,Was Material Ever Previously Lead?],G7643,Table15[Customer-Owned Portion],O7643),Table15[Unique ID],0),0)))</f>
        <v/>
      </c>
      <c r="X7643"/>
    </row>
    <row r="7644" spans="2:24" x14ac:dyDescent="0.25">
      <c r="B7644" s="146"/>
      <c r="C7644" s="31"/>
      <c r="D7644" s="31"/>
      <c r="E7644" s="44"/>
      <c r="F7644" s="43"/>
      <c r="G7644" s="84"/>
      <c r="H7644" s="31"/>
      <c r="I7644" s="31"/>
      <c r="J7644" s="84"/>
      <c r="K7644" s="31"/>
      <c r="L7644" s="31"/>
      <c r="M7644" s="169"/>
      <c r="N7644" s="148"/>
      <c r="O7644" s="106"/>
      <c r="P7644" s="43"/>
      <c r="Q7644" s="31"/>
      <c r="R7644" s="84"/>
      <c r="S7644" s="31"/>
      <c r="T7644" s="31"/>
      <c r="U7644" s="169"/>
      <c r="V7644" s="150"/>
      <c r="W7644" s="141" t="str" cm="1">
        <f t="array" ref="W7644">IF(SUM(LEN(B7644:V7644))=0,"",IF(OR(OR(ISBLANK(F7644),SUM(LEN(C7644),LEN(D7644))=0),AND(NOT(E7644="Unknown"),ISBLANK(J7644)),AND(NOT(O7644="Unknown"),ISBLANK(R7644))),"Missing Information", INDEX(Table15[Entire Service Line Classification], MATCH(SUMIFS(Table15[Unique ID],Table15[System-Owned Portion],E7644,Table15[If Material Anything Other than "Lead" in Column E,Was Material Ever Previously Lead?],G7644,Table15[Customer-Owned Portion],O7644),Table15[Unique ID],0),0)))</f>
        <v/>
      </c>
      <c r="X7644"/>
    </row>
    <row r="7645" spans="2:24" x14ac:dyDescent="0.25">
      <c r="B7645" s="146"/>
      <c r="C7645" s="31"/>
      <c r="D7645" s="31"/>
      <c r="E7645" s="44"/>
      <c r="F7645" s="43"/>
      <c r="G7645" s="84"/>
      <c r="H7645" s="31"/>
      <c r="I7645" s="31"/>
      <c r="J7645" s="84"/>
      <c r="K7645" s="31"/>
      <c r="L7645" s="31"/>
      <c r="M7645" s="169"/>
      <c r="N7645" s="148"/>
      <c r="O7645" s="106"/>
      <c r="P7645" s="43"/>
      <c r="Q7645" s="31"/>
      <c r="R7645" s="84"/>
      <c r="S7645" s="31"/>
      <c r="T7645" s="31"/>
      <c r="U7645" s="169"/>
      <c r="V7645" s="150"/>
      <c r="W7645" s="141" t="str" cm="1">
        <f t="array" ref="W7645">IF(SUM(LEN(B7645:V7645))=0,"",IF(OR(OR(ISBLANK(F7645),SUM(LEN(C7645),LEN(D7645))=0),AND(NOT(E7645="Unknown"),ISBLANK(J7645)),AND(NOT(O7645="Unknown"),ISBLANK(R7645))),"Missing Information", INDEX(Table15[Entire Service Line Classification], MATCH(SUMIFS(Table15[Unique ID],Table15[System-Owned Portion],E7645,Table15[If Material Anything Other than "Lead" in Column E,Was Material Ever Previously Lead?],G7645,Table15[Customer-Owned Portion],O7645),Table15[Unique ID],0),0)))</f>
        <v/>
      </c>
      <c r="X7645"/>
    </row>
    <row r="7646" spans="2:24" x14ac:dyDescent="0.25">
      <c r="B7646" s="146"/>
      <c r="C7646" s="31"/>
      <c r="D7646" s="31"/>
      <c r="E7646" s="44"/>
      <c r="F7646" s="43"/>
      <c r="G7646" s="84"/>
      <c r="H7646" s="31"/>
      <c r="I7646" s="31"/>
      <c r="J7646" s="84"/>
      <c r="K7646" s="31"/>
      <c r="L7646" s="31"/>
      <c r="M7646" s="169"/>
      <c r="N7646" s="148"/>
      <c r="O7646" s="106"/>
      <c r="P7646" s="43"/>
      <c r="Q7646" s="31"/>
      <c r="R7646" s="84"/>
      <c r="S7646" s="31"/>
      <c r="T7646" s="31"/>
      <c r="U7646" s="169"/>
      <c r="V7646" s="150"/>
      <c r="W7646" s="141" t="str" cm="1">
        <f t="array" ref="W7646">IF(SUM(LEN(B7646:V7646))=0,"",IF(OR(OR(ISBLANK(F7646),SUM(LEN(C7646),LEN(D7646))=0),AND(NOT(E7646="Unknown"),ISBLANK(J7646)),AND(NOT(O7646="Unknown"),ISBLANK(R7646))),"Missing Information", INDEX(Table15[Entire Service Line Classification], MATCH(SUMIFS(Table15[Unique ID],Table15[System-Owned Portion],E7646,Table15[If Material Anything Other than "Lead" in Column E,Was Material Ever Previously Lead?],G7646,Table15[Customer-Owned Portion],O7646),Table15[Unique ID],0),0)))</f>
        <v/>
      </c>
      <c r="X7646"/>
    </row>
    <row r="7647" spans="2:24" x14ac:dyDescent="0.25">
      <c r="B7647" s="146"/>
      <c r="C7647" s="31"/>
      <c r="D7647" s="31"/>
      <c r="E7647" s="44"/>
      <c r="F7647" s="43"/>
      <c r="G7647" s="84"/>
      <c r="H7647" s="31"/>
      <c r="I7647" s="31"/>
      <c r="J7647" s="84"/>
      <c r="K7647" s="31"/>
      <c r="L7647" s="31"/>
      <c r="M7647" s="169"/>
      <c r="N7647" s="148"/>
      <c r="O7647" s="106"/>
      <c r="P7647" s="43"/>
      <c r="Q7647" s="31"/>
      <c r="R7647" s="84"/>
      <c r="S7647" s="31"/>
      <c r="T7647" s="31"/>
      <c r="U7647" s="169"/>
      <c r="V7647" s="150"/>
      <c r="W7647" s="141" t="str" cm="1">
        <f t="array" ref="W7647">IF(SUM(LEN(B7647:V7647))=0,"",IF(OR(OR(ISBLANK(F7647),SUM(LEN(C7647),LEN(D7647))=0),AND(NOT(E7647="Unknown"),ISBLANK(J7647)),AND(NOT(O7647="Unknown"),ISBLANK(R7647))),"Missing Information", INDEX(Table15[Entire Service Line Classification], MATCH(SUMIFS(Table15[Unique ID],Table15[System-Owned Portion],E7647,Table15[If Material Anything Other than "Lead" in Column E,Was Material Ever Previously Lead?],G7647,Table15[Customer-Owned Portion],O7647),Table15[Unique ID],0),0)))</f>
        <v/>
      </c>
      <c r="X7647"/>
    </row>
    <row r="7648" spans="2:24" x14ac:dyDescent="0.25">
      <c r="B7648" s="146"/>
      <c r="C7648" s="31"/>
      <c r="D7648" s="31"/>
      <c r="E7648" s="44"/>
      <c r="F7648" s="43"/>
      <c r="G7648" s="84"/>
      <c r="H7648" s="31"/>
      <c r="I7648" s="31"/>
      <c r="J7648" s="84"/>
      <c r="K7648" s="31"/>
      <c r="L7648" s="31"/>
      <c r="M7648" s="169"/>
      <c r="N7648" s="148"/>
      <c r="O7648" s="106"/>
      <c r="P7648" s="43"/>
      <c r="Q7648" s="31"/>
      <c r="R7648" s="84"/>
      <c r="S7648" s="31"/>
      <c r="T7648" s="31"/>
      <c r="U7648" s="169"/>
      <c r="V7648" s="150"/>
      <c r="W7648" s="141" t="str" cm="1">
        <f t="array" ref="W7648">IF(SUM(LEN(B7648:V7648))=0,"",IF(OR(OR(ISBLANK(F7648),SUM(LEN(C7648),LEN(D7648))=0),AND(NOT(E7648="Unknown"),ISBLANK(J7648)),AND(NOT(O7648="Unknown"),ISBLANK(R7648))),"Missing Information", INDEX(Table15[Entire Service Line Classification], MATCH(SUMIFS(Table15[Unique ID],Table15[System-Owned Portion],E7648,Table15[If Material Anything Other than "Lead" in Column E,Was Material Ever Previously Lead?],G7648,Table15[Customer-Owned Portion],O7648),Table15[Unique ID],0),0)))</f>
        <v/>
      </c>
      <c r="X7648"/>
    </row>
    <row r="7649" spans="2:24" x14ac:dyDescent="0.25">
      <c r="B7649" s="146"/>
      <c r="C7649" s="31"/>
      <c r="D7649" s="31"/>
      <c r="E7649" s="44"/>
      <c r="F7649" s="43"/>
      <c r="G7649" s="84"/>
      <c r="H7649" s="31"/>
      <c r="I7649" s="31"/>
      <c r="J7649" s="84"/>
      <c r="K7649" s="31"/>
      <c r="L7649" s="31"/>
      <c r="M7649" s="169"/>
      <c r="N7649" s="148"/>
      <c r="O7649" s="106"/>
      <c r="P7649" s="43"/>
      <c r="Q7649" s="31"/>
      <c r="R7649" s="84"/>
      <c r="S7649" s="31"/>
      <c r="T7649" s="31"/>
      <c r="U7649" s="169"/>
      <c r="V7649" s="150"/>
      <c r="W7649" s="141" t="str" cm="1">
        <f t="array" ref="W7649">IF(SUM(LEN(B7649:V7649))=0,"",IF(OR(OR(ISBLANK(F7649),SUM(LEN(C7649),LEN(D7649))=0),AND(NOT(E7649="Unknown"),ISBLANK(J7649)),AND(NOT(O7649="Unknown"),ISBLANK(R7649))),"Missing Information", INDEX(Table15[Entire Service Line Classification], MATCH(SUMIFS(Table15[Unique ID],Table15[System-Owned Portion],E7649,Table15[If Material Anything Other than "Lead" in Column E,Was Material Ever Previously Lead?],G7649,Table15[Customer-Owned Portion],O7649),Table15[Unique ID],0),0)))</f>
        <v/>
      </c>
      <c r="X7649"/>
    </row>
    <row r="7650" spans="2:24" x14ac:dyDescent="0.25">
      <c r="B7650" s="146"/>
      <c r="C7650" s="31"/>
      <c r="D7650" s="31"/>
      <c r="E7650" s="44"/>
      <c r="F7650" s="43"/>
      <c r="G7650" s="84"/>
      <c r="H7650" s="31"/>
      <c r="I7650" s="31"/>
      <c r="J7650" s="84"/>
      <c r="K7650" s="31"/>
      <c r="L7650" s="31"/>
      <c r="M7650" s="169"/>
      <c r="N7650" s="148"/>
      <c r="O7650" s="106"/>
      <c r="P7650" s="43"/>
      <c r="Q7650" s="31"/>
      <c r="R7650" s="84"/>
      <c r="S7650" s="31"/>
      <c r="T7650" s="31"/>
      <c r="U7650" s="169"/>
      <c r="V7650" s="150"/>
      <c r="W7650" s="141" t="str" cm="1">
        <f t="array" ref="W7650">IF(SUM(LEN(B7650:V7650))=0,"",IF(OR(OR(ISBLANK(F7650),SUM(LEN(C7650),LEN(D7650))=0),AND(NOT(E7650="Unknown"),ISBLANK(J7650)),AND(NOT(O7650="Unknown"),ISBLANK(R7650))),"Missing Information", INDEX(Table15[Entire Service Line Classification], MATCH(SUMIFS(Table15[Unique ID],Table15[System-Owned Portion],E7650,Table15[If Material Anything Other than "Lead" in Column E,Was Material Ever Previously Lead?],G7650,Table15[Customer-Owned Portion],O7650),Table15[Unique ID],0),0)))</f>
        <v/>
      </c>
      <c r="X7650"/>
    </row>
    <row r="7651" spans="2:24" x14ac:dyDescent="0.25">
      <c r="B7651" s="146"/>
      <c r="C7651" s="31"/>
      <c r="D7651" s="31"/>
      <c r="E7651" s="44"/>
      <c r="F7651" s="43"/>
      <c r="G7651" s="84"/>
      <c r="H7651" s="31"/>
      <c r="I7651" s="31"/>
      <c r="J7651" s="84"/>
      <c r="K7651" s="31"/>
      <c r="L7651" s="31"/>
      <c r="M7651" s="169"/>
      <c r="N7651" s="148"/>
      <c r="O7651" s="106"/>
      <c r="P7651" s="43"/>
      <c r="Q7651" s="31"/>
      <c r="R7651" s="84"/>
      <c r="S7651" s="31"/>
      <c r="T7651" s="31"/>
      <c r="U7651" s="169"/>
      <c r="V7651" s="150"/>
      <c r="W7651" s="141" t="str" cm="1">
        <f t="array" ref="W7651">IF(SUM(LEN(B7651:V7651))=0,"",IF(OR(OR(ISBLANK(F7651),SUM(LEN(C7651),LEN(D7651))=0),AND(NOT(E7651="Unknown"),ISBLANK(J7651)),AND(NOT(O7651="Unknown"),ISBLANK(R7651))),"Missing Information", INDEX(Table15[Entire Service Line Classification], MATCH(SUMIFS(Table15[Unique ID],Table15[System-Owned Portion],E7651,Table15[If Material Anything Other than "Lead" in Column E,Was Material Ever Previously Lead?],G7651,Table15[Customer-Owned Portion],O7651),Table15[Unique ID],0),0)))</f>
        <v/>
      </c>
      <c r="X7651"/>
    </row>
    <row r="7652" spans="2:24" x14ac:dyDescent="0.25">
      <c r="B7652" s="146"/>
      <c r="C7652" s="31"/>
      <c r="D7652" s="31"/>
      <c r="E7652" s="44"/>
      <c r="F7652" s="43"/>
      <c r="G7652" s="84"/>
      <c r="H7652" s="31"/>
      <c r="I7652" s="31"/>
      <c r="J7652" s="84"/>
      <c r="K7652" s="31"/>
      <c r="L7652" s="31"/>
      <c r="M7652" s="169"/>
      <c r="N7652" s="148"/>
      <c r="O7652" s="106"/>
      <c r="P7652" s="43"/>
      <c r="Q7652" s="31"/>
      <c r="R7652" s="84"/>
      <c r="S7652" s="31"/>
      <c r="T7652" s="31"/>
      <c r="U7652" s="169"/>
      <c r="V7652" s="150"/>
      <c r="W7652" s="141" t="str" cm="1">
        <f t="array" ref="W7652">IF(SUM(LEN(B7652:V7652))=0,"",IF(OR(OR(ISBLANK(F7652),SUM(LEN(C7652),LEN(D7652))=0),AND(NOT(E7652="Unknown"),ISBLANK(J7652)),AND(NOT(O7652="Unknown"),ISBLANK(R7652))),"Missing Information", INDEX(Table15[Entire Service Line Classification], MATCH(SUMIFS(Table15[Unique ID],Table15[System-Owned Portion],E7652,Table15[If Material Anything Other than "Lead" in Column E,Was Material Ever Previously Lead?],G7652,Table15[Customer-Owned Portion],O7652),Table15[Unique ID],0),0)))</f>
        <v/>
      </c>
      <c r="X7652"/>
    </row>
    <row r="7653" spans="2:24" x14ac:dyDescent="0.25">
      <c r="B7653" s="146"/>
      <c r="C7653" s="31"/>
      <c r="D7653" s="31"/>
      <c r="E7653" s="44"/>
      <c r="F7653" s="43"/>
      <c r="G7653" s="84"/>
      <c r="H7653" s="31"/>
      <c r="I7653" s="31"/>
      <c r="J7653" s="84"/>
      <c r="K7653" s="31"/>
      <c r="L7653" s="31"/>
      <c r="M7653" s="169"/>
      <c r="N7653" s="148"/>
      <c r="O7653" s="106"/>
      <c r="P7653" s="43"/>
      <c r="Q7653" s="31"/>
      <c r="R7653" s="84"/>
      <c r="S7653" s="31"/>
      <c r="T7653" s="31"/>
      <c r="U7653" s="169"/>
      <c r="V7653" s="150"/>
      <c r="W7653" s="141" t="str" cm="1">
        <f t="array" ref="W7653">IF(SUM(LEN(B7653:V7653))=0,"",IF(OR(OR(ISBLANK(F7653),SUM(LEN(C7653),LEN(D7653))=0),AND(NOT(E7653="Unknown"),ISBLANK(J7653)),AND(NOT(O7653="Unknown"),ISBLANK(R7653))),"Missing Information", INDEX(Table15[Entire Service Line Classification], MATCH(SUMIFS(Table15[Unique ID],Table15[System-Owned Portion],E7653,Table15[If Material Anything Other than "Lead" in Column E,Was Material Ever Previously Lead?],G7653,Table15[Customer-Owned Portion],O7653),Table15[Unique ID],0),0)))</f>
        <v/>
      </c>
      <c r="X7653"/>
    </row>
    <row r="7654" spans="2:24" x14ac:dyDescent="0.25">
      <c r="B7654" s="146"/>
      <c r="C7654" s="31"/>
      <c r="D7654" s="31"/>
      <c r="E7654" s="44"/>
      <c r="F7654" s="43"/>
      <c r="G7654" s="84"/>
      <c r="H7654" s="31"/>
      <c r="I7654" s="31"/>
      <c r="J7654" s="84"/>
      <c r="K7654" s="31"/>
      <c r="L7654" s="31"/>
      <c r="M7654" s="169"/>
      <c r="N7654" s="148"/>
      <c r="O7654" s="106"/>
      <c r="P7654" s="43"/>
      <c r="Q7654" s="31"/>
      <c r="R7654" s="84"/>
      <c r="S7654" s="31"/>
      <c r="T7654" s="31"/>
      <c r="U7654" s="169"/>
      <c r="V7654" s="150"/>
      <c r="W7654" s="141" t="str" cm="1">
        <f t="array" ref="W7654">IF(SUM(LEN(B7654:V7654))=0,"",IF(OR(OR(ISBLANK(F7654),SUM(LEN(C7654),LEN(D7654))=0),AND(NOT(E7654="Unknown"),ISBLANK(J7654)),AND(NOT(O7654="Unknown"),ISBLANK(R7654))),"Missing Information", INDEX(Table15[Entire Service Line Classification], MATCH(SUMIFS(Table15[Unique ID],Table15[System-Owned Portion],E7654,Table15[If Material Anything Other than "Lead" in Column E,Was Material Ever Previously Lead?],G7654,Table15[Customer-Owned Portion],O7654),Table15[Unique ID],0),0)))</f>
        <v/>
      </c>
      <c r="X7654"/>
    </row>
    <row r="7655" spans="2:24" x14ac:dyDescent="0.25">
      <c r="B7655" s="146"/>
      <c r="C7655" s="31"/>
      <c r="D7655" s="31"/>
      <c r="E7655" s="44"/>
      <c r="F7655" s="43"/>
      <c r="G7655" s="84"/>
      <c r="H7655" s="31"/>
      <c r="I7655" s="31"/>
      <c r="J7655" s="84"/>
      <c r="K7655" s="31"/>
      <c r="L7655" s="31"/>
      <c r="M7655" s="169"/>
      <c r="N7655" s="148"/>
      <c r="O7655" s="106"/>
      <c r="P7655" s="43"/>
      <c r="Q7655" s="31"/>
      <c r="R7655" s="84"/>
      <c r="S7655" s="31"/>
      <c r="T7655" s="31"/>
      <c r="U7655" s="169"/>
      <c r="V7655" s="150"/>
      <c r="W7655" s="141" t="str" cm="1">
        <f t="array" ref="W7655">IF(SUM(LEN(B7655:V7655))=0,"",IF(OR(OR(ISBLANK(F7655),SUM(LEN(C7655),LEN(D7655))=0),AND(NOT(E7655="Unknown"),ISBLANK(J7655)),AND(NOT(O7655="Unknown"),ISBLANK(R7655))),"Missing Information", INDEX(Table15[Entire Service Line Classification], MATCH(SUMIFS(Table15[Unique ID],Table15[System-Owned Portion],E7655,Table15[If Material Anything Other than "Lead" in Column E,Was Material Ever Previously Lead?],G7655,Table15[Customer-Owned Portion],O7655),Table15[Unique ID],0),0)))</f>
        <v/>
      </c>
      <c r="X7655"/>
    </row>
    <row r="7656" spans="2:24" x14ac:dyDescent="0.25">
      <c r="B7656" s="146"/>
      <c r="C7656" s="31"/>
      <c r="D7656" s="31"/>
      <c r="E7656" s="44"/>
      <c r="F7656" s="43"/>
      <c r="G7656" s="84"/>
      <c r="H7656" s="31"/>
      <c r="I7656" s="31"/>
      <c r="J7656" s="84"/>
      <c r="K7656" s="31"/>
      <c r="L7656" s="31"/>
      <c r="M7656" s="169"/>
      <c r="N7656" s="148"/>
      <c r="O7656" s="106"/>
      <c r="P7656" s="43"/>
      <c r="Q7656" s="31"/>
      <c r="R7656" s="84"/>
      <c r="S7656" s="31"/>
      <c r="T7656" s="31"/>
      <c r="U7656" s="169"/>
      <c r="V7656" s="150"/>
      <c r="W7656" s="141" t="str" cm="1">
        <f t="array" ref="W7656">IF(SUM(LEN(B7656:V7656))=0,"",IF(OR(OR(ISBLANK(F7656),SUM(LEN(C7656),LEN(D7656))=0),AND(NOT(E7656="Unknown"),ISBLANK(J7656)),AND(NOT(O7656="Unknown"),ISBLANK(R7656))),"Missing Information", INDEX(Table15[Entire Service Line Classification], MATCH(SUMIFS(Table15[Unique ID],Table15[System-Owned Portion],E7656,Table15[If Material Anything Other than "Lead" in Column E,Was Material Ever Previously Lead?],G7656,Table15[Customer-Owned Portion],O7656),Table15[Unique ID],0),0)))</f>
        <v/>
      </c>
      <c r="X7656"/>
    </row>
    <row r="7657" spans="2:24" x14ac:dyDescent="0.25">
      <c r="B7657" s="146"/>
      <c r="C7657" s="31"/>
      <c r="D7657" s="31"/>
      <c r="E7657" s="44"/>
      <c r="F7657" s="43"/>
      <c r="G7657" s="84"/>
      <c r="H7657" s="31"/>
      <c r="I7657" s="31"/>
      <c r="J7657" s="84"/>
      <c r="K7657" s="31"/>
      <c r="L7657" s="31"/>
      <c r="M7657" s="169"/>
      <c r="N7657" s="148"/>
      <c r="O7657" s="106"/>
      <c r="P7657" s="43"/>
      <c r="Q7657" s="31"/>
      <c r="R7657" s="84"/>
      <c r="S7657" s="31"/>
      <c r="T7657" s="31"/>
      <c r="U7657" s="169"/>
      <c r="V7657" s="150"/>
      <c r="W7657" s="141" t="str" cm="1">
        <f t="array" ref="W7657">IF(SUM(LEN(B7657:V7657))=0,"",IF(OR(OR(ISBLANK(F7657),SUM(LEN(C7657),LEN(D7657))=0),AND(NOT(E7657="Unknown"),ISBLANK(J7657)),AND(NOT(O7657="Unknown"),ISBLANK(R7657))),"Missing Information", INDEX(Table15[Entire Service Line Classification], MATCH(SUMIFS(Table15[Unique ID],Table15[System-Owned Portion],E7657,Table15[If Material Anything Other than "Lead" in Column E,Was Material Ever Previously Lead?],G7657,Table15[Customer-Owned Portion],O7657),Table15[Unique ID],0),0)))</f>
        <v/>
      </c>
      <c r="X7657"/>
    </row>
    <row r="7658" spans="2:24" x14ac:dyDescent="0.25">
      <c r="B7658" s="146"/>
      <c r="C7658" s="31"/>
      <c r="D7658" s="31"/>
      <c r="E7658" s="44"/>
      <c r="F7658" s="43"/>
      <c r="G7658" s="84"/>
      <c r="H7658" s="31"/>
      <c r="I7658" s="31"/>
      <c r="J7658" s="84"/>
      <c r="K7658" s="31"/>
      <c r="L7658" s="31"/>
      <c r="M7658" s="169"/>
      <c r="N7658" s="148"/>
      <c r="O7658" s="106"/>
      <c r="P7658" s="43"/>
      <c r="Q7658" s="31"/>
      <c r="R7658" s="84"/>
      <c r="S7658" s="31"/>
      <c r="T7658" s="31"/>
      <c r="U7658" s="169"/>
      <c r="V7658" s="150"/>
      <c r="W7658" s="141" t="str" cm="1">
        <f t="array" ref="W7658">IF(SUM(LEN(B7658:V7658))=0,"",IF(OR(OR(ISBLANK(F7658),SUM(LEN(C7658),LEN(D7658))=0),AND(NOT(E7658="Unknown"),ISBLANK(J7658)),AND(NOT(O7658="Unknown"),ISBLANK(R7658))),"Missing Information", INDEX(Table15[Entire Service Line Classification], MATCH(SUMIFS(Table15[Unique ID],Table15[System-Owned Portion],E7658,Table15[If Material Anything Other than "Lead" in Column E,Was Material Ever Previously Lead?],G7658,Table15[Customer-Owned Portion],O7658),Table15[Unique ID],0),0)))</f>
        <v/>
      </c>
      <c r="X7658"/>
    </row>
    <row r="7659" spans="2:24" x14ac:dyDescent="0.25">
      <c r="B7659" s="146"/>
      <c r="C7659" s="31"/>
      <c r="D7659" s="31"/>
      <c r="E7659" s="44"/>
      <c r="F7659" s="43"/>
      <c r="G7659" s="84"/>
      <c r="H7659" s="31"/>
      <c r="I7659" s="31"/>
      <c r="J7659" s="84"/>
      <c r="K7659" s="31"/>
      <c r="L7659" s="31"/>
      <c r="M7659" s="169"/>
      <c r="N7659" s="148"/>
      <c r="O7659" s="106"/>
      <c r="P7659" s="43"/>
      <c r="Q7659" s="31"/>
      <c r="R7659" s="84"/>
      <c r="S7659" s="31"/>
      <c r="T7659" s="31"/>
      <c r="U7659" s="169"/>
      <c r="V7659" s="150"/>
      <c r="W7659" s="141" t="str" cm="1">
        <f t="array" ref="W7659">IF(SUM(LEN(B7659:V7659))=0,"",IF(OR(OR(ISBLANK(F7659),SUM(LEN(C7659),LEN(D7659))=0),AND(NOT(E7659="Unknown"),ISBLANK(J7659)),AND(NOT(O7659="Unknown"),ISBLANK(R7659))),"Missing Information", INDEX(Table15[Entire Service Line Classification], MATCH(SUMIFS(Table15[Unique ID],Table15[System-Owned Portion],E7659,Table15[If Material Anything Other than "Lead" in Column E,Was Material Ever Previously Lead?],G7659,Table15[Customer-Owned Portion],O7659),Table15[Unique ID],0),0)))</f>
        <v/>
      </c>
      <c r="X7659"/>
    </row>
    <row r="7660" spans="2:24" x14ac:dyDescent="0.25">
      <c r="B7660" s="146"/>
      <c r="C7660" s="31"/>
      <c r="D7660" s="31"/>
      <c r="E7660" s="44"/>
      <c r="F7660" s="43"/>
      <c r="G7660" s="84"/>
      <c r="H7660" s="31"/>
      <c r="I7660" s="31"/>
      <c r="J7660" s="84"/>
      <c r="K7660" s="31"/>
      <c r="L7660" s="31"/>
      <c r="M7660" s="169"/>
      <c r="N7660" s="148"/>
      <c r="O7660" s="106"/>
      <c r="P7660" s="43"/>
      <c r="Q7660" s="31"/>
      <c r="R7660" s="84"/>
      <c r="S7660" s="31"/>
      <c r="T7660" s="31"/>
      <c r="U7660" s="169"/>
      <c r="V7660" s="150"/>
      <c r="W7660" s="141" t="str" cm="1">
        <f t="array" ref="W7660">IF(SUM(LEN(B7660:V7660))=0,"",IF(OR(OR(ISBLANK(F7660),SUM(LEN(C7660),LEN(D7660))=0),AND(NOT(E7660="Unknown"),ISBLANK(J7660)),AND(NOT(O7660="Unknown"),ISBLANK(R7660))),"Missing Information", INDEX(Table15[Entire Service Line Classification], MATCH(SUMIFS(Table15[Unique ID],Table15[System-Owned Portion],E7660,Table15[If Material Anything Other than "Lead" in Column E,Was Material Ever Previously Lead?],G7660,Table15[Customer-Owned Portion],O7660),Table15[Unique ID],0),0)))</f>
        <v/>
      </c>
      <c r="X7660"/>
    </row>
    <row r="7661" spans="2:24" x14ac:dyDescent="0.25">
      <c r="B7661" s="146"/>
      <c r="C7661" s="31"/>
      <c r="D7661" s="31"/>
      <c r="E7661" s="44"/>
      <c r="F7661" s="43"/>
      <c r="G7661" s="84"/>
      <c r="H7661" s="31"/>
      <c r="I7661" s="31"/>
      <c r="J7661" s="84"/>
      <c r="K7661" s="31"/>
      <c r="L7661" s="31"/>
      <c r="M7661" s="169"/>
      <c r="N7661" s="148"/>
      <c r="O7661" s="106"/>
      <c r="P7661" s="43"/>
      <c r="Q7661" s="31"/>
      <c r="R7661" s="84"/>
      <c r="S7661" s="31"/>
      <c r="T7661" s="31"/>
      <c r="U7661" s="169"/>
      <c r="V7661" s="150"/>
      <c r="W7661" s="141" t="str" cm="1">
        <f t="array" ref="W7661">IF(SUM(LEN(B7661:V7661))=0,"",IF(OR(OR(ISBLANK(F7661),SUM(LEN(C7661),LEN(D7661))=0),AND(NOT(E7661="Unknown"),ISBLANK(J7661)),AND(NOT(O7661="Unknown"),ISBLANK(R7661))),"Missing Information", INDEX(Table15[Entire Service Line Classification], MATCH(SUMIFS(Table15[Unique ID],Table15[System-Owned Portion],E7661,Table15[If Material Anything Other than "Lead" in Column E,Was Material Ever Previously Lead?],G7661,Table15[Customer-Owned Portion],O7661),Table15[Unique ID],0),0)))</f>
        <v/>
      </c>
      <c r="X7661"/>
    </row>
    <row r="7662" spans="2:24" x14ac:dyDescent="0.25">
      <c r="B7662" s="146"/>
      <c r="C7662" s="31"/>
      <c r="D7662" s="31"/>
      <c r="E7662" s="44"/>
      <c r="F7662" s="43"/>
      <c r="G7662" s="84"/>
      <c r="H7662" s="31"/>
      <c r="I7662" s="31"/>
      <c r="J7662" s="84"/>
      <c r="K7662" s="31"/>
      <c r="L7662" s="31"/>
      <c r="M7662" s="169"/>
      <c r="N7662" s="148"/>
      <c r="O7662" s="106"/>
      <c r="P7662" s="43"/>
      <c r="Q7662" s="31"/>
      <c r="R7662" s="84"/>
      <c r="S7662" s="31"/>
      <c r="T7662" s="31"/>
      <c r="U7662" s="169"/>
      <c r="V7662" s="150"/>
      <c r="W7662" s="141" t="str" cm="1">
        <f t="array" ref="W7662">IF(SUM(LEN(B7662:V7662))=0,"",IF(OR(OR(ISBLANK(F7662),SUM(LEN(C7662),LEN(D7662))=0),AND(NOT(E7662="Unknown"),ISBLANK(J7662)),AND(NOT(O7662="Unknown"),ISBLANK(R7662))),"Missing Information", INDEX(Table15[Entire Service Line Classification], MATCH(SUMIFS(Table15[Unique ID],Table15[System-Owned Portion],E7662,Table15[If Material Anything Other than "Lead" in Column E,Was Material Ever Previously Lead?],G7662,Table15[Customer-Owned Portion],O7662),Table15[Unique ID],0),0)))</f>
        <v/>
      </c>
      <c r="X7662"/>
    </row>
    <row r="7663" spans="2:24" x14ac:dyDescent="0.25">
      <c r="B7663" s="146"/>
      <c r="C7663" s="31"/>
      <c r="D7663" s="31"/>
      <c r="E7663" s="44"/>
      <c r="F7663" s="43"/>
      <c r="G7663" s="84"/>
      <c r="H7663" s="31"/>
      <c r="I7663" s="31"/>
      <c r="J7663" s="84"/>
      <c r="K7663" s="31"/>
      <c r="L7663" s="31"/>
      <c r="M7663" s="169"/>
      <c r="N7663" s="148"/>
      <c r="O7663" s="106"/>
      <c r="P7663" s="43"/>
      <c r="Q7663" s="31"/>
      <c r="R7663" s="84"/>
      <c r="S7663" s="31"/>
      <c r="T7663" s="31"/>
      <c r="U7663" s="169"/>
      <c r="V7663" s="150"/>
      <c r="W7663" s="141" t="str" cm="1">
        <f t="array" ref="W7663">IF(SUM(LEN(B7663:V7663))=0,"",IF(OR(OR(ISBLANK(F7663),SUM(LEN(C7663),LEN(D7663))=0),AND(NOT(E7663="Unknown"),ISBLANK(J7663)),AND(NOT(O7663="Unknown"),ISBLANK(R7663))),"Missing Information", INDEX(Table15[Entire Service Line Classification], MATCH(SUMIFS(Table15[Unique ID],Table15[System-Owned Portion],E7663,Table15[If Material Anything Other than "Lead" in Column E,Was Material Ever Previously Lead?],G7663,Table15[Customer-Owned Portion],O7663),Table15[Unique ID],0),0)))</f>
        <v/>
      </c>
      <c r="X7663"/>
    </row>
    <row r="7664" spans="2:24" x14ac:dyDescent="0.25">
      <c r="B7664" s="146"/>
      <c r="C7664" s="31"/>
      <c r="D7664" s="31"/>
      <c r="E7664" s="44"/>
      <c r="F7664" s="43"/>
      <c r="G7664" s="84"/>
      <c r="H7664" s="31"/>
      <c r="I7664" s="31"/>
      <c r="J7664" s="84"/>
      <c r="K7664" s="31"/>
      <c r="L7664" s="31"/>
      <c r="M7664" s="169"/>
      <c r="N7664" s="148"/>
      <c r="O7664" s="106"/>
      <c r="P7664" s="43"/>
      <c r="Q7664" s="31"/>
      <c r="R7664" s="84"/>
      <c r="S7664" s="31"/>
      <c r="T7664" s="31"/>
      <c r="U7664" s="169"/>
      <c r="V7664" s="150"/>
      <c r="W7664" s="141" t="str" cm="1">
        <f t="array" ref="W7664">IF(SUM(LEN(B7664:V7664))=0,"",IF(OR(OR(ISBLANK(F7664),SUM(LEN(C7664),LEN(D7664))=0),AND(NOT(E7664="Unknown"),ISBLANK(J7664)),AND(NOT(O7664="Unknown"),ISBLANK(R7664))),"Missing Information", INDEX(Table15[Entire Service Line Classification], MATCH(SUMIFS(Table15[Unique ID],Table15[System-Owned Portion],E7664,Table15[If Material Anything Other than "Lead" in Column E,Was Material Ever Previously Lead?],G7664,Table15[Customer-Owned Portion],O7664),Table15[Unique ID],0),0)))</f>
        <v/>
      </c>
      <c r="X7664"/>
    </row>
    <row r="7665" spans="2:24" x14ac:dyDescent="0.25">
      <c r="B7665" s="146"/>
      <c r="C7665" s="31"/>
      <c r="D7665" s="31"/>
      <c r="E7665" s="44"/>
      <c r="F7665" s="43"/>
      <c r="G7665" s="84"/>
      <c r="H7665" s="31"/>
      <c r="I7665" s="31"/>
      <c r="J7665" s="84"/>
      <c r="K7665" s="31"/>
      <c r="L7665" s="31"/>
      <c r="M7665" s="169"/>
      <c r="N7665" s="148"/>
      <c r="O7665" s="106"/>
      <c r="P7665" s="43"/>
      <c r="Q7665" s="31"/>
      <c r="R7665" s="84"/>
      <c r="S7665" s="31"/>
      <c r="T7665" s="31"/>
      <c r="U7665" s="169"/>
      <c r="V7665" s="150"/>
      <c r="W7665" s="141" t="str" cm="1">
        <f t="array" ref="W7665">IF(SUM(LEN(B7665:V7665))=0,"",IF(OR(OR(ISBLANK(F7665),SUM(LEN(C7665),LEN(D7665))=0),AND(NOT(E7665="Unknown"),ISBLANK(J7665)),AND(NOT(O7665="Unknown"),ISBLANK(R7665))),"Missing Information", INDEX(Table15[Entire Service Line Classification], MATCH(SUMIFS(Table15[Unique ID],Table15[System-Owned Portion],E7665,Table15[If Material Anything Other than "Lead" in Column E,Was Material Ever Previously Lead?],G7665,Table15[Customer-Owned Portion],O7665),Table15[Unique ID],0),0)))</f>
        <v/>
      </c>
      <c r="X7665"/>
    </row>
    <row r="7666" spans="2:24" x14ac:dyDescent="0.25">
      <c r="B7666" s="146"/>
      <c r="C7666" s="31"/>
      <c r="D7666" s="31"/>
      <c r="E7666" s="44"/>
      <c r="F7666" s="43"/>
      <c r="G7666" s="84"/>
      <c r="H7666" s="31"/>
      <c r="I7666" s="31"/>
      <c r="J7666" s="84"/>
      <c r="K7666" s="31"/>
      <c r="L7666" s="31"/>
      <c r="M7666" s="169"/>
      <c r="N7666" s="148"/>
      <c r="O7666" s="106"/>
      <c r="P7666" s="43"/>
      <c r="Q7666" s="31"/>
      <c r="R7666" s="84"/>
      <c r="S7666" s="31"/>
      <c r="T7666" s="31"/>
      <c r="U7666" s="169"/>
      <c r="V7666" s="150"/>
      <c r="W7666" s="141" t="str" cm="1">
        <f t="array" ref="W7666">IF(SUM(LEN(B7666:V7666))=0,"",IF(OR(OR(ISBLANK(F7666),SUM(LEN(C7666),LEN(D7666))=0),AND(NOT(E7666="Unknown"),ISBLANK(J7666)),AND(NOT(O7666="Unknown"),ISBLANK(R7666))),"Missing Information", INDEX(Table15[Entire Service Line Classification], MATCH(SUMIFS(Table15[Unique ID],Table15[System-Owned Portion],E7666,Table15[If Material Anything Other than "Lead" in Column E,Was Material Ever Previously Lead?],G7666,Table15[Customer-Owned Portion],O7666),Table15[Unique ID],0),0)))</f>
        <v/>
      </c>
      <c r="X7666"/>
    </row>
    <row r="7667" spans="2:24" x14ac:dyDescent="0.25">
      <c r="B7667" s="146"/>
      <c r="C7667" s="31"/>
      <c r="D7667" s="31"/>
      <c r="E7667" s="44"/>
      <c r="F7667" s="43"/>
      <c r="G7667" s="84"/>
      <c r="H7667" s="31"/>
      <c r="I7667" s="31"/>
      <c r="J7667" s="84"/>
      <c r="K7667" s="31"/>
      <c r="L7667" s="31"/>
      <c r="M7667" s="169"/>
      <c r="N7667" s="148"/>
      <c r="O7667" s="106"/>
      <c r="P7667" s="43"/>
      <c r="Q7667" s="31"/>
      <c r="R7667" s="84"/>
      <c r="S7667" s="31"/>
      <c r="T7667" s="31"/>
      <c r="U7667" s="169"/>
      <c r="V7667" s="150"/>
      <c r="W7667" s="141" t="str" cm="1">
        <f t="array" ref="W7667">IF(SUM(LEN(B7667:V7667))=0,"",IF(OR(OR(ISBLANK(F7667),SUM(LEN(C7667),LEN(D7667))=0),AND(NOT(E7667="Unknown"),ISBLANK(J7667)),AND(NOT(O7667="Unknown"),ISBLANK(R7667))),"Missing Information", INDEX(Table15[Entire Service Line Classification], MATCH(SUMIFS(Table15[Unique ID],Table15[System-Owned Portion],E7667,Table15[If Material Anything Other than "Lead" in Column E,Was Material Ever Previously Lead?],G7667,Table15[Customer-Owned Portion],O7667),Table15[Unique ID],0),0)))</f>
        <v/>
      </c>
      <c r="X7667"/>
    </row>
    <row r="7668" spans="2:24" x14ac:dyDescent="0.25">
      <c r="B7668" s="146"/>
      <c r="C7668" s="31"/>
      <c r="D7668" s="31"/>
      <c r="E7668" s="44"/>
      <c r="F7668" s="43"/>
      <c r="G7668" s="84"/>
      <c r="H7668" s="31"/>
      <c r="I7668" s="31"/>
      <c r="J7668" s="84"/>
      <c r="K7668" s="31"/>
      <c r="L7668" s="31"/>
      <c r="M7668" s="169"/>
      <c r="N7668" s="148"/>
      <c r="O7668" s="106"/>
      <c r="P7668" s="43"/>
      <c r="Q7668" s="31"/>
      <c r="R7668" s="84"/>
      <c r="S7668" s="31"/>
      <c r="T7668" s="31"/>
      <c r="U7668" s="169"/>
      <c r="V7668" s="150"/>
      <c r="W7668" s="141" t="str" cm="1">
        <f t="array" ref="W7668">IF(SUM(LEN(B7668:V7668))=0,"",IF(OR(OR(ISBLANK(F7668),SUM(LEN(C7668),LEN(D7668))=0),AND(NOT(E7668="Unknown"),ISBLANK(J7668)),AND(NOT(O7668="Unknown"),ISBLANK(R7668))),"Missing Information", INDEX(Table15[Entire Service Line Classification], MATCH(SUMIFS(Table15[Unique ID],Table15[System-Owned Portion],E7668,Table15[If Material Anything Other than "Lead" in Column E,Was Material Ever Previously Lead?],G7668,Table15[Customer-Owned Portion],O7668),Table15[Unique ID],0),0)))</f>
        <v/>
      </c>
      <c r="X7668"/>
    </row>
    <row r="7669" spans="2:24" x14ac:dyDescent="0.25">
      <c r="B7669" s="146"/>
      <c r="C7669" s="31"/>
      <c r="D7669" s="31"/>
      <c r="E7669" s="44"/>
      <c r="F7669" s="43"/>
      <c r="G7669" s="84"/>
      <c r="H7669" s="31"/>
      <c r="I7669" s="31"/>
      <c r="J7669" s="84"/>
      <c r="K7669" s="31"/>
      <c r="L7669" s="31"/>
      <c r="M7669" s="169"/>
      <c r="N7669" s="148"/>
      <c r="O7669" s="106"/>
      <c r="P7669" s="43"/>
      <c r="Q7669" s="31"/>
      <c r="R7669" s="84"/>
      <c r="S7669" s="31"/>
      <c r="T7669" s="31"/>
      <c r="U7669" s="169"/>
      <c r="V7669" s="150"/>
      <c r="W7669" s="141" t="str" cm="1">
        <f t="array" ref="W7669">IF(SUM(LEN(B7669:V7669))=0,"",IF(OR(OR(ISBLANK(F7669),SUM(LEN(C7669),LEN(D7669))=0),AND(NOT(E7669="Unknown"),ISBLANK(J7669)),AND(NOT(O7669="Unknown"),ISBLANK(R7669))),"Missing Information", INDEX(Table15[Entire Service Line Classification], MATCH(SUMIFS(Table15[Unique ID],Table15[System-Owned Portion],E7669,Table15[If Material Anything Other than "Lead" in Column E,Was Material Ever Previously Lead?],G7669,Table15[Customer-Owned Portion],O7669),Table15[Unique ID],0),0)))</f>
        <v/>
      </c>
      <c r="X7669"/>
    </row>
    <row r="7670" spans="2:24" x14ac:dyDescent="0.25">
      <c r="B7670" s="146"/>
      <c r="C7670" s="31"/>
      <c r="D7670" s="31"/>
      <c r="E7670" s="44"/>
      <c r="F7670" s="43"/>
      <c r="G7670" s="84"/>
      <c r="H7670" s="31"/>
      <c r="I7670" s="31"/>
      <c r="J7670" s="84"/>
      <c r="K7670" s="31"/>
      <c r="L7670" s="31"/>
      <c r="M7670" s="169"/>
      <c r="N7670" s="148"/>
      <c r="O7670" s="106"/>
      <c r="P7670" s="43"/>
      <c r="Q7670" s="31"/>
      <c r="R7670" s="84"/>
      <c r="S7670" s="31"/>
      <c r="T7670" s="31"/>
      <c r="U7670" s="169"/>
      <c r="V7670" s="150"/>
      <c r="W7670" s="141" t="str" cm="1">
        <f t="array" ref="W7670">IF(SUM(LEN(B7670:V7670))=0,"",IF(OR(OR(ISBLANK(F7670),SUM(LEN(C7670),LEN(D7670))=0),AND(NOT(E7670="Unknown"),ISBLANK(J7670)),AND(NOT(O7670="Unknown"),ISBLANK(R7670))),"Missing Information", INDEX(Table15[Entire Service Line Classification], MATCH(SUMIFS(Table15[Unique ID],Table15[System-Owned Portion],E7670,Table15[If Material Anything Other than "Lead" in Column E,Was Material Ever Previously Lead?],G7670,Table15[Customer-Owned Portion],O7670),Table15[Unique ID],0),0)))</f>
        <v/>
      </c>
      <c r="X7670"/>
    </row>
    <row r="7671" spans="2:24" x14ac:dyDescent="0.25">
      <c r="B7671" s="146"/>
      <c r="C7671" s="31"/>
      <c r="D7671" s="31"/>
      <c r="E7671" s="44"/>
      <c r="F7671" s="43"/>
      <c r="G7671" s="84"/>
      <c r="H7671" s="31"/>
      <c r="I7671" s="31"/>
      <c r="J7671" s="84"/>
      <c r="K7671" s="31"/>
      <c r="L7671" s="31"/>
      <c r="M7671" s="169"/>
      <c r="N7671" s="148"/>
      <c r="O7671" s="106"/>
      <c r="P7671" s="43"/>
      <c r="Q7671" s="31"/>
      <c r="R7671" s="84"/>
      <c r="S7671" s="31"/>
      <c r="T7671" s="31"/>
      <c r="U7671" s="169"/>
      <c r="V7671" s="150"/>
      <c r="W7671" s="141" t="str" cm="1">
        <f t="array" ref="W7671">IF(SUM(LEN(B7671:V7671))=0,"",IF(OR(OR(ISBLANK(F7671),SUM(LEN(C7671),LEN(D7671))=0),AND(NOT(E7671="Unknown"),ISBLANK(J7671)),AND(NOT(O7671="Unknown"),ISBLANK(R7671))),"Missing Information", INDEX(Table15[Entire Service Line Classification], MATCH(SUMIFS(Table15[Unique ID],Table15[System-Owned Portion],E7671,Table15[If Material Anything Other than "Lead" in Column E,Was Material Ever Previously Lead?],G7671,Table15[Customer-Owned Portion],O7671),Table15[Unique ID],0),0)))</f>
        <v/>
      </c>
      <c r="X7671"/>
    </row>
    <row r="7672" spans="2:24" x14ac:dyDescent="0.25">
      <c r="B7672" s="146"/>
      <c r="C7672" s="31"/>
      <c r="D7672" s="31"/>
      <c r="E7672" s="44"/>
      <c r="F7672" s="43"/>
      <c r="G7672" s="84"/>
      <c r="H7672" s="31"/>
      <c r="I7672" s="31"/>
      <c r="J7672" s="84"/>
      <c r="K7672" s="31"/>
      <c r="L7672" s="31"/>
      <c r="M7672" s="169"/>
      <c r="N7672" s="148"/>
      <c r="O7672" s="106"/>
      <c r="P7672" s="43"/>
      <c r="Q7672" s="31"/>
      <c r="R7672" s="84"/>
      <c r="S7672" s="31"/>
      <c r="T7672" s="31"/>
      <c r="U7672" s="169"/>
      <c r="V7672" s="150"/>
      <c r="W7672" s="141" t="str" cm="1">
        <f t="array" ref="W7672">IF(SUM(LEN(B7672:V7672))=0,"",IF(OR(OR(ISBLANK(F7672),SUM(LEN(C7672),LEN(D7672))=0),AND(NOT(E7672="Unknown"),ISBLANK(J7672)),AND(NOT(O7672="Unknown"),ISBLANK(R7672))),"Missing Information", INDEX(Table15[Entire Service Line Classification], MATCH(SUMIFS(Table15[Unique ID],Table15[System-Owned Portion],E7672,Table15[If Material Anything Other than "Lead" in Column E,Was Material Ever Previously Lead?],G7672,Table15[Customer-Owned Portion],O7672),Table15[Unique ID],0),0)))</f>
        <v/>
      </c>
      <c r="X7672"/>
    </row>
    <row r="7673" spans="2:24" x14ac:dyDescent="0.25">
      <c r="B7673" s="146"/>
      <c r="C7673" s="31"/>
      <c r="D7673" s="31"/>
      <c r="E7673" s="44"/>
      <c r="F7673" s="43"/>
      <c r="G7673" s="84"/>
      <c r="H7673" s="31"/>
      <c r="I7673" s="31"/>
      <c r="J7673" s="84"/>
      <c r="K7673" s="31"/>
      <c r="L7673" s="31"/>
      <c r="M7673" s="169"/>
      <c r="N7673" s="148"/>
      <c r="O7673" s="106"/>
      <c r="P7673" s="43"/>
      <c r="Q7673" s="31"/>
      <c r="R7673" s="84"/>
      <c r="S7673" s="31"/>
      <c r="T7673" s="31"/>
      <c r="U7673" s="169"/>
      <c r="V7673" s="150"/>
      <c r="W7673" s="141" t="str" cm="1">
        <f t="array" ref="W7673">IF(SUM(LEN(B7673:V7673))=0,"",IF(OR(OR(ISBLANK(F7673),SUM(LEN(C7673),LEN(D7673))=0),AND(NOT(E7673="Unknown"),ISBLANK(J7673)),AND(NOT(O7673="Unknown"),ISBLANK(R7673))),"Missing Information", INDEX(Table15[Entire Service Line Classification], MATCH(SUMIFS(Table15[Unique ID],Table15[System-Owned Portion],E7673,Table15[If Material Anything Other than "Lead" in Column E,Was Material Ever Previously Lead?],G7673,Table15[Customer-Owned Portion],O7673),Table15[Unique ID],0),0)))</f>
        <v/>
      </c>
      <c r="X7673"/>
    </row>
    <row r="7674" spans="2:24" x14ac:dyDescent="0.25">
      <c r="B7674" s="146"/>
      <c r="C7674" s="31"/>
      <c r="D7674" s="31"/>
      <c r="E7674" s="44"/>
      <c r="F7674" s="43"/>
      <c r="G7674" s="84"/>
      <c r="H7674" s="31"/>
      <c r="I7674" s="31"/>
      <c r="J7674" s="84"/>
      <c r="K7674" s="31"/>
      <c r="L7674" s="31"/>
      <c r="M7674" s="169"/>
      <c r="N7674" s="148"/>
      <c r="O7674" s="106"/>
      <c r="P7674" s="43"/>
      <c r="Q7674" s="31"/>
      <c r="R7674" s="84"/>
      <c r="S7674" s="31"/>
      <c r="T7674" s="31"/>
      <c r="U7674" s="169"/>
      <c r="V7674" s="150"/>
      <c r="W7674" s="141" t="str" cm="1">
        <f t="array" ref="W7674">IF(SUM(LEN(B7674:V7674))=0,"",IF(OR(OR(ISBLANK(F7674),SUM(LEN(C7674),LEN(D7674))=0),AND(NOT(E7674="Unknown"),ISBLANK(J7674)),AND(NOT(O7674="Unknown"),ISBLANK(R7674))),"Missing Information", INDEX(Table15[Entire Service Line Classification], MATCH(SUMIFS(Table15[Unique ID],Table15[System-Owned Portion],E7674,Table15[If Material Anything Other than "Lead" in Column E,Was Material Ever Previously Lead?],G7674,Table15[Customer-Owned Portion],O7674),Table15[Unique ID],0),0)))</f>
        <v/>
      </c>
      <c r="X7674"/>
    </row>
    <row r="7675" spans="2:24" x14ac:dyDescent="0.25">
      <c r="B7675" s="146"/>
      <c r="C7675" s="31"/>
      <c r="D7675" s="31"/>
      <c r="E7675" s="44"/>
      <c r="F7675" s="43"/>
      <c r="G7675" s="84"/>
      <c r="H7675" s="31"/>
      <c r="I7675" s="31"/>
      <c r="J7675" s="84"/>
      <c r="K7675" s="31"/>
      <c r="L7675" s="31"/>
      <c r="M7675" s="169"/>
      <c r="N7675" s="148"/>
      <c r="O7675" s="106"/>
      <c r="P7675" s="43"/>
      <c r="Q7675" s="31"/>
      <c r="R7675" s="84"/>
      <c r="S7675" s="31"/>
      <c r="T7675" s="31"/>
      <c r="U7675" s="169"/>
      <c r="V7675" s="150"/>
      <c r="W7675" s="141" t="str" cm="1">
        <f t="array" ref="W7675">IF(SUM(LEN(B7675:V7675))=0,"",IF(OR(OR(ISBLANK(F7675),SUM(LEN(C7675),LEN(D7675))=0),AND(NOT(E7675="Unknown"),ISBLANK(J7675)),AND(NOT(O7675="Unknown"),ISBLANK(R7675))),"Missing Information", INDEX(Table15[Entire Service Line Classification], MATCH(SUMIFS(Table15[Unique ID],Table15[System-Owned Portion],E7675,Table15[If Material Anything Other than "Lead" in Column E,Was Material Ever Previously Lead?],G7675,Table15[Customer-Owned Portion],O7675),Table15[Unique ID],0),0)))</f>
        <v/>
      </c>
      <c r="X7675"/>
    </row>
    <row r="7676" spans="2:24" x14ac:dyDescent="0.25">
      <c r="B7676" s="146"/>
      <c r="C7676" s="31"/>
      <c r="D7676" s="31"/>
      <c r="E7676" s="44"/>
      <c r="F7676" s="43"/>
      <c r="G7676" s="84"/>
      <c r="H7676" s="31"/>
      <c r="I7676" s="31"/>
      <c r="J7676" s="84"/>
      <c r="K7676" s="31"/>
      <c r="L7676" s="31"/>
      <c r="M7676" s="169"/>
      <c r="N7676" s="148"/>
      <c r="O7676" s="106"/>
      <c r="P7676" s="43"/>
      <c r="Q7676" s="31"/>
      <c r="R7676" s="84"/>
      <c r="S7676" s="31"/>
      <c r="T7676" s="31"/>
      <c r="U7676" s="169"/>
      <c r="V7676" s="150"/>
      <c r="W7676" s="141" t="str" cm="1">
        <f t="array" ref="W7676">IF(SUM(LEN(B7676:V7676))=0,"",IF(OR(OR(ISBLANK(F7676),SUM(LEN(C7676),LEN(D7676))=0),AND(NOT(E7676="Unknown"),ISBLANK(J7676)),AND(NOT(O7676="Unknown"),ISBLANK(R7676))),"Missing Information", INDEX(Table15[Entire Service Line Classification], MATCH(SUMIFS(Table15[Unique ID],Table15[System-Owned Portion],E7676,Table15[If Material Anything Other than "Lead" in Column E,Was Material Ever Previously Lead?],G7676,Table15[Customer-Owned Portion],O7676),Table15[Unique ID],0),0)))</f>
        <v/>
      </c>
      <c r="X7676"/>
    </row>
    <row r="7677" spans="2:24" x14ac:dyDescent="0.25">
      <c r="B7677" s="146"/>
      <c r="C7677" s="31"/>
      <c r="D7677" s="31"/>
      <c r="E7677" s="44"/>
      <c r="F7677" s="43"/>
      <c r="G7677" s="84"/>
      <c r="H7677" s="31"/>
      <c r="I7677" s="31"/>
      <c r="J7677" s="84"/>
      <c r="K7677" s="31"/>
      <c r="L7677" s="31"/>
      <c r="M7677" s="169"/>
      <c r="N7677" s="148"/>
      <c r="O7677" s="106"/>
      <c r="P7677" s="43"/>
      <c r="Q7677" s="31"/>
      <c r="R7677" s="84"/>
      <c r="S7677" s="31"/>
      <c r="T7677" s="31"/>
      <c r="U7677" s="169"/>
      <c r="V7677" s="150"/>
      <c r="W7677" s="141" t="str" cm="1">
        <f t="array" ref="W7677">IF(SUM(LEN(B7677:V7677))=0,"",IF(OR(OR(ISBLANK(F7677),SUM(LEN(C7677),LEN(D7677))=0),AND(NOT(E7677="Unknown"),ISBLANK(J7677)),AND(NOT(O7677="Unknown"),ISBLANK(R7677))),"Missing Information", INDEX(Table15[Entire Service Line Classification], MATCH(SUMIFS(Table15[Unique ID],Table15[System-Owned Portion],E7677,Table15[If Material Anything Other than "Lead" in Column E,Was Material Ever Previously Lead?],G7677,Table15[Customer-Owned Portion],O7677),Table15[Unique ID],0),0)))</f>
        <v/>
      </c>
      <c r="X7677"/>
    </row>
    <row r="7678" spans="2:24" x14ac:dyDescent="0.25">
      <c r="B7678" s="146"/>
      <c r="C7678" s="31"/>
      <c r="D7678" s="31"/>
      <c r="E7678" s="44"/>
      <c r="F7678" s="43"/>
      <c r="G7678" s="84"/>
      <c r="H7678" s="31"/>
      <c r="I7678" s="31"/>
      <c r="J7678" s="84"/>
      <c r="K7678" s="31"/>
      <c r="L7678" s="31"/>
      <c r="M7678" s="169"/>
      <c r="N7678" s="148"/>
      <c r="O7678" s="106"/>
      <c r="P7678" s="43"/>
      <c r="Q7678" s="31"/>
      <c r="R7678" s="84"/>
      <c r="S7678" s="31"/>
      <c r="T7678" s="31"/>
      <c r="U7678" s="169"/>
      <c r="V7678" s="150"/>
      <c r="W7678" s="141" t="str" cm="1">
        <f t="array" ref="W7678">IF(SUM(LEN(B7678:V7678))=0,"",IF(OR(OR(ISBLANK(F7678),SUM(LEN(C7678),LEN(D7678))=0),AND(NOT(E7678="Unknown"),ISBLANK(J7678)),AND(NOT(O7678="Unknown"),ISBLANK(R7678))),"Missing Information", INDEX(Table15[Entire Service Line Classification], MATCH(SUMIFS(Table15[Unique ID],Table15[System-Owned Portion],E7678,Table15[If Material Anything Other than "Lead" in Column E,Was Material Ever Previously Lead?],G7678,Table15[Customer-Owned Portion],O7678),Table15[Unique ID],0),0)))</f>
        <v/>
      </c>
      <c r="X7678"/>
    </row>
    <row r="7679" spans="2:24" x14ac:dyDescent="0.25">
      <c r="B7679" s="146"/>
      <c r="C7679" s="31"/>
      <c r="D7679" s="31"/>
      <c r="E7679" s="44"/>
      <c r="F7679" s="43"/>
      <c r="G7679" s="84"/>
      <c r="H7679" s="31"/>
      <c r="I7679" s="31"/>
      <c r="J7679" s="84"/>
      <c r="K7679" s="31"/>
      <c r="L7679" s="31"/>
      <c r="M7679" s="169"/>
      <c r="N7679" s="148"/>
      <c r="O7679" s="106"/>
      <c r="P7679" s="43"/>
      <c r="Q7679" s="31"/>
      <c r="R7679" s="84"/>
      <c r="S7679" s="31"/>
      <c r="T7679" s="31"/>
      <c r="U7679" s="169"/>
      <c r="V7679" s="150"/>
      <c r="W7679" s="141" t="str" cm="1">
        <f t="array" ref="W7679">IF(SUM(LEN(B7679:V7679))=0,"",IF(OR(OR(ISBLANK(F7679),SUM(LEN(C7679),LEN(D7679))=0),AND(NOT(E7679="Unknown"),ISBLANK(J7679)),AND(NOT(O7679="Unknown"),ISBLANK(R7679))),"Missing Information", INDEX(Table15[Entire Service Line Classification], MATCH(SUMIFS(Table15[Unique ID],Table15[System-Owned Portion],E7679,Table15[If Material Anything Other than "Lead" in Column E,Was Material Ever Previously Lead?],G7679,Table15[Customer-Owned Portion],O7679),Table15[Unique ID],0),0)))</f>
        <v/>
      </c>
      <c r="X7679"/>
    </row>
    <row r="7680" spans="2:24" x14ac:dyDescent="0.25">
      <c r="B7680" s="146"/>
      <c r="C7680" s="31"/>
      <c r="D7680" s="31"/>
      <c r="E7680" s="44"/>
      <c r="F7680" s="43"/>
      <c r="G7680" s="84"/>
      <c r="H7680" s="31"/>
      <c r="I7680" s="31"/>
      <c r="J7680" s="84"/>
      <c r="K7680" s="31"/>
      <c r="L7680" s="31"/>
      <c r="M7680" s="169"/>
      <c r="N7680" s="148"/>
      <c r="O7680" s="106"/>
      <c r="P7680" s="43"/>
      <c r="Q7680" s="31"/>
      <c r="R7680" s="84"/>
      <c r="S7680" s="31"/>
      <c r="T7680" s="31"/>
      <c r="U7680" s="169"/>
      <c r="V7680" s="150"/>
      <c r="W7680" s="141" t="str" cm="1">
        <f t="array" ref="W7680">IF(SUM(LEN(B7680:V7680))=0,"",IF(OR(OR(ISBLANK(F7680),SUM(LEN(C7680),LEN(D7680))=0),AND(NOT(E7680="Unknown"),ISBLANK(J7680)),AND(NOT(O7680="Unknown"),ISBLANK(R7680))),"Missing Information", INDEX(Table15[Entire Service Line Classification], MATCH(SUMIFS(Table15[Unique ID],Table15[System-Owned Portion],E7680,Table15[If Material Anything Other than "Lead" in Column E,Was Material Ever Previously Lead?],G7680,Table15[Customer-Owned Portion],O7680),Table15[Unique ID],0),0)))</f>
        <v/>
      </c>
      <c r="X7680"/>
    </row>
    <row r="7681" spans="2:24" x14ac:dyDescent="0.25">
      <c r="B7681" s="146"/>
      <c r="C7681" s="31"/>
      <c r="D7681" s="31"/>
      <c r="E7681" s="44"/>
      <c r="F7681" s="43"/>
      <c r="G7681" s="84"/>
      <c r="H7681" s="31"/>
      <c r="I7681" s="31"/>
      <c r="J7681" s="84"/>
      <c r="K7681" s="31"/>
      <c r="L7681" s="31"/>
      <c r="M7681" s="169"/>
      <c r="N7681" s="148"/>
      <c r="O7681" s="106"/>
      <c r="P7681" s="43"/>
      <c r="Q7681" s="31"/>
      <c r="R7681" s="84"/>
      <c r="S7681" s="31"/>
      <c r="T7681" s="31"/>
      <c r="U7681" s="169"/>
      <c r="V7681" s="150"/>
      <c r="W7681" s="141" t="str" cm="1">
        <f t="array" ref="W7681">IF(SUM(LEN(B7681:V7681))=0,"",IF(OR(OR(ISBLANK(F7681),SUM(LEN(C7681),LEN(D7681))=0),AND(NOT(E7681="Unknown"),ISBLANK(J7681)),AND(NOT(O7681="Unknown"),ISBLANK(R7681))),"Missing Information", INDEX(Table15[Entire Service Line Classification], MATCH(SUMIFS(Table15[Unique ID],Table15[System-Owned Portion],E7681,Table15[If Material Anything Other than "Lead" in Column E,Was Material Ever Previously Lead?],G7681,Table15[Customer-Owned Portion],O7681),Table15[Unique ID],0),0)))</f>
        <v/>
      </c>
      <c r="X7681"/>
    </row>
    <row r="7682" spans="2:24" x14ac:dyDescent="0.25">
      <c r="B7682" s="146"/>
      <c r="C7682" s="31"/>
      <c r="D7682" s="31"/>
      <c r="E7682" s="44"/>
      <c r="F7682" s="43"/>
      <c r="G7682" s="84"/>
      <c r="H7682" s="31"/>
      <c r="I7682" s="31"/>
      <c r="J7682" s="84"/>
      <c r="K7682" s="31"/>
      <c r="L7682" s="31"/>
      <c r="M7682" s="169"/>
      <c r="N7682" s="148"/>
      <c r="O7682" s="106"/>
      <c r="P7682" s="43"/>
      <c r="Q7682" s="31"/>
      <c r="R7682" s="84"/>
      <c r="S7682" s="31"/>
      <c r="T7682" s="31"/>
      <c r="U7682" s="169"/>
      <c r="V7682" s="150"/>
      <c r="W7682" s="141" t="str" cm="1">
        <f t="array" ref="W7682">IF(SUM(LEN(B7682:V7682))=0,"",IF(OR(OR(ISBLANK(F7682),SUM(LEN(C7682),LEN(D7682))=0),AND(NOT(E7682="Unknown"),ISBLANK(J7682)),AND(NOT(O7682="Unknown"),ISBLANK(R7682))),"Missing Information", INDEX(Table15[Entire Service Line Classification], MATCH(SUMIFS(Table15[Unique ID],Table15[System-Owned Portion],E7682,Table15[If Material Anything Other than "Lead" in Column E,Was Material Ever Previously Lead?],G7682,Table15[Customer-Owned Portion],O7682),Table15[Unique ID],0),0)))</f>
        <v/>
      </c>
      <c r="X7682"/>
    </row>
    <row r="7683" spans="2:24" x14ac:dyDescent="0.25">
      <c r="B7683" s="146"/>
      <c r="C7683" s="31"/>
      <c r="D7683" s="31"/>
      <c r="E7683" s="44"/>
      <c r="F7683" s="43"/>
      <c r="G7683" s="84"/>
      <c r="H7683" s="31"/>
      <c r="I7683" s="31"/>
      <c r="J7683" s="84"/>
      <c r="K7683" s="31"/>
      <c r="L7683" s="31"/>
      <c r="M7683" s="169"/>
      <c r="N7683" s="148"/>
      <c r="O7683" s="106"/>
      <c r="P7683" s="43"/>
      <c r="Q7683" s="31"/>
      <c r="R7683" s="84"/>
      <c r="S7683" s="31"/>
      <c r="T7683" s="31"/>
      <c r="U7683" s="169"/>
      <c r="V7683" s="150"/>
      <c r="W7683" s="141" t="str" cm="1">
        <f t="array" ref="W7683">IF(SUM(LEN(B7683:V7683))=0,"",IF(OR(OR(ISBLANK(F7683),SUM(LEN(C7683),LEN(D7683))=0),AND(NOT(E7683="Unknown"),ISBLANK(J7683)),AND(NOT(O7683="Unknown"),ISBLANK(R7683))),"Missing Information", INDEX(Table15[Entire Service Line Classification], MATCH(SUMIFS(Table15[Unique ID],Table15[System-Owned Portion],E7683,Table15[If Material Anything Other than "Lead" in Column E,Was Material Ever Previously Lead?],G7683,Table15[Customer-Owned Portion],O7683),Table15[Unique ID],0),0)))</f>
        <v/>
      </c>
      <c r="X7683"/>
    </row>
    <row r="7684" spans="2:24" x14ac:dyDescent="0.25">
      <c r="B7684" s="146"/>
      <c r="C7684" s="31"/>
      <c r="D7684" s="31"/>
      <c r="E7684" s="44"/>
      <c r="F7684" s="43"/>
      <c r="G7684" s="84"/>
      <c r="H7684" s="31"/>
      <c r="I7684" s="31"/>
      <c r="J7684" s="84"/>
      <c r="K7684" s="31"/>
      <c r="L7684" s="31"/>
      <c r="M7684" s="169"/>
      <c r="N7684" s="148"/>
      <c r="O7684" s="106"/>
      <c r="P7684" s="43"/>
      <c r="Q7684" s="31"/>
      <c r="R7684" s="84"/>
      <c r="S7684" s="31"/>
      <c r="T7684" s="31"/>
      <c r="U7684" s="169"/>
      <c r="V7684" s="150"/>
      <c r="W7684" s="141" t="str" cm="1">
        <f t="array" ref="W7684">IF(SUM(LEN(B7684:V7684))=0,"",IF(OR(OR(ISBLANK(F7684),SUM(LEN(C7684),LEN(D7684))=0),AND(NOT(E7684="Unknown"),ISBLANK(J7684)),AND(NOT(O7684="Unknown"),ISBLANK(R7684))),"Missing Information", INDEX(Table15[Entire Service Line Classification], MATCH(SUMIFS(Table15[Unique ID],Table15[System-Owned Portion],E7684,Table15[If Material Anything Other than "Lead" in Column E,Was Material Ever Previously Lead?],G7684,Table15[Customer-Owned Portion],O7684),Table15[Unique ID],0),0)))</f>
        <v/>
      </c>
      <c r="X7684"/>
    </row>
    <row r="7685" spans="2:24" x14ac:dyDescent="0.25">
      <c r="B7685" s="146"/>
      <c r="C7685" s="31"/>
      <c r="D7685" s="31"/>
      <c r="E7685" s="44"/>
      <c r="F7685" s="43"/>
      <c r="G7685" s="84"/>
      <c r="H7685" s="31"/>
      <c r="I7685" s="31"/>
      <c r="J7685" s="84"/>
      <c r="K7685" s="31"/>
      <c r="L7685" s="31"/>
      <c r="M7685" s="169"/>
      <c r="N7685" s="148"/>
      <c r="O7685" s="106"/>
      <c r="P7685" s="43"/>
      <c r="Q7685" s="31"/>
      <c r="R7685" s="84"/>
      <c r="S7685" s="31"/>
      <c r="T7685" s="31"/>
      <c r="U7685" s="169"/>
      <c r="V7685" s="150"/>
      <c r="W7685" s="141" t="str" cm="1">
        <f t="array" ref="W7685">IF(SUM(LEN(B7685:V7685))=0,"",IF(OR(OR(ISBLANK(F7685),SUM(LEN(C7685),LEN(D7685))=0),AND(NOT(E7685="Unknown"),ISBLANK(J7685)),AND(NOT(O7685="Unknown"),ISBLANK(R7685))),"Missing Information", INDEX(Table15[Entire Service Line Classification], MATCH(SUMIFS(Table15[Unique ID],Table15[System-Owned Portion],E7685,Table15[If Material Anything Other than "Lead" in Column E,Was Material Ever Previously Lead?],G7685,Table15[Customer-Owned Portion],O7685),Table15[Unique ID],0),0)))</f>
        <v/>
      </c>
      <c r="X7685"/>
    </row>
    <row r="7686" spans="2:24" x14ac:dyDescent="0.25">
      <c r="B7686" s="146"/>
      <c r="C7686" s="31"/>
      <c r="D7686" s="31"/>
      <c r="E7686" s="44"/>
      <c r="F7686" s="43"/>
      <c r="G7686" s="84"/>
      <c r="H7686" s="31"/>
      <c r="I7686" s="31"/>
      <c r="J7686" s="84"/>
      <c r="K7686" s="31"/>
      <c r="L7686" s="31"/>
      <c r="M7686" s="169"/>
      <c r="N7686" s="148"/>
      <c r="O7686" s="106"/>
      <c r="P7686" s="43"/>
      <c r="Q7686" s="31"/>
      <c r="R7686" s="84"/>
      <c r="S7686" s="31"/>
      <c r="T7686" s="31"/>
      <c r="U7686" s="169"/>
      <c r="V7686" s="150"/>
      <c r="W7686" s="141" t="str" cm="1">
        <f t="array" ref="W7686">IF(SUM(LEN(B7686:V7686))=0,"",IF(OR(OR(ISBLANK(F7686),SUM(LEN(C7686),LEN(D7686))=0),AND(NOT(E7686="Unknown"),ISBLANK(J7686)),AND(NOT(O7686="Unknown"),ISBLANK(R7686))),"Missing Information", INDEX(Table15[Entire Service Line Classification], MATCH(SUMIFS(Table15[Unique ID],Table15[System-Owned Portion],E7686,Table15[If Material Anything Other than "Lead" in Column E,Was Material Ever Previously Lead?],G7686,Table15[Customer-Owned Portion],O7686),Table15[Unique ID],0),0)))</f>
        <v/>
      </c>
      <c r="X7686"/>
    </row>
    <row r="7687" spans="2:24" x14ac:dyDescent="0.25">
      <c r="B7687" s="146"/>
      <c r="C7687" s="31"/>
      <c r="D7687" s="31"/>
      <c r="E7687" s="44"/>
      <c r="F7687" s="43"/>
      <c r="G7687" s="84"/>
      <c r="H7687" s="31"/>
      <c r="I7687" s="31"/>
      <c r="J7687" s="84"/>
      <c r="K7687" s="31"/>
      <c r="L7687" s="31"/>
      <c r="M7687" s="169"/>
      <c r="N7687" s="148"/>
      <c r="O7687" s="106"/>
      <c r="P7687" s="43"/>
      <c r="Q7687" s="31"/>
      <c r="R7687" s="84"/>
      <c r="S7687" s="31"/>
      <c r="T7687" s="31"/>
      <c r="U7687" s="169"/>
      <c r="V7687" s="150"/>
      <c r="W7687" s="141" t="str" cm="1">
        <f t="array" ref="W7687">IF(SUM(LEN(B7687:V7687))=0,"",IF(OR(OR(ISBLANK(F7687),SUM(LEN(C7687),LEN(D7687))=0),AND(NOT(E7687="Unknown"),ISBLANK(J7687)),AND(NOT(O7687="Unknown"),ISBLANK(R7687))),"Missing Information", INDEX(Table15[Entire Service Line Classification], MATCH(SUMIFS(Table15[Unique ID],Table15[System-Owned Portion],E7687,Table15[If Material Anything Other than "Lead" in Column E,Was Material Ever Previously Lead?],G7687,Table15[Customer-Owned Portion],O7687),Table15[Unique ID],0),0)))</f>
        <v/>
      </c>
      <c r="X7687"/>
    </row>
    <row r="7688" spans="2:24" x14ac:dyDescent="0.25">
      <c r="B7688" s="146"/>
      <c r="C7688" s="31"/>
      <c r="D7688" s="31"/>
      <c r="E7688" s="44"/>
      <c r="F7688" s="43"/>
      <c r="G7688" s="84"/>
      <c r="H7688" s="31"/>
      <c r="I7688" s="31"/>
      <c r="J7688" s="84"/>
      <c r="K7688" s="31"/>
      <c r="L7688" s="31"/>
      <c r="M7688" s="169"/>
      <c r="N7688" s="148"/>
      <c r="O7688" s="106"/>
      <c r="P7688" s="43"/>
      <c r="Q7688" s="31"/>
      <c r="R7688" s="84"/>
      <c r="S7688" s="31"/>
      <c r="T7688" s="31"/>
      <c r="U7688" s="169"/>
      <c r="V7688" s="150"/>
      <c r="W7688" s="141" t="str" cm="1">
        <f t="array" ref="W7688">IF(SUM(LEN(B7688:V7688))=0,"",IF(OR(OR(ISBLANK(F7688),SUM(LEN(C7688),LEN(D7688))=0),AND(NOT(E7688="Unknown"),ISBLANK(J7688)),AND(NOT(O7688="Unknown"),ISBLANK(R7688))),"Missing Information", INDEX(Table15[Entire Service Line Classification], MATCH(SUMIFS(Table15[Unique ID],Table15[System-Owned Portion],E7688,Table15[If Material Anything Other than "Lead" in Column E,Was Material Ever Previously Lead?],G7688,Table15[Customer-Owned Portion],O7688),Table15[Unique ID],0),0)))</f>
        <v/>
      </c>
      <c r="X7688"/>
    </row>
    <row r="7689" spans="2:24" x14ac:dyDescent="0.25">
      <c r="B7689" s="146"/>
      <c r="C7689" s="31"/>
      <c r="D7689" s="31"/>
      <c r="E7689" s="44"/>
      <c r="F7689" s="43"/>
      <c r="G7689" s="84"/>
      <c r="H7689" s="31"/>
      <c r="I7689" s="31"/>
      <c r="J7689" s="84"/>
      <c r="K7689" s="31"/>
      <c r="L7689" s="31"/>
      <c r="M7689" s="169"/>
      <c r="N7689" s="148"/>
      <c r="O7689" s="106"/>
      <c r="P7689" s="43"/>
      <c r="Q7689" s="31"/>
      <c r="R7689" s="84"/>
      <c r="S7689" s="31"/>
      <c r="T7689" s="31"/>
      <c r="U7689" s="169"/>
      <c r="V7689" s="150"/>
      <c r="W7689" s="141" t="str" cm="1">
        <f t="array" ref="W7689">IF(SUM(LEN(B7689:V7689))=0,"",IF(OR(OR(ISBLANK(F7689),SUM(LEN(C7689),LEN(D7689))=0),AND(NOT(E7689="Unknown"),ISBLANK(J7689)),AND(NOT(O7689="Unknown"),ISBLANK(R7689))),"Missing Information", INDEX(Table15[Entire Service Line Classification], MATCH(SUMIFS(Table15[Unique ID],Table15[System-Owned Portion],E7689,Table15[If Material Anything Other than "Lead" in Column E,Was Material Ever Previously Lead?],G7689,Table15[Customer-Owned Portion],O7689),Table15[Unique ID],0),0)))</f>
        <v/>
      </c>
      <c r="X7689"/>
    </row>
    <row r="7690" spans="2:24" x14ac:dyDescent="0.25">
      <c r="B7690" s="146"/>
      <c r="C7690" s="31"/>
      <c r="D7690" s="31"/>
      <c r="E7690" s="44"/>
      <c r="F7690" s="43"/>
      <c r="G7690" s="84"/>
      <c r="H7690" s="31"/>
      <c r="I7690" s="31"/>
      <c r="J7690" s="84"/>
      <c r="K7690" s="31"/>
      <c r="L7690" s="31"/>
      <c r="M7690" s="169"/>
      <c r="N7690" s="148"/>
      <c r="O7690" s="106"/>
      <c r="P7690" s="43"/>
      <c r="Q7690" s="31"/>
      <c r="R7690" s="84"/>
      <c r="S7690" s="31"/>
      <c r="T7690" s="31"/>
      <c r="U7690" s="169"/>
      <c r="V7690" s="150"/>
      <c r="W7690" s="141" t="str" cm="1">
        <f t="array" ref="W7690">IF(SUM(LEN(B7690:V7690))=0,"",IF(OR(OR(ISBLANK(F7690),SUM(LEN(C7690),LEN(D7690))=0),AND(NOT(E7690="Unknown"),ISBLANK(J7690)),AND(NOT(O7690="Unknown"),ISBLANK(R7690))),"Missing Information", INDEX(Table15[Entire Service Line Classification], MATCH(SUMIFS(Table15[Unique ID],Table15[System-Owned Portion],E7690,Table15[If Material Anything Other than "Lead" in Column E,Was Material Ever Previously Lead?],G7690,Table15[Customer-Owned Portion],O7690),Table15[Unique ID],0),0)))</f>
        <v/>
      </c>
      <c r="X7690"/>
    </row>
    <row r="7691" spans="2:24" x14ac:dyDescent="0.25">
      <c r="B7691" s="146"/>
      <c r="C7691" s="31"/>
      <c r="D7691" s="31"/>
      <c r="E7691" s="44"/>
      <c r="F7691" s="43"/>
      <c r="G7691" s="84"/>
      <c r="H7691" s="31"/>
      <c r="I7691" s="31"/>
      <c r="J7691" s="84"/>
      <c r="K7691" s="31"/>
      <c r="L7691" s="31"/>
      <c r="M7691" s="169"/>
      <c r="N7691" s="148"/>
      <c r="O7691" s="106"/>
      <c r="P7691" s="43"/>
      <c r="Q7691" s="31"/>
      <c r="R7691" s="84"/>
      <c r="S7691" s="31"/>
      <c r="T7691" s="31"/>
      <c r="U7691" s="169"/>
      <c r="V7691" s="150"/>
      <c r="W7691" s="141" t="str" cm="1">
        <f t="array" ref="W7691">IF(SUM(LEN(B7691:V7691))=0,"",IF(OR(OR(ISBLANK(F7691),SUM(LEN(C7691),LEN(D7691))=0),AND(NOT(E7691="Unknown"),ISBLANK(J7691)),AND(NOT(O7691="Unknown"),ISBLANK(R7691))),"Missing Information", INDEX(Table15[Entire Service Line Classification], MATCH(SUMIFS(Table15[Unique ID],Table15[System-Owned Portion],E7691,Table15[If Material Anything Other than "Lead" in Column E,Was Material Ever Previously Lead?],G7691,Table15[Customer-Owned Portion],O7691),Table15[Unique ID],0),0)))</f>
        <v/>
      </c>
      <c r="X7691"/>
    </row>
    <row r="7692" spans="2:24" x14ac:dyDescent="0.25">
      <c r="B7692" s="146"/>
      <c r="C7692" s="31"/>
      <c r="D7692" s="31"/>
      <c r="E7692" s="44"/>
      <c r="F7692" s="43"/>
      <c r="G7692" s="84"/>
      <c r="H7692" s="31"/>
      <c r="I7692" s="31"/>
      <c r="J7692" s="84"/>
      <c r="K7692" s="31"/>
      <c r="L7692" s="31"/>
      <c r="M7692" s="169"/>
      <c r="N7692" s="148"/>
      <c r="O7692" s="106"/>
      <c r="P7692" s="43"/>
      <c r="Q7692" s="31"/>
      <c r="R7692" s="84"/>
      <c r="S7692" s="31"/>
      <c r="T7692" s="31"/>
      <c r="U7692" s="169"/>
      <c r="V7692" s="150"/>
      <c r="W7692" s="141" t="str" cm="1">
        <f t="array" ref="W7692">IF(SUM(LEN(B7692:V7692))=0,"",IF(OR(OR(ISBLANK(F7692),SUM(LEN(C7692),LEN(D7692))=0),AND(NOT(E7692="Unknown"),ISBLANK(J7692)),AND(NOT(O7692="Unknown"),ISBLANK(R7692))),"Missing Information", INDEX(Table15[Entire Service Line Classification], MATCH(SUMIFS(Table15[Unique ID],Table15[System-Owned Portion],E7692,Table15[If Material Anything Other than "Lead" in Column E,Was Material Ever Previously Lead?],G7692,Table15[Customer-Owned Portion],O7692),Table15[Unique ID],0),0)))</f>
        <v/>
      </c>
      <c r="X7692"/>
    </row>
    <row r="7693" spans="2:24" x14ac:dyDescent="0.25">
      <c r="B7693" s="146"/>
      <c r="C7693" s="31"/>
      <c r="D7693" s="31"/>
      <c r="E7693" s="44"/>
      <c r="F7693" s="43"/>
      <c r="G7693" s="84"/>
      <c r="H7693" s="31"/>
      <c r="I7693" s="31"/>
      <c r="J7693" s="84"/>
      <c r="K7693" s="31"/>
      <c r="L7693" s="31"/>
      <c r="M7693" s="169"/>
      <c r="N7693" s="148"/>
      <c r="O7693" s="106"/>
      <c r="P7693" s="43"/>
      <c r="Q7693" s="31"/>
      <c r="R7693" s="84"/>
      <c r="S7693" s="31"/>
      <c r="T7693" s="31"/>
      <c r="U7693" s="169"/>
      <c r="V7693" s="150"/>
      <c r="W7693" s="141" t="str" cm="1">
        <f t="array" ref="W7693">IF(SUM(LEN(B7693:V7693))=0,"",IF(OR(OR(ISBLANK(F7693),SUM(LEN(C7693),LEN(D7693))=0),AND(NOT(E7693="Unknown"),ISBLANK(J7693)),AND(NOT(O7693="Unknown"),ISBLANK(R7693))),"Missing Information", INDEX(Table15[Entire Service Line Classification], MATCH(SUMIFS(Table15[Unique ID],Table15[System-Owned Portion],E7693,Table15[If Material Anything Other than "Lead" in Column E,Was Material Ever Previously Lead?],G7693,Table15[Customer-Owned Portion],O7693),Table15[Unique ID],0),0)))</f>
        <v/>
      </c>
      <c r="X7693"/>
    </row>
    <row r="7694" spans="2:24" x14ac:dyDescent="0.25">
      <c r="B7694" s="146"/>
      <c r="C7694" s="31"/>
      <c r="D7694" s="31"/>
      <c r="E7694" s="44"/>
      <c r="F7694" s="43"/>
      <c r="G7694" s="84"/>
      <c r="H7694" s="31"/>
      <c r="I7694" s="31"/>
      <c r="J7694" s="84"/>
      <c r="K7694" s="31"/>
      <c r="L7694" s="31"/>
      <c r="M7694" s="169"/>
      <c r="N7694" s="148"/>
      <c r="O7694" s="106"/>
      <c r="P7694" s="43"/>
      <c r="Q7694" s="31"/>
      <c r="R7694" s="84"/>
      <c r="S7694" s="31"/>
      <c r="T7694" s="31"/>
      <c r="U7694" s="169"/>
      <c r="V7694" s="150"/>
      <c r="W7694" s="141" t="str" cm="1">
        <f t="array" ref="W7694">IF(SUM(LEN(B7694:V7694))=0,"",IF(OR(OR(ISBLANK(F7694),SUM(LEN(C7694),LEN(D7694))=0),AND(NOT(E7694="Unknown"),ISBLANK(J7694)),AND(NOT(O7694="Unknown"),ISBLANK(R7694))),"Missing Information", INDEX(Table15[Entire Service Line Classification], MATCH(SUMIFS(Table15[Unique ID],Table15[System-Owned Portion],E7694,Table15[If Material Anything Other than "Lead" in Column E,Was Material Ever Previously Lead?],G7694,Table15[Customer-Owned Portion],O7694),Table15[Unique ID],0),0)))</f>
        <v/>
      </c>
      <c r="X7694"/>
    </row>
    <row r="7695" spans="2:24" x14ac:dyDescent="0.25">
      <c r="B7695" s="146"/>
      <c r="C7695" s="31"/>
      <c r="D7695" s="31"/>
      <c r="E7695" s="44"/>
      <c r="F7695" s="43"/>
      <c r="G7695" s="84"/>
      <c r="H7695" s="31"/>
      <c r="I7695" s="31"/>
      <c r="J7695" s="84"/>
      <c r="K7695" s="31"/>
      <c r="L7695" s="31"/>
      <c r="M7695" s="169"/>
      <c r="N7695" s="148"/>
      <c r="O7695" s="106"/>
      <c r="P7695" s="43"/>
      <c r="Q7695" s="31"/>
      <c r="R7695" s="84"/>
      <c r="S7695" s="31"/>
      <c r="T7695" s="31"/>
      <c r="U7695" s="169"/>
      <c r="V7695" s="150"/>
      <c r="W7695" s="141" t="str" cm="1">
        <f t="array" ref="W7695">IF(SUM(LEN(B7695:V7695))=0,"",IF(OR(OR(ISBLANK(F7695),SUM(LEN(C7695),LEN(D7695))=0),AND(NOT(E7695="Unknown"),ISBLANK(J7695)),AND(NOT(O7695="Unknown"),ISBLANK(R7695))),"Missing Information", INDEX(Table15[Entire Service Line Classification], MATCH(SUMIFS(Table15[Unique ID],Table15[System-Owned Portion],E7695,Table15[If Material Anything Other than "Lead" in Column E,Was Material Ever Previously Lead?],G7695,Table15[Customer-Owned Portion],O7695),Table15[Unique ID],0),0)))</f>
        <v/>
      </c>
      <c r="X7695"/>
    </row>
    <row r="7696" spans="2:24" x14ac:dyDescent="0.25">
      <c r="B7696" s="146"/>
      <c r="C7696" s="31"/>
      <c r="D7696" s="31"/>
      <c r="E7696" s="44"/>
      <c r="F7696" s="43"/>
      <c r="G7696" s="84"/>
      <c r="H7696" s="31"/>
      <c r="I7696" s="31"/>
      <c r="J7696" s="84"/>
      <c r="K7696" s="31"/>
      <c r="L7696" s="31"/>
      <c r="M7696" s="169"/>
      <c r="N7696" s="148"/>
      <c r="O7696" s="106"/>
      <c r="P7696" s="43"/>
      <c r="Q7696" s="31"/>
      <c r="R7696" s="84"/>
      <c r="S7696" s="31"/>
      <c r="T7696" s="31"/>
      <c r="U7696" s="169"/>
      <c r="V7696" s="150"/>
      <c r="W7696" s="141" t="str" cm="1">
        <f t="array" ref="W7696">IF(SUM(LEN(B7696:V7696))=0,"",IF(OR(OR(ISBLANK(F7696),SUM(LEN(C7696),LEN(D7696))=0),AND(NOT(E7696="Unknown"),ISBLANK(J7696)),AND(NOT(O7696="Unknown"),ISBLANK(R7696))),"Missing Information", INDEX(Table15[Entire Service Line Classification], MATCH(SUMIFS(Table15[Unique ID],Table15[System-Owned Portion],E7696,Table15[If Material Anything Other than "Lead" in Column E,Was Material Ever Previously Lead?],G7696,Table15[Customer-Owned Portion],O7696),Table15[Unique ID],0),0)))</f>
        <v/>
      </c>
      <c r="X7696"/>
    </row>
    <row r="7697" spans="2:24" x14ac:dyDescent="0.25">
      <c r="B7697" s="146"/>
      <c r="C7697" s="31"/>
      <c r="D7697" s="31"/>
      <c r="E7697" s="44"/>
      <c r="F7697" s="43"/>
      <c r="G7697" s="84"/>
      <c r="H7697" s="31"/>
      <c r="I7697" s="31"/>
      <c r="J7697" s="84"/>
      <c r="K7697" s="31"/>
      <c r="L7697" s="31"/>
      <c r="M7697" s="169"/>
      <c r="N7697" s="148"/>
      <c r="O7697" s="106"/>
      <c r="P7697" s="43"/>
      <c r="Q7697" s="31"/>
      <c r="R7697" s="84"/>
      <c r="S7697" s="31"/>
      <c r="T7697" s="31"/>
      <c r="U7697" s="169"/>
      <c r="V7697" s="150"/>
      <c r="W7697" s="141" t="str" cm="1">
        <f t="array" ref="W7697">IF(SUM(LEN(B7697:V7697))=0,"",IF(OR(OR(ISBLANK(F7697),SUM(LEN(C7697),LEN(D7697))=0),AND(NOT(E7697="Unknown"),ISBLANK(J7697)),AND(NOT(O7697="Unknown"),ISBLANK(R7697))),"Missing Information", INDEX(Table15[Entire Service Line Classification], MATCH(SUMIFS(Table15[Unique ID],Table15[System-Owned Portion],E7697,Table15[If Material Anything Other than "Lead" in Column E,Was Material Ever Previously Lead?],G7697,Table15[Customer-Owned Portion],O7697),Table15[Unique ID],0),0)))</f>
        <v/>
      </c>
      <c r="X7697"/>
    </row>
    <row r="7698" spans="2:24" x14ac:dyDescent="0.25">
      <c r="B7698" s="146"/>
      <c r="C7698" s="31"/>
      <c r="D7698" s="31"/>
      <c r="E7698" s="44"/>
      <c r="F7698" s="43"/>
      <c r="G7698" s="84"/>
      <c r="H7698" s="31"/>
      <c r="I7698" s="31"/>
      <c r="J7698" s="84"/>
      <c r="K7698" s="31"/>
      <c r="L7698" s="31"/>
      <c r="M7698" s="169"/>
      <c r="N7698" s="148"/>
      <c r="O7698" s="106"/>
      <c r="P7698" s="43"/>
      <c r="Q7698" s="31"/>
      <c r="R7698" s="84"/>
      <c r="S7698" s="31"/>
      <c r="T7698" s="31"/>
      <c r="U7698" s="169"/>
      <c r="V7698" s="150"/>
      <c r="W7698" s="141" t="str" cm="1">
        <f t="array" ref="W7698">IF(SUM(LEN(B7698:V7698))=0,"",IF(OR(OR(ISBLANK(F7698),SUM(LEN(C7698),LEN(D7698))=0),AND(NOT(E7698="Unknown"),ISBLANK(J7698)),AND(NOT(O7698="Unknown"),ISBLANK(R7698))),"Missing Information", INDEX(Table15[Entire Service Line Classification], MATCH(SUMIFS(Table15[Unique ID],Table15[System-Owned Portion],E7698,Table15[If Material Anything Other than "Lead" in Column E,Was Material Ever Previously Lead?],G7698,Table15[Customer-Owned Portion],O7698),Table15[Unique ID],0),0)))</f>
        <v/>
      </c>
      <c r="X7698"/>
    </row>
    <row r="7699" spans="2:24" x14ac:dyDescent="0.25">
      <c r="B7699" s="146"/>
      <c r="C7699" s="31"/>
      <c r="D7699" s="31"/>
      <c r="E7699" s="44"/>
      <c r="F7699" s="43"/>
      <c r="G7699" s="84"/>
      <c r="H7699" s="31"/>
      <c r="I7699" s="31"/>
      <c r="J7699" s="84"/>
      <c r="K7699" s="31"/>
      <c r="L7699" s="31"/>
      <c r="M7699" s="169"/>
      <c r="N7699" s="148"/>
      <c r="O7699" s="106"/>
      <c r="P7699" s="43"/>
      <c r="Q7699" s="31"/>
      <c r="R7699" s="84"/>
      <c r="S7699" s="31"/>
      <c r="T7699" s="31"/>
      <c r="U7699" s="169"/>
      <c r="V7699" s="150"/>
      <c r="W7699" s="141" t="str" cm="1">
        <f t="array" ref="W7699">IF(SUM(LEN(B7699:V7699))=0,"",IF(OR(OR(ISBLANK(F7699),SUM(LEN(C7699),LEN(D7699))=0),AND(NOT(E7699="Unknown"),ISBLANK(J7699)),AND(NOT(O7699="Unknown"),ISBLANK(R7699))),"Missing Information", INDEX(Table15[Entire Service Line Classification], MATCH(SUMIFS(Table15[Unique ID],Table15[System-Owned Portion],E7699,Table15[If Material Anything Other than "Lead" in Column E,Was Material Ever Previously Lead?],G7699,Table15[Customer-Owned Portion],O7699),Table15[Unique ID],0),0)))</f>
        <v/>
      </c>
      <c r="X7699"/>
    </row>
    <row r="7700" spans="2:24" x14ac:dyDescent="0.25">
      <c r="B7700" s="146"/>
      <c r="C7700" s="31"/>
      <c r="D7700" s="31"/>
      <c r="E7700" s="44"/>
      <c r="F7700" s="43"/>
      <c r="G7700" s="84"/>
      <c r="H7700" s="31"/>
      <c r="I7700" s="31"/>
      <c r="J7700" s="84"/>
      <c r="K7700" s="31"/>
      <c r="L7700" s="31"/>
      <c r="M7700" s="169"/>
      <c r="N7700" s="148"/>
      <c r="O7700" s="106"/>
      <c r="P7700" s="43"/>
      <c r="Q7700" s="31"/>
      <c r="R7700" s="84"/>
      <c r="S7700" s="31"/>
      <c r="T7700" s="31"/>
      <c r="U7700" s="169"/>
      <c r="V7700" s="150"/>
      <c r="W7700" s="141" t="str" cm="1">
        <f t="array" ref="W7700">IF(SUM(LEN(B7700:V7700))=0,"",IF(OR(OR(ISBLANK(F7700),SUM(LEN(C7700),LEN(D7700))=0),AND(NOT(E7700="Unknown"),ISBLANK(J7700)),AND(NOT(O7700="Unknown"),ISBLANK(R7700))),"Missing Information", INDEX(Table15[Entire Service Line Classification], MATCH(SUMIFS(Table15[Unique ID],Table15[System-Owned Portion],E7700,Table15[If Material Anything Other than "Lead" in Column E,Was Material Ever Previously Lead?],G7700,Table15[Customer-Owned Portion],O7700),Table15[Unique ID],0),0)))</f>
        <v/>
      </c>
      <c r="X7700"/>
    </row>
    <row r="7701" spans="2:24" x14ac:dyDescent="0.25">
      <c r="B7701" s="146"/>
      <c r="C7701" s="31"/>
      <c r="D7701" s="31"/>
      <c r="E7701" s="44"/>
      <c r="F7701" s="43"/>
      <c r="G7701" s="84"/>
      <c r="H7701" s="31"/>
      <c r="I7701" s="31"/>
      <c r="J7701" s="84"/>
      <c r="K7701" s="31"/>
      <c r="L7701" s="31"/>
      <c r="M7701" s="169"/>
      <c r="N7701" s="148"/>
      <c r="O7701" s="106"/>
      <c r="P7701" s="43"/>
      <c r="Q7701" s="31"/>
      <c r="R7701" s="84"/>
      <c r="S7701" s="31"/>
      <c r="T7701" s="31"/>
      <c r="U7701" s="169"/>
      <c r="V7701" s="150"/>
      <c r="W7701" s="141" t="str" cm="1">
        <f t="array" ref="W7701">IF(SUM(LEN(B7701:V7701))=0,"",IF(OR(OR(ISBLANK(F7701),SUM(LEN(C7701),LEN(D7701))=0),AND(NOT(E7701="Unknown"),ISBLANK(J7701)),AND(NOT(O7701="Unknown"),ISBLANK(R7701))),"Missing Information", INDEX(Table15[Entire Service Line Classification], MATCH(SUMIFS(Table15[Unique ID],Table15[System-Owned Portion],E7701,Table15[If Material Anything Other than "Lead" in Column E,Was Material Ever Previously Lead?],G7701,Table15[Customer-Owned Portion],O7701),Table15[Unique ID],0),0)))</f>
        <v/>
      </c>
      <c r="X7701"/>
    </row>
    <row r="7702" spans="2:24" x14ac:dyDescent="0.25">
      <c r="B7702" s="146"/>
      <c r="C7702" s="31"/>
      <c r="D7702" s="31"/>
      <c r="E7702" s="44"/>
      <c r="F7702" s="43"/>
      <c r="G7702" s="84"/>
      <c r="H7702" s="31"/>
      <c r="I7702" s="31"/>
      <c r="J7702" s="84"/>
      <c r="K7702" s="31"/>
      <c r="L7702" s="31"/>
      <c r="M7702" s="169"/>
      <c r="N7702" s="148"/>
      <c r="O7702" s="106"/>
      <c r="P7702" s="43"/>
      <c r="Q7702" s="31"/>
      <c r="R7702" s="84"/>
      <c r="S7702" s="31"/>
      <c r="T7702" s="31"/>
      <c r="U7702" s="169"/>
      <c r="V7702" s="150"/>
      <c r="W7702" s="141" t="str" cm="1">
        <f t="array" ref="W7702">IF(SUM(LEN(B7702:V7702))=0,"",IF(OR(OR(ISBLANK(F7702),SUM(LEN(C7702),LEN(D7702))=0),AND(NOT(E7702="Unknown"),ISBLANK(J7702)),AND(NOT(O7702="Unknown"),ISBLANK(R7702))),"Missing Information", INDEX(Table15[Entire Service Line Classification], MATCH(SUMIFS(Table15[Unique ID],Table15[System-Owned Portion],E7702,Table15[If Material Anything Other than "Lead" in Column E,Was Material Ever Previously Lead?],G7702,Table15[Customer-Owned Portion],O7702),Table15[Unique ID],0),0)))</f>
        <v/>
      </c>
      <c r="X7702"/>
    </row>
    <row r="7703" spans="2:24" x14ac:dyDescent="0.25">
      <c r="B7703" s="146"/>
      <c r="C7703" s="31"/>
      <c r="D7703" s="31"/>
      <c r="E7703" s="44"/>
      <c r="F7703" s="43"/>
      <c r="G7703" s="84"/>
      <c r="H7703" s="31"/>
      <c r="I7703" s="31"/>
      <c r="J7703" s="84"/>
      <c r="K7703" s="31"/>
      <c r="L7703" s="31"/>
      <c r="M7703" s="169"/>
      <c r="N7703" s="148"/>
      <c r="O7703" s="106"/>
      <c r="P7703" s="43"/>
      <c r="Q7703" s="31"/>
      <c r="R7703" s="84"/>
      <c r="S7703" s="31"/>
      <c r="T7703" s="31"/>
      <c r="U7703" s="169"/>
      <c r="V7703" s="150"/>
      <c r="W7703" s="141" t="str" cm="1">
        <f t="array" ref="W7703">IF(SUM(LEN(B7703:V7703))=0,"",IF(OR(OR(ISBLANK(F7703),SUM(LEN(C7703),LEN(D7703))=0),AND(NOT(E7703="Unknown"),ISBLANK(J7703)),AND(NOT(O7703="Unknown"),ISBLANK(R7703))),"Missing Information", INDEX(Table15[Entire Service Line Classification], MATCH(SUMIFS(Table15[Unique ID],Table15[System-Owned Portion],E7703,Table15[If Material Anything Other than "Lead" in Column E,Was Material Ever Previously Lead?],G7703,Table15[Customer-Owned Portion],O7703),Table15[Unique ID],0),0)))</f>
        <v/>
      </c>
      <c r="X7703"/>
    </row>
    <row r="7704" spans="2:24" x14ac:dyDescent="0.25">
      <c r="B7704" s="146"/>
      <c r="C7704" s="31"/>
      <c r="D7704" s="31"/>
      <c r="E7704" s="44"/>
      <c r="F7704" s="43"/>
      <c r="G7704" s="84"/>
      <c r="H7704" s="31"/>
      <c r="I7704" s="31"/>
      <c r="J7704" s="84"/>
      <c r="K7704" s="31"/>
      <c r="L7704" s="31"/>
      <c r="M7704" s="169"/>
      <c r="N7704" s="148"/>
      <c r="O7704" s="106"/>
      <c r="P7704" s="43"/>
      <c r="Q7704" s="31"/>
      <c r="R7704" s="84"/>
      <c r="S7704" s="31"/>
      <c r="T7704" s="31"/>
      <c r="U7704" s="169"/>
      <c r="V7704" s="150"/>
      <c r="W7704" s="141" t="str" cm="1">
        <f t="array" ref="W7704">IF(SUM(LEN(B7704:V7704))=0,"",IF(OR(OR(ISBLANK(F7704),SUM(LEN(C7704),LEN(D7704))=0),AND(NOT(E7704="Unknown"),ISBLANK(J7704)),AND(NOT(O7704="Unknown"),ISBLANK(R7704))),"Missing Information", INDEX(Table15[Entire Service Line Classification], MATCH(SUMIFS(Table15[Unique ID],Table15[System-Owned Portion],E7704,Table15[If Material Anything Other than "Lead" in Column E,Was Material Ever Previously Lead?],G7704,Table15[Customer-Owned Portion],O7704),Table15[Unique ID],0),0)))</f>
        <v/>
      </c>
      <c r="X7704"/>
    </row>
    <row r="7705" spans="2:24" x14ac:dyDescent="0.25">
      <c r="B7705" s="146"/>
      <c r="C7705" s="31"/>
      <c r="D7705" s="31"/>
      <c r="E7705" s="44"/>
      <c r="F7705" s="43"/>
      <c r="G7705" s="84"/>
      <c r="H7705" s="31"/>
      <c r="I7705" s="31"/>
      <c r="J7705" s="84"/>
      <c r="K7705" s="31"/>
      <c r="L7705" s="31"/>
      <c r="M7705" s="169"/>
      <c r="N7705" s="148"/>
      <c r="O7705" s="106"/>
      <c r="P7705" s="43"/>
      <c r="Q7705" s="31"/>
      <c r="R7705" s="84"/>
      <c r="S7705" s="31"/>
      <c r="T7705" s="31"/>
      <c r="U7705" s="169"/>
      <c r="V7705" s="150"/>
      <c r="W7705" s="141" t="str" cm="1">
        <f t="array" ref="W7705">IF(SUM(LEN(B7705:V7705))=0,"",IF(OR(OR(ISBLANK(F7705),SUM(LEN(C7705),LEN(D7705))=0),AND(NOT(E7705="Unknown"),ISBLANK(J7705)),AND(NOT(O7705="Unknown"),ISBLANK(R7705))),"Missing Information", INDEX(Table15[Entire Service Line Classification], MATCH(SUMIFS(Table15[Unique ID],Table15[System-Owned Portion],E7705,Table15[If Material Anything Other than "Lead" in Column E,Was Material Ever Previously Lead?],G7705,Table15[Customer-Owned Portion],O7705),Table15[Unique ID],0),0)))</f>
        <v/>
      </c>
      <c r="X7705"/>
    </row>
    <row r="7706" spans="2:24" x14ac:dyDescent="0.25">
      <c r="B7706" s="146"/>
      <c r="C7706" s="31"/>
      <c r="D7706" s="31"/>
      <c r="E7706" s="44"/>
      <c r="F7706" s="43"/>
      <c r="G7706" s="84"/>
      <c r="H7706" s="31"/>
      <c r="I7706" s="31"/>
      <c r="J7706" s="84"/>
      <c r="K7706" s="31"/>
      <c r="L7706" s="31"/>
      <c r="M7706" s="169"/>
      <c r="N7706" s="148"/>
      <c r="O7706" s="106"/>
      <c r="P7706" s="43"/>
      <c r="Q7706" s="31"/>
      <c r="R7706" s="84"/>
      <c r="S7706" s="31"/>
      <c r="T7706" s="31"/>
      <c r="U7706" s="169"/>
      <c r="V7706" s="150"/>
      <c r="W7706" s="141" t="str" cm="1">
        <f t="array" ref="W7706">IF(SUM(LEN(B7706:V7706))=0,"",IF(OR(OR(ISBLANK(F7706),SUM(LEN(C7706),LEN(D7706))=0),AND(NOT(E7706="Unknown"),ISBLANK(J7706)),AND(NOT(O7706="Unknown"),ISBLANK(R7706))),"Missing Information", INDEX(Table15[Entire Service Line Classification], MATCH(SUMIFS(Table15[Unique ID],Table15[System-Owned Portion],E7706,Table15[If Material Anything Other than "Lead" in Column E,Was Material Ever Previously Lead?],G7706,Table15[Customer-Owned Portion],O7706),Table15[Unique ID],0),0)))</f>
        <v/>
      </c>
      <c r="X7706"/>
    </row>
    <row r="7707" spans="2:24" x14ac:dyDescent="0.25">
      <c r="B7707" s="146"/>
      <c r="C7707" s="31"/>
      <c r="D7707" s="31"/>
      <c r="E7707" s="44"/>
      <c r="F7707" s="43"/>
      <c r="G7707" s="84"/>
      <c r="H7707" s="31"/>
      <c r="I7707" s="31"/>
      <c r="J7707" s="84"/>
      <c r="K7707" s="31"/>
      <c r="L7707" s="31"/>
      <c r="M7707" s="169"/>
      <c r="N7707" s="148"/>
      <c r="O7707" s="106"/>
      <c r="P7707" s="43"/>
      <c r="Q7707" s="31"/>
      <c r="R7707" s="84"/>
      <c r="S7707" s="31"/>
      <c r="T7707" s="31"/>
      <c r="U7707" s="169"/>
      <c r="V7707" s="150"/>
      <c r="W7707" s="141" t="str" cm="1">
        <f t="array" ref="W7707">IF(SUM(LEN(B7707:V7707))=0,"",IF(OR(OR(ISBLANK(F7707),SUM(LEN(C7707),LEN(D7707))=0),AND(NOT(E7707="Unknown"),ISBLANK(J7707)),AND(NOT(O7707="Unknown"),ISBLANK(R7707))),"Missing Information", INDEX(Table15[Entire Service Line Classification], MATCH(SUMIFS(Table15[Unique ID],Table15[System-Owned Portion],E7707,Table15[If Material Anything Other than "Lead" in Column E,Was Material Ever Previously Lead?],G7707,Table15[Customer-Owned Portion],O7707),Table15[Unique ID],0),0)))</f>
        <v/>
      </c>
      <c r="X7707"/>
    </row>
    <row r="7708" spans="2:24" x14ac:dyDescent="0.25">
      <c r="B7708" s="146"/>
      <c r="C7708" s="31"/>
      <c r="D7708" s="31"/>
      <c r="E7708" s="44"/>
      <c r="F7708" s="43"/>
      <c r="G7708" s="84"/>
      <c r="H7708" s="31"/>
      <c r="I7708" s="31"/>
      <c r="J7708" s="84"/>
      <c r="K7708" s="31"/>
      <c r="L7708" s="31"/>
      <c r="M7708" s="169"/>
      <c r="N7708" s="148"/>
      <c r="O7708" s="106"/>
      <c r="P7708" s="43"/>
      <c r="Q7708" s="31"/>
      <c r="R7708" s="84"/>
      <c r="S7708" s="31"/>
      <c r="T7708" s="31"/>
      <c r="U7708" s="169"/>
      <c r="V7708" s="150"/>
      <c r="W7708" s="141" t="str" cm="1">
        <f t="array" ref="W7708">IF(SUM(LEN(B7708:V7708))=0,"",IF(OR(OR(ISBLANK(F7708),SUM(LEN(C7708),LEN(D7708))=0),AND(NOT(E7708="Unknown"),ISBLANK(J7708)),AND(NOT(O7708="Unknown"),ISBLANK(R7708))),"Missing Information", INDEX(Table15[Entire Service Line Classification], MATCH(SUMIFS(Table15[Unique ID],Table15[System-Owned Portion],E7708,Table15[If Material Anything Other than "Lead" in Column E,Was Material Ever Previously Lead?],G7708,Table15[Customer-Owned Portion],O7708),Table15[Unique ID],0),0)))</f>
        <v/>
      </c>
      <c r="X7708"/>
    </row>
    <row r="7709" spans="2:24" x14ac:dyDescent="0.25">
      <c r="B7709" s="146"/>
      <c r="C7709" s="31"/>
      <c r="D7709" s="31"/>
      <c r="E7709" s="44"/>
      <c r="F7709" s="43"/>
      <c r="G7709" s="84"/>
      <c r="H7709" s="31"/>
      <c r="I7709" s="31"/>
      <c r="J7709" s="84"/>
      <c r="K7709" s="31"/>
      <c r="L7709" s="31"/>
      <c r="M7709" s="169"/>
      <c r="N7709" s="148"/>
      <c r="O7709" s="106"/>
      <c r="P7709" s="43"/>
      <c r="Q7709" s="31"/>
      <c r="R7709" s="84"/>
      <c r="S7709" s="31"/>
      <c r="T7709" s="31"/>
      <c r="U7709" s="169"/>
      <c r="V7709" s="150"/>
      <c r="W7709" s="141" t="str" cm="1">
        <f t="array" ref="W7709">IF(SUM(LEN(B7709:V7709))=0,"",IF(OR(OR(ISBLANK(F7709),SUM(LEN(C7709),LEN(D7709))=0),AND(NOT(E7709="Unknown"),ISBLANK(J7709)),AND(NOT(O7709="Unknown"),ISBLANK(R7709))),"Missing Information", INDEX(Table15[Entire Service Line Classification], MATCH(SUMIFS(Table15[Unique ID],Table15[System-Owned Portion],E7709,Table15[If Material Anything Other than "Lead" in Column E,Was Material Ever Previously Lead?],G7709,Table15[Customer-Owned Portion],O7709),Table15[Unique ID],0),0)))</f>
        <v/>
      </c>
      <c r="X7709"/>
    </row>
    <row r="7710" spans="2:24" x14ac:dyDescent="0.25">
      <c r="B7710" s="146"/>
      <c r="C7710" s="31"/>
      <c r="D7710" s="31"/>
      <c r="E7710" s="44"/>
      <c r="F7710" s="43"/>
      <c r="G7710" s="84"/>
      <c r="H7710" s="31"/>
      <c r="I7710" s="31"/>
      <c r="J7710" s="84"/>
      <c r="K7710" s="31"/>
      <c r="L7710" s="31"/>
      <c r="M7710" s="169"/>
      <c r="N7710" s="148"/>
      <c r="O7710" s="106"/>
      <c r="P7710" s="43"/>
      <c r="Q7710" s="31"/>
      <c r="R7710" s="84"/>
      <c r="S7710" s="31"/>
      <c r="T7710" s="31"/>
      <c r="U7710" s="169"/>
      <c r="V7710" s="150"/>
      <c r="W7710" s="141" t="str" cm="1">
        <f t="array" ref="W7710">IF(SUM(LEN(B7710:V7710))=0,"",IF(OR(OR(ISBLANK(F7710),SUM(LEN(C7710),LEN(D7710))=0),AND(NOT(E7710="Unknown"),ISBLANK(J7710)),AND(NOT(O7710="Unknown"),ISBLANK(R7710))),"Missing Information", INDEX(Table15[Entire Service Line Classification], MATCH(SUMIFS(Table15[Unique ID],Table15[System-Owned Portion],E7710,Table15[If Material Anything Other than "Lead" in Column E,Was Material Ever Previously Lead?],G7710,Table15[Customer-Owned Portion],O7710),Table15[Unique ID],0),0)))</f>
        <v/>
      </c>
      <c r="X7710"/>
    </row>
    <row r="7711" spans="2:24" x14ac:dyDescent="0.25">
      <c r="B7711" s="146"/>
      <c r="C7711" s="31"/>
      <c r="D7711" s="31"/>
      <c r="E7711" s="44"/>
      <c r="F7711" s="43"/>
      <c r="G7711" s="84"/>
      <c r="H7711" s="31"/>
      <c r="I7711" s="31"/>
      <c r="J7711" s="84"/>
      <c r="K7711" s="31"/>
      <c r="L7711" s="31"/>
      <c r="M7711" s="169"/>
      <c r="N7711" s="148"/>
      <c r="O7711" s="106"/>
      <c r="P7711" s="43"/>
      <c r="Q7711" s="31"/>
      <c r="R7711" s="84"/>
      <c r="S7711" s="31"/>
      <c r="T7711" s="31"/>
      <c r="U7711" s="169"/>
      <c r="V7711" s="150"/>
      <c r="W7711" s="141" t="str" cm="1">
        <f t="array" ref="W7711">IF(SUM(LEN(B7711:V7711))=0,"",IF(OR(OR(ISBLANK(F7711),SUM(LEN(C7711),LEN(D7711))=0),AND(NOT(E7711="Unknown"),ISBLANK(J7711)),AND(NOT(O7711="Unknown"),ISBLANK(R7711))),"Missing Information", INDEX(Table15[Entire Service Line Classification], MATCH(SUMIFS(Table15[Unique ID],Table15[System-Owned Portion],E7711,Table15[If Material Anything Other than "Lead" in Column E,Was Material Ever Previously Lead?],G7711,Table15[Customer-Owned Portion],O7711),Table15[Unique ID],0),0)))</f>
        <v/>
      </c>
      <c r="X7711"/>
    </row>
    <row r="7712" spans="2:24" x14ac:dyDescent="0.25">
      <c r="B7712" s="146"/>
      <c r="C7712" s="31"/>
      <c r="D7712" s="31"/>
      <c r="E7712" s="44"/>
      <c r="F7712" s="43"/>
      <c r="G7712" s="84"/>
      <c r="H7712" s="31"/>
      <c r="I7712" s="31"/>
      <c r="J7712" s="84"/>
      <c r="K7712" s="31"/>
      <c r="L7712" s="31"/>
      <c r="M7712" s="169"/>
      <c r="N7712" s="148"/>
      <c r="O7712" s="106"/>
      <c r="P7712" s="43"/>
      <c r="Q7712" s="31"/>
      <c r="R7712" s="84"/>
      <c r="S7712" s="31"/>
      <c r="T7712" s="31"/>
      <c r="U7712" s="169"/>
      <c r="V7712" s="150"/>
      <c r="W7712" s="141" t="str" cm="1">
        <f t="array" ref="W7712">IF(SUM(LEN(B7712:V7712))=0,"",IF(OR(OR(ISBLANK(F7712),SUM(LEN(C7712),LEN(D7712))=0),AND(NOT(E7712="Unknown"),ISBLANK(J7712)),AND(NOT(O7712="Unknown"),ISBLANK(R7712))),"Missing Information", INDEX(Table15[Entire Service Line Classification], MATCH(SUMIFS(Table15[Unique ID],Table15[System-Owned Portion],E7712,Table15[If Material Anything Other than "Lead" in Column E,Was Material Ever Previously Lead?],G7712,Table15[Customer-Owned Portion],O7712),Table15[Unique ID],0),0)))</f>
        <v/>
      </c>
      <c r="X7712"/>
    </row>
    <row r="7713" spans="2:24" x14ac:dyDescent="0.25">
      <c r="B7713" s="146"/>
      <c r="C7713" s="31"/>
      <c r="D7713" s="31"/>
      <c r="E7713" s="44"/>
      <c r="F7713" s="43"/>
      <c r="G7713" s="84"/>
      <c r="H7713" s="31"/>
      <c r="I7713" s="31"/>
      <c r="J7713" s="84"/>
      <c r="K7713" s="31"/>
      <c r="L7713" s="31"/>
      <c r="M7713" s="169"/>
      <c r="N7713" s="148"/>
      <c r="O7713" s="106"/>
      <c r="P7713" s="43"/>
      <c r="Q7713" s="31"/>
      <c r="R7713" s="84"/>
      <c r="S7713" s="31"/>
      <c r="T7713" s="31"/>
      <c r="U7713" s="169"/>
      <c r="V7713" s="150"/>
      <c r="W7713" s="141" t="str" cm="1">
        <f t="array" ref="W7713">IF(SUM(LEN(B7713:V7713))=0,"",IF(OR(OR(ISBLANK(F7713),SUM(LEN(C7713),LEN(D7713))=0),AND(NOT(E7713="Unknown"),ISBLANK(J7713)),AND(NOT(O7713="Unknown"),ISBLANK(R7713))),"Missing Information", INDEX(Table15[Entire Service Line Classification], MATCH(SUMIFS(Table15[Unique ID],Table15[System-Owned Portion],E7713,Table15[If Material Anything Other than "Lead" in Column E,Was Material Ever Previously Lead?],G7713,Table15[Customer-Owned Portion],O7713),Table15[Unique ID],0),0)))</f>
        <v/>
      </c>
      <c r="X7713"/>
    </row>
    <row r="7714" spans="2:24" x14ac:dyDescent="0.25">
      <c r="B7714" s="146"/>
      <c r="C7714" s="31"/>
      <c r="D7714" s="31"/>
      <c r="E7714" s="44"/>
      <c r="F7714" s="43"/>
      <c r="G7714" s="84"/>
      <c r="H7714" s="31"/>
      <c r="I7714" s="31"/>
      <c r="J7714" s="84"/>
      <c r="K7714" s="31"/>
      <c r="L7714" s="31"/>
      <c r="M7714" s="169"/>
      <c r="N7714" s="148"/>
      <c r="O7714" s="106"/>
      <c r="P7714" s="43"/>
      <c r="Q7714" s="31"/>
      <c r="R7714" s="84"/>
      <c r="S7714" s="31"/>
      <c r="T7714" s="31"/>
      <c r="U7714" s="169"/>
      <c r="V7714" s="150"/>
      <c r="W7714" s="141" t="str" cm="1">
        <f t="array" ref="W7714">IF(SUM(LEN(B7714:V7714))=0,"",IF(OR(OR(ISBLANK(F7714),SUM(LEN(C7714),LEN(D7714))=0),AND(NOT(E7714="Unknown"),ISBLANK(J7714)),AND(NOT(O7714="Unknown"),ISBLANK(R7714))),"Missing Information", INDEX(Table15[Entire Service Line Classification], MATCH(SUMIFS(Table15[Unique ID],Table15[System-Owned Portion],E7714,Table15[If Material Anything Other than "Lead" in Column E,Was Material Ever Previously Lead?],G7714,Table15[Customer-Owned Portion],O7714),Table15[Unique ID],0),0)))</f>
        <v/>
      </c>
      <c r="X7714"/>
    </row>
    <row r="7715" spans="2:24" x14ac:dyDescent="0.25">
      <c r="B7715" s="146"/>
      <c r="C7715" s="31"/>
      <c r="D7715" s="31"/>
      <c r="E7715" s="44"/>
      <c r="F7715" s="43"/>
      <c r="G7715" s="84"/>
      <c r="H7715" s="31"/>
      <c r="I7715" s="31"/>
      <c r="J7715" s="84"/>
      <c r="K7715" s="31"/>
      <c r="L7715" s="31"/>
      <c r="M7715" s="169"/>
      <c r="N7715" s="148"/>
      <c r="O7715" s="106"/>
      <c r="P7715" s="43"/>
      <c r="Q7715" s="31"/>
      <c r="R7715" s="84"/>
      <c r="S7715" s="31"/>
      <c r="T7715" s="31"/>
      <c r="U7715" s="169"/>
      <c r="V7715" s="150"/>
      <c r="W7715" s="141" t="str" cm="1">
        <f t="array" ref="W7715">IF(SUM(LEN(B7715:V7715))=0,"",IF(OR(OR(ISBLANK(F7715),SUM(LEN(C7715),LEN(D7715))=0),AND(NOT(E7715="Unknown"),ISBLANK(J7715)),AND(NOT(O7715="Unknown"),ISBLANK(R7715))),"Missing Information", INDEX(Table15[Entire Service Line Classification], MATCH(SUMIFS(Table15[Unique ID],Table15[System-Owned Portion],E7715,Table15[If Material Anything Other than "Lead" in Column E,Was Material Ever Previously Lead?],G7715,Table15[Customer-Owned Portion],O7715),Table15[Unique ID],0),0)))</f>
        <v/>
      </c>
      <c r="X7715"/>
    </row>
    <row r="7716" spans="2:24" x14ac:dyDescent="0.25">
      <c r="B7716" s="146"/>
      <c r="C7716" s="31"/>
      <c r="D7716" s="31"/>
      <c r="E7716" s="44"/>
      <c r="F7716" s="43"/>
      <c r="G7716" s="84"/>
      <c r="H7716" s="31"/>
      <c r="I7716" s="31"/>
      <c r="J7716" s="84"/>
      <c r="K7716" s="31"/>
      <c r="L7716" s="31"/>
      <c r="M7716" s="169"/>
      <c r="N7716" s="148"/>
      <c r="O7716" s="106"/>
      <c r="P7716" s="43"/>
      <c r="Q7716" s="31"/>
      <c r="R7716" s="84"/>
      <c r="S7716" s="31"/>
      <c r="T7716" s="31"/>
      <c r="U7716" s="169"/>
      <c r="V7716" s="150"/>
      <c r="W7716" s="141" t="str" cm="1">
        <f t="array" ref="W7716">IF(SUM(LEN(B7716:V7716))=0,"",IF(OR(OR(ISBLANK(F7716),SUM(LEN(C7716),LEN(D7716))=0),AND(NOT(E7716="Unknown"),ISBLANK(J7716)),AND(NOT(O7716="Unknown"),ISBLANK(R7716))),"Missing Information", INDEX(Table15[Entire Service Line Classification], MATCH(SUMIFS(Table15[Unique ID],Table15[System-Owned Portion],E7716,Table15[If Material Anything Other than "Lead" in Column E,Was Material Ever Previously Lead?],G7716,Table15[Customer-Owned Portion],O7716),Table15[Unique ID],0),0)))</f>
        <v/>
      </c>
      <c r="X7716"/>
    </row>
    <row r="7717" spans="2:24" x14ac:dyDescent="0.25">
      <c r="B7717" s="146"/>
      <c r="C7717" s="31"/>
      <c r="D7717" s="31"/>
      <c r="E7717" s="44"/>
      <c r="F7717" s="43"/>
      <c r="G7717" s="84"/>
      <c r="H7717" s="31"/>
      <c r="I7717" s="31"/>
      <c r="J7717" s="84"/>
      <c r="K7717" s="31"/>
      <c r="L7717" s="31"/>
      <c r="M7717" s="169"/>
      <c r="N7717" s="148"/>
      <c r="O7717" s="106"/>
      <c r="P7717" s="43"/>
      <c r="Q7717" s="31"/>
      <c r="R7717" s="84"/>
      <c r="S7717" s="31"/>
      <c r="T7717" s="31"/>
      <c r="U7717" s="169"/>
      <c r="V7717" s="150"/>
      <c r="W7717" s="141" t="str" cm="1">
        <f t="array" ref="W7717">IF(SUM(LEN(B7717:V7717))=0,"",IF(OR(OR(ISBLANK(F7717),SUM(LEN(C7717),LEN(D7717))=0),AND(NOT(E7717="Unknown"),ISBLANK(J7717)),AND(NOT(O7717="Unknown"),ISBLANK(R7717))),"Missing Information", INDEX(Table15[Entire Service Line Classification], MATCH(SUMIFS(Table15[Unique ID],Table15[System-Owned Portion],E7717,Table15[If Material Anything Other than "Lead" in Column E,Was Material Ever Previously Lead?],G7717,Table15[Customer-Owned Portion],O7717),Table15[Unique ID],0),0)))</f>
        <v/>
      </c>
      <c r="X7717"/>
    </row>
    <row r="7718" spans="2:24" x14ac:dyDescent="0.25">
      <c r="B7718" s="146"/>
      <c r="C7718" s="31"/>
      <c r="D7718" s="31"/>
      <c r="E7718" s="44"/>
      <c r="F7718" s="43"/>
      <c r="G7718" s="84"/>
      <c r="H7718" s="31"/>
      <c r="I7718" s="31"/>
      <c r="J7718" s="84"/>
      <c r="K7718" s="31"/>
      <c r="L7718" s="31"/>
      <c r="M7718" s="169"/>
      <c r="N7718" s="148"/>
      <c r="O7718" s="106"/>
      <c r="P7718" s="43"/>
      <c r="Q7718" s="31"/>
      <c r="R7718" s="84"/>
      <c r="S7718" s="31"/>
      <c r="T7718" s="31"/>
      <c r="U7718" s="169"/>
      <c r="V7718" s="150"/>
      <c r="W7718" s="141" t="str" cm="1">
        <f t="array" ref="W7718">IF(SUM(LEN(B7718:V7718))=0,"",IF(OR(OR(ISBLANK(F7718),SUM(LEN(C7718),LEN(D7718))=0),AND(NOT(E7718="Unknown"),ISBLANK(J7718)),AND(NOT(O7718="Unknown"),ISBLANK(R7718))),"Missing Information", INDEX(Table15[Entire Service Line Classification], MATCH(SUMIFS(Table15[Unique ID],Table15[System-Owned Portion],E7718,Table15[If Material Anything Other than "Lead" in Column E,Was Material Ever Previously Lead?],G7718,Table15[Customer-Owned Portion],O7718),Table15[Unique ID],0),0)))</f>
        <v/>
      </c>
      <c r="X7718"/>
    </row>
    <row r="7719" spans="2:24" x14ac:dyDescent="0.25">
      <c r="B7719" s="146"/>
      <c r="C7719" s="31"/>
      <c r="D7719" s="31"/>
      <c r="E7719" s="44"/>
      <c r="F7719" s="43"/>
      <c r="G7719" s="84"/>
      <c r="H7719" s="31"/>
      <c r="I7719" s="31"/>
      <c r="J7719" s="84"/>
      <c r="K7719" s="31"/>
      <c r="L7719" s="31"/>
      <c r="M7719" s="169"/>
      <c r="N7719" s="148"/>
      <c r="O7719" s="106"/>
      <c r="P7719" s="43"/>
      <c r="Q7719" s="31"/>
      <c r="R7719" s="84"/>
      <c r="S7719" s="31"/>
      <c r="T7719" s="31"/>
      <c r="U7719" s="169"/>
      <c r="V7719" s="150"/>
      <c r="W7719" s="141" t="str" cm="1">
        <f t="array" ref="W7719">IF(SUM(LEN(B7719:V7719))=0,"",IF(OR(OR(ISBLANK(F7719),SUM(LEN(C7719),LEN(D7719))=0),AND(NOT(E7719="Unknown"),ISBLANK(J7719)),AND(NOT(O7719="Unknown"),ISBLANK(R7719))),"Missing Information", INDEX(Table15[Entire Service Line Classification], MATCH(SUMIFS(Table15[Unique ID],Table15[System-Owned Portion],E7719,Table15[If Material Anything Other than "Lead" in Column E,Was Material Ever Previously Lead?],G7719,Table15[Customer-Owned Portion],O7719),Table15[Unique ID],0),0)))</f>
        <v/>
      </c>
      <c r="X7719"/>
    </row>
    <row r="7720" spans="2:24" x14ac:dyDescent="0.25">
      <c r="B7720" s="146"/>
      <c r="C7720" s="31"/>
      <c r="D7720" s="31"/>
      <c r="E7720" s="44"/>
      <c r="F7720" s="43"/>
      <c r="G7720" s="84"/>
      <c r="H7720" s="31"/>
      <c r="I7720" s="31"/>
      <c r="J7720" s="84"/>
      <c r="K7720" s="31"/>
      <c r="L7720" s="31"/>
      <c r="M7720" s="169"/>
      <c r="N7720" s="148"/>
      <c r="O7720" s="106"/>
      <c r="P7720" s="43"/>
      <c r="Q7720" s="31"/>
      <c r="R7720" s="84"/>
      <c r="S7720" s="31"/>
      <c r="T7720" s="31"/>
      <c r="U7720" s="169"/>
      <c r="V7720" s="150"/>
      <c r="W7720" s="141" t="str" cm="1">
        <f t="array" ref="W7720">IF(SUM(LEN(B7720:V7720))=0,"",IF(OR(OR(ISBLANK(F7720),SUM(LEN(C7720),LEN(D7720))=0),AND(NOT(E7720="Unknown"),ISBLANK(J7720)),AND(NOT(O7720="Unknown"),ISBLANK(R7720))),"Missing Information", INDEX(Table15[Entire Service Line Classification], MATCH(SUMIFS(Table15[Unique ID],Table15[System-Owned Portion],E7720,Table15[If Material Anything Other than "Lead" in Column E,Was Material Ever Previously Lead?],G7720,Table15[Customer-Owned Portion],O7720),Table15[Unique ID],0),0)))</f>
        <v/>
      </c>
      <c r="X7720"/>
    </row>
    <row r="7721" spans="2:24" x14ac:dyDescent="0.25">
      <c r="B7721" s="146"/>
      <c r="C7721" s="31"/>
      <c r="D7721" s="31"/>
      <c r="E7721" s="44"/>
      <c r="F7721" s="43"/>
      <c r="G7721" s="84"/>
      <c r="H7721" s="31"/>
      <c r="I7721" s="31"/>
      <c r="J7721" s="84"/>
      <c r="K7721" s="31"/>
      <c r="L7721" s="31"/>
      <c r="M7721" s="169"/>
      <c r="N7721" s="148"/>
      <c r="O7721" s="106"/>
      <c r="P7721" s="43"/>
      <c r="Q7721" s="31"/>
      <c r="R7721" s="84"/>
      <c r="S7721" s="31"/>
      <c r="T7721" s="31"/>
      <c r="U7721" s="169"/>
      <c r="V7721" s="150"/>
      <c r="W7721" s="141" t="str" cm="1">
        <f t="array" ref="W7721">IF(SUM(LEN(B7721:V7721))=0,"",IF(OR(OR(ISBLANK(F7721),SUM(LEN(C7721),LEN(D7721))=0),AND(NOT(E7721="Unknown"),ISBLANK(J7721)),AND(NOT(O7721="Unknown"),ISBLANK(R7721))),"Missing Information", INDEX(Table15[Entire Service Line Classification], MATCH(SUMIFS(Table15[Unique ID],Table15[System-Owned Portion],E7721,Table15[If Material Anything Other than "Lead" in Column E,Was Material Ever Previously Lead?],G7721,Table15[Customer-Owned Portion],O7721),Table15[Unique ID],0),0)))</f>
        <v/>
      </c>
      <c r="X7721"/>
    </row>
    <row r="7722" spans="2:24" x14ac:dyDescent="0.25">
      <c r="B7722" s="146"/>
      <c r="C7722" s="31"/>
      <c r="D7722" s="31"/>
      <c r="E7722" s="44"/>
      <c r="F7722" s="43"/>
      <c r="G7722" s="84"/>
      <c r="H7722" s="31"/>
      <c r="I7722" s="31"/>
      <c r="J7722" s="84"/>
      <c r="K7722" s="31"/>
      <c r="L7722" s="31"/>
      <c r="M7722" s="169"/>
      <c r="N7722" s="148"/>
      <c r="O7722" s="106"/>
      <c r="P7722" s="43"/>
      <c r="Q7722" s="31"/>
      <c r="R7722" s="84"/>
      <c r="S7722" s="31"/>
      <c r="T7722" s="31"/>
      <c r="U7722" s="169"/>
      <c r="V7722" s="150"/>
      <c r="W7722" s="141" t="str" cm="1">
        <f t="array" ref="W7722">IF(SUM(LEN(B7722:V7722))=0,"",IF(OR(OR(ISBLANK(F7722),SUM(LEN(C7722),LEN(D7722))=0),AND(NOT(E7722="Unknown"),ISBLANK(J7722)),AND(NOT(O7722="Unknown"),ISBLANK(R7722))),"Missing Information", INDEX(Table15[Entire Service Line Classification], MATCH(SUMIFS(Table15[Unique ID],Table15[System-Owned Portion],E7722,Table15[If Material Anything Other than "Lead" in Column E,Was Material Ever Previously Lead?],G7722,Table15[Customer-Owned Portion],O7722),Table15[Unique ID],0),0)))</f>
        <v/>
      </c>
      <c r="X7722"/>
    </row>
    <row r="7723" spans="2:24" x14ac:dyDescent="0.25">
      <c r="B7723" s="146"/>
      <c r="C7723" s="31"/>
      <c r="D7723" s="31"/>
      <c r="E7723" s="44"/>
      <c r="F7723" s="43"/>
      <c r="G7723" s="84"/>
      <c r="H7723" s="31"/>
      <c r="I7723" s="31"/>
      <c r="J7723" s="84"/>
      <c r="K7723" s="31"/>
      <c r="L7723" s="31"/>
      <c r="M7723" s="169"/>
      <c r="N7723" s="148"/>
      <c r="O7723" s="106"/>
      <c r="P7723" s="43"/>
      <c r="Q7723" s="31"/>
      <c r="R7723" s="84"/>
      <c r="S7723" s="31"/>
      <c r="T7723" s="31"/>
      <c r="U7723" s="169"/>
      <c r="V7723" s="150"/>
      <c r="W7723" s="141" t="str" cm="1">
        <f t="array" ref="W7723">IF(SUM(LEN(B7723:V7723))=0,"",IF(OR(OR(ISBLANK(F7723),SUM(LEN(C7723),LEN(D7723))=0),AND(NOT(E7723="Unknown"),ISBLANK(J7723)),AND(NOT(O7723="Unknown"),ISBLANK(R7723))),"Missing Information", INDEX(Table15[Entire Service Line Classification], MATCH(SUMIFS(Table15[Unique ID],Table15[System-Owned Portion],E7723,Table15[If Material Anything Other than "Lead" in Column E,Was Material Ever Previously Lead?],G7723,Table15[Customer-Owned Portion],O7723),Table15[Unique ID],0),0)))</f>
        <v/>
      </c>
      <c r="X7723"/>
    </row>
    <row r="7724" spans="2:24" x14ac:dyDescent="0.25">
      <c r="B7724" s="146"/>
      <c r="C7724" s="31"/>
      <c r="D7724" s="31"/>
      <c r="E7724" s="44"/>
      <c r="F7724" s="43"/>
      <c r="G7724" s="84"/>
      <c r="H7724" s="31"/>
      <c r="I7724" s="31"/>
      <c r="J7724" s="84"/>
      <c r="K7724" s="31"/>
      <c r="L7724" s="31"/>
      <c r="M7724" s="169"/>
      <c r="N7724" s="148"/>
      <c r="O7724" s="106"/>
      <c r="P7724" s="43"/>
      <c r="Q7724" s="31"/>
      <c r="R7724" s="84"/>
      <c r="S7724" s="31"/>
      <c r="T7724" s="31"/>
      <c r="U7724" s="169"/>
      <c r="V7724" s="150"/>
      <c r="W7724" s="141" t="str" cm="1">
        <f t="array" ref="W7724">IF(SUM(LEN(B7724:V7724))=0,"",IF(OR(OR(ISBLANK(F7724),SUM(LEN(C7724),LEN(D7724))=0),AND(NOT(E7724="Unknown"),ISBLANK(J7724)),AND(NOT(O7724="Unknown"),ISBLANK(R7724))),"Missing Information", INDEX(Table15[Entire Service Line Classification], MATCH(SUMIFS(Table15[Unique ID],Table15[System-Owned Portion],E7724,Table15[If Material Anything Other than "Lead" in Column E,Was Material Ever Previously Lead?],G7724,Table15[Customer-Owned Portion],O7724),Table15[Unique ID],0),0)))</f>
        <v/>
      </c>
      <c r="X7724"/>
    </row>
    <row r="7725" spans="2:24" x14ac:dyDescent="0.25">
      <c r="B7725" s="146"/>
      <c r="C7725" s="31"/>
      <c r="D7725" s="31"/>
      <c r="E7725" s="44"/>
      <c r="F7725" s="43"/>
      <c r="G7725" s="84"/>
      <c r="H7725" s="31"/>
      <c r="I7725" s="31"/>
      <c r="J7725" s="84"/>
      <c r="K7725" s="31"/>
      <c r="L7725" s="31"/>
      <c r="M7725" s="169"/>
      <c r="N7725" s="148"/>
      <c r="O7725" s="106"/>
      <c r="P7725" s="43"/>
      <c r="Q7725" s="31"/>
      <c r="R7725" s="84"/>
      <c r="S7725" s="31"/>
      <c r="T7725" s="31"/>
      <c r="U7725" s="169"/>
      <c r="V7725" s="150"/>
      <c r="W7725" s="141" t="str" cm="1">
        <f t="array" ref="W7725">IF(SUM(LEN(B7725:V7725))=0,"",IF(OR(OR(ISBLANK(F7725),SUM(LEN(C7725),LEN(D7725))=0),AND(NOT(E7725="Unknown"),ISBLANK(J7725)),AND(NOT(O7725="Unknown"),ISBLANK(R7725))),"Missing Information", INDEX(Table15[Entire Service Line Classification], MATCH(SUMIFS(Table15[Unique ID],Table15[System-Owned Portion],E7725,Table15[If Material Anything Other than "Lead" in Column E,Was Material Ever Previously Lead?],G7725,Table15[Customer-Owned Portion],O7725),Table15[Unique ID],0),0)))</f>
        <v/>
      </c>
      <c r="X7725"/>
    </row>
    <row r="7726" spans="2:24" x14ac:dyDescent="0.25">
      <c r="B7726" s="146"/>
      <c r="C7726" s="31"/>
      <c r="D7726" s="31"/>
      <c r="E7726" s="44"/>
      <c r="F7726" s="43"/>
      <c r="G7726" s="84"/>
      <c r="H7726" s="31"/>
      <c r="I7726" s="31"/>
      <c r="J7726" s="84"/>
      <c r="K7726" s="31"/>
      <c r="L7726" s="31"/>
      <c r="M7726" s="169"/>
      <c r="N7726" s="148"/>
      <c r="O7726" s="106"/>
      <c r="P7726" s="43"/>
      <c r="Q7726" s="31"/>
      <c r="R7726" s="84"/>
      <c r="S7726" s="31"/>
      <c r="T7726" s="31"/>
      <c r="U7726" s="169"/>
      <c r="V7726" s="150"/>
      <c r="W7726" s="141" t="str" cm="1">
        <f t="array" ref="W7726">IF(SUM(LEN(B7726:V7726))=0,"",IF(OR(OR(ISBLANK(F7726),SUM(LEN(C7726),LEN(D7726))=0),AND(NOT(E7726="Unknown"),ISBLANK(J7726)),AND(NOT(O7726="Unknown"),ISBLANK(R7726))),"Missing Information", INDEX(Table15[Entire Service Line Classification], MATCH(SUMIFS(Table15[Unique ID],Table15[System-Owned Portion],E7726,Table15[If Material Anything Other than "Lead" in Column E,Was Material Ever Previously Lead?],G7726,Table15[Customer-Owned Portion],O7726),Table15[Unique ID],0),0)))</f>
        <v/>
      </c>
      <c r="X7726"/>
    </row>
    <row r="7727" spans="2:24" x14ac:dyDescent="0.25">
      <c r="B7727" s="146"/>
      <c r="C7727" s="31"/>
      <c r="D7727" s="31"/>
      <c r="E7727" s="44"/>
      <c r="F7727" s="43"/>
      <c r="G7727" s="84"/>
      <c r="H7727" s="31"/>
      <c r="I7727" s="31"/>
      <c r="J7727" s="84"/>
      <c r="K7727" s="31"/>
      <c r="L7727" s="31"/>
      <c r="M7727" s="169"/>
      <c r="N7727" s="148"/>
      <c r="O7727" s="106"/>
      <c r="P7727" s="43"/>
      <c r="Q7727" s="31"/>
      <c r="R7727" s="84"/>
      <c r="S7727" s="31"/>
      <c r="T7727" s="31"/>
      <c r="U7727" s="169"/>
      <c r="V7727" s="150"/>
      <c r="W7727" s="141" t="str" cm="1">
        <f t="array" ref="W7727">IF(SUM(LEN(B7727:V7727))=0,"",IF(OR(OR(ISBLANK(F7727),SUM(LEN(C7727),LEN(D7727))=0),AND(NOT(E7727="Unknown"),ISBLANK(J7727)),AND(NOT(O7727="Unknown"),ISBLANK(R7727))),"Missing Information", INDEX(Table15[Entire Service Line Classification], MATCH(SUMIFS(Table15[Unique ID],Table15[System-Owned Portion],E7727,Table15[If Material Anything Other than "Lead" in Column E,Was Material Ever Previously Lead?],G7727,Table15[Customer-Owned Portion],O7727),Table15[Unique ID],0),0)))</f>
        <v/>
      </c>
      <c r="X7727"/>
    </row>
    <row r="7728" spans="2:24" x14ac:dyDescent="0.25">
      <c r="B7728" s="146"/>
      <c r="C7728" s="31"/>
      <c r="D7728" s="31"/>
      <c r="E7728" s="44"/>
      <c r="F7728" s="43"/>
      <c r="G7728" s="84"/>
      <c r="H7728" s="31"/>
      <c r="I7728" s="31"/>
      <c r="J7728" s="84"/>
      <c r="K7728" s="31"/>
      <c r="L7728" s="31"/>
      <c r="M7728" s="169"/>
      <c r="N7728" s="148"/>
      <c r="O7728" s="106"/>
      <c r="P7728" s="43"/>
      <c r="Q7728" s="31"/>
      <c r="R7728" s="84"/>
      <c r="S7728" s="31"/>
      <c r="T7728" s="31"/>
      <c r="U7728" s="169"/>
      <c r="V7728" s="150"/>
      <c r="W7728" s="141" t="str" cm="1">
        <f t="array" ref="W7728">IF(SUM(LEN(B7728:V7728))=0,"",IF(OR(OR(ISBLANK(F7728),SUM(LEN(C7728),LEN(D7728))=0),AND(NOT(E7728="Unknown"),ISBLANK(J7728)),AND(NOT(O7728="Unknown"),ISBLANK(R7728))),"Missing Information", INDEX(Table15[Entire Service Line Classification], MATCH(SUMIFS(Table15[Unique ID],Table15[System-Owned Portion],E7728,Table15[If Material Anything Other than "Lead" in Column E,Was Material Ever Previously Lead?],G7728,Table15[Customer-Owned Portion],O7728),Table15[Unique ID],0),0)))</f>
        <v/>
      </c>
      <c r="X7728"/>
    </row>
    <row r="7729" spans="2:24" x14ac:dyDescent="0.25">
      <c r="B7729" s="146"/>
      <c r="C7729" s="31"/>
      <c r="D7729" s="31"/>
      <c r="E7729" s="44"/>
      <c r="F7729" s="43"/>
      <c r="G7729" s="84"/>
      <c r="H7729" s="31"/>
      <c r="I7729" s="31"/>
      <c r="J7729" s="84"/>
      <c r="K7729" s="31"/>
      <c r="L7729" s="31"/>
      <c r="M7729" s="169"/>
      <c r="N7729" s="148"/>
      <c r="O7729" s="106"/>
      <c r="P7729" s="43"/>
      <c r="Q7729" s="31"/>
      <c r="R7729" s="84"/>
      <c r="S7729" s="31"/>
      <c r="T7729" s="31"/>
      <c r="U7729" s="169"/>
      <c r="V7729" s="150"/>
      <c r="W7729" s="141" t="str" cm="1">
        <f t="array" ref="W7729">IF(SUM(LEN(B7729:V7729))=0,"",IF(OR(OR(ISBLANK(F7729),SUM(LEN(C7729),LEN(D7729))=0),AND(NOT(E7729="Unknown"),ISBLANK(J7729)),AND(NOT(O7729="Unknown"),ISBLANK(R7729))),"Missing Information", INDEX(Table15[Entire Service Line Classification], MATCH(SUMIFS(Table15[Unique ID],Table15[System-Owned Portion],E7729,Table15[If Material Anything Other than "Lead" in Column E,Was Material Ever Previously Lead?],G7729,Table15[Customer-Owned Portion],O7729),Table15[Unique ID],0),0)))</f>
        <v/>
      </c>
      <c r="X7729"/>
    </row>
    <row r="7730" spans="2:24" x14ac:dyDescent="0.25">
      <c r="B7730" s="146"/>
      <c r="C7730" s="31"/>
      <c r="D7730" s="31"/>
      <c r="E7730" s="44"/>
      <c r="F7730" s="43"/>
      <c r="G7730" s="84"/>
      <c r="H7730" s="31"/>
      <c r="I7730" s="31"/>
      <c r="J7730" s="84"/>
      <c r="K7730" s="31"/>
      <c r="L7730" s="31"/>
      <c r="M7730" s="169"/>
      <c r="N7730" s="148"/>
      <c r="O7730" s="106"/>
      <c r="P7730" s="43"/>
      <c r="Q7730" s="31"/>
      <c r="R7730" s="84"/>
      <c r="S7730" s="31"/>
      <c r="T7730" s="31"/>
      <c r="U7730" s="169"/>
      <c r="V7730" s="150"/>
      <c r="W7730" s="141" t="str" cm="1">
        <f t="array" ref="W7730">IF(SUM(LEN(B7730:V7730))=0,"",IF(OR(OR(ISBLANK(F7730),SUM(LEN(C7730),LEN(D7730))=0),AND(NOT(E7730="Unknown"),ISBLANK(J7730)),AND(NOT(O7730="Unknown"),ISBLANK(R7730))),"Missing Information", INDEX(Table15[Entire Service Line Classification], MATCH(SUMIFS(Table15[Unique ID],Table15[System-Owned Portion],E7730,Table15[If Material Anything Other than "Lead" in Column E,Was Material Ever Previously Lead?],G7730,Table15[Customer-Owned Portion],O7730),Table15[Unique ID],0),0)))</f>
        <v/>
      </c>
      <c r="X7730"/>
    </row>
    <row r="7731" spans="2:24" x14ac:dyDescent="0.25">
      <c r="B7731" s="146"/>
      <c r="C7731" s="31"/>
      <c r="D7731" s="31"/>
      <c r="E7731" s="44"/>
      <c r="F7731" s="43"/>
      <c r="G7731" s="84"/>
      <c r="H7731" s="31"/>
      <c r="I7731" s="31"/>
      <c r="J7731" s="84"/>
      <c r="K7731" s="31"/>
      <c r="L7731" s="31"/>
      <c r="M7731" s="169"/>
      <c r="N7731" s="148"/>
      <c r="O7731" s="106"/>
      <c r="P7731" s="43"/>
      <c r="Q7731" s="31"/>
      <c r="R7731" s="84"/>
      <c r="S7731" s="31"/>
      <c r="T7731" s="31"/>
      <c r="U7731" s="169"/>
      <c r="V7731" s="150"/>
      <c r="W7731" s="141" t="str" cm="1">
        <f t="array" ref="W7731">IF(SUM(LEN(B7731:V7731))=0,"",IF(OR(OR(ISBLANK(F7731),SUM(LEN(C7731),LEN(D7731))=0),AND(NOT(E7731="Unknown"),ISBLANK(J7731)),AND(NOT(O7731="Unknown"),ISBLANK(R7731))),"Missing Information", INDEX(Table15[Entire Service Line Classification], MATCH(SUMIFS(Table15[Unique ID],Table15[System-Owned Portion],E7731,Table15[If Material Anything Other than "Lead" in Column E,Was Material Ever Previously Lead?],G7731,Table15[Customer-Owned Portion],O7731),Table15[Unique ID],0),0)))</f>
        <v/>
      </c>
      <c r="X7731"/>
    </row>
    <row r="7732" spans="2:24" x14ac:dyDescent="0.25">
      <c r="B7732" s="146"/>
      <c r="C7732" s="31"/>
      <c r="D7732" s="31"/>
      <c r="E7732" s="44"/>
      <c r="F7732" s="43"/>
      <c r="G7732" s="84"/>
      <c r="H7732" s="31"/>
      <c r="I7732" s="31"/>
      <c r="J7732" s="84"/>
      <c r="K7732" s="31"/>
      <c r="L7732" s="31"/>
      <c r="M7732" s="169"/>
      <c r="N7732" s="148"/>
      <c r="O7732" s="106"/>
      <c r="P7732" s="43"/>
      <c r="Q7732" s="31"/>
      <c r="R7732" s="84"/>
      <c r="S7732" s="31"/>
      <c r="T7732" s="31"/>
      <c r="U7732" s="169"/>
      <c r="V7732" s="150"/>
      <c r="W7732" s="141" t="str" cm="1">
        <f t="array" ref="W7732">IF(SUM(LEN(B7732:V7732))=0,"",IF(OR(OR(ISBLANK(F7732),SUM(LEN(C7732),LEN(D7732))=0),AND(NOT(E7732="Unknown"),ISBLANK(J7732)),AND(NOT(O7732="Unknown"),ISBLANK(R7732))),"Missing Information", INDEX(Table15[Entire Service Line Classification], MATCH(SUMIFS(Table15[Unique ID],Table15[System-Owned Portion],E7732,Table15[If Material Anything Other than "Lead" in Column E,Was Material Ever Previously Lead?],G7732,Table15[Customer-Owned Portion],O7732),Table15[Unique ID],0),0)))</f>
        <v/>
      </c>
      <c r="X7732"/>
    </row>
    <row r="7733" spans="2:24" x14ac:dyDescent="0.25">
      <c r="B7733" s="146"/>
      <c r="C7733" s="31"/>
      <c r="D7733" s="31"/>
      <c r="E7733" s="44"/>
      <c r="F7733" s="43"/>
      <c r="G7733" s="84"/>
      <c r="H7733" s="31"/>
      <c r="I7733" s="31"/>
      <c r="J7733" s="84"/>
      <c r="K7733" s="31"/>
      <c r="L7733" s="31"/>
      <c r="M7733" s="169"/>
      <c r="N7733" s="148"/>
      <c r="O7733" s="106"/>
      <c r="P7733" s="43"/>
      <c r="Q7733" s="31"/>
      <c r="R7733" s="84"/>
      <c r="S7733" s="31"/>
      <c r="T7733" s="31"/>
      <c r="U7733" s="169"/>
      <c r="V7733" s="150"/>
      <c r="W7733" s="141" t="str" cm="1">
        <f t="array" ref="W7733">IF(SUM(LEN(B7733:V7733))=0,"",IF(OR(OR(ISBLANK(F7733),SUM(LEN(C7733),LEN(D7733))=0),AND(NOT(E7733="Unknown"),ISBLANK(J7733)),AND(NOT(O7733="Unknown"),ISBLANK(R7733))),"Missing Information", INDEX(Table15[Entire Service Line Classification], MATCH(SUMIFS(Table15[Unique ID],Table15[System-Owned Portion],E7733,Table15[If Material Anything Other than "Lead" in Column E,Was Material Ever Previously Lead?],G7733,Table15[Customer-Owned Portion],O7733),Table15[Unique ID],0),0)))</f>
        <v/>
      </c>
      <c r="X7733"/>
    </row>
    <row r="7734" spans="2:24" x14ac:dyDescent="0.25">
      <c r="B7734" s="146"/>
      <c r="C7734" s="31"/>
      <c r="D7734" s="31"/>
      <c r="E7734" s="44"/>
      <c r="F7734" s="43"/>
      <c r="G7734" s="84"/>
      <c r="H7734" s="31"/>
      <c r="I7734" s="31"/>
      <c r="J7734" s="84"/>
      <c r="K7734" s="31"/>
      <c r="L7734" s="31"/>
      <c r="M7734" s="169"/>
      <c r="N7734" s="148"/>
      <c r="O7734" s="106"/>
      <c r="P7734" s="43"/>
      <c r="Q7734" s="31"/>
      <c r="R7734" s="84"/>
      <c r="S7734" s="31"/>
      <c r="T7734" s="31"/>
      <c r="U7734" s="169"/>
      <c r="V7734" s="150"/>
      <c r="W7734" s="141" t="str" cm="1">
        <f t="array" ref="W7734">IF(SUM(LEN(B7734:V7734))=0,"",IF(OR(OR(ISBLANK(F7734),SUM(LEN(C7734),LEN(D7734))=0),AND(NOT(E7734="Unknown"),ISBLANK(J7734)),AND(NOT(O7734="Unknown"),ISBLANK(R7734))),"Missing Information", INDEX(Table15[Entire Service Line Classification], MATCH(SUMIFS(Table15[Unique ID],Table15[System-Owned Portion],E7734,Table15[If Material Anything Other than "Lead" in Column E,Was Material Ever Previously Lead?],G7734,Table15[Customer-Owned Portion],O7734),Table15[Unique ID],0),0)))</f>
        <v/>
      </c>
      <c r="X7734"/>
    </row>
    <row r="7735" spans="2:24" x14ac:dyDescent="0.25">
      <c r="B7735" s="146"/>
      <c r="C7735" s="31"/>
      <c r="D7735" s="31"/>
      <c r="E7735" s="44"/>
      <c r="F7735" s="43"/>
      <c r="G7735" s="84"/>
      <c r="H7735" s="31"/>
      <c r="I7735" s="31"/>
      <c r="J7735" s="84"/>
      <c r="K7735" s="31"/>
      <c r="L7735" s="31"/>
      <c r="M7735" s="169"/>
      <c r="N7735" s="148"/>
      <c r="O7735" s="106"/>
      <c r="P7735" s="43"/>
      <c r="Q7735" s="31"/>
      <c r="R7735" s="84"/>
      <c r="S7735" s="31"/>
      <c r="T7735" s="31"/>
      <c r="U7735" s="169"/>
      <c r="V7735" s="150"/>
      <c r="W7735" s="141" t="str" cm="1">
        <f t="array" ref="W7735">IF(SUM(LEN(B7735:V7735))=0,"",IF(OR(OR(ISBLANK(F7735),SUM(LEN(C7735),LEN(D7735))=0),AND(NOT(E7735="Unknown"),ISBLANK(J7735)),AND(NOT(O7735="Unknown"),ISBLANK(R7735))),"Missing Information", INDEX(Table15[Entire Service Line Classification], MATCH(SUMIFS(Table15[Unique ID],Table15[System-Owned Portion],E7735,Table15[If Material Anything Other than "Lead" in Column E,Was Material Ever Previously Lead?],G7735,Table15[Customer-Owned Portion],O7735),Table15[Unique ID],0),0)))</f>
        <v/>
      </c>
      <c r="X7735"/>
    </row>
    <row r="7736" spans="2:24" x14ac:dyDescent="0.25">
      <c r="B7736" s="146"/>
      <c r="C7736" s="31"/>
      <c r="D7736" s="31"/>
      <c r="E7736" s="44"/>
      <c r="F7736" s="43"/>
      <c r="G7736" s="84"/>
      <c r="H7736" s="31"/>
      <c r="I7736" s="31"/>
      <c r="J7736" s="84"/>
      <c r="K7736" s="31"/>
      <c r="L7736" s="31"/>
      <c r="M7736" s="169"/>
      <c r="N7736" s="148"/>
      <c r="O7736" s="106"/>
      <c r="P7736" s="43"/>
      <c r="Q7736" s="31"/>
      <c r="R7736" s="84"/>
      <c r="S7736" s="31"/>
      <c r="T7736" s="31"/>
      <c r="U7736" s="169"/>
      <c r="V7736" s="150"/>
      <c r="W7736" s="141" t="str" cm="1">
        <f t="array" ref="W7736">IF(SUM(LEN(B7736:V7736))=0,"",IF(OR(OR(ISBLANK(F7736),SUM(LEN(C7736),LEN(D7736))=0),AND(NOT(E7736="Unknown"),ISBLANK(J7736)),AND(NOT(O7736="Unknown"),ISBLANK(R7736))),"Missing Information", INDEX(Table15[Entire Service Line Classification], MATCH(SUMIFS(Table15[Unique ID],Table15[System-Owned Portion],E7736,Table15[If Material Anything Other than "Lead" in Column E,Was Material Ever Previously Lead?],G7736,Table15[Customer-Owned Portion],O7736),Table15[Unique ID],0),0)))</f>
        <v/>
      </c>
      <c r="X7736"/>
    </row>
    <row r="7737" spans="2:24" x14ac:dyDescent="0.25">
      <c r="B7737" s="146"/>
      <c r="C7737" s="31"/>
      <c r="D7737" s="31"/>
      <c r="E7737" s="44"/>
      <c r="F7737" s="43"/>
      <c r="G7737" s="84"/>
      <c r="H7737" s="31"/>
      <c r="I7737" s="31"/>
      <c r="J7737" s="84"/>
      <c r="K7737" s="31"/>
      <c r="L7737" s="31"/>
      <c r="M7737" s="169"/>
      <c r="N7737" s="148"/>
      <c r="O7737" s="106"/>
      <c r="P7737" s="43"/>
      <c r="Q7737" s="31"/>
      <c r="R7737" s="84"/>
      <c r="S7737" s="31"/>
      <c r="T7737" s="31"/>
      <c r="U7737" s="169"/>
      <c r="V7737" s="150"/>
      <c r="W7737" s="141" t="str" cm="1">
        <f t="array" ref="W7737">IF(SUM(LEN(B7737:V7737))=0,"",IF(OR(OR(ISBLANK(F7737),SUM(LEN(C7737),LEN(D7737))=0),AND(NOT(E7737="Unknown"),ISBLANK(J7737)),AND(NOT(O7737="Unknown"),ISBLANK(R7737))),"Missing Information", INDEX(Table15[Entire Service Line Classification], MATCH(SUMIFS(Table15[Unique ID],Table15[System-Owned Portion],E7737,Table15[If Material Anything Other than "Lead" in Column E,Was Material Ever Previously Lead?],G7737,Table15[Customer-Owned Portion],O7737),Table15[Unique ID],0),0)))</f>
        <v/>
      </c>
      <c r="X7737"/>
    </row>
    <row r="7738" spans="2:24" x14ac:dyDescent="0.25">
      <c r="B7738" s="146"/>
      <c r="C7738" s="31"/>
      <c r="D7738" s="31"/>
      <c r="E7738" s="44"/>
      <c r="F7738" s="43"/>
      <c r="G7738" s="84"/>
      <c r="H7738" s="31"/>
      <c r="I7738" s="31"/>
      <c r="J7738" s="84"/>
      <c r="K7738" s="31"/>
      <c r="L7738" s="31"/>
      <c r="M7738" s="169"/>
      <c r="N7738" s="148"/>
      <c r="O7738" s="106"/>
      <c r="P7738" s="43"/>
      <c r="Q7738" s="31"/>
      <c r="R7738" s="84"/>
      <c r="S7738" s="31"/>
      <c r="T7738" s="31"/>
      <c r="U7738" s="169"/>
      <c r="V7738" s="150"/>
      <c r="W7738" s="141" t="str" cm="1">
        <f t="array" ref="W7738">IF(SUM(LEN(B7738:V7738))=0,"",IF(OR(OR(ISBLANK(F7738),SUM(LEN(C7738),LEN(D7738))=0),AND(NOT(E7738="Unknown"),ISBLANK(J7738)),AND(NOT(O7738="Unknown"),ISBLANK(R7738))),"Missing Information", INDEX(Table15[Entire Service Line Classification], MATCH(SUMIFS(Table15[Unique ID],Table15[System-Owned Portion],E7738,Table15[If Material Anything Other than "Lead" in Column E,Was Material Ever Previously Lead?],G7738,Table15[Customer-Owned Portion],O7738),Table15[Unique ID],0),0)))</f>
        <v/>
      </c>
      <c r="X7738"/>
    </row>
    <row r="7739" spans="2:24" x14ac:dyDescent="0.25">
      <c r="B7739" s="146"/>
      <c r="C7739" s="31"/>
      <c r="D7739" s="31"/>
      <c r="E7739" s="44"/>
      <c r="F7739" s="43"/>
      <c r="G7739" s="84"/>
      <c r="H7739" s="31"/>
      <c r="I7739" s="31"/>
      <c r="J7739" s="84"/>
      <c r="K7739" s="31"/>
      <c r="L7739" s="31"/>
      <c r="M7739" s="169"/>
      <c r="N7739" s="148"/>
      <c r="O7739" s="106"/>
      <c r="P7739" s="43"/>
      <c r="Q7739" s="31"/>
      <c r="R7739" s="84"/>
      <c r="S7739" s="31"/>
      <c r="T7739" s="31"/>
      <c r="U7739" s="169"/>
      <c r="V7739" s="150"/>
      <c r="W7739" s="141" t="str" cm="1">
        <f t="array" ref="W7739">IF(SUM(LEN(B7739:V7739))=0,"",IF(OR(OR(ISBLANK(F7739),SUM(LEN(C7739),LEN(D7739))=0),AND(NOT(E7739="Unknown"),ISBLANK(J7739)),AND(NOT(O7739="Unknown"),ISBLANK(R7739))),"Missing Information", INDEX(Table15[Entire Service Line Classification], MATCH(SUMIFS(Table15[Unique ID],Table15[System-Owned Portion],E7739,Table15[If Material Anything Other than "Lead" in Column E,Was Material Ever Previously Lead?],G7739,Table15[Customer-Owned Portion],O7739),Table15[Unique ID],0),0)))</f>
        <v/>
      </c>
      <c r="X7739"/>
    </row>
    <row r="7740" spans="2:24" x14ac:dyDescent="0.25">
      <c r="B7740" s="146"/>
      <c r="C7740" s="31"/>
      <c r="D7740" s="31"/>
      <c r="E7740" s="44"/>
      <c r="F7740" s="43"/>
      <c r="G7740" s="84"/>
      <c r="H7740" s="31"/>
      <c r="I7740" s="31"/>
      <c r="J7740" s="84"/>
      <c r="K7740" s="31"/>
      <c r="L7740" s="31"/>
      <c r="M7740" s="169"/>
      <c r="N7740" s="148"/>
      <c r="O7740" s="106"/>
      <c r="P7740" s="43"/>
      <c r="Q7740" s="31"/>
      <c r="R7740" s="84"/>
      <c r="S7740" s="31"/>
      <c r="T7740" s="31"/>
      <c r="U7740" s="169"/>
      <c r="V7740" s="150"/>
      <c r="W7740" s="141" t="str" cm="1">
        <f t="array" ref="W7740">IF(SUM(LEN(B7740:V7740))=0,"",IF(OR(OR(ISBLANK(F7740),SUM(LEN(C7740),LEN(D7740))=0),AND(NOT(E7740="Unknown"),ISBLANK(J7740)),AND(NOT(O7740="Unknown"),ISBLANK(R7740))),"Missing Information", INDEX(Table15[Entire Service Line Classification], MATCH(SUMIFS(Table15[Unique ID],Table15[System-Owned Portion],E7740,Table15[If Material Anything Other than "Lead" in Column E,Was Material Ever Previously Lead?],G7740,Table15[Customer-Owned Portion],O7740),Table15[Unique ID],0),0)))</f>
        <v/>
      </c>
      <c r="X7740"/>
    </row>
    <row r="7741" spans="2:24" x14ac:dyDescent="0.25">
      <c r="B7741" s="146"/>
      <c r="C7741" s="31"/>
      <c r="D7741" s="31"/>
      <c r="E7741" s="44"/>
      <c r="F7741" s="43"/>
      <c r="G7741" s="84"/>
      <c r="H7741" s="31"/>
      <c r="I7741" s="31"/>
      <c r="J7741" s="84"/>
      <c r="K7741" s="31"/>
      <c r="L7741" s="31"/>
      <c r="M7741" s="169"/>
      <c r="N7741" s="148"/>
      <c r="O7741" s="106"/>
      <c r="P7741" s="43"/>
      <c r="Q7741" s="31"/>
      <c r="R7741" s="84"/>
      <c r="S7741" s="31"/>
      <c r="T7741" s="31"/>
      <c r="U7741" s="169"/>
      <c r="V7741" s="150"/>
      <c r="W7741" s="141" t="str" cm="1">
        <f t="array" ref="W7741">IF(SUM(LEN(B7741:V7741))=0,"",IF(OR(OR(ISBLANK(F7741),SUM(LEN(C7741),LEN(D7741))=0),AND(NOT(E7741="Unknown"),ISBLANK(J7741)),AND(NOT(O7741="Unknown"),ISBLANK(R7741))),"Missing Information", INDEX(Table15[Entire Service Line Classification], MATCH(SUMIFS(Table15[Unique ID],Table15[System-Owned Portion],E7741,Table15[If Material Anything Other than "Lead" in Column E,Was Material Ever Previously Lead?],G7741,Table15[Customer-Owned Portion],O7741),Table15[Unique ID],0),0)))</f>
        <v/>
      </c>
      <c r="X7741"/>
    </row>
    <row r="7742" spans="2:24" x14ac:dyDescent="0.25">
      <c r="B7742" s="146"/>
      <c r="C7742" s="31"/>
      <c r="D7742" s="31"/>
      <c r="E7742" s="44"/>
      <c r="F7742" s="43"/>
      <c r="G7742" s="84"/>
      <c r="H7742" s="31"/>
      <c r="I7742" s="31"/>
      <c r="J7742" s="84"/>
      <c r="K7742" s="31"/>
      <c r="L7742" s="31"/>
      <c r="M7742" s="169"/>
      <c r="N7742" s="148"/>
      <c r="O7742" s="106"/>
      <c r="P7742" s="43"/>
      <c r="Q7742" s="31"/>
      <c r="R7742" s="84"/>
      <c r="S7742" s="31"/>
      <c r="T7742" s="31"/>
      <c r="U7742" s="169"/>
      <c r="V7742" s="150"/>
      <c r="W7742" s="141" t="str" cm="1">
        <f t="array" ref="W7742">IF(SUM(LEN(B7742:V7742))=0,"",IF(OR(OR(ISBLANK(F7742),SUM(LEN(C7742),LEN(D7742))=0),AND(NOT(E7742="Unknown"),ISBLANK(J7742)),AND(NOT(O7742="Unknown"),ISBLANK(R7742))),"Missing Information", INDEX(Table15[Entire Service Line Classification], MATCH(SUMIFS(Table15[Unique ID],Table15[System-Owned Portion],E7742,Table15[If Material Anything Other than "Lead" in Column E,Was Material Ever Previously Lead?],G7742,Table15[Customer-Owned Portion],O7742),Table15[Unique ID],0),0)))</f>
        <v/>
      </c>
      <c r="X7742"/>
    </row>
    <row r="7743" spans="2:24" x14ac:dyDescent="0.25">
      <c r="B7743" s="146"/>
      <c r="C7743" s="31"/>
      <c r="D7743" s="31"/>
      <c r="E7743" s="44"/>
      <c r="F7743" s="43"/>
      <c r="G7743" s="84"/>
      <c r="H7743" s="31"/>
      <c r="I7743" s="31"/>
      <c r="J7743" s="84"/>
      <c r="K7743" s="31"/>
      <c r="L7743" s="31"/>
      <c r="M7743" s="169"/>
      <c r="N7743" s="148"/>
      <c r="O7743" s="106"/>
      <c r="P7743" s="43"/>
      <c r="Q7743" s="31"/>
      <c r="R7743" s="84"/>
      <c r="S7743" s="31"/>
      <c r="T7743" s="31"/>
      <c r="U7743" s="169"/>
      <c r="V7743" s="150"/>
      <c r="W7743" s="141" t="str" cm="1">
        <f t="array" ref="W7743">IF(SUM(LEN(B7743:V7743))=0,"",IF(OR(OR(ISBLANK(F7743),SUM(LEN(C7743),LEN(D7743))=0),AND(NOT(E7743="Unknown"),ISBLANK(J7743)),AND(NOT(O7743="Unknown"),ISBLANK(R7743))),"Missing Information", INDEX(Table15[Entire Service Line Classification], MATCH(SUMIFS(Table15[Unique ID],Table15[System-Owned Portion],E7743,Table15[If Material Anything Other than "Lead" in Column E,Was Material Ever Previously Lead?],G7743,Table15[Customer-Owned Portion],O7743),Table15[Unique ID],0),0)))</f>
        <v/>
      </c>
      <c r="X7743"/>
    </row>
    <row r="7744" spans="2:24" x14ac:dyDescent="0.25">
      <c r="B7744" s="146"/>
      <c r="C7744" s="31"/>
      <c r="D7744" s="31"/>
      <c r="E7744" s="44"/>
      <c r="F7744" s="43"/>
      <c r="G7744" s="84"/>
      <c r="H7744" s="31"/>
      <c r="I7744" s="31"/>
      <c r="J7744" s="84"/>
      <c r="K7744" s="31"/>
      <c r="L7744" s="31"/>
      <c r="M7744" s="169"/>
      <c r="N7744" s="148"/>
      <c r="O7744" s="106"/>
      <c r="P7744" s="43"/>
      <c r="Q7744" s="31"/>
      <c r="R7744" s="84"/>
      <c r="S7744" s="31"/>
      <c r="T7744" s="31"/>
      <c r="U7744" s="169"/>
      <c r="V7744" s="150"/>
      <c r="W7744" s="141" t="str" cm="1">
        <f t="array" ref="W7744">IF(SUM(LEN(B7744:V7744))=0,"",IF(OR(OR(ISBLANK(F7744),SUM(LEN(C7744),LEN(D7744))=0),AND(NOT(E7744="Unknown"),ISBLANK(J7744)),AND(NOT(O7744="Unknown"),ISBLANK(R7744))),"Missing Information", INDEX(Table15[Entire Service Line Classification], MATCH(SUMIFS(Table15[Unique ID],Table15[System-Owned Portion],E7744,Table15[If Material Anything Other than "Lead" in Column E,Was Material Ever Previously Lead?],G7744,Table15[Customer-Owned Portion],O7744),Table15[Unique ID],0),0)))</f>
        <v/>
      </c>
      <c r="X7744"/>
    </row>
    <row r="7745" spans="2:24" x14ac:dyDescent="0.25">
      <c r="B7745" s="146"/>
      <c r="C7745" s="31"/>
      <c r="D7745" s="31"/>
      <c r="E7745" s="44"/>
      <c r="F7745" s="43"/>
      <c r="G7745" s="84"/>
      <c r="H7745" s="31"/>
      <c r="I7745" s="31"/>
      <c r="J7745" s="84"/>
      <c r="K7745" s="31"/>
      <c r="L7745" s="31"/>
      <c r="M7745" s="169"/>
      <c r="N7745" s="148"/>
      <c r="O7745" s="106"/>
      <c r="P7745" s="43"/>
      <c r="Q7745" s="31"/>
      <c r="R7745" s="84"/>
      <c r="S7745" s="31"/>
      <c r="T7745" s="31"/>
      <c r="U7745" s="169"/>
      <c r="V7745" s="150"/>
      <c r="W7745" s="141" t="str" cm="1">
        <f t="array" ref="W7745">IF(SUM(LEN(B7745:V7745))=0,"",IF(OR(OR(ISBLANK(F7745),SUM(LEN(C7745),LEN(D7745))=0),AND(NOT(E7745="Unknown"),ISBLANK(J7745)),AND(NOT(O7745="Unknown"),ISBLANK(R7745))),"Missing Information", INDEX(Table15[Entire Service Line Classification], MATCH(SUMIFS(Table15[Unique ID],Table15[System-Owned Portion],E7745,Table15[If Material Anything Other than "Lead" in Column E,Was Material Ever Previously Lead?],G7745,Table15[Customer-Owned Portion],O7745),Table15[Unique ID],0),0)))</f>
        <v/>
      </c>
      <c r="X7745"/>
    </row>
    <row r="7746" spans="2:24" x14ac:dyDescent="0.25">
      <c r="B7746" s="146"/>
      <c r="C7746" s="31"/>
      <c r="D7746" s="31"/>
      <c r="E7746" s="44"/>
      <c r="F7746" s="43"/>
      <c r="G7746" s="84"/>
      <c r="H7746" s="31"/>
      <c r="I7746" s="31"/>
      <c r="J7746" s="84"/>
      <c r="K7746" s="31"/>
      <c r="L7746" s="31"/>
      <c r="M7746" s="169"/>
      <c r="N7746" s="148"/>
      <c r="O7746" s="106"/>
      <c r="P7746" s="43"/>
      <c r="Q7746" s="31"/>
      <c r="R7746" s="84"/>
      <c r="S7746" s="31"/>
      <c r="T7746" s="31"/>
      <c r="U7746" s="169"/>
      <c r="V7746" s="150"/>
      <c r="W7746" s="141" t="str" cm="1">
        <f t="array" ref="W7746">IF(SUM(LEN(B7746:V7746))=0,"",IF(OR(OR(ISBLANK(F7746),SUM(LEN(C7746),LEN(D7746))=0),AND(NOT(E7746="Unknown"),ISBLANK(J7746)),AND(NOT(O7746="Unknown"),ISBLANK(R7746))),"Missing Information", INDEX(Table15[Entire Service Line Classification], MATCH(SUMIFS(Table15[Unique ID],Table15[System-Owned Portion],E7746,Table15[If Material Anything Other than "Lead" in Column E,Was Material Ever Previously Lead?],G7746,Table15[Customer-Owned Portion],O7746),Table15[Unique ID],0),0)))</f>
        <v/>
      </c>
      <c r="X7746"/>
    </row>
    <row r="7747" spans="2:24" x14ac:dyDescent="0.25">
      <c r="B7747" s="146"/>
      <c r="C7747" s="31"/>
      <c r="D7747" s="31"/>
      <c r="E7747" s="44"/>
      <c r="F7747" s="43"/>
      <c r="G7747" s="84"/>
      <c r="H7747" s="31"/>
      <c r="I7747" s="31"/>
      <c r="J7747" s="84"/>
      <c r="K7747" s="31"/>
      <c r="L7747" s="31"/>
      <c r="M7747" s="169"/>
      <c r="N7747" s="148"/>
      <c r="O7747" s="106"/>
      <c r="P7747" s="43"/>
      <c r="Q7747" s="31"/>
      <c r="R7747" s="84"/>
      <c r="S7747" s="31"/>
      <c r="T7747" s="31"/>
      <c r="U7747" s="169"/>
      <c r="V7747" s="150"/>
      <c r="W7747" s="141" t="str" cm="1">
        <f t="array" ref="W7747">IF(SUM(LEN(B7747:V7747))=0,"",IF(OR(OR(ISBLANK(F7747),SUM(LEN(C7747),LEN(D7747))=0),AND(NOT(E7747="Unknown"),ISBLANK(J7747)),AND(NOT(O7747="Unknown"),ISBLANK(R7747))),"Missing Information", INDEX(Table15[Entire Service Line Classification], MATCH(SUMIFS(Table15[Unique ID],Table15[System-Owned Portion],E7747,Table15[If Material Anything Other than "Lead" in Column E,Was Material Ever Previously Lead?],G7747,Table15[Customer-Owned Portion],O7747),Table15[Unique ID],0),0)))</f>
        <v/>
      </c>
      <c r="X7747"/>
    </row>
    <row r="7748" spans="2:24" x14ac:dyDescent="0.25">
      <c r="B7748" s="146"/>
      <c r="C7748" s="31"/>
      <c r="D7748" s="31"/>
      <c r="E7748" s="44"/>
      <c r="F7748" s="43"/>
      <c r="G7748" s="84"/>
      <c r="H7748" s="31"/>
      <c r="I7748" s="31"/>
      <c r="J7748" s="84"/>
      <c r="K7748" s="31"/>
      <c r="L7748" s="31"/>
      <c r="M7748" s="169"/>
      <c r="N7748" s="148"/>
      <c r="O7748" s="106"/>
      <c r="P7748" s="43"/>
      <c r="Q7748" s="31"/>
      <c r="R7748" s="84"/>
      <c r="S7748" s="31"/>
      <c r="T7748" s="31"/>
      <c r="U7748" s="169"/>
      <c r="V7748" s="150"/>
      <c r="W7748" s="141" t="str" cm="1">
        <f t="array" ref="W7748">IF(SUM(LEN(B7748:V7748))=0,"",IF(OR(OR(ISBLANK(F7748),SUM(LEN(C7748),LEN(D7748))=0),AND(NOT(E7748="Unknown"),ISBLANK(J7748)),AND(NOT(O7748="Unknown"),ISBLANK(R7748))),"Missing Information", INDEX(Table15[Entire Service Line Classification], MATCH(SUMIFS(Table15[Unique ID],Table15[System-Owned Portion],E7748,Table15[If Material Anything Other than "Lead" in Column E,Was Material Ever Previously Lead?],G7748,Table15[Customer-Owned Portion],O7748),Table15[Unique ID],0),0)))</f>
        <v/>
      </c>
      <c r="X7748"/>
    </row>
    <row r="7749" spans="2:24" x14ac:dyDescent="0.25">
      <c r="B7749" s="146"/>
      <c r="C7749" s="31"/>
      <c r="D7749" s="31"/>
      <c r="E7749" s="44"/>
      <c r="F7749" s="43"/>
      <c r="G7749" s="84"/>
      <c r="H7749" s="31"/>
      <c r="I7749" s="31"/>
      <c r="J7749" s="84"/>
      <c r="K7749" s="31"/>
      <c r="L7749" s="31"/>
      <c r="M7749" s="169"/>
      <c r="N7749" s="148"/>
      <c r="O7749" s="106"/>
      <c r="P7749" s="43"/>
      <c r="Q7749" s="31"/>
      <c r="R7749" s="84"/>
      <c r="S7749" s="31"/>
      <c r="T7749" s="31"/>
      <c r="U7749" s="169"/>
      <c r="V7749" s="150"/>
      <c r="W7749" s="141" t="str" cm="1">
        <f t="array" ref="W7749">IF(SUM(LEN(B7749:V7749))=0,"",IF(OR(OR(ISBLANK(F7749),SUM(LEN(C7749),LEN(D7749))=0),AND(NOT(E7749="Unknown"),ISBLANK(J7749)),AND(NOT(O7749="Unknown"),ISBLANK(R7749))),"Missing Information", INDEX(Table15[Entire Service Line Classification], MATCH(SUMIFS(Table15[Unique ID],Table15[System-Owned Portion],E7749,Table15[If Material Anything Other than "Lead" in Column E,Was Material Ever Previously Lead?],G7749,Table15[Customer-Owned Portion],O7749),Table15[Unique ID],0),0)))</f>
        <v/>
      </c>
      <c r="X7749"/>
    </row>
    <row r="7750" spans="2:24" x14ac:dyDescent="0.25">
      <c r="B7750" s="146"/>
      <c r="C7750" s="31"/>
      <c r="D7750" s="31"/>
      <c r="E7750" s="44"/>
      <c r="F7750" s="43"/>
      <c r="G7750" s="84"/>
      <c r="H7750" s="31"/>
      <c r="I7750" s="31"/>
      <c r="J7750" s="84"/>
      <c r="K7750" s="31"/>
      <c r="L7750" s="31"/>
      <c r="M7750" s="169"/>
      <c r="N7750" s="148"/>
      <c r="O7750" s="106"/>
      <c r="P7750" s="43"/>
      <c r="Q7750" s="31"/>
      <c r="R7750" s="84"/>
      <c r="S7750" s="31"/>
      <c r="T7750" s="31"/>
      <c r="U7750" s="169"/>
      <c r="V7750" s="150"/>
      <c r="W7750" s="141" t="str" cm="1">
        <f t="array" ref="W7750">IF(SUM(LEN(B7750:V7750))=0,"",IF(OR(OR(ISBLANK(F7750),SUM(LEN(C7750),LEN(D7750))=0),AND(NOT(E7750="Unknown"),ISBLANK(J7750)),AND(NOT(O7750="Unknown"),ISBLANK(R7750))),"Missing Information", INDEX(Table15[Entire Service Line Classification], MATCH(SUMIFS(Table15[Unique ID],Table15[System-Owned Portion],E7750,Table15[If Material Anything Other than "Lead" in Column E,Was Material Ever Previously Lead?],G7750,Table15[Customer-Owned Portion],O7750),Table15[Unique ID],0),0)))</f>
        <v/>
      </c>
      <c r="X7750"/>
    </row>
    <row r="7751" spans="2:24" x14ac:dyDescent="0.25">
      <c r="B7751" s="146"/>
      <c r="C7751" s="31"/>
      <c r="D7751" s="31"/>
      <c r="E7751" s="44"/>
      <c r="F7751" s="43"/>
      <c r="G7751" s="84"/>
      <c r="H7751" s="31"/>
      <c r="I7751" s="31"/>
      <c r="J7751" s="84"/>
      <c r="K7751" s="31"/>
      <c r="L7751" s="31"/>
      <c r="M7751" s="169"/>
      <c r="N7751" s="148"/>
      <c r="O7751" s="106"/>
      <c r="P7751" s="43"/>
      <c r="Q7751" s="31"/>
      <c r="R7751" s="84"/>
      <c r="S7751" s="31"/>
      <c r="T7751" s="31"/>
      <c r="U7751" s="169"/>
      <c r="V7751" s="150"/>
      <c r="W7751" s="141" t="str" cm="1">
        <f t="array" ref="W7751">IF(SUM(LEN(B7751:V7751))=0,"",IF(OR(OR(ISBLANK(F7751),SUM(LEN(C7751),LEN(D7751))=0),AND(NOT(E7751="Unknown"),ISBLANK(J7751)),AND(NOT(O7751="Unknown"),ISBLANK(R7751))),"Missing Information", INDEX(Table15[Entire Service Line Classification], MATCH(SUMIFS(Table15[Unique ID],Table15[System-Owned Portion],E7751,Table15[If Material Anything Other than "Lead" in Column E,Was Material Ever Previously Lead?],G7751,Table15[Customer-Owned Portion],O7751),Table15[Unique ID],0),0)))</f>
        <v/>
      </c>
      <c r="X7751"/>
    </row>
    <row r="7752" spans="2:24" x14ac:dyDescent="0.25">
      <c r="B7752" s="146"/>
      <c r="C7752" s="31"/>
      <c r="D7752" s="31"/>
      <c r="E7752" s="44"/>
      <c r="F7752" s="43"/>
      <c r="G7752" s="84"/>
      <c r="H7752" s="31"/>
      <c r="I7752" s="31"/>
      <c r="J7752" s="84"/>
      <c r="K7752" s="31"/>
      <c r="L7752" s="31"/>
      <c r="M7752" s="169"/>
      <c r="N7752" s="148"/>
      <c r="O7752" s="106"/>
      <c r="P7752" s="43"/>
      <c r="Q7752" s="31"/>
      <c r="R7752" s="84"/>
      <c r="S7752" s="31"/>
      <c r="T7752" s="31"/>
      <c r="U7752" s="169"/>
      <c r="V7752" s="150"/>
      <c r="W7752" s="141" t="str" cm="1">
        <f t="array" ref="W7752">IF(SUM(LEN(B7752:V7752))=0,"",IF(OR(OR(ISBLANK(F7752),SUM(LEN(C7752),LEN(D7752))=0),AND(NOT(E7752="Unknown"),ISBLANK(J7752)),AND(NOT(O7752="Unknown"),ISBLANK(R7752))),"Missing Information", INDEX(Table15[Entire Service Line Classification], MATCH(SUMIFS(Table15[Unique ID],Table15[System-Owned Portion],E7752,Table15[If Material Anything Other than "Lead" in Column E,Was Material Ever Previously Lead?],G7752,Table15[Customer-Owned Portion],O7752),Table15[Unique ID],0),0)))</f>
        <v/>
      </c>
      <c r="X7752"/>
    </row>
    <row r="7753" spans="2:24" x14ac:dyDescent="0.25">
      <c r="B7753" s="146"/>
      <c r="C7753" s="31"/>
      <c r="D7753" s="31"/>
      <c r="E7753" s="44"/>
      <c r="F7753" s="43"/>
      <c r="G7753" s="84"/>
      <c r="H7753" s="31"/>
      <c r="I7753" s="31"/>
      <c r="J7753" s="84"/>
      <c r="K7753" s="31"/>
      <c r="L7753" s="31"/>
      <c r="M7753" s="169"/>
      <c r="N7753" s="148"/>
      <c r="O7753" s="106"/>
      <c r="P7753" s="43"/>
      <c r="Q7753" s="31"/>
      <c r="R7753" s="84"/>
      <c r="S7753" s="31"/>
      <c r="T7753" s="31"/>
      <c r="U7753" s="169"/>
      <c r="V7753" s="150"/>
      <c r="W7753" s="141" t="str" cm="1">
        <f t="array" ref="W7753">IF(SUM(LEN(B7753:V7753))=0,"",IF(OR(OR(ISBLANK(F7753),SUM(LEN(C7753),LEN(D7753))=0),AND(NOT(E7753="Unknown"),ISBLANK(J7753)),AND(NOT(O7753="Unknown"),ISBLANK(R7753))),"Missing Information", INDEX(Table15[Entire Service Line Classification], MATCH(SUMIFS(Table15[Unique ID],Table15[System-Owned Portion],E7753,Table15[If Material Anything Other than "Lead" in Column E,Was Material Ever Previously Lead?],G7753,Table15[Customer-Owned Portion],O7753),Table15[Unique ID],0),0)))</f>
        <v/>
      </c>
      <c r="X7753"/>
    </row>
    <row r="7754" spans="2:24" x14ac:dyDescent="0.25">
      <c r="B7754" s="146"/>
      <c r="C7754" s="31"/>
      <c r="D7754" s="31"/>
      <c r="E7754" s="44"/>
      <c r="F7754" s="43"/>
      <c r="G7754" s="84"/>
      <c r="H7754" s="31"/>
      <c r="I7754" s="31"/>
      <c r="J7754" s="84"/>
      <c r="K7754" s="31"/>
      <c r="L7754" s="31"/>
      <c r="M7754" s="169"/>
      <c r="N7754" s="148"/>
      <c r="O7754" s="106"/>
      <c r="P7754" s="43"/>
      <c r="Q7754" s="31"/>
      <c r="R7754" s="84"/>
      <c r="S7754" s="31"/>
      <c r="T7754" s="31"/>
      <c r="U7754" s="169"/>
      <c r="V7754" s="150"/>
      <c r="W7754" s="141" t="str" cm="1">
        <f t="array" ref="W7754">IF(SUM(LEN(B7754:V7754))=0,"",IF(OR(OR(ISBLANK(F7754),SUM(LEN(C7754),LEN(D7754))=0),AND(NOT(E7754="Unknown"),ISBLANK(J7754)),AND(NOT(O7754="Unknown"),ISBLANK(R7754))),"Missing Information", INDEX(Table15[Entire Service Line Classification], MATCH(SUMIFS(Table15[Unique ID],Table15[System-Owned Portion],E7754,Table15[If Material Anything Other than "Lead" in Column E,Was Material Ever Previously Lead?],G7754,Table15[Customer-Owned Portion],O7754),Table15[Unique ID],0),0)))</f>
        <v/>
      </c>
      <c r="X7754"/>
    </row>
    <row r="7755" spans="2:24" x14ac:dyDescent="0.25">
      <c r="B7755" s="146"/>
      <c r="C7755" s="31"/>
      <c r="D7755" s="31"/>
      <c r="E7755" s="44"/>
      <c r="F7755" s="43"/>
      <c r="G7755" s="84"/>
      <c r="H7755" s="31"/>
      <c r="I7755" s="31"/>
      <c r="J7755" s="84"/>
      <c r="K7755" s="31"/>
      <c r="L7755" s="31"/>
      <c r="M7755" s="169"/>
      <c r="N7755" s="148"/>
      <c r="O7755" s="106"/>
      <c r="P7755" s="43"/>
      <c r="Q7755" s="31"/>
      <c r="R7755" s="84"/>
      <c r="S7755" s="31"/>
      <c r="T7755" s="31"/>
      <c r="U7755" s="169"/>
      <c r="V7755" s="150"/>
      <c r="W7755" s="141" t="str" cm="1">
        <f t="array" ref="W7755">IF(SUM(LEN(B7755:V7755))=0,"",IF(OR(OR(ISBLANK(F7755),SUM(LEN(C7755),LEN(D7755))=0),AND(NOT(E7755="Unknown"),ISBLANK(J7755)),AND(NOT(O7755="Unknown"),ISBLANK(R7755))),"Missing Information", INDEX(Table15[Entire Service Line Classification], MATCH(SUMIFS(Table15[Unique ID],Table15[System-Owned Portion],E7755,Table15[If Material Anything Other than "Lead" in Column E,Was Material Ever Previously Lead?],G7755,Table15[Customer-Owned Portion],O7755),Table15[Unique ID],0),0)))</f>
        <v/>
      </c>
      <c r="X7755"/>
    </row>
    <row r="7756" spans="2:24" x14ac:dyDescent="0.25">
      <c r="B7756" s="146"/>
      <c r="C7756" s="31"/>
      <c r="D7756" s="31"/>
      <c r="E7756" s="44"/>
      <c r="F7756" s="43"/>
      <c r="G7756" s="84"/>
      <c r="H7756" s="31"/>
      <c r="I7756" s="31"/>
      <c r="J7756" s="84"/>
      <c r="K7756" s="31"/>
      <c r="L7756" s="31"/>
      <c r="M7756" s="169"/>
      <c r="N7756" s="148"/>
      <c r="O7756" s="106"/>
      <c r="P7756" s="43"/>
      <c r="Q7756" s="31"/>
      <c r="R7756" s="84"/>
      <c r="S7756" s="31"/>
      <c r="T7756" s="31"/>
      <c r="U7756" s="169"/>
      <c r="V7756" s="150"/>
      <c r="W7756" s="141" t="str" cm="1">
        <f t="array" ref="W7756">IF(SUM(LEN(B7756:V7756))=0,"",IF(OR(OR(ISBLANK(F7756),SUM(LEN(C7756),LEN(D7756))=0),AND(NOT(E7756="Unknown"),ISBLANK(J7756)),AND(NOT(O7756="Unknown"),ISBLANK(R7756))),"Missing Information", INDEX(Table15[Entire Service Line Classification], MATCH(SUMIFS(Table15[Unique ID],Table15[System-Owned Portion],E7756,Table15[If Material Anything Other than "Lead" in Column E,Was Material Ever Previously Lead?],G7756,Table15[Customer-Owned Portion],O7756),Table15[Unique ID],0),0)))</f>
        <v/>
      </c>
      <c r="X7756"/>
    </row>
    <row r="7757" spans="2:24" x14ac:dyDescent="0.25">
      <c r="B7757" s="146"/>
      <c r="C7757" s="31"/>
      <c r="D7757" s="31"/>
      <c r="E7757" s="44"/>
      <c r="F7757" s="43"/>
      <c r="G7757" s="84"/>
      <c r="H7757" s="31"/>
      <c r="I7757" s="31"/>
      <c r="J7757" s="84"/>
      <c r="K7757" s="31"/>
      <c r="L7757" s="31"/>
      <c r="M7757" s="169"/>
      <c r="N7757" s="148"/>
      <c r="O7757" s="106"/>
      <c r="P7757" s="43"/>
      <c r="Q7757" s="31"/>
      <c r="R7757" s="84"/>
      <c r="S7757" s="31"/>
      <c r="T7757" s="31"/>
      <c r="U7757" s="169"/>
      <c r="V7757" s="150"/>
      <c r="W7757" s="141" t="str" cm="1">
        <f t="array" ref="W7757">IF(SUM(LEN(B7757:V7757))=0,"",IF(OR(OR(ISBLANK(F7757),SUM(LEN(C7757),LEN(D7757))=0),AND(NOT(E7757="Unknown"),ISBLANK(J7757)),AND(NOT(O7757="Unknown"),ISBLANK(R7757))),"Missing Information", INDEX(Table15[Entire Service Line Classification], MATCH(SUMIFS(Table15[Unique ID],Table15[System-Owned Portion],E7757,Table15[If Material Anything Other than "Lead" in Column E,Was Material Ever Previously Lead?],G7757,Table15[Customer-Owned Portion],O7757),Table15[Unique ID],0),0)))</f>
        <v/>
      </c>
      <c r="X7757"/>
    </row>
    <row r="7758" spans="2:24" x14ac:dyDescent="0.25">
      <c r="B7758" s="146"/>
      <c r="C7758" s="31"/>
      <c r="D7758" s="31"/>
      <c r="E7758" s="44"/>
      <c r="F7758" s="43"/>
      <c r="G7758" s="84"/>
      <c r="H7758" s="31"/>
      <c r="I7758" s="31"/>
      <c r="J7758" s="84"/>
      <c r="K7758" s="31"/>
      <c r="L7758" s="31"/>
      <c r="M7758" s="169"/>
      <c r="N7758" s="148"/>
      <c r="O7758" s="106"/>
      <c r="P7758" s="43"/>
      <c r="Q7758" s="31"/>
      <c r="R7758" s="84"/>
      <c r="S7758" s="31"/>
      <c r="T7758" s="31"/>
      <c r="U7758" s="169"/>
      <c r="V7758" s="150"/>
      <c r="W7758" s="141" t="str" cm="1">
        <f t="array" ref="W7758">IF(SUM(LEN(B7758:V7758))=0,"",IF(OR(OR(ISBLANK(F7758),SUM(LEN(C7758),LEN(D7758))=0),AND(NOT(E7758="Unknown"),ISBLANK(J7758)),AND(NOT(O7758="Unknown"),ISBLANK(R7758))),"Missing Information", INDEX(Table15[Entire Service Line Classification], MATCH(SUMIFS(Table15[Unique ID],Table15[System-Owned Portion],E7758,Table15[If Material Anything Other than "Lead" in Column E,Was Material Ever Previously Lead?],G7758,Table15[Customer-Owned Portion],O7758),Table15[Unique ID],0),0)))</f>
        <v/>
      </c>
      <c r="X7758"/>
    </row>
    <row r="7759" spans="2:24" x14ac:dyDescent="0.25">
      <c r="B7759" s="146"/>
      <c r="C7759" s="31"/>
      <c r="D7759" s="31"/>
      <c r="E7759" s="44"/>
      <c r="F7759" s="43"/>
      <c r="G7759" s="84"/>
      <c r="H7759" s="31"/>
      <c r="I7759" s="31"/>
      <c r="J7759" s="84"/>
      <c r="K7759" s="31"/>
      <c r="L7759" s="31"/>
      <c r="M7759" s="169"/>
      <c r="N7759" s="148"/>
      <c r="O7759" s="106"/>
      <c r="P7759" s="43"/>
      <c r="Q7759" s="31"/>
      <c r="R7759" s="84"/>
      <c r="S7759" s="31"/>
      <c r="T7759" s="31"/>
      <c r="U7759" s="169"/>
      <c r="V7759" s="150"/>
      <c r="W7759" s="141" t="str" cm="1">
        <f t="array" ref="W7759">IF(SUM(LEN(B7759:V7759))=0,"",IF(OR(OR(ISBLANK(F7759),SUM(LEN(C7759),LEN(D7759))=0),AND(NOT(E7759="Unknown"),ISBLANK(J7759)),AND(NOT(O7759="Unknown"),ISBLANK(R7759))),"Missing Information", INDEX(Table15[Entire Service Line Classification], MATCH(SUMIFS(Table15[Unique ID],Table15[System-Owned Portion],E7759,Table15[If Material Anything Other than "Lead" in Column E,Was Material Ever Previously Lead?],G7759,Table15[Customer-Owned Portion],O7759),Table15[Unique ID],0),0)))</f>
        <v/>
      </c>
      <c r="X7759"/>
    </row>
    <row r="7760" spans="2:24" x14ac:dyDescent="0.25">
      <c r="B7760" s="146"/>
      <c r="C7760" s="31"/>
      <c r="D7760" s="31"/>
      <c r="E7760" s="44"/>
      <c r="F7760" s="43"/>
      <c r="G7760" s="84"/>
      <c r="H7760" s="31"/>
      <c r="I7760" s="31"/>
      <c r="J7760" s="84"/>
      <c r="K7760" s="31"/>
      <c r="L7760" s="31"/>
      <c r="M7760" s="169"/>
      <c r="N7760" s="148"/>
      <c r="O7760" s="106"/>
      <c r="P7760" s="43"/>
      <c r="Q7760" s="31"/>
      <c r="R7760" s="84"/>
      <c r="S7760" s="31"/>
      <c r="T7760" s="31"/>
      <c r="U7760" s="169"/>
      <c r="V7760" s="150"/>
      <c r="W7760" s="141" t="str" cm="1">
        <f t="array" ref="W7760">IF(SUM(LEN(B7760:V7760))=0,"",IF(OR(OR(ISBLANK(F7760),SUM(LEN(C7760),LEN(D7760))=0),AND(NOT(E7760="Unknown"),ISBLANK(J7760)),AND(NOT(O7760="Unknown"),ISBLANK(R7760))),"Missing Information", INDEX(Table15[Entire Service Line Classification], MATCH(SUMIFS(Table15[Unique ID],Table15[System-Owned Portion],E7760,Table15[If Material Anything Other than "Lead" in Column E,Was Material Ever Previously Lead?],G7760,Table15[Customer-Owned Portion],O7760),Table15[Unique ID],0),0)))</f>
        <v/>
      </c>
      <c r="X7760"/>
    </row>
    <row r="7761" spans="2:24" x14ac:dyDescent="0.25">
      <c r="B7761" s="146"/>
      <c r="C7761" s="31"/>
      <c r="D7761" s="31"/>
      <c r="E7761" s="44"/>
      <c r="F7761" s="43"/>
      <c r="G7761" s="84"/>
      <c r="H7761" s="31"/>
      <c r="I7761" s="31"/>
      <c r="J7761" s="84"/>
      <c r="K7761" s="31"/>
      <c r="L7761" s="31"/>
      <c r="M7761" s="169"/>
      <c r="N7761" s="148"/>
      <c r="O7761" s="106"/>
      <c r="P7761" s="43"/>
      <c r="Q7761" s="31"/>
      <c r="R7761" s="84"/>
      <c r="S7761" s="31"/>
      <c r="T7761" s="31"/>
      <c r="U7761" s="169"/>
      <c r="V7761" s="150"/>
      <c r="W7761" s="141" t="str" cm="1">
        <f t="array" ref="W7761">IF(SUM(LEN(B7761:V7761))=0,"",IF(OR(OR(ISBLANK(F7761),SUM(LEN(C7761),LEN(D7761))=0),AND(NOT(E7761="Unknown"),ISBLANK(J7761)),AND(NOT(O7761="Unknown"),ISBLANK(R7761))),"Missing Information", INDEX(Table15[Entire Service Line Classification], MATCH(SUMIFS(Table15[Unique ID],Table15[System-Owned Portion],E7761,Table15[If Material Anything Other than "Lead" in Column E,Was Material Ever Previously Lead?],G7761,Table15[Customer-Owned Portion],O7761),Table15[Unique ID],0),0)))</f>
        <v/>
      </c>
      <c r="X7761"/>
    </row>
    <row r="7762" spans="2:24" x14ac:dyDescent="0.25">
      <c r="B7762" s="146"/>
      <c r="C7762" s="31"/>
      <c r="D7762" s="31"/>
      <c r="E7762" s="44"/>
      <c r="F7762" s="43"/>
      <c r="G7762" s="84"/>
      <c r="H7762" s="31"/>
      <c r="I7762" s="31"/>
      <c r="J7762" s="84"/>
      <c r="K7762" s="31"/>
      <c r="L7762" s="31"/>
      <c r="M7762" s="169"/>
      <c r="N7762" s="148"/>
      <c r="O7762" s="106"/>
      <c r="P7762" s="43"/>
      <c r="Q7762" s="31"/>
      <c r="R7762" s="84"/>
      <c r="S7762" s="31"/>
      <c r="T7762" s="31"/>
      <c r="U7762" s="169"/>
      <c r="V7762" s="150"/>
      <c r="W7762" s="141" t="str" cm="1">
        <f t="array" ref="W7762">IF(SUM(LEN(B7762:V7762))=0,"",IF(OR(OR(ISBLANK(F7762),SUM(LEN(C7762),LEN(D7762))=0),AND(NOT(E7762="Unknown"),ISBLANK(J7762)),AND(NOT(O7762="Unknown"),ISBLANK(R7762))),"Missing Information", INDEX(Table15[Entire Service Line Classification], MATCH(SUMIFS(Table15[Unique ID],Table15[System-Owned Portion],E7762,Table15[If Material Anything Other than "Lead" in Column E,Was Material Ever Previously Lead?],G7762,Table15[Customer-Owned Portion],O7762),Table15[Unique ID],0),0)))</f>
        <v/>
      </c>
      <c r="X7762"/>
    </row>
    <row r="7763" spans="2:24" x14ac:dyDescent="0.25">
      <c r="B7763" s="146"/>
      <c r="C7763" s="31"/>
      <c r="D7763" s="31"/>
      <c r="E7763" s="44"/>
      <c r="F7763" s="43"/>
      <c r="G7763" s="84"/>
      <c r="H7763" s="31"/>
      <c r="I7763" s="31"/>
      <c r="J7763" s="84"/>
      <c r="K7763" s="31"/>
      <c r="L7763" s="31"/>
      <c r="M7763" s="169"/>
      <c r="N7763" s="148"/>
      <c r="O7763" s="106"/>
      <c r="P7763" s="43"/>
      <c r="Q7763" s="31"/>
      <c r="R7763" s="84"/>
      <c r="S7763" s="31"/>
      <c r="T7763" s="31"/>
      <c r="U7763" s="169"/>
      <c r="V7763" s="150"/>
      <c r="W7763" s="141" t="str" cm="1">
        <f t="array" ref="W7763">IF(SUM(LEN(B7763:V7763))=0,"",IF(OR(OR(ISBLANK(F7763),SUM(LEN(C7763),LEN(D7763))=0),AND(NOT(E7763="Unknown"),ISBLANK(J7763)),AND(NOT(O7763="Unknown"),ISBLANK(R7763))),"Missing Information", INDEX(Table15[Entire Service Line Classification], MATCH(SUMIFS(Table15[Unique ID],Table15[System-Owned Portion],E7763,Table15[If Material Anything Other than "Lead" in Column E,Was Material Ever Previously Lead?],G7763,Table15[Customer-Owned Portion],O7763),Table15[Unique ID],0),0)))</f>
        <v/>
      </c>
      <c r="X7763"/>
    </row>
    <row r="7764" spans="2:24" x14ac:dyDescent="0.25">
      <c r="B7764" s="146"/>
      <c r="C7764" s="31"/>
      <c r="D7764" s="31"/>
      <c r="E7764" s="44"/>
      <c r="F7764" s="43"/>
      <c r="G7764" s="84"/>
      <c r="H7764" s="31"/>
      <c r="I7764" s="31"/>
      <c r="J7764" s="84"/>
      <c r="K7764" s="31"/>
      <c r="L7764" s="31"/>
      <c r="M7764" s="169"/>
      <c r="N7764" s="148"/>
      <c r="O7764" s="106"/>
      <c r="P7764" s="43"/>
      <c r="Q7764" s="31"/>
      <c r="R7764" s="84"/>
      <c r="S7764" s="31"/>
      <c r="T7764" s="31"/>
      <c r="U7764" s="169"/>
      <c r="V7764" s="150"/>
      <c r="W7764" s="141" t="str" cm="1">
        <f t="array" ref="W7764">IF(SUM(LEN(B7764:V7764))=0,"",IF(OR(OR(ISBLANK(F7764),SUM(LEN(C7764),LEN(D7764))=0),AND(NOT(E7764="Unknown"),ISBLANK(J7764)),AND(NOT(O7764="Unknown"),ISBLANK(R7764))),"Missing Information", INDEX(Table15[Entire Service Line Classification], MATCH(SUMIFS(Table15[Unique ID],Table15[System-Owned Portion],E7764,Table15[If Material Anything Other than "Lead" in Column E,Was Material Ever Previously Lead?],G7764,Table15[Customer-Owned Portion],O7764),Table15[Unique ID],0),0)))</f>
        <v/>
      </c>
      <c r="X7764"/>
    </row>
    <row r="7765" spans="2:24" x14ac:dyDescent="0.25">
      <c r="B7765" s="146"/>
      <c r="C7765" s="31"/>
      <c r="D7765" s="31"/>
      <c r="E7765" s="44"/>
      <c r="F7765" s="43"/>
      <c r="G7765" s="84"/>
      <c r="H7765" s="31"/>
      <c r="I7765" s="31"/>
      <c r="J7765" s="84"/>
      <c r="K7765" s="31"/>
      <c r="L7765" s="31"/>
      <c r="M7765" s="169"/>
      <c r="N7765" s="148"/>
      <c r="O7765" s="106"/>
      <c r="P7765" s="43"/>
      <c r="Q7765" s="31"/>
      <c r="R7765" s="84"/>
      <c r="S7765" s="31"/>
      <c r="T7765" s="31"/>
      <c r="U7765" s="169"/>
      <c r="V7765" s="150"/>
      <c r="W7765" s="141" t="str" cm="1">
        <f t="array" ref="W7765">IF(SUM(LEN(B7765:V7765))=0,"",IF(OR(OR(ISBLANK(F7765),SUM(LEN(C7765),LEN(D7765))=0),AND(NOT(E7765="Unknown"),ISBLANK(J7765)),AND(NOT(O7765="Unknown"),ISBLANK(R7765))),"Missing Information", INDEX(Table15[Entire Service Line Classification], MATCH(SUMIFS(Table15[Unique ID],Table15[System-Owned Portion],E7765,Table15[If Material Anything Other than "Lead" in Column E,Was Material Ever Previously Lead?],G7765,Table15[Customer-Owned Portion],O7765),Table15[Unique ID],0),0)))</f>
        <v/>
      </c>
      <c r="X7765"/>
    </row>
    <row r="7766" spans="2:24" x14ac:dyDescent="0.25">
      <c r="B7766" s="146"/>
      <c r="C7766" s="31"/>
      <c r="D7766" s="31"/>
      <c r="E7766" s="44"/>
      <c r="F7766" s="43"/>
      <c r="G7766" s="84"/>
      <c r="H7766" s="31"/>
      <c r="I7766" s="31"/>
      <c r="J7766" s="84"/>
      <c r="K7766" s="31"/>
      <c r="L7766" s="31"/>
      <c r="M7766" s="169"/>
      <c r="N7766" s="148"/>
      <c r="O7766" s="106"/>
      <c r="P7766" s="43"/>
      <c r="Q7766" s="31"/>
      <c r="R7766" s="84"/>
      <c r="S7766" s="31"/>
      <c r="T7766" s="31"/>
      <c r="U7766" s="169"/>
      <c r="V7766" s="150"/>
      <c r="W7766" s="141" t="str" cm="1">
        <f t="array" ref="W7766">IF(SUM(LEN(B7766:V7766))=0,"",IF(OR(OR(ISBLANK(F7766),SUM(LEN(C7766),LEN(D7766))=0),AND(NOT(E7766="Unknown"),ISBLANK(J7766)),AND(NOT(O7766="Unknown"),ISBLANK(R7766))),"Missing Information", INDEX(Table15[Entire Service Line Classification], MATCH(SUMIFS(Table15[Unique ID],Table15[System-Owned Portion],E7766,Table15[If Material Anything Other than "Lead" in Column E,Was Material Ever Previously Lead?],G7766,Table15[Customer-Owned Portion],O7766),Table15[Unique ID],0),0)))</f>
        <v/>
      </c>
      <c r="X7766"/>
    </row>
    <row r="7767" spans="2:24" x14ac:dyDescent="0.25">
      <c r="B7767" s="146"/>
      <c r="C7767" s="31"/>
      <c r="D7767" s="31"/>
      <c r="E7767" s="44"/>
      <c r="F7767" s="43"/>
      <c r="G7767" s="84"/>
      <c r="H7767" s="31"/>
      <c r="I7767" s="31"/>
      <c r="J7767" s="84"/>
      <c r="K7767" s="31"/>
      <c r="L7767" s="31"/>
      <c r="M7767" s="169"/>
      <c r="N7767" s="148"/>
      <c r="O7767" s="106"/>
      <c r="P7767" s="43"/>
      <c r="Q7767" s="31"/>
      <c r="R7767" s="84"/>
      <c r="S7767" s="31"/>
      <c r="T7767" s="31"/>
      <c r="U7767" s="169"/>
      <c r="V7767" s="150"/>
      <c r="W7767" s="141" t="str" cm="1">
        <f t="array" ref="W7767">IF(SUM(LEN(B7767:V7767))=0,"",IF(OR(OR(ISBLANK(F7767),SUM(LEN(C7767),LEN(D7767))=0),AND(NOT(E7767="Unknown"),ISBLANK(J7767)),AND(NOT(O7767="Unknown"),ISBLANK(R7767))),"Missing Information", INDEX(Table15[Entire Service Line Classification], MATCH(SUMIFS(Table15[Unique ID],Table15[System-Owned Portion],E7767,Table15[If Material Anything Other than "Lead" in Column E,Was Material Ever Previously Lead?],G7767,Table15[Customer-Owned Portion],O7767),Table15[Unique ID],0),0)))</f>
        <v/>
      </c>
      <c r="X7767"/>
    </row>
    <row r="7768" spans="2:24" x14ac:dyDescent="0.25">
      <c r="B7768" s="146"/>
      <c r="C7768" s="31"/>
      <c r="D7768" s="31"/>
      <c r="E7768" s="44"/>
      <c r="F7768" s="43"/>
      <c r="G7768" s="84"/>
      <c r="H7768" s="31"/>
      <c r="I7768" s="31"/>
      <c r="J7768" s="84"/>
      <c r="K7768" s="31"/>
      <c r="L7768" s="31"/>
      <c r="M7768" s="169"/>
      <c r="N7768" s="148"/>
      <c r="O7768" s="106"/>
      <c r="P7768" s="43"/>
      <c r="Q7768" s="31"/>
      <c r="R7768" s="84"/>
      <c r="S7768" s="31"/>
      <c r="T7768" s="31"/>
      <c r="U7768" s="169"/>
      <c r="V7768" s="150"/>
      <c r="W7768" s="141" t="str" cm="1">
        <f t="array" ref="W7768">IF(SUM(LEN(B7768:V7768))=0,"",IF(OR(OR(ISBLANK(F7768),SUM(LEN(C7768),LEN(D7768))=0),AND(NOT(E7768="Unknown"),ISBLANK(J7768)),AND(NOT(O7768="Unknown"),ISBLANK(R7768))),"Missing Information", INDEX(Table15[Entire Service Line Classification], MATCH(SUMIFS(Table15[Unique ID],Table15[System-Owned Portion],E7768,Table15[If Material Anything Other than "Lead" in Column E,Was Material Ever Previously Lead?],G7768,Table15[Customer-Owned Portion],O7768),Table15[Unique ID],0),0)))</f>
        <v/>
      </c>
      <c r="X7768"/>
    </row>
    <row r="7769" spans="2:24" x14ac:dyDescent="0.25">
      <c r="B7769" s="146"/>
      <c r="C7769" s="31"/>
      <c r="D7769" s="31"/>
      <c r="E7769" s="44"/>
      <c r="F7769" s="43"/>
      <c r="G7769" s="84"/>
      <c r="H7769" s="31"/>
      <c r="I7769" s="31"/>
      <c r="J7769" s="84"/>
      <c r="K7769" s="31"/>
      <c r="L7769" s="31"/>
      <c r="M7769" s="169"/>
      <c r="N7769" s="148"/>
      <c r="O7769" s="106"/>
      <c r="P7769" s="43"/>
      <c r="Q7769" s="31"/>
      <c r="R7769" s="84"/>
      <c r="S7769" s="31"/>
      <c r="T7769" s="31"/>
      <c r="U7769" s="169"/>
      <c r="V7769" s="150"/>
      <c r="W7769" s="141" t="str" cm="1">
        <f t="array" ref="W7769">IF(SUM(LEN(B7769:V7769))=0,"",IF(OR(OR(ISBLANK(F7769),SUM(LEN(C7769),LEN(D7769))=0),AND(NOT(E7769="Unknown"),ISBLANK(J7769)),AND(NOT(O7769="Unknown"),ISBLANK(R7769))),"Missing Information", INDEX(Table15[Entire Service Line Classification], MATCH(SUMIFS(Table15[Unique ID],Table15[System-Owned Portion],E7769,Table15[If Material Anything Other than "Lead" in Column E,Was Material Ever Previously Lead?],G7769,Table15[Customer-Owned Portion],O7769),Table15[Unique ID],0),0)))</f>
        <v/>
      </c>
      <c r="X7769"/>
    </row>
    <row r="7770" spans="2:24" x14ac:dyDescent="0.25">
      <c r="B7770" s="146"/>
      <c r="C7770" s="31"/>
      <c r="D7770" s="31"/>
      <c r="E7770" s="44"/>
      <c r="F7770" s="43"/>
      <c r="G7770" s="84"/>
      <c r="H7770" s="31"/>
      <c r="I7770" s="31"/>
      <c r="J7770" s="84"/>
      <c r="K7770" s="31"/>
      <c r="L7770" s="31"/>
      <c r="M7770" s="169"/>
      <c r="N7770" s="148"/>
      <c r="O7770" s="106"/>
      <c r="P7770" s="43"/>
      <c r="Q7770" s="31"/>
      <c r="R7770" s="84"/>
      <c r="S7770" s="31"/>
      <c r="T7770" s="31"/>
      <c r="U7770" s="169"/>
      <c r="V7770" s="150"/>
      <c r="W7770" s="141" t="str" cm="1">
        <f t="array" ref="W7770">IF(SUM(LEN(B7770:V7770))=0,"",IF(OR(OR(ISBLANK(F7770),SUM(LEN(C7770),LEN(D7770))=0),AND(NOT(E7770="Unknown"),ISBLANK(J7770)),AND(NOT(O7770="Unknown"),ISBLANK(R7770))),"Missing Information", INDEX(Table15[Entire Service Line Classification], MATCH(SUMIFS(Table15[Unique ID],Table15[System-Owned Portion],E7770,Table15[If Material Anything Other than "Lead" in Column E,Was Material Ever Previously Lead?],G7770,Table15[Customer-Owned Portion],O7770),Table15[Unique ID],0),0)))</f>
        <v/>
      </c>
      <c r="X7770"/>
    </row>
    <row r="7771" spans="2:24" x14ac:dyDescent="0.25">
      <c r="B7771" s="146"/>
      <c r="C7771" s="31"/>
      <c r="D7771" s="31"/>
      <c r="E7771" s="44"/>
      <c r="F7771" s="43"/>
      <c r="G7771" s="84"/>
      <c r="H7771" s="31"/>
      <c r="I7771" s="31"/>
      <c r="J7771" s="84"/>
      <c r="K7771" s="31"/>
      <c r="L7771" s="31"/>
      <c r="M7771" s="169"/>
      <c r="N7771" s="148"/>
      <c r="O7771" s="106"/>
      <c r="P7771" s="43"/>
      <c r="Q7771" s="31"/>
      <c r="R7771" s="84"/>
      <c r="S7771" s="31"/>
      <c r="T7771" s="31"/>
      <c r="U7771" s="169"/>
      <c r="V7771" s="150"/>
      <c r="W7771" s="141" t="str" cm="1">
        <f t="array" ref="W7771">IF(SUM(LEN(B7771:V7771))=0,"",IF(OR(OR(ISBLANK(F7771),SUM(LEN(C7771),LEN(D7771))=0),AND(NOT(E7771="Unknown"),ISBLANK(J7771)),AND(NOT(O7771="Unknown"),ISBLANK(R7771))),"Missing Information", INDEX(Table15[Entire Service Line Classification], MATCH(SUMIFS(Table15[Unique ID],Table15[System-Owned Portion],E7771,Table15[If Material Anything Other than "Lead" in Column E,Was Material Ever Previously Lead?],G7771,Table15[Customer-Owned Portion],O7771),Table15[Unique ID],0),0)))</f>
        <v/>
      </c>
      <c r="X7771"/>
    </row>
    <row r="7772" spans="2:24" x14ac:dyDescent="0.25">
      <c r="B7772" s="146"/>
      <c r="C7772" s="31"/>
      <c r="D7772" s="31"/>
      <c r="E7772" s="44"/>
      <c r="F7772" s="43"/>
      <c r="G7772" s="84"/>
      <c r="H7772" s="31"/>
      <c r="I7772" s="31"/>
      <c r="J7772" s="84"/>
      <c r="K7772" s="31"/>
      <c r="L7772" s="31"/>
      <c r="M7772" s="169"/>
      <c r="N7772" s="148"/>
      <c r="O7772" s="106"/>
      <c r="P7772" s="43"/>
      <c r="Q7772" s="31"/>
      <c r="R7772" s="84"/>
      <c r="S7772" s="31"/>
      <c r="T7772" s="31"/>
      <c r="U7772" s="169"/>
      <c r="V7772" s="150"/>
      <c r="W7772" s="141" t="str" cm="1">
        <f t="array" ref="W7772">IF(SUM(LEN(B7772:V7772))=0,"",IF(OR(OR(ISBLANK(F7772),SUM(LEN(C7772),LEN(D7772))=0),AND(NOT(E7772="Unknown"),ISBLANK(J7772)),AND(NOT(O7772="Unknown"),ISBLANK(R7772))),"Missing Information", INDEX(Table15[Entire Service Line Classification], MATCH(SUMIFS(Table15[Unique ID],Table15[System-Owned Portion],E7772,Table15[If Material Anything Other than "Lead" in Column E,Was Material Ever Previously Lead?],G7772,Table15[Customer-Owned Portion],O7772),Table15[Unique ID],0),0)))</f>
        <v/>
      </c>
      <c r="X7772"/>
    </row>
    <row r="7773" spans="2:24" x14ac:dyDescent="0.25">
      <c r="B7773" s="146"/>
      <c r="C7773" s="31"/>
      <c r="D7773" s="31"/>
      <c r="E7773" s="44"/>
      <c r="F7773" s="43"/>
      <c r="G7773" s="84"/>
      <c r="H7773" s="31"/>
      <c r="I7773" s="31"/>
      <c r="J7773" s="84"/>
      <c r="K7773" s="31"/>
      <c r="L7773" s="31"/>
      <c r="M7773" s="169"/>
      <c r="N7773" s="148"/>
      <c r="O7773" s="106"/>
      <c r="P7773" s="43"/>
      <c r="Q7773" s="31"/>
      <c r="R7773" s="84"/>
      <c r="S7773" s="31"/>
      <c r="T7773" s="31"/>
      <c r="U7773" s="169"/>
      <c r="V7773" s="150"/>
      <c r="W7773" s="141" t="str" cm="1">
        <f t="array" ref="W7773">IF(SUM(LEN(B7773:V7773))=0,"",IF(OR(OR(ISBLANK(F7773),SUM(LEN(C7773),LEN(D7773))=0),AND(NOT(E7773="Unknown"),ISBLANK(J7773)),AND(NOT(O7773="Unknown"),ISBLANK(R7773))),"Missing Information", INDEX(Table15[Entire Service Line Classification], MATCH(SUMIFS(Table15[Unique ID],Table15[System-Owned Portion],E7773,Table15[If Material Anything Other than "Lead" in Column E,Was Material Ever Previously Lead?],G7773,Table15[Customer-Owned Portion],O7773),Table15[Unique ID],0),0)))</f>
        <v/>
      </c>
      <c r="X7773"/>
    </row>
    <row r="7774" spans="2:24" x14ac:dyDescent="0.25">
      <c r="B7774" s="146"/>
      <c r="C7774" s="31"/>
      <c r="D7774" s="31"/>
      <c r="E7774" s="44"/>
      <c r="F7774" s="43"/>
      <c r="G7774" s="84"/>
      <c r="H7774" s="31"/>
      <c r="I7774" s="31"/>
      <c r="J7774" s="84"/>
      <c r="K7774" s="31"/>
      <c r="L7774" s="31"/>
      <c r="M7774" s="169"/>
      <c r="N7774" s="148"/>
      <c r="O7774" s="106"/>
      <c r="P7774" s="43"/>
      <c r="Q7774" s="31"/>
      <c r="R7774" s="84"/>
      <c r="S7774" s="31"/>
      <c r="T7774" s="31"/>
      <c r="U7774" s="169"/>
      <c r="V7774" s="150"/>
      <c r="W7774" s="141" t="str" cm="1">
        <f t="array" ref="W7774">IF(SUM(LEN(B7774:V7774))=0,"",IF(OR(OR(ISBLANK(F7774),SUM(LEN(C7774),LEN(D7774))=0),AND(NOT(E7774="Unknown"),ISBLANK(J7774)),AND(NOT(O7774="Unknown"),ISBLANK(R7774))),"Missing Information", INDEX(Table15[Entire Service Line Classification], MATCH(SUMIFS(Table15[Unique ID],Table15[System-Owned Portion],E7774,Table15[If Material Anything Other than "Lead" in Column E,Was Material Ever Previously Lead?],G7774,Table15[Customer-Owned Portion],O7774),Table15[Unique ID],0),0)))</f>
        <v/>
      </c>
      <c r="X7774"/>
    </row>
    <row r="7775" spans="2:24" x14ac:dyDescent="0.25">
      <c r="B7775" s="146"/>
      <c r="C7775" s="31"/>
      <c r="D7775" s="31"/>
      <c r="E7775" s="44"/>
      <c r="F7775" s="43"/>
      <c r="G7775" s="84"/>
      <c r="H7775" s="31"/>
      <c r="I7775" s="31"/>
      <c r="J7775" s="84"/>
      <c r="K7775" s="31"/>
      <c r="L7775" s="31"/>
      <c r="M7775" s="169"/>
      <c r="N7775" s="148"/>
      <c r="O7775" s="106"/>
      <c r="P7775" s="43"/>
      <c r="Q7775" s="31"/>
      <c r="R7775" s="84"/>
      <c r="S7775" s="31"/>
      <c r="T7775" s="31"/>
      <c r="U7775" s="169"/>
      <c r="V7775" s="150"/>
      <c r="W7775" s="141" t="str" cm="1">
        <f t="array" ref="W7775">IF(SUM(LEN(B7775:V7775))=0,"",IF(OR(OR(ISBLANK(F7775),SUM(LEN(C7775),LEN(D7775))=0),AND(NOT(E7775="Unknown"),ISBLANK(J7775)),AND(NOT(O7775="Unknown"),ISBLANK(R7775))),"Missing Information", INDEX(Table15[Entire Service Line Classification], MATCH(SUMIFS(Table15[Unique ID],Table15[System-Owned Portion],E7775,Table15[If Material Anything Other than "Lead" in Column E,Was Material Ever Previously Lead?],G7775,Table15[Customer-Owned Portion],O7775),Table15[Unique ID],0),0)))</f>
        <v/>
      </c>
      <c r="X7775"/>
    </row>
    <row r="7776" spans="2:24" x14ac:dyDescent="0.25">
      <c r="B7776" s="146"/>
      <c r="C7776" s="31"/>
      <c r="D7776" s="31"/>
      <c r="E7776" s="44"/>
      <c r="F7776" s="43"/>
      <c r="G7776" s="84"/>
      <c r="H7776" s="31"/>
      <c r="I7776" s="31"/>
      <c r="J7776" s="84"/>
      <c r="K7776" s="31"/>
      <c r="L7776" s="31"/>
      <c r="M7776" s="169"/>
      <c r="N7776" s="148"/>
      <c r="O7776" s="106"/>
      <c r="P7776" s="43"/>
      <c r="Q7776" s="31"/>
      <c r="R7776" s="84"/>
      <c r="S7776" s="31"/>
      <c r="T7776" s="31"/>
      <c r="U7776" s="169"/>
      <c r="V7776" s="150"/>
      <c r="W7776" s="141" t="str" cm="1">
        <f t="array" ref="W7776">IF(SUM(LEN(B7776:V7776))=0,"",IF(OR(OR(ISBLANK(F7776),SUM(LEN(C7776),LEN(D7776))=0),AND(NOT(E7776="Unknown"),ISBLANK(J7776)),AND(NOT(O7776="Unknown"),ISBLANK(R7776))),"Missing Information", INDEX(Table15[Entire Service Line Classification], MATCH(SUMIFS(Table15[Unique ID],Table15[System-Owned Portion],E7776,Table15[If Material Anything Other than "Lead" in Column E,Was Material Ever Previously Lead?],G7776,Table15[Customer-Owned Portion],O7776),Table15[Unique ID],0),0)))</f>
        <v/>
      </c>
      <c r="X7776"/>
    </row>
    <row r="7777" spans="2:24" x14ac:dyDescent="0.25">
      <c r="B7777" s="146"/>
      <c r="C7777" s="31"/>
      <c r="D7777" s="31"/>
      <c r="E7777" s="44"/>
      <c r="F7777" s="43"/>
      <c r="G7777" s="84"/>
      <c r="H7777" s="31"/>
      <c r="I7777" s="31"/>
      <c r="J7777" s="84"/>
      <c r="K7777" s="31"/>
      <c r="L7777" s="31"/>
      <c r="M7777" s="169"/>
      <c r="N7777" s="148"/>
      <c r="O7777" s="106"/>
      <c r="P7777" s="43"/>
      <c r="Q7777" s="31"/>
      <c r="R7777" s="84"/>
      <c r="S7777" s="31"/>
      <c r="T7777" s="31"/>
      <c r="U7777" s="169"/>
      <c r="V7777" s="150"/>
      <c r="W7777" s="141" t="str" cm="1">
        <f t="array" ref="W7777">IF(SUM(LEN(B7777:V7777))=0,"",IF(OR(OR(ISBLANK(F7777),SUM(LEN(C7777),LEN(D7777))=0),AND(NOT(E7777="Unknown"),ISBLANK(J7777)),AND(NOT(O7777="Unknown"),ISBLANK(R7777))),"Missing Information", INDEX(Table15[Entire Service Line Classification], MATCH(SUMIFS(Table15[Unique ID],Table15[System-Owned Portion],E7777,Table15[If Material Anything Other than "Lead" in Column E,Was Material Ever Previously Lead?],G7777,Table15[Customer-Owned Portion],O7777),Table15[Unique ID],0),0)))</f>
        <v/>
      </c>
      <c r="X7777"/>
    </row>
    <row r="7778" spans="2:24" x14ac:dyDescent="0.25">
      <c r="B7778" s="146"/>
      <c r="C7778" s="31"/>
      <c r="D7778" s="31"/>
      <c r="E7778" s="44"/>
      <c r="F7778" s="43"/>
      <c r="G7778" s="84"/>
      <c r="H7778" s="31"/>
      <c r="I7778" s="31"/>
      <c r="J7778" s="84"/>
      <c r="K7778" s="31"/>
      <c r="L7778" s="31"/>
      <c r="M7778" s="169"/>
      <c r="N7778" s="148"/>
      <c r="O7778" s="106"/>
      <c r="P7778" s="43"/>
      <c r="Q7778" s="31"/>
      <c r="R7778" s="84"/>
      <c r="S7778" s="31"/>
      <c r="T7778" s="31"/>
      <c r="U7778" s="169"/>
      <c r="V7778" s="150"/>
      <c r="W7778" s="141" t="str" cm="1">
        <f t="array" ref="W7778">IF(SUM(LEN(B7778:V7778))=0,"",IF(OR(OR(ISBLANK(F7778),SUM(LEN(C7778),LEN(D7778))=0),AND(NOT(E7778="Unknown"),ISBLANK(J7778)),AND(NOT(O7778="Unknown"),ISBLANK(R7778))),"Missing Information", INDEX(Table15[Entire Service Line Classification], MATCH(SUMIFS(Table15[Unique ID],Table15[System-Owned Portion],E7778,Table15[If Material Anything Other than "Lead" in Column E,Was Material Ever Previously Lead?],G7778,Table15[Customer-Owned Portion],O7778),Table15[Unique ID],0),0)))</f>
        <v/>
      </c>
      <c r="X7778"/>
    </row>
    <row r="7779" spans="2:24" x14ac:dyDescent="0.25">
      <c r="B7779" s="146"/>
      <c r="C7779" s="31"/>
      <c r="D7779" s="31"/>
      <c r="E7779" s="44"/>
      <c r="F7779" s="43"/>
      <c r="G7779" s="84"/>
      <c r="H7779" s="31"/>
      <c r="I7779" s="31"/>
      <c r="J7779" s="84"/>
      <c r="K7779" s="31"/>
      <c r="L7779" s="31"/>
      <c r="M7779" s="169"/>
      <c r="N7779" s="148"/>
      <c r="O7779" s="106"/>
      <c r="P7779" s="43"/>
      <c r="Q7779" s="31"/>
      <c r="R7779" s="84"/>
      <c r="S7779" s="31"/>
      <c r="T7779" s="31"/>
      <c r="U7779" s="169"/>
      <c r="V7779" s="150"/>
      <c r="W7779" s="141" t="str" cm="1">
        <f t="array" ref="W7779">IF(SUM(LEN(B7779:V7779))=0,"",IF(OR(OR(ISBLANK(F7779),SUM(LEN(C7779),LEN(D7779))=0),AND(NOT(E7779="Unknown"),ISBLANK(J7779)),AND(NOT(O7779="Unknown"),ISBLANK(R7779))),"Missing Information", INDEX(Table15[Entire Service Line Classification], MATCH(SUMIFS(Table15[Unique ID],Table15[System-Owned Portion],E7779,Table15[If Material Anything Other than "Lead" in Column E,Was Material Ever Previously Lead?],G7779,Table15[Customer-Owned Portion],O7779),Table15[Unique ID],0),0)))</f>
        <v/>
      </c>
      <c r="X7779"/>
    </row>
    <row r="7780" spans="2:24" x14ac:dyDescent="0.25">
      <c r="B7780" s="146"/>
      <c r="C7780" s="31"/>
      <c r="D7780" s="31"/>
      <c r="E7780" s="44"/>
      <c r="F7780" s="43"/>
      <c r="G7780" s="84"/>
      <c r="H7780" s="31"/>
      <c r="I7780" s="31"/>
      <c r="J7780" s="84"/>
      <c r="K7780" s="31"/>
      <c r="L7780" s="31"/>
      <c r="M7780" s="169"/>
      <c r="N7780" s="148"/>
      <c r="O7780" s="106"/>
      <c r="P7780" s="43"/>
      <c r="Q7780" s="31"/>
      <c r="R7780" s="84"/>
      <c r="S7780" s="31"/>
      <c r="T7780" s="31"/>
      <c r="U7780" s="169"/>
      <c r="V7780" s="150"/>
      <c r="W7780" s="141" t="str" cm="1">
        <f t="array" ref="W7780">IF(SUM(LEN(B7780:V7780))=0,"",IF(OR(OR(ISBLANK(F7780),SUM(LEN(C7780),LEN(D7780))=0),AND(NOT(E7780="Unknown"),ISBLANK(J7780)),AND(NOT(O7780="Unknown"),ISBLANK(R7780))),"Missing Information", INDEX(Table15[Entire Service Line Classification], MATCH(SUMIFS(Table15[Unique ID],Table15[System-Owned Portion],E7780,Table15[If Material Anything Other than "Lead" in Column E,Was Material Ever Previously Lead?],G7780,Table15[Customer-Owned Portion],O7780),Table15[Unique ID],0),0)))</f>
        <v/>
      </c>
      <c r="X7780"/>
    </row>
    <row r="7781" spans="2:24" x14ac:dyDescent="0.25">
      <c r="B7781" s="146"/>
      <c r="C7781" s="31"/>
      <c r="D7781" s="31"/>
      <c r="E7781" s="44"/>
      <c r="F7781" s="43"/>
      <c r="G7781" s="84"/>
      <c r="H7781" s="31"/>
      <c r="I7781" s="31"/>
      <c r="J7781" s="84"/>
      <c r="K7781" s="31"/>
      <c r="L7781" s="31"/>
      <c r="M7781" s="169"/>
      <c r="N7781" s="148"/>
      <c r="O7781" s="106"/>
      <c r="P7781" s="43"/>
      <c r="Q7781" s="31"/>
      <c r="R7781" s="84"/>
      <c r="S7781" s="31"/>
      <c r="T7781" s="31"/>
      <c r="U7781" s="169"/>
      <c r="V7781" s="150"/>
      <c r="W7781" s="141" t="str" cm="1">
        <f t="array" ref="W7781">IF(SUM(LEN(B7781:V7781))=0,"",IF(OR(OR(ISBLANK(F7781),SUM(LEN(C7781),LEN(D7781))=0),AND(NOT(E7781="Unknown"),ISBLANK(J7781)),AND(NOT(O7781="Unknown"),ISBLANK(R7781))),"Missing Information", INDEX(Table15[Entire Service Line Classification], MATCH(SUMIFS(Table15[Unique ID],Table15[System-Owned Portion],E7781,Table15[If Material Anything Other than "Lead" in Column E,Was Material Ever Previously Lead?],G7781,Table15[Customer-Owned Portion],O7781),Table15[Unique ID],0),0)))</f>
        <v/>
      </c>
      <c r="X7781"/>
    </row>
    <row r="7782" spans="2:24" x14ac:dyDescent="0.25">
      <c r="B7782" s="146"/>
      <c r="C7782" s="31"/>
      <c r="D7782" s="31"/>
      <c r="E7782" s="44"/>
      <c r="F7782" s="43"/>
      <c r="G7782" s="84"/>
      <c r="H7782" s="31"/>
      <c r="I7782" s="31"/>
      <c r="J7782" s="84"/>
      <c r="K7782" s="31"/>
      <c r="L7782" s="31"/>
      <c r="M7782" s="169"/>
      <c r="N7782" s="148"/>
      <c r="O7782" s="106"/>
      <c r="P7782" s="43"/>
      <c r="Q7782" s="31"/>
      <c r="R7782" s="84"/>
      <c r="S7782" s="31"/>
      <c r="T7782" s="31"/>
      <c r="U7782" s="169"/>
      <c r="V7782" s="150"/>
      <c r="W7782" s="141" t="str" cm="1">
        <f t="array" ref="W7782">IF(SUM(LEN(B7782:V7782))=0,"",IF(OR(OR(ISBLANK(F7782),SUM(LEN(C7782),LEN(D7782))=0),AND(NOT(E7782="Unknown"),ISBLANK(J7782)),AND(NOT(O7782="Unknown"),ISBLANK(R7782))),"Missing Information", INDEX(Table15[Entire Service Line Classification], MATCH(SUMIFS(Table15[Unique ID],Table15[System-Owned Portion],E7782,Table15[If Material Anything Other than "Lead" in Column E,Was Material Ever Previously Lead?],G7782,Table15[Customer-Owned Portion],O7782),Table15[Unique ID],0),0)))</f>
        <v/>
      </c>
      <c r="X7782"/>
    </row>
    <row r="7783" spans="2:24" x14ac:dyDescent="0.25">
      <c r="B7783" s="146"/>
      <c r="C7783" s="31"/>
      <c r="D7783" s="31"/>
      <c r="E7783" s="44"/>
      <c r="F7783" s="43"/>
      <c r="G7783" s="84"/>
      <c r="H7783" s="31"/>
      <c r="I7783" s="31"/>
      <c r="J7783" s="84"/>
      <c r="K7783" s="31"/>
      <c r="L7783" s="31"/>
      <c r="M7783" s="169"/>
      <c r="N7783" s="148"/>
      <c r="O7783" s="106"/>
      <c r="P7783" s="43"/>
      <c r="Q7783" s="31"/>
      <c r="R7783" s="84"/>
      <c r="S7783" s="31"/>
      <c r="T7783" s="31"/>
      <c r="U7783" s="169"/>
      <c r="V7783" s="150"/>
      <c r="W7783" s="141" t="str" cm="1">
        <f t="array" ref="W7783">IF(SUM(LEN(B7783:V7783))=0,"",IF(OR(OR(ISBLANK(F7783),SUM(LEN(C7783),LEN(D7783))=0),AND(NOT(E7783="Unknown"),ISBLANK(J7783)),AND(NOT(O7783="Unknown"),ISBLANK(R7783))),"Missing Information", INDEX(Table15[Entire Service Line Classification], MATCH(SUMIFS(Table15[Unique ID],Table15[System-Owned Portion],E7783,Table15[If Material Anything Other than "Lead" in Column E,Was Material Ever Previously Lead?],G7783,Table15[Customer-Owned Portion],O7783),Table15[Unique ID],0),0)))</f>
        <v/>
      </c>
      <c r="X7783"/>
    </row>
    <row r="7784" spans="2:24" x14ac:dyDescent="0.25">
      <c r="B7784" s="146"/>
      <c r="C7784" s="31"/>
      <c r="D7784" s="31"/>
      <c r="E7784" s="44"/>
      <c r="F7784" s="43"/>
      <c r="G7784" s="84"/>
      <c r="H7784" s="31"/>
      <c r="I7784" s="31"/>
      <c r="J7784" s="84"/>
      <c r="K7784" s="31"/>
      <c r="L7784" s="31"/>
      <c r="M7784" s="169"/>
      <c r="N7784" s="148"/>
      <c r="O7784" s="106"/>
      <c r="P7784" s="43"/>
      <c r="Q7784" s="31"/>
      <c r="R7784" s="84"/>
      <c r="S7784" s="31"/>
      <c r="T7784" s="31"/>
      <c r="U7784" s="169"/>
      <c r="V7784" s="150"/>
      <c r="W7784" s="141" t="str" cm="1">
        <f t="array" ref="W7784">IF(SUM(LEN(B7784:V7784))=0,"",IF(OR(OR(ISBLANK(F7784),SUM(LEN(C7784),LEN(D7784))=0),AND(NOT(E7784="Unknown"),ISBLANK(J7784)),AND(NOT(O7784="Unknown"),ISBLANK(R7784))),"Missing Information", INDEX(Table15[Entire Service Line Classification], MATCH(SUMIFS(Table15[Unique ID],Table15[System-Owned Portion],E7784,Table15[If Material Anything Other than "Lead" in Column E,Was Material Ever Previously Lead?],G7784,Table15[Customer-Owned Portion],O7784),Table15[Unique ID],0),0)))</f>
        <v/>
      </c>
      <c r="X7784"/>
    </row>
    <row r="7785" spans="2:24" x14ac:dyDescent="0.25">
      <c r="B7785" s="146"/>
      <c r="C7785" s="31"/>
      <c r="D7785" s="31"/>
      <c r="E7785" s="44"/>
      <c r="F7785" s="43"/>
      <c r="G7785" s="84"/>
      <c r="H7785" s="31"/>
      <c r="I7785" s="31"/>
      <c r="J7785" s="84"/>
      <c r="K7785" s="31"/>
      <c r="L7785" s="31"/>
      <c r="M7785" s="169"/>
      <c r="N7785" s="148"/>
      <c r="O7785" s="106"/>
      <c r="P7785" s="43"/>
      <c r="Q7785" s="31"/>
      <c r="R7785" s="84"/>
      <c r="S7785" s="31"/>
      <c r="T7785" s="31"/>
      <c r="U7785" s="169"/>
      <c r="V7785" s="150"/>
      <c r="W7785" s="141" t="str" cm="1">
        <f t="array" ref="W7785">IF(SUM(LEN(B7785:V7785))=0,"",IF(OR(OR(ISBLANK(F7785),SUM(LEN(C7785),LEN(D7785))=0),AND(NOT(E7785="Unknown"),ISBLANK(J7785)),AND(NOT(O7785="Unknown"),ISBLANK(R7785))),"Missing Information", INDEX(Table15[Entire Service Line Classification], MATCH(SUMIFS(Table15[Unique ID],Table15[System-Owned Portion],E7785,Table15[If Material Anything Other than "Lead" in Column E,Was Material Ever Previously Lead?],G7785,Table15[Customer-Owned Portion],O7785),Table15[Unique ID],0),0)))</f>
        <v/>
      </c>
      <c r="X7785"/>
    </row>
    <row r="7786" spans="2:24" x14ac:dyDescent="0.25">
      <c r="B7786" s="146"/>
      <c r="C7786" s="31"/>
      <c r="D7786" s="31"/>
      <c r="E7786" s="44"/>
      <c r="F7786" s="43"/>
      <c r="G7786" s="84"/>
      <c r="H7786" s="31"/>
      <c r="I7786" s="31"/>
      <c r="J7786" s="84"/>
      <c r="K7786" s="31"/>
      <c r="L7786" s="31"/>
      <c r="M7786" s="169"/>
      <c r="N7786" s="148"/>
      <c r="O7786" s="106"/>
      <c r="P7786" s="43"/>
      <c r="Q7786" s="31"/>
      <c r="R7786" s="84"/>
      <c r="S7786" s="31"/>
      <c r="T7786" s="31"/>
      <c r="U7786" s="169"/>
      <c r="V7786" s="150"/>
      <c r="W7786" s="141" t="str" cm="1">
        <f t="array" ref="W7786">IF(SUM(LEN(B7786:V7786))=0,"",IF(OR(OR(ISBLANK(F7786),SUM(LEN(C7786),LEN(D7786))=0),AND(NOT(E7786="Unknown"),ISBLANK(J7786)),AND(NOT(O7786="Unknown"),ISBLANK(R7786))),"Missing Information", INDEX(Table15[Entire Service Line Classification], MATCH(SUMIFS(Table15[Unique ID],Table15[System-Owned Portion],E7786,Table15[If Material Anything Other than "Lead" in Column E,Was Material Ever Previously Lead?],G7786,Table15[Customer-Owned Portion],O7786),Table15[Unique ID],0),0)))</f>
        <v/>
      </c>
      <c r="X7786"/>
    </row>
    <row r="7787" spans="2:24" x14ac:dyDescent="0.25">
      <c r="B7787" s="146"/>
      <c r="C7787" s="31"/>
      <c r="D7787" s="31"/>
      <c r="E7787" s="44"/>
      <c r="F7787" s="43"/>
      <c r="G7787" s="84"/>
      <c r="H7787" s="31"/>
      <c r="I7787" s="31"/>
      <c r="J7787" s="84"/>
      <c r="K7787" s="31"/>
      <c r="L7787" s="31"/>
      <c r="M7787" s="169"/>
      <c r="N7787" s="148"/>
      <c r="O7787" s="106"/>
      <c r="P7787" s="43"/>
      <c r="Q7787" s="31"/>
      <c r="R7787" s="84"/>
      <c r="S7787" s="31"/>
      <c r="T7787" s="31"/>
      <c r="U7787" s="169"/>
      <c r="V7787" s="150"/>
      <c r="W7787" s="141" t="str" cm="1">
        <f t="array" ref="W7787">IF(SUM(LEN(B7787:V7787))=0,"",IF(OR(OR(ISBLANK(F7787),SUM(LEN(C7787),LEN(D7787))=0),AND(NOT(E7787="Unknown"),ISBLANK(J7787)),AND(NOT(O7787="Unknown"),ISBLANK(R7787))),"Missing Information", INDEX(Table15[Entire Service Line Classification], MATCH(SUMIFS(Table15[Unique ID],Table15[System-Owned Portion],E7787,Table15[If Material Anything Other than "Lead" in Column E,Was Material Ever Previously Lead?],G7787,Table15[Customer-Owned Portion],O7787),Table15[Unique ID],0),0)))</f>
        <v/>
      </c>
      <c r="X7787"/>
    </row>
    <row r="7788" spans="2:24" x14ac:dyDescent="0.25">
      <c r="B7788" s="146"/>
      <c r="C7788" s="31"/>
      <c r="D7788" s="31"/>
      <c r="E7788" s="44"/>
      <c r="F7788" s="43"/>
      <c r="G7788" s="84"/>
      <c r="H7788" s="31"/>
      <c r="I7788" s="31"/>
      <c r="J7788" s="84"/>
      <c r="K7788" s="31"/>
      <c r="L7788" s="31"/>
      <c r="M7788" s="169"/>
      <c r="N7788" s="148"/>
      <c r="O7788" s="106"/>
      <c r="P7788" s="43"/>
      <c r="Q7788" s="31"/>
      <c r="R7788" s="84"/>
      <c r="S7788" s="31"/>
      <c r="T7788" s="31"/>
      <c r="U7788" s="169"/>
      <c r="V7788" s="150"/>
      <c r="W7788" s="141" t="str" cm="1">
        <f t="array" ref="W7788">IF(SUM(LEN(B7788:V7788))=0,"",IF(OR(OR(ISBLANK(F7788),SUM(LEN(C7788),LEN(D7788))=0),AND(NOT(E7788="Unknown"),ISBLANK(J7788)),AND(NOT(O7788="Unknown"),ISBLANK(R7788))),"Missing Information", INDEX(Table15[Entire Service Line Classification], MATCH(SUMIFS(Table15[Unique ID],Table15[System-Owned Portion],E7788,Table15[If Material Anything Other than "Lead" in Column E,Was Material Ever Previously Lead?],G7788,Table15[Customer-Owned Portion],O7788),Table15[Unique ID],0),0)))</f>
        <v/>
      </c>
      <c r="X7788"/>
    </row>
    <row r="7789" spans="2:24" x14ac:dyDescent="0.25">
      <c r="B7789" s="146"/>
      <c r="C7789" s="31"/>
      <c r="D7789" s="31"/>
      <c r="E7789" s="44"/>
      <c r="F7789" s="43"/>
      <c r="G7789" s="84"/>
      <c r="H7789" s="31"/>
      <c r="I7789" s="31"/>
      <c r="J7789" s="84"/>
      <c r="K7789" s="31"/>
      <c r="L7789" s="31"/>
      <c r="M7789" s="169"/>
      <c r="N7789" s="148"/>
      <c r="O7789" s="106"/>
      <c r="P7789" s="43"/>
      <c r="Q7789" s="31"/>
      <c r="R7789" s="84"/>
      <c r="S7789" s="31"/>
      <c r="T7789" s="31"/>
      <c r="U7789" s="169"/>
      <c r="V7789" s="150"/>
      <c r="W7789" s="141" t="str" cm="1">
        <f t="array" ref="W7789">IF(SUM(LEN(B7789:V7789))=0,"",IF(OR(OR(ISBLANK(F7789),SUM(LEN(C7789),LEN(D7789))=0),AND(NOT(E7789="Unknown"),ISBLANK(J7789)),AND(NOT(O7789="Unknown"),ISBLANK(R7789))),"Missing Information", INDEX(Table15[Entire Service Line Classification], MATCH(SUMIFS(Table15[Unique ID],Table15[System-Owned Portion],E7789,Table15[If Material Anything Other than "Lead" in Column E,Was Material Ever Previously Lead?],G7789,Table15[Customer-Owned Portion],O7789),Table15[Unique ID],0),0)))</f>
        <v/>
      </c>
      <c r="X7789"/>
    </row>
    <row r="7790" spans="2:24" x14ac:dyDescent="0.25">
      <c r="B7790" s="146"/>
      <c r="C7790" s="31"/>
      <c r="D7790" s="31"/>
      <c r="E7790" s="44"/>
      <c r="F7790" s="43"/>
      <c r="G7790" s="84"/>
      <c r="H7790" s="31"/>
      <c r="I7790" s="31"/>
      <c r="J7790" s="84"/>
      <c r="K7790" s="31"/>
      <c r="L7790" s="31"/>
      <c r="M7790" s="169"/>
      <c r="N7790" s="148"/>
      <c r="O7790" s="106"/>
      <c r="P7790" s="43"/>
      <c r="Q7790" s="31"/>
      <c r="R7790" s="84"/>
      <c r="S7790" s="31"/>
      <c r="T7790" s="31"/>
      <c r="U7790" s="169"/>
      <c r="V7790" s="150"/>
      <c r="W7790" s="141" t="str" cm="1">
        <f t="array" ref="W7790">IF(SUM(LEN(B7790:V7790))=0,"",IF(OR(OR(ISBLANK(F7790),SUM(LEN(C7790),LEN(D7790))=0),AND(NOT(E7790="Unknown"),ISBLANK(J7790)),AND(NOT(O7790="Unknown"),ISBLANK(R7790))),"Missing Information", INDEX(Table15[Entire Service Line Classification], MATCH(SUMIFS(Table15[Unique ID],Table15[System-Owned Portion],E7790,Table15[If Material Anything Other than "Lead" in Column E,Was Material Ever Previously Lead?],G7790,Table15[Customer-Owned Portion],O7790),Table15[Unique ID],0),0)))</f>
        <v/>
      </c>
      <c r="X7790"/>
    </row>
    <row r="7791" spans="2:24" x14ac:dyDescent="0.25">
      <c r="B7791" s="146"/>
      <c r="C7791" s="31"/>
      <c r="D7791" s="31"/>
      <c r="E7791" s="44"/>
      <c r="F7791" s="43"/>
      <c r="G7791" s="84"/>
      <c r="H7791" s="31"/>
      <c r="I7791" s="31"/>
      <c r="J7791" s="84"/>
      <c r="K7791" s="31"/>
      <c r="L7791" s="31"/>
      <c r="M7791" s="169"/>
      <c r="N7791" s="148"/>
      <c r="O7791" s="106"/>
      <c r="P7791" s="43"/>
      <c r="Q7791" s="31"/>
      <c r="R7791" s="84"/>
      <c r="S7791" s="31"/>
      <c r="T7791" s="31"/>
      <c r="U7791" s="169"/>
      <c r="V7791" s="150"/>
      <c r="W7791" s="141" t="str" cm="1">
        <f t="array" ref="W7791">IF(SUM(LEN(B7791:V7791))=0,"",IF(OR(OR(ISBLANK(F7791),SUM(LEN(C7791),LEN(D7791))=0),AND(NOT(E7791="Unknown"),ISBLANK(J7791)),AND(NOT(O7791="Unknown"),ISBLANK(R7791))),"Missing Information", INDEX(Table15[Entire Service Line Classification], MATCH(SUMIFS(Table15[Unique ID],Table15[System-Owned Portion],E7791,Table15[If Material Anything Other than "Lead" in Column E,Was Material Ever Previously Lead?],G7791,Table15[Customer-Owned Portion],O7791),Table15[Unique ID],0),0)))</f>
        <v/>
      </c>
      <c r="X7791"/>
    </row>
    <row r="7792" spans="2:24" x14ac:dyDescent="0.25">
      <c r="B7792" s="146"/>
      <c r="C7792" s="31"/>
      <c r="D7792" s="31"/>
      <c r="E7792" s="44"/>
      <c r="F7792" s="43"/>
      <c r="G7792" s="84"/>
      <c r="H7792" s="31"/>
      <c r="I7792" s="31"/>
      <c r="J7792" s="84"/>
      <c r="K7792" s="31"/>
      <c r="L7792" s="31"/>
      <c r="M7792" s="169"/>
      <c r="N7792" s="148"/>
      <c r="O7792" s="106"/>
      <c r="P7792" s="43"/>
      <c r="Q7792" s="31"/>
      <c r="R7792" s="84"/>
      <c r="S7792" s="31"/>
      <c r="T7792" s="31"/>
      <c r="U7792" s="169"/>
      <c r="V7792" s="150"/>
      <c r="W7792" s="141" t="str" cm="1">
        <f t="array" ref="W7792">IF(SUM(LEN(B7792:V7792))=0,"",IF(OR(OR(ISBLANK(F7792),SUM(LEN(C7792),LEN(D7792))=0),AND(NOT(E7792="Unknown"),ISBLANK(J7792)),AND(NOT(O7792="Unknown"),ISBLANK(R7792))),"Missing Information", INDEX(Table15[Entire Service Line Classification], MATCH(SUMIFS(Table15[Unique ID],Table15[System-Owned Portion],E7792,Table15[If Material Anything Other than "Lead" in Column E,Was Material Ever Previously Lead?],G7792,Table15[Customer-Owned Portion],O7792),Table15[Unique ID],0),0)))</f>
        <v/>
      </c>
      <c r="X7792"/>
    </row>
    <row r="7793" spans="2:24" x14ac:dyDescent="0.25">
      <c r="B7793" s="146"/>
      <c r="C7793" s="31"/>
      <c r="D7793" s="31"/>
      <c r="E7793" s="44"/>
      <c r="F7793" s="43"/>
      <c r="G7793" s="84"/>
      <c r="H7793" s="31"/>
      <c r="I7793" s="31"/>
      <c r="J7793" s="84"/>
      <c r="K7793" s="31"/>
      <c r="L7793" s="31"/>
      <c r="M7793" s="169"/>
      <c r="N7793" s="148"/>
      <c r="O7793" s="106"/>
      <c r="P7793" s="43"/>
      <c r="Q7793" s="31"/>
      <c r="R7793" s="84"/>
      <c r="S7793" s="31"/>
      <c r="T7793" s="31"/>
      <c r="U7793" s="169"/>
      <c r="V7793" s="150"/>
      <c r="W7793" s="141" t="str" cm="1">
        <f t="array" ref="W7793">IF(SUM(LEN(B7793:V7793))=0,"",IF(OR(OR(ISBLANK(F7793),SUM(LEN(C7793),LEN(D7793))=0),AND(NOT(E7793="Unknown"),ISBLANK(J7793)),AND(NOT(O7793="Unknown"),ISBLANK(R7793))),"Missing Information", INDEX(Table15[Entire Service Line Classification], MATCH(SUMIFS(Table15[Unique ID],Table15[System-Owned Portion],E7793,Table15[If Material Anything Other than "Lead" in Column E,Was Material Ever Previously Lead?],G7793,Table15[Customer-Owned Portion],O7793),Table15[Unique ID],0),0)))</f>
        <v/>
      </c>
      <c r="X7793"/>
    </row>
    <row r="7794" spans="2:24" x14ac:dyDescent="0.25">
      <c r="B7794" s="146"/>
      <c r="C7794" s="31"/>
      <c r="D7794" s="31"/>
      <c r="E7794" s="44"/>
      <c r="F7794" s="43"/>
      <c r="G7794" s="84"/>
      <c r="H7794" s="31"/>
      <c r="I7794" s="31"/>
      <c r="J7794" s="84"/>
      <c r="K7794" s="31"/>
      <c r="L7794" s="31"/>
      <c r="M7794" s="169"/>
      <c r="N7794" s="148"/>
      <c r="O7794" s="106"/>
      <c r="P7794" s="43"/>
      <c r="Q7794" s="31"/>
      <c r="R7794" s="84"/>
      <c r="S7794" s="31"/>
      <c r="T7794" s="31"/>
      <c r="U7794" s="169"/>
      <c r="V7794" s="150"/>
      <c r="W7794" s="141" t="str" cm="1">
        <f t="array" ref="W7794">IF(SUM(LEN(B7794:V7794))=0,"",IF(OR(OR(ISBLANK(F7794),SUM(LEN(C7794),LEN(D7794))=0),AND(NOT(E7794="Unknown"),ISBLANK(J7794)),AND(NOT(O7794="Unknown"),ISBLANK(R7794))),"Missing Information", INDEX(Table15[Entire Service Line Classification], MATCH(SUMIFS(Table15[Unique ID],Table15[System-Owned Portion],E7794,Table15[If Material Anything Other than "Lead" in Column E,Was Material Ever Previously Lead?],G7794,Table15[Customer-Owned Portion],O7794),Table15[Unique ID],0),0)))</f>
        <v/>
      </c>
      <c r="X7794"/>
    </row>
    <row r="7795" spans="2:24" x14ac:dyDescent="0.25">
      <c r="B7795" s="146"/>
      <c r="C7795" s="31"/>
      <c r="D7795" s="31"/>
      <c r="E7795" s="44"/>
      <c r="F7795" s="43"/>
      <c r="G7795" s="84"/>
      <c r="H7795" s="31"/>
      <c r="I7795" s="31"/>
      <c r="J7795" s="84"/>
      <c r="K7795" s="31"/>
      <c r="L7795" s="31"/>
      <c r="M7795" s="169"/>
      <c r="N7795" s="148"/>
      <c r="O7795" s="106"/>
      <c r="P7795" s="43"/>
      <c r="Q7795" s="31"/>
      <c r="R7795" s="84"/>
      <c r="S7795" s="31"/>
      <c r="T7795" s="31"/>
      <c r="U7795" s="169"/>
      <c r="V7795" s="150"/>
      <c r="W7795" s="141" t="str" cm="1">
        <f t="array" ref="W7795">IF(SUM(LEN(B7795:V7795))=0,"",IF(OR(OR(ISBLANK(F7795),SUM(LEN(C7795),LEN(D7795))=0),AND(NOT(E7795="Unknown"),ISBLANK(J7795)),AND(NOT(O7795="Unknown"),ISBLANK(R7795))),"Missing Information", INDEX(Table15[Entire Service Line Classification], MATCH(SUMIFS(Table15[Unique ID],Table15[System-Owned Portion],E7795,Table15[If Material Anything Other than "Lead" in Column E,Was Material Ever Previously Lead?],G7795,Table15[Customer-Owned Portion],O7795),Table15[Unique ID],0),0)))</f>
        <v/>
      </c>
      <c r="X7795"/>
    </row>
    <row r="7796" spans="2:24" x14ac:dyDescent="0.25">
      <c r="B7796" s="146"/>
      <c r="C7796" s="31"/>
      <c r="D7796" s="31"/>
      <c r="E7796" s="44"/>
      <c r="F7796" s="43"/>
      <c r="G7796" s="84"/>
      <c r="H7796" s="31"/>
      <c r="I7796" s="31"/>
      <c r="J7796" s="84"/>
      <c r="K7796" s="31"/>
      <c r="L7796" s="31"/>
      <c r="M7796" s="169"/>
      <c r="N7796" s="148"/>
      <c r="O7796" s="106"/>
      <c r="P7796" s="43"/>
      <c r="Q7796" s="31"/>
      <c r="R7796" s="84"/>
      <c r="S7796" s="31"/>
      <c r="T7796" s="31"/>
      <c r="U7796" s="169"/>
      <c r="V7796" s="150"/>
      <c r="W7796" s="141" t="str" cm="1">
        <f t="array" ref="W7796">IF(SUM(LEN(B7796:V7796))=0,"",IF(OR(OR(ISBLANK(F7796),SUM(LEN(C7796),LEN(D7796))=0),AND(NOT(E7796="Unknown"),ISBLANK(J7796)),AND(NOT(O7796="Unknown"),ISBLANK(R7796))),"Missing Information", INDEX(Table15[Entire Service Line Classification], MATCH(SUMIFS(Table15[Unique ID],Table15[System-Owned Portion],E7796,Table15[If Material Anything Other than "Lead" in Column E,Was Material Ever Previously Lead?],G7796,Table15[Customer-Owned Portion],O7796),Table15[Unique ID],0),0)))</f>
        <v/>
      </c>
      <c r="X7796"/>
    </row>
    <row r="7797" spans="2:24" x14ac:dyDescent="0.25">
      <c r="B7797" s="146"/>
      <c r="C7797" s="31"/>
      <c r="D7797" s="31"/>
      <c r="E7797" s="44"/>
      <c r="F7797" s="43"/>
      <c r="G7797" s="84"/>
      <c r="H7797" s="31"/>
      <c r="I7797" s="31"/>
      <c r="J7797" s="84"/>
      <c r="K7797" s="31"/>
      <c r="L7797" s="31"/>
      <c r="M7797" s="169"/>
      <c r="N7797" s="148"/>
      <c r="O7797" s="106"/>
      <c r="P7797" s="43"/>
      <c r="Q7797" s="31"/>
      <c r="R7797" s="84"/>
      <c r="S7797" s="31"/>
      <c r="T7797" s="31"/>
      <c r="U7797" s="169"/>
      <c r="V7797" s="150"/>
      <c r="W7797" s="141" t="str" cm="1">
        <f t="array" ref="W7797">IF(SUM(LEN(B7797:V7797))=0,"",IF(OR(OR(ISBLANK(F7797),SUM(LEN(C7797),LEN(D7797))=0),AND(NOT(E7797="Unknown"),ISBLANK(J7797)),AND(NOT(O7797="Unknown"),ISBLANK(R7797))),"Missing Information", INDEX(Table15[Entire Service Line Classification], MATCH(SUMIFS(Table15[Unique ID],Table15[System-Owned Portion],E7797,Table15[If Material Anything Other than "Lead" in Column E,Was Material Ever Previously Lead?],G7797,Table15[Customer-Owned Portion],O7797),Table15[Unique ID],0),0)))</f>
        <v/>
      </c>
      <c r="X7797"/>
    </row>
    <row r="7798" spans="2:24" x14ac:dyDescent="0.25">
      <c r="B7798" s="146"/>
      <c r="C7798" s="31"/>
      <c r="D7798" s="31"/>
      <c r="E7798" s="44"/>
      <c r="F7798" s="43"/>
      <c r="G7798" s="84"/>
      <c r="H7798" s="31"/>
      <c r="I7798" s="31"/>
      <c r="J7798" s="84"/>
      <c r="K7798" s="31"/>
      <c r="L7798" s="31"/>
      <c r="M7798" s="169"/>
      <c r="N7798" s="148"/>
      <c r="O7798" s="106"/>
      <c r="P7798" s="43"/>
      <c r="Q7798" s="31"/>
      <c r="R7798" s="84"/>
      <c r="S7798" s="31"/>
      <c r="T7798" s="31"/>
      <c r="U7798" s="169"/>
      <c r="V7798" s="150"/>
      <c r="W7798" s="141" t="str" cm="1">
        <f t="array" ref="W7798">IF(SUM(LEN(B7798:V7798))=0,"",IF(OR(OR(ISBLANK(F7798),SUM(LEN(C7798),LEN(D7798))=0),AND(NOT(E7798="Unknown"),ISBLANK(J7798)),AND(NOT(O7798="Unknown"),ISBLANK(R7798))),"Missing Information", INDEX(Table15[Entire Service Line Classification], MATCH(SUMIFS(Table15[Unique ID],Table15[System-Owned Portion],E7798,Table15[If Material Anything Other than "Lead" in Column E,Was Material Ever Previously Lead?],G7798,Table15[Customer-Owned Portion],O7798),Table15[Unique ID],0),0)))</f>
        <v/>
      </c>
      <c r="X7798"/>
    </row>
    <row r="7799" spans="2:24" x14ac:dyDescent="0.25">
      <c r="B7799" s="146"/>
      <c r="C7799" s="31"/>
      <c r="D7799" s="31"/>
      <c r="E7799" s="44"/>
      <c r="F7799" s="43"/>
      <c r="G7799" s="84"/>
      <c r="H7799" s="31"/>
      <c r="I7799" s="31"/>
      <c r="J7799" s="84"/>
      <c r="K7799" s="31"/>
      <c r="L7799" s="31"/>
      <c r="M7799" s="169"/>
      <c r="N7799" s="148"/>
      <c r="O7799" s="106"/>
      <c r="P7799" s="43"/>
      <c r="Q7799" s="31"/>
      <c r="R7799" s="84"/>
      <c r="S7799" s="31"/>
      <c r="T7799" s="31"/>
      <c r="U7799" s="169"/>
      <c r="V7799" s="150"/>
      <c r="W7799" s="141" t="str" cm="1">
        <f t="array" ref="W7799">IF(SUM(LEN(B7799:V7799))=0,"",IF(OR(OR(ISBLANK(F7799),SUM(LEN(C7799),LEN(D7799))=0),AND(NOT(E7799="Unknown"),ISBLANK(J7799)),AND(NOT(O7799="Unknown"),ISBLANK(R7799))),"Missing Information", INDEX(Table15[Entire Service Line Classification], MATCH(SUMIFS(Table15[Unique ID],Table15[System-Owned Portion],E7799,Table15[If Material Anything Other than "Lead" in Column E,Was Material Ever Previously Lead?],G7799,Table15[Customer-Owned Portion],O7799),Table15[Unique ID],0),0)))</f>
        <v/>
      </c>
      <c r="X7799"/>
    </row>
    <row r="7800" spans="2:24" x14ac:dyDescent="0.25">
      <c r="B7800" s="146"/>
      <c r="C7800" s="31"/>
      <c r="D7800" s="31"/>
      <c r="E7800" s="44"/>
      <c r="F7800" s="43"/>
      <c r="G7800" s="84"/>
      <c r="H7800" s="31"/>
      <c r="I7800" s="31"/>
      <c r="J7800" s="84"/>
      <c r="K7800" s="31"/>
      <c r="L7800" s="31"/>
      <c r="M7800" s="169"/>
      <c r="N7800" s="148"/>
      <c r="O7800" s="106"/>
      <c r="P7800" s="43"/>
      <c r="Q7800" s="31"/>
      <c r="R7800" s="84"/>
      <c r="S7800" s="31"/>
      <c r="T7800" s="31"/>
      <c r="U7800" s="169"/>
      <c r="V7800" s="150"/>
      <c r="W7800" s="141" t="str" cm="1">
        <f t="array" ref="W7800">IF(SUM(LEN(B7800:V7800))=0,"",IF(OR(OR(ISBLANK(F7800),SUM(LEN(C7800),LEN(D7800))=0),AND(NOT(E7800="Unknown"),ISBLANK(J7800)),AND(NOT(O7800="Unknown"),ISBLANK(R7800))),"Missing Information", INDEX(Table15[Entire Service Line Classification], MATCH(SUMIFS(Table15[Unique ID],Table15[System-Owned Portion],E7800,Table15[If Material Anything Other than "Lead" in Column E,Was Material Ever Previously Lead?],G7800,Table15[Customer-Owned Portion],O7800),Table15[Unique ID],0),0)))</f>
        <v/>
      </c>
      <c r="X7800"/>
    </row>
    <row r="7801" spans="2:24" x14ac:dyDescent="0.25">
      <c r="B7801" s="146"/>
      <c r="C7801" s="31"/>
      <c r="D7801" s="31"/>
      <c r="E7801" s="44"/>
      <c r="F7801" s="43"/>
      <c r="G7801" s="84"/>
      <c r="H7801" s="31"/>
      <c r="I7801" s="31"/>
      <c r="J7801" s="84"/>
      <c r="K7801" s="31"/>
      <c r="L7801" s="31"/>
      <c r="M7801" s="169"/>
      <c r="N7801" s="148"/>
      <c r="O7801" s="106"/>
      <c r="P7801" s="43"/>
      <c r="Q7801" s="31"/>
      <c r="R7801" s="84"/>
      <c r="S7801" s="31"/>
      <c r="T7801" s="31"/>
      <c r="U7801" s="169"/>
      <c r="V7801" s="150"/>
      <c r="W7801" s="141" t="str" cm="1">
        <f t="array" ref="W7801">IF(SUM(LEN(B7801:V7801))=0,"",IF(OR(OR(ISBLANK(F7801),SUM(LEN(C7801),LEN(D7801))=0),AND(NOT(E7801="Unknown"),ISBLANK(J7801)),AND(NOT(O7801="Unknown"),ISBLANK(R7801))),"Missing Information", INDEX(Table15[Entire Service Line Classification], MATCH(SUMIFS(Table15[Unique ID],Table15[System-Owned Portion],E7801,Table15[If Material Anything Other than "Lead" in Column E,Was Material Ever Previously Lead?],G7801,Table15[Customer-Owned Portion],O7801),Table15[Unique ID],0),0)))</f>
        <v/>
      </c>
      <c r="X7801"/>
    </row>
    <row r="7802" spans="2:24" x14ac:dyDescent="0.25">
      <c r="B7802" s="146"/>
      <c r="C7802" s="31"/>
      <c r="D7802" s="31"/>
      <c r="E7802" s="44"/>
      <c r="F7802" s="43"/>
      <c r="G7802" s="84"/>
      <c r="H7802" s="31"/>
      <c r="I7802" s="31"/>
      <c r="J7802" s="84"/>
      <c r="K7802" s="31"/>
      <c r="L7802" s="31"/>
      <c r="M7802" s="169"/>
      <c r="N7802" s="148"/>
      <c r="O7802" s="106"/>
      <c r="P7802" s="43"/>
      <c r="Q7802" s="31"/>
      <c r="R7802" s="84"/>
      <c r="S7802" s="31"/>
      <c r="T7802" s="31"/>
      <c r="U7802" s="169"/>
      <c r="V7802" s="150"/>
      <c r="W7802" s="141" t="str" cm="1">
        <f t="array" ref="W7802">IF(SUM(LEN(B7802:V7802))=0,"",IF(OR(OR(ISBLANK(F7802),SUM(LEN(C7802),LEN(D7802))=0),AND(NOT(E7802="Unknown"),ISBLANK(J7802)),AND(NOT(O7802="Unknown"),ISBLANK(R7802))),"Missing Information", INDEX(Table15[Entire Service Line Classification], MATCH(SUMIFS(Table15[Unique ID],Table15[System-Owned Portion],E7802,Table15[If Material Anything Other than "Lead" in Column E,Was Material Ever Previously Lead?],G7802,Table15[Customer-Owned Portion],O7802),Table15[Unique ID],0),0)))</f>
        <v/>
      </c>
      <c r="X7802"/>
    </row>
    <row r="7803" spans="2:24" x14ac:dyDescent="0.25">
      <c r="B7803" s="146"/>
      <c r="C7803" s="31"/>
      <c r="D7803" s="31"/>
      <c r="E7803" s="44"/>
      <c r="F7803" s="43"/>
      <c r="G7803" s="84"/>
      <c r="H7803" s="31"/>
      <c r="I7803" s="31"/>
      <c r="J7803" s="84"/>
      <c r="K7803" s="31"/>
      <c r="L7803" s="31"/>
      <c r="M7803" s="169"/>
      <c r="N7803" s="148"/>
      <c r="O7803" s="106"/>
      <c r="P7803" s="43"/>
      <c r="Q7803" s="31"/>
      <c r="R7803" s="84"/>
      <c r="S7803" s="31"/>
      <c r="T7803" s="31"/>
      <c r="U7803" s="169"/>
      <c r="V7803" s="150"/>
      <c r="W7803" s="141" t="str" cm="1">
        <f t="array" ref="W7803">IF(SUM(LEN(B7803:V7803))=0,"",IF(OR(OR(ISBLANK(F7803),SUM(LEN(C7803),LEN(D7803))=0),AND(NOT(E7803="Unknown"),ISBLANK(J7803)),AND(NOT(O7803="Unknown"),ISBLANK(R7803))),"Missing Information", INDEX(Table15[Entire Service Line Classification], MATCH(SUMIFS(Table15[Unique ID],Table15[System-Owned Portion],E7803,Table15[If Material Anything Other than "Lead" in Column E,Was Material Ever Previously Lead?],G7803,Table15[Customer-Owned Portion],O7803),Table15[Unique ID],0),0)))</f>
        <v/>
      </c>
      <c r="X7803"/>
    </row>
    <row r="7804" spans="2:24" x14ac:dyDescent="0.25">
      <c r="B7804" s="146"/>
      <c r="C7804" s="31"/>
      <c r="D7804" s="31"/>
      <c r="E7804" s="44"/>
      <c r="F7804" s="43"/>
      <c r="G7804" s="84"/>
      <c r="H7804" s="31"/>
      <c r="I7804" s="31"/>
      <c r="J7804" s="84"/>
      <c r="K7804" s="31"/>
      <c r="L7804" s="31"/>
      <c r="M7804" s="169"/>
      <c r="N7804" s="148"/>
      <c r="O7804" s="106"/>
      <c r="P7804" s="43"/>
      <c r="Q7804" s="31"/>
      <c r="R7804" s="84"/>
      <c r="S7804" s="31"/>
      <c r="T7804" s="31"/>
      <c r="U7804" s="169"/>
      <c r="V7804" s="150"/>
      <c r="W7804" s="141" t="str" cm="1">
        <f t="array" ref="W7804">IF(SUM(LEN(B7804:V7804))=0,"",IF(OR(OR(ISBLANK(F7804),SUM(LEN(C7804),LEN(D7804))=0),AND(NOT(E7804="Unknown"),ISBLANK(J7804)),AND(NOT(O7804="Unknown"),ISBLANK(R7804))),"Missing Information", INDEX(Table15[Entire Service Line Classification], MATCH(SUMIFS(Table15[Unique ID],Table15[System-Owned Portion],E7804,Table15[If Material Anything Other than "Lead" in Column E,Was Material Ever Previously Lead?],G7804,Table15[Customer-Owned Portion],O7804),Table15[Unique ID],0),0)))</f>
        <v/>
      </c>
      <c r="X7804"/>
    </row>
    <row r="7805" spans="2:24" x14ac:dyDescent="0.25">
      <c r="B7805" s="146"/>
      <c r="C7805" s="31"/>
      <c r="D7805" s="31"/>
      <c r="E7805" s="44"/>
      <c r="F7805" s="43"/>
      <c r="G7805" s="84"/>
      <c r="H7805" s="31"/>
      <c r="I7805" s="31"/>
      <c r="J7805" s="84"/>
      <c r="K7805" s="31"/>
      <c r="L7805" s="31"/>
      <c r="M7805" s="169"/>
      <c r="N7805" s="148"/>
      <c r="O7805" s="106"/>
      <c r="P7805" s="43"/>
      <c r="Q7805" s="31"/>
      <c r="R7805" s="84"/>
      <c r="S7805" s="31"/>
      <c r="T7805" s="31"/>
      <c r="U7805" s="169"/>
      <c r="V7805" s="150"/>
      <c r="W7805" s="141" t="str" cm="1">
        <f t="array" ref="W7805">IF(SUM(LEN(B7805:V7805))=0,"",IF(OR(OR(ISBLANK(F7805),SUM(LEN(C7805),LEN(D7805))=0),AND(NOT(E7805="Unknown"),ISBLANK(J7805)),AND(NOT(O7805="Unknown"),ISBLANK(R7805))),"Missing Information", INDEX(Table15[Entire Service Line Classification], MATCH(SUMIFS(Table15[Unique ID],Table15[System-Owned Portion],E7805,Table15[If Material Anything Other than "Lead" in Column E,Was Material Ever Previously Lead?],G7805,Table15[Customer-Owned Portion],O7805),Table15[Unique ID],0),0)))</f>
        <v/>
      </c>
      <c r="X7805"/>
    </row>
    <row r="7806" spans="2:24" x14ac:dyDescent="0.25">
      <c r="B7806" s="146"/>
      <c r="C7806" s="31"/>
      <c r="D7806" s="31"/>
      <c r="E7806" s="44"/>
      <c r="F7806" s="43"/>
      <c r="G7806" s="84"/>
      <c r="H7806" s="31"/>
      <c r="I7806" s="31"/>
      <c r="J7806" s="84"/>
      <c r="K7806" s="31"/>
      <c r="L7806" s="31"/>
      <c r="M7806" s="169"/>
      <c r="N7806" s="148"/>
      <c r="O7806" s="106"/>
      <c r="P7806" s="43"/>
      <c r="Q7806" s="31"/>
      <c r="R7806" s="84"/>
      <c r="S7806" s="31"/>
      <c r="T7806" s="31"/>
      <c r="U7806" s="169"/>
      <c r="V7806" s="150"/>
      <c r="W7806" s="141" t="str" cm="1">
        <f t="array" ref="W7806">IF(SUM(LEN(B7806:V7806))=0,"",IF(OR(OR(ISBLANK(F7806),SUM(LEN(C7806),LEN(D7806))=0),AND(NOT(E7806="Unknown"),ISBLANK(J7806)),AND(NOT(O7806="Unknown"),ISBLANK(R7806))),"Missing Information", INDEX(Table15[Entire Service Line Classification], MATCH(SUMIFS(Table15[Unique ID],Table15[System-Owned Portion],E7806,Table15[If Material Anything Other than "Lead" in Column E,Was Material Ever Previously Lead?],G7806,Table15[Customer-Owned Portion],O7806),Table15[Unique ID],0),0)))</f>
        <v/>
      </c>
      <c r="X7806"/>
    </row>
    <row r="7807" spans="2:24" x14ac:dyDescent="0.25">
      <c r="B7807" s="146"/>
      <c r="C7807" s="31"/>
      <c r="D7807" s="31"/>
      <c r="E7807" s="44"/>
      <c r="F7807" s="43"/>
      <c r="G7807" s="84"/>
      <c r="H7807" s="31"/>
      <c r="I7807" s="31"/>
      <c r="J7807" s="84"/>
      <c r="K7807" s="31"/>
      <c r="L7807" s="31"/>
      <c r="M7807" s="169"/>
      <c r="N7807" s="148"/>
      <c r="O7807" s="106"/>
      <c r="P7807" s="43"/>
      <c r="Q7807" s="31"/>
      <c r="R7807" s="84"/>
      <c r="S7807" s="31"/>
      <c r="T7807" s="31"/>
      <c r="U7807" s="169"/>
      <c r="V7807" s="150"/>
      <c r="W7807" s="141" t="str" cm="1">
        <f t="array" ref="W7807">IF(SUM(LEN(B7807:V7807))=0,"",IF(OR(OR(ISBLANK(F7807),SUM(LEN(C7807),LEN(D7807))=0),AND(NOT(E7807="Unknown"),ISBLANK(J7807)),AND(NOT(O7807="Unknown"),ISBLANK(R7807))),"Missing Information", INDEX(Table15[Entire Service Line Classification], MATCH(SUMIFS(Table15[Unique ID],Table15[System-Owned Portion],E7807,Table15[If Material Anything Other than "Lead" in Column E,Was Material Ever Previously Lead?],G7807,Table15[Customer-Owned Portion],O7807),Table15[Unique ID],0),0)))</f>
        <v/>
      </c>
      <c r="X7807"/>
    </row>
    <row r="7808" spans="2:24" x14ac:dyDescent="0.25">
      <c r="B7808" s="146"/>
      <c r="C7808" s="31"/>
      <c r="D7808" s="31"/>
      <c r="E7808" s="44"/>
      <c r="F7808" s="43"/>
      <c r="G7808" s="84"/>
      <c r="H7808" s="31"/>
      <c r="I7808" s="31"/>
      <c r="J7808" s="84"/>
      <c r="K7808" s="31"/>
      <c r="L7808" s="31"/>
      <c r="M7808" s="169"/>
      <c r="N7808" s="148"/>
      <c r="O7808" s="106"/>
      <c r="P7808" s="43"/>
      <c r="Q7808" s="31"/>
      <c r="R7808" s="84"/>
      <c r="S7808" s="31"/>
      <c r="T7808" s="31"/>
      <c r="U7808" s="169"/>
      <c r="V7808" s="150"/>
      <c r="W7808" s="141" t="str" cm="1">
        <f t="array" ref="W7808">IF(SUM(LEN(B7808:V7808))=0,"",IF(OR(OR(ISBLANK(F7808),SUM(LEN(C7808),LEN(D7808))=0),AND(NOT(E7808="Unknown"),ISBLANK(J7808)),AND(NOT(O7808="Unknown"),ISBLANK(R7808))),"Missing Information", INDEX(Table15[Entire Service Line Classification], MATCH(SUMIFS(Table15[Unique ID],Table15[System-Owned Portion],E7808,Table15[If Material Anything Other than "Lead" in Column E,Was Material Ever Previously Lead?],G7808,Table15[Customer-Owned Portion],O7808),Table15[Unique ID],0),0)))</f>
        <v/>
      </c>
      <c r="X7808"/>
    </row>
    <row r="7809" spans="2:24" x14ac:dyDescent="0.25">
      <c r="B7809" s="146"/>
      <c r="C7809" s="31"/>
      <c r="D7809" s="31"/>
      <c r="E7809" s="44"/>
      <c r="F7809" s="43"/>
      <c r="G7809" s="84"/>
      <c r="H7809" s="31"/>
      <c r="I7809" s="31"/>
      <c r="J7809" s="84"/>
      <c r="K7809" s="31"/>
      <c r="L7809" s="31"/>
      <c r="M7809" s="169"/>
      <c r="N7809" s="148"/>
      <c r="O7809" s="106"/>
      <c r="P7809" s="43"/>
      <c r="Q7809" s="31"/>
      <c r="R7809" s="84"/>
      <c r="S7809" s="31"/>
      <c r="T7809" s="31"/>
      <c r="U7809" s="169"/>
      <c r="V7809" s="150"/>
      <c r="W7809" s="141" t="str" cm="1">
        <f t="array" ref="W7809">IF(SUM(LEN(B7809:V7809))=0,"",IF(OR(OR(ISBLANK(F7809),SUM(LEN(C7809),LEN(D7809))=0),AND(NOT(E7809="Unknown"),ISBLANK(J7809)),AND(NOT(O7809="Unknown"),ISBLANK(R7809))),"Missing Information", INDEX(Table15[Entire Service Line Classification], MATCH(SUMIFS(Table15[Unique ID],Table15[System-Owned Portion],E7809,Table15[If Material Anything Other than "Lead" in Column E,Was Material Ever Previously Lead?],G7809,Table15[Customer-Owned Portion],O7809),Table15[Unique ID],0),0)))</f>
        <v/>
      </c>
      <c r="X7809"/>
    </row>
    <row r="7810" spans="2:24" x14ac:dyDescent="0.25">
      <c r="B7810" s="146"/>
      <c r="C7810" s="31"/>
      <c r="D7810" s="31"/>
      <c r="E7810" s="44"/>
      <c r="F7810" s="43"/>
      <c r="G7810" s="84"/>
      <c r="H7810" s="31"/>
      <c r="I7810" s="31"/>
      <c r="J7810" s="84"/>
      <c r="K7810" s="31"/>
      <c r="L7810" s="31"/>
      <c r="M7810" s="169"/>
      <c r="N7810" s="148"/>
      <c r="O7810" s="106"/>
      <c r="P7810" s="43"/>
      <c r="Q7810" s="31"/>
      <c r="R7810" s="84"/>
      <c r="S7810" s="31"/>
      <c r="T7810" s="31"/>
      <c r="U7810" s="169"/>
      <c r="V7810" s="150"/>
      <c r="W7810" s="141" t="str" cm="1">
        <f t="array" ref="W7810">IF(SUM(LEN(B7810:V7810))=0,"",IF(OR(OR(ISBLANK(F7810),SUM(LEN(C7810),LEN(D7810))=0),AND(NOT(E7810="Unknown"),ISBLANK(J7810)),AND(NOT(O7810="Unknown"),ISBLANK(R7810))),"Missing Information", INDEX(Table15[Entire Service Line Classification], MATCH(SUMIFS(Table15[Unique ID],Table15[System-Owned Portion],E7810,Table15[If Material Anything Other than "Lead" in Column E,Was Material Ever Previously Lead?],G7810,Table15[Customer-Owned Portion],O7810),Table15[Unique ID],0),0)))</f>
        <v/>
      </c>
      <c r="X7810"/>
    </row>
    <row r="7811" spans="2:24" x14ac:dyDescent="0.25">
      <c r="B7811" s="146"/>
      <c r="C7811" s="31"/>
      <c r="D7811" s="31"/>
      <c r="E7811" s="44"/>
      <c r="F7811" s="43"/>
      <c r="G7811" s="84"/>
      <c r="H7811" s="31"/>
      <c r="I7811" s="31"/>
      <c r="J7811" s="84"/>
      <c r="K7811" s="31"/>
      <c r="L7811" s="31"/>
      <c r="M7811" s="169"/>
      <c r="N7811" s="148"/>
      <c r="O7811" s="106"/>
      <c r="P7811" s="43"/>
      <c r="Q7811" s="31"/>
      <c r="R7811" s="84"/>
      <c r="S7811" s="31"/>
      <c r="T7811" s="31"/>
      <c r="U7811" s="169"/>
      <c r="V7811" s="150"/>
      <c r="W7811" s="141" t="str" cm="1">
        <f t="array" ref="W7811">IF(SUM(LEN(B7811:V7811))=0,"",IF(OR(OR(ISBLANK(F7811),SUM(LEN(C7811),LEN(D7811))=0),AND(NOT(E7811="Unknown"),ISBLANK(J7811)),AND(NOT(O7811="Unknown"),ISBLANK(R7811))),"Missing Information", INDEX(Table15[Entire Service Line Classification], MATCH(SUMIFS(Table15[Unique ID],Table15[System-Owned Portion],E7811,Table15[If Material Anything Other than "Lead" in Column E,Was Material Ever Previously Lead?],G7811,Table15[Customer-Owned Portion],O7811),Table15[Unique ID],0),0)))</f>
        <v/>
      </c>
      <c r="X7811"/>
    </row>
    <row r="7812" spans="2:24" x14ac:dyDescent="0.25">
      <c r="B7812" s="146"/>
      <c r="C7812" s="31"/>
      <c r="D7812" s="31"/>
      <c r="E7812" s="44"/>
      <c r="F7812" s="43"/>
      <c r="G7812" s="84"/>
      <c r="H7812" s="31"/>
      <c r="I7812" s="31"/>
      <c r="J7812" s="84"/>
      <c r="K7812" s="31"/>
      <c r="L7812" s="31"/>
      <c r="M7812" s="169"/>
      <c r="N7812" s="148"/>
      <c r="O7812" s="106"/>
      <c r="P7812" s="43"/>
      <c r="Q7812" s="31"/>
      <c r="R7812" s="84"/>
      <c r="S7812" s="31"/>
      <c r="T7812" s="31"/>
      <c r="U7812" s="169"/>
      <c r="V7812" s="150"/>
      <c r="W7812" s="141" t="str" cm="1">
        <f t="array" ref="W7812">IF(SUM(LEN(B7812:V7812))=0,"",IF(OR(OR(ISBLANK(F7812),SUM(LEN(C7812),LEN(D7812))=0),AND(NOT(E7812="Unknown"),ISBLANK(J7812)),AND(NOT(O7812="Unknown"),ISBLANK(R7812))),"Missing Information", INDEX(Table15[Entire Service Line Classification], MATCH(SUMIFS(Table15[Unique ID],Table15[System-Owned Portion],E7812,Table15[If Material Anything Other than "Lead" in Column E,Was Material Ever Previously Lead?],G7812,Table15[Customer-Owned Portion],O7812),Table15[Unique ID],0),0)))</f>
        <v/>
      </c>
      <c r="X7812"/>
    </row>
    <row r="7813" spans="2:24" x14ac:dyDescent="0.25">
      <c r="B7813" s="146"/>
      <c r="C7813" s="31"/>
      <c r="D7813" s="31"/>
      <c r="E7813" s="44"/>
      <c r="F7813" s="43"/>
      <c r="G7813" s="84"/>
      <c r="H7813" s="31"/>
      <c r="I7813" s="31"/>
      <c r="J7813" s="84"/>
      <c r="K7813" s="31"/>
      <c r="L7813" s="31"/>
      <c r="M7813" s="169"/>
      <c r="N7813" s="148"/>
      <c r="O7813" s="106"/>
      <c r="P7813" s="43"/>
      <c r="Q7813" s="31"/>
      <c r="R7813" s="84"/>
      <c r="S7813" s="31"/>
      <c r="T7813" s="31"/>
      <c r="U7813" s="169"/>
      <c r="V7813" s="150"/>
      <c r="W7813" s="141" t="str" cm="1">
        <f t="array" ref="W7813">IF(SUM(LEN(B7813:V7813))=0,"",IF(OR(OR(ISBLANK(F7813),SUM(LEN(C7813),LEN(D7813))=0),AND(NOT(E7813="Unknown"),ISBLANK(J7813)),AND(NOT(O7813="Unknown"),ISBLANK(R7813))),"Missing Information", INDEX(Table15[Entire Service Line Classification], MATCH(SUMIFS(Table15[Unique ID],Table15[System-Owned Portion],E7813,Table15[If Material Anything Other than "Lead" in Column E,Was Material Ever Previously Lead?],G7813,Table15[Customer-Owned Portion],O7813),Table15[Unique ID],0),0)))</f>
        <v/>
      </c>
      <c r="X7813"/>
    </row>
    <row r="7814" spans="2:24" x14ac:dyDescent="0.25">
      <c r="B7814" s="146"/>
      <c r="C7814" s="31"/>
      <c r="D7814" s="31"/>
      <c r="E7814" s="44"/>
      <c r="F7814" s="43"/>
      <c r="G7814" s="84"/>
      <c r="H7814" s="31"/>
      <c r="I7814" s="31"/>
      <c r="J7814" s="84"/>
      <c r="K7814" s="31"/>
      <c r="L7814" s="31"/>
      <c r="M7814" s="169"/>
      <c r="N7814" s="148"/>
      <c r="O7814" s="106"/>
      <c r="P7814" s="43"/>
      <c r="Q7814" s="31"/>
      <c r="R7814" s="84"/>
      <c r="S7814" s="31"/>
      <c r="T7814" s="31"/>
      <c r="U7814" s="169"/>
      <c r="V7814" s="150"/>
      <c r="W7814" s="141" t="str" cm="1">
        <f t="array" ref="W7814">IF(SUM(LEN(B7814:V7814))=0,"",IF(OR(OR(ISBLANK(F7814),SUM(LEN(C7814),LEN(D7814))=0),AND(NOT(E7814="Unknown"),ISBLANK(J7814)),AND(NOT(O7814="Unknown"),ISBLANK(R7814))),"Missing Information", INDEX(Table15[Entire Service Line Classification], MATCH(SUMIFS(Table15[Unique ID],Table15[System-Owned Portion],E7814,Table15[If Material Anything Other than "Lead" in Column E,Was Material Ever Previously Lead?],G7814,Table15[Customer-Owned Portion],O7814),Table15[Unique ID],0),0)))</f>
        <v/>
      </c>
      <c r="X7814"/>
    </row>
    <row r="7815" spans="2:24" x14ac:dyDescent="0.25">
      <c r="B7815" s="146"/>
      <c r="C7815" s="31"/>
      <c r="D7815" s="31"/>
      <c r="E7815" s="44"/>
      <c r="F7815" s="43"/>
      <c r="G7815" s="84"/>
      <c r="H7815" s="31"/>
      <c r="I7815" s="31"/>
      <c r="J7815" s="84"/>
      <c r="K7815" s="31"/>
      <c r="L7815" s="31"/>
      <c r="M7815" s="169"/>
      <c r="N7815" s="148"/>
      <c r="O7815" s="106"/>
      <c r="P7815" s="43"/>
      <c r="Q7815" s="31"/>
      <c r="R7815" s="84"/>
      <c r="S7815" s="31"/>
      <c r="T7815" s="31"/>
      <c r="U7815" s="169"/>
      <c r="V7815" s="150"/>
      <c r="W7815" s="141" t="str" cm="1">
        <f t="array" ref="W7815">IF(SUM(LEN(B7815:V7815))=0,"",IF(OR(OR(ISBLANK(F7815),SUM(LEN(C7815),LEN(D7815))=0),AND(NOT(E7815="Unknown"),ISBLANK(J7815)),AND(NOT(O7815="Unknown"),ISBLANK(R7815))),"Missing Information", INDEX(Table15[Entire Service Line Classification], MATCH(SUMIFS(Table15[Unique ID],Table15[System-Owned Portion],E7815,Table15[If Material Anything Other than "Lead" in Column E,Was Material Ever Previously Lead?],G7815,Table15[Customer-Owned Portion],O7815),Table15[Unique ID],0),0)))</f>
        <v/>
      </c>
      <c r="X7815"/>
    </row>
    <row r="7816" spans="2:24" x14ac:dyDescent="0.25">
      <c r="B7816" s="146"/>
      <c r="C7816" s="31"/>
      <c r="D7816" s="31"/>
      <c r="E7816" s="44"/>
      <c r="F7816" s="43"/>
      <c r="G7816" s="84"/>
      <c r="H7816" s="31"/>
      <c r="I7816" s="31"/>
      <c r="J7816" s="84"/>
      <c r="K7816" s="31"/>
      <c r="L7816" s="31"/>
      <c r="M7816" s="169"/>
      <c r="N7816" s="148"/>
      <c r="O7816" s="106"/>
      <c r="P7816" s="43"/>
      <c r="Q7816" s="31"/>
      <c r="R7816" s="84"/>
      <c r="S7816" s="31"/>
      <c r="T7816" s="31"/>
      <c r="U7816" s="169"/>
      <c r="V7816" s="150"/>
      <c r="W7816" s="141" t="str" cm="1">
        <f t="array" ref="W7816">IF(SUM(LEN(B7816:V7816))=0,"",IF(OR(OR(ISBLANK(F7816),SUM(LEN(C7816),LEN(D7816))=0),AND(NOT(E7816="Unknown"),ISBLANK(J7816)),AND(NOT(O7816="Unknown"),ISBLANK(R7816))),"Missing Information", INDEX(Table15[Entire Service Line Classification], MATCH(SUMIFS(Table15[Unique ID],Table15[System-Owned Portion],E7816,Table15[If Material Anything Other than "Lead" in Column E,Was Material Ever Previously Lead?],G7816,Table15[Customer-Owned Portion],O7816),Table15[Unique ID],0),0)))</f>
        <v/>
      </c>
      <c r="X7816"/>
    </row>
    <row r="7817" spans="2:24" x14ac:dyDescent="0.25">
      <c r="B7817" s="146"/>
      <c r="C7817" s="31"/>
      <c r="D7817" s="31"/>
      <c r="E7817" s="44"/>
      <c r="F7817" s="43"/>
      <c r="G7817" s="84"/>
      <c r="H7817" s="31"/>
      <c r="I7817" s="31"/>
      <c r="J7817" s="84"/>
      <c r="K7817" s="31"/>
      <c r="L7817" s="31"/>
      <c r="M7817" s="169"/>
      <c r="N7817" s="148"/>
      <c r="O7817" s="106"/>
      <c r="P7817" s="43"/>
      <c r="Q7817" s="31"/>
      <c r="R7817" s="84"/>
      <c r="S7817" s="31"/>
      <c r="T7817" s="31"/>
      <c r="U7817" s="169"/>
      <c r="V7817" s="150"/>
      <c r="W7817" s="141" t="str" cm="1">
        <f t="array" ref="W7817">IF(SUM(LEN(B7817:V7817))=0,"",IF(OR(OR(ISBLANK(F7817),SUM(LEN(C7817),LEN(D7817))=0),AND(NOT(E7817="Unknown"),ISBLANK(J7817)),AND(NOT(O7817="Unknown"),ISBLANK(R7817))),"Missing Information", INDEX(Table15[Entire Service Line Classification], MATCH(SUMIFS(Table15[Unique ID],Table15[System-Owned Portion],E7817,Table15[If Material Anything Other than "Lead" in Column E,Was Material Ever Previously Lead?],G7817,Table15[Customer-Owned Portion],O7817),Table15[Unique ID],0),0)))</f>
        <v/>
      </c>
      <c r="X7817"/>
    </row>
    <row r="7818" spans="2:24" x14ac:dyDescent="0.25">
      <c r="B7818" s="146"/>
      <c r="C7818" s="31"/>
      <c r="D7818" s="31"/>
      <c r="E7818" s="44"/>
      <c r="F7818" s="43"/>
      <c r="G7818" s="84"/>
      <c r="H7818" s="31"/>
      <c r="I7818" s="31"/>
      <c r="J7818" s="84"/>
      <c r="K7818" s="31"/>
      <c r="L7818" s="31"/>
      <c r="M7818" s="169"/>
      <c r="N7818" s="148"/>
      <c r="O7818" s="106"/>
      <c r="P7818" s="43"/>
      <c r="Q7818" s="31"/>
      <c r="R7818" s="84"/>
      <c r="S7818" s="31"/>
      <c r="T7818" s="31"/>
      <c r="U7818" s="169"/>
      <c r="V7818" s="150"/>
      <c r="W7818" s="141" t="str" cm="1">
        <f t="array" ref="W7818">IF(SUM(LEN(B7818:V7818))=0,"",IF(OR(OR(ISBLANK(F7818),SUM(LEN(C7818),LEN(D7818))=0),AND(NOT(E7818="Unknown"),ISBLANK(J7818)),AND(NOT(O7818="Unknown"),ISBLANK(R7818))),"Missing Information", INDEX(Table15[Entire Service Line Classification], MATCH(SUMIFS(Table15[Unique ID],Table15[System-Owned Portion],E7818,Table15[If Material Anything Other than "Lead" in Column E,Was Material Ever Previously Lead?],G7818,Table15[Customer-Owned Portion],O7818),Table15[Unique ID],0),0)))</f>
        <v/>
      </c>
      <c r="X7818"/>
    </row>
    <row r="7819" spans="2:24" x14ac:dyDescent="0.25">
      <c r="B7819" s="146"/>
      <c r="C7819" s="31"/>
      <c r="D7819" s="31"/>
      <c r="E7819" s="44"/>
      <c r="F7819" s="43"/>
      <c r="G7819" s="84"/>
      <c r="H7819" s="31"/>
      <c r="I7819" s="31"/>
      <c r="J7819" s="84"/>
      <c r="K7819" s="31"/>
      <c r="L7819" s="31"/>
      <c r="M7819" s="169"/>
      <c r="N7819" s="148"/>
      <c r="O7819" s="106"/>
      <c r="P7819" s="43"/>
      <c r="Q7819" s="31"/>
      <c r="R7819" s="84"/>
      <c r="S7819" s="31"/>
      <c r="T7819" s="31"/>
      <c r="U7819" s="169"/>
      <c r="V7819" s="150"/>
      <c r="W7819" s="141" t="str" cm="1">
        <f t="array" ref="W7819">IF(SUM(LEN(B7819:V7819))=0,"",IF(OR(OR(ISBLANK(F7819),SUM(LEN(C7819),LEN(D7819))=0),AND(NOT(E7819="Unknown"),ISBLANK(J7819)),AND(NOT(O7819="Unknown"),ISBLANK(R7819))),"Missing Information", INDEX(Table15[Entire Service Line Classification], MATCH(SUMIFS(Table15[Unique ID],Table15[System-Owned Portion],E7819,Table15[If Material Anything Other than "Lead" in Column E,Was Material Ever Previously Lead?],G7819,Table15[Customer-Owned Portion],O7819),Table15[Unique ID],0),0)))</f>
        <v/>
      </c>
      <c r="X7819"/>
    </row>
    <row r="7820" spans="2:24" x14ac:dyDescent="0.25">
      <c r="B7820" s="146"/>
      <c r="C7820" s="31"/>
      <c r="D7820" s="31"/>
      <c r="E7820" s="44"/>
      <c r="F7820" s="43"/>
      <c r="G7820" s="84"/>
      <c r="H7820" s="31"/>
      <c r="I7820" s="31"/>
      <c r="J7820" s="84"/>
      <c r="K7820" s="31"/>
      <c r="L7820" s="31"/>
      <c r="M7820" s="169"/>
      <c r="N7820" s="148"/>
      <c r="O7820" s="106"/>
      <c r="P7820" s="43"/>
      <c r="Q7820" s="31"/>
      <c r="R7820" s="84"/>
      <c r="S7820" s="31"/>
      <c r="T7820" s="31"/>
      <c r="U7820" s="169"/>
      <c r="V7820" s="150"/>
      <c r="W7820" s="141" t="str" cm="1">
        <f t="array" ref="W7820">IF(SUM(LEN(B7820:V7820))=0,"",IF(OR(OR(ISBLANK(F7820),SUM(LEN(C7820),LEN(D7820))=0),AND(NOT(E7820="Unknown"),ISBLANK(J7820)),AND(NOT(O7820="Unknown"),ISBLANK(R7820))),"Missing Information", INDEX(Table15[Entire Service Line Classification], MATCH(SUMIFS(Table15[Unique ID],Table15[System-Owned Portion],E7820,Table15[If Material Anything Other than "Lead" in Column E,Was Material Ever Previously Lead?],G7820,Table15[Customer-Owned Portion],O7820),Table15[Unique ID],0),0)))</f>
        <v/>
      </c>
      <c r="X7820"/>
    </row>
    <row r="7821" spans="2:24" x14ac:dyDescent="0.25">
      <c r="B7821" s="146"/>
      <c r="C7821" s="31"/>
      <c r="D7821" s="31"/>
      <c r="E7821" s="44"/>
      <c r="F7821" s="43"/>
      <c r="G7821" s="84"/>
      <c r="H7821" s="31"/>
      <c r="I7821" s="31"/>
      <c r="J7821" s="84"/>
      <c r="K7821" s="31"/>
      <c r="L7821" s="31"/>
      <c r="M7821" s="169"/>
      <c r="N7821" s="148"/>
      <c r="O7821" s="106"/>
      <c r="P7821" s="43"/>
      <c r="Q7821" s="31"/>
      <c r="R7821" s="84"/>
      <c r="S7821" s="31"/>
      <c r="T7821" s="31"/>
      <c r="U7821" s="169"/>
      <c r="V7821" s="150"/>
      <c r="W7821" s="141" t="str" cm="1">
        <f t="array" ref="W7821">IF(SUM(LEN(B7821:V7821))=0,"",IF(OR(OR(ISBLANK(F7821),SUM(LEN(C7821),LEN(D7821))=0),AND(NOT(E7821="Unknown"),ISBLANK(J7821)),AND(NOT(O7821="Unknown"),ISBLANK(R7821))),"Missing Information", INDEX(Table15[Entire Service Line Classification], MATCH(SUMIFS(Table15[Unique ID],Table15[System-Owned Portion],E7821,Table15[If Material Anything Other than "Lead" in Column E,Was Material Ever Previously Lead?],G7821,Table15[Customer-Owned Portion],O7821),Table15[Unique ID],0),0)))</f>
        <v/>
      </c>
      <c r="X7821"/>
    </row>
    <row r="7822" spans="2:24" x14ac:dyDescent="0.25">
      <c r="B7822" s="146"/>
      <c r="C7822" s="31"/>
      <c r="D7822" s="31"/>
      <c r="E7822" s="44"/>
      <c r="F7822" s="43"/>
      <c r="G7822" s="84"/>
      <c r="H7822" s="31"/>
      <c r="I7822" s="31"/>
      <c r="J7822" s="84"/>
      <c r="K7822" s="31"/>
      <c r="L7822" s="31"/>
      <c r="M7822" s="169"/>
      <c r="N7822" s="148"/>
      <c r="O7822" s="106"/>
      <c r="P7822" s="43"/>
      <c r="Q7822" s="31"/>
      <c r="R7822" s="84"/>
      <c r="S7822" s="31"/>
      <c r="T7822" s="31"/>
      <c r="U7822" s="169"/>
      <c r="V7822" s="150"/>
      <c r="W7822" s="141" t="str" cm="1">
        <f t="array" ref="W7822">IF(SUM(LEN(B7822:V7822))=0,"",IF(OR(OR(ISBLANK(F7822),SUM(LEN(C7822),LEN(D7822))=0),AND(NOT(E7822="Unknown"),ISBLANK(J7822)),AND(NOT(O7822="Unknown"),ISBLANK(R7822))),"Missing Information", INDEX(Table15[Entire Service Line Classification], MATCH(SUMIFS(Table15[Unique ID],Table15[System-Owned Portion],E7822,Table15[If Material Anything Other than "Lead" in Column E,Was Material Ever Previously Lead?],G7822,Table15[Customer-Owned Portion],O7822),Table15[Unique ID],0),0)))</f>
        <v/>
      </c>
      <c r="X7822"/>
    </row>
    <row r="7823" spans="2:24" x14ac:dyDescent="0.25">
      <c r="B7823" s="146"/>
      <c r="C7823" s="31"/>
      <c r="D7823" s="31"/>
      <c r="E7823" s="44"/>
      <c r="F7823" s="43"/>
      <c r="G7823" s="84"/>
      <c r="H7823" s="31"/>
      <c r="I7823" s="31"/>
      <c r="J7823" s="84"/>
      <c r="K7823" s="31"/>
      <c r="L7823" s="31"/>
      <c r="M7823" s="169"/>
      <c r="N7823" s="148"/>
      <c r="O7823" s="106"/>
      <c r="P7823" s="43"/>
      <c r="Q7823" s="31"/>
      <c r="R7823" s="84"/>
      <c r="S7823" s="31"/>
      <c r="T7823" s="31"/>
      <c r="U7823" s="169"/>
      <c r="V7823" s="150"/>
      <c r="W7823" s="141" t="str" cm="1">
        <f t="array" ref="W7823">IF(SUM(LEN(B7823:V7823))=0,"",IF(OR(OR(ISBLANK(F7823),SUM(LEN(C7823),LEN(D7823))=0),AND(NOT(E7823="Unknown"),ISBLANK(J7823)),AND(NOT(O7823="Unknown"),ISBLANK(R7823))),"Missing Information", INDEX(Table15[Entire Service Line Classification], MATCH(SUMIFS(Table15[Unique ID],Table15[System-Owned Portion],E7823,Table15[If Material Anything Other than "Lead" in Column E,Was Material Ever Previously Lead?],G7823,Table15[Customer-Owned Portion],O7823),Table15[Unique ID],0),0)))</f>
        <v/>
      </c>
      <c r="X7823"/>
    </row>
    <row r="7824" spans="2:24" x14ac:dyDescent="0.25">
      <c r="B7824" s="146"/>
      <c r="C7824" s="31"/>
      <c r="D7824" s="31"/>
      <c r="E7824" s="44"/>
      <c r="F7824" s="43"/>
      <c r="G7824" s="84"/>
      <c r="H7824" s="31"/>
      <c r="I7824" s="31"/>
      <c r="J7824" s="84"/>
      <c r="K7824" s="31"/>
      <c r="L7824" s="31"/>
      <c r="M7824" s="169"/>
      <c r="N7824" s="148"/>
      <c r="O7824" s="106"/>
      <c r="P7824" s="43"/>
      <c r="Q7824" s="31"/>
      <c r="R7824" s="84"/>
      <c r="S7824" s="31"/>
      <c r="T7824" s="31"/>
      <c r="U7824" s="169"/>
      <c r="V7824" s="150"/>
      <c r="W7824" s="141" t="str" cm="1">
        <f t="array" ref="W7824">IF(SUM(LEN(B7824:V7824))=0,"",IF(OR(OR(ISBLANK(F7824),SUM(LEN(C7824),LEN(D7824))=0),AND(NOT(E7824="Unknown"),ISBLANK(J7824)),AND(NOT(O7824="Unknown"),ISBLANK(R7824))),"Missing Information", INDEX(Table15[Entire Service Line Classification], MATCH(SUMIFS(Table15[Unique ID],Table15[System-Owned Portion],E7824,Table15[If Material Anything Other than "Lead" in Column E,Was Material Ever Previously Lead?],G7824,Table15[Customer-Owned Portion],O7824),Table15[Unique ID],0),0)))</f>
        <v/>
      </c>
      <c r="X7824"/>
    </row>
    <row r="7825" spans="2:24" x14ac:dyDescent="0.25">
      <c r="B7825" s="146"/>
      <c r="C7825" s="31"/>
      <c r="D7825" s="31"/>
      <c r="E7825" s="44"/>
      <c r="F7825" s="43"/>
      <c r="G7825" s="84"/>
      <c r="H7825" s="31"/>
      <c r="I7825" s="31"/>
      <c r="J7825" s="84"/>
      <c r="K7825" s="31"/>
      <c r="L7825" s="31"/>
      <c r="M7825" s="169"/>
      <c r="N7825" s="148"/>
      <c r="O7825" s="106"/>
      <c r="P7825" s="43"/>
      <c r="Q7825" s="31"/>
      <c r="R7825" s="84"/>
      <c r="S7825" s="31"/>
      <c r="T7825" s="31"/>
      <c r="U7825" s="169"/>
      <c r="V7825" s="150"/>
      <c r="W7825" s="141" t="str" cm="1">
        <f t="array" ref="W7825">IF(SUM(LEN(B7825:V7825))=0,"",IF(OR(OR(ISBLANK(F7825),SUM(LEN(C7825),LEN(D7825))=0),AND(NOT(E7825="Unknown"),ISBLANK(J7825)),AND(NOT(O7825="Unknown"),ISBLANK(R7825))),"Missing Information", INDEX(Table15[Entire Service Line Classification], MATCH(SUMIFS(Table15[Unique ID],Table15[System-Owned Portion],E7825,Table15[If Material Anything Other than "Lead" in Column E,Was Material Ever Previously Lead?],G7825,Table15[Customer-Owned Portion],O7825),Table15[Unique ID],0),0)))</f>
        <v/>
      </c>
      <c r="X7825"/>
    </row>
    <row r="7826" spans="2:24" x14ac:dyDescent="0.25">
      <c r="B7826" s="146"/>
      <c r="C7826" s="31"/>
      <c r="D7826" s="31"/>
      <c r="E7826" s="44"/>
      <c r="F7826" s="43"/>
      <c r="G7826" s="84"/>
      <c r="H7826" s="31"/>
      <c r="I7826" s="31"/>
      <c r="J7826" s="84"/>
      <c r="K7826" s="31"/>
      <c r="L7826" s="31"/>
      <c r="M7826" s="169"/>
      <c r="N7826" s="148"/>
      <c r="O7826" s="106"/>
      <c r="P7826" s="43"/>
      <c r="Q7826" s="31"/>
      <c r="R7826" s="84"/>
      <c r="S7826" s="31"/>
      <c r="T7826" s="31"/>
      <c r="U7826" s="169"/>
      <c r="V7826" s="150"/>
      <c r="W7826" s="141" t="str" cm="1">
        <f t="array" ref="W7826">IF(SUM(LEN(B7826:V7826))=0,"",IF(OR(OR(ISBLANK(F7826),SUM(LEN(C7826),LEN(D7826))=0),AND(NOT(E7826="Unknown"),ISBLANK(J7826)),AND(NOT(O7826="Unknown"),ISBLANK(R7826))),"Missing Information", INDEX(Table15[Entire Service Line Classification], MATCH(SUMIFS(Table15[Unique ID],Table15[System-Owned Portion],E7826,Table15[If Material Anything Other than "Lead" in Column E,Was Material Ever Previously Lead?],G7826,Table15[Customer-Owned Portion],O7826),Table15[Unique ID],0),0)))</f>
        <v/>
      </c>
      <c r="X7826"/>
    </row>
    <row r="7827" spans="2:24" x14ac:dyDescent="0.25">
      <c r="B7827" s="146"/>
      <c r="C7827" s="31"/>
      <c r="D7827" s="31"/>
      <c r="E7827" s="44"/>
      <c r="F7827" s="43"/>
      <c r="G7827" s="84"/>
      <c r="H7827" s="31"/>
      <c r="I7827" s="31"/>
      <c r="J7827" s="84"/>
      <c r="K7827" s="31"/>
      <c r="L7827" s="31"/>
      <c r="M7827" s="169"/>
      <c r="N7827" s="148"/>
      <c r="O7827" s="106"/>
      <c r="P7827" s="43"/>
      <c r="Q7827" s="31"/>
      <c r="R7827" s="84"/>
      <c r="S7827" s="31"/>
      <c r="T7827" s="31"/>
      <c r="U7827" s="169"/>
      <c r="V7827" s="150"/>
      <c r="W7827" s="141" t="str" cm="1">
        <f t="array" ref="W7827">IF(SUM(LEN(B7827:V7827))=0,"",IF(OR(OR(ISBLANK(F7827),SUM(LEN(C7827),LEN(D7827))=0),AND(NOT(E7827="Unknown"),ISBLANK(J7827)),AND(NOT(O7827="Unknown"),ISBLANK(R7827))),"Missing Information", INDEX(Table15[Entire Service Line Classification], MATCH(SUMIFS(Table15[Unique ID],Table15[System-Owned Portion],E7827,Table15[If Material Anything Other than "Lead" in Column E,Was Material Ever Previously Lead?],G7827,Table15[Customer-Owned Portion],O7827),Table15[Unique ID],0),0)))</f>
        <v/>
      </c>
      <c r="X7827"/>
    </row>
    <row r="7828" spans="2:24" x14ac:dyDescent="0.25">
      <c r="B7828" s="146"/>
      <c r="C7828" s="31"/>
      <c r="D7828" s="31"/>
      <c r="E7828" s="44"/>
      <c r="F7828" s="43"/>
      <c r="G7828" s="84"/>
      <c r="H7828" s="31"/>
      <c r="I7828" s="31"/>
      <c r="J7828" s="84"/>
      <c r="K7828" s="31"/>
      <c r="L7828" s="31"/>
      <c r="M7828" s="169"/>
      <c r="N7828" s="148"/>
      <c r="O7828" s="106"/>
      <c r="P7828" s="43"/>
      <c r="Q7828" s="31"/>
      <c r="R7828" s="84"/>
      <c r="S7828" s="31"/>
      <c r="T7828" s="31"/>
      <c r="U7828" s="169"/>
      <c r="V7828" s="150"/>
      <c r="W7828" s="141" t="str" cm="1">
        <f t="array" ref="W7828">IF(SUM(LEN(B7828:V7828))=0,"",IF(OR(OR(ISBLANK(F7828),SUM(LEN(C7828),LEN(D7828))=0),AND(NOT(E7828="Unknown"),ISBLANK(J7828)),AND(NOT(O7828="Unknown"),ISBLANK(R7828))),"Missing Information", INDEX(Table15[Entire Service Line Classification], MATCH(SUMIFS(Table15[Unique ID],Table15[System-Owned Portion],E7828,Table15[If Material Anything Other than "Lead" in Column E,Was Material Ever Previously Lead?],G7828,Table15[Customer-Owned Portion],O7828),Table15[Unique ID],0),0)))</f>
        <v/>
      </c>
      <c r="X7828"/>
    </row>
    <row r="7829" spans="2:24" x14ac:dyDescent="0.25">
      <c r="B7829" s="146"/>
      <c r="C7829" s="31"/>
      <c r="D7829" s="31"/>
      <c r="E7829" s="44"/>
      <c r="F7829" s="43"/>
      <c r="G7829" s="84"/>
      <c r="H7829" s="31"/>
      <c r="I7829" s="31"/>
      <c r="J7829" s="84"/>
      <c r="K7829" s="31"/>
      <c r="L7829" s="31"/>
      <c r="M7829" s="169"/>
      <c r="N7829" s="148"/>
      <c r="O7829" s="106"/>
      <c r="P7829" s="43"/>
      <c r="Q7829" s="31"/>
      <c r="R7829" s="84"/>
      <c r="S7829" s="31"/>
      <c r="T7829" s="31"/>
      <c r="U7829" s="169"/>
      <c r="V7829" s="150"/>
      <c r="W7829" s="141" t="str" cm="1">
        <f t="array" ref="W7829">IF(SUM(LEN(B7829:V7829))=0,"",IF(OR(OR(ISBLANK(F7829),SUM(LEN(C7829),LEN(D7829))=0),AND(NOT(E7829="Unknown"),ISBLANK(J7829)),AND(NOT(O7829="Unknown"),ISBLANK(R7829))),"Missing Information", INDEX(Table15[Entire Service Line Classification], MATCH(SUMIFS(Table15[Unique ID],Table15[System-Owned Portion],E7829,Table15[If Material Anything Other than "Lead" in Column E,Was Material Ever Previously Lead?],G7829,Table15[Customer-Owned Portion],O7829),Table15[Unique ID],0),0)))</f>
        <v/>
      </c>
      <c r="X7829"/>
    </row>
    <row r="7830" spans="2:24" x14ac:dyDescent="0.25">
      <c r="B7830" s="146"/>
      <c r="C7830" s="31"/>
      <c r="D7830" s="31"/>
      <c r="E7830" s="44"/>
      <c r="F7830" s="43"/>
      <c r="G7830" s="84"/>
      <c r="H7830" s="31"/>
      <c r="I7830" s="31"/>
      <c r="J7830" s="84"/>
      <c r="K7830" s="31"/>
      <c r="L7830" s="31"/>
      <c r="M7830" s="169"/>
      <c r="N7830" s="148"/>
      <c r="O7830" s="106"/>
      <c r="P7830" s="43"/>
      <c r="Q7830" s="31"/>
      <c r="R7830" s="84"/>
      <c r="S7830" s="31"/>
      <c r="T7830" s="31"/>
      <c r="U7830" s="169"/>
      <c r="V7830" s="150"/>
      <c r="W7830" s="141" t="str" cm="1">
        <f t="array" ref="W7830">IF(SUM(LEN(B7830:V7830))=0,"",IF(OR(OR(ISBLANK(F7830),SUM(LEN(C7830),LEN(D7830))=0),AND(NOT(E7830="Unknown"),ISBLANK(J7830)),AND(NOT(O7830="Unknown"),ISBLANK(R7830))),"Missing Information", INDEX(Table15[Entire Service Line Classification], MATCH(SUMIFS(Table15[Unique ID],Table15[System-Owned Portion],E7830,Table15[If Material Anything Other than "Lead" in Column E,Was Material Ever Previously Lead?],G7830,Table15[Customer-Owned Portion],O7830),Table15[Unique ID],0),0)))</f>
        <v/>
      </c>
      <c r="X7830"/>
    </row>
    <row r="7831" spans="2:24" x14ac:dyDescent="0.25">
      <c r="B7831" s="146"/>
      <c r="C7831" s="31"/>
      <c r="D7831" s="31"/>
      <c r="E7831" s="44"/>
      <c r="F7831" s="43"/>
      <c r="G7831" s="84"/>
      <c r="H7831" s="31"/>
      <c r="I7831" s="31"/>
      <c r="J7831" s="84"/>
      <c r="K7831" s="31"/>
      <c r="L7831" s="31"/>
      <c r="M7831" s="169"/>
      <c r="N7831" s="148"/>
      <c r="O7831" s="106"/>
      <c r="P7831" s="43"/>
      <c r="Q7831" s="31"/>
      <c r="R7831" s="84"/>
      <c r="S7831" s="31"/>
      <c r="T7831" s="31"/>
      <c r="U7831" s="169"/>
      <c r="V7831" s="150"/>
      <c r="W7831" s="141" t="str" cm="1">
        <f t="array" ref="W7831">IF(SUM(LEN(B7831:V7831))=0,"",IF(OR(OR(ISBLANK(F7831),SUM(LEN(C7831),LEN(D7831))=0),AND(NOT(E7831="Unknown"),ISBLANK(J7831)),AND(NOT(O7831="Unknown"),ISBLANK(R7831))),"Missing Information", INDEX(Table15[Entire Service Line Classification], MATCH(SUMIFS(Table15[Unique ID],Table15[System-Owned Portion],E7831,Table15[If Material Anything Other than "Lead" in Column E,Was Material Ever Previously Lead?],G7831,Table15[Customer-Owned Portion],O7831),Table15[Unique ID],0),0)))</f>
        <v/>
      </c>
      <c r="X7831"/>
    </row>
    <row r="7832" spans="2:24" x14ac:dyDescent="0.25">
      <c r="B7832" s="146"/>
      <c r="C7832" s="31"/>
      <c r="D7832" s="31"/>
      <c r="E7832" s="44"/>
      <c r="F7832" s="43"/>
      <c r="G7832" s="84"/>
      <c r="H7832" s="31"/>
      <c r="I7832" s="31"/>
      <c r="J7832" s="84"/>
      <c r="K7832" s="31"/>
      <c r="L7832" s="31"/>
      <c r="M7832" s="169"/>
      <c r="N7832" s="148"/>
      <c r="O7832" s="106"/>
      <c r="P7832" s="43"/>
      <c r="Q7832" s="31"/>
      <c r="R7832" s="84"/>
      <c r="S7832" s="31"/>
      <c r="T7832" s="31"/>
      <c r="U7832" s="169"/>
      <c r="V7832" s="150"/>
      <c r="W7832" s="141" t="str" cm="1">
        <f t="array" ref="W7832">IF(SUM(LEN(B7832:V7832))=0,"",IF(OR(OR(ISBLANK(F7832),SUM(LEN(C7832),LEN(D7832))=0),AND(NOT(E7832="Unknown"),ISBLANK(J7832)),AND(NOT(O7832="Unknown"),ISBLANK(R7832))),"Missing Information", INDEX(Table15[Entire Service Line Classification], MATCH(SUMIFS(Table15[Unique ID],Table15[System-Owned Portion],E7832,Table15[If Material Anything Other than "Lead" in Column E,Was Material Ever Previously Lead?],G7832,Table15[Customer-Owned Portion],O7832),Table15[Unique ID],0),0)))</f>
        <v/>
      </c>
      <c r="X7832"/>
    </row>
    <row r="7833" spans="2:24" x14ac:dyDescent="0.25">
      <c r="B7833" s="146"/>
      <c r="C7833" s="31"/>
      <c r="D7833" s="31"/>
      <c r="E7833" s="44"/>
      <c r="F7833" s="43"/>
      <c r="G7833" s="84"/>
      <c r="H7833" s="31"/>
      <c r="I7833" s="31"/>
      <c r="J7833" s="84"/>
      <c r="K7833" s="31"/>
      <c r="L7833" s="31"/>
      <c r="M7833" s="169"/>
      <c r="N7833" s="148"/>
      <c r="O7833" s="106"/>
      <c r="P7833" s="43"/>
      <c r="Q7833" s="31"/>
      <c r="R7833" s="84"/>
      <c r="S7833" s="31"/>
      <c r="T7833" s="31"/>
      <c r="U7833" s="169"/>
      <c r="V7833" s="150"/>
      <c r="W7833" s="141" t="str" cm="1">
        <f t="array" ref="W7833">IF(SUM(LEN(B7833:V7833))=0,"",IF(OR(OR(ISBLANK(F7833),SUM(LEN(C7833),LEN(D7833))=0),AND(NOT(E7833="Unknown"),ISBLANK(J7833)),AND(NOT(O7833="Unknown"),ISBLANK(R7833))),"Missing Information", INDEX(Table15[Entire Service Line Classification], MATCH(SUMIFS(Table15[Unique ID],Table15[System-Owned Portion],E7833,Table15[If Material Anything Other than "Lead" in Column E,Was Material Ever Previously Lead?],G7833,Table15[Customer-Owned Portion],O7833),Table15[Unique ID],0),0)))</f>
        <v/>
      </c>
      <c r="X7833"/>
    </row>
    <row r="7834" spans="2:24" x14ac:dyDescent="0.25">
      <c r="B7834" s="146"/>
      <c r="C7834" s="31"/>
      <c r="D7834" s="31"/>
      <c r="E7834" s="44"/>
      <c r="F7834" s="43"/>
      <c r="G7834" s="84"/>
      <c r="H7834" s="31"/>
      <c r="I7834" s="31"/>
      <c r="J7834" s="84"/>
      <c r="K7834" s="31"/>
      <c r="L7834" s="31"/>
      <c r="M7834" s="169"/>
      <c r="N7834" s="148"/>
      <c r="O7834" s="106"/>
      <c r="P7834" s="43"/>
      <c r="Q7834" s="31"/>
      <c r="R7834" s="84"/>
      <c r="S7834" s="31"/>
      <c r="T7834" s="31"/>
      <c r="U7834" s="169"/>
      <c r="V7834" s="150"/>
      <c r="W7834" s="141" t="str" cm="1">
        <f t="array" ref="W7834">IF(SUM(LEN(B7834:V7834))=0,"",IF(OR(OR(ISBLANK(F7834),SUM(LEN(C7834),LEN(D7834))=0),AND(NOT(E7834="Unknown"),ISBLANK(J7834)),AND(NOT(O7834="Unknown"),ISBLANK(R7834))),"Missing Information", INDEX(Table15[Entire Service Line Classification], MATCH(SUMIFS(Table15[Unique ID],Table15[System-Owned Portion],E7834,Table15[If Material Anything Other than "Lead" in Column E,Was Material Ever Previously Lead?],G7834,Table15[Customer-Owned Portion],O7834),Table15[Unique ID],0),0)))</f>
        <v/>
      </c>
      <c r="X7834"/>
    </row>
    <row r="7835" spans="2:24" x14ac:dyDescent="0.25">
      <c r="B7835" s="146"/>
      <c r="C7835" s="31"/>
      <c r="D7835" s="31"/>
      <c r="E7835" s="44"/>
      <c r="F7835" s="43"/>
      <c r="G7835" s="84"/>
      <c r="H7835" s="31"/>
      <c r="I7835" s="31"/>
      <c r="J7835" s="84"/>
      <c r="K7835" s="31"/>
      <c r="L7835" s="31"/>
      <c r="M7835" s="169"/>
      <c r="N7835" s="148"/>
      <c r="O7835" s="106"/>
      <c r="P7835" s="43"/>
      <c r="Q7835" s="31"/>
      <c r="R7835" s="84"/>
      <c r="S7835" s="31"/>
      <c r="T7835" s="31"/>
      <c r="U7835" s="169"/>
      <c r="V7835" s="150"/>
      <c r="W7835" s="141" t="str" cm="1">
        <f t="array" ref="W7835">IF(SUM(LEN(B7835:V7835))=0,"",IF(OR(OR(ISBLANK(F7835),SUM(LEN(C7835),LEN(D7835))=0),AND(NOT(E7835="Unknown"),ISBLANK(J7835)),AND(NOT(O7835="Unknown"),ISBLANK(R7835))),"Missing Information", INDEX(Table15[Entire Service Line Classification], MATCH(SUMIFS(Table15[Unique ID],Table15[System-Owned Portion],E7835,Table15[If Material Anything Other than "Lead" in Column E,Was Material Ever Previously Lead?],G7835,Table15[Customer-Owned Portion],O7835),Table15[Unique ID],0),0)))</f>
        <v/>
      </c>
      <c r="X7835"/>
    </row>
    <row r="7836" spans="2:24" x14ac:dyDescent="0.25">
      <c r="B7836" s="146"/>
      <c r="C7836" s="31"/>
      <c r="D7836" s="31"/>
      <c r="E7836" s="44"/>
      <c r="F7836" s="43"/>
      <c r="G7836" s="84"/>
      <c r="H7836" s="31"/>
      <c r="I7836" s="31"/>
      <c r="J7836" s="84"/>
      <c r="K7836" s="31"/>
      <c r="L7836" s="31"/>
      <c r="M7836" s="169"/>
      <c r="N7836" s="148"/>
      <c r="O7836" s="106"/>
      <c r="P7836" s="43"/>
      <c r="Q7836" s="31"/>
      <c r="R7836" s="84"/>
      <c r="S7836" s="31"/>
      <c r="T7836" s="31"/>
      <c r="U7836" s="169"/>
      <c r="V7836" s="150"/>
      <c r="W7836" s="141" t="str" cm="1">
        <f t="array" ref="W7836">IF(SUM(LEN(B7836:V7836))=0,"",IF(OR(OR(ISBLANK(F7836),SUM(LEN(C7836),LEN(D7836))=0),AND(NOT(E7836="Unknown"),ISBLANK(J7836)),AND(NOT(O7836="Unknown"),ISBLANK(R7836))),"Missing Information", INDEX(Table15[Entire Service Line Classification], MATCH(SUMIFS(Table15[Unique ID],Table15[System-Owned Portion],E7836,Table15[If Material Anything Other than "Lead" in Column E,Was Material Ever Previously Lead?],G7836,Table15[Customer-Owned Portion],O7836),Table15[Unique ID],0),0)))</f>
        <v/>
      </c>
      <c r="X7836"/>
    </row>
    <row r="7837" spans="2:24" x14ac:dyDescent="0.25">
      <c r="B7837" s="146"/>
      <c r="C7837" s="31"/>
      <c r="D7837" s="31"/>
      <c r="E7837" s="44"/>
      <c r="F7837" s="43"/>
      <c r="G7837" s="84"/>
      <c r="H7837" s="31"/>
      <c r="I7837" s="31"/>
      <c r="J7837" s="84"/>
      <c r="K7837" s="31"/>
      <c r="L7837" s="31"/>
      <c r="M7837" s="169"/>
      <c r="N7837" s="148"/>
      <c r="O7837" s="106"/>
      <c r="P7837" s="43"/>
      <c r="Q7837" s="31"/>
      <c r="R7837" s="84"/>
      <c r="S7837" s="31"/>
      <c r="T7837" s="31"/>
      <c r="U7837" s="169"/>
      <c r="V7837" s="150"/>
      <c r="W7837" s="141" t="str" cm="1">
        <f t="array" ref="W7837">IF(SUM(LEN(B7837:V7837))=0,"",IF(OR(OR(ISBLANK(F7837),SUM(LEN(C7837),LEN(D7837))=0),AND(NOT(E7837="Unknown"),ISBLANK(J7837)),AND(NOT(O7837="Unknown"),ISBLANK(R7837))),"Missing Information", INDEX(Table15[Entire Service Line Classification], MATCH(SUMIFS(Table15[Unique ID],Table15[System-Owned Portion],E7837,Table15[If Material Anything Other than "Lead" in Column E,Was Material Ever Previously Lead?],G7837,Table15[Customer-Owned Portion],O7837),Table15[Unique ID],0),0)))</f>
        <v/>
      </c>
      <c r="X7837"/>
    </row>
    <row r="7838" spans="2:24" x14ac:dyDescent="0.25">
      <c r="B7838" s="146"/>
      <c r="C7838" s="31"/>
      <c r="D7838" s="31"/>
      <c r="E7838" s="44"/>
      <c r="F7838" s="43"/>
      <c r="G7838" s="84"/>
      <c r="H7838" s="31"/>
      <c r="I7838" s="31"/>
      <c r="J7838" s="84"/>
      <c r="K7838" s="31"/>
      <c r="L7838" s="31"/>
      <c r="M7838" s="169"/>
      <c r="N7838" s="148"/>
      <c r="O7838" s="106"/>
      <c r="P7838" s="43"/>
      <c r="Q7838" s="31"/>
      <c r="R7838" s="84"/>
      <c r="S7838" s="31"/>
      <c r="T7838" s="31"/>
      <c r="U7838" s="169"/>
      <c r="V7838" s="150"/>
      <c r="W7838" s="141" t="str" cm="1">
        <f t="array" ref="W7838">IF(SUM(LEN(B7838:V7838))=0,"",IF(OR(OR(ISBLANK(F7838),SUM(LEN(C7838),LEN(D7838))=0),AND(NOT(E7838="Unknown"),ISBLANK(J7838)),AND(NOT(O7838="Unknown"),ISBLANK(R7838))),"Missing Information", INDEX(Table15[Entire Service Line Classification], MATCH(SUMIFS(Table15[Unique ID],Table15[System-Owned Portion],E7838,Table15[If Material Anything Other than "Lead" in Column E,Was Material Ever Previously Lead?],G7838,Table15[Customer-Owned Portion],O7838),Table15[Unique ID],0),0)))</f>
        <v/>
      </c>
      <c r="X7838"/>
    </row>
    <row r="7839" spans="2:24" x14ac:dyDescent="0.25">
      <c r="B7839" s="146"/>
      <c r="C7839" s="31"/>
      <c r="D7839" s="31"/>
      <c r="E7839" s="44"/>
      <c r="F7839" s="43"/>
      <c r="G7839" s="84"/>
      <c r="H7839" s="31"/>
      <c r="I7839" s="31"/>
      <c r="J7839" s="84"/>
      <c r="K7839" s="31"/>
      <c r="L7839" s="31"/>
      <c r="M7839" s="169"/>
      <c r="N7839" s="148"/>
      <c r="O7839" s="106"/>
      <c r="P7839" s="43"/>
      <c r="Q7839" s="31"/>
      <c r="R7839" s="84"/>
      <c r="S7839" s="31"/>
      <c r="T7839" s="31"/>
      <c r="U7839" s="169"/>
      <c r="V7839" s="150"/>
      <c r="W7839" s="141" t="str" cm="1">
        <f t="array" ref="W7839">IF(SUM(LEN(B7839:V7839))=0,"",IF(OR(OR(ISBLANK(F7839),SUM(LEN(C7839),LEN(D7839))=0),AND(NOT(E7839="Unknown"),ISBLANK(J7839)),AND(NOT(O7839="Unknown"),ISBLANK(R7839))),"Missing Information", INDEX(Table15[Entire Service Line Classification], MATCH(SUMIFS(Table15[Unique ID],Table15[System-Owned Portion],E7839,Table15[If Material Anything Other than "Lead" in Column E,Was Material Ever Previously Lead?],G7839,Table15[Customer-Owned Portion],O7839),Table15[Unique ID],0),0)))</f>
        <v/>
      </c>
      <c r="X7839"/>
    </row>
    <row r="7840" spans="2:24" x14ac:dyDescent="0.25">
      <c r="B7840" s="146"/>
      <c r="C7840" s="31"/>
      <c r="D7840" s="31"/>
      <c r="E7840" s="44"/>
      <c r="F7840" s="43"/>
      <c r="G7840" s="84"/>
      <c r="H7840" s="31"/>
      <c r="I7840" s="31"/>
      <c r="J7840" s="84"/>
      <c r="K7840" s="31"/>
      <c r="L7840" s="31"/>
      <c r="M7840" s="169"/>
      <c r="N7840" s="148"/>
      <c r="O7840" s="106"/>
      <c r="P7840" s="43"/>
      <c r="Q7840" s="31"/>
      <c r="R7840" s="84"/>
      <c r="S7840" s="31"/>
      <c r="T7840" s="31"/>
      <c r="U7840" s="169"/>
      <c r="V7840" s="150"/>
      <c r="W7840" s="141" t="str" cm="1">
        <f t="array" ref="W7840">IF(SUM(LEN(B7840:V7840))=0,"",IF(OR(OR(ISBLANK(F7840),SUM(LEN(C7840),LEN(D7840))=0),AND(NOT(E7840="Unknown"),ISBLANK(J7840)),AND(NOT(O7840="Unknown"),ISBLANK(R7840))),"Missing Information", INDEX(Table15[Entire Service Line Classification], MATCH(SUMIFS(Table15[Unique ID],Table15[System-Owned Portion],E7840,Table15[If Material Anything Other than "Lead" in Column E,Was Material Ever Previously Lead?],G7840,Table15[Customer-Owned Portion],O7840),Table15[Unique ID],0),0)))</f>
        <v/>
      </c>
      <c r="X7840"/>
    </row>
    <row r="7841" spans="2:24" x14ac:dyDescent="0.25">
      <c r="B7841" s="146"/>
      <c r="C7841" s="31"/>
      <c r="D7841" s="31"/>
      <c r="E7841" s="44"/>
      <c r="F7841" s="43"/>
      <c r="G7841" s="84"/>
      <c r="H7841" s="31"/>
      <c r="I7841" s="31"/>
      <c r="J7841" s="84"/>
      <c r="K7841" s="31"/>
      <c r="L7841" s="31"/>
      <c r="M7841" s="169"/>
      <c r="N7841" s="148"/>
      <c r="O7841" s="106"/>
      <c r="P7841" s="43"/>
      <c r="Q7841" s="31"/>
      <c r="R7841" s="84"/>
      <c r="S7841" s="31"/>
      <c r="T7841" s="31"/>
      <c r="U7841" s="169"/>
      <c r="V7841" s="150"/>
      <c r="W7841" s="141" t="str" cm="1">
        <f t="array" ref="W7841">IF(SUM(LEN(B7841:V7841))=0,"",IF(OR(OR(ISBLANK(F7841),SUM(LEN(C7841),LEN(D7841))=0),AND(NOT(E7841="Unknown"),ISBLANK(J7841)),AND(NOT(O7841="Unknown"),ISBLANK(R7841))),"Missing Information", INDEX(Table15[Entire Service Line Classification], MATCH(SUMIFS(Table15[Unique ID],Table15[System-Owned Portion],E7841,Table15[If Material Anything Other than "Lead" in Column E,Was Material Ever Previously Lead?],G7841,Table15[Customer-Owned Portion],O7841),Table15[Unique ID],0),0)))</f>
        <v/>
      </c>
      <c r="X7841"/>
    </row>
    <row r="7842" spans="2:24" x14ac:dyDescent="0.25">
      <c r="B7842" s="146"/>
      <c r="C7842" s="31"/>
      <c r="D7842" s="31"/>
      <c r="E7842" s="44"/>
      <c r="F7842" s="43"/>
      <c r="G7842" s="84"/>
      <c r="H7842" s="31"/>
      <c r="I7842" s="31"/>
      <c r="J7842" s="84"/>
      <c r="K7842" s="31"/>
      <c r="L7842" s="31"/>
      <c r="M7842" s="169"/>
      <c r="N7842" s="148"/>
      <c r="O7842" s="106"/>
      <c r="P7842" s="43"/>
      <c r="Q7842" s="31"/>
      <c r="R7842" s="84"/>
      <c r="S7842" s="31"/>
      <c r="T7842" s="31"/>
      <c r="U7842" s="169"/>
      <c r="V7842" s="150"/>
      <c r="W7842" s="141" t="str" cm="1">
        <f t="array" ref="W7842">IF(SUM(LEN(B7842:V7842))=0,"",IF(OR(OR(ISBLANK(F7842),SUM(LEN(C7842),LEN(D7842))=0),AND(NOT(E7842="Unknown"),ISBLANK(J7842)),AND(NOT(O7842="Unknown"),ISBLANK(R7842))),"Missing Information", INDEX(Table15[Entire Service Line Classification], MATCH(SUMIFS(Table15[Unique ID],Table15[System-Owned Portion],E7842,Table15[If Material Anything Other than "Lead" in Column E,Was Material Ever Previously Lead?],G7842,Table15[Customer-Owned Portion],O7842),Table15[Unique ID],0),0)))</f>
        <v/>
      </c>
      <c r="X7842"/>
    </row>
    <row r="7843" spans="2:24" x14ac:dyDescent="0.25">
      <c r="B7843" s="146"/>
      <c r="C7843" s="31"/>
      <c r="D7843" s="31"/>
      <c r="E7843" s="44"/>
      <c r="F7843" s="43"/>
      <c r="G7843" s="84"/>
      <c r="H7843" s="31"/>
      <c r="I7843" s="31"/>
      <c r="J7843" s="84"/>
      <c r="K7843" s="31"/>
      <c r="L7843" s="31"/>
      <c r="M7843" s="169"/>
      <c r="N7843" s="148"/>
      <c r="O7843" s="106"/>
      <c r="P7843" s="43"/>
      <c r="Q7843" s="31"/>
      <c r="R7843" s="84"/>
      <c r="S7843" s="31"/>
      <c r="T7843" s="31"/>
      <c r="U7843" s="169"/>
      <c r="V7843" s="150"/>
      <c r="W7843" s="141" t="str" cm="1">
        <f t="array" ref="W7843">IF(SUM(LEN(B7843:V7843))=0,"",IF(OR(OR(ISBLANK(F7843),SUM(LEN(C7843),LEN(D7843))=0),AND(NOT(E7843="Unknown"),ISBLANK(J7843)),AND(NOT(O7843="Unknown"),ISBLANK(R7843))),"Missing Information", INDEX(Table15[Entire Service Line Classification], MATCH(SUMIFS(Table15[Unique ID],Table15[System-Owned Portion],E7843,Table15[If Material Anything Other than "Lead" in Column E,Was Material Ever Previously Lead?],G7843,Table15[Customer-Owned Portion],O7843),Table15[Unique ID],0),0)))</f>
        <v/>
      </c>
      <c r="X7843"/>
    </row>
    <row r="7844" spans="2:24" x14ac:dyDescent="0.25">
      <c r="B7844" s="146"/>
      <c r="C7844" s="31"/>
      <c r="D7844" s="31"/>
      <c r="E7844" s="44"/>
      <c r="F7844" s="43"/>
      <c r="G7844" s="84"/>
      <c r="H7844" s="31"/>
      <c r="I7844" s="31"/>
      <c r="J7844" s="84"/>
      <c r="K7844" s="31"/>
      <c r="L7844" s="31"/>
      <c r="M7844" s="169"/>
      <c r="N7844" s="148"/>
      <c r="O7844" s="106"/>
      <c r="P7844" s="43"/>
      <c r="Q7844" s="31"/>
      <c r="R7844" s="84"/>
      <c r="S7844" s="31"/>
      <c r="T7844" s="31"/>
      <c r="U7844" s="169"/>
      <c r="V7844" s="150"/>
      <c r="W7844" s="141" t="str" cm="1">
        <f t="array" ref="W7844">IF(SUM(LEN(B7844:V7844))=0,"",IF(OR(OR(ISBLANK(F7844),SUM(LEN(C7844),LEN(D7844))=0),AND(NOT(E7844="Unknown"),ISBLANK(J7844)),AND(NOT(O7844="Unknown"),ISBLANK(R7844))),"Missing Information", INDEX(Table15[Entire Service Line Classification], MATCH(SUMIFS(Table15[Unique ID],Table15[System-Owned Portion],E7844,Table15[If Material Anything Other than "Lead" in Column E,Was Material Ever Previously Lead?],G7844,Table15[Customer-Owned Portion],O7844),Table15[Unique ID],0),0)))</f>
        <v/>
      </c>
      <c r="X7844"/>
    </row>
    <row r="7845" spans="2:24" x14ac:dyDescent="0.25">
      <c r="B7845" s="146"/>
      <c r="C7845" s="31"/>
      <c r="D7845" s="31"/>
      <c r="E7845" s="44"/>
      <c r="F7845" s="43"/>
      <c r="G7845" s="84"/>
      <c r="H7845" s="31"/>
      <c r="I7845" s="31"/>
      <c r="J7845" s="84"/>
      <c r="K7845" s="31"/>
      <c r="L7845" s="31"/>
      <c r="M7845" s="169"/>
      <c r="N7845" s="148"/>
      <c r="O7845" s="106"/>
      <c r="P7845" s="43"/>
      <c r="Q7845" s="31"/>
      <c r="R7845" s="84"/>
      <c r="S7845" s="31"/>
      <c r="T7845" s="31"/>
      <c r="U7845" s="169"/>
      <c r="V7845" s="150"/>
      <c r="W7845" s="141" t="str" cm="1">
        <f t="array" ref="W7845">IF(SUM(LEN(B7845:V7845))=0,"",IF(OR(OR(ISBLANK(F7845),SUM(LEN(C7845),LEN(D7845))=0),AND(NOT(E7845="Unknown"),ISBLANK(J7845)),AND(NOT(O7845="Unknown"),ISBLANK(R7845))),"Missing Information", INDEX(Table15[Entire Service Line Classification], MATCH(SUMIFS(Table15[Unique ID],Table15[System-Owned Portion],E7845,Table15[If Material Anything Other than "Lead" in Column E,Was Material Ever Previously Lead?],G7845,Table15[Customer-Owned Portion],O7845),Table15[Unique ID],0),0)))</f>
        <v/>
      </c>
      <c r="X7845"/>
    </row>
    <row r="7846" spans="2:24" x14ac:dyDescent="0.25">
      <c r="B7846" s="146"/>
      <c r="C7846" s="31"/>
      <c r="D7846" s="31"/>
      <c r="E7846" s="44"/>
      <c r="F7846" s="43"/>
      <c r="G7846" s="84"/>
      <c r="H7846" s="31"/>
      <c r="I7846" s="31"/>
      <c r="J7846" s="84"/>
      <c r="K7846" s="31"/>
      <c r="L7846" s="31"/>
      <c r="M7846" s="169"/>
      <c r="N7846" s="148"/>
      <c r="O7846" s="106"/>
      <c r="P7846" s="43"/>
      <c r="Q7846" s="31"/>
      <c r="R7846" s="84"/>
      <c r="S7846" s="31"/>
      <c r="T7846" s="31"/>
      <c r="U7846" s="169"/>
      <c r="V7846" s="150"/>
      <c r="W7846" s="141" t="str" cm="1">
        <f t="array" ref="W7846">IF(SUM(LEN(B7846:V7846))=0,"",IF(OR(OR(ISBLANK(F7846),SUM(LEN(C7846),LEN(D7846))=0),AND(NOT(E7846="Unknown"),ISBLANK(J7846)),AND(NOT(O7846="Unknown"),ISBLANK(R7846))),"Missing Information", INDEX(Table15[Entire Service Line Classification], MATCH(SUMIFS(Table15[Unique ID],Table15[System-Owned Portion],E7846,Table15[If Material Anything Other than "Lead" in Column E,Was Material Ever Previously Lead?],G7846,Table15[Customer-Owned Portion],O7846),Table15[Unique ID],0),0)))</f>
        <v/>
      </c>
      <c r="X7846"/>
    </row>
    <row r="7847" spans="2:24" x14ac:dyDescent="0.25">
      <c r="B7847" s="146"/>
      <c r="C7847" s="31"/>
      <c r="D7847" s="31"/>
      <c r="E7847" s="44"/>
      <c r="F7847" s="43"/>
      <c r="G7847" s="84"/>
      <c r="H7847" s="31"/>
      <c r="I7847" s="31"/>
      <c r="J7847" s="84"/>
      <c r="K7847" s="31"/>
      <c r="L7847" s="31"/>
      <c r="M7847" s="169"/>
      <c r="N7847" s="148"/>
      <c r="O7847" s="106"/>
      <c r="P7847" s="43"/>
      <c r="Q7847" s="31"/>
      <c r="R7847" s="84"/>
      <c r="S7847" s="31"/>
      <c r="T7847" s="31"/>
      <c r="U7847" s="169"/>
      <c r="V7847" s="150"/>
      <c r="W7847" s="141" t="str" cm="1">
        <f t="array" ref="W7847">IF(SUM(LEN(B7847:V7847))=0,"",IF(OR(OR(ISBLANK(F7847),SUM(LEN(C7847),LEN(D7847))=0),AND(NOT(E7847="Unknown"),ISBLANK(J7847)),AND(NOT(O7847="Unknown"),ISBLANK(R7847))),"Missing Information", INDEX(Table15[Entire Service Line Classification], MATCH(SUMIFS(Table15[Unique ID],Table15[System-Owned Portion],E7847,Table15[If Material Anything Other than "Lead" in Column E,Was Material Ever Previously Lead?],G7847,Table15[Customer-Owned Portion],O7847),Table15[Unique ID],0),0)))</f>
        <v/>
      </c>
      <c r="X7847"/>
    </row>
    <row r="7848" spans="2:24" x14ac:dyDescent="0.25">
      <c r="B7848" s="146"/>
      <c r="C7848" s="31"/>
      <c r="D7848" s="31"/>
      <c r="E7848" s="44"/>
      <c r="F7848" s="43"/>
      <c r="G7848" s="84"/>
      <c r="H7848" s="31"/>
      <c r="I7848" s="31"/>
      <c r="J7848" s="84"/>
      <c r="K7848" s="31"/>
      <c r="L7848" s="31"/>
      <c r="M7848" s="169"/>
      <c r="N7848" s="148"/>
      <c r="O7848" s="106"/>
      <c r="P7848" s="43"/>
      <c r="Q7848" s="31"/>
      <c r="R7848" s="84"/>
      <c r="S7848" s="31"/>
      <c r="T7848" s="31"/>
      <c r="U7848" s="169"/>
      <c r="V7848" s="150"/>
      <c r="W7848" s="141" t="str" cm="1">
        <f t="array" ref="W7848">IF(SUM(LEN(B7848:V7848))=0,"",IF(OR(OR(ISBLANK(F7848),SUM(LEN(C7848),LEN(D7848))=0),AND(NOT(E7848="Unknown"),ISBLANK(J7848)),AND(NOT(O7848="Unknown"),ISBLANK(R7848))),"Missing Information", INDEX(Table15[Entire Service Line Classification], MATCH(SUMIFS(Table15[Unique ID],Table15[System-Owned Portion],E7848,Table15[If Material Anything Other than "Lead" in Column E,Was Material Ever Previously Lead?],G7848,Table15[Customer-Owned Portion],O7848),Table15[Unique ID],0),0)))</f>
        <v/>
      </c>
      <c r="X7848"/>
    </row>
    <row r="7849" spans="2:24" x14ac:dyDescent="0.25">
      <c r="B7849" s="146"/>
      <c r="C7849" s="31"/>
      <c r="D7849" s="31"/>
      <c r="E7849" s="44"/>
      <c r="F7849" s="43"/>
      <c r="G7849" s="84"/>
      <c r="H7849" s="31"/>
      <c r="I7849" s="31"/>
      <c r="J7849" s="84"/>
      <c r="K7849" s="31"/>
      <c r="L7849" s="31"/>
      <c r="M7849" s="169"/>
      <c r="N7849" s="148"/>
      <c r="O7849" s="106"/>
      <c r="P7849" s="43"/>
      <c r="Q7849" s="31"/>
      <c r="R7849" s="84"/>
      <c r="S7849" s="31"/>
      <c r="T7849" s="31"/>
      <c r="U7849" s="169"/>
      <c r="V7849" s="150"/>
      <c r="W7849" s="141" t="str" cm="1">
        <f t="array" ref="W7849">IF(SUM(LEN(B7849:V7849))=0,"",IF(OR(OR(ISBLANK(F7849),SUM(LEN(C7849),LEN(D7849))=0),AND(NOT(E7849="Unknown"),ISBLANK(J7849)),AND(NOT(O7849="Unknown"),ISBLANK(R7849))),"Missing Information", INDEX(Table15[Entire Service Line Classification], MATCH(SUMIFS(Table15[Unique ID],Table15[System-Owned Portion],E7849,Table15[If Material Anything Other than "Lead" in Column E,Was Material Ever Previously Lead?],G7849,Table15[Customer-Owned Portion],O7849),Table15[Unique ID],0),0)))</f>
        <v/>
      </c>
      <c r="X7849"/>
    </row>
    <row r="7850" spans="2:24" x14ac:dyDescent="0.25">
      <c r="B7850" s="146"/>
      <c r="C7850" s="31"/>
      <c r="D7850" s="31"/>
      <c r="E7850" s="44"/>
      <c r="F7850" s="43"/>
      <c r="G7850" s="84"/>
      <c r="H7850" s="31"/>
      <c r="I7850" s="31"/>
      <c r="J7850" s="84"/>
      <c r="K7850" s="31"/>
      <c r="L7850" s="31"/>
      <c r="M7850" s="169"/>
      <c r="N7850" s="148"/>
      <c r="O7850" s="106"/>
      <c r="P7850" s="43"/>
      <c r="Q7850" s="31"/>
      <c r="R7850" s="84"/>
      <c r="S7850" s="31"/>
      <c r="T7850" s="31"/>
      <c r="U7850" s="169"/>
      <c r="V7850" s="150"/>
      <c r="W7850" s="141" t="str" cm="1">
        <f t="array" ref="W7850">IF(SUM(LEN(B7850:V7850))=0,"",IF(OR(OR(ISBLANK(F7850),SUM(LEN(C7850),LEN(D7850))=0),AND(NOT(E7850="Unknown"),ISBLANK(J7850)),AND(NOT(O7850="Unknown"),ISBLANK(R7850))),"Missing Information", INDEX(Table15[Entire Service Line Classification], MATCH(SUMIFS(Table15[Unique ID],Table15[System-Owned Portion],E7850,Table15[If Material Anything Other than "Lead" in Column E,Was Material Ever Previously Lead?],G7850,Table15[Customer-Owned Portion],O7850),Table15[Unique ID],0),0)))</f>
        <v/>
      </c>
      <c r="X7850"/>
    </row>
    <row r="7851" spans="2:24" x14ac:dyDescent="0.25">
      <c r="B7851" s="146"/>
      <c r="C7851" s="31"/>
      <c r="D7851" s="31"/>
      <c r="E7851" s="44"/>
      <c r="F7851" s="43"/>
      <c r="G7851" s="84"/>
      <c r="H7851" s="31"/>
      <c r="I7851" s="31"/>
      <c r="J7851" s="84"/>
      <c r="K7851" s="31"/>
      <c r="L7851" s="31"/>
      <c r="M7851" s="169"/>
      <c r="N7851" s="148"/>
      <c r="O7851" s="106"/>
      <c r="P7851" s="43"/>
      <c r="Q7851" s="31"/>
      <c r="R7851" s="84"/>
      <c r="S7851" s="31"/>
      <c r="T7851" s="31"/>
      <c r="U7851" s="169"/>
      <c r="V7851" s="150"/>
      <c r="W7851" s="141" t="str" cm="1">
        <f t="array" ref="W7851">IF(SUM(LEN(B7851:V7851))=0,"",IF(OR(OR(ISBLANK(F7851),SUM(LEN(C7851),LEN(D7851))=0),AND(NOT(E7851="Unknown"),ISBLANK(J7851)),AND(NOT(O7851="Unknown"),ISBLANK(R7851))),"Missing Information", INDEX(Table15[Entire Service Line Classification], MATCH(SUMIFS(Table15[Unique ID],Table15[System-Owned Portion],E7851,Table15[If Material Anything Other than "Lead" in Column E,Was Material Ever Previously Lead?],G7851,Table15[Customer-Owned Portion],O7851),Table15[Unique ID],0),0)))</f>
        <v/>
      </c>
      <c r="X7851"/>
    </row>
    <row r="7852" spans="2:24" x14ac:dyDescent="0.25">
      <c r="B7852" s="146"/>
      <c r="C7852" s="31"/>
      <c r="D7852" s="31"/>
      <c r="E7852" s="44"/>
      <c r="F7852" s="43"/>
      <c r="G7852" s="84"/>
      <c r="H7852" s="31"/>
      <c r="I7852" s="31"/>
      <c r="J7852" s="84"/>
      <c r="K7852" s="31"/>
      <c r="L7852" s="31"/>
      <c r="M7852" s="169"/>
      <c r="N7852" s="148"/>
      <c r="O7852" s="106"/>
      <c r="P7852" s="43"/>
      <c r="Q7852" s="31"/>
      <c r="R7852" s="84"/>
      <c r="S7852" s="31"/>
      <c r="T7852" s="31"/>
      <c r="U7852" s="169"/>
      <c r="V7852" s="150"/>
      <c r="W7852" s="141" t="str" cm="1">
        <f t="array" ref="W7852">IF(SUM(LEN(B7852:V7852))=0,"",IF(OR(OR(ISBLANK(F7852),SUM(LEN(C7852),LEN(D7852))=0),AND(NOT(E7852="Unknown"),ISBLANK(J7852)),AND(NOT(O7852="Unknown"),ISBLANK(R7852))),"Missing Information", INDEX(Table15[Entire Service Line Classification], MATCH(SUMIFS(Table15[Unique ID],Table15[System-Owned Portion],E7852,Table15[If Material Anything Other than "Lead" in Column E,Was Material Ever Previously Lead?],G7852,Table15[Customer-Owned Portion],O7852),Table15[Unique ID],0),0)))</f>
        <v/>
      </c>
      <c r="X7852"/>
    </row>
    <row r="7853" spans="2:24" x14ac:dyDescent="0.25">
      <c r="B7853" s="146"/>
      <c r="C7853" s="31"/>
      <c r="D7853" s="31"/>
      <c r="E7853" s="44"/>
      <c r="F7853" s="43"/>
      <c r="G7853" s="84"/>
      <c r="H7853" s="31"/>
      <c r="I7853" s="31"/>
      <c r="J7853" s="84"/>
      <c r="K7853" s="31"/>
      <c r="L7853" s="31"/>
      <c r="M7853" s="169"/>
      <c r="N7853" s="148"/>
      <c r="O7853" s="106"/>
      <c r="P7853" s="43"/>
      <c r="Q7853" s="31"/>
      <c r="R7853" s="84"/>
      <c r="S7853" s="31"/>
      <c r="T7853" s="31"/>
      <c r="U7853" s="169"/>
      <c r="V7853" s="150"/>
      <c r="W7853" s="141" t="str" cm="1">
        <f t="array" ref="W7853">IF(SUM(LEN(B7853:V7853))=0,"",IF(OR(OR(ISBLANK(F7853),SUM(LEN(C7853),LEN(D7853))=0),AND(NOT(E7853="Unknown"),ISBLANK(J7853)),AND(NOT(O7853="Unknown"),ISBLANK(R7853))),"Missing Information", INDEX(Table15[Entire Service Line Classification], MATCH(SUMIFS(Table15[Unique ID],Table15[System-Owned Portion],E7853,Table15[If Material Anything Other than "Lead" in Column E,Was Material Ever Previously Lead?],G7853,Table15[Customer-Owned Portion],O7853),Table15[Unique ID],0),0)))</f>
        <v/>
      </c>
      <c r="X7853"/>
    </row>
    <row r="7854" spans="2:24" x14ac:dyDescent="0.25">
      <c r="B7854" s="146"/>
      <c r="C7854" s="31"/>
      <c r="D7854" s="31"/>
      <c r="E7854" s="44"/>
      <c r="F7854" s="43"/>
      <c r="G7854" s="84"/>
      <c r="H7854" s="31"/>
      <c r="I7854" s="31"/>
      <c r="J7854" s="84"/>
      <c r="K7854" s="31"/>
      <c r="L7854" s="31"/>
      <c r="M7854" s="169"/>
      <c r="N7854" s="148"/>
      <c r="O7854" s="106"/>
      <c r="P7854" s="43"/>
      <c r="Q7854" s="31"/>
      <c r="R7854" s="84"/>
      <c r="S7854" s="31"/>
      <c r="T7854" s="31"/>
      <c r="U7854" s="169"/>
      <c r="V7854" s="150"/>
      <c r="W7854" s="141" t="str" cm="1">
        <f t="array" ref="W7854">IF(SUM(LEN(B7854:V7854))=0,"",IF(OR(OR(ISBLANK(F7854),SUM(LEN(C7854),LEN(D7854))=0),AND(NOT(E7854="Unknown"),ISBLANK(J7854)),AND(NOT(O7854="Unknown"),ISBLANK(R7854))),"Missing Information", INDEX(Table15[Entire Service Line Classification], MATCH(SUMIFS(Table15[Unique ID],Table15[System-Owned Portion],E7854,Table15[If Material Anything Other than "Lead" in Column E,Was Material Ever Previously Lead?],G7854,Table15[Customer-Owned Portion],O7854),Table15[Unique ID],0),0)))</f>
        <v/>
      </c>
      <c r="X7854"/>
    </row>
    <row r="7855" spans="2:24" x14ac:dyDescent="0.25">
      <c r="B7855" s="146"/>
      <c r="C7855" s="31"/>
      <c r="D7855" s="31"/>
      <c r="E7855" s="44"/>
      <c r="F7855" s="43"/>
      <c r="G7855" s="84"/>
      <c r="H7855" s="31"/>
      <c r="I7855" s="31"/>
      <c r="J7855" s="84"/>
      <c r="K7855" s="31"/>
      <c r="L7855" s="31"/>
      <c r="M7855" s="169"/>
      <c r="N7855" s="148"/>
      <c r="O7855" s="106"/>
      <c r="P7855" s="43"/>
      <c r="Q7855" s="31"/>
      <c r="R7855" s="84"/>
      <c r="S7855" s="31"/>
      <c r="T7855" s="31"/>
      <c r="U7855" s="169"/>
      <c r="V7855" s="150"/>
      <c r="W7855" s="141" t="str" cm="1">
        <f t="array" ref="W7855">IF(SUM(LEN(B7855:V7855))=0,"",IF(OR(OR(ISBLANK(F7855),SUM(LEN(C7855),LEN(D7855))=0),AND(NOT(E7855="Unknown"),ISBLANK(J7855)),AND(NOT(O7855="Unknown"),ISBLANK(R7855))),"Missing Information", INDEX(Table15[Entire Service Line Classification], MATCH(SUMIFS(Table15[Unique ID],Table15[System-Owned Portion],E7855,Table15[If Material Anything Other than "Lead" in Column E,Was Material Ever Previously Lead?],G7855,Table15[Customer-Owned Portion],O7855),Table15[Unique ID],0),0)))</f>
        <v/>
      </c>
      <c r="X7855"/>
    </row>
    <row r="7856" spans="2:24" x14ac:dyDescent="0.25">
      <c r="B7856" s="146"/>
      <c r="C7856" s="31"/>
      <c r="D7856" s="31"/>
      <c r="E7856" s="44"/>
      <c r="F7856" s="43"/>
      <c r="G7856" s="84"/>
      <c r="H7856" s="31"/>
      <c r="I7856" s="31"/>
      <c r="J7856" s="84"/>
      <c r="K7856" s="31"/>
      <c r="L7856" s="31"/>
      <c r="M7856" s="169"/>
      <c r="N7856" s="148"/>
      <c r="O7856" s="106"/>
      <c r="P7856" s="43"/>
      <c r="Q7856" s="31"/>
      <c r="R7856" s="84"/>
      <c r="S7856" s="31"/>
      <c r="T7856" s="31"/>
      <c r="U7856" s="169"/>
      <c r="V7856" s="150"/>
      <c r="W7856" s="141" t="str" cm="1">
        <f t="array" ref="W7856">IF(SUM(LEN(B7856:V7856))=0,"",IF(OR(OR(ISBLANK(F7856),SUM(LEN(C7856),LEN(D7856))=0),AND(NOT(E7856="Unknown"),ISBLANK(J7856)),AND(NOT(O7856="Unknown"),ISBLANK(R7856))),"Missing Information", INDEX(Table15[Entire Service Line Classification], MATCH(SUMIFS(Table15[Unique ID],Table15[System-Owned Portion],E7856,Table15[If Material Anything Other than "Lead" in Column E,Was Material Ever Previously Lead?],G7856,Table15[Customer-Owned Portion],O7856),Table15[Unique ID],0),0)))</f>
        <v/>
      </c>
      <c r="X7856"/>
    </row>
    <row r="7857" spans="2:24" x14ac:dyDescent="0.25">
      <c r="B7857" s="146"/>
      <c r="C7857" s="31"/>
      <c r="D7857" s="31"/>
      <c r="E7857" s="44"/>
      <c r="F7857" s="43"/>
      <c r="G7857" s="84"/>
      <c r="H7857" s="31"/>
      <c r="I7857" s="31"/>
      <c r="J7857" s="84"/>
      <c r="K7857" s="31"/>
      <c r="L7857" s="31"/>
      <c r="M7857" s="169"/>
      <c r="N7857" s="148"/>
      <c r="O7857" s="106"/>
      <c r="P7857" s="43"/>
      <c r="Q7857" s="31"/>
      <c r="R7857" s="84"/>
      <c r="S7857" s="31"/>
      <c r="T7857" s="31"/>
      <c r="U7857" s="169"/>
      <c r="V7857" s="150"/>
      <c r="W7857" s="141" t="str" cm="1">
        <f t="array" ref="W7857">IF(SUM(LEN(B7857:V7857))=0,"",IF(OR(OR(ISBLANK(F7857),SUM(LEN(C7857),LEN(D7857))=0),AND(NOT(E7857="Unknown"),ISBLANK(J7857)),AND(NOT(O7857="Unknown"),ISBLANK(R7857))),"Missing Information", INDEX(Table15[Entire Service Line Classification], MATCH(SUMIFS(Table15[Unique ID],Table15[System-Owned Portion],E7857,Table15[If Material Anything Other than "Lead" in Column E,Was Material Ever Previously Lead?],G7857,Table15[Customer-Owned Portion],O7857),Table15[Unique ID],0),0)))</f>
        <v/>
      </c>
      <c r="X7857"/>
    </row>
    <row r="7858" spans="2:24" x14ac:dyDescent="0.25">
      <c r="B7858" s="146"/>
      <c r="C7858" s="31"/>
      <c r="D7858" s="31"/>
      <c r="E7858" s="44"/>
      <c r="F7858" s="43"/>
      <c r="G7858" s="84"/>
      <c r="H7858" s="31"/>
      <c r="I7858" s="31"/>
      <c r="J7858" s="84"/>
      <c r="K7858" s="31"/>
      <c r="L7858" s="31"/>
      <c r="M7858" s="169"/>
      <c r="N7858" s="148"/>
      <c r="O7858" s="106"/>
      <c r="P7858" s="43"/>
      <c r="Q7858" s="31"/>
      <c r="R7858" s="84"/>
      <c r="S7858" s="31"/>
      <c r="T7858" s="31"/>
      <c r="U7858" s="169"/>
      <c r="V7858" s="150"/>
      <c r="W7858" s="141" t="str" cm="1">
        <f t="array" ref="W7858">IF(SUM(LEN(B7858:V7858))=0,"",IF(OR(OR(ISBLANK(F7858),SUM(LEN(C7858),LEN(D7858))=0),AND(NOT(E7858="Unknown"),ISBLANK(J7858)),AND(NOT(O7858="Unknown"),ISBLANK(R7858))),"Missing Information", INDEX(Table15[Entire Service Line Classification], MATCH(SUMIFS(Table15[Unique ID],Table15[System-Owned Portion],E7858,Table15[If Material Anything Other than "Lead" in Column E,Was Material Ever Previously Lead?],G7858,Table15[Customer-Owned Portion],O7858),Table15[Unique ID],0),0)))</f>
        <v/>
      </c>
      <c r="X7858"/>
    </row>
    <row r="7859" spans="2:24" x14ac:dyDescent="0.25">
      <c r="B7859" s="146"/>
      <c r="C7859" s="31"/>
      <c r="D7859" s="31"/>
      <c r="E7859" s="44"/>
      <c r="F7859" s="43"/>
      <c r="G7859" s="84"/>
      <c r="H7859" s="31"/>
      <c r="I7859" s="31"/>
      <c r="J7859" s="84"/>
      <c r="K7859" s="31"/>
      <c r="L7859" s="31"/>
      <c r="M7859" s="169"/>
      <c r="N7859" s="148"/>
      <c r="O7859" s="106"/>
      <c r="P7859" s="43"/>
      <c r="Q7859" s="31"/>
      <c r="R7859" s="84"/>
      <c r="S7859" s="31"/>
      <c r="T7859" s="31"/>
      <c r="U7859" s="169"/>
      <c r="V7859" s="150"/>
      <c r="W7859" s="141" t="str" cm="1">
        <f t="array" ref="W7859">IF(SUM(LEN(B7859:V7859))=0,"",IF(OR(OR(ISBLANK(F7859),SUM(LEN(C7859),LEN(D7859))=0),AND(NOT(E7859="Unknown"),ISBLANK(J7859)),AND(NOT(O7859="Unknown"),ISBLANK(R7859))),"Missing Information", INDEX(Table15[Entire Service Line Classification], MATCH(SUMIFS(Table15[Unique ID],Table15[System-Owned Portion],E7859,Table15[If Material Anything Other than "Lead" in Column E,Was Material Ever Previously Lead?],G7859,Table15[Customer-Owned Portion],O7859),Table15[Unique ID],0),0)))</f>
        <v/>
      </c>
      <c r="X7859"/>
    </row>
    <row r="7860" spans="2:24" x14ac:dyDescent="0.25">
      <c r="B7860" s="146"/>
      <c r="C7860" s="31"/>
      <c r="D7860" s="31"/>
      <c r="E7860" s="44"/>
      <c r="F7860" s="43"/>
      <c r="G7860" s="84"/>
      <c r="H7860" s="31"/>
      <c r="I7860" s="31"/>
      <c r="J7860" s="84"/>
      <c r="K7860" s="31"/>
      <c r="L7860" s="31"/>
      <c r="M7860" s="169"/>
      <c r="N7860" s="148"/>
      <c r="O7860" s="106"/>
      <c r="P7860" s="43"/>
      <c r="Q7860" s="31"/>
      <c r="R7860" s="84"/>
      <c r="S7860" s="31"/>
      <c r="T7860" s="31"/>
      <c r="U7860" s="169"/>
      <c r="V7860" s="150"/>
      <c r="W7860" s="141" t="str" cm="1">
        <f t="array" ref="W7860">IF(SUM(LEN(B7860:V7860))=0,"",IF(OR(OR(ISBLANK(F7860),SUM(LEN(C7860),LEN(D7860))=0),AND(NOT(E7860="Unknown"),ISBLANK(J7860)),AND(NOT(O7860="Unknown"),ISBLANK(R7860))),"Missing Information", INDEX(Table15[Entire Service Line Classification], MATCH(SUMIFS(Table15[Unique ID],Table15[System-Owned Portion],E7860,Table15[If Material Anything Other than "Lead" in Column E,Was Material Ever Previously Lead?],G7860,Table15[Customer-Owned Portion],O7860),Table15[Unique ID],0),0)))</f>
        <v/>
      </c>
      <c r="X7860"/>
    </row>
    <row r="7861" spans="2:24" x14ac:dyDescent="0.25">
      <c r="B7861" s="146"/>
      <c r="C7861" s="31"/>
      <c r="D7861" s="31"/>
      <c r="E7861" s="44"/>
      <c r="F7861" s="43"/>
      <c r="G7861" s="84"/>
      <c r="H7861" s="31"/>
      <c r="I7861" s="31"/>
      <c r="J7861" s="84"/>
      <c r="K7861" s="31"/>
      <c r="L7861" s="31"/>
      <c r="M7861" s="169"/>
      <c r="N7861" s="148"/>
      <c r="O7861" s="106"/>
      <c r="P7861" s="43"/>
      <c r="Q7861" s="31"/>
      <c r="R7861" s="84"/>
      <c r="S7861" s="31"/>
      <c r="T7861" s="31"/>
      <c r="U7861" s="169"/>
      <c r="V7861" s="150"/>
      <c r="W7861" s="141" t="str" cm="1">
        <f t="array" ref="W7861">IF(SUM(LEN(B7861:V7861))=0,"",IF(OR(OR(ISBLANK(F7861),SUM(LEN(C7861),LEN(D7861))=0),AND(NOT(E7861="Unknown"),ISBLANK(J7861)),AND(NOT(O7861="Unknown"),ISBLANK(R7861))),"Missing Information", INDEX(Table15[Entire Service Line Classification], MATCH(SUMIFS(Table15[Unique ID],Table15[System-Owned Portion],E7861,Table15[If Material Anything Other than "Lead" in Column E,Was Material Ever Previously Lead?],G7861,Table15[Customer-Owned Portion],O7861),Table15[Unique ID],0),0)))</f>
        <v/>
      </c>
      <c r="X7861"/>
    </row>
    <row r="7862" spans="2:24" x14ac:dyDescent="0.25">
      <c r="B7862" s="146"/>
      <c r="C7862" s="31"/>
      <c r="D7862" s="31"/>
      <c r="E7862" s="44"/>
      <c r="F7862" s="43"/>
      <c r="G7862" s="84"/>
      <c r="H7862" s="31"/>
      <c r="I7862" s="31"/>
      <c r="J7862" s="84"/>
      <c r="K7862" s="31"/>
      <c r="L7862" s="31"/>
      <c r="M7862" s="169"/>
      <c r="N7862" s="148"/>
      <c r="O7862" s="106"/>
      <c r="P7862" s="43"/>
      <c r="Q7862" s="31"/>
      <c r="R7862" s="84"/>
      <c r="S7862" s="31"/>
      <c r="T7862" s="31"/>
      <c r="U7862" s="169"/>
      <c r="V7862" s="150"/>
      <c r="W7862" s="141" t="str" cm="1">
        <f t="array" ref="W7862">IF(SUM(LEN(B7862:V7862))=0,"",IF(OR(OR(ISBLANK(F7862),SUM(LEN(C7862),LEN(D7862))=0),AND(NOT(E7862="Unknown"),ISBLANK(J7862)),AND(NOT(O7862="Unknown"),ISBLANK(R7862))),"Missing Information", INDEX(Table15[Entire Service Line Classification], MATCH(SUMIFS(Table15[Unique ID],Table15[System-Owned Portion],E7862,Table15[If Material Anything Other than "Lead" in Column E,Was Material Ever Previously Lead?],G7862,Table15[Customer-Owned Portion],O7862),Table15[Unique ID],0),0)))</f>
        <v/>
      </c>
      <c r="X7862"/>
    </row>
    <row r="7863" spans="2:24" x14ac:dyDescent="0.25">
      <c r="B7863" s="146"/>
      <c r="C7863" s="31"/>
      <c r="D7863" s="31"/>
      <c r="E7863" s="44"/>
      <c r="F7863" s="43"/>
      <c r="G7863" s="84"/>
      <c r="H7863" s="31"/>
      <c r="I7863" s="31"/>
      <c r="J7863" s="84"/>
      <c r="K7863" s="31"/>
      <c r="L7863" s="31"/>
      <c r="M7863" s="169"/>
      <c r="N7863" s="148"/>
      <c r="O7863" s="106"/>
      <c r="P7863" s="43"/>
      <c r="Q7863" s="31"/>
      <c r="R7863" s="84"/>
      <c r="S7863" s="31"/>
      <c r="T7863" s="31"/>
      <c r="U7863" s="169"/>
      <c r="V7863" s="150"/>
      <c r="W7863" s="141" t="str" cm="1">
        <f t="array" ref="W7863">IF(SUM(LEN(B7863:V7863))=0,"",IF(OR(OR(ISBLANK(F7863),SUM(LEN(C7863),LEN(D7863))=0),AND(NOT(E7863="Unknown"),ISBLANK(J7863)),AND(NOT(O7863="Unknown"),ISBLANK(R7863))),"Missing Information", INDEX(Table15[Entire Service Line Classification], MATCH(SUMIFS(Table15[Unique ID],Table15[System-Owned Portion],E7863,Table15[If Material Anything Other than "Lead" in Column E,Was Material Ever Previously Lead?],G7863,Table15[Customer-Owned Portion],O7863),Table15[Unique ID],0),0)))</f>
        <v/>
      </c>
      <c r="X7863"/>
    </row>
    <row r="7864" spans="2:24" x14ac:dyDescent="0.25">
      <c r="B7864" s="146"/>
      <c r="C7864" s="31"/>
      <c r="D7864" s="31"/>
      <c r="E7864" s="44"/>
      <c r="F7864" s="43"/>
      <c r="G7864" s="84"/>
      <c r="H7864" s="31"/>
      <c r="I7864" s="31"/>
      <c r="J7864" s="84"/>
      <c r="K7864" s="31"/>
      <c r="L7864" s="31"/>
      <c r="M7864" s="169"/>
      <c r="N7864" s="148"/>
      <c r="O7864" s="106"/>
      <c r="P7864" s="43"/>
      <c r="Q7864" s="31"/>
      <c r="R7864" s="84"/>
      <c r="S7864" s="31"/>
      <c r="T7864" s="31"/>
      <c r="U7864" s="169"/>
      <c r="V7864" s="150"/>
      <c r="W7864" s="141" t="str" cm="1">
        <f t="array" ref="W7864">IF(SUM(LEN(B7864:V7864))=0,"",IF(OR(OR(ISBLANK(F7864),SUM(LEN(C7864),LEN(D7864))=0),AND(NOT(E7864="Unknown"),ISBLANK(J7864)),AND(NOT(O7864="Unknown"),ISBLANK(R7864))),"Missing Information", INDEX(Table15[Entire Service Line Classification], MATCH(SUMIFS(Table15[Unique ID],Table15[System-Owned Portion],E7864,Table15[If Material Anything Other than "Lead" in Column E,Was Material Ever Previously Lead?],G7864,Table15[Customer-Owned Portion],O7864),Table15[Unique ID],0),0)))</f>
        <v/>
      </c>
      <c r="X7864"/>
    </row>
    <row r="7865" spans="2:24" x14ac:dyDescent="0.25">
      <c r="B7865" s="146"/>
      <c r="C7865" s="31"/>
      <c r="D7865" s="31"/>
      <c r="E7865" s="44"/>
      <c r="F7865" s="43"/>
      <c r="G7865" s="84"/>
      <c r="H7865" s="31"/>
      <c r="I7865" s="31"/>
      <c r="J7865" s="84"/>
      <c r="K7865" s="31"/>
      <c r="L7865" s="31"/>
      <c r="M7865" s="169"/>
      <c r="N7865" s="148"/>
      <c r="O7865" s="106"/>
      <c r="P7865" s="43"/>
      <c r="Q7865" s="31"/>
      <c r="R7865" s="84"/>
      <c r="S7865" s="31"/>
      <c r="T7865" s="31"/>
      <c r="U7865" s="169"/>
      <c r="V7865" s="150"/>
      <c r="W7865" s="141" t="str" cm="1">
        <f t="array" ref="W7865">IF(SUM(LEN(B7865:V7865))=0,"",IF(OR(OR(ISBLANK(F7865),SUM(LEN(C7865),LEN(D7865))=0),AND(NOT(E7865="Unknown"),ISBLANK(J7865)),AND(NOT(O7865="Unknown"),ISBLANK(R7865))),"Missing Information", INDEX(Table15[Entire Service Line Classification], MATCH(SUMIFS(Table15[Unique ID],Table15[System-Owned Portion],E7865,Table15[If Material Anything Other than "Lead" in Column E,Was Material Ever Previously Lead?],G7865,Table15[Customer-Owned Portion],O7865),Table15[Unique ID],0),0)))</f>
        <v/>
      </c>
      <c r="X7865"/>
    </row>
    <row r="7866" spans="2:24" x14ac:dyDescent="0.25">
      <c r="B7866" s="146"/>
      <c r="C7866" s="31"/>
      <c r="D7866" s="31"/>
      <c r="E7866" s="44"/>
      <c r="F7866" s="43"/>
      <c r="G7866" s="84"/>
      <c r="H7866" s="31"/>
      <c r="I7866" s="31"/>
      <c r="J7866" s="84"/>
      <c r="K7866" s="31"/>
      <c r="L7866" s="31"/>
      <c r="M7866" s="169"/>
      <c r="N7866" s="148"/>
      <c r="O7866" s="106"/>
      <c r="P7866" s="43"/>
      <c r="Q7866" s="31"/>
      <c r="R7866" s="84"/>
      <c r="S7866" s="31"/>
      <c r="T7866" s="31"/>
      <c r="U7866" s="169"/>
      <c r="V7866" s="150"/>
      <c r="W7866" s="141" t="str" cm="1">
        <f t="array" ref="W7866">IF(SUM(LEN(B7866:V7866))=0,"",IF(OR(OR(ISBLANK(F7866),SUM(LEN(C7866),LEN(D7866))=0),AND(NOT(E7866="Unknown"),ISBLANK(J7866)),AND(NOT(O7866="Unknown"),ISBLANK(R7866))),"Missing Information", INDEX(Table15[Entire Service Line Classification], MATCH(SUMIFS(Table15[Unique ID],Table15[System-Owned Portion],E7866,Table15[If Material Anything Other than "Lead" in Column E,Was Material Ever Previously Lead?],G7866,Table15[Customer-Owned Portion],O7866),Table15[Unique ID],0),0)))</f>
        <v/>
      </c>
      <c r="X7866"/>
    </row>
    <row r="7867" spans="2:24" x14ac:dyDescent="0.25">
      <c r="B7867" s="146"/>
      <c r="C7867" s="31"/>
      <c r="D7867" s="31"/>
      <c r="E7867" s="44"/>
      <c r="F7867" s="43"/>
      <c r="G7867" s="84"/>
      <c r="H7867" s="31"/>
      <c r="I7867" s="31"/>
      <c r="J7867" s="84"/>
      <c r="K7867" s="31"/>
      <c r="L7867" s="31"/>
      <c r="M7867" s="169"/>
      <c r="N7867" s="148"/>
      <c r="O7867" s="106"/>
      <c r="P7867" s="43"/>
      <c r="Q7867" s="31"/>
      <c r="R7867" s="84"/>
      <c r="S7867" s="31"/>
      <c r="T7867" s="31"/>
      <c r="U7867" s="169"/>
      <c r="V7867" s="150"/>
      <c r="W7867" s="141" t="str" cm="1">
        <f t="array" ref="W7867">IF(SUM(LEN(B7867:V7867))=0,"",IF(OR(OR(ISBLANK(F7867),SUM(LEN(C7867),LEN(D7867))=0),AND(NOT(E7867="Unknown"),ISBLANK(J7867)),AND(NOT(O7867="Unknown"),ISBLANK(R7867))),"Missing Information", INDEX(Table15[Entire Service Line Classification], MATCH(SUMIFS(Table15[Unique ID],Table15[System-Owned Portion],E7867,Table15[If Material Anything Other than "Lead" in Column E,Was Material Ever Previously Lead?],G7867,Table15[Customer-Owned Portion],O7867),Table15[Unique ID],0),0)))</f>
        <v/>
      </c>
      <c r="X7867"/>
    </row>
    <row r="7868" spans="2:24" x14ac:dyDescent="0.25">
      <c r="B7868" s="146"/>
      <c r="C7868" s="31"/>
      <c r="D7868" s="31"/>
      <c r="E7868" s="44"/>
      <c r="F7868" s="43"/>
      <c r="G7868" s="84"/>
      <c r="H7868" s="31"/>
      <c r="I7868" s="31"/>
      <c r="J7868" s="84"/>
      <c r="K7868" s="31"/>
      <c r="L7868" s="31"/>
      <c r="M7868" s="169"/>
      <c r="N7868" s="148"/>
      <c r="O7868" s="106"/>
      <c r="P7868" s="43"/>
      <c r="Q7868" s="31"/>
      <c r="R7868" s="84"/>
      <c r="S7868" s="31"/>
      <c r="T7868" s="31"/>
      <c r="U7868" s="169"/>
      <c r="V7868" s="150"/>
      <c r="W7868" s="141" t="str" cm="1">
        <f t="array" ref="W7868">IF(SUM(LEN(B7868:V7868))=0,"",IF(OR(OR(ISBLANK(F7868),SUM(LEN(C7868),LEN(D7868))=0),AND(NOT(E7868="Unknown"),ISBLANK(J7868)),AND(NOT(O7868="Unknown"),ISBLANK(R7868))),"Missing Information", INDEX(Table15[Entire Service Line Classification], MATCH(SUMIFS(Table15[Unique ID],Table15[System-Owned Portion],E7868,Table15[If Material Anything Other than "Lead" in Column E,Was Material Ever Previously Lead?],G7868,Table15[Customer-Owned Portion],O7868),Table15[Unique ID],0),0)))</f>
        <v/>
      </c>
      <c r="X7868"/>
    </row>
    <row r="7869" spans="2:24" x14ac:dyDescent="0.25">
      <c r="B7869" s="146"/>
      <c r="C7869" s="31"/>
      <c r="D7869" s="31"/>
      <c r="E7869" s="44"/>
      <c r="F7869" s="43"/>
      <c r="G7869" s="84"/>
      <c r="H7869" s="31"/>
      <c r="I7869" s="31"/>
      <c r="J7869" s="84"/>
      <c r="K7869" s="31"/>
      <c r="L7869" s="31"/>
      <c r="M7869" s="169"/>
      <c r="N7869" s="148"/>
      <c r="O7869" s="106"/>
      <c r="P7869" s="43"/>
      <c r="Q7869" s="31"/>
      <c r="R7869" s="84"/>
      <c r="S7869" s="31"/>
      <c r="T7869" s="31"/>
      <c r="U7869" s="169"/>
      <c r="V7869" s="150"/>
      <c r="W7869" s="141" t="str" cm="1">
        <f t="array" ref="W7869">IF(SUM(LEN(B7869:V7869))=0,"",IF(OR(OR(ISBLANK(F7869),SUM(LEN(C7869),LEN(D7869))=0),AND(NOT(E7869="Unknown"),ISBLANK(J7869)),AND(NOT(O7869="Unknown"),ISBLANK(R7869))),"Missing Information", INDEX(Table15[Entire Service Line Classification], MATCH(SUMIFS(Table15[Unique ID],Table15[System-Owned Portion],E7869,Table15[If Material Anything Other than "Lead" in Column E,Was Material Ever Previously Lead?],G7869,Table15[Customer-Owned Portion],O7869),Table15[Unique ID],0),0)))</f>
        <v/>
      </c>
      <c r="X7869"/>
    </row>
    <row r="7870" spans="2:24" x14ac:dyDescent="0.25">
      <c r="B7870" s="146"/>
      <c r="C7870" s="31"/>
      <c r="D7870" s="31"/>
      <c r="E7870" s="44"/>
      <c r="F7870" s="43"/>
      <c r="G7870" s="84"/>
      <c r="H7870" s="31"/>
      <c r="I7870" s="31"/>
      <c r="J7870" s="84"/>
      <c r="K7870" s="31"/>
      <c r="L7870" s="31"/>
      <c r="M7870" s="169"/>
      <c r="N7870" s="148"/>
      <c r="O7870" s="106"/>
      <c r="P7870" s="43"/>
      <c r="Q7870" s="31"/>
      <c r="R7870" s="84"/>
      <c r="S7870" s="31"/>
      <c r="T7870" s="31"/>
      <c r="U7870" s="169"/>
      <c r="V7870" s="150"/>
      <c r="W7870" s="141" t="str" cm="1">
        <f t="array" ref="W7870">IF(SUM(LEN(B7870:V7870))=0,"",IF(OR(OR(ISBLANK(F7870),SUM(LEN(C7870),LEN(D7870))=0),AND(NOT(E7870="Unknown"),ISBLANK(J7870)),AND(NOT(O7870="Unknown"),ISBLANK(R7870))),"Missing Information", INDEX(Table15[Entire Service Line Classification], MATCH(SUMIFS(Table15[Unique ID],Table15[System-Owned Portion],E7870,Table15[If Material Anything Other than "Lead" in Column E,Was Material Ever Previously Lead?],G7870,Table15[Customer-Owned Portion],O7870),Table15[Unique ID],0),0)))</f>
        <v/>
      </c>
      <c r="X7870"/>
    </row>
    <row r="7871" spans="2:24" x14ac:dyDescent="0.25">
      <c r="B7871" s="146"/>
      <c r="C7871" s="31"/>
      <c r="D7871" s="31"/>
      <c r="E7871" s="44"/>
      <c r="F7871" s="43"/>
      <c r="G7871" s="84"/>
      <c r="H7871" s="31"/>
      <c r="I7871" s="31"/>
      <c r="J7871" s="84"/>
      <c r="K7871" s="31"/>
      <c r="L7871" s="31"/>
      <c r="M7871" s="169"/>
      <c r="N7871" s="148"/>
      <c r="O7871" s="106"/>
      <c r="P7871" s="43"/>
      <c r="Q7871" s="31"/>
      <c r="R7871" s="84"/>
      <c r="S7871" s="31"/>
      <c r="T7871" s="31"/>
      <c r="U7871" s="169"/>
      <c r="V7871" s="150"/>
      <c r="W7871" s="141" t="str" cm="1">
        <f t="array" ref="W7871">IF(SUM(LEN(B7871:V7871))=0,"",IF(OR(OR(ISBLANK(F7871),SUM(LEN(C7871),LEN(D7871))=0),AND(NOT(E7871="Unknown"),ISBLANK(J7871)),AND(NOT(O7871="Unknown"),ISBLANK(R7871))),"Missing Information", INDEX(Table15[Entire Service Line Classification], MATCH(SUMIFS(Table15[Unique ID],Table15[System-Owned Portion],E7871,Table15[If Material Anything Other than "Lead" in Column E,Was Material Ever Previously Lead?],G7871,Table15[Customer-Owned Portion],O7871),Table15[Unique ID],0),0)))</f>
        <v/>
      </c>
      <c r="X7871"/>
    </row>
    <row r="7872" spans="2:24" x14ac:dyDescent="0.25">
      <c r="B7872" s="146"/>
      <c r="C7872" s="31"/>
      <c r="D7872" s="31"/>
      <c r="E7872" s="44"/>
      <c r="F7872" s="43"/>
      <c r="G7872" s="84"/>
      <c r="H7872" s="31"/>
      <c r="I7872" s="31"/>
      <c r="J7872" s="84"/>
      <c r="K7872" s="31"/>
      <c r="L7872" s="31"/>
      <c r="M7872" s="169"/>
      <c r="N7872" s="148"/>
      <c r="O7872" s="106"/>
      <c r="P7872" s="43"/>
      <c r="Q7872" s="31"/>
      <c r="R7872" s="84"/>
      <c r="S7872" s="31"/>
      <c r="T7872" s="31"/>
      <c r="U7872" s="169"/>
      <c r="V7872" s="150"/>
      <c r="W7872" s="141" t="str" cm="1">
        <f t="array" ref="W7872">IF(SUM(LEN(B7872:V7872))=0,"",IF(OR(OR(ISBLANK(F7872),SUM(LEN(C7872),LEN(D7872))=0),AND(NOT(E7872="Unknown"),ISBLANK(J7872)),AND(NOT(O7872="Unknown"),ISBLANK(R7872))),"Missing Information", INDEX(Table15[Entire Service Line Classification], MATCH(SUMIFS(Table15[Unique ID],Table15[System-Owned Portion],E7872,Table15[If Material Anything Other than "Lead" in Column E,Was Material Ever Previously Lead?],G7872,Table15[Customer-Owned Portion],O7872),Table15[Unique ID],0),0)))</f>
        <v/>
      </c>
      <c r="X7872"/>
    </row>
    <row r="7873" spans="2:24" x14ac:dyDescent="0.25">
      <c r="B7873" s="146"/>
      <c r="C7873" s="31"/>
      <c r="D7873" s="31"/>
      <c r="E7873" s="44"/>
      <c r="F7873" s="43"/>
      <c r="G7873" s="84"/>
      <c r="H7873" s="31"/>
      <c r="I7873" s="31"/>
      <c r="J7873" s="84"/>
      <c r="K7873" s="31"/>
      <c r="L7873" s="31"/>
      <c r="M7873" s="169"/>
      <c r="N7873" s="148"/>
      <c r="O7873" s="106"/>
      <c r="P7873" s="43"/>
      <c r="Q7873" s="31"/>
      <c r="R7873" s="84"/>
      <c r="S7873" s="31"/>
      <c r="T7873" s="31"/>
      <c r="U7873" s="169"/>
      <c r="V7873" s="150"/>
      <c r="W7873" s="141" t="str" cm="1">
        <f t="array" ref="W7873">IF(SUM(LEN(B7873:V7873))=0,"",IF(OR(OR(ISBLANK(F7873),SUM(LEN(C7873),LEN(D7873))=0),AND(NOT(E7873="Unknown"),ISBLANK(J7873)),AND(NOT(O7873="Unknown"),ISBLANK(R7873))),"Missing Information", INDEX(Table15[Entire Service Line Classification], MATCH(SUMIFS(Table15[Unique ID],Table15[System-Owned Portion],E7873,Table15[If Material Anything Other than "Lead" in Column E,Was Material Ever Previously Lead?],G7873,Table15[Customer-Owned Portion],O7873),Table15[Unique ID],0),0)))</f>
        <v/>
      </c>
      <c r="X7873"/>
    </row>
    <row r="7874" spans="2:24" x14ac:dyDescent="0.25">
      <c r="B7874" s="146"/>
      <c r="C7874" s="31"/>
      <c r="D7874" s="31"/>
      <c r="E7874" s="44"/>
      <c r="F7874" s="43"/>
      <c r="G7874" s="84"/>
      <c r="H7874" s="31"/>
      <c r="I7874" s="31"/>
      <c r="J7874" s="84"/>
      <c r="K7874" s="31"/>
      <c r="L7874" s="31"/>
      <c r="M7874" s="169"/>
      <c r="N7874" s="148"/>
      <c r="O7874" s="106"/>
      <c r="P7874" s="43"/>
      <c r="Q7874" s="31"/>
      <c r="R7874" s="84"/>
      <c r="S7874" s="31"/>
      <c r="T7874" s="31"/>
      <c r="U7874" s="169"/>
      <c r="V7874" s="150"/>
      <c r="W7874" s="141" t="str" cm="1">
        <f t="array" ref="W7874">IF(SUM(LEN(B7874:V7874))=0,"",IF(OR(OR(ISBLANK(F7874),SUM(LEN(C7874),LEN(D7874))=0),AND(NOT(E7874="Unknown"),ISBLANK(J7874)),AND(NOT(O7874="Unknown"),ISBLANK(R7874))),"Missing Information", INDEX(Table15[Entire Service Line Classification], MATCH(SUMIFS(Table15[Unique ID],Table15[System-Owned Portion],E7874,Table15[If Material Anything Other than "Lead" in Column E,Was Material Ever Previously Lead?],G7874,Table15[Customer-Owned Portion],O7874),Table15[Unique ID],0),0)))</f>
        <v/>
      </c>
      <c r="X7874"/>
    </row>
    <row r="7875" spans="2:24" x14ac:dyDescent="0.25">
      <c r="B7875" s="146"/>
      <c r="C7875" s="31"/>
      <c r="D7875" s="31"/>
      <c r="E7875" s="44"/>
      <c r="F7875" s="43"/>
      <c r="G7875" s="84"/>
      <c r="H7875" s="31"/>
      <c r="I7875" s="31"/>
      <c r="J7875" s="84"/>
      <c r="K7875" s="31"/>
      <c r="L7875" s="31"/>
      <c r="M7875" s="169"/>
      <c r="N7875" s="148"/>
      <c r="O7875" s="106"/>
      <c r="P7875" s="43"/>
      <c r="Q7875" s="31"/>
      <c r="R7875" s="84"/>
      <c r="S7875" s="31"/>
      <c r="T7875" s="31"/>
      <c r="U7875" s="169"/>
      <c r="V7875" s="150"/>
      <c r="W7875" s="141" t="str" cm="1">
        <f t="array" ref="W7875">IF(SUM(LEN(B7875:V7875))=0,"",IF(OR(OR(ISBLANK(F7875),SUM(LEN(C7875),LEN(D7875))=0),AND(NOT(E7875="Unknown"),ISBLANK(J7875)),AND(NOT(O7875="Unknown"),ISBLANK(R7875))),"Missing Information", INDEX(Table15[Entire Service Line Classification], MATCH(SUMIFS(Table15[Unique ID],Table15[System-Owned Portion],E7875,Table15[If Material Anything Other than "Lead" in Column E,Was Material Ever Previously Lead?],G7875,Table15[Customer-Owned Portion],O7875),Table15[Unique ID],0),0)))</f>
        <v/>
      </c>
      <c r="X7875"/>
    </row>
    <row r="7876" spans="2:24" x14ac:dyDescent="0.25">
      <c r="B7876" s="146"/>
      <c r="C7876" s="31"/>
      <c r="D7876" s="31"/>
      <c r="E7876" s="44"/>
      <c r="F7876" s="43"/>
      <c r="G7876" s="84"/>
      <c r="H7876" s="31"/>
      <c r="I7876" s="31"/>
      <c r="J7876" s="84"/>
      <c r="K7876" s="31"/>
      <c r="L7876" s="31"/>
      <c r="M7876" s="169"/>
      <c r="N7876" s="148"/>
      <c r="O7876" s="106"/>
      <c r="P7876" s="43"/>
      <c r="Q7876" s="31"/>
      <c r="R7876" s="84"/>
      <c r="S7876" s="31"/>
      <c r="T7876" s="31"/>
      <c r="U7876" s="169"/>
      <c r="V7876" s="150"/>
      <c r="W7876" s="141" t="str" cm="1">
        <f t="array" ref="W7876">IF(SUM(LEN(B7876:V7876))=0,"",IF(OR(OR(ISBLANK(F7876),SUM(LEN(C7876),LEN(D7876))=0),AND(NOT(E7876="Unknown"),ISBLANK(J7876)),AND(NOT(O7876="Unknown"),ISBLANK(R7876))),"Missing Information", INDEX(Table15[Entire Service Line Classification], MATCH(SUMIFS(Table15[Unique ID],Table15[System-Owned Portion],E7876,Table15[If Material Anything Other than "Lead" in Column E,Was Material Ever Previously Lead?],G7876,Table15[Customer-Owned Portion],O7876),Table15[Unique ID],0),0)))</f>
        <v/>
      </c>
      <c r="X7876"/>
    </row>
    <row r="7877" spans="2:24" x14ac:dyDescent="0.25">
      <c r="B7877" s="146"/>
      <c r="C7877" s="31"/>
      <c r="D7877" s="31"/>
      <c r="E7877" s="44"/>
      <c r="F7877" s="43"/>
      <c r="G7877" s="84"/>
      <c r="H7877" s="31"/>
      <c r="I7877" s="31"/>
      <c r="J7877" s="84"/>
      <c r="K7877" s="31"/>
      <c r="L7877" s="31"/>
      <c r="M7877" s="169"/>
      <c r="N7877" s="148"/>
      <c r="O7877" s="106"/>
      <c r="P7877" s="43"/>
      <c r="Q7877" s="31"/>
      <c r="R7877" s="84"/>
      <c r="S7877" s="31"/>
      <c r="T7877" s="31"/>
      <c r="U7877" s="169"/>
      <c r="V7877" s="150"/>
      <c r="W7877" s="141" t="str" cm="1">
        <f t="array" ref="W7877">IF(SUM(LEN(B7877:V7877))=0,"",IF(OR(OR(ISBLANK(F7877),SUM(LEN(C7877),LEN(D7877))=0),AND(NOT(E7877="Unknown"),ISBLANK(J7877)),AND(NOT(O7877="Unknown"),ISBLANK(R7877))),"Missing Information", INDEX(Table15[Entire Service Line Classification], MATCH(SUMIFS(Table15[Unique ID],Table15[System-Owned Portion],E7877,Table15[If Material Anything Other than "Lead" in Column E,Was Material Ever Previously Lead?],G7877,Table15[Customer-Owned Portion],O7877),Table15[Unique ID],0),0)))</f>
        <v/>
      </c>
      <c r="X7877"/>
    </row>
    <row r="7878" spans="2:24" x14ac:dyDescent="0.25">
      <c r="B7878" s="146"/>
      <c r="C7878" s="31"/>
      <c r="D7878" s="31"/>
      <c r="E7878" s="44"/>
      <c r="F7878" s="43"/>
      <c r="G7878" s="84"/>
      <c r="H7878" s="31"/>
      <c r="I7878" s="31"/>
      <c r="J7878" s="84"/>
      <c r="K7878" s="31"/>
      <c r="L7878" s="31"/>
      <c r="M7878" s="169"/>
      <c r="N7878" s="148"/>
      <c r="O7878" s="106"/>
      <c r="P7878" s="43"/>
      <c r="Q7878" s="31"/>
      <c r="R7878" s="84"/>
      <c r="S7878" s="31"/>
      <c r="T7878" s="31"/>
      <c r="U7878" s="169"/>
      <c r="V7878" s="150"/>
      <c r="W7878" s="141" t="str" cm="1">
        <f t="array" ref="W7878">IF(SUM(LEN(B7878:V7878))=0,"",IF(OR(OR(ISBLANK(F7878),SUM(LEN(C7878),LEN(D7878))=0),AND(NOT(E7878="Unknown"),ISBLANK(J7878)),AND(NOT(O7878="Unknown"),ISBLANK(R7878))),"Missing Information", INDEX(Table15[Entire Service Line Classification], MATCH(SUMIFS(Table15[Unique ID],Table15[System-Owned Portion],E7878,Table15[If Material Anything Other than "Lead" in Column E,Was Material Ever Previously Lead?],G7878,Table15[Customer-Owned Portion],O7878),Table15[Unique ID],0),0)))</f>
        <v/>
      </c>
      <c r="X7878"/>
    </row>
    <row r="7879" spans="2:24" x14ac:dyDescent="0.25">
      <c r="B7879" s="146"/>
      <c r="C7879" s="31"/>
      <c r="D7879" s="31"/>
      <c r="E7879" s="44"/>
      <c r="F7879" s="43"/>
      <c r="G7879" s="84"/>
      <c r="H7879" s="31"/>
      <c r="I7879" s="31"/>
      <c r="J7879" s="84"/>
      <c r="K7879" s="31"/>
      <c r="L7879" s="31"/>
      <c r="M7879" s="169"/>
      <c r="N7879" s="148"/>
      <c r="O7879" s="106"/>
      <c r="P7879" s="43"/>
      <c r="Q7879" s="31"/>
      <c r="R7879" s="84"/>
      <c r="S7879" s="31"/>
      <c r="T7879" s="31"/>
      <c r="U7879" s="169"/>
      <c r="V7879" s="150"/>
      <c r="W7879" s="141" t="str" cm="1">
        <f t="array" ref="W7879">IF(SUM(LEN(B7879:V7879))=0,"",IF(OR(OR(ISBLANK(F7879),SUM(LEN(C7879),LEN(D7879))=0),AND(NOT(E7879="Unknown"),ISBLANK(J7879)),AND(NOT(O7879="Unknown"),ISBLANK(R7879))),"Missing Information", INDEX(Table15[Entire Service Line Classification], MATCH(SUMIFS(Table15[Unique ID],Table15[System-Owned Portion],E7879,Table15[If Material Anything Other than "Lead" in Column E,Was Material Ever Previously Lead?],G7879,Table15[Customer-Owned Portion],O7879),Table15[Unique ID],0),0)))</f>
        <v/>
      </c>
      <c r="X7879"/>
    </row>
    <row r="7880" spans="2:24" x14ac:dyDescent="0.25">
      <c r="B7880" s="146"/>
      <c r="C7880" s="31"/>
      <c r="D7880" s="31"/>
      <c r="E7880" s="44"/>
      <c r="F7880" s="43"/>
      <c r="G7880" s="84"/>
      <c r="H7880" s="31"/>
      <c r="I7880" s="31"/>
      <c r="J7880" s="84"/>
      <c r="K7880" s="31"/>
      <c r="L7880" s="31"/>
      <c r="M7880" s="169"/>
      <c r="N7880" s="148"/>
      <c r="O7880" s="106"/>
      <c r="P7880" s="43"/>
      <c r="Q7880" s="31"/>
      <c r="R7880" s="84"/>
      <c r="S7880" s="31"/>
      <c r="T7880" s="31"/>
      <c r="U7880" s="169"/>
      <c r="V7880" s="150"/>
      <c r="W7880" s="141" t="str" cm="1">
        <f t="array" ref="W7880">IF(SUM(LEN(B7880:V7880))=0,"",IF(OR(OR(ISBLANK(F7880),SUM(LEN(C7880),LEN(D7880))=0),AND(NOT(E7880="Unknown"),ISBLANK(J7880)),AND(NOT(O7880="Unknown"),ISBLANK(R7880))),"Missing Information", INDEX(Table15[Entire Service Line Classification], MATCH(SUMIFS(Table15[Unique ID],Table15[System-Owned Portion],E7880,Table15[If Material Anything Other than "Lead" in Column E,Was Material Ever Previously Lead?],G7880,Table15[Customer-Owned Portion],O7880),Table15[Unique ID],0),0)))</f>
        <v/>
      </c>
      <c r="X7880"/>
    </row>
    <row r="7881" spans="2:24" x14ac:dyDescent="0.25">
      <c r="B7881" s="146"/>
      <c r="C7881" s="31"/>
      <c r="D7881" s="31"/>
      <c r="E7881" s="44"/>
      <c r="F7881" s="43"/>
      <c r="G7881" s="84"/>
      <c r="H7881" s="31"/>
      <c r="I7881" s="31"/>
      <c r="J7881" s="84"/>
      <c r="K7881" s="31"/>
      <c r="L7881" s="31"/>
      <c r="M7881" s="169"/>
      <c r="N7881" s="148"/>
      <c r="O7881" s="106"/>
      <c r="P7881" s="43"/>
      <c r="Q7881" s="31"/>
      <c r="R7881" s="84"/>
      <c r="S7881" s="31"/>
      <c r="T7881" s="31"/>
      <c r="U7881" s="169"/>
      <c r="V7881" s="150"/>
      <c r="W7881" s="141" t="str" cm="1">
        <f t="array" ref="W7881">IF(SUM(LEN(B7881:V7881))=0,"",IF(OR(OR(ISBLANK(F7881),SUM(LEN(C7881),LEN(D7881))=0),AND(NOT(E7881="Unknown"),ISBLANK(J7881)),AND(NOT(O7881="Unknown"),ISBLANK(R7881))),"Missing Information", INDEX(Table15[Entire Service Line Classification], MATCH(SUMIFS(Table15[Unique ID],Table15[System-Owned Portion],E7881,Table15[If Material Anything Other than "Lead" in Column E,Was Material Ever Previously Lead?],G7881,Table15[Customer-Owned Portion],O7881),Table15[Unique ID],0),0)))</f>
        <v/>
      </c>
      <c r="X7881"/>
    </row>
    <row r="7882" spans="2:24" x14ac:dyDescent="0.25">
      <c r="B7882" s="146"/>
      <c r="C7882" s="31"/>
      <c r="D7882" s="31"/>
      <c r="E7882" s="44"/>
      <c r="F7882" s="43"/>
      <c r="G7882" s="84"/>
      <c r="H7882" s="31"/>
      <c r="I7882" s="31"/>
      <c r="J7882" s="84"/>
      <c r="K7882" s="31"/>
      <c r="L7882" s="31"/>
      <c r="M7882" s="169"/>
      <c r="N7882" s="148"/>
      <c r="O7882" s="106"/>
      <c r="P7882" s="43"/>
      <c r="Q7882" s="31"/>
      <c r="R7882" s="84"/>
      <c r="S7882" s="31"/>
      <c r="T7882" s="31"/>
      <c r="U7882" s="169"/>
      <c r="V7882" s="150"/>
      <c r="W7882" s="141" t="str" cm="1">
        <f t="array" ref="W7882">IF(SUM(LEN(B7882:V7882))=0,"",IF(OR(OR(ISBLANK(F7882),SUM(LEN(C7882),LEN(D7882))=0),AND(NOT(E7882="Unknown"),ISBLANK(J7882)),AND(NOT(O7882="Unknown"),ISBLANK(R7882))),"Missing Information", INDEX(Table15[Entire Service Line Classification], MATCH(SUMIFS(Table15[Unique ID],Table15[System-Owned Portion],E7882,Table15[If Material Anything Other than "Lead" in Column E,Was Material Ever Previously Lead?],G7882,Table15[Customer-Owned Portion],O7882),Table15[Unique ID],0),0)))</f>
        <v/>
      </c>
      <c r="X7882"/>
    </row>
    <row r="7883" spans="2:24" x14ac:dyDescent="0.25">
      <c r="B7883" s="146"/>
      <c r="C7883" s="31"/>
      <c r="D7883" s="31"/>
      <c r="E7883" s="44"/>
      <c r="F7883" s="43"/>
      <c r="G7883" s="84"/>
      <c r="H7883" s="31"/>
      <c r="I7883" s="31"/>
      <c r="J7883" s="84"/>
      <c r="K7883" s="31"/>
      <c r="L7883" s="31"/>
      <c r="M7883" s="169"/>
      <c r="N7883" s="148"/>
      <c r="O7883" s="106"/>
      <c r="P7883" s="43"/>
      <c r="Q7883" s="31"/>
      <c r="R7883" s="84"/>
      <c r="S7883" s="31"/>
      <c r="T7883" s="31"/>
      <c r="U7883" s="169"/>
      <c r="V7883" s="150"/>
      <c r="W7883" s="141" t="str" cm="1">
        <f t="array" ref="W7883">IF(SUM(LEN(B7883:V7883))=0,"",IF(OR(OR(ISBLANK(F7883),SUM(LEN(C7883),LEN(D7883))=0),AND(NOT(E7883="Unknown"),ISBLANK(J7883)),AND(NOT(O7883="Unknown"),ISBLANK(R7883))),"Missing Information", INDEX(Table15[Entire Service Line Classification], MATCH(SUMIFS(Table15[Unique ID],Table15[System-Owned Portion],E7883,Table15[If Material Anything Other than "Lead" in Column E,Was Material Ever Previously Lead?],G7883,Table15[Customer-Owned Portion],O7883),Table15[Unique ID],0),0)))</f>
        <v/>
      </c>
      <c r="X7883"/>
    </row>
    <row r="7884" spans="2:24" x14ac:dyDescent="0.25">
      <c r="B7884" s="146"/>
      <c r="C7884" s="31"/>
      <c r="D7884" s="31"/>
      <c r="E7884" s="44"/>
      <c r="F7884" s="43"/>
      <c r="G7884" s="84"/>
      <c r="H7884" s="31"/>
      <c r="I7884" s="31"/>
      <c r="J7884" s="84"/>
      <c r="K7884" s="31"/>
      <c r="L7884" s="31"/>
      <c r="M7884" s="169"/>
      <c r="N7884" s="148"/>
      <c r="O7884" s="106"/>
      <c r="P7884" s="43"/>
      <c r="Q7884" s="31"/>
      <c r="R7884" s="84"/>
      <c r="S7884" s="31"/>
      <c r="T7884" s="31"/>
      <c r="U7884" s="169"/>
      <c r="V7884" s="150"/>
      <c r="W7884" s="141" t="str" cm="1">
        <f t="array" ref="W7884">IF(SUM(LEN(B7884:V7884))=0,"",IF(OR(OR(ISBLANK(F7884),SUM(LEN(C7884),LEN(D7884))=0),AND(NOT(E7884="Unknown"),ISBLANK(J7884)),AND(NOT(O7884="Unknown"),ISBLANK(R7884))),"Missing Information", INDEX(Table15[Entire Service Line Classification], MATCH(SUMIFS(Table15[Unique ID],Table15[System-Owned Portion],E7884,Table15[If Material Anything Other than "Lead" in Column E,Was Material Ever Previously Lead?],G7884,Table15[Customer-Owned Portion],O7884),Table15[Unique ID],0),0)))</f>
        <v/>
      </c>
      <c r="X7884"/>
    </row>
    <row r="7885" spans="2:24" x14ac:dyDescent="0.25">
      <c r="B7885" s="146"/>
      <c r="C7885" s="31"/>
      <c r="D7885" s="31"/>
      <c r="E7885" s="44"/>
      <c r="F7885" s="43"/>
      <c r="G7885" s="84"/>
      <c r="H7885" s="31"/>
      <c r="I7885" s="31"/>
      <c r="J7885" s="84"/>
      <c r="K7885" s="31"/>
      <c r="L7885" s="31"/>
      <c r="M7885" s="169"/>
      <c r="N7885" s="148"/>
      <c r="O7885" s="106"/>
      <c r="P7885" s="43"/>
      <c r="Q7885" s="31"/>
      <c r="R7885" s="84"/>
      <c r="S7885" s="31"/>
      <c r="T7885" s="31"/>
      <c r="U7885" s="169"/>
      <c r="V7885" s="150"/>
      <c r="W7885" s="141" t="str" cm="1">
        <f t="array" ref="W7885">IF(SUM(LEN(B7885:V7885))=0,"",IF(OR(OR(ISBLANK(F7885),SUM(LEN(C7885),LEN(D7885))=0),AND(NOT(E7885="Unknown"),ISBLANK(J7885)),AND(NOT(O7885="Unknown"),ISBLANK(R7885))),"Missing Information", INDEX(Table15[Entire Service Line Classification], MATCH(SUMIFS(Table15[Unique ID],Table15[System-Owned Portion],E7885,Table15[If Material Anything Other than "Lead" in Column E,Was Material Ever Previously Lead?],G7885,Table15[Customer-Owned Portion],O7885),Table15[Unique ID],0),0)))</f>
        <v/>
      </c>
      <c r="X7885"/>
    </row>
    <row r="7886" spans="2:24" x14ac:dyDescent="0.25">
      <c r="B7886" s="146"/>
      <c r="C7886" s="31"/>
      <c r="D7886" s="31"/>
      <c r="E7886" s="44"/>
      <c r="F7886" s="43"/>
      <c r="G7886" s="84"/>
      <c r="H7886" s="31"/>
      <c r="I7886" s="31"/>
      <c r="J7886" s="84"/>
      <c r="K7886" s="31"/>
      <c r="L7886" s="31"/>
      <c r="M7886" s="169"/>
      <c r="N7886" s="148"/>
      <c r="O7886" s="106"/>
      <c r="P7886" s="43"/>
      <c r="Q7886" s="31"/>
      <c r="R7886" s="84"/>
      <c r="S7886" s="31"/>
      <c r="T7886" s="31"/>
      <c r="U7886" s="169"/>
      <c r="V7886" s="150"/>
      <c r="W7886" s="141" t="str" cm="1">
        <f t="array" ref="W7886">IF(SUM(LEN(B7886:V7886))=0,"",IF(OR(OR(ISBLANK(F7886),SUM(LEN(C7886),LEN(D7886))=0),AND(NOT(E7886="Unknown"),ISBLANK(J7886)),AND(NOT(O7886="Unknown"),ISBLANK(R7886))),"Missing Information", INDEX(Table15[Entire Service Line Classification], MATCH(SUMIFS(Table15[Unique ID],Table15[System-Owned Portion],E7886,Table15[If Material Anything Other than "Lead" in Column E,Was Material Ever Previously Lead?],G7886,Table15[Customer-Owned Portion],O7886),Table15[Unique ID],0),0)))</f>
        <v/>
      </c>
      <c r="X7886"/>
    </row>
    <row r="7887" spans="2:24" x14ac:dyDescent="0.25">
      <c r="B7887" s="146"/>
      <c r="C7887" s="31"/>
      <c r="D7887" s="31"/>
      <c r="E7887" s="44"/>
      <c r="F7887" s="43"/>
      <c r="G7887" s="84"/>
      <c r="H7887" s="31"/>
      <c r="I7887" s="31"/>
      <c r="J7887" s="84"/>
      <c r="K7887" s="31"/>
      <c r="L7887" s="31"/>
      <c r="M7887" s="169"/>
      <c r="N7887" s="148"/>
      <c r="O7887" s="106"/>
      <c r="P7887" s="43"/>
      <c r="Q7887" s="31"/>
      <c r="R7887" s="84"/>
      <c r="S7887" s="31"/>
      <c r="T7887" s="31"/>
      <c r="U7887" s="169"/>
      <c r="V7887" s="150"/>
      <c r="W7887" s="141" t="str" cm="1">
        <f t="array" ref="W7887">IF(SUM(LEN(B7887:V7887))=0,"",IF(OR(OR(ISBLANK(F7887),SUM(LEN(C7887),LEN(D7887))=0),AND(NOT(E7887="Unknown"),ISBLANK(J7887)),AND(NOT(O7887="Unknown"),ISBLANK(R7887))),"Missing Information", INDEX(Table15[Entire Service Line Classification], MATCH(SUMIFS(Table15[Unique ID],Table15[System-Owned Portion],E7887,Table15[If Material Anything Other than "Lead" in Column E,Was Material Ever Previously Lead?],G7887,Table15[Customer-Owned Portion],O7887),Table15[Unique ID],0),0)))</f>
        <v/>
      </c>
      <c r="X7887"/>
    </row>
    <row r="7888" spans="2:24" x14ac:dyDescent="0.25">
      <c r="B7888" s="146"/>
      <c r="C7888" s="31"/>
      <c r="D7888" s="31"/>
      <c r="E7888" s="44"/>
      <c r="F7888" s="43"/>
      <c r="G7888" s="84"/>
      <c r="H7888" s="31"/>
      <c r="I7888" s="31"/>
      <c r="J7888" s="84"/>
      <c r="K7888" s="31"/>
      <c r="L7888" s="31"/>
      <c r="M7888" s="169"/>
      <c r="N7888" s="148"/>
      <c r="O7888" s="106"/>
      <c r="P7888" s="43"/>
      <c r="Q7888" s="31"/>
      <c r="R7888" s="84"/>
      <c r="S7888" s="31"/>
      <c r="T7888" s="31"/>
      <c r="U7888" s="169"/>
      <c r="V7888" s="150"/>
      <c r="W7888" s="141" t="str" cm="1">
        <f t="array" ref="W7888">IF(SUM(LEN(B7888:V7888))=0,"",IF(OR(OR(ISBLANK(F7888),SUM(LEN(C7888),LEN(D7888))=0),AND(NOT(E7888="Unknown"),ISBLANK(J7888)),AND(NOT(O7888="Unknown"),ISBLANK(R7888))),"Missing Information", INDEX(Table15[Entire Service Line Classification], MATCH(SUMIFS(Table15[Unique ID],Table15[System-Owned Portion],E7888,Table15[If Material Anything Other than "Lead" in Column E,Was Material Ever Previously Lead?],G7888,Table15[Customer-Owned Portion],O7888),Table15[Unique ID],0),0)))</f>
        <v/>
      </c>
      <c r="X7888"/>
    </row>
    <row r="7889" spans="2:24" x14ac:dyDescent="0.25">
      <c r="B7889" s="146"/>
      <c r="C7889" s="31"/>
      <c r="D7889" s="31"/>
      <c r="E7889" s="44"/>
      <c r="F7889" s="43"/>
      <c r="G7889" s="84"/>
      <c r="H7889" s="31"/>
      <c r="I7889" s="31"/>
      <c r="J7889" s="84"/>
      <c r="K7889" s="31"/>
      <c r="L7889" s="31"/>
      <c r="M7889" s="169"/>
      <c r="N7889" s="148"/>
      <c r="O7889" s="106"/>
      <c r="P7889" s="43"/>
      <c r="Q7889" s="31"/>
      <c r="R7889" s="84"/>
      <c r="S7889" s="31"/>
      <c r="T7889" s="31"/>
      <c r="U7889" s="169"/>
      <c r="V7889" s="150"/>
      <c r="W7889" s="141" t="str" cm="1">
        <f t="array" ref="W7889">IF(SUM(LEN(B7889:V7889))=0,"",IF(OR(OR(ISBLANK(F7889),SUM(LEN(C7889),LEN(D7889))=0),AND(NOT(E7889="Unknown"),ISBLANK(J7889)),AND(NOT(O7889="Unknown"),ISBLANK(R7889))),"Missing Information", INDEX(Table15[Entire Service Line Classification], MATCH(SUMIFS(Table15[Unique ID],Table15[System-Owned Portion],E7889,Table15[If Material Anything Other than "Lead" in Column E,Was Material Ever Previously Lead?],G7889,Table15[Customer-Owned Portion],O7889),Table15[Unique ID],0),0)))</f>
        <v/>
      </c>
      <c r="X7889"/>
    </row>
    <row r="7890" spans="2:24" x14ac:dyDescent="0.25">
      <c r="B7890" s="146"/>
      <c r="C7890" s="31"/>
      <c r="D7890" s="31"/>
      <c r="E7890" s="44"/>
      <c r="F7890" s="43"/>
      <c r="G7890" s="84"/>
      <c r="H7890" s="31"/>
      <c r="I7890" s="31"/>
      <c r="J7890" s="84"/>
      <c r="K7890" s="31"/>
      <c r="L7890" s="31"/>
      <c r="M7890" s="169"/>
      <c r="N7890" s="148"/>
      <c r="O7890" s="106"/>
      <c r="P7890" s="43"/>
      <c r="Q7890" s="31"/>
      <c r="R7890" s="84"/>
      <c r="S7890" s="31"/>
      <c r="T7890" s="31"/>
      <c r="U7890" s="169"/>
      <c r="V7890" s="150"/>
      <c r="W7890" s="141" t="str" cm="1">
        <f t="array" ref="W7890">IF(SUM(LEN(B7890:V7890))=0,"",IF(OR(OR(ISBLANK(F7890),SUM(LEN(C7890),LEN(D7890))=0),AND(NOT(E7890="Unknown"),ISBLANK(J7890)),AND(NOT(O7890="Unknown"),ISBLANK(R7890))),"Missing Information", INDEX(Table15[Entire Service Line Classification], MATCH(SUMIFS(Table15[Unique ID],Table15[System-Owned Portion],E7890,Table15[If Material Anything Other than "Lead" in Column E,Was Material Ever Previously Lead?],G7890,Table15[Customer-Owned Portion],O7890),Table15[Unique ID],0),0)))</f>
        <v/>
      </c>
      <c r="X7890"/>
    </row>
    <row r="7891" spans="2:24" x14ac:dyDescent="0.25">
      <c r="B7891" s="146"/>
      <c r="C7891" s="31"/>
      <c r="D7891" s="31"/>
      <c r="E7891" s="44"/>
      <c r="F7891" s="43"/>
      <c r="G7891" s="84"/>
      <c r="H7891" s="31"/>
      <c r="I7891" s="31"/>
      <c r="J7891" s="84"/>
      <c r="K7891" s="31"/>
      <c r="L7891" s="31"/>
      <c r="M7891" s="169"/>
      <c r="N7891" s="148"/>
      <c r="O7891" s="106"/>
      <c r="P7891" s="43"/>
      <c r="Q7891" s="31"/>
      <c r="R7891" s="84"/>
      <c r="S7891" s="31"/>
      <c r="T7891" s="31"/>
      <c r="U7891" s="169"/>
      <c r="V7891" s="150"/>
      <c r="W7891" s="141" t="str" cm="1">
        <f t="array" ref="W7891">IF(SUM(LEN(B7891:V7891))=0,"",IF(OR(OR(ISBLANK(F7891),SUM(LEN(C7891),LEN(D7891))=0),AND(NOT(E7891="Unknown"),ISBLANK(J7891)),AND(NOT(O7891="Unknown"),ISBLANK(R7891))),"Missing Information", INDEX(Table15[Entire Service Line Classification], MATCH(SUMIFS(Table15[Unique ID],Table15[System-Owned Portion],E7891,Table15[If Material Anything Other than "Lead" in Column E,Was Material Ever Previously Lead?],G7891,Table15[Customer-Owned Portion],O7891),Table15[Unique ID],0),0)))</f>
        <v/>
      </c>
      <c r="X7891"/>
    </row>
    <row r="7892" spans="2:24" x14ac:dyDescent="0.25">
      <c r="B7892" s="146"/>
      <c r="C7892" s="31"/>
      <c r="D7892" s="31"/>
      <c r="E7892" s="44"/>
      <c r="F7892" s="43"/>
      <c r="G7892" s="84"/>
      <c r="H7892" s="31"/>
      <c r="I7892" s="31"/>
      <c r="J7892" s="84"/>
      <c r="K7892" s="31"/>
      <c r="L7892" s="31"/>
      <c r="M7892" s="169"/>
      <c r="N7892" s="148"/>
      <c r="O7892" s="106"/>
      <c r="P7892" s="43"/>
      <c r="Q7892" s="31"/>
      <c r="R7892" s="84"/>
      <c r="S7892" s="31"/>
      <c r="T7892" s="31"/>
      <c r="U7892" s="169"/>
      <c r="V7892" s="150"/>
      <c r="W7892" s="141" t="str" cm="1">
        <f t="array" ref="W7892">IF(SUM(LEN(B7892:V7892))=0,"",IF(OR(OR(ISBLANK(F7892),SUM(LEN(C7892),LEN(D7892))=0),AND(NOT(E7892="Unknown"),ISBLANK(J7892)),AND(NOT(O7892="Unknown"),ISBLANK(R7892))),"Missing Information", INDEX(Table15[Entire Service Line Classification], MATCH(SUMIFS(Table15[Unique ID],Table15[System-Owned Portion],E7892,Table15[If Material Anything Other than "Lead" in Column E,Was Material Ever Previously Lead?],G7892,Table15[Customer-Owned Portion],O7892),Table15[Unique ID],0),0)))</f>
        <v/>
      </c>
      <c r="X7892"/>
    </row>
    <row r="7893" spans="2:24" x14ac:dyDescent="0.25">
      <c r="B7893" s="146"/>
      <c r="C7893" s="31"/>
      <c r="D7893" s="31"/>
      <c r="E7893" s="44"/>
      <c r="F7893" s="43"/>
      <c r="G7893" s="84"/>
      <c r="H7893" s="31"/>
      <c r="I7893" s="31"/>
      <c r="J7893" s="84"/>
      <c r="K7893" s="31"/>
      <c r="L7893" s="31"/>
      <c r="M7893" s="169"/>
      <c r="N7893" s="148"/>
      <c r="O7893" s="106"/>
      <c r="P7893" s="43"/>
      <c r="Q7893" s="31"/>
      <c r="R7893" s="84"/>
      <c r="S7893" s="31"/>
      <c r="T7893" s="31"/>
      <c r="U7893" s="169"/>
      <c r="V7893" s="150"/>
      <c r="W7893" s="141" t="str" cm="1">
        <f t="array" ref="W7893">IF(SUM(LEN(B7893:V7893))=0,"",IF(OR(OR(ISBLANK(F7893),SUM(LEN(C7893),LEN(D7893))=0),AND(NOT(E7893="Unknown"),ISBLANK(J7893)),AND(NOT(O7893="Unknown"),ISBLANK(R7893))),"Missing Information", INDEX(Table15[Entire Service Line Classification], MATCH(SUMIFS(Table15[Unique ID],Table15[System-Owned Portion],E7893,Table15[If Material Anything Other than "Lead" in Column E,Was Material Ever Previously Lead?],G7893,Table15[Customer-Owned Portion],O7893),Table15[Unique ID],0),0)))</f>
        <v/>
      </c>
      <c r="X7893"/>
    </row>
    <row r="7894" spans="2:24" x14ac:dyDescent="0.25">
      <c r="B7894" s="146"/>
      <c r="C7894" s="31"/>
      <c r="D7894" s="31"/>
      <c r="E7894" s="44"/>
      <c r="F7894" s="43"/>
      <c r="G7894" s="84"/>
      <c r="H7894" s="31"/>
      <c r="I7894" s="31"/>
      <c r="J7894" s="84"/>
      <c r="K7894" s="31"/>
      <c r="L7894" s="31"/>
      <c r="M7894" s="169"/>
      <c r="N7894" s="148"/>
      <c r="O7894" s="106"/>
      <c r="P7894" s="43"/>
      <c r="Q7894" s="31"/>
      <c r="R7894" s="84"/>
      <c r="S7894" s="31"/>
      <c r="T7894" s="31"/>
      <c r="U7894" s="169"/>
      <c r="V7894" s="150"/>
      <c r="W7894" s="141" t="str" cm="1">
        <f t="array" ref="W7894">IF(SUM(LEN(B7894:V7894))=0,"",IF(OR(OR(ISBLANK(F7894),SUM(LEN(C7894),LEN(D7894))=0),AND(NOT(E7894="Unknown"),ISBLANK(J7894)),AND(NOT(O7894="Unknown"),ISBLANK(R7894))),"Missing Information", INDEX(Table15[Entire Service Line Classification], MATCH(SUMIFS(Table15[Unique ID],Table15[System-Owned Portion],E7894,Table15[If Material Anything Other than "Lead" in Column E,Was Material Ever Previously Lead?],G7894,Table15[Customer-Owned Portion],O7894),Table15[Unique ID],0),0)))</f>
        <v/>
      </c>
      <c r="X7894"/>
    </row>
    <row r="7895" spans="2:24" x14ac:dyDescent="0.25">
      <c r="B7895" s="146"/>
      <c r="C7895" s="31"/>
      <c r="D7895" s="31"/>
      <c r="E7895" s="44"/>
      <c r="F7895" s="43"/>
      <c r="G7895" s="84"/>
      <c r="H7895" s="31"/>
      <c r="I7895" s="31"/>
      <c r="J7895" s="84"/>
      <c r="K7895" s="31"/>
      <c r="L7895" s="31"/>
      <c r="M7895" s="169"/>
      <c r="N7895" s="148"/>
      <c r="O7895" s="106"/>
      <c r="P7895" s="43"/>
      <c r="Q7895" s="31"/>
      <c r="R7895" s="84"/>
      <c r="S7895" s="31"/>
      <c r="T7895" s="31"/>
      <c r="U7895" s="169"/>
      <c r="V7895" s="150"/>
      <c r="W7895" s="141" t="str" cm="1">
        <f t="array" ref="W7895">IF(SUM(LEN(B7895:V7895))=0,"",IF(OR(OR(ISBLANK(F7895),SUM(LEN(C7895),LEN(D7895))=0),AND(NOT(E7895="Unknown"),ISBLANK(J7895)),AND(NOT(O7895="Unknown"),ISBLANK(R7895))),"Missing Information", INDEX(Table15[Entire Service Line Classification], MATCH(SUMIFS(Table15[Unique ID],Table15[System-Owned Portion],E7895,Table15[If Material Anything Other than "Lead" in Column E,Was Material Ever Previously Lead?],G7895,Table15[Customer-Owned Portion],O7895),Table15[Unique ID],0),0)))</f>
        <v/>
      </c>
      <c r="X7895"/>
    </row>
    <row r="7896" spans="2:24" x14ac:dyDescent="0.25">
      <c r="B7896" s="146"/>
      <c r="C7896" s="31"/>
      <c r="D7896" s="31"/>
      <c r="E7896" s="44"/>
      <c r="F7896" s="43"/>
      <c r="G7896" s="84"/>
      <c r="H7896" s="31"/>
      <c r="I7896" s="31"/>
      <c r="J7896" s="84"/>
      <c r="K7896" s="31"/>
      <c r="L7896" s="31"/>
      <c r="M7896" s="169"/>
      <c r="N7896" s="148"/>
      <c r="O7896" s="106"/>
      <c r="P7896" s="43"/>
      <c r="Q7896" s="31"/>
      <c r="R7896" s="84"/>
      <c r="S7896" s="31"/>
      <c r="T7896" s="31"/>
      <c r="U7896" s="169"/>
      <c r="V7896" s="150"/>
      <c r="W7896" s="141" t="str" cm="1">
        <f t="array" ref="W7896">IF(SUM(LEN(B7896:V7896))=0,"",IF(OR(OR(ISBLANK(F7896),SUM(LEN(C7896),LEN(D7896))=0),AND(NOT(E7896="Unknown"),ISBLANK(J7896)),AND(NOT(O7896="Unknown"),ISBLANK(R7896))),"Missing Information", INDEX(Table15[Entire Service Line Classification], MATCH(SUMIFS(Table15[Unique ID],Table15[System-Owned Portion],E7896,Table15[If Material Anything Other than "Lead" in Column E,Was Material Ever Previously Lead?],G7896,Table15[Customer-Owned Portion],O7896),Table15[Unique ID],0),0)))</f>
        <v/>
      </c>
      <c r="X7896"/>
    </row>
    <row r="7897" spans="2:24" x14ac:dyDescent="0.25">
      <c r="B7897" s="146"/>
      <c r="C7897" s="31"/>
      <c r="D7897" s="31"/>
      <c r="E7897" s="44"/>
      <c r="F7897" s="43"/>
      <c r="G7897" s="84"/>
      <c r="H7897" s="31"/>
      <c r="I7897" s="31"/>
      <c r="J7897" s="84"/>
      <c r="K7897" s="31"/>
      <c r="L7897" s="31"/>
      <c r="M7897" s="169"/>
      <c r="N7897" s="148"/>
      <c r="O7897" s="106"/>
      <c r="P7897" s="43"/>
      <c r="Q7897" s="31"/>
      <c r="R7897" s="84"/>
      <c r="S7897" s="31"/>
      <c r="T7897" s="31"/>
      <c r="U7897" s="169"/>
      <c r="V7897" s="150"/>
      <c r="W7897" s="141" t="str" cm="1">
        <f t="array" ref="W7897">IF(SUM(LEN(B7897:V7897))=0,"",IF(OR(OR(ISBLANK(F7897),SUM(LEN(C7897),LEN(D7897))=0),AND(NOT(E7897="Unknown"),ISBLANK(J7897)),AND(NOT(O7897="Unknown"),ISBLANK(R7897))),"Missing Information", INDEX(Table15[Entire Service Line Classification], MATCH(SUMIFS(Table15[Unique ID],Table15[System-Owned Portion],E7897,Table15[If Material Anything Other than "Lead" in Column E,Was Material Ever Previously Lead?],G7897,Table15[Customer-Owned Portion],O7897),Table15[Unique ID],0),0)))</f>
        <v/>
      </c>
      <c r="X7897"/>
    </row>
    <row r="7898" spans="2:24" x14ac:dyDescent="0.25">
      <c r="B7898" s="146"/>
      <c r="C7898" s="31"/>
      <c r="D7898" s="31"/>
      <c r="E7898" s="44"/>
      <c r="F7898" s="43"/>
      <c r="G7898" s="84"/>
      <c r="H7898" s="31"/>
      <c r="I7898" s="31"/>
      <c r="J7898" s="84"/>
      <c r="K7898" s="31"/>
      <c r="L7898" s="31"/>
      <c r="M7898" s="169"/>
      <c r="N7898" s="148"/>
      <c r="O7898" s="106"/>
      <c r="P7898" s="43"/>
      <c r="Q7898" s="31"/>
      <c r="R7898" s="84"/>
      <c r="S7898" s="31"/>
      <c r="T7898" s="31"/>
      <c r="U7898" s="169"/>
      <c r="V7898" s="150"/>
      <c r="W7898" s="141" t="str" cm="1">
        <f t="array" ref="W7898">IF(SUM(LEN(B7898:V7898))=0,"",IF(OR(OR(ISBLANK(F7898),SUM(LEN(C7898),LEN(D7898))=0),AND(NOT(E7898="Unknown"),ISBLANK(J7898)),AND(NOT(O7898="Unknown"),ISBLANK(R7898))),"Missing Information", INDEX(Table15[Entire Service Line Classification], MATCH(SUMIFS(Table15[Unique ID],Table15[System-Owned Portion],E7898,Table15[If Material Anything Other than "Lead" in Column E,Was Material Ever Previously Lead?],G7898,Table15[Customer-Owned Portion],O7898),Table15[Unique ID],0),0)))</f>
        <v/>
      </c>
      <c r="X7898"/>
    </row>
    <row r="7899" spans="2:24" x14ac:dyDescent="0.25">
      <c r="B7899" s="146"/>
      <c r="C7899" s="31"/>
      <c r="D7899" s="31"/>
      <c r="E7899" s="44"/>
      <c r="F7899" s="43"/>
      <c r="G7899" s="84"/>
      <c r="H7899" s="31"/>
      <c r="I7899" s="31"/>
      <c r="J7899" s="84"/>
      <c r="K7899" s="31"/>
      <c r="L7899" s="31"/>
      <c r="M7899" s="169"/>
      <c r="N7899" s="148"/>
      <c r="O7899" s="106"/>
      <c r="P7899" s="43"/>
      <c r="Q7899" s="31"/>
      <c r="R7899" s="84"/>
      <c r="S7899" s="31"/>
      <c r="T7899" s="31"/>
      <c r="U7899" s="169"/>
      <c r="V7899" s="150"/>
      <c r="W7899" s="141" t="str" cm="1">
        <f t="array" ref="W7899">IF(SUM(LEN(B7899:V7899))=0,"",IF(OR(OR(ISBLANK(F7899),SUM(LEN(C7899),LEN(D7899))=0),AND(NOT(E7899="Unknown"),ISBLANK(J7899)),AND(NOT(O7899="Unknown"),ISBLANK(R7899))),"Missing Information", INDEX(Table15[Entire Service Line Classification], MATCH(SUMIFS(Table15[Unique ID],Table15[System-Owned Portion],E7899,Table15[If Material Anything Other than "Lead" in Column E,Was Material Ever Previously Lead?],G7899,Table15[Customer-Owned Portion],O7899),Table15[Unique ID],0),0)))</f>
        <v/>
      </c>
      <c r="X7899"/>
    </row>
    <row r="7900" spans="2:24" x14ac:dyDescent="0.25">
      <c r="B7900" s="146"/>
      <c r="C7900" s="31"/>
      <c r="D7900" s="31"/>
      <c r="E7900" s="44"/>
      <c r="F7900" s="43"/>
      <c r="G7900" s="84"/>
      <c r="H7900" s="31"/>
      <c r="I7900" s="31"/>
      <c r="J7900" s="84"/>
      <c r="K7900" s="31"/>
      <c r="L7900" s="31"/>
      <c r="M7900" s="169"/>
      <c r="N7900" s="148"/>
      <c r="O7900" s="106"/>
      <c r="P7900" s="43"/>
      <c r="Q7900" s="31"/>
      <c r="R7900" s="84"/>
      <c r="S7900" s="31"/>
      <c r="T7900" s="31"/>
      <c r="U7900" s="169"/>
      <c r="V7900" s="150"/>
      <c r="W7900" s="141" t="str" cm="1">
        <f t="array" ref="W7900">IF(SUM(LEN(B7900:V7900))=0,"",IF(OR(OR(ISBLANK(F7900),SUM(LEN(C7900),LEN(D7900))=0),AND(NOT(E7900="Unknown"),ISBLANK(J7900)),AND(NOT(O7900="Unknown"),ISBLANK(R7900))),"Missing Information", INDEX(Table15[Entire Service Line Classification], MATCH(SUMIFS(Table15[Unique ID],Table15[System-Owned Portion],E7900,Table15[If Material Anything Other than "Lead" in Column E,Was Material Ever Previously Lead?],G7900,Table15[Customer-Owned Portion],O7900),Table15[Unique ID],0),0)))</f>
        <v/>
      </c>
      <c r="X7900"/>
    </row>
    <row r="7901" spans="2:24" x14ac:dyDescent="0.25">
      <c r="B7901" s="146"/>
      <c r="C7901" s="31"/>
      <c r="D7901" s="31"/>
      <c r="E7901" s="44"/>
      <c r="F7901" s="43"/>
      <c r="G7901" s="84"/>
      <c r="H7901" s="31"/>
      <c r="I7901" s="31"/>
      <c r="J7901" s="84"/>
      <c r="K7901" s="31"/>
      <c r="L7901" s="31"/>
      <c r="M7901" s="169"/>
      <c r="N7901" s="148"/>
      <c r="O7901" s="106"/>
      <c r="P7901" s="43"/>
      <c r="Q7901" s="31"/>
      <c r="R7901" s="84"/>
      <c r="S7901" s="31"/>
      <c r="T7901" s="31"/>
      <c r="U7901" s="169"/>
      <c r="V7901" s="150"/>
      <c r="W7901" s="141" t="str" cm="1">
        <f t="array" ref="W7901">IF(SUM(LEN(B7901:V7901))=0,"",IF(OR(OR(ISBLANK(F7901),SUM(LEN(C7901),LEN(D7901))=0),AND(NOT(E7901="Unknown"),ISBLANK(J7901)),AND(NOT(O7901="Unknown"),ISBLANK(R7901))),"Missing Information", INDEX(Table15[Entire Service Line Classification], MATCH(SUMIFS(Table15[Unique ID],Table15[System-Owned Portion],E7901,Table15[If Material Anything Other than "Lead" in Column E,Was Material Ever Previously Lead?],G7901,Table15[Customer-Owned Portion],O7901),Table15[Unique ID],0),0)))</f>
        <v/>
      </c>
      <c r="X7901"/>
    </row>
    <row r="7902" spans="2:24" x14ac:dyDescent="0.25">
      <c r="B7902" s="146"/>
      <c r="C7902" s="31"/>
      <c r="D7902" s="31"/>
      <c r="E7902" s="44"/>
      <c r="F7902" s="43"/>
      <c r="G7902" s="84"/>
      <c r="H7902" s="31"/>
      <c r="I7902" s="31"/>
      <c r="J7902" s="84"/>
      <c r="K7902" s="31"/>
      <c r="L7902" s="31"/>
      <c r="M7902" s="169"/>
      <c r="N7902" s="148"/>
      <c r="O7902" s="106"/>
      <c r="P7902" s="43"/>
      <c r="Q7902" s="31"/>
      <c r="R7902" s="84"/>
      <c r="S7902" s="31"/>
      <c r="T7902" s="31"/>
      <c r="U7902" s="169"/>
      <c r="V7902" s="150"/>
      <c r="W7902" s="141" t="str" cm="1">
        <f t="array" ref="W7902">IF(SUM(LEN(B7902:V7902))=0,"",IF(OR(OR(ISBLANK(F7902),SUM(LEN(C7902),LEN(D7902))=0),AND(NOT(E7902="Unknown"),ISBLANK(J7902)),AND(NOT(O7902="Unknown"),ISBLANK(R7902))),"Missing Information", INDEX(Table15[Entire Service Line Classification], MATCH(SUMIFS(Table15[Unique ID],Table15[System-Owned Portion],E7902,Table15[If Material Anything Other than "Lead" in Column E,Was Material Ever Previously Lead?],G7902,Table15[Customer-Owned Portion],O7902),Table15[Unique ID],0),0)))</f>
        <v/>
      </c>
      <c r="X7902"/>
    </row>
    <row r="7903" spans="2:24" x14ac:dyDescent="0.25">
      <c r="B7903" s="146"/>
      <c r="C7903" s="31"/>
      <c r="D7903" s="31"/>
      <c r="E7903" s="44"/>
      <c r="F7903" s="43"/>
      <c r="G7903" s="84"/>
      <c r="H7903" s="31"/>
      <c r="I7903" s="31"/>
      <c r="J7903" s="84"/>
      <c r="K7903" s="31"/>
      <c r="L7903" s="31"/>
      <c r="M7903" s="169"/>
      <c r="N7903" s="148"/>
      <c r="O7903" s="106"/>
      <c r="P7903" s="43"/>
      <c r="Q7903" s="31"/>
      <c r="R7903" s="84"/>
      <c r="S7903" s="31"/>
      <c r="T7903" s="31"/>
      <c r="U7903" s="169"/>
      <c r="V7903" s="150"/>
      <c r="W7903" s="141" t="str" cm="1">
        <f t="array" ref="W7903">IF(SUM(LEN(B7903:V7903))=0,"",IF(OR(OR(ISBLANK(F7903),SUM(LEN(C7903),LEN(D7903))=0),AND(NOT(E7903="Unknown"),ISBLANK(J7903)),AND(NOT(O7903="Unknown"),ISBLANK(R7903))),"Missing Information", INDEX(Table15[Entire Service Line Classification], MATCH(SUMIFS(Table15[Unique ID],Table15[System-Owned Portion],E7903,Table15[If Material Anything Other than "Lead" in Column E,Was Material Ever Previously Lead?],G7903,Table15[Customer-Owned Portion],O7903),Table15[Unique ID],0),0)))</f>
        <v/>
      </c>
      <c r="X7903"/>
    </row>
    <row r="7904" spans="2:24" x14ac:dyDescent="0.25">
      <c r="B7904" s="146"/>
      <c r="C7904" s="31"/>
      <c r="D7904" s="31"/>
      <c r="E7904" s="44"/>
      <c r="F7904" s="43"/>
      <c r="G7904" s="84"/>
      <c r="H7904" s="31"/>
      <c r="I7904" s="31"/>
      <c r="J7904" s="84"/>
      <c r="K7904" s="31"/>
      <c r="L7904" s="31"/>
      <c r="M7904" s="169"/>
      <c r="N7904" s="148"/>
      <c r="O7904" s="106"/>
      <c r="P7904" s="43"/>
      <c r="Q7904" s="31"/>
      <c r="R7904" s="84"/>
      <c r="S7904" s="31"/>
      <c r="T7904" s="31"/>
      <c r="U7904" s="169"/>
      <c r="V7904" s="150"/>
      <c r="W7904" s="141" t="str" cm="1">
        <f t="array" ref="W7904">IF(SUM(LEN(B7904:V7904))=0,"",IF(OR(OR(ISBLANK(F7904),SUM(LEN(C7904),LEN(D7904))=0),AND(NOT(E7904="Unknown"),ISBLANK(J7904)),AND(NOT(O7904="Unknown"),ISBLANK(R7904))),"Missing Information", INDEX(Table15[Entire Service Line Classification], MATCH(SUMIFS(Table15[Unique ID],Table15[System-Owned Portion],E7904,Table15[If Material Anything Other than "Lead" in Column E,Was Material Ever Previously Lead?],G7904,Table15[Customer-Owned Portion],O7904),Table15[Unique ID],0),0)))</f>
        <v/>
      </c>
      <c r="X7904"/>
    </row>
    <row r="7905" spans="2:24" x14ac:dyDescent="0.25">
      <c r="B7905" s="146"/>
      <c r="C7905" s="31"/>
      <c r="D7905" s="31"/>
      <c r="E7905" s="44"/>
      <c r="F7905" s="43"/>
      <c r="G7905" s="84"/>
      <c r="H7905" s="31"/>
      <c r="I7905" s="31"/>
      <c r="J7905" s="84"/>
      <c r="K7905" s="31"/>
      <c r="L7905" s="31"/>
      <c r="M7905" s="169"/>
      <c r="N7905" s="148"/>
      <c r="O7905" s="106"/>
      <c r="P7905" s="43"/>
      <c r="Q7905" s="31"/>
      <c r="R7905" s="84"/>
      <c r="S7905" s="31"/>
      <c r="T7905" s="31"/>
      <c r="U7905" s="169"/>
      <c r="V7905" s="150"/>
      <c r="W7905" s="141" t="str" cm="1">
        <f t="array" ref="W7905">IF(SUM(LEN(B7905:V7905))=0,"",IF(OR(OR(ISBLANK(F7905),SUM(LEN(C7905),LEN(D7905))=0),AND(NOT(E7905="Unknown"),ISBLANK(J7905)),AND(NOT(O7905="Unknown"),ISBLANK(R7905))),"Missing Information", INDEX(Table15[Entire Service Line Classification], MATCH(SUMIFS(Table15[Unique ID],Table15[System-Owned Portion],E7905,Table15[If Material Anything Other than "Lead" in Column E,Was Material Ever Previously Lead?],G7905,Table15[Customer-Owned Portion],O7905),Table15[Unique ID],0),0)))</f>
        <v/>
      </c>
      <c r="X7905"/>
    </row>
    <row r="7906" spans="2:24" x14ac:dyDescent="0.25">
      <c r="B7906" s="146"/>
      <c r="C7906" s="31"/>
      <c r="D7906" s="31"/>
      <c r="E7906" s="44"/>
      <c r="F7906" s="43"/>
      <c r="G7906" s="84"/>
      <c r="H7906" s="31"/>
      <c r="I7906" s="31"/>
      <c r="J7906" s="84"/>
      <c r="K7906" s="31"/>
      <c r="L7906" s="31"/>
      <c r="M7906" s="169"/>
      <c r="N7906" s="148"/>
      <c r="O7906" s="106"/>
      <c r="P7906" s="43"/>
      <c r="Q7906" s="31"/>
      <c r="R7906" s="84"/>
      <c r="S7906" s="31"/>
      <c r="T7906" s="31"/>
      <c r="U7906" s="169"/>
      <c r="V7906" s="150"/>
      <c r="W7906" s="141" t="str" cm="1">
        <f t="array" ref="W7906">IF(SUM(LEN(B7906:V7906))=0,"",IF(OR(OR(ISBLANK(F7906),SUM(LEN(C7906),LEN(D7906))=0),AND(NOT(E7906="Unknown"),ISBLANK(J7906)),AND(NOT(O7906="Unknown"),ISBLANK(R7906))),"Missing Information", INDEX(Table15[Entire Service Line Classification], MATCH(SUMIFS(Table15[Unique ID],Table15[System-Owned Portion],E7906,Table15[If Material Anything Other than "Lead" in Column E,Was Material Ever Previously Lead?],G7906,Table15[Customer-Owned Portion],O7906),Table15[Unique ID],0),0)))</f>
        <v/>
      </c>
      <c r="X7906"/>
    </row>
    <row r="7907" spans="2:24" x14ac:dyDescent="0.25">
      <c r="B7907" s="146"/>
      <c r="C7907" s="31"/>
      <c r="D7907" s="31"/>
      <c r="E7907" s="44"/>
      <c r="F7907" s="43"/>
      <c r="G7907" s="84"/>
      <c r="H7907" s="31"/>
      <c r="I7907" s="31"/>
      <c r="J7907" s="84"/>
      <c r="K7907" s="31"/>
      <c r="L7907" s="31"/>
      <c r="M7907" s="169"/>
      <c r="N7907" s="148"/>
      <c r="O7907" s="106"/>
      <c r="P7907" s="43"/>
      <c r="Q7907" s="31"/>
      <c r="R7907" s="84"/>
      <c r="S7907" s="31"/>
      <c r="T7907" s="31"/>
      <c r="U7907" s="169"/>
      <c r="V7907" s="150"/>
      <c r="W7907" s="141" t="str" cm="1">
        <f t="array" ref="W7907">IF(SUM(LEN(B7907:V7907))=0,"",IF(OR(OR(ISBLANK(F7907),SUM(LEN(C7907),LEN(D7907))=0),AND(NOT(E7907="Unknown"),ISBLANK(J7907)),AND(NOT(O7907="Unknown"),ISBLANK(R7907))),"Missing Information", INDEX(Table15[Entire Service Line Classification], MATCH(SUMIFS(Table15[Unique ID],Table15[System-Owned Portion],E7907,Table15[If Material Anything Other than "Lead" in Column E,Was Material Ever Previously Lead?],G7907,Table15[Customer-Owned Portion],O7907),Table15[Unique ID],0),0)))</f>
        <v/>
      </c>
      <c r="X7907"/>
    </row>
    <row r="7908" spans="2:24" x14ac:dyDescent="0.25">
      <c r="B7908" s="146"/>
      <c r="C7908" s="31"/>
      <c r="D7908" s="31"/>
      <c r="E7908" s="44"/>
      <c r="F7908" s="43"/>
      <c r="G7908" s="84"/>
      <c r="H7908" s="31"/>
      <c r="I7908" s="31"/>
      <c r="J7908" s="84"/>
      <c r="K7908" s="31"/>
      <c r="L7908" s="31"/>
      <c r="M7908" s="169"/>
      <c r="N7908" s="148"/>
      <c r="O7908" s="106"/>
      <c r="P7908" s="43"/>
      <c r="Q7908" s="31"/>
      <c r="R7908" s="84"/>
      <c r="S7908" s="31"/>
      <c r="T7908" s="31"/>
      <c r="U7908" s="169"/>
      <c r="V7908" s="150"/>
      <c r="W7908" s="141" t="str" cm="1">
        <f t="array" ref="W7908">IF(SUM(LEN(B7908:V7908))=0,"",IF(OR(OR(ISBLANK(F7908),SUM(LEN(C7908),LEN(D7908))=0),AND(NOT(E7908="Unknown"),ISBLANK(J7908)),AND(NOT(O7908="Unknown"),ISBLANK(R7908))),"Missing Information", INDEX(Table15[Entire Service Line Classification], MATCH(SUMIFS(Table15[Unique ID],Table15[System-Owned Portion],E7908,Table15[If Material Anything Other than "Lead" in Column E,Was Material Ever Previously Lead?],G7908,Table15[Customer-Owned Portion],O7908),Table15[Unique ID],0),0)))</f>
        <v/>
      </c>
      <c r="X7908"/>
    </row>
    <row r="7909" spans="2:24" x14ac:dyDescent="0.25">
      <c r="B7909" s="146"/>
      <c r="C7909" s="31"/>
      <c r="D7909" s="31"/>
      <c r="E7909" s="44"/>
      <c r="F7909" s="43"/>
      <c r="G7909" s="84"/>
      <c r="H7909" s="31"/>
      <c r="I7909" s="31"/>
      <c r="J7909" s="84"/>
      <c r="K7909" s="31"/>
      <c r="L7909" s="31"/>
      <c r="M7909" s="169"/>
      <c r="N7909" s="148"/>
      <c r="O7909" s="106"/>
      <c r="P7909" s="43"/>
      <c r="Q7909" s="31"/>
      <c r="R7909" s="84"/>
      <c r="S7909" s="31"/>
      <c r="T7909" s="31"/>
      <c r="U7909" s="169"/>
      <c r="V7909" s="150"/>
      <c r="W7909" s="141" t="str" cm="1">
        <f t="array" ref="W7909">IF(SUM(LEN(B7909:V7909))=0,"",IF(OR(OR(ISBLANK(F7909),SUM(LEN(C7909),LEN(D7909))=0),AND(NOT(E7909="Unknown"),ISBLANK(J7909)),AND(NOT(O7909="Unknown"),ISBLANK(R7909))),"Missing Information", INDEX(Table15[Entire Service Line Classification], MATCH(SUMIFS(Table15[Unique ID],Table15[System-Owned Portion],E7909,Table15[If Material Anything Other than "Lead" in Column E,Was Material Ever Previously Lead?],G7909,Table15[Customer-Owned Portion],O7909),Table15[Unique ID],0),0)))</f>
        <v/>
      </c>
      <c r="X7909"/>
    </row>
    <row r="7910" spans="2:24" x14ac:dyDescent="0.25">
      <c r="B7910" s="146"/>
      <c r="C7910" s="31"/>
      <c r="D7910" s="31"/>
      <c r="E7910" s="44"/>
      <c r="F7910" s="43"/>
      <c r="G7910" s="84"/>
      <c r="H7910" s="31"/>
      <c r="I7910" s="31"/>
      <c r="J7910" s="84"/>
      <c r="K7910" s="31"/>
      <c r="L7910" s="31"/>
      <c r="M7910" s="169"/>
      <c r="N7910" s="148"/>
      <c r="O7910" s="106"/>
      <c r="P7910" s="43"/>
      <c r="Q7910" s="31"/>
      <c r="R7910" s="84"/>
      <c r="S7910" s="31"/>
      <c r="T7910" s="31"/>
      <c r="U7910" s="169"/>
      <c r="V7910" s="150"/>
      <c r="W7910" s="141" t="str" cm="1">
        <f t="array" ref="W7910">IF(SUM(LEN(B7910:V7910))=0,"",IF(OR(OR(ISBLANK(F7910),SUM(LEN(C7910),LEN(D7910))=0),AND(NOT(E7910="Unknown"),ISBLANK(J7910)),AND(NOT(O7910="Unknown"),ISBLANK(R7910))),"Missing Information", INDEX(Table15[Entire Service Line Classification], MATCH(SUMIFS(Table15[Unique ID],Table15[System-Owned Portion],E7910,Table15[If Material Anything Other than "Lead" in Column E,Was Material Ever Previously Lead?],G7910,Table15[Customer-Owned Portion],O7910),Table15[Unique ID],0),0)))</f>
        <v/>
      </c>
      <c r="X7910"/>
    </row>
    <row r="7911" spans="2:24" x14ac:dyDescent="0.25">
      <c r="B7911" s="146"/>
      <c r="C7911" s="31"/>
      <c r="D7911" s="31"/>
      <c r="E7911" s="44"/>
      <c r="F7911" s="43"/>
      <c r="G7911" s="84"/>
      <c r="H7911" s="31"/>
      <c r="I7911" s="31"/>
      <c r="J7911" s="84"/>
      <c r="K7911" s="31"/>
      <c r="L7911" s="31"/>
      <c r="M7911" s="169"/>
      <c r="N7911" s="148"/>
      <c r="O7911" s="106"/>
      <c r="P7911" s="43"/>
      <c r="Q7911" s="31"/>
      <c r="R7911" s="84"/>
      <c r="S7911" s="31"/>
      <c r="T7911" s="31"/>
      <c r="U7911" s="169"/>
      <c r="V7911" s="150"/>
      <c r="W7911" s="141" t="str" cm="1">
        <f t="array" ref="W7911">IF(SUM(LEN(B7911:V7911))=0,"",IF(OR(OR(ISBLANK(F7911),SUM(LEN(C7911),LEN(D7911))=0),AND(NOT(E7911="Unknown"),ISBLANK(J7911)),AND(NOT(O7911="Unknown"),ISBLANK(R7911))),"Missing Information", INDEX(Table15[Entire Service Line Classification], MATCH(SUMIFS(Table15[Unique ID],Table15[System-Owned Portion],E7911,Table15[If Material Anything Other than "Lead" in Column E,Was Material Ever Previously Lead?],G7911,Table15[Customer-Owned Portion],O7911),Table15[Unique ID],0),0)))</f>
        <v/>
      </c>
      <c r="X7911"/>
    </row>
    <row r="7912" spans="2:24" x14ac:dyDescent="0.25">
      <c r="B7912" s="146"/>
      <c r="C7912" s="31"/>
      <c r="D7912" s="31"/>
      <c r="E7912" s="44"/>
      <c r="F7912" s="43"/>
      <c r="G7912" s="84"/>
      <c r="H7912" s="31"/>
      <c r="I7912" s="31"/>
      <c r="J7912" s="84"/>
      <c r="K7912" s="31"/>
      <c r="L7912" s="31"/>
      <c r="M7912" s="169"/>
      <c r="N7912" s="148"/>
      <c r="O7912" s="106"/>
      <c r="P7912" s="43"/>
      <c r="Q7912" s="31"/>
      <c r="R7912" s="84"/>
      <c r="S7912" s="31"/>
      <c r="T7912" s="31"/>
      <c r="U7912" s="169"/>
      <c r="V7912" s="150"/>
      <c r="W7912" s="141" t="str" cm="1">
        <f t="array" ref="W7912">IF(SUM(LEN(B7912:V7912))=0,"",IF(OR(OR(ISBLANK(F7912),SUM(LEN(C7912),LEN(D7912))=0),AND(NOT(E7912="Unknown"),ISBLANK(J7912)),AND(NOT(O7912="Unknown"),ISBLANK(R7912))),"Missing Information", INDEX(Table15[Entire Service Line Classification], MATCH(SUMIFS(Table15[Unique ID],Table15[System-Owned Portion],E7912,Table15[If Material Anything Other than "Lead" in Column E,Was Material Ever Previously Lead?],G7912,Table15[Customer-Owned Portion],O7912),Table15[Unique ID],0),0)))</f>
        <v/>
      </c>
      <c r="X7912"/>
    </row>
    <row r="7913" spans="2:24" x14ac:dyDescent="0.25">
      <c r="B7913" s="146"/>
      <c r="C7913" s="31"/>
      <c r="D7913" s="31"/>
      <c r="E7913" s="44"/>
      <c r="F7913" s="43"/>
      <c r="G7913" s="84"/>
      <c r="H7913" s="31"/>
      <c r="I7913" s="31"/>
      <c r="J7913" s="84"/>
      <c r="K7913" s="31"/>
      <c r="L7913" s="31"/>
      <c r="M7913" s="169"/>
      <c r="N7913" s="148"/>
      <c r="O7913" s="106"/>
      <c r="P7913" s="43"/>
      <c r="Q7913" s="31"/>
      <c r="R7913" s="84"/>
      <c r="S7913" s="31"/>
      <c r="T7913" s="31"/>
      <c r="U7913" s="169"/>
      <c r="V7913" s="150"/>
      <c r="W7913" s="141" t="str" cm="1">
        <f t="array" ref="W7913">IF(SUM(LEN(B7913:V7913))=0,"",IF(OR(OR(ISBLANK(F7913),SUM(LEN(C7913),LEN(D7913))=0),AND(NOT(E7913="Unknown"),ISBLANK(J7913)),AND(NOT(O7913="Unknown"),ISBLANK(R7913))),"Missing Information", INDEX(Table15[Entire Service Line Classification], MATCH(SUMIFS(Table15[Unique ID],Table15[System-Owned Portion],E7913,Table15[If Material Anything Other than "Lead" in Column E,Was Material Ever Previously Lead?],G7913,Table15[Customer-Owned Portion],O7913),Table15[Unique ID],0),0)))</f>
        <v/>
      </c>
      <c r="X7913"/>
    </row>
    <row r="7914" spans="2:24" x14ac:dyDescent="0.25">
      <c r="B7914" s="146"/>
      <c r="C7914" s="31"/>
      <c r="D7914" s="31"/>
      <c r="E7914" s="44"/>
      <c r="F7914" s="43"/>
      <c r="G7914" s="84"/>
      <c r="H7914" s="31"/>
      <c r="I7914" s="31"/>
      <c r="J7914" s="84"/>
      <c r="K7914" s="31"/>
      <c r="L7914" s="31"/>
      <c r="M7914" s="169"/>
      <c r="N7914" s="148"/>
      <c r="O7914" s="106"/>
      <c r="P7914" s="43"/>
      <c r="Q7914" s="31"/>
      <c r="R7914" s="84"/>
      <c r="S7914" s="31"/>
      <c r="T7914" s="31"/>
      <c r="U7914" s="169"/>
      <c r="V7914" s="150"/>
      <c r="W7914" s="141" t="str" cm="1">
        <f t="array" ref="W7914">IF(SUM(LEN(B7914:V7914))=0,"",IF(OR(OR(ISBLANK(F7914),SUM(LEN(C7914),LEN(D7914))=0),AND(NOT(E7914="Unknown"),ISBLANK(J7914)),AND(NOT(O7914="Unknown"),ISBLANK(R7914))),"Missing Information", INDEX(Table15[Entire Service Line Classification], MATCH(SUMIFS(Table15[Unique ID],Table15[System-Owned Portion],E7914,Table15[If Material Anything Other than "Lead" in Column E,Was Material Ever Previously Lead?],G7914,Table15[Customer-Owned Portion],O7914),Table15[Unique ID],0),0)))</f>
        <v/>
      </c>
      <c r="X7914"/>
    </row>
    <row r="7915" spans="2:24" x14ac:dyDescent="0.25">
      <c r="B7915" s="146"/>
      <c r="C7915" s="31"/>
      <c r="D7915" s="31"/>
      <c r="E7915" s="44"/>
      <c r="F7915" s="43"/>
      <c r="G7915" s="84"/>
      <c r="H7915" s="31"/>
      <c r="I7915" s="31"/>
      <c r="J7915" s="84"/>
      <c r="K7915" s="31"/>
      <c r="L7915" s="31"/>
      <c r="M7915" s="169"/>
      <c r="N7915" s="148"/>
      <c r="O7915" s="106"/>
      <c r="P7915" s="43"/>
      <c r="Q7915" s="31"/>
      <c r="R7915" s="84"/>
      <c r="S7915" s="31"/>
      <c r="T7915" s="31"/>
      <c r="U7915" s="169"/>
      <c r="V7915" s="150"/>
      <c r="W7915" s="141" t="str" cm="1">
        <f t="array" ref="W7915">IF(SUM(LEN(B7915:V7915))=0,"",IF(OR(OR(ISBLANK(F7915),SUM(LEN(C7915),LEN(D7915))=0),AND(NOT(E7915="Unknown"),ISBLANK(J7915)),AND(NOT(O7915="Unknown"),ISBLANK(R7915))),"Missing Information", INDEX(Table15[Entire Service Line Classification], MATCH(SUMIFS(Table15[Unique ID],Table15[System-Owned Portion],E7915,Table15[If Material Anything Other than "Lead" in Column E,Was Material Ever Previously Lead?],G7915,Table15[Customer-Owned Portion],O7915),Table15[Unique ID],0),0)))</f>
        <v/>
      </c>
      <c r="X7915"/>
    </row>
    <row r="7916" spans="2:24" x14ac:dyDescent="0.25">
      <c r="B7916" s="146"/>
      <c r="C7916" s="31"/>
      <c r="D7916" s="31"/>
      <c r="E7916" s="44"/>
      <c r="F7916" s="43"/>
      <c r="G7916" s="84"/>
      <c r="H7916" s="31"/>
      <c r="I7916" s="31"/>
      <c r="J7916" s="84"/>
      <c r="K7916" s="31"/>
      <c r="L7916" s="31"/>
      <c r="M7916" s="169"/>
      <c r="N7916" s="148"/>
      <c r="O7916" s="106"/>
      <c r="P7916" s="43"/>
      <c r="Q7916" s="31"/>
      <c r="R7916" s="84"/>
      <c r="S7916" s="31"/>
      <c r="T7916" s="31"/>
      <c r="U7916" s="169"/>
      <c r="V7916" s="150"/>
      <c r="W7916" s="141" t="str" cm="1">
        <f t="array" ref="W7916">IF(SUM(LEN(B7916:V7916))=0,"",IF(OR(OR(ISBLANK(F7916),SUM(LEN(C7916),LEN(D7916))=0),AND(NOT(E7916="Unknown"),ISBLANK(J7916)),AND(NOT(O7916="Unknown"),ISBLANK(R7916))),"Missing Information", INDEX(Table15[Entire Service Line Classification], MATCH(SUMIFS(Table15[Unique ID],Table15[System-Owned Portion],E7916,Table15[If Material Anything Other than "Lead" in Column E,Was Material Ever Previously Lead?],G7916,Table15[Customer-Owned Portion],O7916),Table15[Unique ID],0),0)))</f>
        <v/>
      </c>
      <c r="X7916"/>
    </row>
    <row r="7917" spans="2:24" x14ac:dyDescent="0.25">
      <c r="B7917" s="146"/>
      <c r="C7917" s="31"/>
      <c r="D7917" s="31"/>
      <c r="E7917" s="44"/>
      <c r="F7917" s="43"/>
      <c r="G7917" s="84"/>
      <c r="H7917" s="31"/>
      <c r="I7917" s="31"/>
      <c r="J7917" s="84"/>
      <c r="K7917" s="31"/>
      <c r="L7917" s="31"/>
      <c r="M7917" s="169"/>
      <c r="N7917" s="148"/>
      <c r="O7917" s="106"/>
      <c r="P7917" s="43"/>
      <c r="Q7917" s="31"/>
      <c r="R7917" s="84"/>
      <c r="S7917" s="31"/>
      <c r="T7917" s="31"/>
      <c r="U7917" s="169"/>
      <c r="V7917" s="150"/>
      <c r="W7917" s="141" t="str" cm="1">
        <f t="array" ref="W7917">IF(SUM(LEN(B7917:V7917))=0,"",IF(OR(OR(ISBLANK(F7917),SUM(LEN(C7917),LEN(D7917))=0),AND(NOT(E7917="Unknown"),ISBLANK(J7917)),AND(NOT(O7917="Unknown"),ISBLANK(R7917))),"Missing Information", INDEX(Table15[Entire Service Line Classification], MATCH(SUMIFS(Table15[Unique ID],Table15[System-Owned Portion],E7917,Table15[If Material Anything Other than "Lead" in Column E,Was Material Ever Previously Lead?],G7917,Table15[Customer-Owned Portion],O7917),Table15[Unique ID],0),0)))</f>
        <v/>
      </c>
      <c r="X7917"/>
    </row>
    <row r="7918" spans="2:24" x14ac:dyDescent="0.25">
      <c r="B7918" s="146"/>
      <c r="C7918" s="31"/>
      <c r="D7918" s="31"/>
      <c r="E7918" s="44"/>
      <c r="F7918" s="43"/>
      <c r="G7918" s="84"/>
      <c r="H7918" s="31"/>
      <c r="I7918" s="31"/>
      <c r="J7918" s="84"/>
      <c r="K7918" s="31"/>
      <c r="L7918" s="31"/>
      <c r="M7918" s="169"/>
      <c r="N7918" s="148"/>
      <c r="O7918" s="106"/>
      <c r="P7918" s="43"/>
      <c r="Q7918" s="31"/>
      <c r="R7918" s="84"/>
      <c r="S7918" s="31"/>
      <c r="T7918" s="31"/>
      <c r="U7918" s="169"/>
      <c r="V7918" s="150"/>
      <c r="W7918" s="141" t="str" cm="1">
        <f t="array" ref="W7918">IF(SUM(LEN(B7918:V7918))=0,"",IF(OR(OR(ISBLANK(F7918),SUM(LEN(C7918),LEN(D7918))=0),AND(NOT(E7918="Unknown"),ISBLANK(J7918)),AND(NOT(O7918="Unknown"),ISBLANK(R7918))),"Missing Information", INDEX(Table15[Entire Service Line Classification], MATCH(SUMIFS(Table15[Unique ID],Table15[System-Owned Portion],E7918,Table15[If Material Anything Other than "Lead" in Column E,Was Material Ever Previously Lead?],G7918,Table15[Customer-Owned Portion],O7918),Table15[Unique ID],0),0)))</f>
        <v/>
      </c>
      <c r="X7918"/>
    </row>
    <row r="7919" spans="2:24" x14ac:dyDescent="0.25">
      <c r="B7919" s="146"/>
      <c r="C7919" s="31"/>
      <c r="D7919" s="31"/>
      <c r="E7919" s="44"/>
      <c r="F7919" s="43"/>
      <c r="G7919" s="84"/>
      <c r="H7919" s="31"/>
      <c r="I7919" s="31"/>
      <c r="J7919" s="84"/>
      <c r="K7919" s="31"/>
      <c r="L7919" s="31"/>
      <c r="M7919" s="169"/>
      <c r="N7919" s="148"/>
      <c r="O7919" s="106"/>
      <c r="P7919" s="43"/>
      <c r="Q7919" s="31"/>
      <c r="R7919" s="84"/>
      <c r="S7919" s="31"/>
      <c r="T7919" s="31"/>
      <c r="U7919" s="169"/>
      <c r="V7919" s="150"/>
      <c r="W7919" s="141" t="str" cm="1">
        <f t="array" ref="W7919">IF(SUM(LEN(B7919:V7919))=0,"",IF(OR(OR(ISBLANK(F7919),SUM(LEN(C7919),LEN(D7919))=0),AND(NOT(E7919="Unknown"),ISBLANK(J7919)),AND(NOT(O7919="Unknown"),ISBLANK(R7919))),"Missing Information", INDEX(Table15[Entire Service Line Classification], MATCH(SUMIFS(Table15[Unique ID],Table15[System-Owned Portion],E7919,Table15[If Material Anything Other than "Lead" in Column E,Was Material Ever Previously Lead?],G7919,Table15[Customer-Owned Portion],O7919),Table15[Unique ID],0),0)))</f>
        <v/>
      </c>
      <c r="X7919"/>
    </row>
    <row r="7920" spans="2:24" x14ac:dyDescent="0.25">
      <c r="B7920" s="146"/>
      <c r="C7920" s="31"/>
      <c r="D7920" s="31"/>
      <c r="E7920" s="44"/>
      <c r="F7920" s="43"/>
      <c r="G7920" s="84"/>
      <c r="H7920" s="31"/>
      <c r="I7920" s="31"/>
      <c r="J7920" s="84"/>
      <c r="K7920" s="31"/>
      <c r="L7920" s="31"/>
      <c r="M7920" s="169"/>
      <c r="N7920" s="148"/>
      <c r="O7920" s="106"/>
      <c r="P7920" s="43"/>
      <c r="Q7920" s="31"/>
      <c r="R7920" s="84"/>
      <c r="S7920" s="31"/>
      <c r="T7920" s="31"/>
      <c r="U7920" s="169"/>
      <c r="V7920" s="150"/>
      <c r="W7920" s="141" t="str" cm="1">
        <f t="array" ref="W7920">IF(SUM(LEN(B7920:V7920))=0,"",IF(OR(OR(ISBLANK(F7920),SUM(LEN(C7920),LEN(D7920))=0),AND(NOT(E7920="Unknown"),ISBLANK(J7920)),AND(NOT(O7920="Unknown"),ISBLANK(R7920))),"Missing Information", INDEX(Table15[Entire Service Line Classification], MATCH(SUMIFS(Table15[Unique ID],Table15[System-Owned Portion],E7920,Table15[If Material Anything Other than "Lead" in Column E,Was Material Ever Previously Lead?],G7920,Table15[Customer-Owned Portion],O7920),Table15[Unique ID],0),0)))</f>
        <v/>
      </c>
      <c r="X7920"/>
    </row>
    <row r="7921" spans="2:24" x14ac:dyDescent="0.25">
      <c r="B7921" s="146"/>
      <c r="C7921" s="31"/>
      <c r="D7921" s="31"/>
      <c r="E7921" s="44"/>
      <c r="F7921" s="43"/>
      <c r="G7921" s="84"/>
      <c r="H7921" s="31"/>
      <c r="I7921" s="31"/>
      <c r="J7921" s="84"/>
      <c r="K7921" s="31"/>
      <c r="L7921" s="31"/>
      <c r="M7921" s="169"/>
      <c r="N7921" s="148"/>
      <c r="O7921" s="106"/>
      <c r="P7921" s="43"/>
      <c r="Q7921" s="31"/>
      <c r="R7921" s="84"/>
      <c r="S7921" s="31"/>
      <c r="T7921" s="31"/>
      <c r="U7921" s="169"/>
      <c r="V7921" s="150"/>
      <c r="W7921" s="141" t="str" cm="1">
        <f t="array" ref="W7921">IF(SUM(LEN(B7921:V7921))=0,"",IF(OR(OR(ISBLANK(F7921),SUM(LEN(C7921),LEN(D7921))=0),AND(NOT(E7921="Unknown"),ISBLANK(J7921)),AND(NOT(O7921="Unknown"),ISBLANK(R7921))),"Missing Information", INDEX(Table15[Entire Service Line Classification], MATCH(SUMIFS(Table15[Unique ID],Table15[System-Owned Portion],E7921,Table15[If Material Anything Other than "Lead" in Column E,Was Material Ever Previously Lead?],G7921,Table15[Customer-Owned Portion],O7921),Table15[Unique ID],0),0)))</f>
        <v/>
      </c>
      <c r="X7921"/>
    </row>
    <row r="7922" spans="2:24" x14ac:dyDescent="0.25">
      <c r="B7922" s="146"/>
      <c r="C7922" s="31"/>
      <c r="D7922" s="31"/>
      <c r="E7922" s="44"/>
      <c r="F7922" s="43"/>
      <c r="G7922" s="84"/>
      <c r="H7922" s="31"/>
      <c r="I7922" s="31"/>
      <c r="J7922" s="84"/>
      <c r="K7922" s="31"/>
      <c r="L7922" s="31"/>
      <c r="M7922" s="169"/>
      <c r="N7922" s="148"/>
      <c r="O7922" s="106"/>
      <c r="P7922" s="43"/>
      <c r="Q7922" s="31"/>
      <c r="R7922" s="84"/>
      <c r="S7922" s="31"/>
      <c r="T7922" s="31"/>
      <c r="U7922" s="169"/>
      <c r="V7922" s="150"/>
      <c r="W7922" s="141" t="str" cm="1">
        <f t="array" ref="W7922">IF(SUM(LEN(B7922:V7922))=0,"",IF(OR(OR(ISBLANK(F7922),SUM(LEN(C7922),LEN(D7922))=0),AND(NOT(E7922="Unknown"),ISBLANK(J7922)),AND(NOT(O7922="Unknown"),ISBLANK(R7922))),"Missing Information", INDEX(Table15[Entire Service Line Classification], MATCH(SUMIFS(Table15[Unique ID],Table15[System-Owned Portion],E7922,Table15[If Material Anything Other than "Lead" in Column E,Was Material Ever Previously Lead?],G7922,Table15[Customer-Owned Portion],O7922),Table15[Unique ID],0),0)))</f>
        <v/>
      </c>
      <c r="X7922"/>
    </row>
    <row r="7923" spans="2:24" x14ac:dyDescent="0.25">
      <c r="B7923" s="146"/>
      <c r="C7923" s="31"/>
      <c r="D7923" s="31"/>
      <c r="E7923" s="44"/>
      <c r="F7923" s="43"/>
      <c r="G7923" s="84"/>
      <c r="H7923" s="31"/>
      <c r="I7923" s="31"/>
      <c r="J7923" s="84"/>
      <c r="K7923" s="31"/>
      <c r="L7923" s="31"/>
      <c r="M7923" s="169"/>
      <c r="N7923" s="148"/>
      <c r="O7923" s="106"/>
      <c r="P7923" s="43"/>
      <c r="Q7923" s="31"/>
      <c r="R7923" s="84"/>
      <c r="S7923" s="31"/>
      <c r="T7923" s="31"/>
      <c r="U7923" s="169"/>
      <c r="V7923" s="150"/>
      <c r="W7923" s="141" t="str" cm="1">
        <f t="array" ref="W7923">IF(SUM(LEN(B7923:V7923))=0,"",IF(OR(OR(ISBLANK(F7923),SUM(LEN(C7923),LEN(D7923))=0),AND(NOT(E7923="Unknown"),ISBLANK(J7923)),AND(NOT(O7923="Unknown"),ISBLANK(R7923))),"Missing Information", INDEX(Table15[Entire Service Line Classification], MATCH(SUMIFS(Table15[Unique ID],Table15[System-Owned Portion],E7923,Table15[If Material Anything Other than "Lead" in Column E,Was Material Ever Previously Lead?],G7923,Table15[Customer-Owned Portion],O7923),Table15[Unique ID],0),0)))</f>
        <v/>
      </c>
      <c r="X7923"/>
    </row>
    <row r="7924" spans="2:24" x14ac:dyDescent="0.25">
      <c r="B7924" s="146"/>
      <c r="C7924" s="31"/>
      <c r="D7924" s="31"/>
      <c r="E7924" s="44"/>
      <c r="F7924" s="43"/>
      <c r="G7924" s="84"/>
      <c r="H7924" s="31"/>
      <c r="I7924" s="31"/>
      <c r="J7924" s="84"/>
      <c r="K7924" s="31"/>
      <c r="L7924" s="31"/>
      <c r="M7924" s="169"/>
      <c r="N7924" s="148"/>
      <c r="O7924" s="106"/>
      <c r="P7924" s="43"/>
      <c r="Q7924" s="31"/>
      <c r="R7924" s="84"/>
      <c r="S7924" s="31"/>
      <c r="T7924" s="31"/>
      <c r="U7924" s="169"/>
      <c r="V7924" s="150"/>
      <c r="W7924" s="141" t="str" cm="1">
        <f t="array" ref="W7924">IF(SUM(LEN(B7924:V7924))=0,"",IF(OR(OR(ISBLANK(F7924),SUM(LEN(C7924),LEN(D7924))=0),AND(NOT(E7924="Unknown"),ISBLANK(J7924)),AND(NOT(O7924="Unknown"),ISBLANK(R7924))),"Missing Information", INDEX(Table15[Entire Service Line Classification], MATCH(SUMIFS(Table15[Unique ID],Table15[System-Owned Portion],E7924,Table15[If Material Anything Other than "Lead" in Column E,Was Material Ever Previously Lead?],G7924,Table15[Customer-Owned Portion],O7924),Table15[Unique ID],0),0)))</f>
        <v/>
      </c>
      <c r="X7924"/>
    </row>
    <row r="7925" spans="2:24" x14ac:dyDescent="0.25">
      <c r="B7925" s="146"/>
      <c r="C7925" s="31"/>
      <c r="D7925" s="31"/>
      <c r="E7925" s="44"/>
      <c r="F7925" s="43"/>
      <c r="G7925" s="84"/>
      <c r="H7925" s="31"/>
      <c r="I7925" s="31"/>
      <c r="J7925" s="84"/>
      <c r="K7925" s="31"/>
      <c r="L7925" s="31"/>
      <c r="M7925" s="169"/>
      <c r="N7925" s="148"/>
      <c r="O7925" s="106"/>
      <c r="P7925" s="43"/>
      <c r="Q7925" s="31"/>
      <c r="R7925" s="84"/>
      <c r="S7925" s="31"/>
      <c r="T7925" s="31"/>
      <c r="U7925" s="169"/>
      <c r="V7925" s="150"/>
      <c r="W7925" s="141" t="str" cm="1">
        <f t="array" ref="W7925">IF(SUM(LEN(B7925:V7925))=0,"",IF(OR(OR(ISBLANK(F7925),SUM(LEN(C7925),LEN(D7925))=0),AND(NOT(E7925="Unknown"),ISBLANK(J7925)),AND(NOT(O7925="Unknown"),ISBLANK(R7925))),"Missing Information", INDEX(Table15[Entire Service Line Classification], MATCH(SUMIFS(Table15[Unique ID],Table15[System-Owned Portion],E7925,Table15[If Material Anything Other than "Lead" in Column E,Was Material Ever Previously Lead?],G7925,Table15[Customer-Owned Portion],O7925),Table15[Unique ID],0),0)))</f>
        <v/>
      </c>
      <c r="X7925"/>
    </row>
    <row r="7926" spans="2:24" x14ac:dyDescent="0.25">
      <c r="B7926" s="146"/>
      <c r="C7926" s="31"/>
      <c r="D7926" s="31"/>
      <c r="E7926" s="44"/>
      <c r="F7926" s="43"/>
      <c r="G7926" s="84"/>
      <c r="H7926" s="31"/>
      <c r="I7926" s="31"/>
      <c r="J7926" s="84"/>
      <c r="K7926" s="31"/>
      <c r="L7926" s="31"/>
      <c r="M7926" s="169"/>
      <c r="N7926" s="148"/>
      <c r="O7926" s="106"/>
      <c r="P7926" s="43"/>
      <c r="Q7926" s="31"/>
      <c r="R7926" s="84"/>
      <c r="S7926" s="31"/>
      <c r="T7926" s="31"/>
      <c r="U7926" s="169"/>
      <c r="V7926" s="150"/>
      <c r="W7926" s="141" t="str" cm="1">
        <f t="array" ref="W7926">IF(SUM(LEN(B7926:V7926))=0,"",IF(OR(OR(ISBLANK(F7926),SUM(LEN(C7926),LEN(D7926))=0),AND(NOT(E7926="Unknown"),ISBLANK(J7926)),AND(NOT(O7926="Unknown"),ISBLANK(R7926))),"Missing Information", INDEX(Table15[Entire Service Line Classification], MATCH(SUMIFS(Table15[Unique ID],Table15[System-Owned Portion],E7926,Table15[If Material Anything Other than "Lead" in Column E,Was Material Ever Previously Lead?],G7926,Table15[Customer-Owned Portion],O7926),Table15[Unique ID],0),0)))</f>
        <v/>
      </c>
      <c r="X7926"/>
    </row>
    <row r="7927" spans="2:24" x14ac:dyDescent="0.25">
      <c r="B7927" s="146"/>
      <c r="C7927" s="31"/>
      <c r="D7927" s="31"/>
      <c r="E7927" s="44"/>
      <c r="F7927" s="43"/>
      <c r="G7927" s="84"/>
      <c r="H7927" s="31"/>
      <c r="I7927" s="31"/>
      <c r="J7927" s="84"/>
      <c r="K7927" s="31"/>
      <c r="L7927" s="31"/>
      <c r="M7927" s="169"/>
      <c r="N7927" s="148"/>
      <c r="O7927" s="106"/>
      <c r="P7927" s="43"/>
      <c r="Q7927" s="31"/>
      <c r="R7927" s="84"/>
      <c r="S7927" s="31"/>
      <c r="T7927" s="31"/>
      <c r="U7927" s="169"/>
      <c r="V7927" s="150"/>
      <c r="W7927" s="141" t="str" cm="1">
        <f t="array" ref="W7927">IF(SUM(LEN(B7927:V7927))=0,"",IF(OR(OR(ISBLANK(F7927),SUM(LEN(C7927),LEN(D7927))=0),AND(NOT(E7927="Unknown"),ISBLANK(J7927)),AND(NOT(O7927="Unknown"),ISBLANK(R7927))),"Missing Information", INDEX(Table15[Entire Service Line Classification], MATCH(SUMIFS(Table15[Unique ID],Table15[System-Owned Portion],E7927,Table15[If Material Anything Other than "Lead" in Column E,Was Material Ever Previously Lead?],G7927,Table15[Customer-Owned Portion],O7927),Table15[Unique ID],0),0)))</f>
        <v/>
      </c>
      <c r="X7927"/>
    </row>
    <row r="7928" spans="2:24" x14ac:dyDescent="0.25">
      <c r="B7928" s="146"/>
      <c r="C7928" s="31"/>
      <c r="D7928" s="31"/>
      <c r="E7928" s="44"/>
      <c r="F7928" s="43"/>
      <c r="G7928" s="84"/>
      <c r="H7928" s="31"/>
      <c r="I7928" s="31"/>
      <c r="J7928" s="84"/>
      <c r="K7928" s="31"/>
      <c r="L7928" s="31"/>
      <c r="M7928" s="169"/>
      <c r="N7928" s="148"/>
      <c r="O7928" s="106"/>
      <c r="P7928" s="43"/>
      <c r="Q7928" s="31"/>
      <c r="R7928" s="84"/>
      <c r="S7928" s="31"/>
      <c r="T7928" s="31"/>
      <c r="U7928" s="169"/>
      <c r="V7928" s="150"/>
      <c r="W7928" s="141" t="str" cm="1">
        <f t="array" ref="W7928">IF(SUM(LEN(B7928:V7928))=0,"",IF(OR(OR(ISBLANK(F7928),SUM(LEN(C7928),LEN(D7928))=0),AND(NOT(E7928="Unknown"),ISBLANK(J7928)),AND(NOT(O7928="Unknown"),ISBLANK(R7928))),"Missing Information", INDEX(Table15[Entire Service Line Classification], MATCH(SUMIFS(Table15[Unique ID],Table15[System-Owned Portion],E7928,Table15[If Material Anything Other than "Lead" in Column E,Was Material Ever Previously Lead?],G7928,Table15[Customer-Owned Portion],O7928),Table15[Unique ID],0),0)))</f>
        <v/>
      </c>
      <c r="X7928"/>
    </row>
    <row r="7929" spans="2:24" x14ac:dyDescent="0.25">
      <c r="B7929" s="146"/>
      <c r="C7929" s="31"/>
      <c r="D7929" s="31"/>
      <c r="E7929" s="44"/>
      <c r="F7929" s="43"/>
      <c r="G7929" s="84"/>
      <c r="H7929" s="31"/>
      <c r="I7929" s="31"/>
      <c r="J7929" s="84"/>
      <c r="K7929" s="31"/>
      <c r="L7929" s="31"/>
      <c r="M7929" s="169"/>
      <c r="N7929" s="148"/>
      <c r="O7929" s="106"/>
      <c r="P7929" s="43"/>
      <c r="Q7929" s="31"/>
      <c r="R7929" s="84"/>
      <c r="S7929" s="31"/>
      <c r="T7929" s="31"/>
      <c r="U7929" s="169"/>
      <c r="V7929" s="150"/>
      <c r="W7929" s="141" t="str" cm="1">
        <f t="array" ref="W7929">IF(SUM(LEN(B7929:V7929))=0,"",IF(OR(OR(ISBLANK(F7929),SUM(LEN(C7929),LEN(D7929))=0),AND(NOT(E7929="Unknown"),ISBLANK(J7929)),AND(NOT(O7929="Unknown"),ISBLANK(R7929))),"Missing Information", INDEX(Table15[Entire Service Line Classification], MATCH(SUMIFS(Table15[Unique ID],Table15[System-Owned Portion],E7929,Table15[If Material Anything Other than "Lead" in Column E,Was Material Ever Previously Lead?],G7929,Table15[Customer-Owned Portion],O7929),Table15[Unique ID],0),0)))</f>
        <v/>
      </c>
      <c r="X7929"/>
    </row>
    <row r="7930" spans="2:24" x14ac:dyDescent="0.25">
      <c r="B7930" s="146"/>
      <c r="C7930" s="31"/>
      <c r="D7930" s="31"/>
      <c r="E7930" s="44"/>
      <c r="F7930" s="43"/>
      <c r="G7930" s="84"/>
      <c r="H7930" s="31"/>
      <c r="I7930" s="31"/>
      <c r="J7930" s="84"/>
      <c r="K7930" s="31"/>
      <c r="L7930" s="31"/>
      <c r="M7930" s="169"/>
      <c r="N7930" s="148"/>
      <c r="O7930" s="106"/>
      <c r="P7930" s="43"/>
      <c r="Q7930" s="31"/>
      <c r="R7930" s="84"/>
      <c r="S7930" s="31"/>
      <c r="T7930" s="31"/>
      <c r="U7930" s="169"/>
      <c r="V7930" s="150"/>
      <c r="W7930" s="141" t="str" cm="1">
        <f t="array" ref="W7930">IF(SUM(LEN(B7930:V7930))=0,"",IF(OR(OR(ISBLANK(F7930),SUM(LEN(C7930),LEN(D7930))=0),AND(NOT(E7930="Unknown"),ISBLANK(J7930)),AND(NOT(O7930="Unknown"),ISBLANK(R7930))),"Missing Information", INDEX(Table15[Entire Service Line Classification], MATCH(SUMIFS(Table15[Unique ID],Table15[System-Owned Portion],E7930,Table15[If Material Anything Other than "Lead" in Column E,Was Material Ever Previously Lead?],G7930,Table15[Customer-Owned Portion],O7930),Table15[Unique ID],0),0)))</f>
        <v/>
      </c>
      <c r="X7930"/>
    </row>
    <row r="7931" spans="2:24" x14ac:dyDescent="0.25">
      <c r="B7931" s="146"/>
      <c r="C7931" s="31"/>
      <c r="D7931" s="31"/>
      <c r="E7931" s="44"/>
      <c r="F7931" s="43"/>
      <c r="G7931" s="84"/>
      <c r="H7931" s="31"/>
      <c r="I7931" s="31"/>
      <c r="J7931" s="84"/>
      <c r="K7931" s="31"/>
      <c r="L7931" s="31"/>
      <c r="M7931" s="169"/>
      <c r="N7931" s="148"/>
      <c r="O7931" s="106"/>
      <c r="P7931" s="43"/>
      <c r="Q7931" s="31"/>
      <c r="R7931" s="84"/>
      <c r="S7931" s="31"/>
      <c r="T7931" s="31"/>
      <c r="U7931" s="169"/>
      <c r="V7931" s="150"/>
      <c r="W7931" s="141" t="str" cm="1">
        <f t="array" ref="W7931">IF(SUM(LEN(B7931:V7931))=0,"",IF(OR(OR(ISBLANK(F7931),SUM(LEN(C7931),LEN(D7931))=0),AND(NOT(E7931="Unknown"),ISBLANK(J7931)),AND(NOT(O7931="Unknown"),ISBLANK(R7931))),"Missing Information", INDEX(Table15[Entire Service Line Classification], MATCH(SUMIFS(Table15[Unique ID],Table15[System-Owned Portion],E7931,Table15[If Material Anything Other than "Lead" in Column E,Was Material Ever Previously Lead?],G7931,Table15[Customer-Owned Portion],O7931),Table15[Unique ID],0),0)))</f>
        <v/>
      </c>
      <c r="X7931"/>
    </row>
    <row r="7932" spans="2:24" x14ac:dyDescent="0.25">
      <c r="B7932" s="146"/>
      <c r="C7932" s="31"/>
      <c r="D7932" s="31"/>
      <c r="E7932" s="44"/>
      <c r="F7932" s="43"/>
      <c r="G7932" s="84"/>
      <c r="H7932" s="31"/>
      <c r="I7932" s="31"/>
      <c r="J7932" s="84"/>
      <c r="K7932" s="31"/>
      <c r="L7932" s="31"/>
      <c r="M7932" s="169"/>
      <c r="N7932" s="148"/>
      <c r="O7932" s="106"/>
      <c r="P7932" s="43"/>
      <c r="Q7932" s="31"/>
      <c r="R7932" s="84"/>
      <c r="S7932" s="31"/>
      <c r="T7932" s="31"/>
      <c r="U7932" s="169"/>
      <c r="V7932" s="150"/>
      <c r="W7932" s="141" t="str" cm="1">
        <f t="array" ref="W7932">IF(SUM(LEN(B7932:V7932))=0,"",IF(OR(OR(ISBLANK(F7932),SUM(LEN(C7932),LEN(D7932))=0),AND(NOT(E7932="Unknown"),ISBLANK(J7932)),AND(NOT(O7932="Unknown"),ISBLANK(R7932))),"Missing Information", INDEX(Table15[Entire Service Line Classification], MATCH(SUMIFS(Table15[Unique ID],Table15[System-Owned Portion],E7932,Table15[If Material Anything Other than "Lead" in Column E,Was Material Ever Previously Lead?],G7932,Table15[Customer-Owned Portion],O7932),Table15[Unique ID],0),0)))</f>
        <v/>
      </c>
      <c r="X7932"/>
    </row>
    <row r="7933" spans="2:24" x14ac:dyDescent="0.25">
      <c r="B7933" s="146"/>
      <c r="C7933" s="31"/>
      <c r="D7933" s="31"/>
      <c r="E7933" s="44"/>
      <c r="F7933" s="43"/>
      <c r="G7933" s="84"/>
      <c r="H7933" s="31"/>
      <c r="I7933" s="31"/>
      <c r="J7933" s="84"/>
      <c r="K7933" s="31"/>
      <c r="L7933" s="31"/>
      <c r="M7933" s="169"/>
      <c r="N7933" s="148"/>
      <c r="O7933" s="106"/>
      <c r="P7933" s="43"/>
      <c r="Q7933" s="31"/>
      <c r="R7933" s="84"/>
      <c r="S7933" s="31"/>
      <c r="T7933" s="31"/>
      <c r="U7933" s="169"/>
      <c r="V7933" s="150"/>
      <c r="W7933" s="141" t="str" cm="1">
        <f t="array" ref="W7933">IF(SUM(LEN(B7933:V7933))=0,"",IF(OR(OR(ISBLANK(F7933),SUM(LEN(C7933),LEN(D7933))=0),AND(NOT(E7933="Unknown"),ISBLANK(J7933)),AND(NOT(O7933="Unknown"),ISBLANK(R7933))),"Missing Information", INDEX(Table15[Entire Service Line Classification], MATCH(SUMIFS(Table15[Unique ID],Table15[System-Owned Portion],E7933,Table15[If Material Anything Other than "Lead" in Column E,Was Material Ever Previously Lead?],G7933,Table15[Customer-Owned Portion],O7933),Table15[Unique ID],0),0)))</f>
        <v/>
      </c>
      <c r="X7933"/>
    </row>
    <row r="7934" spans="2:24" x14ac:dyDescent="0.25">
      <c r="B7934" s="146"/>
      <c r="C7934" s="31"/>
      <c r="D7934" s="31"/>
      <c r="E7934" s="44"/>
      <c r="F7934" s="43"/>
      <c r="G7934" s="84"/>
      <c r="H7934" s="31"/>
      <c r="I7934" s="31"/>
      <c r="J7934" s="84"/>
      <c r="K7934" s="31"/>
      <c r="L7934" s="31"/>
      <c r="M7934" s="169"/>
      <c r="N7934" s="148"/>
      <c r="O7934" s="106"/>
      <c r="P7934" s="43"/>
      <c r="Q7934" s="31"/>
      <c r="R7934" s="84"/>
      <c r="S7934" s="31"/>
      <c r="T7934" s="31"/>
      <c r="U7934" s="169"/>
      <c r="V7934" s="150"/>
      <c r="W7934" s="141" t="str" cm="1">
        <f t="array" ref="W7934">IF(SUM(LEN(B7934:V7934))=0,"",IF(OR(OR(ISBLANK(F7934),SUM(LEN(C7934),LEN(D7934))=0),AND(NOT(E7934="Unknown"),ISBLANK(J7934)),AND(NOT(O7934="Unknown"),ISBLANK(R7934))),"Missing Information", INDEX(Table15[Entire Service Line Classification], MATCH(SUMIFS(Table15[Unique ID],Table15[System-Owned Portion],E7934,Table15[If Material Anything Other than "Lead" in Column E,Was Material Ever Previously Lead?],G7934,Table15[Customer-Owned Portion],O7934),Table15[Unique ID],0),0)))</f>
        <v/>
      </c>
      <c r="X7934"/>
    </row>
    <row r="7935" spans="2:24" x14ac:dyDescent="0.25">
      <c r="B7935" s="146"/>
      <c r="C7935" s="31"/>
      <c r="D7935" s="31"/>
      <c r="E7935" s="44"/>
      <c r="F7935" s="43"/>
      <c r="G7935" s="84"/>
      <c r="H7935" s="31"/>
      <c r="I7935" s="31"/>
      <c r="J7935" s="84"/>
      <c r="K7935" s="31"/>
      <c r="L7935" s="31"/>
      <c r="M7935" s="169"/>
      <c r="N7935" s="148"/>
      <c r="O7935" s="106"/>
      <c r="P7935" s="43"/>
      <c r="Q7935" s="31"/>
      <c r="R7935" s="84"/>
      <c r="S7935" s="31"/>
      <c r="T7935" s="31"/>
      <c r="U7935" s="169"/>
      <c r="V7935" s="150"/>
      <c r="W7935" s="141" t="str" cm="1">
        <f t="array" ref="W7935">IF(SUM(LEN(B7935:V7935))=0,"",IF(OR(OR(ISBLANK(F7935),SUM(LEN(C7935),LEN(D7935))=0),AND(NOT(E7935="Unknown"),ISBLANK(J7935)),AND(NOT(O7935="Unknown"),ISBLANK(R7935))),"Missing Information", INDEX(Table15[Entire Service Line Classification], MATCH(SUMIFS(Table15[Unique ID],Table15[System-Owned Portion],E7935,Table15[If Material Anything Other than "Lead" in Column E,Was Material Ever Previously Lead?],G7935,Table15[Customer-Owned Portion],O7935),Table15[Unique ID],0),0)))</f>
        <v/>
      </c>
      <c r="X7935"/>
    </row>
    <row r="7936" spans="2:24" x14ac:dyDescent="0.25">
      <c r="B7936" s="146"/>
      <c r="C7936" s="31"/>
      <c r="D7936" s="31"/>
      <c r="E7936" s="44"/>
      <c r="F7936" s="43"/>
      <c r="G7936" s="84"/>
      <c r="H7936" s="31"/>
      <c r="I7936" s="31"/>
      <c r="J7936" s="84"/>
      <c r="K7936" s="31"/>
      <c r="L7936" s="31"/>
      <c r="M7936" s="169"/>
      <c r="N7936" s="148"/>
      <c r="O7936" s="106"/>
      <c r="P7936" s="43"/>
      <c r="Q7936" s="31"/>
      <c r="R7936" s="84"/>
      <c r="S7936" s="31"/>
      <c r="T7936" s="31"/>
      <c r="U7936" s="169"/>
      <c r="V7936" s="150"/>
      <c r="W7936" s="141" t="str" cm="1">
        <f t="array" ref="W7936">IF(SUM(LEN(B7936:V7936))=0,"",IF(OR(OR(ISBLANK(F7936),SUM(LEN(C7936),LEN(D7936))=0),AND(NOT(E7936="Unknown"),ISBLANK(J7936)),AND(NOT(O7936="Unknown"),ISBLANK(R7936))),"Missing Information", INDEX(Table15[Entire Service Line Classification], MATCH(SUMIFS(Table15[Unique ID],Table15[System-Owned Portion],E7936,Table15[If Material Anything Other than "Lead" in Column E,Was Material Ever Previously Lead?],G7936,Table15[Customer-Owned Portion],O7936),Table15[Unique ID],0),0)))</f>
        <v/>
      </c>
      <c r="X7936"/>
    </row>
    <row r="7937" spans="2:24" x14ac:dyDescent="0.25">
      <c r="B7937" s="146"/>
      <c r="C7937" s="31"/>
      <c r="D7937" s="31"/>
      <c r="E7937" s="44"/>
      <c r="F7937" s="43"/>
      <c r="G7937" s="84"/>
      <c r="H7937" s="31"/>
      <c r="I7937" s="31"/>
      <c r="J7937" s="84"/>
      <c r="K7937" s="31"/>
      <c r="L7937" s="31"/>
      <c r="M7937" s="169"/>
      <c r="N7937" s="148"/>
      <c r="O7937" s="106"/>
      <c r="P7937" s="43"/>
      <c r="Q7937" s="31"/>
      <c r="R7937" s="84"/>
      <c r="S7937" s="31"/>
      <c r="T7937" s="31"/>
      <c r="U7937" s="169"/>
      <c r="V7937" s="150"/>
      <c r="W7937" s="141" t="str" cm="1">
        <f t="array" ref="W7937">IF(SUM(LEN(B7937:V7937))=0,"",IF(OR(OR(ISBLANK(F7937),SUM(LEN(C7937),LEN(D7937))=0),AND(NOT(E7937="Unknown"),ISBLANK(J7937)),AND(NOT(O7937="Unknown"),ISBLANK(R7937))),"Missing Information", INDEX(Table15[Entire Service Line Classification], MATCH(SUMIFS(Table15[Unique ID],Table15[System-Owned Portion],E7937,Table15[If Material Anything Other than "Lead" in Column E,Was Material Ever Previously Lead?],G7937,Table15[Customer-Owned Portion],O7937),Table15[Unique ID],0),0)))</f>
        <v/>
      </c>
      <c r="X7937"/>
    </row>
    <row r="7938" spans="2:24" x14ac:dyDescent="0.25">
      <c r="B7938" s="146"/>
      <c r="C7938" s="31"/>
      <c r="D7938" s="31"/>
      <c r="E7938" s="44"/>
      <c r="F7938" s="43"/>
      <c r="G7938" s="84"/>
      <c r="H7938" s="31"/>
      <c r="I7938" s="31"/>
      <c r="J7938" s="84"/>
      <c r="K7938" s="31"/>
      <c r="L7938" s="31"/>
      <c r="M7938" s="169"/>
      <c r="N7938" s="148"/>
      <c r="O7938" s="106"/>
      <c r="P7938" s="43"/>
      <c r="Q7938" s="31"/>
      <c r="R7938" s="84"/>
      <c r="S7938" s="31"/>
      <c r="T7938" s="31"/>
      <c r="U7938" s="169"/>
      <c r="V7938" s="150"/>
      <c r="W7938" s="141" t="str" cm="1">
        <f t="array" ref="W7938">IF(SUM(LEN(B7938:V7938))=0,"",IF(OR(OR(ISBLANK(F7938),SUM(LEN(C7938),LEN(D7938))=0),AND(NOT(E7938="Unknown"),ISBLANK(J7938)),AND(NOT(O7938="Unknown"),ISBLANK(R7938))),"Missing Information", INDEX(Table15[Entire Service Line Classification], MATCH(SUMIFS(Table15[Unique ID],Table15[System-Owned Portion],E7938,Table15[If Material Anything Other than "Lead" in Column E,Was Material Ever Previously Lead?],G7938,Table15[Customer-Owned Portion],O7938),Table15[Unique ID],0),0)))</f>
        <v/>
      </c>
      <c r="X7938"/>
    </row>
    <row r="7939" spans="2:24" x14ac:dyDescent="0.25">
      <c r="B7939" s="146"/>
      <c r="C7939" s="31"/>
      <c r="D7939" s="31"/>
      <c r="E7939" s="44"/>
      <c r="F7939" s="43"/>
      <c r="G7939" s="84"/>
      <c r="H7939" s="31"/>
      <c r="I7939" s="31"/>
      <c r="J7939" s="84"/>
      <c r="K7939" s="31"/>
      <c r="L7939" s="31"/>
      <c r="M7939" s="169"/>
      <c r="N7939" s="148"/>
      <c r="O7939" s="106"/>
      <c r="P7939" s="43"/>
      <c r="Q7939" s="31"/>
      <c r="R7939" s="84"/>
      <c r="S7939" s="31"/>
      <c r="T7939" s="31"/>
      <c r="U7939" s="169"/>
      <c r="V7939" s="150"/>
      <c r="W7939" s="141" t="str" cm="1">
        <f t="array" ref="W7939">IF(SUM(LEN(B7939:V7939))=0,"",IF(OR(OR(ISBLANK(F7939),SUM(LEN(C7939),LEN(D7939))=0),AND(NOT(E7939="Unknown"),ISBLANK(J7939)),AND(NOT(O7939="Unknown"),ISBLANK(R7939))),"Missing Information", INDEX(Table15[Entire Service Line Classification], MATCH(SUMIFS(Table15[Unique ID],Table15[System-Owned Portion],E7939,Table15[If Material Anything Other than "Lead" in Column E,Was Material Ever Previously Lead?],G7939,Table15[Customer-Owned Portion],O7939),Table15[Unique ID],0),0)))</f>
        <v/>
      </c>
      <c r="X7939"/>
    </row>
    <row r="7940" spans="2:24" x14ac:dyDescent="0.25">
      <c r="B7940" s="146"/>
      <c r="C7940" s="31"/>
      <c r="D7940" s="31"/>
      <c r="E7940" s="44"/>
      <c r="F7940" s="43"/>
      <c r="G7940" s="84"/>
      <c r="H7940" s="31"/>
      <c r="I7940" s="31"/>
      <c r="J7940" s="84"/>
      <c r="K7940" s="31"/>
      <c r="L7940" s="31"/>
      <c r="M7940" s="169"/>
      <c r="N7940" s="148"/>
      <c r="O7940" s="106"/>
      <c r="P7940" s="43"/>
      <c r="Q7940" s="31"/>
      <c r="R7940" s="84"/>
      <c r="S7940" s="31"/>
      <c r="T7940" s="31"/>
      <c r="U7940" s="169"/>
      <c r="V7940" s="150"/>
      <c r="W7940" s="141" t="str" cm="1">
        <f t="array" ref="W7940">IF(SUM(LEN(B7940:V7940))=0,"",IF(OR(OR(ISBLANK(F7940),SUM(LEN(C7940),LEN(D7940))=0),AND(NOT(E7940="Unknown"),ISBLANK(J7940)),AND(NOT(O7940="Unknown"),ISBLANK(R7940))),"Missing Information", INDEX(Table15[Entire Service Line Classification], MATCH(SUMIFS(Table15[Unique ID],Table15[System-Owned Portion],E7940,Table15[If Material Anything Other than "Lead" in Column E,Was Material Ever Previously Lead?],G7940,Table15[Customer-Owned Portion],O7940),Table15[Unique ID],0),0)))</f>
        <v/>
      </c>
      <c r="X7940"/>
    </row>
    <row r="7941" spans="2:24" x14ac:dyDescent="0.25">
      <c r="B7941" s="146"/>
      <c r="C7941" s="31"/>
      <c r="D7941" s="31"/>
      <c r="E7941" s="44"/>
      <c r="F7941" s="43"/>
      <c r="G7941" s="84"/>
      <c r="H7941" s="31"/>
      <c r="I7941" s="31"/>
      <c r="J7941" s="84"/>
      <c r="K7941" s="31"/>
      <c r="L7941" s="31"/>
      <c r="M7941" s="169"/>
      <c r="N7941" s="148"/>
      <c r="O7941" s="106"/>
      <c r="P7941" s="43"/>
      <c r="Q7941" s="31"/>
      <c r="R7941" s="84"/>
      <c r="S7941" s="31"/>
      <c r="T7941" s="31"/>
      <c r="U7941" s="169"/>
      <c r="V7941" s="150"/>
      <c r="W7941" s="141" t="str" cm="1">
        <f t="array" ref="W7941">IF(SUM(LEN(B7941:V7941))=0,"",IF(OR(OR(ISBLANK(F7941),SUM(LEN(C7941),LEN(D7941))=0),AND(NOT(E7941="Unknown"),ISBLANK(J7941)),AND(NOT(O7941="Unknown"),ISBLANK(R7941))),"Missing Information", INDEX(Table15[Entire Service Line Classification], MATCH(SUMIFS(Table15[Unique ID],Table15[System-Owned Portion],E7941,Table15[If Material Anything Other than "Lead" in Column E,Was Material Ever Previously Lead?],G7941,Table15[Customer-Owned Portion],O7941),Table15[Unique ID],0),0)))</f>
        <v/>
      </c>
      <c r="X7941"/>
    </row>
    <row r="7942" spans="2:24" x14ac:dyDescent="0.25">
      <c r="B7942" s="146"/>
      <c r="C7942" s="31"/>
      <c r="D7942" s="31"/>
      <c r="E7942" s="44"/>
      <c r="F7942" s="43"/>
      <c r="G7942" s="84"/>
      <c r="H7942" s="31"/>
      <c r="I7942" s="31"/>
      <c r="J7942" s="84"/>
      <c r="K7942" s="31"/>
      <c r="L7942" s="31"/>
      <c r="M7942" s="169"/>
      <c r="N7942" s="148"/>
      <c r="O7942" s="106"/>
      <c r="P7942" s="43"/>
      <c r="Q7942" s="31"/>
      <c r="R7942" s="84"/>
      <c r="S7942" s="31"/>
      <c r="T7942" s="31"/>
      <c r="U7942" s="169"/>
      <c r="V7942" s="150"/>
      <c r="W7942" s="141" t="str" cm="1">
        <f t="array" ref="W7942">IF(SUM(LEN(B7942:V7942))=0,"",IF(OR(OR(ISBLANK(F7942),SUM(LEN(C7942),LEN(D7942))=0),AND(NOT(E7942="Unknown"),ISBLANK(J7942)),AND(NOT(O7942="Unknown"),ISBLANK(R7942))),"Missing Information", INDEX(Table15[Entire Service Line Classification], MATCH(SUMIFS(Table15[Unique ID],Table15[System-Owned Portion],E7942,Table15[If Material Anything Other than "Lead" in Column E,Was Material Ever Previously Lead?],G7942,Table15[Customer-Owned Portion],O7942),Table15[Unique ID],0),0)))</f>
        <v/>
      </c>
      <c r="X7942"/>
    </row>
    <row r="7943" spans="2:24" x14ac:dyDescent="0.25">
      <c r="B7943" s="146"/>
      <c r="C7943" s="31"/>
      <c r="D7943" s="31"/>
      <c r="E7943" s="44"/>
      <c r="F7943" s="43"/>
      <c r="G7943" s="84"/>
      <c r="H7943" s="31"/>
      <c r="I7943" s="31"/>
      <c r="J7943" s="84"/>
      <c r="K7943" s="31"/>
      <c r="L7943" s="31"/>
      <c r="M7943" s="169"/>
      <c r="N7943" s="148"/>
      <c r="O7943" s="106"/>
      <c r="P7943" s="43"/>
      <c r="Q7943" s="31"/>
      <c r="R7943" s="84"/>
      <c r="S7943" s="31"/>
      <c r="T7943" s="31"/>
      <c r="U7943" s="169"/>
      <c r="V7943" s="150"/>
      <c r="W7943" s="141" t="str" cm="1">
        <f t="array" ref="W7943">IF(SUM(LEN(B7943:V7943))=0,"",IF(OR(OR(ISBLANK(F7943),SUM(LEN(C7943),LEN(D7943))=0),AND(NOT(E7943="Unknown"),ISBLANK(J7943)),AND(NOT(O7943="Unknown"),ISBLANK(R7943))),"Missing Information", INDEX(Table15[Entire Service Line Classification], MATCH(SUMIFS(Table15[Unique ID],Table15[System-Owned Portion],E7943,Table15[If Material Anything Other than "Lead" in Column E,Was Material Ever Previously Lead?],G7943,Table15[Customer-Owned Portion],O7943),Table15[Unique ID],0),0)))</f>
        <v/>
      </c>
      <c r="X7943"/>
    </row>
    <row r="7944" spans="2:24" x14ac:dyDescent="0.25">
      <c r="B7944" s="146"/>
      <c r="C7944" s="31"/>
      <c r="D7944" s="31"/>
      <c r="E7944" s="44"/>
      <c r="F7944" s="43"/>
      <c r="G7944" s="84"/>
      <c r="H7944" s="31"/>
      <c r="I7944" s="31"/>
      <c r="J7944" s="84"/>
      <c r="K7944" s="31"/>
      <c r="L7944" s="31"/>
      <c r="M7944" s="169"/>
      <c r="N7944" s="148"/>
      <c r="O7944" s="106"/>
      <c r="P7944" s="43"/>
      <c r="Q7944" s="31"/>
      <c r="R7944" s="84"/>
      <c r="S7944" s="31"/>
      <c r="T7944" s="31"/>
      <c r="U7944" s="169"/>
      <c r="V7944" s="150"/>
      <c r="W7944" s="141" t="str" cm="1">
        <f t="array" ref="W7944">IF(SUM(LEN(B7944:V7944))=0,"",IF(OR(OR(ISBLANK(F7944),SUM(LEN(C7944),LEN(D7944))=0),AND(NOT(E7944="Unknown"),ISBLANK(J7944)),AND(NOT(O7944="Unknown"),ISBLANK(R7944))),"Missing Information", INDEX(Table15[Entire Service Line Classification], MATCH(SUMIFS(Table15[Unique ID],Table15[System-Owned Portion],E7944,Table15[If Material Anything Other than "Lead" in Column E,Was Material Ever Previously Lead?],G7944,Table15[Customer-Owned Portion],O7944),Table15[Unique ID],0),0)))</f>
        <v/>
      </c>
      <c r="X7944"/>
    </row>
    <row r="7945" spans="2:24" x14ac:dyDescent="0.25">
      <c r="B7945" s="146"/>
      <c r="C7945" s="31"/>
      <c r="D7945" s="31"/>
      <c r="E7945" s="44"/>
      <c r="F7945" s="43"/>
      <c r="G7945" s="84"/>
      <c r="H7945" s="31"/>
      <c r="I7945" s="31"/>
      <c r="J7945" s="84"/>
      <c r="K7945" s="31"/>
      <c r="L7945" s="31"/>
      <c r="M7945" s="169"/>
      <c r="N7945" s="148"/>
      <c r="O7945" s="106"/>
      <c r="P7945" s="43"/>
      <c r="Q7945" s="31"/>
      <c r="R7945" s="84"/>
      <c r="S7945" s="31"/>
      <c r="T7945" s="31"/>
      <c r="U7945" s="169"/>
      <c r="V7945" s="150"/>
      <c r="W7945" s="141" t="str" cm="1">
        <f t="array" ref="W7945">IF(SUM(LEN(B7945:V7945))=0,"",IF(OR(OR(ISBLANK(F7945),SUM(LEN(C7945),LEN(D7945))=0),AND(NOT(E7945="Unknown"),ISBLANK(J7945)),AND(NOT(O7945="Unknown"),ISBLANK(R7945))),"Missing Information", INDEX(Table15[Entire Service Line Classification], MATCH(SUMIFS(Table15[Unique ID],Table15[System-Owned Portion],E7945,Table15[If Material Anything Other than "Lead" in Column E,Was Material Ever Previously Lead?],G7945,Table15[Customer-Owned Portion],O7945),Table15[Unique ID],0),0)))</f>
        <v/>
      </c>
      <c r="X7945"/>
    </row>
    <row r="7946" spans="2:24" x14ac:dyDescent="0.25">
      <c r="B7946" s="146"/>
      <c r="C7946" s="31"/>
      <c r="D7946" s="31"/>
      <c r="E7946" s="44"/>
      <c r="F7946" s="43"/>
      <c r="G7946" s="84"/>
      <c r="H7946" s="31"/>
      <c r="I7946" s="31"/>
      <c r="J7946" s="84"/>
      <c r="K7946" s="31"/>
      <c r="L7946" s="31"/>
      <c r="M7946" s="169"/>
      <c r="N7946" s="148"/>
      <c r="O7946" s="106"/>
      <c r="P7946" s="43"/>
      <c r="Q7946" s="31"/>
      <c r="R7946" s="84"/>
      <c r="S7946" s="31"/>
      <c r="T7946" s="31"/>
      <c r="U7946" s="169"/>
      <c r="V7946" s="150"/>
      <c r="W7946" s="141" t="str" cm="1">
        <f t="array" ref="W7946">IF(SUM(LEN(B7946:V7946))=0,"",IF(OR(OR(ISBLANK(F7946),SUM(LEN(C7946),LEN(D7946))=0),AND(NOT(E7946="Unknown"),ISBLANK(J7946)),AND(NOT(O7946="Unknown"),ISBLANK(R7946))),"Missing Information", INDEX(Table15[Entire Service Line Classification], MATCH(SUMIFS(Table15[Unique ID],Table15[System-Owned Portion],E7946,Table15[If Material Anything Other than "Lead" in Column E,Was Material Ever Previously Lead?],G7946,Table15[Customer-Owned Portion],O7946),Table15[Unique ID],0),0)))</f>
        <v/>
      </c>
      <c r="X7946"/>
    </row>
    <row r="7947" spans="2:24" x14ac:dyDescent="0.25">
      <c r="B7947" s="146"/>
      <c r="C7947" s="31"/>
      <c r="D7947" s="31"/>
      <c r="E7947" s="44"/>
      <c r="F7947" s="43"/>
      <c r="G7947" s="84"/>
      <c r="H7947" s="31"/>
      <c r="I7947" s="31"/>
      <c r="J7947" s="84"/>
      <c r="K7947" s="31"/>
      <c r="L7947" s="31"/>
      <c r="M7947" s="169"/>
      <c r="N7947" s="148"/>
      <c r="O7947" s="106"/>
      <c r="P7947" s="43"/>
      <c r="Q7947" s="31"/>
      <c r="R7947" s="84"/>
      <c r="S7947" s="31"/>
      <c r="T7947" s="31"/>
      <c r="U7947" s="169"/>
      <c r="V7947" s="150"/>
      <c r="W7947" s="141" t="str" cm="1">
        <f t="array" ref="W7947">IF(SUM(LEN(B7947:V7947))=0,"",IF(OR(OR(ISBLANK(F7947),SUM(LEN(C7947),LEN(D7947))=0),AND(NOT(E7947="Unknown"),ISBLANK(J7947)),AND(NOT(O7947="Unknown"),ISBLANK(R7947))),"Missing Information", INDEX(Table15[Entire Service Line Classification], MATCH(SUMIFS(Table15[Unique ID],Table15[System-Owned Portion],E7947,Table15[If Material Anything Other than "Lead" in Column E,Was Material Ever Previously Lead?],G7947,Table15[Customer-Owned Portion],O7947),Table15[Unique ID],0),0)))</f>
        <v/>
      </c>
      <c r="X7947"/>
    </row>
    <row r="7948" spans="2:24" x14ac:dyDescent="0.25">
      <c r="B7948" s="146"/>
      <c r="C7948" s="31"/>
      <c r="D7948" s="31"/>
      <c r="E7948" s="44"/>
      <c r="F7948" s="43"/>
      <c r="G7948" s="84"/>
      <c r="H7948" s="31"/>
      <c r="I7948" s="31"/>
      <c r="J7948" s="84"/>
      <c r="K7948" s="31"/>
      <c r="L7948" s="31"/>
      <c r="M7948" s="169"/>
      <c r="N7948" s="148"/>
      <c r="O7948" s="106"/>
      <c r="P7948" s="43"/>
      <c r="Q7948" s="31"/>
      <c r="R7948" s="84"/>
      <c r="S7948" s="31"/>
      <c r="T7948" s="31"/>
      <c r="U7948" s="169"/>
      <c r="V7948" s="150"/>
      <c r="W7948" s="141" t="str" cm="1">
        <f t="array" ref="W7948">IF(SUM(LEN(B7948:V7948))=0,"",IF(OR(OR(ISBLANK(F7948),SUM(LEN(C7948),LEN(D7948))=0),AND(NOT(E7948="Unknown"),ISBLANK(J7948)),AND(NOT(O7948="Unknown"),ISBLANK(R7948))),"Missing Information", INDEX(Table15[Entire Service Line Classification], MATCH(SUMIFS(Table15[Unique ID],Table15[System-Owned Portion],E7948,Table15[If Material Anything Other than "Lead" in Column E,Was Material Ever Previously Lead?],G7948,Table15[Customer-Owned Portion],O7948),Table15[Unique ID],0),0)))</f>
        <v/>
      </c>
      <c r="X7948"/>
    </row>
    <row r="7949" spans="2:24" x14ac:dyDescent="0.25">
      <c r="B7949" s="146"/>
      <c r="C7949" s="31"/>
      <c r="D7949" s="31"/>
      <c r="E7949" s="44"/>
      <c r="F7949" s="43"/>
      <c r="G7949" s="84"/>
      <c r="H7949" s="31"/>
      <c r="I7949" s="31"/>
      <c r="J7949" s="84"/>
      <c r="K7949" s="31"/>
      <c r="L7949" s="31"/>
      <c r="M7949" s="169"/>
      <c r="N7949" s="148"/>
      <c r="O7949" s="106"/>
      <c r="P7949" s="43"/>
      <c r="Q7949" s="31"/>
      <c r="R7949" s="84"/>
      <c r="S7949" s="31"/>
      <c r="T7949" s="31"/>
      <c r="U7949" s="169"/>
      <c r="V7949" s="150"/>
      <c r="W7949" s="141" t="str" cm="1">
        <f t="array" ref="W7949">IF(SUM(LEN(B7949:V7949))=0,"",IF(OR(OR(ISBLANK(F7949),SUM(LEN(C7949),LEN(D7949))=0),AND(NOT(E7949="Unknown"),ISBLANK(J7949)),AND(NOT(O7949="Unknown"),ISBLANK(R7949))),"Missing Information", INDEX(Table15[Entire Service Line Classification], MATCH(SUMIFS(Table15[Unique ID],Table15[System-Owned Portion],E7949,Table15[If Material Anything Other than "Lead" in Column E,Was Material Ever Previously Lead?],G7949,Table15[Customer-Owned Portion],O7949),Table15[Unique ID],0),0)))</f>
        <v/>
      </c>
      <c r="X7949"/>
    </row>
    <row r="7950" spans="2:24" x14ac:dyDescent="0.25">
      <c r="B7950" s="146"/>
      <c r="C7950" s="31"/>
      <c r="D7950" s="31"/>
      <c r="E7950" s="44"/>
      <c r="F7950" s="43"/>
      <c r="G7950" s="84"/>
      <c r="H7950" s="31"/>
      <c r="I7950" s="31"/>
      <c r="J7950" s="84"/>
      <c r="K7950" s="31"/>
      <c r="L7950" s="31"/>
      <c r="M7950" s="169"/>
      <c r="N7950" s="148"/>
      <c r="O7950" s="106"/>
      <c r="P7950" s="43"/>
      <c r="Q7950" s="31"/>
      <c r="R7950" s="84"/>
      <c r="S7950" s="31"/>
      <c r="T7950" s="31"/>
      <c r="U7950" s="169"/>
      <c r="V7950" s="150"/>
      <c r="W7950" s="141" t="str" cm="1">
        <f t="array" ref="W7950">IF(SUM(LEN(B7950:V7950))=0,"",IF(OR(OR(ISBLANK(F7950),SUM(LEN(C7950),LEN(D7950))=0),AND(NOT(E7950="Unknown"),ISBLANK(J7950)),AND(NOT(O7950="Unknown"),ISBLANK(R7950))),"Missing Information", INDEX(Table15[Entire Service Line Classification], MATCH(SUMIFS(Table15[Unique ID],Table15[System-Owned Portion],E7950,Table15[If Material Anything Other than "Lead" in Column E,Was Material Ever Previously Lead?],G7950,Table15[Customer-Owned Portion],O7950),Table15[Unique ID],0),0)))</f>
        <v/>
      </c>
      <c r="X7950"/>
    </row>
    <row r="7951" spans="2:24" x14ac:dyDescent="0.25">
      <c r="B7951" s="146"/>
      <c r="C7951" s="31"/>
      <c r="D7951" s="31"/>
      <c r="E7951" s="44"/>
      <c r="F7951" s="43"/>
      <c r="G7951" s="84"/>
      <c r="H7951" s="31"/>
      <c r="I7951" s="31"/>
      <c r="J7951" s="84"/>
      <c r="K7951" s="31"/>
      <c r="L7951" s="31"/>
      <c r="M7951" s="169"/>
      <c r="N7951" s="148"/>
      <c r="O7951" s="106"/>
      <c r="P7951" s="43"/>
      <c r="Q7951" s="31"/>
      <c r="R7951" s="84"/>
      <c r="S7951" s="31"/>
      <c r="T7951" s="31"/>
      <c r="U7951" s="169"/>
      <c r="V7951" s="150"/>
      <c r="W7951" s="141" t="str" cm="1">
        <f t="array" ref="W7951">IF(SUM(LEN(B7951:V7951))=0,"",IF(OR(OR(ISBLANK(F7951),SUM(LEN(C7951),LEN(D7951))=0),AND(NOT(E7951="Unknown"),ISBLANK(J7951)),AND(NOT(O7951="Unknown"),ISBLANK(R7951))),"Missing Information", INDEX(Table15[Entire Service Line Classification], MATCH(SUMIFS(Table15[Unique ID],Table15[System-Owned Portion],E7951,Table15[If Material Anything Other than "Lead" in Column E,Was Material Ever Previously Lead?],G7951,Table15[Customer-Owned Portion],O7951),Table15[Unique ID],0),0)))</f>
        <v/>
      </c>
      <c r="X7951"/>
    </row>
    <row r="7952" spans="2:24" x14ac:dyDescent="0.25">
      <c r="B7952" s="146"/>
      <c r="C7952" s="31"/>
      <c r="D7952" s="31"/>
      <c r="E7952" s="44"/>
      <c r="F7952" s="43"/>
      <c r="G7952" s="84"/>
      <c r="H7952" s="31"/>
      <c r="I7952" s="31"/>
      <c r="J7952" s="84"/>
      <c r="K7952" s="31"/>
      <c r="L7952" s="31"/>
      <c r="M7952" s="169"/>
      <c r="N7952" s="148"/>
      <c r="O7952" s="106"/>
      <c r="P7952" s="43"/>
      <c r="Q7952" s="31"/>
      <c r="R7952" s="84"/>
      <c r="S7952" s="31"/>
      <c r="T7952" s="31"/>
      <c r="U7952" s="169"/>
      <c r="V7952" s="150"/>
      <c r="W7952" s="141" t="str" cm="1">
        <f t="array" ref="W7952">IF(SUM(LEN(B7952:V7952))=0,"",IF(OR(OR(ISBLANK(F7952),SUM(LEN(C7952),LEN(D7952))=0),AND(NOT(E7952="Unknown"),ISBLANK(J7952)),AND(NOT(O7952="Unknown"),ISBLANK(R7952))),"Missing Information", INDEX(Table15[Entire Service Line Classification], MATCH(SUMIFS(Table15[Unique ID],Table15[System-Owned Portion],E7952,Table15[If Material Anything Other than "Lead" in Column E,Was Material Ever Previously Lead?],G7952,Table15[Customer-Owned Portion],O7952),Table15[Unique ID],0),0)))</f>
        <v/>
      </c>
      <c r="X7952"/>
    </row>
    <row r="7953" spans="2:24" x14ac:dyDescent="0.25">
      <c r="B7953" s="146"/>
      <c r="C7953" s="31"/>
      <c r="D7953" s="31"/>
      <c r="E7953" s="44"/>
      <c r="F7953" s="43"/>
      <c r="G7953" s="84"/>
      <c r="H7953" s="31"/>
      <c r="I7953" s="31"/>
      <c r="J7953" s="84"/>
      <c r="K7953" s="31"/>
      <c r="L7953" s="31"/>
      <c r="M7953" s="169"/>
      <c r="N7953" s="148"/>
      <c r="O7953" s="106"/>
      <c r="P7953" s="43"/>
      <c r="Q7953" s="31"/>
      <c r="R7953" s="84"/>
      <c r="S7953" s="31"/>
      <c r="T7953" s="31"/>
      <c r="U7953" s="169"/>
      <c r="V7953" s="150"/>
      <c r="W7953" s="141" t="str" cm="1">
        <f t="array" ref="W7953">IF(SUM(LEN(B7953:V7953))=0,"",IF(OR(OR(ISBLANK(F7953),SUM(LEN(C7953),LEN(D7953))=0),AND(NOT(E7953="Unknown"),ISBLANK(J7953)),AND(NOT(O7953="Unknown"),ISBLANK(R7953))),"Missing Information", INDEX(Table15[Entire Service Line Classification], MATCH(SUMIFS(Table15[Unique ID],Table15[System-Owned Portion],E7953,Table15[If Material Anything Other than "Lead" in Column E,Was Material Ever Previously Lead?],G7953,Table15[Customer-Owned Portion],O7953),Table15[Unique ID],0),0)))</f>
        <v/>
      </c>
      <c r="X7953"/>
    </row>
    <row r="7954" spans="2:24" x14ac:dyDescent="0.25">
      <c r="B7954" s="146"/>
      <c r="C7954" s="31"/>
      <c r="D7954" s="31"/>
      <c r="E7954" s="44"/>
      <c r="F7954" s="43"/>
      <c r="G7954" s="84"/>
      <c r="H7954" s="31"/>
      <c r="I7954" s="31"/>
      <c r="J7954" s="84"/>
      <c r="K7954" s="31"/>
      <c r="L7954" s="31"/>
      <c r="M7954" s="169"/>
      <c r="N7954" s="148"/>
      <c r="O7954" s="106"/>
      <c r="P7954" s="43"/>
      <c r="Q7954" s="31"/>
      <c r="R7954" s="84"/>
      <c r="S7954" s="31"/>
      <c r="T7954" s="31"/>
      <c r="U7954" s="169"/>
      <c r="V7954" s="150"/>
      <c r="W7954" s="141" t="str" cm="1">
        <f t="array" ref="W7954">IF(SUM(LEN(B7954:V7954))=0,"",IF(OR(OR(ISBLANK(F7954),SUM(LEN(C7954),LEN(D7954))=0),AND(NOT(E7954="Unknown"),ISBLANK(J7954)),AND(NOT(O7954="Unknown"),ISBLANK(R7954))),"Missing Information", INDEX(Table15[Entire Service Line Classification], MATCH(SUMIFS(Table15[Unique ID],Table15[System-Owned Portion],E7954,Table15[If Material Anything Other than "Lead" in Column E,Was Material Ever Previously Lead?],G7954,Table15[Customer-Owned Portion],O7954),Table15[Unique ID],0),0)))</f>
        <v/>
      </c>
      <c r="X7954"/>
    </row>
    <row r="7955" spans="2:24" x14ac:dyDescent="0.25">
      <c r="B7955" s="146"/>
      <c r="C7955" s="31"/>
      <c r="D7955" s="31"/>
      <c r="E7955" s="44"/>
      <c r="F7955" s="43"/>
      <c r="G7955" s="84"/>
      <c r="H7955" s="31"/>
      <c r="I7955" s="31"/>
      <c r="J7955" s="84"/>
      <c r="K7955" s="31"/>
      <c r="L7955" s="31"/>
      <c r="M7955" s="169"/>
      <c r="N7955" s="148"/>
      <c r="O7955" s="106"/>
      <c r="P7955" s="43"/>
      <c r="Q7955" s="31"/>
      <c r="R7955" s="84"/>
      <c r="S7955" s="31"/>
      <c r="T7955" s="31"/>
      <c r="U7955" s="169"/>
      <c r="V7955" s="150"/>
      <c r="W7955" s="141" t="str" cm="1">
        <f t="array" ref="W7955">IF(SUM(LEN(B7955:V7955))=0,"",IF(OR(OR(ISBLANK(F7955),SUM(LEN(C7955),LEN(D7955))=0),AND(NOT(E7955="Unknown"),ISBLANK(J7955)),AND(NOT(O7955="Unknown"),ISBLANK(R7955))),"Missing Information", INDEX(Table15[Entire Service Line Classification], MATCH(SUMIFS(Table15[Unique ID],Table15[System-Owned Portion],E7955,Table15[If Material Anything Other than "Lead" in Column E,Was Material Ever Previously Lead?],G7955,Table15[Customer-Owned Portion],O7955),Table15[Unique ID],0),0)))</f>
        <v/>
      </c>
      <c r="X7955"/>
    </row>
    <row r="7956" spans="2:24" x14ac:dyDescent="0.25">
      <c r="B7956" s="146"/>
      <c r="C7956" s="31"/>
      <c r="D7956" s="31"/>
      <c r="E7956" s="44"/>
      <c r="F7956" s="43"/>
      <c r="G7956" s="84"/>
      <c r="H7956" s="31"/>
      <c r="I7956" s="31"/>
      <c r="J7956" s="84"/>
      <c r="K7956" s="31"/>
      <c r="L7956" s="31"/>
      <c r="M7956" s="169"/>
      <c r="N7956" s="148"/>
      <c r="O7956" s="106"/>
      <c r="P7956" s="43"/>
      <c r="Q7956" s="31"/>
      <c r="R7956" s="84"/>
      <c r="S7956" s="31"/>
      <c r="T7956" s="31"/>
      <c r="U7956" s="169"/>
      <c r="V7956" s="150"/>
      <c r="W7956" s="141" t="str" cm="1">
        <f t="array" ref="W7956">IF(SUM(LEN(B7956:V7956))=0,"",IF(OR(OR(ISBLANK(F7956),SUM(LEN(C7956),LEN(D7956))=0),AND(NOT(E7956="Unknown"),ISBLANK(J7956)),AND(NOT(O7956="Unknown"),ISBLANK(R7956))),"Missing Information", INDEX(Table15[Entire Service Line Classification], MATCH(SUMIFS(Table15[Unique ID],Table15[System-Owned Portion],E7956,Table15[If Material Anything Other than "Lead" in Column E,Was Material Ever Previously Lead?],G7956,Table15[Customer-Owned Portion],O7956),Table15[Unique ID],0),0)))</f>
        <v/>
      </c>
      <c r="X7956"/>
    </row>
    <row r="7957" spans="2:24" x14ac:dyDescent="0.25">
      <c r="B7957" s="146"/>
      <c r="C7957" s="31"/>
      <c r="D7957" s="31"/>
      <c r="E7957" s="44"/>
      <c r="F7957" s="43"/>
      <c r="G7957" s="84"/>
      <c r="H7957" s="31"/>
      <c r="I7957" s="31"/>
      <c r="J7957" s="84"/>
      <c r="K7957" s="31"/>
      <c r="L7957" s="31"/>
      <c r="M7957" s="169"/>
      <c r="N7957" s="148"/>
      <c r="O7957" s="106"/>
      <c r="P7957" s="43"/>
      <c r="Q7957" s="31"/>
      <c r="R7957" s="84"/>
      <c r="S7957" s="31"/>
      <c r="T7957" s="31"/>
      <c r="U7957" s="169"/>
      <c r="V7957" s="150"/>
      <c r="W7957" s="141" t="str" cm="1">
        <f t="array" ref="W7957">IF(SUM(LEN(B7957:V7957))=0,"",IF(OR(OR(ISBLANK(F7957),SUM(LEN(C7957),LEN(D7957))=0),AND(NOT(E7957="Unknown"),ISBLANK(J7957)),AND(NOT(O7957="Unknown"),ISBLANK(R7957))),"Missing Information", INDEX(Table15[Entire Service Line Classification], MATCH(SUMIFS(Table15[Unique ID],Table15[System-Owned Portion],E7957,Table15[If Material Anything Other than "Lead" in Column E,Was Material Ever Previously Lead?],G7957,Table15[Customer-Owned Portion],O7957),Table15[Unique ID],0),0)))</f>
        <v/>
      </c>
      <c r="X7957"/>
    </row>
    <row r="7958" spans="2:24" x14ac:dyDescent="0.25">
      <c r="B7958" s="146"/>
      <c r="C7958" s="31"/>
      <c r="D7958" s="31"/>
      <c r="E7958" s="44"/>
      <c r="F7958" s="43"/>
      <c r="G7958" s="84"/>
      <c r="H7958" s="31"/>
      <c r="I7958" s="31"/>
      <c r="J7958" s="84"/>
      <c r="K7958" s="31"/>
      <c r="L7958" s="31"/>
      <c r="M7958" s="169"/>
      <c r="N7958" s="148"/>
      <c r="O7958" s="106"/>
      <c r="P7958" s="43"/>
      <c r="Q7958" s="31"/>
      <c r="R7958" s="84"/>
      <c r="S7958" s="31"/>
      <c r="T7958" s="31"/>
      <c r="U7958" s="169"/>
      <c r="V7958" s="150"/>
      <c r="W7958" s="141" t="str" cm="1">
        <f t="array" ref="W7958">IF(SUM(LEN(B7958:V7958))=0,"",IF(OR(OR(ISBLANK(F7958),SUM(LEN(C7958),LEN(D7958))=0),AND(NOT(E7958="Unknown"),ISBLANK(J7958)),AND(NOT(O7958="Unknown"),ISBLANK(R7958))),"Missing Information", INDEX(Table15[Entire Service Line Classification], MATCH(SUMIFS(Table15[Unique ID],Table15[System-Owned Portion],E7958,Table15[If Material Anything Other than "Lead" in Column E,Was Material Ever Previously Lead?],G7958,Table15[Customer-Owned Portion],O7958),Table15[Unique ID],0),0)))</f>
        <v/>
      </c>
      <c r="X7958"/>
    </row>
    <row r="7959" spans="2:24" x14ac:dyDescent="0.25">
      <c r="B7959" s="146"/>
      <c r="C7959" s="31"/>
      <c r="D7959" s="31"/>
      <c r="E7959" s="44"/>
      <c r="F7959" s="43"/>
      <c r="G7959" s="84"/>
      <c r="H7959" s="31"/>
      <c r="I7959" s="31"/>
      <c r="J7959" s="84"/>
      <c r="K7959" s="31"/>
      <c r="L7959" s="31"/>
      <c r="M7959" s="169"/>
      <c r="N7959" s="148"/>
      <c r="O7959" s="106"/>
      <c r="P7959" s="43"/>
      <c r="Q7959" s="31"/>
      <c r="R7959" s="84"/>
      <c r="S7959" s="31"/>
      <c r="T7959" s="31"/>
      <c r="U7959" s="169"/>
      <c r="V7959" s="150"/>
      <c r="W7959" s="141" t="str" cm="1">
        <f t="array" ref="W7959">IF(SUM(LEN(B7959:V7959))=0,"",IF(OR(OR(ISBLANK(F7959),SUM(LEN(C7959),LEN(D7959))=0),AND(NOT(E7959="Unknown"),ISBLANK(J7959)),AND(NOT(O7959="Unknown"),ISBLANK(R7959))),"Missing Information", INDEX(Table15[Entire Service Line Classification], MATCH(SUMIFS(Table15[Unique ID],Table15[System-Owned Portion],E7959,Table15[If Material Anything Other than "Lead" in Column E,Was Material Ever Previously Lead?],G7959,Table15[Customer-Owned Portion],O7959),Table15[Unique ID],0),0)))</f>
        <v/>
      </c>
      <c r="X7959"/>
    </row>
    <row r="7960" spans="2:24" x14ac:dyDescent="0.25">
      <c r="B7960" s="146"/>
      <c r="C7960" s="31"/>
      <c r="D7960" s="31"/>
      <c r="E7960" s="44"/>
      <c r="F7960" s="43"/>
      <c r="G7960" s="84"/>
      <c r="H7960" s="31"/>
      <c r="I7960" s="31"/>
      <c r="J7960" s="84"/>
      <c r="K7960" s="31"/>
      <c r="L7960" s="31"/>
      <c r="M7960" s="169"/>
      <c r="N7960" s="148"/>
      <c r="O7960" s="106"/>
      <c r="P7960" s="43"/>
      <c r="Q7960" s="31"/>
      <c r="R7960" s="84"/>
      <c r="S7960" s="31"/>
      <c r="T7960" s="31"/>
      <c r="U7960" s="169"/>
      <c r="V7960" s="150"/>
      <c r="W7960" s="141" t="str" cm="1">
        <f t="array" ref="W7960">IF(SUM(LEN(B7960:V7960))=0,"",IF(OR(OR(ISBLANK(F7960),SUM(LEN(C7960),LEN(D7960))=0),AND(NOT(E7960="Unknown"),ISBLANK(J7960)),AND(NOT(O7960="Unknown"),ISBLANK(R7960))),"Missing Information", INDEX(Table15[Entire Service Line Classification], MATCH(SUMIFS(Table15[Unique ID],Table15[System-Owned Portion],E7960,Table15[If Material Anything Other than "Lead" in Column E,Was Material Ever Previously Lead?],G7960,Table15[Customer-Owned Portion],O7960),Table15[Unique ID],0),0)))</f>
        <v/>
      </c>
      <c r="X7960"/>
    </row>
    <row r="7961" spans="2:24" x14ac:dyDescent="0.25">
      <c r="B7961" s="146"/>
      <c r="C7961" s="31"/>
      <c r="D7961" s="31"/>
      <c r="E7961" s="44"/>
      <c r="F7961" s="43"/>
      <c r="G7961" s="84"/>
      <c r="H7961" s="31"/>
      <c r="I7961" s="31"/>
      <c r="J7961" s="84"/>
      <c r="K7961" s="31"/>
      <c r="L7961" s="31"/>
      <c r="M7961" s="169"/>
      <c r="N7961" s="148"/>
      <c r="O7961" s="106"/>
      <c r="P7961" s="43"/>
      <c r="Q7961" s="31"/>
      <c r="R7961" s="84"/>
      <c r="S7961" s="31"/>
      <c r="T7961" s="31"/>
      <c r="U7961" s="169"/>
      <c r="V7961" s="150"/>
      <c r="W7961" s="141" t="str" cm="1">
        <f t="array" ref="W7961">IF(SUM(LEN(B7961:V7961))=0,"",IF(OR(OR(ISBLANK(F7961),SUM(LEN(C7961),LEN(D7961))=0),AND(NOT(E7961="Unknown"),ISBLANK(J7961)),AND(NOT(O7961="Unknown"),ISBLANK(R7961))),"Missing Information", INDEX(Table15[Entire Service Line Classification], MATCH(SUMIFS(Table15[Unique ID],Table15[System-Owned Portion],E7961,Table15[If Material Anything Other than "Lead" in Column E,Was Material Ever Previously Lead?],G7961,Table15[Customer-Owned Portion],O7961),Table15[Unique ID],0),0)))</f>
        <v/>
      </c>
      <c r="X7961"/>
    </row>
    <row r="7962" spans="2:24" x14ac:dyDescent="0.25">
      <c r="B7962" s="146"/>
      <c r="C7962" s="31"/>
      <c r="D7962" s="31"/>
      <c r="E7962" s="44"/>
      <c r="F7962" s="43"/>
      <c r="G7962" s="84"/>
      <c r="H7962" s="31"/>
      <c r="I7962" s="31"/>
      <c r="J7962" s="84"/>
      <c r="K7962" s="31"/>
      <c r="L7962" s="31"/>
      <c r="M7962" s="169"/>
      <c r="N7962" s="148"/>
      <c r="O7962" s="106"/>
      <c r="P7962" s="43"/>
      <c r="Q7962" s="31"/>
      <c r="R7962" s="84"/>
      <c r="S7962" s="31"/>
      <c r="T7962" s="31"/>
      <c r="U7962" s="169"/>
      <c r="V7962" s="150"/>
      <c r="W7962" s="141" t="str" cm="1">
        <f t="array" ref="W7962">IF(SUM(LEN(B7962:V7962))=0,"",IF(OR(OR(ISBLANK(F7962),SUM(LEN(C7962),LEN(D7962))=0),AND(NOT(E7962="Unknown"),ISBLANK(J7962)),AND(NOT(O7962="Unknown"),ISBLANK(R7962))),"Missing Information", INDEX(Table15[Entire Service Line Classification], MATCH(SUMIFS(Table15[Unique ID],Table15[System-Owned Portion],E7962,Table15[If Material Anything Other than "Lead" in Column E,Was Material Ever Previously Lead?],G7962,Table15[Customer-Owned Portion],O7962),Table15[Unique ID],0),0)))</f>
        <v/>
      </c>
      <c r="X7962"/>
    </row>
    <row r="7963" spans="2:24" x14ac:dyDescent="0.25">
      <c r="B7963" s="146"/>
      <c r="C7963" s="31"/>
      <c r="D7963" s="31"/>
      <c r="E7963" s="44"/>
      <c r="F7963" s="43"/>
      <c r="G7963" s="84"/>
      <c r="H7963" s="31"/>
      <c r="I7963" s="31"/>
      <c r="J7963" s="84"/>
      <c r="K7963" s="31"/>
      <c r="L7963" s="31"/>
      <c r="M7963" s="169"/>
      <c r="N7963" s="148"/>
      <c r="O7963" s="106"/>
      <c r="P7963" s="43"/>
      <c r="Q7963" s="31"/>
      <c r="R7963" s="84"/>
      <c r="S7963" s="31"/>
      <c r="T7963" s="31"/>
      <c r="U7963" s="169"/>
      <c r="V7963" s="150"/>
      <c r="W7963" s="141" t="str" cm="1">
        <f t="array" ref="W7963">IF(SUM(LEN(B7963:V7963))=0,"",IF(OR(OR(ISBLANK(F7963),SUM(LEN(C7963),LEN(D7963))=0),AND(NOT(E7963="Unknown"),ISBLANK(J7963)),AND(NOT(O7963="Unknown"),ISBLANK(R7963))),"Missing Information", INDEX(Table15[Entire Service Line Classification], MATCH(SUMIFS(Table15[Unique ID],Table15[System-Owned Portion],E7963,Table15[If Material Anything Other than "Lead" in Column E,Was Material Ever Previously Lead?],G7963,Table15[Customer-Owned Portion],O7963),Table15[Unique ID],0),0)))</f>
        <v/>
      </c>
      <c r="X7963"/>
    </row>
    <row r="7964" spans="2:24" x14ac:dyDescent="0.25">
      <c r="B7964" s="146"/>
      <c r="C7964" s="31"/>
      <c r="D7964" s="31"/>
      <c r="E7964" s="44"/>
      <c r="F7964" s="43"/>
      <c r="G7964" s="84"/>
      <c r="H7964" s="31"/>
      <c r="I7964" s="31"/>
      <c r="J7964" s="84"/>
      <c r="K7964" s="31"/>
      <c r="L7964" s="31"/>
      <c r="M7964" s="169"/>
      <c r="N7964" s="148"/>
      <c r="O7964" s="106"/>
      <c r="P7964" s="43"/>
      <c r="Q7964" s="31"/>
      <c r="R7964" s="84"/>
      <c r="S7964" s="31"/>
      <c r="T7964" s="31"/>
      <c r="U7964" s="169"/>
      <c r="V7964" s="150"/>
      <c r="W7964" s="141" t="str" cm="1">
        <f t="array" ref="W7964">IF(SUM(LEN(B7964:V7964))=0,"",IF(OR(OR(ISBLANK(F7964),SUM(LEN(C7964),LEN(D7964))=0),AND(NOT(E7964="Unknown"),ISBLANK(J7964)),AND(NOT(O7964="Unknown"),ISBLANK(R7964))),"Missing Information", INDEX(Table15[Entire Service Line Classification], MATCH(SUMIFS(Table15[Unique ID],Table15[System-Owned Portion],E7964,Table15[If Material Anything Other than "Lead" in Column E,Was Material Ever Previously Lead?],G7964,Table15[Customer-Owned Portion],O7964),Table15[Unique ID],0),0)))</f>
        <v/>
      </c>
      <c r="X7964"/>
    </row>
    <row r="7965" spans="2:24" x14ac:dyDescent="0.25">
      <c r="B7965" s="146"/>
      <c r="C7965" s="31"/>
      <c r="D7965" s="31"/>
      <c r="E7965" s="44"/>
      <c r="F7965" s="43"/>
      <c r="G7965" s="84"/>
      <c r="H7965" s="31"/>
      <c r="I7965" s="31"/>
      <c r="J7965" s="84"/>
      <c r="K7965" s="31"/>
      <c r="L7965" s="31"/>
      <c r="M7965" s="169"/>
      <c r="N7965" s="148"/>
      <c r="O7965" s="106"/>
      <c r="P7965" s="43"/>
      <c r="Q7965" s="31"/>
      <c r="R7965" s="84"/>
      <c r="S7965" s="31"/>
      <c r="T7965" s="31"/>
      <c r="U7965" s="169"/>
      <c r="V7965" s="150"/>
      <c r="W7965" s="141" t="str" cm="1">
        <f t="array" ref="W7965">IF(SUM(LEN(B7965:V7965))=0,"",IF(OR(OR(ISBLANK(F7965),SUM(LEN(C7965),LEN(D7965))=0),AND(NOT(E7965="Unknown"),ISBLANK(J7965)),AND(NOT(O7965="Unknown"),ISBLANK(R7965))),"Missing Information", INDEX(Table15[Entire Service Line Classification], MATCH(SUMIFS(Table15[Unique ID],Table15[System-Owned Portion],E7965,Table15[If Material Anything Other than "Lead" in Column E,Was Material Ever Previously Lead?],G7965,Table15[Customer-Owned Portion],O7965),Table15[Unique ID],0),0)))</f>
        <v/>
      </c>
      <c r="X7965"/>
    </row>
    <row r="7966" spans="2:24" x14ac:dyDescent="0.25">
      <c r="B7966" s="146"/>
      <c r="C7966" s="31"/>
      <c r="D7966" s="31"/>
      <c r="E7966" s="44"/>
      <c r="F7966" s="43"/>
      <c r="G7966" s="84"/>
      <c r="H7966" s="31"/>
      <c r="I7966" s="31"/>
      <c r="J7966" s="84"/>
      <c r="K7966" s="31"/>
      <c r="L7966" s="31"/>
      <c r="M7966" s="169"/>
      <c r="N7966" s="148"/>
      <c r="O7966" s="106"/>
      <c r="P7966" s="43"/>
      <c r="Q7966" s="31"/>
      <c r="R7966" s="84"/>
      <c r="S7966" s="31"/>
      <c r="T7966" s="31"/>
      <c r="U7966" s="169"/>
      <c r="V7966" s="150"/>
      <c r="W7966" s="141" t="str" cm="1">
        <f t="array" ref="W7966">IF(SUM(LEN(B7966:V7966))=0,"",IF(OR(OR(ISBLANK(F7966),SUM(LEN(C7966),LEN(D7966))=0),AND(NOT(E7966="Unknown"),ISBLANK(J7966)),AND(NOT(O7966="Unknown"),ISBLANK(R7966))),"Missing Information", INDEX(Table15[Entire Service Line Classification], MATCH(SUMIFS(Table15[Unique ID],Table15[System-Owned Portion],E7966,Table15[If Material Anything Other than "Lead" in Column E,Was Material Ever Previously Lead?],G7966,Table15[Customer-Owned Portion],O7966),Table15[Unique ID],0),0)))</f>
        <v/>
      </c>
      <c r="X7966"/>
    </row>
    <row r="7967" spans="2:24" x14ac:dyDescent="0.25">
      <c r="B7967" s="146"/>
      <c r="C7967" s="31"/>
      <c r="D7967" s="31"/>
      <c r="E7967" s="44"/>
      <c r="F7967" s="43"/>
      <c r="G7967" s="84"/>
      <c r="H7967" s="31"/>
      <c r="I7967" s="31"/>
      <c r="J7967" s="84"/>
      <c r="K7967" s="31"/>
      <c r="L7967" s="31"/>
      <c r="M7967" s="169"/>
      <c r="N7967" s="148"/>
      <c r="O7967" s="106"/>
      <c r="P7967" s="43"/>
      <c r="Q7967" s="31"/>
      <c r="R7967" s="84"/>
      <c r="S7967" s="31"/>
      <c r="T7967" s="31"/>
      <c r="U7967" s="169"/>
      <c r="V7967" s="150"/>
      <c r="W7967" s="141" t="str" cm="1">
        <f t="array" ref="W7967">IF(SUM(LEN(B7967:V7967))=0,"",IF(OR(OR(ISBLANK(F7967),SUM(LEN(C7967),LEN(D7967))=0),AND(NOT(E7967="Unknown"),ISBLANK(J7967)),AND(NOT(O7967="Unknown"),ISBLANK(R7967))),"Missing Information", INDEX(Table15[Entire Service Line Classification], MATCH(SUMIFS(Table15[Unique ID],Table15[System-Owned Portion],E7967,Table15[If Material Anything Other than "Lead" in Column E,Was Material Ever Previously Lead?],G7967,Table15[Customer-Owned Portion],O7967),Table15[Unique ID],0),0)))</f>
        <v/>
      </c>
      <c r="X7967"/>
    </row>
    <row r="7968" spans="2:24" x14ac:dyDescent="0.25">
      <c r="B7968" s="146"/>
      <c r="C7968" s="31"/>
      <c r="D7968" s="31"/>
      <c r="E7968" s="44"/>
      <c r="F7968" s="43"/>
      <c r="G7968" s="84"/>
      <c r="H7968" s="31"/>
      <c r="I7968" s="31"/>
      <c r="J7968" s="84"/>
      <c r="K7968" s="31"/>
      <c r="L7968" s="31"/>
      <c r="M7968" s="169"/>
      <c r="N7968" s="148"/>
      <c r="O7968" s="106"/>
      <c r="P7968" s="43"/>
      <c r="Q7968" s="31"/>
      <c r="R7968" s="84"/>
      <c r="S7968" s="31"/>
      <c r="T7968" s="31"/>
      <c r="U7968" s="169"/>
      <c r="V7968" s="150"/>
      <c r="W7968" s="141" t="str" cm="1">
        <f t="array" ref="W7968">IF(SUM(LEN(B7968:V7968))=0,"",IF(OR(OR(ISBLANK(F7968),SUM(LEN(C7968),LEN(D7968))=0),AND(NOT(E7968="Unknown"),ISBLANK(J7968)),AND(NOT(O7968="Unknown"),ISBLANK(R7968))),"Missing Information", INDEX(Table15[Entire Service Line Classification], MATCH(SUMIFS(Table15[Unique ID],Table15[System-Owned Portion],E7968,Table15[If Material Anything Other than "Lead" in Column E,Was Material Ever Previously Lead?],G7968,Table15[Customer-Owned Portion],O7968),Table15[Unique ID],0),0)))</f>
        <v/>
      </c>
      <c r="X7968"/>
    </row>
    <row r="7969" spans="2:24" x14ac:dyDescent="0.25">
      <c r="B7969" s="146"/>
      <c r="C7969" s="31"/>
      <c r="D7969" s="31"/>
      <c r="E7969" s="44"/>
      <c r="F7969" s="43"/>
      <c r="G7969" s="84"/>
      <c r="H7969" s="31"/>
      <c r="I7969" s="31"/>
      <c r="J7969" s="84"/>
      <c r="K7969" s="31"/>
      <c r="L7969" s="31"/>
      <c r="M7969" s="169"/>
      <c r="N7969" s="148"/>
      <c r="O7969" s="106"/>
      <c r="P7969" s="43"/>
      <c r="Q7969" s="31"/>
      <c r="R7969" s="84"/>
      <c r="S7969" s="31"/>
      <c r="T7969" s="31"/>
      <c r="U7969" s="169"/>
      <c r="V7969" s="150"/>
      <c r="W7969" s="141" t="str" cm="1">
        <f t="array" ref="W7969">IF(SUM(LEN(B7969:V7969))=0,"",IF(OR(OR(ISBLANK(F7969),SUM(LEN(C7969),LEN(D7969))=0),AND(NOT(E7969="Unknown"),ISBLANK(J7969)),AND(NOT(O7969="Unknown"),ISBLANK(R7969))),"Missing Information", INDEX(Table15[Entire Service Line Classification], MATCH(SUMIFS(Table15[Unique ID],Table15[System-Owned Portion],E7969,Table15[If Material Anything Other than "Lead" in Column E,Was Material Ever Previously Lead?],G7969,Table15[Customer-Owned Portion],O7969),Table15[Unique ID],0),0)))</f>
        <v/>
      </c>
      <c r="X7969"/>
    </row>
    <row r="7970" spans="2:24" x14ac:dyDescent="0.25">
      <c r="B7970" s="146"/>
      <c r="C7970" s="31"/>
      <c r="D7970" s="31"/>
      <c r="E7970" s="44"/>
      <c r="F7970" s="43"/>
      <c r="G7970" s="84"/>
      <c r="H7970" s="31"/>
      <c r="I7970" s="31"/>
      <c r="J7970" s="84"/>
      <c r="K7970" s="31"/>
      <c r="L7970" s="31"/>
      <c r="M7970" s="169"/>
      <c r="N7970" s="148"/>
      <c r="O7970" s="106"/>
      <c r="P7970" s="43"/>
      <c r="Q7970" s="31"/>
      <c r="R7970" s="84"/>
      <c r="S7970" s="31"/>
      <c r="T7970" s="31"/>
      <c r="U7970" s="169"/>
      <c r="V7970" s="150"/>
      <c r="W7970" s="141" t="str" cm="1">
        <f t="array" ref="W7970">IF(SUM(LEN(B7970:V7970))=0,"",IF(OR(OR(ISBLANK(F7970),SUM(LEN(C7970),LEN(D7970))=0),AND(NOT(E7970="Unknown"),ISBLANK(J7970)),AND(NOT(O7970="Unknown"),ISBLANK(R7970))),"Missing Information", INDEX(Table15[Entire Service Line Classification], MATCH(SUMIFS(Table15[Unique ID],Table15[System-Owned Portion],E7970,Table15[If Material Anything Other than "Lead" in Column E,Was Material Ever Previously Lead?],G7970,Table15[Customer-Owned Portion],O7970),Table15[Unique ID],0),0)))</f>
        <v/>
      </c>
      <c r="X7970"/>
    </row>
    <row r="7971" spans="2:24" x14ac:dyDescent="0.25">
      <c r="B7971" s="146"/>
      <c r="C7971" s="31"/>
      <c r="D7971" s="31"/>
      <c r="E7971" s="44"/>
      <c r="F7971" s="43"/>
      <c r="G7971" s="84"/>
      <c r="H7971" s="31"/>
      <c r="I7971" s="31"/>
      <c r="J7971" s="84"/>
      <c r="K7971" s="31"/>
      <c r="L7971" s="31"/>
      <c r="M7971" s="169"/>
      <c r="N7971" s="148"/>
      <c r="O7971" s="106"/>
      <c r="P7971" s="43"/>
      <c r="Q7971" s="31"/>
      <c r="R7971" s="84"/>
      <c r="S7971" s="31"/>
      <c r="T7971" s="31"/>
      <c r="U7971" s="169"/>
      <c r="V7971" s="150"/>
      <c r="W7971" s="141" t="str" cm="1">
        <f t="array" ref="W7971">IF(SUM(LEN(B7971:V7971))=0,"",IF(OR(OR(ISBLANK(F7971),SUM(LEN(C7971),LEN(D7971))=0),AND(NOT(E7971="Unknown"),ISBLANK(J7971)),AND(NOT(O7971="Unknown"),ISBLANK(R7971))),"Missing Information", INDEX(Table15[Entire Service Line Classification], MATCH(SUMIFS(Table15[Unique ID],Table15[System-Owned Portion],E7971,Table15[If Material Anything Other than "Lead" in Column E,Was Material Ever Previously Lead?],G7971,Table15[Customer-Owned Portion],O7971),Table15[Unique ID],0),0)))</f>
        <v/>
      </c>
      <c r="X7971"/>
    </row>
    <row r="7972" spans="2:24" x14ac:dyDescent="0.25">
      <c r="B7972" s="146"/>
      <c r="C7972" s="31"/>
      <c r="D7972" s="31"/>
      <c r="E7972" s="44"/>
      <c r="F7972" s="43"/>
      <c r="G7972" s="84"/>
      <c r="H7972" s="31"/>
      <c r="I7972" s="31"/>
      <c r="J7972" s="84"/>
      <c r="K7972" s="31"/>
      <c r="L7972" s="31"/>
      <c r="M7972" s="169"/>
      <c r="N7972" s="148"/>
      <c r="O7972" s="106"/>
      <c r="P7972" s="43"/>
      <c r="Q7972" s="31"/>
      <c r="R7972" s="84"/>
      <c r="S7972" s="31"/>
      <c r="T7972" s="31"/>
      <c r="U7972" s="169"/>
      <c r="V7972" s="150"/>
      <c r="W7972" s="141" t="str" cm="1">
        <f t="array" ref="W7972">IF(SUM(LEN(B7972:V7972))=0,"",IF(OR(OR(ISBLANK(F7972),SUM(LEN(C7972),LEN(D7972))=0),AND(NOT(E7972="Unknown"),ISBLANK(J7972)),AND(NOT(O7972="Unknown"),ISBLANK(R7972))),"Missing Information", INDEX(Table15[Entire Service Line Classification], MATCH(SUMIFS(Table15[Unique ID],Table15[System-Owned Portion],E7972,Table15[If Material Anything Other than "Lead" in Column E,Was Material Ever Previously Lead?],G7972,Table15[Customer-Owned Portion],O7972),Table15[Unique ID],0),0)))</f>
        <v/>
      </c>
      <c r="X7972"/>
    </row>
    <row r="7973" spans="2:24" x14ac:dyDescent="0.25">
      <c r="B7973" s="146"/>
      <c r="C7973" s="31"/>
      <c r="D7973" s="31"/>
      <c r="E7973" s="44"/>
      <c r="F7973" s="43"/>
      <c r="G7973" s="84"/>
      <c r="H7973" s="31"/>
      <c r="I7973" s="31"/>
      <c r="J7973" s="84"/>
      <c r="K7973" s="31"/>
      <c r="L7973" s="31"/>
      <c r="M7973" s="169"/>
      <c r="N7973" s="148"/>
      <c r="O7973" s="106"/>
      <c r="P7973" s="43"/>
      <c r="Q7973" s="31"/>
      <c r="R7973" s="84"/>
      <c r="S7973" s="31"/>
      <c r="T7973" s="31"/>
      <c r="U7973" s="169"/>
      <c r="V7973" s="150"/>
      <c r="W7973" s="141" t="str" cm="1">
        <f t="array" ref="W7973">IF(SUM(LEN(B7973:V7973))=0,"",IF(OR(OR(ISBLANK(F7973),SUM(LEN(C7973),LEN(D7973))=0),AND(NOT(E7973="Unknown"),ISBLANK(J7973)),AND(NOT(O7973="Unknown"),ISBLANK(R7973))),"Missing Information", INDEX(Table15[Entire Service Line Classification], MATCH(SUMIFS(Table15[Unique ID],Table15[System-Owned Portion],E7973,Table15[If Material Anything Other than "Lead" in Column E,Was Material Ever Previously Lead?],G7973,Table15[Customer-Owned Portion],O7973),Table15[Unique ID],0),0)))</f>
        <v/>
      </c>
      <c r="X7973"/>
    </row>
    <row r="7974" spans="2:24" x14ac:dyDescent="0.25">
      <c r="B7974" s="146"/>
      <c r="C7974" s="31"/>
      <c r="D7974" s="31"/>
      <c r="E7974" s="44"/>
      <c r="F7974" s="43"/>
      <c r="G7974" s="84"/>
      <c r="H7974" s="31"/>
      <c r="I7974" s="31"/>
      <c r="J7974" s="84"/>
      <c r="K7974" s="31"/>
      <c r="L7974" s="31"/>
      <c r="M7974" s="169"/>
      <c r="N7974" s="148"/>
      <c r="O7974" s="106"/>
      <c r="P7974" s="43"/>
      <c r="Q7974" s="31"/>
      <c r="R7974" s="84"/>
      <c r="S7974" s="31"/>
      <c r="T7974" s="31"/>
      <c r="U7974" s="169"/>
      <c r="V7974" s="150"/>
      <c r="W7974" s="141" t="str" cm="1">
        <f t="array" ref="W7974">IF(SUM(LEN(B7974:V7974))=0,"",IF(OR(OR(ISBLANK(F7974),SUM(LEN(C7974),LEN(D7974))=0),AND(NOT(E7974="Unknown"),ISBLANK(J7974)),AND(NOT(O7974="Unknown"),ISBLANK(R7974))),"Missing Information", INDEX(Table15[Entire Service Line Classification], MATCH(SUMIFS(Table15[Unique ID],Table15[System-Owned Portion],E7974,Table15[If Material Anything Other than "Lead" in Column E,Was Material Ever Previously Lead?],G7974,Table15[Customer-Owned Portion],O7974),Table15[Unique ID],0),0)))</f>
        <v/>
      </c>
      <c r="X7974"/>
    </row>
    <row r="7975" spans="2:24" x14ac:dyDescent="0.25">
      <c r="B7975" s="146"/>
      <c r="C7975" s="31"/>
      <c r="D7975" s="31"/>
      <c r="E7975" s="44"/>
      <c r="F7975" s="43"/>
      <c r="G7975" s="84"/>
      <c r="H7975" s="31"/>
      <c r="I7975" s="31"/>
      <c r="J7975" s="84"/>
      <c r="K7975" s="31"/>
      <c r="L7975" s="31"/>
      <c r="M7975" s="169"/>
      <c r="N7975" s="148"/>
      <c r="O7975" s="106"/>
      <c r="P7975" s="43"/>
      <c r="Q7975" s="31"/>
      <c r="R7975" s="84"/>
      <c r="S7975" s="31"/>
      <c r="T7975" s="31"/>
      <c r="U7975" s="169"/>
      <c r="V7975" s="150"/>
      <c r="W7975" s="141" t="str" cm="1">
        <f t="array" ref="W7975">IF(SUM(LEN(B7975:V7975))=0,"",IF(OR(OR(ISBLANK(F7975),SUM(LEN(C7975),LEN(D7975))=0),AND(NOT(E7975="Unknown"),ISBLANK(J7975)),AND(NOT(O7975="Unknown"),ISBLANK(R7975))),"Missing Information", INDEX(Table15[Entire Service Line Classification], MATCH(SUMIFS(Table15[Unique ID],Table15[System-Owned Portion],E7975,Table15[If Material Anything Other than "Lead" in Column E,Was Material Ever Previously Lead?],G7975,Table15[Customer-Owned Portion],O7975),Table15[Unique ID],0),0)))</f>
        <v/>
      </c>
      <c r="X7975"/>
    </row>
    <row r="7976" spans="2:24" x14ac:dyDescent="0.25">
      <c r="B7976" s="146"/>
      <c r="C7976" s="31"/>
      <c r="D7976" s="31"/>
      <c r="E7976" s="44"/>
      <c r="F7976" s="43"/>
      <c r="G7976" s="84"/>
      <c r="H7976" s="31"/>
      <c r="I7976" s="31"/>
      <c r="J7976" s="84"/>
      <c r="K7976" s="31"/>
      <c r="L7976" s="31"/>
      <c r="M7976" s="169"/>
      <c r="N7976" s="148"/>
      <c r="O7976" s="106"/>
      <c r="P7976" s="43"/>
      <c r="Q7976" s="31"/>
      <c r="R7976" s="84"/>
      <c r="S7976" s="31"/>
      <c r="T7976" s="31"/>
      <c r="U7976" s="169"/>
      <c r="V7976" s="150"/>
      <c r="W7976" s="141" t="str" cm="1">
        <f t="array" ref="W7976">IF(SUM(LEN(B7976:V7976))=0,"",IF(OR(OR(ISBLANK(F7976),SUM(LEN(C7976),LEN(D7976))=0),AND(NOT(E7976="Unknown"),ISBLANK(J7976)),AND(NOT(O7976="Unknown"),ISBLANK(R7976))),"Missing Information", INDEX(Table15[Entire Service Line Classification], MATCH(SUMIFS(Table15[Unique ID],Table15[System-Owned Portion],E7976,Table15[If Material Anything Other than "Lead" in Column E,Was Material Ever Previously Lead?],G7976,Table15[Customer-Owned Portion],O7976),Table15[Unique ID],0),0)))</f>
        <v/>
      </c>
      <c r="X7976"/>
    </row>
    <row r="7977" spans="2:24" x14ac:dyDescent="0.25">
      <c r="B7977" s="146"/>
      <c r="C7977" s="31"/>
      <c r="D7977" s="31"/>
      <c r="E7977" s="44"/>
      <c r="F7977" s="43"/>
      <c r="G7977" s="84"/>
      <c r="H7977" s="31"/>
      <c r="I7977" s="31"/>
      <c r="J7977" s="84"/>
      <c r="K7977" s="31"/>
      <c r="L7977" s="31"/>
      <c r="M7977" s="169"/>
      <c r="N7977" s="148"/>
      <c r="O7977" s="106"/>
      <c r="P7977" s="43"/>
      <c r="Q7977" s="31"/>
      <c r="R7977" s="84"/>
      <c r="S7977" s="31"/>
      <c r="T7977" s="31"/>
      <c r="U7977" s="169"/>
      <c r="V7977" s="150"/>
      <c r="W7977" s="141" t="str" cm="1">
        <f t="array" ref="W7977">IF(SUM(LEN(B7977:V7977))=0,"",IF(OR(OR(ISBLANK(F7977),SUM(LEN(C7977),LEN(D7977))=0),AND(NOT(E7977="Unknown"),ISBLANK(J7977)),AND(NOT(O7977="Unknown"),ISBLANK(R7977))),"Missing Information", INDEX(Table15[Entire Service Line Classification], MATCH(SUMIFS(Table15[Unique ID],Table15[System-Owned Portion],E7977,Table15[If Material Anything Other than "Lead" in Column E,Was Material Ever Previously Lead?],G7977,Table15[Customer-Owned Portion],O7977),Table15[Unique ID],0),0)))</f>
        <v/>
      </c>
      <c r="X7977"/>
    </row>
    <row r="7978" spans="2:24" x14ac:dyDescent="0.25">
      <c r="B7978" s="146"/>
      <c r="C7978" s="31"/>
      <c r="D7978" s="31"/>
      <c r="E7978" s="44"/>
      <c r="F7978" s="43"/>
      <c r="G7978" s="84"/>
      <c r="H7978" s="31"/>
      <c r="I7978" s="31"/>
      <c r="J7978" s="84"/>
      <c r="K7978" s="31"/>
      <c r="L7978" s="31"/>
      <c r="M7978" s="169"/>
      <c r="N7978" s="148"/>
      <c r="O7978" s="106"/>
      <c r="P7978" s="43"/>
      <c r="Q7978" s="31"/>
      <c r="R7978" s="84"/>
      <c r="S7978" s="31"/>
      <c r="T7978" s="31"/>
      <c r="U7978" s="169"/>
      <c r="V7978" s="150"/>
      <c r="W7978" s="141" t="str" cm="1">
        <f t="array" ref="W7978">IF(SUM(LEN(B7978:V7978))=0,"",IF(OR(OR(ISBLANK(F7978),SUM(LEN(C7978),LEN(D7978))=0),AND(NOT(E7978="Unknown"),ISBLANK(J7978)),AND(NOT(O7978="Unknown"),ISBLANK(R7978))),"Missing Information", INDEX(Table15[Entire Service Line Classification], MATCH(SUMIFS(Table15[Unique ID],Table15[System-Owned Portion],E7978,Table15[If Material Anything Other than "Lead" in Column E,Was Material Ever Previously Lead?],G7978,Table15[Customer-Owned Portion],O7978),Table15[Unique ID],0),0)))</f>
        <v/>
      </c>
      <c r="X7978"/>
    </row>
    <row r="7979" spans="2:24" x14ac:dyDescent="0.25">
      <c r="B7979" s="146"/>
      <c r="C7979" s="31"/>
      <c r="D7979" s="31"/>
      <c r="E7979" s="44"/>
      <c r="F7979" s="43"/>
      <c r="G7979" s="84"/>
      <c r="H7979" s="31"/>
      <c r="I7979" s="31"/>
      <c r="J7979" s="84"/>
      <c r="K7979" s="31"/>
      <c r="L7979" s="31"/>
      <c r="M7979" s="169"/>
      <c r="N7979" s="148"/>
      <c r="O7979" s="106"/>
      <c r="P7979" s="43"/>
      <c r="Q7979" s="31"/>
      <c r="R7979" s="84"/>
      <c r="S7979" s="31"/>
      <c r="T7979" s="31"/>
      <c r="U7979" s="169"/>
      <c r="V7979" s="150"/>
      <c r="W7979" s="141" t="str" cm="1">
        <f t="array" ref="W7979">IF(SUM(LEN(B7979:V7979))=0,"",IF(OR(OR(ISBLANK(F7979),SUM(LEN(C7979),LEN(D7979))=0),AND(NOT(E7979="Unknown"),ISBLANK(J7979)),AND(NOT(O7979="Unknown"),ISBLANK(R7979))),"Missing Information", INDEX(Table15[Entire Service Line Classification], MATCH(SUMIFS(Table15[Unique ID],Table15[System-Owned Portion],E7979,Table15[If Material Anything Other than "Lead" in Column E,Was Material Ever Previously Lead?],G7979,Table15[Customer-Owned Portion],O7979),Table15[Unique ID],0),0)))</f>
        <v/>
      </c>
      <c r="X7979"/>
    </row>
    <row r="7980" spans="2:24" x14ac:dyDescent="0.25">
      <c r="B7980" s="146"/>
      <c r="C7980" s="31"/>
      <c r="D7980" s="31"/>
      <c r="E7980" s="44"/>
      <c r="F7980" s="43"/>
      <c r="G7980" s="84"/>
      <c r="H7980" s="31"/>
      <c r="I7980" s="31"/>
      <c r="J7980" s="84"/>
      <c r="K7980" s="31"/>
      <c r="L7980" s="31"/>
      <c r="M7980" s="169"/>
      <c r="N7980" s="148"/>
      <c r="O7980" s="106"/>
      <c r="P7980" s="43"/>
      <c r="Q7980" s="31"/>
      <c r="R7980" s="84"/>
      <c r="S7980" s="31"/>
      <c r="T7980" s="31"/>
      <c r="U7980" s="169"/>
      <c r="V7980" s="150"/>
      <c r="W7980" s="141" t="str" cm="1">
        <f t="array" ref="W7980">IF(SUM(LEN(B7980:V7980))=0,"",IF(OR(OR(ISBLANK(F7980),SUM(LEN(C7980),LEN(D7980))=0),AND(NOT(E7980="Unknown"),ISBLANK(J7980)),AND(NOT(O7980="Unknown"),ISBLANK(R7980))),"Missing Information", INDEX(Table15[Entire Service Line Classification], MATCH(SUMIFS(Table15[Unique ID],Table15[System-Owned Portion],E7980,Table15[If Material Anything Other than "Lead" in Column E,Was Material Ever Previously Lead?],G7980,Table15[Customer-Owned Portion],O7980),Table15[Unique ID],0),0)))</f>
        <v/>
      </c>
      <c r="X7980"/>
    </row>
    <row r="7981" spans="2:24" x14ac:dyDescent="0.25">
      <c r="B7981" s="146"/>
      <c r="C7981" s="31"/>
      <c r="D7981" s="31"/>
      <c r="E7981" s="44"/>
      <c r="F7981" s="43"/>
      <c r="G7981" s="84"/>
      <c r="H7981" s="31"/>
      <c r="I7981" s="31"/>
      <c r="J7981" s="84"/>
      <c r="K7981" s="31"/>
      <c r="L7981" s="31"/>
      <c r="M7981" s="169"/>
      <c r="N7981" s="148"/>
      <c r="O7981" s="106"/>
      <c r="P7981" s="43"/>
      <c r="Q7981" s="31"/>
      <c r="R7981" s="84"/>
      <c r="S7981" s="31"/>
      <c r="T7981" s="31"/>
      <c r="U7981" s="169"/>
      <c r="V7981" s="150"/>
      <c r="W7981" s="141" t="str" cm="1">
        <f t="array" ref="W7981">IF(SUM(LEN(B7981:V7981))=0,"",IF(OR(OR(ISBLANK(F7981),SUM(LEN(C7981),LEN(D7981))=0),AND(NOT(E7981="Unknown"),ISBLANK(J7981)),AND(NOT(O7981="Unknown"),ISBLANK(R7981))),"Missing Information", INDEX(Table15[Entire Service Line Classification], MATCH(SUMIFS(Table15[Unique ID],Table15[System-Owned Portion],E7981,Table15[If Material Anything Other than "Lead" in Column E,Was Material Ever Previously Lead?],G7981,Table15[Customer-Owned Portion],O7981),Table15[Unique ID],0),0)))</f>
        <v/>
      </c>
      <c r="X7981"/>
    </row>
    <row r="7982" spans="2:24" x14ac:dyDescent="0.25">
      <c r="B7982" s="146"/>
      <c r="C7982" s="31"/>
      <c r="D7982" s="31"/>
      <c r="E7982" s="44"/>
      <c r="F7982" s="43"/>
      <c r="G7982" s="84"/>
      <c r="H7982" s="31"/>
      <c r="I7982" s="31"/>
      <c r="J7982" s="84"/>
      <c r="K7982" s="31"/>
      <c r="L7982" s="31"/>
      <c r="M7982" s="169"/>
      <c r="N7982" s="148"/>
      <c r="O7982" s="106"/>
      <c r="P7982" s="43"/>
      <c r="Q7982" s="31"/>
      <c r="R7982" s="84"/>
      <c r="S7982" s="31"/>
      <c r="T7982" s="31"/>
      <c r="U7982" s="169"/>
      <c r="V7982" s="150"/>
      <c r="W7982" s="141" t="str" cm="1">
        <f t="array" ref="W7982">IF(SUM(LEN(B7982:V7982))=0,"",IF(OR(OR(ISBLANK(F7982),SUM(LEN(C7982),LEN(D7982))=0),AND(NOT(E7982="Unknown"),ISBLANK(J7982)),AND(NOT(O7982="Unknown"),ISBLANK(R7982))),"Missing Information", INDEX(Table15[Entire Service Line Classification], MATCH(SUMIFS(Table15[Unique ID],Table15[System-Owned Portion],E7982,Table15[If Material Anything Other than "Lead" in Column E,Was Material Ever Previously Lead?],G7982,Table15[Customer-Owned Portion],O7982),Table15[Unique ID],0),0)))</f>
        <v/>
      </c>
      <c r="X7982"/>
    </row>
    <row r="7983" spans="2:24" x14ac:dyDescent="0.25">
      <c r="B7983" s="146"/>
      <c r="C7983" s="31"/>
      <c r="D7983" s="31"/>
      <c r="E7983" s="44"/>
      <c r="F7983" s="43"/>
      <c r="G7983" s="84"/>
      <c r="H7983" s="31"/>
      <c r="I7983" s="31"/>
      <c r="J7983" s="84"/>
      <c r="K7983" s="31"/>
      <c r="L7983" s="31"/>
      <c r="M7983" s="169"/>
      <c r="N7983" s="148"/>
      <c r="O7983" s="106"/>
      <c r="P7983" s="43"/>
      <c r="Q7983" s="31"/>
      <c r="R7983" s="84"/>
      <c r="S7983" s="31"/>
      <c r="T7983" s="31"/>
      <c r="U7983" s="169"/>
      <c r="V7983" s="150"/>
      <c r="W7983" s="141" t="str" cm="1">
        <f t="array" ref="W7983">IF(SUM(LEN(B7983:V7983))=0,"",IF(OR(OR(ISBLANK(F7983),SUM(LEN(C7983),LEN(D7983))=0),AND(NOT(E7983="Unknown"),ISBLANK(J7983)),AND(NOT(O7983="Unknown"),ISBLANK(R7983))),"Missing Information", INDEX(Table15[Entire Service Line Classification], MATCH(SUMIFS(Table15[Unique ID],Table15[System-Owned Portion],E7983,Table15[If Material Anything Other than "Lead" in Column E,Was Material Ever Previously Lead?],G7983,Table15[Customer-Owned Portion],O7983),Table15[Unique ID],0),0)))</f>
        <v/>
      </c>
      <c r="X7983"/>
    </row>
    <row r="7984" spans="2:24" x14ac:dyDescent="0.25">
      <c r="B7984" s="146"/>
      <c r="C7984" s="31"/>
      <c r="D7984" s="31"/>
      <c r="E7984" s="44"/>
      <c r="F7984" s="43"/>
      <c r="G7984" s="84"/>
      <c r="H7984" s="31"/>
      <c r="I7984" s="31"/>
      <c r="J7984" s="84"/>
      <c r="K7984" s="31"/>
      <c r="L7984" s="31"/>
      <c r="M7984" s="169"/>
      <c r="N7984" s="148"/>
      <c r="O7984" s="106"/>
      <c r="P7984" s="43"/>
      <c r="Q7984" s="31"/>
      <c r="R7984" s="84"/>
      <c r="S7984" s="31"/>
      <c r="T7984" s="31"/>
      <c r="U7984" s="169"/>
      <c r="V7984" s="150"/>
      <c r="W7984" s="141" t="str" cm="1">
        <f t="array" ref="W7984">IF(SUM(LEN(B7984:V7984))=0,"",IF(OR(OR(ISBLANK(F7984),SUM(LEN(C7984),LEN(D7984))=0),AND(NOT(E7984="Unknown"),ISBLANK(J7984)),AND(NOT(O7984="Unknown"),ISBLANK(R7984))),"Missing Information", INDEX(Table15[Entire Service Line Classification], MATCH(SUMIFS(Table15[Unique ID],Table15[System-Owned Portion],E7984,Table15[If Material Anything Other than "Lead" in Column E,Was Material Ever Previously Lead?],G7984,Table15[Customer-Owned Portion],O7984),Table15[Unique ID],0),0)))</f>
        <v/>
      </c>
      <c r="X7984"/>
    </row>
    <row r="7985" spans="2:24" x14ac:dyDescent="0.25">
      <c r="B7985" s="146"/>
      <c r="C7985" s="31"/>
      <c r="D7985" s="31"/>
      <c r="E7985" s="44"/>
      <c r="F7985" s="43"/>
      <c r="G7985" s="84"/>
      <c r="H7985" s="31"/>
      <c r="I7985" s="31"/>
      <c r="J7985" s="84"/>
      <c r="K7985" s="31"/>
      <c r="L7985" s="31"/>
      <c r="M7985" s="169"/>
      <c r="N7985" s="148"/>
      <c r="O7985" s="106"/>
      <c r="P7985" s="43"/>
      <c r="Q7985" s="31"/>
      <c r="R7985" s="84"/>
      <c r="S7985" s="31"/>
      <c r="T7985" s="31"/>
      <c r="U7985" s="169"/>
      <c r="V7985" s="150"/>
      <c r="W7985" s="141" t="str" cm="1">
        <f t="array" ref="W7985">IF(SUM(LEN(B7985:V7985))=0,"",IF(OR(OR(ISBLANK(F7985),SUM(LEN(C7985),LEN(D7985))=0),AND(NOT(E7985="Unknown"),ISBLANK(J7985)),AND(NOT(O7985="Unknown"),ISBLANK(R7985))),"Missing Information", INDEX(Table15[Entire Service Line Classification], MATCH(SUMIFS(Table15[Unique ID],Table15[System-Owned Portion],E7985,Table15[If Material Anything Other than "Lead" in Column E,Was Material Ever Previously Lead?],G7985,Table15[Customer-Owned Portion],O7985),Table15[Unique ID],0),0)))</f>
        <v/>
      </c>
      <c r="X7985"/>
    </row>
    <row r="7986" spans="2:24" x14ac:dyDescent="0.25">
      <c r="B7986" s="146"/>
      <c r="C7986" s="31"/>
      <c r="D7986" s="31"/>
      <c r="E7986" s="44"/>
      <c r="F7986" s="43"/>
      <c r="G7986" s="84"/>
      <c r="H7986" s="31"/>
      <c r="I7986" s="31"/>
      <c r="J7986" s="84"/>
      <c r="K7986" s="31"/>
      <c r="L7986" s="31"/>
      <c r="M7986" s="169"/>
      <c r="N7986" s="148"/>
      <c r="O7986" s="106"/>
      <c r="P7986" s="43"/>
      <c r="Q7986" s="31"/>
      <c r="R7986" s="84"/>
      <c r="S7986" s="31"/>
      <c r="T7986" s="31"/>
      <c r="U7986" s="169"/>
      <c r="V7986" s="150"/>
      <c r="W7986" s="141" t="str" cm="1">
        <f t="array" ref="W7986">IF(SUM(LEN(B7986:V7986))=0,"",IF(OR(OR(ISBLANK(F7986),SUM(LEN(C7986),LEN(D7986))=0),AND(NOT(E7986="Unknown"),ISBLANK(J7986)),AND(NOT(O7986="Unknown"),ISBLANK(R7986))),"Missing Information", INDEX(Table15[Entire Service Line Classification], MATCH(SUMIFS(Table15[Unique ID],Table15[System-Owned Portion],E7986,Table15[If Material Anything Other than "Lead" in Column E,Was Material Ever Previously Lead?],G7986,Table15[Customer-Owned Portion],O7986),Table15[Unique ID],0),0)))</f>
        <v/>
      </c>
      <c r="X7986"/>
    </row>
    <row r="7987" spans="2:24" x14ac:dyDescent="0.25">
      <c r="B7987" s="146"/>
      <c r="C7987" s="31"/>
      <c r="D7987" s="31"/>
      <c r="E7987" s="44"/>
      <c r="F7987" s="43"/>
      <c r="G7987" s="84"/>
      <c r="H7987" s="31"/>
      <c r="I7987" s="31"/>
      <c r="J7987" s="84"/>
      <c r="K7987" s="31"/>
      <c r="L7987" s="31"/>
      <c r="M7987" s="169"/>
      <c r="N7987" s="148"/>
      <c r="O7987" s="106"/>
      <c r="P7987" s="43"/>
      <c r="Q7987" s="31"/>
      <c r="R7987" s="84"/>
      <c r="S7987" s="31"/>
      <c r="T7987" s="31"/>
      <c r="U7987" s="169"/>
      <c r="V7987" s="150"/>
      <c r="W7987" s="141" t="str" cm="1">
        <f t="array" ref="W7987">IF(SUM(LEN(B7987:V7987))=0,"",IF(OR(OR(ISBLANK(F7987),SUM(LEN(C7987),LEN(D7987))=0),AND(NOT(E7987="Unknown"),ISBLANK(J7987)),AND(NOT(O7987="Unknown"),ISBLANK(R7987))),"Missing Information", INDEX(Table15[Entire Service Line Classification], MATCH(SUMIFS(Table15[Unique ID],Table15[System-Owned Portion],E7987,Table15[If Material Anything Other than "Lead" in Column E,Was Material Ever Previously Lead?],G7987,Table15[Customer-Owned Portion],O7987),Table15[Unique ID],0),0)))</f>
        <v/>
      </c>
      <c r="X7987"/>
    </row>
    <row r="7988" spans="2:24" x14ac:dyDescent="0.25">
      <c r="B7988" s="146"/>
      <c r="C7988" s="31"/>
      <c r="D7988" s="31"/>
      <c r="E7988" s="44"/>
      <c r="F7988" s="43"/>
      <c r="G7988" s="84"/>
      <c r="H7988" s="31"/>
      <c r="I7988" s="31"/>
      <c r="J7988" s="84"/>
      <c r="K7988" s="31"/>
      <c r="L7988" s="31"/>
      <c r="M7988" s="169"/>
      <c r="N7988" s="148"/>
      <c r="O7988" s="106"/>
      <c r="P7988" s="43"/>
      <c r="Q7988" s="31"/>
      <c r="R7988" s="84"/>
      <c r="S7988" s="31"/>
      <c r="T7988" s="31"/>
      <c r="U7988" s="169"/>
      <c r="V7988" s="150"/>
      <c r="W7988" s="141" t="str" cm="1">
        <f t="array" ref="W7988">IF(SUM(LEN(B7988:V7988))=0,"",IF(OR(OR(ISBLANK(F7988),SUM(LEN(C7988),LEN(D7988))=0),AND(NOT(E7988="Unknown"),ISBLANK(J7988)),AND(NOT(O7988="Unknown"),ISBLANK(R7988))),"Missing Information", INDEX(Table15[Entire Service Line Classification], MATCH(SUMIFS(Table15[Unique ID],Table15[System-Owned Portion],E7988,Table15[If Material Anything Other than "Lead" in Column E,Was Material Ever Previously Lead?],G7988,Table15[Customer-Owned Portion],O7988),Table15[Unique ID],0),0)))</f>
        <v/>
      </c>
      <c r="X7988"/>
    </row>
    <row r="7989" spans="2:24" x14ac:dyDescent="0.25">
      <c r="B7989" s="146"/>
      <c r="C7989" s="31"/>
      <c r="D7989" s="31"/>
      <c r="E7989" s="44"/>
      <c r="F7989" s="43"/>
      <c r="G7989" s="84"/>
      <c r="H7989" s="31"/>
      <c r="I7989" s="31"/>
      <c r="J7989" s="84"/>
      <c r="K7989" s="31"/>
      <c r="L7989" s="31"/>
      <c r="M7989" s="169"/>
      <c r="N7989" s="148"/>
      <c r="O7989" s="106"/>
      <c r="P7989" s="43"/>
      <c r="Q7989" s="31"/>
      <c r="R7989" s="84"/>
      <c r="S7989" s="31"/>
      <c r="T7989" s="31"/>
      <c r="U7989" s="169"/>
      <c r="V7989" s="150"/>
      <c r="W7989" s="141" t="str" cm="1">
        <f t="array" ref="W7989">IF(SUM(LEN(B7989:V7989))=0,"",IF(OR(OR(ISBLANK(F7989),SUM(LEN(C7989),LEN(D7989))=0),AND(NOT(E7989="Unknown"),ISBLANK(J7989)),AND(NOT(O7989="Unknown"),ISBLANK(R7989))),"Missing Information", INDEX(Table15[Entire Service Line Classification], MATCH(SUMIFS(Table15[Unique ID],Table15[System-Owned Portion],E7989,Table15[If Material Anything Other than "Lead" in Column E,Was Material Ever Previously Lead?],G7989,Table15[Customer-Owned Portion],O7989),Table15[Unique ID],0),0)))</f>
        <v/>
      </c>
      <c r="X7989"/>
    </row>
    <row r="7990" spans="2:24" x14ac:dyDescent="0.25">
      <c r="B7990" s="146"/>
      <c r="C7990" s="31"/>
      <c r="D7990" s="31"/>
      <c r="E7990" s="44"/>
      <c r="F7990" s="43"/>
      <c r="G7990" s="84"/>
      <c r="H7990" s="31"/>
      <c r="I7990" s="31"/>
      <c r="J7990" s="84"/>
      <c r="K7990" s="31"/>
      <c r="L7990" s="31"/>
      <c r="M7990" s="169"/>
      <c r="N7990" s="148"/>
      <c r="O7990" s="106"/>
      <c r="P7990" s="43"/>
      <c r="Q7990" s="31"/>
      <c r="R7990" s="84"/>
      <c r="S7990" s="31"/>
      <c r="T7990" s="31"/>
      <c r="U7990" s="169"/>
      <c r="V7990" s="150"/>
      <c r="W7990" s="141" t="str" cm="1">
        <f t="array" ref="W7990">IF(SUM(LEN(B7990:V7990))=0,"",IF(OR(OR(ISBLANK(F7990),SUM(LEN(C7990),LEN(D7990))=0),AND(NOT(E7990="Unknown"),ISBLANK(J7990)),AND(NOT(O7990="Unknown"),ISBLANK(R7990))),"Missing Information", INDEX(Table15[Entire Service Line Classification], MATCH(SUMIFS(Table15[Unique ID],Table15[System-Owned Portion],E7990,Table15[If Material Anything Other than "Lead" in Column E,Was Material Ever Previously Lead?],G7990,Table15[Customer-Owned Portion],O7990),Table15[Unique ID],0),0)))</f>
        <v/>
      </c>
      <c r="X7990"/>
    </row>
    <row r="7991" spans="2:24" x14ac:dyDescent="0.25">
      <c r="B7991" s="146"/>
      <c r="C7991" s="31"/>
      <c r="D7991" s="31"/>
      <c r="E7991" s="44"/>
      <c r="F7991" s="43"/>
      <c r="G7991" s="84"/>
      <c r="H7991" s="31"/>
      <c r="I7991" s="31"/>
      <c r="J7991" s="84"/>
      <c r="K7991" s="31"/>
      <c r="L7991" s="31"/>
      <c r="M7991" s="169"/>
      <c r="N7991" s="148"/>
      <c r="O7991" s="106"/>
      <c r="P7991" s="43"/>
      <c r="Q7991" s="31"/>
      <c r="R7991" s="84"/>
      <c r="S7991" s="31"/>
      <c r="T7991" s="31"/>
      <c r="U7991" s="169"/>
      <c r="V7991" s="150"/>
      <c r="W7991" s="141" t="str" cm="1">
        <f t="array" ref="W7991">IF(SUM(LEN(B7991:V7991))=0,"",IF(OR(OR(ISBLANK(F7991),SUM(LEN(C7991),LEN(D7991))=0),AND(NOT(E7991="Unknown"),ISBLANK(J7991)),AND(NOT(O7991="Unknown"),ISBLANK(R7991))),"Missing Information", INDEX(Table15[Entire Service Line Classification], MATCH(SUMIFS(Table15[Unique ID],Table15[System-Owned Portion],E7991,Table15[If Material Anything Other than "Lead" in Column E,Was Material Ever Previously Lead?],G7991,Table15[Customer-Owned Portion],O7991),Table15[Unique ID],0),0)))</f>
        <v/>
      </c>
      <c r="X7991"/>
    </row>
    <row r="7992" spans="2:24" x14ac:dyDescent="0.25">
      <c r="B7992" s="146"/>
      <c r="C7992" s="31"/>
      <c r="D7992" s="31"/>
      <c r="E7992" s="44"/>
      <c r="F7992" s="43"/>
      <c r="G7992" s="84"/>
      <c r="H7992" s="31"/>
      <c r="I7992" s="31"/>
      <c r="J7992" s="84"/>
      <c r="K7992" s="31"/>
      <c r="L7992" s="31"/>
      <c r="M7992" s="169"/>
      <c r="N7992" s="148"/>
      <c r="O7992" s="106"/>
      <c r="P7992" s="43"/>
      <c r="Q7992" s="31"/>
      <c r="R7992" s="84"/>
      <c r="S7992" s="31"/>
      <c r="T7992" s="31"/>
      <c r="U7992" s="169"/>
      <c r="V7992" s="150"/>
      <c r="W7992" s="141" t="str" cm="1">
        <f t="array" ref="W7992">IF(SUM(LEN(B7992:V7992))=0,"",IF(OR(OR(ISBLANK(F7992),SUM(LEN(C7992),LEN(D7992))=0),AND(NOT(E7992="Unknown"),ISBLANK(J7992)),AND(NOT(O7992="Unknown"),ISBLANK(R7992))),"Missing Information", INDEX(Table15[Entire Service Line Classification], MATCH(SUMIFS(Table15[Unique ID],Table15[System-Owned Portion],E7992,Table15[If Material Anything Other than "Lead" in Column E,Was Material Ever Previously Lead?],G7992,Table15[Customer-Owned Portion],O7992),Table15[Unique ID],0),0)))</f>
        <v/>
      </c>
      <c r="X7992"/>
    </row>
    <row r="7993" spans="2:24" x14ac:dyDescent="0.25">
      <c r="B7993" s="146"/>
      <c r="C7993" s="31"/>
      <c r="D7993" s="31"/>
      <c r="E7993" s="44"/>
      <c r="F7993" s="43"/>
      <c r="G7993" s="84"/>
      <c r="H7993" s="31"/>
      <c r="I7993" s="31"/>
      <c r="J7993" s="84"/>
      <c r="K7993" s="31"/>
      <c r="L7993" s="31"/>
      <c r="M7993" s="169"/>
      <c r="N7993" s="148"/>
      <c r="O7993" s="106"/>
      <c r="P7993" s="43"/>
      <c r="Q7993" s="31"/>
      <c r="R7993" s="84"/>
      <c r="S7993" s="31"/>
      <c r="T7993" s="31"/>
      <c r="U7993" s="169"/>
      <c r="V7993" s="150"/>
      <c r="W7993" s="141" t="str" cm="1">
        <f t="array" ref="W7993">IF(SUM(LEN(B7993:V7993))=0,"",IF(OR(OR(ISBLANK(F7993),SUM(LEN(C7993),LEN(D7993))=0),AND(NOT(E7993="Unknown"),ISBLANK(J7993)),AND(NOT(O7993="Unknown"),ISBLANK(R7993))),"Missing Information", INDEX(Table15[Entire Service Line Classification], MATCH(SUMIFS(Table15[Unique ID],Table15[System-Owned Portion],E7993,Table15[If Material Anything Other than "Lead" in Column E,Was Material Ever Previously Lead?],G7993,Table15[Customer-Owned Portion],O7993),Table15[Unique ID],0),0)))</f>
        <v/>
      </c>
      <c r="X7993"/>
    </row>
    <row r="7994" spans="2:24" x14ac:dyDescent="0.25">
      <c r="B7994" s="146"/>
      <c r="C7994" s="31"/>
      <c r="D7994" s="31"/>
      <c r="E7994" s="44"/>
      <c r="F7994" s="43"/>
      <c r="G7994" s="84"/>
      <c r="H7994" s="31"/>
      <c r="I7994" s="31"/>
      <c r="J7994" s="84"/>
      <c r="K7994" s="31"/>
      <c r="L7994" s="31"/>
      <c r="M7994" s="169"/>
      <c r="N7994" s="148"/>
      <c r="O7994" s="106"/>
      <c r="P7994" s="43"/>
      <c r="Q7994" s="31"/>
      <c r="R7994" s="84"/>
      <c r="S7994" s="31"/>
      <c r="T7994" s="31"/>
      <c r="U7994" s="169"/>
      <c r="V7994" s="150"/>
      <c r="W7994" s="141" t="str" cm="1">
        <f t="array" ref="W7994">IF(SUM(LEN(B7994:V7994))=0,"",IF(OR(OR(ISBLANK(F7994),SUM(LEN(C7994),LEN(D7994))=0),AND(NOT(E7994="Unknown"),ISBLANK(J7994)),AND(NOT(O7994="Unknown"),ISBLANK(R7994))),"Missing Information", INDEX(Table15[Entire Service Line Classification], MATCH(SUMIFS(Table15[Unique ID],Table15[System-Owned Portion],E7994,Table15[If Material Anything Other than "Lead" in Column E,Was Material Ever Previously Lead?],G7994,Table15[Customer-Owned Portion],O7994),Table15[Unique ID],0),0)))</f>
        <v/>
      </c>
      <c r="X7994"/>
    </row>
    <row r="7995" spans="2:24" x14ac:dyDescent="0.25">
      <c r="B7995" s="146"/>
      <c r="C7995" s="31"/>
      <c r="D7995" s="31"/>
      <c r="E7995" s="44"/>
      <c r="F7995" s="43"/>
      <c r="G7995" s="84"/>
      <c r="H7995" s="31"/>
      <c r="I7995" s="31"/>
      <c r="J7995" s="84"/>
      <c r="K7995" s="31"/>
      <c r="L7995" s="31"/>
      <c r="M7995" s="169"/>
      <c r="N7995" s="148"/>
      <c r="O7995" s="106"/>
      <c r="P7995" s="43"/>
      <c r="Q7995" s="31"/>
      <c r="R7995" s="84"/>
      <c r="S7995" s="31"/>
      <c r="T7995" s="31"/>
      <c r="U7995" s="169"/>
      <c r="V7995" s="150"/>
      <c r="W7995" s="141" t="str" cm="1">
        <f t="array" ref="W7995">IF(SUM(LEN(B7995:V7995))=0,"",IF(OR(OR(ISBLANK(F7995),SUM(LEN(C7995),LEN(D7995))=0),AND(NOT(E7995="Unknown"),ISBLANK(J7995)),AND(NOT(O7995="Unknown"),ISBLANK(R7995))),"Missing Information", INDEX(Table15[Entire Service Line Classification], MATCH(SUMIFS(Table15[Unique ID],Table15[System-Owned Portion],E7995,Table15[If Material Anything Other than "Lead" in Column E,Was Material Ever Previously Lead?],G7995,Table15[Customer-Owned Portion],O7995),Table15[Unique ID],0),0)))</f>
        <v/>
      </c>
      <c r="X7995"/>
    </row>
    <row r="7996" spans="2:24" x14ac:dyDescent="0.25">
      <c r="B7996" s="146"/>
      <c r="C7996" s="31"/>
      <c r="D7996" s="31"/>
      <c r="E7996" s="44"/>
      <c r="F7996" s="43"/>
      <c r="G7996" s="84"/>
      <c r="H7996" s="31"/>
      <c r="I7996" s="31"/>
      <c r="J7996" s="84"/>
      <c r="K7996" s="31"/>
      <c r="L7996" s="31"/>
      <c r="M7996" s="169"/>
      <c r="N7996" s="148"/>
      <c r="O7996" s="106"/>
      <c r="P7996" s="43"/>
      <c r="Q7996" s="31"/>
      <c r="R7996" s="84"/>
      <c r="S7996" s="31"/>
      <c r="T7996" s="31"/>
      <c r="U7996" s="169"/>
      <c r="V7996" s="150"/>
      <c r="W7996" s="141" t="str" cm="1">
        <f t="array" ref="W7996">IF(SUM(LEN(B7996:V7996))=0,"",IF(OR(OR(ISBLANK(F7996),SUM(LEN(C7996),LEN(D7996))=0),AND(NOT(E7996="Unknown"),ISBLANK(J7996)),AND(NOT(O7996="Unknown"),ISBLANK(R7996))),"Missing Information", INDEX(Table15[Entire Service Line Classification], MATCH(SUMIFS(Table15[Unique ID],Table15[System-Owned Portion],E7996,Table15[If Material Anything Other than "Lead" in Column E,Was Material Ever Previously Lead?],G7996,Table15[Customer-Owned Portion],O7996),Table15[Unique ID],0),0)))</f>
        <v/>
      </c>
      <c r="X7996"/>
    </row>
    <row r="7997" spans="2:24" x14ac:dyDescent="0.25">
      <c r="B7997" s="146"/>
      <c r="C7997" s="31"/>
      <c r="D7997" s="31"/>
      <c r="E7997" s="44"/>
      <c r="F7997" s="43"/>
      <c r="G7997" s="84"/>
      <c r="H7997" s="31"/>
      <c r="I7997" s="31"/>
      <c r="J7997" s="84"/>
      <c r="K7997" s="31"/>
      <c r="L7997" s="31"/>
      <c r="M7997" s="169"/>
      <c r="N7997" s="148"/>
      <c r="O7997" s="106"/>
      <c r="P7997" s="43"/>
      <c r="Q7997" s="31"/>
      <c r="R7997" s="84"/>
      <c r="S7997" s="31"/>
      <c r="T7997" s="31"/>
      <c r="U7997" s="169"/>
      <c r="V7997" s="150"/>
      <c r="W7997" s="141" t="str" cm="1">
        <f t="array" ref="W7997">IF(SUM(LEN(B7997:V7997))=0,"",IF(OR(OR(ISBLANK(F7997),SUM(LEN(C7997),LEN(D7997))=0),AND(NOT(E7997="Unknown"),ISBLANK(J7997)),AND(NOT(O7997="Unknown"),ISBLANK(R7997))),"Missing Information", INDEX(Table15[Entire Service Line Classification], MATCH(SUMIFS(Table15[Unique ID],Table15[System-Owned Portion],E7997,Table15[If Material Anything Other than "Lead" in Column E,Was Material Ever Previously Lead?],G7997,Table15[Customer-Owned Portion],O7997),Table15[Unique ID],0),0)))</f>
        <v/>
      </c>
      <c r="X7997"/>
    </row>
    <row r="7998" spans="2:24" x14ac:dyDescent="0.25">
      <c r="B7998" s="146"/>
      <c r="C7998" s="31"/>
      <c r="D7998" s="31"/>
      <c r="E7998" s="44"/>
      <c r="F7998" s="43"/>
      <c r="G7998" s="84"/>
      <c r="H7998" s="31"/>
      <c r="I7998" s="31"/>
      <c r="J7998" s="84"/>
      <c r="K7998" s="31"/>
      <c r="L7998" s="31"/>
      <c r="M7998" s="169"/>
      <c r="N7998" s="148"/>
      <c r="O7998" s="106"/>
      <c r="P7998" s="43"/>
      <c r="Q7998" s="31"/>
      <c r="R7998" s="84"/>
      <c r="S7998" s="31"/>
      <c r="T7998" s="31"/>
      <c r="U7998" s="169"/>
      <c r="V7998" s="150"/>
      <c r="W7998" s="141" t="str" cm="1">
        <f t="array" ref="W7998">IF(SUM(LEN(B7998:V7998))=0,"",IF(OR(OR(ISBLANK(F7998),SUM(LEN(C7998),LEN(D7998))=0),AND(NOT(E7998="Unknown"),ISBLANK(J7998)),AND(NOT(O7998="Unknown"),ISBLANK(R7998))),"Missing Information", INDEX(Table15[Entire Service Line Classification], MATCH(SUMIFS(Table15[Unique ID],Table15[System-Owned Portion],E7998,Table15[If Material Anything Other than "Lead" in Column E,Was Material Ever Previously Lead?],G7998,Table15[Customer-Owned Portion],O7998),Table15[Unique ID],0),0)))</f>
        <v/>
      </c>
      <c r="X7998"/>
    </row>
    <row r="7999" spans="2:24" x14ac:dyDescent="0.25">
      <c r="B7999" s="146"/>
      <c r="C7999" s="31"/>
      <c r="D7999" s="31"/>
      <c r="E7999" s="44"/>
      <c r="F7999" s="43"/>
      <c r="G7999" s="84"/>
      <c r="H7999" s="31"/>
      <c r="I7999" s="31"/>
      <c r="J7999" s="84"/>
      <c r="K7999" s="31"/>
      <c r="L7999" s="31"/>
      <c r="M7999" s="169"/>
      <c r="N7999" s="148"/>
      <c r="O7999" s="106"/>
      <c r="P7999" s="43"/>
      <c r="Q7999" s="31"/>
      <c r="R7999" s="84"/>
      <c r="S7999" s="31"/>
      <c r="T7999" s="31"/>
      <c r="U7999" s="169"/>
      <c r="V7999" s="150"/>
      <c r="W7999" s="141" t="str" cm="1">
        <f t="array" ref="W7999">IF(SUM(LEN(B7999:V7999))=0,"",IF(OR(OR(ISBLANK(F7999),SUM(LEN(C7999),LEN(D7999))=0),AND(NOT(E7999="Unknown"),ISBLANK(J7999)),AND(NOT(O7999="Unknown"),ISBLANK(R7999))),"Missing Information", INDEX(Table15[Entire Service Line Classification], MATCH(SUMIFS(Table15[Unique ID],Table15[System-Owned Portion],E7999,Table15[If Material Anything Other than "Lead" in Column E,Was Material Ever Previously Lead?],G7999,Table15[Customer-Owned Portion],O7999),Table15[Unique ID],0),0)))</f>
        <v/>
      </c>
      <c r="X7999"/>
    </row>
    <row r="8000" spans="2:24" x14ac:dyDescent="0.25">
      <c r="B8000" s="146"/>
      <c r="C8000" s="31"/>
      <c r="D8000" s="31"/>
      <c r="E8000" s="44"/>
      <c r="F8000" s="43"/>
      <c r="G8000" s="84"/>
      <c r="H8000" s="31"/>
      <c r="I8000" s="31"/>
      <c r="J8000" s="84"/>
      <c r="K8000" s="31"/>
      <c r="L8000" s="31"/>
      <c r="M8000" s="169"/>
      <c r="N8000" s="148"/>
      <c r="O8000" s="106"/>
      <c r="P8000" s="43"/>
      <c r="Q8000" s="31"/>
      <c r="R8000" s="84"/>
      <c r="S8000" s="31"/>
      <c r="T8000" s="31"/>
      <c r="U8000" s="169"/>
      <c r="V8000" s="150"/>
      <c r="W8000" s="141" t="str" cm="1">
        <f t="array" ref="W8000">IF(SUM(LEN(B8000:V8000))=0,"",IF(OR(OR(ISBLANK(F8000),SUM(LEN(C8000),LEN(D8000))=0),AND(NOT(E8000="Unknown"),ISBLANK(J8000)),AND(NOT(O8000="Unknown"),ISBLANK(R8000))),"Missing Information", INDEX(Table15[Entire Service Line Classification], MATCH(SUMIFS(Table15[Unique ID],Table15[System-Owned Portion],E8000,Table15[If Material Anything Other than "Lead" in Column E,Was Material Ever Previously Lead?],G8000,Table15[Customer-Owned Portion],O8000),Table15[Unique ID],0),0)))</f>
        <v/>
      </c>
      <c r="X8000"/>
    </row>
    <row r="8001" spans="2:24" x14ac:dyDescent="0.25">
      <c r="B8001" s="146"/>
      <c r="C8001" s="31"/>
      <c r="D8001" s="31"/>
      <c r="E8001" s="44"/>
      <c r="F8001" s="43"/>
      <c r="G8001" s="84"/>
      <c r="H8001" s="31"/>
      <c r="I8001" s="31"/>
      <c r="J8001" s="84"/>
      <c r="K8001" s="31"/>
      <c r="L8001" s="31"/>
      <c r="M8001" s="169"/>
      <c r="N8001" s="148"/>
      <c r="O8001" s="106"/>
      <c r="P8001" s="43"/>
      <c r="Q8001" s="31"/>
      <c r="R8001" s="84"/>
      <c r="S8001" s="31"/>
      <c r="T8001" s="31"/>
      <c r="U8001" s="169"/>
      <c r="V8001" s="150"/>
      <c r="W8001" s="141" t="str" cm="1">
        <f t="array" ref="W8001">IF(SUM(LEN(B8001:V8001))=0,"",IF(OR(OR(ISBLANK(F8001),SUM(LEN(C8001),LEN(D8001))=0),AND(NOT(E8001="Unknown"),ISBLANK(J8001)),AND(NOT(O8001="Unknown"),ISBLANK(R8001))),"Missing Information", INDEX(Table15[Entire Service Line Classification], MATCH(SUMIFS(Table15[Unique ID],Table15[System-Owned Portion],E8001,Table15[If Material Anything Other than "Lead" in Column E,Was Material Ever Previously Lead?],G8001,Table15[Customer-Owned Portion],O8001),Table15[Unique ID],0),0)))</f>
        <v/>
      </c>
      <c r="X8001"/>
    </row>
    <row r="8002" spans="2:24" x14ac:dyDescent="0.25">
      <c r="B8002" s="146"/>
      <c r="C8002" s="31"/>
      <c r="D8002" s="31"/>
      <c r="E8002" s="44"/>
      <c r="F8002" s="43"/>
      <c r="G8002" s="84"/>
      <c r="H8002" s="31"/>
      <c r="I8002" s="31"/>
      <c r="J8002" s="84"/>
      <c r="K8002" s="31"/>
      <c r="L8002" s="31"/>
      <c r="M8002" s="169"/>
      <c r="N8002" s="148"/>
      <c r="O8002" s="106"/>
      <c r="P8002" s="43"/>
      <c r="Q8002" s="31"/>
      <c r="R8002" s="84"/>
      <c r="S8002" s="31"/>
      <c r="T8002" s="31"/>
      <c r="U8002" s="169"/>
      <c r="V8002" s="150"/>
      <c r="W8002" s="141" t="str" cm="1">
        <f t="array" ref="W8002">IF(SUM(LEN(B8002:V8002))=0,"",IF(OR(OR(ISBLANK(F8002),SUM(LEN(C8002),LEN(D8002))=0),AND(NOT(E8002="Unknown"),ISBLANK(J8002)),AND(NOT(O8002="Unknown"),ISBLANK(R8002))),"Missing Information", INDEX(Table15[Entire Service Line Classification], MATCH(SUMIFS(Table15[Unique ID],Table15[System-Owned Portion],E8002,Table15[If Material Anything Other than "Lead" in Column E,Was Material Ever Previously Lead?],G8002,Table15[Customer-Owned Portion],O8002),Table15[Unique ID],0),0)))</f>
        <v/>
      </c>
      <c r="X8002"/>
    </row>
    <row r="8003" spans="2:24" x14ac:dyDescent="0.25">
      <c r="B8003" s="146"/>
      <c r="C8003" s="31"/>
      <c r="D8003" s="31"/>
      <c r="E8003" s="44"/>
      <c r="F8003" s="43"/>
      <c r="G8003" s="84"/>
      <c r="H8003" s="31"/>
      <c r="I8003" s="31"/>
      <c r="J8003" s="84"/>
      <c r="K8003" s="31"/>
      <c r="L8003" s="31"/>
      <c r="M8003" s="169"/>
      <c r="N8003" s="148"/>
      <c r="O8003" s="106"/>
      <c r="P8003" s="43"/>
      <c r="Q8003" s="31"/>
      <c r="R8003" s="84"/>
      <c r="S8003" s="31"/>
      <c r="T8003" s="31"/>
      <c r="U8003" s="169"/>
      <c r="V8003" s="150"/>
      <c r="W8003" s="141" t="str" cm="1">
        <f t="array" ref="W8003">IF(SUM(LEN(B8003:V8003))=0,"",IF(OR(OR(ISBLANK(F8003),SUM(LEN(C8003),LEN(D8003))=0),AND(NOT(E8003="Unknown"),ISBLANK(J8003)),AND(NOT(O8003="Unknown"),ISBLANK(R8003))),"Missing Information", INDEX(Table15[Entire Service Line Classification], MATCH(SUMIFS(Table15[Unique ID],Table15[System-Owned Portion],E8003,Table15[If Material Anything Other than "Lead" in Column E,Was Material Ever Previously Lead?],G8003,Table15[Customer-Owned Portion],O8003),Table15[Unique ID],0),0)))</f>
        <v/>
      </c>
      <c r="X8003"/>
    </row>
    <row r="8004" spans="2:24" x14ac:dyDescent="0.25">
      <c r="B8004" s="146"/>
      <c r="C8004" s="31"/>
      <c r="D8004" s="31"/>
      <c r="E8004" s="44"/>
      <c r="F8004" s="43"/>
      <c r="G8004" s="84"/>
      <c r="H8004" s="31"/>
      <c r="I8004" s="31"/>
      <c r="J8004" s="84"/>
      <c r="K8004" s="31"/>
      <c r="L8004" s="31"/>
      <c r="M8004" s="169"/>
      <c r="N8004" s="148"/>
      <c r="O8004" s="106"/>
      <c r="P8004" s="43"/>
      <c r="Q8004" s="31"/>
      <c r="R8004" s="84"/>
      <c r="S8004" s="31"/>
      <c r="T8004" s="31"/>
      <c r="U8004" s="169"/>
      <c r="V8004" s="150"/>
      <c r="W8004" s="141" t="str" cm="1">
        <f t="array" ref="W8004">IF(SUM(LEN(B8004:V8004))=0,"",IF(OR(OR(ISBLANK(F8004),SUM(LEN(C8004),LEN(D8004))=0),AND(NOT(E8004="Unknown"),ISBLANK(J8004)),AND(NOT(O8004="Unknown"),ISBLANK(R8004))),"Missing Information", INDEX(Table15[Entire Service Line Classification], MATCH(SUMIFS(Table15[Unique ID],Table15[System-Owned Portion],E8004,Table15[If Material Anything Other than "Lead" in Column E,Was Material Ever Previously Lead?],G8004,Table15[Customer-Owned Portion],O8004),Table15[Unique ID],0),0)))</f>
        <v/>
      </c>
      <c r="X8004"/>
    </row>
    <row r="8005" spans="2:24" x14ac:dyDescent="0.25">
      <c r="B8005" s="146"/>
      <c r="C8005" s="31"/>
      <c r="D8005" s="31"/>
      <c r="E8005" s="44"/>
      <c r="F8005" s="43"/>
      <c r="G8005" s="84"/>
      <c r="H8005" s="31"/>
      <c r="I8005" s="31"/>
      <c r="J8005" s="84"/>
      <c r="K8005" s="31"/>
      <c r="L8005" s="31"/>
      <c r="M8005" s="169"/>
      <c r="N8005" s="148"/>
      <c r="O8005" s="106"/>
      <c r="P8005" s="43"/>
      <c r="Q8005" s="31"/>
      <c r="R8005" s="84"/>
      <c r="S8005" s="31"/>
      <c r="T8005" s="31"/>
      <c r="U8005" s="169"/>
      <c r="V8005" s="150"/>
      <c r="W8005" s="141" t="str" cm="1">
        <f t="array" ref="W8005">IF(SUM(LEN(B8005:V8005))=0,"",IF(OR(OR(ISBLANK(F8005),SUM(LEN(C8005),LEN(D8005))=0),AND(NOT(E8005="Unknown"),ISBLANK(J8005)),AND(NOT(O8005="Unknown"),ISBLANK(R8005))),"Missing Information", INDEX(Table15[Entire Service Line Classification], MATCH(SUMIFS(Table15[Unique ID],Table15[System-Owned Portion],E8005,Table15[If Material Anything Other than "Lead" in Column E,Was Material Ever Previously Lead?],G8005,Table15[Customer-Owned Portion],O8005),Table15[Unique ID],0),0)))</f>
        <v/>
      </c>
      <c r="X8005"/>
    </row>
    <row r="8006" spans="2:24" x14ac:dyDescent="0.25">
      <c r="B8006" s="146"/>
      <c r="C8006" s="31"/>
      <c r="D8006" s="31"/>
      <c r="E8006" s="44"/>
      <c r="F8006" s="43"/>
      <c r="G8006" s="84"/>
      <c r="H8006" s="31"/>
      <c r="I8006" s="31"/>
      <c r="J8006" s="84"/>
      <c r="K8006" s="31"/>
      <c r="L8006" s="31"/>
      <c r="M8006" s="169"/>
      <c r="N8006" s="148"/>
      <c r="O8006" s="106"/>
      <c r="P8006" s="43"/>
      <c r="Q8006" s="31"/>
      <c r="R8006" s="84"/>
      <c r="S8006" s="31"/>
      <c r="T8006" s="31"/>
      <c r="U8006" s="169"/>
      <c r="V8006" s="150"/>
      <c r="W8006" s="141" t="str" cm="1">
        <f t="array" ref="W8006">IF(SUM(LEN(B8006:V8006))=0,"",IF(OR(OR(ISBLANK(F8006),SUM(LEN(C8006),LEN(D8006))=0),AND(NOT(E8006="Unknown"),ISBLANK(J8006)),AND(NOT(O8006="Unknown"),ISBLANK(R8006))),"Missing Information", INDEX(Table15[Entire Service Line Classification], MATCH(SUMIFS(Table15[Unique ID],Table15[System-Owned Portion],E8006,Table15[If Material Anything Other than "Lead" in Column E,Was Material Ever Previously Lead?],G8006,Table15[Customer-Owned Portion],O8006),Table15[Unique ID],0),0)))</f>
        <v/>
      </c>
      <c r="X8006"/>
    </row>
    <row r="8007" spans="2:24" x14ac:dyDescent="0.25">
      <c r="B8007" s="146"/>
      <c r="C8007" s="31"/>
      <c r="D8007" s="31"/>
      <c r="E8007" s="44"/>
      <c r="F8007" s="43"/>
      <c r="G8007" s="84"/>
      <c r="H8007" s="31"/>
      <c r="I8007" s="31"/>
      <c r="J8007" s="84"/>
      <c r="K8007" s="31"/>
      <c r="L8007" s="31"/>
      <c r="M8007" s="169"/>
      <c r="N8007" s="148"/>
      <c r="O8007" s="106"/>
      <c r="P8007" s="43"/>
      <c r="Q8007" s="31"/>
      <c r="R8007" s="84"/>
      <c r="S8007" s="31"/>
      <c r="T8007" s="31"/>
      <c r="U8007" s="169"/>
      <c r="V8007" s="150"/>
      <c r="W8007" s="141" t="str" cm="1">
        <f t="array" ref="W8007">IF(SUM(LEN(B8007:V8007))=0,"",IF(OR(OR(ISBLANK(F8007),SUM(LEN(C8007),LEN(D8007))=0),AND(NOT(E8007="Unknown"),ISBLANK(J8007)),AND(NOT(O8007="Unknown"),ISBLANK(R8007))),"Missing Information", INDEX(Table15[Entire Service Line Classification], MATCH(SUMIFS(Table15[Unique ID],Table15[System-Owned Portion],E8007,Table15[If Material Anything Other than "Lead" in Column E,Was Material Ever Previously Lead?],G8007,Table15[Customer-Owned Portion],O8007),Table15[Unique ID],0),0)))</f>
        <v/>
      </c>
      <c r="X8007"/>
    </row>
    <row r="8008" spans="2:24" x14ac:dyDescent="0.25">
      <c r="B8008" s="146"/>
      <c r="C8008" s="31"/>
      <c r="D8008" s="31"/>
      <c r="E8008" s="44"/>
      <c r="F8008" s="43"/>
      <c r="G8008" s="84"/>
      <c r="H8008" s="31"/>
      <c r="I8008" s="31"/>
      <c r="J8008" s="84"/>
      <c r="K8008" s="31"/>
      <c r="L8008" s="31"/>
      <c r="M8008" s="169"/>
      <c r="N8008" s="148"/>
      <c r="O8008" s="106"/>
      <c r="P8008" s="43"/>
      <c r="Q8008" s="31"/>
      <c r="R8008" s="84"/>
      <c r="S8008" s="31"/>
      <c r="T8008" s="31"/>
      <c r="U8008" s="169"/>
      <c r="V8008" s="150"/>
      <c r="W8008" s="141" t="str" cm="1">
        <f t="array" ref="W8008">IF(SUM(LEN(B8008:V8008))=0,"",IF(OR(OR(ISBLANK(F8008),SUM(LEN(C8008),LEN(D8008))=0),AND(NOT(E8008="Unknown"),ISBLANK(J8008)),AND(NOT(O8008="Unknown"),ISBLANK(R8008))),"Missing Information", INDEX(Table15[Entire Service Line Classification], MATCH(SUMIFS(Table15[Unique ID],Table15[System-Owned Portion],E8008,Table15[If Material Anything Other than "Lead" in Column E,Was Material Ever Previously Lead?],G8008,Table15[Customer-Owned Portion],O8008),Table15[Unique ID],0),0)))</f>
        <v/>
      </c>
      <c r="X8008"/>
    </row>
    <row r="8009" spans="2:24" x14ac:dyDescent="0.25">
      <c r="B8009" s="146"/>
      <c r="C8009" s="31"/>
      <c r="D8009" s="31"/>
      <c r="E8009" s="44"/>
      <c r="F8009" s="43"/>
      <c r="G8009" s="84"/>
      <c r="H8009" s="31"/>
      <c r="I8009" s="31"/>
      <c r="J8009" s="84"/>
      <c r="K8009" s="31"/>
      <c r="L8009" s="31"/>
      <c r="M8009" s="169"/>
      <c r="N8009" s="148"/>
      <c r="O8009" s="106"/>
      <c r="P8009" s="43"/>
      <c r="Q8009" s="31"/>
      <c r="R8009" s="84"/>
      <c r="S8009" s="31"/>
      <c r="T8009" s="31"/>
      <c r="U8009" s="169"/>
      <c r="V8009" s="150"/>
      <c r="W8009" s="141" t="str" cm="1">
        <f t="array" ref="W8009">IF(SUM(LEN(B8009:V8009))=0,"",IF(OR(OR(ISBLANK(F8009),SUM(LEN(C8009),LEN(D8009))=0),AND(NOT(E8009="Unknown"),ISBLANK(J8009)),AND(NOT(O8009="Unknown"),ISBLANK(R8009))),"Missing Information", INDEX(Table15[Entire Service Line Classification], MATCH(SUMIFS(Table15[Unique ID],Table15[System-Owned Portion],E8009,Table15[If Material Anything Other than "Lead" in Column E,Was Material Ever Previously Lead?],G8009,Table15[Customer-Owned Portion],O8009),Table15[Unique ID],0),0)))</f>
        <v/>
      </c>
      <c r="X8009"/>
    </row>
    <row r="8010" spans="2:24" x14ac:dyDescent="0.25">
      <c r="B8010" s="146"/>
      <c r="C8010" s="31"/>
      <c r="D8010" s="31"/>
      <c r="E8010" s="44"/>
      <c r="F8010" s="43"/>
      <c r="G8010" s="84"/>
      <c r="H8010" s="31"/>
      <c r="I8010" s="31"/>
      <c r="J8010" s="84"/>
      <c r="K8010" s="31"/>
      <c r="L8010" s="31"/>
      <c r="M8010" s="169"/>
      <c r="N8010" s="148"/>
      <c r="O8010" s="106"/>
      <c r="P8010" s="43"/>
      <c r="Q8010" s="31"/>
      <c r="R8010" s="84"/>
      <c r="S8010" s="31"/>
      <c r="T8010" s="31"/>
      <c r="U8010" s="169"/>
      <c r="V8010" s="150"/>
      <c r="W8010" s="141" t="str" cm="1">
        <f t="array" ref="W8010">IF(SUM(LEN(B8010:V8010))=0,"",IF(OR(OR(ISBLANK(F8010),SUM(LEN(C8010),LEN(D8010))=0),AND(NOT(E8010="Unknown"),ISBLANK(J8010)),AND(NOT(O8010="Unknown"),ISBLANK(R8010))),"Missing Information", INDEX(Table15[Entire Service Line Classification], MATCH(SUMIFS(Table15[Unique ID],Table15[System-Owned Portion],E8010,Table15[If Material Anything Other than "Lead" in Column E,Was Material Ever Previously Lead?],G8010,Table15[Customer-Owned Portion],O8010),Table15[Unique ID],0),0)))</f>
        <v/>
      </c>
      <c r="X8010"/>
    </row>
    <row r="8011" spans="2:24" x14ac:dyDescent="0.25">
      <c r="B8011" s="146"/>
      <c r="C8011" s="31"/>
      <c r="D8011" s="31"/>
      <c r="E8011" s="44"/>
      <c r="F8011" s="43"/>
      <c r="G8011" s="84"/>
      <c r="H8011" s="31"/>
      <c r="I8011" s="31"/>
      <c r="J8011" s="84"/>
      <c r="K8011" s="31"/>
      <c r="L8011" s="31"/>
      <c r="M8011" s="169"/>
      <c r="N8011" s="148"/>
      <c r="O8011" s="106"/>
      <c r="P8011" s="43"/>
      <c r="Q8011" s="31"/>
      <c r="R8011" s="84"/>
      <c r="S8011" s="31"/>
      <c r="T8011" s="31"/>
      <c r="U8011" s="169"/>
      <c r="V8011" s="150"/>
      <c r="W8011" s="141" t="str" cm="1">
        <f t="array" ref="W8011">IF(SUM(LEN(B8011:V8011))=0,"",IF(OR(OR(ISBLANK(F8011),SUM(LEN(C8011),LEN(D8011))=0),AND(NOT(E8011="Unknown"),ISBLANK(J8011)),AND(NOT(O8011="Unknown"),ISBLANK(R8011))),"Missing Information", INDEX(Table15[Entire Service Line Classification], MATCH(SUMIFS(Table15[Unique ID],Table15[System-Owned Portion],E8011,Table15[If Material Anything Other than "Lead" in Column E,Was Material Ever Previously Lead?],G8011,Table15[Customer-Owned Portion],O8011),Table15[Unique ID],0),0)))</f>
        <v/>
      </c>
      <c r="X8011"/>
    </row>
    <row r="8012" spans="2:24" x14ac:dyDescent="0.25">
      <c r="B8012" s="146"/>
      <c r="C8012" s="31"/>
      <c r="D8012" s="31"/>
      <c r="E8012" s="44"/>
      <c r="F8012" s="43"/>
      <c r="G8012" s="84"/>
      <c r="H8012" s="31"/>
      <c r="I8012" s="31"/>
      <c r="J8012" s="84"/>
      <c r="K8012" s="31"/>
      <c r="L8012" s="31"/>
      <c r="M8012" s="169"/>
      <c r="N8012" s="148"/>
      <c r="O8012" s="106"/>
      <c r="P8012" s="43"/>
      <c r="Q8012" s="31"/>
      <c r="R8012" s="84"/>
      <c r="S8012" s="31"/>
      <c r="T8012" s="31"/>
      <c r="U8012" s="169"/>
      <c r="V8012" s="150"/>
      <c r="W8012" s="141" t="str" cm="1">
        <f t="array" ref="W8012">IF(SUM(LEN(B8012:V8012))=0,"",IF(OR(OR(ISBLANK(F8012),SUM(LEN(C8012),LEN(D8012))=0),AND(NOT(E8012="Unknown"),ISBLANK(J8012)),AND(NOT(O8012="Unknown"),ISBLANK(R8012))),"Missing Information", INDEX(Table15[Entire Service Line Classification], MATCH(SUMIFS(Table15[Unique ID],Table15[System-Owned Portion],E8012,Table15[If Material Anything Other than "Lead" in Column E,Was Material Ever Previously Lead?],G8012,Table15[Customer-Owned Portion],O8012),Table15[Unique ID],0),0)))</f>
        <v/>
      </c>
      <c r="X8012"/>
    </row>
    <row r="8013" spans="2:24" x14ac:dyDescent="0.25">
      <c r="B8013" s="146"/>
      <c r="C8013" s="31"/>
      <c r="D8013" s="31"/>
      <c r="E8013" s="44"/>
      <c r="F8013" s="43"/>
      <c r="G8013" s="84"/>
      <c r="H8013" s="31"/>
      <c r="I8013" s="31"/>
      <c r="J8013" s="84"/>
      <c r="K8013" s="31"/>
      <c r="L8013" s="31"/>
      <c r="M8013" s="169"/>
      <c r="N8013" s="148"/>
      <c r="O8013" s="106"/>
      <c r="P8013" s="43"/>
      <c r="Q8013" s="31"/>
      <c r="R8013" s="84"/>
      <c r="S8013" s="31"/>
      <c r="T8013" s="31"/>
      <c r="U8013" s="169"/>
      <c r="V8013" s="150"/>
      <c r="W8013" s="141" t="str" cm="1">
        <f t="array" ref="W8013">IF(SUM(LEN(B8013:V8013))=0,"",IF(OR(OR(ISBLANK(F8013),SUM(LEN(C8013),LEN(D8013))=0),AND(NOT(E8013="Unknown"),ISBLANK(J8013)),AND(NOT(O8013="Unknown"),ISBLANK(R8013))),"Missing Information", INDEX(Table15[Entire Service Line Classification], MATCH(SUMIFS(Table15[Unique ID],Table15[System-Owned Portion],E8013,Table15[If Material Anything Other than "Lead" in Column E,Was Material Ever Previously Lead?],G8013,Table15[Customer-Owned Portion],O8013),Table15[Unique ID],0),0)))</f>
        <v/>
      </c>
      <c r="X8013"/>
    </row>
    <row r="8014" spans="2:24" x14ac:dyDescent="0.25">
      <c r="B8014" s="146"/>
      <c r="C8014" s="31"/>
      <c r="D8014" s="31"/>
      <c r="E8014" s="44"/>
      <c r="F8014" s="43"/>
      <c r="G8014" s="84"/>
      <c r="H8014" s="31"/>
      <c r="I8014" s="31"/>
      <c r="J8014" s="84"/>
      <c r="K8014" s="31"/>
      <c r="L8014" s="31"/>
      <c r="M8014" s="169"/>
      <c r="N8014" s="148"/>
      <c r="O8014" s="106"/>
      <c r="P8014" s="43"/>
      <c r="Q8014" s="31"/>
      <c r="R8014" s="84"/>
      <c r="S8014" s="31"/>
      <c r="T8014" s="31"/>
      <c r="U8014" s="169"/>
      <c r="V8014" s="150"/>
      <c r="W8014" s="141" t="str" cm="1">
        <f t="array" ref="W8014">IF(SUM(LEN(B8014:V8014))=0,"",IF(OR(OR(ISBLANK(F8014),SUM(LEN(C8014),LEN(D8014))=0),AND(NOT(E8014="Unknown"),ISBLANK(J8014)),AND(NOT(O8014="Unknown"),ISBLANK(R8014))),"Missing Information", INDEX(Table15[Entire Service Line Classification], MATCH(SUMIFS(Table15[Unique ID],Table15[System-Owned Portion],E8014,Table15[If Material Anything Other than "Lead" in Column E,Was Material Ever Previously Lead?],G8014,Table15[Customer-Owned Portion],O8014),Table15[Unique ID],0),0)))</f>
        <v/>
      </c>
      <c r="X8014"/>
    </row>
    <row r="8015" spans="2:24" x14ac:dyDescent="0.25">
      <c r="B8015" s="146"/>
      <c r="C8015" s="31"/>
      <c r="D8015" s="31"/>
      <c r="E8015" s="44"/>
      <c r="F8015" s="43"/>
      <c r="G8015" s="84"/>
      <c r="H8015" s="31"/>
      <c r="I8015" s="31"/>
      <c r="J8015" s="84"/>
      <c r="K8015" s="31"/>
      <c r="L8015" s="31"/>
      <c r="M8015" s="169"/>
      <c r="N8015" s="148"/>
      <c r="O8015" s="106"/>
      <c r="P8015" s="43"/>
      <c r="Q8015" s="31"/>
      <c r="R8015" s="84"/>
      <c r="S8015" s="31"/>
      <c r="T8015" s="31"/>
      <c r="U8015" s="169"/>
      <c r="V8015" s="150"/>
      <c r="W8015" s="141" t="str" cm="1">
        <f t="array" ref="W8015">IF(SUM(LEN(B8015:V8015))=0,"",IF(OR(OR(ISBLANK(F8015),SUM(LEN(C8015),LEN(D8015))=0),AND(NOT(E8015="Unknown"),ISBLANK(J8015)),AND(NOT(O8015="Unknown"),ISBLANK(R8015))),"Missing Information", INDEX(Table15[Entire Service Line Classification], MATCH(SUMIFS(Table15[Unique ID],Table15[System-Owned Portion],E8015,Table15[If Material Anything Other than "Lead" in Column E,Was Material Ever Previously Lead?],G8015,Table15[Customer-Owned Portion],O8015),Table15[Unique ID],0),0)))</f>
        <v/>
      </c>
      <c r="X8015"/>
    </row>
    <row r="8016" spans="2:24" x14ac:dyDescent="0.25">
      <c r="B8016" s="146"/>
      <c r="C8016" s="31"/>
      <c r="D8016" s="31"/>
      <c r="E8016" s="44"/>
      <c r="F8016" s="43"/>
      <c r="G8016" s="84"/>
      <c r="H8016" s="31"/>
      <c r="I8016" s="31"/>
      <c r="J8016" s="84"/>
      <c r="K8016" s="31"/>
      <c r="L8016" s="31"/>
      <c r="M8016" s="169"/>
      <c r="N8016" s="148"/>
      <c r="O8016" s="106"/>
      <c r="P8016" s="43"/>
      <c r="Q8016" s="31"/>
      <c r="R8016" s="84"/>
      <c r="S8016" s="31"/>
      <c r="T8016" s="31"/>
      <c r="U8016" s="169"/>
      <c r="V8016" s="150"/>
      <c r="W8016" s="141" t="str" cm="1">
        <f t="array" ref="W8016">IF(SUM(LEN(B8016:V8016))=0,"",IF(OR(OR(ISBLANK(F8016),SUM(LEN(C8016),LEN(D8016))=0),AND(NOT(E8016="Unknown"),ISBLANK(J8016)),AND(NOT(O8016="Unknown"),ISBLANK(R8016))),"Missing Information", INDEX(Table15[Entire Service Line Classification], MATCH(SUMIFS(Table15[Unique ID],Table15[System-Owned Portion],E8016,Table15[If Material Anything Other than "Lead" in Column E,Was Material Ever Previously Lead?],G8016,Table15[Customer-Owned Portion],O8016),Table15[Unique ID],0),0)))</f>
        <v/>
      </c>
      <c r="X8016"/>
    </row>
    <row r="8017" spans="2:24" x14ac:dyDescent="0.25">
      <c r="B8017" s="146"/>
      <c r="C8017" s="31"/>
      <c r="D8017" s="31"/>
      <c r="E8017" s="44"/>
      <c r="F8017" s="43"/>
      <c r="G8017" s="84"/>
      <c r="H8017" s="31"/>
      <c r="I8017" s="31"/>
      <c r="J8017" s="84"/>
      <c r="K8017" s="31"/>
      <c r="L8017" s="31"/>
      <c r="M8017" s="169"/>
      <c r="N8017" s="148"/>
      <c r="O8017" s="106"/>
      <c r="P8017" s="43"/>
      <c r="Q8017" s="31"/>
      <c r="R8017" s="84"/>
      <c r="S8017" s="31"/>
      <c r="T8017" s="31"/>
      <c r="U8017" s="169"/>
      <c r="V8017" s="150"/>
      <c r="W8017" s="141" t="str" cm="1">
        <f t="array" ref="W8017">IF(SUM(LEN(B8017:V8017))=0,"",IF(OR(OR(ISBLANK(F8017),SUM(LEN(C8017),LEN(D8017))=0),AND(NOT(E8017="Unknown"),ISBLANK(J8017)),AND(NOT(O8017="Unknown"),ISBLANK(R8017))),"Missing Information", INDEX(Table15[Entire Service Line Classification], MATCH(SUMIFS(Table15[Unique ID],Table15[System-Owned Portion],E8017,Table15[If Material Anything Other than "Lead" in Column E,Was Material Ever Previously Lead?],G8017,Table15[Customer-Owned Portion],O8017),Table15[Unique ID],0),0)))</f>
        <v/>
      </c>
      <c r="X8017"/>
    </row>
    <row r="8018" spans="2:24" x14ac:dyDescent="0.25">
      <c r="B8018" s="146"/>
      <c r="C8018" s="31"/>
      <c r="D8018" s="31"/>
      <c r="E8018" s="44"/>
      <c r="F8018" s="43"/>
      <c r="G8018" s="84"/>
      <c r="H8018" s="31"/>
      <c r="I8018" s="31"/>
      <c r="J8018" s="84"/>
      <c r="K8018" s="31"/>
      <c r="L8018" s="31"/>
      <c r="M8018" s="169"/>
      <c r="N8018" s="148"/>
      <c r="O8018" s="106"/>
      <c r="P8018" s="43"/>
      <c r="Q8018" s="31"/>
      <c r="R8018" s="84"/>
      <c r="S8018" s="31"/>
      <c r="T8018" s="31"/>
      <c r="U8018" s="169"/>
      <c r="V8018" s="150"/>
      <c r="W8018" s="141" t="str" cm="1">
        <f t="array" ref="W8018">IF(SUM(LEN(B8018:V8018))=0,"",IF(OR(OR(ISBLANK(F8018),SUM(LEN(C8018),LEN(D8018))=0),AND(NOT(E8018="Unknown"),ISBLANK(J8018)),AND(NOT(O8018="Unknown"),ISBLANK(R8018))),"Missing Information", INDEX(Table15[Entire Service Line Classification], MATCH(SUMIFS(Table15[Unique ID],Table15[System-Owned Portion],E8018,Table15[If Material Anything Other than "Lead" in Column E,Was Material Ever Previously Lead?],G8018,Table15[Customer-Owned Portion],O8018),Table15[Unique ID],0),0)))</f>
        <v/>
      </c>
      <c r="X8018"/>
    </row>
    <row r="8019" spans="2:24" x14ac:dyDescent="0.25">
      <c r="B8019" s="146"/>
      <c r="C8019" s="31"/>
      <c r="D8019" s="31"/>
      <c r="E8019" s="44"/>
      <c r="F8019" s="43"/>
      <c r="G8019" s="84"/>
      <c r="H8019" s="31"/>
      <c r="I8019" s="31"/>
      <c r="J8019" s="84"/>
      <c r="K8019" s="31"/>
      <c r="L8019" s="31"/>
      <c r="M8019" s="169"/>
      <c r="N8019" s="148"/>
      <c r="O8019" s="106"/>
      <c r="P8019" s="43"/>
      <c r="Q8019" s="31"/>
      <c r="R8019" s="84"/>
      <c r="S8019" s="31"/>
      <c r="T8019" s="31"/>
      <c r="U8019" s="169"/>
      <c r="V8019" s="150"/>
      <c r="W8019" s="141" t="str" cm="1">
        <f t="array" ref="W8019">IF(SUM(LEN(B8019:V8019))=0,"",IF(OR(OR(ISBLANK(F8019),SUM(LEN(C8019),LEN(D8019))=0),AND(NOT(E8019="Unknown"),ISBLANK(J8019)),AND(NOT(O8019="Unknown"),ISBLANK(R8019))),"Missing Information", INDEX(Table15[Entire Service Line Classification], MATCH(SUMIFS(Table15[Unique ID],Table15[System-Owned Portion],E8019,Table15[If Material Anything Other than "Lead" in Column E,Was Material Ever Previously Lead?],G8019,Table15[Customer-Owned Portion],O8019),Table15[Unique ID],0),0)))</f>
        <v/>
      </c>
      <c r="X8019"/>
    </row>
    <row r="8020" spans="2:24" x14ac:dyDescent="0.25">
      <c r="B8020" s="146"/>
      <c r="C8020" s="31"/>
      <c r="D8020" s="31"/>
      <c r="E8020" s="44"/>
      <c r="F8020" s="43"/>
      <c r="G8020" s="84"/>
      <c r="H8020" s="31"/>
      <c r="I8020" s="31"/>
      <c r="J8020" s="84"/>
      <c r="K8020" s="31"/>
      <c r="L8020" s="31"/>
      <c r="M8020" s="169"/>
      <c r="N8020" s="148"/>
      <c r="O8020" s="106"/>
      <c r="P8020" s="43"/>
      <c r="Q8020" s="31"/>
      <c r="R8020" s="84"/>
      <c r="S8020" s="31"/>
      <c r="T8020" s="31"/>
      <c r="U8020" s="169"/>
      <c r="V8020" s="150"/>
      <c r="W8020" s="141" t="str" cm="1">
        <f t="array" ref="W8020">IF(SUM(LEN(B8020:V8020))=0,"",IF(OR(OR(ISBLANK(F8020),SUM(LEN(C8020),LEN(D8020))=0),AND(NOT(E8020="Unknown"),ISBLANK(J8020)),AND(NOT(O8020="Unknown"),ISBLANK(R8020))),"Missing Information", INDEX(Table15[Entire Service Line Classification], MATCH(SUMIFS(Table15[Unique ID],Table15[System-Owned Portion],E8020,Table15[If Material Anything Other than "Lead" in Column E,Was Material Ever Previously Lead?],G8020,Table15[Customer-Owned Portion],O8020),Table15[Unique ID],0),0)))</f>
        <v/>
      </c>
      <c r="X8020"/>
    </row>
    <row r="8021" spans="2:24" x14ac:dyDescent="0.25">
      <c r="B8021" s="146"/>
      <c r="C8021" s="31"/>
      <c r="D8021" s="31"/>
      <c r="E8021" s="44"/>
      <c r="F8021" s="43"/>
      <c r="G8021" s="84"/>
      <c r="H8021" s="31"/>
      <c r="I8021" s="31"/>
      <c r="J8021" s="84"/>
      <c r="K8021" s="31"/>
      <c r="L8021" s="31"/>
      <c r="M8021" s="169"/>
      <c r="N8021" s="148"/>
      <c r="O8021" s="106"/>
      <c r="P8021" s="43"/>
      <c r="Q8021" s="31"/>
      <c r="R8021" s="84"/>
      <c r="S8021" s="31"/>
      <c r="T8021" s="31"/>
      <c r="U8021" s="169"/>
      <c r="V8021" s="150"/>
      <c r="W8021" s="141" t="str" cm="1">
        <f t="array" ref="W8021">IF(SUM(LEN(B8021:V8021))=0,"",IF(OR(OR(ISBLANK(F8021),SUM(LEN(C8021),LEN(D8021))=0),AND(NOT(E8021="Unknown"),ISBLANK(J8021)),AND(NOT(O8021="Unknown"),ISBLANK(R8021))),"Missing Information", INDEX(Table15[Entire Service Line Classification], MATCH(SUMIFS(Table15[Unique ID],Table15[System-Owned Portion],E8021,Table15[If Material Anything Other than "Lead" in Column E,Was Material Ever Previously Lead?],G8021,Table15[Customer-Owned Portion],O8021),Table15[Unique ID],0),0)))</f>
        <v/>
      </c>
      <c r="X8021"/>
    </row>
    <row r="8022" spans="2:24" x14ac:dyDescent="0.25">
      <c r="B8022" s="146"/>
      <c r="C8022" s="31"/>
      <c r="D8022" s="31"/>
      <c r="E8022" s="44"/>
      <c r="F8022" s="43"/>
      <c r="G8022" s="84"/>
      <c r="H8022" s="31"/>
      <c r="I8022" s="31"/>
      <c r="J8022" s="84"/>
      <c r="K8022" s="31"/>
      <c r="L8022" s="31"/>
      <c r="M8022" s="169"/>
      <c r="N8022" s="148"/>
      <c r="O8022" s="106"/>
      <c r="P8022" s="43"/>
      <c r="Q8022" s="31"/>
      <c r="R8022" s="84"/>
      <c r="S8022" s="31"/>
      <c r="T8022" s="31"/>
      <c r="U8022" s="169"/>
      <c r="V8022" s="150"/>
      <c r="W8022" s="141" t="str" cm="1">
        <f t="array" ref="W8022">IF(SUM(LEN(B8022:V8022))=0,"",IF(OR(OR(ISBLANK(F8022),SUM(LEN(C8022),LEN(D8022))=0),AND(NOT(E8022="Unknown"),ISBLANK(J8022)),AND(NOT(O8022="Unknown"),ISBLANK(R8022))),"Missing Information", INDEX(Table15[Entire Service Line Classification], MATCH(SUMIFS(Table15[Unique ID],Table15[System-Owned Portion],E8022,Table15[If Material Anything Other than "Lead" in Column E,Was Material Ever Previously Lead?],G8022,Table15[Customer-Owned Portion],O8022),Table15[Unique ID],0),0)))</f>
        <v/>
      </c>
      <c r="X8022"/>
    </row>
    <row r="8023" spans="2:24" x14ac:dyDescent="0.25">
      <c r="B8023" s="146"/>
      <c r="C8023" s="31"/>
      <c r="D8023" s="31"/>
      <c r="E8023" s="44"/>
      <c r="F8023" s="43"/>
      <c r="G8023" s="84"/>
      <c r="H8023" s="31"/>
      <c r="I8023" s="31"/>
      <c r="J8023" s="84"/>
      <c r="K8023" s="31"/>
      <c r="L8023" s="31"/>
      <c r="M8023" s="169"/>
      <c r="N8023" s="148"/>
      <c r="O8023" s="106"/>
      <c r="P8023" s="43"/>
      <c r="Q8023" s="31"/>
      <c r="R8023" s="84"/>
      <c r="S8023" s="31"/>
      <c r="T8023" s="31"/>
      <c r="U8023" s="169"/>
      <c r="V8023" s="150"/>
      <c r="W8023" s="141" t="str" cm="1">
        <f t="array" ref="W8023">IF(SUM(LEN(B8023:V8023))=0,"",IF(OR(OR(ISBLANK(F8023),SUM(LEN(C8023),LEN(D8023))=0),AND(NOT(E8023="Unknown"),ISBLANK(J8023)),AND(NOT(O8023="Unknown"),ISBLANK(R8023))),"Missing Information", INDEX(Table15[Entire Service Line Classification], MATCH(SUMIFS(Table15[Unique ID],Table15[System-Owned Portion],E8023,Table15[If Material Anything Other than "Lead" in Column E,Was Material Ever Previously Lead?],G8023,Table15[Customer-Owned Portion],O8023),Table15[Unique ID],0),0)))</f>
        <v/>
      </c>
      <c r="X8023"/>
    </row>
    <row r="8024" spans="2:24" x14ac:dyDescent="0.25">
      <c r="B8024" s="146"/>
      <c r="C8024" s="31"/>
      <c r="D8024" s="31"/>
      <c r="E8024" s="44"/>
      <c r="F8024" s="43"/>
      <c r="G8024" s="84"/>
      <c r="H8024" s="31"/>
      <c r="I8024" s="31"/>
      <c r="J8024" s="84"/>
      <c r="K8024" s="31"/>
      <c r="L8024" s="31"/>
      <c r="M8024" s="169"/>
      <c r="N8024" s="148"/>
      <c r="O8024" s="106"/>
      <c r="P8024" s="43"/>
      <c r="Q8024" s="31"/>
      <c r="R8024" s="84"/>
      <c r="S8024" s="31"/>
      <c r="T8024" s="31"/>
      <c r="U8024" s="169"/>
      <c r="V8024" s="150"/>
      <c r="W8024" s="141" t="str" cm="1">
        <f t="array" ref="W8024">IF(SUM(LEN(B8024:V8024))=0,"",IF(OR(OR(ISBLANK(F8024),SUM(LEN(C8024),LEN(D8024))=0),AND(NOT(E8024="Unknown"),ISBLANK(J8024)),AND(NOT(O8024="Unknown"),ISBLANK(R8024))),"Missing Information", INDEX(Table15[Entire Service Line Classification], MATCH(SUMIFS(Table15[Unique ID],Table15[System-Owned Portion],E8024,Table15[If Material Anything Other than "Lead" in Column E,Was Material Ever Previously Lead?],G8024,Table15[Customer-Owned Portion],O8024),Table15[Unique ID],0),0)))</f>
        <v/>
      </c>
      <c r="X8024"/>
    </row>
    <row r="8025" spans="2:24" x14ac:dyDescent="0.25">
      <c r="B8025" s="146"/>
      <c r="C8025" s="31"/>
      <c r="D8025" s="31"/>
      <c r="E8025" s="44"/>
      <c r="F8025" s="43"/>
      <c r="G8025" s="84"/>
      <c r="H8025" s="31"/>
      <c r="I8025" s="31"/>
      <c r="J8025" s="84"/>
      <c r="K8025" s="31"/>
      <c r="L8025" s="31"/>
      <c r="M8025" s="169"/>
      <c r="N8025" s="148"/>
      <c r="O8025" s="106"/>
      <c r="P8025" s="43"/>
      <c r="Q8025" s="31"/>
      <c r="R8025" s="84"/>
      <c r="S8025" s="31"/>
      <c r="T8025" s="31"/>
      <c r="U8025" s="169"/>
      <c r="V8025" s="150"/>
      <c r="W8025" s="141" t="str" cm="1">
        <f t="array" ref="W8025">IF(SUM(LEN(B8025:V8025))=0,"",IF(OR(OR(ISBLANK(F8025),SUM(LEN(C8025),LEN(D8025))=0),AND(NOT(E8025="Unknown"),ISBLANK(J8025)),AND(NOT(O8025="Unknown"),ISBLANK(R8025))),"Missing Information", INDEX(Table15[Entire Service Line Classification], MATCH(SUMIFS(Table15[Unique ID],Table15[System-Owned Portion],E8025,Table15[If Material Anything Other than "Lead" in Column E,Was Material Ever Previously Lead?],G8025,Table15[Customer-Owned Portion],O8025),Table15[Unique ID],0),0)))</f>
        <v/>
      </c>
      <c r="X8025"/>
    </row>
    <row r="8026" spans="2:24" x14ac:dyDescent="0.25">
      <c r="B8026" s="146"/>
      <c r="C8026" s="31"/>
      <c r="D8026" s="31"/>
      <c r="E8026" s="44"/>
      <c r="F8026" s="43"/>
      <c r="G8026" s="84"/>
      <c r="H8026" s="31"/>
      <c r="I8026" s="31"/>
      <c r="J8026" s="84"/>
      <c r="K8026" s="31"/>
      <c r="L8026" s="31"/>
      <c r="M8026" s="169"/>
      <c r="N8026" s="148"/>
      <c r="O8026" s="106"/>
      <c r="P8026" s="43"/>
      <c r="Q8026" s="31"/>
      <c r="R8026" s="84"/>
      <c r="S8026" s="31"/>
      <c r="T8026" s="31"/>
      <c r="U8026" s="169"/>
      <c r="V8026" s="150"/>
      <c r="W8026" s="141" t="str" cm="1">
        <f t="array" ref="W8026">IF(SUM(LEN(B8026:V8026))=0,"",IF(OR(OR(ISBLANK(F8026),SUM(LEN(C8026),LEN(D8026))=0),AND(NOT(E8026="Unknown"),ISBLANK(J8026)),AND(NOT(O8026="Unknown"),ISBLANK(R8026))),"Missing Information", INDEX(Table15[Entire Service Line Classification], MATCH(SUMIFS(Table15[Unique ID],Table15[System-Owned Portion],E8026,Table15[If Material Anything Other than "Lead" in Column E,Was Material Ever Previously Lead?],G8026,Table15[Customer-Owned Portion],O8026),Table15[Unique ID],0),0)))</f>
        <v/>
      </c>
      <c r="X8026"/>
    </row>
    <row r="8027" spans="2:24" x14ac:dyDescent="0.25">
      <c r="B8027" s="146"/>
      <c r="C8027" s="31"/>
      <c r="D8027" s="31"/>
      <c r="E8027" s="44"/>
      <c r="F8027" s="43"/>
      <c r="G8027" s="84"/>
      <c r="H8027" s="31"/>
      <c r="I8027" s="31"/>
      <c r="J8027" s="84"/>
      <c r="K8027" s="31"/>
      <c r="L8027" s="31"/>
      <c r="M8027" s="169"/>
      <c r="N8027" s="148"/>
      <c r="O8027" s="106"/>
      <c r="P8027" s="43"/>
      <c r="Q8027" s="31"/>
      <c r="R8027" s="84"/>
      <c r="S8027" s="31"/>
      <c r="T8027" s="31"/>
      <c r="U8027" s="169"/>
      <c r="V8027" s="150"/>
      <c r="W8027" s="141" t="str" cm="1">
        <f t="array" ref="W8027">IF(SUM(LEN(B8027:V8027))=0,"",IF(OR(OR(ISBLANK(F8027),SUM(LEN(C8027),LEN(D8027))=0),AND(NOT(E8027="Unknown"),ISBLANK(J8027)),AND(NOT(O8027="Unknown"),ISBLANK(R8027))),"Missing Information", INDEX(Table15[Entire Service Line Classification], MATCH(SUMIFS(Table15[Unique ID],Table15[System-Owned Portion],E8027,Table15[If Material Anything Other than "Lead" in Column E,Was Material Ever Previously Lead?],G8027,Table15[Customer-Owned Portion],O8027),Table15[Unique ID],0),0)))</f>
        <v/>
      </c>
      <c r="X8027"/>
    </row>
    <row r="8028" spans="2:24" x14ac:dyDescent="0.25">
      <c r="B8028" s="146"/>
      <c r="C8028" s="31"/>
      <c r="D8028" s="31"/>
      <c r="E8028" s="44"/>
      <c r="F8028" s="43"/>
      <c r="G8028" s="84"/>
      <c r="H8028" s="31"/>
      <c r="I8028" s="31"/>
      <c r="J8028" s="84"/>
      <c r="K8028" s="31"/>
      <c r="L8028" s="31"/>
      <c r="M8028" s="169"/>
      <c r="N8028" s="148"/>
      <c r="O8028" s="106"/>
      <c r="P8028" s="43"/>
      <c r="Q8028" s="31"/>
      <c r="R8028" s="84"/>
      <c r="S8028" s="31"/>
      <c r="T8028" s="31"/>
      <c r="U8028" s="169"/>
      <c r="V8028" s="150"/>
      <c r="W8028" s="141" t="str" cm="1">
        <f t="array" ref="W8028">IF(SUM(LEN(B8028:V8028))=0,"",IF(OR(OR(ISBLANK(F8028),SUM(LEN(C8028),LEN(D8028))=0),AND(NOT(E8028="Unknown"),ISBLANK(J8028)),AND(NOT(O8028="Unknown"),ISBLANK(R8028))),"Missing Information", INDEX(Table15[Entire Service Line Classification], MATCH(SUMIFS(Table15[Unique ID],Table15[System-Owned Portion],E8028,Table15[If Material Anything Other than "Lead" in Column E,Was Material Ever Previously Lead?],G8028,Table15[Customer-Owned Portion],O8028),Table15[Unique ID],0),0)))</f>
        <v/>
      </c>
      <c r="X8028"/>
    </row>
    <row r="8029" spans="2:24" x14ac:dyDescent="0.25">
      <c r="B8029" s="146"/>
      <c r="C8029" s="31"/>
      <c r="D8029" s="31"/>
      <c r="E8029" s="44"/>
      <c r="F8029" s="43"/>
      <c r="G8029" s="84"/>
      <c r="H8029" s="31"/>
      <c r="I8029" s="31"/>
      <c r="J8029" s="84"/>
      <c r="K8029" s="31"/>
      <c r="L8029" s="31"/>
      <c r="M8029" s="169"/>
      <c r="N8029" s="148"/>
      <c r="O8029" s="106"/>
      <c r="P8029" s="43"/>
      <c r="Q8029" s="31"/>
      <c r="R8029" s="84"/>
      <c r="S8029" s="31"/>
      <c r="T8029" s="31"/>
      <c r="U8029" s="169"/>
      <c r="V8029" s="150"/>
      <c r="W8029" s="141" t="str" cm="1">
        <f t="array" ref="W8029">IF(SUM(LEN(B8029:V8029))=0,"",IF(OR(OR(ISBLANK(F8029),SUM(LEN(C8029),LEN(D8029))=0),AND(NOT(E8029="Unknown"),ISBLANK(J8029)),AND(NOT(O8029="Unknown"),ISBLANK(R8029))),"Missing Information", INDEX(Table15[Entire Service Line Classification], MATCH(SUMIFS(Table15[Unique ID],Table15[System-Owned Portion],E8029,Table15[If Material Anything Other than "Lead" in Column E,Was Material Ever Previously Lead?],G8029,Table15[Customer-Owned Portion],O8029),Table15[Unique ID],0),0)))</f>
        <v/>
      </c>
      <c r="X8029"/>
    </row>
    <row r="8030" spans="2:24" x14ac:dyDescent="0.25">
      <c r="B8030" s="146"/>
      <c r="C8030" s="31"/>
      <c r="D8030" s="31"/>
      <c r="E8030" s="44"/>
      <c r="F8030" s="43"/>
      <c r="G8030" s="84"/>
      <c r="H8030" s="31"/>
      <c r="I8030" s="31"/>
      <c r="J8030" s="84"/>
      <c r="K8030" s="31"/>
      <c r="L8030" s="31"/>
      <c r="M8030" s="169"/>
      <c r="N8030" s="148"/>
      <c r="O8030" s="106"/>
      <c r="P8030" s="43"/>
      <c r="Q8030" s="31"/>
      <c r="R8030" s="84"/>
      <c r="S8030" s="31"/>
      <c r="T8030" s="31"/>
      <c r="U8030" s="169"/>
      <c r="V8030" s="150"/>
      <c r="W8030" s="141" t="str" cm="1">
        <f t="array" ref="W8030">IF(SUM(LEN(B8030:V8030))=0,"",IF(OR(OR(ISBLANK(F8030),SUM(LEN(C8030),LEN(D8030))=0),AND(NOT(E8030="Unknown"),ISBLANK(J8030)),AND(NOT(O8030="Unknown"),ISBLANK(R8030))),"Missing Information", INDEX(Table15[Entire Service Line Classification], MATCH(SUMIFS(Table15[Unique ID],Table15[System-Owned Portion],E8030,Table15[If Material Anything Other than "Lead" in Column E,Was Material Ever Previously Lead?],G8030,Table15[Customer-Owned Portion],O8030),Table15[Unique ID],0),0)))</f>
        <v/>
      </c>
      <c r="X8030"/>
    </row>
    <row r="8031" spans="2:24" x14ac:dyDescent="0.25">
      <c r="B8031" s="146"/>
      <c r="C8031" s="31"/>
      <c r="D8031" s="31"/>
      <c r="E8031" s="44"/>
      <c r="F8031" s="43"/>
      <c r="G8031" s="84"/>
      <c r="H8031" s="31"/>
      <c r="I8031" s="31"/>
      <c r="J8031" s="84"/>
      <c r="K8031" s="31"/>
      <c r="L8031" s="31"/>
      <c r="M8031" s="169"/>
      <c r="N8031" s="148"/>
      <c r="O8031" s="106"/>
      <c r="P8031" s="43"/>
      <c r="Q8031" s="31"/>
      <c r="R8031" s="84"/>
      <c r="S8031" s="31"/>
      <c r="T8031" s="31"/>
      <c r="U8031" s="169"/>
      <c r="V8031" s="150"/>
      <c r="W8031" s="141" t="str" cm="1">
        <f t="array" ref="W8031">IF(SUM(LEN(B8031:V8031))=0,"",IF(OR(OR(ISBLANK(F8031),SUM(LEN(C8031),LEN(D8031))=0),AND(NOT(E8031="Unknown"),ISBLANK(J8031)),AND(NOT(O8031="Unknown"),ISBLANK(R8031))),"Missing Information", INDEX(Table15[Entire Service Line Classification], MATCH(SUMIFS(Table15[Unique ID],Table15[System-Owned Portion],E8031,Table15[If Material Anything Other than "Lead" in Column E,Was Material Ever Previously Lead?],G8031,Table15[Customer-Owned Portion],O8031),Table15[Unique ID],0),0)))</f>
        <v/>
      </c>
      <c r="X8031"/>
    </row>
    <row r="8032" spans="2:24" x14ac:dyDescent="0.25">
      <c r="B8032" s="146"/>
      <c r="C8032" s="31"/>
      <c r="D8032" s="31"/>
      <c r="E8032" s="44"/>
      <c r="F8032" s="43"/>
      <c r="G8032" s="84"/>
      <c r="H8032" s="31"/>
      <c r="I8032" s="31"/>
      <c r="J8032" s="84"/>
      <c r="K8032" s="31"/>
      <c r="L8032" s="31"/>
      <c r="M8032" s="169"/>
      <c r="N8032" s="148"/>
      <c r="O8032" s="106"/>
      <c r="P8032" s="43"/>
      <c r="Q8032" s="31"/>
      <c r="R8032" s="84"/>
      <c r="S8032" s="31"/>
      <c r="T8032" s="31"/>
      <c r="U8032" s="169"/>
      <c r="V8032" s="150"/>
      <c r="W8032" s="141" t="str" cm="1">
        <f t="array" ref="W8032">IF(SUM(LEN(B8032:V8032))=0,"",IF(OR(OR(ISBLANK(F8032),SUM(LEN(C8032),LEN(D8032))=0),AND(NOT(E8032="Unknown"),ISBLANK(J8032)),AND(NOT(O8032="Unknown"),ISBLANK(R8032))),"Missing Information", INDEX(Table15[Entire Service Line Classification], MATCH(SUMIFS(Table15[Unique ID],Table15[System-Owned Portion],E8032,Table15[If Material Anything Other than "Lead" in Column E,Was Material Ever Previously Lead?],G8032,Table15[Customer-Owned Portion],O8032),Table15[Unique ID],0),0)))</f>
        <v/>
      </c>
      <c r="X8032"/>
    </row>
    <row r="8033" spans="2:24" x14ac:dyDescent="0.25">
      <c r="B8033" s="146"/>
      <c r="C8033" s="31"/>
      <c r="D8033" s="31"/>
      <c r="E8033" s="44"/>
      <c r="F8033" s="43"/>
      <c r="G8033" s="84"/>
      <c r="H8033" s="31"/>
      <c r="I8033" s="31"/>
      <c r="J8033" s="84"/>
      <c r="K8033" s="31"/>
      <c r="L8033" s="31"/>
      <c r="M8033" s="169"/>
      <c r="N8033" s="148"/>
      <c r="O8033" s="106"/>
      <c r="P8033" s="43"/>
      <c r="Q8033" s="31"/>
      <c r="R8033" s="84"/>
      <c r="S8033" s="31"/>
      <c r="T8033" s="31"/>
      <c r="U8033" s="169"/>
      <c r="V8033" s="150"/>
      <c r="W8033" s="141" t="str" cm="1">
        <f t="array" ref="W8033">IF(SUM(LEN(B8033:V8033))=0,"",IF(OR(OR(ISBLANK(F8033),SUM(LEN(C8033),LEN(D8033))=0),AND(NOT(E8033="Unknown"),ISBLANK(J8033)),AND(NOT(O8033="Unknown"),ISBLANK(R8033))),"Missing Information", INDEX(Table15[Entire Service Line Classification], MATCH(SUMIFS(Table15[Unique ID],Table15[System-Owned Portion],E8033,Table15[If Material Anything Other than "Lead" in Column E,Was Material Ever Previously Lead?],G8033,Table15[Customer-Owned Portion],O8033),Table15[Unique ID],0),0)))</f>
        <v/>
      </c>
      <c r="X8033"/>
    </row>
    <row r="8034" spans="2:24" x14ac:dyDescent="0.25">
      <c r="B8034" s="146"/>
      <c r="C8034" s="31"/>
      <c r="D8034" s="31"/>
      <c r="E8034" s="44"/>
      <c r="F8034" s="43"/>
      <c r="G8034" s="84"/>
      <c r="H8034" s="31"/>
      <c r="I8034" s="31"/>
      <c r="J8034" s="84"/>
      <c r="K8034" s="31"/>
      <c r="L8034" s="31"/>
      <c r="M8034" s="169"/>
      <c r="N8034" s="148"/>
      <c r="O8034" s="106"/>
      <c r="P8034" s="43"/>
      <c r="Q8034" s="31"/>
      <c r="R8034" s="84"/>
      <c r="S8034" s="31"/>
      <c r="T8034" s="31"/>
      <c r="U8034" s="169"/>
      <c r="V8034" s="150"/>
      <c r="W8034" s="141" t="str" cm="1">
        <f t="array" ref="W8034">IF(SUM(LEN(B8034:V8034))=0,"",IF(OR(OR(ISBLANK(F8034),SUM(LEN(C8034),LEN(D8034))=0),AND(NOT(E8034="Unknown"),ISBLANK(J8034)),AND(NOT(O8034="Unknown"),ISBLANK(R8034))),"Missing Information", INDEX(Table15[Entire Service Line Classification], MATCH(SUMIFS(Table15[Unique ID],Table15[System-Owned Portion],E8034,Table15[If Material Anything Other than "Lead" in Column E,Was Material Ever Previously Lead?],G8034,Table15[Customer-Owned Portion],O8034),Table15[Unique ID],0),0)))</f>
        <v/>
      </c>
      <c r="X8034"/>
    </row>
    <row r="8035" spans="2:24" x14ac:dyDescent="0.25">
      <c r="B8035" s="146"/>
      <c r="C8035" s="31"/>
      <c r="D8035" s="31"/>
      <c r="E8035" s="44"/>
      <c r="F8035" s="43"/>
      <c r="G8035" s="84"/>
      <c r="H8035" s="31"/>
      <c r="I8035" s="31"/>
      <c r="J8035" s="84"/>
      <c r="K8035" s="31"/>
      <c r="L8035" s="31"/>
      <c r="M8035" s="169"/>
      <c r="N8035" s="148"/>
      <c r="O8035" s="106"/>
      <c r="P8035" s="43"/>
      <c r="Q8035" s="31"/>
      <c r="R8035" s="84"/>
      <c r="S8035" s="31"/>
      <c r="T8035" s="31"/>
      <c r="U8035" s="169"/>
      <c r="V8035" s="150"/>
      <c r="W8035" s="141" t="str" cm="1">
        <f t="array" ref="W8035">IF(SUM(LEN(B8035:V8035))=0,"",IF(OR(OR(ISBLANK(F8035),SUM(LEN(C8035),LEN(D8035))=0),AND(NOT(E8035="Unknown"),ISBLANK(J8035)),AND(NOT(O8035="Unknown"),ISBLANK(R8035))),"Missing Information", INDEX(Table15[Entire Service Line Classification], MATCH(SUMIFS(Table15[Unique ID],Table15[System-Owned Portion],E8035,Table15[If Material Anything Other than "Lead" in Column E,Was Material Ever Previously Lead?],G8035,Table15[Customer-Owned Portion],O8035),Table15[Unique ID],0),0)))</f>
        <v/>
      </c>
      <c r="X8035"/>
    </row>
    <row r="8036" spans="2:24" x14ac:dyDescent="0.25">
      <c r="B8036" s="146"/>
      <c r="C8036" s="31"/>
      <c r="D8036" s="31"/>
      <c r="E8036" s="44"/>
      <c r="F8036" s="43"/>
      <c r="G8036" s="84"/>
      <c r="H8036" s="31"/>
      <c r="I8036" s="31"/>
      <c r="J8036" s="84"/>
      <c r="K8036" s="31"/>
      <c r="L8036" s="31"/>
      <c r="M8036" s="169"/>
      <c r="N8036" s="148"/>
      <c r="O8036" s="106"/>
      <c r="P8036" s="43"/>
      <c r="Q8036" s="31"/>
      <c r="R8036" s="84"/>
      <c r="S8036" s="31"/>
      <c r="T8036" s="31"/>
      <c r="U8036" s="169"/>
      <c r="V8036" s="150"/>
      <c r="W8036" s="141" t="str" cm="1">
        <f t="array" ref="W8036">IF(SUM(LEN(B8036:V8036))=0,"",IF(OR(OR(ISBLANK(F8036),SUM(LEN(C8036),LEN(D8036))=0),AND(NOT(E8036="Unknown"),ISBLANK(J8036)),AND(NOT(O8036="Unknown"),ISBLANK(R8036))),"Missing Information", INDEX(Table15[Entire Service Line Classification], MATCH(SUMIFS(Table15[Unique ID],Table15[System-Owned Portion],E8036,Table15[If Material Anything Other than "Lead" in Column E,Was Material Ever Previously Lead?],G8036,Table15[Customer-Owned Portion],O8036),Table15[Unique ID],0),0)))</f>
        <v/>
      </c>
      <c r="X8036"/>
    </row>
    <row r="8037" spans="2:24" x14ac:dyDescent="0.25">
      <c r="B8037" s="146"/>
      <c r="C8037" s="31"/>
      <c r="D8037" s="31"/>
      <c r="E8037" s="44"/>
      <c r="F8037" s="43"/>
      <c r="G8037" s="84"/>
      <c r="H8037" s="31"/>
      <c r="I8037" s="31"/>
      <c r="J8037" s="84"/>
      <c r="K8037" s="31"/>
      <c r="L8037" s="31"/>
      <c r="M8037" s="169"/>
      <c r="N8037" s="148"/>
      <c r="O8037" s="106"/>
      <c r="P8037" s="43"/>
      <c r="Q8037" s="31"/>
      <c r="R8037" s="84"/>
      <c r="S8037" s="31"/>
      <c r="T8037" s="31"/>
      <c r="U8037" s="169"/>
      <c r="V8037" s="150"/>
      <c r="W8037" s="141" t="str" cm="1">
        <f t="array" ref="W8037">IF(SUM(LEN(B8037:V8037))=0,"",IF(OR(OR(ISBLANK(F8037),SUM(LEN(C8037),LEN(D8037))=0),AND(NOT(E8037="Unknown"),ISBLANK(J8037)),AND(NOT(O8037="Unknown"),ISBLANK(R8037))),"Missing Information", INDEX(Table15[Entire Service Line Classification], MATCH(SUMIFS(Table15[Unique ID],Table15[System-Owned Portion],E8037,Table15[If Material Anything Other than "Lead" in Column E,Was Material Ever Previously Lead?],G8037,Table15[Customer-Owned Portion],O8037),Table15[Unique ID],0),0)))</f>
        <v/>
      </c>
      <c r="X8037"/>
    </row>
    <row r="8038" spans="2:24" x14ac:dyDescent="0.25">
      <c r="B8038" s="146"/>
      <c r="C8038" s="31"/>
      <c r="D8038" s="31"/>
      <c r="E8038" s="44"/>
      <c r="F8038" s="43"/>
      <c r="G8038" s="84"/>
      <c r="H8038" s="31"/>
      <c r="I8038" s="31"/>
      <c r="J8038" s="84"/>
      <c r="K8038" s="31"/>
      <c r="L8038" s="31"/>
      <c r="M8038" s="169"/>
      <c r="N8038" s="148"/>
      <c r="O8038" s="106"/>
      <c r="P8038" s="43"/>
      <c r="Q8038" s="31"/>
      <c r="R8038" s="84"/>
      <c r="S8038" s="31"/>
      <c r="T8038" s="31"/>
      <c r="U8038" s="169"/>
      <c r="V8038" s="150"/>
      <c r="W8038" s="141" t="str" cm="1">
        <f t="array" ref="W8038">IF(SUM(LEN(B8038:V8038))=0,"",IF(OR(OR(ISBLANK(F8038),SUM(LEN(C8038),LEN(D8038))=0),AND(NOT(E8038="Unknown"),ISBLANK(J8038)),AND(NOT(O8038="Unknown"),ISBLANK(R8038))),"Missing Information", INDEX(Table15[Entire Service Line Classification], MATCH(SUMIFS(Table15[Unique ID],Table15[System-Owned Portion],E8038,Table15[If Material Anything Other than "Lead" in Column E,Was Material Ever Previously Lead?],G8038,Table15[Customer-Owned Portion],O8038),Table15[Unique ID],0),0)))</f>
        <v/>
      </c>
      <c r="X8038"/>
    </row>
    <row r="8039" spans="2:24" x14ac:dyDescent="0.25">
      <c r="B8039" s="146"/>
      <c r="C8039" s="31"/>
      <c r="D8039" s="31"/>
      <c r="E8039" s="44"/>
      <c r="F8039" s="43"/>
      <c r="G8039" s="84"/>
      <c r="H8039" s="31"/>
      <c r="I8039" s="31"/>
      <c r="J8039" s="84"/>
      <c r="K8039" s="31"/>
      <c r="L8039" s="31"/>
      <c r="M8039" s="169"/>
      <c r="N8039" s="148"/>
      <c r="O8039" s="106"/>
      <c r="P8039" s="43"/>
      <c r="Q8039" s="31"/>
      <c r="R8039" s="84"/>
      <c r="S8039" s="31"/>
      <c r="T8039" s="31"/>
      <c r="U8039" s="169"/>
      <c r="V8039" s="150"/>
      <c r="W8039" s="141" t="str" cm="1">
        <f t="array" ref="W8039">IF(SUM(LEN(B8039:V8039))=0,"",IF(OR(OR(ISBLANK(F8039),SUM(LEN(C8039),LEN(D8039))=0),AND(NOT(E8039="Unknown"),ISBLANK(J8039)),AND(NOT(O8039="Unknown"),ISBLANK(R8039))),"Missing Information", INDEX(Table15[Entire Service Line Classification], MATCH(SUMIFS(Table15[Unique ID],Table15[System-Owned Portion],E8039,Table15[If Material Anything Other than "Lead" in Column E,Was Material Ever Previously Lead?],G8039,Table15[Customer-Owned Portion],O8039),Table15[Unique ID],0),0)))</f>
        <v/>
      </c>
      <c r="X8039"/>
    </row>
    <row r="8040" spans="2:24" x14ac:dyDescent="0.25">
      <c r="B8040" s="146"/>
      <c r="C8040" s="31"/>
      <c r="D8040" s="31"/>
      <c r="E8040" s="44"/>
      <c r="F8040" s="43"/>
      <c r="G8040" s="84"/>
      <c r="H8040" s="31"/>
      <c r="I8040" s="31"/>
      <c r="J8040" s="84"/>
      <c r="K8040" s="31"/>
      <c r="L8040" s="31"/>
      <c r="M8040" s="169"/>
      <c r="N8040" s="148"/>
      <c r="O8040" s="106"/>
      <c r="P8040" s="43"/>
      <c r="Q8040" s="31"/>
      <c r="R8040" s="84"/>
      <c r="S8040" s="31"/>
      <c r="T8040" s="31"/>
      <c r="U8040" s="169"/>
      <c r="V8040" s="150"/>
      <c r="W8040" s="141" t="str" cm="1">
        <f t="array" ref="W8040">IF(SUM(LEN(B8040:V8040))=0,"",IF(OR(OR(ISBLANK(F8040),SUM(LEN(C8040),LEN(D8040))=0),AND(NOT(E8040="Unknown"),ISBLANK(J8040)),AND(NOT(O8040="Unknown"),ISBLANK(R8040))),"Missing Information", INDEX(Table15[Entire Service Line Classification], MATCH(SUMIFS(Table15[Unique ID],Table15[System-Owned Portion],E8040,Table15[If Material Anything Other than "Lead" in Column E,Was Material Ever Previously Lead?],G8040,Table15[Customer-Owned Portion],O8040),Table15[Unique ID],0),0)))</f>
        <v/>
      </c>
      <c r="X8040"/>
    </row>
    <row r="8041" spans="2:24" x14ac:dyDescent="0.25">
      <c r="B8041" s="146"/>
      <c r="C8041" s="31"/>
      <c r="D8041" s="31"/>
      <c r="E8041" s="44"/>
      <c r="F8041" s="43"/>
      <c r="G8041" s="84"/>
      <c r="H8041" s="31"/>
      <c r="I8041" s="31"/>
      <c r="J8041" s="84"/>
      <c r="K8041" s="31"/>
      <c r="L8041" s="31"/>
      <c r="M8041" s="169"/>
      <c r="N8041" s="148"/>
      <c r="O8041" s="106"/>
      <c r="P8041" s="43"/>
      <c r="Q8041" s="31"/>
      <c r="R8041" s="84"/>
      <c r="S8041" s="31"/>
      <c r="T8041" s="31"/>
      <c r="U8041" s="169"/>
      <c r="V8041" s="150"/>
      <c r="W8041" s="141" t="str" cm="1">
        <f t="array" ref="W8041">IF(SUM(LEN(B8041:V8041))=0,"",IF(OR(OR(ISBLANK(F8041),SUM(LEN(C8041),LEN(D8041))=0),AND(NOT(E8041="Unknown"),ISBLANK(J8041)),AND(NOT(O8041="Unknown"),ISBLANK(R8041))),"Missing Information", INDEX(Table15[Entire Service Line Classification], MATCH(SUMIFS(Table15[Unique ID],Table15[System-Owned Portion],E8041,Table15[If Material Anything Other than "Lead" in Column E,Was Material Ever Previously Lead?],G8041,Table15[Customer-Owned Portion],O8041),Table15[Unique ID],0),0)))</f>
        <v/>
      </c>
      <c r="X8041"/>
    </row>
    <row r="8042" spans="2:24" x14ac:dyDescent="0.25">
      <c r="B8042" s="146"/>
      <c r="C8042" s="31"/>
      <c r="D8042" s="31"/>
      <c r="E8042" s="44"/>
      <c r="F8042" s="43"/>
      <c r="G8042" s="84"/>
      <c r="H8042" s="31"/>
      <c r="I8042" s="31"/>
      <c r="J8042" s="84"/>
      <c r="K8042" s="31"/>
      <c r="L8042" s="31"/>
      <c r="M8042" s="169"/>
      <c r="N8042" s="148"/>
      <c r="O8042" s="106"/>
      <c r="P8042" s="43"/>
      <c r="Q8042" s="31"/>
      <c r="R8042" s="84"/>
      <c r="S8042" s="31"/>
      <c r="T8042" s="31"/>
      <c r="U8042" s="169"/>
      <c r="V8042" s="150"/>
      <c r="W8042" s="141" t="str" cm="1">
        <f t="array" ref="W8042">IF(SUM(LEN(B8042:V8042))=0,"",IF(OR(OR(ISBLANK(F8042),SUM(LEN(C8042),LEN(D8042))=0),AND(NOT(E8042="Unknown"),ISBLANK(J8042)),AND(NOT(O8042="Unknown"),ISBLANK(R8042))),"Missing Information", INDEX(Table15[Entire Service Line Classification], MATCH(SUMIFS(Table15[Unique ID],Table15[System-Owned Portion],E8042,Table15[If Material Anything Other than "Lead" in Column E,Was Material Ever Previously Lead?],G8042,Table15[Customer-Owned Portion],O8042),Table15[Unique ID],0),0)))</f>
        <v/>
      </c>
      <c r="X8042"/>
    </row>
    <row r="8043" spans="2:24" x14ac:dyDescent="0.25">
      <c r="B8043" s="146"/>
      <c r="C8043" s="31"/>
      <c r="D8043" s="31"/>
      <c r="E8043" s="44"/>
      <c r="F8043" s="43"/>
      <c r="G8043" s="84"/>
      <c r="H8043" s="31"/>
      <c r="I8043" s="31"/>
      <c r="J8043" s="84"/>
      <c r="K8043" s="31"/>
      <c r="L8043" s="31"/>
      <c r="M8043" s="169"/>
      <c r="N8043" s="148"/>
      <c r="O8043" s="106"/>
      <c r="P8043" s="43"/>
      <c r="Q8043" s="31"/>
      <c r="R8043" s="84"/>
      <c r="S8043" s="31"/>
      <c r="T8043" s="31"/>
      <c r="U8043" s="169"/>
      <c r="V8043" s="150"/>
      <c r="W8043" s="141" t="str" cm="1">
        <f t="array" ref="W8043">IF(SUM(LEN(B8043:V8043))=0,"",IF(OR(OR(ISBLANK(F8043),SUM(LEN(C8043),LEN(D8043))=0),AND(NOT(E8043="Unknown"),ISBLANK(J8043)),AND(NOT(O8043="Unknown"),ISBLANK(R8043))),"Missing Information", INDEX(Table15[Entire Service Line Classification], MATCH(SUMIFS(Table15[Unique ID],Table15[System-Owned Portion],E8043,Table15[If Material Anything Other than "Lead" in Column E,Was Material Ever Previously Lead?],G8043,Table15[Customer-Owned Portion],O8043),Table15[Unique ID],0),0)))</f>
        <v/>
      </c>
      <c r="X8043"/>
    </row>
    <row r="8044" spans="2:24" x14ac:dyDescent="0.25">
      <c r="B8044" s="146"/>
      <c r="C8044" s="31"/>
      <c r="D8044" s="31"/>
      <c r="E8044" s="44"/>
      <c r="F8044" s="43"/>
      <c r="G8044" s="84"/>
      <c r="H8044" s="31"/>
      <c r="I8044" s="31"/>
      <c r="J8044" s="84"/>
      <c r="K8044" s="31"/>
      <c r="L8044" s="31"/>
      <c r="M8044" s="169"/>
      <c r="N8044" s="148"/>
      <c r="O8044" s="106"/>
      <c r="P8044" s="43"/>
      <c r="Q8044" s="31"/>
      <c r="R8044" s="84"/>
      <c r="S8044" s="31"/>
      <c r="T8044" s="31"/>
      <c r="U8044" s="169"/>
      <c r="V8044" s="150"/>
      <c r="W8044" s="141" t="str" cm="1">
        <f t="array" ref="W8044">IF(SUM(LEN(B8044:V8044))=0,"",IF(OR(OR(ISBLANK(F8044),SUM(LEN(C8044),LEN(D8044))=0),AND(NOT(E8044="Unknown"),ISBLANK(J8044)),AND(NOT(O8044="Unknown"),ISBLANK(R8044))),"Missing Information", INDEX(Table15[Entire Service Line Classification], MATCH(SUMIFS(Table15[Unique ID],Table15[System-Owned Portion],E8044,Table15[If Material Anything Other than "Lead" in Column E,Was Material Ever Previously Lead?],G8044,Table15[Customer-Owned Portion],O8044),Table15[Unique ID],0),0)))</f>
        <v/>
      </c>
      <c r="X8044"/>
    </row>
    <row r="8045" spans="2:24" x14ac:dyDescent="0.25">
      <c r="B8045" s="146"/>
      <c r="C8045" s="31"/>
      <c r="D8045" s="31"/>
      <c r="E8045" s="44"/>
      <c r="F8045" s="43"/>
      <c r="G8045" s="84"/>
      <c r="H8045" s="31"/>
      <c r="I8045" s="31"/>
      <c r="J8045" s="84"/>
      <c r="K8045" s="31"/>
      <c r="L8045" s="31"/>
      <c r="M8045" s="169"/>
      <c r="N8045" s="148"/>
      <c r="O8045" s="106"/>
      <c r="P8045" s="43"/>
      <c r="Q8045" s="31"/>
      <c r="R8045" s="84"/>
      <c r="S8045" s="31"/>
      <c r="T8045" s="31"/>
      <c r="U8045" s="169"/>
      <c r="V8045" s="150"/>
      <c r="W8045" s="141" t="str" cm="1">
        <f t="array" ref="W8045">IF(SUM(LEN(B8045:V8045))=0,"",IF(OR(OR(ISBLANK(F8045),SUM(LEN(C8045),LEN(D8045))=0),AND(NOT(E8045="Unknown"),ISBLANK(J8045)),AND(NOT(O8045="Unknown"),ISBLANK(R8045))),"Missing Information", INDEX(Table15[Entire Service Line Classification], MATCH(SUMIFS(Table15[Unique ID],Table15[System-Owned Portion],E8045,Table15[If Material Anything Other than "Lead" in Column E,Was Material Ever Previously Lead?],G8045,Table15[Customer-Owned Portion],O8045),Table15[Unique ID],0),0)))</f>
        <v/>
      </c>
      <c r="X8045"/>
    </row>
    <row r="8046" spans="2:24" x14ac:dyDescent="0.25">
      <c r="B8046" s="146"/>
      <c r="C8046" s="31"/>
      <c r="D8046" s="31"/>
      <c r="E8046" s="44"/>
      <c r="F8046" s="43"/>
      <c r="G8046" s="84"/>
      <c r="H8046" s="31"/>
      <c r="I8046" s="31"/>
      <c r="J8046" s="84"/>
      <c r="K8046" s="31"/>
      <c r="L8046" s="31"/>
      <c r="M8046" s="169"/>
      <c r="N8046" s="148"/>
      <c r="O8046" s="106"/>
      <c r="P8046" s="43"/>
      <c r="Q8046" s="31"/>
      <c r="R8046" s="84"/>
      <c r="S8046" s="31"/>
      <c r="T8046" s="31"/>
      <c r="U8046" s="169"/>
      <c r="V8046" s="150"/>
      <c r="W8046" s="141" t="str" cm="1">
        <f t="array" ref="W8046">IF(SUM(LEN(B8046:V8046))=0,"",IF(OR(OR(ISBLANK(F8046),SUM(LEN(C8046),LEN(D8046))=0),AND(NOT(E8046="Unknown"),ISBLANK(J8046)),AND(NOT(O8046="Unknown"),ISBLANK(R8046))),"Missing Information", INDEX(Table15[Entire Service Line Classification], MATCH(SUMIFS(Table15[Unique ID],Table15[System-Owned Portion],E8046,Table15[If Material Anything Other than "Lead" in Column E,Was Material Ever Previously Lead?],G8046,Table15[Customer-Owned Portion],O8046),Table15[Unique ID],0),0)))</f>
        <v/>
      </c>
      <c r="X8046"/>
    </row>
    <row r="8047" spans="2:24" x14ac:dyDescent="0.25">
      <c r="B8047" s="146"/>
      <c r="C8047" s="31"/>
      <c r="D8047" s="31"/>
      <c r="E8047" s="44"/>
      <c r="F8047" s="43"/>
      <c r="G8047" s="84"/>
      <c r="H8047" s="31"/>
      <c r="I8047" s="31"/>
      <c r="J8047" s="84"/>
      <c r="K8047" s="31"/>
      <c r="L8047" s="31"/>
      <c r="M8047" s="169"/>
      <c r="N8047" s="148"/>
      <c r="O8047" s="106"/>
      <c r="P8047" s="43"/>
      <c r="Q8047" s="31"/>
      <c r="R8047" s="84"/>
      <c r="S8047" s="31"/>
      <c r="T8047" s="31"/>
      <c r="U8047" s="169"/>
      <c r="V8047" s="150"/>
      <c r="W8047" s="141" t="str" cm="1">
        <f t="array" ref="W8047">IF(SUM(LEN(B8047:V8047))=0,"",IF(OR(OR(ISBLANK(F8047),SUM(LEN(C8047),LEN(D8047))=0),AND(NOT(E8047="Unknown"),ISBLANK(J8047)),AND(NOT(O8047="Unknown"),ISBLANK(R8047))),"Missing Information", INDEX(Table15[Entire Service Line Classification], MATCH(SUMIFS(Table15[Unique ID],Table15[System-Owned Portion],E8047,Table15[If Material Anything Other than "Lead" in Column E,Was Material Ever Previously Lead?],G8047,Table15[Customer-Owned Portion],O8047),Table15[Unique ID],0),0)))</f>
        <v/>
      </c>
      <c r="X8047"/>
    </row>
    <row r="8048" spans="2:24" x14ac:dyDescent="0.25">
      <c r="B8048" s="146"/>
      <c r="C8048" s="31"/>
      <c r="D8048" s="31"/>
      <c r="E8048" s="44"/>
      <c r="F8048" s="43"/>
      <c r="G8048" s="84"/>
      <c r="H8048" s="31"/>
      <c r="I8048" s="31"/>
      <c r="J8048" s="84"/>
      <c r="K8048" s="31"/>
      <c r="L8048" s="31"/>
      <c r="M8048" s="169"/>
      <c r="N8048" s="148"/>
      <c r="O8048" s="106"/>
      <c r="P8048" s="43"/>
      <c r="Q8048" s="31"/>
      <c r="R8048" s="84"/>
      <c r="S8048" s="31"/>
      <c r="T8048" s="31"/>
      <c r="U8048" s="169"/>
      <c r="V8048" s="150"/>
      <c r="W8048" s="141" t="str" cm="1">
        <f t="array" ref="W8048">IF(SUM(LEN(B8048:V8048))=0,"",IF(OR(OR(ISBLANK(F8048),SUM(LEN(C8048),LEN(D8048))=0),AND(NOT(E8048="Unknown"),ISBLANK(J8048)),AND(NOT(O8048="Unknown"),ISBLANK(R8048))),"Missing Information", INDEX(Table15[Entire Service Line Classification], MATCH(SUMIFS(Table15[Unique ID],Table15[System-Owned Portion],E8048,Table15[If Material Anything Other than "Lead" in Column E,Was Material Ever Previously Lead?],G8048,Table15[Customer-Owned Portion],O8048),Table15[Unique ID],0),0)))</f>
        <v/>
      </c>
      <c r="X8048"/>
    </row>
    <row r="8049" spans="2:24" x14ac:dyDescent="0.25">
      <c r="B8049" s="146"/>
      <c r="C8049" s="31"/>
      <c r="D8049" s="31"/>
      <c r="E8049" s="44"/>
      <c r="F8049" s="43"/>
      <c r="G8049" s="84"/>
      <c r="H8049" s="31"/>
      <c r="I8049" s="31"/>
      <c r="J8049" s="84"/>
      <c r="K8049" s="31"/>
      <c r="L8049" s="31"/>
      <c r="M8049" s="169"/>
      <c r="N8049" s="148"/>
      <c r="O8049" s="106"/>
      <c r="P8049" s="43"/>
      <c r="Q8049" s="31"/>
      <c r="R8049" s="84"/>
      <c r="S8049" s="31"/>
      <c r="T8049" s="31"/>
      <c r="U8049" s="169"/>
      <c r="V8049" s="150"/>
      <c r="W8049" s="141" t="str" cm="1">
        <f t="array" ref="W8049">IF(SUM(LEN(B8049:V8049))=0,"",IF(OR(OR(ISBLANK(F8049),SUM(LEN(C8049),LEN(D8049))=0),AND(NOT(E8049="Unknown"),ISBLANK(J8049)),AND(NOT(O8049="Unknown"),ISBLANK(R8049))),"Missing Information", INDEX(Table15[Entire Service Line Classification], MATCH(SUMIFS(Table15[Unique ID],Table15[System-Owned Portion],E8049,Table15[If Material Anything Other than "Lead" in Column E,Was Material Ever Previously Lead?],G8049,Table15[Customer-Owned Portion],O8049),Table15[Unique ID],0),0)))</f>
        <v/>
      </c>
      <c r="X8049"/>
    </row>
    <row r="8050" spans="2:24" x14ac:dyDescent="0.25">
      <c r="B8050" s="146"/>
      <c r="C8050" s="31"/>
      <c r="D8050" s="31"/>
      <c r="E8050" s="44"/>
      <c r="F8050" s="43"/>
      <c r="G8050" s="84"/>
      <c r="H8050" s="31"/>
      <c r="I8050" s="31"/>
      <c r="J8050" s="84"/>
      <c r="K8050" s="31"/>
      <c r="L8050" s="31"/>
      <c r="M8050" s="169"/>
      <c r="N8050" s="148"/>
      <c r="O8050" s="106"/>
      <c r="P8050" s="43"/>
      <c r="Q8050" s="31"/>
      <c r="R8050" s="84"/>
      <c r="S8050" s="31"/>
      <c r="T8050" s="31"/>
      <c r="U8050" s="169"/>
      <c r="V8050" s="150"/>
      <c r="W8050" s="141" t="str" cm="1">
        <f t="array" ref="W8050">IF(SUM(LEN(B8050:V8050))=0,"",IF(OR(OR(ISBLANK(F8050),SUM(LEN(C8050),LEN(D8050))=0),AND(NOT(E8050="Unknown"),ISBLANK(J8050)),AND(NOT(O8050="Unknown"),ISBLANK(R8050))),"Missing Information", INDEX(Table15[Entire Service Line Classification], MATCH(SUMIFS(Table15[Unique ID],Table15[System-Owned Portion],E8050,Table15[If Material Anything Other than "Lead" in Column E,Was Material Ever Previously Lead?],G8050,Table15[Customer-Owned Portion],O8050),Table15[Unique ID],0),0)))</f>
        <v/>
      </c>
      <c r="X8050"/>
    </row>
    <row r="8051" spans="2:24" x14ac:dyDescent="0.25">
      <c r="B8051" s="146"/>
      <c r="C8051" s="31"/>
      <c r="D8051" s="31"/>
      <c r="E8051" s="44"/>
      <c r="F8051" s="43"/>
      <c r="G8051" s="84"/>
      <c r="H8051" s="31"/>
      <c r="I8051" s="31"/>
      <c r="J8051" s="84"/>
      <c r="K8051" s="31"/>
      <c r="L8051" s="31"/>
      <c r="M8051" s="169"/>
      <c r="N8051" s="148"/>
      <c r="O8051" s="106"/>
      <c r="P8051" s="43"/>
      <c r="Q8051" s="31"/>
      <c r="R8051" s="84"/>
      <c r="S8051" s="31"/>
      <c r="T8051" s="31"/>
      <c r="U8051" s="169"/>
      <c r="V8051" s="150"/>
      <c r="W8051" s="141" t="str" cm="1">
        <f t="array" ref="W8051">IF(SUM(LEN(B8051:V8051))=0,"",IF(OR(OR(ISBLANK(F8051),SUM(LEN(C8051),LEN(D8051))=0),AND(NOT(E8051="Unknown"),ISBLANK(J8051)),AND(NOT(O8051="Unknown"),ISBLANK(R8051))),"Missing Information", INDEX(Table15[Entire Service Line Classification], MATCH(SUMIFS(Table15[Unique ID],Table15[System-Owned Portion],E8051,Table15[If Material Anything Other than "Lead" in Column E,Was Material Ever Previously Lead?],G8051,Table15[Customer-Owned Portion],O8051),Table15[Unique ID],0),0)))</f>
        <v/>
      </c>
      <c r="X8051"/>
    </row>
    <row r="8052" spans="2:24" x14ac:dyDescent="0.25">
      <c r="B8052" s="146"/>
      <c r="C8052" s="31"/>
      <c r="D8052" s="31"/>
      <c r="E8052" s="44"/>
      <c r="F8052" s="43"/>
      <c r="G8052" s="84"/>
      <c r="H8052" s="31"/>
      <c r="I8052" s="31"/>
      <c r="J8052" s="84"/>
      <c r="K8052" s="31"/>
      <c r="L8052" s="31"/>
      <c r="M8052" s="169"/>
      <c r="N8052" s="148"/>
      <c r="O8052" s="106"/>
      <c r="P8052" s="43"/>
      <c r="Q8052" s="31"/>
      <c r="R8052" s="84"/>
      <c r="S8052" s="31"/>
      <c r="T8052" s="31"/>
      <c r="U8052" s="169"/>
      <c r="V8052" s="150"/>
      <c r="W8052" s="141" t="str" cm="1">
        <f t="array" ref="W8052">IF(SUM(LEN(B8052:V8052))=0,"",IF(OR(OR(ISBLANK(F8052),SUM(LEN(C8052),LEN(D8052))=0),AND(NOT(E8052="Unknown"),ISBLANK(J8052)),AND(NOT(O8052="Unknown"),ISBLANK(R8052))),"Missing Information", INDEX(Table15[Entire Service Line Classification], MATCH(SUMIFS(Table15[Unique ID],Table15[System-Owned Portion],E8052,Table15[If Material Anything Other than "Lead" in Column E,Was Material Ever Previously Lead?],G8052,Table15[Customer-Owned Portion],O8052),Table15[Unique ID],0),0)))</f>
        <v/>
      </c>
      <c r="X8052"/>
    </row>
    <row r="8053" spans="2:24" x14ac:dyDescent="0.25">
      <c r="B8053" s="146"/>
      <c r="C8053" s="31"/>
      <c r="D8053" s="31"/>
      <c r="E8053" s="44"/>
      <c r="F8053" s="43"/>
      <c r="G8053" s="84"/>
      <c r="H8053" s="31"/>
      <c r="I8053" s="31"/>
      <c r="J8053" s="84"/>
      <c r="K8053" s="31"/>
      <c r="L8053" s="31"/>
      <c r="M8053" s="169"/>
      <c r="N8053" s="148"/>
      <c r="O8053" s="106"/>
      <c r="P8053" s="43"/>
      <c r="Q8053" s="31"/>
      <c r="R8053" s="84"/>
      <c r="S8053" s="31"/>
      <c r="T8053" s="31"/>
      <c r="U8053" s="169"/>
      <c r="V8053" s="150"/>
      <c r="W8053" s="141" t="str" cm="1">
        <f t="array" ref="W8053">IF(SUM(LEN(B8053:V8053))=0,"",IF(OR(OR(ISBLANK(F8053),SUM(LEN(C8053),LEN(D8053))=0),AND(NOT(E8053="Unknown"),ISBLANK(J8053)),AND(NOT(O8053="Unknown"),ISBLANK(R8053))),"Missing Information", INDEX(Table15[Entire Service Line Classification], MATCH(SUMIFS(Table15[Unique ID],Table15[System-Owned Portion],E8053,Table15[If Material Anything Other than "Lead" in Column E,Was Material Ever Previously Lead?],G8053,Table15[Customer-Owned Portion],O8053),Table15[Unique ID],0),0)))</f>
        <v/>
      </c>
      <c r="X8053"/>
    </row>
    <row r="8054" spans="2:24" x14ac:dyDescent="0.25">
      <c r="B8054" s="146"/>
      <c r="C8054" s="31"/>
      <c r="D8054" s="31"/>
      <c r="E8054" s="44"/>
      <c r="F8054" s="43"/>
      <c r="G8054" s="84"/>
      <c r="H8054" s="31"/>
      <c r="I8054" s="31"/>
      <c r="J8054" s="84"/>
      <c r="K8054" s="31"/>
      <c r="L8054" s="31"/>
      <c r="M8054" s="169"/>
      <c r="N8054" s="148"/>
      <c r="O8054" s="106"/>
      <c r="P8054" s="43"/>
      <c r="Q8054" s="31"/>
      <c r="R8054" s="84"/>
      <c r="S8054" s="31"/>
      <c r="T8054" s="31"/>
      <c r="U8054" s="169"/>
      <c r="V8054" s="150"/>
      <c r="W8054" s="141" t="str" cm="1">
        <f t="array" ref="W8054">IF(SUM(LEN(B8054:V8054))=0,"",IF(OR(OR(ISBLANK(F8054),SUM(LEN(C8054),LEN(D8054))=0),AND(NOT(E8054="Unknown"),ISBLANK(J8054)),AND(NOT(O8054="Unknown"),ISBLANK(R8054))),"Missing Information", INDEX(Table15[Entire Service Line Classification], MATCH(SUMIFS(Table15[Unique ID],Table15[System-Owned Portion],E8054,Table15[If Material Anything Other than "Lead" in Column E,Was Material Ever Previously Lead?],G8054,Table15[Customer-Owned Portion],O8054),Table15[Unique ID],0),0)))</f>
        <v/>
      </c>
      <c r="X8054"/>
    </row>
    <row r="8055" spans="2:24" x14ac:dyDescent="0.25">
      <c r="B8055" s="146"/>
      <c r="C8055" s="31"/>
      <c r="D8055" s="31"/>
      <c r="E8055" s="44"/>
      <c r="F8055" s="43"/>
      <c r="G8055" s="84"/>
      <c r="H8055" s="31"/>
      <c r="I8055" s="31"/>
      <c r="J8055" s="84"/>
      <c r="K8055" s="31"/>
      <c r="L8055" s="31"/>
      <c r="M8055" s="169"/>
      <c r="N8055" s="148"/>
      <c r="O8055" s="106"/>
      <c r="P8055" s="43"/>
      <c r="Q8055" s="31"/>
      <c r="R8055" s="84"/>
      <c r="S8055" s="31"/>
      <c r="T8055" s="31"/>
      <c r="U8055" s="169"/>
      <c r="V8055" s="150"/>
      <c r="W8055" s="141" t="str" cm="1">
        <f t="array" ref="W8055">IF(SUM(LEN(B8055:V8055))=0,"",IF(OR(OR(ISBLANK(F8055),SUM(LEN(C8055),LEN(D8055))=0),AND(NOT(E8055="Unknown"),ISBLANK(J8055)),AND(NOT(O8055="Unknown"),ISBLANK(R8055))),"Missing Information", INDEX(Table15[Entire Service Line Classification], MATCH(SUMIFS(Table15[Unique ID],Table15[System-Owned Portion],E8055,Table15[If Material Anything Other than "Lead" in Column E,Was Material Ever Previously Lead?],G8055,Table15[Customer-Owned Portion],O8055),Table15[Unique ID],0),0)))</f>
        <v/>
      </c>
      <c r="X8055"/>
    </row>
    <row r="8056" spans="2:24" x14ac:dyDescent="0.25">
      <c r="B8056" s="146"/>
      <c r="C8056" s="31"/>
      <c r="D8056" s="31"/>
      <c r="E8056" s="44"/>
      <c r="F8056" s="43"/>
      <c r="G8056" s="84"/>
      <c r="H8056" s="31"/>
      <c r="I8056" s="31"/>
      <c r="J8056" s="84"/>
      <c r="K8056" s="31"/>
      <c r="L8056" s="31"/>
      <c r="M8056" s="169"/>
      <c r="N8056" s="148"/>
      <c r="O8056" s="106"/>
      <c r="P8056" s="43"/>
      <c r="Q8056" s="31"/>
      <c r="R8056" s="84"/>
      <c r="S8056" s="31"/>
      <c r="T8056" s="31"/>
      <c r="U8056" s="169"/>
      <c r="V8056" s="150"/>
      <c r="W8056" s="141" t="str" cm="1">
        <f t="array" ref="W8056">IF(SUM(LEN(B8056:V8056))=0,"",IF(OR(OR(ISBLANK(F8056),SUM(LEN(C8056),LEN(D8056))=0),AND(NOT(E8056="Unknown"),ISBLANK(J8056)),AND(NOT(O8056="Unknown"),ISBLANK(R8056))),"Missing Information", INDEX(Table15[Entire Service Line Classification], MATCH(SUMIFS(Table15[Unique ID],Table15[System-Owned Portion],E8056,Table15[If Material Anything Other than "Lead" in Column E,Was Material Ever Previously Lead?],G8056,Table15[Customer-Owned Portion],O8056),Table15[Unique ID],0),0)))</f>
        <v/>
      </c>
      <c r="X8056"/>
    </row>
    <row r="8057" spans="2:24" x14ac:dyDescent="0.25">
      <c r="B8057" s="146"/>
      <c r="C8057" s="31"/>
      <c r="D8057" s="31"/>
      <c r="E8057" s="44"/>
      <c r="F8057" s="43"/>
      <c r="G8057" s="84"/>
      <c r="H8057" s="31"/>
      <c r="I8057" s="31"/>
      <c r="J8057" s="84"/>
      <c r="K8057" s="31"/>
      <c r="L8057" s="31"/>
      <c r="M8057" s="169"/>
      <c r="N8057" s="148"/>
      <c r="O8057" s="106"/>
      <c r="P8057" s="43"/>
      <c r="Q8057" s="31"/>
      <c r="R8057" s="84"/>
      <c r="S8057" s="31"/>
      <c r="T8057" s="31"/>
      <c r="U8057" s="169"/>
      <c r="V8057" s="150"/>
      <c r="W8057" s="141" t="str" cm="1">
        <f t="array" ref="W8057">IF(SUM(LEN(B8057:V8057))=0,"",IF(OR(OR(ISBLANK(F8057),SUM(LEN(C8057),LEN(D8057))=0),AND(NOT(E8057="Unknown"),ISBLANK(J8057)),AND(NOT(O8057="Unknown"),ISBLANK(R8057))),"Missing Information", INDEX(Table15[Entire Service Line Classification], MATCH(SUMIFS(Table15[Unique ID],Table15[System-Owned Portion],E8057,Table15[If Material Anything Other than "Lead" in Column E,Was Material Ever Previously Lead?],G8057,Table15[Customer-Owned Portion],O8057),Table15[Unique ID],0),0)))</f>
        <v/>
      </c>
      <c r="X8057"/>
    </row>
    <row r="8058" spans="2:24" x14ac:dyDescent="0.25">
      <c r="B8058" s="146"/>
      <c r="C8058" s="31"/>
      <c r="D8058" s="31"/>
      <c r="E8058" s="44"/>
      <c r="F8058" s="43"/>
      <c r="G8058" s="84"/>
      <c r="H8058" s="31"/>
      <c r="I8058" s="31"/>
      <c r="J8058" s="84"/>
      <c r="K8058" s="31"/>
      <c r="L8058" s="31"/>
      <c r="M8058" s="169"/>
      <c r="N8058" s="148"/>
      <c r="O8058" s="106"/>
      <c r="P8058" s="43"/>
      <c r="Q8058" s="31"/>
      <c r="R8058" s="84"/>
      <c r="S8058" s="31"/>
      <c r="T8058" s="31"/>
      <c r="U8058" s="169"/>
      <c r="V8058" s="150"/>
      <c r="W8058" s="141" t="str" cm="1">
        <f t="array" ref="W8058">IF(SUM(LEN(B8058:V8058))=0,"",IF(OR(OR(ISBLANK(F8058),SUM(LEN(C8058),LEN(D8058))=0),AND(NOT(E8058="Unknown"),ISBLANK(J8058)),AND(NOT(O8058="Unknown"),ISBLANK(R8058))),"Missing Information", INDEX(Table15[Entire Service Line Classification], MATCH(SUMIFS(Table15[Unique ID],Table15[System-Owned Portion],E8058,Table15[If Material Anything Other than "Lead" in Column E,Was Material Ever Previously Lead?],G8058,Table15[Customer-Owned Portion],O8058),Table15[Unique ID],0),0)))</f>
        <v/>
      </c>
      <c r="X8058"/>
    </row>
    <row r="8059" spans="2:24" x14ac:dyDescent="0.25">
      <c r="B8059" s="146"/>
      <c r="C8059" s="31"/>
      <c r="D8059" s="31"/>
      <c r="E8059" s="44"/>
      <c r="F8059" s="43"/>
      <c r="G8059" s="84"/>
      <c r="H8059" s="31"/>
      <c r="I8059" s="31"/>
      <c r="J8059" s="84"/>
      <c r="K8059" s="31"/>
      <c r="L8059" s="31"/>
      <c r="M8059" s="169"/>
      <c r="N8059" s="148"/>
      <c r="O8059" s="106"/>
      <c r="P8059" s="43"/>
      <c r="Q8059" s="31"/>
      <c r="R8059" s="84"/>
      <c r="S8059" s="31"/>
      <c r="T8059" s="31"/>
      <c r="U8059" s="169"/>
      <c r="V8059" s="150"/>
      <c r="W8059" s="141" t="str" cm="1">
        <f t="array" ref="W8059">IF(SUM(LEN(B8059:V8059))=0,"",IF(OR(OR(ISBLANK(F8059),SUM(LEN(C8059),LEN(D8059))=0),AND(NOT(E8059="Unknown"),ISBLANK(J8059)),AND(NOT(O8059="Unknown"),ISBLANK(R8059))),"Missing Information", INDEX(Table15[Entire Service Line Classification], MATCH(SUMIFS(Table15[Unique ID],Table15[System-Owned Portion],E8059,Table15[If Material Anything Other than "Lead" in Column E,Was Material Ever Previously Lead?],G8059,Table15[Customer-Owned Portion],O8059),Table15[Unique ID],0),0)))</f>
        <v/>
      </c>
      <c r="X8059"/>
    </row>
    <row r="8060" spans="2:24" x14ac:dyDescent="0.25">
      <c r="B8060" s="146"/>
      <c r="C8060" s="31"/>
      <c r="D8060" s="31"/>
      <c r="E8060" s="44"/>
      <c r="F8060" s="43"/>
      <c r="G8060" s="84"/>
      <c r="H8060" s="31"/>
      <c r="I8060" s="31"/>
      <c r="J8060" s="84"/>
      <c r="K8060" s="31"/>
      <c r="L8060" s="31"/>
      <c r="M8060" s="169"/>
      <c r="N8060" s="148"/>
      <c r="O8060" s="106"/>
      <c r="P8060" s="43"/>
      <c r="Q8060" s="31"/>
      <c r="R8060" s="84"/>
      <c r="S8060" s="31"/>
      <c r="T8060" s="31"/>
      <c r="U8060" s="169"/>
      <c r="V8060" s="150"/>
      <c r="W8060" s="141" t="str" cm="1">
        <f t="array" ref="W8060">IF(SUM(LEN(B8060:V8060))=0,"",IF(OR(OR(ISBLANK(F8060),SUM(LEN(C8060),LEN(D8060))=0),AND(NOT(E8060="Unknown"),ISBLANK(J8060)),AND(NOT(O8060="Unknown"),ISBLANK(R8060))),"Missing Information", INDEX(Table15[Entire Service Line Classification], MATCH(SUMIFS(Table15[Unique ID],Table15[System-Owned Portion],E8060,Table15[If Material Anything Other than "Lead" in Column E,Was Material Ever Previously Lead?],G8060,Table15[Customer-Owned Portion],O8060),Table15[Unique ID],0),0)))</f>
        <v/>
      </c>
      <c r="X8060"/>
    </row>
    <row r="8061" spans="2:24" x14ac:dyDescent="0.25">
      <c r="B8061" s="146"/>
      <c r="C8061" s="31"/>
      <c r="D8061" s="31"/>
      <c r="E8061" s="44"/>
      <c r="F8061" s="43"/>
      <c r="G8061" s="84"/>
      <c r="H8061" s="31"/>
      <c r="I8061" s="31"/>
      <c r="J8061" s="84"/>
      <c r="K8061" s="31"/>
      <c r="L8061" s="31"/>
      <c r="M8061" s="169"/>
      <c r="N8061" s="148"/>
      <c r="O8061" s="106"/>
      <c r="P8061" s="43"/>
      <c r="Q8061" s="31"/>
      <c r="R8061" s="84"/>
      <c r="S8061" s="31"/>
      <c r="T8061" s="31"/>
      <c r="U8061" s="169"/>
      <c r="V8061" s="150"/>
      <c r="W8061" s="141" t="str" cm="1">
        <f t="array" ref="W8061">IF(SUM(LEN(B8061:V8061))=0,"",IF(OR(OR(ISBLANK(F8061),SUM(LEN(C8061),LEN(D8061))=0),AND(NOT(E8061="Unknown"),ISBLANK(J8061)),AND(NOT(O8061="Unknown"),ISBLANK(R8061))),"Missing Information", INDEX(Table15[Entire Service Line Classification], MATCH(SUMIFS(Table15[Unique ID],Table15[System-Owned Portion],E8061,Table15[If Material Anything Other than "Lead" in Column E,Was Material Ever Previously Lead?],G8061,Table15[Customer-Owned Portion],O8061),Table15[Unique ID],0),0)))</f>
        <v/>
      </c>
      <c r="X8061"/>
    </row>
    <row r="8062" spans="2:24" x14ac:dyDescent="0.25">
      <c r="B8062" s="146"/>
      <c r="C8062" s="31"/>
      <c r="D8062" s="31"/>
      <c r="E8062" s="44"/>
      <c r="F8062" s="43"/>
      <c r="G8062" s="84"/>
      <c r="H8062" s="31"/>
      <c r="I8062" s="31"/>
      <c r="J8062" s="84"/>
      <c r="K8062" s="31"/>
      <c r="L8062" s="31"/>
      <c r="M8062" s="169"/>
      <c r="N8062" s="148"/>
      <c r="O8062" s="106"/>
      <c r="P8062" s="43"/>
      <c r="Q8062" s="31"/>
      <c r="R8062" s="84"/>
      <c r="S8062" s="31"/>
      <c r="T8062" s="31"/>
      <c r="U8062" s="169"/>
      <c r="V8062" s="150"/>
      <c r="W8062" s="141" t="str" cm="1">
        <f t="array" ref="W8062">IF(SUM(LEN(B8062:V8062))=0,"",IF(OR(OR(ISBLANK(F8062),SUM(LEN(C8062),LEN(D8062))=0),AND(NOT(E8062="Unknown"),ISBLANK(J8062)),AND(NOT(O8062="Unknown"),ISBLANK(R8062))),"Missing Information", INDEX(Table15[Entire Service Line Classification], MATCH(SUMIFS(Table15[Unique ID],Table15[System-Owned Portion],E8062,Table15[If Material Anything Other than "Lead" in Column E,Was Material Ever Previously Lead?],G8062,Table15[Customer-Owned Portion],O8062),Table15[Unique ID],0),0)))</f>
        <v/>
      </c>
      <c r="X8062"/>
    </row>
    <row r="8063" spans="2:24" x14ac:dyDescent="0.25">
      <c r="B8063" s="146"/>
      <c r="C8063" s="31"/>
      <c r="D8063" s="31"/>
      <c r="E8063" s="44"/>
      <c r="F8063" s="43"/>
      <c r="G8063" s="84"/>
      <c r="H8063" s="31"/>
      <c r="I8063" s="31"/>
      <c r="J8063" s="84"/>
      <c r="K8063" s="31"/>
      <c r="L8063" s="31"/>
      <c r="M8063" s="169"/>
      <c r="N8063" s="148"/>
      <c r="O8063" s="106"/>
      <c r="P8063" s="43"/>
      <c r="Q8063" s="31"/>
      <c r="R8063" s="84"/>
      <c r="S8063" s="31"/>
      <c r="T8063" s="31"/>
      <c r="U8063" s="169"/>
      <c r="V8063" s="150"/>
      <c r="W8063" s="141" t="str" cm="1">
        <f t="array" ref="W8063">IF(SUM(LEN(B8063:V8063))=0,"",IF(OR(OR(ISBLANK(F8063),SUM(LEN(C8063),LEN(D8063))=0),AND(NOT(E8063="Unknown"),ISBLANK(J8063)),AND(NOT(O8063="Unknown"),ISBLANK(R8063))),"Missing Information", INDEX(Table15[Entire Service Line Classification], MATCH(SUMIFS(Table15[Unique ID],Table15[System-Owned Portion],E8063,Table15[If Material Anything Other than "Lead" in Column E,Was Material Ever Previously Lead?],G8063,Table15[Customer-Owned Portion],O8063),Table15[Unique ID],0),0)))</f>
        <v/>
      </c>
      <c r="X8063"/>
    </row>
    <row r="8064" spans="2:24" x14ac:dyDescent="0.25">
      <c r="B8064" s="146"/>
      <c r="C8064" s="31"/>
      <c r="D8064" s="31"/>
      <c r="E8064" s="44"/>
      <c r="F8064" s="43"/>
      <c r="G8064" s="84"/>
      <c r="H8064" s="31"/>
      <c r="I8064" s="31"/>
      <c r="J8064" s="84"/>
      <c r="K8064" s="31"/>
      <c r="L8064" s="31"/>
      <c r="M8064" s="169"/>
      <c r="N8064" s="148"/>
      <c r="O8064" s="106"/>
      <c r="P8064" s="43"/>
      <c r="Q8064" s="31"/>
      <c r="R8064" s="84"/>
      <c r="S8064" s="31"/>
      <c r="T8064" s="31"/>
      <c r="U8064" s="169"/>
      <c r="V8064" s="150"/>
      <c r="W8064" s="141" t="str" cm="1">
        <f t="array" ref="W8064">IF(SUM(LEN(B8064:V8064))=0,"",IF(OR(OR(ISBLANK(F8064),SUM(LEN(C8064),LEN(D8064))=0),AND(NOT(E8064="Unknown"),ISBLANK(J8064)),AND(NOT(O8064="Unknown"),ISBLANK(R8064))),"Missing Information", INDEX(Table15[Entire Service Line Classification], MATCH(SUMIFS(Table15[Unique ID],Table15[System-Owned Portion],E8064,Table15[If Material Anything Other than "Lead" in Column E,Was Material Ever Previously Lead?],G8064,Table15[Customer-Owned Portion],O8064),Table15[Unique ID],0),0)))</f>
        <v/>
      </c>
      <c r="X8064"/>
    </row>
    <row r="8065" spans="2:24" x14ac:dyDescent="0.25">
      <c r="B8065" s="146"/>
      <c r="C8065" s="31"/>
      <c r="D8065" s="31"/>
      <c r="E8065" s="44"/>
      <c r="F8065" s="43"/>
      <c r="G8065" s="84"/>
      <c r="H8065" s="31"/>
      <c r="I8065" s="31"/>
      <c r="J8065" s="84"/>
      <c r="K8065" s="31"/>
      <c r="L8065" s="31"/>
      <c r="M8065" s="169"/>
      <c r="N8065" s="148"/>
      <c r="O8065" s="106"/>
      <c r="P8065" s="43"/>
      <c r="Q8065" s="31"/>
      <c r="R8065" s="84"/>
      <c r="S8065" s="31"/>
      <c r="T8065" s="31"/>
      <c r="U8065" s="169"/>
      <c r="V8065" s="150"/>
      <c r="W8065" s="141" t="str" cm="1">
        <f t="array" ref="W8065">IF(SUM(LEN(B8065:V8065))=0,"",IF(OR(OR(ISBLANK(F8065),SUM(LEN(C8065),LEN(D8065))=0),AND(NOT(E8065="Unknown"),ISBLANK(J8065)),AND(NOT(O8065="Unknown"),ISBLANK(R8065))),"Missing Information", INDEX(Table15[Entire Service Line Classification], MATCH(SUMIFS(Table15[Unique ID],Table15[System-Owned Portion],E8065,Table15[If Material Anything Other than "Lead" in Column E,Was Material Ever Previously Lead?],G8065,Table15[Customer-Owned Portion],O8065),Table15[Unique ID],0),0)))</f>
        <v/>
      </c>
      <c r="X8065"/>
    </row>
    <row r="8066" spans="2:24" x14ac:dyDescent="0.25">
      <c r="B8066" s="146"/>
      <c r="C8066" s="31"/>
      <c r="D8066" s="31"/>
      <c r="E8066" s="44"/>
      <c r="F8066" s="43"/>
      <c r="G8066" s="84"/>
      <c r="H8066" s="31"/>
      <c r="I8066" s="31"/>
      <c r="J8066" s="84"/>
      <c r="K8066" s="31"/>
      <c r="L8066" s="31"/>
      <c r="M8066" s="169"/>
      <c r="N8066" s="148"/>
      <c r="O8066" s="106"/>
      <c r="P8066" s="43"/>
      <c r="Q8066" s="31"/>
      <c r="R8066" s="84"/>
      <c r="S8066" s="31"/>
      <c r="T8066" s="31"/>
      <c r="U8066" s="169"/>
      <c r="V8066" s="150"/>
      <c r="W8066" s="141" t="str" cm="1">
        <f t="array" ref="W8066">IF(SUM(LEN(B8066:V8066))=0,"",IF(OR(OR(ISBLANK(F8066),SUM(LEN(C8066),LEN(D8066))=0),AND(NOT(E8066="Unknown"),ISBLANK(J8066)),AND(NOT(O8066="Unknown"),ISBLANK(R8066))),"Missing Information", INDEX(Table15[Entire Service Line Classification], MATCH(SUMIFS(Table15[Unique ID],Table15[System-Owned Portion],E8066,Table15[If Material Anything Other than "Lead" in Column E,Was Material Ever Previously Lead?],G8066,Table15[Customer-Owned Portion],O8066),Table15[Unique ID],0),0)))</f>
        <v/>
      </c>
      <c r="X8066"/>
    </row>
    <row r="8067" spans="2:24" x14ac:dyDescent="0.25">
      <c r="B8067" s="146"/>
      <c r="C8067" s="31"/>
      <c r="D8067" s="31"/>
      <c r="E8067" s="44"/>
      <c r="F8067" s="43"/>
      <c r="G8067" s="84"/>
      <c r="H8067" s="31"/>
      <c r="I8067" s="31"/>
      <c r="J8067" s="84"/>
      <c r="K8067" s="31"/>
      <c r="L8067" s="31"/>
      <c r="M8067" s="169"/>
      <c r="N8067" s="148"/>
      <c r="O8067" s="106"/>
      <c r="P8067" s="43"/>
      <c r="Q8067" s="31"/>
      <c r="R8067" s="84"/>
      <c r="S8067" s="31"/>
      <c r="T8067" s="31"/>
      <c r="U8067" s="169"/>
      <c r="V8067" s="150"/>
      <c r="W8067" s="141" t="str" cm="1">
        <f t="array" ref="W8067">IF(SUM(LEN(B8067:V8067))=0,"",IF(OR(OR(ISBLANK(F8067),SUM(LEN(C8067),LEN(D8067))=0),AND(NOT(E8067="Unknown"),ISBLANK(J8067)),AND(NOT(O8067="Unknown"),ISBLANK(R8067))),"Missing Information", INDEX(Table15[Entire Service Line Classification], MATCH(SUMIFS(Table15[Unique ID],Table15[System-Owned Portion],E8067,Table15[If Material Anything Other than "Lead" in Column E,Was Material Ever Previously Lead?],G8067,Table15[Customer-Owned Portion],O8067),Table15[Unique ID],0),0)))</f>
        <v/>
      </c>
      <c r="X8067"/>
    </row>
    <row r="8068" spans="2:24" x14ac:dyDescent="0.25">
      <c r="B8068" s="146"/>
      <c r="C8068" s="31"/>
      <c r="D8068" s="31"/>
      <c r="E8068" s="44"/>
      <c r="F8068" s="43"/>
      <c r="G8068" s="84"/>
      <c r="H8068" s="31"/>
      <c r="I8068" s="31"/>
      <c r="J8068" s="84"/>
      <c r="K8068" s="31"/>
      <c r="L8068" s="31"/>
      <c r="M8068" s="169"/>
      <c r="N8068" s="148"/>
      <c r="O8068" s="106"/>
      <c r="P8068" s="43"/>
      <c r="Q8068" s="31"/>
      <c r="R8068" s="84"/>
      <c r="S8068" s="31"/>
      <c r="T8068" s="31"/>
      <c r="U8068" s="169"/>
      <c r="V8068" s="150"/>
      <c r="W8068" s="141" t="str" cm="1">
        <f t="array" ref="W8068">IF(SUM(LEN(B8068:V8068))=0,"",IF(OR(OR(ISBLANK(F8068),SUM(LEN(C8068),LEN(D8068))=0),AND(NOT(E8068="Unknown"),ISBLANK(J8068)),AND(NOT(O8068="Unknown"),ISBLANK(R8068))),"Missing Information", INDEX(Table15[Entire Service Line Classification], MATCH(SUMIFS(Table15[Unique ID],Table15[System-Owned Portion],E8068,Table15[If Material Anything Other than "Lead" in Column E,Was Material Ever Previously Lead?],G8068,Table15[Customer-Owned Portion],O8068),Table15[Unique ID],0),0)))</f>
        <v/>
      </c>
      <c r="X8068"/>
    </row>
    <row r="8069" spans="2:24" x14ac:dyDescent="0.25">
      <c r="B8069" s="146"/>
      <c r="C8069" s="31"/>
      <c r="D8069" s="31"/>
      <c r="E8069" s="44"/>
      <c r="F8069" s="43"/>
      <c r="G8069" s="84"/>
      <c r="H8069" s="31"/>
      <c r="I8069" s="31"/>
      <c r="J8069" s="84"/>
      <c r="K8069" s="31"/>
      <c r="L8069" s="31"/>
      <c r="M8069" s="169"/>
      <c r="N8069" s="148"/>
      <c r="O8069" s="106"/>
      <c r="P8069" s="43"/>
      <c r="Q8069" s="31"/>
      <c r="R8069" s="84"/>
      <c r="S8069" s="31"/>
      <c r="T8069" s="31"/>
      <c r="U8069" s="169"/>
      <c r="V8069" s="150"/>
      <c r="W8069" s="141" t="str" cm="1">
        <f t="array" ref="W8069">IF(SUM(LEN(B8069:V8069))=0,"",IF(OR(OR(ISBLANK(F8069),SUM(LEN(C8069),LEN(D8069))=0),AND(NOT(E8069="Unknown"),ISBLANK(J8069)),AND(NOT(O8069="Unknown"),ISBLANK(R8069))),"Missing Information", INDEX(Table15[Entire Service Line Classification], MATCH(SUMIFS(Table15[Unique ID],Table15[System-Owned Portion],E8069,Table15[If Material Anything Other than "Lead" in Column E,Was Material Ever Previously Lead?],G8069,Table15[Customer-Owned Portion],O8069),Table15[Unique ID],0),0)))</f>
        <v/>
      </c>
      <c r="X8069"/>
    </row>
    <row r="8070" spans="2:24" x14ac:dyDescent="0.25">
      <c r="B8070" s="146"/>
      <c r="C8070" s="31"/>
      <c r="D8070" s="31"/>
      <c r="E8070" s="44"/>
      <c r="F8070" s="43"/>
      <c r="G8070" s="84"/>
      <c r="H8070" s="31"/>
      <c r="I8070" s="31"/>
      <c r="J8070" s="84"/>
      <c r="K8070" s="31"/>
      <c r="L8070" s="31"/>
      <c r="M8070" s="169"/>
      <c r="N8070" s="148"/>
      <c r="O8070" s="106"/>
      <c r="P8070" s="43"/>
      <c r="Q8070" s="31"/>
      <c r="R8070" s="84"/>
      <c r="S8070" s="31"/>
      <c r="T8070" s="31"/>
      <c r="U8070" s="169"/>
      <c r="V8070" s="150"/>
      <c r="W8070" s="141" t="str" cm="1">
        <f t="array" ref="W8070">IF(SUM(LEN(B8070:V8070))=0,"",IF(OR(OR(ISBLANK(F8070),SUM(LEN(C8070),LEN(D8070))=0),AND(NOT(E8070="Unknown"),ISBLANK(J8070)),AND(NOT(O8070="Unknown"),ISBLANK(R8070))),"Missing Information", INDEX(Table15[Entire Service Line Classification], MATCH(SUMIFS(Table15[Unique ID],Table15[System-Owned Portion],E8070,Table15[If Material Anything Other than "Lead" in Column E,Was Material Ever Previously Lead?],G8070,Table15[Customer-Owned Portion],O8070),Table15[Unique ID],0),0)))</f>
        <v/>
      </c>
      <c r="X8070"/>
    </row>
    <row r="8071" spans="2:24" x14ac:dyDescent="0.25">
      <c r="B8071" s="146"/>
      <c r="C8071" s="31"/>
      <c r="D8071" s="31"/>
      <c r="E8071" s="44"/>
      <c r="F8071" s="43"/>
      <c r="G8071" s="84"/>
      <c r="H8071" s="31"/>
      <c r="I8071" s="31"/>
      <c r="J8071" s="84"/>
      <c r="K8071" s="31"/>
      <c r="L8071" s="31"/>
      <c r="M8071" s="169"/>
      <c r="N8071" s="148"/>
      <c r="O8071" s="106"/>
      <c r="P8071" s="43"/>
      <c r="Q8071" s="31"/>
      <c r="R8071" s="84"/>
      <c r="S8071" s="31"/>
      <c r="T8071" s="31"/>
      <c r="U8071" s="169"/>
      <c r="V8071" s="150"/>
      <c r="W8071" s="141" t="str" cm="1">
        <f t="array" ref="W8071">IF(SUM(LEN(B8071:V8071))=0,"",IF(OR(OR(ISBLANK(F8071),SUM(LEN(C8071),LEN(D8071))=0),AND(NOT(E8071="Unknown"),ISBLANK(J8071)),AND(NOT(O8071="Unknown"),ISBLANK(R8071))),"Missing Information", INDEX(Table15[Entire Service Line Classification], MATCH(SUMIFS(Table15[Unique ID],Table15[System-Owned Portion],E8071,Table15[If Material Anything Other than "Lead" in Column E,Was Material Ever Previously Lead?],G8071,Table15[Customer-Owned Portion],O8071),Table15[Unique ID],0),0)))</f>
        <v/>
      </c>
      <c r="X8071"/>
    </row>
    <row r="8072" spans="2:24" x14ac:dyDescent="0.25">
      <c r="B8072" s="146"/>
      <c r="C8072" s="31"/>
      <c r="D8072" s="31"/>
      <c r="E8072" s="44"/>
      <c r="F8072" s="43"/>
      <c r="G8072" s="84"/>
      <c r="H8072" s="31"/>
      <c r="I8072" s="31"/>
      <c r="J8072" s="84"/>
      <c r="K8072" s="31"/>
      <c r="L8072" s="31"/>
      <c r="M8072" s="169"/>
      <c r="N8072" s="148"/>
      <c r="O8072" s="106"/>
      <c r="P8072" s="43"/>
      <c r="Q8072" s="31"/>
      <c r="R8072" s="84"/>
      <c r="S8072" s="31"/>
      <c r="T8072" s="31"/>
      <c r="U8072" s="169"/>
      <c r="V8072" s="150"/>
      <c r="W8072" s="141" t="str" cm="1">
        <f t="array" ref="W8072">IF(SUM(LEN(B8072:V8072))=0,"",IF(OR(OR(ISBLANK(F8072),SUM(LEN(C8072),LEN(D8072))=0),AND(NOT(E8072="Unknown"),ISBLANK(J8072)),AND(NOT(O8072="Unknown"),ISBLANK(R8072))),"Missing Information", INDEX(Table15[Entire Service Line Classification], MATCH(SUMIFS(Table15[Unique ID],Table15[System-Owned Portion],E8072,Table15[If Material Anything Other than "Lead" in Column E,Was Material Ever Previously Lead?],G8072,Table15[Customer-Owned Portion],O8072),Table15[Unique ID],0),0)))</f>
        <v/>
      </c>
      <c r="X8072"/>
    </row>
    <row r="8073" spans="2:24" x14ac:dyDescent="0.25">
      <c r="B8073" s="146"/>
      <c r="C8073" s="31"/>
      <c r="D8073" s="31"/>
      <c r="E8073" s="44"/>
      <c r="F8073" s="43"/>
      <c r="G8073" s="84"/>
      <c r="H8073" s="31"/>
      <c r="I8073" s="31"/>
      <c r="J8073" s="84"/>
      <c r="K8073" s="31"/>
      <c r="L8073" s="31"/>
      <c r="M8073" s="169"/>
      <c r="N8073" s="148"/>
      <c r="O8073" s="106"/>
      <c r="P8073" s="43"/>
      <c r="Q8073" s="31"/>
      <c r="R8073" s="84"/>
      <c r="S8073" s="31"/>
      <c r="T8073" s="31"/>
      <c r="U8073" s="169"/>
      <c r="V8073" s="150"/>
      <c r="W8073" s="141" t="str" cm="1">
        <f t="array" ref="W8073">IF(SUM(LEN(B8073:V8073))=0,"",IF(OR(OR(ISBLANK(F8073),SUM(LEN(C8073),LEN(D8073))=0),AND(NOT(E8073="Unknown"),ISBLANK(J8073)),AND(NOT(O8073="Unknown"),ISBLANK(R8073))),"Missing Information", INDEX(Table15[Entire Service Line Classification], MATCH(SUMIFS(Table15[Unique ID],Table15[System-Owned Portion],E8073,Table15[If Material Anything Other than "Lead" in Column E,Was Material Ever Previously Lead?],G8073,Table15[Customer-Owned Portion],O8073),Table15[Unique ID],0),0)))</f>
        <v/>
      </c>
      <c r="X8073"/>
    </row>
    <row r="8074" spans="2:24" x14ac:dyDescent="0.25">
      <c r="B8074" s="146"/>
      <c r="C8074" s="31"/>
      <c r="D8074" s="31"/>
      <c r="E8074" s="44"/>
      <c r="F8074" s="43"/>
      <c r="G8074" s="84"/>
      <c r="H8074" s="31"/>
      <c r="I8074" s="31"/>
      <c r="J8074" s="84"/>
      <c r="K8074" s="31"/>
      <c r="L8074" s="31"/>
      <c r="M8074" s="169"/>
      <c r="N8074" s="148"/>
      <c r="O8074" s="106"/>
      <c r="P8074" s="43"/>
      <c r="Q8074" s="31"/>
      <c r="R8074" s="84"/>
      <c r="S8074" s="31"/>
      <c r="T8074" s="31"/>
      <c r="U8074" s="169"/>
      <c r="V8074" s="150"/>
      <c r="W8074" s="141" t="str" cm="1">
        <f t="array" ref="W8074">IF(SUM(LEN(B8074:V8074))=0,"",IF(OR(OR(ISBLANK(F8074),SUM(LEN(C8074),LEN(D8074))=0),AND(NOT(E8074="Unknown"),ISBLANK(J8074)),AND(NOT(O8074="Unknown"),ISBLANK(R8074))),"Missing Information", INDEX(Table15[Entire Service Line Classification], MATCH(SUMIFS(Table15[Unique ID],Table15[System-Owned Portion],E8074,Table15[If Material Anything Other than "Lead" in Column E,Was Material Ever Previously Lead?],G8074,Table15[Customer-Owned Portion],O8074),Table15[Unique ID],0),0)))</f>
        <v/>
      </c>
      <c r="X8074"/>
    </row>
    <row r="8075" spans="2:24" x14ac:dyDescent="0.25">
      <c r="B8075" s="146"/>
      <c r="C8075" s="31"/>
      <c r="D8075" s="31"/>
      <c r="E8075" s="44"/>
      <c r="F8075" s="43"/>
      <c r="G8075" s="84"/>
      <c r="H8075" s="31"/>
      <c r="I8075" s="31"/>
      <c r="J8075" s="84"/>
      <c r="K8075" s="31"/>
      <c r="L8075" s="31"/>
      <c r="M8075" s="169"/>
      <c r="N8075" s="148"/>
      <c r="O8075" s="106"/>
      <c r="P8075" s="43"/>
      <c r="Q8075" s="31"/>
      <c r="R8075" s="84"/>
      <c r="S8075" s="31"/>
      <c r="T8075" s="31"/>
      <c r="U8075" s="169"/>
      <c r="V8075" s="150"/>
      <c r="W8075" s="141" t="str" cm="1">
        <f t="array" ref="W8075">IF(SUM(LEN(B8075:V8075))=0,"",IF(OR(OR(ISBLANK(F8075),SUM(LEN(C8075),LEN(D8075))=0),AND(NOT(E8075="Unknown"),ISBLANK(J8075)),AND(NOT(O8075="Unknown"),ISBLANK(R8075))),"Missing Information", INDEX(Table15[Entire Service Line Classification], MATCH(SUMIFS(Table15[Unique ID],Table15[System-Owned Portion],E8075,Table15[If Material Anything Other than "Lead" in Column E,Was Material Ever Previously Lead?],G8075,Table15[Customer-Owned Portion],O8075),Table15[Unique ID],0),0)))</f>
        <v/>
      </c>
      <c r="X8075"/>
    </row>
    <row r="8076" spans="2:24" x14ac:dyDescent="0.25">
      <c r="B8076" s="146"/>
      <c r="C8076" s="31"/>
      <c r="D8076" s="31"/>
      <c r="E8076" s="44"/>
      <c r="F8076" s="43"/>
      <c r="G8076" s="84"/>
      <c r="H8076" s="31"/>
      <c r="I8076" s="31"/>
      <c r="J8076" s="84"/>
      <c r="K8076" s="31"/>
      <c r="L8076" s="31"/>
      <c r="M8076" s="169"/>
      <c r="N8076" s="148"/>
      <c r="O8076" s="106"/>
      <c r="P8076" s="43"/>
      <c r="Q8076" s="31"/>
      <c r="R8076" s="84"/>
      <c r="S8076" s="31"/>
      <c r="T8076" s="31"/>
      <c r="U8076" s="169"/>
      <c r="V8076" s="150"/>
      <c r="W8076" s="141" t="str" cm="1">
        <f t="array" ref="W8076">IF(SUM(LEN(B8076:V8076))=0,"",IF(OR(OR(ISBLANK(F8076),SUM(LEN(C8076),LEN(D8076))=0),AND(NOT(E8076="Unknown"),ISBLANK(J8076)),AND(NOT(O8076="Unknown"),ISBLANK(R8076))),"Missing Information", INDEX(Table15[Entire Service Line Classification], MATCH(SUMIFS(Table15[Unique ID],Table15[System-Owned Portion],E8076,Table15[If Material Anything Other than "Lead" in Column E,Was Material Ever Previously Lead?],G8076,Table15[Customer-Owned Portion],O8076),Table15[Unique ID],0),0)))</f>
        <v/>
      </c>
      <c r="X8076"/>
    </row>
    <row r="8077" spans="2:24" x14ac:dyDescent="0.25">
      <c r="B8077" s="146"/>
      <c r="C8077" s="31"/>
      <c r="D8077" s="31"/>
      <c r="E8077" s="44"/>
      <c r="F8077" s="43"/>
      <c r="G8077" s="84"/>
      <c r="H8077" s="31"/>
      <c r="I8077" s="31"/>
      <c r="J8077" s="84"/>
      <c r="K8077" s="31"/>
      <c r="L8077" s="31"/>
      <c r="M8077" s="169"/>
      <c r="N8077" s="148"/>
      <c r="O8077" s="106"/>
      <c r="P8077" s="43"/>
      <c r="Q8077" s="31"/>
      <c r="R8077" s="84"/>
      <c r="S8077" s="31"/>
      <c r="T8077" s="31"/>
      <c r="U8077" s="169"/>
      <c r="V8077" s="150"/>
      <c r="W8077" s="141" t="str" cm="1">
        <f t="array" ref="W8077">IF(SUM(LEN(B8077:V8077))=0,"",IF(OR(OR(ISBLANK(F8077),SUM(LEN(C8077),LEN(D8077))=0),AND(NOT(E8077="Unknown"),ISBLANK(J8077)),AND(NOT(O8077="Unknown"),ISBLANK(R8077))),"Missing Information", INDEX(Table15[Entire Service Line Classification], MATCH(SUMIFS(Table15[Unique ID],Table15[System-Owned Portion],E8077,Table15[If Material Anything Other than "Lead" in Column E,Was Material Ever Previously Lead?],G8077,Table15[Customer-Owned Portion],O8077),Table15[Unique ID],0),0)))</f>
        <v/>
      </c>
      <c r="X8077"/>
    </row>
    <row r="8078" spans="2:24" x14ac:dyDescent="0.25">
      <c r="B8078" s="146"/>
      <c r="C8078" s="31"/>
      <c r="D8078" s="31"/>
      <c r="E8078" s="44"/>
      <c r="F8078" s="43"/>
      <c r="G8078" s="84"/>
      <c r="H8078" s="31"/>
      <c r="I8078" s="31"/>
      <c r="J8078" s="84"/>
      <c r="K8078" s="31"/>
      <c r="L8078" s="31"/>
      <c r="M8078" s="169"/>
      <c r="N8078" s="148"/>
      <c r="O8078" s="106"/>
      <c r="P8078" s="43"/>
      <c r="Q8078" s="31"/>
      <c r="R8078" s="84"/>
      <c r="S8078" s="31"/>
      <c r="T8078" s="31"/>
      <c r="U8078" s="169"/>
      <c r="V8078" s="150"/>
      <c r="W8078" s="141" t="str" cm="1">
        <f t="array" ref="W8078">IF(SUM(LEN(B8078:V8078))=0,"",IF(OR(OR(ISBLANK(F8078),SUM(LEN(C8078),LEN(D8078))=0),AND(NOT(E8078="Unknown"),ISBLANK(J8078)),AND(NOT(O8078="Unknown"),ISBLANK(R8078))),"Missing Information", INDEX(Table15[Entire Service Line Classification], MATCH(SUMIFS(Table15[Unique ID],Table15[System-Owned Portion],E8078,Table15[If Material Anything Other than "Lead" in Column E,Was Material Ever Previously Lead?],G8078,Table15[Customer-Owned Portion],O8078),Table15[Unique ID],0),0)))</f>
        <v/>
      </c>
      <c r="X8078"/>
    </row>
    <row r="8079" spans="2:24" x14ac:dyDescent="0.25">
      <c r="B8079" s="146"/>
      <c r="C8079" s="31"/>
      <c r="D8079" s="31"/>
      <c r="E8079" s="44"/>
      <c r="F8079" s="43"/>
      <c r="G8079" s="84"/>
      <c r="H8079" s="31"/>
      <c r="I8079" s="31"/>
      <c r="J8079" s="84"/>
      <c r="K8079" s="31"/>
      <c r="L8079" s="31"/>
      <c r="M8079" s="169"/>
      <c r="N8079" s="148"/>
      <c r="O8079" s="106"/>
      <c r="P8079" s="43"/>
      <c r="Q8079" s="31"/>
      <c r="R8079" s="84"/>
      <c r="S8079" s="31"/>
      <c r="T8079" s="31"/>
      <c r="U8079" s="169"/>
      <c r="V8079" s="150"/>
      <c r="W8079" s="141" t="str" cm="1">
        <f t="array" ref="W8079">IF(SUM(LEN(B8079:V8079))=0,"",IF(OR(OR(ISBLANK(F8079),SUM(LEN(C8079),LEN(D8079))=0),AND(NOT(E8079="Unknown"),ISBLANK(J8079)),AND(NOT(O8079="Unknown"),ISBLANK(R8079))),"Missing Information", INDEX(Table15[Entire Service Line Classification], MATCH(SUMIFS(Table15[Unique ID],Table15[System-Owned Portion],E8079,Table15[If Material Anything Other than "Lead" in Column E,Was Material Ever Previously Lead?],G8079,Table15[Customer-Owned Portion],O8079),Table15[Unique ID],0),0)))</f>
        <v/>
      </c>
      <c r="X8079"/>
    </row>
    <row r="8080" spans="2:24" x14ac:dyDescent="0.25">
      <c r="B8080" s="146"/>
      <c r="C8080" s="31"/>
      <c r="D8080" s="31"/>
      <c r="E8080" s="44"/>
      <c r="F8080" s="43"/>
      <c r="G8080" s="84"/>
      <c r="H8080" s="31"/>
      <c r="I8080" s="31"/>
      <c r="J8080" s="84"/>
      <c r="K8080" s="31"/>
      <c r="L8080" s="31"/>
      <c r="M8080" s="169"/>
      <c r="N8080" s="148"/>
      <c r="O8080" s="106"/>
      <c r="P8080" s="43"/>
      <c r="Q8080" s="31"/>
      <c r="R8080" s="84"/>
      <c r="S8080" s="31"/>
      <c r="T8080" s="31"/>
      <c r="U8080" s="169"/>
      <c r="V8080" s="150"/>
      <c r="W8080" s="141" t="str" cm="1">
        <f t="array" ref="W8080">IF(SUM(LEN(B8080:V8080))=0,"",IF(OR(OR(ISBLANK(F8080),SUM(LEN(C8080),LEN(D8080))=0),AND(NOT(E8080="Unknown"),ISBLANK(J8080)),AND(NOT(O8080="Unknown"),ISBLANK(R8080))),"Missing Information", INDEX(Table15[Entire Service Line Classification], MATCH(SUMIFS(Table15[Unique ID],Table15[System-Owned Portion],E8080,Table15[If Material Anything Other than "Lead" in Column E,Was Material Ever Previously Lead?],G8080,Table15[Customer-Owned Portion],O8080),Table15[Unique ID],0),0)))</f>
        <v/>
      </c>
      <c r="X8080"/>
    </row>
    <row r="8081" spans="2:24" x14ac:dyDescent="0.25">
      <c r="B8081" s="146"/>
      <c r="C8081" s="31"/>
      <c r="D8081" s="31"/>
      <c r="E8081" s="44"/>
      <c r="F8081" s="43"/>
      <c r="G8081" s="84"/>
      <c r="H8081" s="31"/>
      <c r="I8081" s="31"/>
      <c r="J8081" s="84"/>
      <c r="K8081" s="31"/>
      <c r="L8081" s="31"/>
      <c r="M8081" s="169"/>
      <c r="N8081" s="148"/>
      <c r="O8081" s="106"/>
      <c r="P8081" s="43"/>
      <c r="Q8081" s="31"/>
      <c r="R8081" s="84"/>
      <c r="S8081" s="31"/>
      <c r="T8081" s="31"/>
      <c r="U8081" s="169"/>
      <c r="V8081" s="150"/>
      <c r="W8081" s="141" t="str" cm="1">
        <f t="array" ref="W8081">IF(SUM(LEN(B8081:V8081))=0,"",IF(OR(OR(ISBLANK(F8081),SUM(LEN(C8081),LEN(D8081))=0),AND(NOT(E8081="Unknown"),ISBLANK(J8081)),AND(NOT(O8081="Unknown"),ISBLANK(R8081))),"Missing Information", INDEX(Table15[Entire Service Line Classification], MATCH(SUMIFS(Table15[Unique ID],Table15[System-Owned Portion],E8081,Table15[If Material Anything Other than "Lead" in Column E,Was Material Ever Previously Lead?],G8081,Table15[Customer-Owned Portion],O8081),Table15[Unique ID],0),0)))</f>
        <v/>
      </c>
      <c r="X8081"/>
    </row>
    <row r="8082" spans="2:24" x14ac:dyDescent="0.25">
      <c r="B8082" s="146"/>
      <c r="C8082" s="31"/>
      <c r="D8082" s="31"/>
      <c r="E8082" s="44"/>
      <c r="F8082" s="43"/>
      <c r="G8082" s="84"/>
      <c r="H8082" s="31"/>
      <c r="I8082" s="31"/>
      <c r="J8082" s="84"/>
      <c r="K8082" s="31"/>
      <c r="L8082" s="31"/>
      <c r="M8082" s="169"/>
      <c r="N8082" s="148"/>
      <c r="O8082" s="106"/>
      <c r="P8082" s="43"/>
      <c r="Q8082" s="31"/>
      <c r="R8082" s="84"/>
      <c r="S8082" s="31"/>
      <c r="T8082" s="31"/>
      <c r="U8082" s="169"/>
      <c r="V8082" s="150"/>
      <c r="W8082" s="141" t="str" cm="1">
        <f t="array" ref="W8082">IF(SUM(LEN(B8082:V8082))=0,"",IF(OR(OR(ISBLANK(F8082),SUM(LEN(C8082),LEN(D8082))=0),AND(NOT(E8082="Unknown"),ISBLANK(J8082)),AND(NOT(O8082="Unknown"),ISBLANK(R8082))),"Missing Information", INDEX(Table15[Entire Service Line Classification], MATCH(SUMIFS(Table15[Unique ID],Table15[System-Owned Portion],E8082,Table15[If Material Anything Other than "Lead" in Column E,Was Material Ever Previously Lead?],G8082,Table15[Customer-Owned Portion],O8082),Table15[Unique ID],0),0)))</f>
        <v/>
      </c>
      <c r="X8082"/>
    </row>
    <row r="8083" spans="2:24" x14ac:dyDescent="0.25">
      <c r="B8083" s="146"/>
      <c r="C8083" s="31"/>
      <c r="D8083" s="31"/>
      <c r="E8083" s="44"/>
      <c r="F8083" s="43"/>
      <c r="G8083" s="84"/>
      <c r="H8083" s="31"/>
      <c r="I8083" s="31"/>
      <c r="J8083" s="84"/>
      <c r="K8083" s="31"/>
      <c r="L8083" s="31"/>
      <c r="M8083" s="169"/>
      <c r="N8083" s="148"/>
      <c r="O8083" s="106"/>
      <c r="P8083" s="43"/>
      <c r="Q8083" s="31"/>
      <c r="R8083" s="84"/>
      <c r="S8083" s="31"/>
      <c r="T8083" s="31"/>
      <c r="U8083" s="169"/>
      <c r="V8083" s="150"/>
      <c r="W8083" s="141" t="str" cm="1">
        <f t="array" ref="W8083">IF(SUM(LEN(B8083:V8083))=0,"",IF(OR(OR(ISBLANK(F8083),SUM(LEN(C8083),LEN(D8083))=0),AND(NOT(E8083="Unknown"),ISBLANK(J8083)),AND(NOT(O8083="Unknown"),ISBLANK(R8083))),"Missing Information", INDEX(Table15[Entire Service Line Classification], MATCH(SUMIFS(Table15[Unique ID],Table15[System-Owned Portion],E8083,Table15[If Material Anything Other than "Lead" in Column E,Was Material Ever Previously Lead?],G8083,Table15[Customer-Owned Portion],O8083),Table15[Unique ID],0),0)))</f>
        <v/>
      </c>
      <c r="X8083"/>
    </row>
    <row r="8084" spans="2:24" x14ac:dyDescent="0.25">
      <c r="B8084" s="146"/>
      <c r="C8084" s="31"/>
      <c r="D8084" s="31"/>
      <c r="E8084" s="44"/>
      <c r="F8084" s="43"/>
      <c r="G8084" s="84"/>
      <c r="H8084" s="31"/>
      <c r="I8084" s="31"/>
      <c r="J8084" s="84"/>
      <c r="K8084" s="31"/>
      <c r="L8084" s="31"/>
      <c r="M8084" s="169"/>
      <c r="N8084" s="148"/>
      <c r="O8084" s="106"/>
      <c r="P8084" s="43"/>
      <c r="Q8084" s="31"/>
      <c r="R8084" s="84"/>
      <c r="S8084" s="31"/>
      <c r="T8084" s="31"/>
      <c r="U8084" s="169"/>
      <c r="V8084" s="150"/>
      <c r="W8084" s="141" t="str" cm="1">
        <f t="array" ref="W8084">IF(SUM(LEN(B8084:V8084))=0,"",IF(OR(OR(ISBLANK(F8084),SUM(LEN(C8084),LEN(D8084))=0),AND(NOT(E8084="Unknown"),ISBLANK(J8084)),AND(NOT(O8084="Unknown"),ISBLANK(R8084))),"Missing Information", INDEX(Table15[Entire Service Line Classification], MATCH(SUMIFS(Table15[Unique ID],Table15[System-Owned Portion],E8084,Table15[If Material Anything Other than "Lead" in Column E,Was Material Ever Previously Lead?],G8084,Table15[Customer-Owned Portion],O8084),Table15[Unique ID],0),0)))</f>
        <v/>
      </c>
      <c r="X8084"/>
    </row>
    <row r="8085" spans="2:24" x14ac:dyDescent="0.25">
      <c r="B8085" s="146"/>
      <c r="C8085" s="31"/>
      <c r="D8085" s="31"/>
      <c r="E8085" s="44"/>
      <c r="F8085" s="43"/>
      <c r="G8085" s="84"/>
      <c r="H8085" s="31"/>
      <c r="I8085" s="31"/>
      <c r="J8085" s="84"/>
      <c r="K8085" s="31"/>
      <c r="L8085" s="31"/>
      <c r="M8085" s="169"/>
      <c r="N8085" s="148"/>
      <c r="O8085" s="106"/>
      <c r="P8085" s="43"/>
      <c r="Q8085" s="31"/>
      <c r="R8085" s="84"/>
      <c r="S8085" s="31"/>
      <c r="T8085" s="31"/>
      <c r="U8085" s="169"/>
      <c r="V8085" s="150"/>
      <c r="W8085" s="141" t="str" cm="1">
        <f t="array" ref="W8085">IF(SUM(LEN(B8085:V8085))=0,"",IF(OR(OR(ISBLANK(F8085),SUM(LEN(C8085),LEN(D8085))=0),AND(NOT(E8085="Unknown"),ISBLANK(J8085)),AND(NOT(O8085="Unknown"),ISBLANK(R8085))),"Missing Information", INDEX(Table15[Entire Service Line Classification], MATCH(SUMIFS(Table15[Unique ID],Table15[System-Owned Portion],E8085,Table15[If Material Anything Other than "Lead" in Column E,Was Material Ever Previously Lead?],G8085,Table15[Customer-Owned Portion],O8085),Table15[Unique ID],0),0)))</f>
        <v/>
      </c>
      <c r="X8085"/>
    </row>
    <row r="8086" spans="2:24" x14ac:dyDescent="0.25">
      <c r="B8086" s="146"/>
      <c r="C8086" s="31"/>
      <c r="D8086" s="31"/>
      <c r="E8086" s="44"/>
      <c r="F8086" s="43"/>
      <c r="G8086" s="84"/>
      <c r="H8086" s="31"/>
      <c r="I8086" s="31"/>
      <c r="J8086" s="84"/>
      <c r="K8086" s="31"/>
      <c r="L8086" s="31"/>
      <c r="M8086" s="169"/>
      <c r="N8086" s="148"/>
      <c r="O8086" s="106"/>
      <c r="P8086" s="43"/>
      <c r="Q8086" s="31"/>
      <c r="R8086" s="84"/>
      <c r="S8086" s="31"/>
      <c r="T8086" s="31"/>
      <c r="U8086" s="169"/>
      <c r="V8086" s="150"/>
      <c r="W8086" s="141" t="str" cm="1">
        <f t="array" ref="W8086">IF(SUM(LEN(B8086:V8086))=0,"",IF(OR(OR(ISBLANK(F8086),SUM(LEN(C8086),LEN(D8086))=0),AND(NOT(E8086="Unknown"),ISBLANK(J8086)),AND(NOT(O8086="Unknown"),ISBLANK(R8086))),"Missing Information", INDEX(Table15[Entire Service Line Classification], MATCH(SUMIFS(Table15[Unique ID],Table15[System-Owned Portion],E8086,Table15[If Material Anything Other than "Lead" in Column E,Was Material Ever Previously Lead?],G8086,Table15[Customer-Owned Portion],O8086),Table15[Unique ID],0),0)))</f>
        <v/>
      </c>
      <c r="X8086"/>
    </row>
    <row r="8087" spans="2:24" x14ac:dyDescent="0.25">
      <c r="B8087" s="146"/>
      <c r="C8087" s="31"/>
      <c r="D8087" s="31"/>
      <c r="E8087" s="44"/>
      <c r="F8087" s="43"/>
      <c r="G8087" s="84"/>
      <c r="H8087" s="31"/>
      <c r="I8087" s="31"/>
      <c r="J8087" s="84"/>
      <c r="K8087" s="31"/>
      <c r="L8087" s="31"/>
      <c r="M8087" s="169"/>
      <c r="N8087" s="148"/>
      <c r="O8087" s="106"/>
      <c r="P8087" s="43"/>
      <c r="Q8087" s="31"/>
      <c r="R8087" s="84"/>
      <c r="S8087" s="31"/>
      <c r="T8087" s="31"/>
      <c r="U8087" s="169"/>
      <c r="V8087" s="150"/>
      <c r="W8087" s="141" t="str" cm="1">
        <f t="array" ref="W8087">IF(SUM(LEN(B8087:V8087))=0,"",IF(OR(OR(ISBLANK(F8087),SUM(LEN(C8087),LEN(D8087))=0),AND(NOT(E8087="Unknown"),ISBLANK(J8087)),AND(NOT(O8087="Unknown"),ISBLANK(R8087))),"Missing Information", INDEX(Table15[Entire Service Line Classification], MATCH(SUMIFS(Table15[Unique ID],Table15[System-Owned Portion],E8087,Table15[If Material Anything Other than "Lead" in Column E,Was Material Ever Previously Lead?],G8087,Table15[Customer-Owned Portion],O8087),Table15[Unique ID],0),0)))</f>
        <v/>
      </c>
      <c r="X8087"/>
    </row>
    <row r="8088" spans="2:24" x14ac:dyDescent="0.25">
      <c r="B8088" s="146"/>
      <c r="C8088" s="31"/>
      <c r="D8088" s="31"/>
      <c r="E8088" s="44"/>
      <c r="F8088" s="43"/>
      <c r="G8088" s="84"/>
      <c r="H8088" s="31"/>
      <c r="I8088" s="31"/>
      <c r="J8088" s="84"/>
      <c r="K8088" s="31"/>
      <c r="L8088" s="31"/>
      <c r="M8088" s="169"/>
      <c r="N8088" s="148"/>
      <c r="O8088" s="106"/>
      <c r="P8088" s="43"/>
      <c r="Q8088" s="31"/>
      <c r="R8088" s="84"/>
      <c r="S8088" s="31"/>
      <c r="T8088" s="31"/>
      <c r="U8088" s="169"/>
      <c r="V8088" s="150"/>
      <c r="W8088" s="141" t="str" cm="1">
        <f t="array" ref="W8088">IF(SUM(LEN(B8088:V8088))=0,"",IF(OR(OR(ISBLANK(F8088),SUM(LEN(C8088),LEN(D8088))=0),AND(NOT(E8088="Unknown"),ISBLANK(J8088)),AND(NOT(O8088="Unknown"),ISBLANK(R8088))),"Missing Information", INDEX(Table15[Entire Service Line Classification], MATCH(SUMIFS(Table15[Unique ID],Table15[System-Owned Portion],E8088,Table15[If Material Anything Other than "Lead" in Column E,Was Material Ever Previously Lead?],G8088,Table15[Customer-Owned Portion],O8088),Table15[Unique ID],0),0)))</f>
        <v/>
      </c>
      <c r="X8088"/>
    </row>
    <row r="8089" spans="2:24" x14ac:dyDescent="0.25">
      <c r="B8089" s="146"/>
      <c r="C8089" s="31"/>
      <c r="D8089" s="31"/>
      <c r="E8089" s="44"/>
      <c r="F8089" s="43"/>
      <c r="G8089" s="84"/>
      <c r="H8089" s="31"/>
      <c r="I8089" s="31"/>
      <c r="J8089" s="84"/>
      <c r="K8089" s="31"/>
      <c r="L8089" s="31"/>
      <c r="M8089" s="169"/>
      <c r="N8089" s="148"/>
      <c r="O8089" s="106"/>
      <c r="P8089" s="43"/>
      <c r="Q8089" s="31"/>
      <c r="R8089" s="84"/>
      <c r="S8089" s="31"/>
      <c r="T8089" s="31"/>
      <c r="U8089" s="169"/>
      <c r="V8089" s="150"/>
      <c r="W8089" s="141" t="str" cm="1">
        <f t="array" ref="W8089">IF(SUM(LEN(B8089:V8089))=0,"",IF(OR(OR(ISBLANK(F8089),SUM(LEN(C8089),LEN(D8089))=0),AND(NOT(E8089="Unknown"),ISBLANK(J8089)),AND(NOT(O8089="Unknown"),ISBLANK(R8089))),"Missing Information", INDEX(Table15[Entire Service Line Classification], MATCH(SUMIFS(Table15[Unique ID],Table15[System-Owned Portion],E8089,Table15[If Material Anything Other than "Lead" in Column E,Was Material Ever Previously Lead?],G8089,Table15[Customer-Owned Portion],O8089),Table15[Unique ID],0),0)))</f>
        <v/>
      </c>
      <c r="X8089"/>
    </row>
    <row r="8090" spans="2:24" x14ac:dyDescent="0.25">
      <c r="B8090" s="146"/>
      <c r="C8090" s="31"/>
      <c r="D8090" s="31"/>
      <c r="E8090" s="44"/>
      <c r="F8090" s="43"/>
      <c r="G8090" s="84"/>
      <c r="H8090" s="31"/>
      <c r="I8090" s="31"/>
      <c r="J8090" s="84"/>
      <c r="K8090" s="31"/>
      <c r="L8090" s="31"/>
      <c r="M8090" s="169"/>
      <c r="N8090" s="148"/>
      <c r="O8090" s="106"/>
      <c r="P8090" s="43"/>
      <c r="Q8090" s="31"/>
      <c r="R8090" s="84"/>
      <c r="S8090" s="31"/>
      <c r="T8090" s="31"/>
      <c r="U8090" s="169"/>
      <c r="V8090" s="150"/>
      <c r="W8090" s="141" t="str" cm="1">
        <f t="array" ref="W8090">IF(SUM(LEN(B8090:V8090))=0,"",IF(OR(OR(ISBLANK(F8090),SUM(LEN(C8090),LEN(D8090))=0),AND(NOT(E8090="Unknown"),ISBLANK(J8090)),AND(NOT(O8090="Unknown"),ISBLANK(R8090))),"Missing Information", INDEX(Table15[Entire Service Line Classification], MATCH(SUMIFS(Table15[Unique ID],Table15[System-Owned Portion],E8090,Table15[If Material Anything Other than "Lead" in Column E,Was Material Ever Previously Lead?],G8090,Table15[Customer-Owned Portion],O8090),Table15[Unique ID],0),0)))</f>
        <v/>
      </c>
      <c r="X8090"/>
    </row>
    <row r="8091" spans="2:24" x14ac:dyDescent="0.25">
      <c r="B8091" s="146"/>
      <c r="C8091" s="31"/>
      <c r="D8091" s="31"/>
      <c r="E8091" s="44"/>
      <c r="F8091" s="43"/>
      <c r="G8091" s="84"/>
      <c r="H8091" s="31"/>
      <c r="I8091" s="31"/>
      <c r="J8091" s="84"/>
      <c r="K8091" s="31"/>
      <c r="L8091" s="31"/>
      <c r="M8091" s="169"/>
      <c r="N8091" s="148"/>
      <c r="O8091" s="106"/>
      <c r="P8091" s="43"/>
      <c r="Q8091" s="31"/>
      <c r="R8091" s="84"/>
      <c r="S8091" s="31"/>
      <c r="T8091" s="31"/>
      <c r="U8091" s="169"/>
      <c r="V8091" s="150"/>
      <c r="W8091" s="141" t="str" cm="1">
        <f t="array" ref="W8091">IF(SUM(LEN(B8091:V8091))=0,"",IF(OR(OR(ISBLANK(F8091),SUM(LEN(C8091),LEN(D8091))=0),AND(NOT(E8091="Unknown"),ISBLANK(J8091)),AND(NOT(O8091="Unknown"),ISBLANK(R8091))),"Missing Information", INDEX(Table15[Entire Service Line Classification], MATCH(SUMIFS(Table15[Unique ID],Table15[System-Owned Portion],E8091,Table15[If Material Anything Other than "Lead" in Column E,Was Material Ever Previously Lead?],G8091,Table15[Customer-Owned Portion],O8091),Table15[Unique ID],0),0)))</f>
        <v/>
      </c>
      <c r="X8091"/>
    </row>
    <row r="8092" spans="2:24" x14ac:dyDescent="0.25">
      <c r="B8092" s="146"/>
      <c r="C8092" s="31"/>
      <c r="D8092" s="31"/>
      <c r="E8092" s="44"/>
      <c r="F8092" s="43"/>
      <c r="G8092" s="84"/>
      <c r="H8092" s="31"/>
      <c r="I8092" s="31"/>
      <c r="J8092" s="84"/>
      <c r="K8092" s="31"/>
      <c r="L8092" s="31"/>
      <c r="M8092" s="169"/>
      <c r="N8092" s="148"/>
      <c r="O8092" s="106"/>
      <c r="P8092" s="43"/>
      <c r="Q8092" s="31"/>
      <c r="R8092" s="84"/>
      <c r="S8092" s="31"/>
      <c r="T8092" s="31"/>
      <c r="U8092" s="169"/>
      <c r="V8092" s="150"/>
      <c r="W8092" s="141" t="str" cm="1">
        <f t="array" ref="W8092">IF(SUM(LEN(B8092:V8092))=0,"",IF(OR(OR(ISBLANK(F8092),SUM(LEN(C8092),LEN(D8092))=0),AND(NOT(E8092="Unknown"),ISBLANK(J8092)),AND(NOT(O8092="Unknown"),ISBLANK(R8092))),"Missing Information", INDEX(Table15[Entire Service Line Classification], MATCH(SUMIFS(Table15[Unique ID],Table15[System-Owned Portion],E8092,Table15[If Material Anything Other than "Lead" in Column E,Was Material Ever Previously Lead?],G8092,Table15[Customer-Owned Portion],O8092),Table15[Unique ID],0),0)))</f>
        <v/>
      </c>
      <c r="X8092"/>
    </row>
    <row r="8093" spans="2:24" x14ac:dyDescent="0.25">
      <c r="B8093" s="146"/>
      <c r="C8093" s="31"/>
      <c r="D8093" s="31"/>
      <c r="E8093" s="44"/>
      <c r="F8093" s="43"/>
      <c r="G8093" s="84"/>
      <c r="H8093" s="31"/>
      <c r="I8093" s="31"/>
      <c r="J8093" s="84"/>
      <c r="K8093" s="31"/>
      <c r="L8093" s="31"/>
      <c r="M8093" s="169"/>
      <c r="N8093" s="148"/>
      <c r="O8093" s="106"/>
      <c r="P8093" s="43"/>
      <c r="Q8093" s="31"/>
      <c r="R8093" s="84"/>
      <c r="S8093" s="31"/>
      <c r="T8093" s="31"/>
      <c r="U8093" s="169"/>
      <c r="V8093" s="150"/>
      <c r="W8093" s="141" t="str" cm="1">
        <f t="array" ref="W8093">IF(SUM(LEN(B8093:V8093))=0,"",IF(OR(OR(ISBLANK(F8093),SUM(LEN(C8093),LEN(D8093))=0),AND(NOT(E8093="Unknown"),ISBLANK(J8093)),AND(NOT(O8093="Unknown"),ISBLANK(R8093))),"Missing Information", INDEX(Table15[Entire Service Line Classification], MATCH(SUMIFS(Table15[Unique ID],Table15[System-Owned Portion],E8093,Table15[If Material Anything Other than "Lead" in Column E,Was Material Ever Previously Lead?],G8093,Table15[Customer-Owned Portion],O8093),Table15[Unique ID],0),0)))</f>
        <v/>
      </c>
      <c r="X8093"/>
    </row>
    <row r="8094" spans="2:24" x14ac:dyDescent="0.25">
      <c r="B8094" s="146"/>
      <c r="C8094" s="31"/>
      <c r="D8094" s="31"/>
      <c r="E8094" s="44"/>
      <c r="F8094" s="43"/>
      <c r="G8094" s="84"/>
      <c r="H8094" s="31"/>
      <c r="I8094" s="31"/>
      <c r="J8094" s="84"/>
      <c r="K8094" s="31"/>
      <c r="L8094" s="31"/>
      <c r="M8094" s="169"/>
      <c r="N8094" s="148"/>
      <c r="O8094" s="106"/>
      <c r="P8094" s="43"/>
      <c r="Q8094" s="31"/>
      <c r="R8094" s="84"/>
      <c r="S8094" s="31"/>
      <c r="T8094" s="31"/>
      <c r="U8094" s="169"/>
      <c r="V8094" s="150"/>
      <c r="W8094" s="141" t="str" cm="1">
        <f t="array" ref="W8094">IF(SUM(LEN(B8094:V8094))=0,"",IF(OR(OR(ISBLANK(F8094),SUM(LEN(C8094),LEN(D8094))=0),AND(NOT(E8094="Unknown"),ISBLANK(J8094)),AND(NOT(O8094="Unknown"),ISBLANK(R8094))),"Missing Information", INDEX(Table15[Entire Service Line Classification], MATCH(SUMIFS(Table15[Unique ID],Table15[System-Owned Portion],E8094,Table15[If Material Anything Other than "Lead" in Column E,Was Material Ever Previously Lead?],G8094,Table15[Customer-Owned Portion],O8094),Table15[Unique ID],0),0)))</f>
        <v/>
      </c>
      <c r="X8094"/>
    </row>
    <row r="8095" spans="2:24" x14ac:dyDescent="0.25">
      <c r="B8095" s="146"/>
      <c r="C8095" s="31"/>
      <c r="D8095" s="31"/>
      <c r="E8095" s="44"/>
      <c r="F8095" s="43"/>
      <c r="G8095" s="84"/>
      <c r="H8095" s="31"/>
      <c r="I8095" s="31"/>
      <c r="J8095" s="84"/>
      <c r="K8095" s="31"/>
      <c r="L8095" s="31"/>
      <c r="M8095" s="169"/>
      <c r="N8095" s="148"/>
      <c r="O8095" s="106"/>
      <c r="P8095" s="43"/>
      <c r="Q8095" s="31"/>
      <c r="R8095" s="84"/>
      <c r="S8095" s="31"/>
      <c r="T8095" s="31"/>
      <c r="U8095" s="169"/>
      <c r="V8095" s="150"/>
      <c r="W8095" s="141" t="str" cm="1">
        <f t="array" ref="W8095">IF(SUM(LEN(B8095:V8095))=0,"",IF(OR(OR(ISBLANK(F8095),SUM(LEN(C8095),LEN(D8095))=0),AND(NOT(E8095="Unknown"),ISBLANK(J8095)),AND(NOT(O8095="Unknown"),ISBLANK(R8095))),"Missing Information", INDEX(Table15[Entire Service Line Classification], MATCH(SUMIFS(Table15[Unique ID],Table15[System-Owned Portion],E8095,Table15[If Material Anything Other than "Lead" in Column E,Was Material Ever Previously Lead?],G8095,Table15[Customer-Owned Portion],O8095),Table15[Unique ID],0),0)))</f>
        <v/>
      </c>
      <c r="X8095"/>
    </row>
    <row r="8096" spans="2:24" x14ac:dyDescent="0.25">
      <c r="B8096" s="146"/>
      <c r="C8096" s="31"/>
      <c r="D8096" s="31"/>
      <c r="E8096" s="44"/>
      <c r="F8096" s="43"/>
      <c r="G8096" s="84"/>
      <c r="H8096" s="31"/>
      <c r="I8096" s="31"/>
      <c r="J8096" s="84"/>
      <c r="K8096" s="31"/>
      <c r="L8096" s="31"/>
      <c r="M8096" s="169"/>
      <c r="N8096" s="148"/>
      <c r="O8096" s="106"/>
      <c r="P8096" s="43"/>
      <c r="Q8096" s="31"/>
      <c r="R8096" s="84"/>
      <c r="S8096" s="31"/>
      <c r="T8096" s="31"/>
      <c r="U8096" s="169"/>
      <c r="V8096" s="150"/>
      <c r="W8096" s="141" t="str" cm="1">
        <f t="array" ref="W8096">IF(SUM(LEN(B8096:V8096))=0,"",IF(OR(OR(ISBLANK(F8096),SUM(LEN(C8096),LEN(D8096))=0),AND(NOT(E8096="Unknown"),ISBLANK(J8096)),AND(NOT(O8096="Unknown"),ISBLANK(R8096))),"Missing Information", INDEX(Table15[Entire Service Line Classification], MATCH(SUMIFS(Table15[Unique ID],Table15[System-Owned Portion],E8096,Table15[If Material Anything Other than "Lead" in Column E,Was Material Ever Previously Lead?],G8096,Table15[Customer-Owned Portion],O8096),Table15[Unique ID],0),0)))</f>
        <v/>
      </c>
      <c r="X8096"/>
    </row>
    <row r="8097" spans="2:24" x14ac:dyDescent="0.25">
      <c r="B8097" s="146"/>
      <c r="C8097" s="31"/>
      <c r="D8097" s="31"/>
      <c r="E8097" s="44"/>
      <c r="F8097" s="43"/>
      <c r="G8097" s="84"/>
      <c r="H8097" s="31"/>
      <c r="I8097" s="31"/>
      <c r="J8097" s="84"/>
      <c r="K8097" s="31"/>
      <c r="L8097" s="31"/>
      <c r="M8097" s="169"/>
      <c r="N8097" s="148"/>
      <c r="O8097" s="106"/>
      <c r="P8097" s="43"/>
      <c r="Q8097" s="31"/>
      <c r="R8097" s="84"/>
      <c r="S8097" s="31"/>
      <c r="T8097" s="31"/>
      <c r="U8097" s="169"/>
      <c r="V8097" s="150"/>
      <c r="W8097" s="141" t="str" cm="1">
        <f t="array" ref="W8097">IF(SUM(LEN(B8097:V8097))=0,"",IF(OR(OR(ISBLANK(F8097),SUM(LEN(C8097),LEN(D8097))=0),AND(NOT(E8097="Unknown"),ISBLANK(J8097)),AND(NOT(O8097="Unknown"),ISBLANK(R8097))),"Missing Information", INDEX(Table15[Entire Service Line Classification], MATCH(SUMIFS(Table15[Unique ID],Table15[System-Owned Portion],E8097,Table15[If Material Anything Other than "Lead" in Column E,Was Material Ever Previously Lead?],G8097,Table15[Customer-Owned Portion],O8097),Table15[Unique ID],0),0)))</f>
        <v/>
      </c>
      <c r="X8097"/>
    </row>
    <row r="8098" spans="2:24" x14ac:dyDescent="0.25">
      <c r="B8098" s="146"/>
      <c r="C8098" s="31"/>
      <c r="D8098" s="31"/>
      <c r="E8098" s="44"/>
      <c r="F8098" s="43"/>
      <c r="G8098" s="84"/>
      <c r="H8098" s="31"/>
      <c r="I8098" s="31"/>
      <c r="J8098" s="84"/>
      <c r="K8098" s="31"/>
      <c r="L8098" s="31"/>
      <c r="M8098" s="169"/>
      <c r="N8098" s="148"/>
      <c r="O8098" s="106"/>
      <c r="P8098" s="43"/>
      <c r="Q8098" s="31"/>
      <c r="R8098" s="84"/>
      <c r="S8098" s="31"/>
      <c r="T8098" s="31"/>
      <c r="U8098" s="169"/>
      <c r="V8098" s="150"/>
      <c r="W8098" s="141" t="str" cm="1">
        <f t="array" ref="W8098">IF(SUM(LEN(B8098:V8098))=0,"",IF(OR(OR(ISBLANK(F8098),SUM(LEN(C8098),LEN(D8098))=0),AND(NOT(E8098="Unknown"),ISBLANK(J8098)),AND(NOT(O8098="Unknown"),ISBLANK(R8098))),"Missing Information", INDEX(Table15[Entire Service Line Classification], MATCH(SUMIFS(Table15[Unique ID],Table15[System-Owned Portion],E8098,Table15[If Material Anything Other than "Lead" in Column E,Was Material Ever Previously Lead?],G8098,Table15[Customer-Owned Portion],O8098),Table15[Unique ID],0),0)))</f>
        <v/>
      </c>
      <c r="X8098"/>
    </row>
    <row r="8099" spans="2:24" x14ac:dyDescent="0.25">
      <c r="B8099" s="146"/>
      <c r="C8099" s="31"/>
      <c r="D8099" s="31"/>
      <c r="E8099" s="44"/>
      <c r="F8099" s="43"/>
      <c r="G8099" s="84"/>
      <c r="H8099" s="31"/>
      <c r="I8099" s="31"/>
      <c r="J8099" s="84"/>
      <c r="K8099" s="31"/>
      <c r="L8099" s="31"/>
      <c r="M8099" s="169"/>
      <c r="N8099" s="148"/>
      <c r="O8099" s="106"/>
      <c r="P8099" s="43"/>
      <c r="Q8099" s="31"/>
      <c r="R8099" s="84"/>
      <c r="S8099" s="31"/>
      <c r="T8099" s="31"/>
      <c r="U8099" s="169"/>
      <c r="V8099" s="150"/>
      <c r="W8099" s="141" t="str" cm="1">
        <f t="array" ref="W8099">IF(SUM(LEN(B8099:V8099))=0,"",IF(OR(OR(ISBLANK(F8099),SUM(LEN(C8099),LEN(D8099))=0),AND(NOT(E8099="Unknown"),ISBLANK(J8099)),AND(NOT(O8099="Unknown"),ISBLANK(R8099))),"Missing Information", INDEX(Table15[Entire Service Line Classification], MATCH(SUMIFS(Table15[Unique ID],Table15[System-Owned Portion],E8099,Table15[If Material Anything Other than "Lead" in Column E,Was Material Ever Previously Lead?],G8099,Table15[Customer-Owned Portion],O8099),Table15[Unique ID],0),0)))</f>
        <v/>
      </c>
      <c r="X8099"/>
    </row>
    <row r="8100" spans="2:24" x14ac:dyDescent="0.25">
      <c r="B8100" s="146"/>
      <c r="C8100" s="31"/>
      <c r="D8100" s="31"/>
      <c r="E8100" s="44"/>
      <c r="F8100" s="43"/>
      <c r="G8100" s="84"/>
      <c r="H8100" s="31"/>
      <c r="I8100" s="31"/>
      <c r="J8100" s="84"/>
      <c r="K8100" s="31"/>
      <c r="L8100" s="31"/>
      <c r="M8100" s="169"/>
      <c r="N8100" s="148"/>
      <c r="O8100" s="106"/>
      <c r="P8100" s="43"/>
      <c r="Q8100" s="31"/>
      <c r="R8100" s="84"/>
      <c r="S8100" s="31"/>
      <c r="T8100" s="31"/>
      <c r="U8100" s="169"/>
      <c r="V8100" s="150"/>
      <c r="W8100" s="141" t="str" cm="1">
        <f t="array" ref="W8100">IF(SUM(LEN(B8100:V8100))=0,"",IF(OR(OR(ISBLANK(F8100),SUM(LEN(C8100),LEN(D8100))=0),AND(NOT(E8100="Unknown"),ISBLANK(J8100)),AND(NOT(O8100="Unknown"),ISBLANK(R8100))),"Missing Information", INDEX(Table15[Entire Service Line Classification], MATCH(SUMIFS(Table15[Unique ID],Table15[System-Owned Portion],E8100,Table15[If Material Anything Other than "Lead" in Column E,Was Material Ever Previously Lead?],G8100,Table15[Customer-Owned Portion],O8100),Table15[Unique ID],0),0)))</f>
        <v/>
      </c>
      <c r="X8100"/>
    </row>
    <row r="8101" spans="2:24" x14ac:dyDescent="0.25">
      <c r="B8101" s="146"/>
      <c r="C8101" s="31"/>
      <c r="D8101" s="31"/>
      <c r="E8101" s="44"/>
      <c r="F8101" s="43"/>
      <c r="G8101" s="84"/>
      <c r="H8101" s="31"/>
      <c r="I8101" s="31"/>
      <c r="J8101" s="84"/>
      <c r="K8101" s="31"/>
      <c r="L8101" s="31"/>
      <c r="M8101" s="169"/>
      <c r="N8101" s="148"/>
      <c r="O8101" s="106"/>
      <c r="P8101" s="43"/>
      <c r="Q8101" s="31"/>
      <c r="R8101" s="84"/>
      <c r="S8101" s="31"/>
      <c r="T8101" s="31"/>
      <c r="U8101" s="169"/>
      <c r="V8101" s="150"/>
      <c r="W8101" s="141" t="str" cm="1">
        <f t="array" ref="W8101">IF(SUM(LEN(B8101:V8101))=0,"",IF(OR(OR(ISBLANK(F8101),SUM(LEN(C8101),LEN(D8101))=0),AND(NOT(E8101="Unknown"),ISBLANK(J8101)),AND(NOT(O8101="Unknown"),ISBLANK(R8101))),"Missing Information", INDEX(Table15[Entire Service Line Classification], MATCH(SUMIFS(Table15[Unique ID],Table15[System-Owned Portion],E8101,Table15[If Material Anything Other than "Lead" in Column E,Was Material Ever Previously Lead?],G8101,Table15[Customer-Owned Portion],O8101),Table15[Unique ID],0),0)))</f>
        <v/>
      </c>
      <c r="X8101"/>
    </row>
    <row r="8102" spans="2:24" x14ac:dyDescent="0.25">
      <c r="B8102" s="146"/>
      <c r="C8102" s="31"/>
      <c r="D8102" s="31"/>
      <c r="E8102" s="44"/>
      <c r="F8102" s="43"/>
      <c r="G8102" s="84"/>
      <c r="H8102" s="31"/>
      <c r="I8102" s="31"/>
      <c r="J8102" s="84"/>
      <c r="K8102" s="31"/>
      <c r="L8102" s="31"/>
      <c r="M8102" s="169"/>
      <c r="N8102" s="148"/>
      <c r="O8102" s="106"/>
      <c r="P8102" s="43"/>
      <c r="Q8102" s="31"/>
      <c r="R8102" s="84"/>
      <c r="S8102" s="31"/>
      <c r="T8102" s="31"/>
      <c r="U8102" s="169"/>
      <c r="V8102" s="150"/>
      <c r="W8102" s="141" t="str" cm="1">
        <f t="array" ref="W8102">IF(SUM(LEN(B8102:V8102))=0,"",IF(OR(OR(ISBLANK(F8102),SUM(LEN(C8102),LEN(D8102))=0),AND(NOT(E8102="Unknown"),ISBLANK(J8102)),AND(NOT(O8102="Unknown"),ISBLANK(R8102))),"Missing Information", INDEX(Table15[Entire Service Line Classification], MATCH(SUMIFS(Table15[Unique ID],Table15[System-Owned Portion],E8102,Table15[If Material Anything Other than "Lead" in Column E,Was Material Ever Previously Lead?],G8102,Table15[Customer-Owned Portion],O8102),Table15[Unique ID],0),0)))</f>
        <v/>
      </c>
      <c r="X8102"/>
    </row>
    <row r="8103" spans="2:24" x14ac:dyDescent="0.25">
      <c r="B8103" s="146"/>
      <c r="C8103" s="31"/>
      <c r="D8103" s="31"/>
      <c r="E8103" s="44"/>
      <c r="F8103" s="43"/>
      <c r="G8103" s="84"/>
      <c r="H8103" s="31"/>
      <c r="I8103" s="31"/>
      <c r="J8103" s="84"/>
      <c r="K8103" s="31"/>
      <c r="L8103" s="31"/>
      <c r="M8103" s="169"/>
      <c r="N8103" s="148"/>
      <c r="O8103" s="106"/>
      <c r="P8103" s="43"/>
      <c r="Q8103" s="31"/>
      <c r="R8103" s="84"/>
      <c r="S8103" s="31"/>
      <c r="T8103" s="31"/>
      <c r="U8103" s="169"/>
      <c r="V8103" s="150"/>
      <c r="W8103" s="141" t="str" cm="1">
        <f t="array" ref="W8103">IF(SUM(LEN(B8103:V8103))=0,"",IF(OR(OR(ISBLANK(F8103),SUM(LEN(C8103),LEN(D8103))=0),AND(NOT(E8103="Unknown"),ISBLANK(J8103)),AND(NOT(O8103="Unknown"),ISBLANK(R8103))),"Missing Information", INDEX(Table15[Entire Service Line Classification], MATCH(SUMIFS(Table15[Unique ID],Table15[System-Owned Portion],E8103,Table15[If Material Anything Other than "Lead" in Column E,Was Material Ever Previously Lead?],G8103,Table15[Customer-Owned Portion],O8103),Table15[Unique ID],0),0)))</f>
        <v/>
      </c>
      <c r="X8103"/>
    </row>
    <row r="8104" spans="2:24" x14ac:dyDescent="0.25">
      <c r="B8104" s="146"/>
      <c r="C8104" s="31"/>
      <c r="D8104" s="31"/>
      <c r="E8104" s="44"/>
      <c r="F8104" s="43"/>
      <c r="G8104" s="84"/>
      <c r="H8104" s="31"/>
      <c r="I8104" s="31"/>
      <c r="J8104" s="84"/>
      <c r="K8104" s="31"/>
      <c r="L8104" s="31"/>
      <c r="M8104" s="169"/>
      <c r="N8104" s="148"/>
      <c r="O8104" s="106"/>
      <c r="P8104" s="43"/>
      <c r="Q8104" s="31"/>
      <c r="R8104" s="84"/>
      <c r="S8104" s="31"/>
      <c r="T8104" s="31"/>
      <c r="U8104" s="169"/>
      <c r="V8104" s="150"/>
      <c r="W8104" s="141" t="str" cm="1">
        <f t="array" ref="W8104">IF(SUM(LEN(B8104:V8104))=0,"",IF(OR(OR(ISBLANK(F8104),SUM(LEN(C8104),LEN(D8104))=0),AND(NOT(E8104="Unknown"),ISBLANK(J8104)),AND(NOT(O8104="Unknown"),ISBLANK(R8104))),"Missing Information", INDEX(Table15[Entire Service Line Classification], MATCH(SUMIFS(Table15[Unique ID],Table15[System-Owned Portion],E8104,Table15[If Material Anything Other than "Lead" in Column E,Was Material Ever Previously Lead?],G8104,Table15[Customer-Owned Portion],O8104),Table15[Unique ID],0),0)))</f>
        <v/>
      </c>
      <c r="X8104"/>
    </row>
    <row r="8105" spans="2:24" x14ac:dyDescent="0.25">
      <c r="B8105" s="146"/>
      <c r="C8105" s="31"/>
      <c r="D8105" s="31"/>
      <c r="E8105" s="44"/>
      <c r="F8105" s="43"/>
      <c r="G8105" s="84"/>
      <c r="H8105" s="31"/>
      <c r="I8105" s="31"/>
      <c r="J8105" s="84"/>
      <c r="K8105" s="31"/>
      <c r="L8105" s="31"/>
      <c r="M8105" s="169"/>
      <c r="N8105" s="148"/>
      <c r="O8105" s="106"/>
      <c r="P8105" s="43"/>
      <c r="Q8105" s="31"/>
      <c r="R8105" s="84"/>
      <c r="S8105" s="31"/>
      <c r="T8105" s="31"/>
      <c r="U8105" s="169"/>
      <c r="V8105" s="150"/>
      <c r="W8105" s="141" t="str" cm="1">
        <f t="array" ref="W8105">IF(SUM(LEN(B8105:V8105))=0,"",IF(OR(OR(ISBLANK(F8105),SUM(LEN(C8105),LEN(D8105))=0),AND(NOT(E8105="Unknown"),ISBLANK(J8105)),AND(NOT(O8105="Unknown"),ISBLANK(R8105))),"Missing Information", INDEX(Table15[Entire Service Line Classification], MATCH(SUMIFS(Table15[Unique ID],Table15[System-Owned Portion],E8105,Table15[If Material Anything Other than "Lead" in Column E,Was Material Ever Previously Lead?],G8105,Table15[Customer-Owned Portion],O8105),Table15[Unique ID],0),0)))</f>
        <v/>
      </c>
      <c r="X8105"/>
    </row>
    <row r="8106" spans="2:24" x14ac:dyDescent="0.25">
      <c r="B8106" s="146"/>
      <c r="C8106" s="31"/>
      <c r="D8106" s="31"/>
      <c r="E8106" s="44"/>
      <c r="F8106" s="43"/>
      <c r="G8106" s="84"/>
      <c r="H8106" s="31"/>
      <c r="I8106" s="31"/>
      <c r="J8106" s="84"/>
      <c r="K8106" s="31"/>
      <c r="L8106" s="31"/>
      <c r="M8106" s="169"/>
      <c r="N8106" s="148"/>
      <c r="O8106" s="106"/>
      <c r="P8106" s="43"/>
      <c r="Q8106" s="31"/>
      <c r="R8106" s="84"/>
      <c r="S8106" s="31"/>
      <c r="T8106" s="31"/>
      <c r="U8106" s="169"/>
      <c r="V8106" s="150"/>
      <c r="W8106" s="141" t="str" cm="1">
        <f t="array" ref="W8106">IF(SUM(LEN(B8106:V8106))=0,"",IF(OR(OR(ISBLANK(F8106),SUM(LEN(C8106),LEN(D8106))=0),AND(NOT(E8106="Unknown"),ISBLANK(J8106)),AND(NOT(O8106="Unknown"),ISBLANK(R8106))),"Missing Information", INDEX(Table15[Entire Service Line Classification], MATCH(SUMIFS(Table15[Unique ID],Table15[System-Owned Portion],E8106,Table15[If Material Anything Other than "Lead" in Column E,Was Material Ever Previously Lead?],G8106,Table15[Customer-Owned Portion],O8106),Table15[Unique ID],0),0)))</f>
        <v/>
      </c>
      <c r="X8106"/>
    </row>
    <row r="8107" spans="2:24" x14ac:dyDescent="0.25">
      <c r="B8107" s="146"/>
      <c r="C8107" s="31"/>
      <c r="D8107" s="31"/>
      <c r="E8107" s="44"/>
      <c r="F8107" s="43"/>
      <c r="G8107" s="84"/>
      <c r="H8107" s="31"/>
      <c r="I8107" s="31"/>
      <c r="J8107" s="84"/>
      <c r="K8107" s="31"/>
      <c r="L8107" s="31"/>
      <c r="M8107" s="169"/>
      <c r="N8107" s="148"/>
      <c r="O8107" s="106"/>
      <c r="P8107" s="43"/>
      <c r="Q8107" s="31"/>
      <c r="R8107" s="84"/>
      <c r="S8107" s="31"/>
      <c r="T8107" s="31"/>
      <c r="U8107" s="169"/>
      <c r="V8107" s="150"/>
      <c r="W8107" s="141" t="str" cm="1">
        <f t="array" ref="W8107">IF(SUM(LEN(B8107:V8107))=0,"",IF(OR(OR(ISBLANK(F8107),SUM(LEN(C8107),LEN(D8107))=0),AND(NOT(E8107="Unknown"),ISBLANK(J8107)),AND(NOT(O8107="Unknown"),ISBLANK(R8107))),"Missing Information", INDEX(Table15[Entire Service Line Classification], MATCH(SUMIFS(Table15[Unique ID],Table15[System-Owned Portion],E8107,Table15[If Material Anything Other than "Lead" in Column E,Was Material Ever Previously Lead?],G8107,Table15[Customer-Owned Portion],O8107),Table15[Unique ID],0),0)))</f>
        <v/>
      </c>
      <c r="X8107"/>
    </row>
    <row r="8108" spans="2:24" x14ac:dyDescent="0.25">
      <c r="B8108" s="146"/>
      <c r="C8108" s="31"/>
      <c r="D8108" s="31"/>
      <c r="E8108" s="44"/>
      <c r="F8108" s="43"/>
      <c r="G8108" s="84"/>
      <c r="H8108" s="31"/>
      <c r="I8108" s="31"/>
      <c r="J8108" s="84"/>
      <c r="K8108" s="31"/>
      <c r="L8108" s="31"/>
      <c r="M8108" s="169"/>
      <c r="N8108" s="148"/>
      <c r="O8108" s="106"/>
      <c r="P8108" s="43"/>
      <c r="Q8108" s="31"/>
      <c r="R8108" s="84"/>
      <c r="S8108" s="31"/>
      <c r="T8108" s="31"/>
      <c r="U8108" s="169"/>
      <c r="V8108" s="150"/>
      <c r="W8108" s="141" t="str" cm="1">
        <f t="array" ref="W8108">IF(SUM(LEN(B8108:V8108))=0,"",IF(OR(OR(ISBLANK(F8108),SUM(LEN(C8108),LEN(D8108))=0),AND(NOT(E8108="Unknown"),ISBLANK(J8108)),AND(NOT(O8108="Unknown"),ISBLANK(R8108))),"Missing Information", INDEX(Table15[Entire Service Line Classification], MATCH(SUMIFS(Table15[Unique ID],Table15[System-Owned Portion],E8108,Table15[If Material Anything Other than "Lead" in Column E,Was Material Ever Previously Lead?],G8108,Table15[Customer-Owned Portion],O8108),Table15[Unique ID],0),0)))</f>
        <v/>
      </c>
      <c r="X8108"/>
    </row>
    <row r="8109" spans="2:24" x14ac:dyDescent="0.25">
      <c r="B8109" s="146"/>
      <c r="C8109" s="31"/>
      <c r="D8109" s="31"/>
      <c r="E8109" s="44"/>
      <c r="F8109" s="43"/>
      <c r="G8109" s="84"/>
      <c r="H8109" s="31"/>
      <c r="I8109" s="31"/>
      <c r="J8109" s="84"/>
      <c r="K8109" s="31"/>
      <c r="L8109" s="31"/>
      <c r="M8109" s="169"/>
      <c r="N8109" s="148"/>
      <c r="O8109" s="106"/>
      <c r="P8109" s="43"/>
      <c r="Q8109" s="31"/>
      <c r="R8109" s="84"/>
      <c r="S8109" s="31"/>
      <c r="T8109" s="31"/>
      <c r="U8109" s="169"/>
      <c r="V8109" s="150"/>
      <c r="W8109" s="141" t="str" cm="1">
        <f t="array" ref="W8109">IF(SUM(LEN(B8109:V8109))=0,"",IF(OR(OR(ISBLANK(F8109),SUM(LEN(C8109),LEN(D8109))=0),AND(NOT(E8109="Unknown"),ISBLANK(J8109)),AND(NOT(O8109="Unknown"),ISBLANK(R8109))),"Missing Information", INDEX(Table15[Entire Service Line Classification], MATCH(SUMIFS(Table15[Unique ID],Table15[System-Owned Portion],E8109,Table15[If Material Anything Other than "Lead" in Column E,Was Material Ever Previously Lead?],G8109,Table15[Customer-Owned Portion],O8109),Table15[Unique ID],0),0)))</f>
        <v/>
      </c>
      <c r="X8109"/>
    </row>
    <row r="8110" spans="2:24" x14ac:dyDescent="0.25">
      <c r="B8110" s="146"/>
      <c r="C8110" s="31"/>
      <c r="D8110" s="31"/>
      <c r="E8110" s="44"/>
      <c r="F8110" s="43"/>
      <c r="G8110" s="84"/>
      <c r="H8110" s="31"/>
      <c r="I8110" s="31"/>
      <c r="J8110" s="84"/>
      <c r="K8110" s="31"/>
      <c r="L8110" s="31"/>
      <c r="M8110" s="169"/>
      <c r="N8110" s="148"/>
      <c r="O8110" s="106"/>
      <c r="P8110" s="43"/>
      <c r="Q8110" s="31"/>
      <c r="R8110" s="84"/>
      <c r="S8110" s="31"/>
      <c r="T8110" s="31"/>
      <c r="U8110" s="169"/>
      <c r="V8110" s="150"/>
      <c r="W8110" s="141" t="str" cm="1">
        <f t="array" ref="W8110">IF(SUM(LEN(B8110:V8110))=0,"",IF(OR(OR(ISBLANK(F8110),SUM(LEN(C8110),LEN(D8110))=0),AND(NOT(E8110="Unknown"),ISBLANK(J8110)),AND(NOT(O8110="Unknown"),ISBLANK(R8110))),"Missing Information", INDEX(Table15[Entire Service Line Classification], MATCH(SUMIFS(Table15[Unique ID],Table15[System-Owned Portion],E8110,Table15[If Material Anything Other than "Lead" in Column E,Was Material Ever Previously Lead?],G8110,Table15[Customer-Owned Portion],O8110),Table15[Unique ID],0),0)))</f>
        <v/>
      </c>
      <c r="X8110"/>
    </row>
    <row r="8111" spans="2:24" x14ac:dyDescent="0.25">
      <c r="B8111" s="146"/>
      <c r="C8111" s="31"/>
      <c r="D8111" s="31"/>
      <c r="E8111" s="44"/>
      <c r="F8111" s="43"/>
      <c r="G8111" s="84"/>
      <c r="H8111" s="31"/>
      <c r="I8111" s="31"/>
      <c r="J8111" s="84"/>
      <c r="K8111" s="31"/>
      <c r="L8111" s="31"/>
      <c r="M8111" s="169"/>
      <c r="N8111" s="148"/>
      <c r="O8111" s="106"/>
      <c r="P8111" s="43"/>
      <c r="Q8111" s="31"/>
      <c r="R8111" s="84"/>
      <c r="S8111" s="31"/>
      <c r="T8111" s="31"/>
      <c r="U8111" s="169"/>
      <c r="V8111" s="150"/>
      <c r="W8111" s="141" t="str" cm="1">
        <f t="array" ref="W8111">IF(SUM(LEN(B8111:V8111))=0,"",IF(OR(OR(ISBLANK(F8111),SUM(LEN(C8111),LEN(D8111))=0),AND(NOT(E8111="Unknown"),ISBLANK(J8111)),AND(NOT(O8111="Unknown"),ISBLANK(R8111))),"Missing Information", INDEX(Table15[Entire Service Line Classification], MATCH(SUMIFS(Table15[Unique ID],Table15[System-Owned Portion],E8111,Table15[If Material Anything Other than "Lead" in Column E,Was Material Ever Previously Lead?],G8111,Table15[Customer-Owned Portion],O8111),Table15[Unique ID],0),0)))</f>
        <v/>
      </c>
      <c r="X8111"/>
    </row>
    <row r="8112" spans="2:24" x14ac:dyDescent="0.25">
      <c r="B8112" s="146"/>
      <c r="C8112" s="31"/>
      <c r="D8112" s="31"/>
      <c r="E8112" s="44"/>
      <c r="F8112" s="43"/>
      <c r="G8112" s="84"/>
      <c r="H8112" s="31"/>
      <c r="I8112" s="31"/>
      <c r="J8112" s="84"/>
      <c r="K8112" s="31"/>
      <c r="L8112" s="31"/>
      <c r="M8112" s="169"/>
      <c r="N8112" s="148"/>
      <c r="O8112" s="106"/>
      <c r="P8112" s="43"/>
      <c r="Q8112" s="31"/>
      <c r="R8112" s="84"/>
      <c r="S8112" s="31"/>
      <c r="T8112" s="31"/>
      <c r="U8112" s="169"/>
      <c r="V8112" s="150"/>
      <c r="W8112" s="141" t="str" cm="1">
        <f t="array" ref="W8112">IF(SUM(LEN(B8112:V8112))=0,"",IF(OR(OR(ISBLANK(F8112),SUM(LEN(C8112),LEN(D8112))=0),AND(NOT(E8112="Unknown"),ISBLANK(J8112)),AND(NOT(O8112="Unknown"),ISBLANK(R8112))),"Missing Information", INDEX(Table15[Entire Service Line Classification], MATCH(SUMIFS(Table15[Unique ID],Table15[System-Owned Portion],E8112,Table15[If Material Anything Other than "Lead" in Column E,Was Material Ever Previously Lead?],G8112,Table15[Customer-Owned Portion],O8112),Table15[Unique ID],0),0)))</f>
        <v/>
      </c>
      <c r="X8112"/>
    </row>
    <row r="8113" spans="2:24" x14ac:dyDescent="0.25">
      <c r="B8113" s="146"/>
      <c r="C8113" s="31"/>
      <c r="D8113" s="31"/>
      <c r="E8113" s="44"/>
      <c r="F8113" s="43"/>
      <c r="G8113" s="84"/>
      <c r="H8113" s="31"/>
      <c r="I8113" s="31"/>
      <c r="J8113" s="84"/>
      <c r="K8113" s="31"/>
      <c r="L8113" s="31"/>
      <c r="M8113" s="169"/>
      <c r="N8113" s="148"/>
      <c r="O8113" s="106"/>
      <c r="P8113" s="43"/>
      <c r="Q8113" s="31"/>
      <c r="R8113" s="84"/>
      <c r="S8113" s="31"/>
      <c r="T8113" s="31"/>
      <c r="U8113" s="169"/>
      <c r="V8113" s="150"/>
      <c r="W8113" s="141" t="str" cm="1">
        <f t="array" ref="W8113">IF(SUM(LEN(B8113:V8113))=0,"",IF(OR(OR(ISBLANK(F8113),SUM(LEN(C8113),LEN(D8113))=0),AND(NOT(E8113="Unknown"),ISBLANK(J8113)),AND(NOT(O8113="Unknown"),ISBLANK(R8113))),"Missing Information", INDEX(Table15[Entire Service Line Classification], MATCH(SUMIFS(Table15[Unique ID],Table15[System-Owned Portion],E8113,Table15[If Material Anything Other than "Lead" in Column E,Was Material Ever Previously Lead?],G8113,Table15[Customer-Owned Portion],O8113),Table15[Unique ID],0),0)))</f>
        <v/>
      </c>
      <c r="X8113"/>
    </row>
    <row r="8114" spans="2:24" x14ac:dyDescent="0.25">
      <c r="B8114" s="146"/>
      <c r="C8114" s="31"/>
      <c r="D8114" s="31"/>
      <c r="E8114" s="44"/>
      <c r="F8114" s="43"/>
      <c r="G8114" s="84"/>
      <c r="H8114" s="31"/>
      <c r="I8114" s="31"/>
      <c r="J8114" s="84"/>
      <c r="K8114" s="31"/>
      <c r="L8114" s="31"/>
      <c r="M8114" s="169"/>
      <c r="N8114" s="148"/>
      <c r="O8114" s="106"/>
      <c r="P8114" s="43"/>
      <c r="Q8114" s="31"/>
      <c r="R8114" s="84"/>
      <c r="S8114" s="31"/>
      <c r="T8114" s="31"/>
      <c r="U8114" s="169"/>
      <c r="V8114" s="150"/>
      <c r="W8114" s="141" t="str" cm="1">
        <f t="array" ref="W8114">IF(SUM(LEN(B8114:V8114))=0,"",IF(OR(OR(ISBLANK(F8114),SUM(LEN(C8114),LEN(D8114))=0),AND(NOT(E8114="Unknown"),ISBLANK(J8114)),AND(NOT(O8114="Unknown"),ISBLANK(R8114))),"Missing Information", INDEX(Table15[Entire Service Line Classification], MATCH(SUMIFS(Table15[Unique ID],Table15[System-Owned Portion],E8114,Table15[If Material Anything Other than "Lead" in Column E,Was Material Ever Previously Lead?],G8114,Table15[Customer-Owned Portion],O8114),Table15[Unique ID],0),0)))</f>
        <v/>
      </c>
      <c r="X8114"/>
    </row>
    <row r="8115" spans="2:24" x14ac:dyDescent="0.25">
      <c r="B8115" s="146"/>
      <c r="C8115" s="31"/>
      <c r="D8115" s="31"/>
      <c r="E8115" s="44"/>
      <c r="F8115" s="43"/>
      <c r="G8115" s="84"/>
      <c r="H8115" s="31"/>
      <c r="I8115" s="31"/>
      <c r="J8115" s="84"/>
      <c r="K8115" s="31"/>
      <c r="L8115" s="31"/>
      <c r="M8115" s="169"/>
      <c r="N8115" s="148"/>
      <c r="O8115" s="106"/>
      <c r="P8115" s="43"/>
      <c r="Q8115" s="31"/>
      <c r="R8115" s="84"/>
      <c r="S8115" s="31"/>
      <c r="T8115" s="31"/>
      <c r="U8115" s="169"/>
      <c r="V8115" s="150"/>
      <c r="W8115" s="141" t="str" cm="1">
        <f t="array" ref="W8115">IF(SUM(LEN(B8115:V8115))=0,"",IF(OR(OR(ISBLANK(F8115),SUM(LEN(C8115),LEN(D8115))=0),AND(NOT(E8115="Unknown"),ISBLANK(J8115)),AND(NOT(O8115="Unknown"),ISBLANK(R8115))),"Missing Information", INDEX(Table15[Entire Service Line Classification], MATCH(SUMIFS(Table15[Unique ID],Table15[System-Owned Portion],E8115,Table15[If Material Anything Other than "Lead" in Column E,Was Material Ever Previously Lead?],G8115,Table15[Customer-Owned Portion],O8115),Table15[Unique ID],0),0)))</f>
        <v/>
      </c>
      <c r="X8115"/>
    </row>
    <row r="8116" spans="2:24" x14ac:dyDescent="0.25">
      <c r="B8116" s="146"/>
      <c r="C8116" s="31"/>
      <c r="D8116" s="31"/>
      <c r="E8116" s="44"/>
      <c r="F8116" s="43"/>
      <c r="G8116" s="84"/>
      <c r="H8116" s="31"/>
      <c r="I8116" s="31"/>
      <c r="J8116" s="84"/>
      <c r="K8116" s="31"/>
      <c r="L8116" s="31"/>
      <c r="M8116" s="169"/>
      <c r="N8116" s="148"/>
      <c r="O8116" s="106"/>
      <c r="P8116" s="43"/>
      <c r="Q8116" s="31"/>
      <c r="R8116" s="84"/>
      <c r="S8116" s="31"/>
      <c r="T8116" s="31"/>
      <c r="U8116" s="169"/>
      <c r="V8116" s="150"/>
      <c r="W8116" s="141" t="str" cm="1">
        <f t="array" ref="W8116">IF(SUM(LEN(B8116:V8116))=0,"",IF(OR(OR(ISBLANK(F8116),SUM(LEN(C8116),LEN(D8116))=0),AND(NOT(E8116="Unknown"),ISBLANK(J8116)),AND(NOT(O8116="Unknown"),ISBLANK(R8116))),"Missing Information", INDEX(Table15[Entire Service Line Classification], MATCH(SUMIFS(Table15[Unique ID],Table15[System-Owned Portion],E8116,Table15[If Material Anything Other than "Lead" in Column E,Was Material Ever Previously Lead?],G8116,Table15[Customer-Owned Portion],O8116),Table15[Unique ID],0),0)))</f>
        <v/>
      </c>
      <c r="X8116"/>
    </row>
    <row r="8117" spans="2:24" x14ac:dyDescent="0.25">
      <c r="B8117" s="146"/>
      <c r="C8117" s="31"/>
      <c r="D8117" s="31"/>
      <c r="E8117" s="44"/>
      <c r="F8117" s="43"/>
      <c r="G8117" s="84"/>
      <c r="H8117" s="31"/>
      <c r="I8117" s="31"/>
      <c r="J8117" s="84"/>
      <c r="K8117" s="31"/>
      <c r="L8117" s="31"/>
      <c r="M8117" s="169"/>
      <c r="N8117" s="148"/>
      <c r="O8117" s="106"/>
      <c r="P8117" s="43"/>
      <c r="Q8117" s="31"/>
      <c r="R8117" s="84"/>
      <c r="S8117" s="31"/>
      <c r="T8117" s="31"/>
      <c r="U8117" s="169"/>
      <c r="V8117" s="150"/>
      <c r="W8117" s="141" t="str" cm="1">
        <f t="array" ref="W8117">IF(SUM(LEN(B8117:V8117))=0,"",IF(OR(OR(ISBLANK(F8117),SUM(LEN(C8117),LEN(D8117))=0),AND(NOT(E8117="Unknown"),ISBLANK(J8117)),AND(NOT(O8117="Unknown"),ISBLANK(R8117))),"Missing Information", INDEX(Table15[Entire Service Line Classification], MATCH(SUMIFS(Table15[Unique ID],Table15[System-Owned Portion],E8117,Table15[If Material Anything Other than "Lead" in Column E,Was Material Ever Previously Lead?],G8117,Table15[Customer-Owned Portion],O8117),Table15[Unique ID],0),0)))</f>
        <v/>
      </c>
      <c r="X8117"/>
    </row>
    <row r="8118" spans="2:24" x14ac:dyDescent="0.25">
      <c r="B8118" s="146"/>
      <c r="C8118" s="31"/>
      <c r="D8118" s="31"/>
      <c r="E8118" s="44"/>
      <c r="F8118" s="43"/>
      <c r="G8118" s="84"/>
      <c r="H8118" s="31"/>
      <c r="I8118" s="31"/>
      <c r="J8118" s="84"/>
      <c r="K8118" s="31"/>
      <c r="L8118" s="31"/>
      <c r="M8118" s="169"/>
      <c r="N8118" s="148"/>
      <c r="O8118" s="106"/>
      <c r="P8118" s="43"/>
      <c r="Q8118" s="31"/>
      <c r="R8118" s="84"/>
      <c r="S8118" s="31"/>
      <c r="T8118" s="31"/>
      <c r="U8118" s="169"/>
      <c r="V8118" s="150"/>
      <c r="W8118" s="141" t="str" cm="1">
        <f t="array" ref="W8118">IF(SUM(LEN(B8118:V8118))=0,"",IF(OR(OR(ISBLANK(F8118),SUM(LEN(C8118),LEN(D8118))=0),AND(NOT(E8118="Unknown"),ISBLANK(J8118)),AND(NOT(O8118="Unknown"),ISBLANK(R8118))),"Missing Information", INDEX(Table15[Entire Service Line Classification], MATCH(SUMIFS(Table15[Unique ID],Table15[System-Owned Portion],E8118,Table15[If Material Anything Other than "Lead" in Column E,Was Material Ever Previously Lead?],G8118,Table15[Customer-Owned Portion],O8118),Table15[Unique ID],0),0)))</f>
        <v/>
      </c>
      <c r="X8118"/>
    </row>
    <row r="8119" spans="2:24" x14ac:dyDescent="0.25">
      <c r="B8119" s="146"/>
      <c r="C8119" s="31"/>
      <c r="D8119" s="31"/>
      <c r="E8119" s="44"/>
      <c r="F8119" s="43"/>
      <c r="G8119" s="84"/>
      <c r="H8119" s="31"/>
      <c r="I8119" s="31"/>
      <c r="J8119" s="84"/>
      <c r="K8119" s="31"/>
      <c r="L8119" s="31"/>
      <c r="M8119" s="169"/>
      <c r="N8119" s="148"/>
      <c r="O8119" s="106"/>
      <c r="P8119" s="43"/>
      <c r="Q8119" s="31"/>
      <c r="R8119" s="84"/>
      <c r="S8119" s="31"/>
      <c r="T8119" s="31"/>
      <c r="U8119" s="169"/>
      <c r="V8119" s="150"/>
      <c r="W8119" s="141" t="str" cm="1">
        <f t="array" ref="W8119">IF(SUM(LEN(B8119:V8119))=0,"",IF(OR(OR(ISBLANK(F8119),SUM(LEN(C8119),LEN(D8119))=0),AND(NOT(E8119="Unknown"),ISBLANK(J8119)),AND(NOT(O8119="Unknown"),ISBLANK(R8119))),"Missing Information", INDEX(Table15[Entire Service Line Classification], MATCH(SUMIFS(Table15[Unique ID],Table15[System-Owned Portion],E8119,Table15[If Material Anything Other than "Lead" in Column E,Was Material Ever Previously Lead?],G8119,Table15[Customer-Owned Portion],O8119),Table15[Unique ID],0),0)))</f>
        <v/>
      </c>
      <c r="X8119"/>
    </row>
    <row r="8120" spans="2:24" x14ac:dyDescent="0.25">
      <c r="B8120" s="146"/>
      <c r="C8120" s="31"/>
      <c r="D8120" s="31"/>
      <c r="E8120" s="44"/>
      <c r="F8120" s="43"/>
      <c r="G8120" s="84"/>
      <c r="H8120" s="31"/>
      <c r="I8120" s="31"/>
      <c r="J8120" s="84"/>
      <c r="K8120" s="31"/>
      <c r="L8120" s="31"/>
      <c r="M8120" s="169"/>
      <c r="N8120" s="148"/>
      <c r="O8120" s="106"/>
      <c r="P8120" s="43"/>
      <c r="Q8120" s="31"/>
      <c r="R8120" s="84"/>
      <c r="S8120" s="31"/>
      <c r="T8120" s="31"/>
      <c r="U8120" s="169"/>
      <c r="V8120" s="150"/>
      <c r="W8120" s="141" t="str" cm="1">
        <f t="array" ref="W8120">IF(SUM(LEN(B8120:V8120))=0,"",IF(OR(OR(ISBLANK(F8120),SUM(LEN(C8120),LEN(D8120))=0),AND(NOT(E8120="Unknown"),ISBLANK(J8120)),AND(NOT(O8120="Unknown"),ISBLANK(R8120))),"Missing Information", INDEX(Table15[Entire Service Line Classification], MATCH(SUMIFS(Table15[Unique ID],Table15[System-Owned Portion],E8120,Table15[If Material Anything Other than "Lead" in Column E,Was Material Ever Previously Lead?],G8120,Table15[Customer-Owned Portion],O8120),Table15[Unique ID],0),0)))</f>
        <v/>
      </c>
      <c r="X8120"/>
    </row>
    <row r="8121" spans="2:24" x14ac:dyDescent="0.25">
      <c r="B8121" s="146"/>
      <c r="C8121" s="31"/>
      <c r="D8121" s="31"/>
      <c r="E8121" s="44"/>
      <c r="F8121" s="43"/>
      <c r="G8121" s="84"/>
      <c r="H8121" s="31"/>
      <c r="I8121" s="31"/>
      <c r="J8121" s="84"/>
      <c r="K8121" s="31"/>
      <c r="L8121" s="31"/>
      <c r="M8121" s="169"/>
      <c r="N8121" s="148"/>
      <c r="O8121" s="106"/>
      <c r="P8121" s="43"/>
      <c r="Q8121" s="31"/>
      <c r="R8121" s="84"/>
      <c r="S8121" s="31"/>
      <c r="T8121" s="31"/>
      <c r="U8121" s="169"/>
      <c r="V8121" s="150"/>
      <c r="W8121" s="141" t="str" cm="1">
        <f t="array" ref="W8121">IF(SUM(LEN(B8121:V8121))=0,"",IF(OR(OR(ISBLANK(F8121),SUM(LEN(C8121),LEN(D8121))=0),AND(NOT(E8121="Unknown"),ISBLANK(J8121)),AND(NOT(O8121="Unknown"),ISBLANK(R8121))),"Missing Information", INDEX(Table15[Entire Service Line Classification], MATCH(SUMIFS(Table15[Unique ID],Table15[System-Owned Portion],E8121,Table15[If Material Anything Other than "Lead" in Column E,Was Material Ever Previously Lead?],G8121,Table15[Customer-Owned Portion],O8121),Table15[Unique ID],0),0)))</f>
        <v/>
      </c>
      <c r="X8121"/>
    </row>
    <row r="8122" spans="2:24" x14ac:dyDescent="0.25">
      <c r="B8122" s="146"/>
      <c r="C8122" s="31"/>
      <c r="D8122" s="31"/>
      <c r="E8122" s="44"/>
      <c r="F8122" s="43"/>
      <c r="G8122" s="84"/>
      <c r="H8122" s="31"/>
      <c r="I8122" s="31"/>
      <c r="J8122" s="84"/>
      <c r="K8122" s="31"/>
      <c r="L8122" s="31"/>
      <c r="M8122" s="169"/>
      <c r="N8122" s="148"/>
      <c r="O8122" s="106"/>
      <c r="P8122" s="43"/>
      <c r="Q8122" s="31"/>
      <c r="R8122" s="84"/>
      <c r="S8122" s="31"/>
      <c r="T8122" s="31"/>
      <c r="U8122" s="169"/>
      <c r="V8122" s="150"/>
      <c r="W8122" s="141" t="str" cm="1">
        <f t="array" ref="W8122">IF(SUM(LEN(B8122:V8122))=0,"",IF(OR(OR(ISBLANK(F8122),SUM(LEN(C8122),LEN(D8122))=0),AND(NOT(E8122="Unknown"),ISBLANK(J8122)),AND(NOT(O8122="Unknown"),ISBLANK(R8122))),"Missing Information", INDEX(Table15[Entire Service Line Classification], MATCH(SUMIFS(Table15[Unique ID],Table15[System-Owned Portion],E8122,Table15[If Material Anything Other than "Lead" in Column E,Was Material Ever Previously Lead?],G8122,Table15[Customer-Owned Portion],O8122),Table15[Unique ID],0),0)))</f>
        <v/>
      </c>
      <c r="X8122"/>
    </row>
    <row r="8123" spans="2:24" x14ac:dyDescent="0.25">
      <c r="B8123" s="146"/>
      <c r="C8123" s="31"/>
      <c r="D8123" s="31"/>
      <c r="E8123" s="44"/>
      <c r="F8123" s="43"/>
      <c r="G8123" s="84"/>
      <c r="H8123" s="31"/>
      <c r="I8123" s="31"/>
      <c r="J8123" s="84"/>
      <c r="K8123" s="31"/>
      <c r="L8123" s="31"/>
      <c r="M8123" s="169"/>
      <c r="N8123" s="148"/>
      <c r="O8123" s="106"/>
      <c r="P8123" s="43"/>
      <c r="Q8123" s="31"/>
      <c r="R8123" s="84"/>
      <c r="S8123" s="31"/>
      <c r="T8123" s="31"/>
      <c r="U8123" s="169"/>
      <c r="V8123" s="150"/>
      <c r="W8123" s="141" t="str" cm="1">
        <f t="array" ref="W8123">IF(SUM(LEN(B8123:V8123))=0,"",IF(OR(OR(ISBLANK(F8123),SUM(LEN(C8123),LEN(D8123))=0),AND(NOT(E8123="Unknown"),ISBLANK(J8123)),AND(NOT(O8123="Unknown"),ISBLANK(R8123))),"Missing Information", INDEX(Table15[Entire Service Line Classification], MATCH(SUMIFS(Table15[Unique ID],Table15[System-Owned Portion],E8123,Table15[If Material Anything Other than "Lead" in Column E,Was Material Ever Previously Lead?],G8123,Table15[Customer-Owned Portion],O8123),Table15[Unique ID],0),0)))</f>
        <v/>
      </c>
      <c r="X8123"/>
    </row>
    <row r="8124" spans="2:24" x14ac:dyDescent="0.25">
      <c r="B8124" s="146"/>
      <c r="C8124" s="31"/>
      <c r="D8124" s="31"/>
      <c r="E8124" s="44"/>
      <c r="F8124" s="43"/>
      <c r="G8124" s="84"/>
      <c r="H8124" s="31"/>
      <c r="I8124" s="31"/>
      <c r="J8124" s="84"/>
      <c r="K8124" s="31"/>
      <c r="L8124" s="31"/>
      <c r="M8124" s="169"/>
      <c r="N8124" s="148"/>
      <c r="O8124" s="106"/>
      <c r="P8124" s="43"/>
      <c r="Q8124" s="31"/>
      <c r="R8124" s="84"/>
      <c r="S8124" s="31"/>
      <c r="T8124" s="31"/>
      <c r="U8124" s="169"/>
      <c r="V8124" s="150"/>
      <c r="W8124" s="141" t="str" cm="1">
        <f t="array" ref="W8124">IF(SUM(LEN(B8124:V8124))=0,"",IF(OR(OR(ISBLANK(F8124),SUM(LEN(C8124),LEN(D8124))=0),AND(NOT(E8124="Unknown"),ISBLANK(J8124)),AND(NOT(O8124="Unknown"),ISBLANK(R8124))),"Missing Information", INDEX(Table15[Entire Service Line Classification], MATCH(SUMIFS(Table15[Unique ID],Table15[System-Owned Portion],E8124,Table15[If Material Anything Other than "Lead" in Column E,Was Material Ever Previously Lead?],G8124,Table15[Customer-Owned Portion],O8124),Table15[Unique ID],0),0)))</f>
        <v/>
      </c>
      <c r="X8124"/>
    </row>
    <row r="8125" spans="2:24" x14ac:dyDescent="0.25">
      <c r="B8125" s="146"/>
      <c r="C8125" s="31"/>
      <c r="D8125" s="31"/>
      <c r="E8125" s="44"/>
      <c r="F8125" s="43"/>
      <c r="G8125" s="84"/>
      <c r="H8125" s="31"/>
      <c r="I8125" s="31"/>
      <c r="J8125" s="84"/>
      <c r="K8125" s="31"/>
      <c r="L8125" s="31"/>
      <c r="M8125" s="169"/>
      <c r="N8125" s="148"/>
      <c r="O8125" s="106"/>
      <c r="P8125" s="43"/>
      <c r="Q8125" s="31"/>
      <c r="R8125" s="84"/>
      <c r="S8125" s="31"/>
      <c r="T8125" s="31"/>
      <c r="U8125" s="169"/>
      <c r="V8125" s="150"/>
      <c r="W8125" s="141" t="str" cm="1">
        <f t="array" ref="W8125">IF(SUM(LEN(B8125:V8125))=0,"",IF(OR(OR(ISBLANK(F8125),SUM(LEN(C8125),LEN(D8125))=0),AND(NOT(E8125="Unknown"),ISBLANK(J8125)),AND(NOT(O8125="Unknown"),ISBLANK(R8125))),"Missing Information", INDEX(Table15[Entire Service Line Classification], MATCH(SUMIFS(Table15[Unique ID],Table15[System-Owned Portion],E8125,Table15[If Material Anything Other than "Lead" in Column E,Was Material Ever Previously Lead?],G8125,Table15[Customer-Owned Portion],O8125),Table15[Unique ID],0),0)))</f>
        <v/>
      </c>
      <c r="X8125"/>
    </row>
    <row r="8126" spans="2:24" x14ac:dyDescent="0.25">
      <c r="B8126" s="146"/>
      <c r="C8126" s="31"/>
      <c r="D8126" s="31"/>
      <c r="E8126" s="44"/>
      <c r="F8126" s="43"/>
      <c r="G8126" s="84"/>
      <c r="H8126" s="31"/>
      <c r="I8126" s="31"/>
      <c r="J8126" s="84"/>
      <c r="K8126" s="31"/>
      <c r="L8126" s="31"/>
      <c r="M8126" s="169"/>
      <c r="N8126" s="148"/>
      <c r="O8126" s="106"/>
      <c r="P8126" s="43"/>
      <c r="Q8126" s="31"/>
      <c r="R8126" s="84"/>
      <c r="S8126" s="31"/>
      <c r="T8126" s="31"/>
      <c r="U8126" s="169"/>
      <c r="V8126" s="150"/>
      <c r="W8126" s="141" t="str" cm="1">
        <f t="array" ref="W8126">IF(SUM(LEN(B8126:V8126))=0,"",IF(OR(OR(ISBLANK(F8126),SUM(LEN(C8126),LEN(D8126))=0),AND(NOT(E8126="Unknown"),ISBLANK(J8126)),AND(NOT(O8126="Unknown"),ISBLANK(R8126))),"Missing Information", INDEX(Table15[Entire Service Line Classification], MATCH(SUMIFS(Table15[Unique ID],Table15[System-Owned Portion],E8126,Table15[If Material Anything Other than "Lead" in Column E,Was Material Ever Previously Lead?],G8126,Table15[Customer-Owned Portion],O8126),Table15[Unique ID],0),0)))</f>
        <v/>
      </c>
      <c r="X8126"/>
    </row>
    <row r="8127" spans="2:24" x14ac:dyDescent="0.25">
      <c r="B8127" s="146"/>
      <c r="C8127" s="31"/>
      <c r="D8127" s="31"/>
      <c r="E8127" s="44"/>
      <c r="F8127" s="43"/>
      <c r="G8127" s="84"/>
      <c r="H8127" s="31"/>
      <c r="I8127" s="31"/>
      <c r="J8127" s="84"/>
      <c r="K8127" s="31"/>
      <c r="L8127" s="31"/>
      <c r="M8127" s="169"/>
      <c r="N8127" s="148"/>
      <c r="O8127" s="106"/>
      <c r="P8127" s="43"/>
      <c r="Q8127" s="31"/>
      <c r="R8127" s="84"/>
      <c r="S8127" s="31"/>
      <c r="T8127" s="31"/>
      <c r="U8127" s="169"/>
      <c r="V8127" s="150"/>
      <c r="W8127" s="141" t="str" cm="1">
        <f t="array" ref="W8127">IF(SUM(LEN(B8127:V8127))=0,"",IF(OR(OR(ISBLANK(F8127),SUM(LEN(C8127),LEN(D8127))=0),AND(NOT(E8127="Unknown"),ISBLANK(J8127)),AND(NOT(O8127="Unknown"),ISBLANK(R8127))),"Missing Information", INDEX(Table15[Entire Service Line Classification], MATCH(SUMIFS(Table15[Unique ID],Table15[System-Owned Portion],E8127,Table15[If Material Anything Other than "Lead" in Column E,Was Material Ever Previously Lead?],G8127,Table15[Customer-Owned Portion],O8127),Table15[Unique ID],0),0)))</f>
        <v/>
      </c>
      <c r="X8127"/>
    </row>
    <row r="8128" spans="2:24" x14ac:dyDescent="0.25">
      <c r="B8128" s="146"/>
      <c r="C8128" s="31"/>
      <c r="D8128" s="31"/>
      <c r="E8128" s="44"/>
      <c r="F8128" s="43"/>
      <c r="G8128" s="84"/>
      <c r="H8128" s="31"/>
      <c r="I8128" s="31"/>
      <c r="J8128" s="84"/>
      <c r="K8128" s="31"/>
      <c r="L8128" s="31"/>
      <c r="M8128" s="169"/>
      <c r="N8128" s="148"/>
      <c r="O8128" s="106"/>
      <c r="P8128" s="43"/>
      <c r="Q8128" s="31"/>
      <c r="R8128" s="84"/>
      <c r="S8128" s="31"/>
      <c r="T8128" s="31"/>
      <c r="U8128" s="169"/>
      <c r="V8128" s="150"/>
      <c r="W8128" s="141" t="str" cm="1">
        <f t="array" ref="W8128">IF(SUM(LEN(B8128:V8128))=0,"",IF(OR(OR(ISBLANK(F8128),SUM(LEN(C8128),LEN(D8128))=0),AND(NOT(E8128="Unknown"),ISBLANK(J8128)),AND(NOT(O8128="Unknown"),ISBLANK(R8128))),"Missing Information", INDEX(Table15[Entire Service Line Classification], MATCH(SUMIFS(Table15[Unique ID],Table15[System-Owned Portion],E8128,Table15[If Material Anything Other than "Lead" in Column E,Was Material Ever Previously Lead?],G8128,Table15[Customer-Owned Portion],O8128),Table15[Unique ID],0),0)))</f>
        <v/>
      </c>
      <c r="X8128"/>
    </row>
    <row r="8129" spans="2:24" x14ac:dyDescent="0.25">
      <c r="B8129" s="146"/>
      <c r="C8129" s="31"/>
      <c r="D8129" s="31"/>
      <c r="E8129" s="44"/>
      <c r="F8129" s="43"/>
      <c r="G8129" s="84"/>
      <c r="H8129" s="31"/>
      <c r="I8129" s="31"/>
      <c r="J8129" s="84"/>
      <c r="K8129" s="31"/>
      <c r="L8129" s="31"/>
      <c r="M8129" s="169"/>
      <c r="N8129" s="148"/>
      <c r="O8129" s="106"/>
      <c r="P8129" s="43"/>
      <c r="Q8129" s="31"/>
      <c r="R8129" s="84"/>
      <c r="S8129" s="31"/>
      <c r="T8129" s="31"/>
      <c r="U8129" s="169"/>
      <c r="V8129" s="150"/>
      <c r="W8129" s="141" t="str" cm="1">
        <f t="array" ref="W8129">IF(SUM(LEN(B8129:V8129))=0,"",IF(OR(OR(ISBLANK(F8129),SUM(LEN(C8129),LEN(D8129))=0),AND(NOT(E8129="Unknown"),ISBLANK(J8129)),AND(NOT(O8129="Unknown"),ISBLANK(R8129))),"Missing Information", INDEX(Table15[Entire Service Line Classification], MATCH(SUMIFS(Table15[Unique ID],Table15[System-Owned Portion],E8129,Table15[If Material Anything Other than "Lead" in Column E,Was Material Ever Previously Lead?],G8129,Table15[Customer-Owned Portion],O8129),Table15[Unique ID],0),0)))</f>
        <v/>
      </c>
      <c r="X8129"/>
    </row>
    <row r="8130" spans="2:24" x14ac:dyDescent="0.25">
      <c r="B8130" s="146"/>
      <c r="C8130" s="31"/>
      <c r="D8130" s="31"/>
      <c r="E8130" s="44"/>
      <c r="F8130" s="43"/>
      <c r="G8130" s="84"/>
      <c r="H8130" s="31"/>
      <c r="I8130" s="31"/>
      <c r="J8130" s="84"/>
      <c r="K8130" s="31"/>
      <c r="L8130" s="31"/>
      <c r="M8130" s="169"/>
      <c r="N8130" s="148"/>
      <c r="O8130" s="106"/>
      <c r="P8130" s="43"/>
      <c r="Q8130" s="31"/>
      <c r="R8130" s="84"/>
      <c r="S8130" s="31"/>
      <c r="T8130" s="31"/>
      <c r="U8130" s="169"/>
      <c r="V8130" s="150"/>
      <c r="W8130" s="141" t="str" cm="1">
        <f t="array" ref="W8130">IF(SUM(LEN(B8130:V8130))=0,"",IF(OR(OR(ISBLANK(F8130),SUM(LEN(C8130),LEN(D8130))=0),AND(NOT(E8130="Unknown"),ISBLANK(J8130)),AND(NOT(O8130="Unknown"),ISBLANK(R8130))),"Missing Information", INDEX(Table15[Entire Service Line Classification], MATCH(SUMIFS(Table15[Unique ID],Table15[System-Owned Portion],E8130,Table15[If Material Anything Other than "Lead" in Column E,Was Material Ever Previously Lead?],G8130,Table15[Customer-Owned Portion],O8130),Table15[Unique ID],0),0)))</f>
        <v/>
      </c>
      <c r="X8130"/>
    </row>
    <row r="8131" spans="2:24" x14ac:dyDescent="0.25">
      <c r="B8131" s="146"/>
      <c r="C8131" s="31"/>
      <c r="D8131" s="31"/>
      <c r="E8131" s="44"/>
      <c r="F8131" s="43"/>
      <c r="G8131" s="84"/>
      <c r="H8131" s="31"/>
      <c r="I8131" s="31"/>
      <c r="J8131" s="84"/>
      <c r="K8131" s="31"/>
      <c r="L8131" s="31"/>
      <c r="M8131" s="169"/>
      <c r="N8131" s="148"/>
      <c r="O8131" s="106"/>
      <c r="P8131" s="43"/>
      <c r="Q8131" s="31"/>
      <c r="R8131" s="84"/>
      <c r="S8131" s="31"/>
      <c r="T8131" s="31"/>
      <c r="U8131" s="169"/>
      <c r="V8131" s="150"/>
      <c r="W8131" s="141" t="str" cm="1">
        <f t="array" ref="W8131">IF(SUM(LEN(B8131:V8131))=0,"",IF(OR(OR(ISBLANK(F8131),SUM(LEN(C8131),LEN(D8131))=0),AND(NOT(E8131="Unknown"),ISBLANK(J8131)),AND(NOT(O8131="Unknown"),ISBLANK(R8131))),"Missing Information", INDEX(Table15[Entire Service Line Classification], MATCH(SUMIFS(Table15[Unique ID],Table15[System-Owned Portion],E8131,Table15[If Material Anything Other than "Lead" in Column E,Was Material Ever Previously Lead?],G8131,Table15[Customer-Owned Portion],O8131),Table15[Unique ID],0),0)))</f>
        <v/>
      </c>
      <c r="X8131"/>
    </row>
    <row r="8132" spans="2:24" x14ac:dyDescent="0.25">
      <c r="B8132" s="146"/>
      <c r="C8132" s="31"/>
      <c r="D8132" s="31"/>
      <c r="E8132" s="44"/>
      <c r="F8132" s="43"/>
      <c r="G8132" s="84"/>
      <c r="H8132" s="31"/>
      <c r="I8132" s="31"/>
      <c r="J8132" s="84"/>
      <c r="K8132" s="31"/>
      <c r="L8132" s="31"/>
      <c r="M8132" s="169"/>
      <c r="N8132" s="148"/>
      <c r="O8132" s="106"/>
      <c r="P8132" s="43"/>
      <c r="Q8132" s="31"/>
      <c r="R8132" s="84"/>
      <c r="S8132" s="31"/>
      <c r="T8132" s="31"/>
      <c r="U8132" s="169"/>
      <c r="V8132" s="150"/>
      <c r="W8132" s="141" t="str" cm="1">
        <f t="array" ref="W8132">IF(SUM(LEN(B8132:V8132))=0,"",IF(OR(OR(ISBLANK(F8132),SUM(LEN(C8132),LEN(D8132))=0),AND(NOT(E8132="Unknown"),ISBLANK(J8132)),AND(NOT(O8132="Unknown"),ISBLANK(R8132))),"Missing Information", INDEX(Table15[Entire Service Line Classification], MATCH(SUMIFS(Table15[Unique ID],Table15[System-Owned Portion],E8132,Table15[If Material Anything Other than "Lead" in Column E,Was Material Ever Previously Lead?],G8132,Table15[Customer-Owned Portion],O8132),Table15[Unique ID],0),0)))</f>
        <v/>
      </c>
      <c r="X8132"/>
    </row>
    <row r="8133" spans="2:24" x14ac:dyDescent="0.25">
      <c r="B8133" s="146"/>
      <c r="C8133" s="31"/>
      <c r="D8133" s="31"/>
      <c r="E8133" s="44"/>
      <c r="F8133" s="43"/>
      <c r="G8133" s="84"/>
      <c r="H8133" s="31"/>
      <c r="I8133" s="31"/>
      <c r="J8133" s="84"/>
      <c r="K8133" s="31"/>
      <c r="L8133" s="31"/>
      <c r="M8133" s="169"/>
      <c r="N8133" s="148"/>
      <c r="O8133" s="106"/>
      <c r="P8133" s="43"/>
      <c r="Q8133" s="31"/>
      <c r="R8133" s="84"/>
      <c r="S8133" s="31"/>
      <c r="T8133" s="31"/>
      <c r="U8133" s="169"/>
      <c r="V8133" s="150"/>
      <c r="W8133" s="141" t="str" cm="1">
        <f t="array" ref="W8133">IF(SUM(LEN(B8133:V8133))=0,"",IF(OR(OR(ISBLANK(F8133),SUM(LEN(C8133),LEN(D8133))=0),AND(NOT(E8133="Unknown"),ISBLANK(J8133)),AND(NOT(O8133="Unknown"),ISBLANK(R8133))),"Missing Information", INDEX(Table15[Entire Service Line Classification], MATCH(SUMIFS(Table15[Unique ID],Table15[System-Owned Portion],E8133,Table15[If Material Anything Other than "Lead" in Column E,Was Material Ever Previously Lead?],G8133,Table15[Customer-Owned Portion],O8133),Table15[Unique ID],0),0)))</f>
        <v/>
      </c>
      <c r="X8133"/>
    </row>
    <row r="8134" spans="2:24" x14ac:dyDescent="0.25">
      <c r="B8134" s="146"/>
      <c r="C8134" s="31"/>
      <c r="D8134" s="31"/>
      <c r="E8134" s="44"/>
      <c r="F8134" s="43"/>
      <c r="G8134" s="84"/>
      <c r="H8134" s="31"/>
      <c r="I8134" s="31"/>
      <c r="J8134" s="84"/>
      <c r="K8134" s="31"/>
      <c r="L8134" s="31"/>
      <c r="M8134" s="169"/>
      <c r="N8134" s="148"/>
      <c r="O8134" s="106"/>
      <c r="P8134" s="43"/>
      <c r="Q8134" s="31"/>
      <c r="R8134" s="84"/>
      <c r="S8134" s="31"/>
      <c r="T8134" s="31"/>
      <c r="U8134" s="169"/>
      <c r="V8134" s="150"/>
      <c r="W8134" s="141" t="str" cm="1">
        <f t="array" ref="W8134">IF(SUM(LEN(B8134:V8134))=0,"",IF(OR(OR(ISBLANK(F8134),SUM(LEN(C8134),LEN(D8134))=0),AND(NOT(E8134="Unknown"),ISBLANK(J8134)),AND(NOT(O8134="Unknown"),ISBLANK(R8134))),"Missing Information", INDEX(Table15[Entire Service Line Classification], MATCH(SUMIFS(Table15[Unique ID],Table15[System-Owned Portion],E8134,Table15[If Material Anything Other than "Lead" in Column E,Was Material Ever Previously Lead?],G8134,Table15[Customer-Owned Portion],O8134),Table15[Unique ID],0),0)))</f>
        <v/>
      </c>
      <c r="X8134"/>
    </row>
    <row r="8135" spans="2:24" x14ac:dyDescent="0.25">
      <c r="B8135" s="146"/>
      <c r="C8135" s="31"/>
      <c r="D8135" s="31"/>
      <c r="E8135" s="44"/>
      <c r="F8135" s="43"/>
      <c r="G8135" s="84"/>
      <c r="H8135" s="31"/>
      <c r="I8135" s="31"/>
      <c r="J8135" s="84"/>
      <c r="K8135" s="31"/>
      <c r="L8135" s="31"/>
      <c r="M8135" s="169"/>
      <c r="N8135" s="148"/>
      <c r="O8135" s="106"/>
      <c r="P8135" s="43"/>
      <c r="Q8135" s="31"/>
      <c r="R8135" s="84"/>
      <c r="S8135" s="31"/>
      <c r="T8135" s="31"/>
      <c r="U8135" s="169"/>
      <c r="V8135" s="150"/>
      <c r="W8135" s="141" t="str" cm="1">
        <f t="array" ref="W8135">IF(SUM(LEN(B8135:V8135))=0,"",IF(OR(OR(ISBLANK(F8135),SUM(LEN(C8135),LEN(D8135))=0),AND(NOT(E8135="Unknown"),ISBLANK(J8135)),AND(NOT(O8135="Unknown"),ISBLANK(R8135))),"Missing Information", INDEX(Table15[Entire Service Line Classification], MATCH(SUMIFS(Table15[Unique ID],Table15[System-Owned Portion],E8135,Table15[If Material Anything Other than "Lead" in Column E,Was Material Ever Previously Lead?],G8135,Table15[Customer-Owned Portion],O8135),Table15[Unique ID],0),0)))</f>
        <v/>
      </c>
      <c r="X8135"/>
    </row>
    <row r="8136" spans="2:24" x14ac:dyDescent="0.25">
      <c r="B8136" s="146"/>
      <c r="C8136" s="31"/>
      <c r="D8136" s="31"/>
      <c r="E8136" s="44"/>
      <c r="F8136" s="43"/>
      <c r="G8136" s="84"/>
      <c r="H8136" s="31"/>
      <c r="I8136" s="31"/>
      <c r="J8136" s="84"/>
      <c r="K8136" s="31"/>
      <c r="L8136" s="31"/>
      <c r="M8136" s="169"/>
      <c r="N8136" s="148"/>
      <c r="O8136" s="106"/>
      <c r="P8136" s="43"/>
      <c r="Q8136" s="31"/>
      <c r="R8136" s="84"/>
      <c r="S8136" s="31"/>
      <c r="T8136" s="31"/>
      <c r="U8136" s="169"/>
      <c r="V8136" s="150"/>
      <c r="W8136" s="141" t="str" cm="1">
        <f t="array" ref="W8136">IF(SUM(LEN(B8136:V8136))=0,"",IF(OR(OR(ISBLANK(F8136),SUM(LEN(C8136),LEN(D8136))=0),AND(NOT(E8136="Unknown"),ISBLANK(J8136)),AND(NOT(O8136="Unknown"),ISBLANK(R8136))),"Missing Information", INDEX(Table15[Entire Service Line Classification], MATCH(SUMIFS(Table15[Unique ID],Table15[System-Owned Portion],E8136,Table15[If Material Anything Other than "Lead" in Column E,Was Material Ever Previously Lead?],G8136,Table15[Customer-Owned Portion],O8136),Table15[Unique ID],0),0)))</f>
        <v/>
      </c>
      <c r="X8136"/>
    </row>
    <row r="8137" spans="2:24" x14ac:dyDescent="0.25">
      <c r="B8137" s="146"/>
      <c r="C8137" s="31"/>
      <c r="D8137" s="31"/>
      <c r="E8137" s="44"/>
      <c r="F8137" s="43"/>
      <c r="G8137" s="84"/>
      <c r="H8137" s="31"/>
      <c r="I8137" s="31"/>
      <c r="J8137" s="84"/>
      <c r="K8137" s="31"/>
      <c r="L8137" s="31"/>
      <c r="M8137" s="169"/>
      <c r="N8137" s="148"/>
      <c r="O8137" s="106"/>
      <c r="P8137" s="43"/>
      <c r="Q8137" s="31"/>
      <c r="R8137" s="84"/>
      <c r="S8137" s="31"/>
      <c r="T8137" s="31"/>
      <c r="U8137" s="169"/>
      <c r="V8137" s="150"/>
      <c r="W8137" s="141" t="str" cm="1">
        <f t="array" ref="W8137">IF(SUM(LEN(B8137:V8137))=0,"",IF(OR(OR(ISBLANK(F8137),SUM(LEN(C8137),LEN(D8137))=0),AND(NOT(E8137="Unknown"),ISBLANK(J8137)),AND(NOT(O8137="Unknown"),ISBLANK(R8137))),"Missing Information", INDEX(Table15[Entire Service Line Classification], MATCH(SUMIFS(Table15[Unique ID],Table15[System-Owned Portion],E8137,Table15[If Material Anything Other than "Lead" in Column E,Was Material Ever Previously Lead?],G8137,Table15[Customer-Owned Portion],O8137),Table15[Unique ID],0),0)))</f>
        <v/>
      </c>
      <c r="X8137"/>
    </row>
    <row r="8138" spans="2:24" x14ac:dyDescent="0.25">
      <c r="B8138" s="146"/>
      <c r="C8138" s="31"/>
      <c r="D8138" s="31"/>
      <c r="E8138" s="44"/>
      <c r="F8138" s="43"/>
      <c r="G8138" s="84"/>
      <c r="H8138" s="31"/>
      <c r="I8138" s="31"/>
      <c r="J8138" s="84"/>
      <c r="K8138" s="31"/>
      <c r="L8138" s="31"/>
      <c r="M8138" s="169"/>
      <c r="N8138" s="148"/>
      <c r="O8138" s="106"/>
      <c r="P8138" s="43"/>
      <c r="Q8138" s="31"/>
      <c r="R8138" s="84"/>
      <c r="S8138" s="31"/>
      <c r="T8138" s="31"/>
      <c r="U8138" s="169"/>
      <c r="V8138" s="150"/>
      <c r="W8138" s="141" t="str" cm="1">
        <f t="array" ref="W8138">IF(SUM(LEN(B8138:V8138))=0,"",IF(OR(OR(ISBLANK(F8138),SUM(LEN(C8138),LEN(D8138))=0),AND(NOT(E8138="Unknown"),ISBLANK(J8138)),AND(NOT(O8138="Unknown"),ISBLANK(R8138))),"Missing Information", INDEX(Table15[Entire Service Line Classification], MATCH(SUMIFS(Table15[Unique ID],Table15[System-Owned Portion],E8138,Table15[If Material Anything Other than "Lead" in Column E,Was Material Ever Previously Lead?],G8138,Table15[Customer-Owned Portion],O8138),Table15[Unique ID],0),0)))</f>
        <v/>
      </c>
      <c r="X8138"/>
    </row>
    <row r="8139" spans="2:24" x14ac:dyDescent="0.25">
      <c r="B8139" s="146"/>
      <c r="C8139" s="31"/>
      <c r="D8139" s="31"/>
      <c r="E8139" s="44"/>
      <c r="F8139" s="43"/>
      <c r="G8139" s="84"/>
      <c r="H8139" s="31"/>
      <c r="I8139" s="31"/>
      <c r="J8139" s="84"/>
      <c r="K8139" s="31"/>
      <c r="L8139" s="31"/>
      <c r="M8139" s="169"/>
      <c r="N8139" s="148"/>
      <c r="O8139" s="106"/>
      <c r="P8139" s="43"/>
      <c r="Q8139" s="31"/>
      <c r="R8139" s="84"/>
      <c r="S8139" s="31"/>
      <c r="T8139" s="31"/>
      <c r="U8139" s="169"/>
      <c r="V8139" s="150"/>
      <c r="W8139" s="141" t="str" cm="1">
        <f t="array" ref="W8139">IF(SUM(LEN(B8139:V8139))=0,"",IF(OR(OR(ISBLANK(F8139),SUM(LEN(C8139),LEN(D8139))=0),AND(NOT(E8139="Unknown"),ISBLANK(J8139)),AND(NOT(O8139="Unknown"),ISBLANK(R8139))),"Missing Information", INDEX(Table15[Entire Service Line Classification], MATCH(SUMIFS(Table15[Unique ID],Table15[System-Owned Portion],E8139,Table15[If Material Anything Other than "Lead" in Column E,Was Material Ever Previously Lead?],G8139,Table15[Customer-Owned Portion],O8139),Table15[Unique ID],0),0)))</f>
        <v/>
      </c>
      <c r="X8139"/>
    </row>
    <row r="8140" spans="2:24" x14ac:dyDescent="0.25">
      <c r="B8140" s="146"/>
      <c r="C8140" s="31"/>
      <c r="D8140" s="31"/>
      <c r="E8140" s="44"/>
      <c r="F8140" s="43"/>
      <c r="G8140" s="84"/>
      <c r="H8140" s="31"/>
      <c r="I8140" s="31"/>
      <c r="J8140" s="84"/>
      <c r="K8140" s="31"/>
      <c r="L8140" s="31"/>
      <c r="M8140" s="169"/>
      <c r="N8140" s="148"/>
      <c r="O8140" s="106"/>
      <c r="P8140" s="43"/>
      <c r="Q8140" s="31"/>
      <c r="R8140" s="84"/>
      <c r="S8140" s="31"/>
      <c r="T8140" s="31"/>
      <c r="U8140" s="169"/>
      <c r="V8140" s="150"/>
      <c r="W8140" s="141" t="str" cm="1">
        <f t="array" ref="W8140">IF(SUM(LEN(B8140:V8140))=0,"",IF(OR(OR(ISBLANK(F8140),SUM(LEN(C8140),LEN(D8140))=0),AND(NOT(E8140="Unknown"),ISBLANK(J8140)),AND(NOT(O8140="Unknown"),ISBLANK(R8140))),"Missing Information", INDEX(Table15[Entire Service Line Classification], MATCH(SUMIFS(Table15[Unique ID],Table15[System-Owned Portion],E8140,Table15[If Material Anything Other than "Lead" in Column E,Was Material Ever Previously Lead?],G8140,Table15[Customer-Owned Portion],O8140),Table15[Unique ID],0),0)))</f>
        <v/>
      </c>
      <c r="X8140"/>
    </row>
    <row r="8141" spans="2:24" x14ac:dyDescent="0.25">
      <c r="B8141" s="146"/>
      <c r="C8141" s="31"/>
      <c r="D8141" s="31"/>
      <c r="E8141" s="44"/>
      <c r="F8141" s="43"/>
      <c r="G8141" s="84"/>
      <c r="H8141" s="31"/>
      <c r="I8141" s="31"/>
      <c r="J8141" s="84"/>
      <c r="K8141" s="31"/>
      <c r="L8141" s="31"/>
      <c r="M8141" s="169"/>
      <c r="N8141" s="148"/>
      <c r="O8141" s="106"/>
      <c r="P8141" s="43"/>
      <c r="Q8141" s="31"/>
      <c r="R8141" s="84"/>
      <c r="S8141" s="31"/>
      <c r="T8141" s="31"/>
      <c r="U8141" s="169"/>
      <c r="V8141" s="150"/>
      <c r="W8141" s="141" t="str" cm="1">
        <f t="array" ref="W8141">IF(SUM(LEN(B8141:V8141))=0,"",IF(OR(OR(ISBLANK(F8141),SUM(LEN(C8141),LEN(D8141))=0),AND(NOT(E8141="Unknown"),ISBLANK(J8141)),AND(NOT(O8141="Unknown"),ISBLANK(R8141))),"Missing Information", INDEX(Table15[Entire Service Line Classification], MATCH(SUMIFS(Table15[Unique ID],Table15[System-Owned Portion],E8141,Table15[If Material Anything Other than "Lead" in Column E,Was Material Ever Previously Lead?],G8141,Table15[Customer-Owned Portion],O8141),Table15[Unique ID],0),0)))</f>
        <v/>
      </c>
      <c r="X8141"/>
    </row>
    <row r="8142" spans="2:24" x14ac:dyDescent="0.25">
      <c r="B8142" s="146"/>
      <c r="C8142" s="31"/>
      <c r="D8142" s="31"/>
      <c r="E8142" s="44"/>
      <c r="F8142" s="43"/>
      <c r="G8142" s="84"/>
      <c r="H8142" s="31"/>
      <c r="I8142" s="31"/>
      <c r="J8142" s="84"/>
      <c r="K8142" s="31"/>
      <c r="L8142" s="31"/>
      <c r="M8142" s="169"/>
      <c r="N8142" s="148"/>
      <c r="O8142" s="106"/>
      <c r="P8142" s="43"/>
      <c r="Q8142" s="31"/>
      <c r="R8142" s="84"/>
      <c r="S8142" s="31"/>
      <c r="T8142" s="31"/>
      <c r="U8142" s="169"/>
      <c r="V8142" s="150"/>
      <c r="W8142" s="141" t="str" cm="1">
        <f t="array" ref="W8142">IF(SUM(LEN(B8142:V8142))=0,"",IF(OR(OR(ISBLANK(F8142),SUM(LEN(C8142),LEN(D8142))=0),AND(NOT(E8142="Unknown"),ISBLANK(J8142)),AND(NOT(O8142="Unknown"),ISBLANK(R8142))),"Missing Information", INDEX(Table15[Entire Service Line Classification], MATCH(SUMIFS(Table15[Unique ID],Table15[System-Owned Portion],E8142,Table15[If Material Anything Other than "Lead" in Column E,Was Material Ever Previously Lead?],G8142,Table15[Customer-Owned Portion],O8142),Table15[Unique ID],0),0)))</f>
        <v/>
      </c>
      <c r="X8142"/>
    </row>
    <row r="8143" spans="2:24" x14ac:dyDescent="0.25">
      <c r="B8143" s="146"/>
      <c r="C8143" s="31"/>
      <c r="D8143" s="31"/>
      <c r="E8143" s="44"/>
      <c r="F8143" s="43"/>
      <c r="G8143" s="84"/>
      <c r="H8143" s="31"/>
      <c r="I8143" s="31"/>
      <c r="J8143" s="84"/>
      <c r="K8143" s="31"/>
      <c r="L8143" s="31"/>
      <c r="M8143" s="169"/>
      <c r="N8143" s="148"/>
      <c r="O8143" s="106"/>
      <c r="P8143" s="43"/>
      <c r="Q8143" s="31"/>
      <c r="R8143" s="84"/>
      <c r="S8143" s="31"/>
      <c r="T8143" s="31"/>
      <c r="U8143" s="169"/>
      <c r="V8143" s="150"/>
      <c r="W8143" s="141" t="str" cm="1">
        <f t="array" ref="W8143">IF(SUM(LEN(B8143:V8143))=0,"",IF(OR(OR(ISBLANK(F8143),SUM(LEN(C8143),LEN(D8143))=0),AND(NOT(E8143="Unknown"),ISBLANK(J8143)),AND(NOT(O8143="Unknown"),ISBLANK(R8143))),"Missing Information", INDEX(Table15[Entire Service Line Classification], MATCH(SUMIFS(Table15[Unique ID],Table15[System-Owned Portion],E8143,Table15[If Material Anything Other than "Lead" in Column E,Was Material Ever Previously Lead?],G8143,Table15[Customer-Owned Portion],O8143),Table15[Unique ID],0),0)))</f>
        <v/>
      </c>
      <c r="X8143"/>
    </row>
    <row r="8144" spans="2:24" x14ac:dyDescent="0.25">
      <c r="B8144" s="146"/>
      <c r="C8144" s="31"/>
      <c r="D8144" s="31"/>
      <c r="E8144" s="44"/>
      <c r="F8144" s="43"/>
      <c r="G8144" s="84"/>
      <c r="H8144" s="31"/>
      <c r="I8144" s="31"/>
      <c r="J8144" s="84"/>
      <c r="K8144" s="31"/>
      <c r="L8144" s="31"/>
      <c r="M8144" s="169"/>
      <c r="N8144" s="148"/>
      <c r="O8144" s="106"/>
      <c r="P8144" s="43"/>
      <c r="Q8144" s="31"/>
      <c r="R8144" s="84"/>
      <c r="S8144" s="31"/>
      <c r="T8144" s="31"/>
      <c r="U8144" s="169"/>
      <c r="V8144" s="150"/>
      <c r="W8144" s="141" t="str" cm="1">
        <f t="array" ref="W8144">IF(SUM(LEN(B8144:V8144))=0,"",IF(OR(OR(ISBLANK(F8144),SUM(LEN(C8144),LEN(D8144))=0),AND(NOT(E8144="Unknown"),ISBLANK(J8144)),AND(NOT(O8144="Unknown"),ISBLANK(R8144))),"Missing Information", INDEX(Table15[Entire Service Line Classification], MATCH(SUMIFS(Table15[Unique ID],Table15[System-Owned Portion],E8144,Table15[If Material Anything Other than "Lead" in Column E,Was Material Ever Previously Lead?],G8144,Table15[Customer-Owned Portion],O8144),Table15[Unique ID],0),0)))</f>
        <v/>
      </c>
      <c r="X8144"/>
    </row>
    <row r="8145" spans="2:24" x14ac:dyDescent="0.25">
      <c r="B8145" s="146"/>
      <c r="C8145" s="31"/>
      <c r="D8145" s="31"/>
      <c r="E8145" s="44"/>
      <c r="F8145" s="43"/>
      <c r="G8145" s="84"/>
      <c r="H8145" s="31"/>
      <c r="I8145" s="31"/>
      <c r="J8145" s="84"/>
      <c r="K8145" s="31"/>
      <c r="L8145" s="31"/>
      <c r="M8145" s="169"/>
      <c r="N8145" s="148"/>
      <c r="O8145" s="106"/>
      <c r="P8145" s="43"/>
      <c r="Q8145" s="31"/>
      <c r="R8145" s="84"/>
      <c r="S8145" s="31"/>
      <c r="T8145" s="31"/>
      <c r="U8145" s="169"/>
      <c r="V8145" s="150"/>
      <c r="W8145" s="141" t="str" cm="1">
        <f t="array" ref="W8145">IF(SUM(LEN(B8145:V8145))=0,"",IF(OR(OR(ISBLANK(F8145),SUM(LEN(C8145),LEN(D8145))=0),AND(NOT(E8145="Unknown"),ISBLANK(J8145)),AND(NOT(O8145="Unknown"),ISBLANK(R8145))),"Missing Information", INDEX(Table15[Entire Service Line Classification], MATCH(SUMIFS(Table15[Unique ID],Table15[System-Owned Portion],E8145,Table15[If Material Anything Other than "Lead" in Column E,Was Material Ever Previously Lead?],G8145,Table15[Customer-Owned Portion],O8145),Table15[Unique ID],0),0)))</f>
        <v/>
      </c>
      <c r="X8145"/>
    </row>
    <row r="8146" spans="2:24" x14ac:dyDescent="0.25">
      <c r="B8146" s="146"/>
      <c r="C8146" s="31"/>
      <c r="D8146" s="31"/>
      <c r="E8146" s="44"/>
      <c r="F8146" s="43"/>
      <c r="G8146" s="84"/>
      <c r="H8146" s="31"/>
      <c r="I8146" s="31"/>
      <c r="J8146" s="84"/>
      <c r="K8146" s="31"/>
      <c r="L8146" s="31"/>
      <c r="M8146" s="169"/>
      <c r="N8146" s="148"/>
      <c r="O8146" s="106"/>
      <c r="P8146" s="43"/>
      <c r="Q8146" s="31"/>
      <c r="R8146" s="84"/>
      <c r="S8146" s="31"/>
      <c r="T8146" s="31"/>
      <c r="U8146" s="169"/>
      <c r="V8146" s="150"/>
      <c r="W8146" s="141" t="str" cm="1">
        <f t="array" ref="W8146">IF(SUM(LEN(B8146:V8146))=0,"",IF(OR(OR(ISBLANK(F8146),SUM(LEN(C8146),LEN(D8146))=0),AND(NOT(E8146="Unknown"),ISBLANK(J8146)),AND(NOT(O8146="Unknown"),ISBLANK(R8146))),"Missing Information", INDEX(Table15[Entire Service Line Classification], MATCH(SUMIFS(Table15[Unique ID],Table15[System-Owned Portion],E8146,Table15[If Material Anything Other than "Lead" in Column E,Was Material Ever Previously Lead?],G8146,Table15[Customer-Owned Portion],O8146),Table15[Unique ID],0),0)))</f>
        <v/>
      </c>
      <c r="X8146"/>
    </row>
    <row r="8147" spans="2:24" x14ac:dyDescent="0.25">
      <c r="B8147" s="146"/>
      <c r="C8147" s="31"/>
      <c r="D8147" s="31"/>
      <c r="E8147" s="44"/>
      <c r="F8147" s="43"/>
      <c r="G8147" s="84"/>
      <c r="H8147" s="31"/>
      <c r="I8147" s="31"/>
      <c r="J8147" s="84"/>
      <c r="K8147" s="31"/>
      <c r="L8147" s="31"/>
      <c r="M8147" s="169"/>
      <c r="N8147" s="148"/>
      <c r="O8147" s="106"/>
      <c r="P8147" s="43"/>
      <c r="Q8147" s="31"/>
      <c r="R8147" s="84"/>
      <c r="S8147" s="31"/>
      <c r="T8147" s="31"/>
      <c r="U8147" s="169"/>
      <c r="V8147" s="150"/>
      <c r="W8147" s="141" t="str" cm="1">
        <f t="array" ref="W8147">IF(SUM(LEN(B8147:V8147))=0,"",IF(OR(OR(ISBLANK(F8147),SUM(LEN(C8147),LEN(D8147))=0),AND(NOT(E8147="Unknown"),ISBLANK(J8147)),AND(NOT(O8147="Unknown"),ISBLANK(R8147))),"Missing Information", INDEX(Table15[Entire Service Line Classification], MATCH(SUMIFS(Table15[Unique ID],Table15[System-Owned Portion],E8147,Table15[If Material Anything Other than "Lead" in Column E,Was Material Ever Previously Lead?],G8147,Table15[Customer-Owned Portion],O8147),Table15[Unique ID],0),0)))</f>
        <v/>
      </c>
      <c r="X8147"/>
    </row>
    <row r="8148" spans="2:24" x14ac:dyDescent="0.25">
      <c r="B8148" s="146"/>
      <c r="C8148" s="31"/>
      <c r="D8148" s="31"/>
      <c r="E8148" s="44"/>
      <c r="F8148" s="43"/>
      <c r="G8148" s="84"/>
      <c r="H8148" s="31"/>
      <c r="I8148" s="31"/>
      <c r="J8148" s="84"/>
      <c r="K8148" s="31"/>
      <c r="L8148" s="31"/>
      <c r="M8148" s="169"/>
      <c r="N8148" s="148"/>
      <c r="O8148" s="106"/>
      <c r="P8148" s="43"/>
      <c r="Q8148" s="31"/>
      <c r="R8148" s="84"/>
      <c r="S8148" s="31"/>
      <c r="T8148" s="31"/>
      <c r="U8148" s="169"/>
      <c r="V8148" s="150"/>
      <c r="W8148" s="141" t="str" cm="1">
        <f t="array" ref="W8148">IF(SUM(LEN(B8148:V8148))=0,"",IF(OR(OR(ISBLANK(F8148),SUM(LEN(C8148),LEN(D8148))=0),AND(NOT(E8148="Unknown"),ISBLANK(J8148)),AND(NOT(O8148="Unknown"),ISBLANK(R8148))),"Missing Information", INDEX(Table15[Entire Service Line Classification], MATCH(SUMIFS(Table15[Unique ID],Table15[System-Owned Portion],E8148,Table15[If Material Anything Other than "Lead" in Column E,Was Material Ever Previously Lead?],G8148,Table15[Customer-Owned Portion],O8148),Table15[Unique ID],0),0)))</f>
        <v/>
      </c>
      <c r="X8148"/>
    </row>
    <row r="8149" spans="2:24" x14ac:dyDescent="0.25">
      <c r="B8149" s="146"/>
      <c r="C8149" s="31"/>
      <c r="D8149" s="31"/>
      <c r="E8149" s="44"/>
      <c r="F8149" s="43"/>
      <c r="G8149" s="84"/>
      <c r="H8149" s="31"/>
      <c r="I8149" s="31"/>
      <c r="J8149" s="84"/>
      <c r="K8149" s="31"/>
      <c r="L8149" s="31"/>
      <c r="M8149" s="169"/>
      <c r="N8149" s="148"/>
      <c r="O8149" s="106"/>
      <c r="P8149" s="43"/>
      <c r="Q8149" s="31"/>
      <c r="R8149" s="84"/>
      <c r="S8149" s="31"/>
      <c r="T8149" s="31"/>
      <c r="U8149" s="169"/>
      <c r="V8149" s="150"/>
      <c r="W8149" s="141" t="str" cm="1">
        <f t="array" ref="W8149">IF(SUM(LEN(B8149:V8149))=0,"",IF(OR(OR(ISBLANK(F8149),SUM(LEN(C8149),LEN(D8149))=0),AND(NOT(E8149="Unknown"),ISBLANK(J8149)),AND(NOT(O8149="Unknown"),ISBLANK(R8149))),"Missing Information", INDEX(Table15[Entire Service Line Classification], MATCH(SUMIFS(Table15[Unique ID],Table15[System-Owned Portion],E8149,Table15[If Material Anything Other than "Lead" in Column E,Was Material Ever Previously Lead?],G8149,Table15[Customer-Owned Portion],O8149),Table15[Unique ID],0),0)))</f>
        <v/>
      </c>
      <c r="X8149"/>
    </row>
    <row r="8150" spans="2:24" x14ac:dyDescent="0.25">
      <c r="B8150" s="146"/>
      <c r="C8150" s="31"/>
      <c r="D8150" s="31"/>
      <c r="E8150" s="44"/>
      <c r="F8150" s="43"/>
      <c r="G8150" s="84"/>
      <c r="H8150" s="31"/>
      <c r="I8150" s="31"/>
      <c r="J8150" s="84"/>
      <c r="K8150" s="31"/>
      <c r="L8150" s="31"/>
      <c r="M8150" s="169"/>
      <c r="N8150" s="148"/>
      <c r="O8150" s="106"/>
      <c r="P8150" s="43"/>
      <c r="Q8150" s="31"/>
      <c r="R8150" s="84"/>
      <c r="S8150" s="31"/>
      <c r="T8150" s="31"/>
      <c r="U8150" s="169"/>
      <c r="V8150" s="150"/>
      <c r="W8150" s="141" t="str" cm="1">
        <f t="array" ref="W8150">IF(SUM(LEN(B8150:V8150))=0,"",IF(OR(OR(ISBLANK(F8150),SUM(LEN(C8150),LEN(D8150))=0),AND(NOT(E8150="Unknown"),ISBLANK(J8150)),AND(NOT(O8150="Unknown"),ISBLANK(R8150))),"Missing Information", INDEX(Table15[Entire Service Line Classification], MATCH(SUMIFS(Table15[Unique ID],Table15[System-Owned Portion],E8150,Table15[If Material Anything Other than "Lead" in Column E,Was Material Ever Previously Lead?],G8150,Table15[Customer-Owned Portion],O8150),Table15[Unique ID],0),0)))</f>
        <v/>
      </c>
      <c r="X8150"/>
    </row>
    <row r="8151" spans="2:24" x14ac:dyDescent="0.25">
      <c r="B8151" s="146"/>
      <c r="C8151" s="31"/>
      <c r="D8151" s="31"/>
      <c r="E8151" s="44"/>
      <c r="F8151" s="43"/>
      <c r="G8151" s="84"/>
      <c r="H8151" s="31"/>
      <c r="I8151" s="31"/>
      <c r="J8151" s="84"/>
      <c r="K8151" s="31"/>
      <c r="L8151" s="31"/>
      <c r="M8151" s="169"/>
      <c r="N8151" s="148"/>
      <c r="O8151" s="106"/>
      <c r="P8151" s="43"/>
      <c r="Q8151" s="31"/>
      <c r="R8151" s="84"/>
      <c r="S8151" s="31"/>
      <c r="T8151" s="31"/>
      <c r="U8151" s="169"/>
      <c r="V8151" s="150"/>
      <c r="W8151" s="141" t="str" cm="1">
        <f t="array" ref="W8151">IF(SUM(LEN(B8151:V8151))=0,"",IF(OR(OR(ISBLANK(F8151),SUM(LEN(C8151),LEN(D8151))=0),AND(NOT(E8151="Unknown"),ISBLANK(J8151)),AND(NOT(O8151="Unknown"),ISBLANK(R8151))),"Missing Information", INDEX(Table15[Entire Service Line Classification], MATCH(SUMIFS(Table15[Unique ID],Table15[System-Owned Portion],E8151,Table15[If Material Anything Other than "Lead" in Column E,Was Material Ever Previously Lead?],G8151,Table15[Customer-Owned Portion],O8151),Table15[Unique ID],0),0)))</f>
        <v/>
      </c>
      <c r="X8151"/>
    </row>
    <row r="8152" spans="2:24" x14ac:dyDescent="0.25">
      <c r="B8152" s="146"/>
      <c r="C8152" s="31"/>
      <c r="D8152" s="31"/>
      <c r="E8152" s="44"/>
      <c r="F8152" s="43"/>
      <c r="G8152" s="84"/>
      <c r="H8152" s="31"/>
      <c r="I8152" s="31"/>
      <c r="J8152" s="84"/>
      <c r="K8152" s="31"/>
      <c r="L8152" s="31"/>
      <c r="M8152" s="169"/>
      <c r="N8152" s="148"/>
      <c r="O8152" s="106"/>
      <c r="P8152" s="43"/>
      <c r="Q8152" s="31"/>
      <c r="R8152" s="84"/>
      <c r="S8152" s="31"/>
      <c r="T8152" s="31"/>
      <c r="U8152" s="169"/>
      <c r="V8152" s="150"/>
      <c r="W8152" s="141" t="str" cm="1">
        <f t="array" ref="W8152">IF(SUM(LEN(B8152:V8152))=0,"",IF(OR(OR(ISBLANK(F8152),SUM(LEN(C8152),LEN(D8152))=0),AND(NOT(E8152="Unknown"),ISBLANK(J8152)),AND(NOT(O8152="Unknown"),ISBLANK(R8152))),"Missing Information", INDEX(Table15[Entire Service Line Classification], MATCH(SUMIFS(Table15[Unique ID],Table15[System-Owned Portion],E8152,Table15[If Material Anything Other than "Lead" in Column E,Was Material Ever Previously Lead?],G8152,Table15[Customer-Owned Portion],O8152),Table15[Unique ID],0),0)))</f>
        <v/>
      </c>
      <c r="X8152"/>
    </row>
    <row r="8153" spans="2:24" x14ac:dyDescent="0.25">
      <c r="B8153" s="146"/>
      <c r="C8153" s="31"/>
      <c r="D8153" s="31"/>
      <c r="E8153" s="44"/>
      <c r="F8153" s="43"/>
      <c r="G8153" s="84"/>
      <c r="H8153" s="31"/>
      <c r="I8153" s="31"/>
      <c r="J8153" s="84"/>
      <c r="K8153" s="31"/>
      <c r="L8153" s="31"/>
      <c r="M8153" s="169"/>
      <c r="N8153" s="148"/>
      <c r="O8153" s="106"/>
      <c r="P8153" s="43"/>
      <c r="Q8153" s="31"/>
      <c r="R8153" s="84"/>
      <c r="S8153" s="31"/>
      <c r="T8153" s="31"/>
      <c r="U8153" s="169"/>
      <c r="V8153" s="150"/>
      <c r="W8153" s="141" t="str" cm="1">
        <f t="array" ref="W8153">IF(SUM(LEN(B8153:V8153))=0,"",IF(OR(OR(ISBLANK(F8153),SUM(LEN(C8153),LEN(D8153))=0),AND(NOT(E8153="Unknown"),ISBLANK(J8153)),AND(NOT(O8153="Unknown"),ISBLANK(R8153))),"Missing Information", INDEX(Table15[Entire Service Line Classification], MATCH(SUMIFS(Table15[Unique ID],Table15[System-Owned Portion],E8153,Table15[If Material Anything Other than "Lead" in Column E,Was Material Ever Previously Lead?],G8153,Table15[Customer-Owned Portion],O8153),Table15[Unique ID],0),0)))</f>
        <v/>
      </c>
      <c r="X8153"/>
    </row>
    <row r="8154" spans="2:24" x14ac:dyDescent="0.25">
      <c r="B8154" s="146"/>
      <c r="C8154" s="31"/>
      <c r="D8154" s="31"/>
      <c r="E8154" s="44"/>
      <c r="F8154" s="43"/>
      <c r="G8154" s="84"/>
      <c r="H8154" s="31"/>
      <c r="I8154" s="31"/>
      <c r="J8154" s="84"/>
      <c r="K8154" s="31"/>
      <c r="L8154" s="31"/>
      <c r="M8154" s="169"/>
      <c r="N8154" s="148"/>
      <c r="O8154" s="106"/>
      <c r="P8154" s="43"/>
      <c r="Q8154" s="31"/>
      <c r="R8154" s="84"/>
      <c r="S8154" s="31"/>
      <c r="T8154" s="31"/>
      <c r="U8154" s="169"/>
      <c r="V8154" s="150"/>
      <c r="W8154" s="141" t="str" cm="1">
        <f t="array" ref="W8154">IF(SUM(LEN(B8154:V8154))=0,"",IF(OR(OR(ISBLANK(F8154),SUM(LEN(C8154),LEN(D8154))=0),AND(NOT(E8154="Unknown"),ISBLANK(J8154)),AND(NOT(O8154="Unknown"),ISBLANK(R8154))),"Missing Information", INDEX(Table15[Entire Service Line Classification], MATCH(SUMIFS(Table15[Unique ID],Table15[System-Owned Portion],E8154,Table15[If Material Anything Other than "Lead" in Column E,Was Material Ever Previously Lead?],G8154,Table15[Customer-Owned Portion],O8154),Table15[Unique ID],0),0)))</f>
        <v/>
      </c>
      <c r="X8154"/>
    </row>
    <row r="8155" spans="2:24" x14ac:dyDescent="0.25">
      <c r="B8155" s="146"/>
      <c r="C8155" s="31"/>
      <c r="D8155" s="31"/>
      <c r="E8155" s="44"/>
      <c r="F8155" s="43"/>
      <c r="G8155" s="84"/>
      <c r="H8155" s="31"/>
      <c r="I8155" s="31"/>
      <c r="J8155" s="84"/>
      <c r="K8155" s="31"/>
      <c r="L8155" s="31"/>
      <c r="M8155" s="169"/>
      <c r="N8155" s="148"/>
      <c r="O8155" s="106"/>
      <c r="P8155" s="43"/>
      <c r="Q8155" s="31"/>
      <c r="R8155" s="84"/>
      <c r="S8155" s="31"/>
      <c r="T8155" s="31"/>
      <c r="U8155" s="169"/>
      <c r="V8155" s="150"/>
      <c r="W8155" s="141" t="str" cm="1">
        <f t="array" ref="W8155">IF(SUM(LEN(B8155:V8155))=0,"",IF(OR(OR(ISBLANK(F8155),SUM(LEN(C8155),LEN(D8155))=0),AND(NOT(E8155="Unknown"),ISBLANK(J8155)),AND(NOT(O8155="Unknown"),ISBLANK(R8155))),"Missing Information", INDEX(Table15[Entire Service Line Classification], MATCH(SUMIFS(Table15[Unique ID],Table15[System-Owned Portion],E8155,Table15[If Material Anything Other than "Lead" in Column E,Was Material Ever Previously Lead?],G8155,Table15[Customer-Owned Portion],O8155),Table15[Unique ID],0),0)))</f>
        <v/>
      </c>
      <c r="X8155"/>
    </row>
    <row r="8156" spans="2:24" x14ac:dyDescent="0.25">
      <c r="B8156" s="146"/>
      <c r="C8156" s="31"/>
      <c r="D8156" s="31"/>
      <c r="E8156" s="44"/>
      <c r="F8156" s="43"/>
      <c r="G8156" s="84"/>
      <c r="H8156" s="31"/>
      <c r="I8156" s="31"/>
      <c r="J8156" s="84"/>
      <c r="K8156" s="31"/>
      <c r="L8156" s="31"/>
      <c r="M8156" s="169"/>
      <c r="N8156" s="148"/>
      <c r="O8156" s="106"/>
      <c r="P8156" s="43"/>
      <c r="Q8156" s="31"/>
      <c r="R8156" s="84"/>
      <c r="S8156" s="31"/>
      <c r="T8156" s="31"/>
      <c r="U8156" s="169"/>
      <c r="V8156" s="150"/>
      <c r="W8156" s="141" t="str" cm="1">
        <f t="array" ref="W8156">IF(SUM(LEN(B8156:V8156))=0,"",IF(OR(OR(ISBLANK(F8156),SUM(LEN(C8156),LEN(D8156))=0),AND(NOT(E8156="Unknown"),ISBLANK(J8156)),AND(NOT(O8156="Unknown"),ISBLANK(R8156))),"Missing Information", INDEX(Table15[Entire Service Line Classification], MATCH(SUMIFS(Table15[Unique ID],Table15[System-Owned Portion],E8156,Table15[If Material Anything Other than "Lead" in Column E,Was Material Ever Previously Lead?],G8156,Table15[Customer-Owned Portion],O8156),Table15[Unique ID],0),0)))</f>
        <v/>
      </c>
      <c r="X8156"/>
    </row>
    <row r="8157" spans="2:24" x14ac:dyDescent="0.25">
      <c r="B8157" s="146"/>
      <c r="C8157" s="31"/>
      <c r="D8157" s="31"/>
      <c r="E8157" s="44"/>
      <c r="F8157" s="43"/>
      <c r="G8157" s="84"/>
      <c r="H8157" s="31"/>
      <c r="I8157" s="31"/>
      <c r="J8157" s="84"/>
      <c r="K8157" s="31"/>
      <c r="L8157" s="31"/>
      <c r="M8157" s="169"/>
      <c r="N8157" s="148"/>
      <c r="O8157" s="106"/>
      <c r="P8157" s="43"/>
      <c r="Q8157" s="31"/>
      <c r="R8157" s="84"/>
      <c r="S8157" s="31"/>
      <c r="T8157" s="31"/>
      <c r="U8157" s="169"/>
      <c r="V8157" s="150"/>
      <c r="W8157" s="141" t="str" cm="1">
        <f t="array" ref="W8157">IF(SUM(LEN(B8157:V8157))=0,"",IF(OR(OR(ISBLANK(F8157),SUM(LEN(C8157),LEN(D8157))=0),AND(NOT(E8157="Unknown"),ISBLANK(J8157)),AND(NOT(O8157="Unknown"),ISBLANK(R8157))),"Missing Information", INDEX(Table15[Entire Service Line Classification], MATCH(SUMIFS(Table15[Unique ID],Table15[System-Owned Portion],E8157,Table15[If Material Anything Other than "Lead" in Column E,Was Material Ever Previously Lead?],G8157,Table15[Customer-Owned Portion],O8157),Table15[Unique ID],0),0)))</f>
        <v/>
      </c>
      <c r="X8157"/>
    </row>
    <row r="8158" spans="2:24" x14ac:dyDescent="0.25">
      <c r="B8158" s="146"/>
      <c r="C8158" s="31"/>
      <c r="D8158" s="31"/>
      <c r="E8158" s="44"/>
      <c r="F8158" s="43"/>
      <c r="G8158" s="84"/>
      <c r="H8158" s="31"/>
      <c r="I8158" s="31"/>
      <c r="J8158" s="84"/>
      <c r="K8158" s="31"/>
      <c r="L8158" s="31"/>
      <c r="M8158" s="169"/>
      <c r="N8158" s="148"/>
      <c r="O8158" s="106"/>
      <c r="P8158" s="43"/>
      <c r="Q8158" s="31"/>
      <c r="R8158" s="84"/>
      <c r="S8158" s="31"/>
      <c r="T8158" s="31"/>
      <c r="U8158" s="169"/>
      <c r="V8158" s="150"/>
      <c r="W8158" s="141" t="str" cm="1">
        <f t="array" ref="W8158">IF(SUM(LEN(B8158:V8158))=0,"",IF(OR(OR(ISBLANK(F8158),SUM(LEN(C8158),LEN(D8158))=0),AND(NOT(E8158="Unknown"),ISBLANK(J8158)),AND(NOT(O8158="Unknown"),ISBLANK(R8158))),"Missing Information", INDEX(Table15[Entire Service Line Classification], MATCH(SUMIFS(Table15[Unique ID],Table15[System-Owned Portion],E8158,Table15[If Material Anything Other than "Lead" in Column E,Was Material Ever Previously Lead?],G8158,Table15[Customer-Owned Portion],O8158),Table15[Unique ID],0),0)))</f>
        <v/>
      </c>
      <c r="X8158"/>
    </row>
    <row r="8159" spans="2:24" x14ac:dyDescent="0.25">
      <c r="B8159" s="146"/>
      <c r="C8159" s="31"/>
      <c r="D8159" s="31"/>
      <c r="E8159" s="44"/>
      <c r="F8159" s="43"/>
      <c r="G8159" s="84"/>
      <c r="H8159" s="31"/>
      <c r="I8159" s="31"/>
      <c r="J8159" s="84"/>
      <c r="K8159" s="31"/>
      <c r="L8159" s="31"/>
      <c r="M8159" s="169"/>
      <c r="N8159" s="148"/>
      <c r="O8159" s="106"/>
      <c r="P8159" s="43"/>
      <c r="Q8159" s="31"/>
      <c r="R8159" s="84"/>
      <c r="S8159" s="31"/>
      <c r="T8159" s="31"/>
      <c r="U8159" s="169"/>
      <c r="V8159" s="150"/>
      <c r="W8159" s="141" t="str" cm="1">
        <f t="array" ref="W8159">IF(SUM(LEN(B8159:V8159))=0,"",IF(OR(OR(ISBLANK(F8159),SUM(LEN(C8159),LEN(D8159))=0),AND(NOT(E8159="Unknown"),ISBLANK(J8159)),AND(NOT(O8159="Unknown"),ISBLANK(R8159))),"Missing Information", INDEX(Table15[Entire Service Line Classification], MATCH(SUMIFS(Table15[Unique ID],Table15[System-Owned Portion],E8159,Table15[If Material Anything Other than "Lead" in Column E,Was Material Ever Previously Lead?],G8159,Table15[Customer-Owned Portion],O8159),Table15[Unique ID],0),0)))</f>
        <v/>
      </c>
      <c r="X8159"/>
    </row>
    <row r="8160" spans="2:24" x14ac:dyDescent="0.25">
      <c r="B8160" s="146"/>
      <c r="C8160" s="31"/>
      <c r="D8160" s="31"/>
      <c r="E8160" s="44"/>
      <c r="F8160" s="43"/>
      <c r="G8160" s="84"/>
      <c r="H8160" s="31"/>
      <c r="I8160" s="31"/>
      <c r="J8160" s="84"/>
      <c r="K8160" s="31"/>
      <c r="L8160" s="31"/>
      <c r="M8160" s="169"/>
      <c r="N8160" s="148"/>
      <c r="O8160" s="106"/>
      <c r="P8160" s="43"/>
      <c r="Q8160" s="31"/>
      <c r="R8160" s="84"/>
      <c r="S8160" s="31"/>
      <c r="T8160" s="31"/>
      <c r="U8160" s="169"/>
      <c r="V8160" s="150"/>
      <c r="W8160" s="141" t="str" cm="1">
        <f t="array" ref="W8160">IF(SUM(LEN(B8160:V8160))=0,"",IF(OR(OR(ISBLANK(F8160),SUM(LEN(C8160),LEN(D8160))=0),AND(NOT(E8160="Unknown"),ISBLANK(J8160)),AND(NOT(O8160="Unknown"),ISBLANK(R8160))),"Missing Information", INDEX(Table15[Entire Service Line Classification], MATCH(SUMIFS(Table15[Unique ID],Table15[System-Owned Portion],E8160,Table15[If Material Anything Other than "Lead" in Column E,Was Material Ever Previously Lead?],G8160,Table15[Customer-Owned Portion],O8160),Table15[Unique ID],0),0)))</f>
        <v/>
      </c>
      <c r="X8160"/>
    </row>
    <row r="8161" spans="2:24" x14ac:dyDescent="0.25">
      <c r="B8161" s="146"/>
      <c r="C8161" s="31"/>
      <c r="D8161" s="31"/>
      <c r="E8161" s="44"/>
      <c r="F8161" s="43"/>
      <c r="G8161" s="84"/>
      <c r="H8161" s="31"/>
      <c r="I8161" s="31"/>
      <c r="J8161" s="84"/>
      <c r="K8161" s="31"/>
      <c r="L8161" s="31"/>
      <c r="M8161" s="169"/>
      <c r="N8161" s="148"/>
      <c r="O8161" s="106"/>
      <c r="P8161" s="43"/>
      <c r="Q8161" s="31"/>
      <c r="R8161" s="84"/>
      <c r="S8161" s="31"/>
      <c r="T8161" s="31"/>
      <c r="U8161" s="169"/>
      <c r="V8161" s="150"/>
      <c r="W8161" s="141" t="str" cm="1">
        <f t="array" ref="W8161">IF(SUM(LEN(B8161:V8161))=0,"",IF(OR(OR(ISBLANK(F8161),SUM(LEN(C8161),LEN(D8161))=0),AND(NOT(E8161="Unknown"),ISBLANK(J8161)),AND(NOT(O8161="Unknown"),ISBLANK(R8161))),"Missing Information", INDEX(Table15[Entire Service Line Classification], MATCH(SUMIFS(Table15[Unique ID],Table15[System-Owned Portion],E8161,Table15[If Material Anything Other than "Lead" in Column E,Was Material Ever Previously Lead?],G8161,Table15[Customer-Owned Portion],O8161),Table15[Unique ID],0),0)))</f>
        <v/>
      </c>
      <c r="X8161"/>
    </row>
    <row r="8162" spans="2:24" x14ac:dyDescent="0.25">
      <c r="B8162" s="146"/>
      <c r="C8162" s="31"/>
      <c r="D8162" s="31"/>
      <c r="E8162" s="44"/>
      <c r="F8162" s="43"/>
      <c r="G8162" s="84"/>
      <c r="H8162" s="31"/>
      <c r="I8162" s="31"/>
      <c r="J8162" s="84"/>
      <c r="K8162" s="31"/>
      <c r="L8162" s="31"/>
      <c r="M8162" s="169"/>
      <c r="N8162" s="148"/>
      <c r="O8162" s="106"/>
      <c r="P8162" s="43"/>
      <c r="Q8162" s="31"/>
      <c r="R8162" s="84"/>
      <c r="S8162" s="31"/>
      <c r="T8162" s="31"/>
      <c r="U8162" s="169"/>
      <c r="V8162" s="150"/>
      <c r="W8162" s="141" t="str" cm="1">
        <f t="array" ref="W8162">IF(SUM(LEN(B8162:V8162))=0,"",IF(OR(OR(ISBLANK(F8162),SUM(LEN(C8162),LEN(D8162))=0),AND(NOT(E8162="Unknown"),ISBLANK(J8162)),AND(NOT(O8162="Unknown"),ISBLANK(R8162))),"Missing Information", INDEX(Table15[Entire Service Line Classification], MATCH(SUMIFS(Table15[Unique ID],Table15[System-Owned Portion],E8162,Table15[If Material Anything Other than "Lead" in Column E,Was Material Ever Previously Lead?],G8162,Table15[Customer-Owned Portion],O8162),Table15[Unique ID],0),0)))</f>
        <v/>
      </c>
      <c r="X8162"/>
    </row>
    <row r="8163" spans="2:24" x14ac:dyDescent="0.25">
      <c r="B8163" s="146"/>
      <c r="C8163" s="31"/>
      <c r="D8163" s="31"/>
      <c r="E8163" s="44"/>
      <c r="F8163" s="43"/>
      <c r="G8163" s="84"/>
      <c r="H8163" s="31"/>
      <c r="I8163" s="31"/>
      <c r="J8163" s="84"/>
      <c r="K8163" s="31"/>
      <c r="L8163" s="31"/>
      <c r="M8163" s="169"/>
      <c r="N8163" s="148"/>
      <c r="O8163" s="106"/>
      <c r="P8163" s="43"/>
      <c r="Q8163" s="31"/>
      <c r="R8163" s="84"/>
      <c r="S8163" s="31"/>
      <c r="T8163" s="31"/>
      <c r="U8163" s="169"/>
      <c r="V8163" s="150"/>
      <c r="W8163" s="141" t="str" cm="1">
        <f t="array" ref="W8163">IF(SUM(LEN(B8163:V8163))=0,"",IF(OR(OR(ISBLANK(F8163),SUM(LEN(C8163),LEN(D8163))=0),AND(NOT(E8163="Unknown"),ISBLANK(J8163)),AND(NOT(O8163="Unknown"),ISBLANK(R8163))),"Missing Information", INDEX(Table15[Entire Service Line Classification], MATCH(SUMIFS(Table15[Unique ID],Table15[System-Owned Portion],E8163,Table15[If Material Anything Other than "Lead" in Column E,Was Material Ever Previously Lead?],G8163,Table15[Customer-Owned Portion],O8163),Table15[Unique ID],0),0)))</f>
        <v/>
      </c>
      <c r="X8163"/>
    </row>
    <row r="8164" spans="2:24" x14ac:dyDescent="0.25">
      <c r="B8164" s="146"/>
      <c r="C8164" s="31"/>
      <c r="D8164" s="31"/>
      <c r="E8164" s="44"/>
      <c r="F8164" s="43"/>
      <c r="G8164" s="84"/>
      <c r="H8164" s="31"/>
      <c r="I8164" s="31"/>
      <c r="J8164" s="84"/>
      <c r="K8164" s="31"/>
      <c r="L8164" s="31"/>
      <c r="M8164" s="169"/>
      <c r="N8164" s="148"/>
      <c r="O8164" s="106"/>
      <c r="P8164" s="43"/>
      <c r="Q8164" s="31"/>
      <c r="R8164" s="84"/>
      <c r="S8164" s="31"/>
      <c r="T8164" s="31"/>
      <c r="U8164" s="169"/>
      <c r="V8164" s="150"/>
      <c r="W8164" s="141" t="str" cm="1">
        <f t="array" ref="W8164">IF(SUM(LEN(B8164:V8164))=0,"",IF(OR(OR(ISBLANK(F8164),SUM(LEN(C8164),LEN(D8164))=0),AND(NOT(E8164="Unknown"),ISBLANK(J8164)),AND(NOT(O8164="Unknown"),ISBLANK(R8164))),"Missing Information", INDEX(Table15[Entire Service Line Classification], MATCH(SUMIFS(Table15[Unique ID],Table15[System-Owned Portion],E8164,Table15[If Material Anything Other than "Lead" in Column E,Was Material Ever Previously Lead?],G8164,Table15[Customer-Owned Portion],O8164),Table15[Unique ID],0),0)))</f>
        <v/>
      </c>
      <c r="X8164"/>
    </row>
    <row r="8165" spans="2:24" x14ac:dyDescent="0.25">
      <c r="B8165" s="146"/>
      <c r="C8165" s="31"/>
      <c r="D8165" s="31"/>
      <c r="E8165" s="44"/>
      <c r="F8165" s="43"/>
      <c r="G8165" s="84"/>
      <c r="H8165" s="31"/>
      <c r="I8165" s="31"/>
      <c r="J8165" s="84"/>
      <c r="K8165" s="31"/>
      <c r="L8165" s="31"/>
      <c r="M8165" s="169"/>
      <c r="N8165" s="148"/>
      <c r="O8165" s="106"/>
      <c r="P8165" s="43"/>
      <c r="Q8165" s="31"/>
      <c r="R8165" s="84"/>
      <c r="S8165" s="31"/>
      <c r="T8165" s="31"/>
      <c r="U8165" s="169"/>
      <c r="V8165" s="150"/>
      <c r="W8165" s="141" t="str" cm="1">
        <f t="array" ref="W8165">IF(SUM(LEN(B8165:V8165))=0,"",IF(OR(OR(ISBLANK(F8165),SUM(LEN(C8165),LEN(D8165))=0),AND(NOT(E8165="Unknown"),ISBLANK(J8165)),AND(NOT(O8165="Unknown"),ISBLANK(R8165))),"Missing Information", INDEX(Table15[Entire Service Line Classification], MATCH(SUMIFS(Table15[Unique ID],Table15[System-Owned Portion],E8165,Table15[If Material Anything Other than "Lead" in Column E,Was Material Ever Previously Lead?],G8165,Table15[Customer-Owned Portion],O8165),Table15[Unique ID],0),0)))</f>
        <v/>
      </c>
      <c r="X8165"/>
    </row>
    <row r="8166" spans="2:24" x14ac:dyDescent="0.25">
      <c r="B8166" s="146"/>
      <c r="C8166" s="31"/>
      <c r="D8166" s="31"/>
      <c r="E8166" s="44"/>
      <c r="F8166" s="43"/>
      <c r="G8166" s="84"/>
      <c r="H8166" s="31"/>
      <c r="I8166" s="31"/>
      <c r="J8166" s="84"/>
      <c r="K8166" s="31"/>
      <c r="L8166" s="31"/>
      <c r="M8166" s="169"/>
      <c r="N8166" s="148"/>
      <c r="O8166" s="106"/>
      <c r="P8166" s="43"/>
      <c r="Q8166" s="31"/>
      <c r="R8166" s="84"/>
      <c r="S8166" s="31"/>
      <c r="T8166" s="31"/>
      <c r="U8166" s="169"/>
      <c r="V8166" s="150"/>
      <c r="W8166" s="141" t="str" cm="1">
        <f t="array" ref="W8166">IF(SUM(LEN(B8166:V8166))=0,"",IF(OR(OR(ISBLANK(F8166),SUM(LEN(C8166),LEN(D8166))=0),AND(NOT(E8166="Unknown"),ISBLANK(J8166)),AND(NOT(O8166="Unknown"),ISBLANK(R8166))),"Missing Information", INDEX(Table15[Entire Service Line Classification], MATCH(SUMIFS(Table15[Unique ID],Table15[System-Owned Portion],E8166,Table15[If Material Anything Other than "Lead" in Column E,Was Material Ever Previously Lead?],G8166,Table15[Customer-Owned Portion],O8166),Table15[Unique ID],0),0)))</f>
        <v/>
      </c>
      <c r="X8166"/>
    </row>
    <row r="8167" spans="2:24" x14ac:dyDescent="0.25">
      <c r="B8167" s="146"/>
      <c r="C8167" s="31"/>
      <c r="D8167" s="31"/>
      <c r="E8167" s="44"/>
      <c r="F8167" s="43"/>
      <c r="G8167" s="84"/>
      <c r="H8167" s="31"/>
      <c r="I8167" s="31"/>
      <c r="J8167" s="84"/>
      <c r="K8167" s="31"/>
      <c r="L8167" s="31"/>
      <c r="M8167" s="169"/>
      <c r="N8167" s="148"/>
      <c r="O8167" s="106"/>
      <c r="P8167" s="43"/>
      <c r="Q8167" s="31"/>
      <c r="R8167" s="84"/>
      <c r="S8167" s="31"/>
      <c r="T8167" s="31"/>
      <c r="U8167" s="169"/>
      <c r="V8167" s="150"/>
      <c r="W8167" s="141" t="str" cm="1">
        <f t="array" ref="W8167">IF(SUM(LEN(B8167:V8167))=0,"",IF(OR(OR(ISBLANK(F8167),SUM(LEN(C8167),LEN(D8167))=0),AND(NOT(E8167="Unknown"),ISBLANK(J8167)),AND(NOT(O8167="Unknown"),ISBLANK(R8167))),"Missing Information", INDEX(Table15[Entire Service Line Classification], MATCH(SUMIFS(Table15[Unique ID],Table15[System-Owned Portion],E8167,Table15[If Material Anything Other than "Lead" in Column E,Was Material Ever Previously Lead?],G8167,Table15[Customer-Owned Portion],O8167),Table15[Unique ID],0),0)))</f>
        <v/>
      </c>
      <c r="X8167"/>
    </row>
    <row r="8168" spans="2:24" x14ac:dyDescent="0.25">
      <c r="B8168" s="146"/>
      <c r="C8168" s="31"/>
      <c r="D8168" s="31"/>
      <c r="E8168" s="44"/>
      <c r="F8168" s="43"/>
      <c r="G8168" s="84"/>
      <c r="H8168" s="31"/>
      <c r="I8168" s="31"/>
      <c r="J8168" s="84"/>
      <c r="K8168" s="31"/>
      <c r="L8168" s="31"/>
      <c r="M8168" s="169"/>
      <c r="N8168" s="148"/>
      <c r="O8168" s="106"/>
      <c r="P8168" s="43"/>
      <c r="Q8168" s="31"/>
      <c r="R8168" s="84"/>
      <c r="S8168" s="31"/>
      <c r="T8168" s="31"/>
      <c r="U8168" s="169"/>
      <c r="V8168" s="150"/>
      <c r="W8168" s="141" t="str" cm="1">
        <f t="array" ref="W8168">IF(SUM(LEN(B8168:V8168))=0,"",IF(OR(OR(ISBLANK(F8168),SUM(LEN(C8168),LEN(D8168))=0),AND(NOT(E8168="Unknown"),ISBLANK(J8168)),AND(NOT(O8168="Unknown"),ISBLANK(R8168))),"Missing Information", INDEX(Table15[Entire Service Line Classification], MATCH(SUMIFS(Table15[Unique ID],Table15[System-Owned Portion],E8168,Table15[If Material Anything Other than "Lead" in Column E,Was Material Ever Previously Lead?],G8168,Table15[Customer-Owned Portion],O8168),Table15[Unique ID],0),0)))</f>
        <v/>
      </c>
      <c r="X8168"/>
    </row>
    <row r="8169" spans="2:24" x14ac:dyDescent="0.25">
      <c r="B8169" s="146"/>
      <c r="C8169" s="31"/>
      <c r="D8169" s="31"/>
      <c r="E8169" s="44"/>
      <c r="F8169" s="43"/>
      <c r="G8169" s="84"/>
      <c r="H8169" s="31"/>
      <c r="I8169" s="31"/>
      <c r="J8169" s="84"/>
      <c r="K8169" s="31"/>
      <c r="L8169" s="31"/>
      <c r="M8169" s="169"/>
      <c r="N8169" s="148"/>
      <c r="O8169" s="106"/>
      <c r="P8169" s="43"/>
      <c r="Q8169" s="31"/>
      <c r="R8169" s="84"/>
      <c r="S8169" s="31"/>
      <c r="T8169" s="31"/>
      <c r="U8169" s="169"/>
      <c r="V8169" s="150"/>
      <c r="W8169" s="141" t="str" cm="1">
        <f t="array" ref="W8169">IF(SUM(LEN(B8169:V8169))=0,"",IF(OR(OR(ISBLANK(F8169),SUM(LEN(C8169),LEN(D8169))=0),AND(NOT(E8169="Unknown"),ISBLANK(J8169)),AND(NOT(O8169="Unknown"),ISBLANK(R8169))),"Missing Information", INDEX(Table15[Entire Service Line Classification], MATCH(SUMIFS(Table15[Unique ID],Table15[System-Owned Portion],E8169,Table15[If Material Anything Other than "Lead" in Column E,Was Material Ever Previously Lead?],G8169,Table15[Customer-Owned Portion],O8169),Table15[Unique ID],0),0)))</f>
        <v/>
      </c>
      <c r="X8169"/>
    </row>
    <row r="8170" spans="2:24" x14ac:dyDescent="0.25">
      <c r="B8170" s="146"/>
      <c r="C8170" s="31"/>
      <c r="D8170" s="31"/>
      <c r="E8170" s="44"/>
      <c r="F8170" s="43"/>
      <c r="G8170" s="84"/>
      <c r="H8170" s="31"/>
      <c r="I8170" s="31"/>
      <c r="J8170" s="84"/>
      <c r="K8170" s="31"/>
      <c r="L8170" s="31"/>
      <c r="M8170" s="169"/>
      <c r="N8170" s="148"/>
      <c r="O8170" s="106"/>
      <c r="P8170" s="43"/>
      <c r="Q8170" s="31"/>
      <c r="R8170" s="84"/>
      <c r="S8170" s="31"/>
      <c r="T8170" s="31"/>
      <c r="U8170" s="169"/>
      <c r="V8170" s="150"/>
      <c r="W8170" s="141" t="str" cm="1">
        <f t="array" ref="W8170">IF(SUM(LEN(B8170:V8170))=0,"",IF(OR(OR(ISBLANK(F8170),SUM(LEN(C8170),LEN(D8170))=0),AND(NOT(E8170="Unknown"),ISBLANK(J8170)),AND(NOT(O8170="Unknown"),ISBLANK(R8170))),"Missing Information", INDEX(Table15[Entire Service Line Classification], MATCH(SUMIFS(Table15[Unique ID],Table15[System-Owned Portion],E8170,Table15[If Material Anything Other than "Lead" in Column E,Was Material Ever Previously Lead?],G8170,Table15[Customer-Owned Portion],O8170),Table15[Unique ID],0),0)))</f>
        <v/>
      </c>
      <c r="X8170"/>
    </row>
    <row r="8171" spans="2:24" x14ac:dyDescent="0.25">
      <c r="B8171" s="146"/>
      <c r="C8171" s="31"/>
      <c r="D8171" s="31"/>
      <c r="E8171" s="44"/>
      <c r="F8171" s="43"/>
      <c r="G8171" s="84"/>
      <c r="H8171" s="31"/>
      <c r="I8171" s="31"/>
      <c r="J8171" s="84"/>
      <c r="K8171" s="31"/>
      <c r="L8171" s="31"/>
      <c r="M8171" s="169"/>
      <c r="N8171" s="148"/>
      <c r="O8171" s="106"/>
      <c r="P8171" s="43"/>
      <c r="Q8171" s="31"/>
      <c r="R8171" s="84"/>
      <c r="S8171" s="31"/>
      <c r="T8171" s="31"/>
      <c r="U8171" s="169"/>
      <c r="V8171" s="150"/>
      <c r="W8171" s="141" t="str" cm="1">
        <f t="array" ref="W8171">IF(SUM(LEN(B8171:V8171))=0,"",IF(OR(OR(ISBLANK(F8171),SUM(LEN(C8171),LEN(D8171))=0),AND(NOT(E8171="Unknown"),ISBLANK(J8171)),AND(NOT(O8171="Unknown"),ISBLANK(R8171))),"Missing Information", INDEX(Table15[Entire Service Line Classification], MATCH(SUMIFS(Table15[Unique ID],Table15[System-Owned Portion],E8171,Table15[If Material Anything Other than "Lead" in Column E,Was Material Ever Previously Lead?],G8171,Table15[Customer-Owned Portion],O8171),Table15[Unique ID],0),0)))</f>
        <v/>
      </c>
      <c r="X8171"/>
    </row>
    <row r="8172" spans="2:24" x14ac:dyDescent="0.25">
      <c r="B8172" s="146"/>
      <c r="C8172" s="31"/>
      <c r="D8172" s="31"/>
      <c r="E8172" s="44"/>
      <c r="F8172" s="43"/>
      <c r="G8172" s="84"/>
      <c r="H8172" s="31"/>
      <c r="I8172" s="31"/>
      <c r="J8172" s="84"/>
      <c r="K8172" s="31"/>
      <c r="L8172" s="31"/>
      <c r="M8172" s="169"/>
      <c r="N8172" s="148"/>
      <c r="O8172" s="106"/>
      <c r="P8172" s="43"/>
      <c r="Q8172" s="31"/>
      <c r="R8172" s="84"/>
      <c r="S8172" s="31"/>
      <c r="T8172" s="31"/>
      <c r="U8172" s="169"/>
      <c r="V8172" s="150"/>
      <c r="W8172" s="141" t="str" cm="1">
        <f t="array" ref="W8172">IF(SUM(LEN(B8172:V8172))=0,"",IF(OR(OR(ISBLANK(F8172),SUM(LEN(C8172),LEN(D8172))=0),AND(NOT(E8172="Unknown"),ISBLANK(J8172)),AND(NOT(O8172="Unknown"),ISBLANK(R8172))),"Missing Information", INDEX(Table15[Entire Service Line Classification], MATCH(SUMIFS(Table15[Unique ID],Table15[System-Owned Portion],E8172,Table15[If Material Anything Other than "Lead" in Column E,Was Material Ever Previously Lead?],G8172,Table15[Customer-Owned Portion],O8172),Table15[Unique ID],0),0)))</f>
        <v/>
      </c>
      <c r="X8172"/>
    </row>
    <row r="8173" spans="2:24" x14ac:dyDescent="0.25">
      <c r="B8173" s="146"/>
      <c r="C8173" s="31"/>
      <c r="D8173" s="31"/>
      <c r="E8173" s="44"/>
      <c r="F8173" s="43"/>
      <c r="G8173" s="84"/>
      <c r="H8173" s="31"/>
      <c r="I8173" s="31"/>
      <c r="J8173" s="84"/>
      <c r="K8173" s="31"/>
      <c r="L8173" s="31"/>
      <c r="M8173" s="169"/>
      <c r="N8173" s="148"/>
      <c r="O8173" s="106"/>
      <c r="P8173" s="43"/>
      <c r="Q8173" s="31"/>
      <c r="R8173" s="84"/>
      <c r="S8173" s="31"/>
      <c r="T8173" s="31"/>
      <c r="U8173" s="169"/>
      <c r="V8173" s="150"/>
      <c r="W8173" s="141" t="str" cm="1">
        <f t="array" ref="W8173">IF(SUM(LEN(B8173:V8173))=0,"",IF(OR(OR(ISBLANK(F8173),SUM(LEN(C8173),LEN(D8173))=0),AND(NOT(E8173="Unknown"),ISBLANK(J8173)),AND(NOT(O8173="Unknown"),ISBLANK(R8173))),"Missing Information", INDEX(Table15[Entire Service Line Classification], MATCH(SUMIFS(Table15[Unique ID],Table15[System-Owned Portion],E8173,Table15[If Material Anything Other than "Lead" in Column E,Was Material Ever Previously Lead?],G8173,Table15[Customer-Owned Portion],O8173),Table15[Unique ID],0),0)))</f>
        <v/>
      </c>
      <c r="X8173"/>
    </row>
    <row r="8174" spans="2:24" x14ac:dyDescent="0.25">
      <c r="B8174" s="146"/>
      <c r="C8174" s="31"/>
      <c r="D8174" s="31"/>
      <c r="E8174" s="44"/>
      <c r="F8174" s="43"/>
      <c r="G8174" s="84"/>
      <c r="H8174" s="31"/>
      <c r="I8174" s="31"/>
      <c r="J8174" s="84"/>
      <c r="K8174" s="31"/>
      <c r="L8174" s="31"/>
      <c r="M8174" s="169"/>
      <c r="N8174" s="148"/>
      <c r="O8174" s="106"/>
      <c r="P8174" s="43"/>
      <c r="Q8174" s="31"/>
      <c r="R8174" s="84"/>
      <c r="S8174" s="31"/>
      <c r="T8174" s="31"/>
      <c r="U8174" s="169"/>
      <c r="V8174" s="150"/>
      <c r="W8174" s="141" t="str" cm="1">
        <f t="array" ref="W8174">IF(SUM(LEN(B8174:V8174))=0,"",IF(OR(OR(ISBLANK(F8174),SUM(LEN(C8174),LEN(D8174))=0),AND(NOT(E8174="Unknown"),ISBLANK(J8174)),AND(NOT(O8174="Unknown"),ISBLANK(R8174))),"Missing Information", INDEX(Table15[Entire Service Line Classification], MATCH(SUMIFS(Table15[Unique ID],Table15[System-Owned Portion],E8174,Table15[If Material Anything Other than "Lead" in Column E,Was Material Ever Previously Lead?],G8174,Table15[Customer-Owned Portion],O8174),Table15[Unique ID],0),0)))</f>
        <v/>
      </c>
      <c r="X8174"/>
    </row>
    <row r="8175" spans="2:24" x14ac:dyDescent="0.25">
      <c r="B8175" s="146"/>
      <c r="C8175" s="31"/>
      <c r="D8175" s="31"/>
      <c r="E8175" s="44"/>
      <c r="F8175" s="43"/>
      <c r="G8175" s="84"/>
      <c r="H8175" s="31"/>
      <c r="I8175" s="31"/>
      <c r="J8175" s="84"/>
      <c r="K8175" s="31"/>
      <c r="L8175" s="31"/>
      <c r="M8175" s="169"/>
      <c r="N8175" s="148"/>
      <c r="O8175" s="106"/>
      <c r="P8175" s="43"/>
      <c r="Q8175" s="31"/>
      <c r="R8175" s="84"/>
      <c r="S8175" s="31"/>
      <c r="T8175" s="31"/>
      <c r="U8175" s="169"/>
      <c r="V8175" s="150"/>
      <c r="W8175" s="141" t="str" cm="1">
        <f t="array" ref="W8175">IF(SUM(LEN(B8175:V8175))=0,"",IF(OR(OR(ISBLANK(F8175),SUM(LEN(C8175),LEN(D8175))=0),AND(NOT(E8175="Unknown"),ISBLANK(J8175)),AND(NOT(O8175="Unknown"),ISBLANK(R8175))),"Missing Information", INDEX(Table15[Entire Service Line Classification], MATCH(SUMIFS(Table15[Unique ID],Table15[System-Owned Portion],E8175,Table15[If Material Anything Other than "Lead" in Column E,Was Material Ever Previously Lead?],G8175,Table15[Customer-Owned Portion],O8175),Table15[Unique ID],0),0)))</f>
        <v/>
      </c>
      <c r="X8175"/>
    </row>
    <row r="8176" spans="2:24" x14ac:dyDescent="0.25">
      <c r="B8176" s="146"/>
      <c r="C8176" s="31"/>
      <c r="D8176" s="31"/>
      <c r="E8176" s="44"/>
      <c r="F8176" s="43"/>
      <c r="G8176" s="84"/>
      <c r="H8176" s="31"/>
      <c r="I8176" s="31"/>
      <c r="J8176" s="84"/>
      <c r="K8176" s="31"/>
      <c r="L8176" s="31"/>
      <c r="M8176" s="169"/>
      <c r="N8176" s="148"/>
      <c r="O8176" s="106"/>
      <c r="P8176" s="43"/>
      <c r="Q8176" s="31"/>
      <c r="R8176" s="84"/>
      <c r="S8176" s="31"/>
      <c r="T8176" s="31"/>
      <c r="U8176" s="169"/>
      <c r="V8176" s="150"/>
      <c r="W8176" s="141" t="str" cm="1">
        <f t="array" ref="W8176">IF(SUM(LEN(B8176:V8176))=0,"",IF(OR(OR(ISBLANK(F8176),SUM(LEN(C8176),LEN(D8176))=0),AND(NOT(E8176="Unknown"),ISBLANK(J8176)),AND(NOT(O8176="Unknown"),ISBLANK(R8176))),"Missing Information", INDEX(Table15[Entire Service Line Classification], MATCH(SUMIFS(Table15[Unique ID],Table15[System-Owned Portion],E8176,Table15[If Material Anything Other than "Lead" in Column E,Was Material Ever Previously Lead?],G8176,Table15[Customer-Owned Portion],O8176),Table15[Unique ID],0),0)))</f>
        <v/>
      </c>
      <c r="X8176"/>
    </row>
    <row r="8177" spans="2:24" x14ac:dyDescent="0.25">
      <c r="B8177" s="146"/>
      <c r="C8177" s="31"/>
      <c r="D8177" s="31"/>
      <c r="E8177" s="44"/>
      <c r="F8177" s="43"/>
      <c r="G8177" s="84"/>
      <c r="H8177" s="31"/>
      <c r="I8177" s="31"/>
      <c r="J8177" s="84"/>
      <c r="K8177" s="31"/>
      <c r="L8177" s="31"/>
      <c r="M8177" s="169"/>
      <c r="N8177" s="148"/>
      <c r="O8177" s="106"/>
      <c r="P8177" s="43"/>
      <c r="Q8177" s="31"/>
      <c r="R8177" s="84"/>
      <c r="S8177" s="31"/>
      <c r="T8177" s="31"/>
      <c r="U8177" s="169"/>
      <c r="V8177" s="150"/>
      <c r="W8177" s="141" t="str" cm="1">
        <f t="array" ref="W8177">IF(SUM(LEN(B8177:V8177))=0,"",IF(OR(OR(ISBLANK(F8177),SUM(LEN(C8177),LEN(D8177))=0),AND(NOT(E8177="Unknown"),ISBLANK(J8177)),AND(NOT(O8177="Unknown"),ISBLANK(R8177))),"Missing Information", INDEX(Table15[Entire Service Line Classification], MATCH(SUMIFS(Table15[Unique ID],Table15[System-Owned Portion],E8177,Table15[If Material Anything Other than "Lead" in Column E,Was Material Ever Previously Lead?],G8177,Table15[Customer-Owned Portion],O8177),Table15[Unique ID],0),0)))</f>
        <v/>
      </c>
      <c r="X8177"/>
    </row>
    <row r="8178" spans="2:24" x14ac:dyDescent="0.25">
      <c r="B8178" s="146"/>
      <c r="C8178" s="31"/>
      <c r="D8178" s="31"/>
      <c r="E8178" s="44"/>
      <c r="F8178" s="43"/>
      <c r="G8178" s="84"/>
      <c r="H8178" s="31"/>
      <c r="I8178" s="31"/>
      <c r="J8178" s="84"/>
      <c r="K8178" s="31"/>
      <c r="L8178" s="31"/>
      <c r="M8178" s="169"/>
      <c r="N8178" s="148"/>
      <c r="O8178" s="106"/>
      <c r="P8178" s="43"/>
      <c r="Q8178" s="31"/>
      <c r="R8178" s="84"/>
      <c r="S8178" s="31"/>
      <c r="T8178" s="31"/>
      <c r="U8178" s="169"/>
      <c r="V8178" s="150"/>
      <c r="W8178" s="141" t="str" cm="1">
        <f t="array" ref="W8178">IF(SUM(LEN(B8178:V8178))=0,"",IF(OR(OR(ISBLANK(F8178),SUM(LEN(C8178),LEN(D8178))=0),AND(NOT(E8178="Unknown"),ISBLANK(J8178)),AND(NOT(O8178="Unknown"),ISBLANK(R8178))),"Missing Information", INDEX(Table15[Entire Service Line Classification], MATCH(SUMIFS(Table15[Unique ID],Table15[System-Owned Portion],E8178,Table15[If Material Anything Other than "Lead" in Column E,Was Material Ever Previously Lead?],G8178,Table15[Customer-Owned Portion],O8178),Table15[Unique ID],0),0)))</f>
        <v/>
      </c>
      <c r="X8178"/>
    </row>
    <row r="8179" spans="2:24" x14ac:dyDescent="0.25">
      <c r="B8179" s="146"/>
      <c r="C8179" s="31"/>
      <c r="D8179" s="31"/>
      <c r="E8179" s="44"/>
      <c r="F8179" s="43"/>
      <c r="G8179" s="84"/>
      <c r="H8179" s="31"/>
      <c r="I8179" s="31"/>
      <c r="J8179" s="84"/>
      <c r="K8179" s="31"/>
      <c r="L8179" s="31"/>
      <c r="M8179" s="169"/>
      <c r="N8179" s="148"/>
      <c r="O8179" s="106"/>
      <c r="P8179" s="43"/>
      <c r="Q8179" s="31"/>
      <c r="R8179" s="84"/>
      <c r="S8179" s="31"/>
      <c r="T8179" s="31"/>
      <c r="U8179" s="169"/>
      <c r="V8179" s="150"/>
      <c r="W8179" s="141" t="str" cm="1">
        <f t="array" ref="W8179">IF(SUM(LEN(B8179:V8179))=0,"",IF(OR(OR(ISBLANK(F8179),SUM(LEN(C8179),LEN(D8179))=0),AND(NOT(E8179="Unknown"),ISBLANK(J8179)),AND(NOT(O8179="Unknown"),ISBLANK(R8179))),"Missing Information", INDEX(Table15[Entire Service Line Classification], MATCH(SUMIFS(Table15[Unique ID],Table15[System-Owned Portion],E8179,Table15[If Material Anything Other than "Lead" in Column E,Was Material Ever Previously Lead?],G8179,Table15[Customer-Owned Portion],O8179),Table15[Unique ID],0),0)))</f>
        <v/>
      </c>
      <c r="X8179"/>
    </row>
    <row r="8180" spans="2:24" x14ac:dyDescent="0.25">
      <c r="B8180" s="146"/>
      <c r="C8180" s="31"/>
      <c r="D8180" s="31"/>
      <c r="E8180" s="44"/>
      <c r="F8180" s="43"/>
      <c r="G8180" s="84"/>
      <c r="H8180" s="31"/>
      <c r="I8180" s="31"/>
      <c r="J8180" s="84"/>
      <c r="K8180" s="31"/>
      <c r="L8180" s="31"/>
      <c r="M8180" s="169"/>
      <c r="N8180" s="148"/>
      <c r="O8180" s="106"/>
      <c r="P8180" s="43"/>
      <c r="Q8180" s="31"/>
      <c r="R8180" s="84"/>
      <c r="S8180" s="31"/>
      <c r="T8180" s="31"/>
      <c r="U8180" s="169"/>
      <c r="V8180" s="150"/>
      <c r="W8180" s="141" t="str" cm="1">
        <f t="array" ref="W8180">IF(SUM(LEN(B8180:V8180))=0,"",IF(OR(OR(ISBLANK(F8180),SUM(LEN(C8180),LEN(D8180))=0),AND(NOT(E8180="Unknown"),ISBLANK(J8180)),AND(NOT(O8180="Unknown"),ISBLANK(R8180))),"Missing Information", INDEX(Table15[Entire Service Line Classification], MATCH(SUMIFS(Table15[Unique ID],Table15[System-Owned Portion],E8180,Table15[If Material Anything Other than "Lead" in Column E,Was Material Ever Previously Lead?],G8180,Table15[Customer-Owned Portion],O8180),Table15[Unique ID],0),0)))</f>
        <v/>
      </c>
      <c r="X8180"/>
    </row>
    <row r="8181" spans="2:24" x14ac:dyDescent="0.25">
      <c r="B8181" s="146"/>
      <c r="C8181" s="31"/>
      <c r="D8181" s="31"/>
      <c r="E8181" s="44"/>
      <c r="F8181" s="43"/>
      <c r="G8181" s="84"/>
      <c r="H8181" s="31"/>
      <c r="I8181" s="31"/>
      <c r="J8181" s="84"/>
      <c r="K8181" s="31"/>
      <c r="L8181" s="31"/>
      <c r="M8181" s="169"/>
      <c r="N8181" s="148"/>
      <c r="O8181" s="106"/>
      <c r="P8181" s="43"/>
      <c r="Q8181" s="31"/>
      <c r="R8181" s="84"/>
      <c r="S8181" s="31"/>
      <c r="T8181" s="31"/>
      <c r="U8181" s="169"/>
      <c r="V8181" s="150"/>
      <c r="W8181" s="141" t="str" cm="1">
        <f t="array" ref="W8181">IF(SUM(LEN(B8181:V8181))=0,"",IF(OR(OR(ISBLANK(F8181),SUM(LEN(C8181),LEN(D8181))=0),AND(NOT(E8181="Unknown"),ISBLANK(J8181)),AND(NOT(O8181="Unknown"),ISBLANK(R8181))),"Missing Information", INDEX(Table15[Entire Service Line Classification], MATCH(SUMIFS(Table15[Unique ID],Table15[System-Owned Portion],E8181,Table15[If Material Anything Other than "Lead" in Column E,Was Material Ever Previously Lead?],G8181,Table15[Customer-Owned Portion],O8181),Table15[Unique ID],0),0)))</f>
        <v/>
      </c>
      <c r="X8181"/>
    </row>
    <row r="8182" spans="2:24" x14ac:dyDescent="0.25">
      <c r="B8182" s="146"/>
      <c r="C8182" s="31"/>
      <c r="D8182" s="31"/>
      <c r="E8182" s="44"/>
      <c r="F8182" s="43"/>
      <c r="G8182" s="84"/>
      <c r="H8182" s="31"/>
      <c r="I8182" s="31"/>
      <c r="J8182" s="84"/>
      <c r="K8182" s="31"/>
      <c r="L8182" s="31"/>
      <c r="M8182" s="169"/>
      <c r="N8182" s="148"/>
      <c r="O8182" s="106"/>
      <c r="P8182" s="43"/>
      <c r="Q8182" s="31"/>
      <c r="R8182" s="84"/>
      <c r="S8182" s="31"/>
      <c r="T8182" s="31"/>
      <c r="U8182" s="169"/>
      <c r="V8182" s="150"/>
      <c r="W8182" s="141" t="str" cm="1">
        <f t="array" ref="W8182">IF(SUM(LEN(B8182:V8182))=0,"",IF(OR(OR(ISBLANK(F8182),SUM(LEN(C8182),LEN(D8182))=0),AND(NOT(E8182="Unknown"),ISBLANK(J8182)),AND(NOT(O8182="Unknown"),ISBLANK(R8182))),"Missing Information", INDEX(Table15[Entire Service Line Classification], MATCH(SUMIFS(Table15[Unique ID],Table15[System-Owned Portion],E8182,Table15[If Material Anything Other than "Lead" in Column E,Was Material Ever Previously Lead?],G8182,Table15[Customer-Owned Portion],O8182),Table15[Unique ID],0),0)))</f>
        <v/>
      </c>
      <c r="X8182"/>
    </row>
    <row r="8183" spans="2:24" x14ac:dyDescent="0.25">
      <c r="B8183" s="146"/>
      <c r="C8183" s="31"/>
      <c r="D8183" s="31"/>
      <c r="E8183" s="44"/>
      <c r="F8183" s="43"/>
      <c r="G8183" s="84"/>
      <c r="H8183" s="31"/>
      <c r="I8183" s="31"/>
      <c r="J8183" s="84"/>
      <c r="K8183" s="31"/>
      <c r="L8183" s="31"/>
      <c r="M8183" s="169"/>
      <c r="N8183" s="148"/>
      <c r="O8183" s="106"/>
      <c r="P8183" s="43"/>
      <c r="Q8183" s="31"/>
      <c r="R8183" s="84"/>
      <c r="S8183" s="31"/>
      <c r="T8183" s="31"/>
      <c r="U8183" s="169"/>
      <c r="V8183" s="150"/>
      <c r="W8183" s="141" t="str" cm="1">
        <f t="array" ref="W8183">IF(SUM(LEN(B8183:V8183))=0,"",IF(OR(OR(ISBLANK(F8183),SUM(LEN(C8183),LEN(D8183))=0),AND(NOT(E8183="Unknown"),ISBLANK(J8183)),AND(NOT(O8183="Unknown"),ISBLANK(R8183))),"Missing Information", INDEX(Table15[Entire Service Line Classification], MATCH(SUMIFS(Table15[Unique ID],Table15[System-Owned Portion],E8183,Table15[If Material Anything Other than "Lead" in Column E,Was Material Ever Previously Lead?],G8183,Table15[Customer-Owned Portion],O8183),Table15[Unique ID],0),0)))</f>
        <v/>
      </c>
      <c r="X8183"/>
    </row>
    <row r="8184" spans="2:24" x14ac:dyDescent="0.25">
      <c r="B8184" s="146"/>
      <c r="C8184" s="31"/>
      <c r="D8184" s="31"/>
      <c r="E8184" s="44"/>
      <c r="F8184" s="43"/>
      <c r="G8184" s="84"/>
      <c r="H8184" s="31"/>
      <c r="I8184" s="31"/>
      <c r="J8184" s="84"/>
      <c r="K8184" s="31"/>
      <c r="L8184" s="31"/>
      <c r="M8184" s="169"/>
      <c r="N8184" s="148"/>
      <c r="O8184" s="106"/>
      <c r="P8184" s="43"/>
      <c r="Q8184" s="31"/>
      <c r="R8184" s="84"/>
      <c r="S8184" s="31"/>
      <c r="T8184" s="31"/>
      <c r="U8184" s="169"/>
      <c r="V8184" s="150"/>
      <c r="W8184" s="141" t="str" cm="1">
        <f t="array" ref="W8184">IF(SUM(LEN(B8184:V8184))=0,"",IF(OR(OR(ISBLANK(F8184),SUM(LEN(C8184),LEN(D8184))=0),AND(NOT(E8184="Unknown"),ISBLANK(J8184)),AND(NOT(O8184="Unknown"),ISBLANK(R8184))),"Missing Information", INDEX(Table15[Entire Service Line Classification], MATCH(SUMIFS(Table15[Unique ID],Table15[System-Owned Portion],E8184,Table15[If Material Anything Other than "Lead" in Column E,Was Material Ever Previously Lead?],G8184,Table15[Customer-Owned Portion],O8184),Table15[Unique ID],0),0)))</f>
        <v/>
      </c>
      <c r="X8184"/>
    </row>
    <row r="8185" spans="2:24" x14ac:dyDescent="0.25">
      <c r="B8185" s="146"/>
      <c r="C8185" s="31"/>
      <c r="D8185" s="31"/>
      <c r="E8185" s="44"/>
      <c r="F8185" s="43"/>
      <c r="G8185" s="84"/>
      <c r="H8185" s="31"/>
      <c r="I8185" s="31"/>
      <c r="J8185" s="84"/>
      <c r="K8185" s="31"/>
      <c r="L8185" s="31"/>
      <c r="M8185" s="169"/>
      <c r="N8185" s="148"/>
      <c r="O8185" s="106"/>
      <c r="P8185" s="43"/>
      <c r="Q8185" s="31"/>
      <c r="R8185" s="84"/>
      <c r="S8185" s="31"/>
      <c r="T8185" s="31"/>
      <c r="U8185" s="169"/>
      <c r="V8185" s="150"/>
      <c r="W8185" s="141" t="str" cm="1">
        <f t="array" ref="W8185">IF(SUM(LEN(B8185:V8185))=0,"",IF(OR(OR(ISBLANK(F8185),SUM(LEN(C8185),LEN(D8185))=0),AND(NOT(E8185="Unknown"),ISBLANK(J8185)),AND(NOT(O8185="Unknown"),ISBLANK(R8185))),"Missing Information", INDEX(Table15[Entire Service Line Classification], MATCH(SUMIFS(Table15[Unique ID],Table15[System-Owned Portion],E8185,Table15[If Material Anything Other than "Lead" in Column E,Was Material Ever Previously Lead?],G8185,Table15[Customer-Owned Portion],O8185),Table15[Unique ID],0),0)))</f>
        <v/>
      </c>
      <c r="X8185"/>
    </row>
    <row r="8186" spans="2:24" x14ac:dyDescent="0.25">
      <c r="B8186" s="146"/>
      <c r="C8186" s="31"/>
      <c r="D8186" s="31"/>
      <c r="E8186" s="44"/>
      <c r="F8186" s="43"/>
      <c r="G8186" s="84"/>
      <c r="H8186" s="31"/>
      <c r="I8186" s="31"/>
      <c r="J8186" s="84"/>
      <c r="K8186" s="31"/>
      <c r="L8186" s="31"/>
      <c r="M8186" s="169"/>
      <c r="N8186" s="148"/>
      <c r="O8186" s="106"/>
      <c r="P8186" s="43"/>
      <c r="Q8186" s="31"/>
      <c r="R8186" s="84"/>
      <c r="S8186" s="31"/>
      <c r="T8186" s="31"/>
      <c r="U8186" s="169"/>
      <c r="V8186" s="150"/>
      <c r="W8186" s="141" t="str" cm="1">
        <f t="array" ref="W8186">IF(SUM(LEN(B8186:V8186))=0,"",IF(OR(OR(ISBLANK(F8186),SUM(LEN(C8186),LEN(D8186))=0),AND(NOT(E8186="Unknown"),ISBLANK(J8186)),AND(NOT(O8186="Unknown"),ISBLANK(R8186))),"Missing Information", INDEX(Table15[Entire Service Line Classification], MATCH(SUMIFS(Table15[Unique ID],Table15[System-Owned Portion],E8186,Table15[If Material Anything Other than "Lead" in Column E,Was Material Ever Previously Lead?],G8186,Table15[Customer-Owned Portion],O8186),Table15[Unique ID],0),0)))</f>
        <v/>
      </c>
      <c r="X8186"/>
    </row>
    <row r="8187" spans="2:24" x14ac:dyDescent="0.25">
      <c r="B8187" s="146"/>
      <c r="C8187" s="31"/>
      <c r="D8187" s="31"/>
      <c r="E8187" s="44"/>
      <c r="F8187" s="43"/>
      <c r="G8187" s="84"/>
      <c r="H8187" s="31"/>
      <c r="I8187" s="31"/>
      <c r="J8187" s="84"/>
      <c r="K8187" s="31"/>
      <c r="L8187" s="31"/>
      <c r="M8187" s="169"/>
      <c r="N8187" s="148"/>
      <c r="O8187" s="106"/>
      <c r="P8187" s="43"/>
      <c r="Q8187" s="31"/>
      <c r="R8187" s="84"/>
      <c r="S8187" s="31"/>
      <c r="T8187" s="31"/>
      <c r="U8187" s="169"/>
      <c r="V8187" s="150"/>
      <c r="W8187" s="141" t="str" cm="1">
        <f t="array" ref="W8187">IF(SUM(LEN(B8187:V8187))=0,"",IF(OR(OR(ISBLANK(F8187),SUM(LEN(C8187),LEN(D8187))=0),AND(NOT(E8187="Unknown"),ISBLANK(J8187)),AND(NOT(O8187="Unknown"),ISBLANK(R8187))),"Missing Information", INDEX(Table15[Entire Service Line Classification], MATCH(SUMIFS(Table15[Unique ID],Table15[System-Owned Portion],E8187,Table15[If Material Anything Other than "Lead" in Column E,Was Material Ever Previously Lead?],G8187,Table15[Customer-Owned Portion],O8187),Table15[Unique ID],0),0)))</f>
        <v/>
      </c>
      <c r="X8187"/>
    </row>
    <row r="8188" spans="2:24" x14ac:dyDescent="0.25">
      <c r="B8188" s="146"/>
      <c r="C8188" s="31"/>
      <c r="D8188" s="31"/>
      <c r="E8188" s="44"/>
      <c r="F8188" s="43"/>
      <c r="G8188" s="84"/>
      <c r="H8188" s="31"/>
      <c r="I8188" s="31"/>
      <c r="J8188" s="84"/>
      <c r="K8188" s="31"/>
      <c r="L8188" s="31"/>
      <c r="M8188" s="169"/>
      <c r="N8188" s="148"/>
      <c r="O8188" s="106"/>
      <c r="P8188" s="43"/>
      <c r="Q8188" s="31"/>
      <c r="R8188" s="84"/>
      <c r="S8188" s="31"/>
      <c r="T8188" s="31"/>
      <c r="U8188" s="169"/>
      <c r="V8188" s="150"/>
      <c r="W8188" s="141" t="str" cm="1">
        <f t="array" ref="W8188">IF(SUM(LEN(B8188:V8188))=0,"",IF(OR(OR(ISBLANK(F8188),SUM(LEN(C8188),LEN(D8188))=0),AND(NOT(E8188="Unknown"),ISBLANK(J8188)),AND(NOT(O8188="Unknown"),ISBLANK(R8188))),"Missing Information", INDEX(Table15[Entire Service Line Classification], MATCH(SUMIFS(Table15[Unique ID],Table15[System-Owned Portion],E8188,Table15[If Material Anything Other than "Lead" in Column E,Was Material Ever Previously Lead?],G8188,Table15[Customer-Owned Portion],O8188),Table15[Unique ID],0),0)))</f>
        <v/>
      </c>
      <c r="X8188"/>
    </row>
    <row r="8189" spans="2:24" x14ac:dyDescent="0.25">
      <c r="B8189" s="146"/>
      <c r="C8189" s="31"/>
      <c r="D8189" s="31"/>
      <c r="E8189" s="44"/>
      <c r="F8189" s="43"/>
      <c r="G8189" s="84"/>
      <c r="H8189" s="31"/>
      <c r="I8189" s="31"/>
      <c r="J8189" s="84"/>
      <c r="K8189" s="31"/>
      <c r="L8189" s="31"/>
      <c r="M8189" s="169"/>
      <c r="N8189" s="148"/>
      <c r="O8189" s="106"/>
      <c r="P8189" s="43"/>
      <c r="Q8189" s="31"/>
      <c r="R8189" s="84"/>
      <c r="S8189" s="31"/>
      <c r="T8189" s="31"/>
      <c r="U8189" s="169"/>
      <c r="V8189" s="150"/>
      <c r="W8189" s="141" t="str" cm="1">
        <f t="array" ref="W8189">IF(SUM(LEN(B8189:V8189))=0,"",IF(OR(OR(ISBLANK(F8189),SUM(LEN(C8189),LEN(D8189))=0),AND(NOT(E8189="Unknown"),ISBLANK(J8189)),AND(NOT(O8189="Unknown"),ISBLANK(R8189))),"Missing Information", INDEX(Table15[Entire Service Line Classification], MATCH(SUMIFS(Table15[Unique ID],Table15[System-Owned Portion],E8189,Table15[If Material Anything Other than "Lead" in Column E,Was Material Ever Previously Lead?],G8189,Table15[Customer-Owned Portion],O8189),Table15[Unique ID],0),0)))</f>
        <v/>
      </c>
      <c r="X8189"/>
    </row>
    <row r="8190" spans="2:24" x14ac:dyDescent="0.25">
      <c r="B8190" s="146"/>
      <c r="C8190" s="31"/>
      <c r="D8190" s="31"/>
      <c r="E8190" s="44"/>
      <c r="F8190" s="43"/>
      <c r="G8190" s="84"/>
      <c r="H8190" s="31"/>
      <c r="I8190" s="31"/>
      <c r="J8190" s="84"/>
      <c r="K8190" s="31"/>
      <c r="L8190" s="31"/>
      <c r="M8190" s="169"/>
      <c r="N8190" s="148"/>
      <c r="O8190" s="106"/>
      <c r="P8190" s="43"/>
      <c r="Q8190" s="31"/>
      <c r="R8190" s="84"/>
      <c r="S8190" s="31"/>
      <c r="T8190" s="31"/>
      <c r="U8190" s="169"/>
      <c r="V8190" s="150"/>
      <c r="W8190" s="141" t="str" cm="1">
        <f t="array" ref="W8190">IF(SUM(LEN(B8190:V8190))=0,"",IF(OR(OR(ISBLANK(F8190),SUM(LEN(C8190),LEN(D8190))=0),AND(NOT(E8190="Unknown"),ISBLANK(J8190)),AND(NOT(O8190="Unknown"),ISBLANK(R8190))),"Missing Information", INDEX(Table15[Entire Service Line Classification], MATCH(SUMIFS(Table15[Unique ID],Table15[System-Owned Portion],E8190,Table15[If Material Anything Other than "Lead" in Column E,Was Material Ever Previously Lead?],G8190,Table15[Customer-Owned Portion],O8190),Table15[Unique ID],0),0)))</f>
        <v/>
      </c>
      <c r="X8190"/>
    </row>
    <row r="8191" spans="2:24" x14ac:dyDescent="0.25">
      <c r="B8191" s="146"/>
      <c r="C8191" s="31"/>
      <c r="D8191" s="31"/>
      <c r="E8191" s="44"/>
      <c r="F8191" s="43"/>
      <c r="G8191" s="84"/>
      <c r="H8191" s="31"/>
      <c r="I8191" s="31"/>
      <c r="J8191" s="84"/>
      <c r="K8191" s="31"/>
      <c r="L8191" s="31"/>
      <c r="M8191" s="169"/>
      <c r="N8191" s="148"/>
      <c r="O8191" s="106"/>
      <c r="P8191" s="43"/>
      <c r="Q8191" s="31"/>
      <c r="R8191" s="84"/>
      <c r="S8191" s="31"/>
      <c r="T8191" s="31"/>
      <c r="U8191" s="169"/>
      <c r="V8191" s="150"/>
      <c r="W8191" s="141" t="str" cm="1">
        <f t="array" ref="W8191">IF(SUM(LEN(B8191:V8191))=0,"",IF(OR(OR(ISBLANK(F8191),SUM(LEN(C8191),LEN(D8191))=0),AND(NOT(E8191="Unknown"),ISBLANK(J8191)),AND(NOT(O8191="Unknown"),ISBLANK(R8191))),"Missing Information", INDEX(Table15[Entire Service Line Classification], MATCH(SUMIFS(Table15[Unique ID],Table15[System-Owned Portion],E8191,Table15[If Material Anything Other than "Lead" in Column E,Was Material Ever Previously Lead?],G8191,Table15[Customer-Owned Portion],O8191),Table15[Unique ID],0),0)))</f>
        <v/>
      </c>
      <c r="X8191"/>
    </row>
    <row r="8192" spans="2:24" x14ac:dyDescent="0.25">
      <c r="B8192" s="146"/>
      <c r="C8192" s="31"/>
      <c r="D8192" s="31"/>
      <c r="E8192" s="44"/>
      <c r="F8192" s="43"/>
      <c r="G8192" s="84"/>
      <c r="H8192" s="31"/>
      <c r="I8192" s="31"/>
      <c r="J8192" s="84"/>
      <c r="K8192" s="31"/>
      <c r="L8192" s="31"/>
      <c r="M8192" s="169"/>
      <c r="N8192" s="148"/>
      <c r="O8192" s="106"/>
      <c r="P8192" s="43"/>
      <c r="Q8192" s="31"/>
      <c r="R8192" s="84"/>
      <c r="S8192" s="31"/>
      <c r="T8192" s="31"/>
      <c r="U8192" s="169"/>
      <c r="V8192" s="150"/>
      <c r="W8192" s="141" t="str" cm="1">
        <f t="array" ref="W8192">IF(SUM(LEN(B8192:V8192))=0,"",IF(OR(OR(ISBLANK(F8192),SUM(LEN(C8192),LEN(D8192))=0),AND(NOT(E8192="Unknown"),ISBLANK(J8192)),AND(NOT(O8192="Unknown"),ISBLANK(R8192))),"Missing Information", INDEX(Table15[Entire Service Line Classification], MATCH(SUMIFS(Table15[Unique ID],Table15[System-Owned Portion],E8192,Table15[If Material Anything Other than "Lead" in Column E,Was Material Ever Previously Lead?],G8192,Table15[Customer-Owned Portion],O8192),Table15[Unique ID],0),0)))</f>
        <v/>
      </c>
      <c r="X8192"/>
    </row>
    <row r="8193" spans="2:24" x14ac:dyDescent="0.25">
      <c r="B8193" s="146"/>
      <c r="C8193" s="31"/>
      <c r="D8193" s="31"/>
      <c r="E8193" s="44"/>
      <c r="F8193" s="43"/>
      <c r="G8193" s="84"/>
      <c r="H8193" s="31"/>
      <c r="I8193" s="31"/>
      <c r="J8193" s="84"/>
      <c r="K8193" s="31"/>
      <c r="L8193" s="31"/>
      <c r="M8193" s="169"/>
      <c r="N8193" s="148"/>
      <c r="O8193" s="106"/>
      <c r="P8193" s="43"/>
      <c r="Q8193" s="31"/>
      <c r="R8193" s="84"/>
      <c r="S8193" s="31"/>
      <c r="T8193" s="31"/>
      <c r="U8193" s="169"/>
      <c r="V8193" s="150"/>
      <c r="W8193" s="141" t="str" cm="1">
        <f t="array" ref="W8193">IF(SUM(LEN(B8193:V8193))=0,"",IF(OR(OR(ISBLANK(F8193),SUM(LEN(C8193),LEN(D8193))=0),AND(NOT(E8193="Unknown"),ISBLANK(J8193)),AND(NOT(O8193="Unknown"),ISBLANK(R8193))),"Missing Information", INDEX(Table15[Entire Service Line Classification], MATCH(SUMIFS(Table15[Unique ID],Table15[System-Owned Portion],E8193,Table15[If Material Anything Other than "Lead" in Column E,Was Material Ever Previously Lead?],G8193,Table15[Customer-Owned Portion],O8193),Table15[Unique ID],0),0)))</f>
        <v/>
      </c>
      <c r="X8193"/>
    </row>
    <row r="8194" spans="2:24" x14ac:dyDescent="0.25">
      <c r="B8194" s="146"/>
      <c r="C8194" s="31"/>
      <c r="D8194" s="31"/>
      <c r="E8194" s="44"/>
      <c r="F8194" s="43"/>
      <c r="G8194" s="84"/>
      <c r="H8194" s="31"/>
      <c r="I8194" s="31"/>
      <c r="J8194" s="84"/>
      <c r="K8194" s="31"/>
      <c r="L8194" s="31"/>
      <c r="M8194" s="169"/>
      <c r="N8194" s="148"/>
      <c r="O8194" s="106"/>
      <c r="P8194" s="43"/>
      <c r="Q8194" s="31"/>
      <c r="R8194" s="84"/>
      <c r="S8194" s="31"/>
      <c r="T8194" s="31"/>
      <c r="U8194" s="169"/>
      <c r="V8194" s="150"/>
      <c r="W8194" s="141" t="str" cm="1">
        <f t="array" ref="W8194">IF(SUM(LEN(B8194:V8194))=0,"",IF(OR(OR(ISBLANK(F8194),SUM(LEN(C8194),LEN(D8194))=0),AND(NOT(E8194="Unknown"),ISBLANK(J8194)),AND(NOT(O8194="Unknown"),ISBLANK(R8194))),"Missing Information", INDEX(Table15[Entire Service Line Classification], MATCH(SUMIFS(Table15[Unique ID],Table15[System-Owned Portion],E8194,Table15[If Material Anything Other than "Lead" in Column E,Was Material Ever Previously Lead?],G8194,Table15[Customer-Owned Portion],O8194),Table15[Unique ID],0),0)))</f>
        <v/>
      </c>
      <c r="X8194"/>
    </row>
    <row r="8195" spans="2:24" x14ac:dyDescent="0.25">
      <c r="B8195" s="146"/>
      <c r="C8195" s="31"/>
      <c r="D8195" s="31"/>
      <c r="E8195" s="44"/>
      <c r="F8195" s="43"/>
      <c r="G8195" s="84"/>
      <c r="H8195" s="31"/>
      <c r="I8195" s="31"/>
      <c r="J8195" s="84"/>
      <c r="K8195" s="31"/>
      <c r="L8195" s="31"/>
      <c r="M8195" s="169"/>
      <c r="N8195" s="148"/>
      <c r="O8195" s="106"/>
      <c r="P8195" s="43"/>
      <c r="Q8195" s="31"/>
      <c r="R8195" s="84"/>
      <c r="S8195" s="31"/>
      <c r="T8195" s="31"/>
      <c r="U8195" s="169"/>
      <c r="V8195" s="150"/>
      <c r="W8195" s="141" t="str" cm="1">
        <f t="array" ref="W8195">IF(SUM(LEN(B8195:V8195))=0,"",IF(OR(OR(ISBLANK(F8195),SUM(LEN(C8195),LEN(D8195))=0),AND(NOT(E8195="Unknown"),ISBLANK(J8195)),AND(NOT(O8195="Unknown"),ISBLANK(R8195))),"Missing Information", INDEX(Table15[Entire Service Line Classification], MATCH(SUMIFS(Table15[Unique ID],Table15[System-Owned Portion],E8195,Table15[If Material Anything Other than "Lead" in Column E,Was Material Ever Previously Lead?],G8195,Table15[Customer-Owned Portion],O8195),Table15[Unique ID],0),0)))</f>
        <v/>
      </c>
      <c r="X8195"/>
    </row>
    <row r="8196" spans="2:24" x14ac:dyDescent="0.25">
      <c r="B8196" s="146"/>
      <c r="C8196" s="31"/>
      <c r="D8196" s="31"/>
      <c r="E8196" s="44"/>
      <c r="F8196" s="43"/>
      <c r="G8196" s="84"/>
      <c r="H8196" s="31"/>
      <c r="I8196" s="31"/>
      <c r="J8196" s="84"/>
      <c r="K8196" s="31"/>
      <c r="L8196" s="31"/>
      <c r="M8196" s="169"/>
      <c r="N8196" s="148"/>
      <c r="O8196" s="106"/>
      <c r="P8196" s="43"/>
      <c r="Q8196" s="31"/>
      <c r="R8196" s="84"/>
      <c r="S8196" s="31"/>
      <c r="T8196" s="31"/>
      <c r="U8196" s="169"/>
      <c r="V8196" s="150"/>
      <c r="W8196" s="141" t="str" cm="1">
        <f t="array" ref="W8196">IF(SUM(LEN(B8196:V8196))=0,"",IF(OR(OR(ISBLANK(F8196),SUM(LEN(C8196),LEN(D8196))=0),AND(NOT(E8196="Unknown"),ISBLANK(J8196)),AND(NOT(O8196="Unknown"),ISBLANK(R8196))),"Missing Information", INDEX(Table15[Entire Service Line Classification], MATCH(SUMIFS(Table15[Unique ID],Table15[System-Owned Portion],E8196,Table15[If Material Anything Other than "Lead" in Column E,Was Material Ever Previously Lead?],G8196,Table15[Customer-Owned Portion],O8196),Table15[Unique ID],0),0)))</f>
        <v/>
      </c>
      <c r="X8196"/>
    </row>
    <row r="8197" spans="2:24" x14ac:dyDescent="0.25">
      <c r="B8197" s="146"/>
      <c r="C8197" s="31"/>
      <c r="D8197" s="31"/>
      <c r="E8197" s="44"/>
      <c r="F8197" s="43"/>
      <c r="G8197" s="84"/>
      <c r="H8197" s="31"/>
      <c r="I8197" s="31"/>
      <c r="J8197" s="84"/>
      <c r="K8197" s="31"/>
      <c r="L8197" s="31"/>
      <c r="M8197" s="169"/>
      <c r="N8197" s="148"/>
      <c r="O8197" s="106"/>
      <c r="P8197" s="43"/>
      <c r="Q8197" s="31"/>
      <c r="R8197" s="84"/>
      <c r="S8197" s="31"/>
      <c r="T8197" s="31"/>
      <c r="U8197" s="169"/>
      <c r="V8197" s="150"/>
      <c r="W8197" s="141" t="str" cm="1">
        <f t="array" ref="W8197">IF(SUM(LEN(B8197:V8197))=0,"",IF(OR(OR(ISBLANK(F8197),SUM(LEN(C8197),LEN(D8197))=0),AND(NOT(E8197="Unknown"),ISBLANK(J8197)),AND(NOT(O8197="Unknown"),ISBLANK(R8197))),"Missing Information", INDEX(Table15[Entire Service Line Classification], MATCH(SUMIFS(Table15[Unique ID],Table15[System-Owned Portion],E8197,Table15[If Material Anything Other than "Lead" in Column E,Was Material Ever Previously Lead?],G8197,Table15[Customer-Owned Portion],O8197),Table15[Unique ID],0),0)))</f>
        <v/>
      </c>
      <c r="X8197"/>
    </row>
    <row r="8198" spans="2:24" x14ac:dyDescent="0.25">
      <c r="B8198" s="146"/>
      <c r="C8198" s="31"/>
      <c r="D8198" s="31"/>
      <c r="E8198" s="44"/>
      <c r="F8198" s="43"/>
      <c r="G8198" s="84"/>
      <c r="H8198" s="31"/>
      <c r="I8198" s="31"/>
      <c r="J8198" s="84"/>
      <c r="K8198" s="31"/>
      <c r="L8198" s="31"/>
      <c r="M8198" s="169"/>
      <c r="N8198" s="148"/>
      <c r="O8198" s="106"/>
      <c r="P8198" s="43"/>
      <c r="Q8198" s="31"/>
      <c r="R8198" s="84"/>
      <c r="S8198" s="31"/>
      <c r="T8198" s="31"/>
      <c r="U8198" s="169"/>
      <c r="V8198" s="150"/>
      <c r="W8198" s="141" t="str" cm="1">
        <f t="array" ref="W8198">IF(SUM(LEN(B8198:V8198))=0,"",IF(OR(OR(ISBLANK(F8198),SUM(LEN(C8198),LEN(D8198))=0),AND(NOT(E8198="Unknown"),ISBLANK(J8198)),AND(NOT(O8198="Unknown"),ISBLANK(R8198))),"Missing Information", INDEX(Table15[Entire Service Line Classification], MATCH(SUMIFS(Table15[Unique ID],Table15[System-Owned Portion],E8198,Table15[If Material Anything Other than "Lead" in Column E,Was Material Ever Previously Lead?],G8198,Table15[Customer-Owned Portion],O8198),Table15[Unique ID],0),0)))</f>
        <v/>
      </c>
      <c r="X8198"/>
    </row>
    <row r="8199" spans="2:24" x14ac:dyDescent="0.25">
      <c r="B8199" s="146"/>
      <c r="C8199" s="31"/>
      <c r="D8199" s="31"/>
      <c r="E8199" s="44"/>
      <c r="F8199" s="43"/>
      <c r="G8199" s="84"/>
      <c r="H8199" s="31"/>
      <c r="I8199" s="31"/>
      <c r="J8199" s="84"/>
      <c r="K8199" s="31"/>
      <c r="L8199" s="31"/>
      <c r="M8199" s="169"/>
      <c r="N8199" s="148"/>
      <c r="O8199" s="106"/>
      <c r="P8199" s="43"/>
      <c r="Q8199" s="31"/>
      <c r="R8199" s="84"/>
      <c r="S8199" s="31"/>
      <c r="T8199" s="31"/>
      <c r="U8199" s="169"/>
      <c r="V8199" s="150"/>
      <c r="W8199" s="141" t="str" cm="1">
        <f t="array" ref="W8199">IF(SUM(LEN(B8199:V8199))=0,"",IF(OR(OR(ISBLANK(F8199),SUM(LEN(C8199),LEN(D8199))=0),AND(NOT(E8199="Unknown"),ISBLANK(J8199)),AND(NOT(O8199="Unknown"),ISBLANK(R8199))),"Missing Information", INDEX(Table15[Entire Service Line Classification], MATCH(SUMIFS(Table15[Unique ID],Table15[System-Owned Portion],E8199,Table15[If Material Anything Other than "Lead" in Column E,Was Material Ever Previously Lead?],G8199,Table15[Customer-Owned Portion],O8199),Table15[Unique ID],0),0)))</f>
        <v/>
      </c>
      <c r="X8199"/>
    </row>
    <row r="8200" spans="2:24" x14ac:dyDescent="0.25">
      <c r="B8200" s="146"/>
      <c r="C8200" s="31"/>
      <c r="D8200" s="31"/>
      <c r="E8200" s="44"/>
      <c r="F8200" s="43"/>
      <c r="G8200" s="84"/>
      <c r="H8200" s="31"/>
      <c r="I8200" s="31"/>
      <c r="J8200" s="84"/>
      <c r="K8200" s="31"/>
      <c r="L8200" s="31"/>
      <c r="M8200" s="169"/>
      <c r="N8200" s="148"/>
      <c r="O8200" s="106"/>
      <c r="P8200" s="43"/>
      <c r="Q8200" s="31"/>
      <c r="R8200" s="84"/>
      <c r="S8200" s="31"/>
      <c r="T8200" s="31"/>
      <c r="U8200" s="169"/>
      <c r="V8200" s="150"/>
      <c r="W8200" s="141" t="str" cm="1">
        <f t="array" ref="W8200">IF(SUM(LEN(B8200:V8200))=0,"",IF(OR(OR(ISBLANK(F8200),SUM(LEN(C8200),LEN(D8200))=0),AND(NOT(E8200="Unknown"),ISBLANK(J8200)),AND(NOT(O8200="Unknown"),ISBLANK(R8200))),"Missing Information", INDEX(Table15[Entire Service Line Classification], MATCH(SUMIFS(Table15[Unique ID],Table15[System-Owned Portion],E8200,Table15[If Material Anything Other than "Lead" in Column E,Was Material Ever Previously Lead?],G8200,Table15[Customer-Owned Portion],O8200),Table15[Unique ID],0),0)))</f>
        <v/>
      </c>
      <c r="X8200"/>
    </row>
    <row r="8201" spans="2:24" x14ac:dyDescent="0.25">
      <c r="B8201" s="146"/>
      <c r="C8201" s="31"/>
      <c r="D8201" s="31"/>
      <c r="E8201" s="44"/>
      <c r="F8201" s="43"/>
      <c r="G8201" s="84"/>
      <c r="H8201" s="31"/>
      <c r="I8201" s="31"/>
      <c r="J8201" s="84"/>
      <c r="K8201" s="31"/>
      <c r="L8201" s="31"/>
      <c r="M8201" s="169"/>
      <c r="N8201" s="148"/>
      <c r="O8201" s="106"/>
      <c r="P8201" s="43"/>
      <c r="Q8201" s="31"/>
      <c r="R8201" s="84"/>
      <c r="S8201" s="31"/>
      <c r="T8201" s="31"/>
      <c r="U8201" s="169"/>
      <c r="V8201" s="150"/>
      <c r="W8201" s="141" t="str" cm="1">
        <f t="array" ref="W8201">IF(SUM(LEN(B8201:V8201))=0,"",IF(OR(OR(ISBLANK(F8201),SUM(LEN(C8201),LEN(D8201))=0),AND(NOT(E8201="Unknown"),ISBLANK(J8201)),AND(NOT(O8201="Unknown"),ISBLANK(R8201))),"Missing Information", INDEX(Table15[Entire Service Line Classification], MATCH(SUMIFS(Table15[Unique ID],Table15[System-Owned Portion],E8201,Table15[If Material Anything Other than "Lead" in Column E,Was Material Ever Previously Lead?],G8201,Table15[Customer-Owned Portion],O8201),Table15[Unique ID],0),0)))</f>
        <v/>
      </c>
      <c r="X8201"/>
    </row>
    <row r="8202" spans="2:24" x14ac:dyDescent="0.25">
      <c r="B8202" s="146"/>
      <c r="C8202" s="31"/>
      <c r="D8202" s="31"/>
      <c r="E8202" s="44"/>
      <c r="F8202" s="43"/>
      <c r="G8202" s="84"/>
      <c r="H8202" s="31"/>
      <c r="I8202" s="31"/>
      <c r="J8202" s="84"/>
      <c r="K8202" s="31"/>
      <c r="L8202" s="31"/>
      <c r="M8202" s="169"/>
      <c r="N8202" s="148"/>
      <c r="O8202" s="106"/>
      <c r="P8202" s="43"/>
      <c r="Q8202" s="31"/>
      <c r="R8202" s="84"/>
      <c r="S8202" s="31"/>
      <c r="T8202" s="31"/>
      <c r="U8202" s="169"/>
      <c r="V8202" s="150"/>
      <c r="W8202" s="141" t="str" cm="1">
        <f t="array" ref="W8202">IF(SUM(LEN(B8202:V8202))=0,"",IF(OR(OR(ISBLANK(F8202),SUM(LEN(C8202),LEN(D8202))=0),AND(NOT(E8202="Unknown"),ISBLANK(J8202)),AND(NOT(O8202="Unknown"),ISBLANK(R8202))),"Missing Information", INDEX(Table15[Entire Service Line Classification], MATCH(SUMIFS(Table15[Unique ID],Table15[System-Owned Portion],E8202,Table15[If Material Anything Other than "Lead" in Column E,Was Material Ever Previously Lead?],G8202,Table15[Customer-Owned Portion],O8202),Table15[Unique ID],0),0)))</f>
        <v/>
      </c>
      <c r="X8202"/>
    </row>
    <row r="8203" spans="2:24" x14ac:dyDescent="0.25">
      <c r="B8203" s="146"/>
      <c r="C8203" s="31"/>
      <c r="D8203" s="31"/>
      <c r="E8203" s="44"/>
      <c r="F8203" s="43"/>
      <c r="G8203" s="84"/>
      <c r="H8203" s="31"/>
      <c r="I8203" s="31"/>
      <c r="J8203" s="84"/>
      <c r="K8203" s="31"/>
      <c r="L8203" s="31"/>
      <c r="M8203" s="169"/>
      <c r="N8203" s="148"/>
      <c r="O8203" s="106"/>
      <c r="P8203" s="43"/>
      <c r="Q8203" s="31"/>
      <c r="R8203" s="84"/>
      <c r="S8203" s="31"/>
      <c r="T8203" s="31"/>
      <c r="U8203" s="169"/>
      <c r="V8203" s="150"/>
      <c r="W8203" s="141" t="str" cm="1">
        <f t="array" ref="W8203">IF(SUM(LEN(B8203:V8203))=0,"",IF(OR(OR(ISBLANK(F8203),SUM(LEN(C8203),LEN(D8203))=0),AND(NOT(E8203="Unknown"),ISBLANK(J8203)),AND(NOT(O8203="Unknown"),ISBLANK(R8203))),"Missing Information", INDEX(Table15[Entire Service Line Classification], MATCH(SUMIFS(Table15[Unique ID],Table15[System-Owned Portion],E8203,Table15[If Material Anything Other than "Lead" in Column E,Was Material Ever Previously Lead?],G8203,Table15[Customer-Owned Portion],O8203),Table15[Unique ID],0),0)))</f>
        <v/>
      </c>
      <c r="X8203"/>
    </row>
    <row r="8204" spans="2:24" x14ac:dyDescent="0.25">
      <c r="B8204" s="146"/>
      <c r="C8204" s="31"/>
      <c r="D8204" s="31"/>
      <c r="E8204" s="44"/>
      <c r="F8204" s="43"/>
      <c r="G8204" s="84"/>
      <c r="H8204" s="31"/>
      <c r="I8204" s="31"/>
      <c r="J8204" s="84"/>
      <c r="K8204" s="31"/>
      <c r="L8204" s="31"/>
      <c r="M8204" s="169"/>
      <c r="N8204" s="148"/>
      <c r="O8204" s="106"/>
      <c r="P8204" s="43"/>
      <c r="Q8204" s="31"/>
      <c r="R8204" s="84"/>
      <c r="S8204" s="31"/>
      <c r="T8204" s="31"/>
      <c r="U8204" s="169"/>
      <c r="V8204" s="150"/>
      <c r="W8204" s="141" t="str" cm="1">
        <f t="array" ref="W8204">IF(SUM(LEN(B8204:V8204))=0,"",IF(OR(OR(ISBLANK(F8204),SUM(LEN(C8204),LEN(D8204))=0),AND(NOT(E8204="Unknown"),ISBLANK(J8204)),AND(NOT(O8204="Unknown"),ISBLANK(R8204))),"Missing Information", INDEX(Table15[Entire Service Line Classification], MATCH(SUMIFS(Table15[Unique ID],Table15[System-Owned Portion],E8204,Table15[If Material Anything Other than "Lead" in Column E,Was Material Ever Previously Lead?],G8204,Table15[Customer-Owned Portion],O8204),Table15[Unique ID],0),0)))</f>
        <v/>
      </c>
      <c r="X8204"/>
    </row>
    <row r="8205" spans="2:24" x14ac:dyDescent="0.25">
      <c r="B8205" s="146"/>
      <c r="C8205" s="31"/>
      <c r="D8205" s="31"/>
      <c r="E8205" s="44"/>
      <c r="F8205" s="43"/>
      <c r="G8205" s="84"/>
      <c r="H8205" s="31"/>
      <c r="I8205" s="31"/>
      <c r="J8205" s="84"/>
      <c r="K8205" s="31"/>
      <c r="L8205" s="31"/>
      <c r="M8205" s="169"/>
      <c r="N8205" s="148"/>
      <c r="O8205" s="106"/>
      <c r="P8205" s="43"/>
      <c r="Q8205" s="31"/>
      <c r="R8205" s="84"/>
      <c r="S8205" s="31"/>
      <c r="T8205" s="31"/>
      <c r="U8205" s="169"/>
      <c r="V8205" s="150"/>
      <c r="W8205" s="141" t="str" cm="1">
        <f t="array" ref="W8205">IF(SUM(LEN(B8205:V8205))=0,"",IF(OR(OR(ISBLANK(F8205),SUM(LEN(C8205),LEN(D8205))=0),AND(NOT(E8205="Unknown"),ISBLANK(J8205)),AND(NOT(O8205="Unknown"),ISBLANK(R8205))),"Missing Information", INDEX(Table15[Entire Service Line Classification], MATCH(SUMIFS(Table15[Unique ID],Table15[System-Owned Portion],E8205,Table15[If Material Anything Other than "Lead" in Column E,Was Material Ever Previously Lead?],G8205,Table15[Customer-Owned Portion],O8205),Table15[Unique ID],0),0)))</f>
        <v/>
      </c>
      <c r="X8205"/>
    </row>
    <row r="8206" spans="2:24" x14ac:dyDescent="0.25">
      <c r="B8206" s="146"/>
      <c r="C8206" s="31"/>
      <c r="D8206" s="31"/>
      <c r="E8206" s="44"/>
      <c r="F8206" s="43"/>
      <c r="G8206" s="84"/>
      <c r="H8206" s="31"/>
      <c r="I8206" s="31"/>
      <c r="J8206" s="84"/>
      <c r="K8206" s="31"/>
      <c r="L8206" s="31"/>
      <c r="M8206" s="169"/>
      <c r="N8206" s="148"/>
      <c r="O8206" s="106"/>
      <c r="P8206" s="43"/>
      <c r="Q8206" s="31"/>
      <c r="R8206" s="84"/>
      <c r="S8206" s="31"/>
      <c r="T8206" s="31"/>
      <c r="U8206" s="169"/>
      <c r="V8206" s="150"/>
      <c r="W8206" s="141" t="str" cm="1">
        <f t="array" ref="W8206">IF(SUM(LEN(B8206:V8206))=0,"",IF(OR(OR(ISBLANK(F8206),SUM(LEN(C8206),LEN(D8206))=0),AND(NOT(E8206="Unknown"),ISBLANK(J8206)),AND(NOT(O8206="Unknown"),ISBLANK(R8206))),"Missing Information", INDEX(Table15[Entire Service Line Classification], MATCH(SUMIFS(Table15[Unique ID],Table15[System-Owned Portion],E8206,Table15[If Material Anything Other than "Lead" in Column E,Was Material Ever Previously Lead?],G8206,Table15[Customer-Owned Portion],O8206),Table15[Unique ID],0),0)))</f>
        <v/>
      </c>
      <c r="X8206"/>
    </row>
    <row r="8207" spans="2:24" x14ac:dyDescent="0.25">
      <c r="B8207" s="146"/>
      <c r="C8207" s="31"/>
      <c r="D8207" s="31"/>
      <c r="E8207" s="44"/>
      <c r="F8207" s="43"/>
      <c r="G8207" s="84"/>
      <c r="H8207" s="31"/>
      <c r="I8207" s="31"/>
      <c r="J8207" s="84"/>
      <c r="K8207" s="31"/>
      <c r="L8207" s="31"/>
      <c r="M8207" s="169"/>
      <c r="N8207" s="148"/>
      <c r="O8207" s="106"/>
      <c r="P8207" s="43"/>
      <c r="Q8207" s="31"/>
      <c r="R8207" s="84"/>
      <c r="S8207" s="31"/>
      <c r="T8207" s="31"/>
      <c r="U8207" s="169"/>
      <c r="V8207" s="150"/>
      <c r="W8207" s="141" t="str" cm="1">
        <f t="array" ref="W8207">IF(SUM(LEN(B8207:V8207))=0,"",IF(OR(OR(ISBLANK(F8207),SUM(LEN(C8207),LEN(D8207))=0),AND(NOT(E8207="Unknown"),ISBLANK(J8207)),AND(NOT(O8207="Unknown"),ISBLANK(R8207))),"Missing Information", INDEX(Table15[Entire Service Line Classification], MATCH(SUMIFS(Table15[Unique ID],Table15[System-Owned Portion],E8207,Table15[If Material Anything Other than "Lead" in Column E,Was Material Ever Previously Lead?],G8207,Table15[Customer-Owned Portion],O8207),Table15[Unique ID],0),0)))</f>
        <v/>
      </c>
      <c r="X8207"/>
    </row>
    <row r="8208" spans="2:24" x14ac:dyDescent="0.25">
      <c r="B8208" s="146"/>
      <c r="C8208" s="31"/>
      <c r="D8208" s="31"/>
      <c r="E8208" s="44"/>
      <c r="F8208" s="43"/>
      <c r="G8208" s="84"/>
      <c r="H8208" s="31"/>
      <c r="I8208" s="31"/>
      <c r="J8208" s="84"/>
      <c r="K8208" s="31"/>
      <c r="L8208" s="31"/>
      <c r="M8208" s="169"/>
      <c r="N8208" s="148"/>
      <c r="O8208" s="106"/>
      <c r="P8208" s="43"/>
      <c r="Q8208" s="31"/>
      <c r="R8208" s="84"/>
      <c r="S8208" s="31"/>
      <c r="T8208" s="31"/>
      <c r="U8208" s="169"/>
      <c r="V8208" s="150"/>
      <c r="W8208" s="141" t="str" cm="1">
        <f t="array" ref="W8208">IF(SUM(LEN(B8208:V8208))=0,"",IF(OR(OR(ISBLANK(F8208),SUM(LEN(C8208),LEN(D8208))=0),AND(NOT(E8208="Unknown"),ISBLANK(J8208)),AND(NOT(O8208="Unknown"),ISBLANK(R8208))),"Missing Information", INDEX(Table15[Entire Service Line Classification], MATCH(SUMIFS(Table15[Unique ID],Table15[System-Owned Portion],E8208,Table15[If Material Anything Other than "Lead" in Column E,Was Material Ever Previously Lead?],G8208,Table15[Customer-Owned Portion],O8208),Table15[Unique ID],0),0)))</f>
        <v/>
      </c>
      <c r="X8208"/>
    </row>
    <row r="8209" spans="2:24" x14ac:dyDescent="0.25">
      <c r="B8209" s="146"/>
      <c r="C8209" s="31"/>
      <c r="D8209" s="31"/>
      <c r="E8209" s="44"/>
      <c r="F8209" s="43"/>
      <c r="G8209" s="84"/>
      <c r="H8209" s="31"/>
      <c r="I8209" s="31"/>
      <c r="J8209" s="84"/>
      <c r="K8209" s="31"/>
      <c r="L8209" s="31"/>
      <c r="M8209" s="169"/>
      <c r="N8209" s="148"/>
      <c r="O8209" s="106"/>
      <c r="P8209" s="43"/>
      <c r="Q8209" s="31"/>
      <c r="R8209" s="84"/>
      <c r="S8209" s="31"/>
      <c r="T8209" s="31"/>
      <c r="U8209" s="169"/>
      <c r="V8209" s="150"/>
      <c r="W8209" s="141" t="str" cm="1">
        <f t="array" ref="W8209">IF(SUM(LEN(B8209:V8209))=0,"",IF(OR(OR(ISBLANK(F8209),SUM(LEN(C8209),LEN(D8209))=0),AND(NOT(E8209="Unknown"),ISBLANK(J8209)),AND(NOT(O8209="Unknown"),ISBLANK(R8209))),"Missing Information", INDEX(Table15[Entire Service Line Classification], MATCH(SUMIFS(Table15[Unique ID],Table15[System-Owned Portion],E8209,Table15[If Material Anything Other than "Lead" in Column E,Was Material Ever Previously Lead?],G8209,Table15[Customer-Owned Portion],O8209),Table15[Unique ID],0),0)))</f>
        <v/>
      </c>
      <c r="X8209"/>
    </row>
    <row r="8210" spans="2:24" x14ac:dyDescent="0.25">
      <c r="B8210" s="146"/>
      <c r="C8210" s="31"/>
      <c r="D8210" s="31"/>
      <c r="E8210" s="44"/>
      <c r="F8210" s="43"/>
      <c r="G8210" s="84"/>
      <c r="H8210" s="31"/>
      <c r="I8210" s="31"/>
      <c r="J8210" s="84"/>
      <c r="K8210" s="31"/>
      <c r="L8210" s="31"/>
      <c r="M8210" s="169"/>
      <c r="N8210" s="148"/>
      <c r="O8210" s="106"/>
      <c r="P8210" s="43"/>
      <c r="Q8210" s="31"/>
      <c r="R8210" s="84"/>
      <c r="S8210" s="31"/>
      <c r="T8210" s="31"/>
      <c r="U8210" s="169"/>
      <c r="V8210" s="150"/>
      <c r="W8210" s="141" t="str" cm="1">
        <f t="array" ref="W8210">IF(SUM(LEN(B8210:V8210))=0,"",IF(OR(OR(ISBLANK(F8210),SUM(LEN(C8210),LEN(D8210))=0),AND(NOT(E8210="Unknown"),ISBLANK(J8210)),AND(NOT(O8210="Unknown"),ISBLANK(R8210))),"Missing Information", INDEX(Table15[Entire Service Line Classification], MATCH(SUMIFS(Table15[Unique ID],Table15[System-Owned Portion],E8210,Table15[If Material Anything Other than "Lead" in Column E,Was Material Ever Previously Lead?],G8210,Table15[Customer-Owned Portion],O8210),Table15[Unique ID],0),0)))</f>
        <v/>
      </c>
      <c r="X8210"/>
    </row>
    <row r="8211" spans="2:24" x14ac:dyDescent="0.25">
      <c r="B8211" s="146"/>
      <c r="C8211" s="31"/>
      <c r="D8211" s="31"/>
      <c r="E8211" s="44"/>
      <c r="F8211" s="43"/>
      <c r="G8211" s="84"/>
      <c r="H8211" s="31"/>
      <c r="I8211" s="31"/>
      <c r="J8211" s="84"/>
      <c r="K8211" s="31"/>
      <c r="L8211" s="31"/>
      <c r="M8211" s="169"/>
      <c r="N8211" s="148"/>
      <c r="O8211" s="106"/>
      <c r="P8211" s="43"/>
      <c r="Q8211" s="31"/>
      <c r="R8211" s="84"/>
      <c r="S8211" s="31"/>
      <c r="T8211" s="31"/>
      <c r="U8211" s="169"/>
      <c r="V8211" s="150"/>
      <c r="W8211" s="141" t="str" cm="1">
        <f t="array" ref="W8211">IF(SUM(LEN(B8211:V8211))=0,"",IF(OR(OR(ISBLANK(F8211),SUM(LEN(C8211),LEN(D8211))=0),AND(NOT(E8211="Unknown"),ISBLANK(J8211)),AND(NOT(O8211="Unknown"),ISBLANK(R8211))),"Missing Information", INDEX(Table15[Entire Service Line Classification], MATCH(SUMIFS(Table15[Unique ID],Table15[System-Owned Portion],E8211,Table15[If Material Anything Other than "Lead" in Column E,Was Material Ever Previously Lead?],G8211,Table15[Customer-Owned Portion],O8211),Table15[Unique ID],0),0)))</f>
        <v/>
      </c>
      <c r="X8211"/>
    </row>
    <row r="8212" spans="2:24" x14ac:dyDescent="0.25">
      <c r="B8212" s="146"/>
      <c r="C8212" s="31"/>
      <c r="D8212" s="31"/>
      <c r="E8212" s="44"/>
      <c r="F8212" s="43"/>
      <c r="G8212" s="84"/>
      <c r="H8212" s="31"/>
      <c r="I8212" s="31"/>
      <c r="J8212" s="84"/>
      <c r="K8212" s="31"/>
      <c r="L8212" s="31"/>
      <c r="M8212" s="169"/>
      <c r="N8212" s="148"/>
      <c r="O8212" s="106"/>
      <c r="P8212" s="43"/>
      <c r="Q8212" s="31"/>
      <c r="R8212" s="84"/>
      <c r="S8212" s="31"/>
      <c r="T8212" s="31"/>
      <c r="U8212" s="169"/>
      <c r="V8212" s="150"/>
      <c r="W8212" s="141" t="str" cm="1">
        <f t="array" ref="W8212">IF(SUM(LEN(B8212:V8212))=0,"",IF(OR(OR(ISBLANK(F8212),SUM(LEN(C8212),LEN(D8212))=0),AND(NOT(E8212="Unknown"),ISBLANK(J8212)),AND(NOT(O8212="Unknown"),ISBLANK(R8212))),"Missing Information", INDEX(Table15[Entire Service Line Classification], MATCH(SUMIFS(Table15[Unique ID],Table15[System-Owned Portion],E8212,Table15[If Material Anything Other than "Lead" in Column E,Was Material Ever Previously Lead?],G8212,Table15[Customer-Owned Portion],O8212),Table15[Unique ID],0),0)))</f>
        <v/>
      </c>
      <c r="X8212"/>
    </row>
    <row r="8213" spans="2:24" x14ac:dyDescent="0.25">
      <c r="B8213" s="146"/>
      <c r="C8213" s="31"/>
      <c r="D8213" s="31"/>
      <c r="E8213" s="44"/>
      <c r="F8213" s="43"/>
      <c r="G8213" s="84"/>
      <c r="H8213" s="31"/>
      <c r="I8213" s="31"/>
      <c r="J8213" s="84"/>
      <c r="K8213" s="31"/>
      <c r="L8213" s="31"/>
      <c r="M8213" s="169"/>
      <c r="N8213" s="148"/>
      <c r="O8213" s="106"/>
      <c r="P8213" s="43"/>
      <c r="Q8213" s="31"/>
      <c r="R8213" s="84"/>
      <c r="S8213" s="31"/>
      <c r="T8213" s="31"/>
      <c r="U8213" s="169"/>
      <c r="V8213" s="150"/>
      <c r="W8213" s="141" t="str" cm="1">
        <f t="array" ref="W8213">IF(SUM(LEN(B8213:V8213))=0,"",IF(OR(OR(ISBLANK(F8213),SUM(LEN(C8213),LEN(D8213))=0),AND(NOT(E8213="Unknown"),ISBLANK(J8213)),AND(NOT(O8213="Unknown"),ISBLANK(R8213))),"Missing Information", INDEX(Table15[Entire Service Line Classification], MATCH(SUMIFS(Table15[Unique ID],Table15[System-Owned Portion],E8213,Table15[If Material Anything Other than "Lead" in Column E,Was Material Ever Previously Lead?],G8213,Table15[Customer-Owned Portion],O8213),Table15[Unique ID],0),0)))</f>
        <v/>
      </c>
      <c r="X8213"/>
    </row>
    <row r="8214" spans="2:24" x14ac:dyDescent="0.25">
      <c r="B8214" s="146"/>
      <c r="C8214" s="31"/>
      <c r="D8214" s="31"/>
      <c r="E8214" s="44"/>
      <c r="F8214" s="43"/>
      <c r="G8214" s="84"/>
      <c r="H8214" s="31"/>
      <c r="I8214" s="31"/>
      <c r="J8214" s="84"/>
      <c r="K8214" s="31"/>
      <c r="L8214" s="31"/>
      <c r="M8214" s="169"/>
      <c r="N8214" s="148"/>
      <c r="O8214" s="106"/>
      <c r="P8214" s="43"/>
      <c r="Q8214" s="31"/>
      <c r="R8214" s="84"/>
      <c r="S8214" s="31"/>
      <c r="T8214" s="31"/>
      <c r="U8214" s="169"/>
      <c r="V8214" s="150"/>
      <c r="W8214" s="141" t="str" cm="1">
        <f t="array" ref="W8214">IF(SUM(LEN(B8214:V8214))=0,"",IF(OR(OR(ISBLANK(F8214),SUM(LEN(C8214),LEN(D8214))=0),AND(NOT(E8214="Unknown"),ISBLANK(J8214)),AND(NOT(O8214="Unknown"),ISBLANK(R8214))),"Missing Information", INDEX(Table15[Entire Service Line Classification], MATCH(SUMIFS(Table15[Unique ID],Table15[System-Owned Portion],E8214,Table15[If Material Anything Other than "Lead" in Column E,Was Material Ever Previously Lead?],G8214,Table15[Customer-Owned Portion],O8214),Table15[Unique ID],0),0)))</f>
        <v/>
      </c>
      <c r="X8214"/>
    </row>
    <row r="8215" spans="2:24" x14ac:dyDescent="0.25">
      <c r="B8215" s="146"/>
      <c r="C8215" s="31"/>
      <c r="D8215" s="31"/>
      <c r="E8215" s="44"/>
      <c r="F8215" s="43"/>
      <c r="G8215" s="84"/>
      <c r="H8215" s="31"/>
      <c r="I8215" s="31"/>
      <c r="J8215" s="84"/>
      <c r="K8215" s="31"/>
      <c r="L8215" s="31"/>
      <c r="M8215" s="169"/>
      <c r="N8215" s="148"/>
      <c r="O8215" s="106"/>
      <c r="P8215" s="43"/>
      <c r="Q8215" s="31"/>
      <c r="R8215" s="84"/>
      <c r="S8215" s="31"/>
      <c r="T8215" s="31"/>
      <c r="U8215" s="169"/>
      <c r="V8215" s="150"/>
      <c r="W8215" s="141" t="str" cm="1">
        <f t="array" ref="W8215">IF(SUM(LEN(B8215:V8215))=0,"",IF(OR(OR(ISBLANK(F8215),SUM(LEN(C8215),LEN(D8215))=0),AND(NOT(E8215="Unknown"),ISBLANK(J8215)),AND(NOT(O8215="Unknown"),ISBLANK(R8215))),"Missing Information", INDEX(Table15[Entire Service Line Classification], MATCH(SUMIFS(Table15[Unique ID],Table15[System-Owned Portion],E8215,Table15[If Material Anything Other than "Lead" in Column E,Was Material Ever Previously Lead?],G8215,Table15[Customer-Owned Portion],O8215),Table15[Unique ID],0),0)))</f>
        <v/>
      </c>
      <c r="X8215"/>
    </row>
    <row r="8216" spans="2:24" x14ac:dyDescent="0.25">
      <c r="B8216" s="146"/>
      <c r="C8216" s="31"/>
      <c r="D8216" s="31"/>
      <c r="E8216" s="44"/>
      <c r="F8216" s="43"/>
      <c r="G8216" s="84"/>
      <c r="H8216" s="31"/>
      <c r="I8216" s="31"/>
      <c r="J8216" s="84"/>
      <c r="K8216" s="31"/>
      <c r="L8216" s="31"/>
      <c r="M8216" s="169"/>
      <c r="N8216" s="148"/>
      <c r="O8216" s="106"/>
      <c r="P8216" s="43"/>
      <c r="Q8216" s="31"/>
      <c r="R8216" s="84"/>
      <c r="S8216" s="31"/>
      <c r="T8216" s="31"/>
      <c r="U8216" s="169"/>
      <c r="V8216" s="150"/>
      <c r="W8216" s="141" t="str" cm="1">
        <f t="array" ref="W8216">IF(SUM(LEN(B8216:V8216))=0,"",IF(OR(OR(ISBLANK(F8216),SUM(LEN(C8216),LEN(D8216))=0),AND(NOT(E8216="Unknown"),ISBLANK(J8216)),AND(NOT(O8216="Unknown"),ISBLANK(R8216))),"Missing Information", INDEX(Table15[Entire Service Line Classification], MATCH(SUMIFS(Table15[Unique ID],Table15[System-Owned Portion],E8216,Table15[If Material Anything Other than "Lead" in Column E,Was Material Ever Previously Lead?],G8216,Table15[Customer-Owned Portion],O8216),Table15[Unique ID],0),0)))</f>
        <v/>
      </c>
      <c r="X8216"/>
    </row>
    <row r="8217" spans="2:24" x14ac:dyDescent="0.25">
      <c r="B8217" s="146"/>
      <c r="C8217" s="31"/>
      <c r="D8217" s="31"/>
      <c r="E8217" s="44"/>
      <c r="F8217" s="43"/>
      <c r="G8217" s="84"/>
      <c r="H8217" s="31"/>
      <c r="I8217" s="31"/>
      <c r="J8217" s="84"/>
      <c r="K8217" s="31"/>
      <c r="L8217" s="31"/>
      <c r="M8217" s="169"/>
      <c r="N8217" s="148"/>
      <c r="O8217" s="106"/>
      <c r="P8217" s="43"/>
      <c r="Q8217" s="31"/>
      <c r="R8217" s="84"/>
      <c r="S8217" s="31"/>
      <c r="T8217" s="31"/>
      <c r="U8217" s="169"/>
      <c r="V8217" s="150"/>
      <c r="W8217" s="141" t="str" cm="1">
        <f t="array" ref="W8217">IF(SUM(LEN(B8217:V8217))=0,"",IF(OR(OR(ISBLANK(F8217),SUM(LEN(C8217),LEN(D8217))=0),AND(NOT(E8217="Unknown"),ISBLANK(J8217)),AND(NOT(O8217="Unknown"),ISBLANK(R8217))),"Missing Information", INDEX(Table15[Entire Service Line Classification], MATCH(SUMIFS(Table15[Unique ID],Table15[System-Owned Portion],E8217,Table15[If Material Anything Other than "Lead" in Column E,Was Material Ever Previously Lead?],G8217,Table15[Customer-Owned Portion],O8217),Table15[Unique ID],0),0)))</f>
        <v/>
      </c>
      <c r="X8217"/>
    </row>
    <row r="8218" spans="2:24" x14ac:dyDescent="0.25">
      <c r="B8218" s="146"/>
      <c r="C8218" s="31"/>
      <c r="D8218" s="31"/>
      <c r="E8218" s="44"/>
      <c r="F8218" s="43"/>
      <c r="G8218" s="84"/>
      <c r="H8218" s="31"/>
      <c r="I8218" s="31"/>
      <c r="J8218" s="84"/>
      <c r="K8218" s="31"/>
      <c r="L8218" s="31"/>
      <c r="M8218" s="169"/>
      <c r="N8218" s="148"/>
      <c r="O8218" s="106"/>
      <c r="P8218" s="43"/>
      <c r="Q8218" s="31"/>
      <c r="R8218" s="84"/>
      <c r="S8218" s="31"/>
      <c r="T8218" s="31"/>
      <c r="U8218" s="169"/>
      <c r="V8218" s="150"/>
      <c r="W8218" s="141" t="str" cm="1">
        <f t="array" ref="W8218">IF(SUM(LEN(B8218:V8218))=0,"",IF(OR(OR(ISBLANK(F8218),SUM(LEN(C8218),LEN(D8218))=0),AND(NOT(E8218="Unknown"),ISBLANK(J8218)),AND(NOT(O8218="Unknown"),ISBLANK(R8218))),"Missing Information", INDEX(Table15[Entire Service Line Classification], MATCH(SUMIFS(Table15[Unique ID],Table15[System-Owned Portion],E8218,Table15[If Material Anything Other than "Lead" in Column E,Was Material Ever Previously Lead?],G8218,Table15[Customer-Owned Portion],O8218),Table15[Unique ID],0),0)))</f>
        <v/>
      </c>
      <c r="X8218"/>
    </row>
    <row r="8219" spans="2:24" x14ac:dyDescent="0.25">
      <c r="B8219" s="146"/>
      <c r="C8219" s="31"/>
      <c r="D8219" s="31"/>
      <c r="E8219" s="44"/>
      <c r="F8219" s="43"/>
      <c r="G8219" s="84"/>
      <c r="H8219" s="31"/>
      <c r="I8219" s="31"/>
      <c r="J8219" s="84"/>
      <c r="K8219" s="31"/>
      <c r="L8219" s="31"/>
      <c r="M8219" s="169"/>
      <c r="N8219" s="148"/>
      <c r="O8219" s="106"/>
      <c r="P8219" s="43"/>
      <c r="Q8219" s="31"/>
      <c r="R8219" s="84"/>
      <c r="S8219" s="31"/>
      <c r="T8219" s="31"/>
      <c r="U8219" s="169"/>
      <c r="V8219" s="150"/>
      <c r="W8219" s="141" t="str" cm="1">
        <f t="array" ref="W8219">IF(SUM(LEN(B8219:V8219))=0,"",IF(OR(OR(ISBLANK(F8219),SUM(LEN(C8219),LEN(D8219))=0),AND(NOT(E8219="Unknown"),ISBLANK(J8219)),AND(NOT(O8219="Unknown"),ISBLANK(R8219))),"Missing Information", INDEX(Table15[Entire Service Line Classification], MATCH(SUMIFS(Table15[Unique ID],Table15[System-Owned Portion],E8219,Table15[If Material Anything Other than "Lead" in Column E,Was Material Ever Previously Lead?],G8219,Table15[Customer-Owned Portion],O8219),Table15[Unique ID],0),0)))</f>
        <v/>
      </c>
      <c r="X8219"/>
    </row>
    <row r="8220" spans="2:24" x14ac:dyDescent="0.25">
      <c r="B8220" s="146"/>
      <c r="C8220" s="31"/>
      <c r="D8220" s="31"/>
      <c r="E8220" s="44"/>
      <c r="F8220" s="43"/>
      <c r="G8220" s="84"/>
      <c r="H8220" s="31"/>
      <c r="I8220" s="31"/>
      <c r="J8220" s="84"/>
      <c r="K8220" s="31"/>
      <c r="L8220" s="31"/>
      <c r="M8220" s="169"/>
      <c r="N8220" s="148"/>
      <c r="O8220" s="106"/>
      <c r="P8220" s="43"/>
      <c r="Q8220" s="31"/>
      <c r="R8220" s="84"/>
      <c r="S8220" s="31"/>
      <c r="T8220" s="31"/>
      <c r="U8220" s="169"/>
      <c r="V8220" s="150"/>
      <c r="W8220" s="141" t="str" cm="1">
        <f t="array" ref="W8220">IF(SUM(LEN(B8220:V8220))=0,"",IF(OR(OR(ISBLANK(F8220),SUM(LEN(C8220),LEN(D8220))=0),AND(NOT(E8220="Unknown"),ISBLANK(J8220)),AND(NOT(O8220="Unknown"),ISBLANK(R8220))),"Missing Information", INDEX(Table15[Entire Service Line Classification], MATCH(SUMIFS(Table15[Unique ID],Table15[System-Owned Portion],E8220,Table15[If Material Anything Other than "Lead" in Column E,Was Material Ever Previously Lead?],G8220,Table15[Customer-Owned Portion],O8220),Table15[Unique ID],0),0)))</f>
        <v/>
      </c>
      <c r="X8220"/>
    </row>
    <row r="8221" spans="2:24" x14ac:dyDescent="0.25">
      <c r="B8221" s="146"/>
      <c r="C8221" s="31"/>
      <c r="D8221" s="31"/>
      <c r="E8221" s="44"/>
      <c r="F8221" s="43"/>
      <c r="G8221" s="84"/>
      <c r="H8221" s="31"/>
      <c r="I8221" s="31"/>
      <c r="J8221" s="84"/>
      <c r="K8221" s="31"/>
      <c r="L8221" s="31"/>
      <c r="M8221" s="169"/>
      <c r="N8221" s="148"/>
      <c r="O8221" s="106"/>
      <c r="P8221" s="43"/>
      <c r="Q8221" s="31"/>
      <c r="R8221" s="84"/>
      <c r="S8221" s="31"/>
      <c r="T8221" s="31"/>
      <c r="U8221" s="169"/>
      <c r="V8221" s="150"/>
      <c r="W8221" s="141" t="str" cm="1">
        <f t="array" ref="W8221">IF(SUM(LEN(B8221:V8221))=0,"",IF(OR(OR(ISBLANK(F8221),SUM(LEN(C8221),LEN(D8221))=0),AND(NOT(E8221="Unknown"),ISBLANK(J8221)),AND(NOT(O8221="Unknown"),ISBLANK(R8221))),"Missing Information", INDEX(Table15[Entire Service Line Classification], MATCH(SUMIFS(Table15[Unique ID],Table15[System-Owned Portion],E8221,Table15[If Material Anything Other than "Lead" in Column E,Was Material Ever Previously Lead?],G8221,Table15[Customer-Owned Portion],O8221),Table15[Unique ID],0),0)))</f>
        <v/>
      </c>
      <c r="X8221"/>
    </row>
    <row r="8222" spans="2:24" x14ac:dyDescent="0.25">
      <c r="B8222" s="146"/>
      <c r="C8222" s="31"/>
      <c r="D8222" s="31"/>
      <c r="E8222" s="44"/>
      <c r="F8222" s="43"/>
      <c r="G8222" s="84"/>
      <c r="H8222" s="31"/>
      <c r="I8222" s="31"/>
      <c r="J8222" s="84"/>
      <c r="K8222" s="31"/>
      <c r="L8222" s="31"/>
      <c r="M8222" s="169"/>
      <c r="N8222" s="148"/>
      <c r="O8222" s="106"/>
      <c r="P8222" s="43"/>
      <c r="Q8222" s="31"/>
      <c r="R8222" s="84"/>
      <c r="S8222" s="31"/>
      <c r="T8222" s="31"/>
      <c r="U8222" s="169"/>
      <c r="V8222" s="150"/>
      <c r="W8222" s="141" t="str" cm="1">
        <f t="array" ref="W8222">IF(SUM(LEN(B8222:V8222))=0,"",IF(OR(OR(ISBLANK(F8222),SUM(LEN(C8222),LEN(D8222))=0),AND(NOT(E8222="Unknown"),ISBLANK(J8222)),AND(NOT(O8222="Unknown"),ISBLANK(R8222))),"Missing Information", INDEX(Table15[Entire Service Line Classification], MATCH(SUMIFS(Table15[Unique ID],Table15[System-Owned Portion],E8222,Table15[If Material Anything Other than "Lead" in Column E,Was Material Ever Previously Lead?],G8222,Table15[Customer-Owned Portion],O8222),Table15[Unique ID],0),0)))</f>
        <v/>
      </c>
      <c r="X8222"/>
    </row>
    <row r="8223" spans="2:24" x14ac:dyDescent="0.25">
      <c r="B8223" s="146"/>
      <c r="C8223" s="31"/>
      <c r="D8223" s="31"/>
      <c r="E8223" s="44"/>
      <c r="F8223" s="43"/>
      <c r="G8223" s="84"/>
      <c r="H8223" s="31"/>
      <c r="I8223" s="31"/>
      <c r="J8223" s="84"/>
      <c r="K8223" s="31"/>
      <c r="L8223" s="31"/>
      <c r="M8223" s="169"/>
      <c r="N8223" s="148"/>
      <c r="O8223" s="106"/>
      <c r="P8223" s="43"/>
      <c r="Q8223" s="31"/>
      <c r="R8223" s="84"/>
      <c r="S8223" s="31"/>
      <c r="T8223" s="31"/>
      <c r="U8223" s="169"/>
      <c r="V8223" s="150"/>
      <c r="W8223" s="141" t="str" cm="1">
        <f t="array" ref="W8223">IF(SUM(LEN(B8223:V8223))=0,"",IF(OR(OR(ISBLANK(F8223),SUM(LEN(C8223),LEN(D8223))=0),AND(NOT(E8223="Unknown"),ISBLANK(J8223)),AND(NOT(O8223="Unknown"),ISBLANK(R8223))),"Missing Information", INDEX(Table15[Entire Service Line Classification], MATCH(SUMIFS(Table15[Unique ID],Table15[System-Owned Portion],E8223,Table15[If Material Anything Other than "Lead" in Column E,Was Material Ever Previously Lead?],G8223,Table15[Customer-Owned Portion],O8223),Table15[Unique ID],0),0)))</f>
        <v/>
      </c>
      <c r="X8223"/>
    </row>
    <row r="8224" spans="2:24" x14ac:dyDescent="0.25">
      <c r="B8224" s="146"/>
      <c r="C8224" s="31"/>
      <c r="D8224" s="31"/>
      <c r="E8224" s="44"/>
      <c r="F8224" s="43"/>
      <c r="G8224" s="84"/>
      <c r="H8224" s="31"/>
      <c r="I8224" s="31"/>
      <c r="J8224" s="84"/>
      <c r="K8224" s="31"/>
      <c r="L8224" s="31"/>
      <c r="M8224" s="169"/>
      <c r="N8224" s="148"/>
      <c r="O8224" s="106"/>
      <c r="P8224" s="43"/>
      <c r="Q8224" s="31"/>
      <c r="R8224" s="84"/>
      <c r="S8224" s="31"/>
      <c r="T8224" s="31"/>
      <c r="U8224" s="169"/>
      <c r="V8224" s="150"/>
      <c r="W8224" s="141" t="str" cm="1">
        <f t="array" ref="W8224">IF(SUM(LEN(B8224:V8224))=0,"",IF(OR(OR(ISBLANK(F8224),SUM(LEN(C8224),LEN(D8224))=0),AND(NOT(E8224="Unknown"),ISBLANK(J8224)),AND(NOT(O8224="Unknown"),ISBLANK(R8224))),"Missing Information", INDEX(Table15[Entire Service Line Classification], MATCH(SUMIFS(Table15[Unique ID],Table15[System-Owned Portion],E8224,Table15[If Material Anything Other than "Lead" in Column E,Was Material Ever Previously Lead?],G8224,Table15[Customer-Owned Portion],O8224),Table15[Unique ID],0),0)))</f>
        <v/>
      </c>
      <c r="X8224"/>
    </row>
    <row r="8225" spans="2:24" x14ac:dyDescent="0.25">
      <c r="B8225" s="146"/>
      <c r="C8225" s="31"/>
      <c r="D8225" s="31"/>
      <c r="E8225" s="44"/>
      <c r="F8225" s="43"/>
      <c r="G8225" s="84"/>
      <c r="H8225" s="31"/>
      <c r="I8225" s="31"/>
      <c r="J8225" s="84"/>
      <c r="K8225" s="31"/>
      <c r="L8225" s="31"/>
      <c r="M8225" s="169"/>
      <c r="N8225" s="148"/>
      <c r="O8225" s="106"/>
      <c r="P8225" s="43"/>
      <c r="Q8225" s="31"/>
      <c r="R8225" s="84"/>
      <c r="S8225" s="31"/>
      <c r="T8225" s="31"/>
      <c r="U8225" s="169"/>
      <c r="V8225" s="150"/>
      <c r="W8225" s="141" t="str" cm="1">
        <f t="array" ref="W8225">IF(SUM(LEN(B8225:V8225))=0,"",IF(OR(OR(ISBLANK(F8225),SUM(LEN(C8225),LEN(D8225))=0),AND(NOT(E8225="Unknown"),ISBLANK(J8225)),AND(NOT(O8225="Unknown"),ISBLANK(R8225))),"Missing Information", INDEX(Table15[Entire Service Line Classification], MATCH(SUMIFS(Table15[Unique ID],Table15[System-Owned Portion],E8225,Table15[If Material Anything Other than "Lead" in Column E,Was Material Ever Previously Lead?],G8225,Table15[Customer-Owned Portion],O8225),Table15[Unique ID],0),0)))</f>
        <v/>
      </c>
      <c r="X8225"/>
    </row>
    <row r="8226" spans="2:24" x14ac:dyDescent="0.25">
      <c r="B8226" s="146"/>
      <c r="C8226" s="31"/>
      <c r="D8226" s="31"/>
      <c r="E8226" s="44"/>
      <c r="F8226" s="43"/>
      <c r="G8226" s="84"/>
      <c r="H8226" s="31"/>
      <c r="I8226" s="31"/>
      <c r="J8226" s="84"/>
      <c r="K8226" s="31"/>
      <c r="L8226" s="31"/>
      <c r="M8226" s="169"/>
      <c r="N8226" s="148"/>
      <c r="O8226" s="106"/>
      <c r="P8226" s="43"/>
      <c r="Q8226" s="31"/>
      <c r="R8226" s="84"/>
      <c r="S8226" s="31"/>
      <c r="T8226" s="31"/>
      <c r="U8226" s="169"/>
      <c r="V8226" s="150"/>
      <c r="W8226" s="141" t="str" cm="1">
        <f t="array" ref="W8226">IF(SUM(LEN(B8226:V8226))=0,"",IF(OR(OR(ISBLANK(F8226),SUM(LEN(C8226),LEN(D8226))=0),AND(NOT(E8226="Unknown"),ISBLANK(J8226)),AND(NOT(O8226="Unknown"),ISBLANK(R8226))),"Missing Information", INDEX(Table15[Entire Service Line Classification], MATCH(SUMIFS(Table15[Unique ID],Table15[System-Owned Portion],E8226,Table15[If Material Anything Other than "Lead" in Column E,Was Material Ever Previously Lead?],G8226,Table15[Customer-Owned Portion],O8226),Table15[Unique ID],0),0)))</f>
        <v/>
      </c>
      <c r="X8226"/>
    </row>
    <row r="8227" spans="2:24" x14ac:dyDescent="0.25">
      <c r="B8227" s="146"/>
      <c r="C8227" s="31"/>
      <c r="D8227" s="31"/>
      <c r="E8227" s="44"/>
      <c r="F8227" s="43"/>
      <c r="G8227" s="84"/>
      <c r="H8227" s="31"/>
      <c r="I8227" s="31"/>
      <c r="J8227" s="84"/>
      <c r="K8227" s="31"/>
      <c r="L8227" s="31"/>
      <c r="M8227" s="169"/>
      <c r="N8227" s="148"/>
      <c r="O8227" s="106"/>
      <c r="P8227" s="43"/>
      <c r="Q8227" s="31"/>
      <c r="R8227" s="84"/>
      <c r="S8227" s="31"/>
      <c r="T8227" s="31"/>
      <c r="U8227" s="169"/>
      <c r="V8227" s="150"/>
      <c r="W8227" s="141" t="str" cm="1">
        <f t="array" ref="W8227">IF(SUM(LEN(B8227:V8227))=0,"",IF(OR(OR(ISBLANK(F8227),SUM(LEN(C8227),LEN(D8227))=0),AND(NOT(E8227="Unknown"),ISBLANK(J8227)),AND(NOT(O8227="Unknown"),ISBLANK(R8227))),"Missing Information", INDEX(Table15[Entire Service Line Classification], MATCH(SUMIFS(Table15[Unique ID],Table15[System-Owned Portion],E8227,Table15[If Material Anything Other than "Lead" in Column E,Was Material Ever Previously Lead?],G8227,Table15[Customer-Owned Portion],O8227),Table15[Unique ID],0),0)))</f>
        <v/>
      </c>
      <c r="X8227"/>
    </row>
    <row r="8228" spans="2:24" x14ac:dyDescent="0.25">
      <c r="B8228" s="146"/>
      <c r="C8228" s="31"/>
      <c r="D8228" s="31"/>
      <c r="E8228" s="44"/>
      <c r="F8228" s="43"/>
      <c r="G8228" s="84"/>
      <c r="H8228" s="31"/>
      <c r="I8228" s="31"/>
      <c r="J8228" s="84"/>
      <c r="K8228" s="31"/>
      <c r="L8228" s="31"/>
      <c r="M8228" s="169"/>
      <c r="N8228" s="148"/>
      <c r="O8228" s="106"/>
      <c r="P8228" s="43"/>
      <c r="Q8228" s="31"/>
      <c r="R8228" s="84"/>
      <c r="S8228" s="31"/>
      <c r="T8228" s="31"/>
      <c r="U8228" s="169"/>
      <c r="V8228" s="150"/>
      <c r="W8228" s="141" t="str" cm="1">
        <f t="array" ref="W8228">IF(SUM(LEN(B8228:V8228))=0,"",IF(OR(OR(ISBLANK(F8228),SUM(LEN(C8228),LEN(D8228))=0),AND(NOT(E8228="Unknown"),ISBLANK(J8228)),AND(NOT(O8228="Unknown"),ISBLANK(R8228))),"Missing Information", INDEX(Table15[Entire Service Line Classification], MATCH(SUMIFS(Table15[Unique ID],Table15[System-Owned Portion],E8228,Table15[If Material Anything Other than "Lead" in Column E,Was Material Ever Previously Lead?],G8228,Table15[Customer-Owned Portion],O8228),Table15[Unique ID],0),0)))</f>
        <v/>
      </c>
      <c r="X8228"/>
    </row>
    <row r="8229" spans="2:24" x14ac:dyDescent="0.25">
      <c r="B8229" s="146"/>
      <c r="C8229" s="31"/>
      <c r="D8229" s="31"/>
      <c r="E8229" s="44"/>
      <c r="F8229" s="43"/>
      <c r="G8229" s="84"/>
      <c r="H8229" s="31"/>
      <c r="I8229" s="31"/>
      <c r="J8229" s="84"/>
      <c r="K8229" s="31"/>
      <c r="L8229" s="31"/>
      <c r="M8229" s="169"/>
      <c r="N8229" s="148"/>
      <c r="O8229" s="106"/>
      <c r="P8229" s="43"/>
      <c r="Q8229" s="31"/>
      <c r="R8229" s="84"/>
      <c r="S8229" s="31"/>
      <c r="T8229" s="31"/>
      <c r="U8229" s="169"/>
      <c r="V8229" s="150"/>
      <c r="W8229" s="141" t="str" cm="1">
        <f t="array" ref="W8229">IF(SUM(LEN(B8229:V8229))=0,"",IF(OR(OR(ISBLANK(F8229),SUM(LEN(C8229),LEN(D8229))=0),AND(NOT(E8229="Unknown"),ISBLANK(J8229)),AND(NOT(O8229="Unknown"),ISBLANK(R8229))),"Missing Information", INDEX(Table15[Entire Service Line Classification], MATCH(SUMIFS(Table15[Unique ID],Table15[System-Owned Portion],E8229,Table15[If Material Anything Other than "Lead" in Column E,Was Material Ever Previously Lead?],G8229,Table15[Customer-Owned Portion],O8229),Table15[Unique ID],0),0)))</f>
        <v/>
      </c>
      <c r="X8229"/>
    </row>
    <row r="8230" spans="2:24" x14ac:dyDescent="0.25">
      <c r="B8230" s="146"/>
      <c r="C8230" s="31"/>
      <c r="D8230" s="31"/>
      <c r="E8230" s="44"/>
      <c r="F8230" s="43"/>
      <c r="G8230" s="84"/>
      <c r="H8230" s="31"/>
      <c r="I8230" s="31"/>
      <c r="J8230" s="84"/>
      <c r="K8230" s="31"/>
      <c r="L8230" s="31"/>
      <c r="M8230" s="169"/>
      <c r="N8230" s="148"/>
      <c r="O8230" s="106"/>
      <c r="P8230" s="43"/>
      <c r="Q8230" s="31"/>
      <c r="R8230" s="84"/>
      <c r="S8230" s="31"/>
      <c r="T8230" s="31"/>
      <c r="U8230" s="169"/>
      <c r="V8230" s="150"/>
      <c r="W8230" s="141" t="str" cm="1">
        <f t="array" ref="W8230">IF(SUM(LEN(B8230:V8230))=0,"",IF(OR(OR(ISBLANK(F8230),SUM(LEN(C8230),LEN(D8230))=0),AND(NOT(E8230="Unknown"),ISBLANK(J8230)),AND(NOT(O8230="Unknown"),ISBLANK(R8230))),"Missing Information", INDEX(Table15[Entire Service Line Classification], MATCH(SUMIFS(Table15[Unique ID],Table15[System-Owned Portion],E8230,Table15[If Material Anything Other than "Lead" in Column E,Was Material Ever Previously Lead?],G8230,Table15[Customer-Owned Portion],O8230),Table15[Unique ID],0),0)))</f>
        <v/>
      </c>
      <c r="X8230"/>
    </row>
    <row r="8231" spans="2:24" x14ac:dyDescent="0.25">
      <c r="B8231" s="146"/>
      <c r="C8231" s="31"/>
      <c r="D8231" s="31"/>
      <c r="E8231" s="44"/>
      <c r="F8231" s="43"/>
      <c r="G8231" s="84"/>
      <c r="H8231" s="31"/>
      <c r="I8231" s="31"/>
      <c r="J8231" s="84"/>
      <c r="K8231" s="31"/>
      <c r="L8231" s="31"/>
      <c r="M8231" s="169"/>
      <c r="N8231" s="148"/>
      <c r="O8231" s="106"/>
      <c r="P8231" s="43"/>
      <c r="Q8231" s="31"/>
      <c r="R8231" s="84"/>
      <c r="S8231" s="31"/>
      <c r="T8231" s="31"/>
      <c r="U8231" s="169"/>
      <c r="V8231" s="150"/>
      <c r="W8231" s="141" t="str" cm="1">
        <f t="array" ref="W8231">IF(SUM(LEN(B8231:V8231))=0,"",IF(OR(OR(ISBLANK(F8231),SUM(LEN(C8231),LEN(D8231))=0),AND(NOT(E8231="Unknown"),ISBLANK(J8231)),AND(NOT(O8231="Unknown"),ISBLANK(R8231))),"Missing Information", INDEX(Table15[Entire Service Line Classification], MATCH(SUMIFS(Table15[Unique ID],Table15[System-Owned Portion],E8231,Table15[If Material Anything Other than "Lead" in Column E,Was Material Ever Previously Lead?],G8231,Table15[Customer-Owned Portion],O8231),Table15[Unique ID],0),0)))</f>
        <v/>
      </c>
      <c r="X8231"/>
    </row>
    <row r="8232" spans="2:24" x14ac:dyDescent="0.25">
      <c r="B8232" s="146"/>
      <c r="C8232" s="31"/>
      <c r="D8232" s="31"/>
      <c r="E8232" s="44"/>
      <c r="F8232" s="43"/>
      <c r="G8232" s="84"/>
      <c r="H8232" s="31"/>
      <c r="I8232" s="31"/>
      <c r="J8232" s="84"/>
      <c r="K8232" s="31"/>
      <c r="L8232" s="31"/>
      <c r="M8232" s="169"/>
      <c r="N8232" s="148"/>
      <c r="O8232" s="106"/>
      <c r="P8232" s="43"/>
      <c r="Q8232" s="31"/>
      <c r="R8232" s="84"/>
      <c r="S8232" s="31"/>
      <c r="T8232" s="31"/>
      <c r="U8232" s="169"/>
      <c r="V8232" s="150"/>
      <c r="W8232" s="141" t="str" cm="1">
        <f t="array" ref="W8232">IF(SUM(LEN(B8232:V8232))=0,"",IF(OR(OR(ISBLANK(F8232),SUM(LEN(C8232),LEN(D8232))=0),AND(NOT(E8232="Unknown"),ISBLANK(J8232)),AND(NOT(O8232="Unknown"),ISBLANK(R8232))),"Missing Information", INDEX(Table15[Entire Service Line Classification], MATCH(SUMIFS(Table15[Unique ID],Table15[System-Owned Portion],E8232,Table15[If Material Anything Other than "Lead" in Column E,Was Material Ever Previously Lead?],G8232,Table15[Customer-Owned Portion],O8232),Table15[Unique ID],0),0)))</f>
        <v/>
      </c>
      <c r="X8232"/>
    </row>
    <row r="8233" spans="2:24" x14ac:dyDescent="0.25">
      <c r="B8233" s="146"/>
      <c r="C8233" s="31"/>
      <c r="D8233" s="31"/>
      <c r="E8233" s="44"/>
      <c r="F8233" s="43"/>
      <c r="G8233" s="84"/>
      <c r="H8233" s="31"/>
      <c r="I8233" s="31"/>
      <c r="J8233" s="84"/>
      <c r="K8233" s="31"/>
      <c r="L8233" s="31"/>
      <c r="M8233" s="169"/>
      <c r="N8233" s="148"/>
      <c r="O8233" s="106"/>
      <c r="P8233" s="43"/>
      <c r="Q8233" s="31"/>
      <c r="R8233" s="84"/>
      <c r="S8233" s="31"/>
      <c r="T8233" s="31"/>
      <c r="U8233" s="169"/>
      <c r="V8233" s="150"/>
      <c r="W8233" s="141" t="str" cm="1">
        <f t="array" ref="W8233">IF(SUM(LEN(B8233:V8233))=0,"",IF(OR(OR(ISBLANK(F8233),SUM(LEN(C8233),LEN(D8233))=0),AND(NOT(E8233="Unknown"),ISBLANK(J8233)),AND(NOT(O8233="Unknown"),ISBLANK(R8233))),"Missing Information", INDEX(Table15[Entire Service Line Classification], MATCH(SUMIFS(Table15[Unique ID],Table15[System-Owned Portion],E8233,Table15[If Material Anything Other than "Lead" in Column E,Was Material Ever Previously Lead?],G8233,Table15[Customer-Owned Portion],O8233),Table15[Unique ID],0),0)))</f>
        <v/>
      </c>
      <c r="X8233"/>
    </row>
    <row r="8234" spans="2:24" x14ac:dyDescent="0.25">
      <c r="B8234" s="146"/>
      <c r="C8234" s="31"/>
      <c r="D8234" s="31"/>
      <c r="E8234" s="44"/>
      <c r="F8234" s="43"/>
      <c r="G8234" s="84"/>
      <c r="H8234" s="31"/>
      <c r="I8234" s="31"/>
      <c r="J8234" s="84"/>
      <c r="K8234" s="31"/>
      <c r="L8234" s="31"/>
      <c r="M8234" s="169"/>
      <c r="N8234" s="148"/>
      <c r="O8234" s="106"/>
      <c r="P8234" s="43"/>
      <c r="Q8234" s="31"/>
      <c r="R8234" s="84"/>
      <c r="S8234" s="31"/>
      <c r="T8234" s="31"/>
      <c r="U8234" s="169"/>
      <c r="V8234" s="150"/>
      <c r="W8234" s="141" t="str" cm="1">
        <f t="array" ref="W8234">IF(SUM(LEN(B8234:V8234))=0,"",IF(OR(OR(ISBLANK(F8234),SUM(LEN(C8234),LEN(D8234))=0),AND(NOT(E8234="Unknown"),ISBLANK(J8234)),AND(NOT(O8234="Unknown"),ISBLANK(R8234))),"Missing Information", INDEX(Table15[Entire Service Line Classification], MATCH(SUMIFS(Table15[Unique ID],Table15[System-Owned Portion],E8234,Table15[If Material Anything Other than "Lead" in Column E,Was Material Ever Previously Lead?],G8234,Table15[Customer-Owned Portion],O8234),Table15[Unique ID],0),0)))</f>
        <v/>
      </c>
      <c r="X8234"/>
    </row>
    <row r="8235" spans="2:24" x14ac:dyDescent="0.25">
      <c r="B8235" s="146"/>
      <c r="C8235" s="31"/>
      <c r="D8235" s="31"/>
      <c r="E8235" s="44"/>
      <c r="F8235" s="43"/>
      <c r="G8235" s="84"/>
      <c r="H8235" s="31"/>
      <c r="I8235" s="31"/>
      <c r="J8235" s="84"/>
      <c r="K8235" s="31"/>
      <c r="L8235" s="31"/>
      <c r="M8235" s="169"/>
      <c r="N8235" s="148"/>
      <c r="O8235" s="106"/>
      <c r="P8235" s="43"/>
      <c r="Q8235" s="31"/>
      <c r="R8235" s="84"/>
      <c r="S8235" s="31"/>
      <c r="T8235" s="31"/>
      <c r="U8235" s="169"/>
      <c r="V8235" s="150"/>
      <c r="W8235" s="141" t="str" cm="1">
        <f t="array" ref="W8235">IF(SUM(LEN(B8235:V8235))=0,"",IF(OR(OR(ISBLANK(F8235),SUM(LEN(C8235),LEN(D8235))=0),AND(NOT(E8235="Unknown"),ISBLANK(J8235)),AND(NOT(O8235="Unknown"),ISBLANK(R8235))),"Missing Information", INDEX(Table15[Entire Service Line Classification], MATCH(SUMIFS(Table15[Unique ID],Table15[System-Owned Portion],E8235,Table15[If Material Anything Other than "Lead" in Column E,Was Material Ever Previously Lead?],G8235,Table15[Customer-Owned Portion],O8235),Table15[Unique ID],0),0)))</f>
        <v/>
      </c>
      <c r="X8235"/>
    </row>
    <row r="8236" spans="2:24" x14ac:dyDescent="0.25">
      <c r="B8236" s="146"/>
      <c r="C8236" s="31"/>
      <c r="D8236" s="31"/>
      <c r="E8236" s="44"/>
      <c r="F8236" s="43"/>
      <c r="G8236" s="84"/>
      <c r="H8236" s="31"/>
      <c r="I8236" s="31"/>
      <c r="J8236" s="84"/>
      <c r="K8236" s="31"/>
      <c r="L8236" s="31"/>
      <c r="M8236" s="169"/>
      <c r="N8236" s="148"/>
      <c r="O8236" s="106"/>
      <c r="P8236" s="43"/>
      <c r="Q8236" s="31"/>
      <c r="R8236" s="84"/>
      <c r="S8236" s="31"/>
      <c r="T8236" s="31"/>
      <c r="U8236" s="169"/>
      <c r="V8236" s="150"/>
      <c r="W8236" s="141" t="str" cm="1">
        <f t="array" ref="W8236">IF(SUM(LEN(B8236:V8236))=0,"",IF(OR(OR(ISBLANK(F8236),SUM(LEN(C8236),LEN(D8236))=0),AND(NOT(E8236="Unknown"),ISBLANK(J8236)),AND(NOT(O8236="Unknown"),ISBLANK(R8236))),"Missing Information", INDEX(Table15[Entire Service Line Classification], MATCH(SUMIFS(Table15[Unique ID],Table15[System-Owned Portion],E8236,Table15[If Material Anything Other than "Lead" in Column E,Was Material Ever Previously Lead?],G8236,Table15[Customer-Owned Portion],O8236),Table15[Unique ID],0),0)))</f>
        <v/>
      </c>
      <c r="X8236"/>
    </row>
    <row r="8237" spans="2:24" x14ac:dyDescent="0.25">
      <c r="B8237" s="146"/>
      <c r="C8237" s="31"/>
      <c r="D8237" s="31"/>
      <c r="E8237" s="44"/>
      <c r="F8237" s="43"/>
      <c r="G8237" s="84"/>
      <c r="H8237" s="31"/>
      <c r="I8237" s="31"/>
      <c r="J8237" s="84"/>
      <c r="K8237" s="31"/>
      <c r="L8237" s="31"/>
      <c r="M8237" s="169"/>
      <c r="N8237" s="148"/>
      <c r="O8237" s="106"/>
      <c r="P8237" s="43"/>
      <c r="Q8237" s="31"/>
      <c r="R8237" s="84"/>
      <c r="S8237" s="31"/>
      <c r="T8237" s="31"/>
      <c r="U8237" s="169"/>
      <c r="V8237" s="150"/>
      <c r="W8237" s="141" t="str" cm="1">
        <f t="array" ref="W8237">IF(SUM(LEN(B8237:V8237))=0,"",IF(OR(OR(ISBLANK(F8237),SUM(LEN(C8237),LEN(D8237))=0),AND(NOT(E8237="Unknown"),ISBLANK(J8237)),AND(NOT(O8237="Unknown"),ISBLANK(R8237))),"Missing Information", INDEX(Table15[Entire Service Line Classification], MATCH(SUMIFS(Table15[Unique ID],Table15[System-Owned Portion],E8237,Table15[If Material Anything Other than "Lead" in Column E,Was Material Ever Previously Lead?],G8237,Table15[Customer-Owned Portion],O8237),Table15[Unique ID],0),0)))</f>
        <v/>
      </c>
      <c r="X8237"/>
    </row>
    <row r="8238" spans="2:24" x14ac:dyDescent="0.25">
      <c r="B8238" s="146"/>
      <c r="C8238" s="31"/>
      <c r="D8238" s="31"/>
      <c r="E8238" s="44"/>
      <c r="F8238" s="43"/>
      <c r="G8238" s="84"/>
      <c r="H8238" s="31"/>
      <c r="I8238" s="31"/>
      <c r="J8238" s="84"/>
      <c r="K8238" s="31"/>
      <c r="L8238" s="31"/>
      <c r="M8238" s="169"/>
      <c r="N8238" s="148"/>
      <c r="O8238" s="106"/>
      <c r="P8238" s="43"/>
      <c r="Q8238" s="31"/>
      <c r="R8238" s="84"/>
      <c r="S8238" s="31"/>
      <c r="T8238" s="31"/>
      <c r="U8238" s="169"/>
      <c r="V8238" s="150"/>
      <c r="W8238" s="141" t="str" cm="1">
        <f t="array" ref="W8238">IF(SUM(LEN(B8238:V8238))=0,"",IF(OR(OR(ISBLANK(F8238),SUM(LEN(C8238),LEN(D8238))=0),AND(NOT(E8238="Unknown"),ISBLANK(J8238)),AND(NOT(O8238="Unknown"),ISBLANK(R8238))),"Missing Information", INDEX(Table15[Entire Service Line Classification], MATCH(SUMIFS(Table15[Unique ID],Table15[System-Owned Portion],E8238,Table15[If Material Anything Other than "Lead" in Column E,Was Material Ever Previously Lead?],G8238,Table15[Customer-Owned Portion],O8238),Table15[Unique ID],0),0)))</f>
        <v/>
      </c>
      <c r="X8238"/>
    </row>
    <row r="8239" spans="2:24" x14ac:dyDescent="0.25">
      <c r="B8239" s="146"/>
      <c r="C8239" s="31"/>
      <c r="D8239" s="31"/>
      <c r="E8239" s="44"/>
      <c r="F8239" s="43"/>
      <c r="G8239" s="84"/>
      <c r="H8239" s="31"/>
      <c r="I8239" s="31"/>
      <c r="J8239" s="84"/>
      <c r="K8239" s="31"/>
      <c r="L8239" s="31"/>
      <c r="M8239" s="169"/>
      <c r="N8239" s="148"/>
      <c r="O8239" s="106"/>
      <c r="P8239" s="43"/>
      <c r="Q8239" s="31"/>
      <c r="R8239" s="84"/>
      <c r="S8239" s="31"/>
      <c r="T8239" s="31"/>
      <c r="U8239" s="169"/>
      <c r="V8239" s="150"/>
      <c r="W8239" s="141" t="str" cm="1">
        <f t="array" ref="W8239">IF(SUM(LEN(B8239:V8239))=0,"",IF(OR(OR(ISBLANK(F8239),SUM(LEN(C8239),LEN(D8239))=0),AND(NOT(E8239="Unknown"),ISBLANK(J8239)),AND(NOT(O8239="Unknown"),ISBLANK(R8239))),"Missing Information", INDEX(Table15[Entire Service Line Classification], MATCH(SUMIFS(Table15[Unique ID],Table15[System-Owned Portion],E8239,Table15[If Material Anything Other than "Lead" in Column E,Was Material Ever Previously Lead?],G8239,Table15[Customer-Owned Portion],O8239),Table15[Unique ID],0),0)))</f>
        <v/>
      </c>
      <c r="X8239"/>
    </row>
    <row r="8240" spans="2:24" x14ac:dyDescent="0.25">
      <c r="B8240" s="146"/>
      <c r="C8240" s="31"/>
      <c r="D8240" s="31"/>
      <c r="E8240" s="44"/>
      <c r="F8240" s="43"/>
      <c r="G8240" s="84"/>
      <c r="H8240" s="31"/>
      <c r="I8240" s="31"/>
      <c r="J8240" s="84"/>
      <c r="K8240" s="31"/>
      <c r="L8240" s="31"/>
      <c r="M8240" s="169"/>
      <c r="N8240" s="148"/>
      <c r="O8240" s="106"/>
      <c r="P8240" s="43"/>
      <c r="Q8240" s="31"/>
      <c r="R8240" s="84"/>
      <c r="S8240" s="31"/>
      <c r="T8240" s="31"/>
      <c r="U8240" s="169"/>
      <c r="V8240" s="150"/>
      <c r="W8240" s="141" t="str" cm="1">
        <f t="array" ref="W8240">IF(SUM(LEN(B8240:V8240))=0,"",IF(OR(OR(ISBLANK(F8240),SUM(LEN(C8240),LEN(D8240))=0),AND(NOT(E8240="Unknown"),ISBLANK(J8240)),AND(NOT(O8240="Unknown"),ISBLANK(R8240))),"Missing Information", INDEX(Table15[Entire Service Line Classification], MATCH(SUMIFS(Table15[Unique ID],Table15[System-Owned Portion],E8240,Table15[If Material Anything Other than "Lead" in Column E,Was Material Ever Previously Lead?],G8240,Table15[Customer-Owned Portion],O8240),Table15[Unique ID],0),0)))</f>
        <v/>
      </c>
      <c r="X8240"/>
    </row>
    <row r="8241" spans="2:24" x14ac:dyDescent="0.25">
      <c r="B8241" s="146"/>
      <c r="C8241" s="31"/>
      <c r="D8241" s="31"/>
      <c r="E8241" s="44"/>
      <c r="F8241" s="43"/>
      <c r="G8241" s="84"/>
      <c r="H8241" s="31"/>
      <c r="I8241" s="31"/>
      <c r="J8241" s="84"/>
      <c r="K8241" s="31"/>
      <c r="L8241" s="31"/>
      <c r="M8241" s="169"/>
      <c r="N8241" s="148"/>
      <c r="O8241" s="106"/>
      <c r="P8241" s="43"/>
      <c r="Q8241" s="31"/>
      <c r="R8241" s="84"/>
      <c r="S8241" s="31"/>
      <c r="T8241" s="31"/>
      <c r="U8241" s="169"/>
      <c r="V8241" s="150"/>
      <c r="W8241" s="141" t="str" cm="1">
        <f t="array" ref="W8241">IF(SUM(LEN(B8241:V8241))=0,"",IF(OR(OR(ISBLANK(F8241),SUM(LEN(C8241),LEN(D8241))=0),AND(NOT(E8241="Unknown"),ISBLANK(J8241)),AND(NOT(O8241="Unknown"),ISBLANK(R8241))),"Missing Information", INDEX(Table15[Entire Service Line Classification], MATCH(SUMIFS(Table15[Unique ID],Table15[System-Owned Portion],E8241,Table15[If Material Anything Other than "Lead" in Column E,Was Material Ever Previously Lead?],G8241,Table15[Customer-Owned Portion],O8241),Table15[Unique ID],0),0)))</f>
        <v/>
      </c>
      <c r="X8241"/>
    </row>
    <row r="8242" spans="2:24" x14ac:dyDescent="0.25">
      <c r="B8242" s="146"/>
      <c r="C8242" s="31"/>
      <c r="D8242" s="31"/>
      <c r="E8242" s="44"/>
      <c r="F8242" s="43"/>
      <c r="G8242" s="84"/>
      <c r="H8242" s="31"/>
      <c r="I8242" s="31"/>
      <c r="J8242" s="84"/>
      <c r="K8242" s="31"/>
      <c r="L8242" s="31"/>
      <c r="M8242" s="169"/>
      <c r="N8242" s="148"/>
      <c r="O8242" s="106"/>
      <c r="P8242" s="43"/>
      <c r="Q8242" s="31"/>
      <c r="R8242" s="84"/>
      <c r="S8242" s="31"/>
      <c r="T8242" s="31"/>
      <c r="U8242" s="169"/>
      <c r="V8242" s="150"/>
      <c r="W8242" s="141" t="str" cm="1">
        <f t="array" ref="W8242">IF(SUM(LEN(B8242:V8242))=0,"",IF(OR(OR(ISBLANK(F8242),SUM(LEN(C8242),LEN(D8242))=0),AND(NOT(E8242="Unknown"),ISBLANK(J8242)),AND(NOT(O8242="Unknown"),ISBLANK(R8242))),"Missing Information", INDEX(Table15[Entire Service Line Classification], MATCH(SUMIFS(Table15[Unique ID],Table15[System-Owned Portion],E8242,Table15[If Material Anything Other than "Lead" in Column E,Was Material Ever Previously Lead?],G8242,Table15[Customer-Owned Portion],O8242),Table15[Unique ID],0),0)))</f>
        <v/>
      </c>
      <c r="X8242"/>
    </row>
    <row r="8243" spans="2:24" x14ac:dyDescent="0.25">
      <c r="B8243" s="146"/>
      <c r="C8243" s="31"/>
      <c r="D8243" s="31"/>
      <c r="E8243" s="44"/>
      <c r="F8243" s="43"/>
      <c r="G8243" s="84"/>
      <c r="H8243" s="31"/>
      <c r="I8243" s="31"/>
      <c r="J8243" s="84"/>
      <c r="K8243" s="31"/>
      <c r="L8243" s="31"/>
      <c r="M8243" s="169"/>
      <c r="N8243" s="148"/>
      <c r="O8243" s="106"/>
      <c r="P8243" s="43"/>
      <c r="Q8243" s="31"/>
      <c r="R8243" s="84"/>
      <c r="S8243" s="31"/>
      <c r="T8243" s="31"/>
      <c r="U8243" s="169"/>
      <c r="V8243" s="150"/>
      <c r="W8243" s="141" t="str" cm="1">
        <f t="array" ref="W8243">IF(SUM(LEN(B8243:V8243))=0,"",IF(OR(OR(ISBLANK(F8243),SUM(LEN(C8243),LEN(D8243))=0),AND(NOT(E8243="Unknown"),ISBLANK(J8243)),AND(NOT(O8243="Unknown"),ISBLANK(R8243))),"Missing Information", INDEX(Table15[Entire Service Line Classification], MATCH(SUMIFS(Table15[Unique ID],Table15[System-Owned Portion],E8243,Table15[If Material Anything Other than "Lead" in Column E,Was Material Ever Previously Lead?],G8243,Table15[Customer-Owned Portion],O8243),Table15[Unique ID],0),0)))</f>
        <v/>
      </c>
      <c r="X8243"/>
    </row>
    <row r="8244" spans="2:24" x14ac:dyDescent="0.25">
      <c r="B8244" s="146"/>
      <c r="C8244" s="31"/>
      <c r="D8244" s="31"/>
      <c r="E8244" s="44"/>
      <c r="F8244" s="43"/>
      <c r="G8244" s="84"/>
      <c r="H8244" s="31"/>
      <c r="I8244" s="31"/>
      <c r="J8244" s="84"/>
      <c r="K8244" s="31"/>
      <c r="L8244" s="31"/>
      <c r="M8244" s="169"/>
      <c r="N8244" s="148"/>
      <c r="O8244" s="106"/>
      <c r="P8244" s="43"/>
      <c r="Q8244" s="31"/>
      <c r="R8244" s="84"/>
      <c r="S8244" s="31"/>
      <c r="T8244" s="31"/>
      <c r="U8244" s="169"/>
      <c r="V8244" s="150"/>
      <c r="W8244" s="141" t="str" cm="1">
        <f t="array" ref="W8244">IF(SUM(LEN(B8244:V8244))=0,"",IF(OR(OR(ISBLANK(F8244),SUM(LEN(C8244),LEN(D8244))=0),AND(NOT(E8244="Unknown"),ISBLANK(J8244)),AND(NOT(O8244="Unknown"),ISBLANK(R8244))),"Missing Information", INDEX(Table15[Entire Service Line Classification], MATCH(SUMIFS(Table15[Unique ID],Table15[System-Owned Portion],E8244,Table15[If Material Anything Other than "Lead" in Column E,Was Material Ever Previously Lead?],G8244,Table15[Customer-Owned Portion],O8244),Table15[Unique ID],0),0)))</f>
        <v/>
      </c>
      <c r="X8244"/>
    </row>
    <row r="8245" spans="2:24" x14ac:dyDescent="0.25">
      <c r="B8245" s="146"/>
      <c r="C8245" s="31"/>
      <c r="D8245" s="31"/>
      <c r="E8245" s="44"/>
      <c r="F8245" s="43"/>
      <c r="G8245" s="84"/>
      <c r="H8245" s="31"/>
      <c r="I8245" s="31"/>
      <c r="J8245" s="84"/>
      <c r="K8245" s="31"/>
      <c r="L8245" s="31"/>
      <c r="M8245" s="169"/>
      <c r="N8245" s="148"/>
      <c r="O8245" s="106"/>
      <c r="P8245" s="43"/>
      <c r="Q8245" s="31"/>
      <c r="R8245" s="84"/>
      <c r="S8245" s="31"/>
      <c r="T8245" s="31"/>
      <c r="U8245" s="169"/>
      <c r="V8245" s="150"/>
      <c r="W8245" s="141" t="str" cm="1">
        <f t="array" ref="W8245">IF(SUM(LEN(B8245:V8245))=0,"",IF(OR(OR(ISBLANK(F8245),SUM(LEN(C8245),LEN(D8245))=0),AND(NOT(E8245="Unknown"),ISBLANK(J8245)),AND(NOT(O8245="Unknown"),ISBLANK(R8245))),"Missing Information", INDEX(Table15[Entire Service Line Classification], MATCH(SUMIFS(Table15[Unique ID],Table15[System-Owned Portion],E8245,Table15[If Material Anything Other than "Lead" in Column E,Was Material Ever Previously Lead?],G8245,Table15[Customer-Owned Portion],O8245),Table15[Unique ID],0),0)))</f>
        <v/>
      </c>
      <c r="X8245"/>
    </row>
    <row r="8246" spans="2:24" x14ac:dyDescent="0.25">
      <c r="B8246" s="146"/>
      <c r="C8246" s="31"/>
      <c r="D8246" s="31"/>
      <c r="E8246" s="44"/>
      <c r="F8246" s="43"/>
      <c r="G8246" s="84"/>
      <c r="H8246" s="31"/>
      <c r="I8246" s="31"/>
      <c r="J8246" s="84"/>
      <c r="K8246" s="31"/>
      <c r="L8246" s="31"/>
      <c r="M8246" s="169"/>
      <c r="N8246" s="148"/>
      <c r="O8246" s="106"/>
      <c r="P8246" s="43"/>
      <c r="Q8246" s="31"/>
      <c r="R8246" s="84"/>
      <c r="S8246" s="31"/>
      <c r="T8246" s="31"/>
      <c r="U8246" s="169"/>
      <c r="V8246" s="150"/>
      <c r="W8246" s="141" t="str" cm="1">
        <f t="array" ref="W8246">IF(SUM(LEN(B8246:V8246))=0,"",IF(OR(OR(ISBLANK(F8246),SUM(LEN(C8246),LEN(D8246))=0),AND(NOT(E8246="Unknown"),ISBLANK(J8246)),AND(NOT(O8246="Unknown"),ISBLANK(R8246))),"Missing Information", INDEX(Table15[Entire Service Line Classification], MATCH(SUMIFS(Table15[Unique ID],Table15[System-Owned Portion],E8246,Table15[If Material Anything Other than "Lead" in Column E,Was Material Ever Previously Lead?],G8246,Table15[Customer-Owned Portion],O8246),Table15[Unique ID],0),0)))</f>
        <v/>
      </c>
      <c r="X8246"/>
    </row>
    <row r="8247" spans="2:24" x14ac:dyDescent="0.25">
      <c r="B8247" s="146"/>
      <c r="C8247" s="31"/>
      <c r="D8247" s="31"/>
      <c r="E8247" s="44"/>
      <c r="F8247" s="43"/>
      <c r="G8247" s="84"/>
      <c r="H8247" s="31"/>
      <c r="I8247" s="31"/>
      <c r="J8247" s="84"/>
      <c r="K8247" s="31"/>
      <c r="L8247" s="31"/>
      <c r="M8247" s="169"/>
      <c r="N8247" s="148"/>
      <c r="O8247" s="106"/>
      <c r="P8247" s="43"/>
      <c r="Q8247" s="31"/>
      <c r="R8247" s="84"/>
      <c r="S8247" s="31"/>
      <c r="T8247" s="31"/>
      <c r="U8247" s="169"/>
      <c r="V8247" s="150"/>
      <c r="W8247" s="141" t="str" cm="1">
        <f t="array" ref="W8247">IF(SUM(LEN(B8247:V8247))=0,"",IF(OR(OR(ISBLANK(F8247),SUM(LEN(C8247),LEN(D8247))=0),AND(NOT(E8247="Unknown"),ISBLANK(J8247)),AND(NOT(O8247="Unknown"),ISBLANK(R8247))),"Missing Information", INDEX(Table15[Entire Service Line Classification], MATCH(SUMIFS(Table15[Unique ID],Table15[System-Owned Portion],E8247,Table15[If Material Anything Other than "Lead" in Column E,Was Material Ever Previously Lead?],G8247,Table15[Customer-Owned Portion],O8247),Table15[Unique ID],0),0)))</f>
        <v/>
      </c>
      <c r="X8247"/>
    </row>
    <row r="8248" spans="2:24" x14ac:dyDescent="0.25">
      <c r="B8248" s="146"/>
      <c r="C8248" s="31"/>
      <c r="D8248" s="31"/>
      <c r="E8248" s="44"/>
      <c r="F8248" s="43"/>
      <c r="G8248" s="84"/>
      <c r="H8248" s="31"/>
      <c r="I8248" s="31"/>
      <c r="J8248" s="84"/>
      <c r="K8248" s="31"/>
      <c r="L8248" s="31"/>
      <c r="M8248" s="169"/>
      <c r="N8248" s="148"/>
      <c r="O8248" s="106"/>
      <c r="P8248" s="43"/>
      <c r="Q8248" s="31"/>
      <c r="R8248" s="84"/>
      <c r="S8248" s="31"/>
      <c r="T8248" s="31"/>
      <c r="U8248" s="169"/>
      <c r="V8248" s="150"/>
      <c r="W8248" s="141" t="str" cm="1">
        <f t="array" ref="W8248">IF(SUM(LEN(B8248:V8248))=0,"",IF(OR(OR(ISBLANK(F8248),SUM(LEN(C8248),LEN(D8248))=0),AND(NOT(E8248="Unknown"),ISBLANK(J8248)),AND(NOT(O8248="Unknown"),ISBLANK(R8248))),"Missing Information", INDEX(Table15[Entire Service Line Classification], MATCH(SUMIFS(Table15[Unique ID],Table15[System-Owned Portion],E8248,Table15[If Material Anything Other than "Lead" in Column E,Was Material Ever Previously Lead?],G8248,Table15[Customer-Owned Portion],O8248),Table15[Unique ID],0),0)))</f>
        <v/>
      </c>
      <c r="X8248"/>
    </row>
    <row r="8249" spans="2:24" x14ac:dyDescent="0.25">
      <c r="B8249" s="146"/>
      <c r="C8249" s="31"/>
      <c r="D8249" s="31"/>
      <c r="E8249" s="44"/>
      <c r="F8249" s="43"/>
      <c r="G8249" s="84"/>
      <c r="H8249" s="31"/>
      <c r="I8249" s="31"/>
      <c r="J8249" s="84"/>
      <c r="K8249" s="31"/>
      <c r="L8249" s="31"/>
      <c r="M8249" s="169"/>
      <c r="N8249" s="148"/>
      <c r="O8249" s="106"/>
      <c r="P8249" s="43"/>
      <c r="Q8249" s="31"/>
      <c r="R8249" s="84"/>
      <c r="S8249" s="31"/>
      <c r="T8249" s="31"/>
      <c r="U8249" s="169"/>
      <c r="V8249" s="150"/>
      <c r="W8249" s="141" t="str" cm="1">
        <f t="array" ref="W8249">IF(SUM(LEN(B8249:V8249))=0,"",IF(OR(OR(ISBLANK(F8249),SUM(LEN(C8249),LEN(D8249))=0),AND(NOT(E8249="Unknown"),ISBLANK(J8249)),AND(NOT(O8249="Unknown"),ISBLANK(R8249))),"Missing Information", INDEX(Table15[Entire Service Line Classification], MATCH(SUMIFS(Table15[Unique ID],Table15[System-Owned Portion],E8249,Table15[If Material Anything Other than "Lead" in Column E,Was Material Ever Previously Lead?],G8249,Table15[Customer-Owned Portion],O8249),Table15[Unique ID],0),0)))</f>
        <v/>
      </c>
      <c r="X8249"/>
    </row>
    <row r="8250" spans="2:24" x14ac:dyDescent="0.25">
      <c r="B8250" s="146"/>
      <c r="C8250" s="31"/>
      <c r="D8250" s="31"/>
      <c r="E8250" s="44"/>
      <c r="F8250" s="43"/>
      <c r="G8250" s="84"/>
      <c r="H8250" s="31"/>
      <c r="I8250" s="31"/>
      <c r="J8250" s="84"/>
      <c r="K8250" s="31"/>
      <c r="L8250" s="31"/>
      <c r="M8250" s="169"/>
      <c r="N8250" s="148"/>
      <c r="O8250" s="106"/>
      <c r="P8250" s="43"/>
      <c r="Q8250" s="31"/>
      <c r="R8250" s="84"/>
      <c r="S8250" s="31"/>
      <c r="T8250" s="31"/>
      <c r="U8250" s="169"/>
      <c r="V8250" s="150"/>
      <c r="W8250" s="141" t="str" cm="1">
        <f t="array" ref="W8250">IF(SUM(LEN(B8250:V8250))=0,"",IF(OR(OR(ISBLANK(F8250),SUM(LEN(C8250),LEN(D8250))=0),AND(NOT(E8250="Unknown"),ISBLANK(J8250)),AND(NOT(O8250="Unknown"),ISBLANK(R8250))),"Missing Information", INDEX(Table15[Entire Service Line Classification], MATCH(SUMIFS(Table15[Unique ID],Table15[System-Owned Portion],E8250,Table15[If Material Anything Other than "Lead" in Column E,Was Material Ever Previously Lead?],G8250,Table15[Customer-Owned Portion],O8250),Table15[Unique ID],0),0)))</f>
        <v/>
      </c>
      <c r="X8250"/>
    </row>
    <row r="8251" spans="2:24" x14ac:dyDescent="0.25">
      <c r="B8251" s="146"/>
      <c r="C8251" s="31"/>
      <c r="D8251" s="31"/>
      <c r="E8251" s="44"/>
      <c r="F8251" s="43"/>
      <c r="G8251" s="84"/>
      <c r="H8251" s="31"/>
      <c r="I8251" s="31"/>
      <c r="J8251" s="84"/>
      <c r="K8251" s="31"/>
      <c r="L8251" s="31"/>
      <c r="M8251" s="169"/>
      <c r="N8251" s="148"/>
      <c r="O8251" s="106"/>
      <c r="P8251" s="43"/>
      <c r="Q8251" s="31"/>
      <c r="R8251" s="84"/>
      <c r="S8251" s="31"/>
      <c r="T8251" s="31"/>
      <c r="U8251" s="169"/>
      <c r="V8251" s="150"/>
      <c r="W8251" s="141" t="str" cm="1">
        <f t="array" ref="W8251">IF(SUM(LEN(B8251:V8251))=0,"",IF(OR(OR(ISBLANK(F8251),SUM(LEN(C8251),LEN(D8251))=0),AND(NOT(E8251="Unknown"),ISBLANK(J8251)),AND(NOT(O8251="Unknown"),ISBLANK(R8251))),"Missing Information", INDEX(Table15[Entire Service Line Classification], MATCH(SUMIFS(Table15[Unique ID],Table15[System-Owned Portion],E8251,Table15[If Material Anything Other than "Lead" in Column E,Was Material Ever Previously Lead?],G8251,Table15[Customer-Owned Portion],O8251),Table15[Unique ID],0),0)))</f>
        <v/>
      </c>
      <c r="X8251"/>
    </row>
    <row r="8252" spans="2:24" x14ac:dyDescent="0.25">
      <c r="B8252" s="146"/>
      <c r="C8252" s="31"/>
      <c r="D8252" s="31"/>
      <c r="E8252" s="44"/>
      <c r="F8252" s="43"/>
      <c r="G8252" s="84"/>
      <c r="H8252" s="31"/>
      <c r="I8252" s="31"/>
      <c r="J8252" s="84"/>
      <c r="K8252" s="31"/>
      <c r="L8252" s="31"/>
      <c r="M8252" s="169"/>
      <c r="N8252" s="148"/>
      <c r="O8252" s="106"/>
      <c r="P8252" s="43"/>
      <c r="Q8252" s="31"/>
      <c r="R8252" s="84"/>
      <c r="S8252" s="31"/>
      <c r="T8252" s="31"/>
      <c r="U8252" s="169"/>
      <c r="V8252" s="150"/>
      <c r="W8252" s="141" t="str" cm="1">
        <f t="array" ref="W8252">IF(SUM(LEN(B8252:V8252))=0,"",IF(OR(OR(ISBLANK(F8252),SUM(LEN(C8252),LEN(D8252))=0),AND(NOT(E8252="Unknown"),ISBLANK(J8252)),AND(NOT(O8252="Unknown"),ISBLANK(R8252))),"Missing Information", INDEX(Table15[Entire Service Line Classification], MATCH(SUMIFS(Table15[Unique ID],Table15[System-Owned Portion],E8252,Table15[If Material Anything Other than "Lead" in Column E,Was Material Ever Previously Lead?],G8252,Table15[Customer-Owned Portion],O8252),Table15[Unique ID],0),0)))</f>
        <v/>
      </c>
      <c r="X8252"/>
    </row>
    <row r="8253" spans="2:24" x14ac:dyDescent="0.25">
      <c r="B8253" s="146"/>
      <c r="C8253" s="31"/>
      <c r="D8253" s="31"/>
      <c r="E8253" s="44"/>
      <c r="F8253" s="43"/>
      <c r="G8253" s="84"/>
      <c r="H8253" s="31"/>
      <c r="I8253" s="31"/>
      <c r="J8253" s="84"/>
      <c r="K8253" s="31"/>
      <c r="L8253" s="31"/>
      <c r="M8253" s="169"/>
      <c r="N8253" s="148"/>
      <c r="O8253" s="106"/>
      <c r="P8253" s="43"/>
      <c r="Q8253" s="31"/>
      <c r="R8253" s="84"/>
      <c r="S8253" s="31"/>
      <c r="T8253" s="31"/>
      <c r="U8253" s="169"/>
      <c r="V8253" s="150"/>
      <c r="W8253" s="141" t="str" cm="1">
        <f t="array" ref="W8253">IF(SUM(LEN(B8253:V8253))=0,"",IF(OR(OR(ISBLANK(F8253),SUM(LEN(C8253),LEN(D8253))=0),AND(NOT(E8253="Unknown"),ISBLANK(J8253)),AND(NOT(O8253="Unknown"),ISBLANK(R8253))),"Missing Information", INDEX(Table15[Entire Service Line Classification], MATCH(SUMIFS(Table15[Unique ID],Table15[System-Owned Portion],E8253,Table15[If Material Anything Other than "Lead" in Column E,Was Material Ever Previously Lead?],G8253,Table15[Customer-Owned Portion],O8253),Table15[Unique ID],0),0)))</f>
        <v/>
      </c>
      <c r="X8253"/>
    </row>
    <row r="8254" spans="2:24" x14ac:dyDescent="0.25">
      <c r="B8254" s="146"/>
      <c r="C8254" s="31"/>
      <c r="D8254" s="31"/>
      <c r="E8254" s="44"/>
      <c r="F8254" s="43"/>
      <c r="G8254" s="84"/>
      <c r="H8254" s="31"/>
      <c r="I8254" s="31"/>
      <c r="J8254" s="84"/>
      <c r="K8254" s="31"/>
      <c r="L8254" s="31"/>
      <c r="M8254" s="169"/>
      <c r="N8254" s="148"/>
      <c r="O8254" s="106"/>
      <c r="P8254" s="43"/>
      <c r="Q8254" s="31"/>
      <c r="R8254" s="84"/>
      <c r="S8254" s="31"/>
      <c r="T8254" s="31"/>
      <c r="U8254" s="169"/>
      <c r="V8254" s="150"/>
      <c r="W8254" s="141" t="str" cm="1">
        <f t="array" ref="W8254">IF(SUM(LEN(B8254:V8254))=0,"",IF(OR(OR(ISBLANK(F8254),SUM(LEN(C8254),LEN(D8254))=0),AND(NOT(E8254="Unknown"),ISBLANK(J8254)),AND(NOT(O8254="Unknown"),ISBLANK(R8254))),"Missing Information", INDEX(Table15[Entire Service Line Classification], MATCH(SUMIFS(Table15[Unique ID],Table15[System-Owned Portion],E8254,Table15[If Material Anything Other than "Lead" in Column E,Was Material Ever Previously Lead?],G8254,Table15[Customer-Owned Portion],O8254),Table15[Unique ID],0),0)))</f>
        <v/>
      </c>
      <c r="X8254"/>
    </row>
    <row r="8255" spans="2:24" x14ac:dyDescent="0.25">
      <c r="B8255" s="146"/>
      <c r="C8255" s="31"/>
      <c r="D8255" s="31"/>
      <c r="E8255" s="44"/>
      <c r="F8255" s="43"/>
      <c r="G8255" s="84"/>
      <c r="H8255" s="31"/>
      <c r="I8255" s="31"/>
      <c r="J8255" s="84"/>
      <c r="K8255" s="31"/>
      <c r="L8255" s="31"/>
      <c r="M8255" s="169"/>
      <c r="N8255" s="148"/>
      <c r="O8255" s="106"/>
      <c r="P8255" s="43"/>
      <c r="Q8255" s="31"/>
      <c r="R8255" s="84"/>
      <c r="S8255" s="31"/>
      <c r="T8255" s="31"/>
      <c r="U8255" s="169"/>
      <c r="V8255" s="150"/>
      <c r="W8255" s="141" t="str" cm="1">
        <f t="array" ref="W8255">IF(SUM(LEN(B8255:V8255))=0,"",IF(OR(OR(ISBLANK(F8255),SUM(LEN(C8255),LEN(D8255))=0),AND(NOT(E8255="Unknown"),ISBLANK(J8255)),AND(NOT(O8255="Unknown"),ISBLANK(R8255))),"Missing Information", INDEX(Table15[Entire Service Line Classification], MATCH(SUMIFS(Table15[Unique ID],Table15[System-Owned Portion],E8255,Table15[If Material Anything Other than "Lead" in Column E,Was Material Ever Previously Lead?],G8255,Table15[Customer-Owned Portion],O8255),Table15[Unique ID],0),0)))</f>
        <v/>
      </c>
      <c r="X8255"/>
    </row>
    <row r="8256" spans="2:24" x14ac:dyDescent="0.25">
      <c r="B8256" s="146"/>
      <c r="C8256" s="31"/>
      <c r="D8256" s="31"/>
      <c r="E8256" s="44"/>
      <c r="F8256" s="43"/>
      <c r="G8256" s="84"/>
      <c r="H8256" s="31"/>
      <c r="I8256" s="31"/>
      <c r="J8256" s="84"/>
      <c r="K8256" s="31"/>
      <c r="L8256" s="31"/>
      <c r="M8256" s="169"/>
      <c r="N8256" s="148"/>
      <c r="O8256" s="106"/>
      <c r="P8256" s="43"/>
      <c r="Q8256" s="31"/>
      <c r="R8256" s="84"/>
      <c r="S8256" s="31"/>
      <c r="T8256" s="31"/>
      <c r="U8256" s="169"/>
      <c r="V8256" s="150"/>
      <c r="W8256" s="141" t="str" cm="1">
        <f t="array" ref="W8256">IF(SUM(LEN(B8256:V8256))=0,"",IF(OR(OR(ISBLANK(F8256),SUM(LEN(C8256),LEN(D8256))=0),AND(NOT(E8256="Unknown"),ISBLANK(J8256)),AND(NOT(O8256="Unknown"),ISBLANK(R8256))),"Missing Information", INDEX(Table15[Entire Service Line Classification], MATCH(SUMIFS(Table15[Unique ID],Table15[System-Owned Portion],E8256,Table15[If Material Anything Other than "Lead" in Column E,Was Material Ever Previously Lead?],G8256,Table15[Customer-Owned Portion],O8256),Table15[Unique ID],0),0)))</f>
        <v/>
      </c>
      <c r="X8256"/>
    </row>
    <row r="8257" spans="2:24" x14ac:dyDescent="0.25">
      <c r="B8257" s="146"/>
      <c r="C8257" s="31"/>
      <c r="D8257" s="31"/>
      <c r="E8257" s="44"/>
      <c r="F8257" s="43"/>
      <c r="G8257" s="84"/>
      <c r="H8257" s="31"/>
      <c r="I8257" s="31"/>
      <c r="J8257" s="84"/>
      <c r="K8257" s="31"/>
      <c r="L8257" s="31"/>
      <c r="M8257" s="169"/>
      <c r="N8257" s="148"/>
      <c r="O8257" s="106"/>
      <c r="P8257" s="43"/>
      <c r="Q8257" s="31"/>
      <c r="R8257" s="84"/>
      <c r="S8257" s="31"/>
      <c r="T8257" s="31"/>
      <c r="U8257" s="169"/>
      <c r="V8257" s="150"/>
      <c r="W8257" s="141" t="str" cm="1">
        <f t="array" ref="W8257">IF(SUM(LEN(B8257:V8257))=0,"",IF(OR(OR(ISBLANK(F8257),SUM(LEN(C8257),LEN(D8257))=0),AND(NOT(E8257="Unknown"),ISBLANK(J8257)),AND(NOT(O8257="Unknown"),ISBLANK(R8257))),"Missing Information", INDEX(Table15[Entire Service Line Classification], MATCH(SUMIFS(Table15[Unique ID],Table15[System-Owned Portion],E8257,Table15[If Material Anything Other than "Lead" in Column E,Was Material Ever Previously Lead?],G8257,Table15[Customer-Owned Portion],O8257),Table15[Unique ID],0),0)))</f>
        <v/>
      </c>
      <c r="X8257"/>
    </row>
    <row r="8258" spans="2:24" x14ac:dyDescent="0.25">
      <c r="B8258" s="146"/>
      <c r="C8258" s="31"/>
      <c r="D8258" s="31"/>
      <c r="E8258" s="44"/>
      <c r="F8258" s="43"/>
      <c r="G8258" s="84"/>
      <c r="H8258" s="31"/>
      <c r="I8258" s="31"/>
      <c r="J8258" s="84"/>
      <c r="K8258" s="31"/>
      <c r="L8258" s="31"/>
      <c r="M8258" s="169"/>
      <c r="N8258" s="148"/>
      <c r="O8258" s="106"/>
      <c r="P8258" s="43"/>
      <c r="Q8258" s="31"/>
      <c r="R8258" s="84"/>
      <c r="S8258" s="31"/>
      <c r="T8258" s="31"/>
      <c r="U8258" s="169"/>
      <c r="V8258" s="150"/>
      <c r="W8258" s="141" t="str" cm="1">
        <f t="array" ref="W8258">IF(SUM(LEN(B8258:V8258))=0,"",IF(OR(OR(ISBLANK(F8258),SUM(LEN(C8258),LEN(D8258))=0),AND(NOT(E8258="Unknown"),ISBLANK(J8258)),AND(NOT(O8258="Unknown"),ISBLANK(R8258))),"Missing Information", INDEX(Table15[Entire Service Line Classification], MATCH(SUMIFS(Table15[Unique ID],Table15[System-Owned Portion],E8258,Table15[If Material Anything Other than "Lead" in Column E,Was Material Ever Previously Lead?],G8258,Table15[Customer-Owned Portion],O8258),Table15[Unique ID],0),0)))</f>
        <v/>
      </c>
      <c r="X8258"/>
    </row>
    <row r="8259" spans="2:24" x14ac:dyDescent="0.25">
      <c r="B8259" s="146"/>
      <c r="C8259" s="31"/>
      <c r="D8259" s="31"/>
      <c r="E8259" s="44"/>
      <c r="F8259" s="43"/>
      <c r="G8259" s="84"/>
      <c r="H8259" s="31"/>
      <c r="I8259" s="31"/>
      <c r="J8259" s="84"/>
      <c r="K8259" s="31"/>
      <c r="L8259" s="31"/>
      <c r="M8259" s="169"/>
      <c r="N8259" s="148"/>
      <c r="O8259" s="106"/>
      <c r="P8259" s="43"/>
      <c r="Q8259" s="31"/>
      <c r="R8259" s="84"/>
      <c r="S8259" s="31"/>
      <c r="T8259" s="31"/>
      <c r="U8259" s="169"/>
      <c r="V8259" s="150"/>
      <c r="W8259" s="141" t="str" cm="1">
        <f t="array" ref="W8259">IF(SUM(LEN(B8259:V8259))=0,"",IF(OR(OR(ISBLANK(F8259),SUM(LEN(C8259),LEN(D8259))=0),AND(NOT(E8259="Unknown"),ISBLANK(J8259)),AND(NOT(O8259="Unknown"),ISBLANK(R8259))),"Missing Information", INDEX(Table15[Entire Service Line Classification], MATCH(SUMIFS(Table15[Unique ID],Table15[System-Owned Portion],E8259,Table15[If Material Anything Other than "Lead" in Column E,Was Material Ever Previously Lead?],G8259,Table15[Customer-Owned Portion],O8259),Table15[Unique ID],0),0)))</f>
        <v/>
      </c>
      <c r="X8259"/>
    </row>
    <row r="8260" spans="2:24" x14ac:dyDescent="0.25">
      <c r="B8260" s="146"/>
      <c r="C8260" s="31"/>
      <c r="D8260" s="31"/>
      <c r="E8260" s="44"/>
      <c r="F8260" s="43"/>
      <c r="G8260" s="84"/>
      <c r="H8260" s="31"/>
      <c r="I8260" s="31"/>
      <c r="J8260" s="84"/>
      <c r="K8260" s="31"/>
      <c r="L8260" s="31"/>
      <c r="M8260" s="169"/>
      <c r="N8260" s="148"/>
      <c r="O8260" s="106"/>
      <c r="P8260" s="43"/>
      <c r="Q8260" s="31"/>
      <c r="R8260" s="84"/>
      <c r="S8260" s="31"/>
      <c r="T8260" s="31"/>
      <c r="U8260" s="169"/>
      <c r="V8260" s="150"/>
      <c r="W8260" s="141" t="str" cm="1">
        <f t="array" ref="W8260">IF(SUM(LEN(B8260:V8260))=0,"",IF(OR(OR(ISBLANK(F8260),SUM(LEN(C8260),LEN(D8260))=0),AND(NOT(E8260="Unknown"),ISBLANK(J8260)),AND(NOT(O8260="Unknown"),ISBLANK(R8260))),"Missing Information", INDEX(Table15[Entire Service Line Classification], MATCH(SUMIFS(Table15[Unique ID],Table15[System-Owned Portion],E8260,Table15[If Material Anything Other than "Lead" in Column E,Was Material Ever Previously Lead?],G8260,Table15[Customer-Owned Portion],O8260),Table15[Unique ID],0),0)))</f>
        <v/>
      </c>
      <c r="X8260"/>
    </row>
    <row r="8261" spans="2:24" x14ac:dyDescent="0.25">
      <c r="B8261" s="146"/>
      <c r="C8261" s="31"/>
      <c r="D8261" s="31"/>
      <c r="E8261" s="44"/>
      <c r="F8261" s="43"/>
      <c r="G8261" s="84"/>
      <c r="H8261" s="31"/>
      <c r="I8261" s="31"/>
      <c r="J8261" s="84"/>
      <c r="K8261" s="31"/>
      <c r="L8261" s="31"/>
      <c r="M8261" s="169"/>
      <c r="N8261" s="148"/>
      <c r="O8261" s="106"/>
      <c r="P8261" s="43"/>
      <c r="Q8261" s="31"/>
      <c r="R8261" s="84"/>
      <c r="S8261" s="31"/>
      <c r="T8261" s="31"/>
      <c r="U8261" s="169"/>
      <c r="V8261" s="150"/>
      <c r="W8261" s="141" t="str" cm="1">
        <f t="array" ref="W8261">IF(SUM(LEN(B8261:V8261))=0,"",IF(OR(OR(ISBLANK(F8261),SUM(LEN(C8261),LEN(D8261))=0),AND(NOT(E8261="Unknown"),ISBLANK(J8261)),AND(NOT(O8261="Unknown"),ISBLANK(R8261))),"Missing Information", INDEX(Table15[Entire Service Line Classification], MATCH(SUMIFS(Table15[Unique ID],Table15[System-Owned Portion],E8261,Table15[If Material Anything Other than "Lead" in Column E,Was Material Ever Previously Lead?],G8261,Table15[Customer-Owned Portion],O8261),Table15[Unique ID],0),0)))</f>
        <v/>
      </c>
      <c r="X8261"/>
    </row>
    <row r="8262" spans="2:24" x14ac:dyDescent="0.25">
      <c r="B8262" s="146"/>
      <c r="C8262" s="31"/>
      <c r="D8262" s="31"/>
      <c r="E8262" s="44"/>
      <c r="F8262" s="43"/>
      <c r="G8262" s="84"/>
      <c r="H8262" s="31"/>
      <c r="I8262" s="31"/>
      <c r="J8262" s="84"/>
      <c r="K8262" s="31"/>
      <c r="L8262" s="31"/>
      <c r="M8262" s="169"/>
      <c r="N8262" s="148"/>
      <c r="O8262" s="106"/>
      <c r="P8262" s="43"/>
      <c r="Q8262" s="31"/>
      <c r="R8262" s="84"/>
      <c r="S8262" s="31"/>
      <c r="T8262" s="31"/>
      <c r="U8262" s="169"/>
      <c r="V8262" s="150"/>
      <c r="W8262" s="141" t="str" cm="1">
        <f t="array" ref="W8262">IF(SUM(LEN(B8262:V8262))=0,"",IF(OR(OR(ISBLANK(F8262),SUM(LEN(C8262),LEN(D8262))=0),AND(NOT(E8262="Unknown"),ISBLANK(J8262)),AND(NOT(O8262="Unknown"),ISBLANK(R8262))),"Missing Information", INDEX(Table15[Entire Service Line Classification], MATCH(SUMIFS(Table15[Unique ID],Table15[System-Owned Portion],E8262,Table15[If Material Anything Other than "Lead" in Column E,Was Material Ever Previously Lead?],G8262,Table15[Customer-Owned Portion],O8262),Table15[Unique ID],0),0)))</f>
        <v/>
      </c>
      <c r="X8262"/>
    </row>
    <row r="8263" spans="2:24" x14ac:dyDescent="0.25">
      <c r="B8263" s="146"/>
      <c r="C8263" s="31"/>
      <c r="D8263" s="31"/>
      <c r="E8263" s="44"/>
      <c r="F8263" s="43"/>
      <c r="G8263" s="84"/>
      <c r="H8263" s="31"/>
      <c r="I8263" s="31"/>
      <c r="J8263" s="84"/>
      <c r="K8263" s="31"/>
      <c r="L8263" s="31"/>
      <c r="M8263" s="169"/>
      <c r="N8263" s="148"/>
      <c r="O8263" s="106"/>
      <c r="P8263" s="43"/>
      <c r="Q8263" s="31"/>
      <c r="R8263" s="84"/>
      <c r="S8263" s="31"/>
      <c r="T8263" s="31"/>
      <c r="U8263" s="169"/>
      <c r="V8263" s="150"/>
      <c r="W8263" s="141" t="str" cm="1">
        <f t="array" ref="W8263">IF(SUM(LEN(B8263:V8263))=0,"",IF(OR(OR(ISBLANK(F8263),SUM(LEN(C8263),LEN(D8263))=0),AND(NOT(E8263="Unknown"),ISBLANK(J8263)),AND(NOT(O8263="Unknown"),ISBLANK(R8263))),"Missing Information", INDEX(Table15[Entire Service Line Classification], MATCH(SUMIFS(Table15[Unique ID],Table15[System-Owned Portion],E8263,Table15[If Material Anything Other than "Lead" in Column E,Was Material Ever Previously Lead?],G8263,Table15[Customer-Owned Portion],O8263),Table15[Unique ID],0),0)))</f>
        <v/>
      </c>
      <c r="X8263"/>
    </row>
    <row r="8264" spans="2:24" x14ac:dyDescent="0.25">
      <c r="B8264" s="146"/>
      <c r="C8264" s="31"/>
      <c r="D8264" s="31"/>
      <c r="E8264" s="44"/>
      <c r="F8264" s="43"/>
      <c r="G8264" s="84"/>
      <c r="H8264" s="31"/>
      <c r="I8264" s="31"/>
      <c r="J8264" s="84"/>
      <c r="K8264" s="31"/>
      <c r="L8264" s="31"/>
      <c r="M8264" s="169"/>
      <c r="N8264" s="148"/>
      <c r="O8264" s="106"/>
      <c r="P8264" s="43"/>
      <c r="Q8264" s="31"/>
      <c r="R8264" s="84"/>
      <c r="S8264" s="31"/>
      <c r="T8264" s="31"/>
      <c r="U8264" s="169"/>
      <c r="V8264" s="150"/>
      <c r="W8264" s="141" t="str" cm="1">
        <f t="array" ref="W8264">IF(SUM(LEN(B8264:V8264))=0,"",IF(OR(OR(ISBLANK(F8264),SUM(LEN(C8264),LEN(D8264))=0),AND(NOT(E8264="Unknown"),ISBLANK(J8264)),AND(NOT(O8264="Unknown"),ISBLANK(R8264))),"Missing Information", INDEX(Table15[Entire Service Line Classification], MATCH(SUMIFS(Table15[Unique ID],Table15[System-Owned Portion],E8264,Table15[If Material Anything Other than "Lead" in Column E,Was Material Ever Previously Lead?],G8264,Table15[Customer-Owned Portion],O8264),Table15[Unique ID],0),0)))</f>
        <v/>
      </c>
      <c r="X8264"/>
    </row>
    <row r="8265" spans="2:24" x14ac:dyDescent="0.25">
      <c r="B8265" s="146"/>
      <c r="C8265" s="31"/>
      <c r="D8265" s="31"/>
      <c r="E8265" s="44"/>
      <c r="F8265" s="43"/>
      <c r="G8265" s="84"/>
      <c r="H8265" s="31"/>
      <c r="I8265" s="31"/>
      <c r="J8265" s="84"/>
      <c r="K8265" s="31"/>
      <c r="L8265" s="31"/>
      <c r="M8265" s="169"/>
      <c r="N8265" s="148"/>
      <c r="O8265" s="106"/>
      <c r="P8265" s="43"/>
      <c r="Q8265" s="31"/>
      <c r="R8265" s="84"/>
      <c r="S8265" s="31"/>
      <c r="T8265" s="31"/>
      <c r="U8265" s="169"/>
      <c r="V8265" s="150"/>
      <c r="W8265" s="141" t="str" cm="1">
        <f t="array" ref="W8265">IF(SUM(LEN(B8265:V8265))=0,"",IF(OR(OR(ISBLANK(F8265),SUM(LEN(C8265),LEN(D8265))=0),AND(NOT(E8265="Unknown"),ISBLANK(J8265)),AND(NOT(O8265="Unknown"),ISBLANK(R8265))),"Missing Information", INDEX(Table15[Entire Service Line Classification], MATCH(SUMIFS(Table15[Unique ID],Table15[System-Owned Portion],E8265,Table15[If Material Anything Other than "Lead" in Column E,Was Material Ever Previously Lead?],G8265,Table15[Customer-Owned Portion],O8265),Table15[Unique ID],0),0)))</f>
        <v/>
      </c>
      <c r="X8265"/>
    </row>
    <row r="8266" spans="2:24" x14ac:dyDescent="0.25">
      <c r="B8266" s="146"/>
      <c r="C8266" s="31"/>
      <c r="D8266" s="31"/>
      <c r="E8266" s="44"/>
      <c r="F8266" s="43"/>
      <c r="G8266" s="84"/>
      <c r="H8266" s="31"/>
      <c r="I8266" s="31"/>
      <c r="J8266" s="84"/>
      <c r="K8266" s="31"/>
      <c r="L8266" s="31"/>
      <c r="M8266" s="169"/>
      <c r="N8266" s="148"/>
      <c r="O8266" s="106"/>
      <c r="P8266" s="43"/>
      <c r="Q8266" s="31"/>
      <c r="R8266" s="84"/>
      <c r="S8266" s="31"/>
      <c r="T8266" s="31"/>
      <c r="U8266" s="169"/>
      <c r="V8266" s="150"/>
      <c r="W8266" s="141" t="str" cm="1">
        <f t="array" ref="W8266">IF(SUM(LEN(B8266:V8266))=0,"",IF(OR(OR(ISBLANK(F8266),SUM(LEN(C8266),LEN(D8266))=0),AND(NOT(E8266="Unknown"),ISBLANK(J8266)),AND(NOT(O8266="Unknown"),ISBLANK(R8266))),"Missing Information", INDEX(Table15[Entire Service Line Classification], MATCH(SUMIFS(Table15[Unique ID],Table15[System-Owned Portion],E8266,Table15[If Material Anything Other than "Lead" in Column E,Was Material Ever Previously Lead?],G8266,Table15[Customer-Owned Portion],O8266),Table15[Unique ID],0),0)))</f>
        <v/>
      </c>
      <c r="X8266"/>
    </row>
    <row r="8267" spans="2:24" x14ac:dyDescent="0.25">
      <c r="B8267" s="146"/>
      <c r="C8267" s="31"/>
      <c r="D8267" s="31"/>
      <c r="E8267" s="44"/>
      <c r="F8267" s="43"/>
      <c r="G8267" s="84"/>
      <c r="H8267" s="31"/>
      <c r="I8267" s="31"/>
      <c r="J8267" s="84"/>
      <c r="K8267" s="31"/>
      <c r="L8267" s="31"/>
      <c r="M8267" s="169"/>
      <c r="N8267" s="148"/>
      <c r="O8267" s="106"/>
      <c r="P8267" s="43"/>
      <c r="Q8267" s="31"/>
      <c r="R8267" s="84"/>
      <c r="S8267" s="31"/>
      <c r="T8267" s="31"/>
      <c r="U8267" s="169"/>
      <c r="V8267" s="150"/>
      <c r="W8267" s="141" t="str" cm="1">
        <f t="array" ref="W8267">IF(SUM(LEN(B8267:V8267))=0,"",IF(OR(OR(ISBLANK(F8267),SUM(LEN(C8267),LEN(D8267))=0),AND(NOT(E8267="Unknown"),ISBLANK(J8267)),AND(NOT(O8267="Unknown"),ISBLANK(R8267))),"Missing Information", INDEX(Table15[Entire Service Line Classification], MATCH(SUMIFS(Table15[Unique ID],Table15[System-Owned Portion],E8267,Table15[If Material Anything Other than "Lead" in Column E,Was Material Ever Previously Lead?],G8267,Table15[Customer-Owned Portion],O8267),Table15[Unique ID],0),0)))</f>
        <v/>
      </c>
      <c r="X8267"/>
    </row>
    <row r="8268" spans="2:24" x14ac:dyDescent="0.25">
      <c r="B8268" s="146"/>
      <c r="C8268" s="31"/>
      <c r="D8268" s="31"/>
      <c r="E8268" s="44"/>
      <c r="F8268" s="43"/>
      <c r="G8268" s="84"/>
      <c r="H8268" s="31"/>
      <c r="I8268" s="31"/>
      <c r="J8268" s="84"/>
      <c r="K8268" s="31"/>
      <c r="L8268" s="31"/>
      <c r="M8268" s="169"/>
      <c r="N8268" s="148"/>
      <c r="O8268" s="106"/>
      <c r="P8268" s="43"/>
      <c r="Q8268" s="31"/>
      <c r="R8268" s="84"/>
      <c r="S8268" s="31"/>
      <c r="T8268" s="31"/>
      <c r="U8268" s="169"/>
      <c r="V8268" s="150"/>
      <c r="W8268" s="141" t="str" cm="1">
        <f t="array" ref="W8268">IF(SUM(LEN(B8268:V8268))=0,"",IF(OR(OR(ISBLANK(F8268),SUM(LEN(C8268),LEN(D8268))=0),AND(NOT(E8268="Unknown"),ISBLANK(J8268)),AND(NOT(O8268="Unknown"),ISBLANK(R8268))),"Missing Information", INDEX(Table15[Entire Service Line Classification], MATCH(SUMIFS(Table15[Unique ID],Table15[System-Owned Portion],E8268,Table15[If Material Anything Other than "Lead" in Column E,Was Material Ever Previously Lead?],G8268,Table15[Customer-Owned Portion],O8268),Table15[Unique ID],0),0)))</f>
        <v/>
      </c>
      <c r="X8268"/>
    </row>
    <row r="8269" spans="2:24" x14ac:dyDescent="0.25">
      <c r="B8269" s="146"/>
      <c r="C8269" s="31"/>
      <c r="D8269" s="31"/>
      <c r="E8269" s="44"/>
      <c r="F8269" s="43"/>
      <c r="G8269" s="84"/>
      <c r="H8269" s="31"/>
      <c r="I8269" s="31"/>
      <c r="J8269" s="84"/>
      <c r="K8269" s="31"/>
      <c r="L8269" s="31"/>
      <c r="M8269" s="169"/>
      <c r="N8269" s="148"/>
      <c r="O8269" s="106"/>
      <c r="P8269" s="43"/>
      <c r="Q8269" s="31"/>
      <c r="R8269" s="84"/>
      <c r="S8269" s="31"/>
      <c r="T8269" s="31"/>
      <c r="U8269" s="169"/>
      <c r="V8269" s="150"/>
      <c r="W8269" s="141" t="str" cm="1">
        <f t="array" ref="W8269">IF(SUM(LEN(B8269:V8269))=0,"",IF(OR(OR(ISBLANK(F8269),SUM(LEN(C8269),LEN(D8269))=0),AND(NOT(E8269="Unknown"),ISBLANK(J8269)),AND(NOT(O8269="Unknown"),ISBLANK(R8269))),"Missing Information", INDEX(Table15[Entire Service Line Classification], MATCH(SUMIFS(Table15[Unique ID],Table15[System-Owned Portion],E8269,Table15[If Material Anything Other than "Lead" in Column E,Was Material Ever Previously Lead?],G8269,Table15[Customer-Owned Portion],O8269),Table15[Unique ID],0),0)))</f>
        <v/>
      </c>
      <c r="X8269"/>
    </row>
    <row r="8270" spans="2:24" x14ac:dyDescent="0.25">
      <c r="B8270" s="146"/>
      <c r="C8270" s="31"/>
      <c r="D8270" s="31"/>
      <c r="E8270" s="44"/>
      <c r="F8270" s="43"/>
      <c r="G8270" s="84"/>
      <c r="H8270" s="31"/>
      <c r="I8270" s="31"/>
      <c r="J8270" s="84"/>
      <c r="K8270" s="31"/>
      <c r="L8270" s="31"/>
      <c r="M8270" s="169"/>
      <c r="N8270" s="148"/>
      <c r="O8270" s="106"/>
      <c r="P8270" s="43"/>
      <c r="Q8270" s="31"/>
      <c r="R8270" s="84"/>
      <c r="S8270" s="31"/>
      <c r="T8270" s="31"/>
      <c r="U8270" s="169"/>
      <c r="V8270" s="150"/>
      <c r="W8270" s="141" t="str" cm="1">
        <f t="array" ref="W8270">IF(SUM(LEN(B8270:V8270))=0,"",IF(OR(OR(ISBLANK(F8270),SUM(LEN(C8270),LEN(D8270))=0),AND(NOT(E8270="Unknown"),ISBLANK(J8270)),AND(NOT(O8270="Unknown"),ISBLANK(R8270))),"Missing Information", INDEX(Table15[Entire Service Line Classification], MATCH(SUMIFS(Table15[Unique ID],Table15[System-Owned Portion],E8270,Table15[If Material Anything Other than "Lead" in Column E,Was Material Ever Previously Lead?],G8270,Table15[Customer-Owned Portion],O8270),Table15[Unique ID],0),0)))</f>
        <v/>
      </c>
      <c r="X8270"/>
    </row>
    <row r="8271" spans="2:24" x14ac:dyDescent="0.25">
      <c r="B8271" s="146"/>
      <c r="C8271" s="31"/>
      <c r="D8271" s="31"/>
      <c r="E8271" s="44"/>
      <c r="F8271" s="43"/>
      <c r="G8271" s="84"/>
      <c r="H8271" s="31"/>
      <c r="I8271" s="31"/>
      <c r="J8271" s="84"/>
      <c r="K8271" s="31"/>
      <c r="L8271" s="31"/>
      <c r="M8271" s="169"/>
      <c r="N8271" s="148"/>
      <c r="O8271" s="106"/>
      <c r="P8271" s="43"/>
      <c r="Q8271" s="31"/>
      <c r="R8271" s="84"/>
      <c r="S8271" s="31"/>
      <c r="T8271" s="31"/>
      <c r="U8271" s="169"/>
      <c r="V8271" s="150"/>
      <c r="W8271" s="141" t="str" cm="1">
        <f t="array" ref="W8271">IF(SUM(LEN(B8271:V8271))=0,"",IF(OR(OR(ISBLANK(F8271),SUM(LEN(C8271),LEN(D8271))=0),AND(NOT(E8271="Unknown"),ISBLANK(J8271)),AND(NOT(O8271="Unknown"),ISBLANK(R8271))),"Missing Information", INDEX(Table15[Entire Service Line Classification], MATCH(SUMIFS(Table15[Unique ID],Table15[System-Owned Portion],E8271,Table15[If Material Anything Other than "Lead" in Column E,Was Material Ever Previously Lead?],G8271,Table15[Customer-Owned Portion],O8271),Table15[Unique ID],0),0)))</f>
        <v/>
      </c>
      <c r="X8271"/>
    </row>
    <row r="8272" spans="2:24" x14ac:dyDescent="0.25">
      <c r="B8272" s="146"/>
      <c r="C8272" s="31"/>
      <c r="D8272" s="31"/>
      <c r="E8272" s="44"/>
      <c r="F8272" s="43"/>
      <c r="G8272" s="84"/>
      <c r="H8272" s="31"/>
      <c r="I8272" s="31"/>
      <c r="J8272" s="84"/>
      <c r="K8272" s="31"/>
      <c r="L8272" s="31"/>
      <c r="M8272" s="169"/>
      <c r="N8272" s="148"/>
      <c r="O8272" s="106"/>
      <c r="P8272" s="43"/>
      <c r="Q8272" s="31"/>
      <c r="R8272" s="84"/>
      <c r="S8272" s="31"/>
      <c r="T8272" s="31"/>
      <c r="U8272" s="169"/>
      <c r="V8272" s="150"/>
      <c r="W8272" s="141" t="str" cm="1">
        <f t="array" ref="W8272">IF(SUM(LEN(B8272:V8272))=0,"",IF(OR(OR(ISBLANK(F8272),SUM(LEN(C8272),LEN(D8272))=0),AND(NOT(E8272="Unknown"),ISBLANK(J8272)),AND(NOT(O8272="Unknown"),ISBLANK(R8272))),"Missing Information", INDEX(Table15[Entire Service Line Classification], MATCH(SUMIFS(Table15[Unique ID],Table15[System-Owned Portion],E8272,Table15[If Material Anything Other than "Lead" in Column E,Was Material Ever Previously Lead?],G8272,Table15[Customer-Owned Portion],O8272),Table15[Unique ID],0),0)))</f>
        <v/>
      </c>
      <c r="X8272"/>
    </row>
    <row r="8273" spans="2:24" x14ac:dyDescent="0.25">
      <c r="B8273" s="146"/>
      <c r="C8273" s="31"/>
      <c r="D8273" s="31"/>
      <c r="E8273" s="44"/>
      <c r="F8273" s="43"/>
      <c r="G8273" s="84"/>
      <c r="H8273" s="31"/>
      <c r="I8273" s="31"/>
      <c r="J8273" s="84"/>
      <c r="K8273" s="31"/>
      <c r="L8273" s="31"/>
      <c r="M8273" s="169"/>
      <c r="N8273" s="148"/>
      <c r="O8273" s="106"/>
      <c r="P8273" s="43"/>
      <c r="Q8273" s="31"/>
      <c r="R8273" s="84"/>
      <c r="S8273" s="31"/>
      <c r="T8273" s="31"/>
      <c r="U8273" s="169"/>
      <c r="V8273" s="150"/>
      <c r="W8273" s="141" t="str" cm="1">
        <f t="array" ref="W8273">IF(SUM(LEN(B8273:V8273))=0,"",IF(OR(OR(ISBLANK(F8273),SUM(LEN(C8273),LEN(D8273))=0),AND(NOT(E8273="Unknown"),ISBLANK(J8273)),AND(NOT(O8273="Unknown"),ISBLANK(R8273))),"Missing Information", INDEX(Table15[Entire Service Line Classification], MATCH(SUMIFS(Table15[Unique ID],Table15[System-Owned Portion],E8273,Table15[If Material Anything Other than "Lead" in Column E,Was Material Ever Previously Lead?],G8273,Table15[Customer-Owned Portion],O8273),Table15[Unique ID],0),0)))</f>
        <v/>
      </c>
      <c r="X8273"/>
    </row>
    <row r="8274" spans="2:24" x14ac:dyDescent="0.25">
      <c r="B8274" s="146"/>
      <c r="C8274" s="31"/>
      <c r="D8274" s="31"/>
      <c r="E8274" s="44"/>
      <c r="F8274" s="43"/>
      <c r="G8274" s="84"/>
      <c r="H8274" s="31"/>
      <c r="I8274" s="31"/>
      <c r="J8274" s="84"/>
      <c r="K8274" s="31"/>
      <c r="L8274" s="31"/>
      <c r="M8274" s="169"/>
      <c r="N8274" s="148"/>
      <c r="O8274" s="106"/>
      <c r="P8274" s="43"/>
      <c r="Q8274" s="31"/>
      <c r="R8274" s="84"/>
      <c r="S8274" s="31"/>
      <c r="T8274" s="31"/>
      <c r="U8274" s="169"/>
      <c r="V8274" s="150"/>
      <c r="W8274" s="141" t="str" cm="1">
        <f t="array" ref="W8274">IF(SUM(LEN(B8274:V8274))=0,"",IF(OR(OR(ISBLANK(F8274),SUM(LEN(C8274),LEN(D8274))=0),AND(NOT(E8274="Unknown"),ISBLANK(J8274)),AND(NOT(O8274="Unknown"),ISBLANK(R8274))),"Missing Information", INDEX(Table15[Entire Service Line Classification], MATCH(SUMIFS(Table15[Unique ID],Table15[System-Owned Portion],E8274,Table15[If Material Anything Other than "Lead" in Column E,Was Material Ever Previously Lead?],G8274,Table15[Customer-Owned Portion],O8274),Table15[Unique ID],0),0)))</f>
        <v/>
      </c>
      <c r="X8274"/>
    </row>
    <row r="8275" spans="2:24" x14ac:dyDescent="0.25">
      <c r="B8275" s="146"/>
      <c r="C8275" s="31"/>
      <c r="D8275" s="31"/>
      <c r="E8275" s="44"/>
      <c r="F8275" s="43"/>
      <c r="G8275" s="84"/>
      <c r="H8275" s="31"/>
      <c r="I8275" s="31"/>
      <c r="J8275" s="84"/>
      <c r="K8275" s="31"/>
      <c r="L8275" s="31"/>
      <c r="M8275" s="169"/>
      <c r="N8275" s="148"/>
      <c r="O8275" s="106"/>
      <c r="P8275" s="43"/>
      <c r="Q8275" s="31"/>
      <c r="R8275" s="84"/>
      <c r="S8275" s="31"/>
      <c r="T8275" s="31"/>
      <c r="U8275" s="169"/>
      <c r="V8275" s="150"/>
      <c r="W8275" s="141" t="str" cm="1">
        <f t="array" ref="W8275">IF(SUM(LEN(B8275:V8275))=0,"",IF(OR(OR(ISBLANK(F8275),SUM(LEN(C8275),LEN(D8275))=0),AND(NOT(E8275="Unknown"),ISBLANK(J8275)),AND(NOT(O8275="Unknown"),ISBLANK(R8275))),"Missing Information", INDEX(Table15[Entire Service Line Classification], MATCH(SUMIFS(Table15[Unique ID],Table15[System-Owned Portion],E8275,Table15[If Material Anything Other than "Lead" in Column E,Was Material Ever Previously Lead?],G8275,Table15[Customer-Owned Portion],O8275),Table15[Unique ID],0),0)))</f>
        <v/>
      </c>
      <c r="X8275"/>
    </row>
    <row r="8276" spans="2:24" x14ac:dyDescent="0.25">
      <c r="B8276" s="146"/>
      <c r="C8276" s="31"/>
      <c r="D8276" s="31"/>
      <c r="E8276" s="44"/>
      <c r="F8276" s="43"/>
      <c r="G8276" s="84"/>
      <c r="H8276" s="31"/>
      <c r="I8276" s="31"/>
      <c r="J8276" s="84"/>
      <c r="K8276" s="31"/>
      <c r="L8276" s="31"/>
      <c r="M8276" s="169"/>
      <c r="N8276" s="148"/>
      <c r="O8276" s="106"/>
      <c r="P8276" s="43"/>
      <c r="Q8276" s="31"/>
      <c r="R8276" s="84"/>
      <c r="S8276" s="31"/>
      <c r="T8276" s="31"/>
      <c r="U8276" s="169"/>
      <c r="V8276" s="150"/>
      <c r="W8276" s="141" t="str" cm="1">
        <f t="array" ref="W8276">IF(SUM(LEN(B8276:V8276))=0,"",IF(OR(OR(ISBLANK(F8276),SUM(LEN(C8276),LEN(D8276))=0),AND(NOT(E8276="Unknown"),ISBLANK(J8276)),AND(NOT(O8276="Unknown"),ISBLANK(R8276))),"Missing Information", INDEX(Table15[Entire Service Line Classification], MATCH(SUMIFS(Table15[Unique ID],Table15[System-Owned Portion],E8276,Table15[If Material Anything Other than "Lead" in Column E,Was Material Ever Previously Lead?],G8276,Table15[Customer-Owned Portion],O8276),Table15[Unique ID],0),0)))</f>
        <v/>
      </c>
      <c r="X8276"/>
    </row>
    <row r="8277" spans="2:24" x14ac:dyDescent="0.25">
      <c r="B8277" s="146"/>
      <c r="C8277" s="31"/>
      <c r="D8277" s="31"/>
      <c r="E8277" s="44"/>
      <c r="F8277" s="43"/>
      <c r="G8277" s="84"/>
      <c r="H8277" s="31"/>
      <c r="I8277" s="31"/>
      <c r="J8277" s="84"/>
      <c r="K8277" s="31"/>
      <c r="L8277" s="31"/>
      <c r="M8277" s="169"/>
      <c r="N8277" s="148"/>
      <c r="O8277" s="106"/>
      <c r="P8277" s="43"/>
      <c r="Q8277" s="31"/>
      <c r="R8277" s="84"/>
      <c r="S8277" s="31"/>
      <c r="T8277" s="31"/>
      <c r="U8277" s="169"/>
      <c r="V8277" s="150"/>
      <c r="W8277" s="141" t="str" cm="1">
        <f t="array" ref="W8277">IF(SUM(LEN(B8277:V8277))=0,"",IF(OR(OR(ISBLANK(F8277),SUM(LEN(C8277),LEN(D8277))=0),AND(NOT(E8277="Unknown"),ISBLANK(J8277)),AND(NOT(O8277="Unknown"),ISBLANK(R8277))),"Missing Information", INDEX(Table15[Entire Service Line Classification], MATCH(SUMIFS(Table15[Unique ID],Table15[System-Owned Portion],E8277,Table15[If Material Anything Other than "Lead" in Column E,Was Material Ever Previously Lead?],G8277,Table15[Customer-Owned Portion],O8277),Table15[Unique ID],0),0)))</f>
        <v/>
      </c>
      <c r="X8277"/>
    </row>
    <row r="8278" spans="2:24" x14ac:dyDescent="0.25">
      <c r="B8278" s="146"/>
      <c r="C8278" s="31"/>
      <c r="D8278" s="31"/>
      <c r="E8278" s="44"/>
      <c r="F8278" s="43"/>
      <c r="G8278" s="84"/>
      <c r="H8278" s="31"/>
      <c r="I8278" s="31"/>
      <c r="J8278" s="84"/>
      <c r="K8278" s="31"/>
      <c r="L8278" s="31"/>
      <c r="M8278" s="169"/>
      <c r="N8278" s="148"/>
      <c r="O8278" s="106"/>
      <c r="P8278" s="43"/>
      <c r="Q8278" s="31"/>
      <c r="R8278" s="84"/>
      <c r="S8278" s="31"/>
      <c r="T8278" s="31"/>
      <c r="U8278" s="169"/>
      <c r="V8278" s="150"/>
      <c r="W8278" s="141" t="str" cm="1">
        <f t="array" ref="W8278">IF(SUM(LEN(B8278:V8278))=0,"",IF(OR(OR(ISBLANK(F8278),SUM(LEN(C8278),LEN(D8278))=0),AND(NOT(E8278="Unknown"),ISBLANK(J8278)),AND(NOT(O8278="Unknown"),ISBLANK(R8278))),"Missing Information", INDEX(Table15[Entire Service Line Classification], MATCH(SUMIFS(Table15[Unique ID],Table15[System-Owned Portion],E8278,Table15[If Material Anything Other than "Lead" in Column E,Was Material Ever Previously Lead?],G8278,Table15[Customer-Owned Portion],O8278),Table15[Unique ID],0),0)))</f>
        <v/>
      </c>
      <c r="X8278"/>
    </row>
    <row r="8279" spans="2:24" x14ac:dyDescent="0.25">
      <c r="B8279" s="146"/>
      <c r="C8279" s="31"/>
      <c r="D8279" s="31"/>
      <c r="E8279" s="44"/>
      <c r="F8279" s="43"/>
      <c r="G8279" s="84"/>
      <c r="H8279" s="31"/>
      <c r="I8279" s="31"/>
      <c r="J8279" s="84"/>
      <c r="K8279" s="31"/>
      <c r="L8279" s="31"/>
      <c r="M8279" s="169"/>
      <c r="N8279" s="148"/>
      <c r="O8279" s="106"/>
      <c r="P8279" s="43"/>
      <c r="Q8279" s="31"/>
      <c r="R8279" s="84"/>
      <c r="S8279" s="31"/>
      <c r="T8279" s="31"/>
      <c r="U8279" s="169"/>
      <c r="V8279" s="150"/>
      <c r="W8279" s="141" t="str" cm="1">
        <f t="array" ref="W8279">IF(SUM(LEN(B8279:V8279))=0,"",IF(OR(OR(ISBLANK(F8279),SUM(LEN(C8279),LEN(D8279))=0),AND(NOT(E8279="Unknown"),ISBLANK(J8279)),AND(NOT(O8279="Unknown"),ISBLANK(R8279))),"Missing Information", INDEX(Table15[Entire Service Line Classification], MATCH(SUMIFS(Table15[Unique ID],Table15[System-Owned Portion],E8279,Table15[If Material Anything Other than "Lead" in Column E,Was Material Ever Previously Lead?],G8279,Table15[Customer-Owned Portion],O8279),Table15[Unique ID],0),0)))</f>
        <v/>
      </c>
      <c r="X8279"/>
    </row>
    <row r="8280" spans="2:24" x14ac:dyDescent="0.25">
      <c r="B8280" s="146"/>
      <c r="C8280" s="31"/>
      <c r="D8280" s="31"/>
      <c r="E8280" s="44"/>
      <c r="F8280" s="43"/>
      <c r="G8280" s="84"/>
      <c r="H8280" s="31"/>
      <c r="I8280" s="31"/>
      <c r="J8280" s="84"/>
      <c r="K8280" s="31"/>
      <c r="L8280" s="31"/>
      <c r="M8280" s="169"/>
      <c r="N8280" s="148"/>
      <c r="O8280" s="106"/>
      <c r="P8280" s="43"/>
      <c r="Q8280" s="31"/>
      <c r="R8280" s="84"/>
      <c r="S8280" s="31"/>
      <c r="T8280" s="31"/>
      <c r="U8280" s="169"/>
      <c r="V8280" s="150"/>
      <c r="W8280" s="141" t="str" cm="1">
        <f t="array" ref="W8280">IF(SUM(LEN(B8280:V8280))=0,"",IF(OR(OR(ISBLANK(F8280),SUM(LEN(C8280),LEN(D8280))=0),AND(NOT(E8280="Unknown"),ISBLANK(J8280)),AND(NOT(O8280="Unknown"),ISBLANK(R8280))),"Missing Information", INDEX(Table15[Entire Service Line Classification], MATCH(SUMIFS(Table15[Unique ID],Table15[System-Owned Portion],E8280,Table15[If Material Anything Other than "Lead" in Column E,Was Material Ever Previously Lead?],G8280,Table15[Customer-Owned Portion],O8280),Table15[Unique ID],0),0)))</f>
        <v/>
      </c>
      <c r="X8280"/>
    </row>
    <row r="8281" spans="2:24" x14ac:dyDescent="0.25">
      <c r="B8281" s="146"/>
      <c r="C8281" s="31"/>
      <c r="D8281" s="31"/>
      <c r="E8281" s="44"/>
      <c r="F8281" s="43"/>
      <c r="G8281" s="84"/>
      <c r="H8281" s="31"/>
      <c r="I8281" s="31"/>
      <c r="J8281" s="84"/>
      <c r="K8281" s="31"/>
      <c r="L8281" s="31"/>
      <c r="M8281" s="169"/>
      <c r="N8281" s="148"/>
      <c r="O8281" s="106"/>
      <c r="P8281" s="43"/>
      <c r="Q8281" s="31"/>
      <c r="R8281" s="84"/>
      <c r="S8281" s="31"/>
      <c r="T8281" s="31"/>
      <c r="U8281" s="169"/>
      <c r="V8281" s="150"/>
      <c r="W8281" s="141" t="str" cm="1">
        <f t="array" ref="W8281">IF(SUM(LEN(B8281:V8281))=0,"",IF(OR(OR(ISBLANK(F8281),SUM(LEN(C8281),LEN(D8281))=0),AND(NOT(E8281="Unknown"),ISBLANK(J8281)),AND(NOT(O8281="Unknown"),ISBLANK(R8281))),"Missing Information", INDEX(Table15[Entire Service Line Classification], MATCH(SUMIFS(Table15[Unique ID],Table15[System-Owned Portion],E8281,Table15[If Material Anything Other than "Lead" in Column E,Was Material Ever Previously Lead?],G8281,Table15[Customer-Owned Portion],O8281),Table15[Unique ID],0),0)))</f>
        <v/>
      </c>
      <c r="X8281"/>
    </row>
    <row r="8282" spans="2:24" x14ac:dyDescent="0.25">
      <c r="B8282" s="146"/>
      <c r="C8282" s="31"/>
      <c r="D8282" s="31"/>
      <c r="E8282" s="44"/>
      <c r="F8282" s="43"/>
      <c r="G8282" s="84"/>
      <c r="H8282" s="31"/>
      <c r="I8282" s="31"/>
      <c r="J8282" s="84"/>
      <c r="K8282" s="31"/>
      <c r="L8282" s="31"/>
      <c r="M8282" s="169"/>
      <c r="N8282" s="148"/>
      <c r="O8282" s="106"/>
      <c r="P8282" s="43"/>
      <c r="Q8282" s="31"/>
      <c r="R8282" s="84"/>
      <c r="S8282" s="31"/>
      <c r="T8282" s="31"/>
      <c r="U8282" s="169"/>
      <c r="V8282" s="150"/>
      <c r="W8282" s="141" t="str" cm="1">
        <f t="array" ref="W8282">IF(SUM(LEN(B8282:V8282))=0,"",IF(OR(OR(ISBLANK(F8282),SUM(LEN(C8282),LEN(D8282))=0),AND(NOT(E8282="Unknown"),ISBLANK(J8282)),AND(NOT(O8282="Unknown"),ISBLANK(R8282))),"Missing Information", INDEX(Table15[Entire Service Line Classification], MATCH(SUMIFS(Table15[Unique ID],Table15[System-Owned Portion],E8282,Table15[If Material Anything Other than "Lead" in Column E,Was Material Ever Previously Lead?],G8282,Table15[Customer-Owned Portion],O8282),Table15[Unique ID],0),0)))</f>
        <v/>
      </c>
      <c r="X8282"/>
    </row>
    <row r="8283" spans="2:24" x14ac:dyDescent="0.25">
      <c r="B8283" s="146"/>
      <c r="C8283" s="31"/>
      <c r="D8283" s="31"/>
      <c r="E8283" s="44"/>
      <c r="F8283" s="43"/>
      <c r="G8283" s="84"/>
      <c r="H8283" s="31"/>
      <c r="I8283" s="31"/>
      <c r="J8283" s="84"/>
      <c r="K8283" s="31"/>
      <c r="L8283" s="31"/>
      <c r="M8283" s="169"/>
      <c r="N8283" s="148"/>
      <c r="O8283" s="106"/>
      <c r="P8283" s="43"/>
      <c r="Q8283" s="31"/>
      <c r="R8283" s="84"/>
      <c r="S8283" s="31"/>
      <c r="T8283" s="31"/>
      <c r="U8283" s="169"/>
      <c r="V8283" s="150"/>
      <c r="W8283" s="141" t="str" cm="1">
        <f t="array" ref="W8283">IF(SUM(LEN(B8283:V8283))=0,"",IF(OR(OR(ISBLANK(F8283),SUM(LEN(C8283),LEN(D8283))=0),AND(NOT(E8283="Unknown"),ISBLANK(J8283)),AND(NOT(O8283="Unknown"),ISBLANK(R8283))),"Missing Information", INDEX(Table15[Entire Service Line Classification], MATCH(SUMIFS(Table15[Unique ID],Table15[System-Owned Portion],E8283,Table15[If Material Anything Other than "Lead" in Column E,Was Material Ever Previously Lead?],G8283,Table15[Customer-Owned Portion],O8283),Table15[Unique ID],0),0)))</f>
        <v/>
      </c>
      <c r="X8283"/>
    </row>
    <row r="8284" spans="2:24" x14ac:dyDescent="0.25">
      <c r="B8284" s="146"/>
      <c r="C8284" s="31"/>
      <c r="D8284" s="31"/>
      <c r="E8284" s="44"/>
      <c r="F8284" s="43"/>
      <c r="G8284" s="84"/>
      <c r="H8284" s="31"/>
      <c r="I8284" s="31"/>
      <c r="J8284" s="84"/>
      <c r="K8284" s="31"/>
      <c r="L8284" s="31"/>
      <c r="M8284" s="169"/>
      <c r="N8284" s="148"/>
      <c r="O8284" s="106"/>
      <c r="P8284" s="43"/>
      <c r="Q8284" s="31"/>
      <c r="R8284" s="84"/>
      <c r="S8284" s="31"/>
      <c r="T8284" s="31"/>
      <c r="U8284" s="169"/>
      <c r="V8284" s="150"/>
      <c r="W8284" s="141" t="str" cm="1">
        <f t="array" ref="W8284">IF(SUM(LEN(B8284:V8284))=0,"",IF(OR(OR(ISBLANK(F8284),SUM(LEN(C8284),LEN(D8284))=0),AND(NOT(E8284="Unknown"),ISBLANK(J8284)),AND(NOT(O8284="Unknown"),ISBLANK(R8284))),"Missing Information", INDEX(Table15[Entire Service Line Classification], MATCH(SUMIFS(Table15[Unique ID],Table15[System-Owned Portion],E8284,Table15[If Material Anything Other than "Lead" in Column E,Was Material Ever Previously Lead?],G8284,Table15[Customer-Owned Portion],O8284),Table15[Unique ID],0),0)))</f>
        <v/>
      </c>
      <c r="X8284"/>
    </row>
    <row r="8285" spans="2:24" x14ac:dyDescent="0.25">
      <c r="B8285" s="146"/>
      <c r="C8285" s="31"/>
      <c r="D8285" s="31"/>
      <c r="E8285" s="44"/>
      <c r="F8285" s="43"/>
      <c r="G8285" s="84"/>
      <c r="H8285" s="31"/>
      <c r="I8285" s="31"/>
      <c r="J8285" s="84"/>
      <c r="K8285" s="31"/>
      <c r="L8285" s="31"/>
      <c r="M8285" s="169"/>
      <c r="N8285" s="148"/>
      <c r="O8285" s="106"/>
      <c r="P8285" s="43"/>
      <c r="Q8285" s="31"/>
      <c r="R8285" s="84"/>
      <c r="S8285" s="31"/>
      <c r="T8285" s="31"/>
      <c r="U8285" s="169"/>
      <c r="V8285" s="150"/>
      <c r="W8285" s="141" t="str" cm="1">
        <f t="array" ref="W8285">IF(SUM(LEN(B8285:V8285))=0,"",IF(OR(OR(ISBLANK(F8285),SUM(LEN(C8285),LEN(D8285))=0),AND(NOT(E8285="Unknown"),ISBLANK(J8285)),AND(NOT(O8285="Unknown"),ISBLANK(R8285))),"Missing Information", INDEX(Table15[Entire Service Line Classification], MATCH(SUMIFS(Table15[Unique ID],Table15[System-Owned Portion],E8285,Table15[If Material Anything Other than "Lead" in Column E,Was Material Ever Previously Lead?],G8285,Table15[Customer-Owned Portion],O8285),Table15[Unique ID],0),0)))</f>
        <v/>
      </c>
      <c r="X8285"/>
    </row>
    <row r="8286" spans="2:24" x14ac:dyDescent="0.25">
      <c r="B8286" s="146"/>
      <c r="C8286" s="31"/>
      <c r="D8286" s="31"/>
      <c r="E8286" s="44"/>
      <c r="F8286" s="43"/>
      <c r="G8286" s="84"/>
      <c r="H8286" s="31"/>
      <c r="I8286" s="31"/>
      <c r="J8286" s="84"/>
      <c r="K8286" s="31"/>
      <c r="L8286" s="31"/>
      <c r="M8286" s="169"/>
      <c r="N8286" s="148"/>
      <c r="O8286" s="106"/>
      <c r="P8286" s="43"/>
      <c r="Q8286" s="31"/>
      <c r="R8286" s="84"/>
      <c r="S8286" s="31"/>
      <c r="T8286" s="31"/>
      <c r="U8286" s="169"/>
      <c r="V8286" s="150"/>
      <c r="W8286" s="141" t="str" cm="1">
        <f t="array" ref="W8286">IF(SUM(LEN(B8286:V8286))=0,"",IF(OR(OR(ISBLANK(F8286),SUM(LEN(C8286),LEN(D8286))=0),AND(NOT(E8286="Unknown"),ISBLANK(J8286)),AND(NOT(O8286="Unknown"),ISBLANK(R8286))),"Missing Information", INDEX(Table15[Entire Service Line Classification], MATCH(SUMIFS(Table15[Unique ID],Table15[System-Owned Portion],E8286,Table15[If Material Anything Other than "Lead" in Column E,Was Material Ever Previously Lead?],G8286,Table15[Customer-Owned Portion],O8286),Table15[Unique ID],0),0)))</f>
        <v/>
      </c>
      <c r="X8286"/>
    </row>
    <row r="8287" spans="2:24" x14ac:dyDescent="0.25">
      <c r="B8287" s="146"/>
      <c r="C8287" s="31"/>
      <c r="D8287" s="31"/>
      <c r="E8287" s="44"/>
      <c r="F8287" s="43"/>
      <c r="G8287" s="84"/>
      <c r="H8287" s="31"/>
      <c r="I8287" s="31"/>
      <c r="J8287" s="84"/>
      <c r="K8287" s="31"/>
      <c r="L8287" s="31"/>
      <c r="M8287" s="169"/>
      <c r="N8287" s="148"/>
      <c r="O8287" s="106"/>
      <c r="P8287" s="43"/>
      <c r="Q8287" s="31"/>
      <c r="R8287" s="84"/>
      <c r="S8287" s="31"/>
      <c r="T8287" s="31"/>
      <c r="U8287" s="169"/>
      <c r="V8287" s="150"/>
      <c r="W8287" s="141" t="str" cm="1">
        <f t="array" ref="W8287">IF(SUM(LEN(B8287:V8287))=0,"",IF(OR(OR(ISBLANK(F8287),SUM(LEN(C8287),LEN(D8287))=0),AND(NOT(E8287="Unknown"),ISBLANK(J8287)),AND(NOT(O8287="Unknown"),ISBLANK(R8287))),"Missing Information", INDEX(Table15[Entire Service Line Classification], MATCH(SUMIFS(Table15[Unique ID],Table15[System-Owned Portion],E8287,Table15[If Material Anything Other than "Lead" in Column E,Was Material Ever Previously Lead?],G8287,Table15[Customer-Owned Portion],O8287),Table15[Unique ID],0),0)))</f>
        <v/>
      </c>
      <c r="X8287"/>
    </row>
    <row r="8288" spans="2:24" x14ac:dyDescent="0.25">
      <c r="B8288" s="146"/>
      <c r="C8288" s="31"/>
      <c r="D8288" s="31"/>
      <c r="E8288" s="44"/>
      <c r="F8288" s="43"/>
      <c r="G8288" s="84"/>
      <c r="H8288" s="31"/>
      <c r="I8288" s="31"/>
      <c r="J8288" s="84"/>
      <c r="K8288" s="31"/>
      <c r="L8288" s="31"/>
      <c r="M8288" s="169"/>
      <c r="N8288" s="148"/>
      <c r="O8288" s="106"/>
      <c r="P8288" s="43"/>
      <c r="Q8288" s="31"/>
      <c r="R8288" s="84"/>
      <c r="S8288" s="31"/>
      <c r="T8288" s="31"/>
      <c r="U8288" s="169"/>
      <c r="V8288" s="150"/>
      <c r="W8288" s="141" t="str" cm="1">
        <f t="array" ref="W8288">IF(SUM(LEN(B8288:V8288))=0,"",IF(OR(OR(ISBLANK(F8288),SUM(LEN(C8288),LEN(D8288))=0),AND(NOT(E8288="Unknown"),ISBLANK(J8288)),AND(NOT(O8288="Unknown"),ISBLANK(R8288))),"Missing Information", INDEX(Table15[Entire Service Line Classification], MATCH(SUMIFS(Table15[Unique ID],Table15[System-Owned Portion],E8288,Table15[If Material Anything Other than "Lead" in Column E,Was Material Ever Previously Lead?],G8288,Table15[Customer-Owned Portion],O8288),Table15[Unique ID],0),0)))</f>
        <v/>
      </c>
      <c r="X8288"/>
    </row>
    <row r="8289" spans="2:24" x14ac:dyDescent="0.25">
      <c r="B8289" s="146"/>
      <c r="C8289" s="31"/>
      <c r="D8289" s="31"/>
      <c r="E8289" s="44"/>
      <c r="F8289" s="43"/>
      <c r="G8289" s="84"/>
      <c r="H8289" s="31"/>
      <c r="I8289" s="31"/>
      <c r="J8289" s="84"/>
      <c r="K8289" s="31"/>
      <c r="L8289" s="31"/>
      <c r="M8289" s="169"/>
      <c r="N8289" s="148"/>
      <c r="O8289" s="106"/>
      <c r="P8289" s="43"/>
      <c r="Q8289" s="31"/>
      <c r="R8289" s="84"/>
      <c r="S8289" s="31"/>
      <c r="T8289" s="31"/>
      <c r="U8289" s="169"/>
      <c r="V8289" s="150"/>
      <c r="W8289" s="141" t="str" cm="1">
        <f t="array" ref="W8289">IF(SUM(LEN(B8289:V8289))=0,"",IF(OR(OR(ISBLANK(F8289),SUM(LEN(C8289),LEN(D8289))=0),AND(NOT(E8289="Unknown"),ISBLANK(J8289)),AND(NOT(O8289="Unknown"),ISBLANK(R8289))),"Missing Information", INDEX(Table15[Entire Service Line Classification], MATCH(SUMIFS(Table15[Unique ID],Table15[System-Owned Portion],E8289,Table15[If Material Anything Other than "Lead" in Column E,Was Material Ever Previously Lead?],G8289,Table15[Customer-Owned Portion],O8289),Table15[Unique ID],0),0)))</f>
        <v/>
      </c>
      <c r="X8289"/>
    </row>
    <row r="8290" spans="2:24" x14ac:dyDescent="0.25">
      <c r="B8290" s="146"/>
      <c r="C8290" s="31"/>
      <c r="D8290" s="31"/>
      <c r="E8290" s="44"/>
      <c r="F8290" s="43"/>
      <c r="G8290" s="84"/>
      <c r="H8290" s="31"/>
      <c r="I8290" s="31"/>
      <c r="J8290" s="84"/>
      <c r="K8290" s="31"/>
      <c r="L8290" s="31"/>
      <c r="M8290" s="169"/>
      <c r="N8290" s="148"/>
      <c r="O8290" s="106"/>
      <c r="P8290" s="43"/>
      <c r="Q8290" s="31"/>
      <c r="R8290" s="84"/>
      <c r="S8290" s="31"/>
      <c r="T8290" s="31"/>
      <c r="U8290" s="169"/>
      <c r="V8290" s="150"/>
      <c r="W8290" s="141" t="str" cm="1">
        <f t="array" ref="W8290">IF(SUM(LEN(B8290:V8290))=0,"",IF(OR(OR(ISBLANK(F8290),SUM(LEN(C8290),LEN(D8290))=0),AND(NOT(E8290="Unknown"),ISBLANK(J8290)),AND(NOT(O8290="Unknown"),ISBLANK(R8290))),"Missing Information", INDEX(Table15[Entire Service Line Classification], MATCH(SUMIFS(Table15[Unique ID],Table15[System-Owned Portion],E8290,Table15[If Material Anything Other than "Lead" in Column E,Was Material Ever Previously Lead?],G8290,Table15[Customer-Owned Portion],O8290),Table15[Unique ID],0),0)))</f>
        <v/>
      </c>
      <c r="X8290"/>
    </row>
    <row r="8291" spans="2:24" x14ac:dyDescent="0.25">
      <c r="B8291" s="146"/>
      <c r="C8291" s="31"/>
      <c r="D8291" s="31"/>
      <c r="E8291" s="44"/>
      <c r="F8291" s="43"/>
      <c r="G8291" s="84"/>
      <c r="H8291" s="31"/>
      <c r="I8291" s="31"/>
      <c r="J8291" s="84"/>
      <c r="K8291" s="31"/>
      <c r="L8291" s="31"/>
      <c r="M8291" s="169"/>
      <c r="N8291" s="148"/>
      <c r="O8291" s="106"/>
      <c r="P8291" s="43"/>
      <c r="Q8291" s="31"/>
      <c r="R8291" s="84"/>
      <c r="S8291" s="31"/>
      <c r="T8291" s="31"/>
      <c r="U8291" s="169"/>
      <c r="V8291" s="150"/>
      <c r="W8291" s="141" t="str" cm="1">
        <f t="array" ref="W8291">IF(SUM(LEN(B8291:V8291))=0,"",IF(OR(OR(ISBLANK(F8291),SUM(LEN(C8291),LEN(D8291))=0),AND(NOT(E8291="Unknown"),ISBLANK(J8291)),AND(NOT(O8291="Unknown"),ISBLANK(R8291))),"Missing Information", INDEX(Table15[Entire Service Line Classification], MATCH(SUMIFS(Table15[Unique ID],Table15[System-Owned Portion],E8291,Table15[If Material Anything Other than "Lead" in Column E,Was Material Ever Previously Lead?],G8291,Table15[Customer-Owned Portion],O8291),Table15[Unique ID],0),0)))</f>
        <v/>
      </c>
      <c r="X8291"/>
    </row>
    <row r="8292" spans="2:24" x14ac:dyDescent="0.25">
      <c r="B8292" s="146"/>
      <c r="C8292" s="31"/>
      <c r="D8292" s="31"/>
      <c r="E8292" s="44"/>
      <c r="F8292" s="43"/>
      <c r="G8292" s="84"/>
      <c r="H8292" s="31"/>
      <c r="I8292" s="31"/>
      <c r="J8292" s="84"/>
      <c r="K8292" s="31"/>
      <c r="L8292" s="31"/>
      <c r="M8292" s="169"/>
      <c r="N8292" s="148"/>
      <c r="O8292" s="106"/>
      <c r="P8292" s="43"/>
      <c r="Q8292" s="31"/>
      <c r="R8292" s="84"/>
      <c r="S8292" s="31"/>
      <c r="T8292" s="31"/>
      <c r="U8292" s="169"/>
      <c r="V8292" s="150"/>
      <c r="W8292" s="141" t="str" cm="1">
        <f t="array" ref="W8292">IF(SUM(LEN(B8292:V8292))=0,"",IF(OR(OR(ISBLANK(F8292),SUM(LEN(C8292),LEN(D8292))=0),AND(NOT(E8292="Unknown"),ISBLANK(J8292)),AND(NOT(O8292="Unknown"),ISBLANK(R8292))),"Missing Information", INDEX(Table15[Entire Service Line Classification], MATCH(SUMIFS(Table15[Unique ID],Table15[System-Owned Portion],E8292,Table15[If Material Anything Other than "Lead" in Column E,Was Material Ever Previously Lead?],G8292,Table15[Customer-Owned Portion],O8292),Table15[Unique ID],0),0)))</f>
        <v/>
      </c>
      <c r="X8292"/>
    </row>
    <row r="8293" spans="2:24" x14ac:dyDescent="0.25">
      <c r="B8293" s="146"/>
      <c r="C8293" s="31"/>
      <c r="D8293" s="31"/>
      <c r="E8293" s="44"/>
      <c r="F8293" s="43"/>
      <c r="G8293" s="84"/>
      <c r="H8293" s="31"/>
      <c r="I8293" s="31"/>
      <c r="J8293" s="84"/>
      <c r="K8293" s="31"/>
      <c r="L8293" s="31"/>
      <c r="M8293" s="169"/>
      <c r="N8293" s="148"/>
      <c r="O8293" s="106"/>
      <c r="P8293" s="43"/>
      <c r="Q8293" s="31"/>
      <c r="R8293" s="84"/>
      <c r="S8293" s="31"/>
      <c r="T8293" s="31"/>
      <c r="U8293" s="169"/>
      <c r="V8293" s="150"/>
      <c r="W8293" s="141" t="str" cm="1">
        <f t="array" ref="W8293">IF(SUM(LEN(B8293:V8293))=0,"",IF(OR(OR(ISBLANK(F8293),SUM(LEN(C8293),LEN(D8293))=0),AND(NOT(E8293="Unknown"),ISBLANK(J8293)),AND(NOT(O8293="Unknown"),ISBLANK(R8293))),"Missing Information", INDEX(Table15[Entire Service Line Classification], MATCH(SUMIFS(Table15[Unique ID],Table15[System-Owned Portion],E8293,Table15[If Material Anything Other than "Lead" in Column E,Was Material Ever Previously Lead?],G8293,Table15[Customer-Owned Portion],O8293),Table15[Unique ID],0),0)))</f>
        <v/>
      </c>
      <c r="X8293"/>
    </row>
    <row r="8294" spans="2:24" x14ac:dyDescent="0.25">
      <c r="B8294" s="146"/>
      <c r="C8294" s="31"/>
      <c r="D8294" s="31"/>
      <c r="E8294" s="44"/>
      <c r="F8294" s="43"/>
      <c r="G8294" s="84"/>
      <c r="H8294" s="31"/>
      <c r="I8294" s="31"/>
      <c r="J8294" s="84"/>
      <c r="K8294" s="31"/>
      <c r="L8294" s="31"/>
      <c r="M8294" s="169"/>
      <c r="N8294" s="148"/>
      <c r="O8294" s="106"/>
      <c r="P8294" s="43"/>
      <c r="Q8294" s="31"/>
      <c r="R8294" s="84"/>
      <c r="S8294" s="31"/>
      <c r="T8294" s="31"/>
      <c r="U8294" s="169"/>
      <c r="V8294" s="150"/>
      <c r="W8294" s="141" t="str" cm="1">
        <f t="array" ref="W8294">IF(SUM(LEN(B8294:V8294))=0,"",IF(OR(OR(ISBLANK(F8294),SUM(LEN(C8294),LEN(D8294))=0),AND(NOT(E8294="Unknown"),ISBLANK(J8294)),AND(NOT(O8294="Unknown"),ISBLANK(R8294))),"Missing Information", INDEX(Table15[Entire Service Line Classification], MATCH(SUMIFS(Table15[Unique ID],Table15[System-Owned Portion],E8294,Table15[If Material Anything Other than "Lead" in Column E,Was Material Ever Previously Lead?],G8294,Table15[Customer-Owned Portion],O8294),Table15[Unique ID],0),0)))</f>
        <v/>
      </c>
      <c r="X8294"/>
    </row>
    <row r="8295" spans="2:24" x14ac:dyDescent="0.25">
      <c r="B8295" s="146"/>
      <c r="C8295" s="31"/>
      <c r="D8295" s="31"/>
      <c r="E8295" s="44"/>
      <c r="F8295" s="43"/>
      <c r="G8295" s="84"/>
      <c r="H8295" s="31"/>
      <c r="I8295" s="31"/>
      <c r="J8295" s="84"/>
      <c r="K8295" s="31"/>
      <c r="L8295" s="31"/>
      <c r="M8295" s="169"/>
      <c r="N8295" s="148"/>
      <c r="O8295" s="106"/>
      <c r="P8295" s="43"/>
      <c r="Q8295" s="31"/>
      <c r="R8295" s="84"/>
      <c r="S8295" s="31"/>
      <c r="T8295" s="31"/>
      <c r="U8295" s="169"/>
      <c r="V8295" s="150"/>
      <c r="W8295" s="141" t="str" cm="1">
        <f t="array" ref="W8295">IF(SUM(LEN(B8295:V8295))=0,"",IF(OR(OR(ISBLANK(F8295),SUM(LEN(C8295),LEN(D8295))=0),AND(NOT(E8295="Unknown"),ISBLANK(J8295)),AND(NOT(O8295="Unknown"),ISBLANK(R8295))),"Missing Information", INDEX(Table15[Entire Service Line Classification], MATCH(SUMIFS(Table15[Unique ID],Table15[System-Owned Portion],E8295,Table15[If Material Anything Other than "Lead" in Column E,Was Material Ever Previously Lead?],G8295,Table15[Customer-Owned Portion],O8295),Table15[Unique ID],0),0)))</f>
        <v/>
      </c>
      <c r="X8295"/>
    </row>
    <row r="8296" spans="2:24" x14ac:dyDescent="0.25">
      <c r="B8296" s="146"/>
      <c r="C8296" s="31"/>
      <c r="D8296" s="31"/>
      <c r="E8296" s="44"/>
      <c r="F8296" s="43"/>
      <c r="G8296" s="84"/>
      <c r="H8296" s="31"/>
      <c r="I8296" s="31"/>
      <c r="J8296" s="84"/>
      <c r="K8296" s="31"/>
      <c r="L8296" s="31"/>
      <c r="M8296" s="169"/>
      <c r="N8296" s="148"/>
      <c r="O8296" s="106"/>
      <c r="P8296" s="43"/>
      <c r="Q8296" s="31"/>
      <c r="R8296" s="84"/>
      <c r="S8296" s="31"/>
      <c r="T8296" s="31"/>
      <c r="U8296" s="169"/>
      <c r="V8296" s="150"/>
      <c r="W8296" s="141" t="str" cm="1">
        <f t="array" ref="W8296">IF(SUM(LEN(B8296:V8296))=0,"",IF(OR(OR(ISBLANK(F8296),SUM(LEN(C8296),LEN(D8296))=0),AND(NOT(E8296="Unknown"),ISBLANK(J8296)),AND(NOT(O8296="Unknown"),ISBLANK(R8296))),"Missing Information", INDEX(Table15[Entire Service Line Classification], MATCH(SUMIFS(Table15[Unique ID],Table15[System-Owned Portion],E8296,Table15[If Material Anything Other than "Lead" in Column E,Was Material Ever Previously Lead?],G8296,Table15[Customer-Owned Portion],O8296),Table15[Unique ID],0),0)))</f>
        <v/>
      </c>
      <c r="X8296"/>
    </row>
    <row r="8297" spans="2:24" x14ac:dyDescent="0.25">
      <c r="B8297" s="146"/>
      <c r="C8297" s="31"/>
      <c r="D8297" s="31"/>
      <c r="E8297" s="44"/>
      <c r="F8297" s="43"/>
      <c r="G8297" s="84"/>
      <c r="H8297" s="31"/>
      <c r="I8297" s="31"/>
      <c r="J8297" s="84"/>
      <c r="K8297" s="31"/>
      <c r="L8297" s="31"/>
      <c r="M8297" s="169"/>
      <c r="N8297" s="148"/>
      <c r="O8297" s="106"/>
      <c r="P8297" s="43"/>
      <c r="Q8297" s="31"/>
      <c r="R8297" s="84"/>
      <c r="S8297" s="31"/>
      <c r="T8297" s="31"/>
      <c r="U8297" s="169"/>
      <c r="V8297" s="150"/>
      <c r="W8297" s="141" t="str" cm="1">
        <f t="array" ref="W8297">IF(SUM(LEN(B8297:V8297))=0,"",IF(OR(OR(ISBLANK(F8297),SUM(LEN(C8297),LEN(D8297))=0),AND(NOT(E8297="Unknown"),ISBLANK(J8297)),AND(NOT(O8297="Unknown"),ISBLANK(R8297))),"Missing Information", INDEX(Table15[Entire Service Line Classification], MATCH(SUMIFS(Table15[Unique ID],Table15[System-Owned Portion],E8297,Table15[If Material Anything Other than "Lead" in Column E,Was Material Ever Previously Lead?],G8297,Table15[Customer-Owned Portion],O8297),Table15[Unique ID],0),0)))</f>
        <v/>
      </c>
      <c r="X8297"/>
    </row>
    <row r="8298" spans="2:24" x14ac:dyDescent="0.25">
      <c r="B8298" s="146"/>
      <c r="C8298" s="31"/>
      <c r="D8298" s="31"/>
      <c r="E8298" s="44"/>
      <c r="F8298" s="43"/>
      <c r="G8298" s="84"/>
      <c r="H8298" s="31"/>
      <c r="I8298" s="31"/>
      <c r="J8298" s="84"/>
      <c r="K8298" s="31"/>
      <c r="L8298" s="31"/>
      <c r="M8298" s="169"/>
      <c r="N8298" s="148"/>
      <c r="O8298" s="106"/>
      <c r="P8298" s="43"/>
      <c r="Q8298" s="31"/>
      <c r="R8298" s="84"/>
      <c r="S8298" s="31"/>
      <c r="T8298" s="31"/>
      <c r="U8298" s="169"/>
      <c r="V8298" s="150"/>
      <c r="W8298" s="141" t="str" cm="1">
        <f t="array" ref="W8298">IF(SUM(LEN(B8298:V8298))=0,"",IF(OR(OR(ISBLANK(F8298),SUM(LEN(C8298),LEN(D8298))=0),AND(NOT(E8298="Unknown"),ISBLANK(J8298)),AND(NOT(O8298="Unknown"),ISBLANK(R8298))),"Missing Information", INDEX(Table15[Entire Service Line Classification], MATCH(SUMIFS(Table15[Unique ID],Table15[System-Owned Portion],E8298,Table15[If Material Anything Other than "Lead" in Column E,Was Material Ever Previously Lead?],G8298,Table15[Customer-Owned Portion],O8298),Table15[Unique ID],0),0)))</f>
        <v/>
      </c>
      <c r="X8298"/>
    </row>
    <row r="8299" spans="2:24" x14ac:dyDescent="0.25">
      <c r="B8299" s="146"/>
      <c r="C8299" s="31"/>
      <c r="D8299" s="31"/>
      <c r="E8299" s="44"/>
      <c r="F8299" s="43"/>
      <c r="G8299" s="84"/>
      <c r="H8299" s="31"/>
      <c r="I8299" s="31"/>
      <c r="J8299" s="84"/>
      <c r="K8299" s="31"/>
      <c r="L8299" s="31"/>
      <c r="M8299" s="169"/>
      <c r="N8299" s="148"/>
      <c r="O8299" s="106"/>
      <c r="P8299" s="43"/>
      <c r="Q8299" s="31"/>
      <c r="R8299" s="84"/>
      <c r="S8299" s="31"/>
      <c r="T8299" s="31"/>
      <c r="U8299" s="169"/>
      <c r="V8299" s="150"/>
      <c r="W8299" s="141" t="str" cm="1">
        <f t="array" ref="W8299">IF(SUM(LEN(B8299:V8299))=0,"",IF(OR(OR(ISBLANK(F8299),SUM(LEN(C8299),LEN(D8299))=0),AND(NOT(E8299="Unknown"),ISBLANK(J8299)),AND(NOT(O8299="Unknown"),ISBLANK(R8299))),"Missing Information", INDEX(Table15[Entire Service Line Classification], MATCH(SUMIFS(Table15[Unique ID],Table15[System-Owned Portion],E8299,Table15[If Material Anything Other than "Lead" in Column E,Was Material Ever Previously Lead?],G8299,Table15[Customer-Owned Portion],O8299),Table15[Unique ID],0),0)))</f>
        <v/>
      </c>
      <c r="X8299"/>
    </row>
    <row r="8300" spans="2:24" x14ac:dyDescent="0.25">
      <c r="B8300" s="146"/>
      <c r="C8300" s="31"/>
      <c r="D8300" s="31"/>
      <c r="E8300" s="44"/>
      <c r="F8300" s="43"/>
      <c r="G8300" s="84"/>
      <c r="H8300" s="31"/>
      <c r="I8300" s="31"/>
      <c r="J8300" s="84"/>
      <c r="K8300" s="31"/>
      <c r="L8300" s="31"/>
      <c r="M8300" s="169"/>
      <c r="N8300" s="148"/>
      <c r="O8300" s="106"/>
      <c r="P8300" s="43"/>
      <c r="Q8300" s="31"/>
      <c r="R8300" s="84"/>
      <c r="S8300" s="31"/>
      <c r="T8300" s="31"/>
      <c r="U8300" s="169"/>
      <c r="V8300" s="150"/>
      <c r="W8300" s="141" t="str" cm="1">
        <f t="array" ref="W8300">IF(SUM(LEN(B8300:V8300))=0,"",IF(OR(OR(ISBLANK(F8300),SUM(LEN(C8300),LEN(D8300))=0),AND(NOT(E8300="Unknown"),ISBLANK(J8300)),AND(NOT(O8300="Unknown"),ISBLANK(R8300))),"Missing Information", INDEX(Table15[Entire Service Line Classification], MATCH(SUMIFS(Table15[Unique ID],Table15[System-Owned Portion],E8300,Table15[If Material Anything Other than "Lead" in Column E,Was Material Ever Previously Lead?],G8300,Table15[Customer-Owned Portion],O8300),Table15[Unique ID],0),0)))</f>
        <v/>
      </c>
      <c r="X8300"/>
    </row>
    <row r="8301" spans="2:24" x14ac:dyDescent="0.25">
      <c r="B8301" s="146"/>
      <c r="C8301" s="31"/>
      <c r="D8301" s="31"/>
      <c r="E8301" s="44"/>
      <c r="F8301" s="43"/>
      <c r="G8301" s="84"/>
      <c r="H8301" s="31"/>
      <c r="I8301" s="31"/>
      <c r="J8301" s="84"/>
      <c r="K8301" s="31"/>
      <c r="L8301" s="31"/>
      <c r="M8301" s="169"/>
      <c r="N8301" s="148"/>
      <c r="O8301" s="106"/>
      <c r="P8301" s="43"/>
      <c r="Q8301" s="31"/>
      <c r="R8301" s="84"/>
      <c r="S8301" s="31"/>
      <c r="T8301" s="31"/>
      <c r="U8301" s="169"/>
      <c r="V8301" s="150"/>
      <c r="W8301" s="141" t="str" cm="1">
        <f t="array" ref="W8301">IF(SUM(LEN(B8301:V8301))=0,"",IF(OR(OR(ISBLANK(F8301),SUM(LEN(C8301),LEN(D8301))=0),AND(NOT(E8301="Unknown"),ISBLANK(J8301)),AND(NOT(O8301="Unknown"),ISBLANK(R8301))),"Missing Information", INDEX(Table15[Entire Service Line Classification], MATCH(SUMIFS(Table15[Unique ID],Table15[System-Owned Portion],E8301,Table15[If Material Anything Other than "Lead" in Column E,Was Material Ever Previously Lead?],G8301,Table15[Customer-Owned Portion],O8301),Table15[Unique ID],0),0)))</f>
        <v/>
      </c>
      <c r="X8301"/>
    </row>
    <row r="8302" spans="2:24" x14ac:dyDescent="0.25">
      <c r="B8302" s="146"/>
      <c r="C8302" s="31"/>
      <c r="D8302" s="31"/>
      <c r="E8302" s="44"/>
      <c r="F8302" s="43"/>
      <c r="G8302" s="84"/>
      <c r="H8302" s="31"/>
      <c r="I8302" s="31"/>
      <c r="J8302" s="84"/>
      <c r="K8302" s="31"/>
      <c r="L8302" s="31"/>
      <c r="M8302" s="169"/>
      <c r="N8302" s="148"/>
      <c r="O8302" s="106"/>
      <c r="P8302" s="43"/>
      <c r="Q8302" s="31"/>
      <c r="R8302" s="84"/>
      <c r="S8302" s="31"/>
      <c r="T8302" s="31"/>
      <c r="U8302" s="169"/>
      <c r="V8302" s="150"/>
      <c r="W8302" s="141" t="str" cm="1">
        <f t="array" ref="W8302">IF(SUM(LEN(B8302:V8302))=0,"",IF(OR(OR(ISBLANK(F8302),SUM(LEN(C8302),LEN(D8302))=0),AND(NOT(E8302="Unknown"),ISBLANK(J8302)),AND(NOT(O8302="Unknown"),ISBLANK(R8302))),"Missing Information", INDEX(Table15[Entire Service Line Classification], MATCH(SUMIFS(Table15[Unique ID],Table15[System-Owned Portion],E8302,Table15[If Material Anything Other than "Lead" in Column E,Was Material Ever Previously Lead?],G8302,Table15[Customer-Owned Portion],O8302),Table15[Unique ID],0),0)))</f>
        <v/>
      </c>
      <c r="X8302"/>
    </row>
    <row r="8303" spans="2:24" x14ac:dyDescent="0.25">
      <c r="B8303" s="146"/>
      <c r="C8303" s="31"/>
      <c r="D8303" s="31"/>
      <c r="E8303" s="44"/>
      <c r="F8303" s="43"/>
      <c r="G8303" s="84"/>
      <c r="H8303" s="31"/>
      <c r="I8303" s="31"/>
      <c r="J8303" s="84"/>
      <c r="K8303" s="31"/>
      <c r="L8303" s="31"/>
      <c r="M8303" s="169"/>
      <c r="N8303" s="148"/>
      <c r="O8303" s="106"/>
      <c r="P8303" s="43"/>
      <c r="Q8303" s="31"/>
      <c r="R8303" s="84"/>
      <c r="S8303" s="31"/>
      <c r="T8303" s="31"/>
      <c r="U8303" s="169"/>
      <c r="V8303" s="150"/>
      <c r="W8303" s="141" t="str" cm="1">
        <f t="array" ref="W8303">IF(SUM(LEN(B8303:V8303))=0,"",IF(OR(OR(ISBLANK(F8303),SUM(LEN(C8303),LEN(D8303))=0),AND(NOT(E8303="Unknown"),ISBLANK(J8303)),AND(NOT(O8303="Unknown"),ISBLANK(R8303))),"Missing Information", INDEX(Table15[Entire Service Line Classification], MATCH(SUMIFS(Table15[Unique ID],Table15[System-Owned Portion],E8303,Table15[If Material Anything Other than "Lead" in Column E,Was Material Ever Previously Lead?],G8303,Table15[Customer-Owned Portion],O8303),Table15[Unique ID],0),0)))</f>
        <v/>
      </c>
      <c r="X8303"/>
    </row>
    <row r="8304" spans="2:24" x14ac:dyDescent="0.25">
      <c r="B8304" s="146"/>
      <c r="C8304" s="31"/>
      <c r="D8304" s="31"/>
      <c r="E8304" s="44"/>
      <c r="F8304" s="43"/>
      <c r="G8304" s="84"/>
      <c r="H8304" s="31"/>
      <c r="I8304" s="31"/>
      <c r="J8304" s="84"/>
      <c r="K8304" s="31"/>
      <c r="L8304" s="31"/>
      <c r="M8304" s="169"/>
      <c r="N8304" s="148"/>
      <c r="O8304" s="106"/>
      <c r="P8304" s="43"/>
      <c r="Q8304" s="31"/>
      <c r="R8304" s="84"/>
      <c r="S8304" s="31"/>
      <c r="T8304" s="31"/>
      <c r="U8304" s="169"/>
      <c r="V8304" s="150"/>
      <c r="W8304" s="141" t="str" cm="1">
        <f t="array" ref="W8304">IF(SUM(LEN(B8304:V8304))=0,"",IF(OR(OR(ISBLANK(F8304),SUM(LEN(C8304),LEN(D8304))=0),AND(NOT(E8304="Unknown"),ISBLANK(J8304)),AND(NOT(O8304="Unknown"),ISBLANK(R8304))),"Missing Information", INDEX(Table15[Entire Service Line Classification], MATCH(SUMIFS(Table15[Unique ID],Table15[System-Owned Portion],E8304,Table15[If Material Anything Other than "Lead" in Column E,Was Material Ever Previously Lead?],G8304,Table15[Customer-Owned Portion],O8304),Table15[Unique ID],0),0)))</f>
        <v/>
      </c>
      <c r="X8304"/>
    </row>
    <row r="8305" spans="2:24" x14ac:dyDescent="0.25">
      <c r="B8305" s="146"/>
      <c r="C8305" s="31"/>
      <c r="D8305" s="31"/>
      <c r="E8305" s="44"/>
      <c r="F8305" s="43"/>
      <c r="G8305" s="84"/>
      <c r="H8305" s="31"/>
      <c r="I8305" s="31"/>
      <c r="J8305" s="84"/>
      <c r="K8305" s="31"/>
      <c r="L8305" s="31"/>
      <c r="M8305" s="169"/>
      <c r="N8305" s="148"/>
      <c r="O8305" s="106"/>
      <c r="P8305" s="43"/>
      <c r="Q8305" s="31"/>
      <c r="R8305" s="84"/>
      <c r="S8305" s="31"/>
      <c r="T8305" s="31"/>
      <c r="U8305" s="169"/>
      <c r="V8305" s="150"/>
      <c r="W8305" s="141" t="str" cm="1">
        <f t="array" ref="W8305">IF(SUM(LEN(B8305:V8305))=0,"",IF(OR(OR(ISBLANK(F8305),SUM(LEN(C8305),LEN(D8305))=0),AND(NOT(E8305="Unknown"),ISBLANK(J8305)),AND(NOT(O8305="Unknown"),ISBLANK(R8305))),"Missing Information", INDEX(Table15[Entire Service Line Classification], MATCH(SUMIFS(Table15[Unique ID],Table15[System-Owned Portion],E8305,Table15[If Material Anything Other than "Lead" in Column E,Was Material Ever Previously Lead?],G8305,Table15[Customer-Owned Portion],O8305),Table15[Unique ID],0),0)))</f>
        <v/>
      </c>
      <c r="X8305"/>
    </row>
    <row r="8306" spans="2:24" x14ac:dyDescent="0.25">
      <c r="B8306" s="146"/>
      <c r="C8306" s="31"/>
      <c r="D8306" s="31"/>
      <c r="E8306" s="44"/>
      <c r="F8306" s="43"/>
      <c r="G8306" s="84"/>
      <c r="H8306" s="31"/>
      <c r="I8306" s="31"/>
      <c r="J8306" s="84"/>
      <c r="K8306" s="31"/>
      <c r="L8306" s="31"/>
      <c r="M8306" s="169"/>
      <c r="N8306" s="148"/>
      <c r="O8306" s="106"/>
      <c r="P8306" s="43"/>
      <c r="Q8306" s="31"/>
      <c r="R8306" s="84"/>
      <c r="S8306" s="31"/>
      <c r="T8306" s="31"/>
      <c r="U8306" s="169"/>
      <c r="V8306" s="150"/>
      <c r="W8306" s="141" t="str" cm="1">
        <f t="array" ref="W8306">IF(SUM(LEN(B8306:V8306))=0,"",IF(OR(OR(ISBLANK(F8306),SUM(LEN(C8306),LEN(D8306))=0),AND(NOT(E8306="Unknown"),ISBLANK(J8306)),AND(NOT(O8306="Unknown"),ISBLANK(R8306))),"Missing Information", INDEX(Table15[Entire Service Line Classification], MATCH(SUMIFS(Table15[Unique ID],Table15[System-Owned Portion],E8306,Table15[If Material Anything Other than "Lead" in Column E,Was Material Ever Previously Lead?],G8306,Table15[Customer-Owned Portion],O8306),Table15[Unique ID],0),0)))</f>
        <v/>
      </c>
      <c r="X8306"/>
    </row>
    <row r="8307" spans="2:24" x14ac:dyDescent="0.25">
      <c r="B8307" s="146"/>
      <c r="C8307" s="31"/>
      <c r="D8307" s="31"/>
      <c r="E8307" s="44"/>
      <c r="F8307" s="43"/>
      <c r="G8307" s="84"/>
      <c r="H8307" s="31"/>
      <c r="I8307" s="31"/>
      <c r="J8307" s="84"/>
      <c r="K8307" s="31"/>
      <c r="L8307" s="31"/>
      <c r="M8307" s="169"/>
      <c r="N8307" s="148"/>
      <c r="O8307" s="106"/>
      <c r="P8307" s="43"/>
      <c r="Q8307" s="31"/>
      <c r="R8307" s="84"/>
      <c r="S8307" s="31"/>
      <c r="T8307" s="31"/>
      <c r="U8307" s="169"/>
      <c r="V8307" s="150"/>
      <c r="W8307" s="141" t="str" cm="1">
        <f t="array" ref="W8307">IF(SUM(LEN(B8307:V8307))=0,"",IF(OR(OR(ISBLANK(F8307),SUM(LEN(C8307),LEN(D8307))=0),AND(NOT(E8307="Unknown"),ISBLANK(J8307)),AND(NOT(O8307="Unknown"),ISBLANK(R8307))),"Missing Information", INDEX(Table15[Entire Service Line Classification], MATCH(SUMIFS(Table15[Unique ID],Table15[System-Owned Portion],E8307,Table15[If Material Anything Other than "Lead" in Column E,Was Material Ever Previously Lead?],G8307,Table15[Customer-Owned Portion],O8307),Table15[Unique ID],0),0)))</f>
        <v/>
      </c>
      <c r="X8307"/>
    </row>
    <row r="8308" spans="2:24" x14ac:dyDescent="0.25">
      <c r="B8308" s="146"/>
      <c r="C8308" s="31"/>
      <c r="D8308" s="31"/>
      <c r="E8308" s="44"/>
      <c r="F8308" s="43"/>
      <c r="G8308" s="84"/>
      <c r="H8308" s="31"/>
      <c r="I8308" s="31"/>
      <c r="J8308" s="84"/>
      <c r="K8308" s="31"/>
      <c r="L8308" s="31"/>
      <c r="M8308" s="169"/>
      <c r="N8308" s="148"/>
      <c r="O8308" s="106"/>
      <c r="P8308" s="43"/>
      <c r="Q8308" s="31"/>
      <c r="R8308" s="84"/>
      <c r="S8308" s="31"/>
      <c r="T8308" s="31"/>
      <c r="U8308" s="169"/>
      <c r="V8308" s="150"/>
      <c r="W8308" s="141" t="str" cm="1">
        <f t="array" ref="W8308">IF(SUM(LEN(B8308:V8308))=0,"",IF(OR(OR(ISBLANK(F8308),SUM(LEN(C8308),LEN(D8308))=0),AND(NOT(E8308="Unknown"),ISBLANK(J8308)),AND(NOT(O8308="Unknown"),ISBLANK(R8308))),"Missing Information", INDEX(Table15[Entire Service Line Classification], MATCH(SUMIFS(Table15[Unique ID],Table15[System-Owned Portion],E8308,Table15[If Material Anything Other than "Lead" in Column E,Was Material Ever Previously Lead?],G8308,Table15[Customer-Owned Portion],O8308),Table15[Unique ID],0),0)))</f>
        <v/>
      </c>
      <c r="X8308"/>
    </row>
    <row r="8309" spans="2:24" x14ac:dyDescent="0.25">
      <c r="B8309" s="146"/>
      <c r="C8309" s="31"/>
      <c r="D8309" s="31"/>
      <c r="E8309" s="44"/>
      <c r="F8309" s="43"/>
      <c r="G8309" s="84"/>
      <c r="H8309" s="31"/>
      <c r="I8309" s="31"/>
      <c r="J8309" s="84"/>
      <c r="K8309" s="31"/>
      <c r="L8309" s="31"/>
      <c r="M8309" s="169"/>
      <c r="N8309" s="148"/>
      <c r="O8309" s="106"/>
      <c r="P8309" s="43"/>
      <c r="Q8309" s="31"/>
      <c r="R8309" s="84"/>
      <c r="S8309" s="31"/>
      <c r="T8309" s="31"/>
      <c r="U8309" s="169"/>
      <c r="V8309" s="150"/>
      <c r="W8309" s="141" t="str" cm="1">
        <f t="array" ref="W8309">IF(SUM(LEN(B8309:V8309))=0,"",IF(OR(OR(ISBLANK(F8309),SUM(LEN(C8309),LEN(D8309))=0),AND(NOT(E8309="Unknown"),ISBLANK(J8309)),AND(NOT(O8309="Unknown"),ISBLANK(R8309))),"Missing Information", INDEX(Table15[Entire Service Line Classification], MATCH(SUMIFS(Table15[Unique ID],Table15[System-Owned Portion],E8309,Table15[If Material Anything Other than "Lead" in Column E,Was Material Ever Previously Lead?],G8309,Table15[Customer-Owned Portion],O8309),Table15[Unique ID],0),0)))</f>
        <v/>
      </c>
      <c r="X8309"/>
    </row>
    <row r="8310" spans="2:24" x14ac:dyDescent="0.25">
      <c r="B8310" s="146"/>
      <c r="C8310" s="31"/>
      <c r="D8310" s="31"/>
      <c r="E8310" s="44"/>
      <c r="F8310" s="43"/>
      <c r="G8310" s="84"/>
      <c r="H8310" s="31"/>
      <c r="I8310" s="31"/>
      <c r="J8310" s="84"/>
      <c r="K8310" s="31"/>
      <c r="L8310" s="31"/>
      <c r="M8310" s="169"/>
      <c r="N8310" s="148"/>
      <c r="O8310" s="106"/>
      <c r="P8310" s="43"/>
      <c r="Q8310" s="31"/>
      <c r="R8310" s="84"/>
      <c r="S8310" s="31"/>
      <c r="T8310" s="31"/>
      <c r="U8310" s="169"/>
      <c r="V8310" s="150"/>
      <c r="W8310" s="141" t="str" cm="1">
        <f t="array" ref="W8310">IF(SUM(LEN(B8310:V8310))=0,"",IF(OR(OR(ISBLANK(F8310),SUM(LEN(C8310),LEN(D8310))=0),AND(NOT(E8310="Unknown"),ISBLANK(J8310)),AND(NOT(O8310="Unknown"),ISBLANK(R8310))),"Missing Information", INDEX(Table15[Entire Service Line Classification], MATCH(SUMIFS(Table15[Unique ID],Table15[System-Owned Portion],E8310,Table15[If Material Anything Other than "Lead" in Column E,Was Material Ever Previously Lead?],G8310,Table15[Customer-Owned Portion],O8310),Table15[Unique ID],0),0)))</f>
        <v/>
      </c>
      <c r="X8310"/>
    </row>
    <row r="8311" spans="2:24" x14ac:dyDescent="0.25">
      <c r="B8311" s="146"/>
      <c r="C8311" s="31"/>
      <c r="D8311" s="31"/>
      <c r="E8311" s="44"/>
      <c r="F8311" s="43"/>
      <c r="G8311" s="84"/>
      <c r="H8311" s="31"/>
      <c r="I8311" s="31"/>
      <c r="J8311" s="84"/>
      <c r="K8311" s="31"/>
      <c r="L8311" s="31"/>
      <c r="M8311" s="169"/>
      <c r="N8311" s="148"/>
      <c r="O8311" s="106"/>
      <c r="P8311" s="43"/>
      <c r="Q8311" s="31"/>
      <c r="R8311" s="84"/>
      <c r="S8311" s="31"/>
      <c r="T8311" s="31"/>
      <c r="U8311" s="169"/>
      <c r="V8311" s="150"/>
      <c r="W8311" s="141" t="str" cm="1">
        <f t="array" ref="W8311">IF(SUM(LEN(B8311:V8311))=0,"",IF(OR(OR(ISBLANK(F8311),SUM(LEN(C8311),LEN(D8311))=0),AND(NOT(E8311="Unknown"),ISBLANK(J8311)),AND(NOT(O8311="Unknown"),ISBLANK(R8311))),"Missing Information", INDEX(Table15[Entire Service Line Classification], MATCH(SUMIFS(Table15[Unique ID],Table15[System-Owned Portion],E8311,Table15[If Material Anything Other than "Lead" in Column E,Was Material Ever Previously Lead?],G8311,Table15[Customer-Owned Portion],O8311),Table15[Unique ID],0),0)))</f>
        <v/>
      </c>
      <c r="X8311"/>
    </row>
    <row r="8312" spans="2:24" x14ac:dyDescent="0.25">
      <c r="B8312" s="146"/>
      <c r="C8312" s="31"/>
      <c r="D8312" s="31"/>
      <c r="E8312" s="44"/>
      <c r="F8312" s="43"/>
      <c r="G8312" s="84"/>
      <c r="H8312" s="31"/>
      <c r="I8312" s="31"/>
      <c r="J8312" s="84"/>
      <c r="K8312" s="31"/>
      <c r="L8312" s="31"/>
      <c r="M8312" s="169"/>
      <c r="N8312" s="148"/>
      <c r="O8312" s="106"/>
      <c r="P8312" s="43"/>
      <c r="Q8312" s="31"/>
      <c r="R8312" s="84"/>
      <c r="S8312" s="31"/>
      <c r="T8312" s="31"/>
      <c r="U8312" s="169"/>
      <c r="V8312" s="150"/>
      <c r="W8312" s="141" t="str" cm="1">
        <f t="array" ref="W8312">IF(SUM(LEN(B8312:V8312))=0,"",IF(OR(OR(ISBLANK(F8312),SUM(LEN(C8312),LEN(D8312))=0),AND(NOT(E8312="Unknown"),ISBLANK(J8312)),AND(NOT(O8312="Unknown"),ISBLANK(R8312))),"Missing Information", INDEX(Table15[Entire Service Line Classification], MATCH(SUMIFS(Table15[Unique ID],Table15[System-Owned Portion],E8312,Table15[If Material Anything Other than "Lead" in Column E,Was Material Ever Previously Lead?],G8312,Table15[Customer-Owned Portion],O8312),Table15[Unique ID],0),0)))</f>
        <v/>
      </c>
      <c r="X8312"/>
    </row>
    <row r="8313" spans="2:24" x14ac:dyDescent="0.25">
      <c r="B8313" s="146"/>
      <c r="C8313" s="31"/>
      <c r="D8313" s="31"/>
      <c r="E8313" s="44"/>
      <c r="F8313" s="43"/>
      <c r="G8313" s="84"/>
      <c r="H8313" s="31"/>
      <c r="I8313" s="31"/>
      <c r="J8313" s="84"/>
      <c r="K8313" s="31"/>
      <c r="L8313" s="31"/>
      <c r="M8313" s="169"/>
      <c r="N8313" s="148"/>
      <c r="O8313" s="106"/>
      <c r="P8313" s="43"/>
      <c r="Q8313" s="31"/>
      <c r="R8313" s="84"/>
      <c r="S8313" s="31"/>
      <c r="T8313" s="31"/>
      <c r="U8313" s="169"/>
      <c r="V8313" s="150"/>
      <c r="W8313" s="141" t="str" cm="1">
        <f t="array" ref="W8313">IF(SUM(LEN(B8313:V8313))=0,"",IF(OR(OR(ISBLANK(F8313),SUM(LEN(C8313),LEN(D8313))=0),AND(NOT(E8313="Unknown"),ISBLANK(J8313)),AND(NOT(O8313="Unknown"),ISBLANK(R8313))),"Missing Information", INDEX(Table15[Entire Service Line Classification], MATCH(SUMIFS(Table15[Unique ID],Table15[System-Owned Portion],E8313,Table15[If Material Anything Other than "Lead" in Column E,Was Material Ever Previously Lead?],G8313,Table15[Customer-Owned Portion],O8313),Table15[Unique ID],0),0)))</f>
        <v/>
      </c>
      <c r="X8313"/>
    </row>
    <row r="8314" spans="2:24" x14ac:dyDescent="0.25">
      <c r="B8314" s="146"/>
      <c r="C8314" s="31"/>
      <c r="D8314" s="31"/>
      <c r="E8314" s="44"/>
      <c r="F8314" s="43"/>
      <c r="G8314" s="84"/>
      <c r="H8314" s="31"/>
      <c r="I8314" s="31"/>
      <c r="J8314" s="84"/>
      <c r="K8314" s="31"/>
      <c r="L8314" s="31"/>
      <c r="M8314" s="169"/>
      <c r="N8314" s="148"/>
      <c r="O8314" s="106"/>
      <c r="P8314" s="43"/>
      <c r="Q8314" s="31"/>
      <c r="R8314" s="84"/>
      <c r="S8314" s="31"/>
      <c r="T8314" s="31"/>
      <c r="U8314" s="169"/>
      <c r="V8314" s="150"/>
      <c r="W8314" s="141" t="str" cm="1">
        <f t="array" ref="W8314">IF(SUM(LEN(B8314:V8314))=0,"",IF(OR(OR(ISBLANK(F8314),SUM(LEN(C8314),LEN(D8314))=0),AND(NOT(E8314="Unknown"),ISBLANK(J8314)),AND(NOT(O8314="Unknown"),ISBLANK(R8314))),"Missing Information", INDEX(Table15[Entire Service Line Classification], MATCH(SUMIFS(Table15[Unique ID],Table15[System-Owned Portion],E8314,Table15[If Material Anything Other than "Lead" in Column E,Was Material Ever Previously Lead?],G8314,Table15[Customer-Owned Portion],O8314),Table15[Unique ID],0),0)))</f>
        <v/>
      </c>
      <c r="X8314"/>
    </row>
    <row r="8315" spans="2:24" x14ac:dyDescent="0.25">
      <c r="B8315" s="146"/>
      <c r="C8315" s="31"/>
      <c r="D8315" s="31"/>
      <c r="E8315" s="44"/>
      <c r="F8315" s="43"/>
      <c r="G8315" s="84"/>
      <c r="H8315" s="31"/>
      <c r="I8315" s="31"/>
      <c r="J8315" s="84"/>
      <c r="K8315" s="31"/>
      <c r="L8315" s="31"/>
      <c r="M8315" s="169"/>
      <c r="N8315" s="148"/>
      <c r="O8315" s="106"/>
      <c r="P8315" s="43"/>
      <c r="Q8315" s="31"/>
      <c r="R8315" s="84"/>
      <c r="S8315" s="31"/>
      <c r="T8315" s="31"/>
      <c r="U8315" s="169"/>
      <c r="V8315" s="150"/>
      <c r="W8315" s="141" t="str" cm="1">
        <f t="array" ref="W8315">IF(SUM(LEN(B8315:V8315))=0,"",IF(OR(OR(ISBLANK(F8315),SUM(LEN(C8315),LEN(D8315))=0),AND(NOT(E8315="Unknown"),ISBLANK(J8315)),AND(NOT(O8315="Unknown"),ISBLANK(R8315))),"Missing Information", INDEX(Table15[Entire Service Line Classification], MATCH(SUMIFS(Table15[Unique ID],Table15[System-Owned Portion],E8315,Table15[If Material Anything Other than "Lead" in Column E,Was Material Ever Previously Lead?],G8315,Table15[Customer-Owned Portion],O8315),Table15[Unique ID],0),0)))</f>
        <v/>
      </c>
      <c r="X8315"/>
    </row>
    <row r="8316" spans="2:24" x14ac:dyDescent="0.25">
      <c r="B8316" s="146"/>
      <c r="C8316" s="31"/>
      <c r="D8316" s="31"/>
      <c r="E8316" s="44"/>
      <c r="F8316" s="43"/>
      <c r="G8316" s="84"/>
      <c r="H8316" s="31"/>
      <c r="I8316" s="31"/>
      <c r="J8316" s="84"/>
      <c r="K8316" s="31"/>
      <c r="L8316" s="31"/>
      <c r="M8316" s="169"/>
      <c r="N8316" s="148"/>
      <c r="O8316" s="106"/>
      <c r="P8316" s="43"/>
      <c r="Q8316" s="31"/>
      <c r="R8316" s="84"/>
      <c r="S8316" s="31"/>
      <c r="T8316" s="31"/>
      <c r="U8316" s="169"/>
      <c r="V8316" s="150"/>
      <c r="W8316" s="141" t="str" cm="1">
        <f t="array" ref="W8316">IF(SUM(LEN(B8316:V8316))=0,"",IF(OR(OR(ISBLANK(F8316),SUM(LEN(C8316),LEN(D8316))=0),AND(NOT(E8316="Unknown"),ISBLANK(J8316)),AND(NOT(O8316="Unknown"),ISBLANK(R8316))),"Missing Information", INDEX(Table15[Entire Service Line Classification], MATCH(SUMIFS(Table15[Unique ID],Table15[System-Owned Portion],E8316,Table15[If Material Anything Other than "Lead" in Column E,Was Material Ever Previously Lead?],G8316,Table15[Customer-Owned Portion],O8316),Table15[Unique ID],0),0)))</f>
        <v/>
      </c>
      <c r="X8316"/>
    </row>
    <row r="8317" spans="2:24" x14ac:dyDescent="0.25">
      <c r="B8317" s="146"/>
      <c r="C8317" s="31"/>
      <c r="D8317" s="31"/>
      <c r="E8317" s="44"/>
      <c r="F8317" s="43"/>
      <c r="G8317" s="84"/>
      <c r="H8317" s="31"/>
      <c r="I8317" s="31"/>
      <c r="J8317" s="84"/>
      <c r="K8317" s="31"/>
      <c r="L8317" s="31"/>
      <c r="M8317" s="169"/>
      <c r="N8317" s="148"/>
      <c r="O8317" s="106"/>
      <c r="P8317" s="43"/>
      <c r="Q8317" s="31"/>
      <c r="R8317" s="84"/>
      <c r="S8317" s="31"/>
      <c r="T8317" s="31"/>
      <c r="U8317" s="169"/>
      <c r="V8317" s="150"/>
      <c r="W8317" s="141" t="str" cm="1">
        <f t="array" ref="W8317">IF(SUM(LEN(B8317:V8317))=0,"",IF(OR(OR(ISBLANK(F8317),SUM(LEN(C8317),LEN(D8317))=0),AND(NOT(E8317="Unknown"),ISBLANK(J8317)),AND(NOT(O8317="Unknown"),ISBLANK(R8317))),"Missing Information", INDEX(Table15[Entire Service Line Classification], MATCH(SUMIFS(Table15[Unique ID],Table15[System-Owned Portion],E8317,Table15[If Material Anything Other than "Lead" in Column E,Was Material Ever Previously Lead?],G8317,Table15[Customer-Owned Portion],O8317),Table15[Unique ID],0),0)))</f>
        <v/>
      </c>
      <c r="X8317"/>
    </row>
    <row r="8318" spans="2:24" x14ac:dyDescent="0.25">
      <c r="B8318" s="146"/>
      <c r="C8318" s="31"/>
      <c r="D8318" s="31"/>
      <c r="E8318" s="44"/>
      <c r="F8318" s="43"/>
      <c r="G8318" s="84"/>
      <c r="H8318" s="31"/>
      <c r="I8318" s="31"/>
      <c r="J8318" s="84"/>
      <c r="K8318" s="31"/>
      <c r="L8318" s="31"/>
      <c r="M8318" s="169"/>
      <c r="N8318" s="148"/>
      <c r="O8318" s="106"/>
      <c r="P8318" s="43"/>
      <c r="Q8318" s="31"/>
      <c r="R8318" s="84"/>
      <c r="S8318" s="31"/>
      <c r="T8318" s="31"/>
      <c r="U8318" s="169"/>
      <c r="V8318" s="150"/>
      <c r="W8318" s="141" t="str" cm="1">
        <f t="array" ref="W8318">IF(SUM(LEN(B8318:V8318))=0,"",IF(OR(OR(ISBLANK(F8318),SUM(LEN(C8318),LEN(D8318))=0),AND(NOT(E8318="Unknown"),ISBLANK(J8318)),AND(NOT(O8318="Unknown"),ISBLANK(R8318))),"Missing Information", INDEX(Table15[Entire Service Line Classification], MATCH(SUMIFS(Table15[Unique ID],Table15[System-Owned Portion],E8318,Table15[If Material Anything Other than "Lead" in Column E,Was Material Ever Previously Lead?],G8318,Table15[Customer-Owned Portion],O8318),Table15[Unique ID],0),0)))</f>
        <v/>
      </c>
      <c r="X8318"/>
    </row>
    <row r="8319" spans="2:24" x14ac:dyDescent="0.25">
      <c r="B8319" s="146"/>
      <c r="C8319" s="31"/>
      <c r="D8319" s="31"/>
      <c r="E8319" s="44"/>
      <c r="F8319" s="43"/>
      <c r="G8319" s="84"/>
      <c r="H8319" s="31"/>
      <c r="I8319" s="31"/>
      <c r="J8319" s="84"/>
      <c r="K8319" s="31"/>
      <c r="L8319" s="31"/>
      <c r="M8319" s="169"/>
      <c r="N8319" s="148"/>
      <c r="O8319" s="106"/>
      <c r="P8319" s="43"/>
      <c r="Q8319" s="31"/>
      <c r="R8319" s="84"/>
      <c r="S8319" s="31"/>
      <c r="T8319" s="31"/>
      <c r="U8319" s="169"/>
      <c r="V8319" s="150"/>
      <c r="W8319" s="141" t="str" cm="1">
        <f t="array" ref="W8319">IF(SUM(LEN(B8319:V8319))=0,"",IF(OR(OR(ISBLANK(F8319),SUM(LEN(C8319),LEN(D8319))=0),AND(NOT(E8319="Unknown"),ISBLANK(J8319)),AND(NOT(O8319="Unknown"),ISBLANK(R8319))),"Missing Information", INDEX(Table15[Entire Service Line Classification], MATCH(SUMIFS(Table15[Unique ID],Table15[System-Owned Portion],E8319,Table15[If Material Anything Other than "Lead" in Column E,Was Material Ever Previously Lead?],G8319,Table15[Customer-Owned Portion],O8319),Table15[Unique ID],0),0)))</f>
        <v/>
      </c>
      <c r="X8319"/>
    </row>
    <row r="8320" spans="2:24" x14ac:dyDescent="0.25">
      <c r="B8320" s="146"/>
      <c r="C8320" s="31"/>
      <c r="D8320" s="31"/>
      <c r="E8320" s="44"/>
      <c r="F8320" s="43"/>
      <c r="G8320" s="84"/>
      <c r="H8320" s="31"/>
      <c r="I8320" s="31"/>
      <c r="J8320" s="84"/>
      <c r="K8320" s="31"/>
      <c r="L8320" s="31"/>
      <c r="M8320" s="169"/>
      <c r="N8320" s="148"/>
      <c r="O8320" s="106"/>
      <c r="P8320" s="43"/>
      <c r="Q8320" s="31"/>
      <c r="R8320" s="84"/>
      <c r="S8320" s="31"/>
      <c r="T8320" s="31"/>
      <c r="U8320" s="169"/>
      <c r="V8320" s="150"/>
      <c r="W8320" s="141" t="str" cm="1">
        <f t="array" ref="W8320">IF(SUM(LEN(B8320:V8320))=0,"",IF(OR(OR(ISBLANK(F8320),SUM(LEN(C8320),LEN(D8320))=0),AND(NOT(E8320="Unknown"),ISBLANK(J8320)),AND(NOT(O8320="Unknown"),ISBLANK(R8320))),"Missing Information", INDEX(Table15[Entire Service Line Classification], MATCH(SUMIFS(Table15[Unique ID],Table15[System-Owned Portion],E8320,Table15[If Material Anything Other than "Lead" in Column E,Was Material Ever Previously Lead?],G8320,Table15[Customer-Owned Portion],O8320),Table15[Unique ID],0),0)))</f>
        <v/>
      </c>
      <c r="X8320"/>
    </row>
    <row r="8321" spans="2:24" x14ac:dyDescent="0.25">
      <c r="B8321" s="146"/>
      <c r="C8321" s="31"/>
      <c r="D8321" s="31"/>
      <c r="E8321" s="44"/>
      <c r="F8321" s="43"/>
      <c r="G8321" s="84"/>
      <c r="H8321" s="31"/>
      <c r="I8321" s="31"/>
      <c r="J8321" s="84"/>
      <c r="K8321" s="31"/>
      <c r="L8321" s="31"/>
      <c r="M8321" s="169"/>
      <c r="N8321" s="148"/>
      <c r="O8321" s="106"/>
      <c r="P8321" s="43"/>
      <c r="Q8321" s="31"/>
      <c r="R8321" s="84"/>
      <c r="S8321" s="31"/>
      <c r="T8321" s="31"/>
      <c r="U8321" s="169"/>
      <c r="V8321" s="150"/>
      <c r="W8321" s="141" t="str" cm="1">
        <f t="array" ref="W8321">IF(SUM(LEN(B8321:V8321))=0,"",IF(OR(OR(ISBLANK(F8321),SUM(LEN(C8321),LEN(D8321))=0),AND(NOT(E8321="Unknown"),ISBLANK(J8321)),AND(NOT(O8321="Unknown"),ISBLANK(R8321))),"Missing Information", INDEX(Table15[Entire Service Line Classification], MATCH(SUMIFS(Table15[Unique ID],Table15[System-Owned Portion],E8321,Table15[If Material Anything Other than "Lead" in Column E,Was Material Ever Previously Lead?],G8321,Table15[Customer-Owned Portion],O8321),Table15[Unique ID],0),0)))</f>
        <v/>
      </c>
      <c r="X8321"/>
    </row>
    <row r="8322" spans="2:24" x14ac:dyDescent="0.25">
      <c r="B8322" s="146"/>
      <c r="C8322" s="31"/>
      <c r="D8322" s="31"/>
      <c r="E8322" s="44"/>
      <c r="F8322" s="43"/>
      <c r="G8322" s="84"/>
      <c r="H8322" s="31"/>
      <c r="I8322" s="31"/>
      <c r="J8322" s="84"/>
      <c r="K8322" s="31"/>
      <c r="L8322" s="31"/>
      <c r="M8322" s="169"/>
      <c r="N8322" s="148"/>
      <c r="O8322" s="106"/>
      <c r="P8322" s="43"/>
      <c r="Q8322" s="31"/>
      <c r="R8322" s="84"/>
      <c r="S8322" s="31"/>
      <c r="T8322" s="31"/>
      <c r="U8322" s="169"/>
      <c r="V8322" s="150"/>
      <c r="W8322" s="141" t="str" cm="1">
        <f t="array" ref="W8322">IF(SUM(LEN(B8322:V8322))=0,"",IF(OR(OR(ISBLANK(F8322),SUM(LEN(C8322),LEN(D8322))=0),AND(NOT(E8322="Unknown"),ISBLANK(J8322)),AND(NOT(O8322="Unknown"),ISBLANK(R8322))),"Missing Information", INDEX(Table15[Entire Service Line Classification], MATCH(SUMIFS(Table15[Unique ID],Table15[System-Owned Portion],E8322,Table15[If Material Anything Other than "Lead" in Column E,Was Material Ever Previously Lead?],G8322,Table15[Customer-Owned Portion],O8322),Table15[Unique ID],0),0)))</f>
        <v/>
      </c>
      <c r="X8322"/>
    </row>
    <row r="8323" spans="2:24" x14ac:dyDescent="0.25">
      <c r="B8323" s="146"/>
      <c r="C8323" s="31"/>
      <c r="D8323" s="31"/>
      <c r="E8323" s="44"/>
      <c r="F8323" s="43"/>
      <c r="G8323" s="84"/>
      <c r="H8323" s="31"/>
      <c r="I8323" s="31"/>
      <c r="J8323" s="84"/>
      <c r="K8323" s="31"/>
      <c r="L8323" s="31"/>
      <c r="M8323" s="169"/>
      <c r="N8323" s="148"/>
      <c r="O8323" s="106"/>
      <c r="P8323" s="43"/>
      <c r="Q8323" s="31"/>
      <c r="R8323" s="84"/>
      <c r="S8323" s="31"/>
      <c r="T8323" s="31"/>
      <c r="U8323" s="169"/>
      <c r="V8323" s="150"/>
      <c r="W8323" s="141" t="str" cm="1">
        <f t="array" ref="W8323">IF(SUM(LEN(B8323:V8323))=0,"",IF(OR(OR(ISBLANK(F8323),SUM(LEN(C8323),LEN(D8323))=0),AND(NOT(E8323="Unknown"),ISBLANK(J8323)),AND(NOT(O8323="Unknown"),ISBLANK(R8323))),"Missing Information", INDEX(Table15[Entire Service Line Classification], MATCH(SUMIFS(Table15[Unique ID],Table15[System-Owned Portion],E8323,Table15[If Material Anything Other than "Lead" in Column E,Was Material Ever Previously Lead?],G8323,Table15[Customer-Owned Portion],O8323),Table15[Unique ID],0),0)))</f>
        <v/>
      </c>
      <c r="X8323"/>
    </row>
    <row r="8324" spans="2:24" x14ac:dyDescent="0.25">
      <c r="B8324" s="146"/>
      <c r="C8324" s="31"/>
      <c r="D8324" s="31"/>
      <c r="E8324" s="44"/>
      <c r="F8324" s="43"/>
      <c r="G8324" s="84"/>
      <c r="H8324" s="31"/>
      <c r="I8324" s="31"/>
      <c r="J8324" s="84"/>
      <c r="K8324" s="31"/>
      <c r="L8324" s="31"/>
      <c r="M8324" s="169"/>
      <c r="N8324" s="148"/>
      <c r="O8324" s="106"/>
      <c r="P8324" s="43"/>
      <c r="Q8324" s="31"/>
      <c r="R8324" s="84"/>
      <c r="S8324" s="31"/>
      <c r="T8324" s="31"/>
      <c r="U8324" s="169"/>
      <c r="V8324" s="150"/>
      <c r="W8324" s="141" t="str" cm="1">
        <f t="array" ref="W8324">IF(SUM(LEN(B8324:V8324))=0,"",IF(OR(OR(ISBLANK(F8324),SUM(LEN(C8324),LEN(D8324))=0),AND(NOT(E8324="Unknown"),ISBLANK(J8324)),AND(NOT(O8324="Unknown"),ISBLANK(R8324))),"Missing Information", INDEX(Table15[Entire Service Line Classification], MATCH(SUMIFS(Table15[Unique ID],Table15[System-Owned Portion],E8324,Table15[If Material Anything Other than "Lead" in Column E,Was Material Ever Previously Lead?],G8324,Table15[Customer-Owned Portion],O8324),Table15[Unique ID],0),0)))</f>
        <v/>
      </c>
      <c r="X8324"/>
    </row>
    <row r="8325" spans="2:24" x14ac:dyDescent="0.25">
      <c r="B8325" s="146"/>
      <c r="C8325" s="31"/>
      <c r="D8325" s="31"/>
      <c r="E8325" s="44"/>
      <c r="F8325" s="43"/>
      <c r="G8325" s="84"/>
      <c r="H8325" s="31"/>
      <c r="I8325" s="31"/>
      <c r="J8325" s="84"/>
      <c r="K8325" s="31"/>
      <c r="L8325" s="31"/>
      <c r="M8325" s="169"/>
      <c r="N8325" s="148"/>
      <c r="O8325" s="106"/>
      <c r="P8325" s="43"/>
      <c r="Q8325" s="31"/>
      <c r="R8325" s="84"/>
      <c r="S8325" s="31"/>
      <c r="T8325" s="31"/>
      <c r="U8325" s="169"/>
      <c r="V8325" s="150"/>
      <c r="W8325" s="141" t="str" cm="1">
        <f t="array" ref="W8325">IF(SUM(LEN(B8325:V8325))=0,"",IF(OR(OR(ISBLANK(F8325),SUM(LEN(C8325),LEN(D8325))=0),AND(NOT(E8325="Unknown"),ISBLANK(J8325)),AND(NOT(O8325="Unknown"),ISBLANK(R8325))),"Missing Information", INDEX(Table15[Entire Service Line Classification], MATCH(SUMIFS(Table15[Unique ID],Table15[System-Owned Portion],E8325,Table15[If Material Anything Other than "Lead" in Column E,Was Material Ever Previously Lead?],G8325,Table15[Customer-Owned Portion],O8325),Table15[Unique ID],0),0)))</f>
        <v/>
      </c>
      <c r="X8325"/>
    </row>
    <row r="8326" spans="2:24" x14ac:dyDescent="0.25">
      <c r="B8326" s="146"/>
      <c r="C8326" s="31"/>
      <c r="D8326" s="31"/>
      <c r="E8326" s="44"/>
      <c r="F8326" s="43"/>
      <c r="G8326" s="84"/>
      <c r="H8326" s="31"/>
      <c r="I8326" s="31"/>
      <c r="J8326" s="84"/>
      <c r="K8326" s="31"/>
      <c r="L8326" s="31"/>
      <c r="M8326" s="169"/>
      <c r="N8326" s="148"/>
      <c r="O8326" s="106"/>
      <c r="P8326" s="43"/>
      <c r="Q8326" s="31"/>
      <c r="R8326" s="84"/>
      <c r="S8326" s="31"/>
      <c r="T8326" s="31"/>
      <c r="U8326" s="169"/>
      <c r="V8326" s="150"/>
      <c r="W8326" s="141" t="str" cm="1">
        <f t="array" ref="W8326">IF(SUM(LEN(B8326:V8326))=0,"",IF(OR(OR(ISBLANK(F8326),SUM(LEN(C8326),LEN(D8326))=0),AND(NOT(E8326="Unknown"),ISBLANK(J8326)),AND(NOT(O8326="Unknown"),ISBLANK(R8326))),"Missing Information", INDEX(Table15[Entire Service Line Classification], MATCH(SUMIFS(Table15[Unique ID],Table15[System-Owned Portion],E8326,Table15[If Material Anything Other than "Lead" in Column E,Was Material Ever Previously Lead?],G8326,Table15[Customer-Owned Portion],O8326),Table15[Unique ID],0),0)))</f>
        <v/>
      </c>
      <c r="X8326"/>
    </row>
    <row r="8327" spans="2:24" x14ac:dyDescent="0.25">
      <c r="B8327" s="146"/>
      <c r="C8327" s="31"/>
      <c r="D8327" s="31"/>
      <c r="E8327" s="44"/>
      <c r="F8327" s="43"/>
      <c r="G8327" s="84"/>
      <c r="H8327" s="31"/>
      <c r="I8327" s="31"/>
      <c r="J8327" s="84"/>
      <c r="K8327" s="31"/>
      <c r="L8327" s="31"/>
      <c r="M8327" s="169"/>
      <c r="N8327" s="148"/>
      <c r="O8327" s="106"/>
      <c r="P8327" s="43"/>
      <c r="Q8327" s="31"/>
      <c r="R8327" s="84"/>
      <c r="S8327" s="31"/>
      <c r="T8327" s="31"/>
      <c r="U8327" s="169"/>
      <c r="V8327" s="150"/>
      <c r="W8327" s="141" t="str" cm="1">
        <f t="array" ref="W8327">IF(SUM(LEN(B8327:V8327))=0,"",IF(OR(OR(ISBLANK(F8327),SUM(LEN(C8327),LEN(D8327))=0),AND(NOT(E8327="Unknown"),ISBLANK(J8327)),AND(NOT(O8327="Unknown"),ISBLANK(R8327))),"Missing Information", INDEX(Table15[Entire Service Line Classification], MATCH(SUMIFS(Table15[Unique ID],Table15[System-Owned Portion],E8327,Table15[If Material Anything Other than "Lead" in Column E,Was Material Ever Previously Lead?],G8327,Table15[Customer-Owned Portion],O8327),Table15[Unique ID],0),0)))</f>
        <v/>
      </c>
      <c r="X8327"/>
    </row>
    <row r="8328" spans="2:24" x14ac:dyDescent="0.25">
      <c r="B8328" s="146"/>
      <c r="C8328" s="31"/>
      <c r="D8328" s="31"/>
      <c r="E8328" s="44"/>
      <c r="F8328" s="43"/>
      <c r="G8328" s="84"/>
      <c r="H8328" s="31"/>
      <c r="I8328" s="31"/>
      <c r="J8328" s="84"/>
      <c r="K8328" s="31"/>
      <c r="L8328" s="31"/>
      <c r="M8328" s="169"/>
      <c r="N8328" s="148"/>
      <c r="O8328" s="106"/>
      <c r="P8328" s="43"/>
      <c r="Q8328" s="31"/>
      <c r="R8328" s="84"/>
      <c r="S8328" s="31"/>
      <c r="T8328" s="31"/>
      <c r="U8328" s="169"/>
      <c r="V8328" s="150"/>
      <c r="W8328" s="141" t="str" cm="1">
        <f t="array" ref="W8328">IF(SUM(LEN(B8328:V8328))=0,"",IF(OR(OR(ISBLANK(F8328),SUM(LEN(C8328),LEN(D8328))=0),AND(NOT(E8328="Unknown"),ISBLANK(J8328)),AND(NOT(O8328="Unknown"),ISBLANK(R8328))),"Missing Information", INDEX(Table15[Entire Service Line Classification], MATCH(SUMIFS(Table15[Unique ID],Table15[System-Owned Portion],E8328,Table15[If Material Anything Other than "Lead" in Column E,Was Material Ever Previously Lead?],G8328,Table15[Customer-Owned Portion],O8328),Table15[Unique ID],0),0)))</f>
        <v/>
      </c>
      <c r="X8328"/>
    </row>
    <row r="8329" spans="2:24" x14ac:dyDescent="0.25">
      <c r="B8329" s="146"/>
      <c r="C8329" s="31"/>
      <c r="D8329" s="31"/>
      <c r="E8329" s="44"/>
      <c r="F8329" s="43"/>
      <c r="G8329" s="84"/>
      <c r="H8329" s="31"/>
      <c r="I8329" s="31"/>
      <c r="J8329" s="84"/>
      <c r="K8329" s="31"/>
      <c r="L8329" s="31"/>
      <c r="M8329" s="169"/>
      <c r="N8329" s="148"/>
      <c r="O8329" s="106"/>
      <c r="P8329" s="43"/>
      <c r="Q8329" s="31"/>
      <c r="R8329" s="84"/>
      <c r="S8329" s="31"/>
      <c r="T8329" s="31"/>
      <c r="U8329" s="169"/>
      <c r="V8329" s="150"/>
      <c r="W8329" s="141" t="str" cm="1">
        <f t="array" ref="W8329">IF(SUM(LEN(B8329:V8329))=0,"",IF(OR(OR(ISBLANK(F8329),SUM(LEN(C8329),LEN(D8329))=0),AND(NOT(E8329="Unknown"),ISBLANK(J8329)),AND(NOT(O8329="Unknown"),ISBLANK(R8329))),"Missing Information", INDEX(Table15[Entire Service Line Classification], MATCH(SUMIFS(Table15[Unique ID],Table15[System-Owned Portion],E8329,Table15[If Material Anything Other than "Lead" in Column E,Was Material Ever Previously Lead?],G8329,Table15[Customer-Owned Portion],O8329),Table15[Unique ID],0),0)))</f>
        <v/>
      </c>
      <c r="X8329"/>
    </row>
    <row r="8330" spans="2:24" x14ac:dyDescent="0.25">
      <c r="B8330" s="146"/>
      <c r="C8330" s="31"/>
      <c r="D8330" s="31"/>
      <c r="E8330" s="44"/>
      <c r="F8330" s="43"/>
      <c r="G8330" s="84"/>
      <c r="H8330" s="31"/>
      <c r="I8330" s="31"/>
      <c r="J8330" s="84"/>
      <c r="K8330" s="31"/>
      <c r="L8330" s="31"/>
      <c r="M8330" s="169"/>
      <c r="N8330" s="148"/>
      <c r="O8330" s="106"/>
      <c r="P8330" s="43"/>
      <c r="Q8330" s="31"/>
      <c r="R8330" s="84"/>
      <c r="S8330" s="31"/>
      <c r="T8330" s="31"/>
      <c r="U8330" s="169"/>
      <c r="V8330" s="150"/>
      <c r="W8330" s="141" t="str" cm="1">
        <f t="array" ref="W8330">IF(SUM(LEN(B8330:V8330))=0,"",IF(OR(OR(ISBLANK(F8330),SUM(LEN(C8330),LEN(D8330))=0),AND(NOT(E8330="Unknown"),ISBLANK(J8330)),AND(NOT(O8330="Unknown"),ISBLANK(R8330))),"Missing Information", INDEX(Table15[Entire Service Line Classification], MATCH(SUMIFS(Table15[Unique ID],Table15[System-Owned Portion],E8330,Table15[If Material Anything Other than "Lead" in Column E,Was Material Ever Previously Lead?],G8330,Table15[Customer-Owned Portion],O8330),Table15[Unique ID],0),0)))</f>
        <v/>
      </c>
      <c r="X8330"/>
    </row>
    <row r="8331" spans="2:24" x14ac:dyDescent="0.25">
      <c r="B8331" s="146"/>
      <c r="C8331" s="31"/>
      <c r="D8331" s="31"/>
      <c r="E8331" s="44"/>
      <c r="F8331" s="43"/>
      <c r="G8331" s="84"/>
      <c r="H8331" s="31"/>
      <c r="I8331" s="31"/>
      <c r="J8331" s="84"/>
      <c r="K8331" s="31"/>
      <c r="L8331" s="31"/>
      <c r="M8331" s="169"/>
      <c r="N8331" s="148"/>
      <c r="O8331" s="106"/>
      <c r="P8331" s="43"/>
      <c r="Q8331" s="31"/>
      <c r="R8331" s="84"/>
      <c r="S8331" s="31"/>
      <c r="T8331" s="31"/>
      <c r="U8331" s="169"/>
      <c r="V8331" s="150"/>
      <c r="W8331" s="141" t="str" cm="1">
        <f t="array" ref="W8331">IF(SUM(LEN(B8331:V8331))=0,"",IF(OR(OR(ISBLANK(F8331),SUM(LEN(C8331),LEN(D8331))=0),AND(NOT(E8331="Unknown"),ISBLANK(J8331)),AND(NOT(O8331="Unknown"),ISBLANK(R8331))),"Missing Information", INDEX(Table15[Entire Service Line Classification], MATCH(SUMIFS(Table15[Unique ID],Table15[System-Owned Portion],E8331,Table15[If Material Anything Other than "Lead" in Column E,Was Material Ever Previously Lead?],G8331,Table15[Customer-Owned Portion],O8331),Table15[Unique ID],0),0)))</f>
        <v/>
      </c>
      <c r="X8331"/>
    </row>
    <row r="8332" spans="2:24" x14ac:dyDescent="0.25">
      <c r="B8332" s="146"/>
      <c r="C8332" s="31"/>
      <c r="D8332" s="31"/>
      <c r="E8332" s="44"/>
      <c r="F8332" s="43"/>
      <c r="G8332" s="84"/>
      <c r="H8332" s="31"/>
      <c r="I8332" s="31"/>
      <c r="J8332" s="84"/>
      <c r="K8332" s="31"/>
      <c r="L8332" s="31"/>
      <c r="M8332" s="169"/>
      <c r="N8332" s="148"/>
      <c r="O8332" s="106"/>
      <c r="P8332" s="43"/>
      <c r="Q8332" s="31"/>
      <c r="R8332" s="84"/>
      <c r="S8332" s="31"/>
      <c r="T8332" s="31"/>
      <c r="U8332" s="169"/>
      <c r="V8332" s="150"/>
      <c r="W8332" s="141" t="str" cm="1">
        <f t="array" ref="W8332">IF(SUM(LEN(B8332:V8332))=0,"",IF(OR(OR(ISBLANK(F8332),SUM(LEN(C8332),LEN(D8332))=0),AND(NOT(E8332="Unknown"),ISBLANK(J8332)),AND(NOT(O8332="Unknown"),ISBLANK(R8332))),"Missing Information", INDEX(Table15[Entire Service Line Classification], MATCH(SUMIFS(Table15[Unique ID],Table15[System-Owned Portion],E8332,Table15[If Material Anything Other than "Lead" in Column E,Was Material Ever Previously Lead?],G8332,Table15[Customer-Owned Portion],O8332),Table15[Unique ID],0),0)))</f>
        <v/>
      </c>
      <c r="X8332"/>
    </row>
    <row r="8333" spans="2:24" x14ac:dyDescent="0.25">
      <c r="B8333" s="146"/>
      <c r="C8333" s="31"/>
      <c r="D8333" s="31"/>
      <c r="E8333" s="44"/>
      <c r="F8333" s="43"/>
      <c r="G8333" s="84"/>
      <c r="H8333" s="31"/>
      <c r="I8333" s="31"/>
      <c r="J8333" s="84"/>
      <c r="K8333" s="31"/>
      <c r="L8333" s="31"/>
      <c r="M8333" s="169"/>
      <c r="N8333" s="148"/>
      <c r="O8333" s="106"/>
      <c r="P8333" s="43"/>
      <c r="Q8333" s="31"/>
      <c r="R8333" s="84"/>
      <c r="S8333" s="31"/>
      <c r="T8333" s="31"/>
      <c r="U8333" s="169"/>
      <c r="V8333" s="150"/>
      <c r="W8333" s="141" t="str" cm="1">
        <f t="array" ref="W8333">IF(SUM(LEN(B8333:V8333))=0,"",IF(OR(OR(ISBLANK(F8333),SUM(LEN(C8333),LEN(D8333))=0),AND(NOT(E8333="Unknown"),ISBLANK(J8333)),AND(NOT(O8333="Unknown"),ISBLANK(R8333))),"Missing Information", INDEX(Table15[Entire Service Line Classification], MATCH(SUMIFS(Table15[Unique ID],Table15[System-Owned Portion],E8333,Table15[If Material Anything Other than "Lead" in Column E,Was Material Ever Previously Lead?],G8333,Table15[Customer-Owned Portion],O8333),Table15[Unique ID],0),0)))</f>
        <v/>
      </c>
      <c r="X8333"/>
    </row>
    <row r="8334" spans="2:24" x14ac:dyDescent="0.25">
      <c r="B8334" s="146"/>
      <c r="C8334" s="31"/>
      <c r="D8334" s="31"/>
      <c r="E8334" s="44"/>
      <c r="F8334" s="43"/>
      <c r="G8334" s="84"/>
      <c r="H8334" s="31"/>
      <c r="I8334" s="31"/>
      <c r="J8334" s="84"/>
      <c r="K8334" s="31"/>
      <c r="L8334" s="31"/>
      <c r="M8334" s="169"/>
      <c r="N8334" s="148"/>
      <c r="O8334" s="106"/>
      <c r="P8334" s="43"/>
      <c r="Q8334" s="31"/>
      <c r="R8334" s="84"/>
      <c r="S8334" s="31"/>
      <c r="T8334" s="31"/>
      <c r="U8334" s="169"/>
      <c r="V8334" s="150"/>
      <c r="W8334" s="141" t="str" cm="1">
        <f t="array" ref="W8334">IF(SUM(LEN(B8334:V8334))=0,"",IF(OR(OR(ISBLANK(F8334),SUM(LEN(C8334),LEN(D8334))=0),AND(NOT(E8334="Unknown"),ISBLANK(J8334)),AND(NOT(O8334="Unknown"),ISBLANK(R8334))),"Missing Information", INDEX(Table15[Entire Service Line Classification], MATCH(SUMIFS(Table15[Unique ID],Table15[System-Owned Portion],E8334,Table15[If Material Anything Other than "Lead" in Column E,Was Material Ever Previously Lead?],G8334,Table15[Customer-Owned Portion],O8334),Table15[Unique ID],0),0)))</f>
        <v/>
      </c>
      <c r="X8334"/>
    </row>
    <row r="8335" spans="2:24" x14ac:dyDescent="0.25">
      <c r="B8335" s="146"/>
      <c r="C8335" s="31"/>
      <c r="D8335" s="31"/>
      <c r="E8335" s="44"/>
      <c r="F8335" s="43"/>
      <c r="G8335" s="84"/>
      <c r="H8335" s="31"/>
      <c r="I8335" s="31"/>
      <c r="J8335" s="84"/>
      <c r="K8335" s="31"/>
      <c r="L8335" s="31"/>
      <c r="M8335" s="169"/>
      <c r="N8335" s="148"/>
      <c r="O8335" s="106"/>
      <c r="P8335" s="43"/>
      <c r="Q8335" s="31"/>
      <c r="R8335" s="84"/>
      <c r="S8335" s="31"/>
      <c r="T8335" s="31"/>
      <c r="U8335" s="169"/>
      <c r="V8335" s="150"/>
      <c r="W8335" s="141" t="str" cm="1">
        <f t="array" ref="W8335">IF(SUM(LEN(B8335:V8335))=0,"",IF(OR(OR(ISBLANK(F8335),SUM(LEN(C8335),LEN(D8335))=0),AND(NOT(E8335="Unknown"),ISBLANK(J8335)),AND(NOT(O8335="Unknown"),ISBLANK(R8335))),"Missing Information", INDEX(Table15[Entire Service Line Classification], MATCH(SUMIFS(Table15[Unique ID],Table15[System-Owned Portion],E8335,Table15[If Material Anything Other than "Lead" in Column E,Was Material Ever Previously Lead?],G8335,Table15[Customer-Owned Portion],O8335),Table15[Unique ID],0),0)))</f>
        <v/>
      </c>
      <c r="X8335"/>
    </row>
    <row r="8336" spans="2:24" x14ac:dyDescent="0.25">
      <c r="B8336" s="146"/>
      <c r="C8336" s="31"/>
      <c r="D8336" s="31"/>
      <c r="E8336" s="44"/>
      <c r="F8336" s="43"/>
      <c r="G8336" s="84"/>
      <c r="H8336" s="31"/>
      <c r="I8336" s="31"/>
      <c r="J8336" s="84"/>
      <c r="K8336" s="31"/>
      <c r="L8336" s="31"/>
      <c r="M8336" s="169"/>
      <c r="N8336" s="148"/>
      <c r="O8336" s="106"/>
      <c r="P8336" s="43"/>
      <c r="Q8336" s="31"/>
      <c r="R8336" s="84"/>
      <c r="S8336" s="31"/>
      <c r="T8336" s="31"/>
      <c r="U8336" s="169"/>
      <c r="V8336" s="150"/>
      <c r="W8336" s="141" t="str" cm="1">
        <f t="array" ref="W8336">IF(SUM(LEN(B8336:V8336))=0,"",IF(OR(OR(ISBLANK(F8336),SUM(LEN(C8336),LEN(D8336))=0),AND(NOT(E8336="Unknown"),ISBLANK(J8336)),AND(NOT(O8336="Unknown"),ISBLANK(R8336))),"Missing Information", INDEX(Table15[Entire Service Line Classification], MATCH(SUMIFS(Table15[Unique ID],Table15[System-Owned Portion],E8336,Table15[If Material Anything Other than "Lead" in Column E,Was Material Ever Previously Lead?],G8336,Table15[Customer-Owned Portion],O8336),Table15[Unique ID],0),0)))</f>
        <v/>
      </c>
      <c r="X8336"/>
    </row>
    <row r="8337" spans="2:24" x14ac:dyDescent="0.25">
      <c r="B8337" s="146"/>
      <c r="C8337" s="31"/>
      <c r="D8337" s="31"/>
      <c r="E8337" s="44"/>
      <c r="F8337" s="43"/>
      <c r="G8337" s="84"/>
      <c r="H8337" s="31"/>
      <c r="I8337" s="31"/>
      <c r="J8337" s="84"/>
      <c r="K8337" s="31"/>
      <c r="L8337" s="31"/>
      <c r="M8337" s="169"/>
      <c r="N8337" s="148"/>
      <c r="O8337" s="106"/>
      <c r="P8337" s="43"/>
      <c r="Q8337" s="31"/>
      <c r="R8337" s="84"/>
      <c r="S8337" s="31"/>
      <c r="T8337" s="31"/>
      <c r="U8337" s="169"/>
      <c r="V8337" s="150"/>
      <c r="W8337" s="141" t="str" cm="1">
        <f t="array" ref="W8337">IF(SUM(LEN(B8337:V8337))=0,"",IF(OR(OR(ISBLANK(F8337),SUM(LEN(C8337),LEN(D8337))=0),AND(NOT(E8337="Unknown"),ISBLANK(J8337)),AND(NOT(O8337="Unknown"),ISBLANK(R8337))),"Missing Information", INDEX(Table15[Entire Service Line Classification], MATCH(SUMIFS(Table15[Unique ID],Table15[System-Owned Portion],E8337,Table15[If Material Anything Other than "Lead" in Column E,Was Material Ever Previously Lead?],G8337,Table15[Customer-Owned Portion],O8337),Table15[Unique ID],0),0)))</f>
        <v/>
      </c>
      <c r="X8337"/>
    </row>
    <row r="8338" spans="2:24" x14ac:dyDescent="0.25">
      <c r="B8338" s="146"/>
      <c r="C8338" s="31"/>
      <c r="D8338" s="31"/>
      <c r="E8338" s="44"/>
      <c r="F8338" s="43"/>
      <c r="G8338" s="84"/>
      <c r="H8338" s="31"/>
      <c r="I8338" s="31"/>
      <c r="J8338" s="84"/>
      <c r="K8338" s="31"/>
      <c r="L8338" s="31"/>
      <c r="M8338" s="169"/>
      <c r="N8338" s="148"/>
      <c r="O8338" s="106"/>
      <c r="P8338" s="43"/>
      <c r="Q8338" s="31"/>
      <c r="R8338" s="84"/>
      <c r="S8338" s="31"/>
      <c r="T8338" s="31"/>
      <c r="U8338" s="169"/>
      <c r="V8338" s="150"/>
      <c r="W8338" s="141" t="str" cm="1">
        <f t="array" ref="W8338">IF(SUM(LEN(B8338:V8338))=0,"",IF(OR(OR(ISBLANK(F8338),SUM(LEN(C8338),LEN(D8338))=0),AND(NOT(E8338="Unknown"),ISBLANK(J8338)),AND(NOT(O8338="Unknown"),ISBLANK(R8338))),"Missing Information", INDEX(Table15[Entire Service Line Classification], MATCH(SUMIFS(Table15[Unique ID],Table15[System-Owned Portion],E8338,Table15[If Material Anything Other than "Lead" in Column E,Was Material Ever Previously Lead?],G8338,Table15[Customer-Owned Portion],O8338),Table15[Unique ID],0),0)))</f>
        <v/>
      </c>
      <c r="X8338"/>
    </row>
    <row r="8339" spans="2:24" x14ac:dyDescent="0.25">
      <c r="B8339" s="146"/>
      <c r="C8339" s="31"/>
      <c r="D8339" s="31"/>
      <c r="E8339" s="44"/>
      <c r="F8339" s="43"/>
      <c r="G8339" s="84"/>
      <c r="H8339" s="31"/>
      <c r="I8339" s="31"/>
      <c r="J8339" s="84"/>
      <c r="K8339" s="31"/>
      <c r="L8339" s="31"/>
      <c r="M8339" s="169"/>
      <c r="N8339" s="148"/>
      <c r="O8339" s="106"/>
      <c r="P8339" s="43"/>
      <c r="Q8339" s="31"/>
      <c r="R8339" s="84"/>
      <c r="S8339" s="31"/>
      <c r="T8339" s="31"/>
      <c r="U8339" s="169"/>
      <c r="V8339" s="150"/>
      <c r="W8339" s="141" t="str" cm="1">
        <f t="array" ref="W8339">IF(SUM(LEN(B8339:V8339))=0,"",IF(OR(OR(ISBLANK(F8339),SUM(LEN(C8339),LEN(D8339))=0),AND(NOT(E8339="Unknown"),ISBLANK(J8339)),AND(NOT(O8339="Unknown"),ISBLANK(R8339))),"Missing Information", INDEX(Table15[Entire Service Line Classification], MATCH(SUMIFS(Table15[Unique ID],Table15[System-Owned Portion],E8339,Table15[If Material Anything Other than "Lead" in Column E,Was Material Ever Previously Lead?],G8339,Table15[Customer-Owned Portion],O8339),Table15[Unique ID],0),0)))</f>
        <v/>
      </c>
      <c r="X8339"/>
    </row>
    <row r="8340" spans="2:24" x14ac:dyDescent="0.25">
      <c r="B8340" s="146"/>
      <c r="C8340" s="31"/>
      <c r="D8340" s="31"/>
      <c r="E8340" s="44"/>
      <c r="F8340" s="43"/>
      <c r="G8340" s="84"/>
      <c r="H8340" s="31"/>
      <c r="I8340" s="31"/>
      <c r="J8340" s="84"/>
      <c r="K8340" s="31"/>
      <c r="L8340" s="31"/>
      <c r="M8340" s="169"/>
      <c r="N8340" s="148"/>
      <c r="O8340" s="106"/>
      <c r="P8340" s="43"/>
      <c r="Q8340" s="31"/>
      <c r="R8340" s="84"/>
      <c r="S8340" s="31"/>
      <c r="T8340" s="31"/>
      <c r="U8340" s="169"/>
      <c r="V8340" s="150"/>
      <c r="W8340" s="141" t="str" cm="1">
        <f t="array" ref="W8340">IF(SUM(LEN(B8340:V8340))=0,"",IF(OR(OR(ISBLANK(F8340),SUM(LEN(C8340),LEN(D8340))=0),AND(NOT(E8340="Unknown"),ISBLANK(J8340)),AND(NOT(O8340="Unknown"),ISBLANK(R8340))),"Missing Information", INDEX(Table15[Entire Service Line Classification], MATCH(SUMIFS(Table15[Unique ID],Table15[System-Owned Portion],E8340,Table15[If Material Anything Other than "Lead" in Column E,Was Material Ever Previously Lead?],G8340,Table15[Customer-Owned Portion],O8340),Table15[Unique ID],0),0)))</f>
        <v/>
      </c>
      <c r="X8340"/>
    </row>
    <row r="8341" spans="2:24" x14ac:dyDescent="0.25">
      <c r="B8341" s="146"/>
      <c r="C8341" s="31"/>
      <c r="D8341" s="31"/>
      <c r="E8341" s="44"/>
      <c r="F8341" s="43"/>
      <c r="G8341" s="84"/>
      <c r="H8341" s="31"/>
      <c r="I8341" s="31"/>
      <c r="J8341" s="84"/>
      <c r="K8341" s="31"/>
      <c r="L8341" s="31"/>
      <c r="M8341" s="169"/>
      <c r="N8341" s="148"/>
      <c r="O8341" s="106"/>
      <c r="P8341" s="43"/>
      <c r="Q8341" s="31"/>
      <c r="R8341" s="84"/>
      <c r="S8341" s="31"/>
      <c r="T8341" s="31"/>
      <c r="U8341" s="169"/>
      <c r="V8341" s="150"/>
      <c r="W8341" s="141" t="str" cm="1">
        <f t="array" ref="W8341">IF(SUM(LEN(B8341:V8341))=0,"",IF(OR(OR(ISBLANK(F8341),SUM(LEN(C8341),LEN(D8341))=0),AND(NOT(E8341="Unknown"),ISBLANK(J8341)),AND(NOT(O8341="Unknown"),ISBLANK(R8341))),"Missing Information", INDEX(Table15[Entire Service Line Classification], MATCH(SUMIFS(Table15[Unique ID],Table15[System-Owned Portion],E8341,Table15[If Material Anything Other than "Lead" in Column E,Was Material Ever Previously Lead?],G8341,Table15[Customer-Owned Portion],O8341),Table15[Unique ID],0),0)))</f>
        <v/>
      </c>
      <c r="X8341"/>
    </row>
    <row r="8342" spans="2:24" x14ac:dyDescent="0.25">
      <c r="B8342" s="146"/>
      <c r="C8342" s="31"/>
      <c r="D8342" s="31"/>
      <c r="E8342" s="44"/>
      <c r="F8342" s="43"/>
      <c r="G8342" s="84"/>
      <c r="H8342" s="31"/>
      <c r="I8342" s="31"/>
      <c r="J8342" s="84"/>
      <c r="K8342" s="31"/>
      <c r="L8342" s="31"/>
      <c r="M8342" s="169"/>
      <c r="N8342" s="148"/>
      <c r="O8342" s="106"/>
      <c r="P8342" s="43"/>
      <c r="Q8342" s="31"/>
      <c r="R8342" s="84"/>
      <c r="S8342" s="31"/>
      <c r="T8342" s="31"/>
      <c r="U8342" s="169"/>
      <c r="V8342" s="150"/>
      <c r="W8342" s="141" t="str" cm="1">
        <f t="array" ref="W8342">IF(SUM(LEN(B8342:V8342))=0,"",IF(OR(OR(ISBLANK(F8342),SUM(LEN(C8342),LEN(D8342))=0),AND(NOT(E8342="Unknown"),ISBLANK(J8342)),AND(NOT(O8342="Unknown"),ISBLANK(R8342))),"Missing Information", INDEX(Table15[Entire Service Line Classification], MATCH(SUMIFS(Table15[Unique ID],Table15[System-Owned Portion],E8342,Table15[If Material Anything Other than "Lead" in Column E,Was Material Ever Previously Lead?],G8342,Table15[Customer-Owned Portion],O8342),Table15[Unique ID],0),0)))</f>
        <v/>
      </c>
      <c r="X8342"/>
    </row>
    <row r="8343" spans="2:24" x14ac:dyDescent="0.25">
      <c r="B8343" s="146"/>
      <c r="C8343" s="31"/>
      <c r="D8343" s="31"/>
      <c r="E8343" s="44"/>
      <c r="F8343" s="43"/>
      <c r="G8343" s="84"/>
      <c r="H8343" s="31"/>
      <c r="I8343" s="31"/>
      <c r="J8343" s="84"/>
      <c r="K8343" s="31"/>
      <c r="L8343" s="31"/>
      <c r="M8343" s="169"/>
      <c r="N8343" s="148"/>
      <c r="O8343" s="106"/>
      <c r="P8343" s="43"/>
      <c r="Q8343" s="31"/>
      <c r="R8343" s="84"/>
      <c r="S8343" s="31"/>
      <c r="T8343" s="31"/>
      <c r="U8343" s="169"/>
      <c r="V8343" s="150"/>
      <c r="W8343" s="141" t="str" cm="1">
        <f t="array" ref="W8343">IF(SUM(LEN(B8343:V8343))=0,"",IF(OR(OR(ISBLANK(F8343),SUM(LEN(C8343),LEN(D8343))=0),AND(NOT(E8343="Unknown"),ISBLANK(J8343)),AND(NOT(O8343="Unknown"),ISBLANK(R8343))),"Missing Information", INDEX(Table15[Entire Service Line Classification], MATCH(SUMIFS(Table15[Unique ID],Table15[System-Owned Portion],E8343,Table15[If Material Anything Other than "Lead" in Column E,Was Material Ever Previously Lead?],G8343,Table15[Customer-Owned Portion],O8343),Table15[Unique ID],0),0)))</f>
        <v/>
      </c>
      <c r="X8343"/>
    </row>
    <row r="8344" spans="2:24" x14ac:dyDescent="0.25">
      <c r="B8344" s="146"/>
      <c r="C8344" s="31"/>
      <c r="D8344" s="31"/>
      <c r="E8344" s="44"/>
      <c r="F8344" s="43"/>
      <c r="G8344" s="84"/>
      <c r="H8344" s="31"/>
      <c r="I8344" s="31"/>
      <c r="J8344" s="84"/>
      <c r="K8344" s="31"/>
      <c r="L8344" s="31"/>
      <c r="M8344" s="169"/>
      <c r="N8344" s="148"/>
      <c r="O8344" s="106"/>
      <c r="P8344" s="43"/>
      <c r="Q8344" s="31"/>
      <c r="R8344" s="84"/>
      <c r="S8344" s="31"/>
      <c r="T8344" s="31"/>
      <c r="U8344" s="169"/>
      <c r="V8344" s="150"/>
      <c r="W8344" s="141" t="str" cm="1">
        <f t="array" ref="W8344">IF(SUM(LEN(B8344:V8344))=0,"",IF(OR(OR(ISBLANK(F8344),SUM(LEN(C8344),LEN(D8344))=0),AND(NOT(E8344="Unknown"),ISBLANK(J8344)),AND(NOT(O8344="Unknown"),ISBLANK(R8344))),"Missing Information", INDEX(Table15[Entire Service Line Classification], MATCH(SUMIFS(Table15[Unique ID],Table15[System-Owned Portion],E8344,Table15[If Material Anything Other than "Lead" in Column E,Was Material Ever Previously Lead?],G8344,Table15[Customer-Owned Portion],O8344),Table15[Unique ID],0),0)))</f>
        <v/>
      </c>
      <c r="X8344"/>
    </row>
    <row r="8345" spans="2:24" x14ac:dyDescent="0.25">
      <c r="B8345" s="146"/>
      <c r="C8345" s="31"/>
      <c r="D8345" s="31"/>
      <c r="E8345" s="44"/>
      <c r="F8345" s="43"/>
      <c r="G8345" s="84"/>
      <c r="H8345" s="31"/>
      <c r="I8345" s="31"/>
      <c r="J8345" s="84"/>
      <c r="K8345" s="31"/>
      <c r="L8345" s="31"/>
      <c r="M8345" s="169"/>
      <c r="N8345" s="148"/>
      <c r="O8345" s="106"/>
      <c r="P8345" s="43"/>
      <c r="Q8345" s="31"/>
      <c r="R8345" s="84"/>
      <c r="S8345" s="31"/>
      <c r="T8345" s="31"/>
      <c r="U8345" s="169"/>
      <c r="V8345" s="150"/>
      <c r="W8345" s="141" t="str" cm="1">
        <f t="array" ref="W8345">IF(SUM(LEN(B8345:V8345))=0,"",IF(OR(OR(ISBLANK(F8345),SUM(LEN(C8345),LEN(D8345))=0),AND(NOT(E8345="Unknown"),ISBLANK(J8345)),AND(NOT(O8345="Unknown"),ISBLANK(R8345))),"Missing Information", INDEX(Table15[Entire Service Line Classification], MATCH(SUMIFS(Table15[Unique ID],Table15[System-Owned Portion],E8345,Table15[If Material Anything Other than "Lead" in Column E,Was Material Ever Previously Lead?],G8345,Table15[Customer-Owned Portion],O8345),Table15[Unique ID],0),0)))</f>
        <v/>
      </c>
      <c r="X8345"/>
    </row>
    <row r="8346" spans="2:24" x14ac:dyDescent="0.25">
      <c r="B8346" s="146"/>
      <c r="C8346" s="31"/>
      <c r="D8346" s="31"/>
      <c r="E8346" s="44"/>
      <c r="F8346" s="43"/>
      <c r="G8346" s="84"/>
      <c r="H8346" s="31"/>
      <c r="I8346" s="31"/>
      <c r="J8346" s="84"/>
      <c r="K8346" s="31"/>
      <c r="L8346" s="31"/>
      <c r="M8346" s="169"/>
      <c r="N8346" s="148"/>
      <c r="O8346" s="106"/>
      <c r="P8346" s="43"/>
      <c r="Q8346" s="31"/>
      <c r="R8346" s="84"/>
      <c r="S8346" s="31"/>
      <c r="T8346" s="31"/>
      <c r="U8346" s="169"/>
      <c r="V8346" s="150"/>
      <c r="W8346" s="141" t="str" cm="1">
        <f t="array" ref="W8346">IF(SUM(LEN(B8346:V8346))=0,"",IF(OR(OR(ISBLANK(F8346),SUM(LEN(C8346),LEN(D8346))=0),AND(NOT(E8346="Unknown"),ISBLANK(J8346)),AND(NOT(O8346="Unknown"),ISBLANK(R8346))),"Missing Information", INDEX(Table15[Entire Service Line Classification], MATCH(SUMIFS(Table15[Unique ID],Table15[System-Owned Portion],E8346,Table15[If Material Anything Other than "Lead" in Column E,Was Material Ever Previously Lead?],G8346,Table15[Customer-Owned Portion],O8346),Table15[Unique ID],0),0)))</f>
        <v/>
      </c>
      <c r="X8346"/>
    </row>
    <row r="8347" spans="2:24" x14ac:dyDescent="0.25">
      <c r="B8347" s="146"/>
      <c r="C8347" s="31"/>
      <c r="D8347" s="31"/>
      <c r="E8347" s="44"/>
      <c r="F8347" s="43"/>
      <c r="G8347" s="84"/>
      <c r="H8347" s="31"/>
      <c r="I8347" s="31"/>
      <c r="J8347" s="84"/>
      <c r="K8347" s="31"/>
      <c r="L8347" s="31"/>
      <c r="M8347" s="169"/>
      <c r="N8347" s="148"/>
      <c r="O8347" s="106"/>
      <c r="P8347" s="43"/>
      <c r="Q8347" s="31"/>
      <c r="R8347" s="84"/>
      <c r="S8347" s="31"/>
      <c r="T8347" s="31"/>
      <c r="U8347" s="169"/>
      <c r="V8347" s="150"/>
      <c r="W8347" s="141" t="str" cm="1">
        <f t="array" ref="W8347">IF(SUM(LEN(B8347:V8347))=0,"",IF(OR(OR(ISBLANK(F8347),SUM(LEN(C8347),LEN(D8347))=0),AND(NOT(E8347="Unknown"),ISBLANK(J8347)),AND(NOT(O8347="Unknown"),ISBLANK(R8347))),"Missing Information", INDEX(Table15[Entire Service Line Classification], MATCH(SUMIFS(Table15[Unique ID],Table15[System-Owned Portion],E8347,Table15[If Material Anything Other than "Lead" in Column E,Was Material Ever Previously Lead?],G8347,Table15[Customer-Owned Portion],O8347),Table15[Unique ID],0),0)))</f>
        <v/>
      </c>
      <c r="X8347"/>
    </row>
    <row r="8348" spans="2:24" x14ac:dyDescent="0.25">
      <c r="B8348" s="146"/>
      <c r="C8348" s="31"/>
      <c r="D8348" s="31"/>
      <c r="E8348" s="44"/>
      <c r="F8348" s="43"/>
      <c r="G8348" s="84"/>
      <c r="H8348" s="31"/>
      <c r="I8348" s="31"/>
      <c r="J8348" s="84"/>
      <c r="K8348" s="31"/>
      <c r="L8348" s="31"/>
      <c r="M8348" s="169"/>
      <c r="N8348" s="148"/>
      <c r="O8348" s="106"/>
      <c r="P8348" s="43"/>
      <c r="Q8348" s="31"/>
      <c r="R8348" s="84"/>
      <c r="S8348" s="31"/>
      <c r="T8348" s="31"/>
      <c r="U8348" s="169"/>
      <c r="V8348" s="150"/>
      <c r="W8348" s="141" t="str" cm="1">
        <f t="array" ref="W8348">IF(SUM(LEN(B8348:V8348))=0,"",IF(OR(OR(ISBLANK(F8348),SUM(LEN(C8348),LEN(D8348))=0),AND(NOT(E8348="Unknown"),ISBLANK(J8348)),AND(NOT(O8348="Unknown"),ISBLANK(R8348))),"Missing Information", INDEX(Table15[Entire Service Line Classification], MATCH(SUMIFS(Table15[Unique ID],Table15[System-Owned Portion],E8348,Table15[If Material Anything Other than "Lead" in Column E,Was Material Ever Previously Lead?],G8348,Table15[Customer-Owned Portion],O8348),Table15[Unique ID],0),0)))</f>
        <v/>
      </c>
      <c r="X8348"/>
    </row>
    <row r="8349" spans="2:24" x14ac:dyDescent="0.25">
      <c r="B8349" s="146"/>
      <c r="C8349" s="31"/>
      <c r="D8349" s="31"/>
      <c r="E8349" s="44"/>
      <c r="F8349" s="43"/>
      <c r="G8349" s="84"/>
      <c r="H8349" s="31"/>
      <c r="I8349" s="31"/>
      <c r="J8349" s="84"/>
      <c r="K8349" s="31"/>
      <c r="L8349" s="31"/>
      <c r="M8349" s="169"/>
      <c r="N8349" s="148"/>
      <c r="O8349" s="106"/>
      <c r="P8349" s="43"/>
      <c r="Q8349" s="31"/>
      <c r="R8349" s="84"/>
      <c r="S8349" s="31"/>
      <c r="T8349" s="31"/>
      <c r="U8349" s="169"/>
      <c r="V8349" s="150"/>
      <c r="W8349" s="141" t="str" cm="1">
        <f t="array" ref="W8349">IF(SUM(LEN(B8349:V8349))=0,"",IF(OR(OR(ISBLANK(F8349),SUM(LEN(C8349),LEN(D8349))=0),AND(NOT(E8349="Unknown"),ISBLANK(J8349)),AND(NOT(O8349="Unknown"),ISBLANK(R8349))),"Missing Information", INDEX(Table15[Entire Service Line Classification], MATCH(SUMIFS(Table15[Unique ID],Table15[System-Owned Portion],E8349,Table15[If Material Anything Other than "Lead" in Column E,Was Material Ever Previously Lead?],G8349,Table15[Customer-Owned Portion],O8349),Table15[Unique ID],0),0)))</f>
        <v/>
      </c>
      <c r="X8349"/>
    </row>
    <row r="8350" spans="2:24" x14ac:dyDescent="0.25">
      <c r="B8350" s="146"/>
      <c r="C8350" s="31"/>
      <c r="D8350" s="31"/>
      <c r="E8350" s="44"/>
      <c r="F8350" s="43"/>
      <c r="G8350" s="84"/>
      <c r="H8350" s="31"/>
      <c r="I8350" s="31"/>
      <c r="J8350" s="84"/>
      <c r="K8350" s="31"/>
      <c r="L8350" s="31"/>
      <c r="M8350" s="169"/>
      <c r="N8350" s="148"/>
      <c r="O8350" s="106"/>
      <c r="P8350" s="43"/>
      <c r="Q8350" s="31"/>
      <c r="R8350" s="84"/>
      <c r="S8350" s="31"/>
      <c r="T8350" s="31"/>
      <c r="U8350" s="169"/>
      <c r="V8350" s="150"/>
      <c r="W8350" s="141" t="str" cm="1">
        <f t="array" ref="W8350">IF(SUM(LEN(B8350:V8350))=0,"",IF(OR(OR(ISBLANK(F8350),SUM(LEN(C8350),LEN(D8350))=0),AND(NOT(E8350="Unknown"),ISBLANK(J8350)),AND(NOT(O8350="Unknown"),ISBLANK(R8350))),"Missing Information", INDEX(Table15[Entire Service Line Classification], MATCH(SUMIFS(Table15[Unique ID],Table15[System-Owned Portion],E8350,Table15[If Material Anything Other than "Lead" in Column E,Was Material Ever Previously Lead?],G8350,Table15[Customer-Owned Portion],O8350),Table15[Unique ID],0),0)))</f>
        <v/>
      </c>
      <c r="X8350"/>
    </row>
    <row r="8351" spans="2:24" x14ac:dyDescent="0.25">
      <c r="B8351" s="146"/>
      <c r="C8351" s="31"/>
      <c r="D8351" s="31"/>
      <c r="E8351" s="44"/>
      <c r="F8351" s="43"/>
      <c r="G8351" s="84"/>
      <c r="H8351" s="31"/>
      <c r="I8351" s="31"/>
      <c r="J8351" s="84"/>
      <c r="K8351" s="31"/>
      <c r="L8351" s="31"/>
      <c r="M8351" s="169"/>
      <c r="N8351" s="148"/>
      <c r="O8351" s="106"/>
      <c r="P8351" s="43"/>
      <c r="Q8351" s="31"/>
      <c r="R8351" s="84"/>
      <c r="S8351" s="31"/>
      <c r="T8351" s="31"/>
      <c r="U8351" s="169"/>
      <c r="V8351" s="150"/>
      <c r="W8351" s="141" t="str" cm="1">
        <f t="array" ref="W8351">IF(SUM(LEN(B8351:V8351))=0,"",IF(OR(OR(ISBLANK(F8351),SUM(LEN(C8351),LEN(D8351))=0),AND(NOT(E8351="Unknown"),ISBLANK(J8351)),AND(NOT(O8351="Unknown"),ISBLANK(R8351))),"Missing Information", INDEX(Table15[Entire Service Line Classification], MATCH(SUMIFS(Table15[Unique ID],Table15[System-Owned Portion],E8351,Table15[If Material Anything Other than "Lead" in Column E,Was Material Ever Previously Lead?],G8351,Table15[Customer-Owned Portion],O8351),Table15[Unique ID],0),0)))</f>
        <v/>
      </c>
      <c r="X8351"/>
    </row>
    <row r="8352" spans="2:24" x14ac:dyDescent="0.25">
      <c r="B8352" s="146"/>
      <c r="C8352" s="31"/>
      <c r="D8352" s="31"/>
      <c r="E8352" s="44"/>
      <c r="F8352" s="43"/>
      <c r="G8352" s="84"/>
      <c r="H8352" s="31"/>
      <c r="I8352" s="31"/>
      <c r="J8352" s="84"/>
      <c r="K8352" s="31"/>
      <c r="L8352" s="31"/>
      <c r="M8352" s="169"/>
      <c r="N8352" s="148"/>
      <c r="O8352" s="106"/>
      <c r="P8352" s="43"/>
      <c r="Q8352" s="31"/>
      <c r="R8352" s="84"/>
      <c r="S8352" s="31"/>
      <c r="T8352" s="31"/>
      <c r="U8352" s="169"/>
      <c r="V8352" s="150"/>
      <c r="W8352" s="141" t="str" cm="1">
        <f t="array" ref="W8352">IF(SUM(LEN(B8352:V8352))=0,"",IF(OR(OR(ISBLANK(F8352),SUM(LEN(C8352),LEN(D8352))=0),AND(NOT(E8352="Unknown"),ISBLANK(J8352)),AND(NOT(O8352="Unknown"),ISBLANK(R8352))),"Missing Information", INDEX(Table15[Entire Service Line Classification], MATCH(SUMIFS(Table15[Unique ID],Table15[System-Owned Portion],E8352,Table15[If Material Anything Other than "Lead" in Column E,Was Material Ever Previously Lead?],G8352,Table15[Customer-Owned Portion],O8352),Table15[Unique ID],0),0)))</f>
        <v/>
      </c>
      <c r="X8352"/>
    </row>
    <row r="8353" spans="2:24" x14ac:dyDescent="0.25">
      <c r="B8353" s="146"/>
      <c r="C8353" s="31"/>
      <c r="D8353" s="31"/>
      <c r="E8353" s="44"/>
      <c r="F8353" s="43"/>
      <c r="G8353" s="84"/>
      <c r="H8353" s="31"/>
      <c r="I8353" s="31"/>
      <c r="J8353" s="84"/>
      <c r="K8353" s="31"/>
      <c r="L8353" s="31"/>
      <c r="M8353" s="169"/>
      <c r="N8353" s="148"/>
      <c r="O8353" s="106"/>
      <c r="P8353" s="43"/>
      <c r="Q8353" s="31"/>
      <c r="R8353" s="84"/>
      <c r="S8353" s="31"/>
      <c r="T8353" s="31"/>
      <c r="U8353" s="169"/>
      <c r="V8353" s="150"/>
      <c r="W8353" s="141" t="str" cm="1">
        <f t="array" ref="W8353">IF(SUM(LEN(B8353:V8353))=0,"",IF(OR(OR(ISBLANK(F8353),SUM(LEN(C8353),LEN(D8353))=0),AND(NOT(E8353="Unknown"),ISBLANK(J8353)),AND(NOT(O8353="Unknown"),ISBLANK(R8353))),"Missing Information", INDEX(Table15[Entire Service Line Classification], MATCH(SUMIFS(Table15[Unique ID],Table15[System-Owned Portion],E8353,Table15[If Material Anything Other than "Lead" in Column E,Was Material Ever Previously Lead?],G8353,Table15[Customer-Owned Portion],O8353),Table15[Unique ID],0),0)))</f>
        <v/>
      </c>
      <c r="X8353"/>
    </row>
    <row r="8354" spans="2:24" x14ac:dyDescent="0.25">
      <c r="B8354" s="146"/>
      <c r="C8354" s="31"/>
      <c r="D8354" s="31"/>
      <c r="E8354" s="44"/>
      <c r="F8354" s="43"/>
      <c r="G8354" s="84"/>
      <c r="H8354" s="31"/>
      <c r="I8354" s="31"/>
      <c r="J8354" s="84"/>
      <c r="K8354" s="31"/>
      <c r="L8354" s="31"/>
      <c r="M8354" s="169"/>
      <c r="N8354" s="148"/>
      <c r="O8354" s="106"/>
      <c r="P8354" s="43"/>
      <c r="Q8354" s="31"/>
      <c r="R8354" s="84"/>
      <c r="S8354" s="31"/>
      <c r="T8354" s="31"/>
      <c r="U8354" s="169"/>
      <c r="V8354" s="150"/>
      <c r="W8354" s="141" t="str" cm="1">
        <f t="array" ref="W8354">IF(SUM(LEN(B8354:V8354))=0,"",IF(OR(OR(ISBLANK(F8354),SUM(LEN(C8354),LEN(D8354))=0),AND(NOT(E8354="Unknown"),ISBLANK(J8354)),AND(NOT(O8354="Unknown"),ISBLANK(R8354))),"Missing Information", INDEX(Table15[Entire Service Line Classification], MATCH(SUMIFS(Table15[Unique ID],Table15[System-Owned Portion],E8354,Table15[If Material Anything Other than "Lead" in Column E,Was Material Ever Previously Lead?],G8354,Table15[Customer-Owned Portion],O8354),Table15[Unique ID],0),0)))</f>
        <v/>
      </c>
      <c r="X8354"/>
    </row>
    <row r="8355" spans="2:24" x14ac:dyDescent="0.25">
      <c r="B8355" s="146"/>
      <c r="C8355" s="31"/>
      <c r="D8355" s="31"/>
      <c r="E8355" s="44"/>
      <c r="F8355" s="43"/>
      <c r="G8355" s="84"/>
      <c r="H8355" s="31"/>
      <c r="I8355" s="31"/>
      <c r="J8355" s="84"/>
      <c r="K8355" s="31"/>
      <c r="L8355" s="31"/>
      <c r="M8355" s="169"/>
      <c r="N8355" s="148"/>
      <c r="O8355" s="106"/>
      <c r="P8355" s="43"/>
      <c r="Q8355" s="31"/>
      <c r="R8355" s="84"/>
      <c r="S8355" s="31"/>
      <c r="T8355" s="31"/>
      <c r="U8355" s="169"/>
      <c r="V8355" s="150"/>
      <c r="W8355" s="141" t="str" cm="1">
        <f t="array" ref="W8355">IF(SUM(LEN(B8355:V8355))=0,"",IF(OR(OR(ISBLANK(F8355),SUM(LEN(C8355),LEN(D8355))=0),AND(NOT(E8355="Unknown"),ISBLANK(J8355)),AND(NOT(O8355="Unknown"),ISBLANK(R8355))),"Missing Information", INDEX(Table15[Entire Service Line Classification], MATCH(SUMIFS(Table15[Unique ID],Table15[System-Owned Portion],E8355,Table15[If Material Anything Other than "Lead" in Column E,Was Material Ever Previously Lead?],G8355,Table15[Customer-Owned Portion],O8355),Table15[Unique ID],0),0)))</f>
        <v/>
      </c>
      <c r="X8355"/>
    </row>
    <row r="8356" spans="2:24" x14ac:dyDescent="0.25">
      <c r="B8356" s="146"/>
      <c r="C8356" s="31"/>
      <c r="D8356" s="31"/>
      <c r="E8356" s="44"/>
      <c r="F8356" s="43"/>
      <c r="G8356" s="84"/>
      <c r="H8356" s="31"/>
      <c r="I8356" s="31"/>
      <c r="J8356" s="84"/>
      <c r="K8356" s="31"/>
      <c r="L8356" s="31"/>
      <c r="M8356" s="169"/>
      <c r="N8356" s="148"/>
      <c r="O8356" s="106"/>
      <c r="P8356" s="43"/>
      <c r="Q8356" s="31"/>
      <c r="R8356" s="84"/>
      <c r="S8356" s="31"/>
      <c r="T8356" s="31"/>
      <c r="U8356" s="169"/>
      <c r="V8356" s="150"/>
      <c r="W8356" s="141" t="str" cm="1">
        <f t="array" ref="W8356">IF(SUM(LEN(B8356:V8356))=0,"",IF(OR(OR(ISBLANK(F8356),SUM(LEN(C8356),LEN(D8356))=0),AND(NOT(E8356="Unknown"),ISBLANK(J8356)),AND(NOT(O8356="Unknown"),ISBLANK(R8356))),"Missing Information", INDEX(Table15[Entire Service Line Classification], MATCH(SUMIFS(Table15[Unique ID],Table15[System-Owned Portion],E8356,Table15[If Material Anything Other than "Lead" in Column E,Was Material Ever Previously Lead?],G8356,Table15[Customer-Owned Portion],O8356),Table15[Unique ID],0),0)))</f>
        <v/>
      </c>
      <c r="X8356"/>
    </row>
    <row r="8357" spans="2:24" x14ac:dyDescent="0.25">
      <c r="B8357" s="146"/>
      <c r="C8357" s="31"/>
      <c r="D8357" s="31"/>
      <c r="E8357" s="44"/>
      <c r="F8357" s="43"/>
      <c r="G8357" s="84"/>
      <c r="H8357" s="31"/>
      <c r="I8357" s="31"/>
      <c r="J8357" s="84"/>
      <c r="K8357" s="31"/>
      <c r="L8357" s="31"/>
      <c r="M8357" s="169"/>
      <c r="N8357" s="148"/>
      <c r="O8357" s="106"/>
      <c r="P8357" s="43"/>
      <c r="Q8357" s="31"/>
      <c r="R8357" s="84"/>
      <c r="S8357" s="31"/>
      <c r="T8357" s="31"/>
      <c r="U8357" s="169"/>
      <c r="V8357" s="150"/>
      <c r="W8357" s="141" t="str" cm="1">
        <f t="array" ref="W8357">IF(SUM(LEN(B8357:V8357))=0,"",IF(OR(OR(ISBLANK(F8357),SUM(LEN(C8357),LEN(D8357))=0),AND(NOT(E8357="Unknown"),ISBLANK(J8357)),AND(NOT(O8357="Unknown"),ISBLANK(R8357))),"Missing Information", INDEX(Table15[Entire Service Line Classification], MATCH(SUMIFS(Table15[Unique ID],Table15[System-Owned Portion],E8357,Table15[If Material Anything Other than "Lead" in Column E,Was Material Ever Previously Lead?],G8357,Table15[Customer-Owned Portion],O8357),Table15[Unique ID],0),0)))</f>
        <v/>
      </c>
      <c r="X8357"/>
    </row>
    <row r="8358" spans="2:24" x14ac:dyDescent="0.25">
      <c r="B8358" s="146"/>
      <c r="C8358" s="31"/>
      <c r="D8358" s="31"/>
      <c r="E8358" s="44"/>
      <c r="F8358" s="43"/>
      <c r="G8358" s="84"/>
      <c r="H8358" s="31"/>
      <c r="I8358" s="31"/>
      <c r="J8358" s="84"/>
      <c r="K8358" s="31"/>
      <c r="L8358" s="31"/>
      <c r="M8358" s="169"/>
      <c r="N8358" s="148"/>
      <c r="O8358" s="106"/>
      <c r="P8358" s="43"/>
      <c r="Q8358" s="31"/>
      <c r="R8358" s="84"/>
      <c r="S8358" s="31"/>
      <c r="T8358" s="31"/>
      <c r="U8358" s="169"/>
      <c r="V8358" s="150"/>
      <c r="W8358" s="141" t="str" cm="1">
        <f t="array" ref="W8358">IF(SUM(LEN(B8358:V8358))=0,"",IF(OR(OR(ISBLANK(F8358),SUM(LEN(C8358),LEN(D8358))=0),AND(NOT(E8358="Unknown"),ISBLANK(J8358)),AND(NOT(O8358="Unknown"),ISBLANK(R8358))),"Missing Information", INDEX(Table15[Entire Service Line Classification], MATCH(SUMIFS(Table15[Unique ID],Table15[System-Owned Portion],E8358,Table15[If Material Anything Other than "Lead" in Column E,Was Material Ever Previously Lead?],G8358,Table15[Customer-Owned Portion],O8358),Table15[Unique ID],0),0)))</f>
        <v/>
      </c>
      <c r="X8358"/>
    </row>
    <row r="8359" spans="2:24" x14ac:dyDescent="0.25">
      <c r="B8359" s="146"/>
      <c r="C8359" s="31"/>
      <c r="D8359" s="31"/>
      <c r="E8359" s="44"/>
      <c r="F8359" s="43"/>
      <c r="G8359" s="84"/>
      <c r="H8359" s="31"/>
      <c r="I8359" s="31"/>
      <c r="J8359" s="84"/>
      <c r="K8359" s="31"/>
      <c r="L8359" s="31"/>
      <c r="M8359" s="169"/>
      <c r="N8359" s="148"/>
      <c r="O8359" s="106"/>
      <c r="P8359" s="43"/>
      <c r="Q8359" s="31"/>
      <c r="R8359" s="84"/>
      <c r="S8359" s="31"/>
      <c r="T8359" s="31"/>
      <c r="U8359" s="169"/>
      <c r="V8359" s="150"/>
      <c r="W8359" s="141" t="str" cm="1">
        <f t="array" ref="W8359">IF(SUM(LEN(B8359:V8359))=0,"",IF(OR(OR(ISBLANK(F8359),SUM(LEN(C8359),LEN(D8359))=0),AND(NOT(E8359="Unknown"),ISBLANK(J8359)),AND(NOT(O8359="Unknown"),ISBLANK(R8359))),"Missing Information", INDEX(Table15[Entire Service Line Classification], MATCH(SUMIFS(Table15[Unique ID],Table15[System-Owned Portion],E8359,Table15[If Material Anything Other than "Lead" in Column E,Was Material Ever Previously Lead?],G8359,Table15[Customer-Owned Portion],O8359),Table15[Unique ID],0),0)))</f>
        <v/>
      </c>
      <c r="X8359"/>
    </row>
    <row r="8360" spans="2:24" x14ac:dyDescent="0.25">
      <c r="B8360" s="146"/>
      <c r="C8360" s="31"/>
      <c r="D8360" s="31"/>
      <c r="E8360" s="44"/>
      <c r="F8360" s="43"/>
      <c r="G8360" s="84"/>
      <c r="H8360" s="31"/>
      <c r="I8360" s="31"/>
      <c r="J8360" s="84"/>
      <c r="K8360" s="31"/>
      <c r="L8360" s="31"/>
      <c r="M8360" s="169"/>
      <c r="N8360" s="148"/>
      <c r="O8360" s="106"/>
      <c r="P8360" s="43"/>
      <c r="Q8360" s="31"/>
      <c r="R8360" s="84"/>
      <c r="S8360" s="31"/>
      <c r="T8360" s="31"/>
      <c r="U8360" s="169"/>
      <c r="V8360" s="150"/>
      <c r="W8360" s="141" t="str" cm="1">
        <f t="array" ref="W8360">IF(SUM(LEN(B8360:V8360))=0,"",IF(OR(OR(ISBLANK(F8360),SUM(LEN(C8360),LEN(D8360))=0),AND(NOT(E8360="Unknown"),ISBLANK(J8360)),AND(NOT(O8360="Unknown"),ISBLANK(R8360))),"Missing Information", INDEX(Table15[Entire Service Line Classification], MATCH(SUMIFS(Table15[Unique ID],Table15[System-Owned Portion],E8360,Table15[If Material Anything Other than "Lead" in Column E,Was Material Ever Previously Lead?],G8360,Table15[Customer-Owned Portion],O8360),Table15[Unique ID],0),0)))</f>
        <v/>
      </c>
      <c r="X8360"/>
    </row>
    <row r="8361" spans="2:24" x14ac:dyDescent="0.25">
      <c r="B8361" s="146"/>
      <c r="C8361" s="31"/>
      <c r="D8361" s="31"/>
      <c r="E8361" s="44"/>
      <c r="F8361" s="43"/>
      <c r="G8361" s="84"/>
      <c r="H8361" s="31"/>
      <c r="I8361" s="31"/>
      <c r="J8361" s="84"/>
      <c r="K8361" s="31"/>
      <c r="L8361" s="31"/>
      <c r="M8361" s="169"/>
      <c r="N8361" s="148"/>
      <c r="O8361" s="106"/>
      <c r="P8361" s="43"/>
      <c r="Q8361" s="31"/>
      <c r="R8361" s="84"/>
      <c r="S8361" s="31"/>
      <c r="T8361" s="31"/>
      <c r="U8361" s="169"/>
      <c r="V8361" s="150"/>
      <c r="W8361" s="141" t="str" cm="1">
        <f t="array" ref="W8361">IF(SUM(LEN(B8361:V8361))=0,"",IF(OR(OR(ISBLANK(F8361),SUM(LEN(C8361),LEN(D8361))=0),AND(NOT(E8361="Unknown"),ISBLANK(J8361)),AND(NOT(O8361="Unknown"),ISBLANK(R8361))),"Missing Information", INDEX(Table15[Entire Service Line Classification], MATCH(SUMIFS(Table15[Unique ID],Table15[System-Owned Portion],E8361,Table15[If Material Anything Other than "Lead" in Column E,Was Material Ever Previously Lead?],G8361,Table15[Customer-Owned Portion],O8361),Table15[Unique ID],0),0)))</f>
        <v/>
      </c>
      <c r="X8361"/>
    </row>
    <row r="8362" spans="2:24" x14ac:dyDescent="0.25">
      <c r="B8362" s="146"/>
      <c r="C8362" s="31"/>
      <c r="D8362" s="31"/>
      <c r="E8362" s="44"/>
      <c r="F8362" s="43"/>
      <c r="G8362" s="84"/>
      <c r="H8362" s="31"/>
      <c r="I8362" s="31"/>
      <c r="J8362" s="84"/>
      <c r="K8362" s="31"/>
      <c r="L8362" s="31"/>
      <c r="M8362" s="169"/>
      <c r="N8362" s="148"/>
      <c r="O8362" s="106"/>
      <c r="P8362" s="43"/>
      <c r="Q8362" s="31"/>
      <c r="R8362" s="84"/>
      <c r="S8362" s="31"/>
      <c r="T8362" s="31"/>
      <c r="U8362" s="169"/>
      <c r="V8362" s="150"/>
      <c r="W8362" s="141" t="str" cm="1">
        <f t="array" ref="W8362">IF(SUM(LEN(B8362:V8362))=0,"",IF(OR(OR(ISBLANK(F8362),SUM(LEN(C8362),LEN(D8362))=0),AND(NOT(E8362="Unknown"),ISBLANK(J8362)),AND(NOT(O8362="Unknown"),ISBLANK(R8362))),"Missing Information", INDEX(Table15[Entire Service Line Classification], MATCH(SUMIFS(Table15[Unique ID],Table15[System-Owned Portion],E8362,Table15[If Material Anything Other than "Lead" in Column E,Was Material Ever Previously Lead?],G8362,Table15[Customer-Owned Portion],O8362),Table15[Unique ID],0),0)))</f>
        <v/>
      </c>
      <c r="X8362"/>
    </row>
    <row r="8363" spans="2:24" x14ac:dyDescent="0.25">
      <c r="B8363" s="146"/>
      <c r="C8363" s="31"/>
      <c r="D8363" s="31"/>
      <c r="E8363" s="44"/>
      <c r="F8363" s="43"/>
      <c r="G8363" s="84"/>
      <c r="H8363" s="31"/>
      <c r="I8363" s="31"/>
      <c r="J8363" s="84"/>
      <c r="K8363" s="31"/>
      <c r="L8363" s="31"/>
      <c r="M8363" s="169"/>
      <c r="N8363" s="148"/>
      <c r="O8363" s="106"/>
      <c r="P8363" s="43"/>
      <c r="Q8363" s="31"/>
      <c r="R8363" s="84"/>
      <c r="S8363" s="31"/>
      <c r="T8363" s="31"/>
      <c r="U8363" s="169"/>
      <c r="V8363" s="150"/>
      <c r="W8363" s="141" t="str" cm="1">
        <f t="array" ref="W8363">IF(SUM(LEN(B8363:V8363))=0,"",IF(OR(OR(ISBLANK(F8363),SUM(LEN(C8363),LEN(D8363))=0),AND(NOT(E8363="Unknown"),ISBLANK(J8363)),AND(NOT(O8363="Unknown"),ISBLANK(R8363))),"Missing Information", INDEX(Table15[Entire Service Line Classification], MATCH(SUMIFS(Table15[Unique ID],Table15[System-Owned Portion],E8363,Table15[If Material Anything Other than "Lead" in Column E,Was Material Ever Previously Lead?],G8363,Table15[Customer-Owned Portion],O8363),Table15[Unique ID],0),0)))</f>
        <v/>
      </c>
      <c r="X8363"/>
    </row>
    <row r="8364" spans="2:24" x14ac:dyDescent="0.25">
      <c r="B8364" s="146"/>
      <c r="C8364" s="31"/>
      <c r="D8364" s="31"/>
      <c r="E8364" s="44"/>
      <c r="F8364" s="43"/>
      <c r="G8364" s="84"/>
      <c r="H8364" s="31"/>
      <c r="I8364" s="31"/>
      <c r="J8364" s="84"/>
      <c r="K8364" s="31"/>
      <c r="L8364" s="31"/>
      <c r="M8364" s="169"/>
      <c r="N8364" s="148"/>
      <c r="O8364" s="106"/>
      <c r="P8364" s="43"/>
      <c r="Q8364" s="31"/>
      <c r="R8364" s="84"/>
      <c r="S8364" s="31"/>
      <c r="T8364" s="31"/>
      <c r="U8364" s="169"/>
      <c r="V8364" s="150"/>
      <c r="W8364" s="141" t="str" cm="1">
        <f t="array" ref="W8364">IF(SUM(LEN(B8364:V8364))=0,"",IF(OR(OR(ISBLANK(F8364),SUM(LEN(C8364),LEN(D8364))=0),AND(NOT(E8364="Unknown"),ISBLANK(J8364)),AND(NOT(O8364="Unknown"),ISBLANK(R8364))),"Missing Information", INDEX(Table15[Entire Service Line Classification], MATCH(SUMIFS(Table15[Unique ID],Table15[System-Owned Portion],E8364,Table15[If Material Anything Other than "Lead" in Column E,Was Material Ever Previously Lead?],G8364,Table15[Customer-Owned Portion],O8364),Table15[Unique ID],0),0)))</f>
        <v/>
      </c>
      <c r="X8364"/>
    </row>
    <row r="8365" spans="2:24" x14ac:dyDescent="0.25">
      <c r="B8365" s="146"/>
      <c r="C8365" s="31"/>
      <c r="D8365" s="31"/>
      <c r="E8365" s="44"/>
      <c r="F8365" s="43"/>
      <c r="G8365" s="84"/>
      <c r="H8365" s="31"/>
      <c r="I8365" s="31"/>
      <c r="J8365" s="84"/>
      <c r="K8365" s="31"/>
      <c r="L8365" s="31"/>
      <c r="M8365" s="169"/>
      <c r="N8365" s="148"/>
      <c r="O8365" s="106"/>
      <c r="P8365" s="43"/>
      <c r="Q8365" s="31"/>
      <c r="R8365" s="84"/>
      <c r="S8365" s="31"/>
      <c r="T8365" s="31"/>
      <c r="U8365" s="169"/>
      <c r="V8365" s="150"/>
      <c r="W8365" s="141" t="str" cm="1">
        <f t="array" ref="W8365">IF(SUM(LEN(B8365:V8365))=0,"",IF(OR(OR(ISBLANK(F8365),SUM(LEN(C8365),LEN(D8365))=0),AND(NOT(E8365="Unknown"),ISBLANK(J8365)),AND(NOT(O8365="Unknown"),ISBLANK(R8365))),"Missing Information", INDEX(Table15[Entire Service Line Classification], MATCH(SUMIFS(Table15[Unique ID],Table15[System-Owned Portion],E8365,Table15[If Material Anything Other than "Lead" in Column E,Was Material Ever Previously Lead?],G8365,Table15[Customer-Owned Portion],O8365),Table15[Unique ID],0),0)))</f>
        <v/>
      </c>
      <c r="X8365"/>
    </row>
    <row r="8366" spans="2:24" x14ac:dyDescent="0.25">
      <c r="B8366" s="146"/>
      <c r="C8366" s="31"/>
      <c r="D8366" s="31"/>
      <c r="E8366" s="44"/>
      <c r="F8366" s="43"/>
      <c r="G8366" s="84"/>
      <c r="H8366" s="31"/>
      <c r="I8366" s="31"/>
      <c r="J8366" s="84"/>
      <c r="K8366" s="31"/>
      <c r="L8366" s="31"/>
      <c r="M8366" s="169"/>
      <c r="N8366" s="148"/>
      <c r="O8366" s="106"/>
      <c r="P8366" s="43"/>
      <c r="Q8366" s="31"/>
      <c r="R8366" s="84"/>
      <c r="S8366" s="31"/>
      <c r="T8366" s="31"/>
      <c r="U8366" s="169"/>
      <c r="V8366" s="150"/>
      <c r="W8366" s="141" t="str" cm="1">
        <f t="array" ref="W8366">IF(SUM(LEN(B8366:V8366))=0,"",IF(OR(OR(ISBLANK(F8366),SUM(LEN(C8366),LEN(D8366))=0),AND(NOT(E8366="Unknown"),ISBLANK(J8366)),AND(NOT(O8366="Unknown"),ISBLANK(R8366))),"Missing Information", INDEX(Table15[Entire Service Line Classification], MATCH(SUMIFS(Table15[Unique ID],Table15[System-Owned Portion],E8366,Table15[If Material Anything Other than "Lead" in Column E,Was Material Ever Previously Lead?],G8366,Table15[Customer-Owned Portion],O8366),Table15[Unique ID],0),0)))</f>
        <v/>
      </c>
      <c r="X8366"/>
    </row>
    <row r="8367" spans="2:24" x14ac:dyDescent="0.25">
      <c r="B8367" s="146"/>
      <c r="C8367" s="31"/>
      <c r="D8367" s="31"/>
      <c r="E8367" s="44"/>
      <c r="F8367" s="43"/>
      <c r="G8367" s="84"/>
      <c r="H8367" s="31"/>
      <c r="I8367" s="31"/>
      <c r="J8367" s="84"/>
      <c r="K8367" s="31"/>
      <c r="L8367" s="31"/>
      <c r="M8367" s="169"/>
      <c r="N8367" s="148"/>
      <c r="O8367" s="106"/>
      <c r="P8367" s="43"/>
      <c r="Q8367" s="31"/>
      <c r="R8367" s="84"/>
      <c r="S8367" s="31"/>
      <c r="T8367" s="31"/>
      <c r="U8367" s="169"/>
      <c r="V8367" s="150"/>
      <c r="W8367" s="141" t="str" cm="1">
        <f t="array" ref="W8367">IF(SUM(LEN(B8367:V8367))=0,"",IF(OR(OR(ISBLANK(F8367),SUM(LEN(C8367),LEN(D8367))=0),AND(NOT(E8367="Unknown"),ISBLANK(J8367)),AND(NOT(O8367="Unknown"),ISBLANK(R8367))),"Missing Information", INDEX(Table15[Entire Service Line Classification], MATCH(SUMIFS(Table15[Unique ID],Table15[System-Owned Portion],E8367,Table15[If Material Anything Other than "Lead" in Column E,Was Material Ever Previously Lead?],G8367,Table15[Customer-Owned Portion],O8367),Table15[Unique ID],0),0)))</f>
        <v/>
      </c>
      <c r="X8367"/>
    </row>
    <row r="8368" spans="2:24" x14ac:dyDescent="0.25">
      <c r="B8368" s="146"/>
      <c r="C8368" s="31"/>
      <c r="D8368" s="31"/>
      <c r="E8368" s="44"/>
      <c r="F8368" s="43"/>
      <c r="G8368" s="84"/>
      <c r="H8368" s="31"/>
      <c r="I8368" s="31"/>
      <c r="J8368" s="84"/>
      <c r="K8368" s="31"/>
      <c r="L8368" s="31"/>
      <c r="M8368" s="169"/>
      <c r="N8368" s="148"/>
      <c r="O8368" s="106"/>
      <c r="P8368" s="43"/>
      <c r="Q8368" s="31"/>
      <c r="R8368" s="84"/>
      <c r="S8368" s="31"/>
      <c r="T8368" s="31"/>
      <c r="U8368" s="169"/>
      <c r="V8368" s="150"/>
      <c r="W8368" s="141" t="str" cm="1">
        <f t="array" ref="W8368">IF(SUM(LEN(B8368:V8368))=0,"",IF(OR(OR(ISBLANK(F8368),SUM(LEN(C8368),LEN(D8368))=0),AND(NOT(E8368="Unknown"),ISBLANK(J8368)),AND(NOT(O8368="Unknown"),ISBLANK(R8368))),"Missing Information", INDEX(Table15[Entire Service Line Classification], MATCH(SUMIFS(Table15[Unique ID],Table15[System-Owned Portion],E8368,Table15[If Material Anything Other than "Lead" in Column E,Was Material Ever Previously Lead?],G8368,Table15[Customer-Owned Portion],O8368),Table15[Unique ID],0),0)))</f>
        <v/>
      </c>
      <c r="X8368"/>
    </row>
    <row r="8369" spans="2:24" x14ac:dyDescent="0.25">
      <c r="B8369" s="146"/>
      <c r="C8369" s="31"/>
      <c r="D8369" s="31"/>
      <c r="E8369" s="44"/>
      <c r="F8369" s="43"/>
      <c r="G8369" s="84"/>
      <c r="H8369" s="31"/>
      <c r="I8369" s="31"/>
      <c r="J8369" s="84"/>
      <c r="K8369" s="31"/>
      <c r="L8369" s="31"/>
      <c r="M8369" s="169"/>
      <c r="N8369" s="148"/>
      <c r="O8369" s="106"/>
      <c r="P8369" s="43"/>
      <c r="Q8369" s="31"/>
      <c r="R8369" s="84"/>
      <c r="S8369" s="31"/>
      <c r="T8369" s="31"/>
      <c r="U8369" s="169"/>
      <c r="V8369" s="150"/>
      <c r="W8369" s="141" t="str" cm="1">
        <f t="array" ref="W8369">IF(SUM(LEN(B8369:V8369))=0,"",IF(OR(OR(ISBLANK(F8369),SUM(LEN(C8369),LEN(D8369))=0),AND(NOT(E8369="Unknown"),ISBLANK(J8369)),AND(NOT(O8369="Unknown"),ISBLANK(R8369))),"Missing Information", INDEX(Table15[Entire Service Line Classification], MATCH(SUMIFS(Table15[Unique ID],Table15[System-Owned Portion],E8369,Table15[If Material Anything Other than "Lead" in Column E,Was Material Ever Previously Lead?],G8369,Table15[Customer-Owned Portion],O8369),Table15[Unique ID],0),0)))</f>
        <v/>
      </c>
      <c r="X8369"/>
    </row>
    <row r="8370" spans="2:24" x14ac:dyDescent="0.25">
      <c r="B8370" s="146"/>
      <c r="C8370" s="31"/>
      <c r="D8370" s="31"/>
      <c r="E8370" s="44"/>
      <c r="F8370" s="43"/>
      <c r="G8370" s="84"/>
      <c r="H8370" s="31"/>
      <c r="I8370" s="31"/>
      <c r="J8370" s="84"/>
      <c r="K8370" s="31"/>
      <c r="L8370" s="31"/>
      <c r="M8370" s="169"/>
      <c r="N8370" s="148"/>
      <c r="O8370" s="106"/>
      <c r="P8370" s="43"/>
      <c r="Q8370" s="31"/>
      <c r="R8370" s="84"/>
      <c r="S8370" s="31"/>
      <c r="T8370" s="31"/>
      <c r="U8370" s="169"/>
      <c r="V8370" s="150"/>
      <c r="W8370" s="141" t="str" cm="1">
        <f t="array" ref="W8370">IF(SUM(LEN(B8370:V8370))=0,"",IF(OR(OR(ISBLANK(F8370),SUM(LEN(C8370),LEN(D8370))=0),AND(NOT(E8370="Unknown"),ISBLANK(J8370)),AND(NOT(O8370="Unknown"),ISBLANK(R8370))),"Missing Information", INDEX(Table15[Entire Service Line Classification], MATCH(SUMIFS(Table15[Unique ID],Table15[System-Owned Portion],E8370,Table15[If Material Anything Other than "Lead" in Column E,Was Material Ever Previously Lead?],G8370,Table15[Customer-Owned Portion],O8370),Table15[Unique ID],0),0)))</f>
        <v/>
      </c>
      <c r="X8370"/>
    </row>
    <row r="8371" spans="2:24" x14ac:dyDescent="0.25">
      <c r="B8371" s="146"/>
      <c r="C8371" s="31"/>
      <c r="D8371" s="31"/>
      <c r="E8371" s="44"/>
      <c r="F8371" s="43"/>
      <c r="G8371" s="84"/>
      <c r="H8371" s="31"/>
      <c r="I8371" s="31"/>
      <c r="J8371" s="84"/>
      <c r="K8371" s="31"/>
      <c r="L8371" s="31"/>
      <c r="M8371" s="169"/>
      <c r="N8371" s="148"/>
      <c r="O8371" s="106"/>
      <c r="P8371" s="43"/>
      <c r="Q8371" s="31"/>
      <c r="R8371" s="84"/>
      <c r="S8371" s="31"/>
      <c r="T8371" s="31"/>
      <c r="U8371" s="169"/>
      <c r="V8371" s="150"/>
      <c r="W8371" s="141" t="str" cm="1">
        <f t="array" ref="W8371">IF(SUM(LEN(B8371:V8371))=0,"",IF(OR(OR(ISBLANK(F8371),SUM(LEN(C8371),LEN(D8371))=0),AND(NOT(E8371="Unknown"),ISBLANK(J8371)),AND(NOT(O8371="Unknown"),ISBLANK(R8371))),"Missing Information", INDEX(Table15[Entire Service Line Classification], MATCH(SUMIFS(Table15[Unique ID],Table15[System-Owned Portion],E8371,Table15[If Material Anything Other than "Lead" in Column E,Was Material Ever Previously Lead?],G8371,Table15[Customer-Owned Portion],O8371),Table15[Unique ID],0),0)))</f>
        <v/>
      </c>
      <c r="X8371"/>
    </row>
    <row r="8372" spans="2:24" x14ac:dyDescent="0.25">
      <c r="B8372" s="146"/>
      <c r="C8372" s="31"/>
      <c r="D8372" s="31"/>
      <c r="E8372" s="44"/>
      <c r="F8372" s="43"/>
      <c r="G8372" s="84"/>
      <c r="H8372" s="31"/>
      <c r="I8372" s="31"/>
      <c r="J8372" s="84"/>
      <c r="K8372" s="31"/>
      <c r="L8372" s="31"/>
      <c r="M8372" s="169"/>
      <c r="N8372" s="148"/>
      <c r="O8372" s="106"/>
      <c r="P8372" s="43"/>
      <c r="Q8372" s="31"/>
      <c r="R8372" s="84"/>
      <c r="S8372" s="31"/>
      <c r="T8372" s="31"/>
      <c r="U8372" s="169"/>
      <c r="V8372" s="150"/>
      <c r="W8372" s="141" t="str" cm="1">
        <f t="array" ref="W8372">IF(SUM(LEN(B8372:V8372))=0,"",IF(OR(OR(ISBLANK(F8372),SUM(LEN(C8372),LEN(D8372))=0),AND(NOT(E8372="Unknown"),ISBLANK(J8372)),AND(NOT(O8372="Unknown"),ISBLANK(R8372))),"Missing Information", INDEX(Table15[Entire Service Line Classification], MATCH(SUMIFS(Table15[Unique ID],Table15[System-Owned Portion],E8372,Table15[If Material Anything Other than "Lead" in Column E,Was Material Ever Previously Lead?],G8372,Table15[Customer-Owned Portion],O8372),Table15[Unique ID],0),0)))</f>
        <v/>
      </c>
      <c r="X8372"/>
    </row>
    <row r="8373" spans="2:24" x14ac:dyDescent="0.25">
      <c r="B8373" s="146"/>
      <c r="C8373" s="31"/>
      <c r="D8373" s="31"/>
      <c r="E8373" s="44"/>
      <c r="F8373" s="43"/>
      <c r="G8373" s="84"/>
      <c r="H8373" s="31"/>
      <c r="I8373" s="31"/>
      <c r="J8373" s="84"/>
      <c r="K8373" s="31"/>
      <c r="L8373" s="31"/>
      <c r="M8373" s="169"/>
      <c r="N8373" s="148"/>
      <c r="O8373" s="106"/>
      <c r="P8373" s="43"/>
      <c r="Q8373" s="31"/>
      <c r="R8373" s="84"/>
      <c r="S8373" s="31"/>
      <c r="T8373" s="31"/>
      <c r="U8373" s="169"/>
      <c r="V8373" s="150"/>
      <c r="W8373" s="141" t="str" cm="1">
        <f t="array" ref="W8373">IF(SUM(LEN(B8373:V8373))=0,"",IF(OR(OR(ISBLANK(F8373),SUM(LEN(C8373),LEN(D8373))=0),AND(NOT(E8373="Unknown"),ISBLANK(J8373)),AND(NOT(O8373="Unknown"),ISBLANK(R8373))),"Missing Information", INDEX(Table15[Entire Service Line Classification], MATCH(SUMIFS(Table15[Unique ID],Table15[System-Owned Portion],E8373,Table15[If Material Anything Other than "Lead" in Column E,Was Material Ever Previously Lead?],G8373,Table15[Customer-Owned Portion],O8373),Table15[Unique ID],0),0)))</f>
        <v/>
      </c>
      <c r="X8373"/>
    </row>
    <row r="8374" spans="2:24" x14ac:dyDescent="0.25">
      <c r="B8374" s="146"/>
      <c r="C8374" s="31"/>
      <c r="D8374" s="31"/>
      <c r="E8374" s="44"/>
      <c r="F8374" s="43"/>
      <c r="G8374" s="84"/>
      <c r="H8374" s="31"/>
      <c r="I8374" s="31"/>
      <c r="J8374" s="84"/>
      <c r="K8374" s="31"/>
      <c r="L8374" s="31"/>
      <c r="M8374" s="169"/>
      <c r="N8374" s="148"/>
      <c r="O8374" s="106"/>
      <c r="P8374" s="43"/>
      <c r="Q8374" s="31"/>
      <c r="R8374" s="84"/>
      <c r="S8374" s="31"/>
      <c r="T8374" s="31"/>
      <c r="U8374" s="169"/>
      <c r="V8374" s="150"/>
      <c r="W8374" s="141" t="str" cm="1">
        <f t="array" ref="W8374">IF(SUM(LEN(B8374:V8374))=0,"",IF(OR(OR(ISBLANK(F8374),SUM(LEN(C8374),LEN(D8374))=0),AND(NOT(E8374="Unknown"),ISBLANK(J8374)),AND(NOT(O8374="Unknown"),ISBLANK(R8374))),"Missing Information", INDEX(Table15[Entire Service Line Classification], MATCH(SUMIFS(Table15[Unique ID],Table15[System-Owned Portion],E8374,Table15[If Material Anything Other than "Lead" in Column E,Was Material Ever Previously Lead?],G8374,Table15[Customer-Owned Portion],O8374),Table15[Unique ID],0),0)))</f>
        <v/>
      </c>
      <c r="X8374"/>
    </row>
    <row r="8375" spans="2:24" x14ac:dyDescent="0.25">
      <c r="B8375" s="146"/>
      <c r="C8375" s="31"/>
      <c r="D8375" s="31"/>
      <c r="E8375" s="44"/>
      <c r="F8375" s="43"/>
      <c r="G8375" s="84"/>
      <c r="H8375" s="31"/>
      <c r="I8375" s="31"/>
      <c r="J8375" s="84"/>
      <c r="K8375" s="31"/>
      <c r="L8375" s="31"/>
      <c r="M8375" s="169"/>
      <c r="N8375" s="148"/>
      <c r="O8375" s="106"/>
      <c r="P8375" s="43"/>
      <c r="Q8375" s="31"/>
      <c r="R8375" s="84"/>
      <c r="S8375" s="31"/>
      <c r="T8375" s="31"/>
      <c r="U8375" s="169"/>
      <c r="V8375" s="150"/>
      <c r="W8375" s="141" t="str" cm="1">
        <f t="array" ref="W8375">IF(SUM(LEN(B8375:V8375))=0,"",IF(OR(OR(ISBLANK(F8375),SUM(LEN(C8375),LEN(D8375))=0),AND(NOT(E8375="Unknown"),ISBLANK(J8375)),AND(NOT(O8375="Unknown"),ISBLANK(R8375))),"Missing Information", INDEX(Table15[Entire Service Line Classification], MATCH(SUMIFS(Table15[Unique ID],Table15[System-Owned Portion],E8375,Table15[If Material Anything Other than "Lead" in Column E,Was Material Ever Previously Lead?],G8375,Table15[Customer-Owned Portion],O8375),Table15[Unique ID],0),0)))</f>
        <v/>
      </c>
      <c r="X8375"/>
    </row>
    <row r="8376" spans="2:24" x14ac:dyDescent="0.25">
      <c r="B8376" s="146"/>
      <c r="C8376" s="31"/>
      <c r="D8376" s="31"/>
      <c r="E8376" s="44"/>
      <c r="F8376" s="43"/>
      <c r="G8376" s="84"/>
      <c r="H8376" s="31"/>
      <c r="I8376" s="31"/>
      <c r="J8376" s="84"/>
      <c r="K8376" s="31"/>
      <c r="L8376" s="31"/>
      <c r="M8376" s="169"/>
      <c r="N8376" s="148"/>
      <c r="O8376" s="106"/>
      <c r="P8376" s="43"/>
      <c r="Q8376" s="31"/>
      <c r="R8376" s="84"/>
      <c r="S8376" s="31"/>
      <c r="T8376" s="31"/>
      <c r="U8376" s="169"/>
      <c r="V8376" s="150"/>
      <c r="W8376" s="141" t="str" cm="1">
        <f t="array" ref="W8376">IF(SUM(LEN(B8376:V8376))=0,"",IF(OR(OR(ISBLANK(F8376),SUM(LEN(C8376),LEN(D8376))=0),AND(NOT(E8376="Unknown"),ISBLANK(J8376)),AND(NOT(O8376="Unknown"),ISBLANK(R8376))),"Missing Information", INDEX(Table15[Entire Service Line Classification], MATCH(SUMIFS(Table15[Unique ID],Table15[System-Owned Portion],E8376,Table15[If Material Anything Other than "Lead" in Column E,Was Material Ever Previously Lead?],G8376,Table15[Customer-Owned Portion],O8376),Table15[Unique ID],0),0)))</f>
        <v/>
      </c>
      <c r="X8376"/>
    </row>
    <row r="8377" spans="2:24" x14ac:dyDescent="0.25">
      <c r="B8377" s="146"/>
      <c r="C8377" s="31"/>
      <c r="D8377" s="31"/>
      <c r="E8377" s="44"/>
      <c r="F8377" s="43"/>
      <c r="G8377" s="84"/>
      <c r="H8377" s="31"/>
      <c r="I8377" s="31"/>
      <c r="J8377" s="84"/>
      <c r="K8377" s="31"/>
      <c r="L8377" s="31"/>
      <c r="M8377" s="169"/>
      <c r="N8377" s="148"/>
      <c r="O8377" s="106"/>
      <c r="P8377" s="43"/>
      <c r="Q8377" s="31"/>
      <c r="R8377" s="84"/>
      <c r="S8377" s="31"/>
      <c r="T8377" s="31"/>
      <c r="U8377" s="169"/>
      <c r="V8377" s="150"/>
      <c r="W8377" s="141" t="str" cm="1">
        <f t="array" ref="W8377">IF(SUM(LEN(B8377:V8377))=0,"",IF(OR(OR(ISBLANK(F8377),SUM(LEN(C8377),LEN(D8377))=0),AND(NOT(E8377="Unknown"),ISBLANK(J8377)),AND(NOT(O8377="Unknown"),ISBLANK(R8377))),"Missing Information", INDEX(Table15[Entire Service Line Classification], MATCH(SUMIFS(Table15[Unique ID],Table15[System-Owned Portion],E8377,Table15[If Material Anything Other than "Lead" in Column E,Was Material Ever Previously Lead?],G8377,Table15[Customer-Owned Portion],O8377),Table15[Unique ID],0),0)))</f>
        <v/>
      </c>
      <c r="X8377"/>
    </row>
    <row r="8378" spans="2:24" x14ac:dyDescent="0.25">
      <c r="B8378" s="146"/>
      <c r="C8378" s="31"/>
      <c r="D8378" s="31"/>
      <c r="E8378" s="44"/>
      <c r="F8378" s="43"/>
      <c r="G8378" s="84"/>
      <c r="H8378" s="31"/>
      <c r="I8378" s="31"/>
      <c r="J8378" s="84"/>
      <c r="K8378" s="31"/>
      <c r="L8378" s="31"/>
      <c r="M8378" s="169"/>
      <c r="N8378" s="148"/>
      <c r="O8378" s="106"/>
      <c r="P8378" s="43"/>
      <c r="Q8378" s="31"/>
      <c r="R8378" s="84"/>
      <c r="S8378" s="31"/>
      <c r="T8378" s="31"/>
      <c r="U8378" s="169"/>
      <c r="V8378" s="150"/>
      <c r="W8378" s="141" t="str" cm="1">
        <f t="array" ref="W8378">IF(SUM(LEN(B8378:V8378))=0,"",IF(OR(OR(ISBLANK(F8378),SUM(LEN(C8378),LEN(D8378))=0),AND(NOT(E8378="Unknown"),ISBLANK(J8378)),AND(NOT(O8378="Unknown"),ISBLANK(R8378))),"Missing Information", INDEX(Table15[Entire Service Line Classification], MATCH(SUMIFS(Table15[Unique ID],Table15[System-Owned Portion],E8378,Table15[If Material Anything Other than "Lead" in Column E,Was Material Ever Previously Lead?],G8378,Table15[Customer-Owned Portion],O8378),Table15[Unique ID],0),0)))</f>
        <v/>
      </c>
      <c r="X8378"/>
    </row>
    <row r="8379" spans="2:24" x14ac:dyDescent="0.25">
      <c r="B8379" s="146"/>
      <c r="C8379" s="31"/>
      <c r="D8379" s="31"/>
      <c r="E8379" s="44"/>
      <c r="F8379" s="43"/>
      <c r="G8379" s="84"/>
      <c r="H8379" s="31"/>
      <c r="I8379" s="31"/>
      <c r="J8379" s="84"/>
      <c r="K8379" s="31"/>
      <c r="L8379" s="31"/>
      <c r="M8379" s="169"/>
      <c r="N8379" s="148"/>
      <c r="O8379" s="106"/>
      <c r="P8379" s="43"/>
      <c r="Q8379" s="31"/>
      <c r="R8379" s="84"/>
      <c r="S8379" s="31"/>
      <c r="T8379" s="31"/>
      <c r="U8379" s="169"/>
      <c r="V8379" s="150"/>
      <c r="W8379" s="141" t="str" cm="1">
        <f t="array" ref="W8379">IF(SUM(LEN(B8379:V8379))=0,"",IF(OR(OR(ISBLANK(F8379),SUM(LEN(C8379),LEN(D8379))=0),AND(NOT(E8379="Unknown"),ISBLANK(J8379)),AND(NOT(O8379="Unknown"),ISBLANK(R8379))),"Missing Information", INDEX(Table15[Entire Service Line Classification], MATCH(SUMIFS(Table15[Unique ID],Table15[System-Owned Portion],E8379,Table15[If Material Anything Other than "Lead" in Column E,Was Material Ever Previously Lead?],G8379,Table15[Customer-Owned Portion],O8379),Table15[Unique ID],0),0)))</f>
        <v/>
      </c>
      <c r="X8379"/>
    </row>
    <row r="8380" spans="2:24" x14ac:dyDescent="0.25">
      <c r="B8380" s="146"/>
      <c r="C8380" s="31"/>
      <c r="D8380" s="31"/>
      <c r="E8380" s="44"/>
      <c r="F8380" s="43"/>
      <c r="G8380" s="84"/>
      <c r="H8380" s="31"/>
      <c r="I8380" s="31"/>
      <c r="J8380" s="84"/>
      <c r="K8380" s="31"/>
      <c r="L8380" s="31"/>
      <c r="M8380" s="169"/>
      <c r="N8380" s="148"/>
      <c r="O8380" s="106"/>
      <c r="P8380" s="43"/>
      <c r="Q8380" s="31"/>
      <c r="R8380" s="84"/>
      <c r="S8380" s="31"/>
      <c r="T8380" s="31"/>
      <c r="U8380" s="169"/>
      <c r="V8380" s="150"/>
      <c r="W8380" s="141" t="str" cm="1">
        <f t="array" ref="W8380">IF(SUM(LEN(B8380:V8380))=0,"",IF(OR(OR(ISBLANK(F8380),SUM(LEN(C8380),LEN(D8380))=0),AND(NOT(E8380="Unknown"),ISBLANK(J8380)),AND(NOT(O8380="Unknown"),ISBLANK(R8380))),"Missing Information", INDEX(Table15[Entire Service Line Classification], MATCH(SUMIFS(Table15[Unique ID],Table15[System-Owned Portion],E8380,Table15[If Material Anything Other than "Lead" in Column E,Was Material Ever Previously Lead?],G8380,Table15[Customer-Owned Portion],O8380),Table15[Unique ID],0),0)))</f>
        <v/>
      </c>
      <c r="X8380"/>
    </row>
    <row r="8381" spans="2:24" x14ac:dyDescent="0.25">
      <c r="B8381" s="146"/>
      <c r="C8381" s="31"/>
      <c r="D8381" s="31"/>
      <c r="E8381" s="44"/>
      <c r="F8381" s="43"/>
      <c r="G8381" s="84"/>
      <c r="H8381" s="31"/>
      <c r="I8381" s="31"/>
      <c r="J8381" s="84"/>
      <c r="K8381" s="31"/>
      <c r="L8381" s="31"/>
      <c r="M8381" s="169"/>
      <c r="N8381" s="148"/>
      <c r="O8381" s="106"/>
      <c r="P8381" s="43"/>
      <c r="Q8381" s="31"/>
      <c r="R8381" s="84"/>
      <c r="S8381" s="31"/>
      <c r="T8381" s="31"/>
      <c r="U8381" s="169"/>
      <c r="V8381" s="150"/>
      <c r="W8381" s="141" t="str" cm="1">
        <f t="array" ref="W8381">IF(SUM(LEN(B8381:V8381))=0,"",IF(OR(OR(ISBLANK(F8381),SUM(LEN(C8381),LEN(D8381))=0),AND(NOT(E8381="Unknown"),ISBLANK(J8381)),AND(NOT(O8381="Unknown"),ISBLANK(R8381))),"Missing Information", INDEX(Table15[Entire Service Line Classification], MATCH(SUMIFS(Table15[Unique ID],Table15[System-Owned Portion],E8381,Table15[If Material Anything Other than "Lead" in Column E,Was Material Ever Previously Lead?],G8381,Table15[Customer-Owned Portion],O8381),Table15[Unique ID],0),0)))</f>
        <v/>
      </c>
      <c r="X8381"/>
    </row>
    <row r="8382" spans="2:24" x14ac:dyDescent="0.25">
      <c r="B8382" s="146"/>
      <c r="C8382" s="31"/>
      <c r="D8382" s="31"/>
      <c r="E8382" s="44"/>
      <c r="F8382" s="43"/>
      <c r="G8382" s="84"/>
      <c r="H8382" s="31"/>
      <c r="I8382" s="31"/>
      <c r="J8382" s="84"/>
      <c r="K8382" s="31"/>
      <c r="L8382" s="31"/>
      <c r="M8382" s="169"/>
      <c r="N8382" s="148"/>
      <c r="O8382" s="106"/>
      <c r="P8382" s="43"/>
      <c r="Q8382" s="31"/>
      <c r="R8382" s="84"/>
      <c r="S8382" s="31"/>
      <c r="T8382" s="31"/>
      <c r="U8382" s="169"/>
      <c r="V8382" s="150"/>
      <c r="W8382" s="141" t="str" cm="1">
        <f t="array" ref="W8382">IF(SUM(LEN(B8382:V8382))=0,"",IF(OR(OR(ISBLANK(F8382),SUM(LEN(C8382),LEN(D8382))=0),AND(NOT(E8382="Unknown"),ISBLANK(J8382)),AND(NOT(O8382="Unknown"),ISBLANK(R8382))),"Missing Information", INDEX(Table15[Entire Service Line Classification], MATCH(SUMIFS(Table15[Unique ID],Table15[System-Owned Portion],E8382,Table15[If Material Anything Other than "Lead" in Column E,Was Material Ever Previously Lead?],G8382,Table15[Customer-Owned Portion],O8382),Table15[Unique ID],0),0)))</f>
        <v/>
      </c>
      <c r="X8382"/>
    </row>
    <row r="8383" spans="2:24" x14ac:dyDescent="0.25">
      <c r="B8383" s="146"/>
      <c r="C8383" s="31"/>
      <c r="D8383" s="31"/>
      <c r="E8383" s="44"/>
      <c r="F8383" s="43"/>
      <c r="G8383" s="84"/>
      <c r="H8383" s="31"/>
      <c r="I8383" s="31"/>
      <c r="J8383" s="84"/>
      <c r="K8383" s="31"/>
      <c r="L8383" s="31"/>
      <c r="M8383" s="169"/>
      <c r="N8383" s="148"/>
      <c r="O8383" s="106"/>
      <c r="P8383" s="43"/>
      <c r="Q8383" s="31"/>
      <c r="R8383" s="84"/>
      <c r="S8383" s="31"/>
      <c r="T8383" s="31"/>
      <c r="U8383" s="169"/>
      <c r="V8383" s="150"/>
      <c r="W8383" s="141" t="str" cm="1">
        <f t="array" ref="W8383">IF(SUM(LEN(B8383:V8383))=0,"",IF(OR(OR(ISBLANK(F8383),SUM(LEN(C8383),LEN(D8383))=0),AND(NOT(E8383="Unknown"),ISBLANK(J8383)),AND(NOT(O8383="Unknown"),ISBLANK(R8383))),"Missing Information", INDEX(Table15[Entire Service Line Classification], MATCH(SUMIFS(Table15[Unique ID],Table15[System-Owned Portion],E8383,Table15[If Material Anything Other than "Lead" in Column E,Was Material Ever Previously Lead?],G8383,Table15[Customer-Owned Portion],O8383),Table15[Unique ID],0),0)))</f>
        <v/>
      </c>
      <c r="X8383"/>
    </row>
    <row r="8384" spans="2:24" x14ac:dyDescent="0.25">
      <c r="B8384" s="146"/>
      <c r="C8384" s="31"/>
      <c r="D8384" s="31"/>
      <c r="E8384" s="44"/>
      <c r="F8384" s="43"/>
      <c r="G8384" s="84"/>
      <c r="H8384" s="31"/>
      <c r="I8384" s="31"/>
      <c r="J8384" s="84"/>
      <c r="K8384" s="31"/>
      <c r="L8384" s="31"/>
      <c r="M8384" s="169"/>
      <c r="N8384" s="148"/>
      <c r="O8384" s="106"/>
      <c r="P8384" s="43"/>
      <c r="Q8384" s="31"/>
      <c r="R8384" s="84"/>
      <c r="S8384" s="31"/>
      <c r="T8384" s="31"/>
      <c r="U8384" s="169"/>
      <c r="V8384" s="150"/>
      <c r="W8384" s="141" t="str" cm="1">
        <f t="array" ref="W8384">IF(SUM(LEN(B8384:V8384))=0,"",IF(OR(OR(ISBLANK(F8384),SUM(LEN(C8384),LEN(D8384))=0),AND(NOT(E8384="Unknown"),ISBLANK(J8384)),AND(NOT(O8384="Unknown"),ISBLANK(R8384))),"Missing Information", INDEX(Table15[Entire Service Line Classification], MATCH(SUMIFS(Table15[Unique ID],Table15[System-Owned Portion],E8384,Table15[If Material Anything Other than "Lead" in Column E,Was Material Ever Previously Lead?],G8384,Table15[Customer-Owned Portion],O8384),Table15[Unique ID],0),0)))</f>
        <v/>
      </c>
      <c r="X8384"/>
    </row>
    <row r="8385" spans="2:24" x14ac:dyDescent="0.25">
      <c r="B8385" s="146"/>
      <c r="C8385" s="31"/>
      <c r="D8385" s="31"/>
      <c r="E8385" s="44"/>
      <c r="F8385" s="43"/>
      <c r="G8385" s="84"/>
      <c r="H8385" s="31"/>
      <c r="I8385" s="31"/>
      <c r="J8385" s="84"/>
      <c r="K8385" s="31"/>
      <c r="L8385" s="31"/>
      <c r="M8385" s="169"/>
      <c r="N8385" s="148"/>
      <c r="O8385" s="106"/>
      <c r="P8385" s="43"/>
      <c r="Q8385" s="31"/>
      <c r="R8385" s="84"/>
      <c r="S8385" s="31"/>
      <c r="T8385" s="31"/>
      <c r="U8385" s="169"/>
      <c r="V8385" s="150"/>
      <c r="W8385" s="141" t="str" cm="1">
        <f t="array" ref="W8385">IF(SUM(LEN(B8385:V8385))=0,"",IF(OR(OR(ISBLANK(F8385),SUM(LEN(C8385),LEN(D8385))=0),AND(NOT(E8385="Unknown"),ISBLANK(J8385)),AND(NOT(O8385="Unknown"),ISBLANK(R8385))),"Missing Information", INDEX(Table15[Entire Service Line Classification], MATCH(SUMIFS(Table15[Unique ID],Table15[System-Owned Portion],E8385,Table15[If Material Anything Other than "Lead" in Column E,Was Material Ever Previously Lead?],G8385,Table15[Customer-Owned Portion],O8385),Table15[Unique ID],0),0)))</f>
        <v/>
      </c>
      <c r="X8385"/>
    </row>
    <row r="8386" spans="2:24" x14ac:dyDescent="0.25">
      <c r="B8386" s="146"/>
      <c r="C8386" s="31"/>
      <c r="D8386" s="31"/>
      <c r="E8386" s="44"/>
      <c r="F8386" s="43"/>
      <c r="G8386" s="84"/>
      <c r="H8386" s="31"/>
      <c r="I8386" s="31"/>
      <c r="J8386" s="84"/>
      <c r="K8386" s="31"/>
      <c r="L8386" s="31"/>
      <c r="M8386" s="169"/>
      <c r="N8386" s="148"/>
      <c r="O8386" s="106"/>
      <c r="P8386" s="43"/>
      <c r="Q8386" s="31"/>
      <c r="R8386" s="84"/>
      <c r="S8386" s="31"/>
      <c r="T8386" s="31"/>
      <c r="U8386" s="169"/>
      <c r="V8386" s="150"/>
      <c r="W8386" s="141" t="str" cm="1">
        <f t="array" ref="W8386">IF(SUM(LEN(B8386:V8386))=0,"",IF(OR(OR(ISBLANK(F8386),SUM(LEN(C8386),LEN(D8386))=0),AND(NOT(E8386="Unknown"),ISBLANK(J8386)),AND(NOT(O8386="Unknown"),ISBLANK(R8386))),"Missing Information", INDEX(Table15[Entire Service Line Classification], MATCH(SUMIFS(Table15[Unique ID],Table15[System-Owned Portion],E8386,Table15[If Material Anything Other than "Lead" in Column E,Was Material Ever Previously Lead?],G8386,Table15[Customer-Owned Portion],O8386),Table15[Unique ID],0),0)))</f>
        <v/>
      </c>
      <c r="X8386"/>
    </row>
    <row r="8387" spans="2:24" x14ac:dyDescent="0.25">
      <c r="B8387" s="146"/>
      <c r="C8387" s="31"/>
      <c r="D8387" s="31"/>
      <c r="E8387" s="44"/>
      <c r="F8387" s="43"/>
      <c r="G8387" s="84"/>
      <c r="H8387" s="31"/>
      <c r="I8387" s="31"/>
      <c r="J8387" s="84"/>
      <c r="K8387" s="31"/>
      <c r="L8387" s="31"/>
      <c r="M8387" s="169"/>
      <c r="N8387" s="148"/>
      <c r="O8387" s="106"/>
      <c r="P8387" s="43"/>
      <c r="Q8387" s="31"/>
      <c r="R8387" s="84"/>
      <c r="S8387" s="31"/>
      <c r="T8387" s="31"/>
      <c r="U8387" s="169"/>
      <c r="V8387" s="150"/>
      <c r="W8387" s="141" t="str" cm="1">
        <f t="array" ref="W8387">IF(SUM(LEN(B8387:V8387))=0,"",IF(OR(OR(ISBLANK(F8387),SUM(LEN(C8387),LEN(D8387))=0),AND(NOT(E8387="Unknown"),ISBLANK(J8387)),AND(NOT(O8387="Unknown"),ISBLANK(R8387))),"Missing Information", INDEX(Table15[Entire Service Line Classification], MATCH(SUMIFS(Table15[Unique ID],Table15[System-Owned Portion],E8387,Table15[If Material Anything Other than "Lead" in Column E,Was Material Ever Previously Lead?],G8387,Table15[Customer-Owned Portion],O8387),Table15[Unique ID],0),0)))</f>
        <v/>
      </c>
      <c r="X8387"/>
    </row>
    <row r="8388" spans="2:24" x14ac:dyDescent="0.25">
      <c r="B8388" s="146"/>
      <c r="C8388" s="31"/>
      <c r="D8388" s="31"/>
      <c r="E8388" s="44"/>
      <c r="F8388" s="43"/>
      <c r="G8388" s="84"/>
      <c r="H8388" s="31"/>
      <c r="I8388" s="31"/>
      <c r="J8388" s="84"/>
      <c r="K8388" s="31"/>
      <c r="L8388" s="31"/>
      <c r="M8388" s="169"/>
      <c r="N8388" s="148"/>
      <c r="O8388" s="106"/>
      <c r="P8388" s="43"/>
      <c r="Q8388" s="31"/>
      <c r="R8388" s="84"/>
      <c r="S8388" s="31"/>
      <c r="T8388" s="31"/>
      <c r="U8388" s="169"/>
      <c r="V8388" s="150"/>
      <c r="W8388" s="141" t="str" cm="1">
        <f t="array" ref="W8388">IF(SUM(LEN(B8388:V8388))=0,"",IF(OR(OR(ISBLANK(F8388),SUM(LEN(C8388),LEN(D8388))=0),AND(NOT(E8388="Unknown"),ISBLANK(J8388)),AND(NOT(O8388="Unknown"),ISBLANK(R8388))),"Missing Information", INDEX(Table15[Entire Service Line Classification], MATCH(SUMIFS(Table15[Unique ID],Table15[System-Owned Portion],E8388,Table15[If Material Anything Other than "Lead" in Column E,Was Material Ever Previously Lead?],G8388,Table15[Customer-Owned Portion],O8388),Table15[Unique ID],0),0)))</f>
        <v/>
      </c>
      <c r="X8388"/>
    </row>
    <row r="8389" spans="2:24" x14ac:dyDescent="0.25">
      <c r="B8389" s="146"/>
      <c r="C8389" s="31"/>
      <c r="D8389" s="31"/>
      <c r="E8389" s="44"/>
      <c r="F8389" s="43"/>
      <c r="G8389" s="84"/>
      <c r="H8389" s="31"/>
      <c r="I8389" s="31"/>
      <c r="J8389" s="84"/>
      <c r="K8389" s="31"/>
      <c r="L8389" s="31"/>
      <c r="M8389" s="169"/>
      <c r="N8389" s="148"/>
      <c r="O8389" s="106"/>
      <c r="P8389" s="43"/>
      <c r="Q8389" s="31"/>
      <c r="R8389" s="84"/>
      <c r="S8389" s="31"/>
      <c r="T8389" s="31"/>
      <c r="U8389" s="169"/>
      <c r="V8389" s="150"/>
      <c r="W8389" s="141" t="str" cm="1">
        <f t="array" ref="W8389">IF(SUM(LEN(B8389:V8389))=0,"",IF(OR(OR(ISBLANK(F8389),SUM(LEN(C8389),LEN(D8389))=0),AND(NOT(E8389="Unknown"),ISBLANK(J8389)),AND(NOT(O8389="Unknown"),ISBLANK(R8389))),"Missing Information", INDEX(Table15[Entire Service Line Classification], MATCH(SUMIFS(Table15[Unique ID],Table15[System-Owned Portion],E8389,Table15[If Material Anything Other than "Lead" in Column E,Was Material Ever Previously Lead?],G8389,Table15[Customer-Owned Portion],O8389),Table15[Unique ID],0),0)))</f>
        <v/>
      </c>
      <c r="X8389"/>
    </row>
    <row r="8390" spans="2:24" x14ac:dyDescent="0.25">
      <c r="B8390" s="146"/>
      <c r="C8390" s="31"/>
      <c r="D8390" s="31"/>
      <c r="E8390" s="44"/>
      <c r="F8390" s="43"/>
      <c r="G8390" s="84"/>
      <c r="H8390" s="31"/>
      <c r="I8390" s="31"/>
      <c r="J8390" s="84"/>
      <c r="K8390" s="31"/>
      <c r="L8390" s="31"/>
      <c r="M8390" s="169"/>
      <c r="N8390" s="148"/>
      <c r="O8390" s="106"/>
      <c r="P8390" s="43"/>
      <c r="Q8390" s="31"/>
      <c r="R8390" s="84"/>
      <c r="S8390" s="31"/>
      <c r="T8390" s="31"/>
      <c r="U8390" s="169"/>
      <c r="V8390" s="150"/>
      <c r="W8390" s="141" t="str" cm="1">
        <f t="array" ref="W8390">IF(SUM(LEN(B8390:V8390))=0,"",IF(OR(OR(ISBLANK(F8390),SUM(LEN(C8390),LEN(D8390))=0),AND(NOT(E8390="Unknown"),ISBLANK(J8390)),AND(NOT(O8390="Unknown"),ISBLANK(R8390))),"Missing Information", INDEX(Table15[Entire Service Line Classification], MATCH(SUMIFS(Table15[Unique ID],Table15[System-Owned Portion],E8390,Table15[If Material Anything Other than "Lead" in Column E,Was Material Ever Previously Lead?],G8390,Table15[Customer-Owned Portion],O8390),Table15[Unique ID],0),0)))</f>
        <v/>
      </c>
      <c r="X8390"/>
    </row>
    <row r="8391" spans="2:24" x14ac:dyDescent="0.25">
      <c r="B8391" s="146"/>
      <c r="C8391" s="31"/>
      <c r="D8391" s="31"/>
      <c r="E8391" s="44"/>
      <c r="F8391" s="43"/>
      <c r="G8391" s="84"/>
      <c r="H8391" s="31"/>
      <c r="I8391" s="31"/>
      <c r="J8391" s="84"/>
      <c r="K8391" s="31"/>
      <c r="L8391" s="31"/>
      <c r="M8391" s="169"/>
      <c r="N8391" s="148"/>
      <c r="O8391" s="106"/>
      <c r="P8391" s="43"/>
      <c r="Q8391" s="31"/>
      <c r="R8391" s="84"/>
      <c r="S8391" s="31"/>
      <c r="T8391" s="31"/>
      <c r="U8391" s="169"/>
      <c r="V8391" s="150"/>
      <c r="W8391" s="141" t="str" cm="1">
        <f t="array" ref="W8391">IF(SUM(LEN(B8391:V8391))=0,"",IF(OR(OR(ISBLANK(F8391),SUM(LEN(C8391),LEN(D8391))=0),AND(NOT(E8391="Unknown"),ISBLANK(J8391)),AND(NOT(O8391="Unknown"),ISBLANK(R8391))),"Missing Information", INDEX(Table15[Entire Service Line Classification], MATCH(SUMIFS(Table15[Unique ID],Table15[System-Owned Portion],E8391,Table15[If Material Anything Other than "Lead" in Column E,Was Material Ever Previously Lead?],G8391,Table15[Customer-Owned Portion],O8391),Table15[Unique ID],0),0)))</f>
        <v/>
      </c>
      <c r="X8391"/>
    </row>
    <row r="8392" spans="2:24" x14ac:dyDescent="0.25">
      <c r="B8392" s="146"/>
      <c r="C8392" s="31"/>
      <c r="D8392" s="31"/>
      <c r="E8392" s="44"/>
      <c r="F8392" s="43"/>
      <c r="G8392" s="84"/>
      <c r="H8392" s="31"/>
      <c r="I8392" s="31"/>
      <c r="J8392" s="84"/>
      <c r="K8392" s="31"/>
      <c r="L8392" s="31"/>
      <c r="M8392" s="169"/>
      <c r="N8392" s="148"/>
      <c r="O8392" s="106"/>
      <c r="P8392" s="43"/>
      <c r="Q8392" s="31"/>
      <c r="R8392" s="84"/>
      <c r="S8392" s="31"/>
      <c r="T8392" s="31"/>
      <c r="U8392" s="169"/>
      <c r="V8392" s="150"/>
      <c r="W8392" s="141" t="str" cm="1">
        <f t="array" ref="W8392">IF(SUM(LEN(B8392:V8392))=0,"",IF(OR(OR(ISBLANK(F8392),SUM(LEN(C8392),LEN(D8392))=0),AND(NOT(E8392="Unknown"),ISBLANK(J8392)),AND(NOT(O8392="Unknown"),ISBLANK(R8392))),"Missing Information", INDEX(Table15[Entire Service Line Classification], MATCH(SUMIFS(Table15[Unique ID],Table15[System-Owned Portion],E8392,Table15[If Material Anything Other than "Lead" in Column E,Was Material Ever Previously Lead?],G8392,Table15[Customer-Owned Portion],O8392),Table15[Unique ID],0),0)))</f>
        <v/>
      </c>
      <c r="X8392"/>
    </row>
    <row r="8393" spans="2:24" x14ac:dyDescent="0.25">
      <c r="B8393" s="146"/>
      <c r="C8393" s="31"/>
      <c r="D8393" s="31"/>
      <c r="E8393" s="44"/>
      <c r="F8393" s="43"/>
      <c r="G8393" s="84"/>
      <c r="H8393" s="31"/>
      <c r="I8393" s="31"/>
      <c r="J8393" s="84"/>
      <c r="K8393" s="31"/>
      <c r="L8393" s="31"/>
      <c r="M8393" s="169"/>
      <c r="N8393" s="148"/>
      <c r="O8393" s="106"/>
      <c r="P8393" s="43"/>
      <c r="Q8393" s="31"/>
      <c r="R8393" s="84"/>
      <c r="S8393" s="31"/>
      <c r="T8393" s="31"/>
      <c r="U8393" s="169"/>
      <c r="V8393" s="150"/>
      <c r="W8393" s="141" t="str" cm="1">
        <f t="array" ref="W8393">IF(SUM(LEN(B8393:V8393))=0,"",IF(OR(OR(ISBLANK(F8393),SUM(LEN(C8393),LEN(D8393))=0),AND(NOT(E8393="Unknown"),ISBLANK(J8393)),AND(NOT(O8393="Unknown"),ISBLANK(R8393))),"Missing Information", INDEX(Table15[Entire Service Line Classification], MATCH(SUMIFS(Table15[Unique ID],Table15[System-Owned Portion],E8393,Table15[If Material Anything Other than "Lead" in Column E,Was Material Ever Previously Lead?],G8393,Table15[Customer-Owned Portion],O8393),Table15[Unique ID],0),0)))</f>
        <v/>
      </c>
      <c r="X8393"/>
    </row>
    <row r="8394" spans="2:24" x14ac:dyDescent="0.25">
      <c r="B8394" s="146"/>
      <c r="C8394" s="31"/>
      <c r="D8394" s="31"/>
      <c r="E8394" s="44"/>
      <c r="F8394" s="43"/>
      <c r="G8394" s="84"/>
      <c r="H8394" s="31"/>
      <c r="I8394" s="31"/>
      <c r="J8394" s="84"/>
      <c r="K8394" s="31"/>
      <c r="L8394" s="31"/>
      <c r="M8394" s="169"/>
      <c r="N8394" s="148"/>
      <c r="O8394" s="106"/>
      <c r="P8394" s="43"/>
      <c r="Q8394" s="31"/>
      <c r="R8394" s="84"/>
      <c r="S8394" s="31"/>
      <c r="T8394" s="31"/>
      <c r="U8394" s="169"/>
      <c r="V8394" s="150"/>
      <c r="W8394" s="141" t="str" cm="1">
        <f t="array" ref="W8394">IF(SUM(LEN(B8394:V8394))=0,"",IF(OR(OR(ISBLANK(F8394),SUM(LEN(C8394),LEN(D8394))=0),AND(NOT(E8394="Unknown"),ISBLANK(J8394)),AND(NOT(O8394="Unknown"),ISBLANK(R8394))),"Missing Information", INDEX(Table15[Entire Service Line Classification], MATCH(SUMIFS(Table15[Unique ID],Table15[System-Owned Portion],E8394,Table15[If Material Anything Other than "Lead" in Column E,Was Material Ever Previously Lead?],G8394,Table15[Customer-Owned Portion],O8394),Table15[Unique ID],0),0)))</f>
        <v/>
      </c>
      <c r="X8394"/>
    </row>
    <row r="8395" spans="2:24" x14ac:dyDescent="0.25">
      <c r="B8395" s="146"/>
      <c r="C8395" s="31"/>
      <c r="D8395" s="31"/>
      <c r="E8395" s="44"/>
      <c r="F8395" s="43"/>
      <c r="G8395" s="84"/>
      <c r="H8395" s="31"/>
      <c r="I8395" s="31"/>
      <c r="J8395" s="84"/>
      <c r="K8395" s="31"/>
      <c r="L8395" s="31"/>
      <c r="M8395" s="169"/>
      <c r="N8395" s="148"/>
      <c r="O8395" s="106"/>
      <c r="P8395" s="43"/>
      <c r="Q8395" s="31"/>
      <c r="R8395" s="84"/>
      <c r="S8395" s="31"/>
      <c r="T8395" s="31"/>
      <c r="U8395" s="169"/>
      <c r="V8395" s="150"/>
      <c r="W8395" s="141" t="str" cm="1">
        <f t="array" ref="W8395">IF(SUM(LEN(B8395:V8395))=0,"",IF(OR(OR(ISBLANK(F8395),SUM(LEN(C8395),LEN(D8395))=0),AND(NOT(E8395="Unknown"),ISBLANK(J8395)),AND(NOT(O8395="Unknown"),ISBLANK(R8395))),"Missing Information", INDEX(Table15[Entire Service Line Classification], MATCH(SUMIFS(Table15[Unique ID],Table15[System-Owned Portion],E8395,Table15[If Material Anything Other than "Lead" in Column E,Was Material Ever Previously Lead?],G8395,Table15[Customer-Owned Portion],O8395),Table15[Unique ID],0),0)))</f>
        <v/>
      </c>
      <c r="X8395"/>
    </row>
    <row r="8396" spans="2:24" x14ac:dyDescent="0.25">
      <c r="B8396" s="146"/>
      <c r="C8396" s="31"/>
      <c r="D8396" s="31"/>
      <c r="E8396" s="44"/>
      <c r="F8396" s="43"/>
      <c r="G8396" s="84"/>
      <c r="H8396" s="31"/>
      <c r="I8396" s="31"/>
      <c r="J8396" s="84"/>
      <c r="K8396" s="31"/>
      <c r="L8396" s="31"/>
      <c r="M8396" s="169"/>
      <c r="N8396" s="148"/>
      <c r="O8396" s="106"/>
      <c r="P8396" s="43"/>
      <c r="Q8396" s="31"/>
      <c r="R8396" s="84"/>
      <c r="S8396" s="31"/>
      <c r="T8396" s="31"/>
      <c r="U8396" s="169"/>
      <c r="V8396" s="150"/>
      <c r="W8396" s="141" t="str" cm="1">
        <f t="array" ref="W8396">IF(SUM(LEN(B8396:V8396))=0,"",IF(OR(OR(ISBLANK(F8396),SUM(LEN(C8396),LEN(D8396))=0),AND(NOT(E8396="Unknown"),ISBLANK(J8396)),AND(NOT(O8396="Unknown"),ISBLANK(R8396))),"Missing Information", INDEX(Table15[Entire Service Line Classification], MATCH(SUMIFS(Table15[Unique ID],Table15[System-Owned Portion],E8396,Table15[If Material Anything Other than "Lead" in Column E,Was Material Ever Previously Lead?],G8396,Table15[Customer-Owned Portion],O8396),Table15[Unique ID],0),0)))</f>
        <v/>
      </c>
      <c r="X8396"/>
    </row>
    <row r="8397" spans="2:24" x14ac:dyDescent="0.25">
      <c r="B8397" s="146"/>
      <c r="C8397" s="31"/>
      <c r="D8397" s="31"/>
      <c r="E8397" s="44"/>
      <c r="F8397" s="43"/>
      <c r="G8397" s="84"/>
      <c r="H8397" s="31"/>
      <c r="I8397" s="31"/>
      <c r="J8397" s="84"/>
      <c r="K8397" s="31"/>
      <c r="L8397" s="31"/>
      <c r="M8397" s="169"/>
      <c r="N8397" s="148"/>
      <c r="O8397" s="106"/>
      <c r="P8397" s="43"/>
      <c r="Q8397" s="31"/>
      <c r="R8397" s="84"/>
      <c r="S8397" s="31"/>
      <c r="T8397" s="31"/>
      <c r="U8397" s="169"/>
      <c r="V8397" s="150"/>
      <c r="W8397" s="141" t="str" cm="1">
        <f t="array" ref="W8397">IF(SUM(LEN(B8397:V8397))=0,"",IF(OR(OR(ISBLANK(F8397),SUM(LEN(C8397),LEN(D8397))=0),AND(NOT(E8397="Unknown"),ISBLANK(J8397)),AND(NOT(O8397="Unknown"),ISBLANK(R8397))),"Missing Information", INDEX(Table15[Entire Service Line Classification], MATCH(SUMIFS(Table15[Unique ID],Table15[System-Owned Portion],E8397,Table15[If Material Anything Other than "Lead" in Column E,Was Material Ever Previously Lead?],G8397,Table15[Customer-Owned Portion],O8397),Table15[Unique ID],0),0)))</f>
        <v/>
      </c>
      <c r="X8397"/>
    </row>
    <row r="8398" spans="2:24" x14ac:dyDescent="0.25">
      <c r="B8398" s="146"/>
      <c r="C8398" s="31"/>
      <c r="D8398" s="31"/>
      <c r="E8398" s="44"/>
      <c r="F8398" s="43"/>
      <c r="G8398" s="84"/>
      <c r="H8398" s="31"/>
      <c r="I8398" s="31"/>
      <c r="J8398" s="84"/>
      <c r="K8398" s="31"/>
      <c r="L8398" s="31"/>
      <c r="M8398" s="169"/>
      <c r="N8398" s="148"/>
      <c r="O8398" s="106"/>
      <c r="P8398" s="43"/>
      <c r="Q8398" s="31"/>
      <c r="R8398" s="84"/>
      <c r="S8398" s="31"/>
      <c r="T8398" s="31"/>
      <c r="U8398" s="169"/>
      <c r="V8398" s="150"/>
      <c r="W8398" s="141" t="str" cm="1">
        <f t="array" ref="W8398">IF(SUM(LEN(B8398:V8398))=0,"",IF(OR(OR(ISBLANK(F8398),SUM(LEN(C8398),LEN(D8398))=0),AND(NOT(E8398="Unknown"),ISBLANK(J8398)),AND(NOT(O8398="Unknown"),ISBLANK(R8398))),"Missing Information", INDEX(Table15[Entire Service Line Classification], MATCH(SUMIFS(Table15[Unique ID],Table15[System-Owned Portion],E8398,Table15[If Material Anything Other than "Lead" in Column E,Was Material Ever Previously Lead?],G8398,Table15[Customer-Owned Portion],O8398),Table15[Unique ID],0),0)))</f>
        <v/>
      </c>
      <c r="X8398"/>
    </row>
    <row r="8399" spans="2:24" x14ac:dyDescent="0.25">
      <c r="B8399" s="146"/>
      <c r="C8399" s="31"/>
      <c r="D8399" s="31"/>
      <c r="E8399" s="44"/>
      <c r="F8399" s="43"/>
      <c r="G8399" s="84"/>
      <c r="H8399" s="31"/>
      <c r="I8399" s="31"/>
      <c r="J8399" s="84"/>
      <c r="K8399" s="31"/>
      <c r="L8399" s="31"/>
      <c r="M8399" s="169"/>
      <c r="N8399" s="148"/>
      <c r="O8399" s="106"/>
      <c r="P8399" s="43"/>
      <c r="Q8399" s="31"/>
      <c r="R8399" s="84"/>
      <c r="S8399" s="31"/>
      <c r="T8399" s="31"/>
      <c r="U8399" s="169"/>
      <c r="V8399" s="150"/>
      <c r="W8399" s="141" t="str" cm="1">
        <f t="array" ref="W8399">IF(SUM(LEN(B8399:V8399))=0,"",IF(OR(OR(ISBLANK(F8399),SUM(LEN(C8399),LEN(D8399))=0),AND(NOT(E8399="Unknown"),ISBLANK(J8399)),AND(NOT(O8399="Unknown"),ISBLANK(R8399))),"Missing Information", INDEX(Table15[Entire Service Line Classification], MATCH(SUMIFS(Table15[Unique ID],Table15[System-Owned Portion],E8399,Table15[If Material Anything Other than "Lead" in Column E,Was Material Ever Previously Lead?],G8399,Table15[Customer-Owned Portion],O8399),Table15[Unique ID],0),0)))</f>
        <v/>
      </c>
      <c r="X8399"/>
    </row>
    <row r="8400" spans="2:24" x14ac:dyDescent="0.25">
      <c r="B8400" s="146"/>
      <c r="C8400" s="31"/>
      <c r="D8400" s="31"/>
      <c r="E8400" s="44"/>
      <c r="F8400" s="43"/>
      <c r="G8400" s="84"/>
      <c r="H8400" s="31"/>
      <c r="I8400" s="31"/>
      <c r="J8400" s="84"/>
      <c r="K8400" s="31"/>
      <c r="L8400" s="31"/>
      <c r="M8400" s="169"/>
      <c r="N8400" s="148"/>
      <c r="O8400" s="106"/>
      <c r="P8400" s="43"/>
      <c r="Q8400" s="31"/>
      <c r="R8400" s="84"/>
      <c r="S8400" s="31"/>
      <c r="T8400" s="31"/>
      <c r="U8400" s="169"/>
      <c r="V8400" s="150"/>
      <c r="W8400" s="141" t="str" cm="1">
        <f t="array" ref="W8400">IF(SUM(LEN(B8400:V8400))=0,"",IF(OR(OR(ISBLANK(F8400),SUM(LEN(C8400),LEN(D8400))=0),AND(NOT(E8400="Unknown"),ISBLANK(J8400)),AND(NOT(O8400="Unknown"),ISBLANK(R8400))),"Missing Information", INDEX(Table15[Entire Service Line Classification], MATCH(SUMIFS(Table15[Unique ID],Table15[System-Owned Portion],E8400,Table15[If Material Anything Other than "Lead" in Column E,Was Material Ever Previously Lead?],G8400,Table15[Customer-Owned Portion],O8400),Table15[Unique ID],0),0)))</f>
        <v/>
      </c>
      <c r="X8400"/>
    </row>
    <row r="8401" spans="2:24" x14ac:dyDescent="0.25">
      <c r="B8401" s="146"/>
      <c r="C8401" s="31"/>
      <c r="D8401" s="31"/>
      <c r="E8401" s="44"/>
      <c r="F8401" s="43"/>
      <c r="G8401" s="84"/>
      <c r="H8401" s="31"/>
      <c r="I8401" s="31"/>
      <c r="J8401" s="84"/>
      <c r="K8401" s="31"/>
      <c r="L8401" s="31"/>
      <c r="M8401" s="169"/>
      <c r="N8401" s="148"/>
      <c r="O8401" s="106"/>
      <c r="P8401" s="43"/>
      <c r="Q8401" s="31"/>
      <c r="R8401" s="84"/>
      <c r="S8401" s="31"/>
      <c r="T8401" s="31"/>
      <c r="U8401" s="169"/>
      <c r="V8401" s="150"/>
      <c r="W8401" s="141" t="str" cm="1">
        <f t="array" ref="W8401">IF(SUM(LEN(B8401:V8401))=0,"",IF(OR(OR(ISBLANK(F8401),SUM(LEN(C8401),LEN(D8401))=0),AND(NOT(E8401="Unknown"),ISBLANK(J8401)),AND(NOT(O8401="Unknown"),ISBLANK(R8401))),"Missing Information", INDEX(Table15[Entire Service Line Classification], MATCH(SUMIFS(Table15[Unique ID],Table15[System-Owned Portion],E8401,Table15[If Material Anything Other than "Lead" in Column E,Was Material Ever Previously Lead?],G8401,Table15[Customer-Owned Portion],O8401),Table15[Unique ID],0),0)))</f>
        <v/>
      </c>
      <c r="X8401"/>
    </row>
    <row r="8402" spans="2:24" x14ac:dyDescent="0.25">
      <c r="B8402" s="146"/>
      <c r="C8402" s="31"/>
      <c r="D8402" s="31"/>
      <c r="E8402" s="44"/>
      <c r="F8402" s="43"/>
      <c r="G8402" s="84"/>
      <c r="H8402" s="31"/>
      <c r="I8402" s="31"/>
      <c r="J8402" s="84"/>
      <c r="K8402" s="31"/>
      <c r="L8402" s="31"/>
      <c r="M8402" s="169"/>
      <c r="N8402" s="148"/>
      <c r="O8402" s="106"/>
      <c r="P8402" s="43"/>
      <c r="Q8402" s="31"/>
      <c r="R8402" s="84"/>
      <c r="S8402" s="31"/>
      <c r="T8402" s="31"/>
      <c r="U8402" s="169"/>
      <c r="V8402" s="150"/>
      <c r="W8402" s="141" t="str" cm="1">
        <f t="array" ref="W8402">IF(SUM(LEN(B8402:V8402))=0,"",IF(OR(OR(ISBLANK(F8402),SUM(LEN(C8402),LEN(D8402))=0),AND(NOT(E8402="Unknown"),ISBLANK(J8402)),AND(NOT(O8402="Unknown"),ISBLANK(R8402))),"Missing Information", INDEX(Table15[Entire Service Line Classification], MATCH(SUMIFS(Table15[Unique ID],Table15[System-Owned Portion],E8402,Table15[If Material Anything Other than "Lead" in Column E,Was Material Ever Previously Lead?],G8402,Table15[Customer-Owned Portion],O8402),Table15[Unique ID],0),0)))</f>
        <v/>
      </c>
      <c r="X8402"/>
    </row>
    <row r="8403" spans="2:24" x14ac:dyDescent="0.25">
      <c r="B8403" s="146"/>
      <c r="C8403" s="31"/>
      <c r="D8403" s="31"/>
      <c r="E8403" s="44"/>
      <c r="F8403" s="43"/>
      <c r="G8403" s="84"/>
      <c r="H8403" s="31"/>
      <c r="I8403" s="31"/>
      <c r="J8403" s="84"/>
      <c r="K8403" s="31"/>
      <c r="L8403" s="31"/>
      <c r="M8403" s="169"/>
      <c r="N8403" s="148"/>
      <c r="O8403" s="106"/>
      <c r="P8403" s="43"/>
      <c r="Q8403" s="31"/>
      <c r="R8403" s="84"/>
      <c r="S8403" s="31"/>
      <c r="T8403" s="31"/>
      <c r="U8403" s="169"/>
      <c r="V8403" s="150"/>
      <c r="W8403" s="141" t="str" cm="1">
        <f t="array" ref="W8403">IF(SUM(LEN(B8403:V8403))=0,"",IF(OR(OR(ISBLANK(F8403),SUM(LEN(C8403),LEN(D8403))=0),AND(NOT(E8403="Unknown"),ISBLANK(J8403)),AND(NOT(O8403="Unknown"),ISBLANK(R8403))),"Missing Information", INDEX(Table15[Entire Service Line Classification], MATCH(SUMIFS(Table15[Unique ID],Table15[System-Owned Portion],E8403,Table15[If Material Anything Other than "Lead" in Column E,Was Material Ever Previously Lead?],G8403,Table15[Customer-Owned Portion],O8403),Table15[Unique ID],0),0)))</f>
        <v/>
      </c>
      <c r="X8403"/>
    </row>
    <row r="8404" spans="2:24" x14ac:dyDescent="0.25">
      <c r="B8404" s="146"/>
      <c r="C8404" s="31"/>
      <c r="D8404" s="31"/>
      <c r="E8404" s="44"/>
      <c r="F8404" s="43"/>
      <c r="G8404" s="84"/>
      <c r="H8404" s="31"/>
      <c r="I8404" s="31"/>
      <c r="J8404" s="84"/>
      <c r="K8404" s="31"/>
      <c r="L8404" s="31"/>
      <c r="M8404" s="169"/>
      <c r="N8404" s="148"/>
      <c r="O8404" s="106"/>
      <c r="P8404" s="43"/>
      <c r="Q8404" s="31"/>
      <c r="R8404" s="84"/>
      <c r="S8404" s="31"/>
      <c r="T8404" s="31"/>
      <c r="U8404" s="169"/>
      <c r="V8404" s="150"/>
      <c r="W8404" s="141" t="str" cm="1">
        <f t="array" ref="W8404">IF(SUM(LEN(B8404:V8404))=0,"",IF(OR(OR(ISBLANK(F8404),SUM(LEN(C8404),LEN(D8404))=0),AND(NOT(E8404="Unknown"),ISBLANK(J8404)),AND(NOT(O8404="Unknown"),ISBLANK(R8404))),"Missing Information", INDEX(Table15[Entire Service Line Classification], MATCH(SUMIFS(Table15[Unique ID],Table15[System-Owned Portion],E8404,Table15[If Material Anything Other than "Lead" in Column E,Was Material Ever Previously Lead?],G8404,Table15[Customer-Owned Portion],O8404),Table15[Unique ID],0),0)))</f>
        <v/>
      </c>
      <c r="X8404"/>
    </row>
    <row r="8405" spans="2:24" x14ac:dyDescent="0.25">
      <c r="B8405" s="146"/>
      <c r="C8405" s="31"/>
      <c r="D8405" s="31"/>
      <c r="E8405" s="44"/>
      <c r="F8405" s="43"/>
      <c r="G8405" s="84"/>
      <c r="H8405" s="31"/>
      <c r="I8405" s="31"/>
      <c r="J8405" s="84"/>
      <c r="K8405" s="31"/>
      <c r="L8405" s="31"/>
      <c r="M8405" s="169"/>
      <c r="N8405" s="148"/>
      <c r="O8405" s="106"/>
      <c r="P8405" s="43"/>
      <c r="Q8405" s="31"/>
      <c r="R8405" s="84"/>
      <c r="S8405" s="31"/>
      <c r="T8405" s="31"/>
      <c r="U8405" s="169"/>
      <c r="V8405" s="150"/>
      <c r="W8405" s="141" t="str" cm="1">
        <f t="array" ref="W8405">IF(SUM(LEN(B8405:V8405))=0,"",IF(OR(OR(ISBLANK(F8405),SUM(LEN(C8405),LEN(D8405))=0),AND(NOT(E8405="Unknown"),ISBLANK(J8405)),AND(NOT(O8405="Unknown"),ISBLANK(R8405))),"Missing Information", INDEX(Table15[Entire Service Line Classification], MATCH(SUMIFS(Table15[Unique ID],Table15[System-Owned Portion],E8405,Table15[If Material Anything Other than "Lead" in Column E,Was Material Ever Previously Lead?],G8405,Table15[Customer-Owned Portion],O8405),Table15[Unique ID],0),0)))</f>
        <v/>
      </c>
      <c r="X8405"/>
    </row>
    <row r="8406" spans="2:24" x14ac:dyDescent="0.25">
      <c r="B8406" s="146"/>
      <c r="C8406" s="31"/>
      <c r="D8406" s="31"/>
      <c r="E8406" s="44"/>
      <c r="F8406" s="43"/>
      <c r="G8406" s="84"/>
      <c r="H8406" s="31"/>
      <c r="I8406" s="31"/>
      <c r="J8406" s="84"/>
      <c r="K8406" s="31"/>
      <c r="L8406" s="31"/>
      <c r="M8406" s="169"/>
      <c r="N8406" s="148"/>
      <c r="O8406" s="106"/>
      <c r="P8406" s="43"/>
      <c r="Q8406" s="31"/>
      <c r="R8406" s="84"/>
      <c r="S8406" s="31"/>
      <c r="T8406" s="31"/>
      <c r="U8406" s="169"/>
      <c r="V8406" s="150"/>
      <c r="W8406" s="141" t="str" cm="1">
        <f t="array" ref="W8406">IF(SUM(LEN(B8406:V8406))=0,"",IF(OR(OR(ISBLANK(F8406),SUM(LEN(C8406),LEN(D8406))=0),AND(NOT(E8406="Unknown"),ISBLANK(J8406)),AND(NOT(O8406="Unknown"),ISBLANK(R8406))),"Missing Information", INDEX(Table15[Entire Service Line Classification], MATCH(SUMIFS(Table15[Unique ID],Table15[System-Owned Portion],E8406,Table15[If Material Anything Other than "Lead" in Column E,Was Material Ever Previously Lead?],G8406,Table15[Customer-Owned Portion],O8406),Table15[Unique ID],0),0)))</f>
        <v/>
      </c>
      <c r="X8406"/>
    </row>
    <row r="8407" spans="2:24" x14ac:dyDescent="0.25">
      <c r="B8407" s="146"/>
      <c r="C8407" s="31"/>
      <c r="D8407" s="31"/>
      <c r="E8407" s="44"/>
      <c r="F8407" s="43"/>
      <c r="G8407" s="84"/>
      <c r="H8407" s="31"/>
      <c r="I8407" s="31"/>
      <c r="J8407" s="84"/>
      <c r="K8407" s="31"/>
      <c r="L8407" s="31"/>
      <c r="M8407" s="169"/>
      <c r="N8407" s="148"/>
      <c r="O8407" s="106"/>
      <c r="P8407" s="43"/>
      <c r="Q8407" s="31"/>
      <c r="R8407" s="84"/>
      <c r="S8407" s="31"/>
      <c r="T8407" s="31"/>
      <c r="U8407" s="169"/>
      <c r="V8407" s="150"/>
      <c r="W8407" s="141" t="str" cm="1">
        <f t="array" ref="W8407">IF(SUM(LEN(B8407:V8407))=0,"",IF(OR(OR(ISBLANK(F8407),SUM(LEN(C8407),LEN(D8407))=0),AND(NOT(E8407="Unknown"),ISBLANK(J8407)),AND(NOT(O8407="Unknown"),ISBLANK(R8407))),"Missing Information", INDEX(Table15[Entire Service Line Classification], MATCH(SUMIFS(Table15[Unique ID],Table15[System-Owned Portion],E8407,Table15[If Material Anything Other than "Lead" in Column E,Was Material Ever Previously Lead?],G8407,Table15[Customer-Owned Portion],O8407),Table15[Unique ID],0),0)))</f>
        <v/>
      </c>
      <c r="X8407"/>
    </row>
    <row r="8408" spans="2:24" x14ac:dyDescent="0.25">
      <c r="B8408" s="146"/>
      <c r="C8408" s="31"/>
      <c r="D8408" s="31"/>
      <c r="E8408" s="44"/>
      <c r="F8408" s="43"/>
      <c r="G8408" s="84"/>
      <c r="H8408" s="31"/>
      <c r="I8408" s="31"/>
      <c r="J8408" s="84"/>
      <c r="K8408" s="31"/>
      <c r="L8408" s="31"/>
      <c r="M8408" s="169"/>
      <c r="N8408" s="148"/>
      <c r="O8408" s="106"/>
      <c r="P8408" s="43"/>
      <c r="Q8408" s="31"/>
      <c r="R8408" s="84"/>
      <c r="S8408" s="31"/>
      <c r="T8408" s="31"/>
      <c r="U8408" s="169"/>
      <c r="V8408" s="150"/>
      <c r="W8408" s="141" t="str" cm="1">
        <f t="array" ref="W8408">IF(SUM(LEN(B8408:V8408))=0,"",IF(OR(OR(ISBLANK(F8408),SUM(LEN(C8408),LEN(D8408))=0),AND(NOT(E8408="Unknown"),ISBLANK(J8408)),AND(NOT(O8408="Unknown"),ISBLANK(R8408))),"Missing Information", INDEX(Table15[Entire Service Line Classification], MATCH(SUMIFS(Table15[Unique ID],Table15[System-Owned Portion],E8408,Table15[If Material Anything Other than "Lead" in Column E,Was Material Ever Previously Lead?],G8408,Table15[Customer-Owned Portion],O8408),Table15[Unique ID],0),0)))</f>
        <v/>
      </c>
      <c r="X8408"/>
    </row>
    <row r="8409" spans="2:24" x14ac:dyDescent="0.25">
      <c r="B8409" s="146"/>
      <c r="C8409" s="31"/>
      <c r="D8409" s="31"/>
      <c r="E8409" s="44"/>
      <c r="F8409" s="43"/>
      <c r="G8409" s="84"/>
      <c r="H8409" s="31"/>
      <c r="I8409" s="31"/>
      <c r="J8409" s="84"/>
      <c r="K8409" s="31"/>
      <c r="L8409" s="31"/>
      <c r="M8409" s="169"/>
      <c r="N8409" s="148"/>
      <c r="O8409" s="106"/>
      <c r="P8409" s="43"/>
      <c r="Q8409" s="31"/>
      <c r="R8409" s="84"/>
      <c r="S8409" s="31"/>
      <c r="T8409" s="31"/>
      <c r="U8409" s="169"/>
      <c r="V8409" s="150"/>
      <c r="W8409" s="141" t="str" cm="1">
        <f t="array" ref="W8409">IF(SUM(LEN(B8409:V8409))=0,"",IF(OR(OR(ISBLANK(F8409),SUM(LEN(C8409),LEN(D8409))=0),AND(NOT(E8409="Unknown"),ISBLANK(J8409)),AND(NOT(O8409="Unknown"),ISBLANK(R8409))),"Missing Information", INDEX(Table15[Entire Service Line Classification], MATCH(SUMIFS(Table15[Unique ID],Table15[System-Owned Portion],E8409,Table15[If Material Anything Other than "Lead" in Column E,Was Material Ever Previously Lead?],G8409,Table15[Customer-Owned Portion],O8409),Table15[Unique ID],0),0)))</f>
        <v/>
      </c>
      <c r="X8409"/>
    </row>
    <row r="8410" spans="2:24" x14ac:dyDescent="0.25">
      <c r="B8410" s="146"/>
      <c r="C8410" s="31"/>
      <c r="D8410" s="31"/>
      <c r="E8410" s="44"/>
      <c r="F8410" s="43"/>
      <c r="G8410" s="84"/>
      <c r="H8410" s="31"/>
      <c r="I8410" s="31"/>
      <c r="J8410" s="84"/>
      <c r="K8410" s="31"/>
      <c r="L8410" s="31"/>
      <c r="M8410" s="169"/>
      <c r="N8410" s="148"/>
      <c r="O8410" s="106"/>
      <c r="P8410" s="43"/>
      <c r="Q8410" s="31"/>
      <c r="R8410" s="84"/>
      <c r="S8410" s="31"/>
      <c r="T8410" s="31"/>
      <c r="U8410" s="169"/>
      <c r="V8410" s="150"/>
      <c r="W8410" s="141" t="str" cm="1">
        <f t="array" ref="W8410">IF(SUM(LEN(B8410:V8410))=0,"",IF(OR(OR(ISBLANK(F8410),SUM(LEN(C8410),LEN(D8410))=0),AND(NOT(E8410="Unknown"),ISBLANK(J8410)),AND(NOT(O8410="Unknown"),ISBLANK(R8410))),"Missing Information", INDEX(Table15[Entire Service Line Classification], MATCH(SUMIFS(Table15[Unique ID],Table15[System-Owned Portion],E8410,Table15[If Material Anything Other than "Lead" in Column E,Was Material Ever Previously Lead?],G8410,Table15[Customer-Owned Portion],O8410),Table15[Unique ID],0),0)))</f>
        <v/>
      </c>
      <c r="X8410"/>
    </row>
    <row r="8411" spans="2:24" x14ac:dyDescent="0.25">
      <c r="B8411" s="146"/>
      <c r="C8411" s="31"/>
      <c r="D8411" s="31"/>
      <c r="E8411" s="44"/>
      <c r="F8411" s="43"/>
      <c r="G8411" s="84"/>
      <c r="H8411" s="31"/>
      <c r="I8411" s="31"/>
      <c r="J8411" s="84"/>
      <c r="K8411" s="31"/>
      <c r="L8411" s="31"/>
      <c r="M8411" s="169"/>
      <c r="N8411" s="148"/>
      <c r="O8411" s="106"/>
      <c r="P8411" s="43"/>
      <c r="Q8411" s="31"/>
      <c r="R8411" s="84"/>
      <c r="S8411" s="31"/>
      <c r="T8411" s="31"/>
      <c r="U8411" s="169"/>
      <c r="V8411" s="150"/>
      <c r="W8411" s="141" t="str" cm="1">
        <f t="array" ref="W8411">IF(SUM(LEN(B8411:V8411))=0,"",IF(OR(OR(ISBLANK(F8411),SUM(LEN(C8411),LEN(D8411))=0),AND(NOT(E8411="Unknown"),ISBLANK(J8411)),AND(NOT(O8411="Unknown"),ISBLANK(R8411))),"Missing Information", INDEX(Table15[Entire Service Line Classification], MATCH(SUMIFS(Table15[Unique ID],Table15[System-Owned Portion],E8411,Table15[If Material Anything Other than "Lead" in Column E,Was Material Ever Previously Lead?],G8411,Table15[Customer-Owned Portion],O8411),Table15[Unique ID],0),0)))</f>
        <v/>
      </c>
      <c r="X8411"/>
    </row>
    <row r="8412" spans="2:24" x14ac:dyDescent="0.25">
      <c r="B8412" s="146"/>
      <c r="C8412" s="31"/>
      <c r="D8412" s="31"/>
      <c r="E8412" s="44"/>
      <c r="F8412" s="43"/>
      <c r="G8412" s="84"/>
      <c r="H8412" s="31"/>
      <c r="I8412" s="31"/>
      <c r="J8412" s="84"/>
      <c r="K8412" s="31"/>
      <c r="L8412" s="31"/>
      <c r="M8412" s="169"/>
      <c r="N8412" s="148"/>
      <c r="O8412" s="106"/>
      <c r="P8412" s="43"/>
      <c r="Q8412" s="31"/>
      <c r="R8412" s="84"/>
      <c r="S8412" s="31"/>
      <c r="T8412" s="31"/>
      <c r="U8412" s="169"/>
      <c r="V8412" s="150"/>
      <c r="W8412" s="141" t="str" cm="1">
        <f t="array" ref="W8412">IF(SUM(LEN(B8412:V8412))=0,"",IF(OR(OR(ISBLANK(F8412),SUM(LEN(C8412),LEN(D8412))=0),AND(NOT(E8412="Unknown"),ISBLANK(J8412)),AND(NOT(O8412="Unknown"),ISBLANK(R8412))),"Missing Information", INDEX(Table15[Entire Service Line Classification], MATCH(SUMIFS(Table15[Unique ID],Table15[System-Owned Portion],E8412,Table15[If Material Anything Other than "Lead" in Column E,Was Material Ever Previously Lead?],G8412,Table15[Customer-Owned Portion],O8412),Table15[Unique ID],0),0)))</f>
        <v/>
      </c>
      <c r="X8412"/>
    </row>
    <row r="8413" spans="2:24" x14ac:dyDescent="0.25">
      <c r="B8413" s="146"/>
      <c r="C8413" s="31"/>
      <c r="D8413" s="31"/>
      <c r="E8413" s="44"/>
      <c r="F8413" s="43"/>
      <c r="G8413" s="84"/>
      <c r="H8413" s="31"/>
      <c r="I8413" s="31"/>
      <c r="J8413" s="84"/>
      <c r="K8413" s="31"/>
      <c r="L8413" s="31"/>
      <c r="M8413" s="169"/>
      <c r="N8413" s="148"/>
      <c r="O8413" s="106"/>
      <c r="P8413" s="43"/>
      <c r="Q8413" s="31"/>
      <c r="R8413" s="84"/>
      <c r="S8413" s="31"/>
      <c r="T8413" s="31"/>
      <c r="U8413" s="169"/>
      <c r="V8413" s="150"/>
      <c r="W8413" s="141" t="str" cm="1">
        <f t="array" ref="W8413">IF(SUM(LEN(B8413:V8413))=0,"",IF(OR(OR(ISBLANK(F8413),SUM(LEN(C8413),LEN(D8413))=0),AND(NOT(E8413="Unknown"),ISBLANK(J8413)),AND(NOT(O8413="Unknown"),ISBLANK(R8413))),"Missing Information", INDEX(Table15[Entire Service Line Classification], MATCH(SUMIFS(Table15[Unique ID],Table15[System-Owned Portion],E8413,Table15[If Material Anything Other than "Lead" in Column E,Was Material Ever Previously Lead?],G8413,Table15[Customer-Owned Portion],O8413),Table15[Unique ID],0),0)))</f>
        <v/>
      </c>
      <c r="X8413"/>
    </row>
    <row r="8414" spans="2:24" x14ac:dyDescent="0.25">
      <c r="B8414" s="146"/>
      <c r="C8414" s="31"/>
      <c r="D8414" s="31"/>
      <c r="E8414" s="44"/>
      <c r="F8414" s="43"/>
      <c r="G8414" s="84"/>
      <c r="H8414" s="31"/>
      <c r="I8414" s="31"/>
      <c r="J8414" s="84"/>
      <c r="K8414" s="31"/>
      <c r="L8414" s="31"/>
      <c r="M8414" s="169"/>
      <c r="N8414" s="148"/>
      <c r="O8414" s="106"/>
      <c r="P8414" s="43"/>
      <c r="Q8414" s="31"/>
      <c r="R8414" s="84"/>
      <c r="S8414" s="31"/>
      <c r="T8414" s="31"/>
      <c r="U8414" s="169"/>
      <c r="V8414" s="150"/>
      <c r="W8414" s="141" t="str" cm="1">
        <f t="array" ref="W8414">IF(SUM(LEN(B8414:V8414))=0,"",IF(OR(OR(ISBLANK(F8414),SUM(LEN(C8414),LEN(D8414))=0),AND(NOT(E8414="Unknown"),ISBLANK(J8414)),AND(NOT(O8414="Unknown"),ISBLANK(R8414))),"Missing Information", INDEX(Table15[Entire Service Line Classification], MATCH(SUMIFS(Table15[Unique ID],Table15[System-Owned Portion],E8414,Table15[If Material Anything Other than "Lead" in Column E,Was Material Ever Previously Lead?],G8414,Table15[Customer-Owned Portion],O8414),Table15[Unique ID],0),0)))</f>
        <v/>
      </c>
      <c r="X8414"/>
    </row>
    <row r="8415" spans="2:24" x14ac:dyDescent="0.25">
      <c r="B8415" s="146"/>
      <c r="C8415" s="31"/>
      <c r="D8415" s="31"/>
      <c r="E8415" s="44"/>
      <c r="F8415" s="43"/>
      <c r="G8415" s="84"/>
      <c r="H8415" s="31"/>
      <c r="I8415" s="31"/>
      <c r="J8415" s="84"/>
      <c r="K8415" s="31"/>
      <c r="L8415" s="31"/>
      <c r="M8415" s="169"/>
      <c r="N8415" s="148"/>
      <c r="O8415" s="106"/>
      <c r="P8415" s="43"/>
      <c r="Q8415" s="31"/>
      <c r="R8415" s="84"/>
      <c r="S8415" s="31"/>
      <c r="T8415" s="31"/>
      <c r="U8415" s="169"/>
      <c r="V8415" s="150"/>
      <c r="W8415" s="141" t="str" cm="1">
        <f t="array" ref="W8415">IF(SUM(LEN(B8415:V8415))=0,"",IF(OR(OR(ISBLANK(F8415),SUM(LEN(C8415),LEN(D8415))=0),AND(NOT(E8415="Unknown"),ISBLANK(J8415)),AND(NOT(O8415="Unknown"),ISBLANK(R8415))),"Missing Information", INDEX(Table15[Entire Service Line Classification], MATCH(SUMIFS(Table15[Unique ID],Table15[System-Owned Portion],E8415,Table15[If Material Anything Other than "Lead" in Column E,Was Material Ever Previously Lead?],G8415,Table15[Customer-Owned Portion],O8415),Table15[Unique ID],0),0)))</f>
        <v/>
      </c>
      <c r="X8415"/>
    </row>
    <row r="8416" spans="2:24" x14ac:dyDescent="0.25">
      <c r="B8416" s="146"/>
      <c r="C8416" s="31"/>
      <c r="D8416" s="31"/>
      <c r="E8416" s="44"/>
      <c r="F8416" s="43"/>
      <c r="G8416" s="84"/>
      <c r="H8416" s="31"/>
      <c r="I8416" s="31"/>
      <c r="J8416" s="84"/>
      <c r="K8416" s="31"/>
      <c r="L8416" s="31"/>
      <c r="M8416" s="169"/>
      <c r="N8416" s="148"/>
      <c r="O8416" s="106"/>
      <c r="P8416" s="43"/>
      <c r="Q8416" s="31"/>
      <c r="R8416" s="84"/>
      <c r="S8416" s="31"/>
      <c r="T8416" s="31"/>
      <c r="U8416" s="169"/>
      <c r="V8416" s="150"/>
      <c r="W8416" s="141" t="str" cm="1">
        <f t="array" ref="W8416">IF(SUM(LEN(B8416:V8416))=0,"",IF(OR(OR(ISBLANK(F8416),SUM(LEN(C8416),LEN(D8416))=0),AND(NOT(E8416="Unknown"),ISBLANK(J8416)),AND(NOT(O8416="Unknown"),ISBLANK(R8416))),"Missing Information", INDEX(Table15[Entire Service Line Classification], MATCH(SUMIFS(Table15[Unique ID],Table15[System-Owned Portion],E8416,Table15[If Material Anything Other than "Lead" in Column E,Was Material Ever Previously Lead?],G8416,Table15[Customer-Owned Portion],O8416),Table15[Unique ID],0),0)))</f>
        <v/>
      </c>
      <c r="X8416"/>
    </row>
    <row r="8417" spans="2:24" x14ac:dyDescent="0.25">
      <c r="B8417" s="146"/>
      <c r="C8417" s="31"/>
      <c r="D8417" s="31"/>
      <c r="E8417" s="44"/>
      <c r="F8417" s="43"/>
      <c r="G8417" s="84"/>
      <c r="H8417" s="31"/>
      <c r="I8417" s="31"/>
      <c r="J8417" s="84"/>
      <c r="K8417" s="31"/>
      <c r="L8417" s="31"/>
      <c r="M8417" s="169"/>
      <c r="N8417" s="148"/>
      <c r="O8417" s="106"/>
      <c r="P8417" s="43"/>
      <c r="Q8417" s="31"/>
      <c r="R8417" s="84"/>
      <c r="S8417" s="31"/>
      <c r="T8417" s="31"/>
      <c r="U8417" s="169"/>
      <c r="V8417" s="150"/>
      <c r="W8417" s="141" t="str" cm="1">
        <f t="array" ref="W8417">IF(SUM(LEN(B8417:V8417))=0,"",IF(OR(OR(ISBLANK(F8417),SUM(LEN(C8417),LEN(D8417))=0),AND(NOT(E8417="Unknown"),ISBLANK(J8417)),AND(NOT(O8417="Unknown"),ISBLANK(R8417))),"Missing Information", INDEX(Table15[Entire Service Line Classification], MATCH(SUMIFS(Table15[Unique ID],Table15[System-Owned Portion],E8417,Table15[If Material Anything Other than "Lead" in Column E,Was Material Ever Previously Lead?],G8417,Table15[Customer-Owned Portion],O8417),Table15[Unique ID],0),0)))</f>
        <v/>
      </c>
      <c r="X8417"/>
    </row>
    <row r="8418" spans="2:24" x14ac:dyDescent="0.25">
      <c r="B8418" s="146"/>
      <c r="C8418" s="31"/>
      <c r="D8418" s="31"/>
      <c r="E8418" s="44"/>
      <c r="F8418" s="43"/>
      <c r="G8418" s="84"/>
      <c r="H8418" s="31"/>
      <c r="I8418" s="31"/>
      <c r="J8418" s="84"/>
      <c r="K8418" s="31"/>
      <c r="L8418" s="31"/>
      <c r="M8418" s="169"/>
      <c r="N8418" s="148"/>
      <c r="O8418" s="106"/>
      <c r="P8418" s="43"/>
      <c r="Q8418" s="31"/>
      <c r="R8418" s="84"/>
      <c r="S8418" s="31"/>
      <c r="T8418" s="31"/>
      <c r="U8418" s="169"/>
      <c r="V8418" s="150"/>
      <c r="W8418" s="141" t="str" cm="1">
        <f t="array" ref="W8418">IF(SUM(LEN(B8418:V8418))=0,"",IF(OR(OR(ISBLANK(F8418),SUM(LEN(C8418),LEN(D8418))=0),AND(NOT(E8418="Unknown"),ISBLANK(J8418)),AND(NOT(O8418="Unknown"),ISBLANK(R8418))),"Missing Information", INDEX(Table15[Entire Service Line Classification], MATCH(SUMIFS(Table15[Unique ID],Table15[System-Owned Portion],E8418,Table15[If Material Anything Other than "Lead" in Column E,Was Material Ever Previously Lead?],G8418,Table15[Customer-Owned Portion],O8418),Table15[Unique ID],0),0)))</f>
        <v/>
      </c>
      <c r="X8418"/>
    </row>
    <row r="8419" spans="2:24" x14ac:dyDescent="0.25">
      <c r="B8419" s="146"/>
      <c r="C8419" s="31"/>
      <c r="D8419" s="31"/>
      <c r="E8419" s="44"/>
      <c r="F8419" s="43"/>
      <c r="G8419" s="84"/>
      <c r="H8419" s="31"/>
      <c r="I8419" s="31"/>
      <c r="J8419" s="84"/>
      <c r="K8419" s="31"/>
      <c r="L8419" s="31"/>
      <c r="M8419" s="169"/>
      <c r="N8419" s="148"/>
      <c r="O8419" s="106"/>
      <c r="P8419" s="43"/>
      <c r="Q8419" s="31"/>
      <c r="R8419" s="84"/>
      <c r="S8419" s="31"/>
      <c r="T8419" s="31"/>
      <c r="U8419" s="169"/>
      <c r="V8419" s="150"/>
      <c r="W8419" s="141" t="str" cm="1">
        <f t="array" ref="W8419">IF(SUM(LEN(B8419:V8419))=0,"",IF(OR(OR(ISBLANK(F8419),SUM(LEN(C8419),LEN(D8419))=0),AND(NOT(E8419="Unknown"),ISBLANK(J8419)),AND(NOT(O8419="Unknown"),ISBLANK(R8419))),"Missing Information", INDEX(Table15[Entire Service Line Classification], MATCH(SUMIFS(Table15[Unique ID],Table15[System-Owned Portion],E8419,Table15[If Material Anything Other than "Lead" in Column E,Was Material Ever Previously Lead?],G8419,Table15[Customer-Owned Portion],O8419),Table15[Unique ID],0),0)))</f>
        <v/>
      </c>
      <c r="X8419"/>
    </row>
    <row r="8420" spans="2:24" x14ac:dyDescent="0.25">
      <c r="B8420" s="146"/>
      <c r="C8420" s="31"/>
      <c r="D8420" s="31"/>
      <c r="E8420" s="44"/>
      <c r="F8420" s="43"/>
      <c r="G8420" s="84"/>
      <c r="H8420" s="31"/>
      <c r="I8420" s="31"/>
      <c r="J8420" s="84"/>
      <c r="K8420" s="31"/>
      <c r="L8420" s="31"/>
      <c r="M8420" s="169"/>
      <c r="N8420" s="148"/>
      <c r="O8420" s="106"/>
      <c r="P8420" s="43"/>
      <c r="Q8420" s="31"/>
      <c r="R8420" s="84"/>
      <c r="S8420" s="31"/>
      <c r="T8420" s="31"/>
      <c r="U8420" s="169"/>
      <c r="V8420" s="150"/>
      <c r="W8420" s="141" t="str" cm="1">
        <f t="array" ref="W8420">IF(SUM(LEN(B8420:V8420))=0,"",IF(OR(OR(ISBLANK(F8420),SUM(LEN(C8420),LEN(D8420))=0),AND(NOT(E8420="Unknown"),ISBLANK(J8420)),AND(NOT(O8420="Unknown"),ISBLANK(R8420))),"Missing Information", INDEX(Table15[Entire Service Line Classification], MATCH(SUMIFS(Table15[Unique ID],Table15[System-Owned Portion],E8420,Table15[If Material Anything Other than "Lead" in Column E,Was Material Ever Previously Lead?],G8420,Table15[Customer-Owned Portion],O8420),Table15[Unique ID],0),0)))</f>
        <v/>
      </c>
      <c r="X8420"/>
    </row>
    <row r="8421" spans="2:24" x14ac:dyDescent="0.25">
      <c r="B8421" s="146"/>
      <c r="C8421" s="31"/>
      <c r="D8421" s="31"/>
      <c r="E8421" s="44"/>
      <c r="F8421" s="43"/>
      <c r="G8421" s="84"/>
      <c r="H8421" s="31"/>
      <c r="I8421" s="31"/>
      <c r="J8421" s="84"/>
      <c r="K8421" s="31"/>
      <c r="L8421" s="31"/>
      <c r="M8421" s="169"/>
      <c r="N8421" s="148"/>
      <c r="O8421" s="106"/>
      <c r="P8421" s="43"/>
      <c r="Q8421" s="31"/>
      <c r="R8421" s="84"/>
      <c r="S8421" s="31"/>
      <c r="T8421" s="31"/>
      <c r="U8421" s="169"/>
      <c r="V8421" s="150"/>
      <c r="W8421" s="141" t="str" cm="1">
        <f t="array" ref="W8421">IF(SUM(LEN(B8421:V8421))=0,"",IF(OR(OR(ISBLANK(F8421),SUM(LEN(C8421),LEN(D8421))=0),AND(NOT(E8421="Unknown"),ISBLANK(J8421)),AND(NOT(O8421="Unknown"),ISBLANK(R8421))),"Missing Information", INDEX(Table15[Entire Service Line Classification], MATCH(SUMIFS(Table15[Unique ID],Table15[System-Owned Portion],E8421,Table15[If Material Anything Other than "Lead" in Column E,Was Material Ever Previously Lead?],G8421,Table15[Customer-Owned Portion],O8421),Table15[Unique ID],0),0)))</f>
        <v/>
      </c>
      <c r="X8421"/>
    </row>
    <row r="8422" spans="2:24" x14ac:dyDescent="0.25">
      <c r="B8422" s="146"/>
      <c r="C8422" s="31"/>
      <c r="D8422" s="31"/>
      <c r="E8422" s="44"/>
      <c r="F8422" s="43"/>
      <c r="G8422" s="84"/>
      <c r="H8422" s="31"/>
      <c r="I8422" s="31"/>
      <c r="J8422" s="84"/>
      <c r="K8422" s="31"/>
      <c r="L8422" s="31"/>
      <c r="M8422" s="169"/>
      <c r="N8422" s="148"/>
      <c r="O8422" s="106"/>
      <c r="P8422" s="43"/>
      <c r="Q8422" s="31"/>
      <c r="R8422" s="84"/>
      <c r="S8422" s="31"/>
      <c r="T8422" s="31"/>
      <c r="U8422" s="169"/>
      <c r="V8422" s="150"/>
      <c r="W8422" s="141" t="str" cm="1">
        <f t="array" ref="W8422">IF(SUM(LEN(B8422:V8422))=0,"",IF(OR(OR(ISBLANK(F8422),SUM(LEN(C8422),LEN(D8422))=0),AND(NOT(E8422="Unknown"),ISBLANK(J8422)),AND(NOT(O8422="Unknown"),ISBLANK(R8422))),"Missing Information", INDEX(Table15[Entire Service Line Classification], MATCH(SUMIFS(Table15[Unique ID],Table15[System-Owned Portion],E8422,Table15[If Material Anything Other than "Lead" in Column E,Was Material Ever Previously Lead?],G8422,Table15[Customer-Owned Portion],O8422),Table15[Unique ID],0),0)))</f>
        <v/>
      </c>
      <c r="X8422"/>
    </row>
    <row r="8423" spans="2:24" x14ac:dyDescent="0.25">
      <c r="B8423" s="146"/>
      <c r="C8423" s="31"/>
      <c r="D8423" s="31"/>
      <c r="E8423" s="44"/>
      <c r="F8423" s="43"/>
      <c r="G8423" s="84"/>
      <c r="H8423" s="31"/>
      <c r="I8423" s="31"/>
      <c r="J8423" s="84"/>
      <c r="K8423" s="31"/>
      <c r="L8423" s="31"/>
      <c r="M8423" s="169"/>
      <c r="N8423" s="148"/>
      <c r="O8423" s="106"/>
      <c r="P8423" s="43"/>
      <c r="Q8423" s="31"/>
      <c r="R8423" s="84"/>
      <c r="S8423" s="31"/>
      <c r="T8423" s="31"/>
      <c r="U8423" s="169"/>
      <c r="V8423" s="150"/>
      <c r="W8423" s="141" t="str" cm="1">
        <f t="array" ref="W8423">IF(SUM(LEN(B8423:V8423))=0,"",IF(OR(OR(ISBLANK(F8423),SUM(LEN(C8423),LEN(D8423))=0),AND(NOT(E8423="Unknown"),ISBLANK(J8423)),AND(NOT(O8423="Unknown"),ISBLANK(R8423))),"Missing Information", INDEX(Table15[Entire Service Line Classification], MATCH(SUMIFS(Table15[Unique ID],Table15[System-Owned Portion],E8423,Table15[If Material Anything Other than "Lead" in Column E,Was Material Ever Previously Lead?],G8423,Table15[Customer-Owned Portion],O8423),Table15[Unique ID],0),0)))</f>
        <v/>
      </c>
      <c r="X8423"/>
    </row>
    <row r="8424" spans="2:24" x14ac:dyDescent="0.25">
      <c r="B8424" s="146"/>
      <c r="C8424" s="31"/>
      <c r="D8424" s="31"/>
      <c r="E8424" s="44"/>
      <c r="F8424" s="43"/>
      <c r="G8424" s="84"/>
      <c r="H8424" s="31"/>
      <c r="I8424" s="31"/>
      <c r="J8424" s="84"/>
      <c r="K8424" s="31"/>
      <c r="L8424" s="31"/>
      <c r="M8424" s="169"/>
      <c r="N8424" s="148"/>
      <c r="O8424" s="106"/>
      <c r="P8424" s="43"/>
      <c r="Q8424" s="31"/>
      <c r="R8424" s="84"/>
      <c r="S8424" s="31"/>
      <c r="T8424" s="31"/>
      <c r="U8424" s="169"/>
      <c r="V8424" s="150"/>
      <c r="W8424" s="141" t="str" cm="1">
        <f t="array" ref="W8424">IF(SUM(LEN(B8424:V8424))=0,"",IF(OR(OR(ISBLANK(F8424),SUM(LEN(C8424),LEN(D8424))=0),AND(NOT(E8424="Unknown"),ISBLANK(J8424)),AND(NOT(O8424="Unknown"),ISBLANK(R8424))),"Missing Information", INDEX(Table15[Entire Service Line Classification], MATCH(SUMIFS(Table15[Unique ID],Table15[System-Owned Portion],E8424,Table15[If Material Anything Other than "Lead" in Column E,Was Material Ever Previously Lead?],G8424,Table15[Customer-Owned Portion],O8424),Table15[Unique ID],0),0)))</f>
        <v/>
      </c>
      <c r="X8424"/>
    </row>
    <row r="8425" spans="2:24" x14ac:dyDescent="0.25">
      <c r="B8425" s="146"/>
      <c r="C8425" s="31"/>
      <c r="D8425" s="31"/>
      <c r="E8425" s="44"/>
      <c r="F8425" s="43"/>
      <c r="G8425" s="84"/>
      <c r="H8425" s="31"/>
      <c r="I8425" s="31"/>
      <c r="J8425" s="84"/>
      <c r="K8425" s="31"/>
      <c r="L8425" s="31"/>
      <c r="M8425" s="169"/>
      <c r="N8425" s="148"/>
      <c r="O8425" s="106"/>
      <c r="P8425" s="43"/>
      <c r="Q8425" s="31"/>
      <c r="R8425" s="84"/>
      <c r="S8425" s="31"/>
      <c r="T8425" s="31"/>
      <c r="U8425" s="169"/>
      <c r="V8425" s="150"/>
      <c r="W8425" s="141" t="str" cm="1">
        <f t="array" ref="W8425">IF(SUM(LEN(B8425:V8425))=0,"",IF(OR(OR(ISBLANK(F8425),SUM(LEN(C8425),LEN(D8425))=0),AND(NOT(E8425="Unknown"),ISBLANK(J8425)),AND(NOT(O8425="Unknown"),ISBLANK(R8425))),"Missing Information", INDEX(Table15[Entire Service Line Classification], MATCH(SUMIFS(Table15[Unique ID],Table15[System-Owned Portion],E8425,Table15[If Material Anything Other than "Lead" in Column E,Was Material Ever Previously Lead?],G8425,Table15[Customer-Owned Portion],O8425),Table15[Unique ID],0),0)))</f>
        <v/>
      </c>
      <c r="X8425"/>
    </row>
    <row r="8426" spans="2:24" x14ac:dyDescent="0.25">
      <c r="B8426" s="146"/>
      <c r="C8426" s="31"/>
      <c r="D8426" s="31"/>
      <c r="E8426" s="44"/>
      <c r="F8426" s="43"/>
      <c r="G8426" s="84"/>
      <c r="H8426" s="31"/>
      <c r="I8426" s="31"/>
      <c r="J8426" s="84"/>
      <c r="K8426" s="31"/>
      <c r="L8426" s="31"/>
      <c r="M8426" s="169"/>
      <c r="N8426" s="148"/>
      <c r="O8426" s="106"/>
      <c r="P8426" s="43"/>
      <c r="Q8426" s="31"/>
      <c r="R8426" s="84"/>
      <c r="S8426" s="31"/>
      <c r="T8426" s="31"/>
      <c r="U8426" s="169"/>
      <c r="V8426" s="150"/>
      <c r="W8426" s="141" t="str" cm="1">
        <f t="array" ref="W8426">IF(SUM(LEN(B8426:V8426))=0,"",IF(OR(OR(ISBLANK(F8426),SUM(LEN(C8426),LEN(D8426))=0),AND(NOT(E8426="Unknown"),ISBLANK(J8426)),AND(NOT(O8426="Unknown"),ISBLANK(R8426))),"Missing Information", INDEX(Table15[Entire Service Line Classification], MATCH(SUMIFS(Table15[Unique ID],Table15[System-Owned Portion],E8426,Table15[If Material Anything Other than "Lead" in Column E,Was Material Ever Previously Lead?],G8426,Table15[Customer-Owned Portion],O8426),Table15[Unique ID],0),0)))</f>
        <v/>
      </c>
      <c r="X8426"/>
    </row>
    <row r="8427" spans="2:24" x14ac:dyDescent="0.25">
      <c r="B8427" s="146"/>
      <c r="C8427" s="31"/>
      <c r="D8427" s="31"/>
      <c r="E8427" s="44"/>
      <c r="F8427" s="43"/>
      <c r="G8427" s="84"/>
      <c r="H8427" s="31"/>
      <c r="I8427" s="31"/>
      <c r="J8427" s="84"/>
      <c r="K8427" s="31"/>
      <c r="L8427" s="31"/>
      <c r="M8427" s="169"/>
      <c r="N8427" s="148"/>
      <c r="O8427" s="106"/>
      <c r="P8427" s="43"/>
      <c r="Q8427" s="31"/>
      <c r="R8427" s="84"/>
      <c r="S8427" s="31"/>
      <c r="T8427" s="31"/>
      <c r="U8427" s="169"/>
      <c r="V8427" s="150"/>
      <c r="W8427" s="141" t="str" cm="1">
        <f t="array" ref="W8427">IF(SUM(LEN(B8427:V8427))=0,"",IF(OR(OR(ISBLANK(F8427),SUM(LEN(C8427),LEN(D8427))=0),AND(NOT(E8427="Unknown"),ISBLANK(J8427)),AND(NOT(O8427="Unknown"),ISBLANK(R8427))),"Missing Information", INDEX(Table15[Entire Service Line Classification], MATCH(SUMIFS(Table15[Unique ID],Table15[System-Owned Portion],E8427,Table15[If Material Anything Other than "Lead" in Column E,Was Material Ever Previously Lead?],G8427,Table15[Customer-Owned Portion],O8427),Table15[Unique ID],0),0)))</f>
        <v/>
      </c>
      <c r="X8427"/>
    </row>
    <row r="8428" spans="2:24" x14ac:dyDescent="0.25">
      <c r="B8428" s="146"/>
      <c r="C8428" s="31"/>
      <c r="D8428" s="31"/>
      <c r="E8428" s="44"/>
      <c r="F8428" s="43"/>
      <c r="G8428" s="84"/>
      <c r="H8428" s="31"/>
      <c r="I8428" s="31"/>
      <c r="J8428" s="84"/>
      <c r="K8428" s="31"/>
      <c r="L8428" s="31"/>
      <c r="M8428" s="169"/>
      <c r="N8428" s="148"/>
      <c r="O8428" s="106"/>
      <c r="P8428" s="43"/>
      <c r="Q8428" s="31"/>
      <c r="R8428" s="84"/>
      <c r="S8428" s="31"/>
      <c r="T8428" s="31"/>
      <c r="U8428" s="169"/>
      <c r="V8428" s="150"/>
      <c r="W8428" s="141" t="str" cm="1">
        <f t="array" ref="W8428">IF(SUM(LEN(B8428:V8428))=0,"",IF(OR(OR(ISBLANK(F8428),SUM(LEN(C8428),LEN(D8428))=0),AND(NOT(E8428="Unknown"),ISBLANK(J8428)),AND(NOT(O8428="Unknown"),ISBLANK(R8428))),"Missing Information", INDEX(Table15[Entire Service Line Classification], MATCH(SUMIFS(Table15[Unique ID],Table15[System-Owned Portion],E8428,Table15[If Material Anything Other than "Lead" in Column E,Was Material Ever Previously Lead?],G8428,Table15[Customer-Owned Portion],O8428),Table15[Unique ID],0),0)))</f>
        <v/>
      </c>
      <c r="X8428"/>
    </row>
    <row r="8429" spans="2:24" x14ac:dyDescent="0.25">
      <c r="B8429" s="146"/>
      <c r="C8429" s="31"/>
      <c r="D8429" s="31"/>
      <c r="E8429" s="44"/>
      <c r="F8429" s="43"/>
      <c r="G8429" s="84"/>
      <c r="H8429" s="31"/>
      <c r="I8429" s="31"/>
      <c r="J8429" s="84"/>
      <c r="K8429" s="31"/>
      <c r="L8429" s="31"/>
      <c r="M8429" s="169"/>
      <c r="N8429" s="148"/>
      <c r="O8429" s="106"/>
      <c r="P8429" s="43"/>
      <c r="Q8429" s="31"/>
      <c r="R8429" s="84"/>
      <c r="S8429" s="31"/>
      <c r="T8429" s="31"/>
      <c r="U8429" s="169"/>
      <c r="V8429" s="150"/>
      <c r="W8429" s="141" t="str" cm="1">
        <f t="array" ref="W8429">IF(SUM(LEN(B8429:V8429))=0,"",IF(OR(OR(ISBLANK(F8429),SUM(LEN(C8429),LEN(D8429))=0),AND(NOT(E8429="Unknown"),ISBLANK(J8429)),AND(NOT(O8429="Unknown"),ISBLANK(R8429))),"Missing Information", INDEX(Table15[Entire Service Line Classification], MATCH(SUMIFS(Table15[Unique ID],Table15[System-Owned Portion],E8429,Table15[If Material Anything Other than "Lead" in Column E,Was Material Ever Previously Lead?],G8429,Table15[Customer-Owned Portion],O8429),Table15[Unique ID],0),0)))</f>
        <v/>
      </c>
      <c r="X8429"/>
    </row>
    <row r="8430" spans="2:24" x14ac:dyDescent="0.25">
      <c r="B8430" s="146"/>
      <c r="C8430" s="31"/>
      <c r="D8430" s="31"/>
      <c r="E8430" s="44"/>
      <c r="F8430" s="43"/>
      <c r="G8430" s="84"/>
      <c r="H8430" s="31"/>
      <c r="I8430" s="31"/>
      <c r="J8430" s="84"/>
      <c r="K8430" s="31"/>
      <c r="L8430" s="31"/>
      <c r="M8430" s="169"/>
      <c r="N8430" s="148"/>
      <c r="O8430" s="106"/>
      <c r="P8430" s="43"/>
      <c r="Q8430" s="31"/>
      <c r="R8430" s="84"/>
      <c r="S8430" s="31"/>
      <c r="T8430" s="31"/>
      <c r="U8430" s="169"/>
      <c r="V8430" s="150"/>
      <c r="W8430" s="141" t="str" cm="1">
        <f t="array" ref="W8430">IF(SUM(LEN(B8430:V8430))=0,"",IF(OR(OR(ISBLANK(F8430),SUM(LEN(C8430),LEN(D8430))=0),AND(NOT(E8430="Unknown"),ISBLANK(J8430)),AND(NOT(O8430="Unknown"),ISBLANK(R8430))),"Missing Information", INDEX(Table15[Entire Service Line Classification], MATCH(SUMIFS(Table15[Unique ID],Table15[System-Owned Portion],E8430,Table15[If Material Anything Other than "Lead" in Column E,Was Material Ever Previously Lead?],G8430,Table15[Customer-Owned Portion],O8430),Table15[Unique ID],0),0)))</f>
        <v/>
      </c>
      <c r="X8430"/>
    </row>
    <row r="8431" spans="2:24" x14ac:dyDescent="0.25">
      <c r="B8431" s="146"/>
      <c r="C8431" s="31"/>
      <c r="D8431" s="31"/>
      <c r="E8431" s="44"/>
      <c r="F8431" s="43"/>
      <c r="G8431" s="84"/>
      <c r="H8431" s="31"/>
      <c r="I8431" s="31"/>
      <c r="J8431" s="84"/>
      <c r="K8431" s="31"/>
      <c r="L8431" s="31"/>
      <c r="M8431" s="169"/>
      <c r="N8431" s="148"/>
      <c r="O8431" s="106"/>
      <c r="P8431" s="43"/>
      <c r="Q8431" s="31"/>
      <c r="R8431" s="84"/>
      <c r="S8431" s="31"/>
      <c r="T8431" s="31"/>
      <c r="U8431" s="169"/>
      <c r="V8431" s="150"/>
      <c r="W8431" s="141" t="str" cm="1">
        <f t="array" ref="W8431">IF(SUM(LEN(B8431:V8431))=0,"",IF(OR(OR(ISBLANK(F8431),SUM(LEN(C8431),LEN(D8431))=0),AND(NOT(E8431="Unknown"),ISBLANK(J8431)),AND(NOT(O8431="Unknown"),ISBLANK(R8431))),"Missing Information", INDEX(Table15[Entire Service Line Classification], MATCH(SUMIFS(Table15[Unique ID],Table15[System-Owned Portion],E8431,Table15[If Material Anything Other than "Lead" in Column E,Was Material Ever Previously Lead?],G8431,Table15[Customer-Owned Portion],O8431),Table15[Unique ID],0),0)))</f>
        <v/>
      </c>
      <c r="X8431"/>
    </row>
    <row r="8432" spans="2:24" x14ac:dyDescent="0.25">
      <c r="B8432" s="146"/>
      <c r="C8432" s="31"/>
      <c r="D8432" s="31"/>
      <c r="E8432" s="44"/>
      <c r="F8432" s="43"/>
      <c r="G8432" s="84"/>
      <c r="H8432" s="31"/>
      <c r="I8432" s="31"/>
      <c r="J8432" s="84"/>
      <c r="K8432" s="31"/>
      <c r="L8432" s="31"/>
      <c r="M8432" s="169"/>
      <c r="N8432" s="148"/>
      <c r="O8432" s="106"/>
      <c r="P8432" s="43"/>
      <c r="Q8432" s="31"/>
      <c r="R8432" s="84"/>
      <c r="S8432" s="31"/>
      <c r="T8432" s="31"/>
      <c r="U8432" s="169"/>
      <c r="V8432" s="150"/>
      <c r="W8432" s="141" t="str" cm="1">
        <f t="array" ref="W8432">IF(SUM(LEN(B8432:V8432))=0,"",IF(OR(OR(ISBLANK(F8432),SUM(LEN(C8432),LEN(D8432))=0),AND(NOT(E8432="Unknown"),ISBLANK(J8432)),AND(NOT(O8432="Unknown"),ISBLANK(R8432))),"Missing Information", INDEX(Table15[Entire Service Line Classification], MATCH(SUMIFS(Table15[Unique ID],Table15[System-Owned Portion],E8432,Table15[If Material Anything Other than "Lead" in Column E,Was Material Ever Previously Lead?],G8432,Table15[Customer-Owned Portion],O8432),Table15[Unique ID],0),0)))</f>
        <v/>
      </c>
      <c r="X8432"/>
    </row>
    <row r="8433" spans="2:24" x14ac:dyDescent="0.25">
      <c r="B8433" s="146"/>
      <c r="C8433" s="31"/>
      <c r="D8433" s="31"/>
      <c r="E8433" s="44"/>
      <c r="F8433" s="43"/>
      <c r="G8433" s="84"/>
      <c r="H8433" s="31"/>
      <c r="I8433" s="31"/>
      <c r="J8433" s="84"/>
      <c r="K8433" s="31"/>
      <c r="L8433" s="31"/>
      <c r="M8433" s="169"/>
      <c r="N8433" s="148"/>
      <c r="O8433" s="106"/>
      <c r="P8433" s="43"/>
      <c r="Q8433" s="31"/>
      <c r="R8433" s="84"/>
      <c r="S8433" s="31"/>
      <c r="T8433" s="31"/>
      <c r="U8433" s="169"/>
      <c r="V8433" s="150"/>
      <c r="W8433" s="141" t="str" cm="1">
        <f t="array" ref="W8433">IF(SUM(LEN(B8433:V8433))=0,"",IF(OR(OR(ISBLANK(F8433),SUM(LEN(C8433),LEN(D8433))=0),AND(NOT(E8433="Unknown"),ISBLANK(J8433)),AND(NOT(O8433="Unknown"),ISBLANK(R8433))),"Missing Information", INDEX(Table15[Entire Service Line Classification], MATCH(SUMIFS(Table15[Unique ID],Table15[System-Owned Portion],E8433,Table15[If Material Anything Other than "Lead" in Column E,Was Material Ever Previously Lead?],G8433,Table15[Customer-Owned Portion],O8433),Table15[Unique ID],0),0)))</f>
        <v/>
      </c>
      <c r="X8433"/>
    </row>
    <row r="8434" spans="2:24" x14ac:dyDescent="0.25">
      <c r="B8434" s="146"/>
      <c r="C8434" s="31"/>
      <c r="D8434" s="31"/>
      <c r="E8434" s="44"/>
      <c r="F8434" s="43"/>
      <c r="G8434" s="84"/>
      <c r="H8434" s="31"/>
      <c r="I8434" s="31"/>
      <c r="J8434" s="84"/>
      <c r="K8434" s="31"/>
      <c r="L8434" s="31"/>
      <c r="M8434" s="169"/>
      <c r="N8434" s="148"/>
      <c r="O8434" s="106"/>
      <c r="P8434" s="43"/>
      <c r="Q8434" s="31"/>
      <c r="R8434" s="84"/>
      <c r="S8434" s="31"/>
      <c r="T8434" s="31"/>
      <c r="U8434" s="169"/>
      <c r="V8434" s="150"/>
      <c r="W8434" s="141" t="str" cm="1">
        <f t="array" ref="W8434">IF(SUM(LEN(B8434:V8434))=0,"",IF(OR(OR(ISBLANK(F8434),SUM(LEN(C8434),LEN(D8434))=0),AND(NOT(E8434="Unknown"),ISBLANK(J8434)),AND(NOT(O8434="Unknown"),ISBLANK(R8434))),"Missing Information", INDEX(Table15[Entire Service Line Classification], MATCH(SUMIFS(Table15[Unique ID],Table15[System-Owned Portion],E8434,Table15[If Material Anything Other than "Lead" in Column E,Was Material Ever Previously Lead?],G8434,Table15[Customer-Owned Portion],O8434),Table15[Unique ID],0),0)))</f>
        <v/>
      </c>
      <c r="X8434"/>
    </row>
    <row r="8435" spans="2:24" x14ac:dyDescent="0.25">
      <c r="B8435" s="146"/>
      <c r="C8435" s="31"/>
      <c r="D8435" s="31"/>
      <c r="E8435" s="44"/>
      <c r="F8435" s="43"/>
      <c r="G8435" s="84"/>
      <c r="H8435" s="31"/>
      <c r="I8435" s="31"/>
      <c r="J8435" s="84"/>
      <c r="K8435" s="31"/>
      <c r="L8435" s="31"/>
      <c r="M8435" s="169"/>
      <c r="N8435" s="148"/>
      <c r="O8435" s="106"/>
      <c r="P8435" s="43"/>
      <c r="Q8435" s="31"/>
      <c r="R8435" s="84"/>
      <c r="S8435" s="31"/>
      <c r="T8435" s="31"/>
      <c r="U8435" s="169"/>
      <c r="V8435" s="150"/>
      <c r="W8435" s="141" t="str" cm="1">
        <f t="array" ref="W8435">IF(SUM(LEN(B8435:V8435))=0,"",IF(OR(OR(ISBLANK(F8435),SUM(LEN(C8435),LEN(D8435))=0),AND(NOT(E8435="Unknown"),ISBLANK(J8435)),AND(NOT(O8435="Unknown"),ISBLANK(R8435))),"Missing Information", INDEX(Table15[Entire Service Line Classification], MATCH(SUMIFS(Table15[Unique ID],Table15[System-Owned Portion],E8435,Table15[If Material Anything Other than "Lead" in Column E,Was Material Ever Previously Lead?],G8435,Table15[Customer-Owned Portion],O8435),Table15[Unique ID],0),0)))</f>
        <v/>
      </c>
      <c r="X8435"/>
    </row>
    <row r="8436" spans="2:24" x14ac:dyDescent="0.25">
      <c r="B8436" s="146"/>
      <c r="C8436" s="31"/>
      <c r="D8436" s="31"/>
      <c r="E8436" s="44"/>
      <c r="F8436" s="43"/>
      <c r="G8436" s="84"/>
      <c r="H8436" s="31"/>
      <c r="I8436" s="31"/>
      <c r="J8436" s="84"/>
      <c r="K8436" s="31"/>
      <c r="L8436" s="31"/>
      <c r="M8436" s="169"/>
      <c r="N8436" s="148"/>
      <c r="O8436" s="106"/>
      <c r="P8436" s="43"/>
      <c r="Q8436" s="31"/>
      <c r="R8436" s="84"/>
      <c r="S8436" s="31"/>
      <c r="T8436" s="31"/>
      <c r="U8436" s="169"/>
      <c r="V8436" s="150"/>
      <c r="W8436" s="141" t="str" cm="1">
        <f t="array" ref="W8436">IF(SUM(LEN(B8436:V8436))=0,"",IF(OR(OR(ISBLANK(F8436),SUM(LEN(C8436),LEN(D8436))=0),AND(NOT(E8436="Unknown"),ISBLANK(J8436)),AND(NOT(O8436="Unknown"),ISBLANK(R8436))),"Missing Information", INDEX(Table15[Entire Service Line Classification], MATCH(SUMIFS(Table15[Unique ID],Table15[System-Owned Portion],E8436,Table15[If Material Anything Other than "Lead" in Column E,Was Material Ever Previously Lead?],G8436,Table15[Customer-Owned Portion],O8436),Table15[Unique ID],0),0)))</f>
        <v/>
      </c>
      <c r="X8436"/>
    </row>
    <row r="8437" spans="2:24" x14ac:dyDescent="0.25">
      <c r="B8437" s="146"/>
      <c r="C8437" s="31"/>
      <c r="D8437" s="31"/>
      <c r="E8437" s="44"/>
      <c r="F8437" s="43"/>
      <c r="G8437" s="84"/>
      <c r="H8437" s="31"/>
      <c r="I8437" s="31"/>
      <c r="J8437" s="84"/>
      <c r="K8437" s="31"/>
      <c r="L8437" s="31"/>
      <c r="M8437" s="169"/>
      <c r="N8437" s="148"/>
      <c r="O8437" s="106"/>
      <c r="P8437" s="43"/>
      <c r="Q8437" s="31"/>
      <c r="R8437" s="84"/>
      <c r="S8437" s="31"/>
      <c r="T8437" s="31"/>
      <c r="U8437" s="169"/>
      <c r="V8437" s="150"/>
      <c r="W8437" s="141" t="str" cm="1">
        <f t="array" ref="W8437">IF(SUM(LEN(B8437:V8437))=0,"",IF(OR(OR(ISBLANK(F8437),SUM(LEN(C8437),LEN(D8437))=0),AND(NOT(E8437="Unknown"),ISBLANK(J8437)),AND(NOT(O8437="Unknown"),ISBLANK(R8437))),"Missing Information", INDEX(Table15[Entire Service Line Classification], MATCH(SUMIFS(Table15[Unique ID],Table15[System-Owned Portion],E8437,Table15[If Material Anything Other than "Lead" in Column E,Was Material Ever Previously Lead?],G8437,Table15[Customer-Owned Portion],O8437),Table15[Unique ID],0),0)))</f>
        <v/>
      </c>
      <c r="X8437"/>
    </row>
    <row r="8438" spans="2:24" x14ac:dyDescent="0.25">
      <c r="B8438" s="146"/>
      <c r="C8438" s="31"/>
      <c r="D8438" s="31"/>
      <c r="E8438" s="44"/>
      <c r="F8438" s="43"/>
      <c r="G8438" s="84"/>
      <c r="H8438" s="31"/>
      <c r="I8438" s="31"/>
      <c r="J8438" s="84"/>
      <c r="K8438" s="31"/>
      <c r="L8438" s="31"/>
      <c r="M8438" s="169"/>
      <c r="N8438" s="148"/>
      <c r="O8438" s="106"/>
      <c r="P8438" s="43"/>
      <c r="Q8438" s="31"/>
      <c r="R8438" s="84"/>
      <c r="S8438" s="31"/>
      <c r="T8438" s="31"/>
      <c r="U8438" s="169"/>
      <c r="V8438" s="150"/>
      <c r="W8438" s="141" t="str" cm="1">
        <f t="array" ref="W8438">IF(SUM(LEN(B8438:V8438))=0,"",IF(OR(OR(ISBLANK(F8438),SUM(LEN(C8438),LEN(D8438))=0),AND(NOT(E8438="Unknown"),ISBLANK(J8438)),AND(NOT(O8438="Unknown"),ISBLANK(R8438))),"Missing Information", INDEX(Table15[Entire Service Line Classification], MATCH(SUMIFS(Table15[Unique ID],Table15[System-Owned Portion],E8438,Table15[If Material Anything Other than "Lead" in Column E,Was Material Ever Previously Lead?],G8438,Table15[Customer-Owned Portion],O8438),Table15[Unique ID],0),0)))</f>
        <v/>
      </c>
      <c r="X8438"/>
    </row>
    <row r="8439" spans="2:24" x14ac:dyDescent="0.25">
      <c r="B8439" s="146"/>
      <c r="C8439" s="31"/>
      <c r="D8439" s="31"/>
      <c r="E8439" s="44"/>
      <c r="F8439" s="43"/>
      <c r="G8439" s="84"/>
      <c r="H8439" s="31"/>
      <c r="I8439" s="31"/>
      <c r="J8439" s="84"/>
      <c r="K8439" s="31"/>
      <c r="L8439" s="31"/>
      <c r="M8439" s="169"/>
      <c r="N8439" s="148"/>
      <c r="O8439" s="106"/>
      <c r="P8439" s="43"/>
      <c r="Q8439" s="31"/>
      <c r="R8439" s="84"/>
      <c r="S8439" s="31"/>
      <c r="T8439" s="31"/>
      <c r="U8439" s="169"/>
      <c r="V8439" s="150"/>
      <c r="W8439" s="141" t="str" cm="1">
        <f t="array" ref="W8439">IF(SUM(LEN(B8439:V8439))=0,"",IF(OR(OR(ISBLANK(F8439),SUM(LEN(C8439),LEN(D8439))=0),AND(NOT(E8439="Unknown"),ISBLANK(J8439)),AND(NOT(O8439="Unknown"),ISBLANK(R8439))),"Missing Information", INDEX(Table15[Entire Service Line Classification], MATCH(SUMIFS(Table15[Unique ID],Table15[System-Owned Portion],E8439,Table15[If Material Anything Other than "Lead" in Column E,Was Material Ever Previously Lead?],G8439,Table15[Customer-Owned Portion],O8439),Table15[Unique ID],0),0)))</f>
        <v/>
      </c>
      <c r="X8439"/>
    </row>
    <row r="8440" spans="2:24" x14ac:dyDescent="0.25">
      <c r="B8440" s="146"/>
      <c r="C8440" s="31"/>
      <c r="D8440" s="31"/>
      <c r="E8440" s="44"/>
      <c r="F8440" s="43"/>
      <c r="G8440" s="84"/>
      <c r="H8440" s="31"/>
      <c r="I8440" s="31"/>
      <c r="J8440" s="84"/>
      <c r="K8440" s="31"/>
      <c r="L8440" s="31"/>
      <c r="M8440" s="169"/>
      <c r="N8440" s="148"/>
      <c r="O8440" s="106"/>
      <c r="P8440" s="43"/>
      <c r="Q8440" s="31"/>
      <c r="R8440" s="84"/>
      <c r="S8440" s="31"/>
      <c r="T8440" s="31"/>
      <c r="U8440" s="169"/>
      <c r="V8440" s="150"/>
      <c r="W8440" s="141" t="str" cm="1">
        <f t="array" ref="W8440">IF(SUM(LEN(B8440:V8440))=0,"",IF(OR(OR(ISBLANK(F8440),SUM(LEN(C8440),LEN(D8440))=0),AND(NOT(E8440="Unknown"),ISBLANK(J8440)),AND(NOT(O8440="Unknown"),ISBLANK(R8440))),"Missing Information", INDEX(Table15[Entire Service Line Classification], MATCH(SUMIFS(Table15[Unique ID],Table15[System-Owned Portion],E8440,Table15[If Material Anything Other than "Lead" in Column E,Was Material Ever Previously Lead?],G8440,Table15[Customer-Owned Portion],O8440),Table15[Unique ID],0),0)))</f>
        <v/>
      </c>
      <c r="X8440"/>
    </row>
    <row r="8441" spans="2:24" x14ac:dyDescent="0.25">
      <c r="B8441" s="146"/>
      <c r="C8441" s="31"/>
      <c r="D8441" s="31"/>
      <c r="E8441" s="44"/>
      <c r="F8441" s="43"/>
      <c r="G8441" s="84"/>
      <c r="H8441" s="31"/>
      <c r="I8441" s="31"/>
      <c r="J8441" s="84"/>
      <c r="K8441" s="31"/>
      <c r="L8441" s="31"/>
      <c r="M8441" s="169"/>
      <c r="N8441" s="148"/>
      <c r="O8441" s="106"/>
      <c r="P8441" s="43"/>
      <c r="Q8441" s="31"/>
      <c r="R8441" s="84"/>
      <c r="S8441" s="31"/>
      <c r="T8441" s="31"/>
      <c r="U8441" s="169"/>
      <c r="V8441" s="150"/>
      <c r="W8441" s="141" t="str" cm="1">
        <f t="array" ref="W8441">IF(SUM(LEN(B8441:V8441))=0,"",IF(OR(OR(ISBLANK(F8441),SUM(LEN(C8441),LEN(D8441))=0),AND(NOT(E8441="Unknown"),ISBLANK(J8441)),AND(NOT(O8441="Unknown"),ISBLANK(R8441))),"Missing Information", INDEX(Table15[Entire Service Line Classification], MATCH(SUMIFS(Table15[Unique ID],Table15[System-Owned Portion],E8441,Table15[If Material Anything Other than "Lead" in Column E,Was Material Ever Previously Lead?],G8441,Table15[Customer-Owned Portion],O8441),Table15[Unique ID],0),0)))</f>
        <v/>
      </c>
      <c r="X8441"/>
    </row>
    <row r="8442" spans="2:24" x14ac:dyDescent="0.25">
      <c r="B8442" s="146"/>
      <c r="C8442" s="31"/>
      <c r="D8442" s="31"/>
      <c r="E8442" s="44"/>
      <c r="F8442" s="43"/>
      <c r="G8442" s="84"/>
      <c r="H8442" s="31"/>
      <c r="I8442" s="31"/>
      <c r="J8442" s="84"/>
      <c r="K8442" s="31"/>
      <c r="L8442" s="31"/>
      <c r="M8442" s="169"/>
      <c r="N8442" s="148"/>
      <c r="O8442" s="106"/>
      <c r="P8442" s="43"/>
      <c r="Q8442" s="31"/>
      <c r="R8442" s="84"/>
      <c r="S8442" s="31"/>
      <c r="T8442" s="31"/>
      <c r="U8442" s="169"/>
      <c r="V8442" s="150"/>
      <c r="W8442" s="141" t="str" cm="1">
        <f t="array" ref="W8442">IF(SUM(LEN(B8442:V8442))=0,"",IF(OR(OR(ISBLANK(F8442),SUM(LEN(C8442),LEN(D8442))=0),AND(NOT(E8442="Unknown"),ISBLANK(J8442)),AND(NOT(O8442="Unknown"),ISBLANK(R8442))),"Missing Information", INDEX(Table15[Entire Service Line Classification], MATCH(SUMIFS(Table15[Unique ID],Table15[System-Owned Portion],E8442,Table15[If Material Anything Other than "Lead" in Column E,Was Material Ever Previously Lead?],G8442,Table15[Customer-Owned Portion],O8442),Table15[Unique ID],0),0)))</f>
        <v/>
      </c>
      <c r="X8442"/>
    </row>
    <row r="8443" spans="2:24" x14ac:dyDescent="0.25">
      <c r="B8443" s="146"/>
      <c r="C8443" s="31"/>
      <c r="D8443" s="31"/>
      <c r="E8443" s="44"/>
      <c r="F8443" s="43"/>
      <c r="G8443" s="84"/>
      <c r="H8443" s="31"/>
      <c r="I8443" s="31"/>
      <c r="J8443" s="84"/>
      <c r="K8443" s="31"/>
      <c r="L8443" s="31"/>
      <c r="M8443" s="169"/>
      <c r="N8443" s="148"/>
      <c r="O8443" s="106"/>
      <c r="P8443" s="43"/>
      <c r="Q8443" s="31"/>
      <c r="R8443" s="84"/>
      <c r="S8443" s="31"/>
      <c r="T8443" s="31"/>
      <c r="U8443" s="169"/>
      <c r="V8443" s="150"/>
      <c r="W8443" s="141" t="str" cm="1">
        <f t="array" ref="W8443">IF(SUM(LEN(B8443:V8443))=0,"",IF(OR(OR(ISBLANK(F8443),SUM(LEN(C8443),LEN(D8443))=0),AND(NOT(E8443="Unknown"),ISBLANK(J8443)),AND(NOT(O8443="Unknown"),ISBLANK(R8443))),"Missing Information", INDEX(Table15[Entire Service Line Classification], MATCH(SUMIFS(Table15[Unique ID],Table15[System-Owned Portion],E8443,Table15[If Material Anything Other than "Lead" in Column E,Was Material Ever Previously Lead?],G8443,Table15[Customer-Owned Portion],O8443),Table15[Unique ID],0),0)))</f>
        <v/>
      </c>
      <c r="X8443"/>
    </row>
    <row r="8444" spans="2:24" x14ac:dyDescent="0.25">
      <c r="B8444" s="146"/>
      <c r="C8444" s="31"/>
      <c r="D8444" s="31"/>
      <c r="E8444" s="44"/>
      <c r="F8444" s="43"/>
      <c r="G8444" s="84"/>
      <c r="H8444" s="31"/>
      <c r="I8444" s="31"/>
      <c r="J8444" s="84"/>
      <c r="K8444" s="31"/>
      <c r="L8444" s="31"/>
      <c r="M8444" s="169"/>
      <c r="N8444" s="148"/>
      <c r="O8444" s="106"/>
      <c r="P8444" s="43"/>
      <c r="Q8444" s="31"/>
      <c r="R8444" s="84"/>
      <c r="S8444" s="31"/>
      <c r="T8444" s="31"/>
      <c r="U8444" s="169"/>
      <c r="V8444" s="150"/>
      <c r="W8444" s="141" t="str" cm="1">
        <f t="array" ref="W8444">IF(SUM(LEN(B8444:V8444))=0,"",IF(OR(OR(ISBLANK(F8444),SUM(LEN(C8444),LEN(D8444))=0),AND(NOT(E8444="Unknown"),ISBLANK(J8444)),AND(NOT(O8444="Unknown"),ISBLANK(R8444))),"Missing Information", INDEX(Table15[Entire Service Line Classification], MATCH(SUMIFS(Table15[Unique ID],Table15[System-Owned Portion],E8444,Table15[If Material Anything Other than "Lead" in Column E,Was Material Ever Previously Lead?],G8444,Table15[Customer-Owned Portion],O8444),Table15[Unique ID],0),0)))</f>
        <v/>
      </c>
      <c r="X8444"/>
    </row>
    <row r="8445" spans="2:24" x14ac:dyDescent="0.25">
      <c r="B8445" s="146"/>
      <c r="C8445" s="31"/>
      <c r="D8445" s="31"/>
      <c r="E8445" s="44"/>
      <c r="F8445" s="43"/>
      <c r="G8445" s="84"/>
      <c r="H8445" s="31"/>
      <c r="I8445" s="31"/>
      <c r="J8445" s="84"/>
      <c r="K8445" s="31"/>
      <c r="L8445" s="31"/>
      <c r="M8445" s="169"/>
      <c r="N8445" s="148"/>
      <c r="O8445" s="106"/>
      <c r="P8445" s="43"/>
      <c r="Q8445" s="31"/>
      <c r="R8445" s="84"/>
      <c r="S8445" s="31"/>
      <c r="T8445" s="31"/>
      <c r="U8445" s="169"/>
      <c r="V8445" s="150"/>
      <c r="W8445" s="141" t="str" cm="1">
        <f t="array" ref="W8445">IF(SUM(LEN(B8445:V8445))=0,"",IF(OR(OR(ISBLANK(F8445),SUM(LEN(C8445),LEN(D8445))=0),AND(NOT(E8445="Unknown"),ISBLANK(J8445)),AND(NOT(O8445="Unknown"),ISBLANK(R8445))),"Missing Information", INDEX(Table15[Entire Service Line Classification], MATCH(SUMIFS(Table15[Unique ID],Table15[System-Owned Portion],E8445,Table15[If Material Anything Other than "Lead" in Column E,Was Material Ever Previously Lead?],G8445,Table15[Customer-Owned Portion],O8445),Table15[Unique ID],0),0)))</f>
        <v/>
      </c>
      <c r="X8445"/>
    </row>
    <row r="8446" spans="2:24" x14ac:dyDescent="0.25">
      <c r="B8446" s="146"/>
      <c r="C8446" s="31"/>
      <c r="D8446" s="31"/>
      <c r="E8446" s="44"/>
      <c r="F8446" s="43"/>
      <c r="G8446" s="84"/>
      <c r="H8446" s="31"/>
      <c r="I8446" s="31"/>
      <c r="J8446" s="84"/>
      <c r="K8446" s="31"/>
      <c r="L8446" s="31"/>
      <c r="M8446" s="169"/>
      <c r="N8446" s="148"/>
      <c r="O8446" s="106"/>
      <c r="P8446" s="43"/>
      <c r="Q8446" s="31"/>
      <c r="R8446" s="84"/>
      <c r="S8446" s="31"/>
      <c r="T8446" s="31"/>
      <c r="U8446" s="169"/>
      <c r="V8446" s="150"/>
      <c r="W8446" s="141" t="str" cm="1">
        <f t="array" ref="W8446">IF(SUM(LEN(B8446:V8446))=0,"",IF(OR(OR(ISBLANK(F8446),SUM(LEN(C8446),LEN(D8446))=0),AND(NOT(E8446="Unknown"),ISBLANK(J8446)),AND(NOT(O8446="Unknown"),ISBLANK(R8446))),"Missing Information", INDEX(Table15[Entire Service Line Classification], MATCH(SUMIFS(Table15[Unique ID],Table15[System-Owned Portion],E8446,Table15[If Material Anything Other than "Lead" in Column E,Was Material Ever Previously Lead?],G8446,Table15[Customer-Owned Portion],O8446),Table15[Unique ID],0),0)))</f>
        <v/>
      </c>
      <c r="X8446"/>
    </row>
    <row r="8447" spans="2:24" x14ac:dyDescent="0.25">
      <c r="B8447" s="146"/>
      <c r="C8447" s="31"/>
      <c r="D8447" s="31"/>
      <c r="E8447" s="44"/>
      <c r="F8447" s="43"/>
      <c r="G8447" s="84"/>
      <c r="H8447" s="31"/>
      <c r="I8447" s="31"/>
      <c r="J8447" s="84"/>
      <c r="K8447" s="31"/>
      <c r="L8447" s="31"/>
      <c r="M8447" s="169"/>
      <c r="N8447" s="148"/>
      <c r="O8447" s="106"/>
      <c r="P8447" s="43"/>
      <c r="Q8447" s="31"/>
      <c r="R8447" s="84"/>
      <c r="S8447" s="31"/>
      <c r="T8447" s="31"/>
      <c r="U8447" s="169"/>
      <c r="V8447" s="150"/>
      <c r="W8447" s="141" t="str" cm="1">
        <f t="array" ref="W8447">IF(SUM(LEN(B8447:V8447))=0,"",IF(OR(OR(ISBLANK(F8447),SUM(LEN(C8447),LEN(D8447))=0),AND(NOT(E8447="Unknown"),ISBLANK(J8447)),AND(NOT(O8447="Unknown"),ISBLANK(R8447))),"Missing Information", INDEX(Table15[Entire Service Line Classification], MATCH(SUMIFS(Table15[Unique ID],Table15[System-Owned Portion],E8447,Table15[If Material Anything Other than "Lead" in Column E,Was Material Ever Previously Lead?],G8447,Table15[Customer-Owned Portion],O8447),Table15[Unique ID],0),0)))</f>
        <v/>
      </c>
      <c r="X8447"/>
    </row>
    <row r="8448" spans="2:24" x14ac:dyDescent="0.25">
      <c r="B8448" s="146"/>
      <c r="C8448" s="31"/>
      <c r="D8448" s="31"/>
      <c r="E8448" s="44"/>
      <c r="F8448" s="43"/>
      <c r="G8448" s="84"/>
      <c r="H8448" s="31"/>
      <c r="I8448" s="31"/>
      <c r="J8448" s="84"/>
      <c r="K8448" s="31"/>
      <c r="L8448" s="31"/>
      <c r="M8448" s="169"/>
      <c r="N8448" s="148"/>
      <c r="O8448" s="106"/>
      <c r="P8448" s="43"/>
      <c r="Q8448" s="31"/>
      <c r="R8448" s="84"/>
      <c r="S8448" s="31"/>
      <c r="T8448" s="31"/>
      <c r="U8448" s="169"/>
      <c r="V8448" s="150"/>
      <c r="W8448" s="141" t="str" cm="1">
        <f t="array" ref="W8448">IF(SUM(LEN(B8448:V8448))=0,"",IF(OR(OR(ISBLANK(F8448),SUM(LEN(C8448),LEN(D8448))=0),AND(NOT(E8448="Unknown"),ISBLANK(J8448)),AND(NOT(O8448="Unknown"),ISBLANK(R8448))),"Missing Information", INDEX(Table15[Entire Service Line Classification], MATCH(SUMIFS(Table15[Unique ID],Table15[System-Owned Portion],E8448,Table15[If Material Anything Other than "Lead" in Column E,Was Material Ever Previously Lead?],G8448,Table15[Customer-Owned Portion],O8448),Table15[Unique ID],0),0)))</f>
        <v/>
      </c>
      <c r="X8448"/>
    </row>
    <row r="8449" spans="2:24" x14ac:dyDescent="0.25">
      <c r="B8449" s="146"/>
      <c r="C8449" s="31"/>
      <c r="D8449" s="31"/>
      <c r="E8449" s="44"/>
      <c r="F8449" s="43"/>
      <c r="G8449" s="84"/>
      <c r="H8449" s="31"/>
      <c r="I8449" s="31"/>
      <c r="J8449" s="84"/>
      <c r="K8449" s="31"/>
      <c r="L8449" s="31"/>
      <c r="M8449" s="169"/>
      <c r="N8449" s="148"/>
      <c r="O8449" s="106"/>
      <c r="P8449" s="43"/>
      <c r="Q8449" s="31"/>
      <c r="R8449" s="84"/>
      <c r="S8449" s="31"/>
      <c r="T8449" s="31"/>
      <c r="U8449" s="169"/>
      <c r="V8449" s="150"/>
      <c r="W8449" s="141" t="str" cm="1">
        <f t="array" ref="W8449">IF(SUM(LEN(B8449:V8449))=0,"",IF(OR(OR(ISBLANK(F8449),SUM(LEN(C8449),LEN(D8449))=0),AND(NOT(E8449="Unknown"),ISBLANK(J8449)),AND(NOT(O8449="Unknown"),ISBLANK(R8449))),"Missing Information", INDEX(Table15[Entire Service Line Classification], MATCH(SUMIFS(Table15[Unique ID],Table15[System-Owned Portion],E8449,Table15[If Material Anything Other than "Lead" in Column E,Was Material Ever Previously Lead?],G8449,Table15[Customer-Owned Portion],O8449),Table15[Unique ID],0),0)))</f>
        <v/>
      </c>
      <c r="X8449"/>
    </row>
    <row r="8450" spans="2:24" x14ac:dyDescent="0.25">
      <c r="B8450" s="146"/>
      <c r="C8450" s="31"/>
      <c r="D8450" s="31"/>
      <c r="E8450" s="44"/>
      <c r="F8450" s="43"/>
      <c r="G8450" s="84"/>
      <c r="H8450" s="31"/>
      <c r="I8450" s="31"/>
      <c r="J8450" s="84"/>
      <c r="K8450" s="31"/>
      <c r="L8450" s="31"/>
      <c r="M8450" s="169"/>
      <c r="N8450" s="148"/>
      <c r="O8450" s="106"/>
      <c r="P8450" s="43"/>
      <c r="Q8450" s="31"/>
      <c r="R8450" s="84"/>
      <c r="S8450" s="31"/>
      <c r="T8450" s="31"/>
      <c r="U8450" s="169"/>
      <c r="V8450" s="150"/>
      <c r="W8450" s="141" t="str" cm="1">
        <f t="array" ref="W8450">IF(SUM(LEN(B8450:V8450))=0,"",IF(OR(OR(ISBLANK(F8450),SUM(LEN(C8450),LEN(D8450))=0),AND(NOT(E8450="Unknown"),ISBLANK(J8450)),AND(NOT(O8450="Unknown"),ISBLANK(R8450))),"Missing Information", INDEX(Table15[Entire Service Line Classification], MATCH(SUMIFS(Table15[Unique ID],Table15[System-Owned Portion],E8450,Table15[If Material Anything Other than "Lead" in Column E,Was Material Ever Previously Lead?],G8450,Table15[Customer-Owned Portion],O8450),Table15[Unique ID],0),0)))</f>
        <v/>
      </c>
      <c r="X8450"/>
    </row>
    <row r="8451" spans="2:24" x14ac:dyDescent="0.25">
      <c r="B8451" s="146"/>
      <c r="C8451" s="31"/>
      <c r="D8451" s="31"/>
      <c r="E8451" s="44"/>
      <c r="F8451" s="43"/>
      <c r="G8451" s="84"/>
      <c r="H8451" s="31"/>
      <c r="I8451" s="31"/>
      <c r="J8451" s="84"/>
      <c r="K8451" s="31"/>
      <c r="L8451" s="31"/>
      <c r="M8451" s="169"/>
      <c r="N8451" s="148"/>
      <c r="O8451" s="106"/>
      <c r="P8451" s="43"/>
      <c r="Q8451" s="31"/>
      <c r="R8451" s="84"/>
      <c r="S8451" s="31"/>
      <c r="T8451" s="31"/>
      <c r="U8451" s="169"/>
      <c r="V8451" s="150"/>
      <c r="W8451" s="141" t="str" cm="1">
        <f t="array" ref="W8451">IF(SUM(LEN(B8451:V8451))=0,"",IF(OR(OR(ISBLANK(F8451),SUM(LEN(C8451),LEN(D8451))=0),AND(NOT(E8451="Unknown"),ISBLANK(J8451)),AND(NOT(O8451="Unknown"),ISBLANK(R8451))),"Missing Information", INDEX(Table15[Entire Service Line Classification], MATCH(SUMIFS(Table15[Unique ID],Table15[System-Owned Portion],E8451,Table15[If Material Anything Other than "Lead" in Column E,Was Material Ever Previously Lead?],G8451,Table15[Customer-Owned Portion],O8451),Table15[Unique ID],0),0)))</f>
        <v/>
      </c>
      <c r="X8451"/>
    </row>
    <row r="8452" spans="2:24" x14ac:dyDescent="0.25">
      <c r="B8452" s="146"/>
      <c r="C8452" s="31"/>
      <c r="D8452" s="31"/>
      <c r="E8452" s="44"/>
      <c r="F8452" s="43"/>
      <c r="G8452" s="84"/>
      <c r="H8452" s="31"/>
      <c r="I8452" s="31"/>
      <c r="J8452" s="84"/>
      <c r="K8452" s="31"/>
      <c r="L8452" s="31"/>
      <c r="M8452" s="169"/>
      <c r="N8452" s="148"/>
      <c r="O8452" s="106"/>
      <c r="P8452" s="43"/>
      <c r="Q8452" s="31"/>
      <c r="R8452" s="84"/>
      <c r="S8452" s="31"/>
      <c r="T8452" s="31"/>
      <c r="U8452" s="169"/>
      <c r="V8452" s="150"/>
      <c r="W8452" s="141" t="str" cm="1">
        <f t="array" ref="W8452">IF(SUM(LEN(B8452:V8452))=0,"",IF(OR(OR(ISBLANK(F8452),SUM(LEN(C8452),LEN(D8452))=0),AND(NOT(E8452="Unknown"),ISBLANK(J8452)),AND(NOT(O8452="Unknown"),ISBLANK(R8452))),"Missing Information", INDEX(Table15[Entire Service Line Classification], MATCH(SUMIFS(Table15[Unique ID],Table15[System-Owned Portion],E8452,Table15[If Material Anything Other than "Lead" in Column E,Was Material Ever Previously Lead?],G8452,Table15[Customer-Owned Portion],O8452),Table15[Unique ID],0),0)))</f>
        <v/>
      </c>
      <c r="X8452"/>
    </row>
    <row r="8453" spans="2:24" x14ac:dyDescent="0.25">
      <c r="B8453" s="146"/>
      <c r="C8453" s="31"/>
      <c r="D8453" s="31"/>
      <c r="E8453" s="44"/>
      <c r="F8453" s="43"/>
      <c r="G8453" s="84"/>
      <c r="H8453" s="31"/>
      <c r="I8453" s="31"/>
      <c r="J8453" s="84"/>
      <c r="K8453" s="31"/>
      <c r="L8453" s="31"/>
      <c r="M8453" s="169"/>
      <c r="N8453" s="148"/>
      <c r="O8453" s="106"/>
      <c r="P8453" s="43"/>
      <c r="Q8453" s="31"/>
      <c r="R8453" s="84"/>
      <c r="S8453" s="31"/>
      <c r="T8453" s="31"/>
      <c r="U8453" s="169"/>
      <c r="V8453" s="150"/>
      <c r="W8453" s="141" t="str" cm="1">
        <f t="array" ref="W8453">IF(SUM(LEN(B8453:V8453))=0,"",IF(OR(OR(ISBLANK(F8453),SUM(LEN(C8453),LEN(D8453))=0),AND(NOT(E8453="Unknown"),ISBLANK(J8453)),AND(NOT(O8453="Unknown"),ISBLANK(R8453))),"Missing Information", INDEX(Table15[Entire Service Line Classification], MATCH(SUMIFS(Table15[Unique ID],Table15[System-Owned Portion],E8453,Table15[If Material Anything Other than "Lead" in Column E,Was Material Ever Previously Lead?],G8453,Table15[Customer-Owned Portion],O8453),Table15[Unique ID],0),0)))</f>
        <v/>
      </c>
      <c r="X8453"/>
    </row>
    <row r="8454" spans="2:24" x14ac:dyDescent="0.25">
      <c r="B8454" s="146"/>
      <c r="C8454" s="31"/>
      <c r="D8454" s="31"/>
      <c r="E8454" s="44"/>
      <c r="F8454" s="43"/>
      <c r="G8454" s="84"/>
      <c r="H8454" s="31"/>
      <c r="I8454" s="31"/>
      <c r="J8454" s="84"/>
      <c r="K8454" s="31"/>
      <c r="L8454" s="31"/>
      <c r="M8454" s="169"/>
      <c r="N8454" s="148"/>
      <c r="O8454" s="106"/>
      <c r="P8454" s="43"/>
      <c r="Q8454" s="31"/>
      <c r="R8454" s="84"/>
      <c r="S8454" s="31"/>
      <c r="T8454" s="31"/>
      <c r="U8454" s="169"/>
      <c r="V8454" s="150"/>
      <c r="W8454" s="141" t="str" cm="1">
        <f t="array" ref="W8454">IF(SUM(LEN(B8454:V8454))=0,"",IF(OR(OR(ISBLANK(F8454),SUM(LEN(C8454),LEN(D8454))=0),AND(NOT(E8454="Unknown"),ISBLANK(J8454)),AND(NOT(O8454="Unknown"),ISBLANK(R8454))),"Missing Information", INDEX(Table15[Entire Service Line Classification], MATCH(SUMIFS(Table15[Unique ID],Table15[System-Owned Portion],E8454,Table15[If Material Anything Other than "Lead" in Column E,Was Material Ever Previously Lead?],G8454,Table15[Customer-Owned Portion],O8454),Table15[Unique ID],0),0)))</f>
        <v/>
      </c>
      <c r="X8454"/>
    </row>
    <row r="8455" spans="2:24" x14ac:dyDescent="0.25">
      <c r="B8455" s="146"/>
      <c r="C8455" s="31"/>
      <c r="D8455" s="31"/>
      <c r="E8455" s="44"/>
      <c r="F8455" s="43"/>
      <c r="G8455" s="84"/>
      <c r="H8455" s="31"/>
      <c r="I8455" s="31"/>
      <c r="J8455" s="84"/>
      <c r="K8455" s="31"/>
      <c r="L8455" s="31"/>
      <c r="M8455" s="169"/>
      <c r="N8455" s="148"/>
      <c r="O8455" s="106"/>
      <c r="P8455" s="43"/>
      <c r="Q8455" s="31"/>
      <c r="R8455" s="84"/>
      <c r="S8455" s="31"/>
      <c r="T8455" s="31"/>
      <c r="U8455" s="169"/>
      <c r="V8455" s="150"/>
      <c r="W8455" s="141" t="str" cm="1">
        <f t="array" ref="W8455">IF(SUM(LEN(B8455:V8455))=0,"",IF(OR(OR(ISBLANK(F8455),SUM(LEN(C8455),LEN(D8455))=0),AND(NOT(E8455="Unknown"),ISBLANK(J8455)),AND(NOT(O8455="Unknown"),ISBLANK(R8455))),"Missing Information", INDEX(Table15[Entire Service Line Classification], MATCH(SUMIFS(Table15[Unique ID],Table15[System-Owned Portion],E8455,Table15[If Material Anything Other than "Lead" in Column E,Was Material Ever Previously Lead?],G8455,Table15[Customer-Owned Portion],O8455),Table15[Unique ID],0),0)))</f>
        <v/>
      </c>
      <c r="X8455"/>
    </row>
    <row r="8456" spans="2:24" x14ac:dyDescent="0.25">
      <c r="B8456" s="146"/>
      <c r="C8456" s="31"/>
      <c r="D8456" s="31"/>
      <c r="E8456" s="44"/>
      <c r="F8456" s="43"/>
      <c r="G8456" s="84"/>
      <c r="H8456" s="31"/>
      <c r="I8456" s="31"/>
      <c r="J8456" s="84"/>
      <c r="K8456" s="31"/>
      <c r="L8456" s="31"/>
      <c r="M8456" s="169"/>
      <c r="N8456" s="148"/>
      <c r="O8456" s="106"/>
      <c r="P8456" s="43"/>
      <c r="Q8456" s="31"/>
      <c r="R8456" s="84"/>
      <c r="S8456" s="31"/>
      <c r="T8456" s="31"/>
      <c r="U8456" s="169"/>
      <c r="V8456" s="150"/>
      <c r="W8456" s="141" t="str" cm="1">
        <f t="array" ref="W8456">IF(SUM(LEN(B8456:V8456))=0,"",IF(OR(OR(ISBLANK(F8456),SUM(LEN(C8456),LEN(D8456))=0),AND(NOT(E8456="Unknown"),ISBLANK(J8456)),AND(NOT(O8456="Unknown"),ISBLANK(R8456))),"Missing Information", INDEX(Table15[Entire Service Line Classification], MATCH(SUMIFS(Table15[Unique ID],Table15[System-Owned Portion],E8456,Table15[If Material Anything Other than "Lead" in Column E,Was Material Ever Previously Lead?],G8456,Table15[Customer-Owned Portion],O8456),Table15[Unique ID],0),0)))</f>
        <v/>
      </c>
      <c r="X8456"/>
    </row>
    <row r="8457" spans="2:24" x14ac:dyDescent="0.25">
      <c r="B8457" s="146"/>
      <c r="C8457" s="31"/>
      <c r="D8457" s="31"/>
      <c r="E8457" s="44"/>
      <c r="F8457" s="43"/>
      <c r="G8457" s="84"/>
      <c r="H8457" s="31"/>
      <c r="I8457" s="31"/>
      <c r="J8457" s="84"/>
      <c r="K8457" s="31"/>
      <c r="L8457" s="31"/>
      <c r="M8457" s="169"/>
      <c r="N8457" s="148"/>
      <c r="O8457" s="106"/>
      <c r="P8457" s="43"/>
      <c r="Q8457" s="31"/>
      <c r="R8457" s="84"/>
      <c r="S8457" s="31"/>
      <c r="T8457" s="31"/>
      <c r="U8457" s="169"/>
      <c r="V8457" s="150"/>
      <c r="W8457" s="141" t="str" cm="1">
        <f t="array" ref="W8457">IF(SUM(LEN(B8457:V8457))=0,"",IF(OR(OR(ISBLANK(F8457),SUM(LEN(C8457),LEN(D8457))=0),AND(NOT(E8457="Unknown"),ISBLANK(J8457)),AND(NOT(O8457="Unknown"),ISBLANK(R8457))),"Missing Information", INDEX(Table15[Entire Service Line Classification], MATCH(SUMIFS(Table15[Unique ID],Table15[System-Owned Portion],E8457,Table15[If Material Anything Other than "Lead" in Column E,Was Material Ever Previously Lead?],G8457,Table15[Customer-Owned Portion],O8457),Table15[Unique ID],0),0)))</f>
        <v/>
      </c>
      <c r="X8457"/>
    </row>
    <row r="8458" spans="2:24" x14ac:dyDescent="0.25">
      <c r="B8458" s="146"/>
      <c r="C8458" s="31"/>
      <c r="D8458" s="31"/>
      <c r="E8458" s="44"/>
      <c r="F8458" s="43"/>
      <c r="G8458" s="84"/>
      <c r="H8458" s="31"/>
      <c r="I8458" s="31"/>
      <c r="J8458" s="84"/>
      <c r="K8458" s="31"/>
      <c r="L8458" s="31"/>
      <c r="M8458" s="169"/>
      <c r="N8458" s="148"/>
      <c r="O8458" s="106"/>
      <c r="P8458" s="43"/>
      <c r="Q8458" s="31"/>
      <c r="R8458" s="84"/>
      <c r="S8458" s="31"/>
      <c r="T8458" s="31"/>
      <c r="U8458" s="169"/>
      <c r="V8458" s="150"/>
      <c r="W8458" s="141" t="str" cm="1">
        <f t="array" ref="W8458">IF(SUM(LEN(B8458:V8458))=0,"",IF(OR(OR(ISBLANK(F8458),SUM(LEN(C8458),LEN(D8458))=0),AND(NOT(E8458="Unknown"),ISBLANK(J8458)),AND(NOT(O8458="Unknown"),ISBLANK(R8458))),"Missing Information", INDEX(Table15[Entire Service Line Classification], MATCH(SUMIFS(Table15[Unique ID],Table15[System-Owned Portion],E8458,Table15[If Material Anything Other than "Lead" in Column E,Was Material Ever Previously Lead?],G8458,Table15[Customer-Owned Portion],O8458),Table15[Unique ID],0),0)))</f>
        <v/>
      </c>
      <c r="X8458"/>
    </row>
    <row r="8459" spans="2:24" x14ac:dyDescent="0.25">
      <c r="B8459" s="146"/>
      <c r="C8459" s="31"/>
      <c r="D8459" s="31"/>
      <c r="E8459" s="44"/>
      <c r="F8459" s="43"/>
      <c r="G8459" s="84"/>
      <c r="H8459" s="31"/>
      <c r="I8459" s="31"/>
      <c r="J8459" s="84"/>
      <c r="K8459" s="31"/>
      <c r="L8459" s="31"/>
      <c r="M8459" s="169"/>
      <c r="N8459" s="148"/>
      <c r="O8459" s="106"/>
      <c r="P8459" s="43"/>
      <c r="Q8459" s="31"/>
      <c r="R8459" s="84"/>
      <c r="S8459" s="31"/>
      <c r="T8459" s="31"/>
      <c r="U8459" s="169"/>
      <c r="V8459" s="150"/>
      <c r="W8459" s="141" t="str" cm="1">
        <f t="array" ref="W8459">IF(SUM(LEN(B8459:V8459))=0,"",IF(OR(OR(ISBLANK(F8459),SUM(LEN(C8459),LEN(D8459))=0),AND(NOT(E8459="Unknown"),ISBLANK(J8459)),AND(NOT(O8459="Unknown"),ISBLANK(R8459))),"Missing Information", INDEX(Table15[Entire Service Line Classification], MATCH(SUMIFS(Table15[Unique ID],Table15[System-Owned Portion],E8459,Table15[If Material Anything Other than "Lead" in Column E,Was Material Ever Previously Lead?],G8459,Table15[Customer-Owned Portion],O8459),Table15[Unique ID],0),0)))</f>
        <v/>
      </c>
      <c r="X8459"/>
    </row>
    <row r="8460" spans="2:24" x14ac:dyDescent="0.25">
      <c r="B8460" s="146"/>
      <c r="C8460" s="31"/>
      <c r="D8460" s="31"/>
      <c r="E8460" s="44"/>
      <c r="F8460" s="43"/>
      <c r="G8460" s="84"/>
      <c r="H8460" s="31"/>
      <c r="I8460" s="31"/>
      <c r="J8460" s="84"/>
      <c r="K8460" s="31"/>
      <c r="L8460" s="31"/>
      <c r="M8460" s="169"/>
      <c r="N8460" s="148"/>
      <c r="O8460" s="106"/>
      <c r="P8460" s="43"/>
      <c r="Q8460" s="31"/>
      <c r="R8460" s="84"/>
      <c r="S8460" s="31"/>
      <c r="T8460" s="31"/>
      <c r="U8460" s="169"/>
      <c r="V8460" s="150"/>
      <c r="W8460" s="141" t="str" cm="1">
        <f t="array" ref="W8460">IF(SUM(LEN(B8460:V8460))=0,"",IF(OR(OR(ISBLANK(F8460),SUM(LEN(C8460),LEN(D8460))=0),AND(NOT(E8460="Unknown"),ISBLANK(J8460)),AND(NOT(O8460="Unknown"),ISBLANK(R8460))),"Missing Information", INDEX(Table15[Entire Service Line Classification], MATCH(SUMIFS(Table15[Unique ID],Table15[System-Owned Portion],E8460,Table15[If Material Anything Other than "Lead" in Column E,Was Material Ever Previously Lead?],G8460,Table15[Customer-Owned Portion],O8460),Table15[Unique ID],0),0)))</f>
        <v/>
      </c>
      <c r="X8460"/>
    </row>
    <row r="8461" spans="2:24" x14ac:dyDescent="0.25">
      <c r="B8461" s="146"/>
      <c r="C8461" s="31"/>
      <c r="D8461" s="31"/>
      <c r="E8461" s="44"/>
      <c r="F8461" s="43"/>
      <c r="G8461" s="84"/>
      <c r="H8461" s="31"/>
      <c r="I8461" s="31"/>
      <c r="J8461" s="84"/>
      <c r="K8461" s="31"/>
      <c r="L8461" s="31"/>
      <c r="M8461" s="169"/>
      <c r="N8461" s="148"/>
      <c r="O8461" s="106"/>
      <c r="P8461" s="43"/>
      <c r="Q8461" s="31"/>
      <c r="R8461" s="84"/>
      <c r="S8461" s="31"/>
      <c r="T8461" s="31"/>
      <c r="U8461" s="169"/>
      <c r="V8461" s="150"/>
      <c r="W8461" s="141" t="str" cm="1">
        <f t="array" ref="W8461">IF(SUM(LEN(B8461:V8461))=0,"",IF(OR(OR(ISBLANK(F8461),SUM(LEN(C8461),LEN(D8461))=0),AND(NOT(E8461="Unknown"),ISBLANK(J8461)),AND(NOT(O8461="Unknown"),ISBLANK(R8461))),"Missing Information", INDEX(Table15[Entire Service Line Classification], MATCH(SUMIFS(Table15[Unique ID],Table15[System-Owned Portion],E8461,Table15[If Material Anything Other than "Lead" in Column E,Was Material Ever Previously Lead?],G8461,Table15[Customer-Owned Portion],O8461),Table15[Unique ID],0),0)))</f>
        <v/>
      </c>
      <c r="X8461"/>
    </row>
    <row r="8462" spans="2:24" x14ac:dyDescent="0.25">
      <c r="B8462" s="146"/>
      <c r="C8462" s="31"/>
      <c r="D8462" s="31"/>
      <c r="E8462" s="44"/>
      <c r="F8462" s="43"/>
      <c r="G8462" s="84"/>
      <c r="H8462" s="31"/>
      <c r="I8462" s="31"/>
      <c r="J8462" s="84"/>
      <c r="K8462" s="31"/>
      <c r="L8462" s="31"/>
      <c r="M8462" s="169"/>
      <c r="N8462" s="148"/>
      <c r="O8462" s="106"/>
      <c r="P8462" s="43"/>
      <c r="Q8462" s="31"/>
      <c r="R8462" s="84"/>
      <c r="S8462" s="31"/>
      <c r="T8462" s="31"/>
      <c r="U8462" s="169"/>
      <c r="V8462" s="150"/>
      <c r="W8462" s="141" t="str" cm="1">
        <f t="array" ref="W8462">IF(SUM(LEN(B8462:V8462))=0,"",IF(OR(OR(ISBLANK(F8462),SUM(LEN(C8462),LEN(D8462))=0),AND(NOT(E8462="Unknown"),ISBLANK(J8462)),AND(NOT(O8462="Unknown"),ISBLANK(R8462))),"Missing Information", INDEX(Table15[Entire Service Line Classification], MATCH(SUMIFS(Table15[Unique ID],Table15[System-Owned Portion],E8462,Table15[If Material Anything Other than "Lead" in Column E,Was Material Ever Previously Lead?],G8462,Table15[Customer-Owned Portion],O8462),Table15[Unique ID],0),0)))</f>
        <v/>
      </c>
      <c r="X8462"/>
    </row>
    <row r="8463" spans="2:24" x14ac:dyDescent="0.25">
      <c r="B8463" s="146"/>
      <c r="C8463" s="31"/>
      <c r="D8463" s="31"/>
      <c r="E8463" s="44"/>
      <c r="F8463" s="43"/>
      <c r="G8463" s="84"/>
      <c r="H8463" s="31"/>
      <c r="I8463" s="31"/>
      <c r="J8463" s="84"/>
      <c r="K8463" s="31"/>
      <c r="L8463" s="31"/>
      <c r="M8463" s="169"/>
      <c r="N8463" s="148"/>
      <c r="O8463" s="106"/>
      <c r="P8463" s="43"/>
      <c r="Q8463" s="31"/>
      <c r="R8463" s="84"/>
      <c r="S8463" s="31"/>
      <c r="T8463" s="31"/>
      <c r="U8463" s="169"/>
      <c r="V8463" s="150"/>
      <c r="W8463" s="141" t="str" cm="1">
        <f t="array" ref="W8463">IF(SUM(LEN(B8463:V8463))=0,"",IF(OR(OR(ISBLANK(F8463),SUM(LEN(C8463),LEN(D8463))=0),AND(NOT(E8463="Unknown"),ISBLANK(J8463)),AND(NOT(O8463="Unknown"),ISBLANK(R8463))),"Missing Information", INDEX(Table15[Entire Service Line Classification], MATCH(SUMIFS(Table15[Unique ID],Table15[System-Owned Portion],E8463,Table15[If Material Anything Other than "Lead" in Column E,Was Material Ever Previously Lead?],G8463,Table15[Customer-Owned Portion],O8463),Table15[Unique ID],0),0)))</f>
        <v/>
      </c>
      <c r="X8463"/>
    </row>
    <row r="8464" spans="2:24" x14ac:dyDescent="0.25">
      <c r="B8464" s="146"/>
      <c r="C8464" s="31"/>
      <c r="D8464" s="31"/>
      <c r="E8464" s="44"/>
      <c r="F8464" s="43"/>
      <c r="G8464" s="84"/>
      <c r="H8464" s="31"/>
      <c r="I8464" s="31"/>
      <c r="J8464" s="84"/>
      <c r="K8464" s="31"/>
      <c r="L8464" s="31"/>
      <c r="M8464" s="169"/>
      <c r="N8464" s="148"/>
      <c r="O8464" s="106"/>
      <c r="P8464" s="43"/>
      <c r="Q8464" s="31"/>
      <c r="R8464" s="84"/>
      <c r="S8464" s="31"/>
      <c r="T8464" s="31"/>
      <c r="U8464" s="169"/>
      <c r="V8464" s="150"/>
      <c r="W8464" s="141" t="str" cm="1">
        <f t="array" ref="W8464">IF(SUM(LEN(B8464:V8464))=0,"",IF(OR(OR(ISBLANK(F8464),SUM(LEN(C8464),LEN(D8464))=0),AND(NOT(E8464="Unknown"),ISBLANK(J8464)),AND(NOT(O8464="Unknown"),ISBLANK(R8464))),"Missing Information", INDEX(Table15[Entire Service Line Classification], MATCH(SUMIFS(Table15[Unique ID],Table15[System-Owned Portion],E8464,Table15[If Material Anything Other than "Lead" in Column E,Was Material Ever Previously Lead?],G8464,Table15[Customer-Owned Portion],O8464),Table15[Unique ID],0),0)))</f>
        <v/>
      </c>
      <c r="X8464"/>
    </row>
    <row r="8465" spans="2:24" x14ac:dyDescent="0.25">
      <c r="B8465" s="146"/>
      <c r="C8465" s="31"/>
      <c r="D8465" s="31"/>
      <c r="E8465" s="44"/>
      <c r="F8465" s="43"/>
      <c r="G8465" s="84"/>
      <c r="H8465" s="31"/>
      <c r="I8465" s="31"/>
      <c r="J8465" s="84"/>
      <c r="K8465" s="31"/>
      <c r="L8465" s="31"/>
      <c r="M8465" s="169"/>
      <c r="N8465" s="148"/>
      <c r="O8465" s="106"/>
      <c r="P8465" s="43"/>
      <c r="Q8465" s="31"/>
      <c r="R8465" s="84"/>
      <c r="S8465" s="31"/>
      <c r="T8465" s="31"/>
      <c r="U8465" s="169"/>
      <c r="V8465" s="150"/>
      <c r="W8465" s="141" t="str" cm="1">
        <f t="array" ref="W8465">IF(SUM(LEN(B8465:V8465))=0,"",IF(OR(OR(ISBLANK(F8465),SUM(LEN(C8465),LEN(D8465))=0),AND(NOT(E8465="Unknown"),ISBLANK(J8465)),AND(NOT(O8465="Unknown"),ISBLANK(R8465))),"Missing Information", INDEX(Table15[Entire Service Line Classification], MATCH(SUMIFS(Table15[Unique ID],Table15[System-Owned Portion],E8465,Table15[If Material Anything Other than "Lead" in Column E,Was Material Ever Previously Lead?],G8465,Table15[Customer-Owned Portion],O8465),Table15[Unique ID],0),0)))</f>
        <v/>
      </c>
      <c r="X8465"/>
    </row>
    <row r="8466" spans="2:24" x14ac:dyDescent="0.25">
      <c r="B8466" s="146"/>
      <c r="C8466" s="31"/>
      <c r="D8466" s="31"/>
      <c r="E8466" s="44"/>
      <c r="F8466" s="43"/>
      <c r="G8466" s="84"/>
      <c r="H8466" s="31"/>
      <c r="I8466" s="31"/>
      <c r="J8466" s="84"/>
      <c r="K8466" s="31"/>
      <c r="L8466" s="31"/>
      <c r="M8466" s="169"/>
      <c r="N8466" s="148"/>
      <c r="O8466" s="106"/>
      <c r="P8466" s="43"/>
      <c r="Q8466" s="31"/>
      <c r="R8466" s="84"/>
      <c r="S8466" s="31"/>
      <c r="T8466" s="31"/>
      <c r="U8466" s="169"/>
      <c r="V8466" s="150"/>
      <c r="W8466" s="141" t="str" cm="1">
        <f t="array" ref="W8466">IF(SUM(LEN(B8466:V8466))=0,"",IF(OR(OR(ISBLANK(F8466),SUM(LEN(C8466),LEN(D8466))=0),AND(NOT(E8466="Unknown"),ISBLANK(J8466)),AND(NOT(O8466="Unknown"),ISBLANK(R8466))),"Missing Information", INDEX(Table15[Entire Service Line Classification], MATCH(SUMIFS(Table15[Unique ID],Table15[System-Owned Portion],E8466,Table15[If Material Anything Other than "Lead" in Column E,Was Material Ever Previously Lead?],G8466,Table15[Customer-Owned Portion],O8466),Table15[Unique ID],0),0)))</f>
        <v/>
      </c>
      <c r="X8466"/>
    </row>
    <row r="8467" spans="2:24" x14ac:dyDescent="0.25">
      <c r="B8467" s="146"/>
      <c r="C8467" s="31"/>
      <c r="D8467" s="31"/>
      <c r="E8467" s="44"/>
      <c r="F8467" s="43"/>
      <c r="G8467" s="84"/>
      <c r="H8467" s="31"/>
      <c r="I8467" s="31"/>
      <c r="J8467" s="84"/>
      <c r="K8467" s="31"/>
      <c r="L8467" s="31"/>
      <c r="M8467" s="169"/>
      <c r="N8467" s="148"/>
      <c r="O8467" s="106"/>
      <c r="P8467" s="43"/>
      <c r="Q8467" s="31"/>
      <c r="R8467" s="84"/>
      <c r="S8467" s="31"/>
      <c r="T8467" s="31"/>
      <c r="U8467" s="169"/>
      <c r="V8467" s="150"/>
      <c r="W8467" s="141" t="str" cm="1">
        <f t="array" ref="W8467">IF(SUM(LEN(B8467:V8467))=0,"",IF(OR(OR(ISBLANK(F8467),SUM(LEN(C8467),LEN(D8467))=0),AND(NOT(E8467="Unknown"),ISBLANK(J8467)),AND(NOT(O8467="Unknown"),ISBLANK(R8467))),"Missing Information", INDEX(Table15[Entire Service Line Classification], MATCH(SUMIFS(Table15[Unique ID],Table15[System-Owned Portion],E8467,Table15[If Material Anything Other than "Lead" in Column E,Was Material Ever Previously Lead?],G8467,Table15[Customer-Owned Portion],O8467),Table15[Unique ID],0),0)))</f>
        <v/>
      </c>
      <c r="X8467"/>
    </row>
    <row r="8468" spans="2:24" x14ac:dyDescent="0.25">
      <c r="B8468" s="146"/>
      <c r="C8468" s="31"/>
      <c r="D8468" s="31"/>
      <c r="E8468" s="44"/>
      <c r="F8468" s="43"/>
      <c r="G8468" s="84"/>
      <c r="H8468" s="31"/>
      <c r="I8468" s="31"/>
      <c r="J8468" s="84"/>
      <c r="K8468" s="31"/>
      <c r="L8468" s="31"/>
      <c r="M8468" s="169"/>
      <c r="N8468" s="148"/>
      <c r="O8468" s="106"/>
      <c r="P8468" s="43"/>
      <c r="Q8468" s="31"/>
      <c r="R8468" s="84"/>
      <c r="S8468" s="31"/>
      <c r="T8468" s="31"/>
      <c r="U8468" s="169"/>
      <c r="V8468" s="150"/>
      <c r="W8468" s="141" t="str" cm="1">
        <f t="array" ref="W8468">IF(SUM(LEN(B8468:V8468))=0,"",IF(OR(OR(ISBLANK(F8468),SUM(LEN(C8468),LEN(D8468))=0),AND(NOT(E8468="Unknown"),ISBLANK(J8468)),AND(NOT(O8468="Unknown"),ISBLANK(R8468))),"Missing Information", INDEX(Table15[Entire Service Line Classification], MATCH(SUMIFS(Table15[Unique ID],Table15[System-Owned Portion],E8468,Table15[If Material Anything Other than "Lead" in Column E,Was Material Ever Previously Lead?],G8468,Table15[Customer-Owned Portion],O8468),Table15[Unique ID],0),0)))</f>
        <v/>
      </c>
      <c r="X8468"/>
    </row>
    <row r="8469" spans="2:24" x14ac:dyDescent="0.25">
      <c r="B8469" s="146"/>
      <c r="C8469" s="31"/>
      <c r="D8469" s="31"/>
      <c r="E8469" s="44"/>
      <c r="F8469" s="43"/>
      <c r="G8469" s="84"/>
      <c r="H8469" s="31"/>
      <c r="I8469" s="31"/>
      <c r="J8469" s="84"/>
      <c r="K8469" s="31"/>
      <c r="L8469" s="31"/>
      <c r="M8469" s="169"/>
      <c r="N8469" s="148"/>
      <c r="O8469" s="106"/>
      <c r="P8469" s="43"/>
      <c r="Q8469" s="31"/>
      <c r="R8469" s="84"/>
      <c r="S8469" s="31"/>
      <c r="T8469" s="31"/>
      <c r="U8469" s="169"/>
      <c r="V8469" s="150"/>
      <c r="W8469" s="141" t="str" cm="1">
        <f t="array" ref="W8469">IF(SUM(LEN(B8469:V8469))=0,"",IF(OR(OR(ISBLANK(F8469),SUM(LEN(C8469),LEN(D8469))=0),AND(NOT(E8469="Unknown"),ISBLANK(J8469)),AND(NOT(O8469="Unknown"),ISBLANK(R8469))),"Missing Information", INDEX(Table15[Entire Service Line Classification], MATCH(SUMIFS(Table15[Unique ID],Table15[System-Owned Portion],E8469,Table15[If Material Anything Other than "Lead" in Column E,Was Material Ever Previously Lead?],G8469,Table15[Customer-Owned Portion],O8469),Table15[Unique ID],0),0)))</f>
        <v/>
      </c>
      <c r="X8469"/>
    </row>
    <row r="8470" spans="2:24" x14ac:dyDescent="0.25">
      <c r="B8470" s="146"/>
      <c r="C8470" s="31"/>
      <c r="D8470" s="31"/>
      <c r="E8470" s="44"/>
      <c r="F8470" s="43"/>
      <c r="G8470" s="84"/>
      <c r="H8470" s="31"/>
      <c r="I8470" s="31"/>
      <c r="J8470" s="84"/>
      <c r="K8470" s="31"/>
      <c r="L8470" s="31"/>
      <c r="M8470" s="169"/>
      <c r="N8470" s="148"/>
      <c r="O8470" s="106"/>
      <c r="P8470" s="43"/>
      <c r="Q8470" s="31"/>
      <c r="R8470" s="84"/>
      <c r="S8470" s="31"/>
      <c r="T8470" s="31"/>
      <c r="U8470" s="169"/>
      <c r="V8470" s="150"/>
      <c r="W8470" s="141" t="str" cm="1">
        <f t="array" ref="W8470">IF(SUM(LEN(B8470:V8470))=0,"",IF(OR(OR(ISBLANK(F8470),SUM(LEN(C8470),LEN(D8470))=0),AND(NOT(E8470="Unknown"),ISBLANK(J8470)),AND(NOT(O8470="Unknown"),ISBLANK(R8470))),"Missing Information", INDEX(Table15[Entire Service Line Classification], MATCH(SUMIFS(Table15[Unique ID],Table15[System-Owned Portion],E8470,Table15[If Material Anything Other than "Lead" in Column E,Was Material Ever Previously Lead?],G8470,Table15[Customer-Owned Portion],O8470),Table15[Unique ID],0),0)))</f>
        <v/>
      </c>
      <c r="X8470"/>
    </row>
    <row r="8471" spans="2:24" x14ac:dyDescent="0.25">
      <c r="B8471" s="146"/>
      <c r="C8471" s="31"/>
      <c r="D8471" s="31"/>
      <c r="E8471" s="44"/>
      <c r="F8471" s="43"/>
      <c r="G8471" s="84"/>
      <c r="H8471" s="31"/>
      <c r="I8471" s="31"/>
      <c r="J8471" s="84"/>
      <c r="K8471" s="31"/>
      <c r="L8471" s="31"/>
      <c r="M8471" s="169"/>
      <c r="N8471" s="148"/>
      <c r="O8471" s="106"/>
      <c r="P8471" s="43"/>
      <c r="Q8471" s="31"/>
      <c r="R8471" s="84"/>
      <c r="S8471" s="31"/>
      <c r="T8471" s="31"/>
      <c r="U8471" s="169"/>
      <c r="V8471" s="150"/>
      <c r="W8471" s="141" t="str" cm="1">
        <f t="array" ref="W8471">IF(SUM(LEN(B8471:V8471))=0,"",IF(OR(OR(ISBLANK(F8471),SUM(LEN(C8471),LEN(D8471))=0),AND(NOT(E8471="Unknown"),ISBLANK(J8471)),AND(NOT(O8471="Unknown"),ISBLANK(R8471))),"Missing Information", INDEX(Table15[Entire Service Line Classification], MATCH(SUMIFS(Table15[Unique ID],Table15[System-Owned Portion],E8471,Table15[If Material Anything Other than "Lead" in Column E,Was Material Ever Previously Lead?],G8471,Table15[Customer-Owned Portion],O8471),Table15[Unique ID],0),0)))</f>
        <v/>
      </c>
      <c r="X8471"/>
    </row>
    <row r="8472" spans="2:24" x14ac:dyDescent="0.25">
      <c r="B8472" s="146"/>
      <c r="C8472" s="31"/>
      <c r="D8472" s="31"/>
      <c r="E8472" s="44"/>
      <c r="F8472" s="43"/>
      <c r="G8472" s="84"/>
      <c r="H8472" s="31"/>
      <c r="I8472" s="31"/>
      <c r="J8472" s="84"/>
      <c r="K8472" s="31"/>
      <c r="L8472" s="31"/>
      <c r="M8472" s="169"/>
      <c r="N8472" s="148"/>
      <c r="O8472" s="106"/>
      <c r="P8472" s="43"/>
      <c r="Q8472" s="31"/>
      <c r="R8472" s="84"/>
      <c r="S8472" s="31"/>
      <c r="T8472" s="31"/>
      <c r="U8472" s="169"/>
      <c r="V8472" s="150"/>
      <c r="W8472" s="141" t="str" cm="1">
        <f t="array" ref="W8472">IF(SUM(LEN(B8472:V8472))=0,"",IF(OR(OR(ISBLANK(F8472),SUM(LEN(C8472),LEN(D8472))=0),AND(NOT(E8472="Unknown"),ISBLANK(J8472)),AND(NOT(O8472="Unknown"),ISBLANK(R8472))),"Missing Information", INDEX(Table15[Entire Service Line Classification], MATCH(SUMIFS(Table15[Unique ID],Table15[System-Owned Portion],E8472,Table15[If Material Anything Other than "Lead" in Column E,Was Material Ever Previously Lead?],G8472,Table15[Customer-Owned Portion],O8472),Table15[Unique ID],0),0)))</f>
        <v/>
      </c>
      <c r="X8472"/>
    </row>
    <row r="8473" spans="2:24" x14ac:dyDescent="0.25">
      <c r="B8473" s="146"/>
      <c r="C8473" s="31"/>
      <c r="D8473" s="31"/>
      <c r="E8473" s="44"/>
      <c r="F8473" s="43"/>
      <c r="G8473" s="84"/>
      <c r="H8473" s="31"/>
      <c r="I8473" s="31"/>
      <c r="J8473" s="84"/>
      <c r="K8473" s="31"/>
      <c r="L8473" s="31"/>
      <c r="M8473" s="169"/>
      <c r="N8473" s="148"/>
      <c r="O8473" s="106"/>
      <c r="P8473" s="43"/>
      <c r="Q8473" s="31"/>
      <c r="R8473" s="84"/>
      <c r="S8473" s="31"/>
      <c r="T8473" s="31"/>
      <c r="U8473" s="169"/>
      <c r="V8473" s="150"/>
      <c r="W8473" s="141" t="str" cm="1">
        <f t="array" ref="W8473">IF(SUM(LEN(B8473:V8473))=0,"",IF(OR(OR(ISBLANK(F8473),SUM(LEN(C8473),LEN(D8473))=0),AND(NOT(E8473="Unknown"),ISBLANK(J8473)),AND(NOT(O8473="Unknown"),ISBLANK(R8473))),"Missing Information", INDEX(Table15[Entire Service Line Classification], MATCH(SUMIFS(Table15[Unique ID],Table15[System-Owned Portion],E8473,Table15[If Material Anything Other than "Lead" in Column E,Was Material Ever Previously Lead?],G8473,Table15[Customer-Owned Portion],O8473),Table15[Unique ID],0),0)))</f>
        <v/>
      </c>
      <c r="X8473"/>
    </row>
    <row r="8474" spans="2:24" x14ac:dyDescent="0.25">
      <c r="B8474" s="146"/>
      <c r="C8474" s="31"/>
      <c r="D8474" s="31"/>
      <c r="E8474" s="44"/>
      <c r="F8474" s="43"/>
      <c r="G8474" s="84"/>
      <c r="H8474" s="31"/>
      <c r="I8474" s="31"/>
      <c r="J8474" s="84"/>
      <c r="K8474" s="31"/>
      <c r="L8474" s="31"/>
      <c r="M8474" s="169"/>
      <c r="N8474" s="148"/>
      <c r="O8474" s="106"/>
      <c r="P8474" s="43"/>
      <c r="Q8474" s="31"/>
      <c r="R8474" s="84"/>
      <c r="S8474" s="31"/>
      <c r="T8474" s="31"/>
      <c r="U8474" s="169"/>
      <c r="V8474" s="150"/>
      <c r="W8474" s="141" t="str" cm="1">
        <f t="array" ref="W8474">IF(SUM(LEN(B8474:V8474))=0,"",IF(OR(OR(ISBLANK(F8474),SUM(LEN(C8474),LEN(D8474))=0),AND(NOT(E8474="Unknown"),ISBLANK(J8474)),AND(NOT(O8474="Unknown"),ISBLANK(R8474))),"Missing Information", INDEX(Table15[Entire Service Line Classification], MATCH(SUMIFS(Table15[Unique ID],Table15[System-Owned Portion],E8474,Table15[If Material Anything Other than "Lead" in Column E,Was Material Ever Previously Lead?],G8474,Table15[Customer-Owned Portion],O8474),Table15[Unique ID],0),0)))</f>
        <v/>
      </c>
      <c r="X8474"/>
    </row>
    <row r="8475" spans="2:24" x14ac:dyDescent="0.25">
      <c r="B8475" s="146"/>
      <c r="C8475" s="31"/>
      <c r="D8475" s="31"/>
      <c r="E8475" s="44"/>
      <c r="F8475" s="43"/>
      <c r="G8475" s="84"/>
      <c r="H8475" s="31"/>
      <c r="I8475" s="31"/>
      <c r="J8475" s="84"/>
      <c r="K8475" s="31"/>
      <c r="L8475" s="31"/>
      <c r="M8475" s="169"/>
      <c r="N8475" s="148"/>
      <c r="O8475" s="106"/>
      <c r="P8475" s="43"/>
      <c r="Q8475" s="31"/>
      <c r="R8475" s="84"/>
      <c r="S8475" s="31"/>
      <c r="T8475" s="31"/>
      <c r="U8475" s="169"/>
      <c r="V8475" s="150"/>
      <c r="W8475" s="141" t="str" cm="1">
        <f t="array" ref="W8475">IF(SUM(LEN(B8475:V8475))=0,"",IF(OR(OR(ISBLANK(F8475),SUM(LEN(C8475),LEN(D8475))=0),AND(NOT(E8475="Unknown"),ISBLANK(J8475)),AND(NOT(O8475="Unknown"),ISBLANK(R8475))),"Missing Information", INDEX(Table15[Entire Service Line Classification], MATCH(SUMIFS(Table15[Unique ID],Table15[System-Owned Portion],E8475,Table15[If Material Anything Other than "Lead" in Column E,Was Material Ever Previously Lead?],G8475,Table15[Customer-Owned Portion],O8475),Table15[Unique ID],0),0)))</f>
        <v/>
      </c>
      <c r="X8475"/>
    </row>
    <row r="8476" spans="2:24" x14ac:dyDescent="0.25">
      <c r="B8476" s="146"/>
      <c r="C8476" s="31"/>
      <c r="D8476" s="31"/>
      <c r="E8476" s="44"/>
      <c r="F8476" s="43"/>
      <c r="G8476" s="84"/>
      <c r="H8476" s="31"/>
      <c r="I8476" s="31"/>
      <c r="J8476" s="84"/>
      <c r="K8476" s="31"/>
      <c r="L8476" s="31"/>
      <c r="M8476" s="169"/>
      <c r="N8476" s="148"/>
      <c r="O8476" s="106"/>
      <c r="P8476" s="43"/>
      <c r="Q8476" s="31"/>
      <c r="R8476" s="84"/>
      <c r="S8476" s="31"/>
      <c r="T8476" s="31"/>
      <c r="U8476" s="169"/>
      <c r="V8476" s="150"/>
      <c r="W8476" s="141" t="str" cm="1">
        <f t="array" ref="W8476">IF(SUM(LEN(B8476:V8476))=0,"",IF(OR(OR(ISBLANK(F8476),SUM(LEN(C8476),LEN(D8476))=0),AND(NOT(E8476="Unknown"),ISBLANK(J8476)),AND(NOT(O8476="Unknown"),ISBLANK(R8476))),"Missing Information", INDEX(Table15[Entire Service Line Classification], MATCH(SUMIFS(Table15[Unique ID],Table15[System-Owned Portion],E8476,Table15[If Material Anything Other than "Lead" in Column E,Was Material Ever Previously Lead?],G8476,Table15[Customer-Owned Portion],O8476),Table15[Unique ID],0),0)))</f>
        <v/>
      </c>
      <c r="X8476"/>
    </row>
    <row r="8477" spans="2:24" x14ac:dyDescent="0.25">
      <c r="B8477" s="146"/>
      <c r="C8477" s="31"/>
      <c r="D8477" s="31"/>
      <c r="E8477" s="44"/>
      <c r="F8477" s="43"/>
      <c r="G8477" s="84"/>
      <c r="H8477" s="31"/>
      <c r="I8477" s="31"/>
      <c r="J8477" s="84"/>
      <c r="K8477" s="31"/>
      <c r="L8477" s="31"/>
      <c r="M8477" s="169"/>
      <c r="N8477" s="148"/>
      <c r="O8477" s="106"/>
      <c r="P8477" s="43"/>
      <c r="Q8477" s="31"/>
      <c r="R8477" s="84"/>
      <c r="S8477" s="31"/>
      <c r="T8477" s="31"/>
      <c r="U8477" s="169"/>
      <c r="V8477" s="150"/>
      <c r="W8477" s="141" t="str" cm="1">
        <f t="array" ref="W8477">IF(SUM(LEN(B8477:V8477))=0,"",IF(OR(OR(ISBLANK(F8477),SUM(LEN(C8477),LEN(D8477))=0),AND(NOT(E8477="Unknown"),ISBLANK(J8477)),AND(NOT(O8477="Unknown"),ISBLANK(R8477))),"Missing Information", INDEX(Table15[Entire Service Line Classification], MATCH(SUMIFS(Table15[Unique ID],Table15[System-Owned Portion],E8477,Table15[If Material Anything Other than "Lead" in Column E,Was Material Ever Previously Lead?],G8477,Table15[Customer-Owned Portion],O8477),Table15[Unique ID],0),0)))</f>
        <v/>
      </c>
      <c r="X8477"/>
    </row>
    <row r="8478" spans="2:24" x14ac:dyDescent="0.25">
      <c r="B8478" s="146"/>
      <c r="C8478" s="31"/>
      <c r="D8478" s="31"/>
      <c r="E8478" s="44"/>
      <c r="F8478" s="43"/>
      <c r="G8478" s="84"/>
      <c r="H8478" s="31"/>
      <c r="I8478" s="31"/>
      <c r="J8478" s="84"/>
      <c r="K8478" s="31"/>
      <c r="L8478" s="31"/>
      <c r="M8478" s="169"/>
      <c r="N8478" s="148"/>
      <c r="O8478" s="106"/>
      <c r="P8478" s="43"/>
      <c r="Q8478" s="31"/>
      <c r="R8478" s="84"/>
      <c r="S8478" s="31"/>
      <c r="T8478" s="31"/>
      <c r="U8478" s="169"/>
      <c r="V8478" s="150"/>
      <c r="W8478" s="141" t="str" cm="1">
        <f t="array" ref="W8478">IF(SUM(LEN(B8478:V8478))=0,"",IF(OR(OR(ISBLANK(F8478),SUM(LEN(C8478),LEN(D8478))=0),AND(NOT(E8478="Unknown"),ISBLANK(J8478)),AND(NOT(O8478="Unknown"),ISBLANK(R8478))),"Missing Information", INDEX(Table15[Entire Service Line Classification], MATCH(SUMIFS(Table15[Unique ID],Table15[System-Owned Portion],E8478,Table15[If Material Anything Other than "Lead" in Column E,Was Material Ever Previously Lead?],G8478,Table15[Customer-Owned Portion],O8478),Table15[Unique ID],0),0)))</f>
        <v/>
      </c>
      <c r="X8478"/>
    </row>
    <row r="8479" spans="2:24" x14ac:dyDescent="0.25">
      <c r="B8479" s="146"/>
      <c r="C8479" s="31"/>
      <c r="D8479" s="31"/>
      <c r="E8479" s="44"/>
      <c r="F8479" s="43"/>
      <c r="G8479" s="84"/>
      <c r="H8479" s="31"/>
      <c r="I8479" s="31"/>
      <c r="J8479" s="84"/>
      <c r="K8479" s="31"/>
      <c r="L8479" s="31"/>
      <c r="M8479" s="169"/>
      <c r="N8479" s="148"/>
      <c r="O8479" s="106"/>
      <c r="P8479" s="43"/>
      <c r="Q8479" s="31"/>
      <c r="R8479" s="84"/>
      <c r="S8479" s="31"/>
      <c r="T8479" s="31"/>
      <c r="U8479" s="169"/>
      <c r="V8479" s="150"/>
      <c r="W8479" s="141" t="str" cm="1">
        <f t="array" ref="W8479">IF(SUM(LEN(B8479:V8479))=0,"",IF(OR(OR(ISBLANK(F8479),SUM(LEN(C8479),LEN(D8479))=0),AND(NOT(E8479="Unknown"),ISBLANK(J8479)),AND(NOT(O8479="Unknown"),ISBLANK(R8479))),"Missing Information", INDEX(Table15[Entire Service Line Classification], MATCH(SUMIFS(Table15[Unique ID],Table15[System-Owned Portion],E8479,Table15[If Material Anything Other than "Lead" in Column E,Was Material Ever Previously Lead?],G8479,Table15[Customer-Owned Portion],O8479),Table15[Unique ID],0),0)))</f>
        <v/>
      </c>
      <c r="X8479"/>
    </row>
    <row r="8480" spans="2:24" x14ac:dyDescent="0.25">
      <c r="B8480" s="146"/>
      <c r="C8480" s="31"/>
      <c r="D8480" s="31"/>
      <c r="E8480" s="44"/>
      <c r="F8480" s="43"/>
      <c r="G8480" s="84"/>
      <c r="H8480" s="31"/>
      <c r="I8480" s="31"/>
      <c r="J8480" s="84"/>
      <c r="K8480" s="31"/>
      <c r="L8480" s="31"/>
      <c r="M8480" s="169"/>
      <c r="N8480" s="148"/>
      <c r="O8480" s="106"/>
      <c r="P8480" s="43"/>
      <c r="Q8480" s="31"/>
      <c r="R8480" s="84"/>
      <c r="S8480" s="31"/>
      <c r="T8480" s="31"/>
      <c r="U8480" s="169"/>
      <c r="V8480" s="150"/>
      <c r="W8480" s="141" t="str" cm="1">
        <f t="array" ref="W8480">IF(SUM(LEN(B8480:V8480))=0,"",IF(OR(OR(ISBLANK(F8480),SUM(LEN(C8480),LEN(D8480))=0),AND(NOT(E8480="Unknown"),ISBLANK(J8480)),AND(NOT(O8480="Unknown"),ISBLANK(R8480))),"Missing Information", INDEX(Table15[Entire Service Line Classification], MATCH(SUMIFS(Table15[Unique ID],Table15[System-Owned Portion],E8480,Table15[If Material Anything Other than "Lead" in Column E,Was Material Ever Previously Lead?],G8480,Table15[Customer-Owned Portion],O8480),Table15[Unique ID],0),0)))</f>
        <v/>
      </c>
      <c r="X8480"/>
    </row>
    <row r="8481" spans="2:24" x14ac:dyDescent="0.25">
      <c r="B8481" s="146"/>
      <c r="C8481" s="31"/>
      <c r="D8481" s="31"/>
      <c r="E8481" s="44"/>
      <c r="F8481" s="43"/>
      <c r="G8481" s="84"/>
      <c r="H8481" s="31"/>
      <c r="I8481" s="31"/>
      <c r="J8481" s="84"/>
      <c r="K8481" s="31"/>
      <c r="L8481" s="31"/>
      <c r="M8481" s="169"/>
      <c r="N8481" s="148"/>
      <c r="O8481" s="106"/>
      <c r="P8481" s="43"/>
      <c r="Q8481" s="31"/>
      <c r="R8481" s="84"/>
      <c r="S8481" s="31"/>
      <c r="T8481" s="31"/>
      <c r="U8481" s="169"/>
      <c r="V8481" s="150"/>
      <c r="W8481" s="141" t="str" cm="1">
        <f t="array" ref="W8481">IF(SUM(LEN(B8481:V8481))=0,"",IF(OR(OR(ISBLANK(F8481),SUM(LEN(C8481),LEN(D8481))=0),AND(NOT(E8481="Unknown"),ISBLANK(J8481)),AND(NOT(O8481="Unknown"),ISBLANK(R8481))),"Missing Information", INDEX(Table15[Entire Service Line Classification], MATCH(SUMIFS(Table15[Unique ID],Table15[System-Owned Portion],E8481,Table15[If Material Anything Other than "Lead" in Column E,Was Material Ever Previously Lead?],G8481,Table15[Customer-Owned Portion],O8481),Table15[Unique ID],0),0)))</f>
        <v/>
      </c>
      <c r="X8481"/>
    </row>
    <row r="8482" spans="2:24" x14ac:dyDescent="0.25">
      <c r="B8482" s="146"/>
      <c r="C8482" s="31"/>
      <c r="D8482" s="31"/>
      <c r="E8482" s="44"/>
      <c r="F8482" s="43"/>
      <c r="G8482" s="84"/>
      <c r="H8482" s="31"/>
      <c r="I8482" s="31"/>
      <c r="J8482" s="84"/>
      <c r="K8482" s="31"/>
      <c r="L8482" s="31"/>
      <c r="M8482" s="169"/>
      <c r="N8482" s="148"/>
      <c r="O8482" s="106"/>
      <c r="P8482" s="43"/>
      <c r="Q8482" s="31"/>
      <c r="R8482" s="84"/>
      <c r="S8482" s="31"/>
      <c r="T8482" s="31"/>
      <c r="U8482" s="169"/>
      <c r="V8482" s="150"/>
      <c r="W8482" s="141" t="str" cm="1">
        <f t="array" ref="W8482">IF(SUM(LEN(B8482:V8482))=0,"",IF(OR(OR(ISBLANK(F8482),SUM(LEN(C8482),LEN(D8482))=0),AND(NOT(E8482="Unknown"),ISBLANK(J8482)),AND(NOT(O8482="Unknown"),ISBLANK(R8482))),"Missing Information", INDEX(Table15[Entire Service Line Classification], MATCH(SUMIFS(Table15[Unique ID],Table15[System-Owned Portion],E8482,Table15[If Material Anything Other than "Lead" in Column E,Was Material Ever Previously Lead?],G8482,Table15[Customer-Owned Portion],O8482),Table15[Unique ID],0),0)))</f>
        <v/>
      </c>
      <c r="X8482"/>
    </row>
    <row r="8483" spans="2:24" x14ac:dyDescent="0.25">
      <c r="B8483" s="146"/>
      <c r="C8483" s="31"/>
      <c r="D8483" s="31"/>
      <c r="E8483" s="44"/>
      <c r="F8483" s="43"/>
      <c r="G8483" s="84"/>
      <c r="H8483" s="31"/>
      <c r="I8483" s="31"/>
      <c r="J8483" s="84"/>
      <c r="K8483" s="31"/>
      <c r="L8483" s="31"/>
      <c r="M8483" s="169"/>
      <c r="N8483" s="148"/>
      <c r="O8483" s="106"/>
      <c r="P8483" s="43"/>
      <c r="Q8483" s="31"/>
      <c r="R8483" s="84"/>
      <c r="S8483" s="31"/>
      <c r="T8483" s="31"/>
      <c r="U8483" s="169"/>
      <c r="V8483" s="150"/>
      <c r="W8483" s="141" t="str" cm="1">
        <f t="array" ref="W8483">IF(SUM(LEN(B8483:V8483))=0,"",IF(OR(OR(ISBLANK(F8483),SUM(LEN(C8483),LEN(D8483))=0),AND(NOT(E8483="Unknown"),ISBLANK(J8483)),AND(NOT(O8483="Unknown"),ISBLANK(R8483))),"Missing Information", INDEX(Table15[Entire Service Line Classification], MATCH(SUMIFS(Table15[Unique ID],Table15[System-Owned Portion],E8483,Table15[If Material Anything Other than "Lead" in Column E,Was Material Ever Previously Lead?],G8483,Table15[Customer-Owned Portion],O8483),Table15[Unique ID],0),0)))</f>
        <v/>
      </c>
      <c r="X8483"/>
    </row>
    <row r="8484" spans="2:24" x14ac:dyDescent="0.25">
      <c r="B8484" s="146"/>
      <c r="C8484" s="31"/>
      <c r="D8484" s="31"/>
      <c r="E8484" s="44"/>
      <c r="F8484" s="43"/>
      <c r="G8484" s="84"/>
      <c r="H8484" s="31"/>
      <c r="I8484" s="31"/>
      <c r="J8484" s="84"/>
      <c r="K8484" s="31"/>
      <c r="L8484" s="31"/>
      <c r="M8484" s="169"/>
      <c r="N8484" s="148"/>
      <c r="O8484" s="106"/>
      <c r="P8484" s="43"/>
      <c r="Q8484" s="31"/>
      <c r="R8484" s="84"/>
      <c r="S8484" s="31"/>
      <c r="T8484" s="31"/>
      <c r="U8484" s="169"/>
      <c r="V8484" s="150"/>
      <c r="W8484" s="141" t="str" cm="1">
        <f t="array" ref="W8484">IF(SUM(LEN(B8484:V8484))=0,"",IF(OR(OR(ISBLANK(F8484),SUM(LEN(C8484),LEN(D8484))=0),AND(NOT(E8484="Unknown"),ISBLANK(J8484)),AND(NOT(O8484="Unknown"),ISBLANK(R8484))),"Missing Information", INDEX(Table15[Entire Service Line Classification], MATCH(SUMIFS(Table15[Unique ID],Table15[System-Owned Portion],E8484,Table15[If Material Anything Other than "Lead" in Column E,Was Material Ever Previously Lead?],G8484,Table15[Customer-Owned Portion],O8484),Table15[Unique ID],0),0)))</f>
        <v/>
      </c>
      <c r="X8484"/>
    </row>
    <row r="8485" spans="2:24" x14ac:dyDescent="0.25">
      <c r="B8485" s="146"/>
      <c r="C8485" s="31"/>
      <c r="D8485" s="31"/>
      <c r="E8485" s="44"/>
      <c r="F8485" s="43"/>
      <c r="G8485" s="84"/>
      <c r="H8485" s="31"/>
      <c r="I8485" s="31"/>
      <c r="J8485" s="84"/>
      <c r="K8485" s="31"/>
      <c r="L8485" s="31"/>
      <c r="M8485" s="169"/>
      <c r="N8485" s="148"/>
      <c r="O8485" s="106"/>
      <c r="P8485" s="43"/>
      <c r="Q8485" s="31"/>
      <c r="R8485" s="84"/>
      <c r="S8485" s="31"/>
      <c r="T8485" s="31"/>
      <c r="U8485" s="169"/>
      <c r="V8485" s="150"/>
      <c r="W8485" s="141" t="str" cm="1">
        <f t="array" ref="W8485">IF(SUM(LEN(B8485:V8485))=0,"",IF(OR(OR(ISBLANK(F8485),SUM(LEN(C8485),LEN(D8485))=0),AND(NOT(E8485="Unknown"),ISBLANK(J8485)),AND(NOT(O8485="Unknown"),ISBLANK(R8485))),"Missing Information", INDEX(Table15[Entire Service Line Classification], MATCH(SUMIFS(Table15[Unique ID],Table15[System-Owned Portion],E8485,Table15[If Material Anything Other than "Lead" in Column E,Was Material Ever Previously Lead?],G8485,Table15[Customer-Owned Portion],O8485),Table15[Unique ID],0),0)))</f>
        <v/>
      </c>
      <c r="X8485"/>
    </row>
    <row r="8486" spans="2:24" x14ac:dyDescent="0.25">
      <c r="B8486" s="146"/>
      <c r="C8486" s="31"/>
      <c r="D8486" s="31"/>
      <c r="E8486" s="44"/>
      <c r="F8486" s="43"/>
      <c r="G8486" s="84"/>
      <c r="H8486" s="31"/>
      <c r="I8486" s="31"/>
      <c r="J8486" s="84"/>
      <c r="K8486" s="31"/>
      <c r="L8486" s="31"/>
      <c r="M8486" s="169"/>
      <c r="N8486" s="148"/>
      <c r="O8486" s="106"/>
      <c r="P8486" s="43"/>
      <c r="Q8486" s="31"/>
      <c r="R8486" s="84"/>
      <c r="S8486" s="31"/>
      <c r="T8486" s="31"/>
      <c r="U8486" s="169"/>
      <c r="V8486" s="150"/>
      <c r="W8486" s="141" t="str" cm="1">
        <f t="array" ref="W8486">IF(SUM(LEN(B8486:V8486))=0,"",IF(OR(OR(ISBLANK(F8486),SUM(LEN(C8486),LEN(D8486))=0),AND(NOT(E8486="Unknown"),ISBLANK(J8486)),AND(NOT(O8486="Unknown"),ISBLANK(R8486))),"Missing Information", INDEX(Table15[Entire Service Line Classification], MATCH(SUMIFS(Table15[Unique ID],Table15[System-Owned Portion],E8486,Table15[If Material Anything Other than "Lead" in Column E,Was Material Ever Previously Lead?],G8486,Table15[Customer-Owned Portion],O8486),Table15[Unique ID],0),0)))</f>
        <v/>
      </c>
      <c r="X8486"/>
    </row>
    <row r="8487" spans="2:24" x14ac:dyDescent="0.25">
      <c r="B8487" s="146"/>
      <c r="C8487" s="31"/>
      <c r="D8487" s="31"/>
      <c r="E8487" s="44"/>
      <c r="F8487" s="43"/>
      <c r="G8487" s="84"/>
      <c r="H8487" s="31"/>
      <c r="I8487" s="31"/>
      <c r="J8487" s="84"/>
      <c r="K8487" s="31"/>
      <c r="L8487" s="31"/>
      <c r="M8487" s="169"/>
      <c r="N8487" s="148"/>
      <c r="O8487" s="106"/>
      <c r="P8487" s="43"/>
      <c r="Q8487" s="31"/>
      <c r="R8487" s="84"/>
      <c r="S8487" s="31"/>
      <c r="T8487" s="31"/>
      <c r="U8487" s="169"/>
      <c r="V8487" s="150"/>
      <c r="W8487" s="141" t="str" cm="1">
        <f t="array" ref="W8487">IF(SUM(LEN(B8487:V8487))=0,"",IF(OR(OR(ISBLANK(F8487),SUM(LEN(C8487),LEN(D8487))=0),AND(NOT(E8487="Unknown"),ISBLANK(J8487)),AND(NOT(O8487="Unknown"),ISBLANK(R8487))),"Missing Information", INDEX(Table15[Entire Service Line Classification], MATCH(SUMIFS(Table15[Unique ID],Table15[System-Owned Portion],E8487,Table15[If Material Anything Other than "Lead" in Column E,Was Material Ever Previously Lead?],G8487,Table15[Customer-Owned Portion],O8487),Table15[Unique ID],0),0)))</f>
        <v/>
      </c>
      <c r="X8487"/>
    </row>
    <row r="8488" spans="2:24" x14ac:dyDescent="0.25">
      <c r="B8488" s="146"/>
      <c r="C8488" s="31"/>
      <c r="D8488" s="31"/>
      <c r="E8488" s="44"/>
      <c r="F8488" s="43"/>
      <c r="G8488" s="84"/>
      <c r="H8488" s="31"/>
      <c r="I8488" s="31"/>
      <c r="J8488" s="84"/>
      <c r="K8488" s="31"/>
      <c r="L8488" s="31"/>
      <c r="M8488" s="169"/>
      <c r="N8488" s="148"/>
      <c r="O8488" s="106"/>
      <c r="P8488" s="43"/>
      <c r="Q8488" s="31"/>
      <c r="R8488" s="84"/>
      <c r="S8488" s="31"/>
      <c r="T8488" s="31"/>
      <c r="U8488" s="169"/>
      <c r="V8488" s="150"/>
      <c r="W8488" s="141" t="str" cm="1">
        <f t="array" ref="W8488">IF(SUM(LEN(B8488:V8488))=0,"",IF(OR(OR(ISBLANK(F8488),SUM(LEN(C8488),LEN(D8488))=0),AND(NOT(E8488="Unknown"),ISBLANK(J8488)),AND(NOT(O8488="Unknown"),ISBLANK(R8488))),"Missing Information", INDEX(Table15[Entire Service Line Classification], MATCH(SUMIFS(Table15[Unique ID],Table15[System-Owned Portion],E8488,Table15[If Material Anything Other than "Lead" in Column E,Was Material Ever Previously Lead?],G8488,Table15[Customer-Owned Portion],O8488),Table15[Unique ID],0),0)))</f>
        <v/>
      </c>
      <c r="X8488"/>
    </row>
    <row r="8489" spans="2:24" x14ac:dyDescent="0.25">
      <c r="B8489" s="146"/>
      <c r="C8489" s="31"/>
      <c r="D8489" s="31"/>
      <c r="E8489" s="44"/>
      <c r="F8489" s="43"/>
      <c r="G8489" s="84"/>
      <c r="H8489" s="31"/>
      <c r="I8489" s="31"/>
      <c r="J8489" s="84"/>
      <c r="K8489" s="31"/>
      <c r="L8489" s="31"/>
      <c r="M8489" s="169"/>
      <c r="N8489" s="148"/>
      <c r="O8489" s="106"/>
      <c r="P8489" s="43"/>
      <c r="Q8489" s="31"/>
      <c r="R8489" s="84"/>
      <c r="S8489" s="31"/>
      <c r="T8489" s="31"/>
      <c r="U8489" s="169"/>
      <c r="V8489" s="150"/>
      <c r="W8489" s="141" t="str" cm="1">
        <f t="array" ref="W8489">IF(SUM(LEN(B8489:V8489))=0,"",IF(OR(OR(ISBLANK(F8489),SUM(LEN(C8489),LEN(D8489))=0),AND(NOT(E8489="Unknown"),ISBLANK(J8489)),AND(NOT(O8489="Unknown"),ISBLANK(R8489))),"Missing Information", INDEX(Table15[Entire Service Line Classification], MATCH(SUMIFS(Table15[Unique ID],Table15[System-Owned Portion],E8489,Table15[If Material Anything Other than "Lead" in Column E,Was Material Ever Previously Lead?],G8489,Table15[Customer-Owned Portion],O8489),Table15[Unique ID],0),0)))</f>
        <v/>
      </c>
      <c r="X8489"/>
    </row>
    <row r="8490" spans="2:24" x14ac:dyDescent="0.25">
      <c r="B8490" s="146"/>
      <c r="C8490" s="31"/>
      <c r="D8490" s="31"/>
      <c r="E8490" s="44"/>
      <c r="F8490" s="43"/>
      <c r="G8490" s="84"/>
      <c r="H8490" s="31"/>
      <c r="I8490" s="31"/>
      <c r="J8490" s="84"/>
      <c r="K8490" s="31"/>
      <c r="L8490" s="31"/>
      <c r="M8490" s="169"/>
      <c r="N8490" s="148"/>
      <c r="O8490" s="106"/>
      <c r="P8490" s="43"/>
      <c r="Q8490" s="31"/>
      <c r="R8490" s="84"/>
      <c r="S8490" s="31"/>
      <c r="T8490" s="31"/>
      <c r="U8490" s="169"/>
      <c r="V8490" s="150"/>
      <c r="W8490" s="141" t="str" cm="1">
        <f t="array" ref="W8490">IF(SUM(LEN(B8490:V8490))=0,"",IF(OR(OR(ISBLANK(F8490),SUM(LEN(C8490),LEN(D8490))=0),AND(NOT(E8490="Unknown"),ISBLANK(J8490)),AND(NOT(O8490="Unknown"),ISBLANK(R8490))),"Missing Information", INDEX(Table15[Entire Service Line Classification], MATCH(SUMIFS(Table15[Unique ID],Table15[System-Owned Portion],E8490,Table15[If Material Anything Other than "Lead" in Column E,Was Material Ever Previously Lead?],G8490,Table15[Customer-Owned Portion],O8490),Table15[Unique ID],0),0)))</f>
        <v/>
      </c>
      <c r="X8490"/>
    </row>
    <row r="8491" spans="2:24" x14ac:dyDescent="0.25">
      <c r="B8491" s="146"/>
      <c r="C8491" s="31"/>
      <c r="D8491" s="31"/>
      <c r="E8491" s="44"/>
      <c r="F8491" s="43"/>
      <c r="G8491" s="84"/>
      <c r="H8491" s="31"/>
      <c r="I8491" s="31"/>
      <c r="J8491" s="84"/>
      <c r="K8491" s="31"/>
      <c r="L8491" s="31"/>
      <c r="M8491" s="169"/>
      <c r="N8491" s="148"/>
      <c r="O8491" s="106"/>
      <c r="P8491" s="43"/>
      <c r="Q8491" s="31"/>
      <c r="R8491" s="84"/>
      <c r="S8491" s="31"/>
      <c r="T8491" s="31"/>
      <c r="U8491" s="169"/>
      <c r="V8491" s="150"/>
      <c r="W8491" s="141" t="str" cm="1">
        <f t="array" ref="W8491">IF(SUM(LEN(B8491:V8491))=0,"",IF(OR(OR(ISBLANK(F8491),SUM(LEN(C8491),LEN(D8491))=0),AND(NOT(E8491="Unknown"),ISBLANK(J8491)),AND(NOT(O8491="Unknown"),ISBLANK(R8491))),"Missing Information", INDEX(Table15[Entire Service Line Classification], MATCH(SUMIFS(Table15[Unique ID],Table15[System-Owned Portion],E8491,Table15[If Material Anything Other than "Lead" in Column E,Was Material Ever Previously Lead?],G8491,Table15[Customer-Owned Portion],O8491),Table15[Unique ID],0),0)))</f>
        <v/>
      </c>
      <c r="X8491"/>
    </row>
    <row r="8492" spans="2:24" x14ac:dyDescent="0.25">
      <c r="B8492" s="146"/>
      <c r="C8492" s="31"/>
      <c r="D8492" s="31"/>
      <c r="E8492" s="44"/>
      <c r="F8492" s="43"/>
      <c r="G8492" s="84"/>
      <c r="H8492" s="31"/>
      <c r="I8492" s="31"/>
      <c r="J8492" s="84"/>
      <c r="K8492" s="31"/>
      <c r="L8492" s="31"/>
      <c r="M8492" s="169"/>
      <c r="N8492" s="148"/>
      <c r="O8492" s="106"/>
      <c r="P8492" s="43"/>
      <c r="Q8492" s="31"/>
      <c r="R8492" s="84"/>
      <c r="S8492" s="31"/>
      <c r="T8492" s="31"/>
      <c r="U8492" s="169"/>
      <c r="V8492" s="150"/>
      <c r="W8492" s="141" t="str" cm="1">
        <f t="array" ref="W8492">IF(SUM(LEN(B8492:V8492))=0,"",IF(OR(OR(ISBLANK(F8492),SUM(LEN(C8492),LEN(D8492))=0),AND(NOT(E8492="Unknown"),ISBLANK(J8492)),AND(NOT(O8492="Unknown"),ISBLANK(R8492))),"Missing Information", INDEX(Table15[Entire Service Line Classification], MATCH(SUMIFS(Table15[Unique ID],Table15[System-Owned Portion],E8492,Table15[If Material Anything Other than "Lead" in Column E,Was Material Ever Previously Lead?],G8492,Table15[Customer-Owned Portion],O8492),Table15[Unique ID],0),0)))</f>
        <v/>
      </c>
      <c r="X8492"/>
    </row>
    <row r="8493" spans="2:24" x14ac:dyDescent="0.25">
      <c r="B8493" s="146"/>
      <c r="C8493" s="31"/>
      <c r="D8493" s="31"/>
      <c r="E8493" s="44"/>
      <c r="F8493" s="43"/>
      <c r="G8493" s="84"/>
      <c r="H8493" s="31"/>
      <c r="I8493" s="31"/>
      <c r="J8493" s="84"/>
      <c r="K8493" s="31"/>
      <c r="L8493" s="31"/>
      <c r="M8493" s="169"/>
      <c r="N8493" s="148"/>
      <c r="O8493" s="106"/>
      <c r="P8493" s="43"/>
      <c r="Q8493" s="31"/>
      <c r="R8493" s="84"/>
      <c r="S8493" s="31"/>
      <c r="T8493" s="31"/>
      <c r="U8493" s="169"/>
      <c r="V8493" s="150"/>
      <c r="W8493" s="141" t="str" cm="1">
        <f t="array" ref="W8493">IF(SUM(LEN(B8493:V8493))=0,"",IF(OR(OR(ISBLANK(F8493),SUM(LEN(C8493),LEN(D8493))=0),AND(NOT(E8493="Unknown"),ISBLANK(J8493)),AND(NOT(O8493="Unknown"),ISBLANK(R8493))),"Missing Information", INDEX(Table15[Entire Service Line Classification], MATCH(SUMIFS(Table15[Unique ID],Table15[System-Owned Portion],E8493,Table15[If Material Anything Other than "Lead" in Column E,Was Material Ever Previously Lead?],G8493,Table15[Customer-Owned Portion],O8493),Table15[Unique ID],0),0)))</f>
        <v/>
      </c>
      <c r="X8493"/>
    </row>
    <row r="8494" spans="2:24" x14ac:dyDescent="0.25">
      <c r="B8494" s="146"/>
      <c r="C8494" s="31"/>
      <c r="D8494" s="31"/>
      <c r="E8494" s="44"/>
      <c r="F8494" s="43"/>
      <c r="G8494" s="84"/>
      <c r="H8494" s="31"/>
      <c r="I8494" s="31"/>
      <c r="J8494" s="84"/>
      <c r="K8494" s="31"/>
      <c r="L8494" s="31"/>
      <c r="M8494" s="169"/>
      <c r="N8494" s="148"/>
      <c r="O8494" s="106"/>
      <c r="P8494" s="43"/>
      <c r="Q8494" s="31"/>
      <c r="R8494" s="84"/>
      <c r="S8494" s="31"/>
      <c r="T8494" s="31"/>
      <c r="U8494" s="169"/>
      <c r="V8494" s="150"/>
      <c r="W8494" s="141" t="str" cm="1">
        <f t="array" ref="W8494">IF(SUM(LEN(B8494:V8494))=0,"",IF(OR(OR(ISBLANK(F8494),SUM(LEN(C8494),LEN(D8494))=0),AND(NOT(E8494="Unknown"),ISBLANK(J8494)),AND(NOT(O8494="Unknown"),ISBLANK(R8494))),"Missing Information", INDEX(Table15[Entire Service Line Classification], MATCH(SUMIFS(Table15[Unique ID],Table15[System-Owned Portion],E8494,Table15[If Material Anything Other than "Lead" in Column E,Was Material Ever Previously Lead?],G8494,Table15[Customer-Owned Portion],O8494),Table15[Unique ID],0),0)))</f>
        <v/>
      </c>
      <c r="X8494"/>
    </row>
    <row r="8495" spans="2:24" x14ac:dyDescent="0.25">
      <c r="B8495" s="146"/>
      <c r="C8495" s="31"/>
      <c r="D8495" s="31"/>
      <c r="E8495" s="44"/>
      <c r="F8495" s="43"/>
      <c r="G8495" s="84"/>
      <c r="H8495" s="31"/>
      <c r="I8495" s="31"/>
      <c r="J8495" s="84"/>
      <c r="K8495" s="31"/>
      <c r="L8495" s="31"/>
      <c r="M8495" s="169"/>
      <c r="N8495" s="148"/>
      <c r="O8495" s="106"/>
      <c r="P8495" s="43"/>
      <c r="Q8495" s="31"/>
      <c r="R8495" s="84"/>
      <c r="S8495" s="31"/>
      <c r="T8495" s="31"/>
      <c r="U8495" s="169"/>
      <c r="V8495" s="150"/>
      <c r="W8495" s="141" t="str" cm="1">
        <f t="array" ref="W8495">IF(SUM(LEN(B8495:V8495))=0,"",IF(OR(OR(ISBLANK(F8495),SUM(LEN(C8495),LEN(D8495))=0),AND(NOT(E8495="Unknown"),ISBLANK(J8495)),AND(NOT(O8495="Unknown"),ISBLANK(R8495))),"Missing Information", INDEX(Table15[Entire Service Line Classification], MATCH(SUMIFS(Table15[Unique ID],Table15[System-Owned Portion],E8495,Table15[If Material Anything Other than "Lead" in Column E,Was Material Ever Previously Lead?],G8495,Table15[Customer-Owned Portion],O8495),Table15[Unique ID],0),0)))</f>
        <v/>
      </c>
      <c r="X8495"/>
    </row>
    <row r="8496" spans="2:24" x14ac:dyDescent="0.25">
      <c r="B8496" s="146"/>
      <c r="C8496" s="31"/>
      <c r="D8496" s="31"/>
      <c r="E8496" s="44"/>
      <c r="F8496" s="43"/>
      <c r="G8496" s="84"/>
      <c r="H8496" s="31"/>
      <c r="I8496" s="31"/>
      <c r="J8496" s="84"/>
      <c r="K8496" s="31"/>
      <c r="L8496" s="31"/>
      <c r="M8496" s="169"/>
      <c r="N8496" s="148"/>
      <c r="O8496" s="106"/>
      <c r="P8496" s="43"/>
      <c r="Q8496" s="31"/>
      <c r="R8496" s="84"/>
      <c r="S8496" s="31"/>
      <c r="T8496" s="31"/>
      <c r="U8496" s="169"/>
      <c r="V8496" s="150"/>
      <c r="W8496" s="141" t="str" cm="1">
        <f t="array" ref="W8496">IF(SUM(LEN(B8496:V8496))=0,"",IF(OR(OR(ISBLANK(F8496),SUM(LEN(C8496),LEN(D8496))=0),AND(NOT(E8496="Unknown"),ISBLANK(J8496)),AND(NOT(O8496="Unknown"),ISBLANK(R8496))),"Missing Information", INDEX(Table15[Entire Service Line Classification], MATCH(SUMIFS(Table15[Unique ID],Table15[System-Owned Portion],E8496,Table15[If Material Anything Other than "Lead" in Column E,Was Material Ever Previously Lead?],G8496,Table15[Customer-Owned Portion],O8496),Table15[Unique ID],0),0)))</f>
        <v/>
      </c>
      <c r="X8496"/>
    </row>
    <row r="8497" spans="2:24" x14ac:dyDescent="0.25">
      <c r="B8497" s="146"/>
      <c r="C8497" s="31"/>
      <c r="D8497" s="31"/>
      <c r="E8497" s="44"/>
      <c r="F8497" s="43"/>
      <c r="G8497" s="84"/>
      <c r="H8497" s="31"/>
      <c r="I8497" s="31"/>
      <c r="J8497" s="84"/>
      <c r="K8497" s="31"/>
      <c r="L8497" s="31"/>
      <c r="M8497" s="169"/>
      <c r="N8497" s="148"/>
      <c r="O8497" s="106"/>
      <c r="P8497" s="43"/>
      <c r="Q8497" s="31"/>
      <c r="R8497" s="84"/>
      <c r="S8497" s="31"/>
      <c r="T8497" s="31"/>
      <c r="U8497" s="169"/>
      <c r="V8497" s="150"/>
      <c r="W8497" s="141" t="str" cm="1">
        <f t="array" ref="W8497">IF(SUM(LEN(B8497:V8497))=0,"",IF(OR(OR(ISBLANK(F8497),SUM(LEN(C8497),LEN(D8497))=0),AND(NOT(E8497="Unknown"),ISBLANK(J8497)),AND(NOT(O8497="Unknown"),ISBLANK(R8497))),"Missing Information", INDEX(Table15[Entire Service Line Classification], MATCH(SUMIFS(Table15[Unique ID],Table15[System-Owned Portion],E8497,Table15[If Material Anything Other than "Lead" in Column E,Was Material Ever Previously Lead?],G8497,Table15[Customer-Owned Portion],O8497),Table15[Unique ID],0),0)))</f>
        <v/>
      </c>
      <c r="X8497"/>
    </row>
    <row r="8498" spans="2:24" x14ac:dyDescent="0.25">
      <c r="B8498" s="146"/>
      <c r="C8498" s="31"/>
      <c r="D8498" s="31"/>
      <c r="E8498" s="44"/>
      <c r="F8498" s="43"/>
      <c r="G8498" s="84"/>
      <c r="H8498" s="31"/>
      <c r="I8498" s="31"/>
      <c r="J8498" s="84"/>
      <c r="K8498" s="31"/>
      <c r="L8498" s="31"/>
      <c r="M8498" s="169"/>
      <c r="N8498" s="148"/>
      <c r="O8498" s="106"/>
      <c r="P8498" s="43"/>
      <c r="Q8498" s="31"/>
      <c r="R8498" s="84"/>
      <c r="S8498" s="31"/>
      <c r="T8498" s="31"/>
      <c r="U8498" s="169"/>
      <c r="V8498" s="150"/>
      <c r="W8498" s="141" t="str" cm="1">
        <f t="array" ref="W8498">IF(SUM(LEN(B8498:V8498))=0,"",IF(OR(OR(ISBLANK(F8498),SUM(LEN(C8498),LEN(D8498))=0),AND(NOT(E8498="Unknown"),ISBLANK(J8498)),AND(NOT(O8498="Unknown"),ISBLANK(R8498))),"Missing Information", INDEX(Table15[Entire Service Line Classification], MATCH(SUMIFS(Table15[Unique ID],Table15[System-Owned Portion],E8498,Table15[If Material Anything Other than "Lead" in Column E,Was Material Ever Previously Lead?],G8498,Table15[Customer-Owned Portion],O8498),Table15[Unique ID],0),0)))</f>
        <v/>
      </c>
      <c r="X8498"/>
    </row>
    <row r="8499" spans="2:24" x14ac:dyDescent="0.25">
      <c r="B8499" s="146"/>
      <c r="C8499" s="31"/>
      <c r="D8499" s="31"/>
      <c r="E8499" s="44"/>
      <c r="F8499" s="43"/>
      <c r="G8499" s="84"/>
      <c r="H8499" s="31"/>
      <c r="I8499" s="31"/>
      <c r="J8499" s="84"/>
      <c r="K8499" s="31"/>
      <c r="L8499" s="31"/>
      <c r="M8499" s="169"/>
      <c r="N8499" s="148"/>
      <c r="O8499" s="106"/>
      <c r="P8499" s="43"/>
      <c r="Q8499" s="31"/>
      <c r="R8499" s="84"/>
      <c r="S8499" s="31"/>
      <c r="T8499" s="31"/>
      <c r="U8499" s="169"/>
      <c r="V8499" s="150"/>
      <c r="W8499" s="141" t="str" cm="1">
        <f t="array" ref="W8499">IF(SUM(LEN(B8499:V8499))=0,"",IF(OR(OR(ISBLANK(F8499),SUM(LEN(C8499),LEN(D8499))=0),AND(NOT(E8499="Unknown"),ISBLANK(J8499)),AND(NOT(O8499="Unknown"),ISBLANK(R8499))),"Missing Information", INDEX(Table15[Entire Service Line Classification], MATCH(SUMIFS(Table15[Unique ID],Table15[System-Owned Portion],E8499,Table15[If Material Anything Other than "Lead" in Column E,Was Material Ever Previously Lead?],G8499,Table15[Customer-Owned Portion],O8499),Table15[Unique ID],0),0)))</f>
        <v/>
      </c>
      <c r="X8499"/>
    </row>
    <row r="8500" spans="2:24" x14ac:dyDescent="0.25">
      <c r="B8500" s="146"/>
      <c r="C8500" s="31"/>
      <c r="D8500" s="31"/>
      <c r="E8500" s="44"/>
      <c r="F8500" s="43"/>
      <c r="G8500" s="84"/>
      <c r="H8500" s="31"/>
      <c r="I8500" s="31"/>
      <c r="J8500" s="84"/>
      <c r="K8500" s="31"/>
      <c r="L8500" s="31"/>
      <c r="M8500" s="169"/>
      <c r="N8500" s="148"/>
      <c r="O8500" s="106"/>
      <c r="P8500" s="43"/>
      <c r="Q8500" s="31"/>
      <c r="R8500" s="84"/>
      <c r="S8500" s="31"/>
      <c r="T8500" s="31"/>
      <c r="U8500" s="169"/>
      <c r="V8500" s="150"/>
      <c r="W8500" s="141" t="str" cm="1">
        <f t="array" ref="W8500">IF(SUM(LEN(B8500:V8500))=0,"",IF(OR(OR(ISBLANK(F8500),SUM(LEN(C8500),LEN(D8500))=0),AND(NOT(E8500="Unknown"),ISBLANK(J8500)),AND(NOT(O8500="Unknown"),ISBLANK(R8500))),"Missing Information", INDEX(Table15[Entire Service Line Classification], MATCH(SUMIFS(Table15[Unique ID],Table15[System-Owned Portion],E8500,Table15[If Material Anything Other than "Lead" in Column E,Was Material Ever Previously Lead?],G8500,Table15[Customer-Owned Portion],O8500),Table15[Unique ID],0),0)))</f>
        <v/>
      </c>
      <c r="X8500"/>
    </row>
    <row r="8501" spans="2:24" x14ac:dyDescent="0.25">
      <c r="B8501" s="146"/>
      <c r="C8501" s="31"/>
      <c r="D8501" s="31"/>
      <c r="E8501" s="44"/>
      <c r="F8501" s="43"/>
      <c r="G8501" s="84"/>
      <c r="H8501" s="31"/>
      <c r="I8501" s="31"/>
      <c r="J8501" s="84"/>
      <c r="K8501" s="31"/>
      <c r="L8501" s="31"/>
      <c r="M8501" s="169"/>
      <c r="N8501" s="148"/>
      <c r="O8501" s="106"/>
      <c r="P8501" s="43"/>
      <c r="Q8501" s="31"/>
      <c r="R8501" s="84"/>
      <c r="S8501" s="31"/>
      <c r="T8501" s="31"/>
      <c r="U8501" s="169"/>
      <c r="V8501" s="150"/>
      <c r="W8501" s="141" t="str" cm="1">
        <f t="array" ref="W8501">IF(SUM(LEN(B8501:V8501))=0,"",IF(OR(OR(ISBLANK(F8501),SUM(LEN(C8501),LEN(D8501))=0),AND(NOT(E8501="Unknown"),ISBLANK(J8501)),AND(NOT(O8501="Unknown"),ISBLANK(R8501))),"Missing Information", INDEX(Table15[Entire Service Line Classification], MATCH(SUMIFS(Table15[Unique ID],Table15[System-Owned Portion],E8501,Table15[If Material Anything Other than "Lead" in Column E,Was Material Ever Previously Lead?],G8501,Table15[Customer-Owned Portion],O8501),Table15[Unique ID],0),0)))</f>
        <v/>
      </c>
      <c r="X8501"/>
    </row>
    <row r="8502" spans="2:24" x14ac:dyDescent="0.25">
      <c r="B8502" s="146"/>
      <c r="C8502" s="31"/>
      <c r="D8502" s="31"/>
      <c r="E8502" s="44"/>
      <c r="F8502" s="43"/>
      <c r="G8502" s="84"/>
      <c r="H8502" s="31"/>
      <c r="I8502" s="31"/>
      <c r="J8502" s="84"/>
      <c r="K8502" s="31"/>
      <c r="L8502" s="31"/>
      <c r="M8502" s="169"/>
      <c r="N8502" s="148"/>
      <c r="O8502" s="106"/>
      <c r="P8502" s="43"/>
      <c r="Q8502" s="31"/>
      <c r="R8502" s="84"/>
      <c r="S8502" s="31"/>
      <c r="T8502" s="31"/>
      <c r="U8502" s="169"/>
      <c r="V8502" s="150"/>
      <c r="W8502" s="141" t="str" cm="1">
        <f t="array" ref="W8502">IF(SUM(LEN(B8502:V8502))=0,"",IF(OR(OR(ISBLANK(F8502),SUM(LEN(C8502),LEN(D8502))=0),AND(NOT(E8502="Unknown"),ISBLANK(J8502)),AND(NOT(O8502="Unknown"),ISBLANK(R8502))),"Missing Information", INDEX(Table15[Entire Service Line Classification], MATCH(SUMIFS(Table15[Unique ID],Table15[System-Owned Portion],E8502,Table15[If Material Anything Other than "Lead" in Column E,Was Material Ever Previously Lead?],G8502,Table15[Customer-Owned Portion],O8502),Table15[Unique ID],0),0)))</f>
        <v/>
      </c>
      <c r="X8502"/>
    </row>
    <row r="8503" spans="2:24" x14ac:dyDescent="0.25">
      <c r="B8503" s="146"/>
      <c r="C8503" s="31"/>
      <c r="D8503" s="31"/>
      <c r="E8503" s="44"/>
      <c r="F8503" s="43"/>
      <c r="G8503" s="84"/>
      <c r="H8503" s="31"/>
      <c r="I8503" s="31"/>
      <c r="J8503" s="84"/>
      <c r="K8503" s="31"/>
      <c r="L8503" s="31"/>
      <c r="M8503" s="169"/>
      <c r="N8503" s="148"/>
      <c r="O8503" s="106"/>
      <c r="P8503" s="43"/>
      <c r="Q8503" s="31"/>
      <c r="R8503" s="84"/>
      <c r="S8503" s="31"/>
      <c r="T8503" s="31"/>
      <c r="U8503" s="169"/>
      <c r="V8503" s="150"/>
      <c r="W8503" s="141" t="str" cm="1">
        <f t="array" ref="W8503">IF(SUM(LEN(B8503:V8503))=0,"",IF(OR(OR(ISBLANK(F8503),SUM(LEN(C8503),LEN(D8503))=0),AND(NOT(E8503="Unknown"),ISBLANK(J8503)),AND(NOT(O8503="Unknown"),ISBLANK(R8503))),"Missing Information", INDEX(Table15[Entire Service Line Classification], MATCH(SUMIFS(Table15[Unique ID],Table15[System-Owned Portion],E8503,Table15[If Material Anything Other than "Lead" in Column E,Was Material Ever Previously Lead?],G8503,Table15[Customer-Owned Portion],O8503),Table15[Unique ID],0),0)))</f>
        <v/>
      </c>
      <c r="X8503"/>
    </row>
    <row r="8504" spans="2:24" x14ac:dyDescent="0.25">
      <c r="B8504" s="146"/>
      <c r="C8504" s="31"/>
      <c r="D8504" s="31"/>
      <c r="E8504" s="44"/>
      <c r="F8504" s="43"/>
      <c r="G8504" s="84"/>
      <c r="H8504" s="31"/>
      <c r="I8504" s="31"/>
      <c r="J8504" s="84"/>
      <c r="K8504" s="31"/>
      <c r="L8504" s="31"/>
      <c r="M8504" s="169"/>
      <c r="N8504" s="148"/>
      <c r="O8504" s="106"/>
      <c r="P8504" s="43"/>
      <c r="Q8504" s="31"/>
      <c r="R8504" s="84"/>
      <c r="S8504" s="31"/>
      <c r="T8504" s="31"/>
      <c r="U8504" s="169"/>
      <c r="V8504" s="150"/>
      <c r="W8504" s="141" t="str" cm="1">
        <f t="array" ref="W8504">IF(SUM(LEN(B8504:V8504))=0,"",IF(OR(OR(ISBLANK(F8504),SUM(LEN(C8504),LEN(D8504))=0),AND(NOT(E8504="Unknown"),ISBLANK(J8504)),AND(NOT(O8504="Unknown"),ISBLANK(R8504))),"Missing Information", INDEX(Table15[Entire Service Line Classification], MATCH(SUMIFS(Table15[Unique ID],Table15[System-Owned Portion],E8504,Table15[If Material Anything Other than "Lead" in Column E,Was Material Ever Previously Lead?],G8504,Table15[Customer-Owned Portion],O8504),Table15[Unique ID],0),0)))</f>
        <v/>
      </c>
      <c r="X8504"/>
    </row>
    <row r="8505" spans="2:24" x14ac:dyDescent="0.25">
      <c r="B8505" s="146"/>
      <c r="C8505" s="31"/>
      <c r="D8505" s="31"/>
      <c r="E8505" s="44"/>
      <c r="F8505" s="43"/>
      <c r="G8505" s="84"/>
      <c r="H8505" s="31"/>
      <c r="I8505" s="31"/>
      <c r="J8505" s="84"/>
      <c r="K8505" s="31"/>
      <c r="L8505" s="31"/>
      <c r="M8505" s="169"/>
      <c r="N8505" s="148"/>
      <c r="O8505" s="106"/>
      <c r="P8505" s="43"/>
      <c r="Q8505" s="31"/>
      <c r="R8505" s="84"/>
      <c r="S8505" s="31"/>
      <c r="T8505" s="31"/>
      <c r="U8505" s="169"/>
      <c r="V8505" s="150"/>
      <c r="W8505" s="141" t="str" cm="1">
        <f t="array" ref="W8505">IF(SUM(LEN(B8505:V8505))=0,"",IF(OR(OR(ISBLANK(F8505),SUM(LEN(C8505),LEN(D8505))=0),AND(NOT(E8505="Unknown"),ISBLANK(J8505)),AND(NOT(O8505="Unknown"),ISBLANK(R8505))),"Missing Information", INDEX(Table15[Entire Service Line Classification], MATCH(SUMIFS(Table15[Unique ID],Table15[System-Owned Portion],E8505,Table15[If Material Anything Other than "Lead" in Column E,Was Material Ever Previously Lead?],G8505,Table15[Customer-Owned Portion],O8505),Table15[Unique ID],0),0)))</f>
        <v/>
      </c>
      <c r="X8505"/>
    </row>
    <row r="8506" spans="2:24" x14ac:dyDescent="0.25">
      <c r="B8506" s="146"/>
      <c r="C8506" s="31"/>
      <c r="D8506" s="31"/>
      <c r="E8506" s="44"/>
      <c r="F8506" s="43"/>
      <c r="G8506" s="84"/>
      <c r="H8506" s="31"/>
      <c r="I8506" s="31"/>
      <c r="J8506" s="84"/>
      <c r="K8506" s="31"/>
      <c r="L8506" s="31"/>
      <c r="M8506" s="169"/>
      <c r="N8506" s="148"/>
      <c r="O8506" s="106"/>
      <c r="P8506" s="43"/>
      <c r="Q8506" s="31"/>
      <c r="R8506" s="84"/>
      <c r="S8506" s="31"/>
      <c r="T8506" s="31"/>
      <c r="U8506" s="169"/>
      <c r="V8506" s="150"/>
      <c r="W8506" s="141" t="str" cm="1">
        <f t="array" ref="W8506">IF(SUM(LEN(B8506:V8506))=0,"",IF(OR(OR(ISBLANK(F8506),SUM(LEN(C8506),LEN(D8506))=0),AND(NOT(E8506="Unknown"),ISBLANK(J8506)),AND(NOT(O8506="Unknown"),ISBLANK(R8506))),"Missing Information", INDEX(Table15[Entire Service Line Classification], MATCH(SUMIFS(Table15[Unique ID],Table15[System-Owned Portion],E8506,Table15[If Material Anything Other than "Lead" in Column E,Was Material Ever Previously Lead?],G8506,Table15[Customer-Owned Portion],O8506),Table15[Unique ID],0),0)))</f>
        <v/>
      </c>
      <c r="X8506"/>
    </row>
    <row r="8507" spans="2:24" x14ac:dyDescent="0.25">
      <c r="B8507" s="146"/>
      <c r="C8507" s="31"/>
      <c r="D8507" s="31"/>
      <c r="E8507" s="44"/>
      <c r="F8507" s="43"/>
      <c r="G8507" s="84"/>
      <c r="H8507" s="31"/>
      <c r="I8507" s="31"/>
      <c r="J8507" s="84"/>
      <c r="K8507" s="31"/>
      <c r="L8507" s="31"/>
      <c r="M8507" s="169"/>
      <c r="N8507" s="148"/>
      <c r="O8507" s="106"/>
      <c r="P8507" s="43"/>
      <c r="Q8507" s="31"/>
      <c r="R8507" s="84"/>
      <c r="S8507" s="31"/>
      <c r="T8507" s="31"/>
      <c r="U8507" s="169"/>
      <c r="V8507" s="150"/>
      <c r="W8507" s="141" t="str" cm="1">
        <f t="array" ref="W8507">IF(SUM(LEN(B8507:V8507))=0,"",IF(OR(OR(ISBLANK(F8507),SUM(LEN(C8507),LEN(D8507))=0),AND(NOT(E8507="Unknown"),ISBLANK(J8507)),AND(NOT(O8507="Unknown"),ISBLANK(R8507))),"Missing Information", INDEX(Table15[Entire Service Line Classification], MATCH(SUMIFS(Table15[Unique ID],Table15[System-Owned Portion],E8507,Table15[If Material Anything Other than "Lead" in Column E,Was Material Ever Previously Lead?],G8507,Table15[Customer-Owned Portion],O8507),Table15[Unique ID],0),0)))</f>
        <v/>
      </c>
      <c r="X8507"/>
    </row>
    <row r="8508" spans="2:24" x14ac:dyDescent="0.25">
      <c r="B8508" s="146"/>
      <c r="C8508" s="31"/>
      <c r="D8508" s="31"/>
      <c r="E8508" s="44"/>
      <c r="F8508" s="43"/>
      <c r="G8508" s="84"/>
      <c r="H8508" s="31"/>
      <c r="I8508" s="31"/>
      <c r="J8508" s="84"/>
      <c r="K8508" s="31"/>
      <c r="L8508" s="31"/>
      <c r="M8508" s="169"/>
      <c r="N8508" s="148"/>
      <c r="O8508" s="106"/>
      <c r="P8508" s="43"/>
      <c r="Q8508" s="31"/>
      <c r="R8508" s="84"/>
      <c r="S8508" s="31"/>
      <c r="T8508" s="31"/>
      <c r="U8508" s="169"/>
      <c r="V8508" s="150"/>
      <c r="W8508" s="141" t="str" cm="1">
        <f t="array" ref="W8508">IF(SUM(LEN(B8508:V8508))=0,"",IF(OR(OR(ISBLANK(F8508),SUM(LEN(C8508),LEN(D8508))=0),AND(NOT(E8508="Unknown"),ISBLANK(J8508)),AND(NOT(O8508="Unknown"),ISBLANK(R8508))),"Missing Information", INDEX(Table15[Entire Service Line Classification], MATCH(SUMIFS(Table15[Unique ID],Table15[System-Owned Portion],E8508,Table15[If Material Anything Other than "Lead" in Column E,Was Material Ever Previously Lead?],G8508,Table15[Customer-Owned Portion],O8508),Table15[Unique ID],0),0)))</f>
        <v/>
      </c>
      <c r="X8508"/>
    </row>
    <row r="8509" spans="2:24" x14ac:dyDescent="0.25">
      <c r="B8509" s="146"/>
      <c r="C8509" s="31"/>
      <c r="D8509" s="31"/>
      <c r="E8509" s="44"/>
      <c r="F8509" s="43"/>
      <c r="G8509" s="84"/>
      <c r="H8509" s="31"/>
      <c r="I8509" s="31"/>
      <c r="J8509" s="84"/>
      <c r="K8509" s="31"/>
      <c r="L8509" s="31"/>
      <c r="M8509" s="169"/>
      <c r="N8509" s="148"/>
      <c r="O8509" s="106"/>
      <c r="P8509" s="43"/>
      <c r="Q8509" s="31"/>
      <c r="R8509" s="84"/>
      <c r="S8509" s="31"/>
      <c r="T8509" s="31"/>
      <c r="U8509" s="169"/>
      <c r="V8509" s="150"/>
      <c r="W8509" s="141" t="str" cm="1">
        <f t="array" ref="W8509">IF(SUM(LEN(B8509:V8509))=0,"",IF(OR(OR(ISBLANK(F8509),SUM(LEN(C8509),LEN(D8509))=0),AND(NOT(E8509="Unknown"),ISBLANK(J8509)),AND(NOT(O8509="Unknown"),ISBLANK(R8509))),"Missing Information", INDEX(Table15[Entire Service Line Classification], MATCH(SUMIFS(Table15[Unique ID],Table15[System-Owned Portion],E8509,Table15[If Material Anything Other than "Lead" in Column E,Was Material Ever Previously Lead?],G8509,Table15[Customer-Owned Portion],O8509),Table15[Unique ID],0),0)))</f>
        <v/>
      </c>
      <c r="X8509"/>
    </row>
    <row r="8510" spans="2:24" x14ac:dyDescent="0.25">
      <c r="B8510" s="146"/>
      <c r="C8510" s="31"/>
      <c r="D8510" s="31"/>
      <c r="E8510" s="44"/>
      <c r="F8510" s="43"/>
      <c r="G8510" s="84"/>
      <c r="H8510" s="31"/>
      <c r="I8510" s="31"/>
      <c r="J8510" s="84"/>
      <c r="K8510" s="31"/>
      <c r="L8510" s="31"/>
      <c r="M8510" s="169"/>
      <c r="N8510" s="148"/>
      <c r="O8510" s="106"/>
      <c r="P8510" s="43"/>
      <c r="Q8510" s="31"/>
      <c r="R8510" s="84"/>
      <c r="S8510" s="31"/>
      <c r="T8510" s="31"/>
      <c r="U8510" s="169"/>
      <c r="V8510" s="150"/>
      <c r="W8510" s="141" t="str" cm="1">
        <f t="array" ref="W8510">IF(SUM(LEN(B8510:V8510))=0,"",IF(OR(OR(ISBLANK(F8510),SUM(LEN(C8510),LEN(D8510))=0),AND(NOT(E8510="Unknown"),ISBLANK(J8510)),AND(NOT(O8510="Unknown"),ISBLANK(R8510))),"Missing Information", INDEX(Table15[Entire Service Line Classification], MATCH(SUMIFS(Table15[Unique ID],Table15[System-Owned Portion],E8510,Table15[If Material Anything Other than "Lead" in Column E,Was Material Ever Previously Lead?],G8510,Table15[Customer-Owned Portion],O8510),Table15[Unique ID],0),0)))</f>
        <v/>
      </c>
      <c r="X8510"/>
    </row>
    <row r="8511" spans="2:24" x14ac:dyDescent="0.25">
      <c r="B8511" s="146"/>
      <c r="C8511" s="31"/>
      <c r="D8511" s="31"/>
      <c r="E8511" s="44"/>
      <c r="F8511" s="43"/>
      <c r="G8511" s="84"/>
      <c r="H8511" s="31"/>
      <c r="I8511" s="31"/>
      <c r="J8511" s="84"/>
      <c r="K8511" s="31"/>
      <c r="L8511" s="31"/>
      <c r="M8511" s="169"/>
      <c r="N8511" s="148"/>
      <c r="O8511" s="106"/>
      <c r="P8511" s="43"/>
      <c r="Q8511" s="31"/>
      <c r="R8511" s="84"/>
      <c r="S8511" s="31"/>
      <c r="T8511" s="31"/>
      <c r="U8511" s="169"/>
      <c r="V8511" s="150"/>
      <c r="W8511" s="141" t="str" cm="1">
        <f t="array" ref="W8511">IF(SUM(LEN(B8511:V8511))=0,"",IF(OR(OR(ISBLANK(F8511),SUM(LEN(C8511),LEN(D8511))=0),AND(NOT(E8511="Unknown"),ISBLANK(J8511)),AND(NOT(O8511="Unknown"),ISBLANK(R8511))),"Missing Information", INDEX(Table15[Entire Service Line Classification], MATCH(SUMIFS(Table15[Unique ID],Table15[System-Owned Portion],E8511,Table15[If Material Anything Other than "Lead" in Column E,Was Material Ever Previously Lead?],G8511,Table15[Customer-Owned Portion],O8511),Table15[Unique ID],0),0)))</f>
        <v/>
      </c>
      <c r="X8511"/>
    </row>
    <row r="8512" spans="2:24" x14ac:dyDescent="0.25">
      <c r="B8512" s="146"/>
      <c r="C8512" s="31"/>
      <c r="D8512" s="31"/>
      <c r="E8512" s="44"/>
      <c r="F8512" s="43"/>
      <c r="G8512" s="84"/>
      <c r="H8512" s="31"/>
      <c r="I8512" s="31"/>
      <c r="J8512" s="84"/>
      <c r="K8512" s="31"/>
      <c r="L8512" s="31"/>
      <c r="M8512" s="169"/>
      <c r="N8512" s="148"/>
      <c r="O8512" s="106"/>
      <c r="P8512" s="43"/>
      <c r="Q8512" s="31"/>
      <c r="R8512" s="84"/>
      <c r="S8512" s="31"/>
      <c r="T8512" s="31"/>
      <c r="U8512" s="169"/>
      <c r="V8512" s="150"/>
      <c r="W8512" s="141" t="str" cm="1">
        <f t="array" ref="W8512">IF(SUM(LEN(B8512:V8512))=0,"",IF(OR(OR(ISBLANK(F8512),SUM(LEN(C8512),LEN(D8512))=0),AND(NOT(E8512="Unknown"),ISBLANK(J8512)),AND(NOT(O8512="Unknown"),ISBLANK(R8512))),"Missing Information", INDEX(Table15[Entire Service Line Classification], MATCH(SUMIFS(Table15[Unique ID],Table15[System-Owned Portion],E8512,Table15[If Material Anything Other than "Lead" in Column E,Was Material Ever Previously Lead?],G8512,Table15[Customer-Owned Portion],O8512),Table15[Unique ID],0),0)))</f>
        <v/>
      </c>
      <c r="X8512"/>
    </row>
    <row r="8513" spans="2:24" x14ac:dyDescent="0.25">
      <c r="B8513" s="146"/>
      <c r="C8513" s="31"/>
      <c r="D8513" s="31"/>
      <c r="E8513" s="44"/>
      <c r="F8513" s="43"/>
      <c r="G8513" s="84"/>
      <c r="H8513" s="31"/>
      <c r="I8513" s="31"/>
      <c r="J8513" s="84"/>
      <c r="K8513" s="31"/>
      <c r="L8513" s="31"/>
      <c r="M8513" s="169"/>
      <c r="N8513" s="148"/>
      <c r="O8513" s="106"/>
      <c r="P8513" s="43"/>
      <c r="Q8513" s="31"/>
      <c r="R8513" s="84"/>
      <c r="S8513" s="31"/>
      <c r="T8513" s="31"/>
      <c r="U8513" s="169"/>
      <c r="V8513" s="150"/>
      <c r="W8513" s="141" t="str" cm="1">
        <f t="array" ref="W8513">IF(SUM(LEN(B8513:V8513))=0,"",IF(OR(OR(ISBLANK(F8513),SUM(LEN(C8513),LEN(D8513))=0),AND(NOT(E8513="Unknown"),ISBLANK(J8513)),AND(NOT(O8513="Unknown"),ISBLANK(R8513))),"Missing Information", INDEX(Table15[Entire Service Line Classification], MATCH(SUMIFS(Table15[Unique ID],Table15[System-Owned Portion],E8513,Table15[If Material Anything Other than "Lead" in Column E,Was Material Ever Previously Lead?],G8513,Table15[Customer-Owned Portion],O8513),Table15[Unique ID],0),0)))</f>
        <v/>
      </c>
      <c r="X8513"/>
    </row>
    <row r="8514" spans="2:24" x14ac:dyDescent="0.25">
      <c r="B8514" s="146"/>
      <c r="C8514" s="31"/>
      <c r="D8514" s="31"/>
      <c r="E8514" s="44"/>
      <c r="F8514" s="43"/>
      <c r="G8514" s="84"/>
      <c r="H8514" s="31"/>
      <c r="I8514" s="31"/>
      <c r="J8514" s="84"/>
      <c r="K8514" s="31"/>
      <c r="L8514" s="31"/>
      <c r="M8514" s="169"/>
      <c r="N8514" s="148"/>
      <c r="O8514" s="106"/>
      <c r="P8514" s="43"/>
      <c r="Q8514" s="31"/>
      <c r="R8514" s="84"/>
      <c r="S8514" s="31"/>
      <c r="T8514" s="31"/>
      <c r="U8514" s="169"/>
      <c r="V8514" s="150"/>
      <c r="W8514" s="141" t="str" cm="1">
        <f t="array" ref="W8514">IF(SUM(LEN(B8514:V8514))=0,"",IF(OR(OR(ISBLANK(F8514),SUM(LEN(C8514),LEN(D8514))=0),AND(NOT(E8514="Unknown"),ISBLANK(J8514)),AND(NOT(O8514="Unknown"),ISBLANK(R8514))),"Missing Information", INDEX(Table15[Entire Service Line Classification], MATCH(SUMIFS(Table15[Unique ID],Table15[System-Owned Portion],E8514,Table15[If Material Anything Other than "Lead" in Column E,Was Material Ever Previously Lead?],G8514,Table15[Customer-Owned Portion],O8514),Table15[Unique ID],0),0)))</f>
        <v/>
      </c>
      <c r="X8514"/>
    </row>
    <row r="8515" spans="2:24" x14ac:dyDescent="0.25">
      <c r="B8515" s="146"/>
      <c r="C8515" s="31"/>
      <c r="D8515" s="31"/>
      <c r="E8515" s="44"/>
      <c r="F8515" s="43"/>
      <c r="G8515" s="84"/>
      <c r="H8515" s="31"/>
      <c r="I8515" s="31"/>
      <c r="J8515" s="84"/>
      <c r="K8515" s="31"/>
      <c r="L8515" s="31"/>
      <c r="M8515" s="169"/>
      <c r="N8515" s="148"/>
      <c r="O8515" s="106"/>
      <c r="P8515" s="43"/>
      <c r="Q8515" s="31"/>
      <c r="R8515" s="84"/>
      <c r="S8515" s="31"/>
      <c r="T8515" s="31"/>
      <c r="U8515" s="169"/>
      <c r="V8515" s="150"/>
      <c r="W8515" s="141" t="str" cm="1">
        <f t="array" ref="W8515">IF(SUM(LEN(B8515:V8515))=0,"",IF(OR(OR(ISBLANK(F8515),SUM(LEN(C8515),LEN(D8515))=0),AND(NOT(E8515="Unknown"),ISBLANK(J8515)),AND(NOT(O8515="Unknown"),ISBLANK(R8515))),"Missing Information", INDEX(Table15[Entire Service Line Classification], MATCH(SUMIFS(Table15[Unique ID],Table15[System-Owned Portion],E8515,Table15[If Material Anything Other than "Lead" in Column E,Was Material Ever Previously Lead?],G8515,Table15[Customer-Owned Portion],O8515),Table15[Unique ID],0),0)))</f>
        <v/>
      </c>
      <c r="X8515"/>
    </row>
    <row r="8516" spans="2:24" x14ac:dyDescent="0.25">
      <c r="B8516" s="146"/>
      <c r="C8516" s="31"/>
      <c r="D8516" s="31"/>
      <c r="E8516" s="44"/>
      <c r="F8516" s="43"/>
      <c r="G8516" s="84"/>
      <c r="H8516" s="31"/>
      <c r="I8516" s="31"/>
      <c r="J8516" s="84"/>
      <c r="K8516" s="31"/>
      <c r="L8516" s="31"/>
      <c r="M8516" s="169"/>
      <c r="N8516" s="148"/>
      <c r="O8516" s="106"/>
      <c r="P8516" s="43"/>
      <c r="Q8516" s="31"/>
      <c r="R8516" s="84"/>
      <c r="S8516" s="31"/>
      <c r="T8516" s="31"/>
      <c r="U8516" s="169"/>
      <c r="V8516" s="150"/>
      <c r="W8516" s="141" t="str" cm="1">
        <f t="array" ref="W8516">IF(SUM(LEN(B8516:V8516))=0,"",IF(OR(OR(ISBLANK(F8516),SUM(LEN(C8516),LEN(D8516))=0),AND(NOT(E8516="Unknown"),ISBLANK(J8516)),AND(NOT(O8516="Unknown"),ISBLANK(R8516))),"Missing Information", INDEX(Table15[Entire Service Line Classification], MATCH(SUMIFS(Table15[Unique ID],Table15[System-Owned Portion],E8516,Table15[If Material Anything Other than "Lead" in Column E,Was Material Ever Previously Lead?],G8516,Table15[Customer-Owned Portion],O8516),Table15[Unique ID],0),0)))</f>
        <v/>
      </c>
      <c r="X8516"/>
    </row>
    <row r="8517" spans="2:24" x14ac:dyDescent="0.25">
      <c r="B8517" s="146"/>
      <c r="C8517" s="31"/>
      <c r="D8517" s="31"/>
      <c r="E8517" s="44"/>
      <c r="F8517" s="43"/>
      <c r="G8517" s="84"/>
      <c r="H8517" s="31"/>
      <c r="I8517" s="31"/>
      <c r="J8517" s="84"/>
      <c r="K8517" s="31"/>
      <c r="L8517" s="31"/>
      <c r="M8517" s="169"/>
      <c r="N8517" s="148"/>
      <c r="O8517" s="106"/>
      <c r="P8517" s="43"/>
      <c r="Q8517" s="31"/>
      <c r="R8517" s="84"/>
      <c r="S8517" s="31"/>
      <c r="T8517" s="31"/>
      <c r="U8517" s="169"/>
      <c r="V8517" s="150"/>
      <c r="W8517" s="141" t="str" cm="1">
        <f t="array" ref="W8517">IF(SUM(LEN(B8517:V8517))=0,"",IF(OR(OR(ISBLANK(F8517),SUM(LEN(C8517),LEN(D8517))=0),AND(NOT(E8517="Unknown"),ISBLANK(J8517)),AND(NOT(O8517="Unknown"),ISBLANK(R8517))),"Missing Information", INDEX(Table15[Entire Service Line Classification], MATCH(SUMIFS(Table15[Unique ID],Table15[System-Owned Portion],E8517,Table15[If Material Anything Other than "Lead" in Column E,Was Material Ever Previously Lead?],G8517,Table15[Customer-Owned Portion],O8517),Table15[Unique ID],0),0)))</f>
        <v/>
      </c>
      <c r="X8517"/>
    </row>
    <row r="8518" spans="2:24" x14ac:dyDescent="0.25">
      <c r="B8518" s="146"/>
      <c r="C8518" s="31"/>
      <c r="D8518" s="31"/>
      <c r="E8518" s="44"/>
      <c r="F8518" s="43"/>
      <c r="G8518" s="84"/>
      <c r="H8518" s="31"/>
      <c r="I8518" s="31"/>
      <c r="J8518" s="84"/>
      <c r="K8518" s="31"/>
      <c r="L8518" s="31"/>
      <c r="M8518" s="169"/>
      <c r="N8518" s="148"/>
      <c r="O8518" s="106"/>
      <c r="P8518" s="43"/>
      <c r="Q8518" s="31"/>
      <c r="R8518" s="84"/>
      <c r="S8518" s="31"/>
      <c r="T8518" s="31"/>
      <c r="U8518" s="169"/>
      <c r="V8518" s="150"/>
      <c r="W8518" s="141" t="str" cm="1">
        <f t="array" ref="W8518">IF(SUM(LEN(B8518:V8518))=0,"",IF(OR(OR(ISBLANK(F8518),SUM(LEN(C8518),LEN(D8518))=0),AND(NOT(E8518="Unknown"),ISBLANK(J8518)),AND(NOT(O8518="Unknown"),ISBLANK(R8518))),"Missing Information", INDEX(Table15[Entire Service Line Classification], MATCH(SUMIFS(Table15[Unique ID],Table15[System-Owned Portion],E8518,Table15[If Material Anything Other than "Lead" in Column E,Was Material Ever Previously Lead?],G8518,Table15[Customer-Owned Portion],O8518),Table15[Unique ID],0),0)))</f>
        <v/>
      </c>
      <c r="X8518"/>
    </row>
    <row r="8519" spans="2:24" x14ac:dyDescent="0.25">
      <c r="B8519" s="146"/>
      <c r="C8519" s="31"/>
      <c r="D8519" s="31"/>
      <c r="E8519" s="44"/>
      <c r="F8519" s="43"/>
      <c r="G8519" s="84"/>
      <c r="H8519" s="31"/>
      <c r="I8519" s="31"/>
      <c r="J8519" s="84"/>
      <c r="K8519" s="31"/>
      <c r="L8519" s="31"/>
      <c r="M8519" s="169"/>
      <c r="N8519" s="148"/>
      <c r="O8519" s="106"/>
      <c r="P8519" s="43"/>
      <c r="Q8519" s="31"/>
      <c r="R8519" s="84"/>
      <c r="S8519" s="31"/>
      <c r="T8519" s="31"/>
      <c r="U8519" s="169"/>
      <c r="V8519" s="150"/>
      <c r="W8519" s="141" t="str" cm="1">
        <f t="array" ref="W8519">IF(SUM(LEN(B8519:V8519))=0,"",IF(OR(OR(ISBLANK(F8519),SUM(LEN(C8519),LEN(D8519))=0),AND(NOT(E8519="Unknown"),ISBLANK(J8519)),AND(NOT(O8519="Unknown"),ISBLANK(R8519))),"Missing Information", INDEX(Table15[Entire Service Line Classification], MATCH(SUMIFS(Table15[Unique ID],Table15[System-Owned Portion],E8519,Table15[If Material Anything Other than "Lead" in Column E,Was Material Ever Previously Lead?],G8519,Table15[Customer-Owned Portion],O8519),Table15[Unique ID],0),0)))</f>
        <v/>
      </c>
      <c r="X8519"/>
    </row>
    <row r="8520" spans="2:24" x14ac:dyDescent="0.25">
      <c r="B8520" s="146"/>
      <c r="C8520" s="31"/>
      <c r="D8520" s="31"/>
      <c r="E8520" s="44"/>
      <c r="F8520" s="43"/>
      <c r="G8520" s="84"/>
      <c r="H8520" s="31"/>
      <c r="I8520" s="31"/>
      <c r="J8520" s="84"/>
      <c r="K8520" s="31"/>
      <c r="L8520" s="31"/>
      <c r="M8520" s="169"/>
      <c r="N8520" s="148"/>
      <c r="O8520" s="106"/>
      <c r="P8520" s="43"/>
      <c r="Q8520" s="31"/>
      <c r="R8520" s="84"/>
      <c r="S8520" s="31"/>
      <c r="T8520" s="31"/>
      <c r="U8520" s="169"/>
      <c r="V8520" s="150"/>
      <c r="W8520" s="141" t="str" cm="1">
        <f t="array" ref="W8520">IF(SUM(LEN(B8520:V8520))=0,"",IF(OR(OR(ISBLANK(F8520),SUM(LEN(C8520),LEN(D8520))=0),AND(NOT(E8520="Unknown"),ISBLANK(J8520)),AND(NOT(O8520="Unknown"),ISBLANK(R8520))),"Missing Information", INDEX(Table15[Entire Service Line Classification], MATCH(SUMIFS(Table15[Unique ID],Table15[System-Owned Portion],E8520,Table15[If Material Anything Other than "Lead" in Column E,Was Material Ever Previously Lead?],G8520,Table15[Customer-Owned Portion],O8520),Table15[Unique ID],0),0)))</f>
        <v/>
      </c>
      <c r="X8520"/>
    </row>
    <row r="8521" spans="2:24" x14ac:dyDescent="0.25">
      <c r="B8521" s="146"/>
      <c r="C8521" s="31"/>
      <c r="D8521" s="31"/>
      <c r="E8521" s="44"/>
      <c r="F8521" s="43"/>
      <c r="G8521" s="84"/>
      <c r="H8521" s="31"/>
      <c r="I8521" s="31"/>
      <c r="J8521" s="84"/>
      <c r="K8521" s="31"/>
      <c r="L8521" s="31"/>
      <c r="M8521" s="169"/>
      <c r="N8521" s="148"/>
      <c r="O8521" s="106"/>
      <c r="P8521" s="43"/>
      <c r="Q8521" s="31"/>
      <c r="R8521" s="84"/>
      <c r="S8521" s="31"/>
      <c r="T8521" s="31"/>
      <c r="U8521" s="169"/>
      <c r="V8521" s="150"/>
      <c r="W8521" s="141" t="str" cm="1">
        <f t="array" ref="W8521">IF(SUM(LEN(B8521:V8521))=0,"",IF(OR(OR(ISBLANK(F8521),SUM(LEN(C8521),LEN(D8521))=0),AND(NOT(E8521="Unknown"),ISBLANK(J8521)),AND(NOT(O8521="Unknown"),ISBLANK(R8521))),"Missing Information", INDEX(Table15[Entire Service Line Classification], MATCH(SUMIFS(Table15[Unique ID],Table15[System-Owned Portion],E8521,Table15[If Material Anything Other than "Lead" in Column E,Was Material Ever Previously Lead?],G8521,Table15[Customer-Owned Portion],O8521),Table15[Unique ID],0),0)))</f>
        <v/>
      </c>
      <c r="X8521"/>
    </row>
    <row r="8522" spans="2:24" x14ac:dyDescent="0.25">
      <c r="B8522" s="146"/>
      <c r="C8522" s="31"/>
      <c r="D8522" s="31"/>
      <c r="E8522" s="44"/>
      <c r="F8522" s="43"/>
      <c r="G8522" s="84"/>
      <c r="H8522" s="31"/>
      <c r="I8522" s="31"/>
      <c r="J8522" s="84"/>
      <c r="K8522" s="31"/>
      <c r="L8522" s="31"/>
      <c r="M8522" s="169"/>
      <c r="N8522" s="148"/>
      <c r="O8522" s="106"/>
      <c r="P8522" s="43"/>
      <c r="Q8522" s="31"/>
      <c r="R8522" s="84"/>
      <c r="S8522" s="31"/>
      <c r="T8522" s="31"/>
      <c r="U8522" s="169"/>
      <c r="V8522" s="150"/>
      <c r="W8522" s="141" t="str" cm="1">
        <f t="array" ref="W8522">IF(SUM(LEN(B8522:V8522))=0,"",IF(OR(OR(ISBLANK(F8522),SUM(LEN(C8522),LEN(D8522))=0),AND(NOT(E8522="Unknown"),ISBLANK(J8522)),AND(NOT(O8522="Unknown"),ISBLANK(R8522))),"Missing Information", INDEX(Table15[Entire Service Line Classification], MATCH(SUMIFS(Table15[Unique ID],Table15[System-Owned Portion],E8522,Table15[If Material Anything Other than "Lead" in Column E,Was Material Ever Previously Lead?],G8522,Table15[Customer-Owned Portion],O8522),Table15[Unique ID],0),0)))</f>
        <v/>
      </c>
      <c r="X8522"/>
    </row>
    <row r="8523" spans="2:24" x14ac:dyDescent="0.25">
      <c r="B8523" s="146"/>
      <c r="C8523" s="31"/>
      <c r="D8523" s="31"/>
      <c r="E8523" s="44"/>
      <c r="F8523" s="43"/>
      <c r="G8523" s="84"/>
      <c r="H8523" s="31"/>
      <c r="I8523" s="31"/>
      <c r="J8523" s="84"/>
      <c r="K8523" s="31"/>
      <c r="L8523" s="31"/>
      <c r="M8523" s="169"/>
      <c r="N8523" s="148"/>
      <c r="O8523" s="106"/>
      <c r="P8523" s="43"/>
      <c r="Q8523" s="31"/>
      <c r="R8523" s="84"/>
      <c r="S8523" s="31"/>
      <c r="T8523" s="31"/>
      <c r="U8523" s="169"/>
      <c r="V8523" s="150"/>
      <c r="W8523" s="141" t="str" cm="1">
        <f t="array" ref="W8523">IF(SUM(LEN(B8523:V8523))=0,"",IF(OR(OR(ISBLANK(F8523),SUM(LEN(C8523),LEN(D8523))=0),AND(NOT(E8523="Unknown"),ISBLANK(J8523)),AND(NOT(O8523="Unknown"),ISBLANK(R8523))),"Missing Information", INDEX(Table15[Entire Service Line Classification], MATCH(SUMIFS(Table15[Unique ID],Table15[System-Owned Portion],E8523,Table15[If Material Anything Other than "Lead" in Column E,Was Material Ever Previously Lead?],G8523,Table15[Customer-Owned Portion],O8523),Table15[Unique ID],0),0)))</f>
        <v/>
      </c>
      <c r="X8523"/>
    </row>
    <row r="8524" spans="2:24" x14ac:dyDescent="0.25">
      <c r="B8524" s="146"/>
      <c r="C8524" s="31"/>
      <c r="D8524" s="31"/>
      <c r="E8524" s="44"/>
      <c r="F8524" s="43"/>
      <c r="G8524" s="84"/>
      <c r="H8524" s="31"/>
      <c r="I8524" s="31"/>
      <c r="J8524" s="84"/>
      <c r="K8524" s="31"/>
      <c r="L8524" s="31"/>
      <c r="M8524" s="169"/>
      <c r="N8524" s="148"/>
      <c r="O8524" s="106"/>
      <c r="P8524" s="43"/>
      <c r="Q8524" s="31"/>
      <c r="R8524" s="84"/>
      <c r="S8524" s="31"/>
      <c r="T8524" s="31"/>
      <c r="U8524" s="169"/>
      <c r="V8524" s="150"/>
      <c r="W8524" s="141" t="str" cm="1">
        <f t="array" ref="W8524">IF(SUM(LEN(B8524:V8524))=0,"",IF(OR(OR(ISBLANK(F8524),SUM(LEN(C8524),LEN(D8524))=0),AND(NOT(E8524="Unknown"),ISBLANK(J8524)),AND(NOT(O8524="Unknown"),ISBLANK(R8524))),"Missing Information", INDEX(Table15[Entire Service Line Classification], MATCH(SUMIFS(Table15[Unique ID],Table15[System-Owned Portion],E8524,Table15[If Material Anything Other than "Lead" in Column E,Was Material Ever Previously Lead?],G8524,Table15[Customer-Owned Portion],O8524),Table15[Unique ID],0),0)))</f>
        <v/>
      </c>
      <c r="X8524"/>
    </row>
    <row r="8525" spans="2:24" x14ac:dyDescent="0.25">
      <c r="B8525" s="146"/>
      <c r="C8525" s="31"/>
      <c r="D8525" s="31"/>
      <c r="E8525" s="44"/>
      <c r="F8525" s="43"/>
      <c r="G8525" s="84"/>
      <c r="H8525" s="31"/>
      <c r="I8525" s="31"/>
      <c r="J8525" s="84"/>
      <c r="K8525" s="31"/>
      <c r="L8525" s="31"/>
      <c r="M8525" s="169"/>
      <c r="N8525" s="148"/>
      <c r="O8525" s="106"/>
      <c r="P8525" s="43"/>
      <c r="Q8525" s="31"/>
      <c r="R8525" s="84"/>
      <c r="S8525" s="31"/>
      <c r="T8525" s="31"/>
      <c r="U8525" s="169"/>
      <c r="V8525" s="150"/>
      <c r="W8525" s="141" t="str" cm="1">
        <f t="array" ref="W8525">IF(SUM(LEN(B8525:V8525))=0,"",IF(OR(OR(ISBLANK(F8525),SUM(LEN(C8525),LEN(D8525))=0),AND(NOT(E8525="Unknown"),ISBLANK(J8525)),AND(NOT(O8525="Unknown"),ISBLANK(R8525))),"Missing Information", INDEX(Table15[Entire Service Line Classification], MATCH(SUMIFS(Table15[Unique ID],Table15[System-Owned Portion],E8525,Table15[If Material Anything Other than "Lead" in Column E,Was Material Ever Previously Lead?],G8525,Table15[Customer-Owned Portion],O8525),Table15[Unique ID],0),0)))</f>
        <v/>
      </c>
      <c r="X8525"/>
    </row>
    <row r="8526" spans="2:24" x14ac:dyDescent="0.25">
      <c r="B8526" s="146"/>
      <c r="C8526" s="31"/>
      <c r="D8526" s="31"/>
      <c r="E8526" s="44"/>
      <c r="F8526" s="43"/>
      <c r="G8526" s="84"/>
      <c r="H8526" s="31"/>
      <c r="I8526" s="31"/>
      <c r="J8526" s="84"/>
      <c r="K8526" s="31"/>
      <c r="L8526" s="31"/>
      <c r="M8526" s="169"/>
      <c r="N8526" s="148"/>
      <c r="O8526" s="106"/>
      <c r="P8526" s="43"/>
      <c r="Q8526" s="31"/>
      <c r="R8526" s="84"/>
      <c r="S8526" s="31"/>
      <c r="T8526" s="31"/>
      <c r="U8526" s="169"/>
      <c r="V8526" s="150"/>
      <c r="W8526" s="141" t="str" cm="1">
        <f t="array" ref="W8526">IF(SUM(LEN(B8526:V8526))=0,"",IF(OR(OR(ISBLANK(F8526),SUM(LEN(C8526),LEN(D8526))=0),AND(NOT(E8526="Unknown"),ISBLANK(J8526)),AND(NOT(O8526="Unknown"),ISBLANK(R8526))),"Missing Information", INDEX(Table15[Entire Service Line Classification], MATCH(SUMIFS(Table15[Unique ID],Table15[System-Owned Portion],E8526,Table15[If Material Anything Other than "Lead" in Column E,Was Material Ever Previously Lead?],G8526,Table15[Customer-Owned Portion],O8526),Table15[Unique ID],0),0)))</f>
        <v/>
      </c>
      <c r="X8526"/>
    </row>
    <row r="8527" spans="2:24" x14ac:dyDescent="0.25">
      <c r="B8527" s="146"/>
      <c r="C8527" s="31"/>
      <c r="D8527" s="31"/>
      <c r="E8527" s="44"/>
      <c r="F8527" s="43"/>
      <c r="G8527" s="84"/>
      <c r="H8527" s="31"/>
      <c r="I8527" s="31"/>
      <c r="J8527" s="84"/>
      <c r="K8527" s="31"/>
      <c r="L8527" s="31"/>
      <c r="M8527" s="169"/>
      <c r="N8527" s="148"/>
      <c r="O8527" s="106"/>
      <c r="P8527" s="43"/>
      <c r="Q8527" s="31"/>
      <c r="R8527" s="84"/>
      <c r="S8527" s="31"/>
      <c r="T8527" s="31"/>
      <c r="U8527" s="169"/>
      <c r="V8527" s="150"/>
      <c r="W8527" s="141" t="str" cm="1">
        <f t="array" ref="W8527">IF(SUM(LEN(B8527:V8527))=0,"",IF(OR(OR(ISBLANK(F8527),SUM(LEN(C8527),LEN(D8527))=0),AND(NOT(E8527="Unknown"),ISBLANK(J8527)),AND(NOT(O8527="Unknown"),ISBLANK(R8527))),"Missing Information", INDEX(Table15[Entire Service Line Classification], MATCH(SUMIFS(Table15[Unique ID],Table15[System-Owned Portion],E8527,Table15[If Material Anything Other than "Lead" in Column E,Was Material Ever Previously Lead?],G8527,Table15[Customer-Owned Portion],O8527),Table15[Unique ID],0),0)))</f>
        <v/>
      </c>
      <c r="X8527"/>
    </row>
    <row r="8528" spans="2:24" x14ac:dyDescent="0.25">
      <c r="B8528" s="146"/>
      <c r="C8528" s="31"/>
      <c r="D8528" s="31"/>
      <c r="E8528" s="44"/>
      <c r="F8528" s="43"/>
      <c r="G8528" s="84"/>
      <c r="H8528" s="31"/>
      <c r="I8528" s="31"/>
      <c r="J8528" s="84"/>
      <c r="K8528" s="31"/>
      <c r="L8528" s="31"/>
      <c r="M8528" s="169"/>
      <c r="N8528" s="148"/>
      <c r="O8528" s="106"/>
      <c r="P8528" s="43"/>
      <c r="Q8528" s="31"/>
      <c r="R8528" s="84"/>
      <c r="S8528" s="31"/>
      <c r="T8528" s="31"/>
      <c r="U8528" s="169"/>
      <c r="V8528" s="150"/>
      <c r="W8528" s="141" t="str" cm="1">
        <f t="array" ref="W8528">IF(SUM(LEN(B8528:V8528))=0,"",IF(OR(OR(ISBLANK(F8528),SUM(LEN(C8528),LEN(D8528))=0),AND(NOT(E8528="Unknown"),ISBLANK(J8528)),AND(NOT(O8528="Unknown"),ISBLANK(R8528))),"Missing Information", INDEX(Table15[Entire Service Line Classification], MATCH(SUMIFS(Table15[Unique ID],Table15[System-Owned Portion],E8528,Table15[If Material Anything Other than "Lead" in Column E,Was Material Ever Previously Lead?],G8528,Table15[Customer-Owned Portion],O8528),Table15[Unique ID],0),0)))</f>
        <v/>
      </c>
      <c r="X8528"/>
    </row>
    <row r="8529" spans="2:24" x14ac:dyDescent="0.25">
      <c r="B8529" s="146"/>
      <c r="C8529" s="31"/>
      <c r="D8529" s="31"/>
      <c r="E8529" s="44"/>
      <c r="F8529" s="43"/>
      <c r="G8529" s="84"/>
      <c r="H8529" s="31"/>
      <c r="I8529" s="31"/>
      <c r="J8529" s="84"/>
      <c r="K8529" s="31"/>
      <c r="L8529" s="31"/>
      <c r="M8529" s="169"/>
      <c r="N8529" s="148"/>
      <c r="O8529" s="106"/>
      <c r="P8529" s="43"/>
      <c r="Q8529" s="31"/>
      <c r="R8529" s="84"/>
      <c r="S8529" s="31"/>
      <c r="T8529" s="31"/>
      <c r="U8529" s="169"/>
      <c r="V8529" s="150"/>
      <c r="W8529" s="141" t="str" cm="1">
        <f t="array" ref="W8529">IF(SUM(LEN(B8529:V8529))=0,"",IF(OR(OR(ISBLANK(F8529),SUM(LEN(C8529),LEN(D8529))=0),AND(NOT(E8529="Unknown"),ISBLANK(J8529)),AND(NOT(O8529="Unknown"),ISBLANK(R8529))),"Missing Information", INDEX(Table15[Entire Service Line Classification], MATCH(SUMIFS(Table15[Unique ID],Table15[System-Owned Portion],E8529,Table15[If Material Anything Other than "Lead" in Column E,Was Material Ever Previously Lead?],G8529,Table15[Customer-Owned Portion],O8529),Table15[Unique ID],0),0)))</f>
        <v/>
      </c>
      <c r="X8529"/>
    </row>
    <row r="8530" spans="2:24" x14ac:dyDescent="0.25">
      <c r="B8530" s="146"/>
      <c r="C8530" s="31"/>
      <c r="D8530" s="31"/>
      <c r="E8530" s="44"/>
      <c r="F8530" s="43"/>
      <c r="G8530" s="84"/>
      <c r="H8530" s="31"/>
      <c r="I8530" s="31"/>
      <c r="J8530" s="84"/>
      <c r="K8530" s="31"/>
      <c r="L8530" s="31"/>
      <c r="M8530" s="169"/>
      <c r="N8530" s="148"/>
      <c r="O8530" s="106"/>
      <c r="P8530" s="43"/>
      <c r="Q8530" s="31"/>
      <c r="R8530" s="84"/>
      <c r="S8530" s="31"/>
      <c r="T8530" s="31"/>
      <c r="U8530" s="169"/>
      <c r="V8530" s="150"/>
      <c r="W8530" s="141" t="str" cm="1">
        <f t="array" ref="W8530">IF(SUM(LEN(B8530:V8530))=0,"",IF(OR(OR(ISBLANK(F8530),SUM(LEN(C8530),LEN(D8530))=0),AND(NOT(E8530="Unknown"),ISBLANK(J8530)),AND(NOT(O8530="Unknown"),ISBLANK(R8530))),"Missing Information", INDEX(Table15[Entire Service Line Classification], MATCH(SUMIFS(Table15[Unique ID],Table15[System-Owned Portion],E8530,Table15[If Material Anything Other than "Lead" in Column E,Was Material Ever Previously Lead?],G8530,Table15[Customer-Owned Portion],O8530),Table15[Unique ID],0),0)))</f>
        <v/>
      </c>
      <c r="X8530"/>
    </row>
    <row r="8531" spans="2:24" x14ac:dyDescent="0.25">
      <c r="B8531" s="146"/>
      <c r="C8531" s="31"/>
      <c r="D8531" s="31"/>
      <c r="E8531" s="44"/>
      <c r="F8531" s="43"/>
      <c r="G8531" s="84"/>
      <c r="H8531" s="31"/>
      <c r="I8531" s="31"/>
      <c r="J8531" s="84"/>
      <c r="K8531" s="31"/>
      <c r="L8531" s="31"/>
      <c r="M8531" s="169"/>
      <c r="N8531" s="148"/>
      <c r="O8531" s="106"/>
      <c r="P8531" s="43"/>
      <c r="Q8531" s="31"/>
      <c r="R8531" s="84"/>
      <c r="S8531" s="31"/>
      <c r="T8531" s="31"/>
      <c r="U8531" s="169"/>
      <c r="V8531" s="150"/>
      <c r="W8531" s="141" t="str" cm="1">
        <f t="array" ref="W8531">IF(SUM(LEN(B8531:V8531))=0,"",IF(OR(OR(ISBLANK(F8531),SUM(LEN(C8531),LEN(D8531))=0),AND(NOT(E8531="Unknown"),ISBLANK(J8531)),AND(NOT(O8531="Unknown"),ISBLANK(R8531))),"Missing Information", INDEX(Table15[Entire Service Line Classification], MATCH(SUMIFS(Table15[Unique ID],Table15[System-Owned Portion],E8531,Table15[If Material Anything Other than "Lead" in Column E,Was Material Ever Previously Lead?],G8531,Table15[Customer-Owned Portion],O8531),Table15[Unique ID],0),0)))</f>
        <v/>
      </c>
      <c r="X8531"/>
    </row>
    <row r="8532" spans="2:24" x14ac:dyDescent="0.25">
      <c r="B8532" s="146"/>
      <c r="C8532" s="31"/>
      <c r="D8532" s="31"/>
      <c r="E8532" s="44"/>
      <c r="F8532" s="43"/>
      <c r="G8532" s="84"/>
      <c r="H8532" s="31"/>
      <c r="I8532" s="31"/>
      <c r="J8532" s="84"/>
      <c r="K8532" s="31"/>
      <c r="L8532" s="31"/>
      <c r="M8532" s="169"/>
      <c r="N8532" s="148"/>
      <c r="O8532" s="106"/>
      <c r="P8532" s="43"/>
      <c r="Q8532" s="31"/>
      <c r="R8532" s="84"/>
      <c r="S8532" s="31"/>
      <c r="T8532" s="31"/>
      <c r="U8532" s="169"/>
      <c r="V8532" s="150"/>
      <c r="W8532" s="141" t="str" cm="1">
        <f t="array" ref="W8532">IF(SUM(LEN(B8532:V8532))=0,"",IF(OR(OR(ISBLANK(F8532),SUM(LEN(C8532),LEN(D8532))=0),AND(NOT(E8532="Unknown"),ISBLANK(J8532)),AND(NOT(O8532="Unknown"),ISBLANK(R8532))),"Missing Information", INDEX(Table15[Entire Service Line Classification], MATCH(SUMIFS(Table15[Unique ID],Table15[System-Owned Portion],E8532,Table15[If Material Anything Other than "Lead" in Column E,Was Material Ever Previously Lead?],G8532,Table15[Customer-Owned Portion],O8532),Table15[Unique ID],0),0)))</f>
        <v/>
      </c>
      <c r="X8532"/>
    </row>
    <row r="8533" spans="2:24" x14ac:dyDescent="0.25">
      <c r="B8533" s="146"/>
      <c r="C8533" s="31"/>
      <c r="D8533" s="31"/>
      <c r="E8533" s="44"/>
      <c r="F8533" s="43"/>
      <c r="G8533" s="84"/>
      <c r="H8533" s="31"/>
      <c r="I8533" s="31"/>
      <c r="J8533" s="84"/>
      <c r="K8533" s="31"/>
      <c r="L8533" s="31"/>
      <c r="M8533" s="169"/>
      <c r="N8533" s="148"/>
      <c r="O8533" s="106"/>
      <c r="P8533" s="43"/>
      <c r="Q8533" s="31"/>
      <c r="R8533" s="84"/>
      <c r="S8533" s="31"/>
      <c r="T8533" s="31"/>
      <c r="U8533" s="169"/>
      <c r="V8533" s="150"/>
      <c r="W8533" s="141" t="str" cm="1">
        <f t="array" ref="W8533">IF(SUM(LEN(B8533:V8533))=0,"",IF(OR(OR(ISBLANK(F8533),SUM(LEN(C8533),LEN(D8533))=0),AND(NOT(E8533="Unknown"),ISBLANK(J8533)),AND(NOT(O8533="Unknown"),ISBLANK(R8533))),"Missing Information", INDEX(Table15[Entire Service Line Classification], MATCH(SUMIFS(Table15[Unique ID],Table15[System-Owned Portion],E8533,Table15[If Material Anything Other than "Lead" in Column E,Was Material Ever Previously Lead?],G8533,Table15[Customer-Owned Portion],O8533),Table15[Unique ID],0),0)))</f>
        <v/>
      </c>
      <c r="X8533"/>
    </row>
    <row r="8534" spans="2:24" x14ac:dyDescent="0.25">
      <c r="B8534" s="146"/>
      <c r="C8534" s="31"/>
      <c r="D8534" s="31"/>
      <c r="E8534" s="44"/>
      <c r="F8534" s="43"/>
      <c r="G8534" s="84"/>
      <c r="H8534" s="31"/>
      <c r="I8534" s="31"/>
      <c r="J8534" s="84"/>
      <c r="K8534" s="31"/>
      <c r="L8534" s="31"/>
      <c r="M8534" s="169"/>
      <c r="N8534" s="148"/>
      <c r="O8534" s="106"/>
      <c r="P8534" s="43"/>
      <c r="Q8534" s="31"/>
      <c r="R8534" s="84"/>
      <c r="S8534" s="31"/>
      <c r="T8534" s="31"/>
      <c r="U8534" s="169"/>
      <c r="V8534" s="150"/>
      <c r="W8534" s="141" t="str" cm="1">
        <f t="array" ref="W8534">IF(SUM(LEN(B8534:V8534))=0,"",IF(OR(OR(ISBLANK(F8534),SUM(LEN(C8534),LEN(D8534))=0),AND(NOT(E8534="Unknown"),ISBLANK(J8534)),AND(NOT(O8534="Unknown"),ISBLANK(R8534))),"Missing Information", INDEX(Table15[Entire Service Line Classification], MATCH(SUMIFS(Table15[Unique ID],Table15[System-Owned Portion],E8534,Table15[If Material Anything Other than "Lead" in Column E,Was Material Ever Previously Lead?],G8534,Table15[Customer-Owned Portion],O8534),Table15[Unique ID],0),0)))</f>
        <v/>
      </c>
      <c r="X8534"/>
    </row>
    <row r="8535" spans="2:24" x14ac:dyDescent="0.25">
      <c r="B8535" s="146"/>
      <c r="C8535" s="31"/>
      <c r="D8535" s="31"/>
      <c r="E8535" s="44"/>
      <c r="F8535" s="43"/>
      <c r="G8535" s="84"/>
      <c r="H8535" s="31"/>
      <c r="I8535" s="31"/>
      <c r="J8535" s="84"/>
      <c r="K8535" s="31"/>
      <c r="L8535" s="31"/>
      <c r="M8535" s="169"/>
      <c r="N8535" s="148"/>
      <c r="O8535" s="106"/>
      <c r="P8535" s="43"/>
      <c r="Q8535" s="31"/>
      <c r="R8535" s="84"/>
      <c r="S8535" s="31"/>
      <c r="T8535" s="31"/>
      <c r="U8535" s="169"/>
      <c r="V8535" s="150"/>
      <c r="W8535" s="141" t="str" cm="1">
        <f t="array" ref="W8535">IF(SUM(LEN(B8535:V8535))=0,"",IF(OR(OR(ISBLANK(F8535),SUM(LEN(C8535),LEN(D8535))=0),AND(NOT(E8535="Unknown"),ISBLANK(J8535)),AND(NOT(O8535="Unknown"),ISBLANK(R8535))),"Missing Information", INDEX(Table15[Entire Service Line Classification], MATCH(SUMIFS(Table15[Unique ID],Table15[System-Owned Portion],E8535,Table15[If Material Anything Other than "Lead" in Column E,Was Material Ever Previously Lead?],G8535,Table15[Customer-Owned Portion],O8535),Table15[Unique ID],0),0)))</f>
        <v/>
      </c>
      <c r="X8535"/>
    </row>
    <row r="8536" spans="2:24" x14ac:dyDescent="0.25">
      <c r="B8536" s="146"/>
      <c r="C8536" s="31"/>
      <c r="D8536" s="31"/>
      <c r="E8536" s="44"/>
      <c r="F8536" s="43"/>
      <c r="G8536" s="84"/>
      <c r="H8536" s="31"/>
      <c r="I8536" s="31"/>
      <c r="J8536" s="84"/>
      <c r="K8536" s="31"/>
      <c r="L8536" s="31"/>
      <c r="M8536" s="169"/>
      <c r="N8536" s="148"/>
      <c r="O8536" s="106"/>
      <c r="P8536" s="43"/>
      <c r="Q8536" s="31"/>
      <c r="R8536" s="84"/>
      <c r="S8536" s="31"/>
      <c r="T8536" s="31"/>
      <c r="U8536" s="169"/>
      <c r="V8536" s="150"/>
      <c r="W8536" s="141" t="str" cm="1">
        <f t="array" ref="W8536">IF(SUM(LEN(B8536:V8536))=0,"",IF(OR(OR(ISBLANK(F8536),SUM(LEN(C8536),LEN(D8536))=0),AND(NOT(E8536="Unknown"),ISBLANK(J8536)),AND(NOT(O8536="Unknown"),ISBLANK(R8536))),"Missing Information", INDEX(Table15[Entire Service Line Classification], MATCH(SUMIFS(Table15[Unique ID],Table15[System-Owned Portion],E8536,Table15[If Material Anything Other than "Lead" in Column E,Was Material Ever Previously Lead?],G8536,Table15[Customer-Owned Portion],O8536),Table15[Unique ID],0),0)))</f>
        <v/>
      </c>
      <c r="X8536"/>
    </row>
    <row r="8537" spans="2:24" x14ac:dyDescent="0.25">
      <c r="B8537" s="146"/>
      <c r="C8537" s="31"/>
      <c r="D8537" s="31"/>
      <c r="E8537" s="44"/>
      <c r="F8537" s="43"/>
      <c r="G8537" s="84"/>
      <c r="H8537" s="31"/>
      <c r="I8537" s="31"/>
      <c r="J8537" s="84"/>
      <c r="K8537" s="31"/>
      <c r="L8537" s="31"/>
      <c r="M8537" s="169"/>
      <c r="N8537" s="148"/>
      <c r="O8537" s="106"/>
      <c r="P8537" s="43"/>
      <c r="Q8537" s="31"/>
      <c r="R8537" s="84"/>
      <c r="S8537" s="31"/>
      <c r="T8537" s="31"/>
      <c r="U8537" s="169"/>
      <c r="V8537" s="150"/>
      <c r="W8537" s="141" t="str" cm="1">
        <f t="array" ref="W8537">IF(SUM(LEN(B8537:V8537))=0,"",IF(OR(OR(ISBLANK(F8537),SUM(LEN(C8537),LEN(D8537))=0),AND(NOT(E8537="Unknown"),ISBLANK(J8537)),AND(NOT(O8537="Unknown"),ISBLANK(R8537))),"Missing Information", INDEX(Table15[Entire Service Line Classification], MATCH(SUMIFS(Table15[Unique ID],Table15[System-Owned Portion],E8537,Table15[If Material Anything Other than "Lead" in Column E,Was Material Ever Previously Lead?],G8537,Table15[Customer-Owned Portion],O8537),Table15[Unique ID],0),0)))</f>
        <v/>
      </c>
      <c r="X8537"/>
    </row>
    <row r="8538" spans="2:24" x14ac:dyDescent="0.25">
      <c r="B8538" s="146"/>
      <c r="C8538" s="31"/>
      <c r="D8538" s="31"/>
      <c r="E8538" s="44"/>
      <c r="F8538" s="43"/>
      <c r="G8538" s="84"/>
      <c r="H8538" s="31"/>
      <c r="I8538" s="31"/>
      <c r="J8538" s="84"/>
      <c r="K8538" s="31"/>
      <c r="L8538" s="31"/>
      <c r="M8538" s="169"/>
      <c r="N8538" s="148"/>
      <c r="O8538" s="106"/>
      <c r="P8538" s="43"/>
      <c r="Q8538" s="31"/>
      <c r="R8538" s="84"/>
      <c r="S8538" s="31"/>
      <c r="T8538" s="31"/>
      <c r="U8538" s="169"/>
      <c r="V8538" s="150"/>
      <c r="W8538" s="141" t="str" cm="1">
        <f t="array" ref="W8538">IF(SUM(LEN(B8538:V8538))=0,"",IF(OR(OR(ISBLANK(F8538),SUM(LEN(C8538),LEN(D8538))=0),AND(NOT(E8538="Unknown"),ISBLANK(J8538)),AND(NOT(O8538="Unknown"),ISBLANK(R8538))),"Missing Information", INDEX(Table15[Entire Service Line Classification], MATCH(SUMIFS(Table15[Unique ID],Table15[System-Owned Portion],E8538,Table15[If Material Anything Other than "Lead" in Column E,Was Material Ever Previously Lead?],G8538,Table15[Customer-Owned Portion],O8538),Table15[Unique ID],0),0)))</f>
        <v/>
      </c>
      <c r="X8538"/>
    </row>
    <row r="8539" spans="2:24" x14ac:dyDescent="0.25">
      <c r="B8539" s="146"/>
      <c r="C8539" s="31"/>
      <c r="D8539" s="31"/>
      <c r="E8539" s="44"/>
      <c r="F8539" s="43"/>
      <c r="G8539" s="84"/>
      <c r="H8539" s="31"/>
      <c r="I8539" s="31"/>
      <c r="J8539" s="84"/>
      <c r="K8539" s="31"/>
      <c r="L8539" s="31"/>
      <c r="M8539" s="169"/>
      <c r="N8539" s="148"/>
      <c r="O8539" s="106"/>
      <c r="P8539" s="43"/>
      <c r="Q8539" s="31"/>
      <c r="R8539" s="84"/>
      <c r="S8539" s="31"/>
      <c r="T8539" s="31"/>
      <c r="U8539" s="169"/>
      <c r="V8539" s="150"/>
      <c r="W8539" s="141" t="str" cm="1">
        <f t="array" ref="W8539">IF(SUM(LEN(B8539:V8539))=0,"",IF(OR(OR(ISBLANK(F8539),SUM(LEN(C8539),LEN(D8539))=0),AND(NOT(E8539="Unknown"),ISBLANK(J8539)),AND(NOT(O8539="Unknown"),ISBLANK(R8539))),"Missing Information", INDEX(Table15[Entire Service Line Classification], MATCH(SUMIFS(Table15[Unique ID],Table15[System-Owned Portion],E8539,Table15[If Material Anything Other than "Lead" in Column E,Was Material Ever Previously Lead?],G8539,Table15[Customer-Owned Portion],O8539),Table15[Unique ID],0),0)))</f>
        <v/>
      </c>
      <c r="X8539"/>
    </row>
    <row r="8540" spans="2:24" x14ac:dyDescent="0.25">
      <c r="B8540" s="146"/>
      <c r="C8540" s="31"/>
      <c r="D8540" s="31"/>
      <c r="E8540" s="44"/>
      <c r="F8540" s="43"/>
      <c r="G8540" s="84"/>
      <c r="H8540" s="31"/>
      <c r="I8540" s="31"/>
      <c r="J8540" s="84"/>
      <c r="K8540" s="31"/>
      <c r="L8540" s="31"/>
      <c r="M8540" s="169"/>
      <c r="N8540" s="148"/>
      <c r="O8540" s="106"/>
      <c r="P8540" s="43"/>
      <c r="Q8540" s="31"/>
      <c r="R8540" s="84"/>
      <c r="S8540" s="31"/>
      <c r="T8540" s="31"/>
      <c r="U8540" s="169"/>
      <c r="V8540" s="150"/>
      <c r="W8540" s="141" t="str" cm="1">
        <f t="array" ref="W8540">IF(SUM(LEN(B8540:V8540))=0,"",IF(OR(OR(ISBLANK(F8540),SUM(LEN(C8540),LEN(D8540))=0),AND(NOT(E8540="Unknown"),ISBLANK(J8540)),AND(NOT(O8540="Unknown"),ISBLANK(R8540))),"Missing Information", INDEX(Table15[Entire Service Line Classification], MATCH(SUMIFS(Table15[Unique ID],Table15[System-Owned Portion],E8540,Table15[If Material Anything Other than "Lead" in Column E,Was Material Ever Previously Lead?],G8540,Table15[Customer-Owned Portion],O8540),Table15[Unique ID],0),0)))</f>
        <v/>
      </c>
      <c r="X8540"/>
    </row>
    <row r="8541" spans="2:24" x14ac:dyDescent="0.25">
      <c r="B8541" s="146"/>
      <c r="C8541" s="31"/>
      <c r="D8541" s="31"/>
      <c r="E8541" s="44"/>
      <c r="F8541" s="43"/>
      <c r="G8541" s="84"/>
      <c r="H8541" s="31"/>
      <c r="I8541" s="31"/>
      <c r="J8541" s="84"/>
      <c r="K8541" s="31"/>
      <c r="L8541" s="31"/>
      <c r="M8541" s="169"/>
      <c r="N8541" s="148"/>
      <c r="O8541" s="106"/>
      <c r="P8541" s="43"/>
      <c r="Q8541" s="31"/>
      <c r="R8541" s="84"/>
      <c r="S8541" s="31"/>
      <c r="T8541" s="31"/>
      <c r="U8541" s="169"/>
      <c r="V8541" s="150"/>
      <c r="W8541" s="141" t="str" cm="1">
        <f t="array" ref="W8541">IF(SUM(LEN(B8541:V8541))=0,"",IF(OR(OR(ISBLANK(F8541),SUM(LEN(C8541),LEN(D8541))=0),AND(NOT(E8541="Unknown"),ISBLANK(J8541)),AND(NOT(O8541="Unknown"),ISBLANK(R8541))),"Missing Information", INDEX(Table15[Entire Service Line Classification], MATCH(SUMIFS(Table15[Unique ID],Table15[System-Owned Portion],E8541,Table15[If Material Anything Other than "Lead" in Column E,Was Material Ever Previously Lead?],G8541,Table15[Customer-Owned Portion],O8541),Table15[Unique ID],0),0)))</f>
        <v/>
      </c>
      <c r="X8541"/>
    </row>
    <row r="8542" spans="2:24" x14ac:dyDescent="0.25">
      <c r="B8542" s="146"/>
      <c r="C8542" s="31"/>
      <c r="D8542" s="31"/>
      <c r="E8542" s="44"/>
      <c r="F8542" s="43"/>
      <c r="G8542" s="84"/>
      <c r="H8542" s="31"/>
      <c r="I8542" s="31"/>
      <c r="J8542" s="84"/>
      <c r="K8542" s="31"/>
      <c r="L8542" s="31"/>
      <c r="M8542" s="169"/>
      <c r="N8542" s="148"/>
      <c r="O8542" s="106"/>
      <c r="P8542" s="43"/>
      <c r="Q8542" s="31"/>
      <c r="R8542" s="84"/>
      <c r="S8542" s="31"/>
      <c r="T8542" s="31"/>
      <c r="U8542" s="169"/>
      <c r="V8542" s="150"/>
      <c r="W8542" s="141" t="str" cm="1">
        <f t="array" ref="W8542">IF(SUM(LEN(B8542:V8542))=0,"",IF(OR(OR(ISBLANK(F8542),SUM(LEN(C8542),LEN(D8542))=0),AND(NOT(E8542="Unknown"),ISBLANK(J8542)),AND(NOT(O8542="Unknown"),ISBLANK(R8542))),"Missing Information", INDEX(Table15[Entire Service Line Classification], MATCH(SUMIFS(Table15[Unique ID],Table15[System-Owned Portion],E8542,Table15[If Material Anything Other than "Lead" in Column E,Was Material Ever Previously Lead?],G8542,Table15[Customer-Owned Portion],O8542),Table15[Unique ID],0),0)))</f>
        <v/>
      </c>
      <c r="X8542"/>
    </row>
    <row r="8543" spans="2:24" x14ac:dyDescent="0.25">
      <c r="B8543" s="146"/>
      <c r="C8543" s="31"/>
      <c r="D8543" s="31"/>
      <c r="E8543" s="44"/>
      <c r="F8543" s="43"/>
      <c r="G8543" s="84"/>
      <c r="H8543" s="31"/>
      <c r="I8543" s="31"/>
      <c r="J8543" s="84"/>
      <c r="K8543" s="31"/>
      <c r="L8543" s="31"/>
      <c r="M8543" s="169"/>
      <c r="N8543" s="148"/>
      <c r="O8543" s="106"/>
      <c r="P8543" s="43"/>
      <c r="Q8543" s="31"/>
      <c r="R8543" s="84"/>
      <c r="S8543" s="31"/>
      <c r="T8543" s="31"/>
      <c r="U8543" s="169"/>
      <c r="V8543" s="150"/>
      <c r="W8543" s="141" t="str" cm="1">
        <f t="array" ref="W8543">IF(SUM(LEN(B8543:V8543))=0,"",IF(OR(OR(ISBLANK(F8543),SUM(LEN(C8543),LEN(D8543))=0),AND(NOT(E8543="Unknown"),ISBLANK(J8543)),AND(NOT(O8543="Unknown"),ISBLANK(R8543))),"Missing Information", INDEX(Table15[Entire Service Line Classification], MATCH(SUMIFS(Table15[Unique ID],Table15[System-Owned Portion],E8543,Table15[If Material Anything Other than "Lead" in Column E,Was Material Ever Previously Lead?],G8543,Table15[Customer-Owned Portion],O8543),Table15[Unique ID],0),0)))</f>
        <v/>
      </c>
      <c r="X8543"/>
    </row>
    <row r="8544" spans="2:24" x14ac:dyDescent="0.25">
      <c r="B8544" s="146"/>
      <c r="C8544" s="31"/>
      <c r="D8544" s="31"/>
      <c r="E8544" s="44"/>
      <c r="F8544" s="43"/>
      <c r="G8544" s="84"/>
      <c r="H8544" s="31"/>
      <c r="I8544" s="31"/>
      <c r="J8544" s="84"/>
      <c r="K8544" s="31"/>
      <c r="L8544" s="31"/>
      <c r="M8544" s="169"/>
      <c r="N8544" s="148"/>
      <c r="O8544" s="106"/>
      <c r="P8544" s="43"/>
      <c r="Q8544" s="31"/>
      <c r="R8544" s="84"/>
      <c r="S8544" s="31"/>
      <c r="T8544" s="31"/>
      <c r="U8544" s="169"/>
      <c r="V8544" s="150"/>
      <c r="W8544" s="141" t="str" cm="1">
        <f t="array" ref="W8544">IF(SUM(LEN(B8544:V8544))=0,"",IF(OR(OR(ISBLANK(F8544),SUM(LEN(C8544),LEN(D8544))=0),AND(NOT(E8544="Unknown"),ISBLANK(J8544)),AND(NOT(O8544="Unknown"),ISBLANK(R8544))),"Missing Information", INDEX(Table15[Entire Service Line Classification], MATCH(SUMIFS(Table15[Unique ID],Table15[System-Owned Portion],E8544,Table15[If Material Anything Other than "Lead" in Column E,Was Material Ever Previously Lead?],G8544,Table15[Customer-Owned Portion],O8544),Table15[Unique ID],0),0)))</f>
        <v/>
      </c>
      <c r="X8544"/>
    </row>
    <row r="8545" spans="2:24" x14ac:dyDescent="0.25">
      <c r="B8545" s="146"/>
      <c r="C8545" s="31"/>
      <c r="D8545" s="31"/>
      <c r="E8545" s="44"/>
      <c r="F8545" s="43"/>
      <c r="G8545" s="84"/>
      <c r="H8545" s="31"/>
      <c r="I8545" s="31"/>
      <c r="J8545" s="84"/>
      <c r="K8545" s="31"/>
      <c r="L8545" s="31"/>
      <c r="M8545" s="169"/>
      <c r="N8545" s="148"/>
      <c r="O8545" s="106"/>
      <c r="P8545" s="43"/>
      <c r="Q8545" s="31"/>
      <c r="R8545" s="84"/>
      <c r="S8545" s="31"/>
      <c r="T8545" s="31"/>
      <c r="U8545" s="169"/>
      <c r="V8545" s="150"/>
      <c r="W8545" s="141" t="str" cm="1">
        <f t="array" ref="W8545">IF(SUM(LEN(B8545:V8545))=0,"",IF(OR(OR(ISBLANK(F8545),SUM(LEN(C8545),LEN(D8545))=0),AND(NOT(E8545="Unknown"),ISBLANK(J8545)),AND(NOT(O8545="Unknown"),ISBLANK(R8545))),"Missing Information", INDEX(Table15[Entire Service Line Classification], MATCH(SUMIFS(Table15[Unique ID],Table15[System-Owned Portion],E8545,Table15[If Material Anything Other than "Lead" in Column E,Was Material Ever Previously Lead?],G8545,Table15[Customer-Owned Portion],O8545),Table15[Unique ID],0),0)))</f>
        <v/>
      </c>
      <c r="X8545"/>
    </row>
    <row r="8546" spans="2:24" x14ac:dyDescent="0.25">
      <c r="B8546" s="146"/>
      <c r="C8546" s="31"/>
      <c r="D8546" s="31"/>
      <c r="E8546" s="44"/>
      <c r="F8546" s="43"/>
      <c r="G8546" s="84"/>
      <c r="H8546" s="31"/>
      <c r="I8546" s="31"/>
      <c r="J8546" s="84"/>
      <c r="K8546" s="31"/>
      <c r="L8546" s="31"/>
      <c r="M8546" s="169"/>
      <c r="N8546" s="148"/>
      <c r="O8546" s="106"/>
      <c r="P8546" s="43"/>
      <c r="Q8546" s="31"/>
      <c r="R8546" s="84"/>
      <c r="S8546" s="31"/>
      <c r="T8546" s="31"/>
      <c r="U8546" s="169"/>
      <c r="V8546" s="150"/>
      <c r="W8546" s="141" t="str" cm="1">
        <f t="array" ref="W8546">IF(SUM(LEN(B8546:V8546))=0,"",IF(OR(OR(ISBLANK(F8546),SUM(LEN(C8546),LEN(D8546))=0),AND(NOT(E8546="Unknown"),ISBLANK(J8546)),AND(NOT(O8546="Unknown"),ISBLANK(R8546))),"Missing Information", INDEX(Table15[Entire Service Line Classification], MATCH(SUMIFS(Table15[Unique ID],Table15[System-Owned Portion],E8546,Table15[If Material Anything Other than "Lead" in Column E,Was Material Ever Previously Lead?],G8546,Table15[Customer-Owned Portion],O8546),Table15[Unique ID],0),0)))</f>
        <v/>
      </c>
      <c r="X8546"/>
    </row>
    <row r="8547" spans="2:24" x14ac:dyDescent="0.25">
      <c r="B8547" s="146"/>
      <c r="C8547" s="31"/>
      <c r="D8547" s="31"/>
      <c r="E8547" s="44"/>
      <c r="F8547" s="43"/>
      <c r="G8547" s="84"/>
      <c r="H8547" s="31"/>
      <c r="I8547" s="31"/>
      <c r="J8547" s="84"/>
      <c r="K8547" s="31"/>
      <c r="L8547" s="31"/>
      <c r="M8547" s="169"/>
      <c r="N8547" s="148"/>
      <c r="O8547" s="106"/>
      <c r="P8547" s="43"/>
      <c r="Q8547" s="31"/>
      <c r="R8547" s="84"/>
      <c r="S8547" s="31"/>
      <c r="T8547" s="31"/>
      <c r="U8547" s="169"/>
      <c r="V8547" s="150"/>
      <c r="W8547" s="141" t="str" cm="1">
        <f t="array" ref="W8547">IF(SUM(LEN(B8547:V8547))=0,"",IF(OR(OR(ISBLANK(F8547),SUM(LEN(C8547),LEN(D8547))=0),AND(NOT(E8547="Unknown"),ISBLANK(J8547)),AND(NOT(O8547="Unknown"),ISBLANK(R8547))),"Missing Information", INDEX(Table15[Entire Service Line Classification], MATCH(SUMIFS(Table15[Unique ID],Table15[System-Owned Portion],E8547,Table15[If Material Anything Other than "Lead" in Column E,Was Material Ever Previously Lead?],G8547,Table15[Customer-Owned Portion],O8547),Table15[Unique ID],0),0)))</f>
        <v/>
      </c>
      <c r="X8547"/>
    </row>
    <row r="8548" spans="2:24" x14ac:dyDescent="0.25">
      <c r="B8548" s="146"/>
      <c r="C8548" s="31"/>
      <c r="D8548" s="31"/>
      <c r="E8548" s="44"/>
      <c r="F8548" s="43"/>
      <c r="G8548" s="84"/>
      <c r="H8548" s="31"/>
      <c r="I8548" s="31"/>
      <c r="J8548" s="84"/>
      <c r="K8548" s="31"/>
      <c r="L8548" s="31"/>
      <c r="M8548" s="169"/>
      <c r="N8548" s="148"/>
      <c r="O8548" s="106"/>
      <c r="P8548" s="43"/>
      <c r="Q8548" s="31"/>
      <c r="R8548" s="84"/>
      <c r="S8548" s="31"/>
      <c r="T8548" s="31"/>
      <c r="U8548" s="169"/>
      <c r="V8548" s="150"/>
      <c r="W8548" s="141" t="str" cm="1">
        <f t="array" ref="W8548">IF(SUM(LEN(B8548:V8548))=0,"",IF(OR(OR(ISBLANK(F8548),SUM(LEN(C8548),LEN(D8548))=0),AND(NOT(E8548="Unknown"),ISBLANK(J8548)),AND(NOT(O8548="Unknown"),ISBLANK(R8548))),"Missing Information", INDEX(Table15[Entire Service Line Classification], MATCH(SUMIFS(Table15[Unique ID],Table15[System-Owned Portion],E8548,Table15[If Material Anything Other than "Lead" in Column E,Was Material Ever Previously Lead?],G8548,Table15[Customer-Owned Portion],O8548),Table15[Unique ID],0),0)))</f>
        <v/>
      </c>
      <c r="X8548"/>
    </row>
    <row r="8549" spans="2:24" x14ac:dyDescent="0.25">
      <c r="B8549" s="146"/>
      <c r="C8549" s="31"/>
      <c r="D8549" s="31"/>
      <c r="E8549" s="44"/>
      <c r="F8549" s="43"/>
      <c r="G8549" s="84"/>
      <c r="H8549" s="31"/>
      <c r="I8549" s="31"/>
      <c r="J8549" s="84"/>
      <c r="K8549" s="31"/>
      <c r="L8549" s="31"/>
      <c r="M8549" s="169"/>
      <c r="N8549" s="148"/>
      <c r="O8549" s="106"/>
      <c r="P8549" s="43"/>
      <c r="Q8549" s="31"/>
      <c r="R8549" s="84"/>
      <c r="S8549" s="31"/>
      <c r="T8549" s="31"/>
      <c r="U8549" s="169"/>
      <c r="V8549" s="150"/>
      <c r="W8549" s="141" t="str" cm="1">
        <f t="array" ref="W8549">IF(SUM(LEN(B8549:V8549))=0,"",IF(OR(OR(ISBLANK(F8549),SUM(LEN(C8549),LEN(D8549))=0),AND(NOT(E8549="Unknown"),ISBLANK(J8549)),AND(NOT(O8549="Unknown"),ISBLANK(R8549))),"Missing Information", INDEX(Table15[Entire Service Line Classification], MATCH(SUMIFS(Table15[Unique ID],Table15[System-Owned Portion],E8549,Table15[If Material Anything Other than "Lead" in Column E,Was Material Ever Previously Lead?],G8549,Table15[Customer-Owned Portion],O8549),Table15[Unique ID],0),0)))</f>
        <v/>
      </c>
      <c r="X8549"/>
    </row>
    <row r="8550" spans="2:24" x14ac:dyDescent="0.25">
      <c r="B8550" s="146"/>
      <c r="C8550" s="31"/>
      <c r="D8550" s="31"/>
      <c r="E8550" s="44"/>
      <c r="F8550" s="43"/>
      <c r="G8550" s="84"/>
      <c r="H8550" s="31"/>
      <c r="I8550" s="31"/>
      <c r="J8550" s="84"/>
      <c r="K8550" s="31"/>
      <c r="L8550" s="31"/>
      <c r="M8550" s="169"/>
      <c r="N8550" s="148"/>
      <c r="O8550" s="106"/>
      <c r="P8550" s="43"/>
      <c r="Q8550" s="31"/>
      <c r="R8550" s="84"/>
      <c r="S8550" s="31"/>
      <c r="T8550" s="31"/>
      <c r="U8550" s="169"/>
      <c r="V8550" s="150"/>
      <c r="W8550" s="141" t="str" cm="1">
        <f t="array" ref="W8550">IF(SUM(LEN(B8550:V8550))=0,"",IF(OR(OR(ISBLANK(F8550),SUM(LEN(C8550),LEN(D8550))=0),AND(NOT(E8550="Unknown"),ISBLANK(J8550)),AND(NOT(O8550="Unknown"),ISBLANK(R8550))),"Missing Information", INDEX(Table15[Entire Service Line Classification], MATCH(SUMIFS(Table15[Unique ID],Table15[System-Owned Portion],E8550,Table15[If Material Anything Other than "Lead" in Column E,Was Material Ever Previously Lead?],G8550,Table15[Customer-Owned Portion],O8550),Table15[Unique ID],0),0)))</f>
        <v/>
      </c>
      <c r="X8550"/>
    </row>
    <row r="8551" spans="2:24" x14ac:dyDescent="0.25">
      <c r="B8551" s="146"/>
      <c r="C8551" s="31"/>
      <c r="D8551" s="31"/>
      <c r="E8551" s="44"/>
      <c r="F8551" s="43"/>
      <c r="G8551" s="84"/>
      <c r="H8551" s="31"/>
      <c r="I8551" s="31"/>
      <c r="J8551" s="84"/>
      <c r="K8551" s="31"/>
      <c r="L8551" s="31"/>
      <c r="M8551" s="169"/>
      <c r="N8551" s="148"/>
      <c r="O8551" s="106"/>
      <c r="P8551" s="43"/>
      <c r="Q8551" s="31"/>
      <c r="R8551" s="84"/>
      <c r="S8551" s="31"/>
      <c r="T8551" s="31"/>
      <c r="U8551" s="169"/>
      <c r="V8551" s="150"/>
      <c r="W8551" s="141" t="str" cm="1">
        <f t="array" ref="W8551">IF(SUM(LEN(B8551:V8551))=0,"",IF(OR(OR(ISBLANK(F8551),SUM(LEN(C8551),LEN(D8551))=0),AND(NOT(E8551="Unknown"),ISBLANK(J8551)),AND(NOT(O8551="Unknown"),ISBLANK(R8551))),"Missing Information", INDEX(Table15[Entire Service Line Classification], MATCH(SUMIFS(Table15[Unique ID],Table15[System-Owned Portion],E8551,Table15[If Material Anything Other than "Lead" in Column E,Was Material Ever Previously Lead?],G8551,Table15[Customer-Owned Portion],O8551),Table15[Unique ID],0),0)))</f>
        <v/>
      </c>
      <c r="X8551"/>
    </row>
    <row r="8552" spans="2:24" x14ac:dyDescent="0.25">
      <c r="B8552" s="146"/>
      <c r="C8552" s="31"/>
      <c r="D8552" s="31"/>
      <c r="E8552" s="44"/>
      <c r="F8552" s="43"/>
      <c r="G8552" s="84"/>
      <c r="H8552" s="31"/>
      <c r="I8552" s="31"/>
      <c r="J8552" s="84"/>
      <c r="K8552" s="31"/>
      <c r="L8552" s="31"/>
      <c r="M8552" s="169"/>
      <c r="N8552" s="148"/>
      <c r="O8552" s="106"/>
      <c r="P8552" s="43"/>
      <c r="Q8552" s="31"/>
      <c r="R8552" s="84"/>
      <c r="S8552" s="31"/>
      <c r="T8552" s="31"/>
      <c r="U8552" s="169"/>
      <c r="V8552" s="150"/>
      <c r="W8552" s="141" t="str" cm="1">
        <f t="array" ref="W8552">IF(SUM(LEN(B8552:V8552))=0,"",IF(OR(OR(ISBLANK(F8552),SUM(LEN(C8552),LEN(D8552))=0),AND(NOT(E8552="Unknown"),ISBLANK(J8552)),AND(NOT(O8552="Unknown"),ISBLANK(R8552))),"Missing Information", INDEX(Table15[Entire Service Line Classification], MATCH(SUMIFS(Table15[Unique ID],Table15[System-Owned Portion],E8552,Table15[If Material Anything Other than "Lead" in Column E,Was Material Ever Previously Lead?],G8552,Table15[Customer-Owned Portion],O8552),Table15[Unique ID],0),0)))</f>
        <v/>
      </c>
      <c r="X8552"/>
    </row>
    <row r="8553" spans="2:24" x14ac:dyDescent="0.25">
      <c r="B8553" s="146"/>
      <c r="C8553" s="31"/>
      <c r="D8553" s="31"/>
      <c r="E8553" s="44"/>
      <c r="F8553" s="43"/>
      <c r="G8553" s="84"/>
      <c r="H8553" s="31"/>
      <c r="I8553" s="31"/>
      <c r="J8553" s="84"/>
      <c r="K8553" s="31"/>
      <c r="L8553" s="31"/>
      <c r="M8553" s="169"/>
      <c r="N8553" s="148"/>
      <c r="O8553" s="106"/>
      <c r="P8553" s="43"/>
      <c r="Q8553" s="31"/>
      <c r="R8553" s="84"/>
      <c r="S8553" s="31"/>
      <c r="T8553" s="31"/>
      <c r="U8553" s="169"/>
      <c r="V8553" s="150"/>
      <c r="W8553" s="141" t="str" cm="1">
        <f t="array" ref="W8553">IF(SUM(LEN(B8553:V8553))=0,"",IF(OR(OR(ISBLANK(F8553),SUM(LEN(C8553),LEN(D8553))=0),AND(NOT(E8553="Unknown"),ISBLANK(J8553)),AND(NOT(O8553="Unknown"),ISBLANK(R8553))),"Missing Information", INDEX(Table15[Entire Service Line Classification], MATCH(SUMIFS(Table15[Unique ID],Table15[System-Owned Portion],E8553,Table15[If Material Anything Other than "Lead" in Column E,Was Material Ever Previously Lead?],G8553,Table15[Customer-Owned Portion],O8553),Table15[Unique ID],0),0)))</f>
        <v/>
      </c>
      <c r="X8553"/>
    </row>
    <row r="8554" spans="2:24" x14ac:dyDescent="0.25">
      <c r="B8554" s="146"/>
      <c r="C8554" s="31"/>
      <c r="D8554" s="31"/>
      <c r="E8554" s="44"/>
      <c r="F8554" s="43"/>
      <c r="G8554" s="84"/>
      <c r="H8554" s="31"/>
      <c r="I8554" s="31"/>
      <c r="J8554" s="84"/>
      <c r="K8554" s="31"/>
      <c r="L8554" s="31"/>
      <c r="M8554" s="169"/>
      <c r="N8554" s="148"/>
      <c r="O8554" s="106"/>
      <c r="P8554" s="43"/>
      <c r="Q8554" s="31"/>
      <c r="R8554" s="84"/>
      <c r="S8554" s="31"/>
      <c r="T8554" s="31"/>
      <c r="U8554" s="169"/>
      <c r="V8554" s="150"/>
      <c r="W8554" s="141" t="str" cm="1">
        <f t="array" ref="W8554">IF(SUM(LEN(B8554:V8554))=0,"",IF(OR(OR(ISBLANK(F8554),SUM(LEN(C8554),LEN(D8554))=0),AND(NOT(E8554="Unknown"),ISBLANK(J8554)),AND(NOT(O8554="Unknown"),ISBLANK(R8554))),"Missing Information", INDEX(Table15[Entire Service Line Classification], MATCH(SUMIFS(Table15[Unique ID],Table15[System-Owned Portion],E8554,Table15[If Material Anything Other than "Lead" in Column E,Was Material Ever Previously Lead?],G8554,Table15[Customer-Owned Portion],O8554),Table15[Unique ID],0),0)))</f>
        <v/>
      </c>
      <c r="X8554"/>
    </row>
    <row r="8555" spans="2:24" x14ac:dyDescent="0.25">
      <c r="B8555" s="146"/>
      <c r="C8555" s="31"/>
      <c r="D8555" s="31"/>
      <c r="E8555" s="44"/>
      <c r="F8555" s="43"/>
      <c r="G8555" s="84"/>
      <c r="H8555" s="31"/>
      <c r="I8555" s="31"/>
      <c r="J8555" s="84"/>
      <c r="K8555" s="31"/>
      <c r="L8555" s="31"/>
      <c r="M8555" s="169"/>
      <c r="N8555" s="148"/>
      <c r="O8555" s="106"/>
      <c r="P8555" s="43"/>
      <c r="Q8555" s="31"/>
      <c r="R8555" s="84"/>
      <c r="S8555" s="31"/>
      <c r="T8555" s="31"/>
      <c r="U8555" s="169"/>
      <c r="V8555" s="150"/>
      <c r="W8555" s="141" t="str" cm="1">
        <f t="array" ref="W8555">IF(SUM(LEN(B8555:V8555))=0,"",IF(OR(OR(ISBLANK(F8555),SUM(LEN(C8555),LEN(D8555))=0),AND(NOT(E8555="Unknown"),ISBLANK(J8555)),AND(NOT(O8555="Unknown"),ISBLANK(R8555))),"Missing Information", INDEX(Table15[Entire Service Line Classification], MATCH(SUMIFS(Table15[Unique ID],Table15[System-Owned Portion],E8555,Table15[If Material Anything Other than "Lead" in Column E,Was Material Ever Previously Lead?],G8555,Table15[Customer-Owned Portion],O8555),Table15[Unique ID],0),0)))</f>
        <v/>
      </c>
      <c r="X8555"/>
    </row>
    <row r="8556" spans="2:24" x14ac:dyDescent="0.25">
      <c r="B8556" s="146"/>
      <c r="C8556" s="31"/>
      <c r="D8556" s="31"/>
      <c r="E8556" s="44"/>
      <c r="F8556" s="43"/>
      <c r="G8556" s="84"/>
      <c r="H8556" s="31"/>
      <c r="I8556" s="31"/>
      <c r="J8556" s="84"/>
      <c r="K8556" s="31"/>
      <c r="L8556" s="31"/>
      <c r="M8556" s="169"/>
      <c r="N8556" s="148"/>
      <c r="O8556" s="106"/>
      <c r="P8556" s="43"/>
      <c r="Q8556" s="31"/>
      <c r="R8556" s="84"/>
      <c r="S8556" s="31"/>
      <c r="T8556" s="31"/>
      <c r="U8556" s="169"/>
      <c r="V8556" s="150"/>
      <c r="W8556" s="141" t="str" cm="1">
        <f t="array" ref="W8556">IF(SUM(LEN(B8556:V8556))=0,"",IF(OR(OR(ISBLANK(F8556),SUM(LEN(C8556),LEN(D8556))=0),AND(NOT(E8556="Unknown"),ISBLANK(J8556)),AND(NOT(O8556="Unknown"),ISBLANK(R8556))),"Missing Information", INDEX(Table15[Entire Service Line Classification], MATCH(SUMIFS(Table15[Unique ID],Table15[System-Owned Portion],E8556,Table15[If Material Anything Other than "Lead" in Column E,Was Material Ever Previously Lead?],G8556,Table15[Customer-Owned Portion],O8556),Table15[Unique ID],0),0)))</f>
        <v/>
      </c>
      <c r="X8556"/>
    </row>
    <row r="8557" spans="2:24" x14ac:dyDescent="0.25">
      <c r="B8557" s="146"/>
      <c r="C8557" s="31"/>
      <c r="D8557" s="31"/>
      <c r="E8557" s="44"/>
      <c r="F8557" s="43"/>
      <c r="G8557" s="84"/>
      <c r="H8557" s="31"/>
      <c r="I8557" s="31"/>
      <c r="J8557" s="84"/>
      <c r="K8557" s="31"/>
      <c r="L8557" s="31"/>
      <c r="M8557" s="169"/>
      <c r="N8557" s="148"/>
      <c r="O8557" s="106"/>
      <c r="P8557" s="43"/>
      <c r="Q8557" s="31"/>
      <c r="R8557" s="84"/>
      <c r="S8557" s="31"/>
      <c r="T8557" s="31"/>
      <c r="U8557" s="169"/>
      <c r="V8557" s="150"/>
      <c r="W8557" s="141" t="str" cm="1">
        <f t="array" ref="W8557">IF(SUM(LEN(B8557:V8557))=0,"",IF(OR(OR(ISBLANK(F8557),SUM(LEN(C8557),LEN(D8557))=0),AND(NOT(E8557="Unknown"),ISBLANK(J8557)),AND(NOT(O8557="Unknown"),ISBLANK(R8557))),"Missing Information", INDEX(Table15[Entire Service Line Classification], MATCH(SUMIFS(Table15[Unique ID],Table15[System-Owned Portion],E8557,Table15[If Material Anything Other than "Lead" in Column E,Was Material Ever Previously Lead?],G8557,Table15[Customer-Owned Portion],O8557),Table15[Unique ID],0),0)))</f>
        <v/>
      </c>
      <c r="X8557"/>
    </row>
    <row r="8558" spans="2:24" x14ac:dyDescent="0.25">
      <c r="B8558" s="146"/>
      <c r="C8558" s="31"/>
      <c r="D8558" s="31"/>
      <c r="E8558" s="44"/>
      <c r="F8558" s="43"/>
      <c r="G8558" s="84"/>
      <c r="H8558" s="31"/>
      <c r="I8558" s="31"/>
      <c r="J8558" s="84"/>
      <c r="K8558" s="31"/>
      <c r="L8558" s="31"/>
      <c r="M8558" s="169"/>
      <c r="N8558" s="148"/>
      <c r="O8558" s="106"/>
      <c r="P8558" s="43"/>
      <c r="Q8558" s="31"/>
      <c r="R8558" s="84"/>
      <c r="S8558" s="31"/>
      <c r="T8558" s="31"/>
      <c r="U8558" s="169"/>
      <c r="V8558" s="150"/>
      <c r="W8558" s="141" t="str" cm="1">
        <f t="array" ref="W8558">IF(SUM(LEN(B8558:V8558))=0,"",IF(OR(OR(ISBLANK(F8558),SUM(LEN(C8558),LEN(D8558))=0),AND(NOT(E8558="Unknown"),ISBLANK(J8558)),AND(NOT(O8558="Unknown"),ISBLANK(R8558))),"Missing Information", INDEX(Table15[Entire Service Line Classification], MATCH(SUMIFS(Table15[Unique ID],Table15[System-Owned Portion],E8558,Table15[If Material Anything Other than "Lead" in Column E,Was Material Ever Previously Lead?],G8558,Table15[Customer-Owned Portion],O8558),Table15[Unique ID],0),0)))</f>
        <v/>
      </c>
      <c r="X8558"/>
    </row>
    <row r="8559" spans="2:24" x14ac:dyDescent="0.25">
      <c r="B8559" s="146"/>
      <c r="C8559" s="31"/>
      <c r="D8559" s="31"/>
      <c r="E8559" s="44"/>
      <c r="F8559" s="43"/>
      <c r="G8559" s="84"/>
      <c r="H8559" s="31"/>
      <c r="I8559" s="31"/>
      <c r="J8559" s="84"/>
      <c r="K8559" s="31"/>
      <c r="L8559" s="31"/>
      <c r="M8559" s="169"/>
      <c r="N8559" s="148"/>
      <c r="O8559" s="106"/>
      <c r="P8559" s="43"/>
      <c r="Q8559" s="31"/>
      <c r="R8559" s="84"/>
      <c r="S8559" s="31"/>
      <c r="T8559" s="31"/>
      <c r="U8559" s="169"/>
      <c r="V8559" s="150"/>
      <c r="W8559" s="141" t="str" cm="1">
        <f t="array" ref="W8559">IF(SUM(LEN(B8559:V8559))=0,"",IF(OR(OR(ISBLANK(F8559),SUM(LEN(C8559),LEN(D8559))=0),AND(NOT(E8559="Unknown"),ISBLANK(J8559)),AND(NOT(O8559="Unknown"),ISBLANK(R8559))),"Missing Information", INDEX(Table15[Entire Service Line Classification], MATCH(SUMIFS(Table15[Unique ID],Table15[System-Owned Portion],E8559,Table15[If Material Anything Other than "Lead" in Column E,Was Material Ever Previously Lead?],G8559,Table15[Customer-Owned Portion],O8559),Table15[Unique ID],0),0)))</f>
        <v/>
      </c>
      <c r="X8559"/>
    </row>
    <row r="8560" spans="2:24" x14ac:dyDescent="0.25">
      <c r="B8560" s="146"/>
      <c r="C8560" s="31"/>
      <c r="D8560" s="31"/>
      <c r="E8560" s="44"/>
      <c r="F8560" s="43"/>
      <c r="G8560" s="84"/>
      <c r="H8560" s="31"/>
      <c r="I8560" s="31"/>
      <c r="J8560" s="84"/>
      <c r="K8560" s="31"/>
      <c r="L8560" s="31"/>
      <c r="M8560" s="169"/>
      <c r="N8560" s="148"/>
      <c r="O8560" s="106"/>
      <c r="P8560" s="43"/>
      <c r="Q8560" s="31"/>
      <c r="R8560" s="84"/>
      <c r="S8560" s="31"/>
      <c r="T8560" s="31"/>
      <c r="U8560" s="169"/>
      <c r="V8560" s="150"/>
      <c r="W8560" s="141" t="str" cm="1">
        <f t="array" ref="W8560">IF(SUM(LEN(B8560:V8560))=0,"",IF(OR(OR(ISBLANK(F8560),SUM(LEN(C8560),LEN(D8560))=0),AND(NOT(E8560="Unknown"),ISBLANK(J8560)),AND(NOT(O8560="Unknown"),ISBLANK(R8560))),"Missing Information", INDEX(Table15[Entire Service Line Classification], MATCH(SUMIFS(Table15[Unique ID],Table15[System-Owned Portion],E8560,Table15[If Material Anything Other than "Lead" in Column E,Was Material Ever Previously Lead?],G8560,Table15[Customer-Owned Portion],O8560),Table15[Unique ID],0),0)))</f>
        <v/>
      </c>
      <c r="X8560"/>
    </row>
    <row r="8561" spans="2:24" x14ac:dyDescent="0.25">
      <c r="B8561" s="146"/>
      <c r="C8561" s="31"/>
      <c r="D8561" s="31"/>
      <c r="E8561" s="44"/>
      <c r="F8561" s="43"/>
      <c r="G8561" s="84"/>
      <c r="H8561" s="31"/>
      <c r="I8561" s="31"/>
      <c r="J8561" s="84"/>
      <c r="K8561" s="31"/>
      <c r="L8561" s="31"/>
      <c r="M8561" s="169"/>
      <c r="N8561" s="148"/>
      <c r="O8561" s="106"/>
      <c r="P8561" s="43"/>
      <c r="Q8561" s="31"/>
      <c r="R8561" s="84"/>
      <c r="S8561" s="31"/>
      <c r="T8561" s="31"/>
      <c r="U8561" s="169"/>
      <c r="V8561" s="150"/>
      <c r="W8561" s="141" t="str" cm="1">
        <f t="array" ref="W8561">IF(SUM(LEN(B8561:V8561))=0,"",IF(OR(OR(ISBLANK(F8561),SUM(LEN(C8561),LEN(D8561))=0),AND(NOT(E8561="Unknown"),ISBLANK(J8561)),AND(NOT(O8561="Unknown"),ISBLANK(R8561))),"Missing Information", INDEX(Table15[Entire Service Line Classification], MATCH(SUMIFS(Table15[Unique ID],Table15[System-Owned Portion],E8561,Table15[If Material Anything Other than "Lead" in Column E,Was Material Ever Previously Lead?],G8561,Table15[Customer-Owned Portion],O8561),Table15[Unique ID],0),0)))</f>
        <v/>
      </c>
      <c r="X8561"/>
    </row>
    <row r="8562" spans="2:24" x14ac:dyDescent="0.25">
      <c r="B8562" s="146"/>
      <c r="C8562" s="31"/>
      <c r="D8562" s="31"/>
      <c r="E8562" s="44"/>
      <c r="F8562" s="43"/>
      <c r="G8562" s="84"/>
      <c r="H8562" s="31"/>
      <c r="I8562" s="31"/>
      <c r="J8562" s="84"/>
      <c r="K8562" s="31"/>
      <c r="L8562" s="31"/>
      <c r="M8562" s="169"/>
      <c r="N8562" s="148"/>
      <c r="O8562" s="106"/>
      <c r="P8562" s="43"/>
      <c r="Q8562" s="31"/>
      <c r="R8562" s="84"/>
      <c r="S8562" s="31"/>
      <c r="T8562" s="31"/>
      <c r="U8562" s="169"/>
      <c r="V8562" s="150"/>
      <c r="W8562" s="141" t="str" cm="1">
        <f t="array" ref="W8562">IF(SUM(LEN(B8562:V8562))=0,"",IF(OR(OR(ISBLANK(F8562),SUM(LEN(C8562),LEN(D8562))=0),AND(NOT(E8562="Unknown"),ISBLANK(J8562)),AND(NOT(O8562="Unknown"),ISBLANK(R8562))),"Missing Information", INDEX(Table15[Entire Service Line Classification], MATCH(SUMIFS(Table15[Unique ID],Table15[System-Owned Portion],E8562,Table15[If Material Anything Other than "Lead" in Column E,Was Material Ever Previously Lead?],G8562,Table15[Customer-Owned Portion],O8562),Table15[Unique ID],0),0)))</f>
        <v/>
      </c>
      <c r="X8562"/>
    </row>
    <row r="8563" spans="2:24" x14ac:dyDescent="0.25">
      <c r="B8563" s="146"/>
      <c r="C8563" s="31"/>
      <c r="D8563" s="31"/>
      <c r="E8563" s="44"/>
      <c r="F8563" s="43"/>
      <c r="G8563" s="84"/>
      <c r="H8563" s="31"/>
      <c r="I8563" s="31"/>
      <c r="J8563" s="84"/>
      <c r="K8563" s="31"/>
      <c r="L8563" s="31"/>
      <c r="M8563" s="169"/>
      <c r="N8563" s="148"/>
      <c r="O8563" s="106"/>
      <c r="P8563" s="43"/>
      <c r="Q8563" s="31"/>
      <c r="R8563" s="84"/>
      <c r="S8563" s="31"/>
      <c r="T8563" s="31"/>
      <c r="U8563" s="169"/>
      <c r="V8563" s="150"/>
      <c r="W8563" s="141" t="str" cm="1">
        <f t="array" ref="W8563">IF(SUM(LEN(B8563:V8563))=0,"",IF(OR(OR(ISBLANK(F8563),SUM(LEN(C8563),LEN(D8563))=0),AND(NOT(E8563="Unknown"),ISBLANK(J8563)),AND(NOT(O8563="Unknown"),ISBLANK(R8563))),"Missing Information", INDEX(Table15[Entire Service Line Classification], MATCH(SUMIFS(Table15[Unique ID],Table15[System-Owned Portion],E8563,Table15[If Material Anything Other than "Lead" in Column E,Was Material Ever Previously Lead?],G8563,Table15[Customer-Owned Portion],O8563),Table15[Unique ID],0),0)))</f>
        <v/>
      </c>
      <c r="X8563"/>
    </row>
    <row r="8564" spans="2:24" x14ac:dyDescent="0.25">
      <c r="B8564" s="146"/>
      <c r="C8564" s="31"/>
      <c r="D8564" s="31"/>
      <c r="E8564" s="44"/>
      <c r="F8564" s="43"/>
      <c r="G8564" s="84"/>
      <c r="H8564" s="31"/>
      <c r="I8564" s="31"/>
      <c r="J8564" s="84"/>
      <c r="K8564" s="31"/>
      <c r="L8564" s="31"/>
      <c r="M8564" s="169"/>
      <c r="N8564" s="148"/>
      <c r="O8564" s="106"/>
      <c r="P8564" s="43"/>
      <c r="Q8564" s="31"/>
      <c r="R8564" s="84"/>
      <c r="S8564" s="31"/>
      <c r="T8564" s="31"/>
      <c r="U8564" s="169"/>
      <c r="V8564" s="150"/>
      <c r="W8564" s="141" t="str" cm="1">
        <f t="array" ref="W8564">IF(SUM(LEN(B8564:V8564))=0,"",IF(OR(OR(ISBLANK(F8564),SUM(LEN(C8564),LEN(D8564))=0),AND(NOT(E8564="Unknown"),ISBLANK(J8564)),AND(NOT(O8564="Unknown"),ISBLANK(R8564))),"Missing Information", INDEX(Table15[Entire Service Line Classification], MATCH(SUMIFS(Table15[Unique ID],Table15[System-Owned Portion],E8564,Table15[If Material Anything Other than "Lead" in Column E,Was Material Ever Previously Lead?],G8564,Table15[Customer-Owned Portion],O8564),Table15[Unique ID],0),0)))</f>
        <v/>
      </c>
      <c r="X8564"/>
    </row>
    <row r="8565" spans="2:24" x14ac:dyDescent="0.25">
      <c r="B8565" s="146"/>
      <c r="C8565" s="31"/>
      <c r="D8565" s="31"/>
      <c r="E8565" s="44"/>
      <c r="F8565" s="43"/>
      <c r="G8565" s="84"/>
      <c r="H8565" s="31"/>
      <c r="I8565" s="31"/>
      <c r="J8565" s="84"/>
      <c r="K8565" s="31"/>
      <c r="L8565" s="31"/>
      <c r="M8565" s="169"/>
      <c r="N8565" s="148"/>
      <c r="O8565" s="106"/>
      <c r="P8565" s="43"/>
      <c r="Q8565" s="31"/>
      <c r="R8565" s="84"/>
      <c r="S8565" s="31"/>
      <c r="T8565" s="31"/>
      <c r="U8565" s="169"/>
      <c r="V8565" s="150"/>
      <c r="W8565" s="141" t="str" cm="1">
        <f t="array" ref="W8565">IF(SUM(LEN(B8565:V8565))=0,"",IF(OR(OR(ISBLANK(F8565),SUM(LEN(C8565),LEN(D8565))=0),AND(NOT(E8565="Unknown"),ISBLANK(J8565)),AND(NOT(O8565="Unknown"),ISBLANK(R8565))),"Missing Information", INDEX(Table15[Entire Service Line Classification], MATCH(SUMIFS(Table15[Unique ID],Table15[System-Owned Portion],E8565,Table15[If Material Anything Other than "Lead" in Column E,Was Material Ever Previously Lead?],G8565,Table15[Customer-Owned Portion],O8565),Table15[Unique ID],0),0)))</f>
        <v/>
      </c>
      <c r="X8565"/>
    </row>
    <row r="8566" spans="2:24" x14ac:dyDescent="0.25">
      <c r="B8566" s="146"/>
      <c r="C8566" s="31"/>
      <c r="D8566" s="31"/>
      <c r="E8566" s="44"/>
      <c r="F8566" s="43"/>
      <c r="G8566" s="84"/>
      <c r="H8566" s="31"/>
      <c r="I8566" s="31"/>
      <c r="J8566" s="84"/>
      <c r="K8566" s="31"/>
      <c r="L8566" s="31"/>
      <c r="M8566" s="169"/>
      <c r="N8566" s="148"/>
      <c r="O8566" s="106"/>
      <c r="P8566" s="43"/>
      <c r="Q8566" s="31"/>
      <c r="R8566" s="84"/>
      <c r="S8566" s="31"/>
      <c r="T8566" s="31"/>
      <c r="U8566" s="169"/>
      <c r="V8566" s="150"/>
      <c r="W8566" s="141" t="str" cm="1">
        <f t="array" ref="W8566">IF(SUM(LEN(B8566:V8566))=0,"",IF(OR(OR(ISBLANK(F8566),SUM(LEN(C8566),LEN(D8566))=0),AND(NOT(E8566="Unknown"),ISBLANK(J8566)),AND(NOT(O8566="Unknown"),ISBLANK(R8566))),"Missing Information", INDEX(Table15[Entire Service Line Classification], MATCH(SUMIFS(Table15[Unique ID],Table15[System-Owned Portion],E8566,Table15[If Material Anything Other than "Lead" in Column E,Was Material Ever Previously Lead?],G8566,Table15[Customer-Owned Portion],O8566),Table15[Unique ID],0),0)))</f>
        <v/>
      </c>
      <c r="X8566"/>
    </row>
    <row r="8567" spans="2:24" x14ac:dyDescent="0.25">
      <c r="B8567" s="146"/>
      <c r="C8567" s="31"/>
      <c r="D8567" s="31"/>
      <c r="E8567" s="44"/>
      <c r="F8567" s="43"/>
      <c r="G8567" s="84"/>
      <c r="H8567" s="31"/>
      <c r="I8567" s="31"/>
      <c r="J8567" s="84"/>
      <c r="K8567" s="31"/>
      <c r="L8567" s="31"/>
      <c r="M8567" s="169"/>
      <c r="N8567" s="148"/>
      <c r="O8567" s="106"/>
      <c r="P8567" s="43"/>
      <c r="Q8567" s="31"/>
      <c r="R8567" s="84"/>
      <c r="S8567" s="31"/>
      <c r="T8567" s="31"/>
      <c r="U8567" s="169"/>
      <c r="V8567" s="150"/>
      <c r="W8567" s="141" t="str" cm="1">
        <f t="array" ref="W8567">IF(SUM(LEN(B8567:V8567))=0,"",IF(OR(OR(ISBLANK(F8567),SUM(LEN(C8567),LEN(D8567))=0),AND(NOT(E8567="Unknown"),ISBLANK(J8567)),AND(NOT(O8567="Unknown"),ISBLANK(R8567))),"Missing Information", INDEX(Table15[Entire Service Line Classification], MATCH(SUMIFS(Table15[Unique ID],Table15[System-Owned Portion],E8567,Table15[If Material Anything Other than "Lead" in Column E,Was Material Ever Previously Lead?],G8567,Table15[Customer-Owned Portion],O8567),Table15[Unique ID],0),0)))</f>
        <v/>
      </c>
      <c r="X8567"/>
    </row>
    <row r="8568" spans="2:24" x14ac:dyDescent="0.25">
      <c r="B8568" s="146"/>
      <c r="C8568" s="31"/>
      <c r="D8568" s="31"/>
      <c r="E8568" s="44"/>
      <c r="F8568" s="43"/>
      <c r="G8568" s="84"/>
      <c r="H8568" s="31"/>
      <c r="I8568" s="31"/>
      <c r="J8568" s="84"/>
      <c r="K8568" s="31"/>
      <c r="L8568" s="31"/>
      <c r="M8568" s="169"/>
      <c r="N8568" s="148"/>
      <c r="O8568" s="106"/>
      <c r="P8568" s="43"/>
      <c r="Q8568" s="31"/>
      <c r="R8568" s="84"/>
      <c r="S8568" s="31"/>
      <c r="T8568" s="31"/>
      <c r="U8568" s="169"/>
      <c r="V8568" s="150"/>
      <c r="W8568" s="141" t="str" cm="1">
        <f t="array" ref="W8568">IF(SUM(LEN(B8568:V8568))=0,"",IF(OR(OR(ISBLANK(F8568),SUM(LEN(C8568),LEN(D8568))=0),AND(NOT(E8568="Unknown"),ISBLANK(J8568)),AND(NOT(O8568="Unknown"),ISBLANK(R8568))),"Missing Information", INDEX(Table15[Entire Service Line Classification], MATCH(SUMIFS(Table15[Unique ID],Table15[System-Owned Portion],E8568,Table15[If Material Anything Other than "Lead" in Column E,Was Material Ever Previously Lead?],G8568,Table15[Customer-Owned Portion],O8568),Table15[Unique ID],0),0)))</f>
        <v/>
      </c>
      <c r="X8568"/>
    </row>
    <row r="8569" spans="2:24" x14ac:dyDescent="0.25">
      <c r="B8569" s="146"/>
      <c r="C8569" s="31"/>
      <c r="D8569" s="31"/>
      <c r="E8569" s="44"/>
      <c r="F8569" s="43"/>
      <c r="G8569" s="84"/>
      <c r="H8569" s="31"/>
      <c r="I8569" s="31"/>
      <c r="J8569" s="84"/>
      <c r="K8569" s="31"/>
      <c r="L8569" s="31"/>
      <c r="M8569" s="169"/>
      <c r="N8569" s="148"/>
      <c r="O8569" s="106"/>
      <c r="P8569" s="43"/>
      <c r="Q8569" s="31"/>
      <c r="R8569" s="84"/>
      <c r="S8569" s="31"/>
      <c r="T8569" s="31"/>
      <c r="U8569" s="169"/>
      <c r="V8569" s="150"/>
      <c r="W8569" s="141" t="str" cm="1">
        <f t="array" ref="W8569">IF(SUM(LEN(B8569:V8569))=0,"",IF(OR(OR(ISBLANK(F8569),SUM(LEN(C8569),LEN(D8569))=0),AND(NOT(E8569="Unknown"),ISBLANK(J8569)),AND(NOT(O8569="Unknown"),ISBLANK(R8569))),"Missing Information", INDEX(Table15[Entire Service Line Classification], MATCH(SUMIFS(Table15[Unique ID],Table15[System-Owned Portion],E8569,Table15[If Material Anything Other than "Lead" in Column E,Was Material Ever Previously Lead?],G8569,Table15[Customer-Owned Portion],O8569),Table15[Unique ID],0),0)))</f>
        <v/>
      </c>
      <c r="X8569"/>
    </row>
    <row r="8570" spans="2:24" x14ac:dyDescent="0.25">
      <c r="B8570" s="146"/>
      <c r="C8570" s="31"/>
      <c r="D8570" s="31"/>
      <c r="E8570" s="44"/>
      <c r="F8570" s="43"/>
      <c r="G8570" s="84"/>
      <c r="H8570" s="31"/>
      <c r="I8570" s="31"/>
      <c r="J8570" s="84"/>
      <c r="K8570" s="31"/>
      <c r="L8570" s="31"/>
      <c r="M8570" s="169"/>
      <c r="N8570" s="148"/>
      <c r="O8570" s="106"/>
      <c r="P8570" s="43"/>
      <c r="Q8570" s="31"/>
      <c r="R8570" s="84"/>
      <c r="S8570" s="31"/>
      <c r="T8570" s="31"/>
      <c r="U8570" s="169"/>
      <c r="V8570" s="150"/>
      <c r="W8570" s="141" t="str" cm="1">
        <f t="array" ref="W8570">IF(SUM(LEN(B8570:V8570))=0,"",IF(OR(OR(ISBLANK(F8570),SUM(LEN(C8570),LEN(D8570))=0),AND(NOT(E8570="Unknown"),ISBLANK(J8570)),AND(NOT(O8570="Unknown"),ISBLANK(R8570))),"Missing Information", INDEX(Table15[Entire Service Line Classification], MATCH(SUMIFS(Table15[Unique ID],Table15[System-Owned Portion],E8570,Table15[If Material Anything Other than "Lead" in Column E,Was Material Ever Previously Lead?],G8570,Table15[Customer-Owned Portion],O8570),Table15[Unique ID],0),0)))</f>
        <v/>
      </c>
      <c r="X8570"/>
    </row>
    <row r="8571" spans="2:24" x14ac:dyDescent="0.25">
      <c r="B8571" s="146"/>
      <c r="C8571" s="31"/>
      <c r="D8571" s="31"/>
      <c r="E8571" s="44"/>
      <c r="F8571" s="43"/>
      <c r="G8571" s="84"/>
      <c r="H8571" s="31"/>
      <c r="I8571" s="31"/>
      <c r="J8571" s="84"/>
      <c r="K8571" s="31"/>
      <c r="L8571" s="31"/>
      <c r="M8571" s="169"/>
      <c r="N8571" s="148"/>
      <c r="O8571" s="106"/>
      <c r="P8571" s="43"/>
      <c r="Q8571" s="31"/>
      <c r="R8571" s="84"/>
      <c r="S8571" s="31"/>
      <c r="T8571" s="31"/>
      <c r="U8571" s="169"/>
      <c r="V8571" s="150"/>
      <c r="W8571" s="141" t="str" cm="1">
        <f t="array" ref="W8571">IF(SUM(LEN(B8571:V8571))=0,"",IF(OR(OR(ISBLANK(F8571),SUM(LEN(C8571),LEN(D8571))=0),AND(NOT(E8571="Unknown"),ISBLANK(J8571)),AND(NOT(O8571="Unknown"),ISBLANK(R8571))),"Missing Information", INDEX(Table15[Entire Service Line Classification], MATCH(SUMIFS(Table15[Unique ID],Table15[System-Owned Portion],E8571,Table15[If Material Anything Other than "Lead" in Column E,Was Material Ever Previously Lead?],G8571,Table15[Customer-Owned Portion],O8571),Table15[Unique ID],0),0)))</f>
        <v/>
      </c>
      <c r="X8571"/>
    </row>
    <row r="8572" spans="2:24" x14ac:dyDescent="0.25">
      <c r="B8572" s="146"/>
      <c r="C8572" s="31"/>
      <c r="D8572" s="31"/>
      <c r="E8572" s="44"/>
      <c r="F8572" s="43"/>
      <c r="G8572" s="84"/>
      <c r="H8572" s="31"/>
      <c r="I8572" s="31"/>
      <c r="J8572" s="84"/>
      <c r="K8572" s="31"/>
      <c r="L8572" s="31"/>
      <c r="M8572" s="169"/>
      <c r="N8572" s="148"/>
      <c r="O8572" s="106"/>
      <c r="P8572" s="43"/>
      <c r="Q8572" s="31"/>
      <c r="R8572" s="84"/>
      <c r="S8572" s="31"/>
      <c r="T8572" s="31"/>
      <c r="U8572" s="169"/>
      <c r="V8572" s="150"/>
      <c r="W8572" s="141" t="str" cm="1">
        <f t="array" ref="W8572">IF(SUM(LEN(B8572:V8572))=0,"",IF(OR(OR(ISBLANK(F8572),SUM(LEN(C8572),LEN(D8572))=0),AND(NOT(E8572="Unknown"),ISBLANK(J8572)),AND(NOT(O8572="Unknown"),ISBLANK(R8572))),"Missing Information", INDEX(Table15[Entire Service Line Classification], MATCH(SUMIFS(Table15[Unique ID],Table15[System-Owned Portion],E8572,Table15[If Material Anything Other than "Lead" in Column E,Was Material Ever Previously Lead?],G8572,Table15[Customer-Owned Portion],O8572),Table15[Unique ID],0),0)))</f>
        <v/>
      </c>
      <c r="X8572"/>
    </row>
    <row r="8573" spans="2:24" x14ac:dyDescent="0.25">
      <c r="B8573" s="146"/>
      <c r="C8573" s="31"/>
      <c r="D8573" s="31"/>
      <c r="E8573" s="44"/>
      <c r="F8573" s="43"/>
      <c r="G8573" s="84"/>
      <c r="H8573" s="31"/>
      <c r="I8573" s="31"/>
      <c r="J8573" s="84"/>
      <c r="K8573" s="31"/>
      <c r="L8573" s="31"/>
      <c r="M8573" s="169"/>
      <c r="N8573" s="148"/>
      <c r="O8573" s="106"/>
      <c r="P8573" s="43"/>
      <c r="Q8573" s="31"/>
      <c r="R8573" s="84"/>
      <c r="S8573" s="31"/>
      <c r="T8573" s="31"/>
      <c r="U8573" s="169"/>
      <c r="V8573" s="150"/>
      <c r="W8573" s="141" t="str" cm="1">
        <f t="array" ref="W8573">IF(SUM(LEN(B8573:V8573))=0,"",IF(OR(OR(ISBLANK(F8573),SUM(LEN(C8573),LEN(D8573))=0),AND(NOT(E8573="Unknown"),ISBLANK(J8573)),AND(NOT(O8573="Unknown"),ISBLANK(R8573))),"Missing Information", INDEX(Table15[Entire Service Line Classification], MATCH(SUMIFS(Table15[Unique ID],Table15[System-Owned Portion],E8573,Table15[If Material Anything Other than "Lead" in Column E,Was Material Ever Previously Lead?],G8573,Table15[Customer-Owned Portion],O8573),Table15[Unique ID],0),0)))</f>
        <v/>
      </c>
      <c r="X8573"/>
    </row>
    <row r="8574" spans="2:24" x14ac:dyDescent="0.25">
      <c r="B8574" s="146"/>
      <c r="C8574" s="31"/>
      <c r="D8574" s="31"/>
      <c r="E8574" s="44"/>
      <c r="F8574" s="43"/>
      <c r="G8574" s="84"/>
      <c r="H8574" s="31"/>
      <c r="I8574" s="31"/>
      <c r="J8574" s="84"/>
      <c r="K8574" s="31"/>
      <c r="L8574" s="31"/>
      <c r="M8574" s="169"/>
      <c r="N8574" s="148"/>
      <c r="O8574" s="106"/>
      <c r="P8574" s="43"/>
      <c r="Q8574" s="31"/>
      <c r="R8574" s="84"/>
      <c r="S8574" s="31"/>
      <c r="T8574" s="31"/>
      <c r="U8574" s="169"/>
      <c r="V8574" s="150"/>
      <c r="W8574" s="141" t="str" cm="1">
        <f t="array" ref="W8574">IF(SUM(LEN(B8574:V8574))=0,"",IF(OR(OR(ISBLANK(F8574),SUM(LEN(C8574),LEN(D8574))=0),AND(NOT(E8574="Unknown"),ISBLANK(J8574)),AND(NOT(O8574="Unknown"),ISBLANK(R8574))),"Missing Information", INDEX(Table15[Entire Service Line Classification], MATCH(SUMIFS(Table15[Unique ID],Table15[System-Owned Portion],E8574,Table15[If Material Anything Other than "Lead" in Column E,Was Material Ever Previously Lead?],G8574,Table15[Customer-Owned Portion],O8574),Table15[Unique ID],0),0)))</f>
        <v/>
      </c>
      <c r="X8574"/>
    </row>
    <row r="8575" spans="2:24" x14ac:dyDescent="0.25">
      <c r="B8575" s="146"/>
      <c r="C8575" s="31"/>
      <c r="D8575" s="31"/>
      <c r="E8575" s="44"/>
      <c r="F8575" s="43"/>
      <c r="G8575" s="84"/>
      <c r="H8575" s="31"/>
      <c r="I8575" s="31"/>
      <c r="J8575" s="84"/>
      <c r="K8575" s="31"/>
      <c r="L8575" s="31"/>
      <c r="M8575" s="169"/>
      <c r="N8575" s="148"/>
      <c r="O8575" s="106"/>
      <c r="P8575" s="43"/>
      <c r="Q8575" s="31"/>
      <c r="R8575" s="84"/>
      <c r="S8575" s="31"/>
      <c r="T8575" s="31"/>
      <c r="U8575" s="169"/>
      <c r="V8575" s="150"/>
      <c r="W8575" s="141" t="str" cm="1">
        <f t="array" ref="W8575">IF(SUM(LEN(B8575:V8575))=0,"",IF(OR(OR(ISBLANK(F8575),SUM(LEN(C8575),LEN(D8575))=0),AND(NOT(E8575="Unknown"),ISBLANK(J8575)),AND(NOT(O8575="Unknown"),ISBLANK(R8575))),"Missing Information", INDEX(Table15[Entire Service Line Classification], MATCH(SUMIFS(Table15[Unique ID],Table15[System-Owned Portion],E8575,Table15[If Material Anything Other than "Lead" in Column E,Was Material Ever Previously Lead?],G8575,Table15[Customer-Owned Portion],O8575),Table15[Unique ID],0),0)))</f>
        <v/>
      </c>
      <c r="X8575"/>
    </row>
    <row r="8576" spans="2:24" x14ac:dyDescent="0.25">
      <c r="B8576" s="146"/>
      <c r="C8576" s="31"/>
      <c r="D8576" s="31"/>
      <c r="E8576" s="44"/>
      <c r="F8576" s="43"/>
      <c r="G8576" s="84"/>
      <c r="H8576" s="31"/>
      <c r="I8576" s="31"/>
      <c r="J8576" s="84"/>
      <c r="K8576" s="31"/>
      <c r="L8576" s="31"/>
      <c r="M8576" s="169"/>
      <c r="N8576" s="148"/>
      <c r="O8576" s="106"/>
      <c r="P8576" s="43"/>
      <c r="Q8576" s="31"/>
      <c r="R8576" s="84"/>
      <c r="S8576" s="31"/>
      <c r="T8576" s="31"/>
      <c r="U8576" s="169"/>
      <c r="V8576" s="150"/>
      <c r="W8576" s="141" t="str" cm="1">
        <f t="array" ref="W8576">IF(SUM(LEN(B8576:V8576))=0,"",IF(OR(OR(ISBLANK(F8576),SUM(LEN(C8576),LEN(D8576))=0),AND(NOT(E8576="Unknown"),ISBLANK(J8576)),AND(NOT(O8576="Unknown"),ISBLANK(R8576))),"Missing Information", INDEX(Table15[Entire Service Line Classification], MATCH(SUMIFS(Table15[Unique ID],Table15[System-Owned Portion],E8576,Table15[If Material Anything Other than "Lead" in Column E,Was Material Ever Previously Lead?],G8576,Table15[Customer-Owned Portion],O8576),Table15[Unique ID],0),0)))</f>
        <v/>
      </c>
      <c r="X8576"/>
    </row>
    <row r="8577" spans="2:24" x14ac:dyDescent="0.25">
      <c r="B8577" s="146"/>
      <c r="C8577" s="31"/>
      <c r="D8577" s="31"/>
      <c r="E8577" s="44"/>
      <c r="F8577" s="43"/>
      <c r="G8577" s="84"/>
      <c r="H8577" s="31"/>
      <c r="I8577" s="31"/>
      <c r="J8577" s="84"/>
      <c r="K8577" s="31"/>
      <c r="L8577" s="31"/>
      <c r="M8577" s="169"/>
      <c r="N8577" s="148"/>
      <c r="O8577" s="106"/>
      <c r="P8577" s="43"/>
      <c r="Q8577" s="31"/>
      <c r="R8577" s="84"/>
      <c r="S8577" s="31"/>
      <c r="T8577" s="31"/>
      <c r="U8577" s="169"/>
      <c r="V8577" s="150"/>
      <c r="W8577" s="141" t="str" cm="1">
        <f t="array" ref="W8577">IF(SUM(LEN(B8577:V8577))=0,"",IF(OR(OR(ISBLANK(F8577),SUM(LEN(C8577),LEN(D8577))=0),AND(NOT(E8577="Unknown"),ISBLANK(J8577)),AND(NOT(O8577="Unknown"),ISBLANK(R8577))),"Missing Information", INDEX(Table15[Entire Service Line Classification], MATCH(SUMIFS(Table15[Unique ID],Table15[System-Owned Portion],E8577,Table15[If Material Anything Other than "Lead" in Column E,Was Material Ever Previously Lead?],G8577,Table15[Customer-Owned Portion],O8577),Table15[Unique ID],0),0)))</f>
        <v/>
      </c>
      <c r="X8577"/>
    </row>
    <row r="8578" spans="2:24" x14ac:dyDescent="0.25">
      <c r="B8578" s="146"/>
      <c r="C8578" s="31"/>
      <c r="D8578" s="31"/>
      <c r="E8578" s="44"/>
      <c r="F8578" s="43"/>
      <c r="G8578" s="84"/>
      <c r="H8578" s="31"/>
      <c r="I8578" s="31"/>
      <c r="J8578" s="84"/>
      <c r="K8578" s="31"/>
      <c r="L8578" s="31"/>
      <c r="M8578" s="169"/>
      <c r="N8578" s="148"/>
      <c r="O8578" s="106"/>
      <c r="P8578" s="43"/>
      <c r="Q8578" s="31"/>
      <c r="R8578" s="84"/>
      <c r="S8578" s="31"/>
      <c r="T8578" s="31"/>
      <c r="U8578" s="169"/>
      <c r="V8578" s="150"/>
      <c r="W8578" s="141" t="str" cm="1">
        <f t="array" ref="W8578">IF(SUM(LEN(B8578:V8578))=0,"",IF(OR(OR(ISBLANK(F8578),SUM(LEN(C8578),LEN(D8578))=0),AND(NOT(E8578="Unknown"),ISBLANK(J8578)),AND(NOT(O8578="Unknown"),ISBLANK(R8578))),"Missing Information", INDEX(Table15[Entire Service Line Classification], MATCH(SUMIFS(Table15[Unique ID],Table15[System-Owned Portion],E8578,Table15[If Material Anything Other than "Lead" in Column E,Was Material Ever Previously Lead?],G8578,Table15[Customer-Owned Portion],O8578),Table15[Unique ID],0),0)))</f>
        <v/>
      </c>
      <c r="X8578"/>
    </row>
    <row r="8579" spans="2:24" x14ac:dyDescent="0.25">
      <c r="B8579" s="146"/>
      <c r="C8579" s="31"/>
      <c r="D8579" s="31"/>
      <c r="E8579" s="44"/>
      <c r="F8579" s="43"/>
      <c r="G8579" s="84"/>
      <c r="H8579" s="31"/>
      <c r="I8579" s="31"/>
      <c r="J8579" s="84"/>
      <c r="K8579" s="31"/>
      <c r="L8579" s="31"/>
      <c r="M8579" s="169"/>
      <c r="N8579" s="148"/>
      <c r="O8579" s="106"/>
      <c r="P8579" s="43"/>
      <c r="Q8579" s="31"/>
      <c r="R8579" s="84"/>
      <c r="S8579" s="31"/>
      <c r="T8579" s="31"/>
      <c r="U8579" s="169"/>
      <c r="V8579" s="150"/>
      <c r="W8579" s="141" t="str" cm="1">
        <f t="array" ref="W8579">IF(SUM(LEN(B8579:V8579))=0,"",IF(OR(OR(ISBLANK(F8579),SUM(LEN(C8579),LEN(D8579))=0),AND(NOT(E8579="Unknown"),ISBLANK(J8579)),AND(NOT(O8579="Unknown"),ISBLANK(R8579))),"Missing Information", INDEX(Table15[Entire Service Line Classification], MATCH(SUMIFS(Table15[Unique ID],Table15[System-Owned Portion],E8579,Table15[If Material Anything Other than "Lead" in Column E,Was Material Ever Previously Lead?],G8579,Table15[Customer-Owned Portion],O8579),Table15[Unique ID],0),0)))</f>
        <v/>
      </c>
      <c r="X8579"/>
    </row>
    <row r="8580" spans="2:24" x14ac:dyDescent="0.25">
      <c r="B8580" s="146"/>
      <c r="C8580" s="31"/>
      <c r="D8580" s="31"/>
      <c r="E8580" s="44"/>
      <c r="F8580" s="43"/>
      <c r="G8580" s="84"/>
      <c r="H8580" s="31"/>
      <c r="I8580" s="31"/>
      <c r="J8580" s="84"/>
      <c r="K8580" s="31"/>
      <c r="L8580" s="31"/>
      <c r="M8580" s="169"/>
      <c r="N8580" s="148"/>
      <c r="O8580" s="106"/>
      <c r="P8580" s="43"/>
      <c r="Q8580" s="31"/>
      <c r="R8580" s="84"/>
      <c r="S8580" s="31"/>
      <c r="T8580" s="31"/>
      <c r="U8580" s="169"/>
      <c r="V8580" s="150"/>
      <c r="W8580" s="141" t="str" cm="1">
        <f t="array" ref="W8580">IF(SUM(LEN(B8580:V8580))=0,"",IF(OR(OR(ISBLANK(F8580),SUM(LEN(C8580),LEN(D8580))=0),AND(NOT(E8580="Unknown"),ISBLANK(J8580)),AND(NOT(O8580="Unknown"),ISBLANK(R8580))),"Missing Information", INDEX(Table15[Entire Service Line Classification], MATCH(SUMIFS(Table15[Unique ID],Table15[System-Owned Portion],E8580,Table15[If Material Anything Other than "Lead" in Column E,Was Material Ever Previously Lead?],G8580,Table15[Customer-Owned Portion],O8580),Table15[Unique ID],0),0)))</f>
        <v/>
      </c>
      <c r="X8580"/>
    </row>
    <row r="8581" spans="2:24" x14ac:dyDescent="0.25">
      <c r="B8581" s="146"/>
      <c r="C8581" s="31"/>
      <c r="D8581" s="31"/>
      <c r="E8581" s="44"/>
      <c r="F8581" s="43"/>
      <c r="G8581" s="84"/>
      <c r="H8581" s="31"/>
      <c r="I8581" s="31"/>
      <c r="J8581" s="84"/>
      <c r="K8581" s="31"/>
      <c r="L8581" s="31"/>
      <c r="M8581" s="169"/>
      <c r="N8581" s="148"/>
      <c r="O8581" s="106"/>
      <c r="P8581" s="43"/>
      <c r="Q8581" s="31"/>
      <c r="R8581" s="84"/>
      <c r="S8581" s="31"/>
      <c r="T8581" s="31"/>
      <c r="U8581" s="169"/>
      <c r="V8581" s="150"/>
      <c r="W8581" s="141" t="str" cm="1">
        <f t="array" ref="W8581">IF(SUM(LEN(B8581:V8581))=0,"",IF(OR(OR(ISBLANK(F8581),SUM(LEN(C8581),LEN(D8581))=0),AND(NOT(E8581="Unknown"),ISBLANK(J8581)),AND(NOT(O8581="Unknown"),ISBLANK(R8581))),"Missing Information", INDEX(Table15[Entire Service Line Classification], MATCH(SUMIFS(Table15[Unique ID],Table15[System-Owned Portion],E8581,Table15[If Material Anything Other than "Lead" in Column E,Was Material Ever Previously Lead?],G8581,Table15[Customer-Owned Portion],O8581),Table15[Unique ID],0),0)))</f>
        <v/>
      </c>
      <c r="X8581"/>
    </row>
    <row r="8582" spans="2:24" x14ac:dyDescent="0.25">
      <c r="B8582" s="146"/>
      <c r="C8582" s="31"/>
      <c r="D8582" s="31"/>
      <c r="E8582" s="44"/>
      <c r="F8582" s="43"/>
      <c r="G8582" s="84"/>
      <c r="H8582" s="31"/>
      <c r="I8582" s="31"/>
      <c r="J8582" s="84"/>
      <c r="K8582" s="31"/>
      <c r="L8582" s="31"/>
      <c r="M8582" s="169"/>
      <c r="N8582" s="148"/>
      <c r="O8582" s="106"/>
      <c r="P8582" s="43"/>
      <c r="Q8582" s="31"/>
      <c r="R8582" s="84"/>
      <c r="S8582" s="31"/>
      <c r="T8582" s="31"/>
      <c r="U8582" s="169"/>
      <c r="V8582" s="150"/>
      <c r="W8582" s="141" t="str" cm="1">
        <f t="array" ref="W8582">IF(SUM(LEN(B8582:V8582))=0,"",IF(OR(OR(ISBLANK(F8582),SUM(LEN(C8582),LEN(D8582))=0),AND(NOT(E8582="Unknown"),ISBLANK(J8582)),AND(NOT(O8582="Unknown"),ISBLANK(R8582))),"Missing Information", INDEX(Table15[Entire Service Line Classification], MATCH(SUMIFS(Table15[Unique ID],Table15[System-Owned Portion],E8582,Table15[If Material Anything Other than "Lead" in Column E,Was Material Ever Previously Lead?],G8582,Table15[Customer-Owned Portion],O8582),Table15[Unique ID],0),0)))</f>
        <v/>
      </c>
      <c r="X8582"/>
    </row>
    <row r="8583" spans="2:24" x14ac:dyDescent="0.25">
      <c r="B8583" s="146"/>
      <c r="C8583" s="31"/>
      <c r="D8583" s="31"/>
      <c r="E8583" s="44"/>
      <c r="F8583" s="43"/>
      <c r="G8583" s="84"/>
      <c r="H8583" s="31"/>
      <c r="I8583" s="31"/>
      <c r="J8583" s="84"/>
      <c r="K8583" s="31"/>
      <c r="L8583" s="31"/>
      <c r="M8583" s="169"/>
      <c r="N8583" s="148"/>
      <c r="O8583" s="106"/>
      <c r="P8583" s="43"/>
      <c r="Q8583" s="31"/>
      <c r="R8583" s="84"/>
      <c r="S8583" s="31"/>
      <c r="T8583" s="31"/>
      <c r="U8583" s="169"/>
      <c r="V8583" s="150"/>
      <c r="W8583" s="141" t="str" cm="1">
        <f t="array" ref="W8583">IF(SUM(LEN(B8583:V8583))=0,"",IF(OR(OR(ISBLANK(F8583),SUM(LEN(C8583),LEN(D8583))=0),AND(NOT(E8583="Unknown"),ISBLANK(J8583)),AND(NOT(O8583="Unknown"),ISBLANK(R8583))),"Missing Information", INDEX(Table15[Entire Service Line Classification], MATCH(SUMIFS(Table15[Unique ID],Table15[System-Owned Portion],E8583,Table15[If Material Anything Other than "Lead" in Column E,Was Material Ever Previously Lead?],G8583,Table15[Customer-Owned Portion],O8583),Table15[Unique ID],0),0)))</f>
        <v/>
      </c>
      <c r="X8583"/>
    </row>
    <row r="8584" spans="2:24" x14ac:dyDescent="0.25">
      <c r="B8584" s="146"/>
      <c r="C8584" s="31"/>
      <c r="D8584" s="31"/>
      <c r="E8584" s="44"/>
      <c r="F8584" s="43"/>
      <c r="G8584" s="84"/>
      <c r="H8584" s="31"/>
      <c r="I8584" s="31"/>
      <c r="J8584" s="84"/>
      <c r="K8584" s="31"/>
      <c r="L8584" s="31"/>
      <c r="M8584" s="169"/>
      <c r="N8584" s="148"/>
      <c r="O8584" s="106"/>
      <c r="P8584" s="43"/>
      <c r="Q8584" s="31"/>
      <c r="R8584" s="84"/>
      <c r="S8584" s="31"/>
      <c r="T8584" s="31"/>
      <c r="U8584" s="169"/>
      <c r="V8584" s="150"/>
      <c r="W8584" s="141" t="str" cm="1">
        <f t="array" ref="W8584">IF(SUM(LEN(B8584:V8584))=0,"",IF(OR(OR(ISBLANK(F8584),SUM(LEN(C8584),LEN(D8584))=0),AND(NOT(E8584="Unknown"),ISBLANK(J8584)),AND(NOT(O8584="Unknown"),ISBLANK(R8584))),"Missing Information", INDEX(Table15[Entire Service Line Classification], MATCH(SUMIFS(Table15[Unique ID],Table15[System-Owned Portion],E8584,Table15[If Material Anything Other than "Lead" in Column E,Was Material Ever Previously Lead?],G8584,Table15[Customer-Owned Portion],O8584),Table15[Unique ID],0),0)))</f>
        <v/>
      </c>
      <c r="X8584"/>
    </row>
    <row r="8585" spans="2:24" x14ac:dyDescent="0.25">
      <c r="B8585" s="146"/>
      <c r="C8585" s="31"/>
      <c r="D8585" s="31"/>
      <c r="E8585" s="44"/>
      <c r="F8585" s="43"/>
      <c r="G8585" s="84"/>
      <c r="H8585" s="31"/>
      <c r="I8585" s="31"/>
      <c r="J8585" s="84"/>
      <c r="K8585" s="31"/>
      <c r="L8585" s="31"/>
      <c r="M8585" s="169"/>
      <c r="N8585" s="148"/>
      <c r="O8585" s="106"/>
      <c r="P8585" s="43"/>
      <c r="Q8585" s="31"/>
      <c r="R8585" s="84"/>
      <c r="S8585" s="31"/>
      <c r="T8585" s="31"/>
      <c r="U8585" s="169"/>
      <c r="V8585" s="150"/>
      <c r="W8585" s="141" t="str" cm="1">
        <f t="array" ref="W8585">IF(SUM(LEN(B8585:V8585))=0,"",IF(OR(OR(ISBLANK(F8585),SUM(LEN(C8585),LEN(D8585))=0),AND(NOT(E8585="Unknown"),ISBLANK(J8585)),AND(NOT(O8585="Unknown"),ISBLANK(R8585))),"Missing Information", INDEX(Table15[Entire Service Line Classification], MATCH(SUMIFS(Table15[Unique ID],Table15[System-Owned Portion],E8585,Table15[If Material Anything Other than "Lead" in Column E,Was Material Ever Previously Lead?],G8585,Table15[Customer-Owned Portion],O8585),Table15[Unique ID],0),0)))</f>
        <v/>
      </c>
      <c r="X8585"/>
    </row>
    <row r="8586" spans="2:24" x14ac:dyDescent="0.25">
      <c r="B8586" s="146"/>
      <c r="C8586" s="31"/>
      <c r="D8586" s="31"/>
      <c r="E8586" s="44"/>
      <c r="F8586" s="43"/>
      <c r="G8586" s="84"/>
      <c r="H8586" s="31"/>
      <c r="I8586" s="31"/>
      <c r="J8586" s="84"/>
      <c r="K8586" s="31"/>
      <c r="L8586" s="31"/>
      <c r="M8586" s="169"/>
      <c r="N8586" s="148"/>
      <c r="O8586" s="106"/>
      <c r="P8586" s="43"/>
      <c r="Q8586" s="31"/>
      <c r="R8586" s="84"/>
      <c r="S8586" s="31"/>
      <c r="T8586" s="31"/>
      <c r="U8586" s="169"/>
      <c r="V8586" s="150"/>
      <c r="W8586" s="141" t="str" cm="1">
        <f t="array" ref="W8586">IF(SUM(LEN(B8586:V8586))=0,"",IF(OR(OR(ISBLANK(F8586),SUM(LEN(C8586),LEN(D8586))=0),AND(NOT(E8586="Unknown"),ISBLANK(J8586)),AND(NOT(O8586="Unknown"),ISBLANK(R8586))),"Missing Information", INDEX(Table15[Entire Service Line Classification], MATCH(SUMIFS(Table15[Unique ID],Table15[System-Owned Portion],E8586,Table15[If Material Anything Other than "Lead" in Column E,Was Material Ever Previously Lead?],G8586,Table15[Customer-Owned Portion],O8586),Table15[Unique ID],0),0)))</f>
        <v/>
      </c>
      <c r="X8586"/>
    </row>
    <row r="8587" spans="2:24" x14ac:dyDescent="0.25">
      <c r="B8587" s="146"/>
      <c r="C8587" s="31"/>
      <c r="D8587" s="31"/>
      <c r="E8587" s="44"/>
      <c r="F8587" s="43"/>
      <c r="G8587" s="84"/>
      <c r="H8587" s="31"/>
      <c r="I8587" s="31"/>
      <c r="J8587" s="84"/>
      <c r="K8587" s="31"/>
      <c r="L8587" s="31"/>
      <c r="M8587" s="169"/>
      <c r="N8587" s="148"/>
      <c r="O8587" s="106"/>
      <c r="P8587" s="43"/>
      <c r="Q8587" s="31"/>
      <c r="R8587" s="84"/>
      <c r="S8587" s="31"/>
      <c r="T8587" s="31"/>
      <c r="U8587" s="169"/>
      <c r="V8587" s="150"/>
      <c r="W8587" s="141" t="str" cm="1">
        <f t="array" ref="W8587">IF(SUM(LEN(B8587:V8587))=0,"",IF(OR(OR(ISBLANK(F8587),SUM(LEN(C8587),LEN(D8587))=0),AND(NOT(E8587="Unknown"),ISBLANK(J8587)),AND(NOT(O8587="Unknown"),ISBLANK(R8587))),"Missing Information", INDEX(Table15[Entire Service Line Classification], MATCH(SUMIFS(Table15[Unique ID],Table15[System-Owned Portion],E8587,Table15[If Material Anything Other than "Lead" in Column E,Was Material Ever Previously Lead?],G8587,Table15[Customer-Owned Portion],O8587),Table15[Unique ID],0),0)))</f>
        <v/>
      </c>
      <c r="X8587"/>
    </row>
    <row r="8588" spans="2:24" x14ac:dyDescent="0.25">
      <c r="B8588" s="146"/>
      <c r="C8588" s="31"/>
      <c r="D8588" s="31"/>
      <c r="E8588" s="44"/>
      <c r="F8588" s="43"/>
      <c r="G8588" s="84"/>
      <c r="H8588" s="31"/>
      <c r="I8588" s="31"/>
      <c r="J8588" s="84"/>
      <c r="K8588" s="31"/>
      <c r="L8588" s="31"/>
      <c r="M8588" s="169"/>
      <c r="N8588" s="148"/>
      <c r="O8588" s="106"/>
      <c r="P8588" s="43"/>
      <c r="Q8588" s="31"/>
      <c r="R8588" s="84"/>
      <c r="S8588" s="31"/>
      <c r="T8588" s="31"/>
      <c r="U8588" s="169"/>
      <c r="V8588" s="150"/>
      <c r="W8588" s="141" t="str" cm="1">
        <f t="array" ref="W8588">IF(SUM(LEN(B8588:V8588))=0,"",IF(OR(OR(ISBLANK(F8588),SUM(LEN(C8588),LEN(D8588))=0),AND(NOT(E8588="Unknown"),ISBLANK(J8588)),AND(NOT(O8588="Unknown"),ISBLANK(R8588))),"Missing Information", INDEX(Table15[Entire Service Line Classification], MATCH(SUMIFS(Table15[Unique ID],Table15[System-Owned Portion],E8588,Table15[If Material Anything Other than "Lead" in Column E,Was Material Ever Previously Lead?],G8588,Table15[Customer-Owned Portion],O8588),Table15[Unique ID],0),0)))</f>
        <v/>
      </c>
      <c r="X8588"/>
    </row>
    <row r="8589" spans="2:24" x14ac:dyDescent="0.25">
      <c r="B8589" s="146"/>
      <c r="C8589" s="31"/>
      <c r="D8589" s="31"/>
      <c r="E8589" s="44"/>
      <c r="F8589" s="43"/>
      <c r="G8589" s="84"/>
      <c r="H8589" s="31"/>
      <c r="I8589" s="31"/>
      <c r="J8589" s="84"/>
      <c r="K8589" s="31"/>
      <c r="L8589" s="31"/>
      <c r="M8589" s="169"/>
      <c r="N8589" s="148"/>
      <c r="O8589" s="106"/>
      <c r="P8589" s="43"/>
      <c r="Q8589" s="31"/>
      <c r="R8589" s="84"/>
      <c r="S8589" s="31"/>
      <c r="T8589" s="31"/>
      <c r="U8589" s="169"/>
      <c r="V8589" s="150"/>
      <c r="W8589" s="141" t="str" cm="1">
        <f t="array" ref="W8589">IF(SUM(LEN(B8589:V8589))=0,"",IF(OR(OR(ISBLANK(F8589),SUM(LEN(C8589),LEN(D8589))=0),AND(NOT(E8589="Unknown"),ISBLANK(J8589)),AND(NOT(O8589="Unknown"),ISBLANK(R8589))),"Missing Information", INDEX(Table15[Entire Service Line Classification], MATCH(SUMIFS(Table15[Unique ID],Table15[System-Owned Portion],E8589,Table15[If Material Anything Other than "Lead" in Column E,Was Material Ever Previously Lead?],G8589,Table15[Customer-Owned Portion],O8589),Table15[Unique ID],0),0)))</f>
        <v/>
      </c>
      <c r="X8589"/>
    </row>
    <row r="8590" spans="2:24" x14ac:dyDescent="0.25">
      <c r="B8590" s="146"/>
      <c r="C8590" s="31"/>
      <c r="D8590" s="31"/>
      <c r="E8590" s="44"/>
      <c r="F8590" s="43"/>
      <c r="G8590" s="84"/>
      <c r="H8590" s="31"/>
      <c r="I8590" s="31"/>
      <c r="J8590" s="84"/>
      <c r="K8590" s="31"/>
      <c r="L8590" s="31"/>
      <c r="M8590" s="169"/>
      <c r="N8590" s="148"/>
      <c r="O8590" s="106"/>
      <c r="P8590" s="43"/>
      <c r="Q8590" s="31"/>
      <c r="R8590" s="84"/>
      <c r="S8590" s="31"/>
      <c r="T8590" s="31"/>
      <c r="U8590" s="169"/>
      <c r="V8590" s="150"/>
      <c r="W8590" s="141" t="str" cm="1">
        <f t="array" ref="W8590">IF(SUM(LEN(B8590:V8590))=0,"",IF(OR(OR(ISBLANK(F8590),SUM(LEN(C8590),LEN(D8590))=0),AND(NOT(E8590="Unknown"),ISBLANK(J8590)),AND(NOT(O8590="Unknown"),ISBLANK(R8590))),"Missing Information", INDEX(Table15[Entire Service Line Classification], MATCH(SUMIFS(Table15[Unique ID],Table15[System-Owned Portion],E8590,Table15[If Material Anything Other than "Lead" in Column E,Was Material Ever Previously Lead?],G8590,Table15[Customer-Owned Portion],O8590),Table15[Unique ID],0),0)))</f>
        <v/>
      </c>
      <c r="X8590"/>
    </row>
    <row r="8591" spans="2:24" x14ac:dyDescent="0.25">
      <c r="B8591" s="146"/>
      <c r="C8591" s="31"/>
      <c r="D8591" s="31"/>
      <c r="E8591" s="44"/>
      <c r="F8591" s="43"/>
      <c r="G8591" s="84"/>
      <c r="H8591" s="31"/>
      <c r="I8591" s="31"/>
      <c r="J8591" s="84"/>
      <c r="K8591" s="31"/>
      <c r="L8591" s="31"/>
      <c r="M8591" s="169"/>
      <c r="N8591" s="148"/>
      <c r="O8591" s="106"/>
      <c r="P8591" s="43"/>
      <c r="Q8591" s="31"/>
      <c r="R8591" s="84"/>
      <c r="S8591" s="31"/>
      <c r="T8591" s="31"/>
      <c r="U8591" s="169"/>
      <c r="V8591" s="150"/>
      <c r="W8591" s="141" t="str" cm="1">
        <f t="array" ref="W8591">IF(SUM(LEN(B8591:V8591))=0,"",IF(OR(OR(ISBLANK(F8591),SUM(LEN(C8591),LEN(D8591))=0),AND(NOT(E8591="Unknown"),ISBLANK(J8591)),AND(NOT(O8591="Unknown"),ISBLANK(R8591))),"Missing Information", INDEX(Table15[Entire Service Line Classification], MATCH(SUMIFS(Table15[Unique ID],Table15[System-Owned Portion],E8591,Table15[If Material Anything Other than "Lead" in Column E,Was Material Ever Previously Lead?],G8591,Table15[Customer-Owned Portion],O8591),Table15[Unique ID],0),0)))</f>
        <v/>
      </c>
      <c r="X8591"/>
    </row>
    <row r="8592" spans="2:24" x14ac:dyDescent="0.25">
      <c r="B8592" s="146"/>
      <c r="C8592" s="31"/>
      <c r="D8592" s="31"/>
      <c r="E8592" s="44"/>
      <c r="F8592" s="43"/>
      <c r="G8592" s="84"/>
      <c r="H8592" s="31"/>
      <c r="I8592" s="31"/>
      <c r="J8592" s="84"/>
      <c r="K8592" s="31"/>
      <c r="L8592" s="31"/>
      <c r="M8592" s="169"/>
      <c r="N8592" s="148"/>
      <c r="O8592" s="106"/>
      <c r="P8592" s="43"/>
      <c r="Q8592" s="31"/>
      <c r="R8592" s="84"/>
      <c r="S8592" s="31"/>
      <c r="T8592" s="31"/>
      <c r="U8592" s="169"/>
      <c r="V8592" s="150"/>
      <c r="W8592" s="141" t="str" cm="1">
        <f t="array" ref="W8592">IF(SUM(LEN(B8592:V8592))=0,"",IF(OR(OR(ISBLANK(F8592),SUM(LEN(C8592),LEN(D8592))=0),AND(NOT(E8592="Unknown"),ISBLANK(J8592)),AND(NOT(O8592="Unknown"),ISBLANK(R8592))),"Missing Information", INDEX(Table15[Entire Service Line Classification], MATCH(SUMIFS(Table15[Unique ID],Table15[System-Owned Portion],E8592,Table15[If Material Anything Other than "Lead" in Column E,Was Material Ever Previously Lead?],G8592,Table15[Customer-Owned Portion],O8592),Table15[Unique ID],0),0)))</f>
        <v/>
      </c>
      <c r="X8592"/>
    </row>
    <row r="8593" spans="2:24" x14ac:dyDescent="0.25">
      <c r="B8593" s="146"/>
      <c r="C8593" s="31"/>
      <c r="D8593" s="31"/>
      <c r="E8593" s="44"/>
      <c r="F8593" s="43"/>
      <c r="G8593" s="84"/>
      <c r="H8593" s="31"/>
      <c r="I8593" s="31"/>
      <c r="J8593" s="84"/>
      <c r="K8593" s="31"/>
      <c r="L8593" s="31"/>
      <c r="M8593" s="169"/>
      <c r="N8593" s="148"/>
      <c r="O8593" s="106"/>
      <c r="P8593" s="43"/>
      <c r="Q8593" s="31"/>
      <c r="R8593" s="84"/>
      <c r="S8593" s="31"/>
      <c r="T8593" s="31"/>
      <c r="U8593" s="169"/>
      <c r="V8593" s="150"/>
      <c r="W8593" s="141" t="str" cm="1">
        <f t="array" ref="W8593">IF(SUM(LEN(B8593:V8593))=0,"",IF(OR(OR(ISBLANK(F8593),SUM(LEN(C8593),LEN(D8593))=0),AND(NOT(E8593="Unknown"),ISBLANK(J8593)),AND(NOT(O8593="Unknown"),ISBLANK(R8593))),"Missing Information", INDEX(Table15[Entire Service Line Classification], MATCH(SUMIFS(Table15[Unique ID],Table15[System-Owned Portion],E8593,Table15[If Material Anything Other than "Lead" in Column E,Was Material Ever Previously Lead?],G8593,Table15[Customer-Owned Portion],O8593),Table15[Unique ID],0),0)))</f>
        <v/>
      </c>
      <c r="X8593"/>
    </row>
    <row r="8594" spans="2:24" x14ac:dyDescent="0.25">
      <c r="B8594" s="146"/>
      <c r="C8594" s="31"/>
      <c r="D8594" s="31"/>
      <c r="E8594" s="44"/>
      <c r="F8594" s="43"/>
      <c r="G8594" s="84"/>
      <c r="H8594" s="31"/>
      <c r="I8594" s="31"/>
      <c r="J8594" s="84"/>
      <c r="K8594" s="31"/>
      <c r="L8594" s="31"/>
      <c r="M8594" s="169"/>
      <c r="N8594" s="148"/>
      <c r="O8594" s="106"/>
      <c r="P8594" s="43"/>
      <c r="Q8594" s="31"/>
      <c r="R8594" s="84"/>
      <c r="S8594" s="31"/>
      <c r="T8594" s="31"/>
      <c r="U8594" s="169"/>
      <c r="V8594" s="150"/>
      <c r="W8594" s="141" t="str" cm="1">
        <f t="array" ref="W8594">IF(SUM(LEN(B8594:V8594))=0,"",IF(OR(OR(ISBLANK(F8594),SUM(LEN(C8594),LEN(D8594))=0),AND(NOT(E8594="Unknown"),ISBLANK(J8594)),AND(NOT(O8594="Unknown"),ISBLANK(R8594))),"Missing Information", INDEX(Table15[Entire Service Line Classification], MATCH(SUMIFS(Table15[Unique ID],Table15[System-Owned Portion],E8594,Table15[If Material Anything Other than "Lead" in Column E,Was Material Ever Previously Lead?],G8594,Table15[Customer-Owned Portion],O8594),Table15[Unique ID],0),0)))</f>
        <v/>
      </c>
      <c r="X8594"/>
    </row>
    <row r="8595" spans="2:24" x14ac:dyDescent="0.25">
      <c r="B8595" s="146"/>
      <c r="C8595" s="31"/>
      <c r="D8595" s="31"/>
      <c r="E8595" s="44"/>
      <c r="F8595" s="43"/>
      <c r="G8595" s="84"/>
      <c r="H8595" s="31"/>
      <c r="I8595" s="31"/>
      <c r="J8595" s="84"/>
      <c r="K8595" s="31"/>
      <c r="L8595" s="31"/>
      <c r="M8595" s="169"/>
      <c r="N8595" s="148"/>
      <c r="O8595" s="106"/>
      <c r="P8595" s="43"/>
      <c r="Q8595" s="31"/>
      <c r="R8595" s="84"/>
      <c r="S8595" s="31"/>
      <c r="T8595" s="31"/>
      <c r="U8595" s="169"/>
      <c r="V8595" s="150"/>
      <c r="W8595" s="141" t="str" cm="1">
        <f t="array" ref="W8595">IF(SUM(LEN(B8595:V8595))=0,"",IF(OR(OR(ISBLANK(F8595),SUM(LEN(C8595),LEN(D8595))=0),AND(NOT(E8595="Unknown"),ISBLANK(J8595)),AND(NOT(O8595="Unknown"),ISBLANK(R8595))),"Missing Information", INDEX(Table15[Entire Service Line Classification], MATCH(SUMIFS(Table15[Unique ID],Table15[System-Owned Portion],E8595,Table15[If Material Anything Other than "Lead" in Column E,Was Material Ever Previously Lead?],G8595,Table15[Customer-Owned Portion],O8595),Table15[Unique ID],0),0)))</f>
        <v/>
      </c>
      <c r="X8595"/>
    </row>
    <row r="8596" spans="2:24" x14ac:dyDescent="0.25">
      <c r="B8596" s="146"/>
      <c r="C8596" s="31"/>
      <c r="D8596" s="31"/>
      <c r="E8596" s="44"/>
      <c r="F8596" s="43"/>
      <c r="G8596" s="84"/>
      <c r="H8596" s="31"/>
      <c r="I8596" s="31"/>
      <c r="J8596" s="84"/>
      <c r="K8596" s="31"/>
      <c r="L8596" s="31"/>
      <c r="M8596" s="169"/>
      <c r="N8596" s="148"/>
      <c r="O8596" s="106"/>
      <c r="P8596" s="43"/>
      <c r="Q8596" s="31"/>
      <c r="R8596" s="84"/>
      <c r="S8596" s="31"/>
      <c r="T8596" s="31"/>
      <c r="U8596" s="169"/>
      <c r="V8596" s="150"/>
      <c r="W8596" s="141" t="str" cm="1">
        <f t="array" ref="W8596">IF(SUM(LEN(B8596:V8596))=0,"",IF(OR(OR(ISBLANK(F8596),SUM(LEN(C8596),LEN(D8596))=0),AND(NOT(E8596="Unknown"),ISBLANK(J8596)),AND(NOT(O8596="Unknown"),ISBLANK(R8596))),"Missing Information", INDEX(Table15[Entire Service Line Classification], MATCH(SUMIFS(Table15[Unique ID],Table15[System-Owned Portion],E8596,Table15[If Material Anything Other than "Lead" in Column E,Was Material Ever Previously Lead?],G8596,Table15[Customer-Owned Portion],O8596),Table15[Unique ID],0),0)))</f>
        <v/>
      </c>
      <c r="X8596"/>
    </row>
    <row r="8597" spans="2:24" x14ac:dyDescent="0.25">
      <c r="B8597" s="146"/>
      <c r="C8597" s="31"/>
      <c r="D8597" s="31"/>
      <c r="E8597" s="44"/>
      <c r="F8597" s="43"/>
      <c r="G8597" s="84"/>
      <c r="H8597" s="31"/>
      <c r="I8597" s="31"/>
      <c r="J8597" s="84"/>
      <c r="K8597" s="31"/>
      <c r="L8597" s="31"/>
      <c r="M8597" s="169"/>
      <c r="N8597" s="148"/>
      <c r="O8597" s="106"/>
      <c r="P8597" s="43"/>
      <c r="Q8597" s="31"/>
      <c r="R8597" s="84"/>
      <c r="S8597" s="31"/>
      <c r="T8597" s="31"/>
      <c r="U8597" s="169"/>
      <c r="V8597" s="150"/>
      <c r="W8597" s="141" t="str" cm="1">
        <f t="array" ref="W8597">IF(SUM(LEN(B8597:V8597))=0,"",IF(OR(OR(ISBLANK(F8597),SUM(LEN(C8597),LEN(D8597))=0),AND(NOT(E8597="Unknown"),ISBLANK(J8597)),AND(NOT(O8597="Unknown"),ISBLANK(R8597))),"Missing Information", INDEX(Table15[Entire Service Line Classification], MATCH(SUMIFS(Table15[Unique ID],Table15[System-Owned Portion],E8597,Table15[If Material Anything Other than "Lead" in Column E,Was Material Ever Previously Lead?],G8597,Table15[Customer-Owned Portion],O8597),Table15[Unique ID],0),0)))</f>
        <v/>
      </c>
      <c r="X8597"/>
    </row>
    <row r="8598" spans="2:24" x14ac:dyDescent="0.25">
      <c r="B8598" s="146"/>
      <c r="C8598" s="31"/>
      <c r="D8598" s="31"/>
      <c r="E8598" s="44"/>
      <c r="F8598" s="43"/>
      <c r="G8598" s="84"/>
      <c r="H8598" s="31"/>
      <c r="I8598" s="31"/>
      <c r="J8598" s="84"/>
      <c r="K8598" s="31"/>
      <c r="L8598" s="31"/>
      <c r="M8598" s="169"/>
      <c r="N8598" s="148"/>
      <c r="O8598" s="106"/>
      <c r="P8598" s="43"/>
      <c r="Q8598" s="31"/>
      <c r="R8598" s="84"/>
      <c r="S8598" s="31"/>
      <c r="T8598" s="31"/>
      <c r="U8598" s="169"/>
      <c r="V8598" s="150"/>
      <c r="W8598" s="141" t="str" cm="1">
        <f t="array" ref="W8598">IF(SUM(LEN(B8598:V8598))=0,"",IF(OR(OR(ISBLANK(F8598),SUM(LEN(C8598),LEN(D8598))=0),AND(NOT(E8598="Unknown"),ISBLANK(J8598)),AND(NOT(O8598="Unknown"),ISBLANK(R8598))),"Missing Information", INDEX(Table15[Entire Service Line Classification], MATCH(SUMIFS(Table15[Unique ID],Table15[System-Owned Portion],E8598,Table15[If Material Anything Other than "Lead" in Column E,Was Material Ever Previously Lead?],G8598,Table15[Customer-Owned Portion],O8598),Table15[Unique ID],0),0)))</f>
        <v/>
      </c>
      <c r="X8598"/>
    </row>
    <row r="8599" spans="2:24" x14ac:dyDescent="0.25">
      <c r="B8599" s="146"/>
      <c r="C8599" s="31"/>
      <c r="D8599" s="31"/>
      <c r="E8599" s="44"/>
      <c r="F8599" s="43"/>
      <c r="G8599" s="84"/>
      <c r="H8599" s="31"/>
      <c r="I8599" s="31"/>
      <c r="J8599" s="84"/>
      <c r="K8599" s="31"/>
      <c r="L8599" s="31"/>
      <c r="M8599" s="169"/>
      <c r="N8599" s="148"/>
      <c r="O8599" s="106"/>
      <c r="P8599" s="43"/>
      <c r="Q8599" s="31"/>
      <c r="R8599" s="84"/>
      <c r="S8599" s="31"/>
      <c r="T8599" s="31"/>
      <c r="U8599" s="169"/>
      <c r="V8599" s="150"/>
      <c r="W8599" s="141" t="str" cm="1">
        <f t="array" ref="W8599">IF(SUM(LEN(B8599:V8599))=0,"",IF(OR(OR(ISBLANK(F8599),SUM(LEN(C8599),LEN(D8599))=0),AND(NOT(E8599="Unknown"),ISBLANK(J8599)),AND(NOT(O8599="Unknown"),ISBLANK(R8599))),"Missing Information", INDEX(Table15[Entire Service Line Classification], MATCH(SUMIFS(Table15[Unique ID],Table15[System-Owned Portion],E8599,Table15[If Material Anything Other than "Lead" in Column E,Was Material Ever Previously Lead?],G8599,Table15[Customer-Owned Portion],O8599),Table15[Unique ID],0),0)))</f>
        <v/>
      </c>
      <c r="X8599"/>
    </row>
    <row r="8600" spans="2:24" x14ac:dyDescent="0.25">
      <c r="B8600" s="146"/>
      <c r="C8600" s="31"/>
      <c r="D8600" s="31"/>
      <c r="E8600" s="44"/>
      <c r="F8600" s="43"/>
      <c r="G8600" s="84"/>
      <c r="H8600" s="31"/>
      <c r="I8600" s="31"/>
      <c r="J8600" s="84"/>
      <c r="K8600" s="31"/>
      <c r="L8600" s="31"/>
      <c r="M8600" s="169"/>
      <c r="N8600" s="148"/>
      <c r="O8600" s="106"/>
      <c r="P8600" s="43"/>
      <c r="Q8600" s="31"/>
      <c r="R8600" s="84"/>
      <c r="S8600" s="31"/>
      <c r="T8600" s="31"/>
      <c r="U8600" s="169"/>
      <c r="V8600" s="150"/>
      <c r="W8600" s="141" t="str" cm="1">
        <f t="array" ref="W8600">IF(SUM(LEN(B8600:V8600))=0,"",IF(OR(OR(ISBLANK(F8600),SUM(LEN(C8600),LEN(D8600))=0),AND(NOT(E8600="Unknown"),ISBLANK(J8600)),AND(NOT(O8600="Unknown"),ISBLANK(R8600))),"Missing Information", INDEX(Table15[Entire Service Line Classification], MATCH(SUMIFS(Table15[Unique ID],Table15[System-Owned Portion],E8600,Table15[If Material Anything Other than "Lead" in Column E,Was Material Ever Previously Lead?],G8600,Table15[Customer-Owned Portion],O8600),Table15[Unique ID],0),0)))</f>
        <v/>
      </c>
      <c r="X8600"/>
    </row>
    <row r="8601" spans="2:24" x14ac:dyDescent="0.25">
      <c r="B8601" s="146"/>
      <c r="C8601" s="31"/>
      <c r="D8601" s="31"/>
      <c r="E8601" s="44"/>
      <c r="F8601" s="43"/>
      <c r="G8601" s="84"/>
      <c r="H8601" s="31"/>
      <c r="I8601" s="31"/>
      <c r="J8601" s="84"/>
      <c r="K8601" s="31"/>
      <c r="L8601" s="31"/>
      <c r="M8601" s="169"/>
      <c r="N8601" s="148"/>
      <c r="O8601" s="106"/>
      <c r="P8601" s="43"/>
      <c r="Q8601" s="31"/>
      <c r="R8601" s="84"/>
      <c r="S8601" s="31"/>
      <c r="T8601" s="31"/>
      <c r="U8601" s="169"/>
      <c r="V8601" s="150"/>
      <c r="W8601" s="141" t="str" cm="1">
        <f t="array" ref="W8601">IF(SUM(LEN(B8601:V8601))=0,"",IF(OR(OR(ISBLANK(F8601),SUM(LEN(C8601),LEN(D8601))=0),AND(NOT(E8601="Unknown"),ISBLANK(J8601)),AND(NOT(O8601="Unknown"),ISBLANK(R8601))),"Missing Information", INDEX(Table15[Entire Service Line Classification], MATCH(SUMIFS(Table15[Unique ID],Table15[System-Owned Portion],E8601,Table15[If Material Anything Other than "Lead" in Column E,Was Material Ever Previously Lead?],G8601,Table15[Customer-Owned Portion],O8601),Table15[Unique ID],0),0)))</f>
        <v/>
      </c>
      <c r="X8601"/>
    </row>
    <row r="8602" spans="2:24" x14ac:dyDescent="0.25">
      <c r="B8602" s="146"/>
      <c r="C8602" s="31"/>
      <c r="D8602" s="31"/>
      <c r="E8602" s="44"/>
      <c r="F8602" s="43"/>
      <c r="G8602" s="84"/>
      <c r="H8602" s="31"/>
      <c r="I8602" s="31"/>
      <c r="J8602" s="84"/>
      <c r="K8602" s="31"/>
      <c r="L8602" s="31"/>
      <c r="M8602" s="169"/>
      <c r="N8602" s="148"/>
      <c r="O8602" s="106"/>
      <c r="P8602" s="43"/>
      <c r="Q8602" s="31"/>
      <c r="R8602" s="84"/>
      <c r="S8602" s="31"/>
      <c r="T8602" s="31"/>
      <c r="U8602" s="169"/>
      <c r="V8602" s="150"/>
      <c r="W8602" s="141" t="str" cm="1">
        <f t="array" ref="W8602">IF(SUM(LEN(B8602:V8602))=0,"",IF(OR(OR(ISBLANK(F8602),SUM(LEN(C8602),LEN(D8602))=0),AND(NOT(E8602="Unknown"),ISBLANK(J8602)),AND(NOT(O8602="Unknown"),ISBLANK(R8602))),"Missing Information", INDEX(Table15[Entire Service Line Classification], MATCH(SUMIFS(Table15[Unique ID],Table15[System-Owned Portion],E8602,Table15[If Material Anything Other than "Lead" in Column E,Was Material Ever Previously Lead?],G8602,Table15[Customer-Owned Portion],O8602),Table15[Unique ID],0),0)))</f>
        <v/>
      </c>
      <c r="X8602"/>
    </row>
    <row r="8603" spans="2:24" x14ac:dyDescent="0.25">
      <c r="B8603" s="146"/>
      <c r="C8603" s="31"/>
      <c r="D8603" s="31"/>
      <c r="E8603" s="44"/>
      <c r="F8603" s="43"/>
      <c r="G8603" s="84"/>
      <c r="H8603" s="31"/>
      <c r="I8603" s="31"/>
      <c r="J8603" s="84"/>
      <c r="K8603" s="31"/>
      <c r="L8603" s="31"/>
      <c r="M8603" s="169"/>
      <c r="N8603" s="148"/>
      <c r="O8603" s="106"/>
      <c r="P8603" s="43"/>
      <c r="Q8603" s="31"/>
      <c r="R8603" s="84"/>
      <c r="S8603" s="31"/>
      <c r="T8603" s="31"/>
      <c r="U8603" s="169"/>
      <c r="V8603" s="150"/>
      <c r="W8603" s="141" t="str" cm="1">
        <f t="array" ref="W8603">IF(SUM(LEN(B8603:V8603))=0,"",IF(OR(OR(ISBLANK(F8603),SUM(LEN(C8603),LEN(D8603))=0),AND(NOT(E8603="Unknown"),ISBLANK(J8603)),AND(NOT(O8603="Unknown"),ISBLANK(R8603))),"Missing Information", INDEX(Table15[Entire Service Line Classification], MATCH(SUMIFS(Table15[Unique ID],Table15[System-Owned Portion],E8603,Table15[If Material Anything Other than "Lead" in Column E,Was Material Ever Previously Lead?],G8603,Table15[Customer-Owned Portion],O8603),Table15[Unique ID],0),0)))</f>
        <v/>
      </c>
      <c r="X8603"/>
    </row>
    <row r="8604" spans="2:24" x14ac:dyDescent="0.25">
      <c r="B8604" s="146"/>
      <c r="C8604" s="31"/>
      <c r="D8604" s="31"/>
      <c r="E8604" s="44"/>
      <c r="F8604" s="43"/>
      <c r="G8604" s="84"/>
      <c r="H8604" s="31"/>
      <c r="I8604" s="31"/>
      <c r="J8604" s="84"/>
      <c r="K8604" s="31"/>
      <c r="L8604" s="31"/>
      <c r="M8604" s="169"/>
      <c r="N8604" s="148"/>
      <c r="O8604" s="106"/>
      <c r="P8604" s="43"/>
      <c r="Q8604" s="31"/>
      <c r="R8604" s="84"/>
      <c r="S8604" s="31"/>
      <c r="T8604" s="31"/>
      <c r="U8604" s="169"/>
      <c r="V8604" s="150"/>
      <c r="W8604" s="141" t="str" cm="1">
        <f t="array" ref="W8604">IF(SUM(LEN(B8604:V8604))=0,"",IF(OR(OR(ISBLANK(F8604),SUM(LEN(C8604),LEN(D8604))=0),AND(NOT(E8604="Unknown"),ISBLANK(J8604)),AND(NOT(O8604="Unknown"),ISBLANK(R8604))),"Missing Information", INDEX(Table15[Entire Service Line Classification], MATCH(SUMIFS(Table15[Unique ID],Table15[System-Owned Portion],E8604,Table15[If Material Anything Other than "Lead" in Column E,Was Material Ever Previously Lead?],G8604,Table15[Customer-Owned Portion],O8604),Table15[Unique ID],0),0)))</f>
        <v/>
      </c>
      <c r="X8604"/>
    </row>
    <row r="8605" spans="2:24" x14ac:dyDescent="0.25">
      <c r="B8605" s="146"/>
      <c r="C8605" s="31"/>
      <c r="D8605" s="31"/>
      <c r="E8605" s="44"/>
      <c r="F8605" s="43"/>
      <c r="G8605" s="84"/>
      <c r="H8605" s="31"/>
      <c r="I8605" s="31"/>
      <c r="J8605" s="84"/>
      <c r="K8605" s="31"/>
      <c r="L8605" s="31"/>
      <c r="M8605" s="169"/>
      <c r="N8605" s="148"/>
      <c r="O8605" s="106"/>
      <c r="P8605" s="43"/>
      <c r="Q8605" s="31"/>
      <c r="R8605" s="84"/>
      <c r="S8605" s="31"/>
      <c r="T8605" s="31"/>
      <c r="U8605" s="169"/>
      <c r="V8605" s="150"/>
      <c r="W8605" s="141" t="str" cm="1">
        <f t="array" ref="W8605">IF(SUM(LEN(B8605:V8605))=0,"",IF(OR(OR(ISBLANK(F8605),SUM(LEN(C8605),LEN(D8605))=0),AND(NOT(E8605="Unknown"),ISBLANK(J8605)),AND(NOT(O8605="Unknown"),ISBLANK(R8605))),"Missing Information", INDEX(Table15[Entire Service Line Classification], MATCH(SUMIFS(Table15[Unique ID],Table15[System-Owned Portion],E8605,Table15[If Material Anything Other than "Lead" in Column E,Was Material Ever Previously Lead?],G8605,Table15[Customer-Owned Portion],O8605),Table15[Unique ID],0),0)))</f>
        <v/>
      </c>
      <c r="X8605"/>
    </row>
    <row r="8606" spans="2:24" x14ac:dyDescent="0.25">
      <c r="B8606" s="146"/>
      <c r="C8606" s="31"/>
      <c r="D8606" s="31"/>
      <c r="E8606" s="44"/>
      <c r="F8606" s="43"/>
      <c r="G8606" s="84"/>
      <c r="H8606" s="31"/>
      <c r="I8606" s="31"/>
      <c r="J8606" s="84"/>
      <c r="K8606" s="31"/>
      <c r="L8606" s="31"/>
      <c r="M8606" s="169"/>
      <c r="N8606" s="148"/>
      <c r="O8606" s="106"/>
      <c r="P8606" s="43"/>
      <c r="Q8606" s="31"/>
      <c r="R8606" s="84"/>
      <c r="S8606" s="31"/>
      <c r="T8606" s="31"/>
      <c r="U8606" s="169"/>
      <c r="V8606" s="150"/>
      <c r="W8606" s="141" t="str" cm="1">
        <f t="array" ref="W8606">IF(SUM(LEN(B8606:V8606))=0,"",IF(OR(OR(ISBLANK(F8606),SUM(LEN(C8606),LEN(D8606))=0),AND(NOT(E8606="Unknown"),ISBLANK(J8606)),AND(NOT(O8606="Unknown"),ISBLANK(R8606))),"Missing Information", INDEX(Table15[Entire Service Line Classification], MATCH(SUMIFS(Table15[Unique ID],Table15[System-Owned Portion],E8606,Table15[If Material Anything Other than "Lead" in Column E,Was Material Ever Previously Lead?],G8606,Table15[Customer-Owned Portion],O8606),Table15[Unique ID],0),0)))</f>
        <v/>
      </c>
      <c r="X8606"/>
    </row>
    <row r="8607" spans="2:24" x14ac:dyDescent="0.25">
      <c r="B8607" s="146"/>
      <c r="C8607" s="31"/>
      <c r="D8607" s="31"/>
      <c r="E8607" s="44"/>
      <c r="F8607" s="43"/>
      <c r="G8607" s="84"/>
      <c r="H8607" s="31"/>
      <c r="I8607" s="31"/>
      <c r="J8607" s="84"/>
      <c r="K8607" s="31"/>
      <c r="L8607" s="31"/>
      <c r="M8607" s="169"/>
      <c r="N8607" s="148"/>
      <c r="O8607" s="106"/>
      <c r="P8607" s="43"/>
      <c r="Q8607" s="31"/>
      <c r="R8607" s="84"/>
      <c r="S8607" s="31"/>
      <c r="T8607" s="31"/>
      <c r="U8607" s="169"/>
      <c r="V8607" s="150"/>
      <c r="W8607" s="141" t="str" cm="1">
        <f t="array" ref="W8607">IF(SUM(LEN(B8607:V8607))=0,"",IF(OR(OR(ISBLANK(F8607),SUM(LEN(C8607),LEN(D8607))=0),AND(NOT(E8607="Unknown"),ISBLANK(J8607)),AND(NOT(O8607="Unknown"),ISBLANK(R8607))),"Missing Information", INDEX(Table15[Entire Service Line Classification], MATCH(SUMIFS(Table15[Unique ID],Table15[System-Owned Portion],E8607,Table15[If Material Anything Other than "Lead" in Column E,Was Material Ever Previously Lead?],G8607,Table15[Customer-Owned Portion],O8607),Table15[Unique ID],0),0)))</f>
        <v/>
      </c>
      <c r="X8607"/>
    </row>
    <row r="8608" spans="2:24" x14ac:dyDescent="0.25">
      <c r="B8608" s="146"/>
      <c r="C8608" s="31"/>
      <c r="D8608" s="31"/>
      <c r="E8608" s="44"/>
      <c r="F8608" s="43"/>
      <c r="G8608" s="84"/>
      <c r="H8608" s="31"/>
      <c r="I8608" s="31"/>
      <c r="J8608" s="84"/>
      <c r="K8608" s="31"/>
      <c r="L8608" s="31"/>
      <c r="M8608" s="169"/>
      <c r="N8608" s="148"/>
      <c r="O8608" s="106"/>
      <c r="P8608" s="43"/>
      <c r="Q8608" s="31"/>
      <c r="R8608" s="84"/>
      <c r="S8608" s="31"/>
      <c r="T8608" s="31"/>
      <c r="U8608" s="169"/>
      <c r="V8608" s="150"/>
      <c r="W8608" s="141" t="str" cm="1">
        <f t="array" ref="W8608">IF(SUM(LEN(B8608:V8608))=0,"",IF(OR(OR(ISBLANK(F8608),SUM(LEN(C8608),LEN(D8608))=0),AND(NOT(E8608="Unknown"),ISBLANK(J8608)),AND(NOT(O8608="Unknown"),ISBLANK(R8608))),"Missing Information", INDEX(Table15[Entire Service Line Classification], MATCH(SUMIFS(Table15[Unique ID],Table15[System-Owned Portion],E8608,Table15[If Material Anything Other than "Lead" in Column E,Was Material Ever Previously Lead?],G8608,Table15[Customer-Owned Portion],O8608),Table15[Unique ID],0),0)))</f>
        <v/>
      </c>
      <c r="X8608"/>
    </row>
    <row r="8609" spans="2:24" x14ac:dyDescent="0.25">
      <c r="B8609" s="146"/>
      <c r="C8609" s="31"/>
      <c r="D8609" s="31"/>
      <c r="E8609" s="44"/>
      <c r="F8609" s="43"/>
      <c r="G8609" s="84"/>
      <c r="H8609" s="31"/>
      <c r="I8609" s="31"/>
      <c r="J8609" s="84"/>
      <c r="K8609" s="31"/>
      <c r="L8609" s="31"/>
      <c r="M8609" s="169"/>
      <c r="N8609" s="148"/>
      <c r="O8609" s="106"/>
      <c r="P8609" s="43"/>
      <c r="Q8609" s="31"/>
      <c r="R8609" s="84"/>
      <c r="S8609" s="31"/>
      <c r="T8609" s="31"/>
      <c r="U8609" s="169"/>
      <c r="V8609" s="150"/>
      <c r="W8609" s="141" t="str" cm="1">
        <f t="array" ref="W8609">IF(SUM(LEN(B8609:V8609))=0,"",IF(OR(OR(ISBLANK(F8609),SUM(LEN(C8609),LEN(D8609))=0),AND(NOT(E8609="Unknown"),ISBLANK(J8609)),AND(NOT(O8609="Unknown"),ISBLANK(R8609))),"Missing Information", INDEX(Table15[Entire Service Line Classification], MATCH(SUMIFS(Table15[Unique ID],Table15[System-Owned Portion],E8609,Table15[If Material Anything Other than "Lead" in Column E,Was Material Ever Previously Lead?],G8609,Table15[Customer-Owned Portion],O8609),Table15[Unique ID],0),0)))</f>
        <v/>
      </c>
      <c r="X8609"/>
    </row>
    <row r="8610" spans="2:24" x14ac:dyDescent="0.25">
      <c r="B8610" s="146"/>
      <c r="C8610" s="31"/>
      <c r="D8610" s="31"/>
      <c r="E8610" s="44"/>
      <c r="F8610" s="43"/>
      <c r="G8610" s="84"/>
      <c r="H8610" s="31"/>
      <c r="I8610" s="31"/>
      <c r="J8610" s="84"/>
      <c r="K8610" s="31"/>
      <c r="L8610" s="31"/>
      <c r="M8610" s="169"/>
      <c r="N8610" s="148"/>
      <c r="O8610" s="106"/>
      <c r="P8610" s="43"/>
      <c r="Q8610" s="31"/>
      <c r="R8610" s="84"/>
      <c r="S8610" s="31"/>
      <c r="T8610" s="31"/>
      <c r="U8610" s="169"/>
      <c r="V8610" s="150"/>
      <c r="W8610" s="141" t="str" cm="1">
        <f t="array" ref="W8610">IF(SUM(LEN(B8610:V8610))=0,"",IF(OR(OR(ISBLANK(F8610),SUM(LEN(C8610),LEN(D8610))=0),AND(NOT(E8610="Unknown"),ISBLANK(J8610)),AND(NOT(O8610="Unknown"),ISBLANK(R8610))),"Missing Information", INDEX(Table15[Entire Service Line Classification], MATCH(SUMIFS(Table15[Unique ID],Table15[System-Owned Portion],E8610,Table15[If Material Anything Other than "Lead" in Column E,Was Material Ever Previously Lead?],G8610,Table15[Customer-Owned Portion],O8610),Table15[Unique ID],0),0)))</f>
        <v/>
      </c>
      <c r="X8610"/>
    </row>
    <row r="8611" spans="2:24" x14ac:dyDescent="0.25">
      <c r="B8611" s="146"/>
      <c r="C8611" s="31"/>
      <c r="D8611" s="31"/>
      <c r="E8611" s="44"/>
      <c r="F8611" s="43"/>
      <c r="G8611" s="84"/>
      <c r="H8611" s="31"/>
      <c r="I8611" s="31"/>
      <c r="J8611" s="84"/>
      <c r="K8611" s="31"/>
      <c r="L8611" s="31"/>
      <c r="M8611" s="169"/>
      <c r="N8611" s="148"/>
      <c r="O8611" s="106"/>
      <c r="P8611" s="43"/>
      <c r="Q8611" s="31"/>
      <c r="R8611" s="84"/>
      <c r="S8611" s="31"/>
      <c r="T8611" s="31"/>
      <c r="U8611" s="169"/>
      <c r="V8611" s="150"/>
      <c r="W8611" s="141" t="str" cm="1">
        <f t="array" ref="W8611">IF(SUM(LEN(B8611:V8611))=0,"",IF(OR(OR(ISBLANK(F8611),SUM(LEN(C8611),LEN(D8611))=0),AND(NOT(E8611="Unknown"),ISBLANK(J8611)),AND(NOT(O8611="Unknown"),ISBLANK(R8611))),"Missing Information", INDEX(Table15[Entire Service Line Classification], MATCH(SUMIFS(Table15[Unique ID],Table15[System-Owned Portion],E8611,Table15[If Material Anything Other than "Lead" in Column E,Was Material Ever Previously Lead?],G8611,Table15[Customer-Owned Portion],O8611),Table15[Unique ID],0),0)))</f>
        <v/>
      </c>
      <c r="X8611"/>
    </row>
    <row r="8612" spans="2:24" x14ac:dyDescent="0.25">
      <c r="B8612" s="146"/>
      <c r="C8612" s="31"/>
      <c r="D8612" s="31"/>
      <c r="E8612" s="44"/>
      <c r="F8612" s="43"/>
      <c r="G8612" s="84"/>
      <c r="H8612" s="31"/>
      <c r="I8612" s="31"/>
      <c r="J8612" s="84"/>
      <c r="K8612" s="31"/>
      <c r="L8612" s="31"/>
      <c r="M8612" s="169"/>
      <c r="N8612" s="148"/>
      <c r="O8612" s="106"/>
      <c r="P8612" s="43"/>
      <c r="Q8612" s="31"/>
      <c r="R8612" s="84"/>
      <c r="S8612" s="31"/>
      <c r="T8612" s="31"/>
      <c r="U8612" s="169"/>
      <c r="V8612" s="150"/>
      <c r="W8612" s="141" t="str" cm="1">
        <f t="array" ref="W8612">IF(SUM(LEN(B8612:V8612))=0,"",IF(OR(OR(ISBLANK(F8612),SUM(LEN(C8612),LEN(D8612))=0),AND(NOT(E8612="Unknown"),ISBLANK(J8612)),AND(NOT(O8612="Unknown"),ISBLANK(R8612))),"Missing Information", INDEX(Table15[Entire Service Line Classification], MATCH(SUMIFS(Table15[Unique ID],Table15[System-Owned Portion],E8612,Table15[If Material Anything Other than "Lead" in Column E,Was Material Ever Previously Lead?],G8612,Table15[Customer-Owned Portion],O8612),Table15[Unique ID],0),0)))</f>
        <v/>
      </c>
      <c r="X8612"/>
    </row>
    <row r="8613" spans="2:24" x14ac:dyDescent="0.25">
      <c r="B8613" s="146"/>
      <c r="C8613" s="31"/>
      <c r="D8613" s="31"/>
      <c r="E8613" s="44"/>
      <c r="F8613" s="43"/>
      <c r="G8613" s="84"/>
      <c r="H8613" s="31"/>
      <c r="I8613" s="31"/>
      <c r="J8613" s="84"/>
      <c r="K8613" s="31"/>
      <c r="L8613" s="31"/>
      <c r="M8613" s="169"/>
      <c r="N8613" s="148"/>
      <c r="O8613" s="106"/>
      <c r="P8613" s="43"/>
      <c r="Q8613" s="31"/>
      <c r="R8613" s="84"/>
      <c r="S8613" s="31"/>
      <c r="T8613" s="31"/>
      <c r="U8613" s="169"/>
      <c r="V8613" s="150"/>
      <c r="W8613" s="141" t="str" cm="1">
        <f t="array" ref="W8613">IF(SUM(LEN(B8613:V8613))=0,"",IF(OR(OR(ISBLANK(F8613),SUM(LEN(C8613),LEN(D8613))=0),AND(NOT(E8613="Unknown"),ISBLANK(J8613)),AND(NOT(O8613="Unknown"),ISBLANK(R8613))),"Missing Information", INDEX(Table15[Entire Service Line Classification], MATCH(SUMIFS(Table15[Unique ID],Table15[System-Owned Portion],E8613,Table15[If Material Anything Other than "Lead" in Column E,Was Material Ever Previously Lead?],G8613,Table15[Customer-Owned Portion],O8613),Table15[Unique ID],0),0)))</f>
        <v/>
      </c>
      <c r="X8613"/>
    </row>
    <row r="8614" spans="2:24" x14ac:dyDescent="0.25">
      <c r="B8614" s="146"/>
      <c r="C8614" s="31"/>
      <c r="D8614" s="31"/>
      <c r="E8614" s="44"/>
      <c r="F8614" s="43"/>
      <c r="G8614" s="84"/>
      <c r="H8614" s="31"/>
      <c r="I8614" s="31"/>
      <c r="J8614" s="84"/>
      <c r="K8614" s="31"/>
      <c r="L8614" s="31"/>
      <c r="M8614" s="169"/>
      <c r="N8614" s="148"/>
      <c r="O8614" s="106"/>
      <c r="P8614" s="43"/>
      <c r="Q8614" s="31"/>
      <c r="R8614" s="84"/>
      <c r="S8614" s="31"/>
      <c r="T8614" s="31"/>
      <c r="U8614" s="169"/>
      <c r="V8614" s="150"/>
      <c r="W8614" s="141" t="str" cm="1">
        <f t="array" ref="W8614">IF(SUM(LEN(B8614:V8614))=0,"",IF(OR(OR(ISBLANK(F8614),SUM(LEN(C8614),LEN(D8614))=0),AND(NOT(E8614="Unknown"),ISBLANK(J8614)),AND(NOT(O8614="Unknown"),ISBLANK(R8614))),"Missing Information", INDEX(Table15[Entire Service Line Classification], MATCH(SUMIFS(Table15[Unique ID],Table15[System-Owned Portion],E8614,Table15[If Material Anything Other than "Lead" in Column E,Was Material Ever Previously Lead?],G8614,Table15[Customer-Owned Portion],O8614),Table15[Unique ID],0),0)))</f>
        <v/>
      </c>
      <c r="X8614"/>
    </row>
    <row r="8615" spans="2:24" x14ac:dyDescent="0.25">
      <c r="B8615" s="146"/>
      <c r="C8615" s="31"/>
      <c r="D8615" s="31"/>
      <c r="E8615" s="44"/>
      <c r="F8615" s="43"/>
      <c r="G8615" s="84"/>
      <c r="H8615" s="31"/>
      <c r="I8615" s="31"/>
      <c r="J8615" s="84"/>
      <c r="K8615" s="31"/>
      <c r="L8615" s="31"/>
      <c r="M8615" s="169"/>
      <c r="N8615" s="148"/>
      <c r="O8615" s="106"/>
      <c r="P8615" s="43"/>
      <c r="Q8615" s="31"/>
      <c r="R8615" s="84"/>
      <c r="S8615" s="31"/>
      <c r="T8615" s="31"/>
      <c r="U8615" s="169"/>
      <c r="V8615" s="150"/>
      <c r="W8615" s="141" t="str" cm="1">
        <f t="array" ref="W8615">IF(SUM(LEN(B8615:V8615))=0,"",IF(OR(OR(ISBLANK(F8615),SUM(LEN(C8615),LEN(D8615))=0),AND(NOT(E8615="Unknown"),ISBLANK(J8615)),AND(NOT(O8615="Unknown"),ISBLANK(R8615))),"Missing Information", INDEX(Table15[Entire Service Line Classification], MATCH(SUMIFS(Table15[Unique ID],Table15[System-Owned Portion],E8615,Table15[If Material Anything Other than "Lead" in Column E,Was Material Ever Previously Lead?],G8615,Table15[Customer-Owned Portion],O8615),Table15[Unique ID],0),0)))</f>
        <v/>
      </c>
      <c r="X8615"/>
    </row>
    <row r="8616" spans="2:24" x14ac:dyDescent="0.25">
      <c r="B8616" s="146"/>
      <c r="C8616" s="31"/>
      <c r="D8616" s="31"/>
      <c r="E8616" s="44"/>
      <c r="F8616" s="43"/>
      <c r="G8616" s="84"/>
      <c r="H8616" s="31"/>
      <c r="I8616" s="31"/>
      <c r="J8616" s="84"/>
      <c r="K8616" s="31"/>
      <c r="L8616" s="31"/>
      <c r="M8616" s="169"/>
      <c r="N8616" s="148"/>
      <c r="O8616" s="106"/>
      <c r="P8616" s="43"/>
      <c r="Q8616" s="31"/>
      <c r="R8616" s="84"/>
      <c r="S8616" s="31"/>
      <c r="T8616" s="31"/>
      <c r="U8616" s="169"/>
      <c r="V8616" s="150"/>
      <c r="W8616" s="141" t="str" cm="1">
        <f t="array" ref="W8616">IF(SUM(LEN(B8616:V8616))=0,"",IF(OR(OR(ISBLANK(F8616),SUM(LEN(C8616),LEN(D8616))=0),AND(NOT(E8616="Unknown"),ISBLANK(J8616)),AND(NOT(O8616="Unknown"),ISBLANK(R8616))),"Missing Information", INDEX(Table15[Entire Service Line Classification], MATCH(SUMIFS(Table15[Unique ID],Table15[System-Owned Portion],E8616,Table15[If Material Anything Other than "Lead" in Column E,Was Material Ever Previously Lead?],G8616,Table15[Customer-Owned Portion],O8616),Table15[Unique ID],0),0)))</f>
        <v/>
      </c>
      <c r="X8616"/>
    </row>
    <row r="8617" spans="2:24" x14ac:dyDescent="0.25">
      <c r="B8617" s="146"/>
      <c r="C8617" s="31"/>
      <c r="D8617" s="31"/>
      <c r="E8617" s="44"/>
      <c r="F8617" s="43"/>
      <c r="G8617" s="84"/>
      <c r="H8617" s="31"/>
      <c r="I8617" s="31"/>
      <c r="J8617" s="84"/>
      <c r="K8617" s="31"/>
      <c r="L8617" s="31"/>
      <c r="M8617" s="169"/>
      <c r="N8617" s="148"/>
      <c r="O8617" s="106"/>
      <c r="P8617" s="43"/>
      <c r="Q8617" s="31"/>
      <c r="R8617" s="84"/>
      <c r="S8617" s="31"/>
      <c r="T8617" s="31"/>
      <c r="U8617" s="169"/>
      <c r="V8617" s="150"/>
      <c r="W8617" s="141" t="str" cm="1">
        <f t="array" ref="W8617">IF(SUM(LEN(B8617:V8617))=0,"",IF(OR(OR(ISBLANK(F8617),SUM(LEN(C8617),LEN(D8617))=0),AND(NOT(E8617="Unknown"),ISBLANK(J8617)),AND(NOT(O8617="Unknown"),ISBLANK(R8617))),"Missing Information", INDEX(Table15[Entire Service Line Classification], MATCH(SUMIFS(Table15[Unique ID],Table15[System-Owned Portion],E8617,Table15[If Material Anything Other than "Lead" in Column E,Was Material Ever Previously Lead?],G8617,Table15[Customer-Owned Portion],O8617),Table15[Unique ID],0),0)))</f>
        <v/>
      </c>
      <c r="X8617"/>
    </row>
    <row r="8618" spans="2:24" x14ac:dyDescent="0.25">
      <c r="B8618" s="146"/>
      <c r="C8618" s="31"/>
      <c r="D8618" s="31"/>
      <c r="E8618" s="44"/>
      <c r="F8618" s="43"/>
      <c r="G8618" s="84"/>
      <c r="H8618" s="31"/>
      <c r="I8618" s="31"/>
      <c r="J8618" s="84"/>
      <c r="K8618" s="31"/>
      <c r="L8618" s="31"/>
      <c r="M8618" s="169"/>
      <c r="N8618" s="148"/>
      <c r="O8618" s="106"/>
      <c r="P8618" s="43"/>
      <c r="Q8618" s="31"/>
      <c r="R8618" s="84"/>
      <c r="S8618" s="31"/>
      <c r="T8618" s="31"/>
      <c r="U8618" s="169"/>
      <c r="V8618" s="150"/>
      <c r="W8618" s="141" t="str" cm="1">
        <f t="array" ref="W8618">IF(SUM(LEN(B8618:V8618))=0,"",IF(OR(OR(ISBLANK(F8618),SUM(LEN(C8618),LEN(D8618))=0),AND(NOT(E8618="Unknown"),ISBLANK(J8618)),AND(NOT(O8618="Unknown"),ISBLANK(R8618))),"Missing Information", INDEX(Table15[Entire Service Line Classification], MATCH(SUMIFS(Table15[Unique ID],Table15[System-Owned Portion],E8618,Table15[If Material Anything Other than "Lead" in Column E,Was Material Ever Previously Lead?],G8618,Table15[Customer-Owned Portion],O8618),Table15[Unique ID],0),0)))</f>
        <v/>
      </c>
      <c r="X8618"/>
    </row>
    <row r="8619" spans="2:24" x14ac:dyDescent="0.25">
      <c r="B8619" s="146"/>
      <c r="C8619" s="31"/>
      <c r="D8619" s="31"/>
      <c r="E8619" s="44"/>
      <c r="F8619" s="43"/>
      <c r="G8619" s="84"/>
      <c r="H8619" s="31"/>
      <c r="I8619" s="31"/>
      <c r="J8619" s="84"/>
      <c r="K8619" s="31"/>
      <c r="L8619" s="31"/>
      <c r="M8619" s="169"/>
      <c r="N8619" s="148"/>
      <c r="O8619" s="106"/>
      <c r="P8619" s="43"/>
      <c r="Q8619" s="31"/>
      <c r="R8619" s="84"/>
      <c r="S8619" s="31"/>
      <c r="T8619" s="31"/>
      <c r="U8619" s="169"/>
      <c r="V8619" s="150"/>
      <c r="W8619" s="141" t="str" cm="1">
        <f t="array" ref="W8619">IF(SUM(LEN(B8619:V8619))=0,"",IF(OR(OR(ISBLANK(F8619),SUM(LEN(C8619),LEN(D8619))=0),AND(NOT(E8619="Unknown"),ISBLANK(J8619)),AND(NOT(O8619="Unknown"),ISBLANK(R8619))),"Missing Information", INDEX(Table15[Entire Service Line Classification], MATCH(SUMIFS(Table15[Unique ID],Table15[System-Owned Portion],E8619,Table15[If Material Anything Other than "Lead" in Column E,Was Material Ever Previously Lead?],G8619,Table15[Customer-Owned Portion],O8619),Table15[Unique ID],0),0)))</f>
        <v/>
      </c>
      <c r="X8619"/>
    </row>
    <row r="8620" spans="2:24" x14ac:dyDescent="0.25">
      <c r="B8620" s="146"/>
      <c r="C8620" s="31"/>
      <c r="D8620" s="31"/>
      <c r="E8620" s="44"/>
      <c r="F8620" s="43"/>
      <c r="G8620" s="84"/>
      <c r="H8620" s="31"/>
      <c r="I8620" s="31"/>
      <c r="J8620" s="84"/>
      <c r="K8620" s="31"/>
      <c r="L8620" s="31"/>
      <c r="M8620" s="169"/>
      <c r="N8620" s="148"/>
      <c r="O8620" s="106"/>
      <c r="P8620" s="43"/>
      <c r="Q8620" s="31"/>
      <c r="R8620" s="84"/>
      <c r="S8620" s="31"/>
      <c r="T8620" s="31"/>
      <c r="U8620" s="169"/>
      <c r="V8620" s="150"/>
      <c r="W8620" s="141" t="str" cm="1">
        <f t="array" ref="W8620">IF(SUM(LEN(B8620:V8620))=0,"",IF(OR(OR(ISBLANK(F8620),SUM(LEN(C8620),LEN(D8620))=0),AND(NOT(E8620="Unknown"),ISBLANK(J8620)),AND(NOT(O8620="Unknown"),ISBLANK(R8620))),"Missing Information", INDEX(Table15[Entire Service Line Classification], MATCH(SUMIFS(Table15[Unique ID],Table15[System-Owned Portion],E8620,Table15[If Material Anything Other than "Lead" in Column E,Was Material Ever Previously Lead?],G8620,Table15[Customer-Owned Portion],O8620),Table15[Unique ID],0),0)))</f>
        <v/>
      </c>
      <c r="X8620"/>
    </row>
    <row r="8621" spans="2:24" x14ac:dyDescent="0.25">
      <c r="B8621" s="146"/>
      <c r="C8621" s="31"/>
      <c r="D8621" s="31"/>
      <c r="E8621" s="44"/>
      <c r="F8621" s="43"/>
      <c r="G8621" s="84"/>
      <c r="H8621" s="31"/>
      <c r="I8621" s="31"/>
      <c r="J8621" s="84"/>
      <c r="K8621" s="31"/>
      <c r="L8621" s="31"/>
      <c r="M8621" s="169"/>
      <c r="N8621" s="148"/>
      <c r="O8621" s="106"/>
      <c r="P8621" s="43"/>
      <c r="Q8621" s="31"/>
      <c r="R8621" s="84"/>
      <c r="S8621" s="31"/>
      <c r="T8621" s="31"/>
      <c r="U8621" s="169"/>
      <c r="V8621" s="150"/>
      <c r="W8621" s="141" t="str" cm="1">
        <f t="array" ref="W8621">IF(SUM(LEN(B8621:V8621))=0,"",IF(OR(OR(ISBLANK(F8621),SUM(LEN(C8621),LEN(D8621))=0),AND(NOT(E8621="Unknown"),ISBLANK(J8621)),AND(NOT(O8621="Unknown"),ISBLANK(R8621))),"Missing Information", INDEX(Table15[Entire Service Line Classification], MATCH(SUMIFS(Table15[Unique ID],Table15[System-Owned Portion],E8621,Table15[If Material Anything Other than "Lead" in Column E,Was Material Ever Previously Lead?],G8621,Table15[Customer-Owned Portion],O8621),Table15[Unique ID],0),0)))</f>
        <v/>
      </c>
      <c r="X8621"/>
    </row>
    <row r="8622" spans="2:24" x14ac:dyDescent="0.25">
      <c r="B8622" s="146"/>
      <c r="C8622" s="31"/>
      <c r="D8622" s="31"/>
      <c r="E8622" s="44"/>
      <c r="F8622" s="43"/>
      <c r="G8622" s="84"/>
      <c r="H8622" s="31"/>
      <c r="I8622" s="31"/>
      <c r="J8622" s="84"/>
      <c r="K8622" s="31"/>
      <c r="L8622" s="31"/>
      <c r="M8622" s="169"/>
      <c r="N8622" s="148"/>
      <c r="O8622" s="106"/>
      <c r="P8622" s="43"/>
      <c r="Q8622" s="31"/>
      <c r="R8622" s="84"/>
      <c r="S8622" s="31"/>
      <c r="T8622" s="31"/>
      <c r="U8622" s="169"/>
      <c r="V8622" s="150"/>
      <c r="W8622" s="141" t="str" cm="1">
        <f t="array" ref="W8622">IF(SUM(LEN(B8622:V8622))=0,"",IF(OR(OR(ISBLANK(F8622),SUM(LEN(C8622),LEN(D8622))=0),AND(NOT(E8622="Unknown"),ISBLANK(J8622)),AND(NOT(O8622="Unknown"),ISBLANK(R8622))),"Missing Information", INDEX(Table15[Entire Service Line Classification], MATCH(SUMIFS(Table15[Unique ID],Table15[System-Owned Portion],E8622,Table15[If Material Anything Other than "Lead" in Column E,Was Material Ever Previously Lead?],G8622,Table15[Customer-Owned Portion],O8622),Table15[Unique ID],0),0)))</f>
        <v/>
      </c>
      <c r="X8622"/>
    </row>
    <row r="8623" spans="2:24" x14ac:dyDescent="0.25">
      <c r="B8623" s="146"/>
      <c r="C8623" s="31"/>
      <c r="D8623" s="31"/>
      <c r="E8623" s="44"/>
      <c r="F8623" s="43"/>
      <c r="G8623" s="84"/>
      <c r="H8623" s="31"/>
      <c r="I8623" s="31"/>
      <c r="J8623" s="84"/>
      <c r="K8623" s="31"/>
      <c r="L8623" s="31"/>
      <c r="M8623" s="169"/>
      <c r="N8623" s="148"/>
      <c r="O8623" s="106"/>
      <c r="P8623" s="43"/>
      <c r="Q8623" s="31"/>
      <c r="R8623" s="84"/>
      <c r="S8623" s="31"/>
      <c r="T8623" s="31"/>
      <c r="U8623" s="169"/>
      <c r="V8623" s="150"/>
      <c r="W8623" s="141" t="str" cm="1">
        <f t="array" ref="W8623">IF(SUM(LEN(B8623:V8623))=0,"",IF(OR(OR(ISBLANK(F8623),SUM(LEN(C8623),LEN(D8623))=0),AND(NOT(E8623="Unknown"),ISBLANK(J8623)),AND(NOT(O8623="Unknown"),ISBLANK(R8623))),"Missing Information", INDEX(Table15[Entire Service Line Classification], MATCH(SUMIFS(Table15[Unique ID],Table15[System-Owned Portion],E8623,Table15[If Material Anything Other than "Lead" in Column E,Was Material Ever Previously Lead?],G8623,Table15[Customer-Owned Portion],O8623),Table15[Unique ID],0),0)))</f>
        <v/>
      </c>
      <c r="X8623"/>
    </row>
    <row r="8624" spans="2:24" x14ac:dyDescent="0.25">
      <c r="B8624" s="146"/>
      <c r="C8624" s="31"/>
      <c r="D8624" s="31"/>
      <c r="E8624" s="44"/>
      <c r="F8624" s="43"/>
      <c r="G8624" s="84"/>
      <c r="H8624" s="31"/>
      <c r="I8624" s="31"/>
      <c r="J8624" s="84"/>
      <c r="K8624" s="31"/>
      <c r="L8624" s="31"/>
      <c r="M8624" s="169"/>
      <c r="N8624" s="148"/>
      <c r="O8624" s="106"/>
      <c r="P8624" s="43"/>
      <c r="Q8624" s="31"/>
      <c r="R8624" s="84"/>
      <c r="S8624" s="31"/>
      <c r="T8624" s="31"/>
      <c r="U8624" s="169"/>
      <c r="V8624" s="150"/>
      <c r="W8624" s="141" t="str" cm="1">
        <f t="array" ref="W8624">IF(SUM(LEN(B8624:V8624))=0,"",IF(OR(OR(ISBLANK(F8624),SUM(LEN(C8624),LEN(D8624))=0),AND(NOT(E8624="Unknown"),ISBLANK(J8624)),AND(NOT(O8624="Unknown"),ISBLANK(R8624))),"Missing Information", INDEX(Table15[Entire Service Line Classification], MATCH(SUMIFS(Table15[Unique ID],Table15[System-Owned Portion],E8624,Table15[If Material Anything Other than "Lead" in Column E,Was Material Ever Previously Lead?],G8624,Table15[Customer-Owned Portion],O8624),Table15[Unique ID],0),0)))</f>
        <v/>
      </c>
      <c r="X8624"/>
    </row>
    <row r="8625" spans="2:24" x14ac:dyDescent="0.25">
      <c r="B8625" s="146"/>
      <c r="C8625" s="31"/>
      <c r="D8625" s="31"/>
      <c r="E8625" s="44"/>
      <c r="F8625" s="43"/>
      <c r="G8625" s="84"/>
      <c r="H8625" s="31"/>
      <c r="I8625" s="31"/>
      <c r="J8625" s="84"/>
      <c r="K8625" s="31"/>
      <c r="L8625" s="31"/>
      <c r="M8625" s="169"/>
      <c r="N8625" s="148"/>
      <c r="O8625" s="106"/>
      <c r="P8625" s="43"/>
      <c r="Q8625" s="31"/>
      <c r="R8625" s="84"/>
      <c r="S8625" s="31"/>
      <c r="T8625" s="31"/>
      <c r="U8625" s="169"/>
      <c r="V8625" s="150"/>
      <c r="W8625" s="141" t="str" cm="1">
        <f t="array" ref="W8625">IF(SUM(LEN(B8625:V8625))=0,"",IF(OR(OR(ISBLANK(F8625),SUM(LEN(C8625),LEN(D8625))=0),AND(NOT(E8625="Unknown"),ISBLANK(J8625)),AND(NOT(O8625="Unknown"),ISBLANK(R8625))),"Missing Information", INDEX(Table15[Entire Service Line Classification], MATCH(SUMIFS(Table15[Unique ID],Table15[System-Owned Portion],E8625,Table15[If Material Anything Other than "Lead" in Column E,Was Material Ever Previously Lead?],G8625,Table15[Customer-Owned Portion],O8625),Table15[Unique ID],0),0)))</f>
        <v/>
      </c>
      <c r="X8625"/>
    </row>
    <row r="8626" spans="2:24" x14ac:dyDescent="0.25">
      <c r="B8626" s="146"/>
      <c r="C8626" s="31"/>
      <c r="D8626" s="31"/>
      <c r="E8626" s="44"/>
      <c r="F8626" s="43"/>
      <c r="G8626" s="84"/>
      <c r="H8626" s="31"/>
      <c r="I8626" s="31"/>
      <c r="J8626" s="84"/>
      <c r="K8626" s="31"/>
      <c r="L8626" s="31"/>
      <c r="M8626" s="169"/>
      <c r="N8626" s="148"/>
      <c r="O8626" s="106"/>
      <c r="P8626" s="43"/>
      <c r="Q8626" s="31"/>
      <c r="R8626" s="84"/>
      <c r="S8626" s="31"/>
      <c r="T8626" s="31"/>
      <c r="U8626" s="169"/>
      <c r="V8626" s="150"/>
      <c r="W8626" s="141" t="str" cm="1">
        <f t="array" ref="W8626">IF(SUM(LEN(B8626:V8626))=0,"",IF(OR(OR(ISBLANK(F8626),SUM(LEN(C8626),LEN(D8626))=0),AND(NOT(E8626="Unknown"),ISBLANK(J8626)),AND(NOT(O8626="Unknown"),ISBLANK(R8626))),"Missing Information", INDEX(Table15[Entire Service Line Classification], MATCH(SUMIFS(Table15[Unique ID],Table15[System-Owned Portion],E8626,Table15[If Material Anything Other than "Lead" in Column E,Was Material Ever Previously Lead?],G8626,Table15[Customer-Owned Portion],O8626),Table15[Unique ID],0),0)))</f>
        <v/>
      </c>
      <c r="X8626"/>
    </row>
    <row r="8627" spans="2:24" x14ac:dyDescent="0.25">
      <c r="B8627" s="146"/>
      <c r="C8627" s="31"/>
      <c r="D8627" s="31"/>
      <c r="E8627" s="44"/>
      <c r="F8627" s="43"/>
      <c r="G8627" s="84"/>
      <c r="H8627" s="31"/>
      <c r="I8627" s="31"/>
      <c r="J8627" s="84"/>
      <c r="K8627" s="31"/>
      <c r="L8627" s="31"/>
      <c r="M8627" s="169"/>
      <c r="N8627" s="148"/>
      <c r="O8627" s="106"/>
      <c r="P8627" s="43"/>
      <c r="Q8627" s="31"/>
      <c r="R8627" s="84"/>
      <c r="S8627" s="31"/>
      <c r="T8627" s="31"/>
      <c r="U8627" s="169"/>
      <c r="V8627" s="150"/>
      <c r="W8627" s="141" t="str" cm="1">
        <f t="array" ref="W8627">IF(SUM(LEN(B8627:V8627))=0,"",IF(OR(OR(ISBLANK(F8627),SUM(LEN(C8627),LEN(D8627))=0),AND(NOT(E8627="Unknown"),ISBLANK(J8627)),AND(NOT(O8627="Unknown"),ISBLANK(R8627))),"Missing Information", INDEX(Table15[Entire Service Line Classification], MATCH(SUMIFS(Table15[Unique ID],Table15[System-Owned Portion],E8627,Table15[If Material Anything Other than "Lead" in Column E,Was Material Ever Previously Lead?],G8627,Table15[Customer-Owned Portion],O8627),Table15[Unique ID],0),0)))</f>
        <v/>
      </c>
      <c r="X8627"/>
    </row>
    <row r="8628" spans="2:24" x14ac:dyDescent="0.25">
      <c r="B8628" s="146"/>
      <c r="C8628" s="31"/>
      <c r="D8628" s="31"/>
      <c r="E8628" s="44"/>
      <c r="F8628" s="43"/>
      <c r="G8628" s="84"/>
      <c r="H8628" s="31"/>
      <c r="I8628" s="31"/>
      <c r="J8628" s="84"/>
      <c r="K8628" s="31"/>
      <c r="L8628" s="31"/>
      <c r="M8628" s="169"/>
      <c r="N8628" s="148"/>
      <c r="O8628" s="106"/>
      <c r="P8628" s="43"/>
      <c r="Q8628" s="31"/>
      <c r="R8628" s="84"/>
      <c r="S8628" s="31"/>
      <c r="T8628" s="31"/>
      <c r="U8628" s="169"/>
      <c r="V8628" s="150"/>
      <c r="W8628" s="141" t="str" cm="1">
        <f t="array" ref="W8628">IF(SUM(LEN(B8628:V8628))=0,"",IF(OR(OR(ISBLANK(F8628),SUM(LEN(C8628),LEN(D8628))=0),AND(NOT(E8628="Unknown"),ISBLANK(J8628)),AND(NOT(O8628="Unknown"),ISBLANK(R8628))),"Missing Information", INDEX(Table15[Entire Service Line Classification], MATCH(SUMIFS(Table15[Unique ID],Table15[System-Owned Portion],E8628,Table15[If Material Anything Other than "Lead" in Column E,Was Material Ever Previously Lead?],G8628,Table15[Customer-Owned Portion],O8628),Table15[Unique ID],0),0)))</f>
        <v/>
      </c>
      <c r="X8628"/>
    </row>
    <row r="8629" spans="2:24" x14ac:dyDescent="0.25">
      <c r="B8629" s="146"/>
      <c r="C8629" s="31"/>
      <c r="D8629" s="31"/>
      <c r="E8629" s="44"/>
      <c r="F8629" s="43"/>
      <c r="G8629" s="84"/>
      <c r="H8629" s="31"/>
      <c r="I8629" s="31"/>
      <c r="J8629" s="84"/>
      <c r="K8629" s="31"/>
      <c r="L8629" s="31"/>
      <c r="M8629" s="169"/>
      <c r="N8629" s="148"/>
      <c r="O8629" s="106"/>
      <c r="P8629" s="43"/>
      <c r="Q8629" s="31"/>
      <c r="R8629" s="84"/>
      <c r="S8629" s="31"/>
      <c r="T8629" s="31"/>
      <c r="U8629" s="169"/>
      <c r="V8629" s="150"/>
      <c r="W8629" s="141" t="str" cm="1">
        <f t="array" ref="W8629">IF(SUM(LEN(B8629:V8629))=0,"",IF(OR(OR(ISBLANK(F8629),SUM(LEN(C8629),LEN(D8629))=0),AND(NOT(E8629="Unknown"),ISBLANK(J8629)),AND(NOT(O8629="Unknown"),ISBLANK(R8629))),"Missing Information", INDEX(Table15[Entire Service Line Classification], MATCH(SUMIFS(Table15[Unique ID],Table15[System-Owned Portion],E8629,Table15[If Material Anything Other than "Lead" in Column E,Was Material Ever Previously Lead?],G8629,Table15[Customer-Owned Portion],O8629),Table15[Unique ID],0),0)))</f>
        <v/>
      </c>
      <c r="X8629"/>
    </row>
    <row r="8630" spans="2:24" x14ac:dyDescent="0.25">
      <c r="B8630" s="146"/>
      <c r="C8630" s="31"/>
      <c r="D8630" s="31"/>
      <c r="E8630" s="44"/>
      <c r="F8630" s="43"/>
      <c r="G8630" s="84"/>
      <c r="H8630" s="31"/>
      <c r="I8630" s="31"/>
      <c r="J8630" s="84"/>
      <c r="K8630" s="31"/>
      <c r="L8630" s="31"/>
      <c r="M8630" s="169"/>
      <c r="N8630" s="148"/>
      <c r="O8630" s="106"/>
      <c r="P8630" s="43"/>
      <c r="Q8630" s="31"/>
      <c r="R8630" s="84"/>
      <c r="S8630" s="31"/>
      <c r="T8630" s="31"/>
      <c r="U8630" s="169"/>
      <c r="V8630" s="150"/>
      <c r="W8630" s="141" t="str" cm="1">
        <f t="array" ref="W8630">IF(SUM(LEN(B8630:V8630))=0,"",IF(OR(OR(ISBLANK(F8630),SUM(LEN(C8630),LEN(D8630))=0),AND(NOT(E8630="Unknown"),ISBLANK(J8630)),AND(NOT(O8630="Unknown"),ISBLANK(R8630))),"Missing Information", INDEX(Table15[Entire Service Line Classification], MATCH(SUMIFS(Table15[Unique ID],Table15[System-Owned Portion],E8630,Table15[If Material Anything Other than "Lead" in Column E,Was Material Ever Previously Lead?],G8630,Table15[Customer-Owned Portion],O8630),Table15[Unique ID],0),0)))</f>
        <v/>
      </c>
      <c r="X8630"/>
    </row>
    <row r="8631" spans="2:24" x14ac:dyDescent="0.25">
      <c r="B8631" s="146"/>
      <c r="C8631" s="31"/>
      <c r="D8631" s="31"/>
      <c r="E8631" s="44"/>
      <c r="F8631" s="43"/>
      <c r="G8631" s="84"/>
      <c r="H8631" s="31"/>
      <c r="I8631" s="31"/>
      <c r="J8631" s="84"/>
      <c r="K8631" s="31"/>
      <c r="L8631" s="31"/>
      <c r="M8631" s="169"/>
      <c r="N8631" s="148"/>
      <c r="O8631" s="106"/>
      <c r="P8631" s="43"/>
      <c r="Q8631" s="31"/>
      <c r="R8631" s="84"/>
      <c r="S8631" s="31"/>
      <c r="T8631" s="31"/>
      <c r="U8631" s="169"/>
      <c r="V8631" s="150"/>
      <c r="W8631" s="141" t="str" cm="1">
        <f t="array" ref="W8631">IF(SUM(LEN(B8631:V8631))=0,"",IF(OR(OR(ISBLANK(F8631),SUM(LEN(C8631),LEN(D8631))=0),AND(NOT(E8631="Unknown"),ISBLANK(J8631)),AND(NOT(O8631="Unknown"),ISBLANK(R8631))),"Missing Information", INDEX(Table15[Entire Service Line Classification], MATCH(SUMIFS(Table15[Unique ID],Table15[System-Owned Portion],E8631,Table15[If Material Anything Other than "Lead" in Column E,Was Material Ever Previously Lead?],G8631,Table15[Customer-Owned Portion],O8631),Table15[Unique ID],0),0)))</f>
        <v/>
      </c>
      <c r="X8631"/>
    </row>
    <row r="8632" spans="2:24" x14ac:dyDescent="0.25">
      <c r="B8632" s="146"/>
      <c r="C8632" s="31"/>
      <c r="D8632" s="31"/>
      <c r="E8632" s="44"/>
      <c r="F8632" s="43"/>
      <c r="G8632" s="84"/>
      <c r="H8632" s="31"/>
      <c r="I8632" s="31"/>
      <c r="J8632" s="84"/>
      <c r="K8632" s="31"/>
      <c r="L8632" s="31"/>
      <c r="M8632" s="169"/>
      <c r="N8632" s="148"/>
      <c r="O8632" s="106"/>
      <c r="P8632" s="43"/>
      <c r="Q8632" s="31"/>
      <c r="R8632" s="84"/>
      <c r="S8632" s="31"/>
      <c r="T8632" s="31"/>
      <c r="U8632" s="169"/>
      <c r="V8632" s="150"/>
      <c r="W8632" s="141" t="str" cm="1">
        <f t="array" ref="W8632">IF(SUM(LEN(B8632:V8632))=0,"",IF(OR(OR(ISBLANK(F8632),SUM(LEN(C8632),LEN(D8632))=0),AND(NOT(E8632="Unknown"),ISBLANK(J8632)),AND(NOT(O8632="Unknown"),ISBLANK(R8632))),"Missing Information", INDEX(Table15[Entire Service Line Classification], MATCH(SUMIFS(Table15[Unique ID],Table15[System-Owned Portion],E8632,Table15[If Material Anything Other than "Lead" in Column E,Was Material Ever Previously Lead?],G8632,Table15[Customer-Owned Portion],O8632),Table15[Unique ID],0),0)))</f>
        <v/>
      </c>
      <c r="X8632"/>
    </row>
    <row r="8633" spans="2:24" x14ac:dyDescent="0.25">
      <c r="B8633" s="146"/>
      <c r="C8633" s="31"/>
      <c r="D8633" s="31"/>
      <c r="E8633" s="44"/>
      <c r="F8633" s="43"/>
      <c r="G8633" s="84"/>
      <c r="H8633" s="31"/>
      <c r="I8633" s="31"/>
      <c r="J8633" s="84"/>
      <c r="K8633" s="31"/>
      <c r="L8633" s="31"/>
      <c r="M8633" s="169"/>
      <c r="N8633" s="148"/>
      <c r="O8633" s="106"/>
      <c r="P8633" s="43"/>
      <c r="Q8633" s="31"/>
      <c r="R8633" s="84"/>
      <c r="S8633" s="31"/>
      <c r="T8633" s="31"/>
      <c r="U8633" s="169"/>
      <c r="V8633" s="150"/>
      <c r="W8633" s="141" t="str" cm="1">
        <f t="array" ref="W8633">IF(SUM(LEN(B8633:V8633))=0,"",IF(OR(OR(ISBLANK(F8633),SUM(LEN(C8633),LEN(D8633))=0),AND(NOT(E8633="Unknown"),ISBLANK(J8633)),AND(NOT(O8633="Unknown"),ISBLANK(R8633))),"Missing Information", INDEX(Table15[Entire Service Line Classification], MATCH(SUMIFS(Table15[Unique ID],Table15[System-Owned Portion],E8633,Table15[If Material Anything Other than "Lead" in Column E,Was Material Ever Previously Lead?],G8633,Table15[Customer-Owned Portion],O8633),Table15[Unique ID],0),0)))</f>
        <v/>
      </c>
      <c r="X8633"/>
    </row>
    <row r="8634" spans="2:24" x14ac:dyDescent="0.25">
      <c r="B8634" s="146"/>
      <c r="C8634" s="31"/>
      <c r="D8634" s="31"/>
      <c r="E8634" s="44"/>
      <c r="F8634" s="43"/>
      <c r="G8634" s="84"/>
      <c r="H8634" s="31"/>
      <c r="I8634" s="31"/>
      <c r="J8634" s="84"/>
      <c r="K8634" s="31"/>
      <c r="L8634" s="31"/>
      <c r="M8634" s="169"/>
      <c r="N8634" s="148"/>
      <c r="O8634" s="106"/>
      <c r="P8634" s="43"/>
      <c r="Q8634" s="31"/>
      <c r="R8634" s="84"/>
      <c r="S8634" s="31"/>
      <c r="T8634" s="31"/>
      <c r="U8634" s="169"/>
      <c r="V8634" s="150"/>
      <c r="W8634" s="141" t="str" cm="1">
        <f t="array" ref="W8634">IF(SUM(LEN(B8634:V8634))=0,"",IF(OR(OR(ISBLANK(F8634),SUM(LEN(C8634),LEN(D8634))=0),AND(NOT(E8634="Unknown"),ISBLANK(J8634)),AND(NOT(O8634="Unknown"),ISBLANK(R8634))),"Missing Information", INDEX(Table15[Entire Service Line Classification], MATCH(SUMIFS(Table15[Unique ID],Table15[System-Owned Portion],E8634,Table15[If Material Anything Other than "Lead" in Column E,Was Material Ever Previously Lead?],G8634,Table15[Customer-Owned Portion],O8634),Table15[Unique ID],0),0)))</f>
        <v/>
      </c>
      <c r="X8634"/>
    </row>
    <row r="8635" spans="2:24" x14ac:dyDescent="0.25">
      <c r="B8635" s="146"/>
      <c r="C8635" s="31"/>
      <c r="D8635" s="31"/>
      <c r="E8635" s="44"/>
      <c r="F8635" s="43"/>
      <c r="G8635" s="84"/>
      <c r="H8635" s="31"/>
      <c r="I8635" s="31"/>
      <c r="J8635" s="84"/>
      <c r="K8635" s="31"/>
      <c r="L8635" s="31"/>
      <c r="M8635" s="169"/>
      <c r="N8635" s="148"/>
      <c r="O8635" s="106"/>
      <c r="P8635" s="43"/>
      <c r="Q8635" s="31"/>
      <c r="R8635" s="84"/>
      <c r="S8635" s="31"/>
      <c r="T8635" s="31"/>
      <c r="U8635" s="169"/>
      <c r="V8635" s="150"/>
      <c r="W8635" s="141" t="str" cm="1">
        <f t="array" ref="W8635">IF(SUM(LEN(B8635:V8635))=0,"",IF(OR(OR(ISBLANK(F8635),SUM(LEN(C8635),LEN(D8635))=0),AND(NOT(E8635="Unknown"),ISBLANK(J8635)),AND(NOT(O8635="Unknown"),ISBLANK(R8635))),"Missing Information", INDEX(Table15[Entire Service Line Classification], MATCH(SUMIFS(Table15[Unique ID],Table15[System-Owned Portion],E8635,Table15[If Material Anything Other than "Lead" in Column E,Was Material Ever Previously Lead?],G8635,Table15[Customer-Owned Portion],O8635),Table15[Unique ID],0),0)))</f>
        <v/>
      </c>
      <c r="X8635"/>
    </row>
    <row r="8636" spans="2:24" x14ac:dyDescent="0.25">
      <c r="B8636" s="146"/>
      <c r="C8636" s="31"/>
      <c r="D8636" s="31"/>
      <c r="E8636" s="44"/>
      <c r="F8636" s="43"/>
      <c r="G8636" s="84"/>
      <c r="H8636" s="31"/>
      <c r="I8636" s="31"/>
      <c r="J8636" s="84"/>
      <c r="K8636" s="31"/>
      <c r="L8636" s="31"/>
      <c r="M8636" s="169"/>
      <c r="N8636" s="148"/>
      <c r="O8636" s="106"/>
      <c r="P8636" s="43"/>
      <c r="Q8636" s="31"/>
      <c r="R8636" s="84"/>
      <c r="S8636" s="31"/>
      <c r="T8636" s="31"/>
      <c r="U8636" s="169"/>
      <c r="V8636" s="150"/>
      <c r="W8636" s="141" t="str" cm="1">
        <f t="array" ref="W8636">IF(SUM(LEN(B8636:V8636))=0,"",IF(OR(OR(ISBLANK(F8636),SUM(LEN(C8636),LEN(D8636))=0),AND(NOT(E8636="Unknown"),ISBLANK(J8636)),AND(NOT(O8636="Unknown"),ISBLANK(R8636))),"Missing Information", INDEX(Table15[Entire Service Line Classification], MATCH(SUMIFS(Table15[Unique ID],Table15[System-Owned Portion],E8636,Table15[If Material Anything Other than "Lead" in Column E,Was Material Ever Previously Lead?],G8636,Table15[Customer-Owned Portion],O8636),Table15[Unique ID],0),0)))</f>
        <v/>
      </c>
      <c r="X8636"/>
    </row>
    <row r="8637" spans="2:24" x14ac:dyDescent="0.25">
      <c r="B8637" s="146"/>
      <c r="C8637" s="31"/>
      <c r="D8637" s="31"/>
      <c r="E8637" s="44"/>
      <c r="F8637" s="43"/>
      <c r="G8637" s="84"/>
      <c r="H8637" s="31"/>
      <c r="I8637" s="31"/>
      <c r="J8637" s="84"/>
      <c r="K8637" s="31"/>
      <c r="L8637" s="31"/>
      <c r="M8637" s="169"/>
      <c r="N8637" s="148"/>
      <c r="O8637" s="106"/>
      <c r="P8637" s="43"/>
      <c r="Q8637" s="31"/>
      <c r="R8637" s="84"/>
      <c r="S8637" s="31"/>
      <c r="T8637" s="31"/>
      <c r="U8637" s="169"/>
      <c r="V8637" s="150"/>
      <c r="W8637" s="141" t="str" cm="1">
        <f t="array" ref="W8637">IF(SUM(LEN(B8637:V8637))=0,"",IF(OR(OR(ISBLANK(F8637),SUM(LEN(C8637),LEN(D8637))=0),AND(NOT(E8637="Unknown"),ISBLANK(J8637)),AND(NOT(O8637="Unknown"),ISBLANK(R8637))),"Missing Information", INDEX(Table15[Entire Service Line Classification], MATCH(SUMIFS(Table15[Unique ID],Table15[System-Owned Portion],E8637,Table15[If Material Anything Other than "Lead" in Column E,Was Material Ever Previously Lead?],G8637,Table15[Customer-Owned Portion],O8637),Table15[Unique ID],0),0)))</f>
        <v/>
      </c>
      <c r="X8637"/>
    </row>
    <row r="8638" spans="2:24" x14ac:dyDescent="0.25">
      <c r="B8638" s="146"/>
      <c r="C8638" s="31"/>
      <c r="D8638" s="31"/>
      <c r="E8638" s="44"/>
      <c r="F8638" s="43"/>
      <c r="G8638" s="84"/>
      <c r="H8638" s="31"/>
      <c r="I8638" s="31"/>
      <c r="J8638" s="84"/>
      <c r="K8638" s="31"/>
      <c r="L8638" s="31"/>
      <c r="M8638" s="169"/>
      <c r="N8638" s="148"/>
      <c r="O8638" s="106"/>
      <c r="P8638" s="43"/>
      <c r="Q8638" s="31"/>
      <c r="R8638" s="84"/>
      <c r="S8638" s="31"/>
      <c r="T8638" s="31"/>
      <c r="U8638" s="169"/>
      <c r="V8638" s="150"/>
      <c r="W8638" s="141" t="str" cm="1">
        <f t="array" ref="W8638">IF(SUM(LEN(B8638:V8638))=0,"",IF(OR(OR(ISBLANK(F8638),SUM(LEN(C8638),LEN(D8638))=0),AND(NOT(E8638="Unknown"),ISBLANK(J8638)),AND(NOT(O8638="Unknown"),ISBLANK(R8638))),"Missing Information", INDEX(Table15[Entire Service Line Classification], MATCH(SUMIFS(Table15[Unique ID],Table15[System-Owned Portion],E8638,Table15[If Material Anything Other than "Lead" in Column E,Was Material Ever Previously Lead?],G8638,Table15[Customer-Owned Portion],O8638),Table15[Unique ID],0),0)))</f>
        <v/>
      </c>
      <c r="X8638"/>
    </row>
    <row r="8639" spans="2:24" x14ac:dyDescent="0.25">
      <c r="B8639" s="146"/>
      <c r="C8639" s="31"/>
      <c r="D8639" s="31"/>
      <c r="E8639" s="44"/>
      <c r="F8639" s="43"/>
      <c r="G8639" s="84"/>
      <c r="H8639" s="31"/>
      <c r="I8639" s="31"/>
      <c r="J8639" s="84"/>
      <c r="K8639" s="31"/>
      <c r="L8639" s="31"/>
      <c r="M8639" s="169"/>
      <c r="N8639" s="148"/>
      <c r="O8639" s="106"/>
      <c r="P8639" s="43"/>
      <c r="Q8639" s="31"/>
      <c r="R8639" s="84"/>
      <c r="S8639" s="31"/>
      <c r="T8639" s="31"/>
      <c r="U8639" s="169"/>
      <c r="V8639" s="150"/>
      <c r="W8639" s="141" t="str" cm="1">
        <f t="array" ref="W8639">IF(SUM(LEN(B8639:V8639))=0,"",IF(OR(OR(ISBLANK(F8639),SUM(LEN(C8639),LEN(D8639))=0),AND(NOT(E8639="Unknown"),ISBLANK(J8639)),AND(NOT(O8639="Unknown"),ISBLANK(R8639))),"Missing Information", INDEX(Table15[Entire Service Line Classification], MATCH(SUMIFS(Table15[Unique ID],Table15[System-Owned Portion],E8639,Table15[If Material Anything Other than "Lead" in Column E,Was Material Ever Previously Lead?],G8639,Table15[Customer-Owned Portion],O8639),Table15[Unique ID],0),0)))</f>
        <v/>
      </c>
      <c r="X8639"/>
    </row>
    <row r="8640" spans="2:24" x14ac:dyDescent="0.25">
      <c r="B8640" s="146"/>
      <c r="C8640" s="31"/>
      <c r="D8640" s="31"/>
      <c r="E8640" s="44"/>
      <c r="F8640" s="43"/>
      <c r="G8640" s="84"/>
      <c r="H8640" s="31"/>
      <c r="I8640" s="31"/>
      <c r="J8640" s="84"/>
      <c r="K8640" s="31"/>
      <c r="L8640" s="31"/>
      <c r="M8640" s="169"/>
      <c r="N8640" s="148"/>
      <c r="O8640" s="106"/>
      <c r="P8640" s="43"/>
      <c r="Q8640" s="31"/>
      <c r="R8640" s="84"/>
      <c r="S8640" s="31"/>
      <c r="T8640" s="31"/>
      <c r="U8640" s="169"/>
      <c r="V8640" s="150"/>
      <c r="W8640" s="141" t="str" cm="1">
        <f t="array" ref="W8640">IF(SUM(LEN(B8640:V8640))=0,"",IF(OR(OR(ISBLANK(F8640),SUM(LEN(C8640),LEN(D8640))=0),AND(NOT(E8640="Unknown"),ISBLANK(J8640)),AND(NOT(O8640="Unknown"),ISBLANK(R8640))),"Missing Information", INDEX(Table15[Entire Service Line Classification], MATCH(SUMIFS(Table15[Unique ID],Table15[System-Owned Portion],E8640,Table15[If Material Anything Other than "Lead" in Column E,Was Material Ever Previously Lead?],G8640,Table15[Customer-Owned Portion],O8640),Table15[Unique ID],0),0)))</f>
        <v/>
      </c>
      <c r="X8640"/>
    </row>
    <row r="8641" spans="2:24" x14ac:dyDescent="0.25">
      <c r="B8641" s="146"/>
      <c r="C8641" s="31"/>
      <c r="D8641" s="31"/>
      <c r="E8641" s="44"/>
      <c r="F8641" s="43"/>
      <c r="G8641" s="84"/>
      <c r="H8641" s="31"/>
      <c r="I8641" s="31"/>
      <c r="J8641" s="84"/>
      <c r="K8641" s="31"/>
      <c r="L8641" s="31"/>
      <c r="M8641" s="169"/>
      <c r="N8641" s="148"/>
      <c r="O8641" s="106"/>
      <c r="P8641" s="43"/>
      <c r="Q8641" s="31"/>
      <c r="R8641" s="84"/>
      <c r="S8641" s="31"/>
      <c r="T8641" s="31"/>
      <c r="U8641" s="169"/>
      <c r="V8641" s="150"/>
      <c r="W8641" s="141" t="str" cm="1">
        <f t="array" ref="W8641">IF(SUM(LEN(B8641:V8641))=0,"",IF(OR(OR(ISBLANK(F8641),SUM(LEN(C8641),LEN(D8641))=0),AND(NOT(E8641="Unknown"),ISBLANK(J8641)),AND(NOT(O8641="Unknown"),ISBLANK(R8641))),"Missing Information", INDEX(Table15[Entire Service Line Classification], MATCH(SUMIFS(Table15[Unique ID],Table15[System-Owned Portion],E8641,Table15[If Material Anything Other than "Lead" in Column E,Was Material Ever Previously Lead?],G8641,Table15[Customer-Owned Portion],O8641),Table15[Unique ID],0),0)))</f>
        <v/>
      </c>
      <c r="X8641"/>
    </row>
    <row r="8642" spans="2:24" x14ac:dyDescent="0.25">
      <c r="B8642" s="146"/>
      <c r="C8642" s="31"/>
      <c r="D8642" s="31"/>
      <c r="E8642" s="44"/>
      <c r="F8642" s="43"/>
      <c r="G8642" s="84"/>
      <c r="H8642" s="31"/>
      <c r="I8642" s="31"/>
      <c r="J8642" s="84"/>
      <c r="K8642" s="31"/>
      <c r="L8642" s="31"/>
      <c r="M8642" s="169"/>
      <c r="N8642" s="148"/>
      <c r="O8642" s="106"/>
      <c r="P8642" s="43"/>
      <c r="Q8642" s="31"/>
      <c r="R8642" s="84"/>
      <c r="S8642" s="31"/>
      <c r="T8642" s="31"/>
      <c r="U8642" s="169"/>
      <c r="V8642" s="150"/>
      <c r="W8642" s="141" t="str" cm="1">
        <f t="array" ref="W8642">IF(SUM(LEN(B8642:V8642))=0,"",IF(OR(OR(ISBLANK(F8642),SUM(LEN(C8642),LEN(D8642))=0),AND(NOT(E8642="Unknown"),ISBLANK(J8642)),AND(NOT(O8642="Unknown"),ISBLANK(R8642))),"Missing Information", INDEX(Table15[Entire Service Line Classification], MATCH(SUMIFS(Table15[Unique ID],Table15[System-Owned Portion],E8642,Table15[If Material Anything Other than "Lead" in Column E,Was Material Ever Previously Lead?],G8642,Table15[Customer-Owned Portion],O8642),Table15[Unique ID],0),0)))</f>
        <v/>
      </c>
      <c r="X8642"/>
    </row>
    <row r="8643" spans="2:24" x14ac:dyDescent="0.25">
      <c r="B8643" s="146"/>
      <c r="C8643" s="31"/>
      <c r="D8643" s="31"/>
      <c r="E8643" s="44"/>
      <c r="F8643" s="43"/>
      <c r="G8643" s="84"/>
      <c r="H8643" s="31"/>
      <c r="I8643" s="31"/>
      <c r="J8643" s="84"/>
      <c r="K8643" s="31"/>
      <c r="L8643" s="31"/>
      <c r="M8643" s="169"/>
      <c r="N8643" s="148"/>
      <c r="O8643" s="106"/>
      <c r="P8643" s="43"/>
      <c r="Q8643" s="31"/>
      <c r="R8643" s="84"/>
      <c r="S8643" s="31"/>
      <c r="T8643" s="31"/>
      <c r="U8643" s="169"/>
      <c r="V8643" s="150"/>
      <c r="W8643" s="141" t="str" cm="1">
        <f t="array" ref="W8643">IF(SUM(LEN(B8643:V8643))=0,"",IF(OR(OR(ISBLANK(F8643),SUM(LEN(C8643),LEN(D8643))=0),AND(NOT(E8643="Unknown"),ISBLANK(J8643)),AND(NOT(O8643="Unknown"),ISBLANK(R8643))),"Missing Information", INDEX(Table15[Entire Service Line Classification], MATCH(SUMIFS(Table15[Unique ID],Table15[System-Owned Portion],E8643,Table15[If Material Anything Other than "Lead" in Column E,Was Material Ever Previously Lead?],G8643,Table15[Customer-Owned Portion],O8643),Table15[Unique ID],0),0)))</f>
        <v/>
      </c>
      <c r="X8643"/>
    </row>
    <row r="8644" spans="2:24" x14ac:dyDescent="0.25">
      <c r="B8644" s="146"/>
      <c r="C8644" s="31"/>
      <c r="D8644" s="31"/>
      <c r="E8644" s="44"/>
      <c r="F8644" s="43"/>
      <c r="G8644" s="84"/>
      <c r="H8644" s="31"/>
      <c r="I8644" s="31"/>
      <c r="J8644" s="84"/>
      <c r="K8644" s="31"/>
      <c r="L8644" s="31"/>
      <c r="M8644" s="169"/>
      <c r="N8644" s="148"/>
      <c r="O8644" s="106"/>
      <c r="P8644" s="43"/>
      <c r="Q8644" s="31"/>
      <c r="R8644" s="84"/>
      <c r="S8644" s="31"/>
      <c r="T8644" s="31"/>
      <c r="U8644" s="169"/>
      <c r="V8644" s="150"/>
      <c r="W8644" s="141" t="str" cm="1">
        <f t="array" ref="W8644">IF(SUM(LEN(B8644:V8644))=0,"",IF(OR(OR(ISBLANK(F8644),SUM(LEN(C8644),LEN(D8644))=0),AND(NOT(E8644="Unknown"),ISBLANK(J8644)),AND(NOT(O8644="Unknown"),ISBLANK(R8644))),"Missing Information", INDEX(Table15[Entire Service Line Classification], MATCH(SUMIFS(Table15[Unique ID],Table15[System-Owned Portion],E8644,Table15[If Material Anything Other than "Lead" in Column E,Was Material Ever Previously Lead?],G8644,Table15[Customer-Owned Portion],O8644),Table15[Unique ID],0),0)))</f>
        <v/>
      </c>
      <c r="X8644"/>
    </row>
    <row r="8645" spans="2:24" x14ac:dyDescent="0.25">
      <c r="B8645" s="146"/>
      <c r="C8645" s="31"/>
      <c r="D8645" s="31"/>
      <c r="E8645" s="44"/>
      <c r="F8645" s="43"/>
      <c r="G8645" s="84"/>
      <c r="H8645" s="31"/>
      <c r="I8645" s="31"/>
      <c r="J8645" s="84"/>
      <c r="K8645" s="31"/>
      <c r="L8645" s="31"/>
      <c r="M8645" s="169"/>
      <c r="N8645" s="148"/>
      <c r="O8645" s="106"/>
      <c r="P8645" s="43"/>
      <c r="Q8645" s="31"/>
      <c r="R8645" s="84"/>
      <c r="S8645" s="31"/>
      <c r="T8645" s="31"/>
      <c r="U8645" s="169"/>
      <c r="V8645" s="150"/>
      <c r="W8645" s="141" t="str" cm="1">
        <f t="array" ref="W8645">IF(SUM(LEN(B8645:V8645))=0,"",IF(OR(OR(ISBLANK(F8645),SUM(LEN(C8645),LEN(D8645))=0),AND(NOT(E8645="Unknown"),ISBLANK(J8645)),AND(NOT(O8645="Unknown"),ISBLANK(R8645))),"Missing Information", INDEX(Table15[Entire Service Line Classification], MATCH(SUMIFS(Table15[Unique ID],Table15[System-Owned Portion],E8645,Table15[If Material Anything Other than "Lead" in Column E,Was Material Ever Previously Lead?],G8645,Table15[Customer-Owned Portion],O8645),Table15[Unique ID],0),0)))</f>
        <v/>
      </c>
      <c r="X8645"/>
    </row>
    <row r="8646" spans="2:24" x14ac:dyDescent="0.25">
      <c r="B8646" s="146"/>
      <c r="C8646" s="31"/>
      <c r="D8646" s="31"/>
      <c r="E8646" s="44"/>
      <c r="F8646" s="43"/>
      <c r="G8646" s="84"/>
      <c r="H8646" s="31"/>
      <c r="I8646" s="31"/>
      <c r="J8646" s="84"/>
      <c r="K8646" s="31"/>
      <c r="L8646" s="31"/>
      <c r="M8646" s="169"/>
      <c r="N8646" s="148"/>
      <c r="O8646" s="106"/>
      <c r="P8646" s="43"/>
      <c r="Q8646" s="31"/>
      <c r="R8646" s="84"/>
      <c r="S8646" s="31"/>
      <c r="T8646" s="31"/>
      <c r="U8646" s="169"/>
      <c r="V8646" s="150"/>
      <c r="W8646" s="141" t="str" cm="1">
        <f t="array" ref="W8646">IF(SUM(LEN(B8646:V8646))=0,"",IF(OR(OR(ISBLANK(F8646),SUM(LEN(C8646),LEN(D8646))=0),AND(NOT(E8646="Unknown"),ISBLANK(J8646)),AND(NOT(O8646="Unknown"),ISBLANK(R8646))),"Missing Information", INDEX(Table15[Entire Service Line Classification], MATCH(SUMIFS(Table15[Unique ID],Table15[System-Owned Portion],E8646,Table15[If Material Anything Other than "Lead" in Column E,Was Material Ever Previously Lead?],G8646,Table15[Customer-Owned Portion],O8646),Table15[Unique ID],0),0)))</f>
        <v/>
      </c>
      <c r="X8646"/>
    </row>
    <row r="8647" spans="2:24" x14ac:dyDescent="0.25">
      <c r="B8647" s="146"/>
      <c r="C8647" s="31"/>
      <c r="D8647" s="31"/>
      <c r="E8647" s="44"/>
      <c r="F8647" s="43"/>
      <c r="G8647" s="84"/>
      <c r="H8647" s="31"/>
      <c r="I8647" s="31"/>
      <c r="J8647" s="84"/>
      <c r="K8647" s="31"/>
      <c r="L8647" s="31"/>
      <c r="M8647" s="169"/>
      <c r="N8647" s="148"/>
      <c r="O8647" s="106"/>
      <c r="P8647" s="43"/>
      <c r="Q8647" s="31"/>
      <c r="R8647" s="84"/>
      <c r="S8647" s="31"/>
      <c r="T8647" s="31"/>
      <c r="U8647" s="169"/>
      <c r="V8647" s="150"/>
      <c r="W8647" s="141" t="str" cm="1">
        <f t="array" ref="W8647">IF(SUM(LEN(B8647:V8647))=0,"",IF(OR(OR(ISBLANK(F8647),SUM(LEN(C8647),LEN(D8647))=0),AND(NOT(E8647="Unknown"),ISBLANK(J8647)),AND(NOT(O8647="Unknown"),ISBLANK(R8647))),"Missing Information", INDEX(Table15[Entire Service Line Classification], MATCH(SUMIFS(Table15[Unique ID],Table15[System-Owned Portion],E8647,Table15[If Material Anything Other than "Lead" in Column E,Was Material Ever Previously Lead?],G8647,Table15[Customer-Owned Portion],O8647),Table15[Unique ID],0),0)))</f>
        <v/>
      </c>
      <c r="X8647"/>
    </row>
    <row r="8648" spans="2:24" x14ac:dyDescent="0.25">
      <c r="B8648" s="146"/>
      <c r="C8648" s="31"/>
      <c r="D8648" s="31"/>
      <c r="E8648" s="44"/>
      <c r="F8648" s="43"/>
      <c r="G8648" s="84"/>
      <c r="H8648" s="31"/>
      <c r="I8648" s="31"/>
      <c r="J8648" s="84"/>
      <c r="K8648" s="31"/>
      <c r="L8648" s="31"/>
      <c r="M8648" s="169"/>
      <c r="N8648" s="148"/>
      <c r="O8648" s="106"/>
      <c r="P8648" s="43"/>
      <c r="Q8648" s="31"/>
      <c r="R8648" s="84"/>
      <c r="S8648" s="31"/>
      <c r="T8648" s="31"/>
      <c r="U8648" s="169"/>
      <c r="V8648" s="150"/>
      <c r="W8648" s="141" t="str" cm="1">
        <f t="array" ref="W8648">IF(SUM(LEN(B8648:V8648))=0,"",IF(OR(OR(ISBLANK(F8648),SUM(LEN(C8648),LEN(D8648))=0),AND(NOT(E8648="Unknown"),ISBLANK(J8648)),AND(NOT(O8648="Unknown"),ISBLANK(R8648))),"Missing Information", INDEX(Table15[Entire Service Line Classification], MATCH(SUMIFS(Table15[Unique ID],Table15[System-Owned Portion],E8648,Table15[If Material Anything Other than "Lead" in Column E,Was Material Ever Previously Lead?],G8648,Table15[Customer-Owned Portion],O8648),Table15[Unique ID],0),0)))</f>
        <v/>
      </c>
      <c r="X8648"/>
    </row>
    <row r="8649" spans="2:24" x14ac:dyDescent="0.25">
      <c r="B8649" s="146"/>
      <c r="C8649" s="31"/>
      <c r="D8649" s="31"/>
      <c r="E8649" s="44"/>
      <c r="F8649" s="43"/>
      <c r="G8649" s="84"/>
      <c r="H8649" s="31"/>
      <c r="I8649" s="31"/>
      <c r="J8649" s="84"/>
      <c r="K8649" s="31"/>
      <c r="L8649" s="31"/>
      <c r="M8649" s="169"/>
      <c r="N8649" s="148"/>
      <c r="O8649" s="106"/>
      <c r="P8649" s="43"/>
      <c r="Q8649" s="31"/>
      <c r="R8649" s="84"/>
      <c r="S8649" s="31"/>
      <c r="T8649" s="31"/>
      <c r="U8649" s="169"/>
      <c r="V8649" s="150"/>
      <c r="W8649" s="141" t="str" cm="1">
        <f t="array" ref="W8649">IF(SUM(LEN(B8649:V8649))=0,"",IF(OR(OR(ISBLANK(F8649),SUM(LEN(C8649),LEN(D8649))=0),AND(NOT(E8649="Unknown"),ISBLANK(J8649)),AND(NOT(O8649="Unknown"),ISBLANK(R8649))),"Missing Information", INDEX(Table15[Entire Service Line Classification], MATCH(SUMIFS(Table15[Unique ID],Table15[System-Owned Portion],E8649,Table15[If Material Anything Other than "Lead" in Column E,Was Material Ever Previously Lead?],G8649,Table15[Customer-Owned Portion],O8649),Table15[Unique ID],0),0)))</f>
        <v/>
      </c>
      <c r="X8649"/>
    </row>
    <row r="8650" spans="2:24" x14ac:dyDescent="0.25">
      <c r="B8650" s="146"/>
      <c r="C8650" s="31"/>
      <c r="D8650" s="31"/>
      <c r="E8650" s="44"/>
      <c r="F8650" s="43"/>
      <c r="G8650" s="84"/>
      <c r="H8650" s="31"/>
      <c r="I8650" s="31"/>
      <c r="J8650" s="84"/>
      <c r="K8650" s="31"/>
      <c r="L8650" s="31"/>
      <c r="M8650" s="169"/>
      <c r="N8650" s="148"/>
      <c r="O8650" s="106"/>
      <c r="P8650" s="43"/>
      <c r="Q8650" s="31"/>
      <c r="R8650" s="84"/>
      <c r="S8650" s="31"/>
      <c r="T8650" s="31"/>
      <c r="U8650" s="169"/>
      <c r="V8650" s="150"/>
      <c r="W8650" s="141" t="str" cm="1">
        <f t="array" ref="W8650">IF(SUM(LEN(B8650:V8650))=0,"",IF(OR(OR(ISBLANK(F8650),SUM(LEN(C8650),LEN(D8650))=0),AND(NOT(E8650="Unknown"),ISBLANK(J8650)),AND(NOT(O8650="Unknown"),ISBLANK(R8650))),"Missing Information", INDEX(Table15[Entire Service Line Classification], MATCH(SUMIFS(Table15[Unique ID],Table15[System-Owned Portion],E8650,Table15[If Material Anything Other than "Lead" in Column E,Was Material Ever Previously Lead?],G8650,Table15[Customer-Owned Portion],O8650),Table15[Unique ID],0),0)))</f>
        <v/>
      </c>
      <c r="X8650"/>
    </row>
    <row r="8651" spans="2:24" x14ac:dyDescent="0.25">
      <c r="B8651" s="146"/>
      <c r="C8651" s="31"/>
      <c r="D8651" s="31"/>
      <c r="E8651" s="44"/>
      <c r="F8651" s="43"/>
      <c r="G8651" s="84"/>
      <c r="H8651" s="31"/>
      <c r="I8651" s="31"/>
      <c r="J8651" s="84"/>
      <c r="K8651" s="31"/>
      <c r="L8651" s="31"/>
      <c r="M8651" s="169"/>
      <c r="N8651" s="148"/>
      <c r="O8651" s="106"/>
      <c r="P8651" s="43"/>
      <c r="Q8651" s="31"/>
      <c r="R8651" s="84"/>
      <c r="S8651" s="31"/>
      <c r="T8651" s="31"/>
      <c r="U8651" s="169"/>
      <c r="V8651" s="150"/>
      <c r="W8651" s="141" t="str" cm="1">
        <f t="array" ref="W8651">IF(SUM(LEN(B8651:V8651))=0,"",IF(OR(OR(ISBLANK(F8651),SUM(LEN(C8651),LEN(D8651))=0),AND(NOT(E8651="Unknown"),ISBLANK(J8651)),AND(NOT(O8651="Unknown"),ISBLANK(R8651))),"Missing Information", INDEX(Table15[Entire Service Line Classification], MATCH(SUMIFS(Table15[Unique ID],Table15[System-Owned Portion],E8651,Table15[If Material Anything Other than "Lead" in Column E,Was Material Ever Previously Lead?],G8651,Table15[Customer-Owned Portion],O8651),Table15[Unique ID],0),0)))</f>
        <v/>
      </c>
      <c r="X8651"/>
    </row>
    <row r="8652" spans="2:24" x14ac:dyDescent="0.25">
      <c r="B8652" s="146"/>
      <c r="C8652" s="31"/>
      <c r="D8652" s="31"/>
      <c r="E8652" s="44"/>
      <c r="F8652" s="43"/>
      <c r="G8652" s="84"/>
      <c r="H8652" s="31"/>
      <c r="I8652" s="31"/>
      <c r="J8652" s="84"/>
      <c r="K8652" s="31"/>
      <c r="L8652" s="31"/>
      <c r="M8652" s="169"/>
      <c r="N8652" s="148"/>
      <c r="O8652" s="106"/>
      <c r="P8652" s="43"/>
      <c r="Q8652" s="31"/>
      <c r="R8652" s="84"/>
      <c r="S8652" s="31"/>
      <c r="T8652" s="31"/>
      <c r="U8652" s="169"/>
      <c r="V8652" s="150"/>
      <c r="W8652" s="141" t="str" cm="1">
        <f t="array" ref="W8652">IF(SUM(LEN(B8652:V8652))=0,"",IF(OR(OR(ISBLANK(F8652),SUM(LEN(C8652),LEN(D8652))=0),AND(NOT(E8652="Unknown"),ISBLANK(J8652)),AND(NOT(O8652="Unknown"),ISBLANK(R8652))),"Missing Information", INDEX(Table15[Entire Service Line Classification], MATCH(SUMIFS(Table15[Unique ID],Table15[System-Owned Portion],E8652,Table15[If Material Anything Other than "Lead" in Column E,Was Material Ever Previously Lead?],G8652,Table15[Customer-Owned Portion],O8652),Table15[Unique ID],0),0)))</f>
        <v/>
      </c>
      <c r="X8652"/>
    </row>
    <row r="8653" spans="2:24" x14ac:dyDescent="0.25">
      <c r="B8653" s="146"/>
      <c r="C8653" s="31"/>
      <c r="D8653" s="31"/>
      <c r="E8653" s="44"/>
      <c r="F8653" s="43"/>
      <c r="G8653" s="84"/>
      <c r="H8653" s="31"/>
      <c r="I8653" s="31"/>
      <c r="J8653" s="84"/>
      <c r="K8653" s="31"/>
      <c r="L8653" s="31"/>
      <c r="M8653" s="169"/>
      <c r="N8653" s="148"/>
      <c r="O8653" s="106"/>
      <c r="P8653" s="43"/>
      <c r="Q8653" s="31"/>
      <c r="R8653" s="84"/>
      <c r="S8653" s="31"/>
      <c r="T8653" s="31"/>
      <c r="U8653" s="169"/>
      <c r="V8653" s="150"/>
      <c r="W8653" s="141" t="str" cm="1">
        <f t="array" ref="W8653">IF(SUM(LEN(B8653:V8653))=0,"",IF(OR(OR(ISBLANK(F8653),SUM(LEN(C8653),LEN(D8653))=0),AND(NOT(E8653="Unknown"),ISBLANK(J8653)),AND(NOT(O8653="Unknown"),ISBLANK(R8653))),"Missing Information", INDEX(Table15[Entire Service Line Classification], MATCH(SUMIFS(Table15[Unique ID],Table15[System-Owned Portion],E8653,Table15[If Material Anything Other than "Lead" in Column E,Was Material Ever Previously Lead?],G8653,Table15[Customer-Owned Portion],O8653),Table15[Unique ID],0),0)))</f>
        <v/>
      </c>
      <c r="X8653"/>
    </row>
    <row r="8654" spans="2:24" x14ac:dyDescent="0.25">
      <c r="B8654" s="146"/>
      <c r="C8654" s="31"/>
      <c r="D8654" s="31"/>
      <c r="E8654" s="44"/>
      <c r="F8654" s="43"/>
      <c r="G8654" s="84"/>
      <c r="H8654" s="31"/>
      <c r="I8654" s="31"/>
      <c r="J8654" s="84"/>
      <c r="K8654" s="31"/>
      <c r="L8654" s="31"/>
      <c r="M8654" s="169"/>
      <c r="N8654" s="148"/>
      <c r="O8654" s="106"/>
      <c r="P8654" s="43"/>
      <c r="Q8654" s="31"/>
      <c r="R8654" s="84"/>
      <c r="S8654" s="31"/>
      <c r="T8654" s="31"/>
      <c r="U8654" s="169"/>
      <c r="V8654" s="150"/>
      <c r="W8654" s="141" t="str" cm="1">
        <f t="array" ref="W8654">IF(SUM(LEN(B8654:V8654))=0,"",IF(OR(OR(ISBLANK(F8654),SUM(LEN(C8654),LEN(D8654))=0),AND(NOT(E8654="Unknown"),ISBLANK(J8654)),AND(NOT(O8654="Unknown"),ISBLANK(R8654))),"Missing Information", INDEX(Table15[Entire Service Line Classification], MATCH(SUMIFS(Table15[Unique ID],Table15[System-Owned Portion],E8654,Table15[If Material Anything Other than "Lead" in Column E,Was Material Ever Previously Lead?],G8654,Table15[Customer-Owned Portion],O8654),Table15[Unique ID],0),0)))</f>
        <v/>
      </c>
      <c r="X8654"/>
    </row>
    <row r="8655" spans="2:24" x14ac:dyDescent="0.25">
      <c r="B8655" s="146"/>
      <c r="C8655" s="31"/>
      <c r="D8655" s="31"/>
      <c r="E8655" s="44"/>
      <c r="F8655" s="43"/>
      <c r="G8655" s="84"/>
      <c r="H8655" s="31"/>
      <c r="I8655" s="31"/>
      <c r="J8655" s="84"/>
      <c r="K8655" s="31"/>
      <c r="L8655" s="31"/>
      <c r="M8655" s="169"/>
      <c r="N8655" s="148"/>
      <c r="O8655" s="106"/>
      <c r="P8655" s="43"/>
      <c r="Q8655" s="31"/>
      <c r="R8655" s="84"/>
      <c r="S8655" s="31"/>
      <c r="T8655" s="31"/>
      <c r="U8655" s="169"/>
      <c r="V8655" s="150"/>
      <c r="W8655" s="141" t="str" cm="1">
        <f t="array" ref="W8655">IF(SUM(LEN(B8655:V8655))=0,"",IF(OR(OR(ISBLANK(F8655),SUM(LEN(C8655),LEN(D8655))=0),AND(NOT(E8655="Unknown"),ISBLANK(J8655)),AND(NOT(O8655="Unknown"),ISBLANK(R8655))),"Missing Information", INDEX(Table15[Entire Service Line Classification], MATCH(SUMIFS(Table15[Unique ID],Table15[System-Owned Portion],E8655,Table15[If Material Anything Other than "Lead" in Column E,Was Material Ever Previously Lead?],G8655,Table15[Customer-Owned Portion],O8655),Table15[Unique ID],0),0)))</f>
        <v/>
      </c>
      <c r="X8655"/>
    </row>
    <row r="8656" spans="2:24" x14ac:dyDescent="0.25">
      <c r="B8656" s="146"/>
      <c r="C8656" s="31"/>
      <c r="D8656" s="31"/>
      <c r="E8656" s="44"/>
      <c r="F8656" s="43"/>
      <c r="G8656" s="84"/>
      <c r="H8656" s="31"/>
      <c r="I8656" s="31"/>
      <c r="J8656" s="84"/>
      <c r="K8656" s="31"/>
      <c r="L8656" s="31"/>
      <c r="M8656" s="169"/>
      <c r="N8656" s="148"/>
      <c r="O8656" s="106"/>
      <c r="P8656" s="43"/>
      <c r="Q8656" s="31"/>
      <c r="R8656" s="84"/>
      <c r="S8656" s="31"/>
      <c r="T8656" s="31"/>
      <c r="U8656" s="169"/>
      <c r="V8656" s="150"/>
      <c r="W8656" s="141" t="str" cm="1">
        <f t="array" ref="W8656">IF(SUM(LEN(B8656:V8656))=0,"",IF(OR(OR(ISBLANK(F8656),SUM(LEN(C8656),LEN(D8656))=0),AND(NOT(E8656="Unknown"),ISBLANK(J8656)),AND(NOT(O8656="Unknown"),ISBLANK(R8656))),"Missing Information", INDEX(Table15[Entire Service Line Classification], MATCH(SUMIFS(Table15[Unique ID],Table15[System-Owned Portion],E8656,Table15[If Material Anything Other than "Lead" in Column E,Was Material Ever Previously Lead?],G8656,Table15[Customer-Owned Portion],O8656),Table15[Unique ID],0),0)))</f>
        <v/>
      </c>
      <c r="X8656"/>
    </row>
    <row r="8657" spans="2:24" x14ac:dyDescent="0.25">
      <c r="B8657" s="146"/>
      <c r="C8657" s="31"/>
      <c r="D8657" s="31"/>
      <c r="E8657" s="44"/>
      <c r="F8657" s="43"/>
      <c r="G8657" s="84"/>
      <c r="H8657" s="31"/>
      <c r="I8657" s="31"/>
      <c r="J8657" s="84"/>
      <c r="K8657" s="31"/>
      <c r="L8657" s="31"/>
      <c r="M8657" s="169"/>
      <c r="N8657" s="148"/>
      <c r="O8657" s="106"/>
      <c r="P8657" s="43"/>
      <c r="Q8657" s="31"/>
      <c r="R8657" s="84"/>
      <c r="S8657" s="31"/>
      <c r="T8657" s="31"/>
      <c r="U8657" s="169"/>
      <c r="V8657" s="150"/>
      <c r="W8657" s="141" t="str" cm="1">
        <f t="array" ref="W8657">IF(SUM(LEN(B8657:V8657))=0,"",IF(OR(OR(ISBLANK(F8657),SUM(LEN(C8657),LEN(D8657))=0),AND(NOT(E8657="Unknown"),ISBLANK(J8657)),AND(NOT(O8657="Unknown"),ISBLANK(R8657))),"Missing Information", INDEX(Table15[Entire Service Line Classification], MATCH(SUMIFS(Table15[Unique ID],Table15[System-Owned Portion],E8657,Table15[If Material Anything Other than "Lead" in Column E,Was Material Ever Previously Lead?],G8657,Table15[Customer-Owned Portion],O8657),Table15[Unique ID],0),0)))</f>
        <v/>
      </c>
      <c r="X8657"/>
    </row>
    <row r="8658" spans="2:24" x14ac:dyDescent="0.25">
      <c r="B8658" s="146"/>
      <c r="C8658" s="31"/>
      <c r="D8658" s="31"/>
      <c r="E8658" s="44"/>
      <c r="F8658" s="43"/>
      <c r="G8658" s="84"/>
      <c r="H8658" s="31"/>
      <c r="I8658" s="31"/>
      <c r="J8658" s="84"/>
      <c r="K8658" s="31"/>
      <c r="L8658" s="31"/>
      <c r="M8658" s="169"/>
      <c r="N8658" s="148"/>
      <c r="O8658" s="106"/>
      <c r="P8658" s="43"/>
      <c r="Q8658" s="31"/>
      <c r="R8658" s="84"/>
      <c r="S8658" s="31"/>
      <c r="T8658" s="31"/>
      <c r="U8658" s="169"/>
      <c r="V8658" s="150"/>
      <c r="W8658" s="141" t="str" cm="1">
        <f t="array" ref="W8658">IF(SUM(LEN(B8658:V8658))=0,"",IF(OR(OR(ISBLANK(F8658),SUM(LEN(C8658),LEN(D8658))=0),AND(NOT(E8658="Unknown"),ISBLANK(J8658)),AND(NOT(O8658="Unknown"),ISBLANK(R8658))),"Missing Information", INDEX(Table15[Entire Service Line Classification], MATCH(SUMIFS(Table15[Unique ID],Table15[System-Owned Portion],E8658,Table15[If Material Anything Other than "Lead" in Column E,Was Material Ever Previously Lead?],G8658,Table15[Customer-Owned Portion],O8658),Table15[Unique ID],0),0)))</f>
        <v/>
      </c>
      <c r="X8658"/>
    </row>
    <row r="8659" spans="2:24" x14ac:dyDescent="0.25">
      <c r="B8659" s="146"/>
      <c r="C8659" s="31"/>
      <c r="D8659" s="31"/>
      <c r="E8659" s="44"/>
      <c r="F8659" s="43"/>
      <c r="G8659" s="84"/>
      <c r="H8659" s="31"/>
      <c r="I8659" s="31"/>
      <c r="J8659" s="84"/>
      <c r="K8659" s="31"/>
      <c r="L8659" s="31"/>
      <c r="M8659" s="169"/>
      <c r="N8659" s="148"/>
      <c r="O8659" s="106"/>
      <c r="P8659" s="43"/>
      <c r="Q8659" s="31"/>
      <c r="R8659" s="84"/>
      <c r="S8659" s="31"/>
      <c r="T8659" s="31"/>
      <c r="U8659" s="169"/>
      <c r="V8659" s="150"/>
      <c r="W8659" s="141" t="str" cm="1">
        <f t="array" ref="W8659">IF(SUM(LEN(B8659:V8659))=0,"",IF(OR(OR(ISBLANK(F8659),SUM(LEN(C8659),LEN(D8659))=0),AND(NOT(E8659="Unknown"),ISBLANK(J8659)),AND(NOT(O8659="Unknown"),ISBLANK(R8659))),"Missing Information", INDEX(Table15[Entire Service Line Classification], MATCH(SUMIFS(Table15[Unique ID],Table15[System-Owned Portion],E8659,Table15[If Material Anything Other than "Lead" in Column E,Was Material Ever Previously Lead?],G8659,Table15[Customer-Owned Portion],O8659),Table15[Unique ID],0),0)))</f>
        <v/>
      </c>
      <c r="X8659"/>
    </row>
    <row r="8660" spans="2:24" x14ac:dyDescent="0.25">
      <c r="B8660" s="146"/>
      <c r="C8660" s="31"/>
      <c r="D8660" s="31"/>
      <c r="E8660" s="44"/>
      <c r="F8660" s="43"/>
      <c r="G8660" s="84"/>
      <c r="H8660" s="31"/>
      <c r="I8660" s="31"/>
      <c r="J8660" s="84"/>
      <c r="K8660" s="31"/>
      <c r="L8660" s="31"/>
      <c r="M8660" s="169"/>
      <c r="N8660" s="148"/>
      <c r="O8660" s="106"/>
      <c r="P8660" s="43"/>
      <c r="Q8660" s="31"/>
      <c r="R8660" s="84"/>
      <c r="S8660" s="31"/>
      <c r="T8660" s="31"/>
      <c r="U8660" s="169"/>
      <c r="V8660" s="150"/>
      <c r="W8660" s="141" t="str" cm="1">
        <f t="array" ref="W8660">IF(SUM(LEN(B8660:V8660))=0,"",IF(OR(OR(ISBLANK(F8660),SUM(LEN(C8660),LEN(D8660))=0),AND(NOT(E8660="Unknown"),ISBLANK(J8660)),AND(NOT(O8660="Unknown"),ISBLANK(R8660))),"Missing Information", INDEX(Table15[Entire Service Line Classification], MATCH(SUMIFS(Table15[Unique ID],Table15[System-Owned Portion],E8660,Table15[If Material Anything Other than "Lead" in Column E,Was Material Ever Previously Lead?],G8660,Table15[Customer-Owned Portion],O8660),Table15[Unique ID],0),0)))</f>
        <v/>
      </c>
      <c r="X8660"/>
    </row>
    <row r="8661" spans="2:24" x14ac:dyDescent="0.25">
      <c r="B8661" s="146"/>
      <c r="C8661" s="31"/>
      <c r="D8661" s="31"/>
      <c r="E8661" s="44"/>
      <c r="F8661" s="43"/>
      <c r="G8661" s="84"/>
      <c r="H8661" s="31"/>
      <c r="I8661" s="31"/>
      <c r="J8661" s="84"/>
      <c r="K8661" s="31"/>
      <c r="L8661" s="31"/>
      <c r="M8661" s="169"/>
      <c r="N8661" s="148"/>
      <c r="O8661" s="106"/>
      <c r="P8661" s="43"/>
      <c r="Q8661" s="31"/>
      <c r="R8661" s="84"/>
      <c r="S8661" s="31"/>
      <c r="T8661" s="31"/>
      <c r="U8661" s="169"/>
      <c r="V8661" s="150"/>
      <c r="W8661" s="141" t="str" cm="1">
        <f t="array" ref="W8661">IF(SUM(LEN(B8661:V8661))=0,"",IF(OR(OR(ISBLANK(F8661),SUM(LEN(C8661),LEN(D8661))=0),AND(NOT(E8661="Unknown"),ISBLANK(J8661)),AND(NOT(O8661="Unknown"),ISBLANK(R8661))),"Missing Information", INDEX(Table15[Entire Service Line Classification], MATCH(SUMIFS(Table15[Unique ID],Table15[System-Owned Portion],E8661,Table15[If Material Anything Other than "Lead" in Column E,Was Material Ever Previously Lead?],G8661,Table15[Customer-Owned Portion],O8661),Table15[Unique ID],0),0)))</f>
        <v/>
      </c>
      <c r="X8661"/>
    </row>
    <row r="8662" spans="2:24" x14ac:dyDescent="0.25">
      <c r="B8662" s="146"/>
      <c r="C8662" s="31"/>
      <c r="D8662" s="31"/>
      <c r="E8662" s="44"/>
      <c r="F8662" s="43"/>
      <c r="G8662" s="84"/>
      <c r="H8662" s="31"/>
      <c r="I8662" s="31"/>
      <c r="J8662" s="84"/>
      <c r="K8662" s="31"/>
      <c r="L8662" s="31"/>
      <c r="M8662" s="169"/>
      <c r="N8662" s="148"/>
      <c r="O8662" s="106"/>
      <c r="P8662" s="43"/>
      <c r="Q8662" s="31"/>
      <c r="R8662" s="84"/>
      <c r="S8662" s="31"/>
      <c r="T8662" s="31"/>
      <c r="U8662" s="169"/>
      <c r="V8662" s="150"/>
      <c r="W8662" s="141" t="str" cm="1">
        <f t="array" ref="W8662">IF(SUM(LEN(B8662:V8662))=0,"",IF(OR(OR(ISBLANK(F8662),SUM(LEN(C8662),LEN(D8662))=0),AND(NOT(E8662="Unknown"),ISBLANK(J8662)),AND(NOT(O8662="Unknown"),ISBLANK(R8662))),"Missing Information", INDEX(Table15[Entire Service Line Classification], MATCH(SUMIFS(Table15[Unique ID],Table15[System-Owned Portion],E8662,Table15[If Material Anything Other than "Lead" in Column E,Was Material Ever Previously Lead?],G8662,Table15[Customer-Owned Portion],O8662),Table15[Unique ID],0),0)))</f>
        <v/>
      </c>
      <c r="X8662"/>
    </row>
    <row r="8663" spans="2:24" x14ac:dyDescent="0.25">
      <c r="B8663" s="146"/>
      <c r="C8663" s="31"/>
      <c r="D8663" s="31"/>
      <c r="E8663" s="44"/>
      <c r="F8663" s="43"/>
      <c r="G8663" s="84"/>
      <c r="H8663" s="31"/>
      <c r="I8663" s="31"/>
      <c r="J8663" s="84"/>
      <c r="K8663" s="31"/>
      <c r="L8663" s="31"/>
      <c r="M8663" s="169"/>
      <c r="N8663" s="148"/>
      <c r="O8663" s="106"/>
      <c r="P8663" s="43"/>
      <c r="Q8663" s="31"/>
      <c r="R8663" s="84"/>
      <c r="S8663" s="31"/>
      <c r="T8663" s="31"/>
      <c r="U8663" s="169"/>
      <c r="V8663" s="150"/>
      <c r="W8663" s="141" t="str" cm="1">
        <f t="array" ref="W8663">IF(SUM(LEN(B8663:V8663))=0,"",IF(OR(OR(ISBLANK(F8663),SUM(LEN(C8663),LEN(D8663))=0),AND(NOT(E8663="Unknown"),ISBLANK(J8663)),AND(NOT(O8663="Unknown"),ISBLANK(R8663))),"Missing Information", INDEX(Table15[Entire Service Line Classification], MATCH(SUMIFS(Table15[Unique ID],Table15[System-Owned Portion],E8663,Table15[If Material Anything Other than "Lead" in Column E,Was Material Ever Previously Lead?],G8663,Table15[Customer-Owned Portion],O8663),Table15[Unique ID],0),0)))</f>
        <v/>
      </c>
      <c r="X8663"/>
    </row>
    <row r="8664" spans="2:24" x14ac:dyDescent="0.25">
      <c r="B8664" s="146"/>
      <c r="C8664" s="31"/>
      <c r="D8664" s="31"/>
      <c r="E8664" s="44"/>
      <c r="F8664" s="43"/>
      <c r="G8664" s="84"/>
      <c r="H8664" s="31"/>
      <c r="I8664" s="31"/>
      <c r="J8664" s="84"/>
      <c r="K8664" s="31"/>
      <c r="L8664" s="31"/>
      <c r="M8664" s="169"/>
      <c r="N8664" s="148"/>
      <c r="O8664" s="106"/>
      <c r="P8664" s="43"/>
      <c r="Q8664" s="31"/>
      <c r="R8664" s="84"/>
      <c r="S8664" s="31"/>
      <c r="T8664" s="31"/>
      <c r="U8664" s="169"/>
      <c r="V8664" s="150"/>
      <c r="W8664" s="141" t="str" cm="1">
        <f t="array" ref="W8664">IF(SUM(LEN(B8664:V8664))=0,"",IF(OR(OR(ISBLANK(F8664),SUM(LEN(C8664),LEN(D8664))=0),AND(NOT(E8664="Unknown"),ISBLANK(J8664)),AND(NOT(O8664="Unknown"),ISBLANK(R8664))),"Missing Information", INDEX(Table15[Entire Service Line Classification], MATCH(SUMIFS(Table15[Unique ID],Table15[System-Owned Portion],E8664,Table15[If Material Anything Other than "Lead" in Column E,Was Material Ever Previously Lead?],G8664,Table15[Customer-Owned Portion],O8664),Table15[Unique ID],0),0)))</f>
        <v/>
      </c>
      <c r="X8664"/>
    </row>
    <row r="8665" spans="2:24" x14ac:dyDescent="0.25">
      <c r="B8665" s="146"/>
      <c r="C8665" s="31"/>
      <c r="D8665" s="31"/>
      <c r="E8665" s="44"/>
      <c r="F8665" s="43"/>
      <c r="G8665" s="84"/>
      <c r="H8665" s="31"/>
      <c r="I8665" s="31"/>
      <c r="J8665" s="84"/>
      <c r="K8665" s="31"/>
      <c r="L8665" s="31"/>
      <c r="M8665" s="169"/>
      <c r="N8665" s="148"/>
      <c r="O8665" s="106"/>
      <c r="P8665" s="43"/>
      <c r="Q8665" s="31"/>
      <c r="R8665" s="84"/>
      <c r="S8665" s="31"/>
      <c r="T8665" s="31"/>
      <c r="U8665" s="169"/>
      <c r="V8665" s="150"/>
      <c r="W8665" s="141" t="str" cm="1">
        <f t="array" ref="W8665">IF(SUM(LEN(B8665:V8665))=0,"",IF(OR(OR(ISBLANK(F8665),SUM(LEN(C8665),LEN(D8665))=0),AND(NOT(E8665="Unknown"),ISBLANK(J8665)),AND(NOT(O8665="Unknown"),ISBLANK(R8665))),"Missing Information", INDEX(Table15[Entire Service Line Classification], MATCH(SUMIFS(Table15[Unique ID],Table15[System-Owned Portion],E8665,Table15[If Material Anything Other than "Lead" in Column E,Was Material Ever Previously Lead?],G8665,Table15[Customer-Owned Portion],O8665),Table15[Unique ID],0),0)))</f>
        <v/>
      </c>
      <c r="X8665"/>
    </row>
    <row r="8666" spans="2:24" x14ac:dyDescent="0.25">
      <c r="B8666" s="146"/>
      <c r="C8666" s="31"/>
      <c r="D8666" s="31"/>
      <c r="E8666" s="44"/>
      <c r="F8666" s="43"/>
      <c r="G8666" s="84"/>
      <c r="H8666" s="31"/>
      <c r="I8666" s="31"/>
      <c r="J8666" s="84"/>
      <c r="K8666" s="31"/>
      <c r="L8666" s="31"/>
      <c r="M8666" s="169"/>
      <c r="N8666" s="148"/>
      <c r="O8666" s="106"/>
      <c r="P8666" s="43"/>
      <c r="Q8666" s="31"/>
      <c r="R8666" s="84"/>
      <c r="S8666" s="31"/>
      <c r="T8666" s="31"/>
      <c r="U8666" s="169"/>
      <c r="V8666" s="150"/>
      <c r="W8666" s="141" t="str" cm="1">
        <f t="array" ref="W8666">IF(SUM(LEN(B8666:V8666))=0,"",IF(OR(OR(ISBLANK(F8666),SUM(LEN(C8666),LEN(D8666))=0),AND(NOT(E8666="Unknown"),ISBLANK(J8666)),AND(NOT(O8666="Unknown"),ISBLANK(R8666))),"Missing Information", INDEX(Table15[Entire Service Line Classification], MATCH(SUMIFS(Table15[Unique ID],Table15[System-Owned Portion],E8666,Table15[If Material Anything Other than "Lead" in Column E,Was Material Ever Previously Lead?],G8666,Table15[Customer-Owned Portion],O8666),Table15[Unique ID],0),0)))</f>
        <v/>
      </c>
      <c r="X8666"/>
    </row>
    <row r="8667" spans="2:24" x14ac:dyDescent="0.25">
      <c r="B8667" s="146"/>
      <c r="C8667" s="31"/>
      <c r="D8667" s="31"/>
      <c r="E8667" s="44"/>
      <c r="F8667" s="43"/>
      <c r="G8667" s="84"/>
      <c r="H8667" s="31"/>
      <c r="I8667" s="31"/>
      <c r="J8667" s="84"/>
      <c r="K8667" s="31"/>
      <c r="L8667" s="31"/>
      <c r="M8667" s="169"/>
      <c r="N8667" s="148"/>
      <c r="O8667" s="106"/>
      <c r="P8667" s="43"/>
      <c r="Q8667" s="31"/>
      <c r="R8667" s="84"/>
      <c r="S8667" s="31"/>
      <c r="T8667" s="31"/>
      <c r="U8667" s="169"/>
      <c r="V8667" s="150"/>
      <c r="W8667" s="141" t="str" cm="1">
        <f t="array" ref="W8667">IF(SUM(LEN(B8667:V8667))=0,"",IF(OR(OR(ISBLANK(F8667),SUM(LEN(C8667),LEN(D8667))=0),AND(NOT(E8667="Unknown"),ISBLANK(J8667)),AND(NOT(O8667="Unknown"),ISBLANK(R8667))),"Missing Information", INDEX(Table15[Entire Service Line Classification], MATCH(SUMIFS(Table15[Unique ID],Table15[System-Owned Portion],E8667,Table15[If Material Anything Other than "Lead" in Column E,Was Material Ever Previously Lead?],G8667,Table15[Customer-Owned Portion],O8667),Table15[Unique ID],0),0)))</f>
        <v/>
      </c>
      <c r="X8667"/>
    </row>
    <row r="8668" spans="2:24" x14ac:dyDescent="0.25">
      <c r="B8668" s="146"/>
      <c r="C8668" s="31"/>
      <c r="D8668" s="31"/>
      <c r="E8668" s="44"/>
      <c r="F8668" s="43"/>
      <c r="G8668" s="84"/>
      <c r="H8668" s="31"/>
      <c r="I8668" s="31"/>
      <c r="J8668" s="84"/>
      <c r="K8668" s="31"/>
      <c r="L8668" s="31"/>
      <c r="M8668" s="169"/>
      <c r="N8668" s="148"/>
      <c r="O8668" s="106"/>
      <c r="P8668" s="43"/>
      <c r="Q8668" s="31"/>
      <c r="R8668" s="84"/>
      <c r="S8668" s="31"/>
      <c r="T8668" s="31"/>
      <c r="U8668" s="169"/>
      <c r="V8668" s="150"/>
      <c r="W8668" s="141" t="str" cm="1">
        <f t="array" ref="W8668">IF(SUM(LEN(B8668:V8668))=0,"",IF(OR(OR(ISBLANK(F8668),SUM(LEN(C8668),LEN(D8668))=0),AND(NOT(E8668="Unknown"),ISBLANK(J8668)),AND(NOT(O8668="Unknown"),ISBLANK(R8668))),"Missing Information", INDEX(Table15[Entire Service Line Classification], MATCH(SUMIFS(Table15[Unique ID],Table15[System-Owned Portion],E8668,Table15[If Material Anything Other than "Lead" in Column E,Was Material Ever Previously Lead?],G8668,Table15[Customer-Owned Portion],O8668),Table15[Unique ID],0),0)))</f>
        <v/>
      </c>
      <c r="X8668"/>
    </row>
    <row r="8669" spans="2:24" x14ac:dyDescent="0.25">
      <c r="B8669" s="146"/>
      <c r="C8669" s="31"/>
      <c r="D8669" s="31"/>
      <c r="E8669" s="44"/>
      <c r="F8669" s="43"/>
      <c r="G8669" s="84"/>
      <c r="H8669" s="31"/>
      <c r="I8669" s="31"/>
      <c r="J8669" s="84"/>
      <c r="K8669" s="31"/>
      <c r="L8669" s="31"/>
      <c r="M8669" s="169"/>
      <c r="N8669" s="148"/>
      <c r="O8669" s="106"/>
      <c r="P8669" s="43"/>
      <c r="Q8669" s="31"/>
      <c r="R8669" s="84"/>
      <c r="S8669" s="31"/>
      <c r="T8669" s="31"/>
      <c r="U8669" s="169"/>
      <c r="V8669" s="150"/>
      <c r="W8669" s="141" t="str" cm="1">
        <f t="array" ref="W8669">IF(SUM(LEN(B8669:V8669))=0,"",IF(OR(OR(ISBLANK(F8669),SUM(LEN(C8669),LEN(D8669))=0),AND(NOT(E8669="Unknown"),ISBLANK(J8669)),AND(NOT(O8669="Unknown"),ISBLANK(R8669))),"Missing Information", INDEX(Table15[Entire Service Line Classification], MATCH(SUMIFS(Table15[Unique ID],Table15[System-Owned Portion],E8669,Table15[If Material Anything Other than "Lead" in Column E,Was Material Ever Previously Lead?],G8669,Table15[Customer-Owned Portion],O8669),Table15[Unique ID],0),0)))</f>
        <v/>
      </c>
      <c r="X8669"/>
    </row>
    <row r="8670" spans="2:24" x14ac:dyDescent="0.25">
      <c r="B8670" s="146"/>
      <c r="C8670" s="31"/>
      <c r="D8670" s="31"/>
      <c r="E8670" s="44"/>
      <c r="F8670" s="43"/>
      <c r="G8670" s="84"/>
      <c r="H8670" s="31"/>
      <c r="I8670" s="31"/>
      <c r="J8670" s="84"/>
      <c r="K8670" s="31"/>
      <c r="L8670" s="31"/>
      <c r="M8670" s="169"/>
      <c r="N8670" s="148"/>
      <c r="O8670" s="106"/>
      <c r="P8670" s="43"/>
      <c r="Q8670" s="31"/>
      <c r="R8670" s="84"/>
      <c r="S8670" s="31"/>
      <c r="T8670" s="31"/>
      <c r="U8670" s="169"/>
      <c r="V8670" s="150"/>
      <c r="W8670" s="141" t="str" cm="1">
        <f t="array" ref="W8670">IF(SUM(LEN(B8670:V8670))=0,"",IF(OR(OR(ISBLANK(F8670),SUM(LEN(C8670),LEN(D8670))=0),AND(NOT(E8670="Unknown"),ISBLANK(J8670)),AND(NOT(O8670="Unknown"),ISBLANK(R8670))),"Missing Information", INDEX(Table15[Entire Service Line Classification], MATCH(SUMIFS(Table15[Unique ID],Table15[System-Owned Portion],E8670,Table15[If Material Anything Other than "Lead" in Column E,Was Material Ever Previously Lead?],G8670,Table15[Customer-Owned Portion],O8670),Table15[Unique ID],0),0)))</f>
        <v/>
      </c>
      <c r="X8670"/>
    </row>
    <row r="8671" spans="2:24" x14ac:dyDescent="0.25">
      <c r="B8671" s="146"/>
      <c r="C8671" s="31"/>
      <c r="D8671" s="31"/>
      <c r="E8671" s="44"/>
      <c r="F8671" s="43"/>
      <c r="G8671" s="84"/>
      <c r="H8671" s="31"/>
      <c r="I8671" s="31"/>
      <c r="J8671" s="84"/>
      <c r="K8671" s="31"/>
      <c r="L8671" s="31"/>
      <c r="M8671" s="169"/>
      <c r="N8671" s="148"/>
      <c r="O8671" s="106"/>
      <c r="P8671" s="43"/>
      <c r="Q8671" s="31"/>
      <c r="R8671" s="84"/>
      <c r="S8671" s="31"/>
      <c r="T8671" s="31"/>
      <c r="U8671" s="169"/>
      <c r="V8671" s="150"/>
      <c r="W8671" s="141" t="str" cm="1">
        <f t="array" ref="W8671">IF(SUM(LEN(B8671:V8671))=0,"",IF(OR(OR(ISBLANK(F8671),SUM(LEN(C8671),LEN(D8671))=0),AND(NOT(E8671="Unknown"),ISBLANK(J8671)),AND(NOT(O8671="Unknown"),ISBLANK(R8671))),"Missing Information", INDEX(Table15[Entire Service Line Classification], MATCH(SUMIFS(Table15[Unique ID],Table15[System-Owned Portion],E8671,Table15[If Material Anything Other than "Lead" in Column E,Was Material Ever Previously Lead?],G8671,Table15[Customer-Owned Portion],O8671),Table15[Unique ID],0),0)))</f>
        <v/>
      </c>
      <c r="X8671"/>
    </row>
    <row r="8672" spans="2:24" x14ac:dyDescent="0.25">
      <c r="B8672" s="146"/>
      <c r="C8672" s="31"/>
      <c r="D8672" s="31"/>
      <c r="E8672" s="44"/>
      <c r="F8672" s="43"/>
      <c r="G8672" s="84"/>
      <c r="H8672" s="31"/>
      <c r="I8672" s="31"/>
      <c r="J8672" s="84"/>
      <c r="K8672" s="31"/>
      <c r="L8672" s="31"/>
      <c r="M8672" s="169"/>
      <c r="N8672" s="148"/>
      <c r="O8672" s="106"/>
      <c r="P8672" s="43"/>
      <c r="Q8672" s="31"/>
      <c r="R8672" s="84"/>
      <c r="S8672" s="31"/>
      <c r="T8672" s="31"/>
      <c r="U8672" s="169"/>
      <c r="V8672" s="150"/>
      <c r="W8672" s="141" t="str" cm="1">
        <f t="array" ref="W8672">IF(SUM(LEN(B8672:V8672))=0,"",IF(OR(OR(ISBLANK(F8672),SUM(LEN(C8672),LEN(D8672))=0),AND(NOT(E8672="Unknown"),ISBLANK(J8672)),AND(NOT(O8672="Unknown"),ISBLANK(R8672))),"Missing Information", INDEX(Table15[Entire Service Line Classification], MATCH(SUMIFS(Table15[Unique ID],Table15[System-Owned Portion],E8672,Table15[If Material Anything Other than "Lead" in Column E,Was Material Ever Previously Lead?],G8672,Table15[Customer-Owned Portion],O8672),Table15[Unique ID],0),0)))</f>
        <v/>
      </c>
      <c r="X8672"/>
    </row>
    <row r="8673" spans="2:24" x14ac:dyDescent="0.25">
      <c r="B8673" s="146"/>
      <c r="C8673" s="31"/>
      <c r="D8673" s="31"/>
      <c r="E8673" s="44"/>
      <c r="F8673" s="43"/>
      <c r="G8673" s="84"/>
      <c r="H8673" s="31"/>
      <c r="I8673" s="31"/>
      <c r="J8673" s="84"/>
      <c r="K8673" s="31"/>
      <c r="L8673" s="31"/>
      <c r="M8673" s="169"/>
      <c r="N8673" s="148"/>
      <c r="O8673" s="106"/>
      <c r="P8673" s="43"/>
      <c r="Q8673" s="31"/>
      <c r="R8673" s="84"/>
      <c r="S8673" s="31"/>
      <c r="T8673" s="31"/>
      <c r="U8673" s="169"/>
      <c r="V8673" s="150"/>
      <c r="W8673" s="141" t="str" cm="1">
        <f t="array" ref="W8673">IF(SUM(LEN(B8673:V8673))=0,"",IF(OR(OR(ISBLANK(F8673),SUM(LEN(C8673),LEN(D8673))=0),AND(NOT(E8673="Unknown"),ISBLANK(J8673)),AND(NOT(O8673="Unknown"),ISBLANK(R8673))),"Missing Information", INDEX(Table15[Entire Service Line Classification], MATCH(SUMIFS(Table15[Unique ID],Table15[System-Owned Portion],E8673,Table15[If Material Anything Other than "Lead" in Column E,Was Material Ever Previously Lead?],G8673,Table15[Customer-Owned Portion],O8673),Table15[Unique ID],0),0)))</f>
        <v/>
      </c>
      <c r="X8673"/>
    </row>
    <row r="8674" spans="2:24" x14ac:dyDescent="0.25">
      <c r="B8674" s="146"/>
      <c r="C8674" s="31"/>
      <c r="D8674" s="31"/>
      <c r="E8674" s="44"/>
      <c r="F8674" s="43"/>
      <c r="G8674" s="84"/>
      <c r="H8674" s="31"/>
      <c r="I8674" s="31"/>
      <c r="J8674" s="84"/>
      <c r="K8674" s="31"/>
      <c r="L8674" s="31"/>
      <c r="M8674" s="169"/>
      <c r="N8674" s="148"/>
      <c r="O8674" s="106"/>
      <c r="P8674" s="43"/>
      <c r="Q8674" s="31"/>
      <c r="R8674" s="84"/>
      <c r="S8674" s="31"/>
      <c r="T8674" s="31"/>
      <c r="U8674" s="169"/>
      <c r="V8674" s="150"/>
      <c r="W8674" s="141" t="str" cm="1">
        <f t="array" ref="W8674">IF(SUM(LEN(B8674:V8674))=0,"",IF(OR(OR(ISBLANK(F8674),SUM(LEN(C8674),LEN(D8674))=0),AND(NOT(E8674="Unknown"),ISBLANK(J8674)),AND(NOT(O8674="Unknown"),ISBLANK(R8674))),"Missing Information", INDEX(Table15[Entire Service Line Classification], MATCH(SUMIFS(Table15[Unique ID],Table15[System-Owned Portion],E8674,Table15[If Material Anything Other than "Lead" in Column E,Was Material Ever Previously Lead?],G8674,Table15[Customer-Owned Portion],O8674),Table15[Unique ID],0),0)))</f>
        <v/>
      </c>
      <c r="X8674"/>
    </row>
    <row r="8675" spans="2:24" x14ac:dyDescent="0.25">
      <c r="B8675" s="146"/>
      <c r="C8675" s="31"/>
      <c r="D8675" s="31"/>
      <c r="E8675" s="44"/>
      <c r="F8675" s="43"/>
      <c r="G8675" s="84"/>
      <c r="H8675" s="31"/>
      <c r="I8675" s="31"/>
      <c r="J8675" s="84"/>
      <c r="K8675" s="31"/>
      <c r="L8675" s="31"/>
      <c r="M8675" s="169"/>
      <c r="N8675" s="148"/>
      <c r="O8675" s="106"/>
      <c r="P8675" s="43"/>
      <c r="Q8675" s="31"/>
      <c r="R8675" s="84"/>
      <c r="S8675" s="31"/>
      <c r="T8675" s="31"/>
      <c r="U8675" s="169"/>
      <c r="V8675" s="150"/>
      <c r="W8675" s="141" t="str" cm="1">
        <f t="array" ref="W8675">IF(SUM(LEN(B8675:V8675))=0,"",IF(OR(OR(ISBLANK(F8675),SUM(LEN(C8675),LEN(D8675))=0),AND(NOT(E8675="Unknown"),ISBLANK(J8675)),AND(NOT(O8675="Unknown"),ISBLANK(R8675))),"Missing Information", INDEX(Table15[Entire Service Line Classification], MATCH(SUMIFS(Table15[Unique ID],Table15[System-Owned Portion],E8675,Table15[If Material Anything Other than "Lead" in Column E,Was Material Ever Previously Lead?],G8675,Table15[Customer-Owned Portion],O8675),Table15[Unique ID],0),0)))</f>
        <v/>
      </c>
      <c r="X8675"/>
    </row>
    <row r="8676" spans="2:24" x14ac:dyDescent="0.25">
      <c r="B8676" s="146"/>
      <c r="C8676" s="31"/>
      <c r="D8676" s="31"/>
      <c r="E8676" s="44"/>
      <c r="F8676" s="43"/>
      <c r="G8676" s="84"/>
      <c r="H8676" s="31"/>
      <c r="I8676" s="31"/>
      <c r="J8676" s="84"/>
      <c r="K8676" s="31"/>
      <c r="L8676" s="31"/>
      <c r="M8676" s="169"/>
      <c r="N8676" s="148"/>
      <c r="O8676" s="106"/>
      <c r="P8676" s="43"/>
      <c r="Q8676" s="31"/>
      <c r="R8676" s="84"/>
      <c r="S8676" s="31"/>
      <c r="T8676" s="31"/>
      <c r="U8676" s="169"/>
      <c r="V8676" s="150"/>
      <c r="W8676" s="141" t="str" cm="1">
        <f t="array" ref="W8676">IF(SUM(LEN(B8676:V8676))=0,"",IF(OR(OR(ISBLANK(F8676),SUM(LEN(C8676),LEN(D8676))=0),AND(NOT(E8676="Unknown"),ISBLANK(J8676)),AND(NOT(O8676="Unknown"),ISBLANK(R8676))),"Missing Information", INDEX(Table15[Entire Service Line Classification], MATCH(SUMIFS(Table15[Unique ID],Table15[System-Owned Portion],E8676,Table15[If Material Anything Other than "Lead" in Column E,Was Material Ever Previously Lead?],G8676,Table15[Customer-Owned Portion],O8676),Table15[Unique ID],0),0)))</f>
        <v/>
      </c>
      <c r="X8676"/>
    </row>
    <row r="8677" spans="2:24" x14ac:dyDescent="0.25">
      <c r="B8677" s="146"/>
      <c r="C8677" s="31"/>
      <c r="D8677" s="31"/>
      <c r="E8677" s="44"/>
      <c r="F8677" s="43"/>
      <c r="G8677" s="84"/>
      <c r="H8677" s="31"/>
      <c r="I8677" s="31"/>
      <c r="J8677" s="84"/>
      <c r="K8677" s="31"/>
      <c r="L8677" s="31"/>
      <c r="M8677" s="169"/>
      <c r="N8677" s="148"/>
      <c r="O8677" s="106"/>
      <c r="P8677" s="43"/>
      <c r="Q8677" s="31"/>
      <c r="R8677" s="84"/>
      <c r="S8677" s="31"/>
      <c r="T8677" s="31"/>
      <c r="U8677" s="169"/>
      <c r="V8677" s="150"/>
      <c r="W8677" s="141" t="str" cm="1">
        <f t="array" ref="W8677">IF(SUM(LEN(B8677:V8677))=0,"",IF(OR(OR(ISBLANK(F8677),SUM(LEN(C8677),LEN(D8677))=0),AND(NOT(E8677="Unknown"),ISBLANK(J8677)),AND(NOT(O8677="Unknown"),ISBLANK(R8677))),"Missing Information", INDEX(Table15[Entire Service Line Classification], MATCH(SUMIFS(Table15[Unique ID],Table15[System-Owned Portion],E8677,Table15[If Material Anything Other than "Lead" in Column E,Was Material Ever Previously Lead?],G8677,Table15[Customer-Owned Portion],O8677),Table15[Unique ID],0),0)))</f>
        <v/>
      </c>
      <c r="X8677"/>
    </row>
    <row r="8678" spans="2:24" x14ac:dyDescent="0.25">
      <c r="B8678" s="146"/>
      <c r="C8678" s="31"/>
      <c r="D8678" s="31"/>
      <c r="E8678" s="44"/>
      <c r="F8678" s="43"/>
      <c r="G8678" s="84"/>
      <c r="H8678" s="31"/>
      <c r="I8678" s="31"/>
      <c r="J8678" s="84"/>
      <c r="K8678" s="31"/>
      <c r="L8678" s="31"/>
      <c r="M8678" s="169"/>
      <c r="N8678" s="148"/>
      <c r="O8678" s="106"/>
      <c r="P8678" s="43"/>
      <c r="Q8678" s="31"/>
      <c r="R8678" s="84"/>
      <c r="S8678" s="31"/>
      <c r="T8678" s="31"/>
      <c r="U8678" s="169"/>
      <c r="V8678" s="150"/>
      <c r="W8678" s="141" t="str" cm="1">
        <f t="array" ref="W8678">IF(SUM(LEN(B8678:V8678))=0,"",IF(OR(OR(ISBLANK(F8678),SUM(LEN(C8678),LEN(D8678))=0),AND(NOT(E8678="Unknown"),ISBLANK(J8678)),AND(NOT(O8678="Unknown"),ISBLANK(R8678))),"Missing Information", INDEX(Table15[Entire Service Line Classification], MATCH(SUMIFS(Table15[Unique ID],Table15[System-Owned Portion],E8678,Table15[If Material Anything Other than "Lead" in Column E,Was Material Ever Previously Lead?],G8678,Table15[Customer-Owned Portion],O8678),Table15[Unique ID],0),0)))</f>
        <v/>
      </c>
      <c r="X8678"/>
    </row>
    <row r="8679" spans="2:24" x14ac:dyDescent="0.25">
      <c r="B8679" s="146"/>
      <c r="C8679" s="31"/>
      <c r="D8679" s="31"/>
      <c r="E8679" s="44"/>
      <c r="F8679" s="43"/>
      <c r="G8679" s="84"/>
      <c r="H8679" s="31"/>
      <c r="I8679" s="31"/>
      <c r="J8679" s="84"/>
      <c r="K8679" s="31"/>
      <c r="L8679" s="31"/>
      <c r="M8679" s="169"/>
      <c r="N8679" s="148"/>
      <c r="O8679" s="106"/>
      <c r="P8679" s="43"/>
      <c r="Q8679" s="31"/>
      <c r="R8679" s="84"/>
      <c r="S8679" s="31"/>
      <c r="T8679" s="31"/>
      <c r="U8679" s="169"/>
      <c r="V8679" s="150"/>
      <c r="W8679" s="141" t="str" cm="1">
        <f t="array" ref="W8679">IF(SUM(LEN(B8679:V8679))=0,"",IF(OR(OR(ISBLANK(F8679),SUM(LEN(C8679),LEN(D8679))=0),AND(NOT(E8679="Unknown"),ISBLANK(J8679)),AND(NOT(O8679="Unknown"),ISBLANK(R8679))),"Missing Information", INDEX(Table15[Entire Service Line Classification], MATCH(SUMIFS(Table15[Unique ID],Table15[System-Owned Portion],E8679,Table15[If Material Anything Other than "Lead" in Column E,Was Material Ever Previously Lead?],G8679,Table15[Customer-Owned Portion],O8679),Table15[Unique ID],0),0)))</f>
        <v/>
      </c>
      <c r="X8679"/>
    </row>
    <row r="8680" spans="2:24" x14ac:dyDescent="0.25">
      <c r="B8680" s="146"/>
      <c r="C8680" s="31"/>
      <c r="D8680" s="31"/>
      <c r="E8680" s="44"/>
      <c r="F8680" s="43"/>
      <c r="G8680" s="84"/>
      <c r="H8680" s="31"/>
      <c r="I8680" s="31"/>
      <c r="J8680" s="84"/>
      <c r="K8680" s="31"/>
      <c r="L8680" s="31"/>
      <c r="M8680" s="169"/>
      <c r="N8680" s="148"/>
      <c r="O8680" s="106"/>
      <c r="P8680" s="43"/>
      <c r="Q8680" s="31"/>
      <c r="R8680" s="84"/>
      <c r="S8680" s="31"/>
      <c r="T8680" s="31"/>
      <c r="U8680" s="169"/>
      <c r="V8680" s="150"/>
      <c r="W8680" s="141" t="str" cm="1">
        <f t="array" ref="W8680">IF(SUM(LEN(B8680:V8680))=0,"",IF(OR(OR(ISBLANK(F8680),SUM(LEN(C8680),LEN(D8680))=0),AND(NOT(E8680="Unknown"),ISBLANK(J8680)),AND(NOT(O8680="Unknown"),ISBLANK(R8680))),"Missing Information", INDEX(Table15[Entire Service Line Classification], MATCH(SUMIFS(Table15[Unique ID],Table15[System-Owned Portion],E8680,Table15[If Material Anything Other than "Lead" in Column E,Was Material Ever Previously Lead?],G8680,Table15[Customer-Owned Portion],O8680),Table15[Unique ID],0),0)))</f>
        <v/>
      </c>
      <c r="X8680"/>
    </row>
    <row r="8681" spans="2:24" x14ac:dyDescent="0.25">
      <c r="B8681" s="146"/>
      <c r="C8681" s="31"/>
      <c r="D8681" s="31"/>
      <c r="E8681" s="44"/>
      <c r="F8681" s="43"/>
      <c r="G8681" s="84"/>
      <c r="H8681" s="31"/>
      <c r="I8681" s="31"/>
      <c r="J8681" s="84"/>
      <c r="K8681" s="31"/>
      <c r="L8681" s="31"/>
      <c r="M8681" s="169"/>
      <c r="N8681" s="148"/>
      <c r="O8681" s="106"/>
      <c r="P8681" s="43"/>
      <c r="Q8681" s="31"/>
      <c r="R8681" s="84"/>
      <c r="S8681" s="31"/>
      <c r="T8681" s="31"/>
      <c r="U8681" s="169"/>
      <c r="V8681" s="150"/>
      <c r="W8681" s="141" t="str" cm="1">
        <f t="array" ref="W8681">IF(SUM(LEN(B8681:V8681))=0,"",IF(OR(OR(ISBLANK(F8681),SUM(LEN(C8681),LEN(D8681))=0),AND(NOT(E8681="Unknown"),ISBLANK(J8681)),AND(NOT(O8681="Unknown"),ISBLANK(R8681))),"Missing Information", INDEX(Table15[Entire Service Line Classification], MATCH(SUMIFS(Table15[Unique ID],Table15[System-Owned Portion],E8681,Table15[If Material Anything Other than "Lead" in Column E,Was Material Ever Previously Lead?],G8681,Table15[Customer-Owned Portion],O8681),Table15[Unique ID],0),0)))</f>
        <v/>
      </c>
      <c r="X8681"/>
    </row>
    <row r="8682" spans="2:24" x14ac:dyDescent="0.25">
      <c r="B8682" s="146"/>
      <c r="C8682" s="31"/>
      <c r="D8682" s="31"/>
      <c r="E8682" s="44"/>
      <c r="F8682" s="43"/>
      <c r="G8682" s="84"/>
      <c r="H8682" s="31"/>
      <c r="I8682" s="31"/>
      <c r="J8682" s="84"/>
      <c r="K8682" s="31"/>
      <c r="L8682" s="31"/>
      <c r="M8682" s="169"/>
      <c r="N8682" s="148"/>
      <c r="O8682" s="106"/>
      <c r="P8682" s="43"/>
      <c r="Q8682" s="31"/>
      <c r="R8682" s="84"/>
      <c r="S8682" s="31"/>
      <c r="T8682" s="31"/>
      <c r="U8682" s="169"/>
      <c r="V8682" s="150"/>
      <c r="W8682" s="141" t="str" cm="1">
        <f t="array" ref="W8682">IF(SUM(LEN(B8682:V8682))=0,"",IF(OR(OR(ISBLANK(F8682),SUM(LEN(C8682),LEN(D8682))=0),AND(NOT(E8682="Unknown"),ISBLANK(J8682)),AND(NOT(O8682="Unknown"),ISBLANK(R8682))),"Missing Information", INDEX(Table15[Entire Service Line Classification], MATCH(SUMIFS(Table15[Unique ID],Table15[System-Owned Portion],E8682,Table15[If Material Anything Other than "Lead" in Column E,Was Material Ever Previously Lead?],G8682,Table15[Customer-Owned Portion],O8682),Table15[Unique ID],0),0)))</f>
        <v/>
      </c>
      <c r="X8682"/>
    </row>
    <row r="8683" spans="2:24" x14ac:dyDescent="0.25">
      <c r="B8683" s="146"/>
      <c r="C8683" s="31"/>
      <c r="D8683" s="31"/>
      <c r="E8683" s="44"/>
      <c r="F8683" s="43"/>
      <c r="G8683" s="84"/>
      <c r="H8683" s="31"/>
      <c r="I8683" s="31"/>
      <c r="J8683" s="84"/>
      <c r="K8683" s="31"/>
      <c r="L8683" s="31"/>
      <c r="M8683" s="169"/>
      <c r="N8683" s="148"/>
      <c r="O8683" s="106"/>
      <c r="P8683" s="43"/>
      <c r="Q8683" s="31"/>
      <c r="R8683" s="84"/>
      <c r="S8683" s="31"/>
      <c r="T8683" s="31"/>
      <c r="U8683" s="169"/>
      <c r="V8683" s="150"/>
      <c r="W8683" s="141" t="str" cm="1">
        <f t="array" ref="W8683">IF(SUM(LEN(B8683:V8683))=0,"",IF(OR(OR(ISBLANK(F8683),SUM(LEN(C8683),LEN(D8683))=0),AND(NOT(E8683="Unknown"),ISBLANK(J8683)),AND(NOT(O8683="Unknown"),ISBLANK(R8683))),"Missing Information", INDEX(Table15[Entire Service Line Classification], MATCH(SUMIFS(Table15[Unique ID],Table15[System-Owned Portion],E8683,Table15[If Material Anything Other than "Lead" in Column E,Was Material Ever Previously Lead?],G8683,Table15[Customer-Owned Portion],O8683),Table15[Unique ID],0),0)))</f>
        <v/>
      </c>
      <c r="X8683"/>
    </row>
    <row r="8684" spans="2:24" x14ac:dyDescent="0.25">
      <c r="B8684" s="146"/>
      <c r="C8684" s="31"/>
      <c r="D8684" s="31"/>
      <c r="E8684" s="44"/>
      <c r="F8684" s="43"/>
      <c r="G8684" s="84"/>
      <c r="H8684" s="31"/>
      <c r="I8684" s="31"/>
      <c r="J8684" s="84"/>
      <c r="K8684" s="31"/>
      <c r="L8684" s="31"/>
      <c r="M8684" s="169"/>
      <c r="N8684" s="148"/>
      <c r="O8684" s="106"/>
      <c r="P8684" s="43"/>
      <c r="Q8684" s="31"/>
      <c r="R8684" s="84"/>
      <c r="S8684" s="31"/>
      <c r="T8684" s="31"/>
      <c r="U8684" s="169"/>
      <c r="V8684" s="150"/>
      <c r="W8684" s="141" t="str" cm="1">
        <f t="array" ref="W8684">IF(SUM(LEN(B8684:V8684))=0,"",IF(OR(OR(ISBLANK(F8684),SUM(LEN(C8684),LEN(D8684))=0),AND(NOT(E8684="Unknown"),ISBLANK(J8684)),AND(NOT(O8684="Unknown"),ISBLANK(R8684))),"Missing Information", INDEX(Table15[Entire Service Line Classification], MATCH(SUMIFS(Table15[Unique ID],Table15[System-Owned Portion],E8684,Table15[If Material Anything Other than "Lead" in Column E,Was Material Ever Previously Lead?],G8684,Table15[Customer-Owned Portion],O8684),Table15[Unique ID],0),0)))</f>
        <v/>
      </c>
      <c r="X8684"/>
    </row>
    <row r="8685" spans="2:24" x14ac:dyDescent="0.25">
      <c r="B8685" s="146"/>
      <c r="C8685" s="31"/>
      <c r="D8685" s="31"/>
      <c r="E8685" s="44"/>
      <c r="F8685" s="43"/>
      <c r="G8685" s="84"/>
      <c r="H8685" s="31"/>
      <c r="I8685" s="31"/>
      <c r="J8685" s="84"/>
      <c r="K8685" s="31"/>
      <c r="L8685" s="31"/>
      <c r="M8685" s="169"/>
      <c r="N8685" s="148"/>
      <c r="O8685" s="106"/>
      <c r="P8685" s="43"/>
      <c r="Q8685" s="31"/>
      <c r="R8685" s="84"/>
      <c r="S8685" s="31"/>
      <c r="T8685" s="31"/>
      <c r="U8685" s="169"/>
      <c r="V8685" s="150"/>
      <c r="W8685" s="141" t="str" cm="1">
        <f t="array" ref="W8685">IF(SUM(LEN(B8685:V8685))=0,"",IF(OR(OR(ISBLANK(F8685),SUM(LEN(C8685),LEN(D8685))=0),AND(NOT(E8685="Unknown"),ISBLANK(J8685)),AND(NOT(O8685="Unknown"),ISBLANK(R8685))),"Missing Information", INDEX(Table15[Entire Service Line Classification], MATCH(SUMIFS(Table15[Unique ID],Table15[System-Owned Portion],E8685,Table15[If Material Anything Other than "Lead" in Column E,Was Material Ever Previously Lead?],G8685,Table15[Customer-Owned Portion],O8685),Table15[Unique ID],0),0)))</f>
        <v/>
      </c>
      <c r="X8685"/>
    </row>
    <row r="8686" spans="2:24" x14ac:dyDescent="0.25">
      <c r="B8686" s="146"/>
      <c r="C8686" s="31"/>
      <c r="D8686" s="31"/>
      <c r="E8686" s="44"/>
      <c r="F8686" s="43"/>
      <c r="G8686" s="84"/>
      <c r="H8686" s="31"/>
      <c r="I8686" s="31"/>
      <c r="J8686" s="84"/>
      <c r="K8686" s="31"/>
      <c r="L8686" s="31"/>
      <c r="M8686" s="169"/>
      <c r="N8686" s="148"/>
      <c r="O8686" s="106"/>
      <c r="P8686" s="43"/>
      <c r="Q8686" s="31"/>
      <c r="R8686" s="84"/>
      <c r="S8686" s="31"/>
      <c r="T8686" s="31"/>
      <c r="U8686" s="169"/>
      <c r="V8686" s="150"/>
      <c r="W8686" s="141" t="str" cm="1">
        <f t="array" ref="W8686">IF(SUM(LEN(B8686:V8686))=0,"",IF(OR(OR(ISBLANK(F8686),SUM(LEN(C8686),LEN(D8686))=0),AND(NOT(E8686="Unknown"),ISBLANK(J8686)),AND(NOT(O8686="Unknown"),ISBLANK(R8686))),"Missing Information", INDEX(Table15[Entire Service Line Classification], MATCH(SUMIFS(Table15[Unique ID],Table15[System-Owned Portion],E8686,Table15[If Material Anything Other than "Lead" in Column E,Was Material Ever Previously Lead?],G8686,Table15[Customer-Owned Portion],O8686),Table15[Unique ID],0),0)))</f>
        <v/>
      </c>
      <c r="X8686"/>
    </row>
    <row r="8687" spans="2:24" x14ac:dyDescent="0.25">
      <c r="B8687" s="146"/>
      <c r="C8687" s="31"/>
      <c r="D8687" s="31"/>
      <c r="E8687" s="44"/>
      <c r="F8687" s="43"/>
      <c r="G8687" s="84"/>
      <c r="H8687" s="31"/>
      <c r="I8687" s="31"/>
      <c r="J8687" s="84"/>
      <c r="K8687" s="31"/>
      <c r="L8687" s="31"/>
      <c r="M8687" s="169"/>
      <c r="N8687" s="148"/>
      <c r="O8687" s="106"/>
      <c r="P8687" s="43"/>
      <c r="Q8687" s="31"/>
      <c r="R8687" s="84"/>
      <c r="S8687" s="31"/>
      <c r="T8687" s="31"/>
      <c r="U8687" s="169"/>
      <c r="V8687" s="150"/>
      <c r="W8687" s="141" t="str" cm="1">
        <f t="array" ref="W8687">IF(SUM(LEN(B8687:V8687))=0,"",IF(OR(OR(ISBLANK(F8687),SUM(LEN(C8687),LEN(D8687))=0),AND(NOT(E8687="Unknown"),ISBLANK(J8687)),AND(NOT(O8687="Unknown"),ISBLANK(R8687))),"Missing Information", INDEX(Table15[Entire Service Line Classification], MATCH(SUMIFS(Table15[Unique ID],Table15[System-Owned Portion],E8687,Table15[If Material Anything Other than "Lead" in Column E,Was Material Ever Previously Lead?],G8687,Table15[Customer-Owned Portion],O8687),Table15[Unique ID],0),0)))</f>
        <v/>
      </c>
      <c r="X8687"/>
    </row>
    <row r="8688" spans="2:24" x14ac:dyDescent="0.25">
      <c r="B8688" s="146"/>
      <c r="C8688" s="31"/>
      <c r="D8688" s="31"/>
      <c r="E8688" s="44"/>
      <c r="F8688" s="43"/>
      <c r="G8688" s="84"/>
      <c r="H8688" s="31"/>
      <c r="I8688" s="31"/>
      <c r="J8688" s="84"/>
      <c r="K8688" s="31"/>
      <c r="L8688" s="31"/>
      <c r="M8688" s="169"/>
      <c r="N8688" s="148"/>
      <c r="O8688" s="106"/>
      <c r="P8688" s="43"/>
      <c r="Q8688" s="31"/>
      <c r="R8688" s="84"/>
      <c r="S8688" s="31"/>
      <c r="T8688" s="31"/>
      <c r="U8688" s="169"/>
      <c r="V8688" s="150"/>
      <c r="W8688" s="141" t="str" cm="1">
        <f t="array" ref="W8688">IF(SUM(LEN(B8688:V8688))=0,"",IF(OR(OR(ISBLANK(F8688),SUM(LEN(C8688),LEN(D8688))=0),AND(NOT(E8688="Unknown"),ISBLANK(J8688)),AND(NOT(O8688="Unknown"),ISBLANK(R8688))),"Missing Information", INDEX(Table15[Entire Service Line Classification], MATCH(SUMIFS(Table15[Unique ID],Table15[System-Owned Portion],E8688,Table15[If Material Anything Other than "Lead" in Column E,Was Material Ever Previously Lead?],G8688,Table15[Customer-Owned Portion],O8688),Table15[Unique ID],0),0)))</f>
        <v/>
      </c>
      <c r="X8688"/>
    </row>
    <row r="8689" spans="2:24" x14ac:dyDescent="0.25">
      <c r="B8689" s="146"/>
      <c r="C8689" s="31"/>
      <c r="D8689" s="31"/>
      <c r="E8689" s="44"/>
      <c r="F8689" s="43"/>
      <c r="G8689" s="84"/>
      <c r="H8689" s="31"/>
      <c r="I8689" s="31"/>
      <c r="J8689" s="84"/>
      <c r="K8689" s="31"/>
      <c r="L8689" s="31"/>
      <c r="M8689" s="169"/>
      <c r="N8689" s="148"/>
      <c r="O8689" s="106"/>
      <c r="P8689" s="43"/>
      <c r="Q8689" s="31"/>
      <c r="R8689" s="84"/>
      <c r="S8689" s="31"/>
      <c r="T8689" s="31"/>
      <c r="U8689" s="169"/>
      <c r="V8689" s="150"/>
      <c r="W8689" s="141" t="str" cm="1">
        <f t="array" ref="W8689">IF(SUM(LEN(B8689:V8689))=0,"",IF(OR(OR(ISBLANK(F8689),SUM(LEN(C8689),LEN(D8689))=0),AND(NOT(E8689="Unknown"),ISBLANK(J8689)),AND(NOT(O8689="Unknown"),ISBLANK(R8689))),"Missing Information", INDEX(Table15[Entire Service Line Classification], MATCH(SUMIFS(Table15[Unique ID],Table15[System-Owned Portion],E8689,Table15[If Material Anything Other than "Lead" in Column E,Was Material Ever Previously Lead?],G8689,Table15[Customer-Owned Portion],O8689),Table15[Unique ID],0),0)))</f>
        <v/>
      </c>
      <c r="X8689"/>
    </row>
    <row r="8690" spans="2:24" x14ac:dyDescent="0.25">
      <c r="B8690" s="146"/>
      <c r="C8690" s="31"/>
      <c r="D8690" s="31"/>
      <c r="E8690" s="44"/>
      <c r="F8690" s="43"/>
      <c r="G8690" s="84"/>
      <c r="H8690" s="31"/>
      <c r="I8690" s="31"/>
      <c r="J8690" s="84"/>
      <c r="K8690" s="31"/>
      <c r="L8690" s="31"/>
      <c r="M8690" s="169"/>
      <c r="N8690" s="148"/>
      <c r="O8690" s="106"/>
      <c r="P8690" s="43"/>
      <c r="Q8690" s="31"/>
      <c r="R8690" s="84"/>
      <c r="S8690" s="31"/>
      <c r="T8690" s="31"/>
      <c r="U8690" s="169"/>
      <c r="V8690" s="150"/>
      <c r="W8690" s="141" t="str" cm="1">
        <f t="array" ref="W8690">IF(SUM(LEN(B8690:V8690))=0,"",IF(OR(OR(ISBLANK(F8690),SUM(LEN(C8690),LEN(D8690))=0),AND(NOT(E8690="Unknown"),ISBLANK(J8690)),AND(NOT(O8690="Unknown"),ISBLANK(R8690))),"Missing Information", INDEX(Table15[Entire Service Line Classification], MATCH(SUMIFS(Table15[Unique ID],Table15[System-Owned Portion],E8690,Table15[If Material Anything Other than "Lead" in Column E,Was Material Ever Previously Lead?],G8690,Table15[Customer-Owned Portion],O8690),Table15[Unique ID],0),0)))</f>
        <v/>
      </c>
      <c r="X8690"/>
    </row>
    <row r="8691" spans="2:24" x14ac:dyDescent="0.25">
      <c r="B8691" s="146"/>
      <c r="C8691" s="31"/>
      <c r="D8691" s="31"/>
      <c r="E8691" s="44"/>
      <c r="F8691" s="43"/>
      <c r="G8691" s="84"/>
      <c r="H8691" s="31"/>
      <c r="I8691" s="31"/>
      <c r="J8691" s="84"/>
      <c r="K8691" s="31"/>
      <c r="L8691" s="31"/>
      <c r="M8691" s="169"/>
      <c r="N8691" s="148"/>
      <c r="O8691" s="106"/>
      <c r="P8691" s="43"/>
      <c r="Q8691" s="31"/>
      <c r="R8691" s="84"/>
      <c r="S8691" s="31"/>
      <c r="T8691" s="31"/>
      <c r="U8691" s="169"/>
      <c r="V8691" s="150"/>
      <c r="W8691" s="141" t="str" cm="1">
        <f t="array" ref="W8691">IF(SUM(LEN(B8691:V8691))=0,"",IF(OR(OR(ISBLANK(F8691),SUM(LEN(C8691),LEN(D8691))=0),AND(NOT(E8691="Unknown"),ISBLANK(J8691)),AND(NOT(O8691="Unknown"),ISBLANK(R8691))),"Missing Information", INDEX(Table15[Entire Service Line Classification], MATCH(SUMIFS(Table15[Unique ID],Table15[System-Owned Portion],E8691,Table15[If Material Anything Other than "Lead" in Column E,Was Material Ever Previously Lead?],G8691,Table15[Customer-Owned Portion],O8691),Table15[Unique ID],0),0)))</f>
        <v/>
      </c>
      <c r="X8691"/>
    </row>
    <row r="8692" spans="2:24" x14ac:dyDescent="0.25">
      <c r="B8692" s="146"/>
      <c r="C8692" s="31"/>
      <c r="D8692" s="31"/>
      <c r="E8692" s="44"/>
      <c r="F8692" s="43"/>
      <c r="G8692" s="84"/>
      <c r="H8692" s="31"/>
      <c r="I8692" s="31"/>
      <c r="J8692" s="84"/>
      <c r="K8692" s="31"/>
      <c r="L8692" s="31"/>
      <c r="M8692" s="169"/>
      <c r="N8692" s="148"/>
      <c r="O8692" s="106"/>
      <c r="P8692" s="43"/>
      <c r="Q8692" s="31"/>
      <c r="R8692" s="84"/>
      <c r="S8692" s="31"/>
      <c r="T8692" s="31"/>
      <c r="U8692" s="169"/>
      <c r="V8692" s="150"/>
      <c r="W8692" s="141" t="str" cm="1">
        <f t="array" ref="W8692">IF(SUM(LEN(B8692:V8692))=0,"",IF(OR(OR(ISBLANK(F8692),SUM(LEN(C8692),LEN(D8692))=0),AND(NOT(E8692="Unknown"),ISBLANK(J8692)),AND(NOT(O8692="Unknown"),ISBLANK(R8692))),"Missing Information", INDEX(Table15[Entire Service Line Classification], MATCH(SUMIFS(Table15[Unique ID],Table15[System-Owned Portion],E8692,Table15[If Material Anything Other than "Lead" in Column E,Was Material Ever Previously Lead?],G8692,Table15[Customer-Owned Portion],O8692),Table15[Unique ID],0),0)))</f>
        <v/>
      </c>
      <c r="X8692"/>
    </row>
    <row r="8693" spans="2:24" x14ac:dyDescent="0.25">
      <c r="B8693" s="146"/>
      <c r="C8693" s="31"/>
      <c r="D8693" s="31"/>
      <c r="E8693" s="44"/>
      <c r="F8693" s="43"/>
      <c r="G8693" s="84"/>
      <c r="H8693" s="31"/>
      <c r="I8693" s="31"/>
      <c r="J8693" s="84"/>
      <c r="K8693" s="31"/>
      <c r="L8693" s="31"/>
      <c r="M8693" s="169"/>
      <c r="N8693" s="148"/>
      <c r="O8693" s="106"/>
      <c r="P8693" s="43"/>
      <c r="Q8693" s="31"/>
      <c r="R8693" s="84"/>
      <c r="S8693" s="31"/>
      <c r="T8693" s="31"/>
      <c r="U8693" s="169"/>
      <c r="V8693" s="150"/>
      <c r="W8693" s="141" t="str" cm="1">
        <f t="array" ref="W8693">IF(SUM(LEN(B8693:V8693))=0,"",IF(OR(OR(ISBLANK(F8693),SUM(LEN(C8693),LEN(D8693))=0),AND(NOT(E8693="Unknown"),ISBLANK(J8693)),AND(NOT(O8693="Unknown"),ISBLANK(R8693))),"Missing Information", INDEX(Table15[Entire Service Line Classification], MATCH(SUMIFS(Table15[Unique ID],Table15[System-Owned Portion],E8693,Table15[If Material Anything Other than "Lead" in Column E,Was Material Ever Previously Lead?],G8693,Table15[Customer-Owned Portion],O8693),Table15[Unique ID],0),0)))</f>
        <v/>
      </c>
      <c r="X8693"/>
    </row>
    <row r="8694" spans="2:24" x14ac:dyDescent="0.25">
      <c r="B8694" s="146"/>
      <c r="C8694" s="31"/>
      <c r="D8694" s="31"/>
      <c r="E8694" s="44"/>
      <c r="F8694" s="43"/>
      <c r="G8694" s="84"/>
      <c r="H8694" s="31"/>
      <c r="I8694" s="31"/>
      <c r="J8694" s="84"/>
      <c r="K8694" s="31"/>
      <c r="L8694" s="31"/>
      <c r="M8694" s="169"/>
      <c r="N8694" s="148"/>
      <c r="O8694" s="106"/>
      <c r="P8694" s="43"/>
      <c r="Q8694" s="31"/>
      <c r="R8694" s="84"/>
      <c r="S8694" s="31"/>
      <c r="T8694" s="31"/>
      <c r="U8694" s="169"/>
      <c r="V8694" s="150"/>
      <c r="W8694" s="141" t="str" cm="1">
        <f t="array" ref="W8694">IF(SUM(LEN(B8694:V8694))=0,"",IF(OR(OR(ISBLANK(F8694),SUM(LEN(C8694),LEN(D8694))=0),AND(NOT(E8694="Unknown"),ISBLANK(J8694)),AND(NOT(O8694="Unknown"),ISBLANK(R8694))),"Missing Information", INDEX(Table15[Entire Service Line Classification], MATCH(SUMIFS(Table15[Unique ID],Table15[System-Owned Portion],E8694,Table15[If Material Anything Other than "Lead" in Column E,Was Material Ever Previously Lead?],G8694,Table15[Customer-Owned Portion],O8694),Table15[Unique ID],0),0)))</f>
        <v/>
      </c>
      <c r="X8694"/>
    </row>
    <row r="8695" spans="2:24" x14ac:dyDescent="0.25">
      <c r="B8695" s="146"/>
      <c r="C8695" s="31"/>
      <c r="D8695" s="31"/>
      <c r="E8695" s="44"/>
      <c r="F8695" s="43"/>
      <c r="G8695" s="84"/>
      <c r="H8695" s="31"/>
      <c r="I8695" s="31"/>
      <c r="J8695" s="84"/>
      <c r="K8695" s="31"/>
      <c r="L8695" s="31"/>
      <c r="M8695" s="169"/>
      <c r="N8695" s="148"/>
      <c r="O8695" s="106"/>
      <c r="P8695" s="43"/>
      <c r="Q8695" s="31"/>
      <c r="R8695" s="84"/>
      <c r="S8695" s="31"/>
      <c r="T8695" s="31"/>
      <c r="U8695" s="169"/>
      <c r="V8695" s="150"/>
      <c r="W8695" s="141" t="str" cm="1">
        <f t="array" ref="W8695">IF(SUM(LEN(B8695:V8695))=0,"",IF(OR(OR(ISBLANK(F8695),SUM(LEN(C8695),LEN(D8695))=0),AND(NOT(E8695="Unknown"),ISBLANK(J8695)),AND(NOT(O8695="Unknown"),ISBLANK(R8695))),"Missing Information", INDEX(Table15[Entire Service Line Classification], MATCH(SUMIFS(Table15[Unique ID],Table15[System-Owned Portion],E8695,Table15[If Material Anything Other than "Lead" in Column E,Was Material Ever Previously Lead?],G8695,Table15[Customer-Owned Portion],O8695),Table15[Unique ID],0),0)))</f>
        <v/>
      </c>
      <c r="X8695"/>
    </row>
    <row r="8696" spans="2:24" x14ac:dyDescent="0.25">
      <c r="B8696" s="146"/>
      <c r="C8696" s="31"/>
      <c r="D8696" s="31"/>
      <c r="E8696" s="44"/>
      <c r="F8696" s="43"/>
      <c r="G8696" s="84"/>
      <c r="H8696" s="31"/>
      <c r="I8696" s="31"/>
      <c r="J8696" s="84"/>
      <c r="K8696" s="31"/>
      <c r="L8696" s="31"/>
      <c r="M8696" s="169"/>
      <c r="N8696" s="148"/>
      <c r="O8696" s="106"/>
      <c r="P8696" s="43"/>
      <c r="Q8696" s="31"/>
      <c r="R8696" s="84"/>
      <c r="S8696" s="31"/>
      <c r="T8696" s="31"/>
      <c r="U8696" s="169"/>
      <c r="V8696" s="150"/>
      <c r="W8696" s="141" t="str" cm="1">
        <f t="array" ref="W8696">IF(SUM(LEN(B8696:V8696))=0,"",IF(OR(OR(ISBLANK(F8696),SUM(LEN(C8696),LEN(D8696))=0),AND(NOT(E8696="Unknown"),ISBLANK(J8696)),AND(NOT(O8696="Unknown"),ISBLANK(R8696))),"Missing Information", INDEX(Table15[Entire Service Line Classification], MATCH(SUMIFS(Table15[Unique ID],Table15[System-Owned Portion],E8696,Table15[If Material Anything Other than "Lead" in Column E,Was Material Ever Previously Lead?],G8696,Table15[Customer-Owned Portion],O8696),Table15[Unique ID],0),0)))</f>
        <v/>
      </c>
      <c r="X8696"/>
    </row>
    <row r="8697" spans="2:24" x14ac:dyDescent="0.25">
      <c r="B8697" s="146"/>
      <c r="C8697" s="31"/>
      <c r="D8697" s="31"/>
      <c r="E8697" s="44"/>
      <c r="F8697" s="43"/>
      <c r="G8697" s="84"/>
      <c r="H8697" s="31"/>
      <c r="I8697" s="31"/>
      <c r="J8697" s="84"/>
      <c r="K8697" s="31"/>
      <c r="L8697" s="31"/>
      <c r="M8697" s="169"/>
      <c r="N8697" s="148"/>
      <c r="O8697" s="106"/>
      <c r="P8697" s="43"/>
      <c r="Q8697" s="31"/>
      <c r="R8697" s="84"/>
      <c r="S8697" s="31"/>
      <c r="T8697" s="31"/>
      <c r="U8697" s="169"/>
      <c r="V8697" s="150"/>
      <c r="W8697" s="141" t="str" cm="1">
        <f t="array" ref="W8697">IF(SUM(LEN(B8697:V8697))=0,"",IF(OR(OR(ISBLANK(F8697),SUM(LEN(C8697),LEN(D8697))=0),AND(NOT(E8697="Unknown"),ISBLANK(J8697)),AND(NOT(O8697="Unknown"),ISBLANK(R8697))),"Missing Information", INDEX(Table15[Entire Service Line Classification], MATCH(SUMIFS(Table15[Unique ID],Table15[System-Owned Portion],E8697,Table15[If Material Anything Other than "Lead" in Column E,Was Material Ever Previously Lead?],G8697,Table15[Customer-Owned Portion],O8697),Table15[Unique ID],0),0)))</f>
        <v/>
      </c>
      <c r="X8697"/>
    </row>
    <row r="8698" spans="2:24" x14ac:dyDescent="0.25">
      <c r="B8698" s="146"/>
      <c r="C8698" s="31"/>
      <c r="D8698" s="31"/>
      <c r="E8698" s="44"/>
      <c r="F8698" s="43"/>
      <c r="G8698" s="84"/>
      <c r="H8698" s="31"/>
      <c r="I8698" s="31"/>
      <c r="J8698" s="84"/>
      <c r="K8698" s="31"/>
      <c r="L8698" s="31"/>
      <c r="M8698" s="169"/>
      <c r="N8698" s="148"/>
      <c r="O8698" s="106"/>
      <c r="P8698" s="43"/>
      <c r="Q8698" s="31"/>
      <c r="R8698" s="84"/>
      <c r="S8698" s="31"/>
      <c r="T8698" s="31"/>
      <c r="U8698" s="169"/>
      <c r="V8698" s="150"/>
      <c r="W8698" s="141" t="str" cm="1">
        <f t="array" ref="W8698">IF(SUM(LEN(B8698:V8698))=0,"",IF(OR(OR(ISBLANK(F8698),SUM(LEN(C8698),LEN(D8698))=0),AND(NOT(E8698="Unknown"),ISBLANK(J8698)),AND(NOT(O8698="Unknown"),ISBLANK(R8698))),"Missing Information", INDEX(Table15[Entire Service Line Classification], MATCH(SUMIFS(Table15[Unique ID],Table15[System-Owned Portion],E8698,Table15[If Material Anything Other than "Lead" in Column E,Was Material Ever Previously Lead?],G8698,Table15[Customer-Owned Portion],O8698),Table15[Unique ID],0),0)))</f>
        <v/>
      </c>
      <c r="X8698"/>
    </row>
    <row r="8699" spans="2:24" x14ac:dyDescent="0.25">
      <c r="B8699" s="146"/>
      <c r="C8699" s="31"/>
      <c r="D8699" s="31"/>
      <c r="E8699" s="44"/>
      <c r="F8699" s="43"/>
      <c r="G8699" s="84"/>
      <c r="H8699" s="31"/>
      <c r="I8699" s="31"/>
      <c r="J8699" s="84"/>
      <c r="K8699" s="31"/>
      <c r="L8699" s="31"/>
      <c r="M8699" s="169"/>
      <c r="N8699" s="148"/>
      <c r="O8699" s="106"/>
      <c r="P8699" s="43"/>
      <c r="Q8699" s="31"/>
      <c r="R8699" s="84"/>
      <c r="S8699" s="31"/>
      <c r="T8699" s="31"/>
      <c r="U8699" s="169"/>
      <c r="V8699" s="150"/>
      <c r="W8699" s="141" t="str" cm="1">
        <f t="array" ref="W8699">IF(SUM(LEN(B8699:V8699))=0,"",IF(OR(OR(ISBLANK(F8699),SUM(LEN(C8699),LEN(D8699))=0),AND(NOT(E8699="Unknown"),ISBLANK(J8699)),AND(NOT(O8699="Unknown"),ISBLANK(R8699))),"Missing Information", INDEX(Table15[Entire Service Line Classification], MATCH(SUMIFS(Table15[Unique ID],Table15[System-Owned Portion],E8699,Table15[If Material Anything Other than "Lead" in Column E,Was Material Ever Previously Lead?],G8699,Table15[Customer-Owned Portion],O8699),Table15[Unique ID],0),0)))</f>
        <v/>
      </c>
      <c r="X8699"/>
    </row>
    <row r="8700" spans="2:24" x14ac:dyDescent="0.25">
      <c r="B8700" s="146"/>
      <c r="C8700" s="31"/>
      <c r="D8700" s="31"/>
      <c r="E8700" s="44"/>
      <c r="F8700" s="43"/>
      <c r="G8700" s="84"/>
      <c r="H8700" s="31"/>
      <c r="I8700" s="31"/>
      <c r="J8700" s="84"/>
      <c r="K8700" s="31"/>
      <c r="L8700" s="31"/>
      <c r="M8700" s="169"/>
      <c r="N8700" s="148"/>
      <c r="O8700" s="106"/>
      <c r="P8700" s="43"/>
      <c r="Q8700" s="31"/>
      <c r="R8700" s="84"/>
      <c r="S8700" s="31"/>
      <c r="T8700" s="31"/>
      <c r="U8700" s="169"/>
      <c r="V8700" s="150"/>
      <c r="W8700" s="141" t="str" cm="1">
        <f t="array" ref="W8700">IF(SUM(LEN(B8700:V8700))=0,"",IF(OR(OR(ISBLANK(F8700),SUM(LEN(C8700),LEN(D8700))=0),AND(NOT(E8700="Unknown"),ISBLANK(J8700)),AND(NOT(O8700="Unknown"),ISBLANK(R8700))),"Missing Information", INDEX(Table15[Entire Service Line Classification], MATCH(SUMIFS(Table15[Unique ID],Table15[System-Owned Portion],E8700,Table15[If Material Anything Other than "Lead" in Column E,Was Material Ever Previously Lead?],G8700,Table15[Customer-Owned Portion],O8700),Table15[Unique ID],0),0)))</f>
        <v/>
      </c>
      <c r="X8700"/>
    </row>
    <row r="8701" spans="2:24" x14ac:dyDescent="0.25">
      <c r="B8701" s="146"/>
      <c r="C8701" s="31"/>
      <c r="D8701" s="31"/>
      <c r="E8701" s="44"/>
      <c r="F8701" s="43"/>
      <c r="G8701" s="84"/>
      <c r="H8701" s="31"/>
      <c r="I8701" s="31"/>
      <c r="J8701" s="84"/>
      <c r="K8701" s="31"/>
      <c r="L8701" s="31"/>
      <c r="M8701" s="169"/>
      <c r="N8701" s="148"/>
      <c r="O8701" s="106"/>
      <c r="P8701" s="43"/>
      <c r="Q8701" s="31"/>
      <c r="R8701" s="84"/>
      <c r="S8701" s="31"/>
      <c r="T8701" s="31"/>
      <c r="U8701" s="169"/>
      <c r="V8701" s="150"/>
      <c r="W8701" s="141" t="str" cm="1">
        <f t="array" ref="W8701">IF(SUM(LEN(B8701:V8701))=0,"",IF(OR(OR(ISBLANK(F8701),SUM(LEN(C8701),LEN(D8701))=0),AND(NOT(E8701="Unknown"),ISBLANK(J8701)),AND(NOT(O8701="Unknown"),ISBLANK(R8701))),"Missing Information", INDEX(Table15[Entire Service Line Classification], MATCH(SUMIFS(Table15[Unique ID],Table15[System-Owned Portion],E8701,Table15[If Material Anything Other than "Lead" in Column E,Was Material Ever Previously Lead?],G8701,Table15[Customer-Owned Portion],O8701),Table15[Unique ID],0),0)))</f>
        <v/>
      </c>
      <c r="X8701"/>
    </row>
    <row r="8702" spans="2:24" x14ac:dyDescent="0.25">
      <c r="B8702" s="146"/>
      <c r="C8702" s="31"/>
      <c r="D8702" s="31"/>
      <c r="E8702" s="44"/>
      <c r="F8702" s="43"/>
      <c r="G8702" s="84"/>
      <c r="H8702" s="31"/>
      <c r="I8702" s="31"/>
      <c r="J8702" s="84"/>
      <c r="K8702" s="31"/>
      <c r="L8702" s="31"/>
      <c r="M8702" s="169"/>
      <c r="N8702" s="148"/>
      <c r="O8702" s="106"/>
      <c r="P8702" s="43"/>
      <c r="Q8702" s="31"/>
      <c r="R8702" s="84"/>
      <c r="S8702" s="31"/>
      <c r="T8702" s="31"/>
      <c r="U8702" s="169"/>
      <c r="V8702" s="150"/>
      <c r="W8702" s="141" t="str" cm="1">
        <f t="array" ref="W8702">IF(SUM(LEN(B8702:V8702))=0,"",IF(OR(OR(ISBLANK(F8702),SUM(LEN(C8702),LEN(D8702))=0),AND(NOT(E8702="Unknown"),ISBLANK(J8702)),AND(NOT(O8702="Unknown"),ISBLANK(R8702))),"Missing Information", INDEX(Table15[Entire Service Line Classification], MATCH(SUMIFS(Table15[Unique ID],Table15[System-Owned Portion],E8702,Table15[If Material Anything Other than "Lead" in Column E,Was Material Ever Previously Lead?],G8702,Table15[Customer-Owned Portion],O8702),Table15[Unique ID],0),0)))</f>
        <v/>
      </c>
      <c r="X8702"/>
    </row>
    <row r="8703" spans="2:24" x14ac:dyDescent="0.25">
      <c r="B8703" s="146"/>
      <c r="C8703" s="31"/>
      <c r="D8703" s="31"/>
      <c r="E8703" s="44"/>
      <c r="F8703" s="43"/>
      <c r="G8703" s="84"/>
      <c r="H8703" s="31"/>
      <c r="I8703" s="31"/>
      <c r="J8703" s="84"/>
      <c r="K8703" s="31"/>
      <c r="L8703" s="31"/>
      <c r="M8703" s="169"/>
      <c r="N8703" s="148"/>
      <c r="O8703" s="106"/>
      <c r="P8703" s="43"/>
      <c r="Q8703" s="31"/>
      <c r="R8703" s="84"/>
      <c r="S8703" s="31"/>
      <c r="T8703" s="31"/>
      <c r="U8703" s="169"/>
      <c r="V8703" s="150"/>
      <c r="W8703" s="141" t="str" cm="1">
        <f t="array" ref="W8703">IF(SUM(LEN(B8703:V8703))=0,"",IF(OR(OR(ISBLANK(F8703),SUM(LEN(C8703),LEN(D8703))=0),AND(NOT(E8703="Unknown"),ISBLANK(J8703)),AND(NOT(O8703="Unknown"),ISBLANK(R8703))),"Missing Information", INDEX(Table15[Entire Service Line Classification], MATCH(SUMIFS(Table15[Unique ID],Table15[System-Owned Portion],E8703,Table15[If Material Anything Other than "Lead" in Column E,Was Material Ever Previously Lead?],G8703,Table15[Customer-Owned Portion],O8703),Table15[Unique ID],0),0)))</f>
        <v/>
      </c>
      <c r="X8703"/>
    </row>
    <row r="8704" spans="2:24" x14ac:dyDescent="0.25">
      <c r="B8704" s="146"/>
      <c r="C8704" s="31"/>
      <c r="D8704" s="31"/>
      <c r="E8704" s="44"/>
      <c r="F8704" s="43"/>
      <c r="G8704" s="84"/>
      <c r="H8704" s="31"/>
      <c r="I8704" s="31"/>
      <c r="J8704" s="84"/>
      <c r="K8704" s="31"/>
      <c r="L8704" s="31"/>
      <c r="M8704" s="169"/>
      <c r="N8704" s="148"/>
      <c r="O8704" s="106"/>
      <c r="P8704" s="43"/>
      <c r="Q8704" s="31"/>
      <c r="R8704" s="84"/>
      <c r="S8704" s="31"/>
      <c r="T8704" s="31"/>
      <c r="U8704" s="169"/>
      <c r="V8704" s="150"/>
      <c r="W8704" s="141" t="str" cm="1">
        <f t="array" ref="W8704">IF(SUM(LEN(B8704:V8704))=0,"",IF(OR(OR(ISBLANK(F8704),SUM(LEN(C8704),LEN(D8704))=0),AND(NOT(E8704="Unknown"),ISBLANK(J8704)),AND(NOT(O8704="Unknown"),ISBLANK(R8704))),"Missing Information", INDEX(Table15[Entire Service Line Classification], MATCH(SUMIFS(Table15[Unique ID],Table15[System-Owned Portion],E8704,Table15[If Material Anything Other than "Lead" in Column E,Was Material Ever Previously Lead?],G8704,Table15[Customer-Owned Portion],O8704),Table15[Unique ID],0),0)))</f>
        <v/>
      </c>
      <c r="X8704"/>
    </row>
    <row r="8705" spans="2:24" x14ac:dyDescent="0.25">
      <c r="B8705" s="146"/>
      <c r="C8705" s="31"/>
      <c r="D8705" s="31"/>
      <c r="E8705" s="44"/>
      <c r="F8705" s="43"/>
      <c r="G8705" s="84"/>
      <c r="H8705" s="31"/>
      <c r="I8705" s="31"/>
      <c r="J8705" s="84"/>
      <c r="K8705" s="31"/>
      <c r="L8705" s="31"/>
      <c r="M8705" s="169"/>
      <c r="N8705" s="148"/>
      <c r="O8705" s="106"/>
      <c r="P8705" s="43"/>
      <c r="Q8705" s="31"/>
      <c r="R8705" s="84"/>
      <c r="S8705" s="31"/>
      <c r="T8705" s="31"/>
      <c r="U8705" s="169"/>
      <c r="V8705" s="150"/>
      <c r="W8705" s="141" t="str" cm="1">
        <f t="array" ref="W8705">IF(SUM(LEN(B8705:V8705))=0,"",IF(OR(OR(ISBLANK(F8705),SUM(LEN(C8705),LEN(D8705))=0),AND(NOT(E8705="Unknown"),ISBLANK(J8705)),AND(NOT(O8705="Unknown"),ISBLANK(R8705))),"Missing Information", INDEX(Table15[Entire Service Line Classification], MATCH(SUMIFS(Table15[Unique ID],Table15[System-Owned Portion],E8705,Table15[If Material Anything Other than "Lead" in Column E,Was Material Ever Previously Lead?],G8705,Table15[Customer-Owned Portion],O8705),Table15[Unique ID],0),0)))</f>
        <v/>
      </c>
      <c r="X8705"/>
    </row>
    <row r="8706" spans="2:24" x14ac:dyDescent="0.25">
      <c r="B8706" s="146"/>
      <c r="C8706" s="31"/>
      <c r="D8706" s="31"/>
      <c r="E8706" s="44"/>
      <c r="F8706" s="43"/>
      <c r="G8706" s="84"/>
      <c r="H8706" s="31"/>
      <c r="I8706" s="31"/>
      <c r="J8706" s="84"/>
      <c r="K8706" s="31"/>
      <c r="L8706" s="31"/>
      <c r="M8706" s="169"/>
      <c r="N8706" s="148"/>
      <c r="O8706" s="106"/>
      <c r="P8706" s="43"/>
      <c r="Q8706" s="31"/>
      <c r="R8706" s="84"/>
      <c r="S8706" s="31"/>
      <c r="T8706" s="31"/>
      <c r="U8706" s="169"/>
      <c r="V8706" s="150"/>
      <c r="W8706" s="141" t="str" cm="1">
        <f t="array" ref="W8706">IF(SUM(LEN(B8706:V8706))=0,"",IF(OR(OR(ISBLANK(F8706),SUM(LEN(C8706),LEN(D8706))=0),AND(NOT(E8706="Unknown"),ISBLANK(J8706)),AND(NOT(O8706="Unknown"),ISBLANK(R8706))),"Missing Information", INDEX(Table15[Entire Service Line Classification], MATCH(SUMIFS(Table15[Unique ID],Table15[System-Owned Portion],E8706,Table15[If Material Anything Other than "Lead" in Column E,Was Material Ever Previously Lead?],G8706,Table15[Customer-Owned Portion],O8706),Table15[Unique ID],0),0)))</f>
        <v/>
      </c>
      <c r="X8706"/>
    </row>
    <row r="8707" spans="2:24" x14ac:dyDescent="0.25">
      <c r="B8707" s="146"/>
      <c r="C8707" s="31"/>
      <c r="D8707" s="31"/>
      <c r="E8707" s="44"/>
      <c r="F8707" s="43"/>
      <c r="G8707" s="84"/>
      <c r="H8707" s="31"/>
      <c r="I8707" s="31"/>
      <c r="J8707" s="84"/>
      <c r="K8707" s="31"/>
      <c r="L8707" s="31"/>
      <c r="M8707" s="169"/>
      <c r="N8707" s="148"/>
      <c r="O8707" s="106"/>
      <c r="P8707" s="43"/>
      <c r="Q8707" s="31"/>
      <c r="R8707" s="84"/>
      <c r="S8707" s="31"/>
      <c r="T8707" s="31"/>
      <c r="U8707" s="169"/>
      <c r="V8707" s="150"/>
      <c r="W8707" s="141" t="str" cm="1">
        <f t="array" ref="W8707">IF(SUM(LEN(B8707:V8707))=0,"",IF(OR(OR(ISBLANK(F8707),SUM(LEN(C8707),LEN(D8707))=0),AND(NOT(E8707="Unknown"),ISBLANK(J8707)),AND(NOT(O8707="Unknown"),ISBLANK(R8707))),"Missing Information", INDEX(Table15[Entire Service Line Classification], MATCH(SUMIFS(Table15[Unique ID],Table15[System-Owned Portion],E8707,Table15[If Material Anything Other than "Lead" in Column E,Was Material Ever Previously Lead?],G8707,Table15[Customer-Owned Portion],O8707),Table15[Unique ID],0),0)))</f>
        <v/>
      </c>
      <c r="X8707"/>
    </row>
    <row r="8708" spans="2:24" x14ac:dyDescent="0.25">
      <c r="B8708" s="146"/>
      <c r="C8708" s="31"/>
      <c r="D8708" s="31"/>
      <c r="E8708" s="44"/>
      <c r="F8708" s="43"/>
      <c r="G8708" s="84"/>
      <c r="H8708" s="31"/>
      <c r="I8708" s="31"/>
      <c r="J8708" s="84"/>
      <c r="K8708" s="31"/>
      <c r="L8708" s="31"/>
      <c r="M8708" s="169"/>
      <c r="N8708" s="148"/>
      <c r="O8708" s="106"/>
      <c r="P8708" s="43"/>
      <c r="Q8708" s="31"/>
      <c r="R8708" s="84"/>
      <c r="S8708" s="31"/>
      <c r="T8708" s="31"/>
      <c r="U8708" s="169"/>
      <c r="V8708" s="150"/>
      <c r="W8708" s="141" t="str" cm="1">
        <f t="array" ref="W8708">IF(SUM(LEN(B8708:V8708))=0,"",IF(OR(OR(ISBLANK(F8708),SUM(LEN(C8708),LEN(D8708))=0),AND(NOT(E8708="Unknown"),ISBLANK(J8708)),AND(NOT(O8708="Unknown"),ISBLANK(R8708))),"Missing Information", INDEX(Table15[Entire Service Line Classification], MATCH(SUMIFS(Table15[Unique ID],Table15[System-Owned Portion],E8708,Table15[If Material Anything Other than "Lead" in Column E,Was Material Ever Previously Lead?],G8708,Table15[Customer-Owned Portion],O8708),Table15[Unique ID],0),0)))</f>
        <v/>
      </c>
      <c r="X8708"/>
    </row>
    <row r="8709" spans="2:24" x14ac:dyDescent="0.25">
      <c r="B8709" s="146"/>
      <c r="C8709" s="31"/>
      <c r="D8709" s="31"/>
      <c r="E8709" s="44"/>
      <c r="F8709" s="43"/>
      <c r="G8709" s="84"/>
      <c r="H8709" s="31"/>
      <c r="I8709" s="31"/>
      <c r="J8709" s="84"/>
      <c r="K8709" s="31"/>
      <c r="L8709" s="31"/>
      <c r="M8709" s="169"/>
      <c r="N8709" s="148"/>
      <c r="O8709" s="106"/>
      <c r="P8709" s="43"/>
      <c r="Q8709" s="31"/>
      <c r="R8709" s="84"/>
      <c r="S8709" s="31"/>
      <c r="T8709" s="31"/>
      <c r="U8709" s="169"/>
      <c r="V8709" s="150"/>
      <c r="W8709" s="141" t="str" cm="1">
        <f t="array" ref="W8709">IF(SUM(LEN(B8709:V8709))=0,"",IF(OR(OR(ISBLANK(F8709),SUM(LEN(C8709),LEN(D8709))=0),AND(NOT(E8709="Unknown"),ISBLANK(J8709)),AND(NOT(O8709="Unknown"),ISBLANK(R8709))),"Missing Information", INDEX(Table15[Entire Service Line Classification], MATCH(SUMIFS(Table15[Unique ID],Table15[System-Owned Portion],E8709,Table15[If Material Anything Other than "Lead" in Column E,Was Material Ever Previously Lead?],G8709,Table15[Customer-Owned Portion],O8709),Table15[Unique ID],0),0)))</f>
        <v/>
      </c>
      <c r="X8709"/>
    </row>
    <row r="8710" spans="2:24" x14ac:dyDescent="0.25">
      <c r="B8710" s="146"/>
      <c r="C8710" s="31"/>
      <c r="D8710" s="31"/>
      <c r="E8710" s="44"/>
      <c r="F8710" s="43"/>
      <c r="G8710" s="84"/>
      <c r="H8710" s="31"/>
      <c r="I8710" s="31"/>
      <c r="J8710" s="84"/>
      <c r="K8710" s="31"/>
      <c r="L8710" s="31"/>
      <c r="M8710" s="169"/>
      <c r="N8710" s="148"/>
      <c r="O8710" s="106"/>
      <c r="P8710" s="43"/>
      <c r="Q8710" s="31"/>
      <c r="R8710" s="84"/>
      <c r="S8710" s="31"/>
      <c r="T8710" s="31"/>
      <c r="U8710" s="169"/>
      <c r="V8710" s="150"/>
      <c r="W8710" s="141" t="str" cm="1">
        <f t="array" ref="W8710">IF(SUM(LEN(B8710:V8710))=0,"",IF(OR(OR(ISBLANK(F8710),SUM(LEN(C8710),LEN(D8710))=0),AND(NOT(E8710="Unknown"),ISBLANK(J8710)),AND(NOT(O8710="Unknown"),ISBLANK(R8710))),"Missing Information", INDEX(Table15[Entire Service Line Classification], MATCH(SUMIFS(Table15[Unique ID],Table15[System-Owned Portion],E8710,Table15[If Material Anything Other than "Lead" in Column E,Was Material Ever Previously Lead?],G8710,Table15[Customer-Owned Portion],O8710),Table15[Unique ID],0),0)))</f>
        <v/>
      </c>
      <c r="X8710"/>
    </row>
    <row r="8711" spans="2:24" x14ac:dyDescent="0.25">
      <c r="B8711" s="146"/>
      <c r="C8711" s="31"/>
      <c r="D8711" s="31"/>
      <c r="E8711" s="44"/>
      <c r="F8711" s="43"/>
      <c r="G8711" s="84"/>
      <c r="H8711" s="31"/>
      <c r="I8711" s="31"/>
      <c r="J8711" s="84"/>
      <c r="K8711" s="31"/>
      <c r="L8711" s="31"/>
      <c r="M8711" s="169"/>
      <c r="N8711" s="148"/>
      <c r="O8711" s="106"/>
      <c r="P8711" s="43"/>
      <c r="Q8711" s="31"/>
      <c r="R8711" s="84"/>
      <c r="S8711" s="31"/>
      <c r="T8711" s="31"/>
      <c r="U8711" s="169"/>
      <c r="V8711" s="150"/>
      <c r="W8711" s="141" t="str" cm="1">
        <f t="array" ref="W8711">IF(SUM(LEN(B8711:V8711))=0,"",IF(OR(OR(ISBLANK(F8711),SUM(LEN(C8711),LEN(D8711))=0),AND(NOT(E8711="Unknown"),ISBLANK(J8711)),AND(NOT(O8711="Unknown"),ISBLANK(R8711))),"Missing Information", INDEX(Table15[Entire Service Line Classification], MATCH(SUMIFS(Table15[Unique ID],Table15[System-Owned Portion],E8711,Table15[If Material Anything Other than "Lead" in Column E,Was Material Ever Previously Lead?],G8711,Table15[Customer-Owned Portion],O8711),Table15[Unique ID],0),0)))</f>
        <v/>
      </c>
      <c r="X8711"/>
    </row>
    <row r="8712" spans="2:24" x14ac:dyDescent="0.25">
      <c r="B8712" s="146"/>
      <c r="C8712" s="31"/>
      <c r="D8712" s="31"/>
      <c r="E8712" s="44"/>
      <c r="F8712" s="43"/>
      <c r="G8712" s="84"/>
      <c r="H8712" s="31"/>
      <c r="I8712" s="31"/>
      <c r="J8712" s="84"/>
      <c r="K8712" s="31"/>
      <c r="L8712" s="31"/>
      <c r="M8712" s="169"/>
      <c r="N8712" s="148"/>
      <c r="O8712" s="106"/>
      <c r="P8712" s="43"/>
      <c r="Q8712" s="31"/>
      <c r="R8712" s="84"/>
      <c r="S8712" s="31"/>
      <c r="T8712" s="31"/>
      <c r="U8712" s="169"/>
      <c r="V8712" s="150"/>
      <c r="W8712" s="141" t="str" cm="1">
        <f t="array" ref="W8712">IF(SUM(LEN(B8712:V8712))=0,"",IF(OR(OR(ISBLANK(F8712),SUM(LEN(C8712),LEN(D8712))=0),AND(NOT(E8712="Unknown"),ISBLANK(J8712)),AND(NOT(O8712="Unknown"),ISBLANK(R8712))),"Missing Information", INDEX(Table15[Entire Service Line Classification], MATCH(SUMIFS(Table15[Unique ID],Table15[System-Owned Portion],E8712,Table15[If Material Anything Other than "Lead" in Column E,Was Material Ever Previously Lead?],G8712,Table15[Customer-Owned Portion],O8712),Table15[Unique ID],0),0)))</f>
        <v/>
      </c>
      <c r="X8712"/>
    </row>
    <row r="8713" spans="2:24" x14ac:dyDescent="0.25">
      <c r="B8713" s="146"/>
      <c r="C8713" s="31"/>
      <c r="D8713" s="31"/>
      <c r="E8713" s="44"/>
      <c r="F8713" s="43"/>
      <c r="G8713" s="84"/>
      <c r="H8713" s="31"/>
      <c r="I8713" s="31"/>
      <c r="J8713" s="84"/>
      <c r="K8713" s="31"/>
      <c r="L8713" s="31"/>
      <c r="M8713" s="169"/>
      <c r="N8713" s="148"/>
      <c r="O8713" s="106"/>
      <c r="P8713" s="43"/>
      <c r="Q8713" s="31"/>
      <c r="R8713" s="84"/>
      <c r="S8713" s="31"/>
      <c r="T8713" s="31"/>
      <c r="U8713" s="169"/>
      <c r="V8713" s="150"/>
      <c r="W8713" s="141" t="str" cm="1">
        <f t="array" ref="W8713">IF(SUM(LEN(B8713:V8713))=0,"",IF(OR(OR(ISBLANK(F8713),SUM(LEN(C8713),LEN(D8713))=0),AND(NOT(E8713="Unknown"),ISBLANK(J8713)),AND(NOT(O8713="Unknown"),ISBLANK(R8713))),"Missing Information", INDEX(Table15[Entire Service Line Classification], MATCH(SUMIFS(Table15[Unique ID],Table15[System-Owned Portion],E8713,Table15[If Material Anything Other than "Lead" in Column E,Was Material Ever Previously Lead?],G8713,Table15[Customer-Owned Portion],O8713),Table15[Unique ID],0),0)))</f>
        <v/>
      </c>
      <c r="X8713"/>
    </row>
    <row r="8714" spans="2:24" x14ac:dyDescent="0.25">
      <c r="B8714" s="146"/>
      <c r="C8714" s="31"/>
      <c r="D8714" s="31"/>
      <c r="E8714" s="44"/>
      <c r="F8714" s="43"/>
      <c r="G8714" s="84"/>
      <c r="H8714" s="31"/>
      <c r="I8714" s="31"/>
      <c r="J8714" s="84"/>
      <c r="K8714" s="31"/>
      <c r="L8714" s="31"/>
      <c r="M8714" s="169"/>
      <c r="N8714" s="148"/>
      <c r="O8714" s="106"/>
      <c r="P8714" s="43"/>
      <c r="Q8714" s="31"/>
      <c r="R8714" s="84"/>
      <c r="S8714" s="31"/>
      <c r="T8714" s="31"/>
      <c r="U8714" s="169"/>
      <c r="V8714" s="150"/>
      <c r="W8714" s="141" t="str" cm="1">
        <f t="array" ref="W8714">IF(SUM(LEN(B8714:V8714))=0,"",IF(OR(OR(ISBLANK(F8714),SUM(LEN(C8714),LEN(D8714))=0),AND(NOT(E8714="Unknown"),ISBLANK(J8714)),AND(NOT(O8714="Unknown"),ISBLANK(R8714))),"Missing Information", INDEX(Table15[Entire Service Line Classification], MATCH(SUMIFS(Table15[Unique ID],Table15[System-Owned Portion],E8714,Table15[If Material Anything Other than "Lead" in Column E,Was Material Ever Previously Lead?],G8714,Table15[Customer-Owned Portion],O8714),Table15[Unique ID],0),0)))</f>
        <v/>
      </c>
      <c r="X8714"/>
    </row>
    <row r="8715" spans="2:24" x14ac:dyDescent="0.25">
      <c r="B8715" s="146"/>
      <c r="C8715" s="31"/>
      <c r="D8715" s="31"/>
      <c r="E8715" s="44"/>
      <c r="F8715" s="43"/>
      <c r="G8715" s="84"/>
      <c r="H8715" s="31"/>
      <c r="I8715" s="31"/>
      <c r="J8715" s="84"/>
      <c r="K8715" s="31"/>
      <c r="L8715" s="31"/>
      <c r="M8715" s="169"/>
      <c r="N8715" s="148"/>
      <c r="O8715" s="106"/>
      <c r="P8715" s="43"/>
      <c r="Q8715" s="31"/>
      <c r="R8715" s="84"/>
      <c r="S8715" s="31"/>
      <c r="T8715" s="31"/>
      <c r="U8715" s="169"/>
      <c r="V8715" s="150"/>
      <c r="W8715" s="141" t="str" cm="1">
        <f t="array" ref="W8715">IF(SUM(LEN(B8715:V8715))=0,"",IF(OR(OR(ISBLANK(F8715),SUM(LEN(C8715),LEN(D8715))=0),AND(NOT(E8715="Unknown"),ISBLANK(J8715)),AND(NOT(O8715="Unknown"),ISBLANK(R8715))),"Missing Information", INDEX(Table15[Entire Service Line Classification], MATCH(SUMIFS(Table15[Unique ID],Table15[System-Owned Portion],E8715,Table15[If Material Anything Other than "Lead" in Column E,Was Material Ever Previously Lead?],G8715,Table15[Customer-Owned Portion],O8715),Table15[Unique ID],0),0)))</f>
        <v/>
      </c>
      <c r="X8715"/>
    </row>
    <row r="8716" spans="2:24" x14ac:dyDescent="0.25">
      <c r="B8716" s="146"/>
      <c r="C8716" s="31"/>
      <c r="D8716" s="31"/>
      <c r="E8716" s="44"/>
      <c r="F8716" s="43"/>
      <c r="G8716" s="84"/>
      <c r="H8716" s="31"/>
      <c r="I8716" s="31"/>
      <c r="J8716" s="84"/>
      <c r="K8716" s="31"/>
      <c r="L8716" s="31"/>
      <c r="M8716" s="169"/>
      <c r="N8716" s="148"/>
      <c r="O8716" s="106"/>
      <c r="P8716" s="43"/>
      <c r="Q8716" s="31"/>
      <c r="R8716" s="84"/>
      <c r="S8716" s="31"/>
      <c r="T8716" s="31"/>
      <c r="U8716" s="169"/>
      <c r="V8716" s="150"/>
      <c r="W8716" s="141" t="str" cm="1">
        <f t="array" ref="W8716">IF(SUM(LEN(B8716:V8716))=0,"",IF(OR(OR(ISBLANK(F8716),SUM(LEN(C8716),LEN(D8716))=0),AND(NOT(E8716="Unknown"),ISBLANK(J8716)),AND(NOT(O8716="Unknown"),ISBLANK(R8716))),"Missing Information", INDEX(Table15[Entire Service Line Classification], MATCH(SUMIFS(Table15[Unique ID],Table15[System-Owned Portion],E8716,Table15[If Material Anything Other than "Lead" in Column E,Was Material Ever Previously Lead?],G8716,Table15[Customer-Owned Portion],O8716),Table15[Unique ID],0),0)))</f>
        <v/>
      </c>
      <c r="X8716"/>
    </row>
    <row r="8717" spans="2:24" x14ac:dyDescent="0.25">
      <c r="B8717" s="146"/>
      <c r="C8717" s="31"/>
      <c r="D8717" s="31"/>
      <c r="E8717" s="44"/>
      <c r="F8717" s="43"/>
      <c r="G8717" s="84"/>
      <c r="H8717" s="31"/>
      <c r="I8717" s="31"/>
      <c r="J8717" s="84"/>
      <c r="K8717" s="31"/>
      <c r="L8717" s="31"/>
      <c r="M8717" s="169"/>
      <c r="N8717" s="148"/>
      <c r="O8717" s="106"/>
      <c r="P8717" s="43"/>
      <c r="Q8717" s="31"/>
      <c r="R8717" s="84"/>
      <c r="S8717" s="31"/>
      <c r="T8717" s="31"/>
      <c r="U8717" s="169"/>
      <c r="V8717" s="150"/>
      <c r="W8717" s="141" t="str" cm="1">
        <f t="array" ref="W8717">IF(SUM(LEN(B8717:V8717))=0,"",IF(OR(OR(ISBLANK(F8717),SUM(LEN(C8717),LEN(D8717))=0),AND(NOT(E8717="Unknown"),ISBLANK(J8717)),AND(NOT(O8717="Unknown"),ISBLANK(R8717))),"Missing Information", INDEX(Table15[Entire Service Line Classification], MATCH(SUMIFS(Table15[Unique ID],Table15[System-Owned Portion],E8717,Table15[If Material Anything Other than "Lead" in Column E,Was Material Ever Previously Lead?],G8717,Table15[Customer-Owned Portion],O8717),Table15[Unique ID],0),0)))</f>
        <v/>
      </c>
      <c r="X8717"/>
    </row>
    <row r="8718" spans="2:24" x14ac:dyDescent="0.25">
      <c r="B8718" s="146"/>
      <c r="C8718" s="31"/>
      <c r="D8718" s="31"/>
      <c r="E8718" s="44"/>
      <c r="F8718" s="43"/>
      <c r="G8718" s="84"/>
      <c r="H8718" s="31"/>
      <c r="I8718" s="31"/>
      <c r="J8718" s="84"/>
      <c r="K8718" s="31"/>
      <c r="L8718" s="31"/>
      <c r="M8718" s="169"/>
      <c r="N8718" s="148"/>
      <c r="O8718" s="106"/>
      <c r="P8718" s="43"/>
      <c r="Q8718" s="31"/>
      <c r="R8718" s="84"/>
      <c r="S8718" s="31"/>
      <c r="T8718" s="31"/>
      <c r="U8718" s="169"/>
      <c r="V8718" s="150"/>
      <c r="W8718" s="141" t="str" cm="1">
        <f t="array" ref="W8718">IF(SUM(LEN(B8718:V8718))=0,"",IF(OR(OR(ISBLANK(F8718),SUM(LEN(C8718),LEN(D8718))=0),AND(NOT(E8718="Unknown"),ISBLANK(J8718)),AND(NOT(O8718="Unknown"),ISBLANK(R8718))),"Missing Information", INDEX(Table15[Entire Service Line Classification], MATCH(SUMIFS(Table15[Unique ID],Table15[System-Owned Portion],E8718,Table15[If Material Anything Other than "Lead" in Column E,Was Material Ever Previously Lead?],G8718,Table15[Customer-Owned Portion],O8718),Table15[Unique ID],0),0)))</f>
        <v/>
      </c>
      <c r="X8718"/>
    </row>
    <row r="8719" spans="2:24" x14ac:dyDescent="0.25">
      <c r="B8719" s="146"/>
      <c r="C8719" s="31"/>
      <c r="D8719" s="31"/>
      <c r="E8719" s="44"/>
      <c r="F8719" s="43"/>
      <c r="G8719" s="84"/>
      <c r="H8719" s="31"/>
      <c r="I8719" s="31"/>
      <c r="J8719" s="84"/>
      <c r="K8719" s="31"/>
      <c r="L8719" s="31"/>
      <c r="M8719" s="169"/>
      <c r="N8719" s="148"/>
      <c r="O8719" s="106"/>
      <c r="P8719" s="43"/>
      <c r="Q8719" s="31"/>
      <c r="R8719" s="84"/>
      <c r="S8719" s="31"/>
      <c r="T8719" s="31"/>
      <c r="U8719" s="169"/>
      <c r="V8719" s="150"/>
      <c r="W8719" s="141" t="str" cm="1">
        <f t="array" ref="W8719">IF(SUM(LEN(B8719:V8719))=0,"",IF(OR(OR(ISBLANK(F8719),SUM(LEN(C8719),LEN(D8719))=0),AND(NOT(E8719="Unknown"),ISBLANK(J8719)),AND(NOT(O8719="Unknown"),ISBLANK(R8719))),"Missing Information", INDEX(Table15[Entire Service Line Classification], MATCH(SUMIFS(Table15[Unique ID],Table15[System-Owned Portion],E8719,Table15[If Material Anything Other than "Lead" in Column E,Was Material Ever Previously Lead?],G8719,Table15[Customer-Owned Portion],O8719),Table15[Unique ID],0),0)))</f>
        <v/>
      </c>
      <c r="X8719"/>
    </row>
    <row r="8720" spans="2:24" x14ac:dyDescent="0.25">
      <c r="B8720" s="146"/>
      <c r="C8720" s="31"/>
      <c r="D8720" s="31"/>
      <c r="E8720" s="44"/>
      <c r="F8720" s="43"/>
      <c r="G8720" s="84"/>
      <c r="H8720" s="31"/>
      <c r="I8720" s="31"/>
      <c r="J8720" s="84"/>
      <c r="K8720" s="31"/>
      <c r="L8720" s="31"/>
      <c r="M8720" s="169"/>
      <c r="N8720" s="148"/>
      <c r="O8720" s="106"/>
      <c r="P8720" s="43"/>
      <c r="Q8720" s="31"/>
      <c r="R8720" s="84"/>
      <c r="S8720" s="31"/>
      <c r="T8720" s="31"/>
      <c r="U8720" s="169"/>
      <c r="V8720" s="150"/>
      <c r="W8720" s="141" t="str" cm="1">
        <f t="array" ref="W8720">IF(SUM(LEN(B8720:V8720))=0,"",IF(OR(OR(ISBLANK(F8720),SUM(LEN(C8720),LEN(D8720))=0),AND(NOT(E8720="Unknown"),ISBLANK(J8720)),AND(NOT(O8720="Unknown"),ISBLANK(R8720))),"Missing Information", INDEX(Table15[Entire Service Line Classification], MATCH(SUMIFS(Table15[Unique ID],Table15[System-Owned Portion],E8720,Table15[If Material Anything Other than "Lead" in Column E,Was Material Ever Previously Lead?],G8720,Table15[Customer-Owned Portion],O8720),Table15[Unique ID],0),0)))</f>
        <v/>
      </c>
      <c r="X8720"/>
    </row>
    <row r="8721" spans="2:24" x14ac:dyDescent="0.25">
      <c r="B8721" s="146"/>
      <c r="C8721" s="31"/>
      <c r="D8721" s="31"/>
      <c r="E8721" s="44"/>
      <c r="F8721" s="43"/>
      <c r="G8721" s="84"/>
      <c r="H8721" s="31"/>
      <c r="I8721" s="31"/>
      <c r="J8721" s="84"/>
      <c r="K8721" s="31"/>
      <c r="L8721" s="31"/>
      <c r="M8721" s="169"/>
      <c r="N8721" s="148"/>
      <c r="O8721" s="106"/>
      <c r="P8721" s="43"/>
      <c r="Q8721" s="31"/>
      <c r="R8721" s="84"/>
      <c r="S8721" s="31"/>
      <c r="T8721" s="31"/>
      <c r="U8721" s="169"/>
      <c r="V8721" s="150"/>
      <c r="W8721" s="141" t="str" cm="1">
        <f t="array" ref="W8721">IF(SUM(LEN(B8721:V8721))=0,"",IF(OR(OR(ISBLANK(F8721),SUM(LEN(C8721),LEN(D8721))=0),AND(NOT(E8721="Unknown"),ISBLANK(J8721)),AND(NOT(O8721="Unknown"),ISBLANK(R8721))),"Missing Information", INDEX(Table15[Entire Service Line Classification], MATCH(SUMIFS(Table15[Unique ID],Table15[System-Owned Portion],E8721,Table15[If Material Anything Other than "Lead" in Column E,Was Material Ever Previously Lead?],G8721,Table15[Customer-Owned Portion],O8721),Table15[Unique ID],0),0)))</f>
        <v/>
      </c>
      <c r="X8721"/>
    </row>
    <row r="8722" spans="2:24" x14ac:dyDescent="0.25">
      <c r="B8722" s="146"/>
      <c r="C8722" s="31"/>
      <c r="D8722" s="31"/>
      <c r="E8722" s="44"/>
      <c r="F8722" s="43"/>
      <c r="G8722" s="84"/>
      <c r="H8722" s="31"/>
      <c r="I8722" s="31"/>
      <c r="J8722" s="84"/>
      <c r="K8722" s="31"/>
      <c r="L8722" s="31"/>
      <c r="M8722" s="169"/>
      <c r="N8722" s="148"/>
      <c r="O8722" s="106"/>
      <c r="P8722" s="43"/>
      <c r="Q8722" s="31"/>
      <c r="R8722" s="84"/>
      <c r="S8722" s="31"/>
      <c r="T8722" s="31"/>
      <c r="U8722" s="169"/>
      <c r="V8722" s="150"/>
      <c r="W8722" s="141" t="str" cm="1">
        <f t="array" ref="W8722">IF(SUM(LEN(B8722:V8722))=0,"",IF(OR(OR(ISBLANK(F8722),SUM(LEN(C8722),LEN(D8722))=0),AND(NOT(E8722="Unknown"),ISBLANK(J8722)),AND(NOT(O8722="Unknown"),ISBLANK(R8722))),"Missing Information", INDEX(Table15[Entire Service Line Classification], MATCH(SUMIFS(Table15[Unique ID],Table15[System-Owned Portion],E8722,Table15[If Material Anything Other than "Lead" in Column E,Was Material Ever Previously Lead?],G8722,Table15[Customer-Owned Portion],O8722),Table15[Unique ID],0),0)))</f>
        <v/>
      </c>
      <c r="X8722"/>
    </row>
    <row r="8723" spans="2:24" x14ac:dyDescent="0.25">
      <c r="B8723" s="146"/>
      <c r="C8723" s="31"/>
      <c r="D8723" s="31"/>
      <c r="E8723" s="44"/>
      <c r="F8723" s="43"/>
      <c r="G8723" s="84"/>
      <c r="H8723" s="31"/>
      <c r="I8723" s="31"/>
      <c r="J8723" s="84"/>
      <c r="K8723" s="31"/>
      <c r="L8723" s="31"/>
      <c r="M8723" s="169"/>
      <c r="N8723" s="148"/>
      <c r="O8723" s="106"/>
      <c r="P8723" s="43"/>
      <c r="Q8723" s="31"/>
      <c r="R8723" s="84"/>
      <c r="S8723" s="31"/>
      <c r="T8723" s="31"/>
      <c r="U8723" s="169"/>
      <c r="V8723" s="150"/>
      <c r="W8723" s="141" t="str" cm="1">
        <f t="array" ref="W8723">IF(SUM(LEN(B8723:V8723))=0,"",IF(OR(OR(ISBLANK(F8723),SUM(LEN(C8723),LEN(D8723))=0),AND(NOT(E8723="Unknown"),ISBLANK(J8723)),AND(NOT(O8723="Unknown"),ISBLANK(R8723))),"Missing Information", INDEX(Table15[Entire Service Line Classification], MATCH(SUMIFS(Table15[Unique ID],Table15[System-Owned Portion],E8723,Table15[If Material Anything Other than "Lead" in Column E,Was Material Ever Previously Lead?],G8723,Table15[Customer-Owned Portion],O8723),Table15[Unique ID],0),0)))</f>
        <v/>
      </c>
      <c r="X8723"/>
    </row>
    <row r="8724" spans="2:24" x14ac:dyDescent="0.25">
      <c r="B8724" s="146"/>
      <c r="C8724" s="31"/>
      <c r="D8724" s="31"/>
      <c r="E8724" s="44"/>
      <c r="F8724" s="43"/>
      <c r="G8724" s="84"/>
      <c r="H8724" s="31"/>
      <c r="I8724" s="31"/>
      <c r="J8724" s="84"/>
      <c r="K8724" s="31"/>
      <c r="L8724" s="31"/>
      <c r="M8724" s="169"/>
      <c r="N8724" s="148"/>
      <c r="O8724" s="106"/>
      <c r="P8724" s="43"/>
      <c r="Q8724" s="31"/>
      <c r="R8724" s="84"/>
      <c r="S8724" s="31"/>
      <c r="T8724" s="31"/>
      <c r="U8724" s="169"/>
      <c r="V8724" s="150"/>
      <c r="W8724" s="141" t="str" cm="1">
        <f t="array" ref="W8724">IF(SUM(LEN(B8724:V8724))=0,"",IF(OR(OR(ISBLANK(F8724),SUM(LEN(C8724),LEN(D8724))=0),AND(NOT(E8724="Unknown"),ISBLANK(J8724)),AND(NOT(O8724="Unknown"),ISBLANK(R8724))),"Missing Information", INDEX(Table15[Entire Service Line Classification], MATCH(SUMIFS(Table15[Unique ID],Table15[System-Owned Portion],E8724,Table15[If Material Anything Other than "Lead" in Column E,Was Material Ever Previously Lead?],G8724,Table15[Customer-Owned Portion],O8724),Table15[Unique ID],0),0)))</f>
        <v/>
      </c>
      <c r="X8724"/>
    </row>
    <row r="8725" spans="2:24" x14ac:dyDescent="0.25">
      <c r="B8725" s="146"/>
      <c r="C8725" s="31"/>
      <c r="D8725" s="31"/>
      <c r="E8725" s="44"/>
      <c r="F8725" s="43"/>
      <c r="G8725" s="84"/>
      <c r="H8725" s="31"/>
      <c r="I8725" s="31"/>
      <c r="J8725" s="84"/>
      <c r="K8725" s="31"/>
      <c r="L8725" s="31"/>
      <c r="M8725" s="169"/>
      <c r="N8725" s="148"/>
      <c r="O8725" s="106"/>
      <c r="P8725" s="43"/>
      <c r="Q8725" s="31"/>
      <c r="R8725" s="84"/>
      <c r="S8725" s="31"/>
      <c r="T8725" s="31"/>
      <c r="U8725" s="169"/>
      <c r="V8725" s="150"/>
      <c r="W8725" s="141" t="str" cm="1">
        <f t="array" ref="W8725">IF(SUM(LEN(B8725:V8725))=0,"",IF(OR(OR(ISBLANK(F8725),SUM(LEN(C8725),LEN(D8725))=0),AND(NOT(E8725="Unknown"),ISBLANK(J8725)),AND(NOT(O8725="Unknown"),ISBLANK(R8725))),"Missing Information", INDEX(Table15[Entire Service Line Classification], MATCH(SUMIFS(Table15[Unique ID],Table15[System-Owned Portion],E8725,Table15[If Material Anything Other than "Lead" in Column E,Was Material Ever Previously Lead?],G8725,Table15[Customer-Owned Portion],O8725),Table15[Unique ID],0),0)))</f>
        <v/>
      </c>
      <c r="X8725"/>
    </row>
    <row r="8726" spans="2:24" x14ac:dyDescent="0.25">
      <c r="B8726" s="146"/>
      <c r="C8726" s="31"/>
      <c r="D8726" s="31"/>
      <c r="E8726" s="44"/>
      <c r="F8726" s="43"/>
      <c r="G8726" s="84"/>
      <c r="H8726" s="31"/>
      <c r="I8726" s="31"/>
      <c r="J8726" s="84"/>
      <c r="K8726" s="31"/>
      <c r="L8726" s="31"/>
      <c r="M8726" s="169"/>
      <c r="N8726" s="148"/>
      <c r="O8726" s="106"/>
      <c r="P8726" s="43"/>
      <c r="Q8726" s="31"/>
      <c r="R8726" s="84"/>
      <c r="S8726" s="31"/>
      <c r="T8726" s="31"/>
      <c r="U8726" s="169"/>
      <c r="V8726" s="150"/>
      <c r="W8726" s="141" t="str" cm="1">
        <f t="array" ref="W8726">IF(SUM(LEN(B8726:V8726))=0,"",IF(OR(OR(ISBLANK(F8726),SUM(LEN(C8726),LEN(D8726))=0),AND(NOT(E8726="Unknown"),ISBLANK(J8726)),AND(NOT(O8726="Unknown"),ISBLANK(R8726))),"Missing Information", INDEX(Table15[Entire Service Line Classification], MATCH(SUMIFS(Table15[Unique ID],Table15[System-Owned Portion],E8726,Table15[If Material Anything Other than "Lead" in Column E,Was Material Ever Previously Lead?],G8726,Table15[Customer-Owned Portion],O8726),Table15[Unique ID],0),0)))</f>
        <v/>
      </c>
      <c r="X8726"/>
    </row>
    <row r="8727" spans="2:24" x14ac:dyDescent="0.25">
      <c r="B8727" s="146"/>
      <c r="C8727" s="31"/>
      <c r="D8727" s="31"/>
      <c r="E8727" s="44"/>
      <c r="F8727" s="43"/>
      <c r="G8727" s="84"/>
      <c r="H8727" s="31"/>
      <c r="I8727" s="31"/>
      <c r="J8727" s="84"/>
      <c r="K8727" s="31"/>
      <c r="L8727" s="31"/>
      <c r="M8727" s="169"/>
      <c r="N8727" s="148"/>
      <c r="O8727" s="106"/>
      <c r="P8727" s="43"/>
      <c r="Q8727" s="31"/>
      <c r="R8727" s="84"/>
      <c r="S8727" s="31"/>
      <c r="T8727" s="31"/>
      <c r="U8727" s="169"/>
      <c r="V8727" s="150"/>
      <c r="W8727" s="141" t="str" cm="1">
        <f t="array" ref="W8727">IF(SUM(LEN(B8727:V8727))=0,"",IF(OR(OR(ISBLANK(F8727),SUM(LEN(C8727),LEN(D8727))=0),AND(NOT(E8727="Unknown"),ISBLANK(J8727)),AND(NOT(O8727="Unknown"),ISBLANK(R8727))),"Missing Information", INDEX(Table15[Entire Service Line Classification], MATCH(SUMIFS(Table15[Unique ID],Table15[System-Owned Portion],E8727,Table15[If Material Anything Other than "Lead" in Column E,Was Material Ever Previously Lead?],G8727,Table15[Customer-Owned Portion],O8727),Table15[Unique ID],0),0)))</f>
        <v/>
      </c>
      <c r="X8727"/>
    </row>
    <row r="8728" spans="2:24" x14ac:dyDescent="0.25">
      <c r="B8728" s="146"/>
      <c r="C8728" s="31"/>
      <c r="D8728" s="31"/>
      <c r="E8728" s="44"/>
      <c r="F8728" s="43"/>
      <c r="G8728" s="84"/>
      <c r="H8728" s="31"/>
      <c r="I8728" s="31"/>
      <c r="J8728" s="84"/>
      <c r="K8728" s="31"/>
      <c r="L8728" s="31"/>
      <c r="M8728" s="169"/>
      <c r="N8728" s="148"/>
      <c r="O8728" s="106"/>
      <c r="P8728" s="43"/>
      <c r="Q8728" s="31"/>
      <c r="R8728" s="84"/>
      <c r="S8728" s="31"/>
      <c r="T8728" s="31"/>
      <c r="U8728" s="169"/>
      <c r="V8728" s="150"/>
      <c r="W8728" s="141" t="str" cm="1">
        <f t="array" ref="W8728">IF(SUM(LEN(B8728:V8728))=0,"",IF(OR(OR(ISBLANK(F8728),SUM(LEN(C8728),LEN(D8728))=0),AND(NOT(E8728="Unknown"),ISBLANK(J8728)),AND(NOT(O8728="Unknown"),ISBLANK(R8728))),"Missing Information", INDEX(Table15[Entire Service Line Classification], MATCH(SUMIFS(Table15[Unique ID],Table15[System-Owned Portion],E8728,Table15[If Material Anything Other than "Lead" in Column E,Was Material Ever Previously Lead?],G8728,Table15[Customer-Owned Portion],O8728),Table15[Unique ID],0),0)))</f>
        <v/>
      </c>
      <c r="X8728"/>
    </row>
    <row r="8729" spans="2:24" x14ac:dyDescent="0.25">
      <c r="B8729" s="146"/>
      <c r="C8729" s="31"/>
      <c r="D8729" s="31"/>
      <c r="E8729" s="44"/>
      <c r="F8729" s="43"/>
      <c r="G8729" s="84"/>
      <c r="H8729" s="31"/>
      <c r="I8729" s="31"/>
      <c r="J8729" s="84"/>
      <c r="K8729" s="31"/>
      <c r="L8729" s="31"/>
      <c r="M8729" s="169"/>
      <c r="N8729" s="148"/>
      <c r="O8729" s="106"/>
      <c r="P8729" s="43"/>
      <c r="Q8729" s="31"/>
      <c r="R8729" s="84"/>
      <c r="S8729" s="31"/>
      <c r="T8729" s="31"/>
      <c r="U8729" s="169"/>
      <c r="V8729" s="150"/>
      <c r="W8729" s="141" t="str" cm="1">
        <f t="array" ref="W8729">IF(SUM(LEN(B8729:V8729))=0,"",IF(OR(OR(ISBLANK(F8729),SUM(LEN(C8729),LEN(D8729))=0),AND(NOT(E8729="Unknown"),ISBLANK(J8729)),AND(NOT(O8729="Unknown"),ISBLANK(R8729))),"Missing Information", INDEX(Table15[Entire Service Line Classification], MATCH(SUMIFS(Table15[Unique ID],Table15[System-Owned Portion],E8729,Table15[If Material Anything Other than "Lead" in Column E,Was Material Ever Previously Lead?],G8729,Table15[Customer-Owned Portion],O8729),Table15[Unique ID],0),0)))</f>
        <v/>
      </c>
      <c r="X8729"/>
    </row>
    <row r="8730" spans="2:24" x14ac:dyDescent="0.25">
      <c r="B8730" s="146"/>
      <c r="C8730" s="31"/>
      <c r="D8730" s="31"/>
      <c r="E8730" s="44"/>
      <c r="F8730" s="43"/>
      <c r="G8730" s="84"/>
      <c r="H8730" s="31"/>
      <c r="I8730" s="31"/>
      <c r="J8730" s="84"/>
      <c r="K8730" s="31"/>
      <c r="L8730" s="31"/>
      <c r="M8730" s="169"/>
      <c r="N8730" s="148"/>
      <c r="O8730" s="106"/>
      <c r="P8730" s="43"/>
      <c r="Q8730" s="31"/>
      <c r="R8730" s="84"/>
      <c r="S8730" s="31"/>
      <c r="T8730" s="31"/>
      <c r="U8730" s="169"/>
      <c r="V8730" s="150"/>
      <c r="W8730" s="141" t="str" cm="1">
        <f t="array" ref="W8730">IF(SUM(LEN(B8730:V8730))=0,"",IF(OR(OR(ISBLANK(F8730),SUM(LEN(C8730),LEN(D8730))=0),AND(NOT(E8730="Unknown"),ISBLANK(J8730)),AND(NOT(O8730="Unknown"),ISBLANK(R8730))),"Missing Information", INDEX(Table15[Entire Service Line Classification], MATCH(SUMIFS(Table15[Unique ID],Table15[System-Owned Portion],E8730,Table15[If Material Anything Other than "Lead" in Column E,Was Material Ever Previously Lead?],G8730,Table15[Customer-Owned Portion],O8730),Table15[Unique ID],0),0)))</f>
        <v/>
      </c>
      <c r="X8730"/>
    </row>
    <row r="8731" spans="2:24" x14ac:dyDescent="0.25">
      <c r="B8731" s="146"/>
      <c r="C8731" s="31"/>
      <c r="D8731" s="31"/>
      <c r="E8731" s="44"/>
      <c r="F8731" s="43"/>
      <c r="G8731" s="84"/>
      <c r="H8731" s="31"/>
      <c r="I8731" s="31"/>
      <c r="J8731" s="84"/>
      <c r="K8731" s="31"/>
      <c r="L8731" s="31"/>
      <c r="M8731" s="169"/>
      <c r="N8731" s="148"/>
      <c r="O8731" s="106"/>
      <c r="P8731" s="43"/>
      <c r="Q8731" s="31"/>
      <c r="R8731" s="84"/>
      <c r="S8731" s="31"/>
      <c r="T8731" s="31"/>
      <c r="U8731" s="169"/>
      <c r="V8731" s="150"/>
      <c r="W8731" s="141" t="str" cm="1">
        <f t="array" ref="W8731">IF(SUM(LEN(B8731:V8731))=0,"",IF(OR(OR(ISBLANK(F8731),SUM(LEN(C8731),LEN(D8731))=0),AND(NOT(E8731="Unknown"),ISBLANK(J8731)),AND(NOT(O8731="Unknown"),ISBLANK(R8731))),"Missing Information", INDEX(Table15[Entire Service Line Classification], MATCH(SUMIFS(Table15[Unique ID],Table15[System-Owned Portion],E8731,Table15[If Material Anything Other than "Lead" in Column E,Was Material Ever Previously Lead?],G8731,Table15[Customer-Owned Portion],O8731),Table15[Unique ID],0),0)))</f>
        <v/>
      </c>
      <c r="X8731"/>
    </row>
    <row r="8732" spans="2:24" x14ac:dyDescent="0.25">
      <c r="B8732" s="146"/>
      <c r="C8732" s="31"/>
      <c r="D8732" s="31"/>
      <c r="E8732" s="44"/>
      <c r="F8732" s="43"/>
      <c r="G8732" s="84"/>
      <c r="H8732" s="31"/>
      <c r="I8732" s="31"/>
      <c r="J8732" s="84"/>
      <c r="K8732" s="31"/>
      <c r="L8732" s="31"/>
      <c r="M8732" s="169"/>
      <c r="N8732" s="148"/>
      <c r="O8732" s="106"/>
      <c r="P8732" s="43"/>
      <c r="Q8732" s="31"/>
      <c r="R8732" s="84"/>
      <c r="S8732" s="31"/>
      <c r="T8732" s="31"/>
      <c r="U8732" s="169"/>
      <c r="V8732" s="150"/>
      <c r="W8732" s="141" t="str" cm="1">
        <f t="array" ref="W8732">IF(SUM(LEN(B8732:V8732))=0,"",IF(OR(OR(ISBLANK(F8732),SUM(LEN(C8732),LEN(D8732))=0),AND(NOT(E8732="Unknown"),ISBLANK(J8732)),AND(NOT(O8732="Unknown"),ISBLANK(R8732))),"Missing Information", INDEX(Table15[Entire Service Line Classification], MATCH(SUMIFS(Table15[Unique ID],Table15[System-Owned Portion],E8732,Table15[If Material Anything Other than "Lead" in Column E,Was Material Ever Previously Lead?],G8732,Table15[Customer-Owned Portion],O8732),Table15[Unique ID],0),0)))</f>
        <v/>
      </c>
      <c r="X8732"/>
    </row>
    <row r="8733" spans="2:24" x14ac:dyDescent="0.25">
      <c r="B8733" s="146"/>
      <c r="C8733" s="31"/>
      <c r="D8733" s="31"/>
      <c r="E8733" s="44"/>
      <c r="F8733" s="43"/>
      <c r="G8733" s="84"/>
      <c r="H8733" s="31"/>
      <c r="I8733" s="31"/>
      <c r="J8733" s="84"/>
      <c r="K8733" s="31"/>
      <c r="L8733" s="31"/>
      <c r="M8733" s="169"/>
      <c r="N8733" s="148"/>
      <c r="O8733" s="106"/>
      <c r="P8733" s="43"/>
      <c r="Q8733" s="31"/>
      <c r="R8733" s="84"/>
      <c r="S8733" s="31"/>
      <c r="T8733" s="31"/>
      <c r="U8733" s="169"/>
      <c r="V8733" s="150"/>
      <c r="W8733" s="141" t="str" cm="1">
        <f t="array" ref="W8733">IF(SUM(LEN(B8733:V8733))=0,"",IF(OR(OR(ISBLANK(F8733),SUM(LEN(C8733),LEN(D8733))=0),AND(NOT(E8733="Unknown"),ISBLANK(J8733)),AND(NOT(O8733="Unknown"),ISBLANK(R8733))),"Missing Information", INDEX(Table15[Entire Service Line Classification], MATCH(SUMIFS(Table15[Unique ID],Table15[System-Owned Portion],E8733,Table15[If Material Anything Other than "Lead" in Column E,Was Material Ever Previously Lead?],G8733,Table15[Customer-Owned Portion],O8733),Table15[Unique ID],0),0)))</f>
        <v/>
      </c>
      <c r="X8733"/>
    </row>
    <row r="8734" spans="2:24" x14ac:dyDescent="0.25">
      <c r="B8734" s="146"/>
      <c r="C8734" s="31"/>
      <c r="D8734" s="31"/>
      <c r="E8734" s="44"/>
      <c r="F8734" s="43"/>
      <c r="G8734" s="84"/>
      <c r="H8734" s="31"/>
      <c r="I8734" s="31"/>
      <c r="J8734" s="84"/>
      <c r="K8734" s="31"/>
      <c r="L8734" s="31"/>
      <c r="M8734" s="169"/>
      <c r="N8734" s="148"/>
      <c r="O8734" s="106"/>
      <c r="P8734" s="43"/>
      <c r="Q8734" s="31"/>
      <c r="R8734" s="84"/>
      <c r="S8734" s="31"/>
      <c r="T8734" s="31"/>
      <c r="U8734" s="169"/>
      <c r="V8734" s="150"/>
      <c r="W8734" s="141" t="str" cm="1">
        <f t="array" ref="W8734">IF(SUM(LEN(B8734:V8734))=0,"",IF(OR(OR(ISBLANK(F8734),SUM(LEN(C8734),LEN(D8734))=0),AND(NOT(E8734="Unknown"),ISBLANK(J8734)),AND(NOT(O8734="Unknown"),ISBLANK(R8734))),"Missing Information", INDEX(Table15[Entire Service Line Classification], MATCH(SUMIFS(Table15[Unique ID],Table15[System-Owned Portion],E8734,Table15[If Material Anything Other than "Lead" in Column E,Was Material Ever Previously Lead?],G8734,Table15[Customer-Owned Portion],O8734),Table15[Unique ID],0),0)))</f>
        <v/>
      </c>
      <c r="X8734"/>
    </row>
    <row r="8735" spans="2:24" x14ac:dyDescent="0.25">
      <c r="B8735" s="146"/>
      <c r="C8735" s="31"/>
      <c r="D8735" s="31"/>
      <c r="E8735" s="44"/>
      <c r="F8735" s="43"/>
      <c r="G8735" s="84"/>
      <c r="H8735" s="31"/>
      <c r="I8735" s="31"/>
      <c r="J8735" s="84"/>
      <c r="K8735" s="31"/>
      <c r="L8735" s="31"/>
      <c r="M8735" s="169"/>
      <c r="N8735" s="148"/>
      <c r="O8735" s="106"/>
      <c r="P8735" s="43"/>
      <c r="Q8735" s="31"/>
      <c r="R8735" s="84"/>
      <c r="S8735" s="31"/>
      <c r="T8735" s="31"/>
      <c r="U8735" s="169"/>
      <c r="V8735" s="150"/>
      <c r="W8735" s="141" t="str" cm="1">
        <f t="array" ref="W8735">IF(SUM(LEN(B8735:V8735))=0,"",IF(OR(OR(ISBLANK(F8735),SUM(LEN(C8735),LEN(D8735))=0),AND(NOT(E8735="Unknown"),ISBLANK(J8735)),AND(NOT(O8735="Unknown"),ISBLANK(R8735))),"Missing Information", INDEX(Table15[Entire Service Line Classification], MATCH(SUMIFS(Table15[Unique ID],Table15[System-Owned Portion],E8735,Table15[If Material Anything Other than "Lead" in Column E,Was Material Ever Previously Lead?],G8735,Table15[Customer-Owned Portion],O8735),Table15[Unique ID],0),0)))</f>
        <v/>
      </c>
      <c r="X8735"/>
    </row>
    <row r="8736" spans="2:24" x14ac:dyDescent="0.25">
      <c r="B8736" s="146"/>
      <c r="C8736" s="31"/>
      <c r="D8736" s="31"/>
      <c r="E8736" s="44"/>
      <c r="F8736" s="43"/>
      <c r="G8736" s="84"/>
      <c r="H8736" s="31"/>
      <c r="I8736" s="31"/>
      <c r="J8736" s="84"/>
      <c r="K8736" s="31"/>
      <c r="L8736" s="31"/>
      <c r="M8736" s="169"/>
      <c r="N8736" s="148"/>
      <c r="O8736" s="106"/>
      <c r="P8736" s="43"/>
      <c r="Q8736" s="31"/>
      <c r="R8736" s="84"/>
      <c r="S8736" s="31"/>
      <c r="T8736" s="31"/>
      <c r="U8736" s="169"/>
      <c r="V8736" s="150"/>
      <c r="W8736" s="141" t="str" cm="1">
        <f t="array" ref="W8736">IF(SUM(LEN(B8736:V8736))=0,"",IF(OR(OR(ISBLANK(F8736),SUM(LEN(C8736),LEN(D8736))=0),AND(NOT(E8736="Unknown"),ISBLANK(J8736)),AND(NOT(O8736="Unknown"),ISBLANK(R8736))),"Missing Information", INDEX(Table15[Entire Service Line Classification], MATCH(SUMIFS(Table15[Unique ID],Table15[System-Owned Portion],E8736,Table15[If Material Anything Other than "Lead" in Column E,Was Material Ever Previously Lead?],G8736,Table15[Customer-Owned Portion],O8736),Table15[Unique ID],0),0)))</f>
        <v/>
      </c>
      <c r="X8736"/>
    </row>
    <row r="8737" spans="2:24" x14ac:dyDescent="0.25">
      <c r="B8737" s="146"/>
      <c r="C8737" s="31"/>
      <c r="D8737" s="31"/>
      <c r="E8737" s="44"/>
      <c r="F8737" s="43"/>
      <c r="G8737" s="84"/>
      <c r="H8737" s="31"/>
      <c r="I8737" s="31"/>
      <c r="J8737" s="84"/>
      <c r="K8737" s="31"/>
      <c r="L8737" s="31"/>
      <c r="M8737" s="169"/>
      <c r="N8737" s="148"/>
      <c r="O8737" s="106"/>
      <c r="P8737" s="43"/>
      <c r="Q8737" s="31"/>
      <c r="R8737" s="84"/>
      <c r="S8737" s="31"/>
      <c r="T8737" s="31"/>
      <c r="U8737" s="169"/>
      <c r="V8737" s="150"/>
      <c r="W8737" s="141" t="str" cm="1">
        <f t="array" ref="W8737">IF(SUM(LEN(B8737:V8737))=0,"",IF(OR(OR(ISBLANK(F8737),SUM(LEN(C8737),LEN(D8737))=0),AND(NOT(E8737="Unknown"),ISBLANK(J8737)),AND(NOT(O8737="Unknown"),ISBLANK(R8737))),"Missing Information", INDEX(Table15[Entire Service Line Classification], MATCH(SUMIFS(Table15[Unique ID],Table15[System-Owned Portion],E8737,Table15[If Material Anything Other than "Lead" in Column E,Was Material Ever Previously Lead?],G8737,Table15[Customer-Owned Portion],O8737),Table15[Unique ID],0),0)))</f>
        <v/>
      </c>
      <c r="X8737"/>
    </row>
    <row r="8738" spans="2:24" x14ac:dyDescent="0.25">
      <c r="B8738" s="146"/>
      <c r="C8738" s="31"/>
      <c r="D8738" s="31"/>
      <c r="E8738" s="44"/>
      <c r="F8738" s="43"/>
      <c r="G8738" s="84"/>
      <c r="H8738" s="31"/>
      <c r="I8738" s="31"/>
      <c r="J8738" s="84"/>
      <c r="K8738" s="31"/>
      <c r="L8738" s="31"/>
      <c r="M8738" s="169"/>
      <c r="N8738" s="148"/>
      <c r="O8738" s="106"/>
      <c r="P8738" s="43"/>
      <c r="Q8738" s="31"/>
      <c r="R8738" s="84"/>
      <c r="S8738" s="31"/>
      <c r="T8738" s="31"/>
      <c r="U8738" s="169"/>
      <c r="V8738" s="150"/>
      <c r="W8738" s="141" t="str" cm="1">
        <f t="array" ref="W8738">IF(SUM(LEN(B8738:V8738))=0,"",IF(OR(OR(ISBLANK(F8738),SUM(LEN(C8738),LEN(D8738))=0),AND(NOT(E8738="Unknown"),ISBLANK(J8738)),AND(NOT(O8738="Unknown"),ISBLANK(R8738))),"Missing Information", INDEX(Table15[Entire Service Line Classification], MATCH(SUMIFS(Table15[Unique ID],Table15[System-Owned Portion],E8738,Table15[If Material Anything Other than "Lead" in Column E,Was Material Ever Previously Lead?],G8738,Table15[Customer-Owned Portion],O8738),Table15[Unique ID],0),0)))</f>
        <v/>
      </c>
      <c r="X8738"/>
    </row>
    <row r="8739" spans="2:24" x14ac:dyDescent="0.25">
      <c r="B8739" s="146"/>
      <c r="C8739" s="31"/>
      <c r="D8739" s="31"/>
      <c r="E8739" s="44"/>
      <c r="F8739" s="43"/>
      <c r="G8739" s="84"/>
      <c r="H8739" s="31"/>
      <c r="I8739" s="31"/>
      <c r="J8739" s="84"/>
      <c r="K8739" s="31"/>
      <c r="L8739" s="31"/>
      <c r="M8739" s="169"/>
      <c r="N8739" s="148"/>
      <c r="O8739" s="106"/>
      <c r="P8739" s="43"/>
      <c r="Q8739" s="31"/>
      <c r="R8739" s="84"/>
      <c r="S8739" s="31"/>
      <c r="T8739" s="31"/>
      <c r="U8739" s="169"/>
      <c r="V8739" s="150"/>
      <c r="W8739" s="141" t="str" cm="1">
        <f t="array" ref="W8739">IF(SUM(LEN(B8739:V8739))=0,"",IF(OR(OR(ISBLANK(F8739),SUM(LEN(C8739),LEN(D8739))=0),AND(NOT(E8739="Unknown"),ISBLANK(J8739)),AND(NOT(O8739="Unknown"),ISBLANK(R8739))),"Missing Information", INDEX(Table15[Entire Service Line Classification], MATCH(SUMIFS(Table15[Unique ID],Table15[System-Owned Portion],E8739,Table15[If Material Anything Other than "Lead" in Column E,Was Material Ever Previously Lead?],G8739,Table15[Customer-Owned Portion],O8739),Table15[Unique ID],0),0)))</f>
        <v/>
      </c>
      <c r="X8739"/>
    </row>
    <row r="8740" spans="2:24" x14ac:dyDescent="0.25">
      <c r="B8740" s="146"/>
      <c r="C8740" s="31"/>
      <c r="D8740" s="31"/>
      <c r="E8740" s="44"/>
      <c r="F8740" s="43"/>
      <c r="G8740" s="84"/>
      <c r="H8740" s="31"/>
      <c r="I8740" s="31"/>
      <c r="J8740" s="84"/>
      <c r="K8740" s="31"/>
      <c r="L8740" s="31"/>
      <c r="M8740" s="169"/>
      <c r="N8740" s="148"/>
      <c r="O8740" s="106"/>
      <c r="P8740" s="43"/>
      <c r="Q8740" s="31"/>
      <c r="R8740" s="84"/>
      <c r="S8740" s="31"/>
      <c r="T8740" s="31"/>
      <c r="U8740" s="169"/>
      <c r="V8740" s="150"/>
      <c r="W8740" s="141" t="str" cm="1">
        <f t="array" ref="W8740">IF(SUM(LEN(B8740:V8740))=0,"",IF(OR(OR(ISBLANK(F8740),SUM(LEN(C8740),LEN(D8740))=0),AND(NOT(E8740="Unknown"),ISBLANK(J8740)),AND(NOT(O8740="Unknown"),ISBLANK(R8740))),"Missing Information", INDEX(Table15[Entire Service Line Classification], MATCH(SUMIFS(Table15[Unique ID],Table15[System-Owned Portion],E8740,Table15[If Material Anything Other than "Lead" in Column E,Was Material Ever Previously Lead?],G8740,Table15[Customer-Owned Portion],O8740),Table15[Unique ID],0),0)))</f>
        <v/>
      </c>
      <c r="X8740"/>
    </row>
    <row r="8741" spans="2:24" x14ac:dyDescent="0.25">
      <c r="B8741" s="146"/>
      <c r="C8741" s="31"/>
      <c r="D8741" s="31"/>
      <c r="E8741" s="44"/>
      <c r="F8741" s="43"/>
      <c r="G8741" s="84"/>
      <c r="H8741" s="31"/>
      <c r="I8741" s="31"/>
      <c r="J8741" s="84"/>
      <c r="K8741" s="31"/>
      <c r="L8741" s="31"/>
      <c r="M8741" s="169"/>
      <c r="N8741" s="148"/>
      <c r="O8741" s="106"/>
      <c r="P8741" s="43"/>
      <c r="Q8741" s="31"/>
      <c r="R8741" s="84"/>
      <c r="S8741" s="31"/>
      <c r="T8741" s="31"/>
      <c r="U8741" s="169"/>
      <c r="V8741" s="150"/>
      <c r="W8741" s="141" t="str" cm="1">
        <f t="array" ref="W8741">IF(SUM(LEN(B8741:V8741))=0,"",IF(OR(OR(ISBLANK(F8741),SUM(LEN(C8741),LEN(D8741))=0),AND(NOT(E8741="Unknown"),ISBLANK(J8741)),AND(NOT(O8741="Unknown"),ISBLANK(R8741))),"Missing Information", INDEX(Table15[Entire Service Line Classification], MATCH(SUMIFS(Table15[Unique ID],Table15[System-Owned Portion],E8741,Table15[If Material Anything Other than "Lead" in Column E,Was Material Ever Previously Lead?],G8741,Table15[Customer-Owned Portion],O8741),Table15[Unique ID],0),0)))</f>
        <v/>
      </c>
      <c r="X8741"/>
    </row>
    <row r="8742" spans="2:24" x14ac:dyDescent="0.25">
      <c r="B8742" s="146"/>
      <c r="C8742" s="31"/>
      <c r="D8742" s="31"/>
      <c r="E8742" s="44"/>
      <c r="F8742" s="43"/>
      <c r="G8742" s="84"/>
      <c r="H8742" s="31"/>
      <c r="I8742" s="31"/>
      <c r="J8742" s="84"/>
      <c r="K8742" s="31"/>
      <c r="L8742" s="31"/>
      <c r="M8742" s="169"/>
      <c r="N8742" s="148"/>
      <c r="O8742" s="106"/>
      <c r="P8742" s="43"/>
      <c r="Q8742" s="31"/>
      <c r="R8742" s="84"/>
      <c r="S8742" s="31"/>
      <c r="T8742" s="31"/>
      <c r="U8742" s="169"/>
      <c r="V8742" s="150"/>
      <c r="W8742" s="141" t="str" cm="1">
        <f t="array" ref="W8742">IF(SUM(LEN(B8742:V8742))=0,"",IF(OR(OR(ISBLANK(F8742),SUM(LEN(C8742),LEN(D8742))=0),AND(NOT(E8742="Unknown"),ISBLANK(J8742)),AND(NOT(O8742="Unknown"),ISBLANK(R8742))),"Missing Information", INDEX(Table15[Entire Service Line Classification], MATCH(SUMIFS(Table15[Unique ID],Table15[System-Owned Portion],E8742,Table15[If Material Anything Other than "Lead" in Column E,Was Material Ever Previously Lead?],G8742,Table15[Customer-Owned Portion],O8742),Table15[Unique ID],0),0)))</f>
        <v/>
      </c>
      <c r="X8742"/>
    </row>
    <row r="8743" spans="2:24" x14ac:dyDescent="0.25">
      <c r="B8743" s="146"/>
      <c r="C8743" s="31"/>
      <c r="D8743" s="31"/>
      <c r="E8743" s="44"/>
      <c r="F8743" s="43"/>
      <c r="G8743" s="84"/>
      <c r="H8743" s="31"/>
      <c r="I8743" s="31"/>
      <c r="J8743" s="84"/>
      <c r="K8743" s="31"/>
      <c r="L8743" s="31"/>
      <c r="M8743" s="169"/>
      <c r="N8743" s="148"/>
      <c r="O8743" s="106"/>
      <c r="P8743" s="43"/>
      <c r="Q8743" s="31"/>
      <c r="R8743" s="84"/>
      <c r="S8743" s="31"/>
      <c r="T8743" s="31"/>
      <c r="U8743" s="169"/>
      <c r="V8743" s="150"/>
      <c r="W8743" s="141" t="str" cm="1">
        <f t="array" ref="W8743">IF(SUM(LEN(B8743:V8743))=0,"",IF(OR(OR(ISBLANK(F8743),SUM(LEN(C8743),LEN(D8743))=0),AND(NOT(E8743="Unknown"),ISBLANK(J8743)),AND(NOT(O8743="Unknown"),ISBLANK(R8743))),"Missing Information", INDEX(Table15[Entire Service Line Classification], MATCH(SUMIFS(Table15[Unique ID],Table15[System-Owned Portion],E8743,Table15[If Material Anything Other than "Lead" in Column E,Was Material Ever Previously Lead?],G8743,Table15[Customer-Owned Portion],O8743),Table15[Unique ID],0),0)))</f>
        <v/>
      </c>
      <c r="X8743"/>
    </row>
    <row r="8744" spans="2:24" x14ac:dyDescent="0.25">
      <c r="B8744" s="146"/>
      <c r="C8744" s="31"/>
      <c r="D8744" s="31"/>
      <c r="E8744" s="44"/>
      <c r="F8744" s="43"/>
      <c r="G8744" s="84"/>
      <c r="H8744" s="31"/>
      <c r="I8744" s="31"/>
      <c r="J8744" s="84"/>
      <c r="K8744" s="31"/>
      <c r="L8744" s="31"/>
      <c r="M8744" s="169"/>
      <c r="N8744" s="148"/>
      <c r="O8744" s="106"/>
      <c r="P8744" s="43"/>
      <c r="Q8744" s="31"/>
      <c r="R8744" s="84"/>
      <c r="S8744" s="31"/>
      <c r="T8744" s="31"/>
      <c r="U8744" s="169"/>
      <c r="V8744" s="150"/>
      <c r="W8744" s="141" t="str" cm="1">
        <f t="array" ref="W8744">IF(SUM(LEN(B8744:V8744))=0,"",IF(OR(OR(ISBLANK(F8744),SUM(LEN(C8744),LEN(D8744))=0),AND(NOT(E8744="Unknown"),ISBLANK(J8744)),AND(NOT(O8744="Unknown"),ISBLANK(R8744))),"Missing Information", INDEX(Table15[Entire Service Line Classification], MATCH(SUMIFS(Table15[Unique ID],Table15[System-Owned Portion],E8744,Table15[If Material Anything Other than "Lead" in Column E,Was Material Ever Previously Lead?],G8744,Table15[Customer-Owned Portion],O8744),Table15[Unique ID],0),0)))</f>
        <v/>
      </c>
      <c r="X8744"/>
    </row>
    <row r="8745" spans="2:24" x14ac:dyDescent="0.25">
      <c r="B8745" s="146"/>
      <c r="C8745" s="31"/>
      <c r="D8745" s="31"/>
      <c r="E8745" s="44"/>
      <c r="F8745" s="43"/>
      <c r="G8745" s="84"/>
      <c r="H8745" s="31"/>
      <c r="I8745" s="31"/>
      <c r="J8745" s="84"/>
      <c r="K8745" s="31"/>
      <c r="L8745" s="31"/>
      <c r="M8745" s="169"/>
      <c r="N8745" s="148"/>
      <c r="O8745" s="106"/>
      <c r="P8745" s="43"/>
      <c r="Q8745" s="31"/>
      <c r="R8745" s="84"/>
      <c r="S8745" s="31"/>
      <c r="T8745" s="31"/>
      <c r="U8745" s="169"/>
      <c r="V8745" s="150"/>
      <c r="W8745" s="141" t="str" cm="1">
        <f t="array" ref="W8745">IF(SUM(LEN(B8745:V8745))=0,"",IF(OR(OR(ISBLANK(F8745),SUM(LEN(C8745),LEN(D8745))=0),AND(NOT(E8745="Unknown"),ISBLANK(J8745)),AND(NOT(O8745="Unknown"),ISBLANK(R8745))),"Missing Information", INDEX(Table15[Entire Service Line Classification], MATCH(SUMIFS(Table15[Unique ID],Table15[System-Owned Portion],E8745,Table15[If Material Anything Other than "Lead" in Column E,Was Material Ever Previously Lead?],G8745,Table15[Customer-Owned Portion],O8745),Table15[Unique ID],0),0)))</f>
        <v/>
      </c>
      <c r="X8745"/>
    </row>
    <row r="8746" spans="2:24" x14ac:dyDescent="0.25">
      <c r="B8746" s="146"/>
      <c r="C8746" s="31"/>
      <c r="D8746" s="31"/>
      <c r="E8746" s="44"/>
      <c r="F8746" s="43"/>
      <c r="G8746" s="84"/>
      <c r="H8746" s="31"/>
      <c r="I8746" s="31"/>
      <c r="J8746" s="84"/>
      <c r="K8746" s="31"/>
      <c r="L8746" s="31"/>
      <c r="M8746" s="169"/>
      <c r="N8746" s="148"/>
      <c r="O8746" s="106"/>
      <c r="P8746" s="43"/>
      <c r="Q8746" s="31"/>
      <c r="R8746" s="84"/>
      <c r="S8746" s="31"/>
      <c r="T8746" s="31"/>
      <c r="U8746" s="169"/>
      <c r="V8746" s="150"/>
      <c r="W8746" s="141" t="str" cm="1">
        <f t="array" ref="W8746">IF(SUM(LEN(B8746:V8746))=0,"",IF(OR(OR(ISBLANK(F8746),SUM(LEN(C8746),LEN(D8746))=0),AND(NOT(E8746="Unknown"),ISBLANK(J8746)),AND(NOT(O8746="Unknown"),ISBLANK(R8746))),"Missing Information", INDEX(Table15[Entire Service Line Classification], MATCH(SUMIFS(Table15[Unique ID],Table15[System-Owned Portion],E8746,Table15[If Material Anything Other than "Lead" in Column E,Was Material Ever Previously Lead?],G8746,Table15[Customer-Owned Portion],O8746),Table15[Unique ID],0),0)))</f>
        <v/>
      </c>
      <c r="X8746"/>
    </row>
    <row r="8747" spans="2:24" x14ac:dyDescent="0.25">
      <c r="B8747" s="146"/>
      <c r="C8747" s="31"/>
      <c r="D8747" s="31"/>
      <c r="E8747" s="44"/>
      <c r="F8747" s="43"/>
      <c r="G8747" s="84"/>
      <c r="H8747" s="31"/>
      <c r="I8747" s="31"/>
      <c r="J8747" s="84"/>
      <c r="K8747" s="31"/>
      <c r="L8747" s="31"/>
      <c r="M8747" s="169"/>
      <c r="N8747" s="148"/>
      <c r="O8747" s="106"/>
      <c r="P8747" s="43"/>
      <c r="Q8747" s="31"/>
      <c r="R8747" s="84"/>
      <c r="S8747" s="31"/>
      <c r="T8747" s="31"/>
      <c r="U8747" s="169"/>
      <c r="V8747" s="150"/>
      <c r="W8747" s="141" t="str" cm="1">
        <f t="array" ref="W8747">IF(SUM(LEN(B8747:V8747))=0,"",IF(OR(OR(ISBLANK(F8747),SUM(LEN(C8747),LEN(D8747))=0),AND(NOT(E8747="Unknown"),ISBLANK(J8747)),AND(NOT(O8747="Unknown"),ISBLANK(R8747))),"Missing Information", INDEX(Table15[Entire Service Line Classification], MATCH(SUMIFS(Table15[Unique ID],Table15[System-Owned Portion],E8747,Table15[If Material Anything Other than "Lead" in Column E,Was Material Ever Previously Lead?],G8747,Table15[Customer-Owned Portion],O8747),Table15[Unique ID],0),0)))</f>
        <v/>
      </c>
      <c r="X8747"/>
    </row>
    <row r="8748" spans="2:24" x14ac:dyDescent="0.25">
      <c r="B8748" s="146"/>
      <c r="C8748" s="31"/>
      <c r="D8748" s="31"/>
      <c r="E8748" s="44"/>
      <c r="F8748" s="43"/>
      <c r="G8748" s="84"/>
      <c r="H8748" s="31"/>
      <c r="I8748" s="31"/>
      <c r="J8748" s="84"/>
      <c r="K8748" s="31"/>
      <c r="L8748" s="31"/>
      <c r="M8748" s="169"/>
      <c r="N8748" s="148"/>
      <c r="O8748" s="106"/>
      <c r="P8748" s="43"/>
      <c r="Q8748" s="31"/>
      <c r="R8748" s="84"/>
      <c r="S8748" s="31"/>
      <c r="T8748" s="31"/>
      <c r="U8748" s="169"/>
      <c r="V8748" s="150"/>
      <c r="W8748" s="141" t="str" cm="1">
        <f t="array" ref="W8748">IF(SUM(LEN(B8748:V8748))=0,"",IF(OR(OR(ISBLANK(F8748),SUM(LEN(C8748),LEN(D8748))=0),AND(NOT(E8748="Unknown"),ISBLANK(J8748)),AND(NOT(O8748="Unknown"),ISBLANK(R8748))),"Missing Information", INDEX(Table15[Entire Service Line Classification], MATCH(SUMIFS(Table15[Unique ID],Table15[System-Owned Portion],E8748,Table15[If Material Anything Other than "Lead" in Column E,Was Material Ever Previously Lead?],G8748,Table15[Customer-Owned Portion],O8748),Table15[Unique ID],0),0)))</f>
        <v/>
      </c>
      <c r="X8748"/>
    </row>
    <row r="8749" spans="2:24" x14ac:dyDescent="0.25">
      <c r="B8749" s="146"/>
      <c r="C8749" s="31"/>
      <c r="D8749" s="31"/>
      <c r="E8749" s="44"/>
      <c r="F8749" s="43"/>
      <c r="G8749" s="84"/>
      <c r="H8749" s="31"/>
      <c r="I8749" s="31"/>
      <c r="J8749" s="84"/>
      <c r="K8749" s="31"/>
      <c r="L8749" s="31"/>
      <c r="M8749" s="169"/>
      <c r="N8749" s="148"/>
      <c r="O8749" s="106"/>
      <c r="P8749" s="43"/>
      <c r="Q8749" s="31"/>
      <c r="R8749" s="84"/>
      <c r="S8749" s="31"/>
      <c r="T8749" s="31"/>
      <c r="U8749" s="169"/>
      <c r="V8749" s="150"/>
      <c r="W8749" s="141" t="str" cm="1">
        <f t="array" ref="W8749">IF(SUM(LEN(B8749:V8749))=0,"",IF(OR(OR(ISBLANK(F8749),SUM(LEN(C8749),LEN(D8749))=0),AND(NOT(E8749="Unknown"),ISBLANK(J8749)),AND(NOT(O8749="Unknown"),ISBLANK(R8749))),"Missing Information", INDEX(Table15[Entire Service Line Classification], MATCH(SUMIFS(Table15[Unique ID],Table15[System-Owned Portion],E8749,Table15[If Material Anything Other than "Lead" in Column E,Was Material Ever Previously Lead?],G8749,Table15[Customer-Owned Portion],O8749),Table15[Unique ID],0),0)))</f>
        <v/>
      </c>
      <c r="X8749"/>
    </row>
    <row r="8750" spans="2:24" x14ac:dyDescent="0.25">
      <c r="B8750" s="146"/>
      <c r="C8750" s="31"/>
      <c r="D8750" s="31"/>
      <c r="E8750" s="44"/>
      <c r="F8750" s="43"/>
      <c r="G8750" s="84"/>
      <c r="H8750" s="31"/>
      <c r="I8750" s="31"/>
      <c r="J8750" s="84"/>
      <c r="K8750" s="31"/>
      <c r="L8750" s="31"/>
      <c r="M8750" s="169"/>
      <c r="N8750" s="148"/>
      <c r="O8750" s="106"/>
      <c r="P8750" s="43"/>
      <c r="Q8750" s="31"/>
      <c r="R8750" s="84"/>
      <c r="S8750" s="31"/>
      <c r="T8750" s="31"/>
      <c r="U8750" s="169"/>
      <c r="V8750" s="150"/>
      <c r="W8750" s="141" t="str" cm="1">
        <f t="array" ref="W8750">IF(SUM(LEN(B8750:V8750))=0,"",IF(OR(OR(ISBLANK(F8750),SUM(LEN(C8750),LEN(D8750))=0),AND(NOT(E8750="Unknown"),ISBLANK(J8750)),AND(NOT(O8750="Unknown"),ISBLANK(R8750))),"Missing Information", INDEX(Table15[Entire Service Line Classification], MATCH(SUMIFS(Table15[Unique ID],Table15[System-Owned Portion],E8750,Table15[If Material Anything Other than "Lead" in Column E,Was Material Ever Previously Lead?],G8750,Table15[Customer-Owned Portion],O8750),Table15[Unique ID],0),0)))</f>
        <v/>
      </c>
      <c r="X8750"/>
    </row>
    <row r="8751" spans="2:24" x14ac:dyDescent="0.25">
      <c r="B8751" s="146"/>
      <c r="C8751" s="31"/>
      <c r="D8751" s="31"/>
      <c r="E8751" s="44"/>
      <c r="F8751" s="43"/>
      <c r="G8751" s="84"/>
      <c r="H8751" s="31"/>
      <c r="I8751" s="31"/>
      <c r="J8751" s="84"/>
      <c r="K8751" s="31"/>
      <c r="L8751" s="31"/>
      <c r="M8751" s="169"/>
      <c r="N8751" s="148"/>
      <c r="O8751" s="106"/>
      <c r="P8751" s="43"/>
      <c r="Q8751" s="31"/>
      <c r="R8751" s="84"/>
      <c r="S8751" s="31"/>
      <c r="T8751" s="31"/>
      <c r="U8751" s="169"/>
      <c r="V8751" s="150"/>
      <c r="W8751" s="141" t="str" cm="1">
        <f t="array" ref="W8751">IF(SUM(LEN(B8751:V8751))=0,"",IF(OR(OR(ISBLANK(F8751),SUM(LEN(C8751),LEN(D8751))=0),AND(NOT(E8751="Unknown"),ISBLANK(J8751)),AND(NOT(O8751="Unknown"),ISBLANK(R8751))),"Missing Information", INDEX(Table15[Entire Service Line Classification], MATCH(SUMIFS(Table15[Unique ID],Table15[System-Owned Portion],E8751,Table15[If Material Anything Other than "Lead" in Column E,Was Material Ever Previously Lead?],G8751,Table15[Customer-Owned Portion],O8751),Table15[Unique ID],0),0)))</f>
        <v/>
      </c>
      <c r="X8751"/>
    </row>
    <row r="8752" spans="2:24" x14ac:dyDescent="0.25">
      <c r="B8752" s="146"/>
      <c r="C8752" s="31"/>
      <c r="D8752" s="31"/>
      <c r="E8752" s="44"/>
      <c r="F8752" s="43"/>
      <c r="G8752" s="84"/>
      <c r="H8752" s="31"/>
      <c r="I8752" s="31"/>
      <c r="J8752" s="84"/>
      <c r="K8752" s="31"/>
      <c r="L8752" s="31"/>
      <c r="M8752" s="169"/>
      <c r="N8752" s="148"/>
      <c r="O8752" s="106"/>
      <c r="P8752" s="43"/>
      <c r="Q8752" s="31"/>
      <c r="R8752" s="84"/>
      <c r="S8752" s="31"/>
      <c r="T8752" s="31"/>
      <c r="U8752" s="169"/>
      <c r="V8752" s="150"/>
      <c r="W8752" s="141" t="str" cm="1">
        <f t="array" ref="W8752">IF(SUM(LEN(B8752:V8752))=0,"",IF(OR(OR(ISBLANK(F8752),SUM(LEN(C8752),LEN(D8752))=0),AND(NOT(E8752="Unknown"),ISBLANK(J8752)),AND(NOT(O8752="Unknown"),ISBLANK(R8752))),"Missing Information", INDEX(Table15[Entire Service Line Classification], MATCH(SUMIFS(Table15[Unique ID],Table15[System-Owned Portion],E8752,Table15[If Material Anything Other than "Lead" in Column E,Was Material Ever Previously Lead?],G8752,Table15[Customer-Owned Portion],O8752),Table15[Unique ID],0),0)))</f>
        <v/>
      </c>
      <c r="X8752"/>
    </row>
    <row r="8753" spans="2:24" x14ac:dyDescent="0.25">
      <c r="B8753" s="146"/>
      <c r="C8753" s="31"/>
      <c r="D8753" s="31"/>
      <c r="E8753" s="44"/>
      <c r="F8753" s="43"/>
      <c r="G8753" s="84"/>
      <c r="H8753" s="31"/>
      <c r="I8753" s="31"/>
      <c r="J8753" s="84"/>
      <c r="K8753" s="31"/>
      <c r="L8753" s="31"/>
      <c r="M8753" s="169"/>
      <c r="N8753" s="148"/>
      <c r="O8753" s="106"/>
      <c r="P8753" s="43"/>
      <c r="Q8753" s="31"/>
      <c r="R8753" s="84"/>
      <c r="S8753" s="31"/>
      <c r="T8753" s="31"/>
      <c r="U8753" s="169"/>
      <c r="V8753" s="150"/>
      <c r="W8753" s="141" t="str" cm="1">
        <f t="array" ref="W8753">IF(SUM(LEN(B8753:V8753))=0,"",IF(OR(OR(ISBLANK(F8753),SUM(LEN(C8753),LEN(D8753))=0),AND(NOT(E8753="Unknown"),ISBLANK(J8753)),AND(NOT(O8753="Unknown"),ISBLANK(R8753))),"Missing Information", INDEX(Table15[Entire Service Line Classification], MATCH(SUMIFS(Table15[Unique ID],Table15[System-Owned Portion],E8753,Table15[If Material Anything Other than "Lead" in Column E,Was Material Ever Previously Lead?],G8753,Table15[Customer-Owned Portion],O8753),Table15[Unique ID],0),0)))</f>
        <v/>
      </c>
      <c r="X8753"/>
    </row>
    <row r="8754" spans="2:24" x14ac:dyDescent="0.25">
      <c r="B8754" s="146"/>
      <c r="C8754" s="31"/>
      <c r="D8754" s="31"/>
      <c r="E8754" s="44"/>
      <c r="F8754" s="43"/>
      <c r="G8754" s="84"/>
      <c r="H8754" s="31"/>
      <c r="I8754" s="31"/>
      <c r="J8754" s="84"/>
      <c r="K8754" s="31"/>
      <c r="L8754" s="31"/>
      <c r="M8754" s="169"/>
      <c r="N8754" s="148"/>
      <c r="O8754" s="106"/>
      <c r="P8754" s="43"/>
      <c r="Q8754" s="31"/>
      <c r="R8754" s="84"/>
      <c r="S8754" s="31"/>
      <c r="T8754" s="31"/>
      <c r="U8754" s="169"/>
      <c r="V8754" s="150"/>
      <c r="W8754" s="141" t="str" cm="1">
        <f t="array" ref="W8754">IF(SUM(LEN(B8754:V8754))=0,"",IF(OR(OR(ISBLANK(F8754),SUM(LEN(C8754),LEN(D8754))=0),AND(NOT(E8754="Unknown"),ISBLANK(J8754)),AND(NOT(O8754="Unknown"),ISBLANK(R8754))),"Missing Information", INDEX(Table15[Entire Service Line Classification], MATCH(SUMIFS(Table15[Unique ID],Table15[System-Owned Portion],E8754,Table15[If Material Anything Other than "Lead" in Column E,Was Material Ever Previously Lead?],G8754,Table15[Customer-Owned Portion],O8754),Table15[Unique ID],0),0)))</f>
        <v/>
      </c>
      <c r="X8754"/>
    </row>
    <row r="8755" spans="2:24" x14ac:dyDescent="0.25">
      <c r="B8755" s="146"/>
      <c r="C8755" s="31"/>
      <c r="D8755" s="31"/>
      <c r="E8755" s="44"/>
      <c r="F8755" s="43"/>
      <c r="G8755" s="84"/>
      <c r="H8755" s="31"/>
      <c r="I8755" s="31"/>
      <c r="J8755" s="84"/>
      <c r="K8755" s="31"/>
      <c r="L8755" s="31"/>
      <c r="M8755" s="169"/>
      <c r="N8755" s="148"/>
      <c r="O8755" s="106"/>
      <c r="P8755" s="43"/>
      <c r="Q8755" s="31"/>
      <c r="R8755" s="84"/>
      <c r="S8755" s="31"/>
      <c r="T8755" s="31"/>
      <c r="U8755" s="169"/>
      <c r="V8755" s="150"/>
      <c r="W8755" s="141" t="str" cm="1">
        <f t="array" ref="W8755">IF(SUM(LEN(B8755:V8755))=0,"",IF(OR(OR(ISBLANK(F8755),SUM(LEN(C8755),LEN(D8755))=0),AND(NOT(E8755="Unknown"),ISBLANK(J8755)),AND(NOT(O8755="Unknown"),ISBLANK(R8755))),"Missing Information", INDEX(Table15[Entire Service Line Classification], MATCH(SUMIFS(Table15[Unique ID],Table15[System-Owned Portion],E8755,Table15[If Material Anything Other than "Lead" in Column E,Was Material Ever Previously Lead?],G8755,Table15[Customer-Owned Portion],O8755),Table15[Unique ID],0),0)))</f>
        <v/>
      </c>
      <c r="X8755"/>
    </row>
    <row r="8756" spans="2:24" x14ac:dyDescent="0.25">
      <c r="B8756" s="146"/>
      <c r="C8756" s="31"/>
      <c r="D8756" s="31"/>
      <c r="E8756" s="44"/>
      <c r="F8756" s="43"/>
      <c r="G8756" s="84"/>
      <c r="H8756" s="31"/>
      <c r="I8756" s="31"/>
      <c r="J8756" s="84"/>
      <c r="K8756" s="31"/>
      <c r="L8756" s="31"/>
      <c r="M8756" s="169"/>
      <c r="N8756" s="148"/>
      <c r="O8756" s="106"/>
      <c r="P8756" s="43"/>
      <c r="Q8756" s="31"/>
      <c r="R8756" s="84"/>
      <c r="S8756" s="31"/>
      <c r="T8756" s="31"/>
      <c r="U8756" s="169"/>
      <c r="V8756" s="150"/>
      <c r="W8756" s="141" t="str" cm="1">
        <f t="array" ref="W8756">IF(SUM(LEN(B8756:V8756))=0,"",IF(OR(OR(ISBLANK(F8756),SUM(LEN(C8756),LEN(D8756))=0),AND(NOT(E8756="Unknown"),ISBLANK(J8756)),AND(NOT(O8756="Unknown"),ISBLANK(R8756))),"Missing Information", INDEX(Table15[Entire Service Line Classification], MATCH(SUMIFS(Table15[Unique ID],Table15[System-Owned Portion],E8756,Table15[If Material Anything Other than "Lead" in Column E,Was Material Ever Previously Lead?],G8756,Table15[Customer-Owned Portion],O8756),Table15[Unique ID],0),0)))</f>
        <v/>
      </c>
      <c r="X8756"/>
    </row>
    <row r="8757" spans="2:24" x14ac:dyDescent="0.25">
      <c r="B8757" s="146"/>
      <c r="C8757" s="31"/>
      <c r="D8757" s="31"/>
      <c r="E8757" s="44"/>
      <c r="F8757" s="43"/>
      <c r="G8757" s="84"/>
      <c r="H8757" s="31"/>
      <c r="I8757" s="31"/>
      <c r="J8757" s="84"/>
      <c r="K8757" s="31"/>
      <c r="L8757" s="31"/>
      <c r="M8757" s="169"/>
      <c r="N8757" s="148"/>
      <c r="O8757" s="106"/>
      <c r="P8757" s="43"/>
      <c r="Q8757" s="31"/>
      <c r="R8757" s="84"/>
      <c r="S8757" s="31"/>
      <c r="T8757" s="31"/>
      <c r="U8757" s="169"/>
      <c r="V8757" s="150"/>
      <c r="W8757" s="141" t="str" cm="1">
        <f t="array" ref="W8757">IF(SUM(LEN(B8757:V8757))=0,"",IF(OR(OR(ISBLANK(F8757),SUM(LEN(C8757),LEN(D8757))=0),AND(NOT(E8757="Unknown"),ISBLANK(J8757)),AND(NOT(O8757="Unknown"),ISBLANK(R8757))),"Missing Information", INDEX(Table15[Entire Service Line Classification], MATCH(SUMIFS(Table15[Unique ID],Table15[System-Owned Portion],E8757,Table15[If Material Anything Other than "Lead" in Column E,Was Material Ever Previously Lead?],G8757,Table15[Customer-Owned Portion],O8757),Table15[Unique ID],0),0)))</f>
        <v/>
      </c>
      <c r="X8757"/>
    </row>
    <row r="8758" spans="2:24" x14ac:dyDescent="0.25">
      <c r="B8758" s="146"/>
      <c r="C8758" s="31"/>
      <c r="D8758" s="31"/>
      <c r="E8758" s="44"/>
      <c r="F8758" s="43"/>
      <c r="G8758" s="84"/>
      <c r="H8758" s="31"/>
      <c r="I8758" s="31"/>
      <c r="J8758" s="84"/>
      <c r="K8758" s="31"/>
      <c r="L8758" s="31"/>
      <c r="M8758" s="169"/>
      <c r="N8758" s="148"/>
      <c r="O8758" s="106"/>
      <c r="P8758" s="43"/>
      <c r="Q8758" s="31"/>
      <c r="R8758" s="84"/>
      <c r="S8758" s="31"/>
      <c r="T8758" s="31"/>
      <c r="U8758" s="169"/>
      <c r="V8758" s="150"/>
      <c r="W8758" s="141" t="str" cm="1">
        <f t="array" ref="W8758">IF(SUM(LEN(B8758:V8758))=0,"",IF(OR(OR(ISBLANK(F8758),SUM(LEN(C8758),LEN(D8758))=0),AND(NOT(E8758="Unknown"),ISBLANK(J8758)),AND(NOT(O8758="Unknown"),ISBLANK(R8758))),"Missing Information", INDEX(Table15[Entire Service Line Classification], MATCH(SUMIFS(Table15[Unique ID],Table15[System-Owned Portion],E8758,Table15[If Material Anything Other than "Lead" in Column E,Was Material Ever Previously Lead?],G8758,Table15[Customer-Owned Portion],O8758),Table15[Unique ID],0),0)))</f>
        <v/>
      </c>
      <c r="X8758"/>
    </row>
    <row r="8759" spans="2:24" x14ac:dyDescent="0.25">
      <c r="B8759" s="146"/>
      <c r="C8759" s="31"/>
      <c r="D8759" s="31"/>
      <c r="E8759" s="44"/>
      <c r="F8759" s="43"/>
      <c r="G8759" s="84"/>
      <c r="H8759" s="31"/>
      <c r="I8759" s="31"/>
      <c r="J8759" s="84"/>
      <c r="K8759" s="31"/>
      <c r="L8759" s="31"/>
      <c r="M8759" s="169"/>
      <c r="N8759" s="148"/>
      <c r="O8759" s="106"/>
      <c r="P8759" s="43"/>
      <c r="Q8759" s="31"/>
      <c r="R8759" s="84"/>
      <c r="S8759" s="31"/>
      <c r="T8759" s="31"/>
      <c r="U8759" s="169"/>
      <c r="V8759" s="150"/>
      <c r="W8759" s="141" t="str" cm="1">
        <f t="array" ref="W8759">IF(SUM(LEN(B8759:V8759))=0,"",IF(OR(OR(ISBLANK(F8759),SUM(LEN(C8759),LEN(D8759))=0),AND(NOT(E8759="Unknown"),ISBLANK(J8759)),AND(NOT(O8759="Unknown"),ISBLANK(R8759))),"Missing Information", INDEX(Table15[Entire Service Line Classification], MATCH(SUMIFS(Table15[Unique ID],Table15[System-Owned Portion],E8759,Table15[If Material Anything Other than "Lead" in Column E,Was Material Ever Previously Lead?],G8759,Table15[Customer-Owned Portion],O8759),Table15[Unique ID],0),0)))</f>
        <v/>
      </c>
      <c r="X8759"/>
    </row>
    <row r="8760" spans="2:24" x14ac:dyDescent="0.25">
      <c r="B8760" s="146"/>
      <c r="C8760" s="31"/>
      <c r="D8760" s="31"/>
      <c r="E8760" s="44"/>
      <c r="F8760" s="43"/>
      <c r="G8760" s="84"/>
      <c r="H8760" s="31"/>
      <c r="I8760" s="31"/>
      <c r="J8760" s="84"/>
      <c r="K8760" s="31"/>
      <c r="L8760" s="31"/>
      <c r="M8760" s="169"/>
      <c r="N8760" s="148"/>
      <c r="O8760" s="106"/>
      <c r="P8760" s="43"/>
      <c r="Q8760" s="31"/>
      <c r="R8760" s="84"/>
      <c r="S8760" s="31"/>
      <c r="T8760" s="31"/>
      <c r="U8760" s="169"/>
      <c r="V8760" s="150"/>
      <c r="W8760" s="141" t="str" cm="1">
        <f t="array" ref="W8760">IF(SUM(LEN(B8760:V8760))=0,"",IF(OR(OR(ISBLANK(F8760),SUM(LEN(C8760),LEN(D8760))=0),AND(NOT(E8760="Unknown"),ISBLANK(J8760)),AND(NOT(O8760="Unknown"),ISBLANK(R8760))),"Missing Information", INDEX(Table15[Entire Service Line Classification], MATCH(SUMIFS(Table15[Unique ID],Table15[System-Owned Portion],E8760,Table15[If Material Anything Other than "Lead" in Column E,Was Material Ever Previously Lead?],G8760,Table15[Customer-Owned Portion],O8760),Table15[Unique ID],0),0)))</f>
        <v/>
      </c>
      <c r="X8760"/>
    </row>
    <row r="8761" spans="2:24" x14ac:dyDescent="0.25">
      <c r="B8761" s="146"/>
      <c r="C8761" s="31"/>
      <c r="D8761" s="31"/>
      <c r="E8761" s="44"/>
      <c r="F8761" s="43"/>
      <c r="G8761" s="84"/>
      <c r="H8761" s="31"/>
      <c r="I8761" s="31"/>
      <c r="J8761" s="84"/>
      <c r="K8761" s="31"/>
      <c r="L8761" s="31"/>
      <c r="M8761" s="169"/>
      <c r="N8761" s="148"/>
      <c r="O8761" s="106"/>
      <c r="P8761" s="43"/>
      <c r="Q8761" s="31"/>
      <c r="R8761" s="84"/>
      <c r="S8761" s="31"/>
      <c r="T8761" s="31"/>
      <c r="U8761" s="169"/>
      <c r="V8761" s="150"/>
      <c r="W8761" s="141" t="str" cm="1">
        <f t="array" ref="W8761">IF(SUM(LEN(B8761:V8761))=0,"",IF(OR(OR(ISBLANK(F8761),SUM(LEN(C8761),LEN(D8761))=0),AND(NOT(E8761="Unknown"),ISBLANK(J8761)),AND(NOT(O8761="Unknown"),ISBLANK(R8761))),"Missing Information", INDEX(Table15[Entire Service Line Classification], MATCH(SUMIFS(Table15[Unique ID],Table15[System-Owned Portion],E8761,Table15[If Material Anything Other than "Lead" in Column E,Was Material Ever Previously Lead?],G8761,Table15[Customer-Owned Portion],O8761),Table15[Unique ID],0),0)))</f>
        <v/>
      </c>
      <c r="X8761"/>
    </row>
    <row r="8762" spans="2:24" x14ac:dyDescent="0.25">
      <c r="B8762" s="146"/>
      <c r="C8762" s="31"/>
      <c r="D8762" s="31"/>
      <c r="E8762" s="44"/>
      <c r="F8762" s="43"/>
      <c r="G8762" s="84"/>
      <c r="H8762" s="31"/>
      <c r="I8762" s="31"/>
      <c r="J8762" s="84"/>
      <c r="K8762" s="31"/>
      <c r="L8762" s="31"/>
      <c r="M8762" s="169"/>
      <c r="N8762" s="148"/>
      <c r="O8762" s="106"/>
      <c r="P8762" s="43"/>
      <c r="Q8762" s="31"/>
      <c r="R8762" s="84"/>
      <c r="S8762" s="31"/>
      <c r="T8762" s="31"/>
      <c r="U8762" s="169"/>
      <c r="V8762" s="150"/>
      <c r="W8762" s="141" t="str" cm="1">
        <f t="array" ref="W8762">IF(SUM(LEN(B8762:V8762))=0,"",IF(OR(OR(ISBLANK(F8762),SUM(LEN(C8762),LEN(D8762))=0),AND(NOT(E8762="Unknown"),ISBLANK(J8762)),AND(NOT(O8762="Unknown"),ISBLANK(R8762))),"Missing Information", INDEX(Table15[Entire Service Line Classification], MATCH(SUMIFS(Table15[Unique ID],Table15[System-Owned Portion],E8762,Table15[If Material Anything Other than "Lead" in Column E,Was Material Ever Previously Lead?],G8762,Table15[Customer-Owned Portion],O8762),Table15[Unique ID],0),0)))</f>
        <v/>
      </c>
      <c r="X8762"/>
    </row>
    <row r="8763" spans="2:24" x14ac:dyDescent="0.25">
      <c r="B8763" s="146"/>
      <c r="C8763" s="31"/>
      <c r="D8763" s="31"/>
      <c r="E8763" s="44"/>
      <c r="F8763" s="43"/>
      <c r="G8763" s="84"/>
      <c r="H8763" s="31"/>
      <c r="I8763" s="31"/>
      <c r="J8763" s="84"/>
      <c r="K8763" s="31"/>
      <c r="L8763" s="31"/>
      <c r="M8763" s="169"/>
      <c r="N8763" s="148"/>
      <c r="O8763" s="106"/>
      <c r="P8763" s="43"/>
      <c r="Q8763" s="31"/>
      <c r="R8763" s="84"/>
      <c r="S8763" s="31"/>
      <c r="T8763" s="31"/>
      <c r="U8763" s="169"/>
      <c r="V8763" s="150"/>
      <c r="W8763" s="141" t="str" cm="1">
        <f t="array" ref="W8763">IF(SUM(LEN(B8763:V8763))=0,"",IF(OR(OR(ISBLANK(F8763),SUM(LEN(C8763),LEN(D8763))=0),AND(NOT(E8763="Unknown"),ISBLANK(J8763)),AND(NOT(O8763="Unknown"),ISBLANK(R8763))),"Missing Information", INDEX(Table15[Entire Service Line Classification], MATCH(SUMIFS(Table15[Unique ID],Table15[System-Owned Portion],E8763,Table15[If Material Anything Other than "Lead" in Column E,Was Material Ever Previously Lead?],G8763,Table15[Customer-Owned Portion],O8763),Table15[Unique ID],0),0)))</f>
        <v/>
      </c>
      <c r="X8763"/>
    </row>
    <row r="8764" spans="2:24" x14ac:dyDescent="0.25">
      <c r="B8764" s="146"/>
      <c r="C8764" s="31"/>
      <c r="D8764" s="31"/>
      <c r="E8764" s="44"/>
      <c r="F8764" s="43"/>
      <c r="G8764" s="84"/>
      <c r="H8764" s="31"/>
      <c r="I8764" s="31"/>
      <c r="J8764" s="84"/>
      <c r="K8764" s="31"/>
      <c r="L8764" s="31"/>
      <c r="M8764" s="169"/>
      <c r="N8764" s="148"/>
      <c r="O8764" s="106"/>
      <c r="P8764" s="43"/>
      <c r="Q8764" s="31"/>
      <c r="R8764" s="84"/>
      <c r="S8764" s="31"/>
      <c r="T8764" s="31"/>
      <c r="U8764" s="169"/>
      <c r="V8764" s="150"/>
      <c r="W8764" s="141" t="str" cm="1">
        <f t="array" ref="W8764">IF(SUM(LEN(B8764:V8764))=0,"",IF(OR(OR(ISBLANK(F8764),SUM(LEN(C8764),LEN(D8764))=0),AND(NOT(E8764="Unknown"),ISBLANK(J8764)),AND(NOT(O8764="Unknown"),ISBLANK(R8764))),"Missing Information", INDEX(Table15[Entire Service Line Classification], MATCH(SUMIFS(Table15[Unique ID],Table15[System-Owned Portion],E8764,Table15[If Material Anything Other than "Lead" in Column E,Was Material Ever Previously Lead?],G8764,Table15[Customer-Owned Portion],O8764),Table15[Unique ID],0),0)))</f>
        <v/>
      </c>
      <c r="X8764"/>
    </row>
    <row r="8765" spans="2:24" x14ac:dyDescent="0.25">
      <c r="B8765" s="146"/>
      <c r="C8765" s="31"/>
      <c r="D8765" s="31"/>
      <c r="E8765" s="44"/>
      <c r="F8765" s="43"/>
      <c r="G8765" s="84"/>
      <c r="H8765" s="31"/>
      <c r="I8765" s="31"/>
      <c r="J8765" s="84"/>
      <c r="K8765" s="31"/>
      <c r="L8765" s="31"/>
      <c r="M8765" s="169"/>
      <c r="N8765" s="148"/>
      <c r="O8765" s="106"/>
      <c r="P8765" s="43"/>
      <c r="Q8765" s="31"/>
      <c r="R8765" s="84"/>
      <c r="S8765" s="31"/>
      <c r="T8765" s="31"/>
      <c r="U8765" s="169"/>
      <c r="V8765" s="150"/>
      <c r="W8765" s="141" t="str" cm="1">
        <f t="array" ref="W8765">IF(SUM(LEN(B8765:V8765))=0,"",IF(OR(OR(ISBLANK(F8765),SUM(LEN(C8765),LEN(D8765))=0),AND(NOT(E8765="Unknown"),ISBLANK(J8765)),AND(NOT(O8765="Unknown"),ISBLANK(R8765))),"Missing Information", INDEX(Table15[Entire Service Line Classification], MATCH(SUMIFS(Table15[Unique ID],Table15[System-Owned Portion],E8765,Table15[If Material Anything Other than "Lead" in Column E,Was Material Ever Previously Lead?],G8765,Table15[Customer-Owned Portion],O8765),Table15[Unique ID],0),0)))</f>
        <v/>
      </c>
      <c r="X8765"/>
    </row>
    <row r="8766" spans="2:24" x14ac:dyDescent="0.25">
      <c r="B8766" s="146"/>
      <c r="C8766" s="31"/>
      <c r="D8766" s="31"/>
      <c r="E8766" s="44"/>
      <c r="F8766" s="43"/>
      <c r="G8766" s="84"/>
      <c r="H8766" s="31"/>
      <c r="I8766" s="31"/>
      <c r="J8766" s="84"/>
      <c r="K8766" s="31"/>
      <c r="L8766" s="31"/>
      <c r="M8766" s="169"/>
      <c r="N8766" s="148"/>
      <c r="O8766" s="106"/>
      <c r="P8766" s="43"/>
      <c r="Q8766" s="31"/>
      <c r="R8766" s="84"/>
      <c r="S8766" s="31"/>
      <c r="T8766" s="31"/>
      <c r="U8766" s="169"/>
      <c r="V8766" s="150"/>
      <c r="W8766" s="141" t="str" cm="1">
        <f t="array" ref="W8766">IF(SUM(LEN(B8766:V8766))=0,"",IF(OR(OR(ISBLANK(F8766),SUM(LEN(C8766),LEN(D8766))=0),AND(NOT(E8766="Unknown"),ISBLANK(J8766)),AND(NOT(O8766="Unknown"),ISBLANK(R8766))),"Missing Information", INDEX(Table15[Entire Service Line Classification], MATCH(SUMIFS(Table15[Unique ID],Table15[System-Owned Portion],E8766,Table15[If Material Anything Other than "Lead" in Column E,Was Material Ever Previously Lead?],G8766,Table15[Customer-Owned Portion],O8766),Table15[Unique ID],0),0)))</f>
        <v/>
      </c>
      <c r="X8766"/>
    </row>
    <row r="8767" spans="2:24" x14ac:dyDescent="0.25">
      <c r="B8767" s="146"/>
      <c r="C8767" s="31"/>
      <c r="D8767" s="31"/>
      <c r="E8767" s="44"/>
      <c r="F8767" s="43"/>
      <c r="G8767" s="84"/>
      <c r="H8767" s="31"/>
      <c r="I8767" s="31"/>
      <c r="J8767" s="84"/>
      <c r="K8767" s="31"/>
      <c r="L8767" s="31"/>
      <c r="M8767" s="169"/>
      <c r="N8767" s="148"/>
      <c r="O8767" s="106"/>
      <c r="P8767" s="43"/>
      <c r="Q8767" s="31"/>
      <c r="R8767" s="84"/>
      <c r="S8767" s="31"/>
      <c r="T8767" s="31"/>
      <c r="U8767" s="169"/>
      <c r="V8767" s="150"/>
      <c r="W8767" s="141" t="str" cm="1">
        <f t="array" ref="W8767">IF(SUM(LEN(B8767:V8767))=0,"",IF(OR(OR(ISBLANK(F8767),SUM(LEN(C8767),LEN(D8767))=0),AND(NOT(E8767="Unknown"),ISBLANK(J8767)),AND(NOT(O8767="Unknown"),ISBLANK(R8767))),"Missing Information", INDEX(Table15[Entire Service Line Classification], MATCH(SUMIFS(Table15[Unique ID],Table15[System-Owned Portion],E8767,Table15[If Material Anything Other than "Lead" in Column E,Was Material Ever Previously Lead?],G8767,Table15[Customer-Owned Portion],O8767),Table15[Unique ID],0),0)))</f>
        <v/>
      </c>
      <c r="X8767"/>
    </row>
    <row r="8768" spans="2:24" x14ac:dyDescent="0.25">
      <c r="B8768" s="146"/>
      <c r="C8768" s="31"/>
      <c r="D8768" s="31"/>
      <c r="E8768" s="44"/>
      <c r="F8768" s="43"/>
      <c r="G8768" s="84"/>
      <c r="H8768" s="31"/>
      <c r="I8768" s="31"/>
      <c r="J8768" s="84"/>
      <c r="K8768" s="31"/>
      <c r="L8768" s="31"/>
      <c r="M8768" s="169"/>
      <c r="N8768" s="148"/>
      <c r="O8768" s="106"/>
      <c r="P8768" s="43"/>
      <c r="Q8768" s="31"/>
      <c r="R8768" s="84"/>
      <c r="S8768" s="31"/>
      <c r="T8768" s="31"/>
      <c r="U8768" s="169"/>
      <c r="V8768" s="150"/>
      <c r="W8768" s="141" t="str" cm="1">
        <f t="array" ref="W8768">IF(SUM(LEN(B8768:V8768))=0,"",IF(OR(OR(ISBLANK(F8768),SUM(LEN(C8768),LEN(D8768))=0),AND(NOT(E8768="Unknown"),ISBLANK(J8768)),AND(NOT(O8768="Unknown"),ISBLANK(R8768))),"Missing Information", INDEX(Table15[Entire Service Line Classification], MATCH(SUMIFS(Table15[Unique ID],Table15[System-Owned Portion],E8768,Table15[If Material Anything Other than "Lead" in Column E,Was Material Ever Previously Lead?],G8768,Table15[Customer-Owned Portion],O8768),Table15[Unique ID],0),0)))</f>
        <v/>
      </c>
      <c r="X8768"/>
    </row>
    <row r="8769" spans="2:24" x14ac:dyDescent="0.25">
      <c r="B8769" s="146"/>
      <c r="C8769" s="31"/>
      <c r="D8769" s="31"/>
      <c r="E8769" s="44"/>
      <c r="F8769" s="43"/>
      <c r="G8769" s="84"/>
      <c r="H8769" s="31"/>
      <c r="I8769" s="31"/>
      <c r="J8769" s="84"/>
      <c r="K8769" s="31"/>
      <c r="L8769" s="31"/>
      <c r="M8769" s="169"/>
      <c r="N8769" s="148"/>
      <c r="O8769" s="106"/>
      <c r="P8769" s="43"/>
      <c r="Q8769" s="31"/>
      <c r="R8769" s="84"/>
      <c r="S8769" s="31"/>
      <c r="T8769" s="31"/>
      <c r="U8769" s="169"/>
      <c r="V8769" s="150"/>
      <c r="W8769" s="141" t="str" cm="1">
        <f t="array" ref="W8769">IF(SUM(LEN(B8769:V8769))=0,"",IF(OR(OR(ISBLANK(F8769),SUM(LEN(C8769),LEN(D8769))=0),AND(NOT(E8769="Unknown"),ISBLANK(J8769)),AND(NOT(O8769="Unknown"),ISBLANK(R8769))),"Missing Information", INDEX(Table15[Entire Service Line Classification], MATCH(SUMIFS(Table15[Unique ID],Table15[System-Owned Portion],E8769,Table15[If Material Anything Other than "Lead" in Column E,Was Material Ever Previously Lead?],G8769,Table15[Customer-Owned Portion],O8769),Table15[Unique ID],0),0)))</f>
        <v/>
      </c>
      <c r="X8769"/>
    </row>
    <row r="8770" spans="2:24" x14ac:dyDescent="0.25">
      <c r="B8770" s="146"/>
      <c r="C8770" s="31"/>
      <c r="D8770" s="31"/>
      <c r="E8770" s="44"/>
      <c r="F8770" s="43"/>
      <c r="G8770" s="84"/>
      <c r="H8770" s="31"/>
      <c r="I8770" s="31"/>
      <c r="J8770" s="84"/>
      <c r="K8770" s="31"/>
      <c r="L8770" s="31"/>
      <c r="M8770" s="169"/>
      <c r="N8770" s="148"/>
      <c r="O8770" s="106"/>
      <c r="P8770" s="43"/>
      <c r="Q8770" s="31"/>
      <c r="R8770" s="84"/>
      <c r="S8770" s="31"/>
      <c r="T8770" s="31"/>
      <c r="U8770" s="169"/>
      <c r="V8770" s="150"/>
      <c r="W8770" s="141" t="str" cm="1">
        <f t="array" ref="W8770">IF(SUM(LEN(B8770:V8770))=0,"",IF(OR(OR(ISBLANK(F8770),SUM(LEN(C8770),LEN(D8770))=0),AND(NOT(E8770="Unknown"),ISBLANK(J8770)),AND(NOT(O8770="Unknown"),ISBLANK(R8770))),"Missing Information", INDEX(Table15[Entire Service Line Classification], MATCH(SUMIFS(Table15[Unique ID],Table15[System-Owned Portion],E8770,Table15[If Material Anything Other than "Lead" in Column E,Was Material Ever Previously Lead?],G8770,Table15[Customer-Owned Portion],O8770),Table15[Unique ID],0),0)))</f>
        <v/>
      </c>
      <c r="X8770"/>
    </row>
    <row r="8771" spans="2:24" x14ac:dyDescent="0.25">
      <c r="B8771" s="146"/>
      <c r="C8771" s="31"/>
      <c r="D8771" s="31"/>
      <c r="E8771" s="44"/>
      <c r="F8771" s="43"/>
      <c r="G8771" s="84"/>
      <c r="H8771" s="31"/>
      <c r="I8771" s="31"/>
      <c r="J8771" s="84"/>
      <c r="K8771" s="31"/>
      <c r="L8771" s="31"/>
      <c r="M8771" s="169"/>
      <c r="N8771" s="148"/>
      <c r="O8771" s="106"/>
      <c r="P8771" s="43"/>
      <c r="Q8771" s="31"/>
      <c r="R8771" s="84"/>
      <c r="S8771" s="31"/>
      <c r="T8771" s="31"/>
      <c r="U8771" s="169"/>
      <c r="V8771" s="150"/>
      <c r="W8771" s="141" t="str" cm="1">
        <f t="array" ref="W8771">IF(SUM(LEN(B8771:V8771))=0,"",IF(OR(OR(ISBLANK(F8771),SUM(LEN(C8771),LEN(D8771))=0),AND(NOT(E8771="Unknown"),ISBLANK(J8771)),AND(NOT(O8771="Unknown"),ISBLANK(R8771))),"Missing Information", INDEX(Table15[Entire Service Line Classification], MATCH(SUMIFS(Table15[Unique ID],Table15[System-Owned Portion],E8771,Table15[If Material Anything Other than "Lead" in Column E,Was Material Ever Previously Lead?],G8771,Table15[Customer-Owned Portion],O8771),Table15[Unique ID],0),0)))</f>
        <v/>
      </c>
      <c r="X8771"/>
    </row>
    <row r="8772" spans="2:24" x14ac:dyDescent="0.25">
      <c r="B8772" s="146"/>
      <c r="C8772" s="31"/>
      <c r="D8772" s="31"/>
      <c r="E8772" s="44"/>
      <c r="F8772" s="43"/>
      <c r="G8772" s="84"/>
      <c r="H8772" s="31"/>
      <c r="I8772" s="31"/>
      <c r="J8772" s="84"/>
      <c r="K8772" s="31"/>
      <c r="L8772" s="31"/>
      <c r="M8772" s="169"/>
      <c r="N8772" s="148"/>
      <c r="O8772" s="106"/>
      <c r="P8772" s="43"/>
      <c r="Q8772" s="31"/>
      <c r="R8772" s="84"/>
      <c r="S8772" s="31"/>
      <c r="T8772" s="31"/>
      <c r="U8772" s="169"/>
      <c r="V8772" s="150"/>
      <c r="W8772" s="141" t="str" cm="1">
        <f t="array" ref="W8772">IF(SUM(LEN(B8772:V8772))=0,"",IF(OR(OR(ISBLANK(F8772),SUM(LEN(C8772),LEN(D8772))=0),AND(NOT(E8772="Unknown"),ISBLANK(J8772)),AND(NOT(O8772="Unknown"),ISBLANK(R8772))),"Missing Information", INDEX(Table15[Entire Service Line Classification], MATCH(SUMIFS(Table15[Unique ID],Table15[System-Owned Portion],E8772,Table15[If Material Anything Other than "Lead" in Column E,Was Material Ever Previously Lead?],G8772,Table15[Customer-Owned Portion],O8772),Table15[Unique ID],0),0)))</f>
        <v/>
      </c>
      <c r="X8772"/>
    </row>
    <row r="8773" spans="2:24" x14ac:dyDescent="0.25">
      <c r="B8773" s="146"/>
      <c r="C8773" s="31"/>
      <c r="D8773" s="31"/>
      <c r="E8773" s="44"/>
      <c r="F8773" s="43"/>
      <c r="G8773" s="84"/>
      <c r="H8773" s="31"/>
      <c r="I8773" s="31"/>
      <c r="J8773" s="84"/>
      <c r="K8773" s="31"/>
      <c r="L8773" s="31"/>
      <c r="M8773" s="169"/>
      <c r="N8773" s="148"/>
      <c r="O8773" s="106"/>
      <c r="P8773" s="43"/>
      <c r="Q8773" s="31"/>
      <c r="R8773" s="84"/>
      <c r="S8773" s="31"/>
      <c r="T8773" s="31"/>
      <c r="U8773" s="169"/>
      <c r="V8773" s="150"/>
      <c r="W8773" s="141" t="str" cm="1">
        <f t="array" ref="W8773">IF(SUM(LEN(B8773:V8773))=0,"",IF(OR(OR(ISBLANK(F8773),SUM(LEN(C8773),LEN(D8773))=0),AND(NOT(E8773="Unknown"),ISBLANK(J8773)),AND(NOT(O8773="Unknown"),ISBLANK(R8773))),"Missing Information", INDEX(Table15[Entire Service Line Classification], MATCH(SUMIFS(Table15[Unique ID],Table15[System-Owned Portion],E8773,Table15[If Material Anything Other than "Lead" in Column E,Was Material Ever Previously Lead?],G8773,Table15[Customer-Owned Portion],O8773),Table15[Unique ID],0),0)))</f>
        <v/>
      </c>
      <c r="X8773"/>
    </row>
    <row r="8774" spans="2:24" x14ac:dyDescent="0.25">
      <c r="B8774" s="146"/>
      <c r="C8774" s="31"/>
      <c r="D8774" s="31"/>
      <c r="E8774" s="44"/>
      <c r="F8774" s="43"/>
      <c r="G8774" s="84"/>
      <c r="H8774" s="31"/>
      <c r="I8774" s="31"/>
      <c r="J8774" s="84"/>
      <c r="K8774" s="31"/>
      <c r="L8774" s="31"/>
      <c r="M8774" s="169"/>
      <c r="N8774" s="148"/>
      <c r="O8774" s="106"/>
      <c r="P8774" s="43"/>
      <c r="Q8774" s="31"/>
      <c r="R8774" s="84"/>
      <c r="S8774" s="31"/>
      <c r="T8774" s="31"/>
      <c r="U8774" s="169"/>
      <c r="V8774" s="150"/>
      <c r="W8774" s="141" t="str" cm="1">
        <f t="array" ref="W8774">IF(SUM(LEN(B8774:V8774))=0,"",IF(OR(OR(ISBLANK(F8774),SUM(LEN(C8774),LEN(D8774))=0),AND(NOT(E8774="Unknown"),ISBLANK(J8774)),AND(NOT(O8774="Unknown"),ISBLANK(R8774))),"Missing Information", INDEX(Table15[Entire Service Line Classification], MATCH(SUMIFS(Table15[Unique ID],Table15[System-Owned Portion],E8774,Table15[If Material Anything Other than "Lead" in Column E,Was Material Ever Previously Lead?],G8774,Table15[Customer-Owned Portion],O8774),Table15[Unique ID],0),0)))</f>
        <v/>
      </c>
      <c r="X8774"/>
    </row>
    <row r="8775" spans="2:24" x14ac:dyDescent="0.25">
      <c r="B8775" s="146"/>
      <c r="C8775" s="31"/>
      <c r="D8775" s="31"/>
      <c r="E8775" s="44"/>
      <c r="F8775" s="43"/>
      <c r="G8775" s="84"/>
      <c r="H8775" s="31"/>
      <c r="I8775" s="31"/>
      <c r="J8775" s="84"/>
      <c r="K8775" s="31"/>
      <c r="L8775" s="31"/>
      <c r="M8775" s="169"/>
      <c r="N8775" s="148"/>
      <c r="O8775" s="106"/>
      <c r="P8775" s="43"/>
      <c r="Q8775" s="31"/>
      <c r="R8775" s="84"/>
      <c r="S8775" s="31"/>
      <c r="T8775" s="31"/>
      <c r="U8775" s="169"/>
      <c r="V8775" s="150"/>
      <c r="W8775" s="141" t="str" cm="1">
        <f t="array" ref="W8775">IF(SUM(LEN(B8775:V8775))=0,"",IF(OR(OR(ISBLANK(F8775),SUM(LEN(C8775),LEN(D8775))=0),AND(NOT(E8775="Unknown"),ISBLANK(J8775)),AND(NOT(O8775="Unknown"),ISBLANK(R8775))),"Missing Information", INDEX(Table15[Entire Service Line Classification], MATCH(SUMIFS(Table15[Unique ID],Table15[System-Owned Portion],E8775,Table15[If Material Anything Other than "Lead" in Column E,Was Material Ever Previously Lead?],G8775,Table15[Customer-Owned Portion],O8775),Table15[Unique ID],0),0)))</f>
        <v/>
      </c>
      <c r="X8775"/>
    </row>
    <row r="8776" spans="2:24" x14ac:dyDescent="0.25">
      <c r="B8776" s="146"/>
      <c r="C8776" s="31"/>
      <c r="D8776" s="31"/>
      <c r="E8776" s="44"/>
      <c r="F8776" s="43"/>
      <c r="G8776" s="84"/>
      <c r="H8776" s="31"/>
      <c r="I8776" s="31"/>
      <c r="J8776" s="84"/>
      <c r="K8776" s="31"/>
      <c r="L8776" s="31"/>
      <c r="M8776" s="169"/>
      <c r="N8776" s="148"/>
      <c r="O8776" s="106"/>
      <c r="P8776" s="43"/>
      <c r="Q8776" s="31"/>
      <c r="R8776" s="84"/>
      <c r="S8776" s="31"/>
      <c r="T8776" s="31"/>
      <c r="U8776" s="169"/>
      <c r="V8776" s="150"/>
      <c r="W8776" s="141" t="str" cm="1">
        <f t="array" ref="W8776">IF(SUM(LEN(B8776:V8776))=0,"",IF(OR(OR(ISBLANK(F8776),SUM(LEN(C8776),LEN(D8776))=0),AND(NOT(E8776="Unknown"),ISBLANK(J8776)),AND(NOT(O8776="Unknown"),ISBLANK(R8776))),"Missing Information", INDEX(Table15[Entire Service Line Classification], MATCH(SUMIFS(Table15[Unique ID],Table15[System-Owned Portion],E8776,Table15[If Material Anything Other than "Lead" in Column E,Was Material Ever Previously Lead?],G8776,Table15[Customer-Owned Portion],O8776),Table15[Unique ID],0),0)))</f>
        <v/>
      </c>
      <c r="X8776"/>
    </row>
    <row r="8777" spans="2:24" x14ac:dyDescent="0.25">
      <c r="B8777" s="146"/>
      <c r="C8777" s="31"/>
      <c r="D8777" s="31"/>
      <c r="E8777" s="44"/>
      <c r="F8777" s="43"/>
      <c r="G8777" s="84"/>
      <c r="H8777" s="31"/>
      <c r="I8777" s="31"/>
      <c r="J8777" s="84"/>
      <c r="K8777" s="31"/>
      <c r="L8777" s="31"/>
      <c r="M8777" s="169"/>
      <c r="N8777" s="148"/>
      <c r="O8777" s="106"/>
      <c r="P8777" s="43"/>
      <c r="Q8777" s="31"/>
      <c r="R8777" s="84"/>
      <c r="S8777" s="31"/>
      <c r="T8777" s="31"/>
      <c r="U8777" s="169"/>
      <c r="V8777" s="150"/>
      <c r="W8777" s="141" t="str" cm="1">
        <f t="array" ref="W8777">IF(SUM(LEN(B8777:V8777))=0,"",IF(OR(OR(ISBLANK(F8777),SUM(LEN(C8777),LEN(D8777))=0),AND(NOT(E8777="Unknown"),ISBLANK(J8777)),AND(NOT(O8777="Unknown"),ISBLANK(R8777))),"Missing Information", INDEX(Table15[Entire Service Line Classification], MATCH(SUMIFS(Table15[Unique ID],Table15[System-Owned Portion],E8777,Table15[If Material Anything Other than "Lead" in Column E,Was Material Ever Previously Lead?],G8777,Table15[Customer-Owned Portion],O8777),Table15[Unique ID],0),0)))</f>
        <v/>
      </c>
      <c r="X8777"/>
    </row>
    <row r="8778" spans="2:24" x14ac:dyDescent="0.25">
      <c r="B8778" s="146"/>
      <c r="C8778" s="31"/>
      <c r="D8778" s="31"/>
      <c r="E8778" s="44"/>
      <c r="F8778" s="43"/>
      <c r="G8778" s="84"/>
      <c r="H8778" s="31"/>
      <c r="I8778" s="31"/>
      <c r="J8778" s="84"/>
      <c r="K8778" s="31"/>
      <c r="L8778" s="31"/>
      <c r="M8778" s="169"/>
      <c r="N8778" s="148"/>
      <c r="O8778" s="106"/>
      <c r="P8778" s="43"/>
      <c r="Q8778" s="31"/>
      <c r="R8778" s="84"/>
      <c r="S8778" s="31"/>
      <c r="T8778" s="31"/>
      <c r="U8778" s="169"/>
      <c r="V8778" s="150"/>
      <c r="W8778" s="141" t="str" cm="1">
        <f t="array" ref="W8778">IF(SUM(LEN(B8778:V8778))=0,"",IF(OR(OR(ISBLANK(F8778),SUM(LEN(C8778),LEN(D8778))=0),AND(NOT(E8778="Unknown"),ISBLANK(J8778)),AND(NOT(O8778="Unknown"),ISBLANK(R8778))),"Missing Information", INDEX(Table15[Entire Service Line Classification], MATCH(SUMIFS(Table15[Unique ID],Table15[System-Owned Portion],E8778,Table15[If Material Anything Other than "Lead" in Column E,Was Material Ever Previously Lead?],G8778,Table15[Customer-Owned Portion],O8778),Table15[Unique ID],0),0)))</f>
        <v/>
      </c>
      <c r="X8778"/>
    </row>
    <row r="8779" spans="2:24" x14ac:dyDescent="0.25">
      <c r="B8779" s="146"/>
      <c r="C8779" s="31"/>
      <c r="D8779" s="31"/>
      <c r="E8779" s="44"/>
      <c r="F8779" s="43"/>
      <c r="G8779" s="84"/>
      <c r="H8779" s="31"/>
      <c r="I8779" s="31"/>
      <c r="J8779" s="84"/>
      <c r="K8779" s="31"/>
      <c r="L8779" s="31"/>
      <c r="M8779" s="169"/>
      <c r="N8779" s="148"/>
      <c r="O8779" s="106"/>
      <c r="P8779" s="43"/>
      <c r="Q8779" s="31"/>
      <c r="R8779" s="84"/>
      <c r="S8779" s="31"/>
      <c r="T8779" s="31"/>
      <c r="U8779" s="169"/>
      <c r="V8779" s="150"/>
      <c r="W8779" s="141" t="str" cm="1">
        <f t="array" ref="W8779">IF(SUM(LEN(B8779:V8779))=0,"",IF(OR(OR(ISBLANK(F8779),SUM(LEN(C8779),LEN(D8779))=0),AND(NOT(E8779="Unknown"),ISBLANK(J8779)),AND(NOT(O8779="Unknown"),ISBLANK(R8779))),"Missing Information", INDEX(Table15[Entire Service Line Classification], MATCH(SUMIFS(Table15[Unique ID],Table15[System-Owned Portion],E8779,Table15[If Material Anything Other than "Lead" in Column E,Was Material Ever Previously Lead?],G8779,Table15[Customer-Owned Portion],O8779),Table15[Unique ID],0),0)))</f>
        <v/>
      </c>
      <c r="X8779"/>
    </row>
    <row r="8780" spans="2:24" x14ac:dyDescent="0.25">
      <c r="B8780" s="146"/>
      <c r="C8780" s="31"/>
      <c r="D8780" s="31"/>
      <c r="E8780" s="44"/>
      <c r="F8780" s="43"/>
      <c r="G8780" s="84"/>
      <c r="H8780" s="31"/>
      <c r="I8780" s="31"/>
      <c r="J8780" s="84"/>
      <c r="K8780" s="31"/>
      <c r="L8780" s="31"/>
      <c r="M8780" s="169"/>
      <c r="N8780" s="148"/>
      <c r="O8780" s="106"/>
      <c r="P8780" s="43"/>
      <c r="Q8780" s="31"/>
      <c r="R8780" s="84"/>
      <c r="S8780" s="31"/>
      <c r="T8780" s="31"/>
      <c r="U8780" s="169"/>
      <c r="V8780" s="150"/>
      <c r="W8780" s="141" t="str" cm="1">
        <f t="array" ref="W8780">IF(SUM(LEN(B8780:V8780))=0,"",IF(OR(OR(ISBLANK(F8780),SUM(LEN(C8780),LEN(D8780))=0),AND(NOT(E8780="Unknown"),ISBLANK(J8780)),AND(NOT(O8780="Unknown"),ISBLANK(R8780))),"Missing Information", INDEX(Table15[Entire Service Line Classification], MATCH(SUMIFS(Table15[Unique ID],Table15[System-Owned Portion],E8780,Table15[If Material Anything Other than "Lead" in Column E,Was Material Ever Previously Lead?],G8780,Table15[Customer-Owned Portion],O8780),Table15[Unique ID],0),0)))</f>
        <v/>
      </c>
      <c r="X8780"/>
    </row>
    <row r="8781" spans="2:24" x14ac:dyDescent="0.25">
      <c r="B8781" s="146"/>
      <c r="C8781" s="31"/>
      <c r="D8781" s="31"/>
      <c r="E8781" s="44"/>
      <c r="F8781" s="43"/>
      <c r="G8781" s="84"/>
      <c r="H8781" s="31"/>
      <c r="I8781" s="31"/>
      <c r="J8781" s="84"/>
      <c r="K8781" s="31"/>
      <c r="L8781" s="31"/>
      <c r="M8781" s="169"/>
      <c r="N8781" s="148"/>
      <c r="O8781" s="106"/>
      <c r="P8781" s="43"/>
      <c r="Q8781" s="31"/>
      <c r="R8781" s="84"/>
      <c r="S8781" s="31"/>
      <c r="T8781" s="31"/>
      <c r="U8781" s="169"/>
      <c r="V8781" s="150"/>
      <c r="W8781" s="141" t="str" cm="1">
        <f t="array" ref="W8781">IF(SUM(LEN(B8781:V8781))=0,"",IF(OR(OR(ISBLANK(F8781),SUM(LEN(C8781),LEN(D8781))=0),AND(NOT(E8781="Unknown"),ISBLANK(J8781)),AND(NOT(O8781="Unknown"),ISBLANK(R8781))),"Missing Information", INDEX(Table15[Entire Service Line Classification], MATCH(SUMIFS(Table15[Unique ID],Table15[System-Owned Portion],E8781,Table15[If Material Anything Other than "Lead" in Column E,Was Material Ever Previously Lead?],G8781,Table15[Customer-Owned Portion],O8781),Table15[Unique ID],0),0)))</f>
        <v/>
      </c>
      <c r="X8781"/>
    </row>
    <row r="8782" spans="2:24" x14ac:dyDescent="0.25">
      <c r="B8782" s="146"/>
      <c r="C8782" s="31"/>
      <c r="D8782" s="31"/>
      <c r="E8782" s="44"/>
      <c r="F8782" s="43"/>
      <c r="G8782" s="84"/>
      <c r="H8782" s="31"/>
      <c r="I8782" s="31"/>
      <c r="J8782" s="84"/>
      <c r="K8782" s="31"/>
      <c r="L8782" s="31"/>
      <c r="M8782" s="169"/>
      <c r="N8782" s="148"/>
      <c r="O8782" s="106"/>
      <c r="P8782" s="43"/>
      <c r="Q8782" s="31"/>
      <c r="R8782" s="84"/>
      <c r="S8782" s="31"/>
      <c r="T8782" s="31"/>
      <c r="U8782" s="169"/>
      <c r="V8782" s="150"/>
      <c r="W8782" s="141" t="str" cm="1">
        <f t="array" ref="W8782">IF(SUM(LEN(B8782:V8782))=0,"",IF(OR(OR(ISBLANK(F8782),SUM(LEN(C8782),LEN(D8782))=0),AND(NOT(E8782="Unknown"),ISBLANK(J8782)),AND(NOT(O8782="Unknown"),ISBLANK(R8782))),"Missing Information", INDEX(Table15[Entire Service Line Classification], MATCH(SUMIFS(Table15[Unique ID],Table15[System-Owned Portion],E8782,Table15[If Material Anything Other than "Lead" in Column E,Was Material Ever Previously Lead?],G8782,Table15[Customer-Owned Portion],O8782),Table15[Unique ID],0),0)))</f>
        <v/>
      </c>
      <c r="X8782"/>
    </row>
    <row r="8783" spans="2:24" x14ac:dyDescent="0.25">
      <c r="B8783" s="146"/>
      <c r="C8783" s="31"/>
      <c r="D8783" s="31"/>
      <c r="E8783" s="44"/>
      <c r="F8783" s="43"/>
      <c r="G8783" s="84"/>
      <c r="H8783" s="31"/>
      <c r="I8783" s="31"/>
      <c r="J8783" s="84"/>
      <c r="K8783" s="31"/>
      <c r="L8783" s="31"/>
      <c r="M8783" s="169"/>
      <c r="N8783" s="148"/>
      <c r="O8783" s="106"/>
      <c r="P8783" s="43"/>
      <c r="Q8783" s="31"/>
      <c r="R8783" s="84"/>
      <c r="S8783" s="31"/>
      <c r="T8783" s="31"/>
      <c r="U8783" s="169"/>
      <c r="V8783" s="150"/>
      <c r="W8783" s="141" t="str" cm="1">
        <f t="array" ref="W8783">IF(SUM(LEN(B8783:V8783))=0,"",IF(OR(OR(ISBLANK(F8783),SUM(LEN(C8783),LEN(D8783))=0),AND(NOT(E8783="Unknown"),ISBLANK(J8783)),AND(NOT(O8783="Unknown"),ISBLANK(R8783))),"Missing Information", INDEX(Table15[Entire Service Line Classification], MATCH(SUMIFS(Table15[Unique ID],Table15[System-Owned Portion],E8783,Table15[If Material Anything Other than "Lead" in Column E,Was Material Ever Previously Lead?],G8783,Table15[Customer-Owned Portion],O8783),Table15[Unique ID],0),0)))</f>
        <v/>
      </c>
      <c r="X8783"/>
    </row>
    <row r="8784" spans="2:24" x14ac:dyDescent="0.25">
      <c r="B8784" s="146"/>
      <c r="C8784" s="31"/>
      <c r="D8784" s="31"/>
      <c r="E8784" s="44"/>
      <c r="F8784" s="43"/>
      <c r="G8784" s="84"/>
      <c r="H8784" s="31"/>
      <c r="I8784" s="31"/>
      <c r="J8784" s="84"/>
      <c r="K8784" s="31"/>
      <c r="L8784" s="31"/>
      <c r="M8784" s="169"/>
      <c r="N8784" s="148"/>
      <c r="O8784" s="106"/>
      <c r="P8784" s="43"/>
      <c r="Q8784" s="31"/>
      <c r="R8784" s="84"/>
      <c r="S8784" s="31"/>
      <c r="T8784" s="31"/>
      <c r="U8784" s="169"/>
      <c r="V8784" s="150"/>
      <c r="W8784" s="141" t="str" cm="1">
        <f t="array" ref="W8784">IF(SUM(LEN(B8784:V8784))=0,"",IF(OR(OR(ISBLANK(F8784),SUM(LEN(C8784),LEN(D8784))=0),AND(NOT(E8784="Unknown"),ISBLANK(J8784)),AND(NOT(O8784="Unknown"),ISBLANK(R8784))),"Missing Information", INDEX(Table15[Entire Service Line Classification], MATCH(SUMIFS(Table15[Unique ID],Table15[System-Owned Portion],E8784,Table15[If Material Anything Other than "Lead" in Column E,Was Material Ever Previously Lead?],G8784,Table15[Customer-Owned Portion],O8784),Table15[Unique ID],0),0)))</f>
        <v/>
      </c>
      <c r="X8784"/>
    </row>
    <row r="8785" spans="2:24" x14ac:dyDescent="0.25">
      <c r="B8785" s="146"/>
      <c r="C8785" s="31"/>
      <c r="D8785" s="31"/>
      <c r="E8785" s="44"/>
      <c r="F8785" s="43"/>
      <c r="G8785" s="84"/>
      <c r="H8785" s="31"/>
      <c r="I8785" s="31"/>
      <c r="J8785" s="84"/>
      <c r="K8785" s="31"/>
      <c r="L8785" s="31"/>
      <c r="M8785" s="169"/>
      <c r="N8785" s="148"/>
      <c r="O8785" s="106"/>
      <c r="P8785" s="43"/>
      <c r="Q8785" s="31"/>
      <c r="R8785" s="84"/>
      <c r="S8785" s="31"/>
      <c r="T8785" s="31"/>
      <c r="U8785" s="169"/>
      <c r="V8785" s="150"/>
      <c r="W8785" s="141" t="str" cm="1">
        <f t="array" ref="W8785">IF(SUM(LEN(B8785:V8785))=0,"",IF(OR(OR(ISBLANK(F8785),SUM(LEN(C8785),LEN(D8785))=0),AND(NOT(E8785="Unknown"),ISBLANK(J8785)),AND(NOT(O8785="Unknown"),ISBLANK(R8785))),"Missing Information", INDEX(Table15[Entire Service Line Classification], MATCH(SUMIFS(Table15[Unique ID],Table15[System-Owned Portion],E8785,Table15[If Material Anything Other than "Lead" in Column E,Was Material Ever Previously Lead?],G8785,Table15[Customer-Owned Portion],O8785),Table15[Unique ID],0),0)))</f>
        <v/>
      </c>
      <c r="X8785"/>
    </row>
    <row r="8786" spans="2:24" x14ac:dyDescent="0.25">
      <c r="B8786" s="146"/>
      <c r="C8786" s="31"/>
      <c r="D8786" s="31"/>
      <c r="E8786" s="44"/>
      <c r="F8786" s="43"/>
      <c r="G8786" s="84"/>
      <c r="H8786" s="31"/>
      <c r="I8786" s="31"/>
      <c r="J8786" s="84"/>
      <c r="K8786" s="31"/>
      <c r="L8786" s="31"/>
      <c r="M8786" s="169"/>
      <c r="N8786" s="148"/>
      <c r="O8786" s="106"/>
      <c r="P8786" s="43"/>
      <c r="Q8786" s="31"/>
      <c r="R8786" s="84"/>
      <c r="S8786" s="31"/>
      <c r="T8786" s="31"/>
      <c r="U8786" s="169"/>
      <c r="V8786" s="150"/>
      <c r="W8786" s="141" t="str" cm="1">
        <f t="array" ref="W8786">IF(SUM(LEN(B8786:V8786))=0,"",IF(OR(OR(ISBLANK(F8786),SUM(LEN(C8786),LEN(D8786))=0),AND(NOT(E8786="Unknown"),ISBLANK(J8786)),AND(NOT(O8786="Unknown"),ISBLANK(R8786))),"Missing Information", INDEX(Table15[Entire Service Line Classification], MATCH(SUMIFS(Table15[Unique ID],Table15[System-Owned Portion],E8786,Table15[If Material Anything Other than "Lead" in Column E,Was Material Ever Previously Lead?],G8786,Table15[Customer-Owned Portion],O8786),Table15[Unique ID],0),0)))</f>
        <v/>
      </c>
      <c r="X8786"/>
    </row>
    <row r="8787" spans="2:24" x14ac:dyDescent="0.25">
      <c r="B8787" s="146"/>
      <c r="C8787" s="31"/>
      <c r="D8787" s="31"/>
      <c r="E8787" s="44"/>
      <c r="F8787" s="43"/>
      <c r="G8787" s="84"/>
      <c r="H8787" s="31"/>
      <c r="I8787" s="31"/>
      <c r="J8787" s="84"/>
      <c r="K8787" s="31"/>
      <c r="L8787" s="31"/>
      <c r="M8787" s="169"/>
      <c r="N8787" s="148"/>
      <c r="O8787" s="106"/>
      <c r="P8787" s="43"/>
      <c r="Q8787" s="31"/>
      <c r="R8787" s="84"/>
      <c r="S8787" s="31"/>
      <c r="T8787" s="31"/>
      <c r="U8787" s="169"/>
      <c r="V8787" s="150"/>
      <c r="W8787" s="141" t="str" cm="1">
        <f t="array" ref="W8787">IF(SUM(LEN(B8787:V8787))=0,"",IF(OR(OR(ISBLANK(F8787),SUM(LEN(C8787),LEN(D8787))=0),AND(NOT(E8787="Unknown"),ISBLANK(J8787)),AND(NOT(O8787="Unknown"),ISBLANK(R8787))),"Missing Information", INDEX(Table15[Entire Service Line Classification], MATCH(SUMIFS(Table15[Unique ID],Table15[System-Owned Portion],E8787,Table15[If Material Anything Other than "Lead" in Column E,Was Material Ever Previously Lead?],G8787,Table15[Customer-Owned Portion],O8787),Table15[Unique ID],0),0)))</f>
        <v/>
      </c>
      <c r="X8787"/>
    </row>
    <row r="8788" spans="2:24" x14ac:dyDescent="0.25">
      <c r="B8788" s="146"/>
      <c r="C8788" s="31"/>
      <c r="D8788" s="31"/>
      <c r="E8788" s="44"/>
      <c r="F8788" s="43"/>
      <c r="G8788" s="84"/>
      <c r="H8788" s="31"/>
      <c r="I8788" s="31"/>
      <c r="J8788" s="84"/>
      <c r="K8788" s="31"/>
      <c r="L8788" s="31"/>
      <c r="M8788" s="169"/>
      <c r="N8788" s="148"/>
      <c r="O8788" s="106"/>
      <c r="P8788" s="43"/>
      <c r="Q8788" s="31"/>
      <c r="R8788" s="84"/>
      <c r="S8788" s="31"/>
      <c r="T8788" s="31"/>
      <c r="U8788" s="169"/>
      <c r="V8788" s="150"/>
      <c r="W8788" s="141" t="str" cm="1">
        <f t="array" ref="W8788">IF(SUM(LEN(B8788:V8788))=0,"",IF(OR(OR(ISBLANK(F8788),SUM(LEN(C8788),LEN(D8788))=0),AND(NOT(E8788="Unknown"),ISBLANK(J8788)),AND(NOT(O8788="Unknown"),ISBLANK(R8788))),"Missing Information", INDEX(Table15[Entire Service Line Classification], MATCH(SUMIFS(Table15[Unique ID],Table15[System-Owned Portion],E8788,Table15[If Material Anything Other than "Lead" in Column E,Was Material Ever Previously Lead?],G8788,Table15[Customer-Owned Portion],O8788),Table15[Unique ID],0),0)))</f>
        <v/>
      </c>
      <c r="X8788"/>
    </row>
    <row r="8789" spans="2:24" x14ac:dyDescent="0.25">
      <c r="B8789" s="146"/>
      <c r="C8789" s="31"/>
      <c r="D8789" s="31"/>
      <c r="E8789" s="44"/>
      <c r="F8789" s="43"/>
      <c r="G8789" s="84"/>
      <c r="H8789" s="31"/>
      <c r="I8789" s="31"/>
      <c r="J8789" s="84"/>
      <c r="K8789" s="31"/>
      <c r="L8789" s="31"/>
      <c r="M8789" s="169"/>
      <c r="N8789" s="148"/>
      <c r="O8789" s="106"/>
      <c r="P8789" s="43"/>
      <c r="Q8789" s="31"/>
      <c r="R8789" s="84"/>
      <c r="S8789" s="31"/>
      <c r="T8789" s="31"/>
      <c r="U8789" s="169"/>
      <c r="V8789" s="150"/>
      <c r="W8789" s="141" t="str" cm="1">
        <f t="array" ref="W8789">IF(SUM(LEN(B8789:V8789))=0,"",IF(OR(OR(ISBLANK(F8789),SUM(LEN(C8789),LEN(D8789))=0),AND(NOT(E8789="Unknown"),ISBLANK(J8789)),AND(NOT(O8789="Unknown"),ISBLANK(R8789))),"Missing Information", INDEX(Table15[Entire Service Line Classification], MATCH(SUMIFS(Table15[Unique ID],Table15[System-Owned Portion],E8789,Table15[If Material Anything Other than "Lead" in Column E,Was Material Ever Previously Lead?],G8789,Table15[Customer-Owned Portion],O8789),Table15[Unique ID],0),0)))</f>
        <v/>
      </c>
      <c r="X8789"/>
    </row>
    <row r="8790" spans="2:24" x14ac:dyDescent="0.25">
      <c r="B8790" s="146"/>
      <c r="C8790" s="31"/>
      <c r="D8790" s="31"/>
      <c r="E8790" s="44"/>
      <c r="F8790" s="43"/>
      <c r="G8790" s="84"/>
      <c r="H8790" s="31"/>
      <c r="I8790" s="31"/>
      <c r="J8790" s="84"/>
      <c r="K8790" s="31"/>
      <c r="L8790" s="31"/>
      <c r="M8790" s="169"/>
      <c r="N8790" s="148"/>
      <c r="O8790" s="106"/>
      <c r="P8790" s="43"/>
      <c r="Q8790" s="31"/>
      <c r="R8790" s="84"/>
      <c r="S8790" s="31"/>
      <c r="T8790" s="31"/>
      <c r="U8790" s="169"/>
      <c r="V8790" s="150"/>
      <c r="W8790" s="141" t="str" cm="1">
        <f t="array" ref="W8790">IF(SUM(LEN(B8790:V8790))=0,"",IF(OR(OR(ISBLANK(F8790),SUM(LEN(C8790),LEN(D8790))=0),AND(NOT(E8790="Unknown"),ISBLANK(J8790)),AND(NOT(O8790="Unknown"),ISBLANK(R8790))),"Missing Information", INDEX(Table15[Entire Service Line Classification], MATCH(SUMIFS(Table15[Unique ID],Table15[System-Owned Portion],E8790,Table15[If Material Anything Other than "Lead" in Column E,Was Material Ever Previously Lead?],G8790,Table15[Customer-Owned Portion],O8790),Table15[Unique ID],0),0)))</f>
        <v/>
      </c>
      <c r="X8790"/>
    </row>
    <row r="8791" spans="2:24" x14ac:dyDescent="0.25">
      <c r="B8791" s="146"/>
      <c r="C8791" s="31"/>
      <c r="D8791" s="31"/>
      <c r="E8791" s="44"/>
      <c r="F8791" s="43"/>
      <c r="G8791" s="84"/>
      <c r="H8791" s="31"/>
      <c r="I8791" s="31"/>
      <c r="J8791" s="84"/>
      <c r="K8791" s="31"/>
      <c r="L8791" s="31"/>
      <c r="M8791" s="169"/>
      <c r="N8791" s="148"/>
      <c r="O8791" s="106"/>
      <c r="P8791" s="43"/>
      <c r="Q8791" s="31"/>
      <c r="R8791" s="84"/>
      <c r="S8791" s="31"/>
      <c r="T8791" s="31"/>
      <c r="U8791" s="169"/>
      <c r="V8791" s="150"/>
      <c r="W8791" s="141" t="str" cm="1">
        <f t="array" ref="W8791">IF(SUM(LEN(B8791:V8791))=0,"",IF(OR(OR(ISBLANK(F8791),SUM(LEN(C8791),LEN(D8791))=0),AND(NOT(E8791="Unknown"),ISBLANK(J8791)),AND(NOT(O8791="Unknown"),ISBLANK(R8791))),"Missing Information", INDEX(Table15[Entire Service Line Classification], MATCH(SUMIFS(Table15[Unique ID],Table15[System-Owned Portion],E8791,Table15[If Material Anything Other than "Lead" in Column E,Was Material Ever Previously Lead?],G8791,Table15[Customer-Owned Portion],O8791),Table15[Unique ID],0),0)))</f>
        <v/>
      </c>
      <c r="X8791"/>
    </row>
    <row r="8792" spans="2:24" x14ac:dyDescent="0.25">
      <c r="B8792" s="146"/>
      <c r="C8792" s="31"/>
      <c r="D8792" s="31"/>
      <c r="E8792" s="44"/>
      <c r="F8792" s="43"/>
      <c r="G8792" s="84"/>
      <c r="H8792" s="31"/>
      <c r="I8792" s="31"/>
      <c r="J8792" s="84"/>
      <c r="K8792" s="31"/>
      <c r="L8792" s="31"/>
      <c r="M8792" s="169"/>
      <c r="N8792" s="148"/>
      <c r="O8792" s="106"/>
      <c r="P8792" s="43"/>
      <c r="Q8792" s="31"/>
      <c r="R8792" s="84"/>
      <c r="S8792" s="31"/>
      <c r="T8792" s="31"/>
      <c r="U8792" s="169"/>
      <c r="V8792" s="150"/>
      <c r="W8792" s="141" t="str" cm="1">
        <f t="array" ref="W8792">IF(SUM(LEN(B8792:V8792))=0,"",IF(OR(OR(ISBLANK(F8792),SUM(LEN(C8792),LEN(D8792))=0),AND(NOT(E8792="Unknown"),ISBLANK(J8792)),AND(NOT(O8792="Unknown"),ISBLANK(R8792))),"Missing Information", INDEX(Table15[Entire Service Line Classification], MATCH(SUMIFS(Table15[Unique ID],Table15[System-Owned Portion],E8792,Table15[If Material Anything Other than "Lead" in Column E,Was Material Ever Previously Lead?],G8792,Table15[Customer-Owned Portion],O8792),Table15[Unique ID],0),0)))</f>
        <v/>
      </c>
      <c r="X8792"/>
    </row>
    <row r="8793" spans="2:24" x14ac:dyDescent="0.25">
      <c r="B8793" s="146"/>
      <c r="C8793" s="31"/>
      <c r="D8793" s="31"/>
      <c r="E8793" s="44"/>
      <c r="F8793" s="43"/>
      <c r="G8793" s="84"/>
      <c r="H8793" s="31"/>
      <c r="I8793" s="31"/>
      <c r="J8793" s="84"/>
      <c r="K8793" s="31"/>
      <c r="L8793" s="31"/>
      <c r="M8793" s="169"/>
      <c r="N8793" s="148"/>
      <c r="O8793" s="106"/>
      <c r="P8793" s="43"/>
      <c r="Q8793" s="31"/>
      <c r="R8793" s="84"/>
      <c r="S8793" s="31"/>
      <c r="T8793" s="31"/>
      <c r="U8793" s="169"/>
      <c r="V8793" s="150"/>
      <c r="W8793" s="141" t="str" cm="1">
        <f t="array" ref="W8793">IF(SUM(LEN(B8793:V8793))=0,"",IF(OR(OR(ISBLANK(F8793),SUM(LEN(C8793),LEN(D8793))=0),AND(NOT(E8793="Unknown"),ISBLANK(J8793)),AND(NOT(O8793="Unknown"),ISBLANK(R8793))),"Missing Information", INDEX(Table15[Entire Service Line Classification], MATCH(SUMIFS(Table15[Unique ID],Table15[System-Owned Portion],E8793,Table15[If Material Anything Other than "Lead" in Column E,Was Material Ever Previously Lead?],G8793,Table15[Customer-Owned Portion],O8793),Table15[Unique ID],0),0)))</f>
        <v/>
      </c>
      <c r="X8793"/>
    </row>
    <row r="8794" spans="2:24" x14ac:dyDescent="0.25">
      <c r="B8794" s="146"/>
      <c r="C8794" s="31"/>
      <c r="D8794" s="31"/>
      <c r="E8794" s="44"/>
      <c r="F8794" s="43"/>
      <c r="G8794" s="84"/>
      <c r="H8794" s="31"/>
      <c r="I8794" s="31"/>
      <c r="J8794" s="84"/>
      <c r="K8794" s="31"/>
      <c r="L8794" s="31"/>
      <c r="M8794" s="169"/>
      <c r="N8794" s="148"/>
      <c r="O8794" s="106"/>
      <c r="P8794" s="43"/>
      <c r="Q8794" s="31"/>
      <c r="R8794" s="84"/>
      <c r="S8794" s="31"/>
      <c r="T8794" s="31"/>
      <c r="U8794" s="169"/>
      <c r="V8794" s="150"/>
      <c r="W8794" s="141" t="str" cm="1">
        <f t="array" ref="W8794">IF(SUM(LEN(B8794:V8794))=0,"",IF(OR(OR(ISBLANK(F8794),SUM(LEN(C8794),LEN(D8794))=0),AND(NOT(E8794="Unknown"),ISBLANK(J8794)),AND(NOT(O8794="Unknown"),ISBLANK(R8794))),"Missing Information", INDEX(Table15[Entire Service Line Classification], MATCH(SUMIFS(Table15[Unique ID],Table15[System-Owned Portion],E8794,Table15[If Material Anything Other than "Lead" in Column E,Was Material Ever Previously Lead?],G8794,Table15[Customer-Owned Portion],O8794),Table15[Unique ID],0),0)))</f>
        <v/>
      </c>
      <c r="X8794"/>
    </row>
    <row r="8795" spans="2:24" x14ac:dyDescent="0.25">
      <c r="B8795" s="146"/>
      <c r="C8795" s="31"/>
      <c r="D8795" s="31"/>
      <c r="E8795" s="44"/>
      <c r="F8795" s="43"/>
      <c r="G8795" s="84"/>
      <c r="H8795" s="31"/>
      <c r="I8795" s="31"/>
      <c r="J8795" s="84"/>
      <c r="K8795" s="31"/>
      <c r="L8795" s="31"/>
      <c r="M8795" s="169"/>
      <c r="N8795" s="148"/>
      <c r="O8795" s="106"/>
      <c r="P8795" s="43"/>
      <c r="Q8795" s="31"/>
      <c r="R8795" s="84"/>
      <c r="S8795" s="31"/>
      <c r="T8795" s="31"/>
      <c r="U8795" s="169"/>
      <c r="V8795" s="150"/>
      <c r="W8795" s="141" t="str" cm="1">
        <f t="array" ref="W8795">IF(SUM(LEN(B8795:V8795))=0,"",IF(OR(OR(ISBLANK(F8795),SUM(LEN(C8795),LEN(D8795))=0),AND(NOT(E8795="Unknown"),ISBLANK(J8795)),AND(NOT(O8795="Unknown"),ISBLANK(R8795))),"Missing Information", INDEX(Table15[Entire Service Line Classification], MATCH(SUMIFS(Table15[Unique ID],Table15[System-Owned Portion],E8795,Table15[If Material Anything Other than "Lead" in Column E,Was Material Ever Previously Lead?],G8795,Table15[Customer-Owned Portion],O8795),Table15[Unique ID],0),0)))</f>
        <v/>
      </c>
      <c r="X8795"/>
    </row>
    <row r="8796" spans="2:24" x14ac:dyDescent="0.25">
      <c r="B8796" s="146"/>
      <c r="C8796" s="31"/>
      <c r="D8796" s="31"/>
      <c r="E8796" s="44"/>
      <c r="F8796" s="43"/>
      <c r="G8796" s="84"/>
      <c r="H8796" s="31"/>
      <c r="I8796" s="31"/>
      <c r="J8796" s="84"/>
      <c r="K8796" s="31"/>
      <c r="L8796" s="31"/>
      <c r="M8796" s="169"/>
      <c r="N8796" s="148"/>
      <c r="O8796" s="106"/>
      <c r="P8796" s="43"/>
      <c r="Q8796" s="31"/>
      <c r="R8796" s="84"/>
      <c r="S8796" s="31"/>
      <c r="T8796" s="31"/>
      <c r="U8796" s="169"/>
      <c r="V8796" s="150"/>
      <c r="W8796" s="141" t="str" cm="1">
        <f t="array" ref="W8796">IF(SUM(LEN(B8796:V8796))=0,"",IF(OR(OR(ISBLANK(F8796),SUM(LEN(C8796),LEN(D8796))=0),AND(NOT(E8796="Unknown"),ISBLANK(J8796)),AND(NOT(O8796="Unknown"),ISBLANK(R8796))),"Missing Information", INDEX(Table15[Entire Service Line Classification], MATCH(SUMIFS(Table15[Unique ID],Table15[System-Owned Portion],E8796,Table15[If Material Anything Other than "Lead" in Column E,Was Material Ever Previously Lead?],G8796,Table15[Customer-Owned Portion],O8796),Table15[Unique ID],0),0)))</f>
        <v/>
      </c>
      <c r="X8796"/>
    </row>
    <row r="8797" spans="2:24" x14ac:dyDescent="0.25">
      <c r="B8797" s="146"/>
      <c r="C8797" s="31"/>
      <c r="D8797" s="31"/>
      <c r="E8797" s="44"/>
      <c r="F8797" s="43"/>
      <c r="G8797" s="84"/>
      <c r="H8797" s="31"/>
      <c r="I8797" s="31"/>
      <c r="J8797" s="84"/>
      <c r="K8797" s="31"/>
      <c r="L8797" s="31"/>
      <c r="M8797" s="169"/>
      <c r="N8797" s="148"/>
      <c r="O8797" s="106"/>
      <c r="P8797" s="43"/>
      <c r="Q8797" s="31"/>
      <c r="R8797" s="84"/>
      <c r="S8797" s="31"/>
      <c r="T8797" s="31"/>
      <c r="U8797" s="169"/>
      <c r="V8797" s="150"/>
      <c r="W8797" s="141" t="str" cm="1">
        <f t="array" ref="W8797">IF(SUM(LEN(B8797:V8797))=0,"",IF(OR(OR(ISBLANK(F8797),SUM(LEN(C8797),LEN(D8797))=0),AND(NOT(E8797="Unknown"),ISBLANK(J8797)),AND(NOT(O8797="Unknown"),ISBLANK(R8797))),"Missing Information", INDEX(Table15[Entire Service Line Classification], MATCH(SUMIFS(Table15[Unique ID],Table15[System-Owned Portion],E8797,Table15[If Material Anything Other than "Lead" in Column E,Was Material Ever Previously Lead?],G8797,Table15[Customer-Owned Portion],O8797),Table15[Unique ID],0),0)))</f>
        <v/>
      </c>
      <c r="X8797"/>
    </row>
    <row r="8798" spans="2:24" x14ac:dyDescent="0.25">
      <c r="B8798" s="146"/>
      <c r="C8798" s="31"/>
      <c r="D8798" s="31"/>
      <c r="E8798" s="44"/>
      <c r="F8798" s="43"/>
      <c r="G8798" s="84"/>
      <c r="H8798" s="31"/>
      <c r="I8798" s="31"/>
      <c r="J8798" s="84"/>
      <c r="K8798" s="31"/>
      <c r="L8798" s="31"/>
      <c r="M8798" s="169"/>
      <c r="N8798" s="148"/>
      <c r="O8798" s="106"/>
      <c r="P8798" s="43"/>
      <c r="Q8798" s="31"/>
      <c r="R8798" s="84"/>
      <c r="S8798" s="31"/>
      <c r="T8798" s="31"/>
      <c r="U8798" s="169"/>
      <c r="V8798" s="150"/>
      <c r="W8798" s="141" t="str" cm="1">
        <f t="array" ref="W8798">IF(SUM(LEN(B8798:V8798))=0,"",IF(OR(OR(ISBLANK(F8798),SUM(LEN(C8798),LEN(D8798))=0),AND(NOT(E8798="Unknown"),ISBLANK(J8798)),AND(NOT(O8798="Unknown"),ISBLANK(R8798))),"Missing Information", INDEX(Table15[Entire Service Line Classification], MATCH(SUMIFS(Table15[Unique ID],Table15[System-Owned Portion],E8798,Table15[If Material Anything Other than "Lead" in Column E,Was Material Ever Previously Lead?],G8798,Table15[Customer-Owned Portion],O8798),Table15[Unique ID],0),0)))</f>
        <v/>
      </c>
      <c r="X8798"/>
    </row>
    <row r="8799" spans="2:24" x14ac:dyDescent="0.25">
      <c r="B8799" s="146"/>
      <c r="C8799" s="31"/>
      <c r="D8799" s="31"/>
      <c r="E8799" s="44"/>
      <c r="F8799" s="43"/>
      <c r="G8799" s="84"/>
      <c r="H8799" s="31"/>
      <c r="I8799" s="31"/>
      <c r="J8799" s="84"/>
      <c r="K8799" s="31"/>
      <c r="L8799" s="31"/>
      <c r="M8799" s="169"/>
      <c r="N8799" s="148"/>
      <c r="O8799" s="106"/>
      <c r="P8799" s="43"/>
      <c r="Q8799" s="31"/>
      <c r="R8799" s="84"/>
      <c r="S8799" s="31"/>
      <c r="T8799" s="31"/>
      <c r="U8799" s="169"/>
      <c r="V8799" s="150"/>
      <c r="W8799" s="141" t="str" cm="1">
        <f t="array" ref="W8799">IF(SUM(LEN(B8799:V8799))=0,"",IF(OR(OR(ISBLANK(F8799),SUM(LEN(C8799),LEN(D8799))=0),AND(NOT(E8799="Unknown"),ISBLANK(J8799)),AND(NOT(O8799="Unknown"),ISBLANK(R8799))),"Missing Information", INDEX(Table15[Entire Service Line Classification], MATCH(SUMIFS(Table15[Unique ID],Table15[System-Owned Portion],E8799,Table15[If Material Anything Other than "Lead" in Column E,Was Material Ever Previously Lead?],G8799,Table15[Customer-Owned Portion],O8799),Table15[Unique ID],0),0)))</f>
        <v/>
      </c>
      <c r="X8799"/>
    </row>
    <row r="8800" spans="2:24" x14ac:dyDescent="0.25">
      <c r="B8800" s="146"/>
      <c r="C8800" s="31"/>
      <c r="D8800" s="31"/>
      <c r="E8800" s="44"/>
      <c r="F8800" s="43"/>
      <c r="G8800" s="84"/>
      <c r="H8800" s="31"/>
      <c r="I8800" s="31"/>
      <c r="J8800" s="84"/>
      <c r="K8800" s="31"/>
      <c r="L8800" s="31"/>
      <c r="M8800" s="169"/>
      <c r="N8800" s="148"/>
      <c r="O8800" s="106"/>
      <c r="P8800" s="43"/>
      <c r="Q8800" s="31"/>
      <c r="R8800" s="84"/>
      <c r="S8800" s="31"/>
      <c r="T8800" s="31"/>
      <c r="U8800" s="169"/>
      <c r="V8800" s="150"/>
      <c r="W8800" s="141" t="str" cm="1">
        <f t="array" ref="W8800">IF(SUM(LEN(B8800:V8800))=0,"",IF(OR(OR(ISBLANK(F8800),SUM(LEN(C8800),LEN(D8800))=0),AND(NOT(E8800="Unknown"),ISBLANK(J8800)),AND(NOT(O8800="Unknown"),ISBLANK(R8800))),"Missing Information", INDEX(Table15[Entire Service Line Classification], MATCH(SUMIFS(Table15[Unique ID],Table15[System-Owned Portion],E8800,Table15[If Material Anything Other than "Lead" in Column E,Was Material Ever Previously Lead?],G8800,Table15[Customer-Owned Portion],O8800),Table15[Unique ID],0),0)))</f>
        <v/>
      </c>
      <c r="X8800"/>
    </row>
    <row r="8801" spans="2:24" x14ac:dyDescent="0.25">
      <c r="B8801" s="146"/>
      <c r="C8801" s="31"/>
      <c r="D8801" s="31"/>
      <c r="E8801" s="44"/>
      <c r="F8801" s="43"/>
      <c r="G8801" s="84"/>
      <c r="H8801" s="31"/>
      <c r="I8801" s="31"/>
      <c r="J8801" s="84"/>
      <c r="K8801" s="31"/>
      <c r="L8801" s="31"/>
      <c r="M8801" s="169"/>
      <c r="N8801" s="148"/>
      <c r="O8801" s="106"/>
      <c r="P8801" s="43"/>
      <c r="Q8801" s="31"/>
      <c r="R8801" s="84"/>
      <c r="S8801" s="31"/>
      <c r="T8801" s="31"/>
      <c r="U8801" s="169"/>
      <c r="V8801" s="150"/>
      <c r="W8801" s="141" t="str" cm="1">
        <f t="array" ref="W8801">IF(SUM(LEN(B8801:V8801))=0,"",IF(OR(OR(ISBLANK(F8801),SUM(LEN(C8801),LEN(D8801))=0),AND(NOT(E8801="Unknown"),ISBLANK(J8801)),AND(NOT(O8801="Unknown"),ISBLANK(R8801))),"Missing Information", INDEX(Table15[Entire Service Line Classification], MATCH(SUMIFS(Table15[Unique ID],Table15[System-Owned Portion],E8801,Table15[If Material Anything Other than "Lead" in Column E,Was Material Ever Previously Lead?],G8801,Table15[Customer-Owned Portion],O8801),Table15[Unique ID],0),0)))</f>
        <v/>
      </c>
      <c r="X8801"/>
    </row>
    <row r="8802" spans="2:24" x14ac:dyDescent="0.25">
      <c r="B8802" s="146"/>
      <c r="C8802" s="31"/>
      <c r="D8802" s="31"/>
      <c r="E8802" s="44"/>
      <c r="F8802" s="43"/>
      <c r="G8802" s="84"/>
      <c r="H8802" s="31"/>
      <c r="I8802" s="31"/>
      <c r="J8802" s="84"/>
      <c r="K8802" s="31"/>
      <c r="L8802" s="31"/>
      <c r="M8802" s="169"/>
      <c r="N8802" s="148"/>
      <c r="O8802" s="106"/>
      <c r="P8802" s="43"/>
      <c r="Q8802" s="31"/>
      <c r="R8802" s="84"/>
      <c r="S8802" s="31"/>
      <c r="T8802" s="31"/>
      <c r="U8802" s="169"/>
      <c r="V8802" s="150"/>
      <c r="W8802" s="141" t="str" cm="1">
        <f t="array" ref="W8802">IF(SUM(LEN(B8802:V8802))=0,"",IF(OR(OR(ISBLANK(F8802),SUM(LEN(C8802),LEN(D8802))=0),AND(NOT(E8802="Unknown"),ISBLANK(J8802)),AND(NOT(O8802="Unknown"),ISBLANK(R8802))),"Missing Information", INDEX(Table15[Entire Service Line Classification], MATCH(SUMIFS(Table15[Unique ID],Table15[System-Owned Portion],E8802,Table15[If Material Anything Other than "Lead" in Column E,Was Material Ever Previously Lead?],G8802,Table15[Customer-Owned Portion],O8802),Table15[Unique ID],0),0)))</f>
        <v/>
      </c>
      <c r="X8802"/>
    </row>
    <row r="8803" spans="2:24" x14ac:dyDescent="0.25">
      <c r="B8803" s="146"/>
      <c r="C8803" s="31"/>
      <c r="D8803" s="31"/>
      <c r="E8803" s="44"/>
      <c r="F8803" s="43"/>
      <c r="G8803" s="84"/>
      <c r="H8803" s="31"/>
      <c r="I8803" s="31"/>
      <c r="J8803" s="84"/>
      <c r="K8803" s="31"/>
      <c r="L8803" s="31"/>
      <c r="M8803" s="169"/>
      <c r="N8803" s="148"/>
      <c r="O8803" s="106"/>
      <c r="P8803" s="43"/>
      <c r="Q8803" s="31"/>
      <c r="R8803" s="84"/>
      <c r="S8803" s="31"/>
      <c r="T8803" s="31"/>
      <c r="U8803" s="169"/>
      <c r="V8803" s="150"/>
      <c r="W8803" s="141" t="str" cm="1">
        <f t="array" ref="W8803">IF(SUM(LEN(B8803:V8803))=0,"",IF(OR(OR(ISBLANK(F8803),SUM(LEN(C8803),LEN(D8803))=0),AND(NOT(E8803="Unknown"),ISBLANK(J8803)),AND(NOT(O8803="Unknown"),ISBLANK(R8803))),"Missing Information", INDEX(Table15[Entire Service Line Classification], MATCH(SUMIFS(Table15[Unique ID],Table15[System-Owned Portion],E8803,Table15[If Material Anything Other than "Lead" in Column E,Was Material Ever Previously Lead?],G8803,Table15[Customer-Owned Portion],O8803),Table15[Unique ID],0),0)))</f>
        <v/>
      </c>
      <c r="X8803"/>
    </row>
    <row r="8804" spans="2:24" x14ac:dyDescent="0.25">
      <c r="B8804" s="146"/>
      <c r="C8804" s="31"/>
      <c r="D8804" s="31"/>
      <c r="E8804" s="44"/>
      <c r="F8804" s="43"/>
      <c r="G8804" s="84"/>
      <c r="H8804" s="31"/>
      <c r="I8804" s="31"/>
      <c r="J8804" s="84"/>
      <c r="K8804" s="31"/>
      <c r="L8804" s="31"/>
      <c r="M8804" s="169"/>
      <c r="N8804" s="148"/>
      <c r="O8804" s="106"/>
      <c r="P8804" s="43"/>
      <c r="Q8804" s="31"/>
      <c r="R8804" s="84"/>
      <c r="S8804" s="31"/>
      <c r="T8804" s="31"/>
      <c r="U8804" s="169"/>
      <c r="V8804" s="150"/>
      <c r="W8804" s="141" t="str" cm="1">
        <f t="array" ref="W8804">IF(SUM(LEN(B8804:V8804))=0,"",IF(OR(OR(ISBLANK(F8804),SUM(LEN(C8804),LEN(D8804))=0),AND(NOT(E8804="Unknown"),ISBLANK(J8804)),AND(NOT(O8804="Unknown"),ISBLANK(R8804))),"Missing Information", INDEX(Table15[Entire Service Line Classification], MATCH(SUMIFS(Table15[Unique ID],Table15[System-Owned Portion],E8804,Table15[If Material Anything Other than "Lead" in Column E,Was Material Ever Previously Lead?],G8804,Table15[Customer-Owned Portion],O8804),Table15[Unique ID],0),0)))</f>
        <v/>
      </c>
      <c r="X8804"/>
    </row>
    <row r="8805" spans="2:24" x14ac:dyDescent="0.25">
      <c r="B8805" s="146"/>
      <c r="C8805" s="31"/>
      <c r="D8805" s="31"/>
      <c r="E8805" s="44"/>
      <c r="F8805" s="43"/>
      <c r="G8805" s="84"/>
      <c r="H8805" s="31"/>
      <c r="I8805" s="31"/>
      <c r="J8805" s="84"/>
      <c r="K8805" s="31"/>
      <c r="L8805" s="31"/>
      <c r="M8805" s="169"/>
      <c r="N8805" s="148"/>
      <c r="O8805" s="106"/>
      <c r="P8805" s="43"/>
      <c r="Q8805" s="31"/>
      <c r="R8805" s="84"/>
      <c r="S8805" s="31"/>
      <c r="T8805" s="31"/>
      <c r="U8805" s="169"/>
      <c r="V8805" s="150"/>
      <c r="W8805" s="141" t="str" cm="1">
        <f t="array" ref="W8805">IF(SUM(LEN(B8805:V8805))=0,"",IF(OR(OR(ISBLANK(F8805),SUM(LEN(C8805),LEN(D8805))=0),AND(NOT(E8805="Unknown"),ISBLANK(J8805)),AND(NOT(O8805="Unknown"),ISBLANK(R8805))),"Missing Information", INDEX(Table15[Entire Service Line Classification], MATCH(SUMIFS(Table15[Unique ID],Table15[System-Owned Portion],E8805,Table15[If Material Anything Other than "Lead" in Column E,Was Material Ever Previously Lead?],G8805,Table15[Customer-Owned Portion],O8805),Table15[Unique ID],0),0)))</f>
        <v/>
      </c>
      <c r="X8805"/>
    </row>
    <row r="8806" spans="2:24" x14ac:dyDescent="0.25">
      <c r="B8806" s="146"/>
      <c r="C8806" s="31"/>
      <c r="D8806" s="31"/>
      <c r="E8806" s="44"/>
      <c r="F8806" s="43"/>
      <c r="G8806" s="84"/>
      <c r="H8806" s="31"/>
      <c r="I8806" s="31"/>
      <c r="J8806" s="84"/>
      <c r="K8806" s="31"/>
      <c r="L8806" s="31"/>
      <c r="M8806" s="169"/>
      <c r="N8806" s="148"/>
      <c r="O8806" s="106"/>
      <c r="P8806" s="43"/>
      <c r="Q8806" s="31"/>
      <c r="R8806" s="84"/>
      <c r="S8806" s="31"/>
      <c r="T8806" s="31"/>
      <c r="U8806" s="169"/>
      <c r="V8806" s="150"/>
      <c r="W8806" s="141" t="str" cm="1">
        <f t="array" ref="W8806">IF(SUM(LEN(B8806:V8806))=0,"",IF(OR(OR(ISBLANK(F8806),SUM(LEN(C8806),LEN(D8806))=0),AND(NOT(E8806="Unknown"),ISBLANK(J8806)),AND(NOT(O8806="Unknown"),ISBLANK(R8806))),"Missing Information", INDEX(Table15[Entire Service Line Classification], MATCH(SUMIFS(Table15[Unique ID],Table15[System-Owned Portion],E8806,Table15[If Material Anything Other than "Lead" in Column E,Was Material Ever Previously Lead?],G8806,Table15[Customer-Owned Portion],O8806),Table15[Unique ID],0),0)))</f>
        <v/>
      </c>
      <c r="X8806"/>
    </row>
    <row r="8807" spans="2:24" x14ac:dyDescent="0.25">
      <c r="B8807" s="146"/>
      <c r="C8807" s="31"/>
      <c r="D8807" s="31"/>
      <c r="E8807" s="44"/>
      <c r="F8807" s="43"/>
      <c r="G8807" s="84"/>
      <c r="H8807" s="31"/>
      <c r="I8807" s="31"/>
      <c r="J8807" s="84"/>
      <c r="K8807" s="31"/>
      <c r="L8807" s="31"/>
      <c r="M8807" s="169"/>
      <c r="N8807" s="148"/>
      <c r="O8807" s="106"/>
      <c r="P8807" s="43"/>
      <c r="Q8807" s="31"/>
      <c r="R8807" s="84"/>
      <c r="S8807" s="31"/>
      <c r="T8807" s="31"/>
      <c r="U8807" s="169"/>
      <c r="V8807" s="150"/>
      <c r="W8807" s="141" t="str" cm="1">
        <f t="array" ref="W8807">IF(SUM(LEN(B8807:V8807))=0,"",IF(OR(OR(ISBLANK(F8807),SUM(LEN(C8807),LEN(D8807))=0),AND(NOT(E8807="Unknown"),ISBLANK(J8807)),AND(NOT(O8807="Unknown"),ISBLANK(R8807))),"Missing Information", INDEX(Table15[Entire Service Line Classification], MATCH(SUMIFS(Table15[Unique ID],Table15[System-Owned Portion],E8807,Table15[If Material Anything Other than "Lead" in Column E,Was Material Ever Previously Lead?],G8807,Table15[Customer-Owned Portion],O8807),Table15[Unique ID],0),0)))</f>
        <v/>
      </c>
      <c r="X8807"/>
    </row>
    <row r="8808" spans="2:24" x14ac:dyDescent="0.25">
      <c r="B8808" s="146"/>
      <c r="C8808" s="31"/>
      <c r="D8808" s="31"/>
      <c r="E8808" s="44"/>
      <c r="F8808" s="43"/>
      <c r="G8808" s="84"/>
      <c r="H8808" s="31"/>
      <c r="I8808" s="31"/>
      <c r="J8808" s="84"/>
      <c r="K8808" s="31"/>
      <c r="L8808" s="31"/>
      <c r="M8808" s="169"/>
      <c r="N8808" s="148"/>
      <c r="O8808" s="106"/>
      <c r="P8808" s="43"/>
      <c r="Q8808" s="31"/>
      <c r="R8808" s="84"/>
      <c r="S8808" s="31"/>
      <c r="T8808" s="31"/>
      <c r="U8808" s="169"/>
      <c r="V8808" s="150"/>
      <c r="W8808" s="141" t="str" cm="1">
        <f t="array" ref="W8808">IF(SUM(LEN(B8808:V8808))=0,"",IF(OR(OR(ISBLANK(F8808),SUM(LEN(C8808),LEN(D8808))=0),AND(NOT(E8808="Unknown"),ISBLANK(J8808)),AND(NOT(O8808="Unknown"),ISBLANK(R8808))),"Missing Information", INDEX(Table15[Entire Service Line Classification], MATCH(SUMIFS(Table15[Unique ID],Table15[System-Owned Portion],E8808,Table15[If Material Anything Other than "Lead" in Column E,Was Material Ever Previously Lead?],G8808,Table15[Customer-Owned Portion],O8808),Table15[Unique ID],0),0)))</f>
        <v/>
      </c>
      <c r="X8808"/>
    </row>
    <row r="8809" spans="2:24" x14ac:dyDescent="0.25">
      <c r="B8809" s="146"/>
      <c r="C8809" s="31"/>
      <c r="D8809" s="31"/>
      <c r="E8809" s="44"/>
      <c r="F8809" s="43"/>
      <c r="G8809" s="84"/>
      <c r="H8809" s="31"/>
      <c r="I8809" s="31"/>
      <c r="J8809" s="84"/>
      <c r="K8809" s="31"/>
      <c r="L8809" s="31"/>
      <c r="M8809" s="169"/>
      <c r="N8809" s="148"/>
      <c r="O8809" s="106"/>
      <c r="P8809" s="43"/>
      <c r="Q8809" s="31"/>
      <c r="R8809" s="84"/>
      <c r="S8809" s="31"/>
      <c r="T8809" s="31"/>
      <c r="U8809" s="169"/>
      <c r="V8809" s="150"/>
      <c r="W8809" s="141" t="str" cm="1">
        <f t="array" ref="W8809">IF(SUM(LEN(B8809:V8809))=0,"",IF(OR(OR(ISBLANK(F8809),SUM(LEN(C8809),LEN(D8809))=0),AND(NOT(E8809="Unknown"),ISBLANK(J8809)),AND(NOT(O8809="Unknown"),ISBLANK(R8809))),"Missing Information", INDEX(Table15[Entire Service Line Classification], MATCH(SUMIFS(Table15[Unique ID],Table15[System-Owned Portion],E8809,Table15[If Material Anything Other than "Lead" in Column E,Was Material Ever Previously Lead?],G8809,Table15[Customer-Owned Portion],O8809),Table15[Unique ID],0),0)))</f>
        <v/>
      </c>
      <c r="X8809"/>
    </row>
    <row r="8810" spans="2:24" x14ac:dyDescent="0.25">
      <c r="B8810" s="146"/>
      <c r="C8810" s="31"/>
      <c r="D8810" s="31"/>
      <c r="E8810" s="44"/>
      <c r="F8810" s="43"/>
      <c r="G8810" s="84"/>
      <c r="H8810" s="31"/>
      <c r="I8810" s="31"/>
      <c r="J8810" s="84"/>
      <c r="K8810" s="31"/>
      <c r="L8810" s="31"/>
      <c r="M8810" s="169"/>
      <c r="N8810" s="148"/>
      <c r="O8810" s="106"/>
      <c r="P8810" s="43"/>
      <c r="Q8810" s="31"/>
      <c r="R8810" s="84"/>
      <c r="S8810" s="31"/>
      <c r="T8810" s="31"/>
      <c r="U8810" s="169"/>
      <c r="V8810" s="150"/>
      <c r="W8810" s="141" t="str" cm="1">
        <f t="array" ref="W8810">IF(SUM(LEN(B8810:V8810))=0,"",IF(OR(OR(ISBLANK(F8810),SUM(LEN(C8810),LEN(D8810))=0),AND(NOT(E8810="Unknown"),ISBLANK(J8810)),AND(NOT(O8810="Unknown"),ISBLANK(R8810))),"Missing Information", INDEX(Table15[Entire Service Line Classification], MATCH(SUMIFS(Table15[Unique ID],Table15[System-Owned Portion],E8810,Table15[If Material Anything Other than "Lead" in Column E,Was Material Ever Previously Lead?],G8810,Table15[Customer-Owned Portion],O8810),Table15[Unique ID],0),0)))</f>
        <v/>
      </c>
      <c r="X8810"/>
    </row>
    <row r="8811" spans="2:24" x14ac:dyDescent="0.25">
      <c r="B8811" s="146"/>
      <c r="C8811" s="31"/>
      <c r="D8811" s="31"/>
      <c r="E8811" s="44"/>
      <c r="F8811" s="43"/>
      <c r="G8811" s="84"/>
      <c r="H8811" s="31"/>
      <c r="I8811" s="31"/>
      <c r="J8811" s="84"/>
      <c r="K8811" s="31"/>
      <c r="L8811" s="31"/>
      <c r="M8811" s="169"/>
      <c r="N8811" s="148"/>
      <c r="O8811" s="106"/>
      <c r="P8811" s="43"/>
      <c r="Q8811" s="31"/>
      <c r="R8811" s="84"/>
      <c r="S8811" s="31"/>
      <c r="T8811" s="31"/>
      <c r="U8811" s="169"/>
      <c r="V8811" s="150"/>
      <c r="W8811" s="141" t="str" cm="1">
        <f t="array" ref="W8811">IF(SUM(LEN(B8811:V8811))=0,"",IF(OR(OR(ISBLANK(F8811),SUM(LEN(C8811),LEN(D8811))=0),AND(NOT(E8811="Unknown"),ISBLANK(J8811)),AND(NOT(O8811="Unknown"),ISBLANK(R8811))),"Missing Information", INDEX(Table15[Entire Service Line Classification], MATCH(SUMIFS(Table15[Unique ID],Table15[System-Owned Portion],E8811,Table15[If Material Anything Other than "Lead" in Column E,Was Material Ever Previously Lead?],G8811,Table15[Customer-Owned Portion],O8811),Table15[Unique ID],0),0)))</f>
        <v/>
      </c>
      <c r="X8811"/>
    </row>
    <row r="8812" spans="2:24" x14ac:dyDescent="0.25">
      <c r="B8812" s="146"/>
      <c r="C8812" s="31"/>
      <c r="D8812" s="31"/>
      <c r="E8812" s="44"/>
      <c r="F8812" s="43"/>
      <c r="G8812" s="84"/>
      <c r="H8812" s="31"/>
      <c r="I8812" s="31"/>
      <c r="J8812" s="84"/>
      <c r="K8812" s="31"/>
      <c r="L8812" s="31"/>
      <c r="M8812" s="169"/>
      <c r="N8812" s="148"/>
      <c r="O8812" s="106"/>
      <c r="P8812" s="43"/>
      <c r="Q8812" s="31"/>
      <c r="R8812" s="84"/>
      <c r="S8812" s="31"/>
      <c r="T8812" s="31"/>
      <c r="U8812" s="169"/>
      <c r="V8812" s="150"/>
      <c r="W8812" s="141" t="str" cm="1">
        <f t="array" ref="W8812">IF(SUM(LEN(B8812:V8812))=0,"",IF(OR(OR(ISBLANK(F8812),SUM(LEN(C8812),LEN(D8812))=0),AND(NOT(E8812="Unknown"),ISBLANK(J8812)),AND(NOT(O8812="Unknown"),ISBLANK(R8812))),"Missing Information", INDEX(Table15[Entire Service Line Classification], MATCH(SUMIFS(Table15[Unique ID],Table15[System-Owned Portion],E8812,Table15[If Material Anything Other than "Lead" in Column E,Was Material Ever Previously Lead?],G8812,Table15[Customer-Owned Portion],O8812),Table15[Unique ID],0),0)))</f>
        <v/>
      </c>
      <c r="X8812"/>
    </row>
    <row r="8813" spans="2:24" x14ac:dyDescent="0.25">
      <c r="B8813" s="146"/>
      <c r="C8813" s="31"/>
      <c r="D8813" s="31"/>
      <c r="E8813" s="44"/>
      <c r="F8813" s="43"/>
      <c r="G8813" s="84"/>
      <c r="H8813" s="31"/>
      <c r="I8813" s="31"/>
      <c r="J8813" s="84"/>
      <c r="K8813" s="31"/>
      <c r="L8813" s="31"/>
      <c r="M8813" s="169"/>
      <c r="N8813" s="148"/>
      <c r="O8813" s="106"/>
      <c r="P8813" s="43"/>
      <c r="Q8813" s="31"/>
      <c r="R8813" s="84"/>
      <c r="S8813" s="31"/>
      <c r="T8813" s="31"/>
      <c r="U8813" s="169"/>
      <c r="V8813" s="150"/>
      <c r="W8813" s="141" t="str" cm="1">
        <f t="array" ref="W8813">IF(SUM(LEN(B8813:V8813))=0,"",IF(OR(OR(ISBLANK(F8813),SUM(LEN(C8813),LEN(D8813))=0),AND(NOT(E8813="Unknown"),ISBLANK(J8813)),AND(NOT(O8813="Unknown"),ISBLANK(R8813))),"Missing Information", INDEX(Table15[Entire Service Line Classification], MATCH(SUMIFS(Table15[Unique ID],Table15[System-Owned Portion],E8813,Table15[If Material Anything Other than "Lead" in Column E,Was Material Ever Previously Lead?],G8813,Table15[Customer-Owned Portion],O8813),Table15[Unique ID],0),0)))</f>
        <v/>
      </c>
      <c r="X8813"/>
    </row>
    <row r="8814" spans="2:24" x14ac:dyDescent="0.25">
      <c r="B8814" s="146"/>
      <c r="C8814" s="31"/>
      <c r="D8814" s="31"/>
      <c r="E8814" s="44"/>
      <c r="F8814" s="43"/>
      <c r="G8814" s="84"/>
      <c r="H8814" s="31"/>
      <c r="I8814" s="31"/>
      <c r="J8814" s="84"/>
      <c r="K8814" s="31"/>
      <c r="L8814" s="31"/>
      <c r="M8814" s="169"/>
      <c r="N8814" s="148"/>
      <c r="O8814" s="106"/>
      <c r="P8814" s="43"/>
      <c r="Q8814" s="31"/>
      <c r="R8814" s="84"/>
      <c r="S8814" s="31"/>
      <c r="T8814" s="31"/>
      <c r="U8814" s="169"/>
      <c r="V8814" s="150"/>
      <c r="W8814" s="141" t="str" cm="1">
        <f t="array" ref="W8814">IF(SUM(LEN(B8814:V8814))=0,"",IF(OR(OR(ISBLANK(F8814),SUM(LEN(C8814),LEN(D8814))=0),AND(NOT(E8814="Unknown"),ISBLANK(J8814)),AND(NOT(O8814="Unknown"),ISBLANK(R8814))),"Missing Information", INDEX(Table15[Entire Service Line Classification], MATCH(SUMIFS(Table15[Unique ID],Table15[System-Owned Portion],E8814,Table15[If Material Anything Other than "Lead" in Column E,Was Material Ever Previously Lead?],G8814,Table15[Customer-Owned Portion],O8814),Table15[Unique ID],0),0)))</f>
        <v/>
      </c>
      <c r="X8814"/>
    </row>
    <row r="8815" spans="2:24" x14ac:dyDescent="0.25">
      <c r="B8815" s="146"/>
      <c r="C8815" s="31"/>
      <c r="D8815" s="31"/>
      <c r="E8815" s="44"/>
      <c r="F8815" s="43"/>
      <c r="G8815" s="84"/>
      <c r="H8815" s="31"/>
      <c r="I8815" s="31"/>
      <c r="J8815" s="84"/>
      <c r="K8815" s="31"/>
      <c r="L8815" s="31"/>
      <c r="M8815" s="169"/>
      <c r="N8815" s="148"/>
      <c r="O8815" s="106"/>
      <c r="P8815" s="43"/>
      <c r="Q8815" s="31"/>
      <c r="R8815" s="84"/>
      <c r="S8815" s="31"/>
      <c r="T8815" s="31"/>
      <c r="U8815" s="169"/>
      <c r="V8815" s="150"/>
      <c r="W8815" s="141" t="str" cm="1">
        <f t="array" ref="W8815">IF(SUM(LEN(B8815:V8815))=0,"",IF(OR(OR(ISBLANK(F8815),SUM(LEN(C8815),LEN(D8815))=0),AND(NOT(E8815="Unknown"),ISBLANK(J8815)),AND(NOT(O8815="Unknown"),ISBLANK(R8815))),"Missing Information", INDEX(Table15[Entire Service Line Classification], MATCH(SUMIFS(Table15[Unique ID],Table15[System-Owned Portion],E8815,Table15[If Material Anything Other than "Lead" in Column E,Was Material Ever Previously Lead?],G8815,Table15[Customer-Owned Portion],O8815),Table15[Unique ID],0),0)))</f>
        <v/>
      </c>
      <c r="X8815"/>
    </row>
    <row r="8816" spans="2:24" x14ac:dyDescent="0.25">
      <c r="B8816" s="146"/>
      <c r="C8816" s="31"/>
      <c r="D8816" s="31"/>
      <c r="E8816" s="44"/>
      <c r="F8816" s="43"/>
      <c r="G8816" s="84"/>
      <c r="H8816" s="31"/>
      <c r="I8816" s="31"/>
      <c r="J8816" s="84"/>
      <c r="K8816" s="31"/>
      <c r="L8816" s="31"/>
      <c r="M8816" s="169"/>
      <c r="N8816" s="148"/>
      <c r="O8816" s="106"/>
      <c r="P8816" s="43"/>
      <c r="Q8816" s="31"/>
      <c r="R8816" s="84"/>
      <c r="S8816" s="31"/>
      <c r="T8816" s="31"/>
      <c r="U8816" s="169"/>
      <c r="V8816" s="150"/>
      <c r="W8816" s="141" t="str" cm="1">
        <f t="array" ref="W8816">IF(SUM(LEN(B8816:V8816))=0,"",IF(OR(OR(ISBLANK(F8816),SUM(LEN(C8816),LEN(D8816))=0),AND(NOT(E8816="Unknown"),ISBLANK(J8816)),AND(NOT(O8816="Unknown"),ISBLANK(R8816))),"Missing Information", INDEX(Table15[Entire Service Line Classification], MATCH(SUMIFS(Table15[Unique ID],Table15[System-Owned Portion],E8816,Table15[If Material Anything Other than "Lead" in Column E,Was Material Ever Previously Lead?],G8816,Table15[Customer-Owned Portion],O8816),Table15[Unique ID],0),0)))</f>
        <v/>
      </c>
      <c r="X8816"/>
    </row>
    <row r="8817" spans="2:24" x14ac:dyDescent="0.25">
      <c r="B8817" s="146"/>
      <c r="C8817" s="31"/>
      <c r="D8817" s="31"/>
      <c r="E8817" s="44"/>
      <c r="F8817" s="43"/>
      <c r="G8817" s="84"/>
      <c r="H8817" s="31"/>
      <c r="I8817" s="31"/>
      <c r="J8817" s="84"/>
      <c r="K8817" s="31"/>
      <c r="L8817" s="31"/>
      <c r="M8817" s="169"/>
      <c r="N8817" s="148"/>
      <c r="O8817" s="106"/>
      <c r="P8817" s="43"/>
      <c r="Q8817" s="31"/>
      <c r="R8817" s="84"/>
      <c r="S8817" s="31"/>
      <c r="T8817" s="31"/>
      <c r="U8817" s="169"/>
      <c r="V8817" s="150"/>
      <c r="W8817" s="141" t="str" cm="1">
        <f t="array" ref="W8817">IF(SUM(LEN(B8817:V8817))=0,"",IF(OR(OR(ISBLANK(F8817),SUM(LEN(C8817),LEN(D8817))=0),AND(NOT(E8817="Unknown"),ISBLANK(J8817)),AND(NOT(O8817="Unknown"),ISBLANK(R8817))),"Missing Information", INDEX(Table15[Entire Service Line Classification], MATCH(SUMIFS(Table15[Unique ID],Table15[System-Owned Portion],E8817,Table15[If Material Anything Other than "Lead" in Column E,Was Material Ever Previously Lead?],G8817,Table15[Customer-Owned Portion],O8817),Table15[Unique ID],0),0)))</f>
        <v/>
      </c>
      <c r="X8817"/>
    </row>
    <row r="8818" spans="2:24" x14ac:dyDescent="0.25">
      <c r="B8818" s="146"/>
      <c r="C8818" s="31"/>
      <c r="D8818" s="31"/>
      <c r="E8818" s="44"/>
      <c r="F8818" s="43"/>
      <c r="G8818" s="84"/>
      <c r="H8818" s="31"/>
      <c r="I8818" s="31"/>
      <c r="J8818" s="84"/>
      <c r="K8818" s="31"/>
      <c r="L8818" s="31"/>
      <c r="M8818" s="169"/>
      <c r="N8818" s="148"/>
      <c r="O8818" s="106"/>
      <c r="P8818" s="43"/>
      <c r="Q8818" s="31"/>
      <c r="R8818" s="84"/>
      <c r="S8818" s="31"/>
      <c r="T8818" s="31"/>
      <c r="U8818" s="169"/>
      <c r="V8818" s="150"/>
      <c r="W8818" s="141" t="str" cm="1">
        <f t="array" ref="W8818">IF(SUM(LEN(B8818:V8818))=0,"",IF(OR(OR(ISBLANK(F8818),SUM(LEN(C8818),LEN(D8818))=0),AND(NOT(E8818="Unknown"),ISBLANK(J8818)),AND(NOT(O8818="Unknown"),ISBLANK(R8818))),"Missing Information", INDEX(Table15[Entire Service Line Classification], MATCH(SUMIFS(Table15[Unique ID],Table15[System-Owned Portion],E8818,Table15[If Material Anything Other than "Lead" in Column E,Was Material Ever Previously Lead?],G8818,Table15[Customer-Owned Portion],O8818),Table15[Unique ID],0),0)))</f>
        <v/>
      </c>
      <c r="X8818"/>
    </row>
    <row r="8819" spans="2:24" x14ac:dyDescent="0.25">
      <c r="B8819" s="146"/>
      <c r="C8819" s="31"/>
      <c r="D8819" s="31"/>
      <c r="E8819" s="44"/>
      <c r="F8819" s="43"/>
      <c r="G8819" s="84"/>
      <c r="H8819" s="31"/>
      <c r="I8819" s="31"/>
      <c r="J8819" s="84"/>
      <c r="K8819" s="31"/>
      <c r="L8819" s="31"/>
      <c r="M8819" s="169"/>
      <c r="N8819" s="148"/>
      <c r="O8819" s="106"/>
      <c r="P8819" s="43"/>
      <c r="Q8819" s="31"/>
      <c r="R8819" s="84"/>
      <c r="S8819" s="31"/>
      <c r="T8819" s="31"/>
      <c r="U8819" s="169"/>
      <c r="V8819" s="150"/>
      <c r="W8819" s="141" t="str" cm="1">
        <f t="array" ref="W8819">IF(SUM(LEN(B8819:V8819))=0,"",IF(OR(OR(ISBLANK(F8819),SUM(LEN(C8819),LEN(D8819))=0),AND(NOT(E8819="Unknown"),ISBLANK(J8819)),AND(NOT(O8819="Unknown"),ISBLANK(R8819))),"Missing Information", INDEX(Table15[Entire Service Line Classification], MATCH(SUMIFS(Table15[Unique ID],Table15[System-Owned Portion],E8819,Table15[If Material Anything Other than "Lead" in Column E,Was Material Ever Previously Lead?],G8819,Table15[Customer-Owned Portion],O8819),Table15[Unique ID],0),0)))</f>
        <v/>
      </c>
      <c r="X8819"/>
    </row>
    <row r="8820" spans="2:24" x14ac:dyDescent="0.25">
      <c r="B8820" s="146"/>
      <c r="C8820" s="31"/>
      <c r="D8820" s="31"/>
      <c r="E8820" s="44"/>
      <c r="F8820" s="43"/>
      <c r="G8820" s="84"/>
      <c r="H8820" s="31"/>
      <c r="I8820" s="31"/>
      <c r="J8820" s="84"/>
      <c r="K8820" s="31"/>
      <c r="L8820" s="31"/>
      <c r="M8820" s="169"/>
      <c r="N8820" s="148"/>
      <c r="O8820" s="106"/>
      <c r="P8820" s="43"/>
      <c r="Q8820" s="31"/>
      <c r="R8820" s="84"/>
      <c r="S8820" s="31"/>
      <c r="T8820" s="31"/>
      <c r="U8820" s="169"/>
      <c r="V8820" s="150"/>
      <c r="W8820" s="141" t="str" cm="1">
        <f t="array" ref="W8820">IF(SUM(LEN(B8820:V8820))=0,"",IF(OR(OR(ISBLANK(F8820),SUM(LEN(C8820),LEN(D8820))=0),AND(NOT(E8820="Unknown"),ISBLANK(J8820)),AND(NOT(O8820="Unknown"),ISBLANK(R8820))),"Missing Information", INDEX(Table15[Entire Service Line Classification], MATCH(SUMIFS(Table15[Unique ID],Table15[System-Owned Portion],E8820,Table15[If Material Anything Other than "Lead" in Column E,Was Material Ever Previously Lead?],G8820,Table15[Customer-Owned Portion],O8820),Table15[Unique ID],0),0)))</f>
        <v/>
      </c>
      <c r="X8820"/>
    </row>
    <row r="8821" spans="2:24" x14ac:dyDescent="0.25">
      <c r="B8821" s="146"/>
      <c r="C8821" s="31"/>
      <c r="D8821" s="31"/>
      <c r="E8821" s="44"/>
      <c r="F8821" s="43"/>
      <c r="G8821" s="84"/>
      <c r="H8821" s="31"/>
      <c r="I8821" s="31"/>
      <c r="J8821" s="84"/>
      <c r="K8821" s="31"/>
      <c r="L8821" s="31"/>
      <c r="M8821" s="169"/>
      <c r="N8821" s="148"/>
      <c r="O8821" s="106"/>
      <c r="P8821" s="43"/>
      <c r="Q8821" s="31"/>
      <c r="R8821" s="84"/>
      <c r="S8821" s="31"/>
      <c r="T8821" s="31"/>
      <c r="U8821" s="169"/>
      <c r="V8821" s="150"/>
      <c r="W8821" s="141" t="str" cm="1">
        <f t="array" ref="W8821">IF(SUM(LEN(B8821:V8821))=0,"",IF(OR(OR(ISBLANK(F8821),SUM(LEN(C8821),LEN(D8821))=0),AND(NOT(E8821="Unknown"),ISBLANK(J8821)),AND(NOT(O8821="Unknown"),ISBLANK(R8821))),"Missing Information", INDEX(Table15[Entire Service Line Classification], MATCH(SUMIFS(Table15[Unique ID],Table15[System-Owned Portion],E8821,Table15[If Material Anything Other than "Lead" in Column E,Was Material Ever Previously Lead?],G8821,Table15[Customer-Owned Portion],O8821),Table15[Unique ID],0),0)))</f>
        <v/>
      </c>
      <c r="X8821"/>
    </row>
    <row r="8822" spans="2:24" x14ac:dyDescent="0.25">
      <c r="B8822" s="146"/>
      <c r="C8822" s="31"/>
      <c r="D8822" s="31"/>
      <c r="E8822" s="44"/>
      <c r="F8822" s="43"/>
      <c r="G8822" s="84"/>
      <c r="H8822" s="31"/>
      <c r="I8822" s="31"/>
      <c r="J8822" s="84"/>
      <c r="K8822" s="31"/>
      <c r="L8822" s="31"/>
      <c r="M8822" s="169"/>
      <c r="N8822" s="148"/>
      <c r="O8822" s="106"/>
      <c r="P8822" s="43"/>
      <c r="Q8822" s="31"/>
      <c r="R8822" s="84"/>
      <c r="S8822" s="31"/>
      <c r="T8822" s="31"/>
      <c r="U8822" s="169"/>
      <c r="V8822" s="150"/>
      <c r="W8822" s="141" t="str" cm="1">
        <f t="array" ref="W8822">IF(SUM(LEN(B8822:V8822))=0,"",IF(OR(OR(ISBLANK(F8822),SUM(LEN(C8822),LEN(D8822))=0),AND(NOT(E8822="Unknown"),ISBLANK(J8822)),AND(NOT(O8822="Unknown"),ISBLANK(R8822))),"Missing Information", INDEX(Table15[Entire Service Line Classification], MATCH(SUMIFS(Table15[Unique ID],Table15[System-Owned Portion],E8822,Table15[If Material Anything Other than "Lead" in Column E,Was Material Ever Previously Lead?],G8822,Table15[Customer-Owned Portion],O8822),Table15[Unique ID],0),0)))</f>
        <v/>
      </c>
      <c r="X8822"/>
    </row>
    <row r="8823" spans="2:24" x14ac:dyDescent="0.25">
      <c r="B8823" s="146"/>
      <c r="C8823" s="31"/>
      <c r="D8823" s="31"/>
      <c r="E8823" s="44"/>
      <c r="F8823" s="43"/>
      <c r="G8823" s="84"/>
      <c r="H8823" s="31"/>
      <c r="I8823" s="31"/>
      <c r="J8823" s="84"/>
      <c r="K8823" s="31"/>
      <c r="L8823" s="31"/>
      <c r="M8823" s="169"/>
      <c r="N8823" s="148"/>
      <c r="O8823" s="106"/>
      <c r="P8823" s="43"/>
      <c r="Q8823" s="31"/>
      <c r="R8823" s="84"/>
      <c r="S8823" s="31"/>
      <c r="T8823" s="31"/>
      <c r="U8823" s="169"/>
      <c r="V8823" s="150"/>
      <c r="W8823" s="141" t="str" cm="1">
        <f t="array" ref="W8823">IF(SUM(LEN(B8823:V8823))=0,"",IF(OR(OR(ISBLANK(F8823),SUM(LEN(C8823),LEN(D8823))=0),AND(NOT(E8823="Unknown"),ISBLANK(J8823)),AND(NOT(O8823="Unknown"),ISBLANK(R8823))),"Missing Information", INDEX(Table15[Entire Service Line Classification], MATCH(SUMIFS(Table15[Unique ID],Table15[System-Owned Portion],E8823,Table15[If Material Anything Other than "Lead" in Column E,Was Material Ever Previously Lead?],G8823,Table15[Customer-Owned Portion],O8823),Table15[Unique ID],0),0)))</f>
        <v/>
      </c>
      <c r="X8823"/>
    </row>
    <row r="8824" spans="2:24" x14ac:dyDescent="0.25">
      <c r="B8824" s="146"/>
      <c r="C8824" s="31"/>
      <c r="D8824" s="31"/>
      <c r="E8824" s="44"/>
      <c r="F8824" s="43"/>
      <c r="G8824" s="84"/>
      <c r="H8824" s="31"/>
      <c r="I8824" s="31"/>
      <c r="J8824" s="84"/>
      <c r="K8824" s="31"/>
      <c r="L8824" s="31"/>
      <c r="M8824" s="169"/>
      <c r="N8824" s="148"/>
      <c r="O8824" s="106"/>
      <c r="P8824" s="43"/>
      <c r="Q8824" s="31"/>
      <c r="R8824" s="84"/>
      <c r="S8824" s="31"/>
      <c r="T8824" s="31"/>
      <c r="U8824" s="169"/>
      <c r="V8824" s="150"/>
      <c r="W8824" s="141" t="str" cm="1">
        <f t="array" ref="W8824">IF(SUM(LEN(B8824:V8824))=0,"",IF(OR(OR(ISBLANK(F8824),SUM(LEN(C8824),LEN(D8824))=0),AND(NOT(E8824="Unknown"),ISBLANK(J8824)),AND(NOT(O8824="Unknown"),ISBLANK(R8824))),"Missing Information", INDEX(Table15[Entire Service Line Classification], MATCH(SUMIFS(Table15[Unique ID],Table15[System-Owned Portion],E8824,Table15[If Material Anything Other than "Lead" in Column E,Was Material Ever Previously Lead?],G8824,Table15[Customer-Owned Portion],O8824),Table15[Unique ID],0),0)))</f>
        <v/>
      </c>
      <c r="X8824"/>
    </row>
    <row r="8825" spans="2:24" x14ac:dyDescent="0.25">
      <c r="B8825" s="146"/>
      <c r="C8825" s="31"/>
      <c r="D8825" s="31"/>
      <c r="E8825" s="44"/>
      <c r="F8825" s="43"/>
      <c r="G8825" s="84"/>
      <c r="H8825" s="31"/>
      <c r="I8825" s="31"/>
      <c r="J8825" s="84"/>
      <c r="K8825" s="31"/>
      <c r="L8825" s="31"/>
      <c r="M8825" s="169"/>
      <c r="N8825" s="148"/>
      <c r="O8825" s="106"/>
      <c r="P8825" s="43"/>
      <c r="Q8825" s="31"/>
      <c r="R8825" s="84"/>
      <c r="S8825" s="31"/>
      <c r="T8825" s="31"/>
      <c r="U8825" s="169"/>
      <c r="V8825" s="150"/>
      <c r="W8825" s="141" t="str" cm="1">
        <f t="array" ref="W8825">IF(SUM(LEN(B8825:V8825))=0,"",IF(OR(OR(ISBLANK(F8825),SUM(LEN(C8825),LEN(D8825))=0),AND(NOT(E8825="Unknown"),ISBLANK(J8825)),AND(NOT(O8825="Unknown"),ISBLANK(R8825))),"Missing Information", INDEX(Table15[Entire Service Line Classification], MATCH(SUMIFS(Table15[Unique ID],Table15[System-Owned Portion],E8825,Table15[If Material Anything Other than "Lead" in Column E,Was Material Ever Previously Lead?],G8825,Table15[Customer-Owned Portion],O8825),Table15[Unique ID],0),0)))</f>
        <v/>
      </c>
      <c r="X8825"/>
    </row>
    <row r="8826" spans="2:24" x14ac:dyDescent="0.25">
      <c r="B8826" s="146"/>
      <c r="C8826" s="31"/>
      <c r="D8826" s="31"/>
      <c r="E8826" s="44"/>
      <c r="F8826" s="43"/>
      <c r="G8826" s="84"/>
      <c r="H8826" s="31"/>
      <c r="I8826" s="31"/>
      <c r="J8826" s="84"/>
      <c r="K8826" s="31"/>
      <c r="L8826" s="31"/>
      <c r="M8826" s="169"/>
      <c r="N8826" s="148"/>
      <c r="O8826" s="106"/>
      <c r="P8826" s="43"/>
      <c r="Q8826" s="31"/>
      <c r="R8826" s="84"/>
      <c r="S8826" s="31"/>
      <c r="T8826" s="31"/>
      <c r="U8826" s="169"/>
      <c r="V8826" s="150"/>
      <c r="W8826" s="141" t="str" cm="1">
        <f t="array" ref="W8826">IF(SUM(LEN(B8826:V8826))=0,"",IF(OR(OR(ISBLANK(F8826),SUM(LEN(C8826),LEN(D8826))=0),AND(NOT(E8826="Unknown"),ISBLANK(J8826)),AND(NOT(O8826="Unknown"),ISBLANK(R8826))),"Missing Information", INDEX(Table15[Entire Service Line Classification], MATCH(SUMIFS(Table15[Unique ID],Table15[System-Owned Portion],E8826,Table15[If Material Anything Other than "Lead" in Column E,Was Material Ever Previously Lead?],G8826,Table15[Customer-Owned Portion],O8826),Table15[Unique ID],0),0)))</f>
        <v/>
      </c>
      <c r="X8826"/>
    </row>
    <row r="8827" spans="2:24" x14ac:dyDescent="0.25">
      <c r="B8827" s="146"/>
      <c r="C8827" s="31"/>
      <c r="D8827" s="31"/>
      <c r="E8827" s="44"/>
      <c r="F8827" s="43"/>
      <c r="G8827" s="84"/>
      <c r="H8827" s="31"/>
      <c r="I8827" s="31"/>
      <c r="J8827" s="84"/>
      <c r="K8827" s="31"/>
      <c r="L8827" s="31"/>
      <c r="M8827" s="169"/>
      <c r="N8827" s="148"/>
      <c r="O8827" s="106"/>
      <c r="P8827" s="43"/>
      <c r="Q8827" s="31"/>
      <c r="R8827" s="84"/>
      <c r="S8827" s="31"/>
      <c r="T8827" s="31"/>
      <c r="U8827" s="169"/>
      <c r="V8827" s="150"/>
      <c r="W8827" s="141" t="str" cm="1">
        <f t="array" ref="W8827">IF(SUM(LEN(B8827:V8827))=0,"",IF(OR(OR(ISBLANK(F8827),SUM(LEN(C8827),LEN(D8827))=0),AND(NOT(E8827="Unknown"),ISBLANK(J8827)),AND(NOT(O8827="Unknown"),ISBLANK(R8827))),"Missing Information", INDEX(Table15[Entire Service Line Classification], MATCH(SUMIFS(Table15[Unique ID],Table15[System-Owned Portion],E8827,Table15[If Material Anything Other than "Lead" in Column E,Was Material Ever Previously Lead?],G8827,Table15[Customer-Owned Portion],O8827),Table15[Unique ID],0),0)))</f>
        <v/>
      </c>
      <c r="X8827"/>
    </row>
    <row r="8828" spans="2:24" x14ac:dyDescent="0.25">
      <c r="B8828" s="146"/>
      <c r="C8828" s="31"/>
      <c r="D8828" s="31"/>
      <c r="E8828" s="44"/>
      <c r="F8828" s="43"/>
      <c r="G8828" s="84"/>
      <c r="H8828" s="31"/>
      <c r="I8828" s="31"/>
      <c r="J8828" s="84"/>
      <c r="K8828" s="31"/>
      <c r="L8828" s="31"/>
      <c r="M8828" s="169"/>
      <c r="N8828" s="148"/>
      <c r="O8828" s="106"/>
      <c r="P8828" s="43"/>
      <c r="Q8828" s="31"/>
      <c r="R8828" s="84"/>
      <c r="S8828" s="31"/>
      <c r="T8828" s="31"/>
      <c r="U8828" s="169"/>
      <c r="V8828" s="150"/>
      <c r="W8828" s="141" t="str" cm="1">
        <f t="array" ref="W8828">IF(SUM(LEN(B8828:V8828))=0,"",IF(OR(OR(ISBLANK(F8828),SUM(LEN(C8828),LEN(D8828))=0),AND(NOT(E8828="Unknown"),ISBLANK(J8828)),AND(NOT(O8828="Unknown"),ISBLANK(R8828))),"Missing Information", INDEX(Table15[Entire Service Line Classification], MATCH(SUMIFS(Table15[Unique ID],Table15[System-Owned Portion],E8828,Table15[If Material Anything Other than "Lead" in Column E,Was Material Ever Previously Lead?],G8828,Table15[Customer-Owned Portion],O8828),Table15[Unique ID],0),0)))</f>
        <v/>
      </c>
      <c r="X8828"/>
    </row>
    <row r="8829" spans="2:24" x14ac:dyDescent="0.25">
      <c r="B8829" s="146"/>
      <c r="C8829" s="31"/>
      <c r="D8829" s="31"/>
      <c r="E8829" s="44"/>
      <c r="F8829" s="43"/>
      <c r="G8829" s="84"/>
      <c r="H8829" s="31"/>
      <c r="I8829" s="31"/>
      <c r="J8829" s="84"/>
      <c r="K8829" s="31"/>
      <c r="L8829" s="31"/>
      <c r="M8829" s="169"/>
      <c r="N8829" s="148"/>
      <c r="O8829" s="106"/>
      <c r="P8829" s="43"/>
      <c r="Q8829" s="31"/>
      <c r="R8829" s="84"/>
      <c r="S8829" s="31"/>
      <c r="T8829" s="31"/>
      <c r="U8829" s="169"/>
      <c r="V8829" s="150"/>
      <c r="W8829" s="141" t="str" cm="1">
        <f t="array" ref="W8829">IF(SUM(LEN(B8829:V8829))=0,"",IF(OR(OR(ISBLANK(F8829),SUM(LEN(C8829),LEN(D8829))=0),AND(NOT(E8829="Unknown"),ISBLANK(J8829)),AND(NOT(O8829="Unknown"),ISBLANK(R8829))),"Missing Information", INDEX(Table15[Entire Service Line Classification], MATCH(SUMIFS(Table15[Unique ID],Table15[System-Owned Portion],E8829,Table15[If Material Anything Other than "Lead" in Column E,Was Material Ever Previously Lead?],G8829,Table15[Customer-Owned Portion],O8829),Table15[Unique ID],0),0)))</f>
        <v/>
      </c>
      <c r="X8829"/>
    </row>
    <row r="8830" spans="2:24" x14ac:dyDescent="0.25">
      <c r="B8830" s="146"/>
      <c r="C8830" s="31"/>
      <c r="D8830" s="31"/>
      <c r="E8830" s="44"/>
      <c r="F8830" s="43"/>
      <c r="G8830" s="84"/>
      <c r="H8830" s="31"/>
      <c r="I8830" s="31"/>
      <c r="J8830" s="84"/>
      <c r="K8830" s="31"/>
      <c r="L8830" s="31"/>
      <c r="M8830" s="169"/>
      <c r="N8830" s="148"/>
      <c r="O8830" s="106"/>
      <c r="P8830" s="43"/>
      <c r="Q8830" s="31"/>
      <c r="R8830" s="84"/>
      <c r="S8830" s="31"/>
      <c r="T8830" s="31"/>
      <c r="U8830" s="169"/>
      <c r="V8830" s="150"/>
      <c r="W8830" s="141" t="str" cm="1">
        <f t="array" ref="W8830">IF(SUM(LEN(B8830:V8830))=0,"",IF(OR(OR(ISBLANK(F8830),SUM(LEN(C8830),LEN(D8830))=0),AND(NOT(E8830="Unknown"),ISBLANK(J8830)),AND(NOT(O8830="Unknown"),ISBLANK(R8830))),"Missing Information", INDEX(Table15[Entire Service Line Classification], MATCH(SUMIFS(Table15[Unique ID],Table15[System-Owned Portion],E8830,Table15[If Material Anything Other than "Lead" in Column E,Was Material Ever Previously Lead?],G8830,Table15[Customer-Owned Portion],O8830),Table15[Unique ID],0),0)))</f>
        <v/>
      </c>
      <c r="X8830"/>
    </row>
    <row r="8831" spans="2:24" x14ac:dyDescent="0.25">
      <c r="B8831" s="146"/>
      <c r="C8831" s="31"/>
      <c r="D8831" s="31"/>
      <c r="E8831" s="44"/>
      <c r="F8831" s="43"/>
      <c r="G8831" s="84"/>
      <c r="H8831" s="31"/>
      <c r="I8831" s="31"/>
      <c r="J8831" s="84"/>
      <c r="K8831" s="31"/>
      <c r="L8831" s="31"/>
      <c r="M8831" s="169"/>
      <c r="N8831" s="148"/>
      <c r="O8831" s="106"/>
      <c r="P8831" s="43"/>
      <c r="Q8831" s="31"/>
      <c r="R8831" s="84"/>
      <c r="S8831" s="31"/>
      <c r="T8831" s="31"/>
      <c r="U8831" s="169"/>
      <c r="V8831" s="150"/>
      <c r="W8831" s="141" t="str" cm="1">
        <f t="array" ref="W8831">IF(SUM(LEN(B8831:V8831))=0,"",IF(OR(OR(ISBLANK(F8831),SUM(LEN(C8831),LEN(D8831))=0),AND(NOT(E8831="Unknown"),ISBLANK(J8831)),AND(NOT(O8831="Unknown"),ISBLANK(R8831))),"Missing Information", INDEX(Table15[Entire Service Line Classification], MATCH(SUMIFS(Table15[Unique ID],Table15[System-Owned Portion],E8831,Table15[If Material Anything Other than "Lead" in Column E,Was Material Ever Previously Lead?],G8831,Table15[Customer-Owned Portion],O8831),Table15[Unique ID],0),0)))</f>
        <v/>
      </c>
      <c r="X8831"/>
    </row>
    <row r="8832" spans="2:24" x14ac:dyDescent="0.25">
      <c r="B8832" s="146"/>
      <c r="C8832" s="31"/>
      <c r="D8832" s="31"/>
      <c r="E8832" s="44"/>
      <c r="F8832" s="43"/>
      <c r="G8832" s="84"/>
      <c r="H8832" s="31"/>
      <c r="I8832" s="31"/>
      <c r="J8832" s="84"/>
      <c r="K8832" s="31"/>
      <c r="L8832" s="31"/>
      <c r="M8832" s="169"/>
      <c r="N8832" s="148"/>
      <c r="O8832" s="106"/>
      <c r="P8832" s="43"/>
      <c r="Q8832" s="31"/>
      <c r="R8832" s="84"/>
      <c r="S8832" s="31"/>
      <c r="T8832" s="31"/>
      <c r="U8832" s="169"/>
      <c r="V8832" s="150"/>
      <c r="W8832" s="141" t="str" cm="1">
        <f t="array" ref="W8832">IF(SUM(LEN(B8832:V8832))=0,"",IF(OR(OR(ISBLANK(F8832),SUM(LEN(C8832),LEN(D8832))=0),AND(NOT(E8832="Unknown"),ISBLANK(J8832)),AND(NOT(O8832="Unknown"),ISBLANK(R8832))),"Missing Information", INDEX(Table15[Entire Service Line Classification], MATCH(SUMIFS(Table15[Unique ID],Table15[System-Owned Portion],E8832,Table15[If Material Anything Other than "Lead" in Column E,Was Material Ever Previously Lead?],G8832,Table15[Customer-Owned Portion],O8832),Table15[Unique ID],0),0)))</f>
        <v/>
      </c>
      <c r="X8832"/>
    </row>
    <row r="8833" spans="2:24" x14ac:dyDescent="0.25">
      <c r="B8833" s="146"/>
      <c r="C8833" s="31"/>
      <c r="D8833" s="31"/>
      <c r="E8833" s="44"/>
      <c r="F8833" s="43"/>
      <c r="G8833" s="84"/>
      <c r="H8833" s="31"/>
      <c r="I8833" s="31"/>
      <c r="J8833" s="84"/>
      <c r="K8833" s="31"/>
      <c r="L8833" s="31"/>
      <c r="M8833" s="169"/>
      <c r="N8833" s="148"/>
      <c r="O8833" s="106"/>
      <c r="P8833" s="43"/>
      <c r="Q8833" s="31"/>
      <c r="R8833" s="84"/>
      <c r="S8833" s="31"/>
      <c r="T8833" s="31"/>
      <c r="U8833" s="169"/>
      <c r="V8833" s="150"/>
      <c r="W8833" s="141" t="str" cm="1">
        <f t="array" ref="W8833">IF(SUM(LEN(B8833:V8833))=0,"",IF(OR(OR(ISBLANK(F8833),SUM(LEN(C8833),LEN(D8833))=0),AND(NOT(E8833="Unknown"),ISBLANK(J8833)),AND(NOT(O8833="Unknown"),ISBLANK(R8833))),"Missing Information", INDEX(Table15[Entire Service Line Classification], MATCH(SUMIFS(Table15[Unique ID],Table15[System-Owned Portion],E8833,Table15[If Material Anything Other than "Lead" in Column E,Was Material Ever Previously Lead?],G8833,Table15[Customer-Owned Portion],O8833),Table15[Unique ID],0),0)))</f>
        <v/>
      </c>
      <c r="X8833"/>
    </row>
    <row r="8834" spans="2:24" x14ac:dyDescent="0.25">
      <c r="B8834" s="146"/>
      <c r="C8834" s="31"/>
      <c r="D8834" s="31"/>
      <c r="E8834" s="44"/>
      <c r="F8834" s="43"/>
      <c r="G8834" s="84"/>
      <c r="H8834" s="31"/>
      <c r="I8834" s="31"/>
      <c r="J8834" s="84"/>
      <c r="K8834" s="31"/>
      <c r="L8834" s="31"/>
      <c r="M8834" s="169"/>
      <c r="N8834" s="148"/>
      <c r="O8834" s="106"/>
      <c r="P8834" s="43"/>
      <c r="Q8834" s="31"/>
      <c r="R8834" s="84"/>
      <c r="S8834" s="31"/>
      <c r="T8834" s="31"/>
      <c r="U8834" s="169"/>
      <c r="V8834" s="150"/>
      <c r="W8834" s="141" t="str" cm="1">
        <f t="array" ref="W8834">IF(SUM(LEN(B8834:V8834))=0,"",IF(OR(OR(ISBLANK(F8834),SUM(LEN(C8834),LEN(D8834))=0),AND(NOT(E8834="Unknown"),ISBLANK(J8834)),AND(NOT(O8834="Unknown"),ISBLANK(R8834))),"Missing Information", INDEX(Table15[Entire Service Line Classification], MATCH(SUMIFS(Table15[Unique ID],Table15[System-Owned Portion],E8834,Table15[If Material Anything Other than "Lead" in Column E,Was Material Ever Previously Lead?],G8834,Table15[Customer-Owned Portion],O8834),Table15[Unique ID],0),0)))</f>
        <v/>
      </c>
      <c r="X8834"/>
    </row>
    <row r="8835" spans="2:24" x14ac:dyDescent="0.25">
      <c r="B8835" s="146"/>
      <c r="C8835" s="31"/>
      <c r="D8835" s="31"/>
      <c r="E8835" s="44"/>
      <c r="F8835" s="43"/>
      <c r="G8835" s="84"/>
      <c r="H8835" s="31"/>
      <c r="I8835" s="31"/>
      <c r="J8835" s="84"/>
      <c r="K8835" s="31"/>
      <c r="L8835" s="31"/>
      <c r="M8835" s="169"/>
      <c r="N8835" s="148"/>
      <c r="O8835" s="106"/>
      <c r="P8835" s="43"/>
      <c r="Q8835" s="31"/>
      <c r="R8835" s="84"/>
      <c r="S8835" s="31"/>
      <c r="T8835" s="31"/>
      <c r="U8835" s="169"/>
      <c r="V8835" s="150"/>
      <c r="W8835" s="141" t="str" cm="1">
        <f t="array" ref="W8835">IF(SUM(LEN(B8835:V8835))=0,"",IF(OR(OR(ISBLANK(F8835),SUM(LEN(C8835),LEN(D8835))=0),AND(NOT(E8835="Unknown"),ISBLANK(J8835)),AND(NOT(O8835="Unknown"),ISBLANK(R8835))),"Missing Information", INDEX(Table15[Entire Service Line Classification], MATCH(SUMIFS(Table15[Unique ID],Table15[System-Owned Portion],E8835,Table15[If Material Anything Other than "Lead" in Column E,Was Material Ever Previously Lead?],G8835,Table15[Customer-Owned Portion],O8835),Table15[Unique ID],0),0)))</f>
        <v/>
      </c>
      <c r="X8835"/>
    </row>
    <row r="8836" spans="2:24" x14ac:dyDescent="0.25">
      <c r="B8836" s="146"/>
      <c r="C8836" s="31"/>
      <c r="D8836" s="31"/>
      <c r="E8836" s="44"/>
      <c r="F8836" s="43"/>
      <c r="G8836" s="84"/>
      <c r="H8836" s="31"/>
      <c r="I8836" s="31"/>
      <c r="J8836" s="84"/>
      <c r="K8836" s="31"/>
      <c r="L8836" s="31"/>
      <c r="M8836" s="169"/>
      <c r="N8836" s="148"/>
      <c r="O8836" s="106"/>
      <c r="P8836" s="43"/>
      <c r="Q8836" s="31"/>
      <c r="R8836" s="84"/>
      <c r="S8836" s="31"/>
      <c r="T8836" s="31"/>
      <c r="U8836" s="169"/>
      <c r="V8836" s="150"/>
      <c r="W8836" s="141" t="str" cm="1">
        <f t="array" ref="W8836">IF(SUM(LEN(B8836:V8836))=0,"",IF(OR(OR(ISBLANK(F8836),SUM(LEN(C8836),LEN(D8836))=0),AND(NOT(E8836="Unknown"),ISBLANK(J8836)),AND(NOT(O8836="Unknown"),ISBLANK(R8836))),"Missing Information", INDEX(Table15[Entire Service Line Classification], MATCH(SUMIFS(Table15[Unique ID],Table15[System-Owned Portion],E8836,Table15[If Material Anything Other than "Lead" in Column E,Was Material Ever Previously Lead?],G8836,Table15[Customer-Owned Portion],O8836),Table15[Unique ID],0),0)))</f>
        <v/>
      </c>
      <c r="X8836"/>
    </row>
    <row r="8837" spans="2:24" x14ac:dyDescent="0.25">
      <c r="B8837" s="146"/>
      <c r="C8837" s="31"/>
      <c r="D8837" s="31"/>
      <c r="E8837" s="44"/>
      <c r="F8837" s="43"/>
      <c r="G8837" s="84"/>
      <c r="H8837" s="31"/>
      <c r="I8837" s="31"/>
      <c r="J8837" s="84"/>
      <c r="K8837" s="31"/>
      <c r="L8837" s="31"/>
      <c r="M8837" s="169"/>
      <c r="N8837" s="148"/>
      <c r="O8837" s="106"/>
      <c r="P8837" s="43"/>
      <c r="Q8837" s="31"/>
      <c r="R8837" s="84"/>
      <c r="S8837" s="31"/>
      <c r="T8837" s="31"/>
      <c r="U8837" s="169"/>
      <c r="V8837" s="150"/>
      <c r="W8837" s="141" t="str" cm="1">
        <f t="array" ref="W8837">IF(SUM(LEN(B8837:V8837))=0,"",IF(OR(OR(ISBLANK(F8837),SUM(LEN(C8837),LEN(D8837))=0),AND(NOT(E8837="Unknown"),ISBLANK(J8837)),AND(NOT(O8837="Unknown"),ISBLANK(R8837))),"Missing Information", INDEX(Table15[Entire Service Line Classification], MATCH(SUMIFS(Table15[Unique ID],Table15[System-Owned Portion],E8837,Table15[If Material Anything Other than "Lead" in Column E,Was Material Ever Previously Lead?],G8837,Table15[Customer-Owned Portion],O8837),Table15[Unique ID],0),0)))</f>
        <v/>
      </c>
      <c r="X8837"/>
    </row>
    <row r="8838" spans="2:24" x14ac:dyDescent="0.25">
      <c r="B8838" s="146"/>
      <c r="C8838" s="31"/>
      <c r="D8838" s="31"/>
      <c r="E8838" s="44"/>
      <c r="F8838" s="43"/>
      <c r="G8838" s="84"/>
      <c r="H8838" s="31"/>
      <c r="I8838" s="31"/>
      <c r="J8838" s="84"/>
      <c r="K8838" s="31"/>
      <c r="L8838" s="31"/>
      <c r="M8838" s="169"/>
      <c r="N8838" s="148"/>
      <c r="O8838" s="106"/>
      <c r="P8838" s="43"/>
      <c r="Q8838" s="31"/>
      <c r="R8838" s="84"/>
      <c r="S8838" s="31"/>
      <c r="T8838" s="31"/>
      <c r="U8838" s="169"/>
      <c r="V8838" s="150"/>
      <c r="W8838" s="141" t="str" cm="1">
        <f t="array" ref="W8838">IF(SUM(LEN(B8838:V8838))=0,"",IF(OR(OR(ISBLANK(F8838),SUM(LEN(C8838),LEN(D8838))=0),AND(NOT(E8838="Unknown"),ISBLANK(J8838)),AND(NOT(O8838="Unknown"),ISBLANK(R8838))),"Missing Information", INDEX(Table15[Entire Service Line Classification], MATCH(SUMIFS(Table15[Unique ID],Table15[System-Owned Portion],E8838,Table15[If Material Anything Other than "Lead" in Column E,Was Material Ever Previously Lead?],G8838,Table15[Customer-Owned Portion],O8838),Table15[Unique ID],0),0)))</f>
        <v/>
      </c>
      <c r="X8838"/>
    </row>
    <row r="8839" spans="2:24" x14ac:dyDescent="0.25">
      <c r="B8839" s="146"/>
      <c r="C8839" s="31"/>
      <c r="D8839" s="31"/>
      <c r="E8839" s="44"/>
      <c r="F8839" s="43"/>
      <c r="G8839" s="84"/>
      <c r="H8839" s="31"/>
      <c r="I8839" s="31"/>
      <c r="J8839" s="84"/>
      <c r="K8839" s="31"/>
      <c r="L8839" s="31"/>
      <c r="M8839" s="169"/>
      <c r="N8839" s="148"/>
      <c r="O8839" s="106"/>
      <c r="P8839" s="43"/>
      <c r="Q8839" s="31"/>
      <c r="R8839" s="84"/>
      <c r="S8839" s="31"/>
      <c r="T8839" s="31"/>
      <c r="U8839" s="169"/>
      <c r="V8839" s="150"/>
      <c r="W8839" s="141" t="str" cm="1">
        <f t="array" ref="W8839">IF(SUM(LEN(B8839:V8839))=0,"",IF(OR(OR(ISBLANK(F8839),SUM(LEN(C8839),LEN(D8839))=0),AND(NOT(E8839="Unknown"),ISBLANK(J8839)),AND(NOT(O8839="Unknown"),ISBLANK(R8839))),"Missing Information", INDEX(Table15[Entire Service Line Classification], MATCH(SUMIFS(Table15[Unique ID],Table15[System-Owned Portion],E8839,Table15[If Material Anything Other than "Lead" in Column E,Was Material Ever Previously Lead?],G8839,Table15[Customer-Owned Portion],O8839),Table15[Unique ID],0),0)))</f>
        <v/>
      </c>
      <c r="X8839"/>
    </row>
    <row r="8840" spans="2:24" x14ac:dyDescent="0.25">
      <c r="B8840" s="146"/>
      <c r="C8840" s="31"/>
      <c r="D8840" s="31"/>
      <c r="E8840" s="44"/>
      <c r="F8840" s="43"/>
      <c r="G8840" s="84"/>
      <c r="H8840" s="31"/>
      <c r="I8840" s="31"/>
      <c r="J8840" s="84"/>
      <c r="K8840" s="31"/>
      <c r="L8840" s="31"/>
      <c r="M8840" s="169"/>
      <c r="N8840" s="148"/>
      <c r="O8840" s="106"/>
      <c r="P8840" s="43"/>
      <c r="Q8840" s="31"/>
      <c r="R8840" s="84"/>
      <c r="S8840" s="31"/>
      <c r="T8840" s="31"/>
      <c r="U8840" s="169"/>
      <c r="V8840" s="150"/>
      <c r="W8840" s="141" t="str" cm="1">
        <f t="array" ref="W8840">IF(SUM(LEN(B8840:V8840))=0,"",IF(OR(OR(ISBLANK(F8840),SUM(LEN(C8840),LEN(D8840))=0),AND(NOT(E8840="Unknown"),ISBLANK(J8840)),AND(NOT(O8840="Unknown"),ISBLANK(R8840))),"Missing Information", INDEX(Table15[Entire Service Line Classification], MATCH(SUMIFS(Table15[Unique ID],Table15[System-Owned Portion],E8840,Table15[If Material Anything Other than "Lead" in Column E,Was Material Ever Previously Lead?],G8840,Table15[Customer-Owned Portion],O8840),Table15[Unique ID],0),0)))</f>
        <v/>
      </c>
      <c r="X8840"/>
    </row>
    <row r="8841" spans="2:24" x14ac:dyDescent="0.25">
      <c r="B8841" s="146"/>
      <c r="C8841" s="31"/>
      <c r="D8841" s="31"/>
      <c r="E8841" s="44"/>
      <c r="F8841" s="43"/>
      <c r="G8841" s="84"/>
      <c r="H8841" s="31"/>
      <c r="I8841" s="31"/>
      <c r="J8841" s="84"/>
      <c r="K8841" s="31"/>
      <c r="L8841" s="31"/>
      <c r="M8841" s="169"/>
      <c r="N8841" s="148"/>
      <c r="O8841" s="106"/>
      <c r="P8841" s="43"/>
      <c r="Q8841" s="31"/>
      <c r="R8841" s="84"/>
      <c r="S8841" s="31"/>
      <c r="T8841" s="31"/>
      <c r="U8841" s="169"/>
      <c r="V8841" s="150"/>
      <c r="W8841" s="141" t="str" cm="1">
        <f t="array" ref="W8841">IF(SUM(LEN(B8841:V8841))=0,"",IF(OR(OR(ISBLANK(F8841),SUM(LEN(C8841),LEN(D8841))=0),AND(NOT(E8841="Unknown"),ISBLANK(J8841)),AND(NOT(O8841="Unknown"),ISBLANK(R8841))),"Missing Information", INDEX(Table15[Entire Service Line Classification], MATCH(SUMIFS(Table15[Unique ID],Table15[System-Owned Portion],E8841,Table15[If Material Anything Other than "Lead" in Column E,Was Material Ever Previously Lead?],G8841,Table15[Customer-Owned Portion],O8841),Table15[Unique ID],0),0)))</f>
        <v/>
      </c>
      <c r="X8841"/>
    </row>
    <row r="8842" spans="2:24" x14ac:dyDescent="0.25">
      <c r="B8842" s="146"/>
      <c r="C8842" s="31"/>
      <c r="D8842" s="31"/>
      <c r="E8842" s="44"/>
      <c r="F8842" s="43"/>
      <c r="G8842" s="84"/>
      <c r="H8842" s="31"/>
      <c r="I8842" s="31"/>
      <c r="J8842" s="84"/>
      <c r="K8842" s="31"/>
      <c r="L8842" s="31"/>
      <c r="M8842" s="169"/>
      <c r="N8842" s="148"/>
      <c r="O8842" s="106"/>
      <c r="P8842" s="43"/>
      <c r="Q8842" s="31"/>
      <c r="R8842" s="84"/>
      <c r="S8842" s="31"/>
      <c r="T8842" s="31"/>
      <c r="U8842" s="169"/>
      <c r="V8842" s="150"/>
      <c r="W8842" s="141" t="str" cm="1">
        <f t="array" ref="W8842">IF(SUM(LEN(B8842:V8842))=0,"",IF(OR(OR(ISBLANK(F8842),SUM(LEN(C8842),LEN(D8842))=0),AND(NOT(E8842="Unknown"),ISBLANK(J8842)),AND(NOT(O8842="Unknown"),ISBLANK(R8842))),"Missing Information", INDEX(Table15[Entire Service Line Classification], MATCH(SUMIFS(Table15[Unique ID],Table15[System-Owned Portion],E8842,Table15[If Material Anything Other than "Lead" in Column E,Was Material Ever Previously Lead?],G8842,Table15[Customer-Owned Portion],O8842),Table15[Unique ID],0),0)))</f>
        <v/>
      </c>
      <c r="X8842"/>
    </row>
    <row r="8843" spans="2:24" x14ac:dyDescent="0.25">
      <c r="B8843" s="146"/>
      <c r="C8843" s="31"/>
      <c r="D8843" s="31"/>
      <c r="E8843" s="44"/>
      <c r="F8843" s="43"/>
      <c r="G8843" s="84"/>
      <c r="H8843" s="31"/>
      <c r="I8843" s="31"/>
      <c r="J8843" s="84"/>
      <c r="K8843" s="31"/>
      <c r="L8843" s="31"/>
      <c r="M8843" s="169"/>
      <c r="N8843" s="148"/>
      <c r="O8843" s="106"/>
      <c r="P8843" s="43"/>
      <c r="Q8843" s="31"/>
      <c r="R8843" s="84"/>
      <c r="S8843" s="31"/>
      <c r="T8843" s="31"/>
      <c r="U8843" s="169"/>
      <c r="V8843" s="150"/>
      <c r="W8843" s="141" t="str" cm="1">
        <f t="array" ref="W8843">IF(SUM(LEN(B8843:V8843))=0,"",IF(OR(OR(ISBLANK(F8843),SUM(LEN(C8843),LEN(D8843))=0),AND(NOT(E8843="Unknown"),ISBLANK(J8843)),AND(NOT(O8843="Unknown"),ISBLANK(R8843))),"Missing Information", INDEX(Table15[Entire Service Line Classification], MATCH(SUMIFS(Table15[Unique ID],Table15[System-Owned Portion],E8843,Table15[If Material Anything Other than "Lead" in Column E,Was Material Ever Previously Lead?],G8843,Table15[Customer-Owned Portion],O8843),Table15[Unique ID],0),0)))</f>
        <v/>
      </c>
      <c r="X8843"/>
    </row>
    <row r="8844" spans="2:24" x14ac:dyDescent="0.25">
      <c r="B8844" s="146"/>
      <c r="C8844" s="31"/>
      <c r="D8844" s="31"/>
      <c r="E8844" s="44"/>
      <c r="F8844" s="43"/>
      <c r="G8844" s="84"/>
      <c r="H8844" s="31"/>
      <c r="I8844" s="31"/>
      <c r="J8844" s="84"/>
      <c r="K8844" s="31"/>
      <c r="L8844" s="31"/>
      <c r="M8844" s="169"/>
      <c r="N8844" s="148"/>
      <c r="O8844" s="106"/>
      <c r="P8844" s="43"/>
      <c r="Q8844" s="31"/>
      <c r="R8844" s="84"/>
      <c r="S8844" s="31"/>
      <c r="T8844" s="31"/>
      <c r="U8844" s="169"/>
      <c r="V8844" s="150"/>
      <c r="W8844" s="141" t="str" cm="1">
        <f t="array" ref="W8844">IF(SUM(LEN(B8844:V8844))=0,"",IF(OR(OR(ISBLANK(F8844),SUM(LEN(C8844),LEN(D8844))=0),AND(NOT(E8844="Unknown"),ISBLANK(J8844)),AND(NOT(O8844="Unknown"),ISBLANK(R8844))),"Missing Information", INDEX(Table15[Entire Service Line Classification], MATCH(SUMIFS(Table15[Unique ID],Table15[System-Owned Portion],E8844,Table15[If Material Anything Other than "Lead" in Column E,Was Material Ever Previously Lead?],G8844,Table15[Customer-Owned Portion],O8844),Table15[Unique ID],0),0)))</f>
        <v/>
      </c>
      <c r="X8844"/>
    </row>
    <row r="8845" spans="2:24" x14ac:dyDescent="0.25">
      <c r="B8845" s="146"/>
      <c r="C8845" s="31"/>
      <c r="D8845" s="31"/>
      <c r="E8845" s="44"/>
      <c r="F8845" s="43"/>
      <c r="G8845" s="84"/>
      <c r="H8845" s="31"/>
      <c r="I8845" s="31"/>
      <c r="J8845" s="84"/>
      <c r="K8845" s="31"/>
      <c r="L8845" s="31"/>
      <c r="M8845" s="169"/>
      <c r="N8845" s="148"/>
      <c r="O8845" s="106"/>
      <c r="P8845" s="43"/>
      <c r="Q8845" s="31"/>
      <c r="R8845" s="84"/>
      <c r="S8845" s="31"/>
      <c r="T8845" s="31"/>
      <c r="U8845" s="169"/>
      <c r="V8845" s="150"/>
      <c r="W8845" s="141" t="str" cm="1">
        <f t="array" ref="W8845">IF(SUM(LEN(B8845:V8845))=0,"",IF(OR(OR(ISBLANK(F8845),SUM(LEN(C8845),LEN(D8845))=0),AND(NOT(E8845="Unknown"),ISBLANK(J8845)),AND(NOT(O8845="Unknown"),ISBLANK(R8845))),"Missing Information", INDEX(Table15[Entire Service Line Classification], MATCH(SUMIFS(Table15[Unique ID],Table15[System-Owned Portion],E8845,Table15[If Material Anything Other than "Lead" in Column E,Was Material Ever Previously Lead?],G8845,Table15[Customer-Owned Portion],O8845),Table15[Unique ID],0),0)))</f>
        <v/>
      </c>
      <c r="X8845"/>
    </row>
    <row r="8846" spans="2:24" x14ac:dyDescent="0.25">
      <c r="B8846" s="146"/>
      <c r="C8846" s="31"/>
      <c r="D8846" s="31"/>
      <c r="E8846" s="44"/>
      <c r="F8846" s="43"/>
      <c r="G8846" s="84"/>
      <c r="H8846" s="31"/>
      <c r="I8846" s="31"/>
      <c r="J8846" s="84"/>
      <c r="K8846" s="31"/>
      <c r="L8846" s="31"/>
      <c r="M8846" s="169"/>
      <c r="N8846" s="148"/>
      <c r="O8846" s="106"/>
      <c r="P8846" s="43"/>
      <c r="Q8846" s="31"/>
      <c r="R8846" s="84"/>
      <c r="S8846" s="31"/>
      <c r="T8846" s="31"/>
      <c r="U8846" s="169"/>
      <c r="V8846" s="150"/>
      <c r="W8846" s="141" t="str" cm="1">
        <f t="array" ref="W8846">IF(SUM(LEN(B8846:V8846))=0,"",IF(OR(OR(ISBLANK(F8846),SUM(LEN(C8846),LEN(D8846))=0),AND(NOT(E8846="Unknown"),ISBLANK(J8846)),AND(NOT(O8846="Unknown"),ISBLANK(R8846))),"Missing Information", INDEX(Table15[Entire Service Line Classification], MATCH(SUMIFS(Table15[Unique ID],Table15[System-Owned Portion],E8846,Table15[If Material Anything Other than "Lead" in Column E,Was Material Ever Previously Lead?],G8846,Table15[Customer-Owned Portion],O8846),Table15[Unique ID],0),0)))</f>
        <v/>
      </c>
      <c r="X8846"/>
    </row>
    <row r="8847" spans="2:24" x14ac:dyDescent="0.25">
      <c r="B8847" s="146"/>
      <c r="C8847" s="31"/>
      <c r="D8847" s="31"/>
      <c r="E8847" s="44"/>
      <c r="F8847" s="43"/>
      <c r="G8847" s="84"/>
      <c r="H8847" s="31"/>
      <c r="I8847" s="31"/>
      <c r="J8847" s="84"/>
      <c r="K8847" s="31"/>
      <c r="L8847" s="31"/>
      <c r="M8847" s="169"/>
      <c r="N8847" s="148"/>
      <c r="O8847" s="106"/>
      <c r="P8847" s="43"/>
      <c r="Q8847" s="31"/>
      <c r="R8847" s="84"/>
      <c r="S8847" s="31"/>
      <c r="T8847" s="31"/>
      <c r="U8847" s="169"/>
      <c r="V8847" s="150"/>
      <c r="W8847" s="141" t="str" cm="1">
        <f t="array" ref="W8847">IF(SUM(LEN(B8847:V8847))=0,"",IF(OR(OR(ISBLANK(F8847),SUM(LEN(C8847),LEN(D8847))=0),AND(NOT(E8847="Unknown"),ISBLANK(J8847)),AND(NOT(O8847="Unknown"),ISBLANK(R8847))),"Missing Information", INDEX(Table15[Entire Service Line Classification], MATCH(SUMIFS(Table15[Unique ID],Table15[System-Owned Portion],E8847,Table15[If Material Anything Other than "Lead" in Column E,Was Material Ever Previously Lead?],G8847,Table15[Customer-Owned Portion],O8847),Table15[Unique ID],0),0)))</f>
        <v/>
      </c>
      <c r="X8847"/>
    </row>
    <row r="8848" spans="2:24" x14ac:dyDescent="0.25">
      <c r="B8848" s="146"/>
      <c r="C8848" s="31"/>
      <c r="D8848" s="31"/>
      <c r="E8848" s="44"/>
      <c r="F8848" s="43"/>
      <c r="G8848" s="84"/>
      <c r="H8848" s="31"/>
      <c r="I8848" s="31"/>
      <c r="J8848" s="84"/>
      <c r="K8848" s="31"/>
      <c r="L8848" s="31"/>
      <c r="M8848" s="169"/>
      <c r="N8848" s="148"/>
      <c r="O8848" s="106"/>
      <c r="P8848" s="43"/>
      <c r="Q8848" s="31"/>
      <c r="R8848" s="84"/>
      <c r="S8848" s="31"/>
      <c r="T8848" s="31"/>
      <c r="U8848" s="169"/>
      <c r="V8848" s="150"/>
      <c r="W8848" s="141" t="str" cm="1">
        <f t="array" ref="W8848">IF(SUM(LEN(B8848:V8848))=0,"",IF(OR(OR(ISBLANK(F8848),SUM(LEN(C8848),LEN(D8848))=0),AND(NOT(E8848="Unknown"),ISBLANK(J8848)),AND(NOT(O8848="Unknown"),ISBLANK(R8848))),"Missing Information", INDEX(Table15[Entire Service Line Classification], MATCH(SUMIFS(Table15[Unique ID],Table15[System-Owned Portion],E8848,Table15[If Material Anything Other than "Lead" in Column E,Was Material Ever Previously Lead?],G8848,Table15[Customer-Owned Portion],O8848),Table15[Unique ID],0),0)))</f>
        <v/>
      </c>
      <c r="X8848"/>
    </row>
    <row r="8849" spans="2:24" x14ac:dyDescent="0.25">
      <c r="B8849" s="146"/>
      <c r="C8849" s="31"/>
      <c r="D8849" s="31"/>
      <c r="E8849" s="44"/>
      <c r="F8849" s="43"/>
      <c r="G8849" s="84"/>
      <c r="H8849" s="31"/>
      <c r="I8849" s="31"/>
      <c r="J8849" s="84"/>
      <c r="K8849" s="31"/>
      <c r="L8849" s="31"/>
      <c r="M8849" s="169"/>
      <c r="N8849" s="148"/>
      <c r="O8849" s="106"/>
      <c r="P8849" s="43"/>
      <c r="Q8849" s="31"/>
      <c r="R8849" s="84"/>
      <c r="S8849" s="31"/>
      <c r="T8849" s="31"/>
      <c r="U8849" s="169"/>
      <c r="V8849" s="150"/>
      <c r="W8849" s="141" t="str" cm="1">
        <f t="array" ref="W8849">IF(SUM(LEN(B8849:V8849))=0,"",IF(OR(OR(ISBLANK(F8849),SUM(LEN(C8849),LEN(D8849))=0),AND(NOT(E8849="Unknown"),ISBLANK(J8849)),AND(NOT(O8849="Unknown"),ISBLANK(R8849))),"Missing Information", INDEX(Table15[Entire Service Line Classification], MATCH(SUMIFS(Table15[Unique ID],Table15[System-Owned Portion],E8849,Table15[If Material Anything Other than "Lead" in Column E,Was Material Ever Previously Lead?],G8849,Table15[Customer-Owned Portion],O8849),Table15[Unique ID],0),0)))</f>
        <v/>
      </c>
      <c r="X8849"/>
    </row>
    <row r="8850" spans="2:24" x14ac:dyDescent="0.25">
      <c r="B8850" s="146"/>
      <c r="C8850" s="31"/>
      <c r="D8850" s="31"/>
      <c r="E8850" s="44"/>
      <c r="F8850" s="43"/>
      <c r="G8850" s="84"/>
      <c r="H8850" s="31"/>
      <c r="I8850" s="31"/>
      <c r="J8850" s="84"/>
      <c r="K8850" s="31"/>
      <c r="L8850" s="31"/>
      <c r="M8850" s="169"/>
      <c r="N8850" s="148"/>
      <c r="O8850" s="106"/>
      <c r="P8850" s="43"/>
      <c r="Q8850" s="31"/>
      <c r="R8850" s="84"/>
      <c r="S8850" s="31"/>
      <c r="T8850" s="31"/>
      <c r="U8850" s="169"/>
      <c r="V8850" s="150"/>
      <c r="W8850" s="141" t="str" cm="1">
        <f t="array" ref="W8850">IF(SUM(LEN(B8850:V8850))=0,"",IF(OR(OR(ISBLANK(F8850),SUM(LEN(C8850),LEN(D8850))=0),AND(NOT(E8850="Unknown"),ISBLANK(J8850)),AND(NOT(O8850="Unknown"),ISBLANK(R8850))),"Missing Information", INDEX(Table15[Entire Service Line Classification], MATCH(SUMIFS(Table15[Unique ID],Table15[System-Owned Portion],E8850,Table15[If Material Anything Other than "Lead" in Column E,Was Material Ever Previously Lead?],G8850,Table15[Customer-Owned Portion],O8850),Table15[Unique ID],0),0)))</f>
        <v/>
      </c>
      <c r="X8850"/>
    </row>
    <row r="8851" spans="2:24" x14ac:dyDescent="0.25">
      <c r="B8851" s="146"/>
      <c r="C8851" s="31"/>
      <c r="D8851" s="31"/>
      <c r="E8851" s="44"/>
      <c r="F8851" s="43"/>
      <c r="G8851" s="84"/>
      <c r="H8851" s="31"/>
      <c r="I8851" s="31"/>
      <c r="J8851" s="84"/>
      <c r="K8851" s="31"/>
      <c r="L8851" s="31"/>
      <c r="M8851" s="169"/>
      <c r="N8851" s="148"/>
      <c r="O8851" s="106"/>
      <c r="P8851" s="43"/>
      <c r="Q8851" s="31"/>
      <c r="R8851" s="84"/>
      <c r="S8851" s="31"/>
      <c r="T8851" s="31"/>
      <c r="U8851" s="169"/>
      <c r="V8851" s="150"/>
      <c r="W8851" s="141" t="str" cm="1">
        <f t="array" ref="W8851">IF(SUM(LEN(B8851:V8851))=0,"",IF(OR(OR(ISBLANK(F8851),SUM(LEN(C8851),LEN(D8851))=0),AND(NOT(E8851="Unknown"),ISBLANK(J8851)),AND(NOT(O8851="Unknown"),ISBLANK(R8851))),"Missing Information", INDEX(Table15[Entire Service Line Classification], MATCH(SUMIFS(Table15[Unique ID],Table15[System-Owned Portion],E8851,Table15[If Material Anything Other than "Lead" in Column E,Was Material Ever Previously Lead?],G8851,Table15[Customer-Owned Portion],O8851),Table15[Unique ID],0),0)))</f>
        <v/>
      </c>
      <c r="X8851"/>
    </row>
    <row r="8852" spans="2:24" x14ac:dyDescent="0.25">
      <c r="B8852" s="146"/>
      <c r="C8852" s="31"/>
      <c r="D8852" s="31"/>
      <c r="E8852" s="44"/>
      <c r="F8852" s="43"/>
      <c r="G8852" s="84"/>
      <c r="H8852" s="31"/>
      <c r="I8852" s="31"/>
      <c r="J8852" s="84"/>
      <c r="K8852" s="31"/>
      <c r="L8852" s="31"/>
      <c r="M8852" s="169"/>
      <c r="N8852" s="148"/>
      <c r="O8852" s="106"/>
      <c r="P8852" s="43"/>
      <c r="Q8852" s="31"/>
      <c r="R8852" s="84"/>
      <c r="S8852" s="31"/>
      <c r="T8852" s="31"/>
      <c r="U8852" s="169"/>
      <c r="V8852" s="150"/>
      <c r="W8852" s="141" t="str" cm="1">
        <f t="array" ref="W8852">IF(SUM(LEN(B8852:V8852))=0,"",IF(OR(OR(ISBLANK(F8852),SUM(LEN(C8852),LEN(D8852))=0),AND(NOT(E8852="Unknown"),ISBLANK(J8852)),AND(NOT(O8852="Unknown"),ISBLANK(R8852))),"Missing Information", INDEX(Table15[Entire Service Line Classification], MATCH(SUMIFS(Table15[Unique ID],Table15[System-Owned Portion],E8852,Table15[If Material Anything Other than "Lead" in Column E,Was Material Ever Previously Lead?],G8852,Table15[Customer-Owned Portion],O8852),Table15[Unique ID],0),0)))</f>
        <v/>
      </c>
      <c r="X8852"/>
    </row>
    <row r="8853" spans="2:24" x14ac:dyDescent="0.25">
      <c r="B8853" s="146"/>
      <c r="C8853" s="31"/>
      <c r="D8853" s="31"/>
      <c r="E8853" s="44"/>
      <c r="F8853" s="43"/>
      <c r="G8853" s="84"/>
      <c r="H8853" s="31"/>
      <c r="I8853" s="31"/>
      <c r="J8853" s="84"/>
      <c r="K8853" s="31"/>
      <c r="L8853" s="31"/>
      <c r="M8853" s="169"/>
      <c r="N8853" s="148"/>
      <c r="O8853" s="106"/>
      <c r="P8853" s="43"/>
      <c r="Q8853" s="31"/>
      <c r="R8853" s="84"/>
      <c r="S8853" s="31"/>
      <c r="T8853" s="31"/>
      <c r="U8853" s="169"/>
      <c r="V8853" s="150"/>
      <c r="W8853" s="141" t="str" cm="1">
        <f t="array" ref="W8853">IF(SUM(LEN(B8853:V8853))=0,"",IF(OR(OR(ISBLANK(F8853),SUM(LEN(C8853),LEN(D8853))=0),AND(NOT(E8853="Unknown"),ISBLANK(J8853)),AND(NOT(O8853="Unknown"),ISBLANK(R8853))),"Missing Information", INDEX(Table15[Entire Service Line Classification], MATCH(SUMIFS(Table15[Unique ID],Table15[System-Owned Portion],E8853,Table15[If Material Anything Other than "Lead" in Column E,Was Material Ever Previously Lead?],G8853,Table15[Customer-Owned Portion],O8853),Table15[Unique ID],0),0)))</f>
        <v/>
      </c>
      <c r="X8853"/>
    </row>
    <row r="8854" spans="2:24" x14ac:dyDescent="0.25">
      <c r="B8854" s="146"/>
      <c r="C8854" s="31"/>
      <c r="D8854" s="31"/>
      <c r="E8854" s="44"/>
      <c r="F8854" s="43"/>
      <c r="G8854" s="84"/>
      <c r="H8854" s="31"/>
      <c r="I8854" s="31"/>
      <c r="J8854" s="84"/>
      <c r="K8854" s="31"/>
      <c r="L8854" s="31"/>
      <c r="M8854" s="169"/>
      <c r="N8854" s="148"/>
      <c r="O8854" s="106"/>
      <c r="P8854" s="43"/>
      <c r="Q8854" s="31"/>
      <c r="R8854" s="84"/>
      <c r="S8854" s="31"/>
      <c r="T8854" s="31"/>
      <c r="U8854" s="169"/>
      <c r="V8854" s="150"/>
      <c r="W8854" s="141" t="str" cm="1">
        <f t="array" ref="W8854">IF(SUM(LEN(B8854:V8854))=0,"",IF(OR(OR(ISBLANK(F8854),SUM(LEN(C8854),LEN(D8854))=0),AND(NOT(E8854="Unknown"),ISBLANK(J8854)),AND(NOT(O8854="Unknown"),ISBLANK(R8854))),"Missing Information", INDEX(Table15[Entire Service Line Classification], MATCH(SUMIFS(Table15[Unique ID],Table15[System-Owned Portion],E8854,Table15[If Material Anything Other than "Lead" in Column E,Was Material Ever Previously Lead?],G8854,Table15[Customer-Owned Portion],O8854),Table15[Unique ID],0),0)))</f>
        <v/>
      </c>
      <c r="X8854"/>
    </row>
    <row r="8855" spans="2:24" x14ac:dyDescent="0.25">
      <c r="B8855" s="146"/>
      <c r="C8855" s="31"/>
      <c r="D8855" s="31"/>
      <c r="E8855" s="44"/>
      <c r="F8855" s="43"/>
      <c r="G8855" s="84"/>
      <c r="H8855" s="31"/>
      <c r="I8855" s="31"/>
      <c r="J8855" s="84"/>
      <c r="K8855" s="31"/>
      <c r="L8855" s="31"/>
      <c r="M8855" s="169"/>
      <c r="N8855" s="148"/>
      <c r="O8855" s="106"/>
      <c r="P8855" s="43"/>
      <c r="Q8855" s="31"/>
      <c r="R8855" s="84"/>
      <c r="S8855" s="31"/>
      <c r="T8855" s="31"/>
      <c r="U8855" s="169"/>
      <c r="V8855" s="150"/>
      <c r="W8855" s="141" t="str" cm="1">
        <f t="array" ref="W8855">IF(SUM(LEN(B8855:V8855))=0,"",IF(OR(OR(ISBLANK(F8855),SUM(LEN(C8855),LEN(D8855))=0),AND(NOT(E8855="Unknown"),ISBLANK(J8855)),AND(NOT(O8855="Unknown"),ISBLANK(R8855))),"Missing Information", INDEX(Table15[Entire Service Line Classification], MATCH(SUMIFS(Table15[Unique ID],Table15[System-Owned Portion],E8855,Table15[If Material Anything Other than "Lead" in Column E,Was Material Ever Previously Lead?],G8855,Table15[Customer-Owned Portion],O8855),Table15[Unique ID],0),0)))</f>
        <v/>
      </c>
      <c r="X8855"/>
    </row>
    <row r="8856" spans="2:24" x14ac:dyDescent="0.25">
      <c r="B8856" s="146"/>
      <c r="C8856" s="31"/>
      <c r="D8856" s="31"/>
      <c r="E8856" s="44"/>
      <c r="F8856" s="43"/>
      <c r="G8856" s="84"/>
      <c r="H8856" s="31"/>
      <c r="I8856" s="31"/>
      <c r="J8856" s="84"/>
      <c r="K8856" s="31"/>
      <c r="L8856" s="31"/>
      <c r="M8856" s="169"/>
      <c r="N8856" s="148"/>
      <c r="O8856" s="106"/>
      <c r="P8856" s="43"/>
      <c r="Q8856" s="31"/>
      <c r="R8856" s="84"/>
      <c r="S8856" s="31"/>
      <c r="T8856" s="31"/>
      <c r="U8856" s="169"/>
      <c r="V8856" s="150"/>
      <c r="W8856" s="141" t="str" cm="1">
        <f t="array" ref="W8856">IF(SUM(LEN(B8856:V8856))=0,"",IF(OR(OR(ISBLANK(F8856),SUM(LEN(C8856),LEN(D8856))=0),AND(NOT(E8856="Unknown"),ISBLANK(J8856)),AND(NOT(O8856="Unknown"),ISBLANK(R8856))),"Missing Information", INDEX(Table15[Entire Service Line Classification], MATCH(SUMIFS(Table15[Unique ID],Table15[System-Owned Portion],E8856,Table15[If Material Anything Other than "Lead" in Column E,Was Material Ever Previously Lead?],G8856,Table15[Customer-Owned Portion],O8856),Table15[Unique ID],0),0)))</f>
        <v/>
      </c>
      <c r="X8856"/>
    </row>
    <row r="8857" spans="2:24" x14ac:dyDescent="0.25">
      <c r="B8857" s="146"/>
      <c r="C8857" s="31"/>
      <c r="D8857" s="31"/>
      <c r="E8857" s="44"/>
      <c r="F8857" s="43"/>
      <c r="G8857" s="84"/>
      <c r="H8857" s="31"/>
      <c r="I8857" s="31"/>
      <c r="J8857" s="84"/>
      <c r="K8857" s="31"/>
      <c r="L8857" s="31"/>
      <c r="M8857" s="169"/>
      <c r="N8857" s="148"/>
      <c r="O8857" s="106"/>
      <c r="P8857" s="43"/>
      <c r="Q8857" s="31"/>
      <c r="R8857" s="84"/>
      <c r="S8857" s="31"/>
      <c r="T8857" s="31"/>
      <c r="U8857" s="169"/>
      <c r="V8857" s="150"/>
      <c r="W8857" s="141" t="str" cm="1">
        <f t="array" ref="W8857">IF(SUM(LEN(B8857:V8857))=0,"",IF(OR(OR(ISBLANK(F8857),SUM(LEN(C8857),LEN(D8857))=0),AND(NOT(E8857="Unknown"),ISBLANK(J8857)),AND(NOT(O8857="Unknown"),ISBLANK(R8857))),"Missing Information", INDEX(Table15[Entire Service Line Classification], MATCH(SUMIFS(Table15[Unique ID],Table15[System-Owned Portion],E8857,Table15[If Material Anything Other than "Lead" in Column E,Was Material Ever Previously Lead?],G8857,Table15[Customer-Owned Portion],O8857),Table15[Unique ID],0),0)))</f>
        <v/>
      </c>
      <c r="X8857"/>
    </row>
    <row r="8858" spans="2:24" x14ac:dyDescent="0.25">
      <c r="B8858" s="146"/>
      <c r="C8858" s="31"/>
      <c r="D8858" s="31"/>
      <c r="E8858" s="44"/>
      <c r="F8858" s="43"/>
      <c r="G8858" s="84"/>
      <c r="H8858" s="31"/>
      <c r="I8858" s="31"/>
      <c r="J8858" s="84"/>
      <c r="K8858" s="31"/>
      <c r="L8858" s="31"/>
      <c r="M8858" s="169"/>
      <c r="N8858" s="148"/>
      <c r="O8858" s="106"/>
      <c r="P8858" s="43"/>
      <c r="Q8858" s="31"/>
      <c r="R8858" s="84"/>
      <c r="S8858" s="31"/>
      <c r="T8858" s="31"/>
      <c r="U8858" s="169"/>
      <c r="V8858" s="150"/>
      <c r="W8858" s="141" t="str" cm="1">
        <f t="array" ref="W8858">IF(SUM(LEN(B8858:V8858))=0,"",IF(OR(OR(ISBLANK(F8858),SUM(LEN(C8858),LEN(D8858))=0),AND(NOT(E8858="Unknown"),ISBLANK(J8858)),AND(NOT(O8858="Unknown"),ISBLANK(R8858))),"Missing Information", INDEX(Table15[Entire Service Line Classification], MATCH(SUMIFS(Table15[Unique ID],Table15[System-Owned Portion],E8858,Table15[If Material Anything Other than "Lead" in Column E,Was Material Ever Previously Lead?],G8858,Table15[Customer-Owned Portion],O8858),Table15[Unique ID],0),0)))</f>
        <v/>
      </c>
      <c r="X8858"/>
    </row>
    <row r="8859" spans="2:24" x14ac:dyDescent="0.25">
      <c r="B8859" s="146"/>
      <c r="C8859" s="31"/>
      <c r="D8859" s="31"/>
      <c r="E8859" s="44"/>
      <c r="F8859" s="43"/>
      <c r="G8859" s="84"/>
      <c r="H8859" s="31"/>
      <c r="I8859" s="31"/>
      <c r="J8859" s="84"/>
      <c r="K8859" s="31"/>
      <c r="L8859" s="31"/>
      <c r="M8859" s="169"/>
      <c r="N8859" s="148"/>
      <c r="O8859" s="106"/>
      <c r="P8859" s="43"/>
      <c r="Q8859" s="31"/>
      <c r="R8859" s="84"/>
      <c r="S8859" s="31"/>
      <c r="T8859" s="31"/>
      <c r="U8859" s="169"/>
      <c r="V8859" s="150"/>
      <c r="W8859" s="141" t="str" cm="1">
        <f t="array" ref="W8859">IF(SUM(LEN(B8859:V8859))=0,"",IF(OR(OR(ISBLANK(F8859),SUM(LEN(C8859),LEN(D8859))=0),AND(NOT(E8859="Unknown"),ISBLANK(J8859)),AND(NOT(O8859="Unknown"),ISBLANK(R8859))),"Missing Information", INDEX(Table15[Entire Service Line Classification], MATCH(SUMIFS(Table15[Unique ID],Table15[System-Owned Portion],E8859,Table15[If Material Anything Other than "Lead" in Column E,Was Material Ever Previously Lead?],G8859,Table15[Customer-Owned Portion],O8859),Table15[Unique ID],0),0)))</f>
        <v/>
      </c>
      <c r="X8859"/>
    </row>
    <row r="8860" spans="2:24" x14ac:dyDescent="0.25">
      <c r="B8860" s="146"/>
      <c r="C8860" s="31"/>
      <c r="D8860" s="31"/>
      <c r="E8860" s="44"/>
      <c r="F8860" s="43"/>
      <c r="G8860" s="84"/>
      <c r="H8860" s="31"/>
      <c r="I8860" s="31"/>
      <c r="J8860" s="84"/>
      <c r="K8860" s="31"/>
      <c r="L8860" s="31"/>
      <c r="M8860" s="169"/>
      <c r="N8860" s="148"/>
      <c r="O8860" s="106"/>
      <c r="P8860" s="43"/>
      <c r="Q8860" s="31"/>
      <c r="R8860" s="84"/>
      <c r="S8860" s="31"/>
      <c r="T8860" s="31"/>
      <c r="U8860" s="169"/>
      <c r="V8860" s="150"/>
      <c r="W8860" s="141" t="str" cm="1">
        <f t="array" ref="W8860">IF(SUM(LEN(B8860:V8860))=0,"",IF(OR(OR(ISBLANK(F8860),SUM(LEN(C8860),LEN(D8860))=0),AND(NOT(E8860="Unknown"),ISBLANK(J8860)),AND(NOT(O8860="Unknown"),ISBLANK(R8860))),"Missing Information", INDEX(Table15[Entire Service Line Classification], MATCH(SUMIFS(Table15[Unique ID],Table15[System-Owned Portion],E8860,Table15[If Material Anything Other than "Lead" in Column E,Was Material Ever Previously Lead?],G8860,Table15[Customer-Owned Portion],O8860),Table15[Unique ID],0),0)))</f>
        <v/>
      </c>
      <c r="X8860"/>
    </row>
    <row r="8861" spans="2:24" x14ac:dyDescent="0.25">
      <c r="B8861" s="146"/>
      <c r="C8861" s="31"/>
      <c r="D8861" s="31"/>
      <c r="E8861" s="44"/>
      <c r="F8861" s="43"/>
      <c r="G8861" s="84"/>
      <c r="H8861" s="31"/>
      <c r="I8861" s="31"/>
      <c r="J8861" s="84"/>
      <c r="K8861" s="31"/>
      <c r="L8861" s="31"/>
      <c r="M8861" s="169"/>
      <c r="N8861" s="148"/>
      <c r="O8861" s="106"/>
      <c r="P8861" s="43"/>
      <c r="Q8861" s="31"/>
      <c r="R8861" s="84"/>
      <c r="S8861" s="31"/>
      <c r="T8861" s="31"/>
      <c r="U8861" s="169"/>
      <c r="V8861" s="150"/>
      <c r="W8861" s="141" t="str" cm="1">
        <f t="array" ref="W8861">IF(SUM(LEN(B8861:V8861))=0,"",IF(OR(OR(ISBLANK(F8861),SUM(LEN(C8861),LEN(D8861))=0),AND(NOT(E8861="Unknown"),ISBLANK(J8861)),AND(NOT(O8861="Unknown"),ISBLANK(R8861))),"Missing Information", INDEX(Table15[Entire Service Line Classification], MATCH(SUMIFS(Table15[Unique ID],Table15[System-Owned Portion],E8861,Table15[If Material Anything Other than "Lead" in Column E,Was Material Ever Previously Lead?],G8861,Table15[Customer-Owned Portion],O8861),Table15[Unique ID],0),0)))</f>
        <v/>
      </c>
      <c r="X8861"/>
    </row>
    <row r="8862" spans="2:24" x14ac:dyDescent="0.25">
      <c r="B8862" s="146"/>
      <c r="C8862" s="31"/>
      <c r="D8862" s="31"/>
      <c r="E8862" s="44"/>
      <c r="F8862" s="43"/>
      <c r="G8862" s="84"/>
      <c r="H8862" s="31"/>
      <c r="I8862" s="31"/>
      <c r="J8862" s="84"/>
      <c r="K8862" s="31"/>
      <c r="L8862" s="31"/>
      <c r="M8862" s="169"/>
      <c r="N8862" s="148"/>
      <c r="O8862" s="106"/>
      <c r="P8862" s="43"/>
      <c r="Q8862" s="31"/>
      <c r="R8862" s="84"/>
      <c r="S8862" s="31"/>
      <c r="T8862" s="31"/>
      <c r="U8862" s="169"/>
      <c r="V8862" s="150"/>
      <c r="W8862" s="141" t="str" cm="1">
        <f t="array" ref="W8862">IF(SUM(LEN(B8862:V8862))=0,"",IF(OR(OR(ISBLANK(F8862),SUM(LEN(C8862),LEN(D8862))=0),AND(NOT(E8862="Unknown"),ISBLANK(J8862)),AND(NOT(O8862="Unknown"),ISBLANK(R8862))),"Missing Information", INDEX(Table15[Entire Service Line Classification], MATCH(SUMIFS(Table15[Unique ID],Table15[System-Owned Portion],E8862,Table15[If Material Anything Other than "Lead" in Column E,Was Material Ever Previously Lead?],G8862,Table15[Customer-Owned Portion],O8862),Table15[Unique ID],0),0)))</f>
        <v/>
      </c>
      <c r="X8862"/>
    </row>
    <row r="8863" spans="2:24" x14ac:dyDescent="0.25">
      <c r="B8863" s="146"/>
      <c r="C8863" s="31"/>
      <c r="D8863" s="31"/>
      <c r="E8863" s="44"/>
      <c r="F8863" s="43"/>
      <c r="G8863" s="84"/>
      <c r="H8863" s="31"/>
      <c r="I8863" s="31"/>
      <c r="J8863" s="84"/>
      <c r="K8863" s="31"/>
      <c r="L8863" s="31"/>
      <c r="M8863" s="169"/>
      <c r="N8863" s="148"/>
      <c r="O8863" s="106"/>
      <c r="P8863" s="43"/>
      <c r="Q8863" s="31"/>
      <c r="R8863" s="84"/>
      <c r="S8863" s="31"/>
      <c r="T8863" s="31"/>
      <c r="U8863" s="169"/>
      <c r="V8863" s="150"/>
      <c r="W8863" s="141" t="str" cm="1">
        <f t="array" ref="W8863">IF(SUM(LEN(B8863:V8863))=0,"",IF(OR(OR(ISBLANK(F8863),SUM(LEN(C8863),LEN(D8863))=0),AND(NOT(E8863="Unknown"),ISBLANK(J8863)),AND(NOT(O8863="Unknown"),ISBLANK(R8863))),"Missing Information", INDEX(Table15[Entire Service Line Classification], MATCH(SUMIFS(Table15[Unique ID],Table15[System-Owned Portion],E8863,Table15[If Material Anything Other than "Lead" in Column E,Was Material Ever Previously Lead?],G8863,Table15[Customer-Owned Portion],O8863),Table15[Unique ID],0),0)))</f>
        <v/>
      </c>
      <c r="X8863"/>
    </row>
    <row r="8864" spans="2:24" x14ac:dyDescent="0.25">
      <c r="B8864" s="146"/>
      <c r="C8864" s="31"/>
      <c r="D8864" s="31"/>
      <c r="E8864" s="44"/>
      <c r="F8864" s="43"/>
      <c r="G8864" s="84"/>
      <c r="H8864" s="31"/>
      <c r="I8864" s="31"/>
      <c r="J8864" s="84"/>
      <c r="K8864" s="31"/>
      <c r="L8864" s="31"/>
      <c r="M8864" s="169"/>
      <c r="N8864" s="148"/>
      <c r="O8864" s="106"/>
      <c r="P8864" s="43"/>
      <c r="Q8864" s="31"/>
      <c r="R8864" s="84"/>
      <c r="S8864" s="31"/>
      <c r="T8864" s="31"/>
      <c r="U8864" s="169"/>
      <c r="V8864" s="150"/>
      <c r="W8864" s="141" t="str" cm="1">
        <f t="array" ref="W8864">IF(SUM(LEN(B8864:V8864))=0,"",IF(OR(OR(ISBLANK(F8864),SUM(LEN(C8864),LEN(D8864))=0),AND(NOT(E8864="Unknown"),ISBLANK(J8864)),AND(NOT(O8864="Unknown"),ISBLANK(R8864))),"Missing Information", INDEX(Table15[Entire Service Line Classification], MATCH(SUMIFS(Table15[Unique ID],Table15[System-Owned Portion],E8864,Table15[If Material Anything Other than "Lead" in Column E,Was Material Ever Previously Lead?],G8864,Table15[Customer-Owned Portion],O8864),Table15[Unique ID],0),0)))</f>
        <v/>
      </c>
      <c r="X8864"/>
    </row>
    <row r="8865" spans="2:24" x14ac:dyDescent="0.25">
      <c r="B8865" s="146"/>
      <c r="C8865" s="31"/>
      <c r="D8865" s="31"/>
      <c r="E8865" s="44"/>
      <c r="F8865" s="43"/>
      <c r="G8865" s="84"/>
      <c r="H8865" s="31"/>
      <c r="I8865" s="31"/>
      <c r="J8865" s="84"/>
      <c r="K8865" s="31"/>
      <c r="L8865" s="31"/>
      <c r="M8865" s="169"/>
      <c r="N8865" s="148"/>
      <c r="O8865" s="106"/>
      <c r="P8865" s="43"/>
      <c r="Q8865" s="31"/>
      <c r="R8865" s="84"/>
      <c r="S8865" s="31"/>
      <c r="T8865" s="31"/>
      <c r="U8865" s="169"/>
      <c r="V8865" s="150"/>
      <c r="W8865" s="141" t="str" cm="1">
        <f t="array" ref="W8865">IF(SUM(LEN(B8865:V8865))=0,"",IF(OR(OR(ISBLANK(F8865),SUM(LEN(C8865),LEN(D8865))=0),AND(NOT(E8865="Unknown"),ISBLANK(J8865)),AND(NOT(O8865="Unknown"),ISBLANK(R8865))),"Missing Information", INDEX(Table15[Entire Service Line Classification], MATCH(SUMIFS(Table15[Unique ID],Table15[System-Owned Portion],E8865,Table15[If Material Anything Other than "Lead" in Column E,Was Material Ever Previously Lead?],G8865,Table15[Customer-Owned Portion],O8865),Table15[Unique ID],0),0)))</f>
        <v/>
      </c>
      <c r="X8865"/>
    </row>
    <row r="8866" spans="2:24" x14ac:dyDescent="0.25">
      <c r="B8866" s="146"/>
      <c r="C8866" s="31"/>
      <c r="D8866" s="31"/>
      <c r="E8866" s="44"/>
      <c r="F8866" s="43"/>
      <c r="G8866" s="84"/>
      <c r="H8866" s="31"/>
      <c r="I8866" s="31"/>
      <c r="J8866" s="84"/>
      <c r="K8866" s="31"/>
      <c r="L8866" s="31"/>
      <c r="M8866" s="169"/>
      <c r="N8866" s="148"/>
      <c r="O8866" s="106"/>
      <c r="P8866" s="43"/>
      <c r="Q8866" s="31"/>
      <c r="R8866" s="84"/>
      <c r="S8866" s="31"/>
      <c r="T8866" s="31"/>
      <c r="U8866" s="169"/>
      <c r="V8866" s="150"/>
      <c r="W8866" s="141" t="str" cm="1">
        <f t="array" ref="W8866">IF(SUM(LEN(B8866:V8866))=0,"",IF(OR(OR(ISBLANK(F8866),SUM(LEN(C8866),LEN(D8866))=0),AND(NOT(E8866="Unknown"),ISBLANK(J8866)),AND(NOT(O8866="Unknown"),ISBLANK(R8866))),"Missing Information", INDEX(Table15[Entire Service Line Classification], MATCH(SUMIFS(Table15[Unique ID],Table15[System-Owned Portion],E8866,Table15[If Material Anything Other than "Lead" in Column E,Was Material Ever Previously Lead?],G8866,Table15[Customer-Owned Portion],O8866),Table15[Unique ID],0),0)))</f>
        <v/>
      </c>
      <c r="X8866"/>
    </row>
    <row r="8867" spans="2:24" x14ac:dyDescent="0.25">
      <c r="B8867" s="146"/>
      <c r="C8867" s="31"/>
      <c r="D8867" s="31"/>
      <c r="E8867" s="44"/>
      <c r="F8867" s="43"/>
      <c r="G8867" s="84"/>
      <c r="H8867" s="31"/>
      <c r="I8867" s="31"/>
      <c r="J8867" s="84"/>
      <c r="K8867" s="31"/>
      <c r="L8867" s="31"/>
      <c r="M8867" s="169"/>
      <c r="N8867" s="148"/>
      <c r="O8867" s="106"/>
      <c r="P8867" s="43"/>
      <c r="Q8867" s="31"/>
      <c r="R8867" s="84"/>
      <c r="S8867" s="31"/>
      <c r="T8867" s="31"/>
      <c r="U8867" s="169"/>
      <c r="V8867" s="150"/>
      <c r="W8867" s="141" t="str" cm="1">
        <f t="array" ref="W8867">IF(SUM(LEN(B8867:V8867))=0,"",IF(OR(OR(ISBLANK(F8867),SUM(LEN(C8867),LEN(D8867))=0),AND(NOT(E8867="Unknown"),ISBLANK(J8867)),AND(NOT(O8867="Unknown"),ISBLANK(R8867))),"Missing Information", INDEX(Table15[Entire Service Line Classification], MATCH(SUMIFS(Table15[Unique ID],Table15[System-Owned Portion],E8867,Table15[If Material Anything Other than "Lead" in Column E,Was Material Ever Previously Lead?],G8867,Table15[Customer-Owned Portion],O8867),Table15[Unique ID],0),0)))</f>
        <v/>
      </c>
      <c r="X8867"/>
    </row>
    <row r="8868" spans="2:24" x14ac:dyDescent="0.25">
      <c r="B8868" s="146"/>
      <c r="C8868" s="31"/>
      <c r="D8868" s="31"/>
      <c r="E8868" s="44"/>
      <c r="F8868" s="43"/>
      <c r="G8868" s="84"/>
      <c r="H8868" s="31"/>
      <c r="I8868" s="31"/>
      <c r="J8868" s="84"/>
      <c r="K8868" s="31"/>
      <c r="L8868" s="31"/>
      <c r="M8868" s="169"/>
      <c r="N8868" s="148"/>
      <c r="O8868" s="106"/>
      <c r="P8868" s="43"/>
      <c r="Q8868" s="31"/>
      <c r="R8868" s="84"/>
      <c r="S8868" s="31"/>
      <c r="T8868" s="31"/>
      <c r="U8868" s="169"/>
      <c r="V8868" s="150"/>
      <c r="W8868" s="141" t="str" cm="1">
        <f t="array" ref="W8868">IF(SUM(LEN(B8868:V8868))=0,"",IF(OR(OR(ISBLANK(F8868),SUM(LEN(C8868),LEN(D8868))=0),AND(NOT(E8868="Unknown"),ISBLANK(J8868)),AND(NOT(O8868="Unknown"),ISBLANK(R8868))),"Missing Information", INDEX(Table15[Entire Service Line Classification], MATCH(SUMIFS(Table15[Unique ID],Table15[System-Owned Portion],E8868,Table15[If Material Anything Other than "Lead" in Column E,Was Material Ever Previously Lead?],G8868,Table15[Customer-Owned Portion],O8868),Table15[Unique ID],0),0)))</f>
        <v/>
      </c>
      <c r="X8868"/>
    </row>
    <row r="8869" spans="2:24" x14ac:dyDescent="0.25">
      <c r="B8869" s="146"/>
      <c r="C8869" s="31"/>
      <c r="D8869" s="31"/>
      <c r="E8869" s="44"/>
      <c r="F8869" s="43"/>
      <c r="G8869" s="84"/>
      <c r="H8869" s="31"/>
      <c r="I8869" s="31"/>
      <c r="J8869" s="84"/>
      <c r="K8869" s="31"/>
      <c r="L8869" s="31"/>
      <c r="M8869" s="169"/>
      <c r="N8869" s="148"/>
      <c r="O8869" s="106"/>
      <c r="P8869" s="43"/>
      <c r="Q8869" s="31"/>
      <c r="R8869" s="84"/>
      <c r="S8869" s="31"/>
      <c r="T8869" s="31"/>
      <c r="U8869" s="169"/>
      <c r="V8869" s="150"/>
      <c r="W8869" s="141" t="str" cm="1">
        <f t="array" ref="W8869">IF(SUM(LEN(B8869:V8869))=0,"",IF(OR(OR(ISBLANK(F8869),SUM(LEN(C8869),LEN(D8869))=0),AND(NOT(E8869="Unknown"),ISBLANK(J8869)),AND(NOT(O8869="Unknown"),ISBLANK(R8869))),"Missing Information", INDEX(Table15[Entire Service Line Classification], MATCH(SUMIFS(Table15[Unique ID],Table15[System-Owned Portion],E8869,Table15[If Material Anything Other than "Lead" in Column E,Was Material Ever Previously Lead?],G8869,Table15[Customer-Owned Portion],O8869),Table15[Unique ID],0),0)))</f>
        <v/>
      </c>
      <c r="X8869"/>
    </row>
    <row r="8870" spans="2:24" x14ac:dyDescent="0.25">
      <c r="B8870" s="146"/>
      <c r="C8870" s="31"/>
      <c r="D8870" s="31"/>
      <c r="E8870" s="44"/>
      <c r="F8870" s="43"/>
      <c r="G8870" s="84"/>
      <c r="H8870" s="31"/>
      <c r="I8870" s="31"/>
      <c r="J8870" s="84"/>
      <c r="K8870" s="31"/>
      <c r="L8870" s="31"/>
      <c r="M8870" s="169"/>
      <c r="N8870" s="148"/>
      <c r="O8870" s="106"/>
      <c r="P8870" s="43"/>
      <c r="Q8870" s="31"/>
      <c r="R8870" s="84"/>
      <c r="S8870" s="31"/>
      <c r="T8870" s="31"/>
      <c r="U8870" s="169"/>
      <c r="V8870" s="150"/>
      <c r="W8870" s="141" t="str" cm="1">
        <f t="array" ref="W8870">IF(SUM(LEN(B8870:V8870))=0,"",IF(OR(OR(ISBLANK(F8870),SUM(LEN(C8870),LEN(D8870))=0),AND(NOT(E8870="Unknown"),ISBLANK(J8870)),AND(NOT(O8870="Unknown"),ISBLANK(R8870))),"Missing Information", INDEX(Table15[Entire Service Line Classification], MATCH(SUMIFS(Table15[Unique ID],Table15[System-Owned Portion],E8870,Table15[If Material Anything Other than "Lead" in Column E,Was Material Ever Previously Lead?],G8870,Table15[Customer-Owned Portion],O8870),Table15[Unique ID],0),0)))</f>
        <v/>
      </c>
      <c r="X8870"/>
    </row>
    <row r="8871" spans="2:24" x14ac:dyDescent="0.25">
      <c r="B8871" s="146"/>
      <c r="C8871" s="31"/>
      <c r="D8871" s="31"/>
      <c r="E8871" s="44"/>
      <c r="F8871" s="43"/>
      <c r="G8871" s="84"/>
      <c r="H8871" s="31"/>
      <c r="I8871" s="31"/>
      <c r="J8871" s="84"/>
      <c r="K8871" s="31"/>
      <c r="L8871" s="31"/>
      <c r="M8871" s="169"/>
      <c r="N8871" s="148"/>
      <c r="O8871" s="106"/>
      <c r="P8871" s="43"/>
      <c r="Q8871" s="31"/>
      <c r="R8871" s="84"/>
      <c r="S8871" s="31"/>
      <c r="T8871" s="31"/>
      <c r="U8871" s="169"/>
      <c r="V8871" s="150"/>
      <c r="W8871" s="141" t="str" cm="1">
        <f t="array" ref="W8871">IF(SUM(LEN(B8871:V8871))=0,"",IF(OR(OR(ISBLANK(F8871),SUM(LEN(C8871),LEN(D8871))=0),AND(NOT(E8871="Unknown"),ISBLANK(J8871)),AND(NOT(O8871="Unknown"),ISBLANK(R8871))),"Missing Information", INDEX(Table15[Entire Service Line Classification], MATCH(SUMIFS(Table15[Unique ID],Table15[System-Owned Portion],E8871,Table15[If Material Anything Other than "Lead" in Column E,Was Material Ever Previously Lead?],G8871,Table15[Customer-Owned Portion],O8871),Table15[Unique ID],0),0)))</f>
        <v/>
      </c>
      <c r="X8871"/>
    </row>
    <row r="8872" spans="2:24" x14ac:dyDescent="0.25">
      <c r="B8872" s="146"/>
      <c r="C8872" s="31"/>
      <c r="D8872" s="31"/>
      <c r="E8872" s="44"/>
      <c r="F8872" s="43"/>
      <c r="G8872" s="84"/>
      <c r="H8872" s="31"/>
      <c r="I8872" s="31"/>
      <c r="J8872" s="84"/>
      <c r="K8872" s="31"/>
      <c r="L8872" s="31"/>
      <c r="M8872" s="169"/>
      <c r="N8872" s="148"/>
      <c r="O8872" s="106"/>
      <c r="P8872" s="43"/>
      <c r="Q8872" s="31"/>
      <c r="R8872" s="84"/>
      <c r="S8872" s="31"/>
      <c r="T8872" s="31"/>
      <c r="U8872" s="169"/>
      <c r="V8872" s="150"/>
      <c r="W8872" s="141" t="str" cm="1">
        <f t="array" ref="W8872">IF(SUM(LEN(B8872:V8872))=0,"",IF(OR(OR(ISBLANK(F8872),SUM(LEN(C8872),LEN(D8872))=0),AND(NOT(E8872="Unknown"),ISBLANK(J8872)),AND(NOT(O8872="Unknown"),ISBLANK(R8872))),"Missing Information", INDEX(Table15[Entire Service Line Classification], MATCH(SUMIFS(Table15[Unique ID],Table15[System-Owned Portion],E8872,Table15[If Material Anything Other than "Lead" in Column E,Was Material Ever Previously Lead?],G8872,Table15[Customer-Owned Portion],O8872),Table15[Unique ID],0),0)))</f>
        <v/>
      </c>
      <c r="X8872"/>
    </row>
    <row r="8873" spans="2:24" x14ac:dyDescent="0.25">
      <c r="B8873" s="146"/>
      <c r="C8873" s="31"/>
      <c r="D8873" s="31"/>
      <c r="E8873" s="44"/>
      <c r="F8873" s="43"/>
      <c r="G8873" s="84"/>
      <c r="H8873" s="31"/>
      <c r="I8873" s="31"/>
      <c r="J8873" s="84"/>
      <c r="K8873" s="31"/>
      <c r="L8873" s="31"/>
      <c r="M8873" s="169"/>
      <c r="N8873" s="148"/>
      <c r="O8873" s="106"/>
      <c r="P8873" s="43"/>
      <c r="Q8873" s="31"/>
      <c r="R8873" s="84"/>
      <c r="S8873" s="31"/>
      <c r="T8873" s="31"/>
      <c r="U8873" s="169"/>
      <c r="V8873" s="150"/>
      <c r="W8873" s="141" t="str" cm="1">
        <f t="array" ref="W8873">IF(SUM(LEN(B8873:V8873))=0,"",IF(OR(OR(ISBLANK(F8873),SUM(LEN(C8873),LEN(D8873))=0),AND(NOT(E8873="Unknown"),ISBLANK(J8873)),AND(NOT(O8873="Unknown"),ISBLANK(R8873))),"Missing Information", INDEX(Table15[Entire Service Line Classification], MATCH(SUMIFS(Table15[Unique ID],Table15[System-Owned Portion],E8873,Table15[If Material Anything Other than "Lead" in Column E,Was Material Ever Previously Lead?],G8873,Table15[Customer-Owned Portion],O8873),Table15[Unique ID],0),0)))</f>
        <v/>
      </c>
      <c r="X8873"/>
    </row>
    <row r="8874" spans="2:24" x14ac:dyDescent="0.25">
      <c r="B8874" s="146"/>
      <c r="C8874" s="31"/>
      <c r="D8874" s="31"/>
      <c r="E8874" s="44"/>
      <c r="F8874" s="43"/>
      <c r="G8874" s="84"/>
      <c r="H8874" s="31"/>
      <c r="I8874" s="31"/>
      <c r="J8874" s="84"/>
      <c r="K8874" s="31"/>
      <c r="L8874" s="31"/>
      <c r="M8874" s="169"/>
      <c r="N8874" s="148"/>
      <c r="O8874" s="106"/>
      <c r="P8874" s="43"/>
      <c r="Q8874" s="31"/>
      <c r="R8874" s="84"/>
      <c r="S8874" s="31"/>
      <c r="T8874" s="31"/>
      <c r="U8874" s="169"/>
      <c r="V8874" s="150"/>
      <c r="W8874" s="141" t="str" cm="1">
        <f t="array" ref="W8874">IF(SUM(LEN(B8874:V8874))=0,"",IF(OR(OR(ISBLANK(F8874),SUM(LEN(C8874),LEN(D8874))=0),AND(NOT(E8874="Unknown"),ISBLANK(J8874)),AND(NOT(O8874="Unknown"),ISBLANK(R8874))),"Missing Information", INDEX(Table15[Entire Service Line Classification], MATCH(SUMIFS(Table15[Unique ID],Table15[System-Owned Portion],E8874,Table15[If Material Anything Other than "Lead" in Column E,Was Material Ever Previously Lead?],G8874,Table15[Customer-Owned Portion],O8874),Table15[Unique ID],0),0)))</f>
        <v/>
      </c>
      <c r="X8874"/>
    </row>
    <row r="8875" spans="2:24" x14ac:dyDescent="0.25">
      <c r="B8875" s="146"/>
      <c r="C8875" s="31"/>
      <c r="D8875" s="31"/>
      <c r="E8875" s="44"/>
      <c r="F8875" s="43"/>
      <c r="G8875" s="84"/>
      <c r="H8875" s="31"/>
      <c r="I8875" s="31"/>
      <c r="J8875" s="84"/>
      <c r="K8875" s="31"/>
      <c r="L8875" s="31"/>
      <c r="M8875" s="169"/>
      <c r="N8875" s="148"/>
      <c r="O8875" s="106"/>
      <c r="P8875" s="43"/>
      <c r="Q8875" s="31"/>
      <c r="R8875" s="84"/>
      <c r="S8875" s="31"/>
      <c r="T8875" s="31"/>
      <c r="U8875" s="169"/>
      <c r="V8875" s="150"/>
      <c r="W8875" s="141" t="str" cm="1">
        <f t="array" ref="W8875">IF(SUM(LEN(B8875:V8875))=0,"",IF(OR(OR(ISBLANK(F8875),SUM(LEN(C8875),LEN(D8875))=0),AND(NOT(E8875="Unknown"),ISBLANK(J8875)),AND(NOT(O8875="Unknown"),ISBLANK(R8875))),"Missing Information", INDEX(Table15[Entire Service Line Classification], MATCH(SUMIFS(Table15[Unique ID],Table15[System-Owned Portion],E8875,Table15[If Material Anything Other than "Lead" in Column E,Was Material Ever Previously Lead?],G8875,Table15[Customer-Owned Portion],O8875),Table15[Unique ID],0),0)))</f>
        <v/>
      </c>
      <c r="X8875"/>
    </row>
    <row r="8876" spans="2:24" x14ac:dyDescent="0.25">
      <c r="B8876" s="146"/>
      <c r="C8876" s="31"/>
      <c r="D8876" s="31"/>
      <c r="E8876" s="44"/>
      <c r="F8876" s="43"/>
      <c r="G8876" s="84"/>
      <c r="H8876" s="31"/>
      <c r="I8876" s="31"/>
      <c r="J8876" s="84"/>
      <c r="K8876" s="31"/>
      <c r="L8876" s="31"/>
      <c r="M8876" s="169"/>
      <c r="N8876" s="148"/>
      <c r="O8876" s="106"/>
      <c r="P8876" s="43"/>
      <c r="Q8876" s="31"/>
      <c r="R8876" s="84"/>
      <c r="S8876" s="31"/>
      <c r="T8876" s="31"/>
      <c r="U8876" s="169"/>
      <c r="V8876" s="150"/>
      <c r="W8876" s="141" t="str" cm="1">
        <f t="array" ref="W8876">IF(SUM(LEN(B8876:V8876))=0,"",IF(OR(OR(ISBLANK(F8876),SUM(LEN(C8876),LEN(D8876))=0),AND(NOT(E8876="Unknown"),ISBLANK(J8876)),AND(NOT(O8876="Unknown"),ISBLANK(R8876))),"Missing Information", INDEX(Table15[Entire Service Line Classification], MATCH(SUMIFS(Table15[Unique ID],Table15[System-Owned Portion],E8876,Table15[If Material Anything Other than "Lead" in Column E,Was Material Ever Previously Lead?],G8876,Table15[Customer-Owned Portion],O8876),Table15[Unique ID],0),0)))</f>
        <v/>
      </c>
      <c r="X8876"/>
    </row>
    <row r="8877" spans="2:24" x14ac:dyDescent="0.25">
      <c r="B8877" s="146"/>
      <c r="C8877" s="31"/>
      <c r="D8877" s="31"/>
      <c r="E8877" s="44"/>
      <c r="F8877" s="43"/>
      <c r="G8877" s="84"/>
      <c r="H8877" s="31"/>
      <c r="I8877" s="31"/>
      <c r="J8877" s="84"/>
      <c r="K8877" s="31"/>
      <c r="L8877" s="31"/>
      <c r="M8877" s="169"/>
      <c r="N8877" s="148"/>
      <c r="O8877" s="106"/>
      <c r="P8877" s="43"/>
      <c r="Q8877" s="31"/>
      <c r="R8877" s="84"/>
      <c r="S8877" s="31"/>
      <c r="T8877" s="31"/>
      <c r="U8877" s="169"/>
      <c r="V8877" s="150"/>
      <c r="W8877" s="141" t="str" cm="1">
        <f t="array" ref="W8877">IF(SUM(LEN(B8877:V8877))=0,"",IF(OR(OR(ISBLANK(F8877),SUM(LEN(C8877),LEN(D8877))=0),AND(NOT(E8877="Unknown"),ISBLANK(J8877)),AND(NOT(O8877="Unknown"),ISBLANK(R8877))),"Missing Information", INDEX(Table15[Entire Service Line Classification], MATCH(SUMIFS(Table15[Unique ID],Table15[System-Owned Portion],E8877,Table15[If Material Anything Other than "Lead" in Column E,Was Material Ever Previously Lead?],G8877,Table15[Customer-Owned Portion],O8877),Table15[Unique ID],0),0)))</f>
        <v/>
      </c>
      <c r="X8877"/>
    </row>
    <row r="8878" spans="2:24" x14ac:dyDescent="0.25">
      <c r="B8878" s="146"/>
      <c r="C8878" s="31"/>
      <c r="D8878" s="31"/>
      <c r="E8878" s="44"/>
      <c r="F8878" s="43"/>
      <c r="G8878" s="84"/>
      <c r="H8878" s="31"/>
      <c r="I8878" s="31"/>
      <c r="J8878" s="84"/>
      <c r="K8878" s="31"/>
      <c r="L8878" s="31"/>
      <c r="M8878" s="169"/>
      <c r="N8878" s="148"/>
      <c r="O8878" s="106"/>
      <c r="P8878" s="43"/>
      <c r="Q8878" s="31"/>
      <c r="R8878" s="84"/>
      <c r="S8878" s="31"/>
      <c r="T8878" s="31"/>
      <c r="U8878" s="169"/>
      <c r="V8878" s="150"/>
      <c r="W8878" s="141" t="str" cm="1">
        <f t="array" ref="W8878">IF(SUM(LEN(B8878:V8878))=0,"",IF(OR(OR(ISBLANK(F8878),SUM(LEN(C8878),LEN(D8878))=0),AND(NOT(E8878="Unknown"),ISBLANK(J8878)),AND(NOT(O8878="Unknown"),ISBLANK(R8878))),"Missing Information", INDEX(Table15[Entire Service Line Classification], MATCH(SUMIFS(Table15[Unique ID],Table15[System-Owned Portion],E8878,Table15[If Material Anything Other than "Lead" in Column E,Was Material Ever Previously Lead?],G8878,Table15[Customer-Owned Portion],O8878),Table15[Unique ID],0),0)))</f>
        <v/>
      </c>
      <c r="X8878"/>
    </row>
    <row r="8879" spans="2:24" x14ac:dyDescent="0.25">
      <c r="B8879" s="146"/>
      <c r="C8879" s="31"/>
      <c r="D8879" s="31"/>
      <c r="E8879" s="44"/>
      <c r="F8879" s="43"/>
      <c r="G8879" s="84"/>
      <c r="H8879" s="31"/>
      <c r="I8879" s="31"/>
      <c r="J8879" s="84"/>
      <c r="K8879" s="31"/>
      <c r="L8879" s="31"/>
      <c r="M8879" s="169"/>
      <c r="N8879" s="148"/>
      <c r="O8879" s="106"/>
      <c r="P8879" s="43"/>
      <c r="Q8879" s="31"/>
      <c r="R8879" s="84"/>
      <c r="S8879" s="31"/>
      <c r="T8879" s="31"/>
      <c r="U8879" s="169"/>
      <c r="V8879" s="150"/>
      <c r="W8879" s="141" t="str" cm="1">
        <f t="array" ref="W8879">IF(SUM(LEN(B8879:V8879))=0,"",IF(OR(OR(ISBLANK(F8879),SUM(LEN(C8879),LEN(D8879))=0),AND(NOT(E8879="Unknown"),ISBLANK(J8879)),AND(NOT(O8879="Unknown"),ISBLANK(R8879))),"Missing Information", INDEX(Table15[Entire Service Line Classification], MATCH(SUMIFS(Table15[Unique ID],Table15[System-Owned Portion],E8879,Table15[If Material Anything Other than "Lead" in Column E,Was Material Ever Previously Lead?],G8879,Table15[Customer-Owned Portion],O8879),Table15[Unique ID],0),0)))</f>
        <v/>
      </c>
      <c r="X8879"/>
    </row>
    <row r="8880" spans="2:24" x14ac:dyDescent="0.25">
      <c r="B8880" s="146"/>
      <c r="C8880" s="31"/>
      <c r="D8880" s="31"/>
      <c r="E8880" s="44"/>
      <c r="F8880" s="43"/>
      <c r="G8880" s="84"/>
      <c r="H8880" s="31"/>
      <c r="I8880" s="31"/>
      <c r="J8880" s="84"/>
      <c r="K8880" s="31"/>
      <c r="L8880" s="31"/>
      <c r="M8880" s="169"/>
      <c r="N8880" s="148"/>
      <c r="O8880" s="106"/>
      <c r="P8880" s="43"/>
      <c r="Q8880" s="31"/>
      <c r="R8880" s="84"/>
      <c r="S8880" s="31"/>
      <c r="T8880" s="31"/>
      <c r="U8880" s="169"/>
      <c r="V8880" s="150"/>
      <c r="W8880" s="141" t="str" cm="1">
        <f t="array" ref="W8880">IF(SUM(LEN(B8880:V8880))=0,"",IF(OR(OR(ISBLANK(F8880),SUM(LEN(C8880),LEN(D8880))=0),AND(NOT(E8880="Unknown"),ISBLANK(J8880)),AND(NOT(O8880="Unknown"),ISBLANK(R8880))),"Missing Information", INDEX(Table15[Entire Service Line Classification], MATCH(SUMIFS(Table15[Unique ID],Table15[System-Owned Portion],E8880,Table15[If Material Anything Other than "Lead" in Column E,Was Material Ever Previously Lead?],G8880,Table15[Customer-Owned Portion],O8880),Table15[Unique ID],0),0)))</f>
        <v/>
      </c>
      <c r="X8880"/>
    </row>
    <row r="8881" spans="2:24" x14ac:dyDescent="0.25">
      <c r="B8881" s="146"/>
      <c r="C8881" s="31"/>
      <c r="D8881" s="31"/>
      <c r="E8881" s="44"/>
      <c r="F8881" s="43"/>
      <c r="G8881" s="84"/>
      <c r="H8881" s="31"/>
      <c r="I8881" s="31"/>
      <c r="J8881" s="84"/>
      <c r="K8881" s="31"/>
      <c r="L8881" s="31"/>
      <c r="M8881" s="169"/>
      <c r="N8881" s="148"/>
      <c r="O8881" s="106"/>
      <c r="P8881" s="43"/>
      <c r="Q8881" s="31"/>
      <c r="R8881" s="84"/>
      <c r="S8881" s="31"/>
      <c r="T8881" s="31"/>
      <c r="U8881" s="169"/>
      <c r="V8881" s="150"/>
      <c r="W8881" s="141" t="str" cm="1">
        <f t="array" ref="W8881">IF(SUM(LEN(B8881:V8881))=0,"",IF(OR(OR(ISBLANK(F8881),SUM(LEN(C8881),LEN(D8881))=0),AND(NOT(E8881="Unknown"),ISBLANK(J8881)),AND(NOT(O8881="Unknown"),ISBLANK(R8881))),"Missing Information", INDEX(Table15[Entire Service Line Classification], MATCH(SUMIFS(Table15[Unique ID],Table15[System-Owned Portion],E8881,Table15[If Material Anything Other than "Lead" in Column E,Was Material Ever Previously Lead?],G8881,Table15[Customer-Owned Portion],O8881),Table15[Unique ID],0),0)))</f>
        <v/>
      </c>
      <c r="X8881"/>
    </row>
    <row r="8882" spans="2:24" x14ac:dyDescent="0.25">
      <c r="B8882" s="146"/>
      <c r="C8882" s="31"/>
      <c r="D8882" s="31"/>
      <c r="E8882" s="44"/>
      <c r="F8882" s="43"/>
      <c r="G8882" s="84"/>
      <c r="H8882" s="31"/>
      <c r="I8882" s="31"/>
      <c r="J8882" s="84"/>
      <c r="K8882" s="31"/>
      <c r="L8882" s="31"/>
      <c r="M8882" s="169"/>
      <c r="N8882" s="148"/>
      <c r="O8882" s="106"/>
      <c r="P8882" s="43"/>
      <c r="Q8882" s="31"/>
      <c r="R8882" s="84"/>
      <c r="S8882" s="31"/>
      <c r="T8882" s="31"/>
      <c r="U8882" s="169"/>
      <c r="V8882" s="150"/>
      <c r="W8882" s="141" t="str" cm="1">
        <f t="array" ref="W8882">IF(SUM(LEN(B8882:V8882))=0,"",IF(OR(OR(ISBLANK(F8882),SUM(LEN(C8882),LEN(D8882))=0),AND(NOT(E8882="Unknown"),ISBLANK(J8882)),AND(NOT(O8882="Unknown"),ISBLANK(R8882))),"Missing Information", INDEX(Table15[Entire Service Line Classification], MATCH(SUMIFS(Table15[Unique ID],Table15[System-Owned Portion],E8882,Table15[If Material Anything Other than "Lead" in Column E,Was Material Ever Previously Lead?],G8882,Table15[Customer-Owned Portion],O8882),Table15[Unique ID],0),0)))</f>
        <v/>
      </c>
      <c r="X8882"/>
    </row>
    <row r="8883" spans="2:24" x14ac:dyDescent="0.25">
      <c r="B8883" s="146"/>
      <c r="C8883" s="31"/>
      <c r="D8883" s="31"/>
      <c r="E8883" s="44"/>
      <c r="F8883" s="43"/>
      <c r="G8883" s="84"/>
      <c r="H8883" s="31"/>
      <c r="I8883" s="31"/>
      <c r="J8883" s="84"/>
      <c r="K8883" s="31"/>
      <c r="L8883" s="31"/>
      <c r="M8883" s="169"/>
      <c r="N8883" s="148"/>
      <c r="O8883" s="106"/>
      <c r="P8883" s="43"/>
      <c r="Q8883" s="31"/>
      <c r="R8883" s="84"/>
      <c r="S8883" s="31"/>
      <c r="T8883" s="31"/>
      <c r="U8883" s="169"/>
      <c r="V8883" s="150"/>
      <c r="W8883" s="141" t="str" cm="1">
        <f t="array" ref="W8883">IF(SUM(LEN(B8883:V8883))=0,"",IF(OR(OR(ISBLANK(F8883),SUM(LEN(C8883),LEN(D8883))=0),AND(NOT(E8883="Unknown"),ISBLANK(J8883)),AND(NOT(O8883="Unknown"),ISBLANK(R8883))),"Missing Information", INDEX(Table15[Entire Service Line Classification], MATCH(SUMIFS(Table15[Unique ID],Table15[System-Owned Portion],E8883,Table15[If Material Anything Other than "Lead" in Column E,Was Material Ever Previously Lead?],G8883,Table15[Customer-Owned Portion],O8883),Table15[Unique ID],0),0)))</f>
        <v/>
      </c>
      <c r="X8883"/>
    </row>
    <row r="8884" spans="2:24" x14ac:dyDescent="0.25">
      <c r="B8884" s="146"/>
      <c r="C8884" s="31"/>
      <c r="D8884" s="31"/>
      <c r="E8884" s="44"/>
      <c r="F8884" s="43"/>
      <c r="G8884" s="84"/>
      <c r="H8884" s="31"/>
      <c r="I8884" s="31"/>
      <c r="J8884" s="84"/>
      <c r="K8884" s="31"/>
      <c r="L8884" s="31"/>
      <c r="M8884" s="169"/>
      <c r="N8884" s="148"/>
      <c r="O8884" s="106"/>
      <c r="P8884" s="43"/>
      <c r="Q8884" s="31"/>
      <c r="R8884" s="84"/>
      <c r="S8884" s="31"/>
      <c r="T8884" s="31"/>
      <c r="U8884" s="169"/>
      <c r="V8884" s="150"/>
      <c r="W8884" s="141" t="str" cm="1">
        <f t="array" ref="W8884">IF(SUM(LEN(B8884:V8884))=0,"",IF(OR(OR(ISBLANK(F8884),SUM(LEN(C8884),LEN(D8884))=0),AND(NOT(E8884="Unknown"),ISBLANK(J8884)),AND(NOT(O8884="Unknown"),ISBLANK(R8884))),"Missing Information", INDEX(Table15[Entire Service Line Classification], MATCH(SUMIFS(Table15[Unique ID],Table15[System-Owned Portion],E8884,Table15[If Material Anything Other than "Lead" in Column E,Was Material Ever Previously Lead?],G8884,Table15[Customer-Owned Portion],O8884),Table15[Unique ID],0),0)))</f>
        <v/>
      </c>
      <c r="X8884"/>
    </row>
    <row r="8885" spans="2:24" x14ac:dyDescent="0.25">
      <c r="B8885" s="146"/>
      <c r="C8885" s="31"/>
      <c r="D8885" s="31"/>
      <c r="E8885" s="44"/>
      <c r="F8885" s="43"/>
      <c r="G8885" s="84"/>
      <c r="H8885" s="31"/>
      <c r="I8885" s="31"/>
      <c r="J8885" s="84"/>
      <c r="K8885" s="31"/>
      <c r="L8885" s="31"/>
      <c r="M8885" s="169"/>
      <c r="N8885" s="148"/>
      <c r="O8885" s="106"/>
      <c r="P8885" s="43"/>
      <c r="Q8885" s="31"/>
      <c r="R8885" s="84"/>
      <c r="S8885" s="31"/>
      <c r="T8885" s="31"/>
      <c r="U8885" s="169"/>
      <c r="V8885" s="150"/>
      <c r="W8885" s="141" t="str" cm="1">
        <f t="array" ref="W8885">IF(SUM(LEN(B8885:V8885))=0,"",IF(OR(OR(ISBLANK(F8885),SUM(LEN(C8885),LEN(D8885))=0),AND(NOT(E8885="Unknown"),ISBLANK(J8885)),AND(NOT(O8885="Unknown"),ISBLANK(R8885))),"Missing Information", INDEX(Table15[Entire Service Line Classification], MATCH(SUMIFS(Table15[Unique ID],Table15[System-Owned Portion],E8885,Table15[If Material Anything Other than "Lead" in Column E,Was Material Ever Previously Lead?],G8885,Table15[Customer-Owned Portion],O8885),Table15[Unique ID],0),0)))</f>
        <v/>
      </c>
      <c r="X8885"/>
    </row>
    <row r="8886" spans="2:24" x14ac:dyDescent="0.25">
      <c r="B8886" s="146"/>
      <c r="C8886" s="31"/>
      <c r="D8886" s="31"/>
      <c r="E8886" s="44"/>
      <c r="F8886" s="43"/>
      <c r="G8886" s="84"/>
      <c r="H8886" s="31"/>
      <c r="I8886" s="31"/>
      <c r="J8886" s="84"/>
      <c r="K8886" s="31"/>
      <c r="L8886" s="31"/>
      <c r="M8886" s="169"/>
      <c r="N8886" s="148"/>
      <c r="O8886" s="106"/>
      <c r="P8886" s="43"/>
      <c r="Q8886" s="31"/>
      <c r="R8886" s="84"/>
      <c r="S8886" s="31"/>
      <c r="T8886" s="31"/>
      <c r="U8886" s="169"/>
      <c r="V8886" s="150"/>
      <c r="W8886" s="141" t="str" cm="1">
        <f t="array" ref="W8886">IF(SUM(LEN(B8886:V8886))=0,"",IF(OR(OR(ISBLANK(F8886),SUM(LEN(C8886),LEN(D8886))=0),AND(NOT(E8886="Unknown"),ISBLANK(J8886)),AND(NOT(O8886="Unknown"),ISBLANK(R8886))),"Missing Information", INDEX(Table15[Entire Service Line Classification], MATCH(SUMIFS(Table15[Unique ID],Table15[System-Owned Portion],E8886,Table15[If Material Anything Other than "Lead" in Column E,Was Material Ever Previously Lead?],G8886,Table15[Customer-Owned Portion],O8886),Table15[Unique ID],0),0)))</f>
        <v/>
      </c>
      <c r="X8886"/>
    </row>
    <row r="8887" spans="2:24" x14ac:dyDescent="0.25">
      <c r="B8887" s="146"/>
      <c r="C8887" s="31"/>
      <c r="D8887" s="31"/>
      <c r="E8887" s="44"/>
      <c r="F8887" s="43"/>
      <c r="G8887" s="84"/>
      <c r="H8887" s="31"/>
      <c r="I8887" s="31"/>
      <c r="J8887" s="84"/>
      <c r="K8887" s="31"/>
      <c r="L8887" s="31"/>
      <c r="M8887" s="169"/>
      <c r="N8887" s="148"/>
      <c r="O8887" s="106"/>
      <c r="P8887" s="43"/>
      <c r="Q8887" s="31"/>
      <c r="R8887" s="84"/>
      <c r="S8887" s="31"/>
      <c r="T8887" s="31"/>
      <c r="U8887" s="169"/>
      <c r="V8887" s="150"/>
      <c r="W8887" s="141" t="str" cm="1">
        <f t="array" ref="W8887">IF(SUM(LEN(B8887:V8887))=0,"",IF(OR(OR(ISBLANK(F8887),SUM(LEN(C8887),LEN(D8887))=0),AND(NOT(E8887="Unknown"),ISBLANK(J8887)),AND(NOT(O8887="Unknown"),ISBLANK(R8887))),"Missing Information", INDEX(Table15[Entire Service Line Classification], MATCH(SUMIFS(Table15[Unique ID],Table15[System-Owned Portion],E8887,Table15[If Material Anything Other than "Lead" in Column E,Was Material Ever Previously Lead?],G8887,Table15[Customer-Owned Portion],O8887),Table15[Unique ID],0),0)))</f>
        <v/>
      </c>
      <c r="X8887"/>
    </row>
    <row r="8888" spans="2:24" x14ac:dyDescent="0.25">
      <c r="B8888" s="146"/>
      <c r="C8888" s="31"/>
      <c r="D8888" s="31"/>
      <c r="E8888" s="44"/>
      <c r="F8888" s="43"/>
      <c r="G8888" s="84"/>
      <c r="H8888" s="31"/>
      <c r="I8888" s="31"/>
      <c r="J8888" s="84"/>
      <c r="K8888" s="31"/>
      <c r="L8888" s="31"/>
      <c r="M8888" s="169"/>
      <c r="N8888" s="148"/>
      <c r="O8888" s="106"/>
      <c r="P8888" s="43"/>
      <c r="Q8888" s="31"/>
      <c r="R8888" s="84"/>
      <c r="S8888" s="31"/>
      <c r="T8888" s="31"/>
      <c r="U8888" s="169"/>
      <c r="V8888" s="150"/>
      <c r="W8888" s="141" t="str" cm="1">
        <f t="array" ref="W8888">IF(SUM(LEN(B8888:V8888))=0,"",IF(OR(OR(ISBLANK(F8888),SUM(LEN(C8888),LEN(D8888))=0),AND(NOT(E8888="Unknown"),ISBLANK(J8888)),AND(NOT(O8888="Unknown"),ISBLANK(R8888))),"Missing Information", INDEX(Table15[Entire Service Line Classification], MATCH(SUMIFS(Table15[Unique ID],Table15[System-Owned Portion],E8888,Table15[If Material Anything Other than "Lead" in Column E,Was Material Ever Previously Lead?],G8888,Table15[Customer-Owned Portion],O8888),Table15[Unique ID],0),0)))</f>
        <v/>
      </c>
      <c r="X8888"/>
    </row>
    <row r="8889" spans="2:24" x14ac:dyDescent="0.25">
      <c r="B8889" s="146"/>
      <c r="C8889" s="31"/>
      <c r="D8889" s="31"/>
      <c r="E8889" s="44"/>
      <c r="F8889" s="43"/>
      <c r="G8889" s="84"/>
      <c r="H8889" s="31"/>
      <c r="I8889" s="31"/>
      <c r="J8889" s="84"/>
      <c r="K8889" s="31"/>
      <c r="L8889" s="31"/>
      <c r="M8889" s="169"/>
      <c r="N8889" s="148"/>
      <c r="O8889" s="106"/>
      <c r="P8889" s="43"/>
      <c r="Q8889" s="31"/>
      <c r="R8889" s="84"/>
      <c r="S8889" s="31"/>
      <c r="T8889" s="31"/>
      <c r="U8889" s="169"/>
      <c r="V8889" s="150"/>
      <c r="W8889" s="141" t="str" cm="1">
        <f t="array" ref="W8889">IF(SUM(LEN(B8889:V8889))=0,"",IF(OR(OR(ISBLANK(F8889),SUM(LEN(C8889),LEN(D8889))=0),AND(NOT(E8889="Unknown"),ISBLANK(J8889)),AND(NOT(O8889="Unknown"),ISBLANK(R8889))),"Missing Information", INDEX(Table15[Entire Service Line Classification], MATCH(SUMIFS(Table15[Unique ID],Table15[System-Owned Portion],E8889,Table15[If Material Anything Other than "Lead" in Column E,Was Material Ever Previously Lead?],G8889,Table15[Customer-Owned Portion],O8889),Table15[Unique ID],0),0)))</f>
        <v/>
      </c>
      <c r="X8889"/>
    </row>
    <row r="8890" spans="2:24" x14ac:dyDescent="0.25">
      <c r="B8890" s="146"/>
      <c r="C8890" s="31"/>
      <c r="D8890" s="31"/>
      <c r="E8890" s="44"/>
      <c r="F8890" s="43"/>
      <c r="G8890" s="84"/>
      <c r="H8890" s="31"/>
      <c r="I8890" s="31"/>
      <c r="J8890" s="84"/>
      <c r="K8890" s="31"/>
      <c r="L8890" s="31"/>
      <c r="M8890" s="169"/>
      <c r="N8890" s="148"/>
      <c r="O8890" s="106"/>
      <c r="P8890" s="43"/>
      <c r="Q8890" s="31"/>
      <c r="R8890" s="84"/>
      <c r="S8890" s="31"/>
      <c r="T8890" s="31"/>
      <c r="U8890" s="169"/>
      <c r="V8890" s="150"/>
      <c r="W8890" s="141" t="str" cm="1">
        <f t="array" ref="W8890">IF(SUM(LEN(B8890:V8890))=0,"",IF(OR(OR(ISBLANK(F8890),SUM(LEN(C8890),LEN(D8890))=0),AND(NOT(E8890="Unknown"),ISBLANK(J8890)),AND(NOT(O8890="Unknown"),ISBLANK(R8890))),"Missing Information", INDEX(Table15[Entire Service Line Classification], MATCH(SUMIFS(Table15[Unique ID],Table15[System-Owned Portion],E8890,Table15[If Material Anything Other than "Lead" in Column E,Was Material Ever Previously Lead?],G8890,Table15[Customer-Owned Portion],O8890),Table15[Unique ID],0),0)))</f>
        <v/>
      </c>
      <c r="X8890"/>
    </row>
    <row r="8891" spans="2:24" x14ac:dyDescent="0.25">
      <c r="B8891" s="146"/>
      <c r="C8891" s="31"/>
      <c r="D8891" s="31"/>
      <c r="E8891" s="44"/>
      <c r="F8891" s="43"/>
      <c r="G8891" s="84"/>
      <c r="H8891" s="31"/>
      <c r="I8891" s="31"/>
      <c r="J8891" s="84"/>
      <c r="K8891" s="31"/>
      <c r="L8891" s="31"/>
      <c r="M8891" s="169"/>
      <c r="N8891" s="148"/>
      <c r="O8891" s="106"/>
      <c r="P8891" s="43"/>
      <c r="Q8891" s="31"/>
      <c r="R8891" s="84"/>
      <c r="S8891" s="31"/>
      <c r="T8891" s="31"/>
      <c r="U8891" s="169"/>
      <c r="V8891" s="150"/>
      <c r="W8891" s="141" t="str" cm="1">
        <f t="array" ref="W8891">IF(SUM(LEN(B8891:V8891))=0,"",IF(OR(OR(ISBLANK(F8891),SUM(LEN(C8891),LEN(D8891))=0),AND(NOT(E8891="Unknown"),ISBLANK(J8891)),AND(NOT(O8891="Unknown"),ISBLANK(R8891))),"Missing Information", INDEX(Table15[Entire Service Line Classification], MATCH(SUMIFS(Table15[Unique ID],Table15[System-Owned Portion],E8891,Table15[If Material Anything Other than "Lead" in Column E,Was Material Ever Previously Lead?],G8891,Table15[Customer-Owned Portion],O8891),Table15[Unique ID],0),0)))</f>
        <v/>
      </c>
      <c r="X8891"/>
    </row>
    <row r="8892" spans="2:24" x14ac:dyDescent="0.25">
      <c r="B8892" s="146"/>
      <c r="C8892" s="31"/>
      <c r="D8892" s="31"/>
      <c r="E8892" s="44"/>
      <c r="F8892" s="43"/>
      <c r="G8892" s="84"/>
      <c r="H8892" s="31"/>
      <c r="I8892" s="31"/>
      <c r="J8892" s="84"/>
      <c r="K8892" s="31"/>
      <c r="L8892" s="31"/>
      <c r="M8892" s="169"/>
      <c r="N8892" s="148"/>
      <c r="O8892" s="106"/>
      <c r="P8892" s="43"/>
      <c r="Q8892" s="31"/>
      <c r="R8892" s="84"/>
      <c r="S8892" s="31"/>
      <c r="T8892" s="31"/>
      <c r="U8892" s="169"/>
      <c r="V8892" s="150"/>
      <c r="W8892" s="141" t="str" cm="1">
        <f t="array" ref="W8892">IF(SUM(LEN(B8892:V8892))=0,"",IF(OR(OR(ISBLANK(F8892),SUM(LEN(C8892),LEN(D8892))=0),AND(NOT(E8892="Unknown"),ISBLANK(J8892)),AND(NOT(O8892="Unknown"),ISBLANK(R8892))),"Missing Information", INDEX(Table15[Entire Service Line Classification], MATCH(SUMIFS(Table15[Unique ID],Table15[System-Owned Portion],E8892,Table15[If Material Anything Other than "Lead" in Column E,Was Material Ever Previously Lead?],G8892,Table15[Customer-Owned Portion],O8892),Table15[Unique ID],0),0)))</f>
        <v/>
      </c>
      <c r="X8892"/>
    </row>
    <row r="8893" spans="2:24" x14ac:dyDescent="0.25">
      <c r="B8893" s="146"/>
      <c r="C8893" s="31"/>
      <c r="D8893" s="31"/>
      <c r="E8893" s="44"/>
      <c r="F8893" s="43"/>
      <c r="G8893" s="84"/>
      <c r="H8893" s="31"/>
      <c r="I8893" s="31"/>
      <c r="J8893" s="84"/>
      <c r="K8893" s="31"/>
      <c r="L8893" s="31"/>
      <c r="M8893" s="169"/>
      <c r="N8893" s="148"/>
      <c r="O8893" s="106"/>
      <c r="P8893" s="43"/>
      <c r="Q8893" s="31"/>
      <c r="R8893" s="84"/>
      <c r="S8893" s="31"/>
      <c r="T8893" s="31"/>
      <c r="U8893" s="169"/>
      <c r="V8893" s="150"/>
      <c r="W8893" s="141" t="str" cm="1">
        <f t="array" ref="W8893">IF(SUM(LEN(B8893:V8893))=0,"",IF(OR(OR(ISBLANK(F8893),SUM(LEN(C8893),LEN(D8893))=0),AND(NOT(E8893="Unknown"),ISBLANK(J8893)),AND(NOT(O8893="Unknown"),ISBLANK(R8893))),"Missing Information", INDEX(Table15[Entire Service Line Classification], MATCH(SUMIFS(Table15[Unique ID],Table15[System-Owned Portion],E8893,Table15[If Material Anything Other than "Lead" in Column E,Was Material Ever Previously Lead?],G8893,Table15[Customer-Owned Portion],O8893),Table15[Unique ID],0),0)))</f>
        <v/>
      </c>
      <c r="X8893"/>
    </row>
    <row r="8894" spans="2:24" x14ac:dyDescent="0.25">
      <c r="B8894" s="146"/>
      <c r="C8894" s="31"/>
      <c r="D8894" s="31"/>
      <c r="E8894" s="44"/>
      <c r="F8894" s="43"/>
      <c r="G8894" s="84"/>
      <c r="H8894" s="31"/>
      <c r="I8894" s="31"/>
      <c r="J8894" s="84"/>
      <c r="K8894" s="31"/>
      <c r="L8894" s="31"/>
      <c r="M8894" s="169"/>
      <c r="N8894" s="148"/>
      <c r="O8894" s="106"/>
      <c r="P8894" s="43"/>
      <c r="Q8894" s="31"/>
      <c r="R8894" s="84"/>
      <c r="S8894" s="31"/>
      <c r="T8894" s="31"/>
      <c r="U8894" s="169"/>
      <c r="V8894" s="150"/>
      <c r="W8894" s="141" t="str" cm="1">
        <f t="array" ref="W8894">IF(SUM(LEN(B8894:V8894))=0,"",IF(OR(OR(ISBLANK(F8894),SUM(LEN(C8894),LEN(D8894))=0),AND(NOT(E8894="Unknown"),ISBLANK(J8894)),AND(NOT(O8894="Unknown"),ISBLANK(R8894))),"Missing Information", INDEX(Table15[Entire Service Line Classification], MATCH(SUMIFS(Table15[Unique ID],Table15[System-Owned Portion],E8894,Table15[If Material Anything Other than "Lead" in Column E,Was Material Ever Previously Lead?],G8894,Table15[Customer-Owned Portion],O8894),Table15[Unique ID],0),0)))</f>
        <v/>
      </c>
      <c r="X8894"/>
    </row>
    <row r="8895" spans="2:24" x14ac:dyDescent="0.25">
      <c r="B8895" s="146"/>
      <c r="C8895" s="31"/>
      <c r="D8895" s="31"/>
      <c r="E8895" s="44"/>
      <c r="F8895" s="43"/>
      <c r="G8895" s="84"/>
      <c r="H8895" s="31"/>
      <c r="I8895" s="31"/>
      <c r="J8895" s="84"/>
      <c r="K8895" s="31"/>
      <c r="L8895" s="31"/>
      <c r="M8895" s="169"/>
      <c r="N8895" s="148"/>
      <c r="O8895" s="106"/>
      <c r="P8895" s="43"/>
      <c r="Q8895" s="31"/>
      <c r="R8895" s="84"/>
      <c r="S8895" s="31"/>
      <c r="T8895" s="31"/>
      <c r="U8895" s="169"/>
      <c r="V8895" s="150"/>
      <c r="W8895" s="141" t="str" cm="1">
        <f t="array" ref="W8895">IF(SUM(LEN(B8895:V8895))=0,"",IF(OR(OR(ISBLANK(F8895),SUM(LEN(C8895),LEN(D8895))=0),AND(NOT(E8895="Unknown"),ISBLANK(J8895)),AND(NOT(O8895="Unknown"),ISBLANK(R8895))),"Missing Information", INDEX(Table15[Entire Service Line Classification], MATCH(SUMIFS(Table15[Unique ID],Table15[System-Owned Portion],E8895,Table15[If Material Anything Other than "Lead" in Column E,Was Material Ever Previously Lead?],G8895,Table15[Customer-Owned Portion],O8895),Table15[Unique ID],0),0)))</f>
        <v/>
      </c>
      <c r="X8895"/>
    </row>
    <row r="8896" spans="2:24" x14ac:dyDescent="0.25">
      <c r="B8896" s="146"/>
      <c r="C8896" s="31"/>
      <c r="D8896" s="31"/>
      <c r="E8896" s="44"/>
      <c r="F8896" s="43"/>
      <c r="G8896" s="84"/>
      <c r="H8896" s="31"/>
      <c r="I8896" s="31"/>
      <c r="J8896" s="84"/>
      <c r="K8896" s="31"/>
      <c r="L8896" s="31"/>
      <c r="M8896" s="169"/>
      <c r="N8896" s="148"/>
      <c r="O8896" s="106"/>
      <c r="P8896" s="43"/>
      <c r="Q8896" s="31"/>
      <c r="R8896" s="84"/>
      <c r="S8896" s="31"/>
      <c r="T8896" s="31"/>
      <c r="U8896" s="169"/>
      <c r="V8896" s="150"/>
      <c r="W8896" s="141" t="str" cm="1">
        <f t="array" ref="W8896">IF(SUM(LEN(B8896:V8896))=0,"",IF(OR(OR(ISBLANK(F8896),SUM(LEN(C8896),LEN(D8896))=0),AND(NOT(E8896="Unknown"),ISBLANK(J8896)),AND(NOT(O8896="Unknown"),ISBLANK(R8896))),"Missing Information", INDEX(Table15[Entire Service Line Classification], MATCH(SUMIFS(Table15[Unique ID],Table15[System-Owned Portion],E8896,Table15[If Material Anything Other than "Lead" in Column E,Was Material Ever Previously Lead?],G8896,Table15[Customer-Owned Portion],O8896),Table15[Unique ID],0),0)))</f>
        <v/>
      </c>
      <c r="X8896"/>
    </row>
    <row r="8897" spans="2:24" x14ac:dyDescent="0.25">
      <c r="B8897" s="146"/>
      <c r="C8897" s="31"/>
      <c r="D8897" s="31"/>
      <c r="E8897" s="44"/>
      <c r="F8897" s="43"/>
      <c r="G8897" s="84"/>
      <c r="H8897" s="31"/>
      <c r="I8897" s="31"/>
      <c r="J8897" s="84"/>
      <c r="K8897" s="31"/>
      <c r="L8897" s="31"/>
      <c r="M8897" s="169"/>
      <c r="N8897" s="148"/>
      <c r="O8897" s="106"/>
      <c r="P8897" s="43"/>
      <c r="Q8897" s="31"/>
      <c r="R8897" s="84"/>
      <c r="S8897" s="31"/>
      <c r="T8897" s="31"/>
      <c r="U8897" s="169"/>
      <c r="V8897" s="150"/>
      <c r="W8897" s="141" t="str" cm="1">
        <f t="array" ref="W8897">IF(SUM(LEN(B8897:V8897))=0,"",IF(OR(OR(ISBLANK(F8897),SUM(LEN(C8897),LEN(D8897))=0),AND(NOT(E8897="Unknown"),ISBLANK(J8897)),AND(NOT(O8897="Unknown"),ISBLANK(R8897))),"Missing Information", INDEX(Table15[Entire Service Line Classification], MATCH(SUMIFS(Table15[Unique ID],Table15[System-Owned Portion],E8897,Table15[If Material Anything Other than "Lead" in Column E,Was Material Ever Previously Lead?],G8897,Table15[Customer-Owned Portion],O8897),Table15[Unique ID],0),0)))</f>
        <v/>
      </c>
      <c r="X8897"/>
    </row>
    <row r="8898" spans="2:24" x14ac:dyDescent="0.25">
      <c r="B8898" s="146"/>
      <c r="C8898" s="31"/>
      <c r="D8898" s="31"/>
      <c r="E8898" s="44"/>
      <c r="F8898" s="43"/>
      <c r="G8898" s="84"/>
      <c r="H8898" s="31"/>
      <c r="I8898" s="31"/>
      <c r="J8898" s="84"/>
      <c r="K8898" s="31"/>
      <c r="L8898" s="31"/>
      <c r="M8898" s="169"/>
      <c r="N8898" s="148"/>
      <c r="O8898" s="106"/>
      <c r="P8898" s="43"/>
      <c r="Q8898" s="31"/>
      <c r="R8898" s="84"/>
      <c r="S8898" s="31"/>
      <c r="T8898" s="31"/>
      <c r="U8898" s="169"/>
      <c r="V8898" s="150"/>
      <c r="W8898" s="141" t="str" cm="1">
        <f t="array" ref="W8898">IF(SUM(LEN(B8898:V8898))=0,"",IF(OR(OR(ISBLANK(F8898),SUM(LEN(C8898),LEN(D8898))=0),AND(NOT(E8898="Unknown"),ISBLANK(J8898)),AND(NOT(O8898="Unknown"),ISBLANK(R8898))),"Missing Information", INDEX(Table15[Entire Service Line Classification], MATCH(SUMIFS(Table15[Unique ID],Table15[System-Owned Portion],E8898,Table15[If Material Anything Other than "Lead" in Column E,Was Material Ever Previously Lead?],G8898,Table15[Customer-Owned Portion],O8898),Table15[Unique ID],0),0)))</f>
        <v/>
      </c>
      <c r="X8898"/>
    </row>
    <row r="8899" spans="2:24" x14ac:dyDescent="0.25">
      <c r="B8899" s="146"/>
      <c r="C8899" s="31"/>
      <c r="D8899" s="31"/>
      <c r="E8899" s="44"/>
      <c r="F8899" s="43"/>
      <c r="G8899" s="84"/>
      <c r="H8899" s="31"/>
      <c r="I8899" s="31"/>
      <c r="J8899" s="84"/>
      <c r="K8899" s="31"/>
      <c r="L8899" s="31"/>
      <c r="M8899" s="169"/>
      <c r="N8899" s="148"/>
      <c r="O8899" s="106"/>
      <c r="P8899" s="43"/>
      <c r="Q8899" s="31"/>
      <c r="R8899" s="84"/>
      <c r="S8899" s="31"/>
      <c r="T8899" s="31"/>
      <c r="U8899" s="169"/>
      <c r="V8899" s="150"/>
      <c r="W8899" s="141" t="str" cm="1">
        <f t="array" ref="W8899">IF(SUM(LEN(B8899:V8899))=0,"",IF(OR(OR(ISBLANK(F8899),SUM(LEN(C8899),LEN(D8899))=0),AND(NOT(E8899="Unknown"),ISBLANK(J8899)),AND(NOT(O8899="Unknown"),ISBLANK(R8899))),"Missing Information", INDEX(Table15[Entire Service Line Classification], MATCH(SUMIFS(Table15[Unique ID],Table15[System-Owned Portion],E8899,Table15[If Material Anything Other than "Lead" in Column E,Was Material Ever Previously Lead?],G8899,Table15[Customer-Owned Portion],O8899),Table15[Unique ID],0),0)))</f>
        <v/>
      </c>
      <c r="X8899"/>
    </row>
    <row r="8900" spans="2:24" x14ac:dyDescent="0.25">
      <c r="B8900" s="146"/>
      <c r="C8900" s="31"/>
      <c r="D8900" s="31"/>
      <c r="E8900" s="44"/>
      <c r="F8900" s="43"/>
      <c r="G8900" s="84"/>
      <c r="H8900" s="31"/>
      <c r="I8900" s="31"/>
      <c r="J8900" s="84"/>
      <c r="K8900" s="31"/>
      <c r="L8900" s="31"/>
      <c r="M8900" s="169"/>
      <c r="N8900" s="148"/>
      <c r="O8900" s="106"/>
      <c r="P8900" s="43"/>
      <c r="Q8900" s="31"/>
      <c r="R8900" s="84"/>
      <c r="S8900" s="31"/>
      <c r="T8900" s="31"/>
      <c r="U8900" s="169"/>
      <c r="V8900" s="150"/>
      <c r="W8900" s="141" t="str" cm="1">
        <f t="array" ref="W8900">IF(SUM(LEN(B8900:V8900))=0,"",IF(OR(OR(ISBLANK(F8900),SUM(LEN(C8900),LEN(D8900))=0),AND(NOT(E8900="Unknown"),ISBLANK(J8900)),AND(NOT(O8900="Unknown"),ISBLANK(R8900))),"Missing Information", INDEX(Table15[Entire Service Line Classification], MATCH(SUMIFS(Table15[Unique ID],Table15[System-Owned Portion],E8900,Table15[If Material Anything Other than "Lead" in Column E,Was Material Ever Previously Lead?],G8900,Table15[Customer-Owned Portion],O8900),Table15[Unique ID],0),0)))</f>
        <v/>
      </c>
      <c r="X8900"/>
    </row>
    <row r="8901" spans="2:24" x14ac:dyDescent="0.25">
      <c r="B8901" s="146"/>
      <c r="C8901" s="31"/>
      <c r="D8901" s="31"/>
      <c r="E8901" s="44"/>
      <c r="F8901" s="43"/>
      <c r="G8901" s="84"/>
      <c r="H8901" s="31"/>
      <c r="I8901" s="31"/>
      <c r="J8901" s="84"/>
      <c r="K8901" s="31"/>
      <c r="L8901" s="31"/>
      <c r="M8901" s="169"/>
      <c r="N8901" s="148"/>
      <c r="O8901" s="106"/>
      <c r="P8901" s="43"/>
      <c r="Q8901" s="31"/>
      <c r="R8901" s="84"/>
      <c r="S8901" s="31"/>
      <c r="T8901" s="31"/>
      <c r="U8901" s="169"/>
      <c r="V8901" s="150"/>
      <c r="W8901" s="141" t="str" cm="1">
        <f t="array" ref="W8901">IF(SUM(LEN(B8901:V8901))=0,"",IF(OR(OR(ISBLANK(F8901),SUM(LEN(C8901),LEN(D8901))=0),AND(NOT(E8901="Unknown"),ISBLANK(J8901)),AND(NOT(O8901="Unknown"),ISBLANK(R8901))),"Missing Information", INDEX(Table15[Entire Service Line Classification], MATCH(SUMIFS(Table15[Unique ID],Table15[System-Owned Portion],E8901,Table15[If Material Anything Other than "Lead" in Column E,Was Material Ever Previously Lead?],G8901,Table15[Customer-Owned Portion],O8901),Table15[Unique ID],0),0)))</f>
        <v/>
      </c>
      <c r="X8901"/>
    </row>
    <row r="8902" spans="2:24" x14ac:dyDescent="0.25">
      <c r="B8902" s="146"/>
      <c r="C8902" s="31"/>
      <c r="D8902" s="31"/>
      <c r="E8902" s="44"/>
      <c r="F8902" s="43"/>
      <c r="G8902" s="84"/>
      <c r="H8902" s="31"/>
      <c r="I8902" s="31"/>
      <c r="J8902" s="84"/>
      <c r="K8902" s="31"/>
      <c r="L8902" s="31"/>
      <c r="M8902" s="169"/>
      <c r="N8902" s="148"/>
      <c r="O8902" s="106"/>
      <c r="P8902" s="43"/>
      <c r="Q8902" s="31"/>
      <c r="R8902" s="84"/>
      <c r="S8902" s="31"/>
      <c r="T8902" s="31"/>
      <c r="U8902" s="169"/>
      <c r="V8902" s="150"/>
      <c r="W8902" s="141" t="str" cm="1">
        <f t="array" ref="W8902">IF(SUM(LEN(B8902:V8902))=0,"",IF(OR(OR(ISBLANK(F8902),SUM(LEN(C8902),LEN(D8902))=0),AND(NOT(E8902="Unknown"),ISBLANK(J8902)),AND(NOT(O8902="Unknown"),ISBLANK(R8902))),"Missing Information", INDEX(Table15[Entire Service Line Classification], MATCH(SUMIFS(Table15[Unique ID],Table15[System-Owned Portion],E8902,Table15[If Material Anything Other than "Lead" in Column E,Was Material Ever Previously Lead?],G8902,Table15[Customer-Owned Portion],O8902),Table15[Unique ID],0),0)))</f>
        <v/>
      </c>
      <c r="X8902"/>
    </row>
    <row r="8903" spans="2:24" x14ac:dyDescent="0.25">
      <c r="B8903" s="146"/>
      <c r="C8903" s="31"/>
      <c r="D8903" s="31"/>
      <c r="E8903" s="44"/>
      <c r="F8903" s="43"/>
      <c r="G8903" s="84"/>
      <c r="H8903" s="31"/>
      <c r="I8903" s="31"/>
      <c r="J8903" s="84"/>
      <c r="K8903" s="31"/>
      <c r="L8903" s="31"/>
      <c r="M8903" s="169"/>
      <c r="N8903" s="148"/>
      <c r="O8903" s="106"/>
      <c r="P8903" s="43"/>
      <c r="Q8903" s="31"/>
      <c r="R8903" s="84"/>
      <c r="S8903" s="31"/>
      <c r="T8903" s="31"/>
      <c r="U8903" s="169"/>
      <c r="V8903" s="150"/>
      <c r="W8903" s="141" t="str" cm="1">
        <f t="array" ref="W8903">IF(SUM(LEN(B8903:V8903))=0,"",IF(OR(OR(ISBLANK(F8903),SUM(LEN(C8903),LEN(D8903))=0),AND(NOT(E8903="Unknown"),ISBLANK(J8903)),AND(NOT(O8903="Unknown"),ISBLANK(R8903))),"Missing Information", INDEX(Table15[Entire Service Line Classification], MATCH(SUMIFS(Table15[Unique ID],Table15[System-Owned Portion],E8903,Table15[If Material Anything Other than "Lead" in Column E,Was Material Ever Previously Lead?],G8903,Table15[Customer-Owned Portion],O8903),Table15[Unique ID],0),0)))</f>
        <v/>
      </c>
      <c r="X8903"/>
    </row>
    <row r="8904" spans="2:24" x14ac:dyDescent="0.25">
      <c r="B8904" s="146"/>
      <c r="C8904" s="31"/>
      <c r="D8904" s="31"/>
      <c r="E8904" s="44"/>
      <c r="F8904" s="43"/>
      <c r="G8904" s="84"/>
      <c r="H8904" s="31"/>
      <c r="I8904" s="31"/>
      <c r="J8904" s="84"/>
      <c r="K8904" s="31"/>
      <c r="L8904" s="31"/>
      <c r="M8904" s="169"/>
      <c r="N8904" s="148"/>
      <c r="O8904" s="106"/>
      <c r="P8904" s="43"/>
      <c r="Q8904" s="31"/>
      <c r="R8904" s="84"/>
      <c r="S8904" s="31"/>
      <c r="T8904" s="31"/>
      <c r="U8904" s="169"/>
      <c r="V8904" s="150"/>
      <c r="W8904" s="141" t="str" cm="1">
        <f t="array" ref="W8904">IF(SUM(LEN(B8904:V8904))=0,"",IF(OR(OR(ISBLANK(F8904),SUM(LEN(C8904),LEN(D8904))=0),AND(NOT(E8904="Unknown"),ISBLANK(J8904)),AND(NOT(O8904="Unknown"),ISBLANK(R8904))),"Missing Information", INDEX(Table15[Entire Service Line Classification], MATCH(SUMIFS(Table15[Unique ID],Table15[System-Owned Portion],E8904,Table15[If Material Anything Other than "Lead" in Column E,Was Material Ever Previously Lead?],G8904,Table15[Customer-Owned Portion],O8904),Table15[Unique ID],0),0)))</f>
        <v/>
      </c>
      <c r="X8904"/>
    </row>
    <row r="8905" spans="2:24" x14ac:dyDescent="0.25">
      <c r="B8905" s="146"/>
      <c r="C8905" s="31"/>
      <c r="D8905" s="31"/>
      <c r="E8905" s="44"/>
      <c r="F8905" s="43"/>
      <c r="G8905" s="84"/>
      <c r="H8905" s="31"/>
      <c r="I8905" s="31"/>
      <c r="J8905" s="84"/>
      <c r="K8905" s="31"/>
      <c r="L8905" s="31"/>
      <c r="M8905" s="169"/>
      <c r="N8905" s="148"/>
      <c r="O8905" s="106"/>
      <c r="P8905" s="43"/>
      <c r="Q8905" s="31"/>
      <c r="R8905" s="84"/>
      <c r="S8905" s="31"/>
      <c r="T8905" s="31"/>
      <c r="U8905" s="169"/>
      <c r="V8905" s="150"/>
      <c r="W8905" s="141" t="str" cm="1">
        <f t="array" ref="W8905">IF(SUM(LEN(B8905:V8905))=0,"",IF(OR(OR(ISBLANK(F8905),SUM(LEN(C8905),LEN(D8905))=0),AND(NOT(E8905="Unknown"),ISBLANK(J8905)),AND(NOT(O8905="Unknown"),ISBLANK(R8905))),"Missing Information", INDEX(Table15[Entire Service Line Classification], MATCH(SUMIFS(Table15[Unique ID],Table15[System-Owned Portion],E8905,Table15[If Material Anything Other than "Lead" in Column E,Was Material Ever Previously Lead?],G8905,Table15[Customer-Owned Portion],O8905),Table15[Unique ID],0),0)))</f>
        <v/>
      </c>
      <c r="X8905"/>
    </row>
    <row r="8906" spans="2:24" x14ac:dyDescent="0.25">
      <c r="B8906" s="146"/>
      <c r="C8906" s="31"/>
      <c r="D8906" s="31"/>
      <c r="E8906" s="44"/>
      <c r="F8906" s="43"/>
      <c r="G8906" s="84"/>
      <c r="H8906" s="31"/>
      <c r="I8906" s="31"/>
      <c r="J8906" s="84"/>
      <c r="K8906" s="31"/>
      <c r="L8906" s="31"/>
      <c r="M8906" s="169"/>
      <c r="N8906" s="148"/>
      <c r="O8906" s="106"/>
      <c r="P8906" s="43"/>
      <c r="Q8906" s="31"/>
      <c r="R8906" s="84"/>
      <c r="S8906" s="31"/>
      <c r="T8906" s="31"/>
      <c r="U8906" s="169"/>
      <c r="V8906" s="150"/>
      <c r="W8906" s="141" t="str" cm="1">
        <f t="array" ref="W8906">IF(SUM(LEN(B8906:V8906))=0,"",IF(OR(OR(ISBLANK(F8906),SUM(LEN(C8906),LEN(D8906))=0),AND(NOT(E8906="Unknown"),ISBLANK(J8906)),AND(NOT(O8906="Unknown"),ISBLANK(R8906))),"Missing Information", INDEX(Table15[Entire Service Line Classification], MATCH(SUMIFS(Table15[Unique ID],Table15[System-Owned Portion],E8906,Table15[If Material Anything Other than "Lead" in Column E,Was Material Ever Previously Lead?],G8906,Table15[Customer-Owned Portion],O8906),Table15[Unique ID],0),0)))</f>
        <v/>
      </c>
      <c r="X8906"/>
    </row>
    <row r="8907" spans="2:24" x14ac:dyDescent="0.25">
      <c r="B8907" s="146"/>
      <c r="C8907" s="31"/>
      <c r="D8907" s="31"/>
      <c r="E8907" s="44"/>
      <c r="F8907" s="43"/>
      <c r="G8907" s="84"/>
      <c r="H8907" s="31"/>
      <c r="I8907" s="31"/>
      <c r="J8907" s="84"/>
      <c r="K8907" s="31"/>
      <c r="L8907" s="31"/>
      <c r="M8907" s="169"/>
      <c r="N8907" s="148"/>
      <c r="O8907" s="106"/>
      <c r="P8907" s="43"/>
      <c r="Q8907" s="31"/>
      <c r="R8907" s="84"/>
      <c r="S8907" s="31"/>
      <c r="T8907" s="31"/>
      <c r="U8907" s="169"/>
      <c r="V8907" s="150"/>
      <c r="W8907" s="141" t="str" cm="1">
        <f t="array" ref="W8907">IF(SUM(LEN(B8907:V8907))=0,"",IF(OR(OR(ISBLANK(F8907),SUM(LEN(C8907),LEN(D8907))=0),AND(NOT(E8907="Unknown"),ISBLANK(J8907)),AND(NOT(O8907="Unknown"),ISBLANK(R8907))),"Missing Information", INDEX(Table15[Entire Service Line Classification], MATCH(SUMIFS(Table15[Unique ID],Table15[System-Owned Portion],E8907,Table15[If Material Anything Other than "Lead" in Column E,Was Material Ever Previously Lead?],G8907,Table15[Customer-Owned Portion],O8907),Table15[Unique ID],0),0)))</f>
        <v/>
      </c>
      <c r="X8907"/>
    </row>
    <row r="8908" spans="2:24" x14ac:dyDescent="0.25">
      <c r="B8908" s="146"/>
      <c r="C8908" s="31"/>
      <c r="D8908" s="31"/>
      <c r="E8908" s="44"/>
      <c r="F8908" s="43"/>
      <c r="G8908" s="84"/>
      <c r="H8908" s="31"/>
      <c r="I8908" s="31"/>
      <c r="J8908" s="84"/>
      <c r="K8908" s="31"/>
      <c r="L8908" s="31"/>
      <c r="M8908" s="169"/>
      <c r="N8908" s="148"/>
      <c r="O8908" s="106"/>
      <c r="P8908" s="43"/>
      <c r="Q8908" s="31"/>
      <c r="R8908" s="84"/>
      <c r="S8908" s="31"/>
      <c r="T8908" s="31"/>
      <c r="U8908" s="169"/>
      <c r="V8908" s="150"/>
      <c r="W8908" s="141" t="str" cm="1">
        <f t="array" ref="W8908">IF(SUM(LEN(B8908:V8908))=0,"",IF(OR(OR(ISBLANK(F8908),SUM(LEN(C8908),LEN(D8908))=0),AND(NOT(E8908="Unknown"),ISBLANK(J8908)),AND(NOT(O8908="Unknown"),ISBLANK(R8908))),"Missing Information", INDEX(Table15[Entire Service Line Classification], MATCH(SUMIFS(Table15[Unique ID],Table15[System-Owned Portion],E8908,Table15[If Material Anything Other than "Lead" in Column E,Was Material Ever Previously Lead?],G8908,Table15[Customer-Owned Portion],O8908),Table15[Unique ID],0),0)))</f>
        <v/>
      </c>
      <c r="X8908"/>
    </row>
    <row r="8909" spans="2:24" x14ac:dyDescent="0.25">
      <c r="B8909" s="146"/>
      <c r="C8909" s="31"/>
      <c r="D8909" s="31"/>
      <c r="E8909" s="44"/>
      <c r="F8909" s="43"/>
      <c r="G8909" s="84"/>
      <c r="H8909" s="31"/>
      <c r="I8909" s="31"/>
      <c r="J8909" s="84"/>
      <c r="K8909" s="31"/>
      <c r="L8909" s="31"/>
      <c r="M8909" s="169"/>
      <c r="N8909" s="148"/>
      <c r="O8909" s="106"/>
      <c r="P8909" s="43"/>
      <c r="Q8909" s="31"/>
      <c r="R8909" s="84"/>
      <c r="S8909" s="31"/>
      <c r="T8909" s="31"/>
      <c r="U8909" s="169"/>
      <c r="V8909" s="150"/>
      <c r="W8909" s="141" t="str" cm="1">
        <f t="array" ref="W8909">IF(SUM(LEN(B8909:V8909))=0,"",IF(OR(OR(ISBLANK(F8909),SUM(LEN(C8909),LEN(D8909))=0),AND(NOT(E8909="Unknown"),ISBLANK(J8909)),AND(NOT(O8909="Unknown"),ISBLANK(R8909))),"Missing Information", INDEX(Table15[Entire Service Line Classification], MATCH(SUMIFS(Table15[Unique ID],Table15[System-Owned Portion],E8909,Table15[If Material Anything Other than "Lead" in Column E,Was Material Ever Previously Lead?],G8909,Table15[Customer-Owned Portion],O8909),Table15[Unique ID],0),0)))</f>
        <v/>
      </c>
      <c r="X8909"/>
    </row>
    <row r="8910" spans="2:24" x14ac:dyDescent="0.25">
      <c r="B8910" s="146"/>
      <c r="C8910" s="31"/>
      <c r="D8910" s="31"/>
      <c r="E8910" s="44"/>
      <c r="F8910" s="43"/>
      <c r="G8910" s="84"/>
      <c r="H8910" s="31"/>
      <c r="I8910" s="31"/>
      <c r="J8910" s="84"/>
      <c r="K8910" s="31"/>
      <c r="L8910" s="31"/>
      <c r="M8910" s="169"/>
      <c r="N8910" s="148"/>
      <c r="O8910" s="106"/>
      <c r="P8910" s="43"/>
      <c r="Q8910" s="31"/>
      <c r="R8910" s="84"/>
      <c r="S8910" s="31"/>
      <c r="T8910" s="31"/>
      <c r="U8910" s="169"/>
      <c r="V8910" s="150"/>
      <c r="W8910" s="141" t="str" cm="1">
        <f t="array" ref="W8910">IF(SUM(LEN(B8910:V8910))=0,"",IF(OR(OR(ISBLANK(F8910),SUM(LEN(C8910),LEN(D8910))=0),AND(NOT(E8910="Unknown"),ISBLANK(J8910)),AND(NOT(O8910="Unknown"),ISBLANK(R8910))),"Missing Information", INDEX(Table15[Entire Service Line Classification], MATCH(SUMIFS(Table15[Unique ID],Table15[System-Owned Portion],E8910,Table15[If Material Anything Other than "Lead" in Column E,Was Material Ever Previously Lead?],G8910,Table15[Customer-Owned Portion],O8910),Table15[Unique ID],0),0)))</f>
        <v/>
      </c>
      <c r="X8910"/>
    </row>
    <row r="8911" spans="2:24" x14ac:dyDescent="0.25">
      <c r="B8911" s="146"/>
      <c r="C8911" s="31"/>
      <c r="D8911" s="31"/>
      <c r="E8911" s="44"/>
      <c r="F8911" s="43"/>
      <c r="G8911" s="84"/>
      <c r="H8911" s="31"/>
      <c r="I8911" s="31"/>
      <c r="J8911" s="84"/>
      <c r="K8911" s="31"/>
      <c r="L8911" s="31"/>
      <c r="M8911" s="169"/>
      <c r="N8911" s="148"/>
      <c r="O8911" s="106"/>
      <c r="P8911" s="43"/>
      <c r="Q8911" s="31"/>
      <c r="R8911" s="84"/>
      <c r="S8911" s="31"/>
      <c r="T8911" s="31"/>
      <c r="U8911" s="169"/>
      <c r="V8911" s="150"/>
      <c r="W8911" s="141" t="str" cm="1">
        <f t="array" ref="W8911">IF(SUM(LEN(B8911:V8911))=0,"",IF(OR(OR(ISBLANK(F8911),SUM(LEN(C8911),LEN(D8911))=0),AND(NOT(E8911="Unknown"),ISBLANK(J8911)),AND(NOT(O8911="Unknown"),ISBLANK(R8911))),"Missing Information", INDEX(Table15[Entire Service Line Classification], MATCH(SUMIFS(Table15[Unique ID],Table15[System-Owned Portion],E8911,Table15[If Material Anything Other than "Lead" in Column E,Was Material Ever Previously Lead?],G8911,Table15[Customer-Owned Portion],O8911),Table15[Unique ID],0),0)))</f>
        <v/>
      </c>
      <c r="X8911"/>
    </row>
    <row r="8912" spans="2:24" x14ac:dyDescent="0.25">
      <c r="B8912" s="146"/>
      <c r="C8912" s="31"/>
      <c r="D8912" s="31"/>
      <c r="E8912" s="44"/>
      <c r="F8912" s="43"/>
      <c r="G8912" s="84"/>
      <c r="H8912" s="31"/>
      <c r="I8912" s="31"/>
      <c r="J8912" s="84"/>
      <c r="K8912" s="31"/>
      <c r="L8912" s="31"/>
      <c r="M8912" s="169"/>
      <c r="N8912" s="148"/>
      <c r="O8912" s="106"/>
      <c r="P8912" s="43"/>
      <c r="Q8912" s="31"/>
      <c r="R8912" s="84"/>
      <c r="S8912" s="31"/>
      <c r="T8912" s="31"/>
      <c r="U8912" s="169"/>
      <c r="V8912" s="150"/>
      <c r="W8912" s="141" t="str" cm="1">
        <f t="array" ref="W8912">IF(SUM(LEN(B8912:V8912))=0,"",IF(OR(OR(ISBLANK(F8912),SUM(LEN(C8912),LEN(D8912))=0),AND(NOT(E8912="Unknown"),ISBLANK(J8912)),AND(NOT(O8912="Unknown"),ISBLANK(R8912))),"Missing Information", INDEX(Table15[Entire Service Line Classification], MATCH(SUMIFS(Table15[Unique ID],Table15[System-Owned Portion],E8912,Table15[If Material Anything Other than "Lead" in Column E,Was Material Ever Previously Lead?],G8912,Table15[Customer-Owned Portion],O8912),Table15[Unique ID],0),0)))</f>
        <v/>
      </c>
      <c r="X8912"/>
    </row>
    <row r="8913" spans="2:24" x14ac:dyDescent="0.25">
      <c r="B8913" s="146"/>
      <c r="C8913" s="31"/>
      <c r="D8913" s="31"/>
      <c r="E8913" s="44"/>
      <c r="F8913" s="43"/>
      <c r="G8913" s="84"/>
      <c r="H8913" s="31"/>
      <c r="I8913" s="31"/>
      <c r="J8913" s="84"/>
      <c r="K8913" s="31"/>
      <c r="L8913" s="31"/>
      <c r="M8913" s="169"/>
      <c r="N8913" s="148"/>
      <c r="O8913" s="106"/>
      <c r="P8913" s="43"/>
      <c r="Q8913" s="31"/>
      <c r="R8913" s="84"/>
      <c r="S8913" s="31"/>
      <c r="T8913" s="31"/>
      <c r="U8913" s="169"/>
      <c r="V8913" s="150"/>
      <c r="W8913" s="141" t="str" cm="1">
        <f t="array" ref="W8913">IF(SUM(LEN(B8913:V8913))=0,"",IF(OR(OR(ISBLANK(F8913),SUM(LEN(C8913),LEN(D8913))=0),AND(NOT(E8913="Unknown"),ISBLANK(J8913)),AND(NOT(O8913="Unknown"),ISBLANK(R8913))),"Missing Information", INDEX(Table15[Entire Service Line Classification], MATCH(SUMIFS(Table15[Unique ID],Table15[System-Owned Portion],E8913,Table15[If Material Anything Other than "Lead" in Column E,Was Material Ever Previously Lead?],G8913,Table15[Customer-Owned Portion],O8913),Table15[Unique ID],0),0)))</f>
        <v/>
      </c>
      <c r="X8913"/>
    </row>
    <row r="8914" spans="2:24" x14ac:dyDescent="0.25">
      <c r="B8914" s="146"/>
      <c r="C8914" s="31"/>
      <c r="D8914" s="31"/>
      <c r="E8914" s="44"/>
      <c r="F8914" s="43"/>
      <c r="G8914" s="84"/>
      <c r="H8914" s="31"/>
      <c r="I8914" s="31"/>
      <c r="J8914" s="84"/>
      <c r="K8914" s="31"/>
      <c r="L8914" s="31"/>
      <c r="M8914" s="169"/>
      <c r="N8914" s="148"/>
      <c r="O8914" s="106"/>
      <c r="P8914" s="43"/>
      <c r="Q8914" s="31"/>
      <c r="R8914" s="84"/>
      <c r="S8914" s="31"/>
      <c r="T8914" s="31"/>
      <c r="U8914" s="169"/>
      <c r="V8914" s="150"/>
      <c r="W8914" s="141" t="str" cm="1">
        <f t="array" ref="W8914">IF(SUM(LEN(B8914:V8914))=0,"",IF(OR(OR(ISBLANK(F8914),SUM(LEN(C8914),LEN(D8914))=0),AND(NOT(E8914="Unknown"),ISBLANK(J8914)),AND(NOT(O8914="Unknown"),ISBLANK(R8914))),"Missing Information", INDEX(Table15[Entire Service Line Classification], MATCH(SUMIFS(Table15[Unique ID],Table15[System-Owned Portion],E8914,Table15[If Material Anything Other than "Lead" in Column E,Was Material Ever Previously Lead?],G8914,Table15[Customer-Owned Portion],O8914),Table15[Unique ID],0),0)))</f>
        <v/>
      </c>
      <c r="X8914"/>
    </row>
    <row r="8915" spans="2:24" x14ac:dyDescent="0.25">
      <c r="B8915" s="146"/>
      <c r="C8915" s="31"/>
      <c r="D8915" s="31"/>
      <c r="E8915" s="44"/>
      <c r="F8915" s="43"/>
      <c r="G8915" s="84"/>
      <c r="H8915" s="31"/>
      <c r="I8915" s="31"/>
      <c r="J8915" s="84"/>
      <c r="K8915" s="31"/>
      <c r="L8915" s="31"/>
      <c r="M8915" s="169"/>
      <c r="N8915" s="148"/>
      <c r="O8915" s="106"/>
      <c r="P8915" s="43"/>
      <c r="Q8915" s="31"/>
      <c r="R8915" s="84"/>
      <c r="S8915" s="31"/>
      <c r="T8915" s="31"/>
      <c r="U8915" s="169"/>
      <c r="V8915" s="150"/>
      <c r="W8915" s="141" t="str" cm="1">
        <f t="array" ref="W8915">IF(SUM(LEN(B8915:V8915))=0,"",IF(OR(OR(ISBLANK(F8915),SUM(LEN(C8915),LEN(D8915))=0),AND(NOT(E8915="Unknown"),ISBLANK(J8915)),AND(NOT(O8915="Unknown"),ISBLANK(R8915))),"Missing Information", INDEX(Table15[Entire Service Line Classification], MATCH(SUMIFS(Table15[Unique ID],Table15[System-Owned Portion],E8915,Table15[If Material Anything Other than "Lead" in Column E,Was Material Ever Previously Lead?],G8915,Table15[Customer-Owned Portion],O8915),Table15[Unique ID],0),0)))</f>
        <v/>
      </c>
      <c r="X8915"/>
    </row>
    <row r="8916" spans="2:24" x14ac:dyDescent="0.25">
      <c r="B8916" s="146"/>
      <c r="C8916" s="31"/>
      <c r="D8916" s="31"/>
      <c r="E8916" s="44"/>
      <c r="F8916" s="43"/>
      <c r="G8916" s="84"/>
      <c r="H8916" s="31"/>
      <c r="I8916" s="31"/>
      <c r="J8916" s="84"/>
      <c r="K8916" s="31"/>
      <c r="L8916" s="31"/>
      <c r="M8916" s="169"/>
      <c r="N8916" s="148"/>
      <c r="O8916" s="106"/>
      <c r="P8916" s="43"/>
      <c r="Q8916" s="31"/>
      <c r="R8916" s="84"/>
      <c r="S8916" s="31"/>
      <c r="T8916" s="31"/>
      <c r="U8916" s="169"/>
      <c r="V8916" s="150"/>
      <c r="W8916" s="141" t="str" cm="1">
        <f t="array" ref="W8916">IF(SUM(LEN(B8916:V8916))=0,"",IF(OR(OR(ISBLANK(F8916),SUM(LEN(C8916),LEN(D8916))=0),AND(NOT(E8916="Unknown"),ISBLANK(J8916)),AND(NOT(O8916="Unknown"),ISBLANK(R8916))),"Missing Information", INDEX(Table15[Entire Service Line Classification], MATCH(SUMIFS(Table15[Unique ID],Table15[System-Owned Portion],E8916,Table15[If Material Anything Other than "Lead" in Column E,Was Material Ever Previously Lead?],G8916,Table15[Customer-Owned Portion],O8916),Table15[Unique ID],0),0)))</f>
        <v/>
      </c>
      <c r="X8916"/>
    </row>
    <row r="8917" spans="2:24" x14ac:dyDescent="0.25">
      <c r="B8917" s="146"/>
      <c r="C8917" s="31"/>
      <c r="D8917" s="31"/>
      <c r="E8917" s="44"/>
      <c r="F8917" s="43"/>
      <c r="G8917" s="84"/>
      <c r="H8917" s="31"/>
      <c r="I8917" s="31"/>
      <c r="J8917" s="84"/>
      <c r="K8917" s="31"/>
      <c r="L8917" s="31"/>
      <c r="M8917" s="169"/>
      <c r="N8917" s="148"/>
      <c r="O8917" s="106"/>
      <c r="P8917" s="43"/>
      <c r="Q8917" s="31"/>
      <c r="R8917" s="84"/>
      <c r="S8917" s="31"/>
      <c r="T8917" s="31"/>
      <c r="U8917" s="169"/>
      <c r="V8917" s="150"/>
      <c r="W8917" s="141" t="str" cm="1">
        <f t="array" ref="W8917">IF(SUM(LEN(B8917:V8917))=0,"",IF(OR(OR(ISBLANK(F8917),SUM(LEN(C8917),LEN(D8917))=0),AND(NOT(E8917="Unknown"),ISBLANK(J8917)),AND(NOT(O8917="Unknown"),ISBLANK(R8917))),"Missing Information", INDEX(Table15[Entire Service Line Classification], MATCH(SUMIFS(Table15[Unique ID],Table15[System-Owned Portion],E8917,Table15[If Material Anything Other than "Lead" in Column E,Was Material Ever Previously Lead?],G8917,Table15[Customer-Owned Portion],O8917),Table15[Unique ID],0),0)))</f>
        <v/>
      </c>
      <c r="X8917"/>
    </row>
    <row r="8918" spans="2:24" x14ac:dyDescent="0.25">
      <c r="B8918" s="146"/>
      <c r="C8918" s="31"/>
      <c r="D8918" s="31"/>
      <c r="E8918" s="44"/>
      <c r="F8918" s="43"/>
      <c r="G8918" s="84"/>
      <c r="H8918" s="31"/>
      <c r="I8918" s="31"/>
      <c r="J8918" s="84"/>
      <c r="K8918" s="31"/>
      <c r="L8918" s="31"/>
      <c r="M8918" s="169"/>
      <c r="N8918" s="148"/>
      <c r="O8918" s="106"/>
      <c r="P8918" s="43"/>
      <c r="Q8918" s="31"/>
      <c r="R8918" s="84"/>
      <c r="S8918" s="31"/>
      <c r="T8918" s="31"/>
      <c r="U8918" s="169"/>
      <c r="V8918" s="150"/>
      <c r="W8918" s="141" t="str" cm="1">
        <f t="array" ref="W8918">IF(SUM(LEN(B8918:V8918))=0,"",IF(OR(OR(ISBLANK(F8918),SUM(LEN(C8918),LEN(D8918))=0),AND(NOT(E8918="Unknown"),ISBLANK(J8918)),AND(NOT(O8918="Unknown"),ISBLANK(R8918))),"Missing Information", INDEX(Table15[Entire Service Line Classification], MATCH(SUMIFS(Table15[Unique ID],Table15[System-Owned Portion],E8918,Table15[If Material Anything Other than "Lead" in Column E,Was Material Ever Previously Lead?],G8918,Table15[Customer-Owned Portion],O8918),Table15[Unique ID],0),0)))</f>
        <v/>
      </c>
      <c r="X8918"/>
    </row>
    <row r="8919" spans="2:24" x14ac:dyDescent="0.25">
      <c r="B8919" s="146"/>
      <c r="C8919" s="31"/>
      <c r="D8919" s="31"/>
      <c r="E8919" s="44"/>
      <c r="F8919" s="43"/>
      <c r="G8919" s="84"/>
      <c r="H8919" s="31"/>
      <c r="I8919" s="31"/>
      <c r="J8919" s="84"/>
      <c r="K8919" s="31"/>
      <c r="L8919" s="31"/>
      <c r="M8919" s="169"/>
      <c r="N8919" s="148"/>
      <c r="O8919" s="106"/>
      <c r="P8919" s="43"/>
      <c r="Q8919" s="31"/>
      <c r="R8919" s="84"/>
      <c r="S8919" s="31"/>
      <c r="T8919" s="31"/>
      <c r="U8919" s="169"/>
      <c r="V8919" s="150"/>
      <c r="W8919" s="141" t="str" cm="1">
        <f t="array" ref="W8919">IF(SUM(LEN(B8919:V8919))=0,"",IF(OR(OR(ISBLANK(F8919),SUM(LEN(C8919),LEN(D8919))=0),AND(NOT(E8919="Unknown"),ISBLANK(J8919)),AND(NOT(O8919="Unknown"),ISBLANK(R8919))),"Missing Information", INDEX(Table15[Entire Service Line Classification], MATCH(SUMIFS(Table15[Unique ID],Table15[System-Owned Portion],E8919,Table15[If Material Anything Other than "Lead" in Column E,Was Material Ever Previously Lead?],G8919,Table15[Customer-Owned Portion],O8919),Table15[Unique ID],0),0)))</f>
        <v/>
      </c>
      <c r="X8919"/>
    </row>
    <row r="8920" spans="2:24" x14ac:dyDescent="0.25">
      <c r="B8920" s="146"/>
      <c r="C8920" s="31"/>
      <c r="D8920" s="31"/>
      <c r="E8920" s="44"/>
      <c r="F8920" s="43"/>
      <c r="G8920" s="84"/>
      <c r="H8920" s="31"/>
      <c r="I8920" s="31"/>
      <c r="J8920" s="84"/>
      <c r="K8920" s="31"/>
      <c r="L8920" s="31"/>
      <c r="M8920" s="169"/>
      <c r="N8920" s="148"/>
      <c r="O8920" s="106"/>
      <c r="P8920" s="43"/>
      <c r="Q8920" s="31"/>
      <c r="R8920" s="84"/>
      <c r="S8920" s="31"/>
      <c r="T8920" s="31"/>
      <c r="U8920" s="169"/>
      <c r="V8920" s="150"/>
      <c r="W8920" s="141" t="str" cm="1">
        <f t="array" ref="W8920">IF(SUM(LEN(B8920:V8920))=0,"",IF(OR(OR(ISBLANK(F8920),SUM(LEN(C8920),LEN(D8920))=0),AND(NOT(E8920="Unknown"),ISBLANK(J8920)),AND(NOT(O8920="Unknown"),ISBLANK(R8920))),"Missing Information", INDEX(Table15[Entire Service Line Classification], MATCH(SUMIFS(Table15[Unique ID],Table15[System-Owned Portion],E8920,Table15[If Material Anything Other than "Lead" in Column E,Was Material Ever Previously Lead?],G8920,Table15[Customer-Owned Portion],O8920),Table15[Unique ID],0),0)))</f>
        <v/>
      </c>
      <c r="X8920"/>
    </row>
    <row r="8921" spans="2:24" x14ac:dyDescent="0.25">
      <c r="B8921" s="146"/>
      <c r="C8921" s="31"/>
      <c r="D8921" s="31"/>
      <c r="E8921" s="44"/>
      <c r="F8921" s="43"/>
      <c r="G8921" s="84"/>
      <c r="H8921" s="31"/>
      <c r="I8921" s="31"/>
      <c r="J8921" s="84"/>
      <c r="K8921" s="31"/>
      <c r="L8921" s="31"/>
      <c r="M8921" s="169"/>
      <c r="N8921" s="148"/>
      <c r="O8921" s="106"/>
      <c r="P8921" s="43"/>
      <c r="Q8921" s="31"/>
      <c r="R8921" s="84"/>
      <c r="S8921" s="31"/>
      <c r="T8921" s="31"/>
      <c r="U8921" s="169"/>
      <c r="V8921" s="150"/>
      <c r="W8921" s="141" t="str" cm="1">
        <f t="array" ref="W8921">IF(SUM(LEN(B8921:V8921))=0,"",IF(OR(OR(ISBLANK(F8921),SUM(LEN(C8921),LEN(D8921))=0),AND(NOT(E8921="Unknown"),ISBLANK(J8921)),AND(NOT(O8921="Unknown"),ISBLANK(R8921))),"Missing Information", INDEX(Table15[Entire Service Line Classification], MATCH(SUMIFS(Table15[Unique ID],Table15[System-Owned Portion],E8921,Table15[If Material Anything Other than "Lead" in Column E,Was Material Ever Previously Lead?],G8921,Table15[Customer-Owned Portion],O8921),Table15[Unique ID],0),0)))</f>
        <v/>
      </c>
      <c r="X8921"/>
    </row>
    <row r="8922" spans="2:24" x14ac:dyDescent="0.25">
      <c r="B8922" s="146"/>
      <c r="C8922" s="31"/>
      <c r="D8922" s="31"/>
      <c r="E8922" s="44"/>
      <c r="F8922" s="43"/>
      <c r="G8922" s="84"/>
      <c r="H8922" s="31"/>
      <c r="I8922" s="31"/>
      <c r="J8922" s="84"/>
      <c r="K8922" s="31"/>
      <c r="L8922" s="31"/>
      <c r="M8922" s="169"/>
      <c r="N8922" s="148"/>
      <c r="O8922" s="106"/>
      <c r="P8922" s="43"/>
      <c r="Q8922" s="31"/>
      <c r="R8922" s="84"/>
      <c r="S8922" s="31"/>
      <c r="T8922" s="31"/>
      <c r="U8922" s="169"/>
      <c r="V8922" s="150"/>
      <c r="W8922" s="141" t="str" cm="1">
        <f t="array" ref="W8922">IF(SUM(LEN(B8922:V8922))=0,"",IF(OR(OR(ISBLANK(F8922),SUM(LEN(C8922),LEN(D8922))=0),AND(NOT(E8922="Unknown"),ISBLANK(J8922)),AND(NOT(O8922="Unknown"),ISBLANK(R8922))),"Missing Information", INDEX(Table15[Entire Service Line Classification], MATCH(SUMIFS(Table15[Unique ID],Table15[System-Owned Portion],E8922,Table15[If Material Anything Other than "Lead" in Column E,Was Material Ever Previously Lead?],G8922,Table15[Customer-Owned Portion],O8922),Table15[Unique ID],0),0)))</f>
        <v/>
      </c>
      <c r="X8922"/>
    </row>
    <row r="8923" spans="2:24" x14ac:dyDescent="0.25">
      <c r="B8923" s="146"/>
      <c r="C8923" s="31"/>
      <c r="D8923" s="31"/>
      <c r="E8923" s="44"/>
      <c r="F8923" s="43"/>
      <c r="G8923" s="84"/>
      <c r="H8923" s="31"/>
      <c r="I8923" s="31"/>
      <c r="J8923" s="84"/>
      <c r="K8923" s="31"/>
      <c r="L8923" s="31"/>
      <c r="M8923" s="169"/>
      <c r="N8923" s="148"/>
      <c r="O8923" s="106"/>
      <c r="P8923" s="43"/>
      <c r="Q8923" s="31"/>
      <c r="R8923" s="84"/>
      <c r="S8923" s="31"/>
      <c r="T8923" s="31"/>
      <c r="U8923" s="169"/>
      <c r="V8923" s="150"/>
      <c r="W8923" s="141" t="str" cm="1">
        <f t="array" ref="W8923">IF(SUM(LEN(B8923:V8923))=0,"",IF(OR(OR(ISBLANK(F8923),SUM(LEN(C8923),LEN(D8923))=0),AND(NOT(E8923="Unknown"),ISBLANK(J8923)),AND(NOT(O8923="Unknown"),ISBLANK(R8923))),"Missing Information", INDEX(Table15[Entire Service Line Classification], MATCH(SUMIFS(Table15[Unique ID],Table15[System-Owned Portion],E8923,Table15[If Material Anything Other than "Lead" in Column E,Was Material Ever Previously Lead?],G8923,Table15[Customer-Owned Portion],O8923),Table15[Unique ID],0),0)))</f>
        <v/>
      </c>
      <c r="X8923"/>
    </row>
    <row r="8924" spans="2:24" x14ac:dyDescent="0.25">
      <c r="B8924" s="146"/>
      <c r="C8924" s="31"/>
      <c r="D8924" s="31"/>
      <c r="E8924" s="44"/>
      <c r="F8924" s="43"/>
      <c r="G8924" s="84"/>
      <c r="H8924" s="31"/>
      <c r="I8924" s="31"/>
      <c r="J8924" s="84"/>
      <c r="K8924" s="31"/>
      <c r="L8924" s="31"/>
      <c r="M8924" s="169"/>
      <c r="N8924" s="148"/>
      <c r="O8924" s="106"/>
      <c r="P8924" s="43"/>
      <c r="Q8924" s="31"/>
      <c r="R8924" s="84"/>
      <c r="S8924" s="31"/>
      <c r="T8924" s="31"/>
      <c r="U8924" s="169"/>
      <c r="V8924" s="150"/>
      <c r="W8924" s="141" t="str" cm="1">
        <f t="array" ref="W8924">IF(SUM(LEN(B8924:V8924))=0,"",IF(OR(OR(ISBLANK(F8924),SUM(LEN(C8924),LEN(D8924))=0),AND(NOT(E8924="Unknown"),ISBLANK(J8924)),AND(NOT(O8924="Unknown"),ISBLANK(R8924))),"Missing Information", INDEX(Table15[Entire Service Line Classification], MATCH(SUMIFS(Table15[Unique ID],Table15[System-Owned Portion],E8924,Table15[If Material Anything Other than "Lead" in Column E,Was Material Ever Previously Lead?],G8924,Table15[Customer-Owned Portion],O8924),Table15[Unique ID],0),0)))</f>
        <v/>
      </c>
      <c r="X8924"/>
    </row>
    <row r="8925" spans="2:24" x14ac:dyDescent="0.25">
      <c r="B8925" s="146"/>
      <c r="C8925" s="31"/>
      <c r="D8925" s="31"/>
      <c r="E8925" s="44"/>
      <c r="F8925" s="43"/>
      <c r="G8925" s="84"/>
      <c r="H8925" s="31"/>
      <c r="I8925" s="31"/>
      <c r="J8925" s="84"/>
      <c r="K8925" s="31"/>
      <c r="L8925" s="31"/>
      <c r="M8925" s="169"/>
      <c r="N8925" s="148"/>
      <c r="O8925" s="106"/>
      <c r="P8925" s="43"/>
      <c r="Q8925" s="31"/>
      <c r="R8925" s="84"/>
      <c r="S8925" s="31"/>
      <c r="T8925" s="31"/>
      <c r="U8925" s="169"/>
      <c r="V8925" s="150"/>
      <c r="W8925" s="141" t="str" cm="1">
        <f t="array" ref="W8925">IF(SUM(LEN(B8925:V8925))=0,"",IF(OR(OR(ISBLANK(F8925),SUM(LEN(C8925),LEN(D8925))=0),AND(NOT(E8925="Unknown"),ISBLANK(J8925)),AND(NOT(O8925="Unknown"),ISBLANK(R8925))),"Missing Information", INDEX(Table15[Entire Service Line Classification], MATCH(SUMIFS(Table15[Unique ID],Table15[System-Owned Portion],E8925,Table15[If Material Anything Other than "Lead" in Column E,Was Material Ever Previously Lead?],G8925,Table15[Customer-Owned Portion],O8925),Table15[Unique ID],0),0)))</f>
        <v/>
      </c>
      <c r="X8925"/>
    </row>
    <row r="8926" spans="2:24" x14ac:dyDescent="0.25">
      <c r="B8926" s="146"/>
      <c r="C8926" s="31"/>
      <c r="D8926" s="31"/>
      <c r="E8926" s="44"/>
      <c r="F8926" s="43"/>
      <c r="G8926" s="84"/>
      <c r="H8926" s="31"/>
      <c r="I8926" s="31"/>
      <c r="J8926" s="84"/>
      <c r="K8926" s="31"/>
      <c r="L8926" s="31"/>
      <c r="M8926" s="169"/>
      <c r="N8926" s="148"/>
      <c r="O8926" s="106"/>
      <c r="P8926" s="43"/>
      <c r="Q8926" s="31"/>
      <c r="R8926" s="84"/>
      <c r="S8926" s="31"/>
      <c r="T8926" s="31"/>
      <c r="U8926" s="169"/>
      <c r="V8926" s="150"/>
      <c r="W8926" s="141" t="str" cm="1">
        <f t="array" ref="W8926">IF(SUM(LEN(B8926:V8926))=0,"",IF(OR(OR(ISBLANK(F8926),SUM(LEN(C8926),LEN(D8926))=0),AND(NOT(E8926="Unknown"),ISBLANK(J8926)),AND(NOT(O8926="Unknown"),ISBLANK(R8926))),"Missing Information", INDEX(Table15[Entire Service Line Classification], MATCH(SUMIFS(Table15[Unique ID],Table15[System-Owned Portion],E8926,Table15[If Material Anything Other than "Lead" in Column E,Was Material Ever Previously Lead?],G8926,Table15[Customer-Owned Portion],O8926),Table15[Unique ID],0),0)))</f>
        <v/>
      </c>
      <c r="X8926"/>
    </row>
    <row r="8927" spans="2:24" x14ac:dyDescent="0.25">
      <c r="B8927" s="146"/>
      <c r="C8927" s="31"/>
      <c r="D8927" s="31"/>
      <c r="E8927" s="44"/>
      <c r="F8927" s="43"/>
      <c r="G8927" s="84"/>
      <c r="H8927" s="31"/>
      <c r="I8927" s="31"/>
      <c r="J8927" s="84"/>
      <c r="K8927" s="31"/>
      <c r="L8927" s="31"/>
      <c r="M8927" s="169"/>
      <c r="N8927" s="148"/>
      <c r="O8927" s="106"/>
      <c r="P8927" s="43"/>
      <c r="Q8927" s="31"/>
      <c r="R8927" s="84"/>
      <c r="S8927" s="31"/>
      <c r="T8927" s="31"/>
      <c r="U8927" s="169"/>
      <c r="V8927" s="150"/>
      <c r="W8927" s="141" t="str" cm="1">
        <f t="array" ref="W8927">IF(SUM(LEN(B8927:V8927))=0,"",IF(OR(OR(ISBLANK(F8927),SUM(LEN(C8927),LEN(D8927))=0),AND(NOT(E8927="Unknown"),ISBLANK(J8927)),AND(NOT(O8927="Unknown"),ISBLANK(R8927))),"Missing Information", INDEX(Table15[Entire Service Line Classification], MATCH(SUMIFS(Table15[Unique ID],Table15[System-Owned Portion],E8927,Table15[If Material Anything Other than "Lead" in Column E,Was Material Ever Previously Lead?],G8927,Table15[Customer-Owned Portion],O8927),Table15[Unique ID],0),0)))</f>
        <v/>
      </c>
      <c r="X8927"/>
    </row>
    <row r="8928" spans="2:24" x14ac:dyDescent="0.25">
      <c r="B8928" s="146"/>
      <c r="C8928" s="31"/>
      <c r="D8928" s="31"/>
      <c r="E8928" s="44"/>
      <c r="F8928" s="43"/>
      <c r="G8928" s="84"/>
      <c r="H8928" s="31"/>
      <c r="I8928" s="31"/>
      <c r="J8928" s="84"/>
      <c r="K8928" s="31"/>
      <c r="L8928" s="31"/>
      <c r="M8928" s="169"/>
      <c r="N8928" s="148"/>
      <c r="O8928" s="106"/>
      <c r="P8928" s="43"/>
      <c r="Q8928" s="31"/>
      <c r="R8928" s="84"/>
      <c r="S8928" s="31"/>
      <c r="T8928" s="31"/>
      <c r="U8928" s="169"/>
      <c r="V8928" s="150"/>
      <c r="W8928" s="141" t="str" cm="1">
        <f t="array" ref="W8928">IF(SUM(LEN(B8928:V8928))=0,"",IF(OR(OR(ISBLANK(F8928),SUM(LEN(C8928),LEN(D8928))=0),AND(NOT(E8928="Unknown"),ISBLANK(J8928)),AND(NOT(O8928="Unknown"),ISBLANK(R8928))),"Missing Information", INDEX(Table15[Entire Service Line Classification], MATCH(SUMIFS(Table15[Unique ID],Table15[System-Owned Portion],E8928,Table15[If Material Anything Other than "Lead" in Column E,Was Material Ever Previously Lead?],G8928,Table15[Customer-Owned Portion],O8928),Table15[Unique ID],0),0)))</f>
        <v/>
      </c>
      <c r="X8928"/>
    </row>
    <row r="8929" spans="2:24" x14ac:dyDescent="0.25">
      <c r="B8929" s="146"/>
      <c r="C8929" s="31"/>
      <c r="D8929" s="31"/>
      <c r="E8929" s="44"/>
      <c r="F8929" s="43"/>
      <c r="G8929" s="84"/>
      <c r="H8929" s="31"/>
      <c r="I8929" s="31"/>
      <c r="J8929" s="84"/>
      <c r="K8929" s="31"/>
      <c r="L8929" s="31"/>
      <c r="M8929" s="169"/>
      <c r="N8929" s="148"/>
      <c r="O8929" s="106"/>
      <c r="P8929" s="43"/>
      <c r="Q8929" s="31"/>
      <c r="R8929" s="84"/>
      <c r="S8929" s="31"/>
      <c r="T8929" s="31"/>
      <c r="U8929" s="169"/>
      <c r="V8929" s="150"/>
      <c r="W8929" s="141" t="str" cm="1">
        <f t="array" ref="W8929">IF(SUM(LEN(B8929:V8929))=0,"",IF(OR(OR(ISBLANK(F8929),SUM(LEN(C8929),LEN(D8929))=0),AND(NOT(E8929="Unknown"),ISBLANK(J8929)),AND(NOT(O8929="Unknown"),ISBLANK(R8929))),"Missing Information", INDEX(Table15[Entire Service Line Classification], MATCH(SUMIFS(Table15[Unique ID],Table15[System-Owned Portion],E8929,Table15[If Material Anything Other than "Lead" in Column E,Was Material Ever Previously Lead?],G8929,Table15[Customer-Owned Portion],O8929),Table15[Unique ID],0),0)))</f>
        <v/>
      </c>
      <c r="X8929"/>
    </row>
    <row r="8930" spans="2:24" x14ac:dyDescent="0.25">
      <c r="B8930" s="146"/>
      <c r="C8930" s="31"/>
      <c r="D8930" s="31"/>
      <c r="E8930" s="44"/>
      <c r="F8930" s="43"/>
      <c r="G8930" s="84"/>
      <c r="H8930" s="31"/>
      <c r="I8930" s="31"/>
      <c r="J8930" s="84"/>
      <c r="K8930" s="31"/>
      <c r="L8930" s="31"/>
      <c r="M8930" s="169"/>
      <c r="N8930" s="148"/>
      <c r="O8930" s="106"/>
      <c r="P8930" s="43"/>
      <c r="Q8930" s="31"/>
      <c r="R8930" s="84"/>
      <c r="S8930" s="31"/>
      <c r="T8930" s="31"/>
      <c r="U8930" s="169"/>
      <c r="V8930" s="150"/>
      <c r="W8930" s="141" t="str" cm="1">
        <f t="array" ref="W8930">IF(SUM(LEN(B8930:V8930))=0,"",IF(OR(OR(ISBLANK(F8930),SUM(LEN(C8930),LEN(D8930))=0),AND(NOT(E8930="Unknown"),ISBLANK(J8930)),AND(NOT(O8930="Unknown"),ISBLANK(R8930))),"Missing Information", INDEX(Table15[Entire Service Line Classification], MATCH(SUMIFS(Table15[Unique ID],Table15[System-Owned Portion],E8930,Table15[If Material Anything Other than "Lead" in Column E,Was Material Ever Previously Lead?],G8930,Table15[Customer-Owned Portion],O8930),Table15[Unique ID],0),0)))</f>
        <v/>
      </c>
      <c r="X8930"/>
    </row>
    <row r="8931" spans="2:24" x14ac:dyDescent="0.25">
      <c r="B8931" s="146"/>
      <c r="C8931" s="31"/>
      <c r="D8931" s="31"/>
      <c r="E8931" s="44"/>
      <c r="F8931" s="43"/>
      <c r="G8931" s="84"/>
      <c r="H8931" s="31"/>
      <c r="I8931" s="31"/>
      <c r="J8931" s="84"/>
      <c r="K8931" s="31"/>
      <c r="L8931" s="31"/>
      <c r="M8931" s="169"/>
      <c r="N8931" s="148"/>
      <c r="O8931" s="106"/>
      <c r="P8931" s="43"/>
      <c r="Q8931" s="31"/>
      <c r="R8931" s="84"/>
      <c r="S8931" s="31"/>
      <c r="T8931" s="31"/>
      <c r="U8931" s="169"/>
      <c r="V8931" s="150"/>
      <c r="W8931" s="141" t="str" cm="1">
        <f t="array" ref="W8931">IF(SUM(LEN(B8931:V8931))=0,"",IF(OR(OR(ISBLANK(F8931),SUM(LEN(C8931),LEN(D8931))=0),AND(NOT(E8931="Unknown"),ISBLANK(J8931)),AND(NOT(O8931="Unknown"),ISBLANK(R8931))),"Missing Information", INDEX(Table15[Entire Service Line Classification], MATCH(SUMIFS(Table15[Unique ID],Table15[System-Owned Portion],E8931,Table15[If Material Anything Other than "Lead" in Column E,Was Material Ever Previously Lead?],G8931,Table15[Customer-Owned Portion],O8931),Table15[Unique ID],0),0)))</f>
        <v/>
      </c>
      <c r="X8931"/>
    </row>
    <row r="8932" spans="2:24" x14ac:dyDescent="0.25">
      <c r="B8932" s="146"/>
      <c r="C8932" s="31"/>
      <c r="D8932" s="31"/>
      <c r="E8932" s="44"/>
      <c r="F8932" s="43"/>
      <c r="G8932" s="84"/>
      <c r="H8932" s="31"/>
      <c r="I8932" s="31"/>
      <c r="J8932" s="84"/>
      <c r="K8932" s="31"/>
      <c r="L8932" s="31"/>
      <c r="M8932" s="169"/>
      <c r="N8932" s="148"/>
      <c r="O8932" s="106"/>
      <c r="P8932" s="43"/>
      <c r="Q8932" s="31"/>
      <c r="R8932" s="84"/>
      <c r="S8932" s="31"/>
      <c r="T8932" s="31"/>
      <c r="U8932" s="169"/>
      <c r="V8932" s="150"/>
      <c r="W8932" s="141" t="str" cm="1">
        <f t="array" ref="W8932">IF(SUM(LEN(B8932:V8932))=0,"",IF(OR(OR(ISBLANK(F8932),SUM(LEN(C8932),LEN(D8932))=0),AND(NOT(E8932="Unknown"),ISBLANK(J8932)),AND(NOT(O8932="Unknown"),ISBLANK(R8932))),"Missing Information", INDEX(Table15[Entire Service Line Classification], MATCH(SUMIFS(Table15[Unique ID],Table15[System-Owned Portion],E8932,Table15[If Material Anything Other than "Lead" in Column E,Was Material Ever Previously Lead?],G8932,Table15[Customer-Owned Portion],O8932),Table15[Unique ID],0),0)))</f>
        <v/>
      </c>
      <c r="X8932"/>
    </row>
    <row r="8933" spans="2:24" x14ac:dyDescent="0.25">
      <c r="B8933" s="146"/>
      <c r="C8933" s="31"/>
      <c r="D8933" s="31"/>
      <c r="E8933" s="44"/>
      <c r="F8933" s="43"/>
      <c r="G8933" s="84"/>
      <c r="H8933" s="31"/>
      <c r="I8933" s="31"/>
      <c r="J8933" s="84"/>
      <c r="K8933" s="31"/>
      <c r="L8933" s="31"/>
      <c r="M8933" s="169"/>
      <c r="N8933" s="148"/>
      <c r="O8933" s="106"/>
      <c r="P8933" s="43"/>
      <c r="Q8933" s="31"/>
      <c r="R8933" s="84"/>
      <c r="S8933" s="31"/>
      <c r="T8933" s="31"/>
      <c r="U8933" s="169"/>
      <c r="V8933" s="150"/>
      <c r="W8933" s="141" t="str" cm="1">
        <f t="array" ref="W8933">IF(SUM(LEN(B8933:V8933))=0,"",IF(OR(OR(ISBLANK(F8933),SUM(LEN(C8933),LEN(D8933))=0),AND(NOT(E8933="Unknown"),ISBLANK(J8933)),AND(NOT(O8933="Unknown"),ISBLANK(R8933))),"Missing Information", INDEX(Table15[Entire Service Line Classification], MATCH(SUMIFS(Table15[Unique ID],Table15[System-Owned Portion],E8933,Table15[If Material Anything Other than "Lead" in Column E,Was Material Ever Previously Lead?],G8933,Table15[Customer-Owned Portion],O8933),Table15[Unique ID],0),0)))</f>
        <v/>
      </c>
      <c r="X8933"/>
    </row>
    <row r="8934" spans="2:24" x14ac:dyDescent="0.25">
      <c r="B8934" s="146"/>
      <c r="C8934" s="31"/>
      <c r="D8934" s="31"/>
      <c r="E8934" s="44"/>
      <c r="F8934" s="43"/>
      <c r="G8934" s="84"/>
      <c r="H8934" s="31"/>
      <c r="I8934" s="31"/>
      <c r="J8934" s="84"/>
      <c r="K8934" s="31"/>
      <c r="L8934" s="31"/>
      <c r="M8934" s="169"/>
      <c r="N8934" s="148"/>
      <c r="O8934" s="106"/>
      <c r="P8934" s="43"/>
      <c r="Q8934" s="31"/>
      <c r="R8934" s="84"/>
      <c r="S8934" s="31"/>
      <c r="T8934" s="31"/>
      <c r="U8934" s="169"/>
      <c r="V8934" s="150"/>
      <c r="W8934" s="141" t="str" cm="1">
        <f t="array" ref="W8934">IF(SUM(LEN(B8934:V8934))=0,"",IF(OR(OR(ISBLANK(F8934),SUM(LEN(C8934),LEN(D8934))=0),AND(NOT(E8934="Unknown"),ISBLANK(J8934)),AND(NOT(O8934="Unknown"),ISBLANK(R8934))),"Missing Information", INDEX(Table15[Entire Service Line Classification], MATCH(SUMIFS(Table15[Unique ID],Table15[System-Owned Portion],E8934,Table15[If Material Anything Other than "Lead" in Column E,Was Material Ever Previously Lead?],G8934,Table15[Customer-Owned Portion],O8934),Table15[Unique ID],0),0)))</f>
        <v/>
      </c>
      <c r="X8934"/>
    </row>
    <row r="8935" spans="2:24" x14ac:dyDescent="0.25">
      <c r="B8935" s="146"/>
      <c r="C8935" s="31"/>
      <c r="D8935" s="31"/>
      <c r="E8935" s="44"/>
      <c r="F8935" s="43"/>
      <c r="G8935" s="84"/>
      <c r="H8935" s="31"/>
      <c r="I8935" s="31"/>
      <c r="J8935" s="84"/>
      <c r="K8935" s="31"/>
      <c r="L8935" s="31"/>
      <c r="M8935" s="169"/>
      <c r="N8935" s="148"/>
      <c r="O8935" s="106"/>
      <c r="P8935" s="43"/>
      <c r="Q8935" s="31"/>
      <c r="R8935" s="84"/>
      <c r="S8935" s="31"/>
      <c r="T8935" s="31"/>
      <c r="U8935" s="169"/>
      <c r="V8935" s="150"/>
      <c r="W8935" s="141" t="str" cm="1">
        <f t="array" ref="W8935">IF(SUM(LEN(B8935:V8935))=0,"",IF(OR(OR(ISBLANK(F8935),SUM(LEN(C8935),LEN(D8935))=0),AND(NOT(E8935="Unknown"),ISBLANK(J8935)),AND(NOT(O8935="Unknown"),ISBLANK(R8935))),"Missing Information", INDEX(Table15[Entire Service Line Classification], MATCH(SUMIFS(Table15[Unique ID],Table15[System-Owned Portion],E8935,Table15[If Material Anything Other than "Lead" in Column E,Was Material Ever Previously Lead?],G8935,Table15[Customer-Owned Portion],O8935),Table15[Unique ID],0),0)))</f>
        <v/>
      </c>
      <c r="X8935"/>
    </row>
    <row r="8936" spans="2:24" x14ac:dyDescent="0.25">
      <c r="B8936" s="146"/>
      <c r="C8936" s="31"/>
      <c r="D8936" s="31"/>
      <c r="E8936" s="44"/>
      <c r="F8936" s="43"/>
      <c r="G8936" s="84"/>
      <c r="H8936" s="31"/>
      <c r="I8936" s="31"/>
      <c r="J8936" s="84"/>
      <c r="K8936" s="31"/>
      <c r="L8936" s="31"/>
      <c r="M8936" s="169"/>
      <c r="N8936" s="148"/>
      <c r="O8936" s="106"/>
      <c r="P8936" s="43"/>
      <c r="Q8936" s="31"/>
      <c r="R8936" s="84"/>
      <c r="S8936" s="31"/>
      <c r="T8936" s="31"/>
      <c r="U8936" s="169"/>
      <c r="V8936" s="150"/>
      <c r="W8936" s="141" t="str" cm="1">
        <f t="array" ref="W8936">IF(SUM(LEN(B8936:V8936))=0,"",IF(OR(OR(ISBLANK(F8936),SUM(LEN(C8936),LEN(D8936))=0),AND(NOT(E8936="Unknown"),ISBLANK(J8936)),AND(NOT(O8936="Unknown"),ISBLANK(R8936))),"Missing Information", INDEX(Table15[Entire Service Line Classification], MATCH(SUMIFS(Table15[Unique ID],Table15[System-Owned Portion],E8936,Table15[If Material Anything Other than "Lead" in Column E,Was Material Ever Previously Lead?],G8936,Table15[Customer-Owned Portion],O8936),Table15[Unique ID],0),0)))</f>
        <v/>
      </c>
      <c r="X8936"/>
    </row>
    <row r="8937" spans="2:24" x14ac:dyDescent="0.25">
      <c r="B8937" s="146"/>
      <c r="C8937" s="31"/>
      <c r="D8937" s="31"/>
      <c r="E8937" s="44"/>
      <c r="F8937" s="43"/>
      <c r="G8937" s="84"/>
      <c r="H8937" s="31"/>
      <c r="I8937" s="31"/>
      <c r="J8937" s="84"/>
      <c r="K8937" s="31"/>
      <c r="L8937" s="31"/>
      <c r="M8937" s="169"/>
      <c r="N8937" s="148"/>
      <c r="O8937" s="106"/>
      <c r="P8937" s="43"/>
      <c r="Q8937" s="31"/>
      <c r="R8937" s="84"/>
      <c r="S8937" s="31"/>
      <c r="T8937" s="31"/>
      <c r="U8937" s="169"/>
      <c r="V8937" s="150"/>
      <c r="W8937" s="141" t="str" cm="1">
        <f t="array" ref="W8937">IF(SUM(LEN(B8937:V8937))=0,"",IF(OR(OR(ISBLANK(F8937),SUM(LEN(C8937),LEN(D8937))=0),AND(NOT(E8937="Unknown"),ISBLANK(J8937)),AND(NOT(O8937="Unknown"),ISBLANK(R8937))),"Missing Information", INDEX(Table15[Entire Service Line Classification], MATCH(SUMIFS(Table15[Unique ID],Table15[System-Owned Portion],E8937,Table15[If Material Anything Other than "Lead" in Column E,Was Material Ever Previously Lead?],G8937,Table15[Customer-Owned Portion],O8937),Table15[Unique ID],0),0)))</f>
        <v/>
      </c>
      <c r="X8937"/>
    </row>
    <row r="8938" spans="2:24" x14ac:dyDescent="0.25">
      <c r="B8938" s="146"/>
      <c r="C8938" s="31"/>
      <c r="D8938" s="31"/>
      <c r="E8938" s="44"/>
      <c r="F8938" s="43"/>
      <c r="G8938" s="84"/>
      <c r="H8938" s="31"/>
      <c r="I8938" s="31"/>
      <c r="J8938" s="84"/>
      <c r="K8938" s="31"/>
      <c r="L8938" s="31"/>
      <c r="M8938" s="169"/>
      <c r="N8938" s="148"/>
      <c r="O8938" s="106"/>
      <c r="P8938" s="43"/>
      <c r="Q8938" s="31"/>
      <c r="R8938" s="84"/>
      <c r="S8938" s="31"/>
      <c r="T8938" s="31"/>
      <c r="U8938" s="169"/>
      <c r="V8938" s="150"/>
      <c r="W8938" s="141" t="str" cm="1">
        <f t="array" ref="W8938">IF(SUM(LEN(B8938:V8938))=0,"",IF(OR(OR(ISBLANK(F8938),SUM(LEN(C8938),LEN(D8938))=0),AND(NOT(E8938="Unknown"),ISBLANK(J8938)),AND(NOT(O8938="Unknown"),ISBLANK(R8938))),"Missing Information", INDEX(Table15[Entire Service Line Classification], MATCH(SUMIFS(Table15[Unique ID],Table15[System-Owned Portion],E8938,Table15[If Material Anything Other than "Lead" in Column E,Was Material Ever Previously Lead?],G8938,Table15[Customer-Owned Portion],O8938),Table15[Unique ID],0),0)))</f>
        <v/>
      </c>
      <c r="X8938"/>
    </row>
    <row r="8939" spans="2:24" x14ac:dyDescent="0.25">
      <c r="B8939" s="146"/>
      <c r="C8939" s="31"/>
      <c r="D8939" s="31"/>
      <c r="E8939" s="44"/>
      <c r="F8939" s="43"/>
      <c r="G8939" s="84"/>
      <c r="H8939" s="31"/>
      <c r="I8939" s="31"/>
      <c r="J8939" s="84"/>
      <c r="K8939" s="31"/>
      <c r="L8939" s="31"/>
      <c r="M8939" s="169"/>
      <c r="N8939" s="148"/>
      <c r="O8939" s="106"/>
      <c r="P8939" s="43"/>
      <c r="Q8939" s="31"/>
      <c r="R8939" s="84"/>
      <c r="S8939" s="31"/>
      <c r="T8939" s="31"/>
      <c r="U8939" s="169"/>
      <c r="V8939" s="150"/>
      <c r="W8939" s="141" t="str" cm="1">
        <f t="array" ref="W8939">IF(SUM(LEN(B8939:V8939))=0,"",IF(OR(OR(ISBLANK(F8939),SUM(LEN(C8939),LEN(D8939))=0),AND(NOT(E8939="Unknown"),ISBLANK(J8939)),AND(NOT(O8939="Unknown"),ISBLANK(R8939))),"Missing Information", INDEX(Table15[Entire Service Line Classification], MATCH(SUMIFS(Table15[Unique ID],Table15[System-Owned Portion],E8939,Table15[If Material Anything Other than "Lead" in Column E,Was Material Ever Previously Lead?],G8939,Table15[Customer-Owned Portion],O8939),Table15[Unique ID],0),0)))</f>
        <v/>
      </c>
      <c r="X8939"/>
    </row>
    <row r="8940" spans="2:24" x14ac:dyDescent="0.25">
      <c r="B8940" s="146"/>
      <c r="C8940" s="31"/>
      <c r="D8940" s="31"/>
      <c r="E8940" s="44"/>
      <c r="F8940" s="43"/>
      <c r="G8940" s="84"/>
      <c r="H8940" s="31"/>
      <c r="I8940" s="31"/>
      <c r="J8940" s="84"/>
      <c r="K8940" s="31"/>
      <c r="L8940" s="31"/>
      <c r="M8940" s="169"/>
      <c r="N8940" s="148"/>
      <c r="O8940" s="106"/>
      <c r="P8940" s="43"/>
      <c r="Q8940" s="31"/>
      <c r="R8940" s="84"/>
      <c r="S8940" s="31"/>
      <c r="T8940" s="31"/>
      <c r="U8940" s="169"/>
      <c r="V8940" s="150"/>
      <c r="W8940" s="141" t="str" cm="1">
        <f t="array" ref="W8940">IF(SUM(LEN(B8940:V8940))=0,"",IF(OR(OR(ISBLANK(F8940),SUM(LEN(C8940),LEN(D8940))=0),AND(NOT(E8940="Unknown"),ISBLANK(J8940)),AND(NOT(O8940="Unknown"),ISBLANK(R8940))),"Missing Information", INDEX(Table15[Entire Service Line Classification], MATCH(SUMIFS(Table15[Unique ID],Table15[System-Owned Portion],E8940,Table15[If Material Anything Other than "Lead" in Column E,Was Material Ever Previously Lead?],G8940,Table15[Customer-Owned Portion],O8940),Table15[Unique ID],0),0)))</f>
        <v/>
      </c>
      <c r="X8940"/>
    </row>
    <row r="8941" spans="2:24" x14ac:dyDescent="0.25">
      <c r="B8941" s="146"/>
      <c r="C8941" s="31"/>
      <c r="D8941" s="31"/>
      <c r="E8941" s="44"/>
      <c r="F8941" s="43"/>
      <c r="G8941" s="84"/>
      <c r="H8941" s="31"/>
      <c r="I8941" s="31"/>
      <c r="J8941" s="84"/>
      <c r="K8941" s="31"/>
      <c r="L8941" s="31"/>
      <c r="M8941" s="169"/>
      <c r="N8941" s="148"/>
      <c r="O8941" s="106"/>
      <c r="P8941" s="43"/>
      <c r="Q8941" s="31"/>
      <c r="R8941" s="84"/>
      <c r="S8941" s="31"/>
      <c r="T8941" s="31"/>
      <c r="U8941" s="169"/>
      <c r="V8941" s="150"/>
      <c r="W8941" s="141" t="str" cm="1">
        <f t="array" ref="W8941">IF(SUM(LEN(B8941:V8941))=0,"",IF(OR(OR(ISBLANK(F8941),SUM(LEN(C8941),LEN(D8941))=0),AND(NOT(E8941="Unknown"),ISBLANK(J8941)),AND(NOT(O8941="Unknown"),ISBLANK(R8941))),"Missing Information", INDEX(Table15[Entire Service Line Classification], MATCH(SUMIFS(Table15[Unique ID],Table15[System-Owned Portion],E8941,Table15[If Material Anything Other than "Lead" in Column E,Was Material Ever Previously Lead?],G8941,Table15[Customer-Owned Portion],O8941),Table15[Unique ID],0),0)))</f>
        <v/>
      </c>
      <c r="X8941"/>
    </row>
    <row r="8942" spans="2:24" x14ac:dyDescent="0.25">
      <c r="B8942" s="146"/>
      <c r="C8942" s="31"/>
      <c r="D8942" s="31"/>
      <c r="E8942" s="44"/>
      <c r="F8942" s="43"/>
      <c r="G8942" s="84"/>
      <c r="H8942" s="31"/>
      <c r="I8942" s="31"/>
      <c r="J8942" s="84"/>
      <c r="K8942" s="31"/>
      <c r="L8942" s="31"/>
      <c r="M8942" s="169"/>
      <c r="N8942" s="148"/>
      <c r="O8942" s="106"/>
      <c r="P8942" s="43"/>
      <c r="Q8942" s="31"/>
      <c r="R8942" s="84"/>
      <c r="S8942" s="31"/>
      <c r="T8942" s="31"/>
      <c r="U8942" s="169"/>
      <c r="V8942" s="150"/>
      <c r="W8942" s="141" t="str" cm="1">
        <f t="array" ref="W8942">IF(SUM(LEN(B8942:V8942))=0,"",IF(OR(OR(ISBLANK(F8942),SUM(LEN(C8942),LEN(D8942))=0),AND(NOT(E8942="Unknown"),ISBLANK(J8942)),AND(NOT(O8942="Unknown"),ISBLANK(R8942))),"Missing Information", INDEX(Table15[Entire Service Line Classification], MATCH(SUMIFS(Table15[Unique ID],Table15[System-Owned Portion],E8942,Table15[If Material Anything Other than "Lead" in Column E,Was Material Ever Previously Lead?],G8942,Table15[Customer-Owned Portion],O8942),Table15[Unique ID],0),0)))</f>
        <v/>
      </c>
      <c r="X8942"/>
    </row>
    <row r="8943" spans="2:24" x14ac:dyDescent="0.25">
      <c r="B8943" s="146"/>
      <c r="C8943" s="31"/>
      <c r="D8943" s="31"/>
      <c r="E8943" s="44"/>
      <c r="F8943" s="43"/>
      <c r="G8943" s="84"/>
      <c r="H8943" s="31"/>
      <c r="I8943" s="31"/>
      <c r="J8943" s="84"/>
      <c r="K8943" s="31"/>
      <c r="L8943" s="31"/>
      <c r="M8943" s="169"/>
      <c r="N8943" s="148"/>
      <c r="O8943" s="106"/>
      <c r="P8943" s="43"/>
      <c r="Q8943" s="31"/>
      <c r="R8943" s="84"/>
      <c r="S8943" s="31"/>
      <c r="T8943" s="31"/>
      <c r="U8943" s="169"/>
      <c r="V8943" s="150"/>
      <c r="W8943" s="141" t="str" cm="1">
        <f t="array" ref="W8943">IF(SUM(LEN(B8943:V8943))=0,"",IF(OR(OR(ISBLANK(F8943),SUM(LEN(C8943),LEN(D8943))=0),AND(NOT(E8943="Unknown"),ISBLANK(J8943)),AND(NOT(O8943="Unknown"),ISBLANK(R8943))),"Missing Information", INDEX(Table15[Entire Service Line Classification], MATCH(SUMIFS(Table15[Unique ID],Table15[System-Owned Portion],E8943,Table15[If Material Anything Other than "Lead" in Column E,Was Material Ever Previously Lead?],G8943,Table15[Customer-Owned Portion],O8943),Table15[Unique ID],0),0)))</f>
        <v/>
      </c>
      <c r="X8943"/>
    </row>
    <row r="8944" spans="2:24" x14ac:dyDescent="0.25">
      <c r="B8944" s="146"/>
      <c r="C8944" s="31"/>
      <c r="D8944" s="31"/>
      <c r="E8944" s="44"/>
      <c r="F8944" s="43"/>
      <c r="G8944" s="84"/>
      <c r="H8944" s="31"/>
      <c r="I8944" s="31"/>
      <c r="J8944" s="84"/>
      <c r="K8944" s="31"/>
      <c r="L8944" s="31"/>
      <c r="M8944" s="169"/>
      <c r="N8944" s="148"/>
      <c r="O8944" s="106"/>
      <c r="P8944" s="43"/>
      <c r="Q8944" s="31"/>
      <c r="R8944" s="84"/>
      <c r="S8944" s="31"/>
      <c r="T8944" s="31"/>
      <c r="U8944" s="169"/>
      <c r="V8944" s="150"/>
      <c r="W8944" s="141" t="str" cm="1">
        <f t="array" ref="W8944">IF(SUM(LEN(B8944:V8944))=0,"",IF(OR(OR(ISBLANK(F8944),SUM(LEN(C8944),LEN(D8944))=0),AND(NOT(E8944="Unknown"),ISBLANK(J8944)),AND(NOT(O8944="Unknown"),ISBLANK(R8944))),"Missing Information", INDEX(Table15[Entire Service Line Classification], MATCH(SUMIFS(Table15[Unique ID],Table15[System-Owned Portion],E8944,Table15[If Material Anything Other than "Lead" in Column E,Was Material Ever Previously Lead?],G8944,Table15[Customer-Owned Portion],O8944),Table15[Unique ID],0),0)))</f>
        <v/>
      </c>
      <c r="X8944"/>
    </row>
    <row r="8945" spans="2:24" x14ac:dyDescent="0.25">
      <c r="B8945" s="146"/>
      <c r="C8945" s="31"/>
      <c r="D8945" s="31"/>
      <c r="E8945" s="44"/>
      <c r="F8945" s="43"/>
      <c r="G8945" s="84"/>
      <c r="H8945" s="31"/>
      <c r="I8945" s="31"/>
      <c r="J8945" s="84"/>
      <c r="K8945" s="31"/>
      <c r="L8945" s="31"/>
      <c r="M8945" s="169"/>
      <c r="N8945" s="148"/>
      <c r="O8945" s="106"/>
      <c r="P8945" s="43"/>
      <c r="Q8945" s="31"/>
      <c r="R8945" s="84"/>
      <c r="S8945" s="31"/>
      <c r="T8945" s="31"/>
      <c r="U8945" s="169"/>
      <c r="V8945" s="150"/>
      <c r="W8945" s="141" t="str" cm="1">
        <f t="array" ref="W8945">IF(SUM(LEN(B8945:V8945))=0,"",IF(OR(OR(ISBLANK(F8945),SUM(LEN(C8945),LEN(D8945))=0),AND(NOT(E8945="Unknown"),ISBLANK(J8945)),AND(NOT(O8945="Unknown"),ISBLANK(R8945))),"Missing Information", INDEX(Table15[Entire Service Line Classification], MATCH(SUMIFS(Table15[Unique ID],Table15[System-Owned Portion],E8945,Table15[If Material Anything Other than "Lead" in Column E,Was Material Ever Previously Lead?],G8945,Table15[Customer-Owned Portion],O8945),Table15[Unique ID],0),0)))</f>
        <v/>
      </c>
      <c r="X8945"/>
    </row>
    <row r="8946" spans="2:24" x14ac:dyDescent="0.25">
      <c r="B8946" s="146"/>
      <c r="C8946" s="31"/>
      <c r="D8946" s="31"/>
      <c r="E8946" s="44"/>
      <c r="F8946" s="43"/>
      <c r="G8946" s="84"/>
      <c r="H8946" s="31"/>
      <c r="I8946" s="31"/>
      <c r="J8946" s="84"/>
      <c r="K8946" s="31"/>
      <c r="L8946" s="31"/>
      <c r="M8946" s="169"/>
      <c r="N8946" s="148"/>
      <c r="O8946" s="106"/>
      <c r="P8946" s="43"/>
      <c r="Q8946" s="31"/>
      <c r="R8946" s="84"/>
      <c r="S8946" s="31"/>
      <c r="T8946" s="31"/>
      <c r="U8946" s="169"/>
      <c r="V8946" s="150"/>
      <c r="W8946" s="141" t="str" cm="1">
        <f t="array" ref="W8946">IF(SUM(LEN(B8946:V8946))=0,"",IF(OR(OR(ISBLANK(F8946),SUM(LEN(C8946),LEN(D8946))=0),AND(NOT(E8946="Unknown"),ISBLANK(J8946)),AND(NOT(O8946="Unknown"),ISBLANK(R8946))),"Missing Information", INDEX(Table15[Entire Service Line Classification], MATCH(SUMIFS(Table15[Unique ID],Table15[System-Owned Portion],E8946,Table15[If Material Anything Other than "Lead" in Column E,Was Material Ever Previously Lead?],G8946,Table15[Customer-Owned Portion],O8946),Table15[Unique ID],0),0)))</f>
        <v/>
      </c>
      <c r="X8946"/>
    </row>
    <row r="8947" spans="2:24" x14ac:dyDescent="0.25">
      <c r="B8947" s="146"/>
      <c r="C8947" s="31"/>
      <c r="D8947" s="31"/>
      <c r="E8947" s="44"/>
      <c r="F8947" s="43"/>
      <c r="G8947" s="84"/>
      <c r="H8947" s="31"/>
      <c r="I8947" s="31"/>
      <c r="J8947" s="84"/>
      <c r="K8947" s="31"/>
      <c r="L8947" s="31"/>
      <c r="M8947" s="169"/>
      <c r="N8947" s="148"/>
      <c r="O8947" s="106"/>
      <c r="P8947" s="43"/>
      <c r="Q8947" s="31"/>
      <c r="R8947" s="84"/>
      <c r="S8947" s="31"/>
      <c r="T8947" s="31"/>
      <c r="U8947" s="169"/>
      <c r="V8947" s="150"/>
      <c r="W8947" s="141" t="str" cm="1">
        <f t="array" ref="W8947">IF(SUM(LEN(B8947:V8947))=0,"",IF(OR(OR(ISBLANK(F8947),SUM(LEN(C8947),LEN(D8947))=0),AND(NOT(E8947="Unknown"),ISBLANK(J8947)),AND(NOT(O8947="Unknown"),ISBLANK(R8947))),"Missing Information", INDEX(Table15[Entire Service Line Classification], MATCH(SUMIFS(Table15[Unique ID],Table15[System-Owned Portion],E8947,Table15[If Material Anything Other than "Lead" in Column E,Was Material Ever Previously Lead?],G8947,Table15[Customer-Owned Portion],O8947),Table15[Unique ID],0),0)))</f>
        <v/>
      </c>
      <c r="X8947"/>
    </row>
    <row r="8948" spans="2:24" x14ac:dyDescent="0.25">
      <c r="B8948" s="146"/>
      <c r="C8948" s="31"/>
      <c r="D8948" s="31"/>
      <c r="E8948" s="44"/>
      <c r="F8948" s="43"/>
      <c r="G8948" s="84"/>
      <c r="H8948" s="31"/>
      <c r="I8948" s="31"/>
      <c r="J8948" s="84"/>
      <c r="K8948" s="31"/>
      <c r="L8948" s="31"/>
      <c r="M8948" s="169"/>
      <c r="N8948" s="148"/>
      <c r="O8948" s="106"/>
      <c r="P8948" s="43"/>
      <c r="Q8948" s="31"/>
      <c r="R8948" s="84"/>
      <c r="S8948" s="31"/>
      <c r="T8948" s="31"/>
      <c r="U8948" s="169"/>
      <c r="V8948" s="150"/>
      <c r="W8948" s="141" t="str" cm="1">
        <f t="array" ref="W8948">IF(SUM(LEN(B8948:V8948))=0,"",IF(OR(OR(ISBLANK(F8948),SUM(LEN(C8948),LEN(D8948))=0),AND(NOT(E8948="Unknown"),ISBLANK(J8948)),AND(NOT(O8948="Unknown"),ISBLANK(R8948))),"Missing Information", INDEX(Table15[Entire Service Line Classification], MATCH(SUMIFS(Table15[Unique ID],Table15[System-Owned Portion],E8948,Table15[If Material Anything Other than "Lead" in Column E,Was Material Ever Previously Lead?],G8948,Table15[Customer-Owned Portion],O8948),Table15[Unique ID],0),0)))</f>
        <v/>
      </c>
      <c r="X8948"/>
    </row>
    <row r="8949" spans="2:24" x14ac:dyDescent="0.25">
      <c r="B8949" s="146"/>
      <c r="C8949" s="31"/>
      <c r="D8949" s="31"/>
      <c r="E8949" s="44"/>
      <c r="F8949" s="43"/>
      <c r="G8949" s="84"/>
      <c r="H8949" s="31"/>
      <c r="I8949" s="31"/>
      <c r="J8949" s="84"/>
      <c r="K8949" s="31"/>
      <c r="L8949" s="31"/>
      <c r="M8949" s="169"/>
      <c r="N8949" s="148"/>
      <c r="O8949" s="106"/>
      <c r="P8949" s="43"/>
      <c r="Q8949" s="31"/>
      <c r="R8949" s="84"/>
      <c r="S8949" s="31"/>
      <c r="T8949" s="31"/>
      <c r="U8949" s="169"/>
      <c r="V8949" s="150"/>
      <c r="W8949" s="141" t="str" cm="1">
        <f t="array" ref="W8949">IF(SUM(LEN(B8949:V8949))=0,"",IF(OR(OR(ISBLANK(F8949),SUM(LEN(C8949),LEN(D8949))=0),AND(NOT(E8949="Unknown"),ISBLANK(J8949)),AND(NOT(O8949="Unknown"),ISBLANK(R8949))),"Missing Information", INDEX(Table15[Entire Service Line Classification], MATCH(SUMIFS(Table15[Unique ID],Table15[System-Owned Portion],E8949,Table15[If Material Anything Other than "Lead" in Column E,Was Material Ever Previously Lead?],G8949,Table15[Customer-Owned Portion],O8949),Table15[Unique ID],0),0)))</f>
        <v/>
      </c>
      <c r="X8949"/>
    </row>
    <row r="8950" spans="2:24" x14ac:dyDescent="0.25">
      <c r="B8950" s="146"/>
      <c r="C8950" s="31"/>
      <c r="D8950" s="31"/>
      <c r="E8950" s="44"/>
      <c r="F8950" s="43"/>
      <c r="G8950" s="84"/>
      <c r="H8950" s="31"/>
      <c r="I8950" s="31"/>
      <c r="J8950" s="84"/>
      <c r="K8950" s="31"/>
      <c r="L8950" s="31"/>
      <c r="M8950" s="169"/>
      <c r="N8950" s="148"/>
      <c r="O8950" s="106"/>
      <c r="P8950" s="43"/>
      <c r="Q8950" s="31"/>
      <c r="R8950" s="84"/>
      <c r="S8950" s="31"/>
      <c r="T8950" s="31"/>
      <c r="U8950" s="169"/>
      <c r="V8950" s="150"/>
      <c r="W8950" s="141" t="str" cm="1">
        <f t="array" ref="W8950">IF(SUM(LEN(B8950:V8950))=0,"",IF(OR(OR(ISBLANK(F8950),SUM(LEN(C8950),LEN(D8950))=0),AND(NOT(E8950="Unknown"),ISBLANK(J8950)),AND(NOT(O8950="Unknown"),ISBLANK(R8950))),"Missing Information", INDEX(Table15[Entire Service Line Classification], MATCH(SUMIFS(Table15[Unique ID],Table15[System-Owned Portion],E8950,Table15[If Material Anything Other than "Lead" in Column E,Was Material Ever Previously Lead?],G8950,Table15[Customer-Owned Portion],O8950),Table15[Unique ID],0),0)))</f>
        <v/>
      </c>
      <c r="X8950"/>
    </row>
    <row r="8951" spans="2:24" x14ac:dyDescent="0.25">
      <c r="B8951" s="146"/>
      <c r="C8951" s="31"/>
      <c r="D8951" s="31"/>
      <c r="E8951" s="44"/>
      <c r="F8951" s="43"/>
      <c r="G8951" s="84"/>
      <c r="H8951" s="31"/>
      <c r="I8951" s="31"/>
      <c r="J8951" s="84"/>
      <c r="K8951" s="31"/>
      <c r="L8951" s="31"/>
      <c r="M8951" s="169"/>
      <c r="N8951" s="148"/>
      <c r="O8951" s="106"/>
      <c r="P8951" s="43"/>
      <c r="Q8951" s="31"/>
      <c r="R8951" s="84"/>
      <c r="S8951" s="31"/>
      <c r="T8951" s="31"/>
      <c r="U8951" s="169"/>
      <c r="V8951" s="150"/>
      <c r="W8951" s="141" t="str" cm="1">
        <f t="array" ref="W8951">IF(SUM(LEN(B8951:V8951))=0,"",IF(OR(OR(ISBLANK(F8951),SUM(LEN(C8951),LEN(D8951))=0),AND(NOT(E8951="Unknown"),ISBLANK(J8951)),AND(NOT(O8951="Unknown"),ISBLANK(R8951))),"Missing Information", INDEX(Table15[Entire Service Line Classification], MATCH(SUMIFS(Table15[Unique ID],Table15[System-Owned Portion],E8951,Table15[If Material Anything Other than "Lead" in Column E,Was Material Ever Previously Lead?],G8951,Table15[Customer-Owned Portion],O8951),Table15[Unique ID],0),0)))</f>
        <v/>
      </c>
      <c r="X8951"/>
    </row>
    <row r="8952" spans="2:24" x14ac:dyDescent="0.25">
      <c r="B8952" s="146"/>
      <c r="C8952" s="31"/>
      <c r="D8952" s="31"/>
      <c r="E8952" s="44"/>
      <c r="F8952" s="43"/>
      <c r="G8952" s="84"/>
      <c r="H8952" s="31"/>
      <c r="I8952" s="31"/>
      <c r="J8952" s="84"/>
      <c r="K8952" s="31"/>
      <c r="L8952" s="31"/>
      <c r="M8952" s="169"/>
      <c r="N8952" s="148"/>
      <c r="O8952" s="106"/>
      <c r="P8952" s="43"/>
      <c r="Q8952" s="31"/>
      <c r="R8952" s="84"/>
      <c r="S8952" s="31"/>
      <c r="T8952" s="31"/>
      <c r="U8952" s="169"/>
      <c r="V8952" s="150"/>
      <c r="W8952" s="141" t="str" cm="1">
        <f t="array" ref="W8952">IF(SUM(LEN(B8952:V8952))=0,"",IF(OR(OR(ISBLANK(F8952),SUM(LEN(C8952),LEN(D8952))=0),AND(NOT(E8952="Unknown"),ISBLANK(J8952)),AND(NOT(O8952="Unknown"),ISBLANK(R8952))),"Missing Information", INDEX(Table15[Entire Service Line Classification], MATCH(SUMIFS(Table15[Unique ID],Table15[System-Owned Portion],E8952,Table15[If Material Anything Other than "Lead" in Column E,Was Material Ever Previously Lead?],G8952,Table15[Customer-Owned Portion],O8952),Table15[Unique ID],0),0)))</f>
        <v/>
      </c>
      <c r="X8952"/>
    </row>
    <row r="8953" spans="2:24" x14ac:dyDescent="0.25">
      <c r="B8953" s="146"/>
      <c r="C8953" s="31"/>
      <c r="D8953" s="31"/>
      <c r="E8953" s="44"/>
      <c r="F8953" s="43"/>
      <c r="G8953" s="84"/>
      <c r="H8953" s="31"/>
      <c r="I8953" s="31"/>
      <c r="J8953" s="84"/>
      <c r="K8953" s="31"/>
      <c r="L8953" s="31"/>
      <c r="M8953" s="169"/>
      <c r="N8953" s="148"/>
      <c r="O8953" s="106"/>
      <c r="P8953" s="43"/>
      <c r="Q8953" s="31"/>
      <c r="R8953" s="84"/>
      <c r="S8953" s="31"/>
      <c r="T8953" s="31"/>
      <c r="U8953" s="169"/>
      <c r="V8953" s="150"/>
      <c r="W8953" s="141" t="str" cm="1">
        <f t="array" ref="W8953">IF(SUM(LEN(B8953:V8953))=0,"",IF(OR(OR(ISBLANK(F8953),SUM(LEN(C8953),LEN(D8953))=0),AND(NOT(E8953="Unknown"),ISBLANK(J8953)),AND(NOT(O8953="Unknown"),ISBLANK(R8953))),"Missing Information", INDEX(Table15[Entire Service Line Classification], MATCH(SUMIFS(Table15[Unique ID],Table15[System-Owned Portion],E8953,Table15[If Material Anything Other than "Lead" in Column E,Was Material Ever Previously Lead?],G8953,Table15[Customer-Owned Portion],O8953),Table15[Unique ID],0),0)))</f>
        <v/>
      </c>
      <c r="X8953"/>
    </row>
    <row r="8954" spans="2:24" x14ac:dyDescent="0.25">
      <c r="B8954" s="146"/>
      <c r="C8954" s="31"/>
      <c r="D8954" s="31"/>
      <c r="E8954" s="44"/>
      <c r="F8954" s="43"/>
      <c r="G8954" s="84"/>
      <c r="H8954" s="31"/>
      <c r="I8954" s="31"/>
      <c r="J8954" s="84"/>
      <c r="K8954" s="31"/>
      <c r="L8954" s="31"/>
      <c r="M8954" s="169"/>
      <c r="N8954" s="148"/>
      <c r="O8954" s="106"/>
      <c r="P8954" s="43"/>
      <c r="Q8954" s="31"/>
      <c r="R8954" s="84"/>
      <c r="S8954" s="31"/>
      <c r="T8954" s="31"/>
      <c r="U8954" s="169"/>
      <c r="V8954" s="150"/>
      <c r="W8954" s="141" t="str" cm="1">
        <f t="array" ref="W8954">IF(SUM(LEN(B8954:V8954))=0,"",IF(OR(OR(ISBLANK(F8954),SUM(LEN(C8954),LEN(D8954))=0),AND(NOT(E8954="Unknown"),ISBLANK(J8954)),AND(NOT(O8954="Unknown"),ISBLANK(R8954))),"Missing Information", INDEX(Table15[Entire Service Line Classification], MATCH(SUMIFS(Table15[Unique ID],Table15[System-Owned Portion],E8954,Table15[If Material Anything Other than "Lead" in Column E,Was Material Ever Previously Lead?],G8954,Table15[Customer-Owned Portion],O8954),Table15[Unique ID],0),0)))</f>
        <v/>
      </c>
      <c r="X8954"/>
    </row>
    <row r="8955" spans="2:24" x14ac:dyDescent="0.25">
      <c r="B8955" s="146"/>
      <c r="C8955" s="31"/>
      <c r="D8955" s="31"/>
      <c r="E8955" s="44"/>
      <c r="F8955" s="43"/>
      <c r="G8955" s="84"/>
      <c r="H8955" s="31"/>
      <c r="I8955" s="31"/>
      <c r="J8955" s="84"/>
      <c r="K8955" s="31"/>
      <c r="L8955" s="31"/>
      <c r="M8955" s="169"/>
      <c r="N8955" s="148"/>
      <c r="O8955" s="106"/>
      <c r="P8955" s="43"/>
      <c r="Q8955" s="31"/>
      <c r="R8955" s="84"/>
      <c r="S8955" s="31"/>
      <c r="T8955" s="31"/>
      <c r="U8955" s="169"/>
      <c r="V8955" s="150"/>
      <c r="W8955" s="141" t="str" cm="1">
        <f t="array" ref="W8955">IF(SUM(LEN(B8955:V8955))=0,"",IF(OR(OR(ISBLANK(F8955),SUM(LEN(C8955),LEN(D8955))=0),AND(NOT(E8955="Unknown"),ISBLANK(J8955)),AND(NOT(O8955="Unknown"),ISBLANK(R8955))),"Missing Information", INDEX(Table15[Entire Service Line Classification], MATCH(SUMIFS(Table15[Unique ID],Table15[System-Owned Portion],E8955,Table15[If Material Anything Other than "Lead" in Column E,Was Material Ever Previously Lead?],G8955,Table15[Customer-Owned Portion],O8955),Table15[Unique ID],0),0)))</f>
        <v/>
      </c>
      <c r="X8955"/>
    </row>
    <row r="8956" spans="2:24" x14ac:dyDescent="0.25">
      <c r="B8956" s="146"/>
      <c r="C8956" s="31"/>
      <c r="D8956" s="31"/>
      <c r="E8956" s="44"/>
      <c r="F8956" s="43"/>
      <c r="G8956" s="84"/>
      <c r="H8956" s="31"/>
      <c r="I8956" s="31"/>
      <c r="J8956" s="84"/>
      <c r="K8956" s="31"/>
      <c r="L8956" s="31"/>
      <c r="M8956" s="169"/>
      <c r="N8956" s="148"/>
      <c r="O8956" s="106"/>
      <c r="P8956" s="43"/>
      <c r="Q8956" s="31"/>
      <c r="R8956" s="84"/>
      <c r="S8956" s="31"/>
      <c r="T8956" s="31"/>
      <c r="U8956" s="169"/>
      <c r="V8956" s="150"/>
      <c r="W8956" s="141" t="str" cm="1">
        <f t="array" ref="W8956">IF(SUM(LEN(B8956:V8956))=0,"",IF(OR(OR(ISBLANK(F8956),SUM(LEN(C8956),LEN(D8956))=0),AND(NOT(E8956="Unknown"),ISBLANK(J8956)),AND(NOT(O8956="Unknown"),ISBLANK(R8956))),"Missing Information", INDEX(Table15[Entire Service Line Classification], MATCH(SUMIFS(Table15[Unique ID],Table15[System-Owned Portion],E8956,Table15[If Material Anything Other than "Lead" in Column E,Was Material Ever Previously Lead?],G8956,Table15[Customer-Owned Portion],O8956),Table15[Unique ID],0),0)))</f>
        <v/>
      </c>
      <c r="X8956"/>
    </row>
    <row r="8957" spans="2:24" x14ac:dyDescent="0.25">
      <c r="B8957" s="146"/>
      <c r="C8957" s="31"/>
      <c r="D8957" s="31"/>
      <c r="E8957" s="44"/>
      <c r="F8957" s="43"/>
      <c r="G8957" s="84"/>
      <c r="H8957" s="31"/>
      <c r="I8957" s="31"/>
      <c r="J8957" s="84"/>
      <c r="K8957" s="31"/>
      <c r="L8957" s="31"/>
      <c r="M8957" s="169"/>
      <c r="N8957" s="148"/>
      <c r="O8957" s="106"/>
      <c r="P8957" s="43"/>
      <c r="Q8957" s="31"/>
      <c r="R8957" s="84"/>
      <c r="S8957" s="31"/>
      <c r="T8957" s="31"/>
      <c r="U8957" s="169"/>
      <c r="V8957" s="150"/>
      <c r="W8957" s="141" t="str" cm="1">
        <f t="array" ref="W8957">IF(SUM(LEN(B8957:V8957))=0,"",IF(OR(OR(ISBLANK(F8957),SUM(LEN(C8957),LEN(D8957))=0),AND(NOT(E8957="Unknown"),ISBLANK(J8957)),AND(NOT(O8957="Unknown"),ISBLANK(R8957))),"Missing Information", INDEX(Table15[Entire Service Line Classification], MATCH(SUMIFS(Table15[Unique ID],Table15[System-Owned Portion],E8957,Table15[If Material Anything Other than "Lead" in Column E,Was Material Ever Previously Lead?],G8957,Table15[Customer-Owned Portion],O8957),Table15[Unique ID],0),0)))</f>
        <v/>
      </c>
      <c r="X8957"/>
    </row>
    <row r="8958" spans="2:24" x14ac:dyDescent="0.25">
      <c r="B8958" s="146"/>
      <c r="C8958" s="31"/>
      <c r="D8958" s="31"/>
      <c r="E8958" s="44"/>
      <c r="F8958" s="43"/>
      <c r="G8958" s="84"/>
      <c r="H8958" s="31"/>
      <c r="I8958" s="31"/>
      <c r="J8958" s="84"/>
      <c r="K8958" s="31"/>
      <c r="L8958" s="31"/>
      <c r="M8958" s="169"/>
      <c r="N8958" s="148"/>
      <c r="O8958" s="106"/>
      <c r="P8958" s="43"/>
      <c r="Q8958" s="31"/>
      <c r="R8958" s="84"/>
      <c r="S8958" s="31"/>
      <c r="T8958" s="31"/>
      <c r="U8958" s="169"/>
      <c r="V8958" s="150"/>
      <c r="W8958" s="141" t="str" cm="1">
        <f t="array" ref="W8958">IF(SUM(LEN(B8958:V8958))=0,"",IF(OR(OR(ISBLANK(F8958),SUM(LEN(C8958),LEN(D8958))=0),AND(NOT(E8958="Unknown"),ISBLANK(J8958)),AND(NOT(O8958="Unknown"),ISBLANK(R8958))),"Missing Information", INDEX(Table15[Entire Service Line Classification], MATCH(SUMIFS(Table15[Unique ID],Table15[System-Owned Portion],E8958,Table15[If Material Anything Other than "Lead" in Column E,Was Material Ever Previously Lead?],G8958,Table15[Customer-Owned Portion],O8958),Table15[Unique ID],0),0)))</f>
        <v/>
      </c>
      <c r="X8958"/>
    </row>
    <row r="8959" spans="2:24" x14ac:dyDescent="0.25">
      <c r="B8959" s="146"/>
      <c r="C8959" s="31"/>
      <c r="D8959" s="31"/>
      <c r="E8959" s="44"/>
      <c r="F8959" s="43"/>
      <c r="G8959" s="84"/>
      <c r="H8959" s="31"/>
      <c r="I8959" s="31"/>
      <c r="J8959" s="84"/>
      <c r="K8959" s="31"/>
      <c r="L8959" s="31"/>
      <c r="M8959" s="169"/>
      <c r="N8959" s="148"/>
      <c r="O8959" s="106"/>
      <c r="P8959" s="43"/>
      <c r="Q8959" s="31"/>
      <c r="R8959" s="84"/>
      <c r="S8959" s="31"/>
      <c r="T8959" s="31"/>
      <c r="U8959" s="169"/>
      <c r="V8959" s="150"/>
      <c r="W8959" s="141" t="str" cm="1">
        <f t="array" ref="W8959">IF(SUM(LEN(B8959:V8959))=0,"",IF(OR(OR(ISBLANK(F8959),SUM(LEN(C8959),LEN(D8959))=0),AND(NOT(E8959="Unknown"),ISBLANK(J8959)),AND(NOT(O8959="Unknown"),ISBLANK(R8959))),"Missing Information", INDEX(Table15[Entire Service Line Classification], MATCH(SUMIFS(Table15[Unique ID],Table15[System-Owned Portion],E8959,Table15[If Material Anything Other than "Lead" in Column E,Was Material Ever Previously Lead?],G8959,Table15[Customer-Owned Portion],O8959),Table15[Unique ID],0),0)))</f>
        <v/>
      </c>
      <c r="X8959"/>
    </row>
    <row r="8960" spans="2:24" x14ac:dyDescent="0.25">
      <c r="B8960" s="146"/>
      <c r="C8960" s="31"/>
      <c r="D8960" s="31"/>
      <c r="E8960" s="44"/>
      <c r="F8960" s="43"/>
      <c r="G8960" s="84"/>
      <c r="H8960" s="31"/>
      <c r="I8960" s="31"/>
      <c r="J8960" s="84"/>
      <c r="K8960" s="31"/>
      <c r="L8960" s="31"/>
      <c r="M8960" s="169"/>
      <c r="N8960" s="148"/>
      <c r="O8960" s="106"/>
      <c r="P8960" s="43"/>
      <c r="Q8960" s="31"/>
      <c r="R8960" s="84"/>
      <c r="S8960" s="31"/>
      <c r="T8960" s="31"/>
      <c r="U8960" s="169"/>
      <c r="V8960" s="150"/>
      <c r="W8960" s="141" t="str" cm="1">
        <f t="array" ref="W8960">IF(SUM(LEN(B8960:V8960))=0,"",IF(OR(OR(ISBLANK(F8960),SUM(LEN(C8960),LEN(D8960))=0),AND(NOT(E8960="Unknown"),ISBLANK(J8960)),AND(NOT(O8960="Unknown"),ISBLANK(R8960))),"Missing Information", INDEX(Table15[Entire Service Line Classification], MATCH(SUMIFS(Table15[Unique ID],Table15[System-Owned Portion],E8960,Table15[If Material Anything Other than "Lead" in Column E,Was Material Ever Previously Lead?],G8960,Table15[Customer-Owned Portion],O8960),Table15[Unique ID],0),0)))</f>
        <v/>
      </c>
      <c r="X8960"/>
    </row>
    <row r="8961" spans="2:24" x14ac:dyDescent="0.25">
      <c r="B8961" s="146"/>
      <c r="C8961" s="31"/>
      <c r="D8961" s="31"/>
      <c r="E8961" s="44"/>
      <c r="F8961" s="43"/>
      <c r="G8961" s="84"/>
      <c r="H8961" s="31"/>
      <c r="I8961" s="31"/>
      <c r="J8961" s="84"/>
      <c r="K8961" s="31"/>
      <c r="L8961" s="31"/>
      <c r="M8961" s="169"/>
      <c r="N8961" s="148"/>
      <c r="O8961" s="106"/>
      <c r="P8961" s="43"/>
      <c r="Q8961" s="31"/>
      <c r="R8961" s="84"/>
      <c r="S8961" s="31"/>
      <c r="T8961" s="31"/>
      <c r="U8961" s="169"/>
      <c r="V8961" s="150"/>
      <c r="W8961" s="141" t="str" cm="1">
        <f t="array" ref="W8961">IF(SUM(LEN(B8961:V8961))=0,"",IF(OR(OR(ISBLANK(F8961),SUM(LEN(C8961),LEN(D8961))=0),AND(NOT(E8961="Unknown"),ISBLANK(J8961)),AND(NOT(O8961="Unknown"),ISBLANK(R8961))),"Missing Information", INDEX(Table15[Entire Service Line Classification], MATCH(SUMIFS(Table15[Unique ID],Table15[System-Owned Portion],E8961,Table15[If Material Anything Other than "Lead" in Column E,Was Material Ever Previously Lead?],G8961,Table15[Customer-Owned Portion],O8961),Table15[Unique ID],0),0)))</f>
        <v/>
      </c>
      <c r="X8961"/>
    </row>
    <row r="8962" spans="2:24" x14ac:dyDescent="0.25">
      <c r="B8962" s="146"/>
      <c r="C8962" s="31"/>
      <c r="D8962" s="31"/>
      <c r="E8962" s="44"/>
      <c r="F8962" s="43"/>
      <c r="G8962" s="84"/>
      <c r="H8962" s="31"/>
      <c r="I8962" s="31"/>
      <c r="J8962" s="84"/>
      <c r="K8962" s="31"/>
      <c r="L8962" s="31"/>
      <c r="M8962" s="169"/>
      <c r="N8962" s="148"/>
      <c r="O8962" s="106"/>
      <c r="P8962" s="43"/>
      <c r="Q8962" s="31"/>
      <c r="R8962" s="84"/>
      <c r="S8962" s="31"/>
      <c r="T8962" s="31"/>
      <c r="U8962" s="169"/>
      <c r="V8962" s="150"/>
      <c r="W8962" s="141" t="str" cm="1">
        <f t="array" ref="W8962">IF(SUM(LEN(B8962:V8962))=0,"",IF(OR(OR(ISBLANK(F8962),SUM(LEN(C8962),LEN(D8962))=0),AND(NOT(E8962="Unknown"),ISBLANK(J8962)),AND(NOT(O8962="Unknown"),ISBLANK(R8962))),"Missing Information", INDEX(Table15[Entire Service Line Classification], MATCH(SUMIFS(Table15[Unique ID],Table15[System-Owned Portion],E8962,Table15[If Material Anything Other than "Lead" in Column E,Was Material Ever Previously Lead?],G8962,Table15[Customer-Owned Portion],O8962),Table15[Unique ID],0),0)))</f>
        <v/>
      </c>
      <c r="X8962"/>
    </row>
    <row r="8963" spans="2:24" x14ac:dyDescent="0.25">
      <c r="B8963" s="146"/>
      <c r="C8963" s="31"/>
      <c r="D8963" s="31"/>
      <c r="E8963" s="44"/>
      <c r="F8963" s="43"/>
      <c r="G8963" s="84"/>
      <c r="H8963" s="31"/>
      <c r="I8963" s="31"/>
      <c r="J8963" s="84"/>
      <c r="K8963" s="31"/>
      <c r="L8963" s="31"/>
      <c r="M8963" s="169"/>
      <c r="N8963" s="148"/>
      <c r="O8963" s="106"/>
      <c r="P8963" s="43"/>
      <c r="Q8963" s="31"/>
      <c r="R8963" s="84"/>
      <c r="S8963" s="31"/>
      <c r="T8963" s="31"/>
      <c r="U8963" s="169"/>
      <c r="V8963" s="150"/>
      <c r="W8963" s="141" t="str" cm="1">
        <f t="array" ref="W8963">IF(SUM(LEN(B8963:V8963))=0,"",IF(OR(OR(ISBLANK(F8963),SUM(LEN(C8963),LEN(D8963))=0),AND(NOT(E8963="Unknown"),ISBLANK(J8963)),AND(NOT(O8963="Unknown"),ISBLANK(R8963))),"Missing Information", INDEX(Table15[Entire Service Line Classification], MATCH(SUMIFS(Table15[Unique ID],Table15[System-Owned Portion],E8963,Table15[If Material Anything Other than "Lead" in Column E,Was Material Ever Previously Lead?],G8963,Table15[Customer-Owned Portion],O8963),Table15[Unique ID],0),0)))</f>
        <v/>
      </c>
      <c r="X8963"/>
    </row>
    <row r="8964" spans="2:24" x14ac:dyDescent="0.25">
      <c r="B8964" s="146"/>
      <c r="C8964" s="31"/>
      <c r="D8964" s="31"/>
      <c r="E8964" s="44"/>
      <c r="F8964" s="43"/>
      <c r="G8964" s="84"/>
      <c r="H8964" s="31"/>
      <c r="I8964" s="31"/>
      <c r="J8964" s="84"/>
      <c r="K8964" s="31"/>
      <c r="L8964" s="31"/>
      <c r="M8964" s="169"/>
      <c r="N8964" s="148"/>
      <c r="O8964" s="106"/>
      <c r="P8964" s="43"/>
      <c r="Q8964" s="31"/>
      <c r="R8964" s="84"/>
      <c r="S8964" s="31"/>
      <c r="T8964" s="31"/>
      <c r="U8964" s="169"/>
      <c r="V8964" s="150"/>
      <c r="W8964" s="141" t="str" cm="1">
        <f t="array" ref="W8964">IF(SUM(LEN(B8964:V8964))=0,"",IF(OR(OR(ISBLANK(F8964),SUM(LEN(C8964),LEN(D8964))=0),AND(NOT(E8964="Unknown"),ISBLANK(J8964)),AND(NOT(O8964="Unknown"),ISBLANK(R8964))),"Missing Information", INDEX(Table15[Entire Service Line Classification], MATCH(SUMIFS(Table15[Unique ID],Table15[System-Owned Portion],E8964,Table15[If Material Anything Other than "Lead" in Column E,Was Material Ever Previously Lead?],G8964,Table15[Customer-Owned Portion],O8964),Table15[Unique ID],0),0)))</f>
        <v/>
      </c>
      <c r="X8964"/>
    </row>
    <row r="8965" spans="2:24" x14ac:dyDescent="0.25">
      <c r="B8965" s="146"/>
      <c r="C8965" s="31"/>
      <c r="D8965" s="31"/>
      <c r="E8965" s="44"/>
      <c r="F8965" s="43"/>
      <c r="G8965" s="84"/>
      <c r="H8965" s="31"/>
      <c r="I8965" s="31"/>
      <c r="J8965" s="84"/>
      <c r="K8965" s="31"/>
      <c r="L8965" s="31"/>
      <c r="M8965" s="169"/>
      <c r="N8965" s="148"/>
      <c r="O8965" s="106"/>
      <c r="P8965" s="43"/>
      <c r="Q8965" s="31"/>
      <c r="R8965" s="84"/>
      <c r="S8965" s="31"/>
      <c r="T8965" s="31"/>
      <c r="U8965" s="169"/>
      <c r="V8965" s="150"/>
      <c r="W8965" s="141" t="str" cm="1">
        <f t="array" ref="W8965">IF(SUM(LEN(B8965:V8965))=0,"",IF(OR(OR(ISBLANK(F8965),SUM(LEN(C8965),LEN(D8965))=0),AND(NOT(E8965="Unknown"),ISBLANK(J8965)),AND(NOT(O8965="Unknown"),ISBLANK(R8965))),"Missing Information", INDEX(Table15[Entire Service Line Classification], MATCH(SUMIFS(Table15[Unique ID],Table15[System-Owned Portion],E8965,Table15[If Material Anything Other than "Lead" in Column E,Was Material Ever Previously Lead?],G8965,Table15[Customer-Owned Portion],O8965),Table15[Unique ID],0),0)))</f>
        <v/>
      </c>
      <c r="X8965"/>
    </row>
    <row r="8966" spans="2:24" x14ac:dyDescent="0.25">
      <c r="B8966" s="146"/>
      <c r="C8966" s="31"/>
      <c r="D8966" s="31"/>
      <c r="E8966" s="44"/>
      <c r="F8966" s="43"/>
      <c r="G8966" s="84"/>
      <c r="H8966" s="31"/>
      <c r="I8966" s="31"/>
      <c r="J8966" s="84"/>
      <c r="K8966" s="31"/>
      <c r="L8966" s="31"/>
      <c r="M8966" s="169"/>
      <c r="N8966" s="148"/>
      <c r="O8966" s="106"/>
      <c r="P8966" s="43"/>
      <c r="Q8966" s="31"/>
      <c r="R8966" s="84"/>
      <c r="S8966" s="31"/>
      <c r="T8966" s="31"/>
      <c r="U8966" s="169"/>
      <c r="V8966" s="150"/>
      <c r="W8966" s="141" t="str" cm="1">
        <f t="array" ref="W8966">IF(SUM(LEN(B8966:V8966))=0,"",IF(OR(OR(ISBLANK(F8966),SUM(LEN(C8966),LEN(D8966))=0),AND(NOT(E8966="Unknown"),ISBLANK(J8966)),AND(NOT(O8966="Unknown"),ISBLANK(R8966))),"Missing Information", INDEX(Table15[Entire Service Line Classification], MATCH(SUMIFS(Table15[Unique ID],Table15[System-Owned Portion],E8966,Table15[If Material Anything Other than "Lead" in Column E,Was Material Ever Previously Lead?],G8966,Table15[Customer-Owned Portion],O8966),Table15[Unique ID],0),0)))</f>
        <v/>
      </c>
      <c r="X8966"/>
    </row>
    <row r="8967" spans="2:24" x14ac:dyDescent="0.25">
      <c r="B8967" s="146"/>
      <c r="C8967" s="31"/>
      <c r="D8967" s="31"/>
      <c r="E8967" s="44"/>
      <c r="F8967" s="43"/>
      <c r="G8967" s="84"/>
      <c r="H8967" s="31"/>
      <c r="I8967" s="31"/>
      <c r="J8967" s="84"/>
      <c r="K8967" s="31"/>
      <c r="L8967" s="31"/>
      <c r="M8967" s="169"/>
      <c r="N8967" s="148"/>
      <c r="O8967" s="106"/>
      <c r="P8967" s="43"/>
      <c r="Q8967" s="31"/>
      <c r="R8967" s="84"/>
      <c r="S8967" s="31"/>
      <c r="T8967" s="31"/>
      <c r="U8967" s="169"/>
      <c r="V8967" s="150"/>
      <c r="W8967" s="141" t="str" cm="1">
        <f t="array" ref="W8967">IF(SUM(LEN(B8967:V8967))=0,"",IF(OR(OR(ISBLANK(F8967),SUM(LEN(C8967),LEN(D8967))=0),AND(NOT(E8967="Unknown"),ISBLANK(J8967)),AND(NOT(O8967="Unknown"),ISBLANK(R8967))),"Missing Information", INDEX(Table15[Entire Service Line Classification], MATCH(SUMIFS(Table15[Unique ID],Table15[System-Owned Portion],E8967,Table15[If Material Anything Other than "Lead" in Column E,Was Material Ever Previously Lead?],G8967,Table15[Customer-Owned Portion],O8967),Table15[Unique ID],0),0)))</f>
        <v/>
      </c>
      <c r="X8967"/>
    </row>
    <row r="8968" spans="2:24" x14ac:dyDescent="0.25">
      <c r="B8968" s="146"/>
      <c r="C8968" s="31"/>
      <c r="D8968" s="31"/>
      <c r="E8968" s="44"/>
      <c r="F8968" s="43"/>
      <c r="G8968" s="84"/>
      <c r="H8968" s="31"/>
      <c r="I8968" s="31"/>
      <c r="J8968" s="84"/>
      <c r="K8968" s="31"/>
      <c r="L8968" s="31"/>
      <c r="M8968" s="169"/>
      <c r="N8968" s="148"/>
      <c r="O8968" s="106"/>
      <c r="P8968" s="43"/>
      <c r="Q8968" s="31"/>
      <c r="R8968" s="84"/>
      <c r="S8968" s="31"/>
      <c r="T8968" s="31"/>
      <c r="U8968" s="169"/>
      <c r="V8968" s="150"/>
      <c r="W8968" s="141" t="str" cm="1">
        <f t="array" ref="W8968">IF(SUM(LEN(B8968:V8968))=0,"",IF(OR(OR(ISBLANK(F8968),SUM(LEN(C8968),LEN(D8968))=0),AND(NOT(E8968="Unknown"),ISBLANK(J8968)),AND(NOT(O8968="Unknown"),ISBLANK(R8968))),"Missing Information", INDEX(Table15[Entire Service Line Classification], MATCH(SUMIFS(Table15[Unique ID],Table15[System-Owned Portion],E8968,Table15[If Material Anything Other than "Lead" in Column E,Was Material Ever Previously Lead?],G8968,Table15[Customer-Owned Portion],O8968),Table15[Unique ID],0),0)))</f>
        <v/>
      </c>
      <c r="X8968"/>
    </row>
    <row r="8969" spans="2:24" x14ac:dyDescent="0.25">
      <c r="B8969" s="146"/>
      <c r="C8969" s="31"/>
      <c r="D8969" s="31"/>
      <c r="E8969" s="44"/>
      <c r="F8969" s="43"/>
      <c r="G8969" s="84"/>
      <c r="H8969" s="31"/>
      <c r="I8969" s="31"/>
      <c r="J8969" s="84"/>
      <c r="K8969" s="31"/>
      <c r="L8969" s="31"/>
      <c r="M8969" s="169"/>
      <c r="N8969" s="148"/>
      <c r="O8969" s="106"/>
      <c r="P8969" s="43"/>
      <c r="Q8969" s="31"/>
      <c r="R8969" s="84"/>
      <c r="S8969" s="31"/>
      <c r="T8969" s="31"/>
      <c r="U8969" s="169"/>
      <c r="V8969" s="150"/>
      <c r="W8969" s="141" t="str" cm="1">
        <f t="array" ref="W8969">IF(SUM(LEN(B8969:V8969))=0,"",IF(OR(OR(ISBLANK(F8969),SUM(LEN(C8969),LEN(D8969))=0),AND(NOT(E8969="Unknown"),ISBLANK(J8969)),AND(NOT(O8969="Unknown"),ISBLANK(R8969))),"Missing Information", INDEX(Table15[Entire Service Line Classification], MATCH(SUMIFS(Table15[Unique ID],Table15[System-Owned Portion],E8969,Table15[If Material Anything Other than "Lead" in Column E,Was Material Ever Previously Lead?],G8969,Table15[Customer-Owned Portion],O8969),Table15[Unique ID],0),0)))</f>
        <v/>
      </c>
      <c r="X8969"/>
    </row>
    <row r="8970" spans="2:24" x14ac:dyDescent="0.25">
      <c r="B8970" s="146"/>
      <c r="C8970" s="31"/>
      <c r="D8970" s="31"/>
      <c r="E8970" s="44"/>
      <c r="F8970" s="43"/>
      <c r="G8970" s="84"/>
      <c r="H8970" s="31"/>
      <c r="I8970" s="31"/>
      <c r="J8970" s="84"/>
      <c r="K8970" s="31"/>
      <c r="L8970" s="31"/>
      <c r="M8970" s="169"/>
      <c r="N8970" s="148"/>
      <c r="O8970" s="106"/>
      <c r="P8970" s="43"/>
      <c r="Q8970" s="31"/>
      <c r="R8970" s="84"/>
      <c r="S8970" s="31"/>
      <c r="T8970" s="31"/>
      <c r="U8970" s="169"/>
      <c r="V8970" s="150"/>
      <c r="W8970" s="141" t="str" cm="1">
        <f t="array" ref="W8970">IF(SUM(LEN(B8970:V8970))=0,"",IF(OR(OR(ISBLANK(F8970),SUM(LEN(C8970),LEN(D8970))=0),AND(NOT(E8970="Unknown"),ISBLANK(J8970)),AND(NOT(O8970="Unknown"),ISBLANK(R8970))),"Missing Information", INDEX(Table15[Entire Service Line Classification], MATCH(SUMIFS(Table15[Unique ID],Table15[System-Owned Portion],E8970,Table15[If Material Anything Other than "Lead" in Column E,Was Material Ever Previously Lead?],G8970,Table15[Customer-Owned Portion],O8970),Table15[Unique ID],0),0)))</f>
        <v/>
      </c>
      <c r="X8970"/>
    </row>
    <row r="8971" spans="2:24" x14ac:dyDescent="0.25">
      <c r="B8971" s="146"/>
      <c r="C8971" s="31"/>
      <c r="D8971" s="31"/>
      <c r="E8971" s="44"/>
      <c r="F8971" s="43"/>
      <c r="G8971" s="84"/>
      <c r="H8971" s="31"/>
      <c r="I8971" s="31"/>
      <c r="J8971" s="84"/>
      <c r="K8971" s="31"/>
      <c r="L8971" s="31"/>
      <c r="M8971" s="169"/>
      <c r="N8971" s="148"/>
      <c r="O8971" s="106"/>
      <c r="P8971" s="43"/>
      <c r="Q8971" s="31"/>
      <c r="R8971" s="84"/>
      <c r="S8971" s="31"/>
      <c r="T8971" s="31"/>
      <c r="U8971" s="169"/>
      <c r="V8971" s="150"/>
      <c r="W8971" s="141" t="str" cm="1">
        <f t="array" ref="W8971">IF(SUM(LEN(B8971:V8971))=0,"",IF(OR(OR(ISBLANK(F8971),SUM(LEN(C8971),LEN(D8971))=0),AND(NOT(E8971="Unknown"),ISBLANK(J8971)),AND(NOT(O8971="Unknown"),ISBLANK(R8971))),"Missing Information", INDEX(Table15[Entire Service Line Classification], MATCH(SUMIFS(Table15[Unique ID],Table15[System-Owned Portion],E8971,Table15[If Material Anything Other than "Lead" in Column E,Was Material Ever Previously Lead?],G8971,Table15[Customer-Owned Portion],O8971),Table15[Unique ID],0),0)))</f>
        <v/>
      </c>
      <c r="X8971"/>
    </row>
    <row r="8972" spans="2:24" x14ac:dyDescent="0.25">
      <c r="B8972" s="146"/>
      <c r="C8972" s="31"/>
      <c r="D8972" s="31"/>
      <c r="E8972" s="44"/>
      <c r="F8972" s="43"/>
      <c r="G8972" s="84"/>
      <c r="H8972" s="31"/>
      <c r="I8972" s="31"/>
      <c r="J8972" s="84"/>
      <c r="K8972" s="31"/>
      <c r="L8972" s="31"/>
      <c r="M8972" s="169"/>
      <c r="N8972" s="148"/>
      <c r="O8972" s="106"/>
      <c r="P8972" s="43"/>
      <c r="Q8972" s="31"/>
      <c r="R8972" s="84"/>
      <c r="S8972" s="31"/>
      <c r="T8972" s="31"/>
      <c r="U8972" s="169"/>
      <c r="V8972" s="150"/>
      <c r="W8972" s="141" t="str" cm="1">
        <f t="array" ref="W8972">IF(SUM(LEN(B8972:V8972))=0,"",IF(OR(OR(ISBLANK(F8972),SUM(LEN(C8972),LEN(D8972))=0),AND(NOT(E8972="Unknown"),ISBLANK(J8972)),AND(NOT(O8972="Unknown"),ISBLANK(R8972))),"Missing Information", INDEX(Table15[Entire Service Line Classification], MATCH(SUMIFS(Table15[Unique ID],Table15[System-Owned Portion],E8972,Table15[If Material Anything Other than "Lead" in Column E,Was Material Ever Previously Lead?],G8972,Table15[Customer-Owned Portion],O8972),Table15[Unique ID],0),0)))</f>
        <v/>
      </c>
      <c r="X8972"/>
    </row>
    <row r="8973" spans="2:24" x14ac:dyDescent="0.25">
      <c r="B8973" s="146"/>
      <c r="C8973" s="31"/>
      <c r="D8973" s="31"/>
      <c r="E8973" s="44"/>
      <c r="F8973" s="43"/>
      <c r="G8973" s="84"/>
      <c r="H8973" s="31"/>
      <c r="I8973" s="31"/>
      <c r="J8973" s="84"/>
      <c r="K8973" s="31"/>
      <c r="L8973" s="31"/>
      <c r="M8973" s="169"/>
      <c r="N8973" s="148"/>
      <c r="O8973" s="106"/>
      <c r="P8973" s="43"/>
      <c r="Q8973" s="31"/>
      <c r="R8973" s="84"/>
      <c r="S8973" s="31"/>
      <c r="T8973" s="31"/>
      <c r="U8973" s="169"/>
      <c r="V8973" s="150"/>
      <c r="W8973" s="141" t="str" cm="1">
        <f t="array" ref="W8973">IF(SUM(LEN(B8973:V8973))=0,"",IF(OR(OR(ISBLANK(F8973),SUM(LEN(C8973),LEN(D8973))=0),AND(NOT(E8973="Unknown"),ISBLANK(J8973)),AND(NOT(O8973="Unknown"),ISBLANK(R8973))),"Missing Information", INDEX(Table15[Entire Service Line Classification], MATCH(SUMIFS(Table15[Unique ID],Table15[System-Owned Portion],E8973,Table15[If Material Anything Other than "Lead" in Column E,Was Material Ever Previously Lead?],G8973,Table15[Customer-Owned Portion],O8973),Table15[Unique ID],0),0)))</f>
        <v/>
      </c>
      <c r="X8973"/>
    </row>
    <row r="8974" spans="2:24" x14ac:dyDescent="0.25">
      <c r="B8974" s="146"/>
      <c r="C8974" s="31"/>
      <c r="D8974" s="31"/>
      <c r="E8974" s="44"/>
      <c r="F8974" s="43"/>
      <c r="G8974" s="84"/>
      <c r="H8974" s="31"/>
      <c r="I8974" s="31"/>
      <c r="J8974" s="84"/>
      <c r="K8974" s="31"/>
      <c r="L8974" s="31"/>
      <c r="M8974" s="169"/>
      <c r="N8974" s="148"/>
      <c r="O8974" s="106"/>
      <c r="P8974" s="43"/>
      <c r="Q8974" s="31"/>
      <c r="R8974" s="84"/>
      <c r="S8974" s="31"/>
      <c r="T8974" s="31"/>
      <c r="U8974" s="169"/>
      <c r="V8974" s="150"/>
      <c r="W8974" s="141" t="str" cm="1">
        <f t="array" ref="W8974">IF(SUM(LEN(B8974:V8974))=0,"",IF(OR(OR(ISBLANK(F8974),SUM(LEN(C8974),LEN(D8974))=0),AND(NOT(E8974="Unknown"),ISBLANK(J8974)),AND(NOT(O8974="Unknown"),ISBLANK(R8974))),"Missing Information", INDEX(Table15[Entire Service Line Classification], MATCH(SUMIFS(Table15[Unique ID],Table15[System-Owned Portion],E8974,Table15[If Material Anything Other than "Lead" in Column E,Was Material Ever Previously Lead?],G8974,Table15[Customer-Owned Portion],O8974),Table15[Unique ID],0),0)))</f>
        <v/>
      </c>
      <c r="X8974"/>
    </row>
    <row r="8975" spans="2:24" x14ac:dyDescent="0.25">
      <c r="B8975" s="146"/>
      <c r="C8975" s="31"/>
      <c r="D8975" s="31"/>
      <c r="E8975" s="44"/>
      <c r="F8975" s="43"/>
      <c r="G8975" s="84"/>
      <c r="H8975" s="31"/>
      <c r="I8975" s="31"/>
      <c r="J8975" s="84"/>
      <c r="K8975" s="31"/>
      <c r="L8975" s="31"/>
      <c r="M8975" s="169"/>
      <c r="N8975" s="148"/>
      <c r="O8975" s="106"/>
      <c r="P8975" s="43"/>
      <c r="Q8975" s="31"/>
      <c r="R8975" s="84"/>
      <c r="S8975" s="31"/>
      <c r="T8975" s="31"/>
      <c r="U8975" s="169"/>
      <c r="V8975" s="150"/>
      <c r="W8975" s="141" t="str" cm="1">
        <f t="array" ref="W8975">IF(SUM(LEN(B8975:V8975))=0,"",IF(OR(OR(ISBLANK(F8975),SUM(LEN(C8975),LEN(D8975))=0),AND(NOT(E8975="Unknown"),ISBLANK(J8975)),AND(NOT(O8975="Unknown"),ISBLANK(R8975))),"Missing Information", INDEX(Table15[Entire Service Line Classification], MATCH(SUMIFS(Table15[Unique ID],Table15[System-Owned Portion],E8975,Table15[If Material Anything Other than "Lead" in Column E,Was Material Ever Previously Lead?],G8975,Table15[Customer-Owned Portion],O8975),Table15[Unique ID],0),0)))</f>
        <v/>
      </c>
      <c r="X8975"/>
    </row>
    <row r="8976" spans="2:24" x14ac:dyDescent="0.25">
      <c r="B8976" s="146"/>
      <c r="C8976" s="31"/>
      <c r="D8976" s="31"/>
      <c r="E8976" s="44"/>
      <c r="F8976" s="43"/>
      <c r="G8976" s="84"/>
      <c r="H8976" s="31"/>
      <c r="I8976" s="31"/>
      <c r="J8976" s="84"/>
      <c r="K8976" s="31"/>
      <c r="L8976" s="31"/>
      <c r="M8976" s="169"/>
      <c r="N8976" s="148"/>
      <c r="O8976" s="106"/>
      <c r="P8976" s="43"/>
      <c r="Q8976" s="31"/>
      <c r="R8976" s="84"/>
      <c r="S8976" s="31"/>
      <c r="T8976" s="31"/>
      <c r="U8976" s="169"/>
      <c r="V8976" s="150"/>
      <c r="W8976" s="141" t="str" cm="1">
        <f t="array" ref="W8976">IF(SUM(LEN(B8976:V8976))=0,"",IF(OR(OR(ISBLANK(F8976),SUM(LEN(C8976),LEN(D8976))=0),AND(NOT(E8976="Unknown"),ISBLANK(J8976)),AND(NOT(O8976="Unknown"),ISBLANK(R8976))),"Missing Information", INDEX(Table15[Entire Service Line Classification], MATCH(SUMIFS(Table15[Unique ID],Table15[System-Owned Portion],E8976,Table15[If Material Anything Other than "Lead" in Column E,Was Material Ever Previously Lead?],G8976,Table15[Customer-Owned Portion],O8976),Table15[Unique ID],0),0)))</f>
        <v/>
      </c>
      <c r="X8976"/>
    </row>
    <row r="8977" spans="2:24" x14ac:dyDescent="0.25">
      <c r="B8977" s="146"/>
      <c r="C8977" s="31"/>
      <c r="D8977" s="31"/>
      <c r="E8977" s="44"/>
      <c r="F8977" s="43"/>
      <c r="G8977" s="84"/>
      <c r="H8977" s="31"/>
      <c r="I8977" s="31"/>
      <c r="J8977" s="84"/>
      <c r="K8977" s="31"/>
      <c r="L8977" s="31"/>
      <c r="M8977" s="169"/>
      <c r="N8977" s="148"/>
      <c r="O8977" s="106"/>
      <c r="P8977" s="43"/>
      <c r="Q8977" s="31"/>
      <c r="R8977" s="84"/>
      <c r="S8977" s="31"/>
      <c r="T8977" s="31"/>
      <c r="U8977" s="169"/>
      <c r="V8977" s="150"/>
      <c r="W8977" s="141" t="str" cm="1">
        <f t="array" ref="W8977">IF(SUM(LEN(B8977:V8977))=0,"",IF(OR(OR(ISBLANK(F8977),SUM(LEN(C8977),LEN(D8977))=0),AND(NOT(E8977="Unknown"),ISBLANK(J8977)),AND(NOT(O8977="Unknown"),ISBLANK(R8977))),"Missing Information", INDEX(Table15[Entire Service Line Classification], MATCH(SUMIFS(Table15[Unique ID],Table15[System-Owned Portion],E8977,Table15[If Material Anything Other than "Lead" in Column E,Was Material Ever Previously Lead?],G8977,Table15[Customer-Owned Portion],O8977),Table15[Unique ID],0),0)))</f>
        <v/>
      </c>
      <c r="X8977"/>
    </row>
    <row r="8978" spans="2:24" x14ac:dyDescent="0.25">
      <c r="B8978" s="146"/>
      <c r="C8978" s="31"/>
      <c r="D8978" s="31"/>
      <c r="E8978" s="44"/>
      <c r="F8978" s="43"/>
      <c r="G8978" s="84"/>
      <c r="H8978" s="31"/>
      <c r="I8978" s="31"/>
      <c r="J8978" s="84"/>
      <c r="K8978" s="31"/>
      <c r="L8978" s="31"/>
      <c r="M8978" s="169"/>
      <c r="N8978" s="148"/>
      <c r="O8978" s="106"/>
      <c r="P8978" s="43"/>
      <c r="Q8978" s="31"/>
      <c r="R8978" s="84"/>
      <c r="S8978" s="31"/>
      <c r="T8978" s="31"/>
      <c r="U8978" s="169"/>
      <c r="V8978" s="150"/>
      <c r="W8978" s="141" t="str" cm="1">
        <f t="array" ref="W8978">IF(SUM(LEN(B8978:V8978))=0,"",IF(OR(OR(ISBLANK(F8978),SUM(LEN(C8978),LEN(D8978))=0),AND(NOT(E8978="Unknown"),ISBLANK(J8978)),AND(NOT(O8978="Unknown"),ISBLANK(R8978))),"Missing Information", INDEX(Table15[Entire Service Line Classification], MATCH(SUMIFS(Table15[Unique ID],Table15[System-Owned Portion],E8978,Table15[If Material Anything Other than "Lead" in Column E,Was Material Ever Previously Lead?],G8978,Table15[Customer-Owned Portion],O8978),Table15[Unique ID],0),0)))</f>
        <v/>
      </c>
      <c r="X8978"/>
    </row>
    <row r="8979" spans="2:24" x14ac:dyDescent="0.25">
      <c r="B8979" s="146"/>
      <c r="C8979" s="31"/>
      <c r="D8979" s="31"/>
      <c r="E8979" s="44"/>
      <c r="F8979" s="43"/>
      <c r="G8979" s="84"/>
      <c r="H8979" s="31"/>
      <c r="I8979" s="31"/>
      <c r="J8979" s="84"/>
      <c r="K8979" s="31"/>
      <c r="L8979" s="31"/>
      <c r="M8979" s="169"/>
      <c r="N8979" s="148"/>
      <c r="O8979" s="106"/>
      <c r="P8979" s="43"/>
      <c r="Q8979" s="31"/>
      <c r="R8979" s="84"/>
      <c r="S8979" s="31"/>
      <c r="T8979" s="31"/>
      <c r="U8979" s="169"/>
      <c r="V8979" s="150"/>
      <c r="W8979" s="141" t="str" cm="1">
        <f t="array" ref="W8979">IF(SUM(LEN(B8979:V8979))=0,"",IF(OR(OR(ISBLANK(F8979),SUM(LEN(C8979),LEN(D8979))=0),AND(NOT(E8979="Unknown"),ISBLANK(J8979)),AND(NOT(O8979="Unknown"),ISBLANK(R8979))),"Missing Information", INDEX(Table15[Entire Service Line Classification], MATCH(SUMIFS(Table15[Unique ID],Table15[System-Owned Portion],E8979,Table15[If Material Anything Other than "Lead" in Column E,Was Material Ever Previously Lead?],G8979,Table15[Customer-Owned Portion],O8979),Table15[Unique ID],0),0)))</f>
        <v/>
      </c>
      <c r="X8979"/>
    </row>
    <row r="8980" spans="2:24" x14ac:dyDescent="0.25">
      <c r="B8980" s="146"/>
      <c r="C8980" s="31"/>
      <c r="D8980" s="31"/>
      <c r="E8980" s="44"/>
      <c r="F8980" s="43"/>
      <c r="G8980" s="84"/>
      <c r="H8980" s="31"/>
      <c r="I8980" s="31"/>
      <c r="J8980" s="84"/>
      <c r="K8980" s="31"/>
      <c r="L8980" s="31"/>
      <c r="M8980" s="169"/>
      <c r="N8980" s="148"/>
      <c r="O8980" s="106"/>
      <c r="P8980" s="43"/>
      <c r="Q8980" s="31"/>
      <c r="R8980" s="84"/>
      <c r="S8980" s="31"/>
      <c r="T8980" s="31"/>
      <c r="U8980" s="169"/>
      <c r="V8980" s="150"/>
      <c r="W8980" s="141" t="str" cm="1">
        <f t="array" ref="W8980">IF(SUM(LEN(B8980:V8980))=0,"",IF(OR(OR(ISBLANK(F8980),SUM(LEN(C8980),LEN(D8980))=0),AND(NOT(E8980="Unknown"),ISBLANK(J8980)),AND(NOT(O8980="Unknown"),ISBLANK(R8980))),"Missing Information", INDEX(Table15[Entire Service Line Classification], MATCH(SUMIFS(Table15[Unique ID],Table15[System-Owned Portion],E8980,Table15[If Material Anything Other than "Lead" in Column E,Was Material Ever Previously Lead?],G8980,Table15[Customer-Owned Portion],O8980),Table15[Unique ID],0),0)))</f>
        <v/>
      </c>
      <c r="X8980"/>
    </row>
    <row r="8981" spans="2:24" x14ac:dyDescent="0.25">
      <c r="B8981" s="146"/>
      <c r="C8981" s="31"/>
      <c r="D8981" s="31"/>
      <c r="E8981" s="44"/>
      <c r="F8981" s="43"/>
      <c r="G8981" s="84"/>
      <c r="H8981" s="31"/>
      <c r="I8981" s="31"/>
      <c r="J8981" s="84"/>
      <c r="K8981" s="31"/>
      <c r="L8981" s="31"/>
      <c r="M8981" s="169"/>
      <c r="N8981" s="148"/>
      <c r="O8981" s="106"/>
      <c r="P8981" s="43"/>
      <c r="Q8981" s="31"/>
      <c r="R8981" s="84"/>
      <c r="S8981" s="31"/>
      <c r="T8981" s="31"/>
      <c r="U8981" s="169"/>
      <c r="V8981" s="150"/>
      <c r="W8981" s="141" t="str" cm="1">
        <f t="array" ref="W8981">IF(SUM(LEN(B8981:V8981))=0,"",IF(OR(OR(ISBLANK(F8981),SUM(LEN(C8981),LEN(D8981))=0),AND(NOT(E8981="Unknown"),ISBLANK(J8981)),AND(NOT(O8981="Unknown"),ISBLANK(R8981))),"Missing Information", INDEX(Table15[Entire Service Line Classification], MATCH(SUMIFS(Table15[Unique ID],Table15[System-Owned Portion],E8981,Table15[If Material Anything Other than "Lead" in Column E,Was Material Ever Previously Lead?],G8981,Table15[Customer-Owned Portion],O8981),Table15[Unique ID],0),0)))</f>
        <v/>
      </c>
      <c r="X8981"/>
    </row>
    <row r="8982" spans="2:24" x14ac:dyDescent="0.25">
      <c r="B8982" s="146"/>
      <c r="C8982" s="31"/>
      <c r="D8982" s="31"/>
      <c r="E8982" s="44"/>
      <c r="F8982" s="43"/>
      <c r="G8982" s="84"/>
      <c r="H8982" s="31"/>
      <c r="I8982" s="31"/>
      <c r="J8982" s="84"/>
      <c r="K8982" s="31"/>
      <c r="L8982" s="31"/>
      <c r="M8982" s="169"/>
      <c r="N8982" s="148"/>
      <c r="O8982" s="106"/>
      <c r="P8982" s="43"/>
      <c r="Q8982" s="31"/>
      <c r="R8982" s="84"/>
      <c r="S8982" s="31"/>
      <c r="T8982" s="31"/>
      <c r="U8982" s="169"/>
      <c r="V8982" s="150"/>
      <c r="W8982" s="141" t="str" cm="1">
        <f t="array" ref="W8982">IF(SUM(LEN(B8982:V8982))=0,"",IF(OR(OR(ISBLANK(F8982),SUM(LEN(C8982),LEN(D8982))=0),AND(NOT(E8982="Unknown"),ISBLANK(J8982)),AND(NOT(O8982="Unknown"),ISBLANK(R8982))),"Missing Information", INDEX(Table15[Entire Service Line Classification], MATCH(SUMIFS(Table15[Unique ID],Table15[System-Owned Portion],E8982,Table15[If Material Anything Other than "Lead" in Column E,Was Material Ever Previously Lead?],G8982,Table15[Customer-Owned Portion],O8982),Table15[Unique ID],0),0)))</f>
        <v/>
      </c>
      <c r="X8982"/>
    </row>
    <row r="8983" spans="2:24" x14ac:dyDescent="0.25">
      <c r="B8983" s="146"/>
      <c r="C8983" s="31"/>
      <c r="D8983" s="31"/>
      <c r="E8983" s="44"/>
      <c r="F8983" s="43"/>
      <c r="G8983" s="84"/>
      <c r="H8983" s="31"/>
      <c r="I8983" s="31"/>
      <c r="J8983" s="84"/>
      <c r="K8983" s="31"/>
      <c r="L8983" s="31"/>
      <c r="M8983" s="169"/>
      <c r="N8983" s="148"/>
      <c r="O8983" s="106"/>
      <c r="P8983" s="43"/>
      <c r="Q8983" s="31"/>
      <c r="R8983" s="84"/>
      <c r="S8983" s="31"/>
      <c r="T8983" s="31"/>
      <c r="U8983" s="169"/>
      <c r="V8983" s="150"/>
      <c r="W8983" s="141" t="str" cm="1">
        <f t="array" ref="W8983">IF(SUM(LEN(B8983:V8983))=0,"",IF(OR(OR(ISBLANK(F8983),SUM(LEN(C8983),LEN(D8983))=0),AND(NOT(E8983="Unknown"),ISBLANK(J8983)),AND(NOT(O8983="Unknown"),ISBLANK(R8983))),"Missing Information", INDEX(Table15[Entire Service Line Classification], MATCH(SUMIFS(Table15[Unique ID],Table15[System-Owned Portion],E8983,Table15[If Material Anything Other than "Lead" in Column E,Was Material Ever Previously Lead?],G8983,Table15[Customer-Owned Portion],O8983),Table15[Unique ID],0),0)))</f>
        <v/>
      </c>
      <c r="X8983"/>
    </row>
    <row r="8984" spans="2:24" x14ac:dyDescent="0.25">
      <c r="B8984" s="146"/>
      <c r="C8984" s="31"/>
      <c r="D8984" s="31"/>
      <c r="E8984" s="44"/>
      <c r="F8984" s="43"/>
      <c r="G8984" s="84"/>
      <c r="H8984" s="31"/>
      <c r="I8984" s="31"/>
      <c r="J8984" s="84"/>
      <c r="K8984" s="31"/>
      <c r="L8984" s="31"/>
      <c r="M8984" s="169"/>
      <c r="N8984" s="148"/>
      <c r="O8984" s="106"/>
      <c r="P8984" s="43"/>
      <c r="Q8984" s="31"/>
      <c r="R8984" s="84"/>
      <c r="S8984" s="31"/>
      <c r="T8984" s="31"/>
      <c r="U8984" s="169"/>
      <c r="V8984" s="150"/>
      <c r="W8984" s="141" t="str" cm="1">
        <f t="array" ref="W8984">IF(SUM(LEN(B8984:V8984))=0,"",IF(OR(OR(ISBLANK(F8984),SUM(LEN(C8984),LEN(D8984))=0),AND(NOT(E8984="Unknown"),ISBLANK(J8984)),AND(NOT(O8984="Unknown"),ISBLANK(R8984))),"Missing Information", INDEX(Table15[Entire Service Line Classification], MATCH(SUMIFS(Table15[Unique ID],Table15[System-Owned Portion],E8984,Table15[If Material Anything Other than "Lead" in Column E,Was Material Ever Previously Lead?],G8984,Table15[Customer-Owned Portion],O8984),Table15[Unique ID],0),0)))</f>
        <v/>
      </c>
      <c r="X8984"/>
    </row>
    <row r="8985" spans="2:24" x14ac:dyDescent="0.25">
      <c r="B8985" s="146"/>
      <c r="C8985" s="31"/>
      <c r="D8985" s="31"/>
      <c r="E8985" s="44"/>
      <c r="F8985" s="43"/>
      <c r="G8985" s="84"/>
      <c r="H8985" s="31"/>
      <c r="I8985" s="31"/>
      <c r="J8985" s="84"/>
      <c r="K8985" s="31"/>
      <c r="L8985" s="31"/>
      <c r="M8985" s="169"/>
      <c r="N8985" s="148"/>
      <c r="O8985" s="106"/>
      <c r="P8985" s="43"/>
      <c r="Q8985" s="31"/>
      <c r="R8985" s="84"/>
      <c r="S8985" s="31"/>
      <c r="T8985" s="31"/>
      <c r="U8985" s="169"/>
      <c r="V8985" s="150"/>
      <c r="W8985" s="141" t="str" cm="1">
        <f t="array" ref="W8985">IF(SUM(LEN(B8985:V8985))=0,"",IF(OR(OR(ISBLANK(F8985),SUM(LEN(C8985),LEN(D8985))=0),AND(NOT(E8985="Unknown"),ISBLANK(J8985)),AND(NOT(O8985="Unknown"),ISBLANK(R8985))),"Missing Information", INDEX(Table15[Entire Service Line Classification], MATCH(SUMIFS(Table15[Unique ID],Table15[System-Owned Portion],E8985,Table15[If Material Anything Other than "Lead" in Column E,Was Material Ever Previously Lead?],G8985,Table15[Customer-Owned Portion],O8985),Table15[Unique ID],0),0)))</f>
        <v/>
      </c>
      <c r="X8985"/>
    </row>
    <row r="8986" spans="2:24" x14ac:dyDescent="0.25">
      <c r="B8986" s="146"/>
      <c r="C8986" s="31"/>
      <c r="D8986" s="31"/>
      <c r="E8986" s="44"/>
      <c r="F8986" s="43"/>
      <c r="G8986" s="84"/>
      <c r="H8986" s="31"/>
      <c r="I8986" s="31"/>
      <c r="J8986" s="84"/>
      <c r="K8986" s="31"/>
      <c r="L8986" s="31"/>
      <c r="M8986" s="169"/>
      <c r="N8986" s="148"/>
      <c r="O8986" s="106"/>
      <c r="P8986" s="43"/>
      <c r="Q8986" s="31"/>
      <c r="R8986" s="84"/>
      <c r="S8986" s="31"/>
      <c r="T8986" s="31"/>
      <c r="U8986" s="169"/>
      <c r="V8986" s="150"/>
      <c r="W8986" s="141" t="str" cm="1">
        <f t="array" ref="W8986">IF(SUM(LEN(B8986:V8986))=0,"",IF(OR(OR(ISBLANK(F8986),SUM(LEN(C8986),LEN(D8986))=0),AND(NOT(E8986="Unknown"),ISBLANK(J8986)),AND(NOT(O8986="Unknown"),ISBLANK(R8986))),"Missing Information", INDEX(Table15[Entire Service Line Classification], MATCH(SUMIFS(Table15[Unique ID],Table15[System-Owned Portion],E8986,Table15[If Material Anything Other than "Lead" in Column E,Was Material Ever Previously Lead?],G8986,Table15[Customer-Owned Portion],O8986),Table15[Unique ID],0),0)))</f>
        <v/>
      </c>
      <c r="X8986"/>
    </row>
    <row r="8987" spans="2:24" x14ac:dyDescent="0.25">
      <c r="B8987" s="146"/>
      <c r="C8987" s="31"/>
      <c r="D8987" s="31"/>
      <c r="E8987" s="44"/>
      <c r="F8987" s="43"/>
      <c r="G8987" s="84"/>
      <c r="H8987" s="31"/>
      <c r="I8987" s="31"/>
      <c r="J8987" s="84"/>
      <c r="K8987" s="31"/>
      <c r="L8987" s="31"/>
      <c r="M8987" s="169"/>
      <c r="N8987" s="148"/>
      <c r="O8987" s="106"/>
      <c r="P8987" s="43"/>
      <c r="Q8987" s="31"/>
      <c r="R8987" s="84"/>
      <c r="S8987" s="31"/>
      <c r="T8987" s="31"/>
      <c r="U8987" s="169"/>
      <c r="V8987" s="150"/>
      <c r="W8987" s="141" t="str" cm="1">
        <f t="array" ref="W8987">IF(SUM(LEN(B8987:V8987))=0,"",IF(OR(OR(ISBLANK(F8987),SUM(LEN(C8987),LEN(D8987))=0),AND(NOT(E8987="Unknown"),ISBLANK(J8987)),AND(NOT(O8987="Unknown"),ISBLANK(R8987))),"Missing Information", INDEX(Table15[Entire Service Line Classification], MATCH(SUMIFS(Table15[Unique ID],Table15[System-Owned Portion],E8987,Table15[If Material Anything Other than "Lead" in Column E,Was Material Ever Previously Lead?],G8987,Table15[Customer-Owned Portion],O8987),Table15[Unique ID],0),0)))</f>
        <v/>
      </c>
      <c r="X8987"/>
    </row>
    <row r="8988" spans="2:24" x14ac:dyDescent="0.25">
      <c r="B8988" s="146"/>
      <c r="C8988" s="31"/>
      <c r="D8988" s="31"/>
      <c r="E8988" s="44"/>
      <c r="F8988" s="43"/>
      <c r="G8988" s="84"/>
      <c r="H8988" s="31"/>
      <c r="I8988" s="31"/>
      <c r="J8988" s="84"/>
      <c r="K8988" s="31"/>
      <c r="L8988" s="31"/>
      <c r="M8988" s="169"/>
      <c r="N8988" s="148"/>
      <c r="O8988" s="106"/>
      <c r="P8988" s="43"/>
      <c r="Q8988" s="31"/>
      <c r="R8988" s="84"/>
      <c r="S8988" s="31"/>
      <c r="T8988" s="31"/>
      <c r="U8988" s="169"/>
      <c r="V8988" s="150"/>
      <c r="W8988" s="141" t="str" cm="1">
        <f t="array" ref="W8988">IF(SUM(LEN(B8988:V8988))=0,"",IF(OR(OR(ISBLANK(F8988),SUM(LEN(C8988),LEN(D8988))=0),AND(NOT(E8988="Unknown"),ISBLANK(J8988)),AND(NOT(O8988="Unknown"),ISBLANK(R8988))),"Missing Information", INDEX(Table15[Entire Service Line Classification], MATCH(SUMIFS(Table15[Unique ID],Table15[System-Owned Portion],E8988,Table15[If Material Anything Other than "Lead" in Column E,Was Material Ever Previously Lead?],G8988,Table15[Customer-Owned Portion],O8988),Table15[Unique ID],0),0)))</f>
        <v/>
      </c>
      <c r="X8988"/>
    </row>
    <row r="8989" spans="2:24" x14ac:dyDescent="0.25">
      <c r="B8989" s="146"/>
      <c r="C8989" s="31"/>
      <c r="D8989" s="31"/>
      <c r="E8989" s="44"/>
      <c r="F8989" s="43"/>
      <c r="G8989" s="84"/>
      <c r="H8989" s="31"/>
      <c r="I8989" s="31"/>
      <c r="J8989" s="84"/>
      <c r="K8989" s="31"/>
      <c r="L8989" s="31"/>
      <c r="M8989" s="169"/>
      <c r="N8989" s="148"/>
      <c r="O8989" s="106"/>
      <c r="P8989" s="43"/>
      <c r="Q8989" s="31"/>
      <c r="R8989" s="84"/>
      <c r="S8989" s="31"/>
      <c r="T8989" s="31"/>
      <c r="U8989" s="169"/>
      <c r="V8989" s="150"/>
      <c r="W8989" s="141" t="str" cm="1">
        <f t="array" ref="W8989">IF(SUM(LEN(B8989:V8989))=0,"",IF(OR(OR(ISBLANK(F8989),SUM(LEN(C8989),LEN(D8989))=0),AND(NOT(E8989="Unknown"),ISBLANK(J8989)),AND(NOT(O8989="Unknown"),ISBLANK(R8989))),"Missing Information", INDEX(Table15[Entire Service Line Classification], MATCH(SUMIFS(Table15[Unique ID],Table15[System-Owned Portion],E8989,Table15[If Material Anything Other than "Lead" in Column E,Was Material Ever Previously Lead?],G8989,Table15[Customer-Owned Portion],O8989),Table15[Unique ID],0),0)))</f>
        <v/>
      </c>
      <c r="X8989"/>
    </row>
    <row r="8990" spans="2:24" x14ac:dyDescent="0.25">
      <c r="B8990" s="146"/>
      <c r="C8990" s="31"/>
      <c r="D8990" s="31"/>
      <c r="E8990" s="44"/>
      <c r="F8990" s="43"/>
      <c r="G8990" s="84"/>
      <c r="H8990" s="31"/>
      <c r="I8990" s="31"/>
      <c r="J8990" s="84"/>
      <c r="K8990" s="31"/>
      <c r="L8990" s="31"/>
      <c r="M8990" s="169"/>
      <c r="N8990" s="148"/>
      <c r="O8990" s="106"/>
      <c r="P8990" s="43"/>
      <c r="Q8990" s="31"/>
      <c r="R8990" s="84"/>
      <c r="S8990" s="31"/>
      <c r="T8990" s="31"/>
      <c r="U8990" s="169"/>
      <c r="V8990" s="150"/>
      <c r="W8990" s="141" t="str" cm="1">
        <f t="array" ref="W8990">IF(SUM(LEN(B8990:V8990))=0,"",IF(OR(OR(ISBLANK(F8990),SUM(LEN(C8990),LEN(D8990))=0),AND(NOT(E8990="Unknown"),ISBLANK(J8990)),AND(NOT(O8990="Unknown"),ISBLANK(R8990))),"Missing Information", INDEX(Table15[Entire Service Line Classification], MATCH(SUMIFS(Table15[Unique ID],Table15[System-Owned Portion],E8990,Table15[If Material Anything Other than "Lead" in Column E,Was Material Ever Previously Lead?],G8990,Table15[Customer-Owned Portion],O8990),Table15[Unique ID],0),0)))</f>
        <v/>
      </c>
      <c r="X8990"/>
    </row>
    <row r="8991" spans="2:24" x14ac:dyDescent="0.25">
      <c r="B8991" s="146"/>
      <c r="C8991" s="31"/>
      <c r="D8991" s="31"/>
      <c r="E8991" s="44"/>
      <c r="F8991" s="43"/>
      <c r="G8991" s="84"/>
      <c r="H8991" s="31"/>
      <c r="I8991" s="31"/>
      <c r="J8991" s="84"/>
      <c r="K8991" s="31"/>
      <c r="L8991" s="31"/>
      <c r="M8991" s="169"/>
      <c r="N8991" s="148"/>
      <c r="O8991" s="106"/>
      <c r="P8991" s="43"/>
      <c r="Q8991" s="31"/>
      <c r="R8991" s="84"/>
      <c r="S8991" s="31"/>
      <c r="T8991" s="31"/>
      <c r="U8991" s="169"/>
      <c r="V8991" s="150"/>
      <c r="W8991" s="141" t="str" cm="1">
        <f t="array" ref="W8991">IF(SUM(LEN(B8991:V8991))=0,"",IF(OR(OR(ISBLANK(F8991),SUM(LEN(C8991),LEN(D8991))=0),AND(NOT(E8991="Unknown"),ISBLANK(J8991)),AND(NOT(O8991="Unknown"),ISBLANK(R8991))),"Missing Information", INDEX(Table15[Entire Service Line Classification], MATCH(SUMIFS(Table15[Unique ID],Table15[System-Owned Portion],E8991,Table15[If Material Anything Other than "Lead" in Column E,Was Material Ever Previously Lead?],G8991,Table15[Customer-Owned Portion],O8991),Table15[Unique ID],0),0)))</f>
        <v/>
      </c>
      <c r="X8991"/>
    </row>
    <row r="8992" spans="2:24" x14ac:dyDescent="0.25">
      <c r="B8992" s="146"/>
      <c r="C8992" s="31"/>
      <c r="D8992" s="31"/>
      <c r="E8992" s="44"/>
      <c r="F8992" s="43"/>
      <c r="G8992" s="84"/>
      <c r="H8992" s="31"/>
      <c r="I8992" s="31"/>
      <c r="J8992" s="84"/>
      <c r="K8992" s="31"/>
      <c r="L8992" s="31"/>
      <c r="M8992" s="169"/>
      <c r="N8992" s="148"/>
      <c r="O8992" s="106"/>
      <c r="P8992" s="43"/>
      <c r="Q8992" s="31"/>
      <c r="R8992" s="84"/>
      <c r="S8992" s="31"/>
      <c r="T8992" s="31"/>
      <c r="U8992" s="169"/>
      <c r="V8992" s="150"/>
      <c r="W8992" s="141" t="str" cm="1">
        <f t="array" ref="W8992">IF(SUM(LEN(B8992:V8992))=0,"",IF(OR(OR(ISBLANK(F8992),SUM(LEN(C8992),LEN(D8992))=0),AND(NOT(E8992="Unknown"),ISBLANK(J8992)),AND(NOT(O8992="Unknown"),ISBLANK(R8992))),"Missing Information", INDEX(Table15[Entire Service Line Classification], MATCH(SUMIFS(Table15[Unique ID],Table15[System-Owned Portion],E8992,Table15[If Material Anything Other than "Lead" in Column E,Was Material Ever Previously Lead?],G8992,Table15[Customer-Owned Portion],O8992),Table15[Unique ID],0),0)))</f>
        <v/>
      </c>
      <c r="X8992"/>
    </row>
    <row r="8993" spans="2:24" x14ac:dyDescent="0.25">
      <c r="B8993" s="146"/>
      <c r="C8993" s="31"/>
      <c r="D8993" s="31"/>
      <c r="E8993" s="44"/>
      <c r="F8993" s="43"/>
      <c r="G8993" s="84"/>
      <c r="H8993" s="31"/>
      <c r="I8993" s="31"/>
      <c r="J8993" s="84"/>
      <c r="K8993" s="31"/>
      <c r="L8993" s="31"/>
      <c r="M8993" s="169"/>
      <c r="N8993" s="148"/>
      <c r="O8993" s="106"/>
      <c r="P8993" s="43"/>
      <c r="Q8993" s="31"/>
      <c r="R8993" s="84"/>
      <c r="S8993" s="31"/>
      <c r="T8993" s="31"/>
      <c r="U8993" s="169"/>
      <c r="V8993" s="150"/>
      <c r="W8993" s="141" t="str" cm="1">
        <f t="array" ref="W8993">IF(SUM(LEN(B8993:V8993))=0,"",IF(OR(OR(ISBLANK(F8993),SUM(LEN(C8993),LEN(D8993))=0),AND(NOT(E8993="Unknown"),ISBLANK(J8993)),AND(NOT(O8993="Unknown"),ISBLANK(R8993))),"Missing Information", INDEX(Table15[Entire Service Line Classification], MATCH(SUMIFS(Table15[Unique ID],Table15[System-Owned Portion],E8993,Table15[If Material Anything Other than "Lead" in Column E,Was Material Ever Previously Lead?],G8993,Table15[Customer-Owned Portion],O8993),Table15[Unique ID],0),0)))</f>
        <v/>
      </c>
      <c r="X8993"/>
    </row>
    <row r="8994" spans="2:24" x14ac:dyDescent="0.25">
      <c r="B8994" s="146"/>
      <c r="C8994" s="31"/>
      <c r="D8994" s="31"/>
      <c r="E8994" s="44"/>
      <c r="F8994" s="43"/>
      <c r="G8994" s="84"/>
      <c r="H8994" s="31"/>
      <c r="I8994" s="31"/>
      <c r="J8994" s="84"/>
      <c r="K8994" s="31"/>
      <c r="L8994" s="31"/>
      <c r="M8994" s="169"/>
      <c r="N8994" s="148"/>
      <c r="O8994" s="106"/>
      <c r="P8994" s="43"/>
      <c r="Q8994" s="31"/>
      <c r="R8994" s="84"/>
      <c r="S8994" s="31"/>
      <c r="T8994" s="31"/>
      <c r="U8994" s="169"/>
      <c r="V8994" s="150"/>
      <c r="W8994" s="141" t="str" cm="1">
        <f t="array" ref="W8994">IF(SUM(LEN(B8994:V8994))=0,"",IF(OR(OR(ISBLANK(F8994),SUM(LEN(C8994),LEN(D8994))=0),AND(NOT(E8994="Unknown"),ISBLANK(J8994)),AND(NOT(O8994="Unknown"),ISBLANK(R8994))),"Missing Information", INDEX(Table15[Entire Service Line Classification], MATCH(SUMIFS(Table15[Unique ID],Table15[System-Owned Portion],E8994,Table15[If Material Anything Other than "Lead" in Column E,Was Material Ever Previously Lead?],G8994,Table15[Customer-Owned Portion],O8994),Table15[Unique ID],0),0)))</f>
        <v/>
      </c>
      <c r="X8994"/>
    </row>
    <row r="8995" spans="2:24" x14ac:dyDescent="0.25">
      <c r="B8995" s="146"/>
      <c r="C8995" s="31"/>
      <c r="D8995" s="31"/>
      <c r="E8995" s="44"/>
      <c r="F8995" s="43"/>
      <c r="G8995" s="84"/>
      <c r="H8995" s="31"/>
      <c r="I8995" s="31"/>
      <c r="J8995" s="84"/>
      <c r="K8995" s="31"/>
      <c r="L8995" s="31"/>
      <c r="M8995" s="169"/>
      <c r="N8995" s="148"/>
      <c r="O8995" s="106"/>
      <c r="P8995" s="43"/>
      <c r="Q8995" s="31"/>
      <c r="R8995" s="84"/>
      <c r="S8995" s="31"/>
      <c r="T8995" s="31"/>
      <c r="U8995" s="169"/>
      <c r="V8995" s="150"/>
      <c r="W8995" s="141" t="str" cm="1">
        <f t="array" ref="W8995">IF(SUM(LEN(B8995:V8995))=0,"",IF(OR(OR(ISBLANK(F8995),SUM(LEN(C8995),LEN(D8995))=0),AND(NOT(E8995="Unknown"),ISBLANK(J8995)),AND(NOT(O8995="Unknown"),ISBLANK(R8995))),"Missing Information", INDEX(Table15[Entire Service Line Classification], MATCH(SUMIFS(Table15[Unique ID],Table15[System-Owned Portion],E8995,Table15[If Material Anything Other than "Lead" in Column E,Was Material Ever Previously Lead?],G8995,Table15[Customer-Owned Portion],O8995),Table15[Unique ID],0),0)))</f>
        <v/>
      </c>
      <c r="X8995"/>
    </row>
    <row r="8996" spans="2:24" x14ac:dyDescent="0.25">
      <c r="B8996" s="146"/>
      <c r="C8996" s="31"/>
      <c r="D8996" s="31"/>
      <c r="E8996" s="44"/>
      <c r="F8996" s="43"/>
      <c r="G8996" s="84"/>
      <c r="H8996" s="31"/>
      <c r="I8996" s="31"/>
      <c r="J8996" s="84"/>
      <c r="K8996" s="31"/>
      <c r="L8996" s="31"/>
      <c r="M8996" s="169"/>
      <c r="N8996" s="148"/>
      <c r="O8996" s="106"/>
      <c r="P8996" s="43"/>
      <c r="Q8996" s="31"/>
      <c r="R8996" s="84"/>
      <c r="S8996" s="31"/>
      <c r="T8996" s="31"/>
      <c r="U8996" s="169"/>
      <c r="V8996" s="150"/>
      <c r="W8996" s="141" t="str" cm="1">
        <f t="array" ref="W8996">IF(SUM(LEN(B8996:V8996))=0,"",IF(OR(OR(ISBLANK(F8996),SUM(LEN(C8996),LEN(D8996))=0),AND(NOT(E8996="Unknown"),ISBLANK(J8996)),AND(NOT(O8996="Unknown"),ISBLANK(R8996))),"Missing Information", INDEX(Table15[Entire Service Line Classification], MATCH(SUMIFS(Table15[Unique ID],Table15[System-Owned Portion],E8996,Table15[If Material Anything Other than "Lead" in Column E,Was Material Ever Previously Lead?],G8996,Table15[Customer-Owned Portion],O8996),Table15[Unique ID],0),0)))</f>
        <v/>
      </c>
      <c r="X8996"/>
    </row>
    <row r="8997" spans="2:24" x14ac:dyDescent="0.25">
      <c r="B8997" s="146"/>
      <c r="C8997" s="31"/>
      <c r="D8997" s="31"/>
      <c r="E8997" s="44"/>
      <c r="F8997" s="43"/>
      <c r="G8997" s="84"/>
      <c r="H8997" s="31"/>
      <c r="I8997" s="31"/>
      <c r="J8997" s="84"/>
      <c r="K8997" s="31"/>
      <c r="L8997" s="31"/>
      <c r="M8997" s="169"/>
      <c r="N8997" s="148"/>
      <c r="O8997" s="106"/>
      <c r="P8997" s="43"/>
      <c r="Q8997" s="31"/>
      <c r="R8997" s="84"/>
      <c r="S8997" s="31"/>
      <c r="T8997" s="31"/>
      <c r="U8997" s="169"/>
      <c r="V8997" s="150"/>
      <c r="W8997" s="141" t="str" cm="1">
        <f t="array" ref="W8997">IF(SUM(LEN(B8997:V8997))=0,"",IF(OR(OR(ISBLANK(F8997),SUM(LEN(C8997),LEN(D8997))=0),AND(NOT(E8997="Unknown"),ISBLANK(J8997)),AND(NOT(O8997="Unknown"),ISBLANK(R8997))),"Missing Information", INDEX(Table15[Entire Service Line Classification], MATCH(SUMIFS(Table15[Unique ID],Table15[System-Owned Portion],E8997,Table15[If Material Anything Other than "Lead" in Column E,Was Material Ever Previously Lead?],G8997,Table15[Customer-Owned Portion],O8997),Table15[Unique ID],0),0)))</f>
        <v/>
      </c>
      <c r="X8997"/>
    </row>
    <row r="8998" spans="2:24" x14ac:dyDescent="0.25">
      <c r="B8998" s="146"/>
      <c r="C8998" s="31"/>
      <c r="D8998" s="31"/>
      <c r="E8998" s="44"/>
      <c r="F8998" s="43"/>
      <c r="G8998" s="84"/>
      <c r="H8998" s="31"/>
      <c r="I8998" s="31"/>
      <c r="J8998" s="84"/>
      <c r="K8998" s="31"/>
      <c r="L8998" s="31"/>
      <c r="M8998" s="169"/>
      <c r="N8998" s="148"/>
      <c r="O8998" s="106"/>
      <c r="P8998" s="43"/>
      <c r="Q8998" s="31"/>
      <c r="R8998" s="84"/>
      <c r="S8998" s="31"/>
      <c r="T8998" s="31"/>
      <c r="U8998" s="169"/>
      <c r="V8998" s="150"/>
      <c r="W8998" s="141" t="str" cm="1">
        <f t="array" ref="W8998">IF(SUM(LEN(B8998:V8998))=0,"",IF(OR(OR(ISBLANK(F8998),SUM(LEN(C8998),LEN(D8998))=0),AND(NOT(E8998="Unknown"),ISBLANK(J8998)),AND(NOT(O8998="Unknown"),ISBLANK(R8998))),"Missing Information", INDEX(Table15[Entire Service Line Classification], MATCH(SUMIFS(Table15[Unique ID],Table15[System-Owned Portion],E8998,Table15[If Material Anything Other than "Lead" in Column E,Was Material Ever Previously Lead?],G8998,Table15[Customer-Owned Portion],O8998),Table15[Unique ID],0),0)))</f>
        <v/>
      </c>
      <c r="X8998"/>
    </row>
    <row r="8999" spans="2:24" x14ac:dyDescent="0.25">
      <c r="B8999" s="146"/>
      <c r="C8999" s="31"/>
      <c r="D8999" s="31"/>
      <c r="E8999" s="44"/>
      <c r="F8999" s="43"/>
      <c r="G8999" s="84"/>
      <c r="H8999" s="31"/>
      <c r="I8999" s="31"/>
      <c r="J8999" s="84"/>
      <c r="K8999" s="31"/>
      <c r="L8999" s="31"/>
      <c r="M8999" s="169"/>
      <c r="N8999" s="148"/>
      <c r="O8999" s="106"/>
      <c r="P8999" s="43"/>
      <c r="Q8999" s="31"/>
      <c r="R8999" s="84"/>
      <c r="S8999" s="31"/>
      <c r="T8999" s="31"/>
      <c r="U8999" s="169"/>
      <c r="V8999" s="150"/>
      <c r="W8999" s="141" t="str" cm="1">
        <f t="array" ref="W8999">IF(SUM(LEN(B8999:V8999))=0,"",IF(OR(OR(ISBLANK(F8999),SUM(LEN(C8999),LEN(D8999))=0),AND(NOT(E8999="Unknown"),ISBLANK(J8999)),AND(NOT(O8999="Unknown"),ISBLANK(R8999))),"Missing Information", INDEX(Table15[Entire Service Line Classification], MATCH(SUMIFS(Table15[Unique ID],Table15[System-Owned Portion],E8999,Table15[If Material Anything Other than "Lead" in Column E,Was Material Ever Previously Lead?],G8999,Table15[Customer-Owned Portion],O8999),Table15[Unique ID],0),0)))</f>
        <v/>
      </c>
      <c r="X8999"/>
    </row>
    <row r="9000" spans="2:24" x14ac:dyDescent="0.25">
      <c r="B9000" s="146"/>
      <c r="C9000" s="31"/>
      <c r="D9000" s="31"/>
      <c r="E9000" s="44"/>
      <c r="F9000" s="43"/>
      <c r="G9000" s="84"/>
      <c r="H9000" s="31"/>
      <c r="I9000" s="31"/>
      <c r="J9000" s="84"/>
      <c r="K9000" s="31"/>
      <c r="L9000" s="31"/>
      <c r="M9000" s="169"/>
      <c r="N9000" s="148"/>
      <c r="O9000" s="106"/>
      <c r="P9000" s="43"/>
      <c r="Q9000" s="31"/>
      <c r="R9000" s="84"/>
      <c r="S9000" s="31"/>
      <c r="T9000" s="31"/>
      <c r="U9000" s="169"/>
      <c r="V9000" s="150"/>
      <c r="W9000" s="141" t="str" cm="1">
        <f t="array" ref="W9000">IF(SUM(LEN(B9000:V9000))=0,"",IF(OR(OR(ISBLANK(F9000),SUM(LEN(C9000),LEN(D9000))=0),AND(NOT(E9000="Unknown"),ISBLANK(J9000)),AND(NOT(O9000="Unknown"),ISBLANK(R9000))),"Missing Information", INDEX(Table15[Entire Service Line Classification], MATCH(SUMIFS(Table15[Unique ID],Table15[System-Owned Portion],E9000,Table15[If Material Anything Other than "Lead" in Column E,Was Material Ever Previously Lead?],G9000,Table15[Customer-Owned Portion],O9000),Table15[Unique ID],0),0)))</f>
        <v/>
      </c>
      <c r="X9000"/>
    </row>
    <row r="9001" spans="2:24" x14ac:dyDescent="0.25">
      <c r="B9001" s="146"/>
      <c r="C9001" s="31"/>
      <c r="D9001" s="31"/>
      <c r="E9001" s="44"/>
      <c r="F9001" s="43"/>
      <c r="G9001" s="84"/>
      <c r="H9001" s="31"/>
      <c r="I9001" s="31"/>
      <c r="J9001" s="84"/>
      <c r="K9001" s="31"/>
      <c r="L9001" s="31"/>
      <c r="M9001" s="169"/>
      <c r="N9001" s="148"/>
      <c r="O9001" s="106"/>
      <c r="P9001" s="43"/>
      <c r="Q9001" s="31"/>
      <c r="R9001" s="84"/>
      <c r="S9001" s="31"/>
      <c r="T9001" s="31"/>
      <c r="U9001" s="169"/>
      <c r="V9001" s="150"/>
      <c r="W9001" s="141" t="str" cm="1">
        <f t="array" ref="W9001">IF(SUM(LEN(B9001:V9001))=0,"",IF(OR(OR(ISBLANK(F9001),SUM(LEN(C9001),LEN(D9001))=0),AND(NOT(E9001="Unknown"),ISBLANK(J9001)),AND(NOT(O9001="Unknown"),ISBLANK(R9001))),"Missing Information", INDEX(Table15[Entire Service Line Classification], MATCH(SUMIFS(Table15[Unique ID],Table15[System-Owned Portion],E9001,Table15[If Material Anything Other than "Lead" in Column E,Was Material Ever Previously Lead?],G9001,Table15[Customer-Owned Portion],O9001),Table15[Unique ID],0),0)))</f>
        <v/>
      </c>
      <c r="X9001"/>
    </row>
    <row r="9002" spans="2:24" x14ac:dyDescent="0.25">
      <c r="B9002" s="146"/>
      <c r="C9002" s="31"/>
      <c r="D9002" s="31"/>
      <c r="E9002" s="44"/>
      <c r="F9002" s="43"/>
      <c r="G9002" s="84"/>
      <c r="H9002" s="31"/>
      <c r="I9002" s="31"/>
      <c r="J9002" s="84"/>
      <c r="K9002" s="31"/>
      <c r="L9002" s="31"/>
      <c r="M9002" s="169"/>
      <c r="N9002" s="148"/>
      <c r="O9002" s="106"/>
      <c r="P9002" s="43"/>
      <c r="Q9002" s="31"/>
      <c r="R9002" s="84"/>
      <c r="S9002" s="31"/>
      <c r="T9002" s="31"/>
      <c r="U9002" s="169"/>
      <c r="V9002" s="150"/>
      <c r="W9002" s="141" t="str" cm="1">
        <f t="array" ref="W9002">IF(SUM(LEN(B9002:V9002))=0,"",IF(OR(OR(ISBLANK(F9002),SUM(LEN(C9002),LEN(D9002))=0),AND(NOT(E9002="Unknown"),ISBLANK(J9002)),AND(NOT(O9002="Unknown"),ISBLANK(R9002))),"Missing Information", INDEX(Table15[Entire Service Line Classification], MATCH(SUMIFS(Table15[Unique ID],Table15[System-Owned Portion],E9002,Table15[If Material Anything Other than "Lead" in Column E,Was Material Ever Previously Lead?],G9002,Table15[Customer-Owned Portion],O9002),Table15[Unique ID],0),0)))</f>
        <v/>
      </c>
      <c r="X9002"/>
    </row>
    <row r="9003" spans="2:24" x14ac:dyDescent="0.25">
      <c r="B9003" s="146"/>
      <c r="C9003" s="31"/>
      <c r="D9003" s="31"/>
      <c r="E9003" s="44"/>
      <c r="F9003" s="43"/>
      <c r="G9003" s="84"/>
      <c r="H9003" s="31"/>
      <c r="I9003" s="31"/>
      <c r="J9003" s="84"/>
      <c r="K9003" s="31"/>
      <c r="L9003" s="31"/>
      <c r="M9003" s="169"/>
      <c r="N9003" s="148"/>
      <c r="O9003" s="106"/>
      <c r="P9003" s="43"/>
      <c r="Q9003" s="31"/>
      <c r="R9003" s="84"/>
      <c r="S9003" s="31"/>
      <c r="T9003" s="31"/>
      <c r="U9003" s="169"/>
      <c r="V9003" s="150"/>
      <c r="W9003" s="141" t="str" cm="1">
        <f t="array" ref="W9003">IF(SUM(LEN(B9003:V9003))=0,"",IF(OR(OR(ISBLANK(F9003),SUM(LEN(C9003),LEN(D9003))=0),AND(NOT(E9003="Unknown"),ISBLANK(J9003)),AND(NOT(O9003="Unknown"),ISBLANK(R9003))),"Missing Information", INDEX(Table15[Entire Service Line Classification], MATCH(SUMIFS(Table15[Unique ID],Table15[System-Owned Portion],E9003,Table15[If Material Anything Other than "Lead" in Column E,Was Material Ever Previously Lead?],G9003,Table15[Customer-Owned Portion],O9003),Table15[Unique ID],0),0)))</f>
        <v/>
      </c>
      <c r="X9003"/>
    </row>
    <row r="9004" spans="2:24" x14ac:dyDescent="0.25">
      <c r="B9004" s="146"/>
      <c r="C9004" s="31"/>
      <c r="D9004" s="31"/>
      <c r="E9004" s="44"/>
      <c r="F9004" s="43"/>
      <c r="G9004" s="84"/>
      <c r="H9004" s="31"/>
      <c r="I9004" s="31"/>
      <c r="J9004" s="84"/>
      <c r="K9004" s="31"/>
      <c r="L9004" s="31"/>
      <c r="M9004" s="169"/>
      <c r="N9004" s="148"/>
      <c r="O9004" s="106"/>
      <c r="P9004" s="43"/>
      <c r="Q9004" s="31"/>
      <c r="R9004" s="84"/>
      <c r="S9004" s="31"/>
      <c r="T9004" s="31"/>
      <c r="U9004" s="169"/>
      <c r="V9004" s="150"/>
      <c r="W9004" s="141" t="str" cm="1">
        <f t="array" ref="W9004">IF(SUM(LEN(B9004:V9004))=0,"",IF(OR(OR(ISBLANK(F9004),SUM(LEN(C9004),LEN(D9004))=0),AND(NOT(E9004="Unknown"),ISBLANK(J9004)),AND(NOT(O9004="Unknown"),ISBLANK(R9004))),"Missing Information", INDEX(Table15[Entire Service Line Classification], MATCH(SUMIFS(Table15[Unique ID],Table15[System-Owned Portion],E9004,Table15[If Material Anything Other than "Lead" in Column E,Was Material Ever Previously Lead?],G9004,Table15[Customer-Owned Portion],O9004),Table15[Unique ID],0),0)))</f>
        <v/>
      </c>
      <c r="X9004"/>
    </row>
    <row r="9005" spans="2:24" x14ac:dyDescent="0.25">
      <c r="B9005" s="146"/>
      <c r="C9005" s="31"/>
      <c r="D9005" s="31"/>
      <c r="E9005" s="44"/>
      <c r="F9005" s="43"/>
      <c r="G9005" s="84"/>
      <c r="H9005" s="31"/>
      <c r="I9005" s="31"/>
      <c r="J9005" s="84"/>
      <c r="K9005" s="31"/>
      <c r="L9005" s="31"/>
      <c r="M9005" s="169"/>
      <c r="N9005" s="148"/>
      <c r="O9005" s="106"/>
      <c r="P9005" s="43"/>
      <c r="Q9005" s="31"/>
      <c r="R9005" s="84"/>
      <c r="S9005" s="31"/>
      <c r="T9005" s="31"/>
      <c r="U9005" s="169"/>
      <c r="V9005" s="150"/>
      <c r="W9005" s="141" t="str" cm="1">
        <f t="array" ref="W9005">IF(SUM(LEN(B9005:V9005))=0,"",IF(OR(OR(ISBLANK(F9005),SUM(LEN(C9005),LEN(D9005))=0),AND(NOT(E9005="Unknown"),ISBLANK(J9005)),AND(NOT(O9005="Unknown"),ISBLANK(R9005))),"Missing Information", INDEX(Table15[Entire Service Line Classification], MATCH(SUMIFS(Table15[Unique ID],Table15[System-Owned Portion],E9005,Table15[If Material Anything Other than "Lead" in Column E,Was Material Ever Previously Lead?],G9005,Table15[Customer-Owned Portion],O9005),Table15[Unique ID],0),0)))</f>
        <v/>
      </c>
      <c r="X9005"/>
    </row>
    <row r="9006" spans="2:24" x14ac:dyDescent="0.25">
      <c r="B9006" s="146"/>
      <c r="C9006" s="31"/>
      <c r="D9006" s="31"/>
      <c r="E9006" s="44"/>
      <c r="F9006" s="43"/>
      <c r="G9006" s="84"/>
      <c r="H9006" s="31"/>
      <c r="I9006" s="31"/>
      <c r="J9006" s="84"/>
      <c r="K9006" s="31"/>
      <c r="L9006" s="31"/>
      <c r="M9006" s="169"/>
      <c r="N9006" s="148"/>
      <c r="O9006" s="106"/>
      <c r="P9006" s="43"/>
      <c r="Q9006" s="31"/>
      <c r="R9006" s="84"/>
      <c r="S9006" s="31"/>
      <c r="T9006" s="31"/>
      <c r="U9006" s="169"/>
      <c r="V9006" s="150"/>
      <c r="W9006" s="141" t="str" cm="1">
        <f t="array" ref="W9006">IF(SUM(LEN(B9006:V9006))=0,"",IF(OR(OR(ISBLANK(F9006),SUM(LEN(C9006),LEN(D9006))=0),AND(NOT(E9006="Unknown"),ISBLANK(J9006)),AND(NOT(O9006="Unknown"),ISBLANK(R9006))),"Missing Information", INDEX(Table15[Entire Service Line Classification], MATCH(SUMIFS(Table15[Unique ID],Table15[System-Owned Portion],E9006,Table15[If Material Anything Other than "Lead" in Column E,Was Material Ever Previously Lead?],G9006,Table15[Customer-Owned Portion],O9006),Table15[Unique ID],0),0)))</f>
        <v/>
      </c>
      <c r="X9006"/>
    </row>
    <row r="9007" spans="2:24" x14ac:dyDescent="0.25">
      <c r="B9007" s="146"/>
      <c r="C9007" s="31"/>
      <c r="D9007" s="31"/>
      <c r="E9007" s="44"/>
      <c r="F9007" s="43"/>
      <c r="G9007" s="84"/>
      <c r="H9007" s="31"/>
      <c r="I9007" s="31"/>
      <c r="J9007" s="84"/>
      <c r="K9007" s="31"/>
      <c r="L9007" s="31"/>
      <c r="M9007" s="169"/>
      <c r="N9007" s="148"/>
      <c r="O9007" s="106"/>
      <c r="P9007" s="43"/>
      <c r="Q9007" s="31"/>
      <c r="R9007" s="84"/>
      <c r="S9007" s="31"/>
      <c r="T9007" s="31"/>
      <c r="U9007" s="169"/>
      <c r="V9007" s="150"/>
      <c r="W9007" s="141" t="str" cm="1">
        <f t="array" ref="W9007">IF(SUM(LEN(B9007:V9007))=0,"",IF(OR(OR(ISBLANK(F9007),SUM(LEN(C9007),LEN(D9007))=0),AND(NOT(E9007="Unknown"),ISBLANK(J9007)),AND(NOT(O9007="Unknown"),ISBLANK(R9007))),"Missing Information", INDEX(Table15[Entire Service Line Classification], MATCH(SUMIFS(Table15[Unique ID],Table15[System-Owned Portion],E9007,Table15[If Material Anything Other than "Lead" in Column E,Was Material Ever Previously Lead?],G9007,Table15[Customer-Owned Portion],O9007),Table15[Unique ID],0),0)))</f>
        <v/>
      </c>
      <c r="X9007"/>
    </row>
    <row r="9008" spans="2:24" x14ac:dyDescent="0.25">
      <c r="B9008" s="146"/>
      <c r="C9008" s="31"/>
      <c r="D9008" s="31"/>
      <c r="E9008" s="44"/>
      <c r="F9008" s="43"/>
      <c r="G9008" s="84"/>
      <c r="H9008" s="31"/>
      <c r="I9008" s="31"/>
      <c r="J9008" s="84"/>
      <c r="K9008" s="31"/>
      <c r="L9008" s="31"/>
      <c r="M9008" s="169"/>
      <c r="N9008" s="148"/>
      <c r="O9008" s="106"/>
      <c r="P9008" s="43"/>
      <c r="Q9008" s="31"/>
      <c r="R9008" s="84"/>
      <c r="S9008" s="31"/>
      <c r="T9008" s="31"/>
      <c r="U9008" s="169"/>
      <c r="V9008" s="150"/>
      <c r="W9008" s="141" t="str" cm="1">
        <f t="array" ref="W9008">IF(SUM(LEN(B9008:V9008))=0,"",IF(OR(OR(ISBLANK(F9008),SUM(LEN(C9008),LEN(D9008))=0),AND(NOT(E9008="Unknown"),ISBLANK(J9008)),AND(NOT(O9008="Unknown"),ISBLANK(R9008))),"Missing Information", INDEX(Table15[Entire Service Line Classification], MATCH(SUMIFS(Table15[Unique ID],Table15[System-Owned Portion],E9008,Table15[If Material Anything Other than "Lead" in Column E,Was Material Ever Previously Lead?],G9008,Table15[Customer-Owned Portion],O9008),Table15[Unique ID],0),0)))</f>
        <v/>
      </c>
      <c r="X9008"/>
    </row>
    <row r="9009" spans="2:24" x14ac:dyDescent="0.25">
      <c r="B9009" s="146"/>
      <c r="C9009" s="31"/>
      <c r="D9009" s="31"/>
      <c r="E9009" s="44"/>
      <c r="F9009" s="43"/>
      <c r="G9009" s="84"/>
      <c r="H9009" s="31"/>
      <c r="I9009" s="31"/>
      <c r="J9009" s="84"/>
      <c r="K9009" s="31"/>
      <c r="L9009" s="31"/>
      <c r="M9009" s="169"/>
      <c r="N9009" s="148"/>
      <c r="O9009" s="106"/>
      <c r="P9009" s="43"/>
      <c r="Q9009" s="31"/>
      <c r="R9009" s="84"/>
      <c r="S9009" s="31"/>
      <c r="T9009" s="31"/>
      <c r="U9009" s="169"/>
      <c r="V9009" s="150"/>
      <c r="W9009" s="141" t="str" cm="1">
        <f t="array" ref="W9009">IF(SUM(LEN(B9009:V9009))=0,"",IF(OR(OR(ISBLANK(F9009),SUM(LEN(C9009),LEN(D9009))=0),AND(NOT(E9009="Unknown"),ISBLANK(J9009)),AND(NOT(O9009="Unknown"),ISBLANK(R9009))),"Missing Information", INDEX(Table15[Entire Service Line Classification], MATCH(SUMIFS(Table15[Unique ID],Table15[System-Owned Portion],E9009,Table15[If Material Anything Other than "Lead" in Column E,Was Material Ever Previously Lead?],G9009,Table15[Customer-Owned Portion],O9009),Table15[Unique ID],0),0)))</f>
        <v/>
      </c>
      <c r="X9009"/>
    </row>
    <row r="9010" spans="2:24" x14ac:dyDescent="0.25">
      <c r="B9010" s="146"/>
      <c r="C9010" s="31"/>
      <c r="D9010" s="31"/>
      <c r="E9010" s="44"/>
      <c r="F9010" s="43"/>
      <c r="G9010" s="84"/>
      <c r="H9010" s="31"/>
      <c r="I9010" s="31"/>
      <c r="J9010" s="84"/>
      <c r="K9010" s="31"/>
      <c r="L9010" s="31"/>
      <c r="M9010" s="169"/>
      <c r="N9010" s="148"/>
      <c r="O9010" s="106"/>
      <c r="P9010" s="43"/>
      <c r="Q9010" s="31"/>
      <c r="R9010" s="84"/>
      <c r="S9010" s="31"/>
      <c r="T9010" s="31"/>
      <c r="U9010" s="169"/>
      <c r="V9010" s="150"/>
      <c r="W9010" s="141" t="str" cm="1">
        <f t="array" ref="W9010">IF(SUM(LEN(B9010:V9010))=0,"",IF(OR(OR(ISBLANK(F9010),SUM(LEN(C9010),LEN(D9010))=0),AND(NOT(E9010="Unknown"),ISBLANK(J9010)),AND(NOT(O9010="Unknown"),ISBLANK(R9010))),"Missing Information", INDEX(Table15[Entire Service Line Classification], MATCH(SUMIFS(Table15[Unique ID],Table15[System-Owned Portion],E9010,Table15[If Material Anything Other than "Lead" in Column E,Was Material Ever Previously Lead?],G9010,Table15[Customer-Owned Portion],O9010),Table15[Unique ID],0),0)))</f>
        <v/>
      </c>
      <c r="X9010"/>
    </row>
    <row r="9011" spans="2:24" x14ac:dyDescent="0.25">
      <c r="B9011" s="146"/>
      <c r="C9011" s="31"/>
      <c r="D9011" s="31"/>
      <c r="E9011" s="44"/>
      <c r="F9011" s="43"/>
      <c r="G9011" s="84"/>
      <c r="H9011" s="31"/>
      <c r="I9011" s="31"/>
      <c r="J9011" s="84"/>
      <c r="K9011" s="31"/>
      <c r="L9011" s="31"/>
      <c r="M9011" s="169"/>
      <c r="N9011" s="148"/>
      <c r="O9011" s="106"/>
      <c r="P9011" s="43"/>
      <c r="Q9011" s="31"/>
      <c r="R9011" s="84"/>
      <c r="S9011" s="31"/>
      <c r="T9011" s="31"/>
      <c r="U9011" s="169"/>
      <c r="V9011" s="150"/>
      <c r="W9011" s="141" t="str" cm="1">
        <f t="array" ref="W9011">IF(SUM(LEN(B9011:V9011))=0,"",IF(OR(OR(ISBLANK(F9011),SUM(LEN(C9011),LEN(D9011))=0),AND(NOT(E9011="Unknown"),ISBLANK(J9011)),AND(NOT(O9011="Unknown"),ISBLANK(R9011))),"Missing Information", INDEX(Table15[Entire Service Line Classification], MATCH(SUMIFS(Table15[Unique ID],Table15[System-Owned Portion],E9011,Table15[If Material Anything Other than "Lead" in Column E,Was Material Ever Previously Lead?],G9011,Table15[Customer-Owned Portion],O9011),Table15[Unique ID],0),0)))</f>
        <v/>
      </c>
      <c r="X9011"/>
    </row>
    <row r="9012" spans="2:24" x14ac:dyDescent="0.25">
      <c r="B9012" s="146"/>
      <c r="C9012" s="31"/>
      <c r="D9012" s="31"/>
      <c r="E9012" s="44"/>
      <c r="F9012" s="43"/>
      <c r="G9012" s="84"/>
      <c r="H9012" s="31"/>
      <c r="I9012" s="31"/>
      <c r="J9012" s="84"/>
      <c r="K9012" s="31"/>
      <c r="L9012" s="31"/>
      <c r="M9012" s="169"/>
      <c r="N9012" s="148"/>
      <c r="O9012" s="106"/>
      <c r="P9012" s="43"/>
      <c r="Q9012" s="31"/>
      <c r="R9012" s="84"/>
      <c r="S9012" s="31"/>
      <c r="T9012" s="31"/>
      <c r="U9012" s="169"/>
      <c r="V9012" s="150"/>
      <c r="W9012" s="141" t="str" cm="1">
        <f t="array" ref="W9012">IF(SUM(LEN(B9012:V9012))=0,"",IF(OR(OR(ISBLANK(F9012),SUM(LEN(C9012),LEN(D9012))=0),AND(NOT(E9012="Unknown"),ISBLANK(J9012)),AND(NOT(O9012="Unknown"),ISBLANK(R9012))),"Missing Information", INDEX(Table15[Entire Service Line Classification], MATCH(SUMIFS(Table15[Unique ID],Table15[System-Owned Portion],E9012,Table15[If Material Anything Other than "Lead" in Column E,Was Material Ever Previously Lead?],G9012,Table15[Customer-Owned Portion],O9012),Table15[Unique ID],0),0)))</f>
        <v/>
      </c>
      <c r="X9012"/>
    </row>
    <row r="9013" spans="2:24" x14ac:dyDescent="0.25">
      <c r="B9013" s="146"/>
      <c r="C9013" s="31"/>
      <c r="D9013" s="31"/>
      <c r="E9013" s="44"/>
      <c r="F9013" s="43"/>
      <c r="G9013" s="84"/>
      <c r="H9013" s="31"/>
      <c r="I9013" s="31"/>
      <c r="J9013" s="84"/>
      <c r="K9013" s="31"/>
      <c r="L9013" s="31"/>
      <c r="M9013" s="169"/>
      <c r="N9013" s="148"/>
      <c r="O9013" s="106"/>
      <c r="P9013" s="43"/>
      <c r="Q9013" s="31"/>
      <c r="R9013" s="84"/>
      <c r="S9013" s="31"/>
      <c r="T9013" s="31"/>
      <c r="U9013" s="169"/>
      <c r="V9013" s="150"/>
      <c r="W9013" s="141" t="str" cm="1">
        <f t="array" ref="W9013">IF(SUM(LEN(B9013:V9013))=0,"",IF(OR(OR(ISBLANK(F9013),SUM(LEN(C9013),LEN(D9013))=0),AND(NOT(E9013="Unknown"),ISBLANK(J9013)),AND(NOT(O9013="Unknown"),ISBLANK(R9013))),"Missing Information", INDEX(Table15[Entire Service Line Classification], MATCH(SUMIFS(Table15[Unique ID],Table15[System-Owned Portion],E9013,Table15[If Material Anything Other than "Lead" in Column E,Was Material Ever Previously Lead?],G9013,Table15[Customer-Owned Portion],O9013),Table15[Unique ID],0),0)))</f>
        <v/>
      </c>
      <c r="X9013"/>
    </row>
    <row r="9014" spans="2:24" x14ac:dyDescent="0.25">
      <c r="B9014" s="146"/>
      <c r="C9014" s="31"/>
      <c r="D9014" s="31"/>
      <c r="E9014" s="44"/>
      <c r="F9014" s="43"/>
      <c r="G9014" s="84"/>
      <c r="H9014" s="31"/>
      <c r="I9014" s="31"/>
      <c r="J9014" s="84"/>
      <c r="K9014" s="31"/>
      <c r="L9014" s="31"/>
      <c r="M9014" s="169"/>
      <c r="N9014" s="148"/>
      <c r="O9014" s="106"/>
      <c r="P9014" s="43"/>
      <c r="Q9014" s="31"/>
      <c r="R9014" s="84"/>
      <c r="S9014" s="31"/>
      <c r="T9014" s="31"/>
      <c r="U9014" s="169"/>
      <c r="V9014" s="150"/>
      <c r="W9014" s="141" t="str" cm="1">
        <f t="array" ref="W9014">IF(SUM(LEN(B9014:V9014))=0,"",IF(OR(OR(ISBLANK(F9014),SUM(LEN(C9014),LEN(D9014))=0),AND(NOT(E9014="Unknown"),ISBLANK(J9014)),AND(NOT(O9014="Unknown"),ISBLANK(R9014))),"Missing Information", INDEX(Table15[Entire Service Line Classification], MATCH(SUMIFS(Table15[Unique ID],Table15[System-Owned Portion],E9014,Table15[If Material Anything Other than "Lead" in Column E,Was Material Ever Previously Lead?],G9014,Table15[Customer-Owned Portion],O9014),Table15[Unique ID],0),0)))</f>
        <v/>
      </c>
      <c r="X9014"/>
    </row>
    <row r="9015" spans="2:24" x14ac:dyDescent="0.25">
      <c r="B9015" s="146"/>
      <c r="C9015" s="31"/>
      <c r="D9015" s="31"/>
      <c r="E9015" s="44"/>
      <c r="F9015" s="43"/>
      <c r="G9015" s="84"/>
      <c r="H9015" s="31"/>
      <c r="I9015" s="31"/>
      <c r="J9015" s="84"/>
      <c r="K9015" s="31"/>
      <c r="L9015" s="31"/>
      <c r="M9015" s="169"/>
      <c r="N9015" s="148"/>
      <c r="O9015" s="106"/>
      <c r="P9015" s="43"/>
      <c r="Q9015" s="31"/>
      <c r="R9015" s="84"/>
      <c r="S9015" s="31"/>
      <c r="T9015" s="31"/>
      <c r="U9015" s="169"/>
      <c r="V9015" s="150"/>
      <c r="W9015" s="141" t="str" cm="1">
        <f t="array" ref="W9015">IF(SUM(LEN(B9015:V9015))=0,"",IF(OR(OR(ISBLANK(F9015),SUM(LEN(C9015),LEN(D9015))=0),AND(NOT(E9015="Unknown"),ISBLANK(J9015)),AND(NOT(O9015="Unknown"),ISBLANK(R9015))),"Missing Information", INDEX(Table15[Entire Service Line Classification], MATCH(SUMIFS(Table15[Unique ID],Table15[System-Owned Portion],E9015,Table15[If Material Anything Other than "Lead" in Column E,Was Material Ever Previously Lead?],G9015,Table15[Customer-Owned Portion],O9015),Table15[Unique ID],0),0)))</f>
        <v/>
      </c>
      <c r="X9015"/>
    </row>
    <row r="9016" spans="2:24" x14ac:dyDescent="0.25">
      <c r="B9016" s="146"/>
      <c r="C9016" s="31"/>
      <c r="D9016" s="31"/>
      <c r="E9016" s="44"/>
      <c r="F9016" s="43"/>
      <c r="G9016" s="84"/>
      <c r="H9016" s="31"/>
      <c r="I9016" s="31"/>
      <c r="J9016" s="84"/>
      <c r="K9016" s="31"/>
      <c r="L9016" s="31"/>
      <c r="M9016" s="169"/>
      <c r="N9016" s="148"/>
      <c r="O9016" s="106"/>
      <c r="P9016" s="43"/>
      <c r="Q9016" s="31"/>
      <c r="R9016" s="84"/>
      <c r="S9016" s="31"/>
      <c r="T9016" s="31"/>
      <c r="U9016" s="169"/>
      <c r="V9016" s="150"/>
      <c r="W9016" s="141" t="str" cm="1">
        <f t="array" ref="W9016">IF(SUM(LEN(B9016:V9016))=0,"",IF(OR(OR(ISBLANK(F9016),SUM(LEN(C9016),LEN(D9016))=0),AND(NOT(E9016="Unknown"),ISBLANK(J9016)),AND(NOT(O9016="Unknown"),ISBLANK(R9016))),"Missing Information", INDEX(Table15[Entire Service Line Classification], MATCH(SUMIFS(Table15[Unique ID],Table15[System-Owned Portion],E9016,Table15[If Material Anything Other than "Lead" in Column E,Was Material Ever Previously Lead?],G9016,Table15[Customer-Owned Portion],O9016),Table15[Unique ID],0),0)))</f>
        <v/>
      </c>
      <c r="X9016"/>
    </row>
    <row r="9017" spans="2:24" x14ac:dyDescent="0.25">
      <c r="B9017" s="146"/>
      <c r="C9017" s="31"/>
      <c r="D9017" s="31"/>
      <c r="E9017" s="44"/>
      <c r="F9017" s="43"/>
      <c r="G9017" s="84"/>
      <c r="H9017" s="31"/>
      <c r="I9017" s="31"/>
      <c r="J9017" s="84"/>
      <c r="K9017" s="31"/>
      <c r="L9017" s="31"/>
      <c r="M9017" s="169"/>
      <c r="N9017" s="148"/>
      <c r="O9017" s="106"/>
      <c r="P9017" s="43"/>
      <c r="Q9017" s="31"/>
      <c r="R9017" s="84"/>
      <c r="S9017" s="31"/>
      <c r="T9017" s="31"/>
      <c r="U9017" s="169"/>
      <c r="V9017" s="150"/>
      <c r="W9017" s="141" t="str" cm="1">
        <f t="array" ref="W9017">IF(SUM(LEN(B9017:V9017))=0,"",IF(OR(OR(ISBLANK(F9017),SUM(LEN(C9017),LEN(D9017))=0),AND(NOT(E9017="Unknown"),ISBLANK(J9017)),AND(NOT(O9017="Unknown"),ISBLANK(R9017))),"Missing Information", INDEX(Table15[Entire Service Line Classification], MATCH(SUMIFS(Table15[Unique ID],Table15[System-Owned Portion],E9017,Table15[If Material Anything Other than "Lead" in Column E,Was Material Ever Previously Lead?],G9017,Table15[Customer-Owned Portion],O9017),Table15[Unique ID],0),0)))</f>
        <v/>
      </c>
      <c r="X9017"/>
    </row>
    <row r="9018" spans="2:24" x14ac:dyDescent="0.25">
      <c r="B9018" s="146"/>
      <c r="C9018" s="31"/>
      <c r="D9018" s="31"/>
      <c r="E9018" s="44"/>
      <c r="F9018" s="43"/>
      <c r="G9018" s="84"/>
      <c r="H9018" s="31"/>
      <c r="I9018" s="31"/>
      <c r="J9018" s="84"/>
      <c r="K9018" s="31"/>
      <c r="L9018" s="31"/>
      <c r="M9018" s="169"/>
      <c r="N9018" s="148"/>
      <c r="O9018" s="106"/>
      <c r="P9018" s="43"/>
      <c r="Q9018" s="31"/>
      <c r="R9018" s="84"/>
      <c r="S9018" s="31"/>
      <c r="T9018" s="31"/>
      <c r="U9018" s="169"/>
      <c r="V9018" s="150"/>
      <c r="W9018" s="141" t="str" cm="1">
        <f t="array" ref="W9018">IF(SUM(LEN(B9018:V9018))=0,"",IF(OR(OR(ISBLANK(F9018),SUM(LEN(C9018),LEN(D9018))=0),AND(NOT(E9018="Unknown"),ISBLANK(J9018)),AND(NOT(O9018="Unknown"),ISBLANK(R9018))),"Missing Information", INDEX(Table15[Entire Service Line Classification], MATCH(SUMIFS(Table15[Unique ID],Table15[System-Owned Portion],E9018,Table15[If Material Anything Other than "Lead" in Column E,Was Material Ever Previously Lead?],G9018,Table15[Customer-Owned Portion],O9018),Table15[Unique ID],0),0)))</f>
        <v/>
      </c>
      <c r="X9018"/>
    </row>
    <row r="9019" spans="2:24" x14ac:dyDescent="0.25">
      <c r="B9019" s="146"/>
      <c r="C9019" s="31"/>
      <c r="D9019" s="31"/>
      <c r="E9019" s="44"/>
      <c r="F9019" s="43"/>
      <c r="G9019" s="84"/>
      <c r="H9019" s="31"/>
      <c r="I9019" s="31"/>
      <c r="J9019" s="84"/>
      <c r="K9019" s="31"/>
      <c r="L9019" s="31"/>
      <c r="M9019" s="169"/>
      <c r="N9019" s="148"/>
      <c r="O9019" s="106"/>
      <c r="P9019" s="43"/>
      <c r="Q9019" s="31"/>
      <c r="R9019" s="84"/>
      <c r="S9019" s="31"/>
      <c r="T9019" s="31"/>
      <c r="U9019" s="169"/>
      <c r="V9019" s="150"/>
      <c r="W9019" s="141" t="str" cm="1">
        <f t="array" ref="W9019">IF(SUM(LEN(B9019:V9019))=0,"",IF(OR(OR(ISBLANK(F9019),SUM(LEN(C9019),LEN(D9019))=0),AND(NOT(E9019="Unknown"),ISBLANK(J9019)),AND(NOT(O9019="Unknown"),ISBLANK(R9019))),"Missing Information", INDEX(Table15[Entire Service Line Classification], MATCH(SUMIFS(Table15[Unique ID],Table15[System-Owned Portion],E9019,Table15[If Material Anything Other than "Lead" in Column E,Was Material Ever Previously Lead?],G9019,Table15[Customer-Owned Portion],O9019),Table15[Unique ID],0),0)))</f>
        <v/>
      </c>
      <c r="X9019"/>
    </row>
    <row r="9020" spans="2:24" x14ac:dyDescent="0.25">
      <c r="B9020" s="146"/>
      <c r="C9020" s="31"/>
      <c r="D9020" s="31"/>
      <c r="E9020" s="44"/>
      <c r="F9020" s="43"/>
      <c r="G9020" s="84"/>
      <c r="H9020" s="31"/>
      <c r="I9020" s="31"/>
      <c r="J9020" s="84"/>
      <c r="K9020" s="31"/>
      <c r="L9020" s="31"/>
      <c r="M9020" s="169"/>
      <c r="N9020" s="148"/>
      <c r="O9020" s="106"/>
      <c r="P9020" s="43"/>
      <c r="Q9020" s="31"/>
      <c r="R9020" s="84"/>
      <c r="S9020" s="31"/>
      <c r="T9020" s="31"/>
      <c r="U9020" s="169"/>
      <c r="V9020" s="150"/>
      <c r="W9020" s="141" t="str" cm="1">
        <f t="array" ref="W9020">IF(SUM(LEN(B9020:V9020))=0,"",IF(OR(OR(ISBLANK(F9020),SUM(LEN(C9020),LEN(D9020))=0),AND(NOT(E9020="Unknown"),ISBLANK(J9020)),AND(NOT(O9020="Unknown"),ISBLANK(R9020))),"Missing Information", INDEX(Table15[Entire Service Line Classification], MATCH(SUMIFS(Table15[Unique ID],Table15[System-Owned Portion],E9020,Table15[If Material Anything Other than "Lead" in Column E,Was Material Ever Previously Lead?],G9020,Table15[Customer-Owned Portion],O9020),Table15[Unique ID],0),0)))</f>
        <v/>
      </c>
      <c r="X9020"/>
    </row>
    <row r="9021" spans="2:24" x14ac:dyDescent="0.25">
      <c r="B9021" s="146"/>
      <c r="C9021" s="31"/>
      <c r="D9021" s="31"/>
      <c r="E9021" s="44"/>
      <c r="F9021" s="43"/>
      <c r="G9021" s="84"/>
      <c r="H9021" s="31"/>
      <c r="I9021" s="31"/>
      <c r="J9021" s="84"/>
      <c r="K9021" s="31"/>
      <c r="L9021" s="31"/>
      <c r="M9021" s="169"/>
      <c r="N9021" s="148"/>
      <c r="O9021" s="106"/>
      <c r="P9021" s="43"/>
      <c r="Q9021" s="31"/>
      <c r="R9021" s="84"/>
      <c r="S9021" s="31"/>
      <c r="T9021" s="31"/>
      <c r="U9021" s="169"/>
      <c r="V9021" s="150"/>
      <c r="W9021" s="141" t="str" cm="1">
        <f t="array" ref="W9021">IF(SUM(LEN(B9021:V9021))=0,"",IF(OR(OR(ISBLANK(F9021),SUM(LEN(C9021),LEN(D9021))=0),AND(NOT(E9021="Unknown"),ISBLANK(J9021)),AND(NOT(O9021="Unknown"),ISBLANK(R9021))),"Missing Information", INDEX(Table15[Entire Service Line Classification], MATCH(SUMIFS(Table15[Unique ID],Table15[System-Owned Portion],E9021,Table15[If Material Anything Other than "Lead" in Column E,Was Material Ever Previously Lead?],G9021,Table15[Customer-Owned Portion],O9021),Table15[Unique ID],0),0)))</f>
        <v/>
      </c>
      <c r="X9021"/>
    </row>
    <row r="9022" spans="2:24" x14ac:dyDescent="0.25">
      <c r="B9022" s="146"/>
      <c r="C9022" s="31"/>
      <c r="D9022" s="31"/>
      <c r="E9022" s="44"/>
      <c r="F9022" s="43"/>
      <c r="G9022" s="84"/>
      <c r="H9022" s="31"/>
      <c r="I9022" s="31"/>
      <c r="J9022" s="84"/>
      <c r="K9022" s="31"/>
      <c r="L9022" s="31"/>
      <c r="M9022" s="169"/>
      <c r="N9022" s="148"/>
      <c r="O9022" s="106"/>
      <c r="P9022" s="43"/>
      <c r="Q9022" s="31"/>
      <c r="R9022" s="84"/>
      <c r="S9022" s="31"/>
      <c r="T9022" s="31"/>
      <c r="U9022" s="169"/>
      <c r="V9022" s="150"/>
      <c r="W9022" s="141" t="str" cm="1">
        <f t="array" ref="W9022">IF(SUM(LEN(B9022:V9022))=0,"",IF(OR(OR(ISBLANK(F9022),SUM(LEN(C9022),LEN(D9022))=0),AND(NOT(E9022="Unknown"),ISBLANK(J9022)),AND(NOT(O9022="Unknown"),ISBLANK(R9022))),"Missing Information", INDEX(Table15[Entire Service Line Classification], MATCH(SUMIFS(Table15[Unique ID],Table15[System-Owned Portion],E9022,Table15[If Material Anything Other than "Lead" in Column E,Was Material Ever Previously Lead?],G9022,Table15[Customer-Owned Portion],O9022),Table15[Unique ID],0),0)))</f>
        <v/>
      </c>
      <c r="X9022"/>
    </row>
    <row r="9023" spans="2:24" x14ac:dyDescent="0.25">
      <c r="B9023" s="146"/>
      <c r="C9023" s="31"/>
      <c r="D9023" s="31"/>
      <c r="E9023" s="44"/>
      <c r="F9023" s="43"/>
      <c r="G9023" s="84"/>
      <c r="H9023" s="31"/>
      <c r="I9023" s="31"/>
      <c r="J9023" s="84"/>
      <c r="K9023" s="31"/>
      <c r="L9023" s="31"/>
      <c r="M9023" s="169"/>
      <c r="N9023" s="148"/>
      <c r="O9023" s="106"/>
      <c r="P9023" s="43"/>
      <c r="Q9023" s="31"/>
      <c r="R9023" s="84"/>
      <c r="S9023" s="31"/>
      <c r="T9023" s="31"/>
      <c r="U9023" s="169"/>
      <c r="V9023" s="150"/>
      <c r="W9023" s="141" t="str" cm="1">
        <f t="array" ref="W9023">IF(SUM(LEN(B9023:V9023))=0,"",IF(OR(OR(ISBLANK(F9023),SUM(LEN(C9023),LEN(D9023))=0),AND(NOT(E9023="Unknown"),ISBLANK(J9023)),AND(NOT(O9023="Unknown"),ISBLANK(R9023))),"Missing Information", INDEX(Table15[Entire Service Line Classification], MATCH(SUMIFS(Table15[Unique ID],Table15[System-Owned Portion],E9023,Table15[If Material Anything Other than "Lead" in Column E,Was Material Ever Previously Lead?],G9023,Table15[Customer-Owned Portion],O9023),Table15[Unique ID],0),0)))</f>
        <v/>
      </c>
      <c r="X9023"/>
    </row>
    <row r="9024" spans="2:24" x14ac:dyDescent="0.25">
      <c r="B9024" s="146"/>
      <c r="C9024" s="31"/>
      <c r="D9024" s="31"/>
      <c r="E9024" s="44"/>
      <c r="F9024" s="43"/>
      <c r="G9024" s="84"/>
      <c r="H9024" s="31"/>
      <c r="I9024" s="31"/>
      <c r="J9024" s="84"/>
      <c r="K9024" s="31"/>
      <c r="L9024" s="31"/>
      <c r="M9024" s="169"/>
      <c r="N9024" s="148"/>
      <c r="O9024" s="106"/>
      <c r="P9024" s="43"/>
      <c r="Q9024" s="31"/>
      <c r="R9024" s="84"/>
      <c r="S9024" s="31"/>
      <c r="T9024" s="31"/>
      <c r="U9024" s="169"/>
      <c r="V9024" s="150"/>
      <c r="W9024" s="141" t="str" cm="1">
        <f t="array" ref="W9024">IF(SUM(LEN(B9024:V9024))=0,"",IF(OR(OR(ISBLANK(F9024),SUM(LEN(C9024),LEN(D9024))=0),AND(NOT(E9024="Unknown"),ISBLANK(J9024)),AND(NOT(O9024="Unknown"),ISBLANK(R9024))),"Missing Information", INDEX(Table15[Entire Service Line Classification], MATCH(SUMIFS(Table15[Unique ID],Table15[System-Owned Portion],E9024,Table15[If Material Anything Other than "Lead" in Column E,Was Material Ever Previously Lead?],G9024,Table15[Customer-Owned Portion],O9024),Table15[Unique ID],0),0)))</f>
        <v/>
      </c>
      <c r="X9024"/>
    </row>
    <row r="9025" spans="2:24" x14ac:dyDescent="0.25">
      <c r="B9025" s="146"/>
      <c r="C9025" s="31"/>
      <c r="D9025" s="31"/>
      <c r="E9025" s="44"/>
      <c r="F9025" s="43"/>
      <c r="G9025" s="84"/>
      <c r="H9025" s="31"/>
      <c r="I9025" s="31"/>
      <c r="J9025" s="84"/>
      <c r="K9025" s="31"/>
      <c r="L9025" s="31"/>
      <c r="M9025" s="169"/>
      <c r="N9025" s="148"/>
      <c r="O9025" s="106"/>
      <c r="P9025" s="43"/>
      <c r="Q9025" s="31"/>
      <c r="R9025" s="84"/>
      <c r="S9025" s="31"/>
      <c r="T9025" s="31"/>
      <c r="U9025" s="169"/>
      <c r="V9025" s="150"/>
      <c r="W9025" s="141" t="str" cm="1">
        <f t="array" ref="W9025">IF(SUM(LEN(B9025:V9025))=0,"",IF(OR(OR(ISBLANK(F9025),SUM(LEN(C9025),LEN(D9025))=0),AND(NOT(E9025="Unknown"),ISBLANK(J9025)),AND(NOT(O9025="Unknown"),ISBLANK(R9025))),"Missing Information", INDEX(Table15[Entire Service Line Classification], MATCH(SUMIFS(Table15[Unique ID],Table15[System-Owned Portion],E9025,Table15[If Material Anything Other than "Lead" in Column E,Was Material Ever Previously Lead?],G9025,Table15[Customer-Owned Portion],O9025),Table15[Unique ID],0),0)))</f>
        <v/>
      </c>
      <c r="X9025"/>
    </row>
    <row r="9026" spans="2:24" x14ac:dyDescent="0.25">
      <c r="B9026" s="146"/>
      <c r="C9026" s="31"/>
      <c r="D9026" s="31"/>
      <c r="E9026" s="44"/>
      <c r="F9026" s="43"/>
      <c r="G9026" s="84"/>
      <c r="H9026" s="31"/>
      <c r="I9026" s="31"/>
      <c r="J9026" s="84"/>
      <c r="K9026" s="31"/>
      <c r="L9026" s="31"/>
      <c r="M9026" s="169"/>
      <c r="N9026" s="148"/>
      <c r="O9026" s="106"/>
      <c r="P9026" s="43"/>
      <c r="Q9026" s="31"/>
      <c r="R9026" s="84"/>
      <c r="S9026" s="31"/>
      <c r="T9026" s="31"/>
      <c r="U9026" s="169"/>
      <c r="V9026" s="150"/>
      <c r="W9026" s="141" t="str" cm="1">
        <f t="array" ref="W9026">IF(SUM(LEN(B9026:V9026))=0,"",IF(OR(OR(ISBLANK(F9026),SUM(LEN(C9026),LEN(D9026))=0),AND(NOT(E9026="Unknown"),ISBLANK(J9026)),AND(NOT(O9026="Unknown"),ISBLANK(R9026))),"Missing Information", INDEX(Table15[Entire Service Line Classification], MATCH(SUMIFS(Table15[Unique ID],Table15[System-Owned Portion],E9026,Table15[If Material Anything Other than "Lead" in Column E,Was Material Ever Previously Lead?],G9026,Table15[Customer-Owned Portion],O9026),Table15[Unique ID],0),0)))</f>
        <v/>
      </c>
      <c r="X9026"/>
    </row>
    <row r="9027" spans="2:24" x14ac:dyDescent="0.25">
      <c r="B9027" s="146"/>
      <c r="C9027" s="31"/>
      <c r="D9027" s="31"/>
      <c r="E9027" s="44"/>
      <c r="F9027" s="43"/>
      <c r="G9027" s="84"/>
      <c r="H9027" s="31"/>
      <c r="I9027" s="31"/>
      <c r="J9027" s="84"/>
      <c r="K9027" s="31"/>
      <c r="L9027" s="31"/>
      <c r="M9027" s="169"/>
      <c r="N9027" s="148"/>
      <c r="O9027" s="106"/>
      <c r="P9027" s="43"/>
      <c r="Q9027" s="31"/>
      <c r="R9027" s="84"/>
      <c r="S9027" s="31"/>
      <c r="T9027" s="31"/>
      <c r="U9027" s="169"/>
      <c r="V9027" s="150"/>
      <c r="W9027" s="141" t="str" cm="1">
        <f t="array" ref="W9027">IF(SUM(LEN(B9027:V9027))=0,"",IF(OR(OR(ISBLANK(F9027),SUM(LEN(C9027),LEN(D9027))=0),AND(NOT(E9027="Unknown"),ISBLANK(J9027)),AND(NOT(O9027="Unknown"),ISBLANK(R9027))),"Missing Information", INDEX(Table15[Entire Service Line Classification], MATCH(SUMIFS(Table15[Unique ID],Table15[System-Owned Portion],E9027,Table15[If Material Anything Other than "Lead" in Column E,Was Material Ever Previously Lead?],G9027,Table15[Customer-Owned Portion],O9027),Table15[Unique ID],0),0)))</f>
        <v/>
      </c>
      <c r="X9027"/>
    </row>
    <row r="9028" spans="2:24" x14ac:dyDescent="0.25">
      <c r="B9028" s="146"/>
      <c r="C9028" s="31"/>
      <c r="D9028" s="31"/>
      <c r="E9028" s="44"/>
      <c r="F9028" s="43"/>
      <c r="G9028" s="84"/>
      <c r="H9028" s="31"/>
      <c r="I9028" s="31"/>
      <c r="J9028" s="84"/>
      <c r="K9028" s="31"/>
      <c r="L9028" s="31"/>
      <c r="M9028" s="169"/>
      <c r="N9028" s="148"/>
      <c r="O9028" s="106"/>
      <c r="P9028" s="43"/>
      <c r="Q9028" s="31"/>
      <c r="R9028" s="84"/>
      <c r="S9028" s="31"/>
      <c r="T9028" s="31"/>
      <c r="U9028" s="169"/>
      <c r="V9028" s="150"/>
      <c r="W9028" s="141" t="str" cm="1">
        <f t="array" ref="W9028">IF(SUM(LEN(B9028:V9028))=0,"",IF(OR(OR(ISBLANK(F9028),SUM(LEN(C9028),LEN(D9028))=0),AND(NOT(E9028="Unknown"),ISBLANK(J9028)),AND(NOT(O9028="Unknown"),ISBLANK(R9028))),"Missing Information", INDEX(Table15[Entire Service Line Classification], MATCH(SUMIFS(Table15[Unique ID],Table15[System-Owned Portion],E9028,Table15[If Material Anything Other than "Lead" in Column E,Was Material Ever Previously Lead?],G9028,Table15[Customer-Owned Portion],O9028),Table15[Unique ID],0),0)))</f>
        <v/>
      </c>
      <c r="X9028"/>
    </row>
    <row r="9029" spans="2:24" x14ac:dyDescent="0.25">
      <c r="B9029" s="146"/>
      <c r="C9029" s="31"/>
      <c r="D9029" s="31"/>
      <c r="E9029" s="44"/>
      <c r="F9029" s="43"/>
      <c r="G9029" s="84"/>
      <c r="H9029" s="31"/>
      <c r="I9029" s="31"/>
      <c r="J9029" s="84"/>
      <c r="K9029" s="31"/>
      <c r="L9029" s="31"/>
      <c r="M9029" s="169"/>
      <c r="N9029" s="148"/>
      <c r="O9029" s="106"/>
      <c r="P9029" s="43"/>
      <c r="Q9029" s="31"/>
      <c r="R9029" s="84"/>
      <c r="S9029" s="31"/>
      <c r="T9029" s="31"/>
      <c r="U9029" s="169"/>
      <c r="V9029" s="150"/>
      <c r="W9029" s="141" t="str" cm="1">
        <f t="array" ref="W9029">IF(SUM(LEN(B9029:V9029))=0,"",IF(OR(OR(ISBLANK(F9029),SUM(LEN(C9029),LEN(D9029))=0),AND(NOT(E9029="Unknown"),ISBLANK(J9029)),AND(NOT(O9029="Unknown"),ISBLANK(R9029))),"Missing Information", INDEX(Table15[Entire Service Line Classification], MATCH(SUMIFS(Table15[Unique ID],Table15[System-Owned Portion],E9029,Table15[If Material Anything Other than "Lead" in Column E,Was Material Ever Previously Lead?],G9029,Table15[Customer-Owned Portion],O9029),Table15[Unique ID],0),0)))</f>
        <v/>
      </c>
      <c r="X9029"/>
    </row>
    <row r="9030" spans="2:24" x14ac:dyDescent="0.25">
      <c r="B9030" s="146"/>
      <c r="C9030" s="31"/>
      <c r="D9030" s="31"/>
      <c r="E9030" s="44"/>
      <c r="F9030" s="43"/>
      <c r="G9030" s="84"/>
      <c r="H9030" s="31"/>
      <c r="I9030" s="31"/>
      <c r="J9030" s="84"/>
      <c r="K9030" s="31"/>
      <c r="L9030" s="31"/>
      <c r="M9030" s="169"/>
      <c r="N9030" s="148"/>
      <c r="O9030" s="106"/>
      <c r="P9030" s="43"/>
      <c r="Q9030" s="31"/>
      <c r="R9030" s="84"/>
      <c r="S9030" s="31"/>
      <c r="T9030" s="31"/>
      <c r="U9030" s="169"/>
      <c r="V9030" s="150"/>
      <c r="W9030" s="141" t="str" cm="1">
        <f t="array" ref="W9030">IF(SUM(LEN(B9030:V9030))=0,"",IF(OR(OR(ISBLANK(F9030),SUM(LEN(C9030),LEN(D9030))=0),AND(NOT(E9030="Unknown"),ISBLANK(J9030)),AND(NOT(O9030="Unknown"),ISBLANK(R9030))),"Missing Information", INDEX(Table15[Entire Service Line Classification], MATCH(SUMIFS(Table15[Unique ID],Table15[System-Owned Portion],E9030,Table15[If Material Anything Other than "Lead" in Column E,Was Material Ever Previously Lead?],G9030,Table15[Customer-Owned Portion],O9030),Table15[Unique ID],0),0)))</f>
        <v/>
      </c>
      <c r="X9030"/>
    </row>
    <row r="9031" spans="2:24" x14ac:dyDescent="0.25">
      <c r="B9031" s="146"/>
      <c r="C9031" s="31"/>
      <c r="D9031" s="31"/>
      <c r="E9031" s="44"/>
      <c r="F9031" s="43"/>
      <c r="G9031" s="84"/>
      <c r="H9031" s="31"/>
      <c r="I9031" s="31"/>
      <c r="J9031" s="84"/>
      <c r="K9031" s="31"/>
      <c r="L9031" s="31"/>
      <c r="M9031" s="169"/>
      <c r="N9031" s="148"/>
      <c r="O9031" s="106"/>
      <c r="P9031" s="43"/>
      <c r="Q9031" s="31"/>
      <c r="R9031" s="84"/>
      <c r="S9031" s="31"/>
      <c r="T9031" s="31"/>
      <c r="U9031" s="169"/>
      <c r="V9031" s="150"/>
      <c r="W9031" s="141" t="str" cm="1">
        <f t="array" ref="W9031">IF(SUM(LEN(B9031:V9031))=0,"",IF(OR(OR(ISBLANK(F9031),SUM(LEN(C9031),LEN(D9031))=0),AND(NOT(E9031="Unknown"),ISBLANK(J9031)),AND(NOT(O9031="Unknown"),ISBLANK(R9031))),"Missing Information", INDEX(Table15[Entire Service Line Classification], MATCH(SUMIFS(Table15[Unique ID],Table15[System-Owned Portion],E9031,Table15[If Material Anything Other than "Lead" in Column E,Was Material Ever Previously Lead?],G9031,Table15[Customer-Owned Portion],O9031),Table15[Unique ID],0),0)))</f>
        <v/>
      </c>
      <c r="X9031"/>
    </row>
    <row r="9032" spans="2:24" x14ac:dyDescent="0.25">
      <c r="B9032" s="146"/>
      <c r="C9032" s="31"/>
      <c r="D9032" s="31"/>
      <c r="E9032" s="44"/>
      <c r="F9032" s="43"/>
      <c r="G9032" s="84"/>
      <c r="H9032" s="31"/>
      <c r="I9032" s="31"/>
      <c r="J9032" s="84"/>
      <c r="K9032" s="31"/>
      <c r="L9032" s="31"/>
      <c r="M9032" s="169"/>
      <c r="N9032" s="148"/>
      <c r="O9032" s="106"/>
      <c r="P9032" s="43"/>
      <c r="Q9032" s="31"/>
      <c r="R9032" s="84"/>
      <c r="S9032" s="31"/>
      <c r="T9032" s="31"/>
      <c r="U9032" s="169"/>
      <c r="V9032" s="150"/>
      <c r="W9032" s="141" t="str" cm="1">
        <f t="array" ref="W9032">IF(SUM(LEN(B9032:V9032))=0,"",IF(OR(OR(ISBLANK(F9032),SUM(LEN(C9032),LEN(D9032))=0),AND(NOT(E9032="Unknown"),ISBLANK(J9032)),AND(NOT(O9032="Unknown"),ISBLANK(R9032))),"Missing Information", INDEX(Table15[Entire Service Line Classification], MATCH(SUMIFS(Table15[Unique ID],Table15[System-Owned Portion],E9032,Table15[If Material Anything Other than "Lead" in Column E,Was Material Ever Previously Lead?],G9032,Table15[Customer-Owned Portion],O9032),Table15[Unique ID],0),0)))</f>
        <v/>
      </c>
      <c r="X9032"/>
    </row>
    <row r="9033" spans="2:24" x14ac:dyDescent="0.25">
      <c r="B9033" s="146"/>
      <c r="C9033" s="31"/>
      <c r="D9033" s="31"/>
      <c r="E9033" s="44"/>
      <c r="F9033" s="43"/>
      <c r="G9033" s="84"/>
      <c r="H9033" s="31"/>
      <c r="I9033" s="31"/>
      <c r="J9033" s="84"/>
      <c r="K9033" s="31"/>
      <c r="L9033" s="31"/>
      <c r="M9033" s="169"/>
      <c r="N9033" s="148"/>
      <c r="O9033" s="106"/>
      <c r="P9033" s="43"/>
      <c r="Q9033" s="31"/>
      <c r="R9033" s="84"/>
      <c r="S9033" s="31"/>
      <c r="T9033" s="31"/>
      <c r="U9033" s="169"/>
      <c r="V9033" s="150"/>
      <c r="W9033" s="141" t="str" cm="1">
        <f t="array" ref="W9033">IF(SUM(LEN(B9033:V9033))=0,"",IF(OR(OR(ISBLANK(F9033),SUM(LEN(C9033),LEN(D9033))=0),AND(NOT(E9033="Unknown"),ISBLANK(J9033)),AND(NOT(O9033="Unknown"),ISBLANK(R9033))),"Missing Information", INDEX(Table15[Entire Service Line Classification], MATCH(SUMIFS(Table15[Unique ID],Table15[System-Owned Portion],E9033,Table15[If Material Anything Other than "Lead" in Column E,Was Material Ever Previously Lead?],G9033,Table15[Customer-Owned Portion],O9033),Table15[Unique ID],0),0)))</f>
        <v/>
      </c>
      <c r="X9033"/>
    </row>
    <row r="9034" spans="2:24" x14ac:dyDescent="0.25">
      <c r="B9034" s="146"/>
      <c r="C9034" s="31"/>
      <c r="D9034" s="31"/>
      <c r="E9034" s="44"/>
      <c r="F9034" s="43"/>
      <c r="G9034" s="84"/>
      <c r="H9034" s="31"/>
      <c r="I9034" s="31"/>
      <c r="J9034" s="84"/>
      <c r="K9034" s="31"/>
      <c r="L9034" s="31"/>
      <c r="M9034" s="169"/>
      <c r="N9034" s="148"/>
      <c r="O9034" s="106"/>
      <c r="P9034" s="43"/>
      <c r="Q9034" s="31"/>
      <c r="R9034" s="84"/>
      <c r="S9034" s="31"/>
      <c r="T9034" s="31"/>
      <c r="U9034" s="169"/>
      <c r="V9034" s="150"/>
      <c r="W9034" s="141" t="str" cm="1">
        <f t="array" ref="W9034">IF(SUM(LEN(B9034:V9034))=0,"",IF(OR(OR(ISBLANK(F9034),SUM(LEN(C9034),LEN(D9034))=0),AND(NOT(E9034="Unknown"),ISBLANK(J9034)),AND(NOT(O9034="Unknown"),ISBLANK(R9034))),"Missing Information", INDEX(Table15[Entire Service Line Classification], MATCH(SUMIFS(Table15[Unique ID],Table15[System-Owned Portion],E9034,Table15[If Material Anything Other than "Lead" in Column E,Was Material Ever Previously Lead?],G9034,Table15[Customer-Owned Portion],O9034),Table15[Unique ID],0),0)))</f>
        <v/>
      </c>
      <c r="X9034"/>
    </row>
    <row r="9035" spans="2:24" x14ac:dyDescent="0.25">
      <c r="B9035" s="146"/>
      <c r="C9035" s="31"/>
      <c r="D9035" s="31"/>
      <c r="E9035" s="44"/>
      <c r="F9035" s="43"/>
      <c r="G9035" s="84"/>
      <c r="H9035" s="31"/>
      <c r="I9035" s="31"/>
      <c r="J9035" s="84"/>
      <c r="K9035" s="31"/>
      <c r="L9035" s="31"/>
      <c r="M9035" s="169"/>
      <c r="N9035" s="148"/>
      <c r="O9035" s="106"/>
      <c r="P9035" s="43"/>
      <c r="Q9035" s="31"/>
      <c r="R9035" s="84"/>
      <c r="S9035" s="31"/>
      <c r="T9035" s="31"/>
      <c r="U9035" s="169"/>
      <c r="V9035" s="150"/>
      <c r="W9035" s="141" t="str" cm="1">
        <f t="array" ref="W9035">IF(SUM(LEN(B9035:V9035))=0,"",IF(OR(OR(ISBLANK(F9035),SUM(LEN(C9035),LEN(D9035))=0),AND(NOT(E9035="Unknown"),ISBLANK(J9035)),AND(NOT(O9035="Unknown"),ISBLANK(R9035))),"Missing Information", INDEX(Table15[Entire Service Line Classification], MATCH(SUMIFS(Table15[Unique ID],Table15[System-Owned Portion],E9035,Table15[If Material Anything Other than "Lead" in Column E,Was Material Ever Previously Lead?],G9035,Table15[Customer-Owned Portion],O9035),Table15[Unique ID],0),0)))</f>
        <v/>
      </c>
      <c r="X9035"/>
    </row>
    <row r="9036" spans="2:24" x14ac:dyDescent="0.25">
      <c r="B9036" s="146"/>
      <c r="C9036" s="31"/>
      <c r="D9036" s="31"/>
      <c r="E9036" s="44"/>
      <c r="F9036" s="43"/>
      <c r="G9036" s="84"/>
      <c r="H9036" s="31"/>
      <c r="I9036" s="31"/>
      <c r="J9036" s="84"/>
      <c r="K9036" s="31"/>
      <c r="L9036" s="31"/>
      <c r="M9036" s="169"/>
      <c r="N9036" s="148"/>
      <c r="O9036" s="106"/>
      <c r="P9036" s="43"/>
      <c r="Q9036" s="31"/>
      <c r="R9036" s="84"/>
      <c r="S9036" s="31"/>
      <c r="T9036" s="31"/>
      <c r="U9036" s="169"/>
      <c r="V9036" s="150"/>
      <c r="W9036" s="141" t="str" cm="1">
        <f t="array" ref="W9036">IF(SUM(LEN(B9036:V9036))=0,"",IF(OR(OR(ISBLANK(F9036),SUM(LEN(C9036),LEN(D9036))=0),AND(NOT(E9036="Unknown"),ISBLANK(J9036)),AND(NOT(O9036="Unknown"),ISBLANK(R9036))),"Missing Information", INDEX(Table15[Entire Service Line Classification], MATCH(SUMIFS(Table15[Unique ID],Table15[System-Owned Portion],E9036,Table15[If Material Anything Other than "Lead" in Column E,Was Material Ever Previously Lead?],G9036,Table15[Customer-Owned Portion],O9036),Table15[Unique ID],0),0)))</f>
        <v/>
      </c>
      <c r="X9036"/>
    </row>
    <row r="9037" spans="2:24" x14ac:dyDescent="0.25">
      <c r="B9037" s="146"/>
      <c r="C9037" s="31"/>
      <c r="D9037" s="31"/>
      <c r="E9037" s="44"/>
      <c r="F9037" s="43"/>
      <c r="G9037" s="84"/>
      <c r="H9037" s="31"/>
      <c r="I9037" s="31"/>
      <c r="J9037" s="84"/>
      <c r="K9037" s="31"/>
      <c r="L9037" s="31"/>
      <c r="M9037" s="169"/>
      <c r="N9037" s="148"/>
      <c r="O9037" s="106"/>
      <c r="P9037" s="43"/>
      <c r="Q9037" s="31"/>
      <c r="R9037" s="84"/>
      <c r="S9037" s="31"/>
      <c r="T9037" s="31"/>
      <c r="U9037" s="169"/>
      <c r="V9037" s="150"/>
      <c r="W9037" s="141" t="str" cm="1">
        <f t="array" ref="W9037">IF(SUM(LEN(B9037:V9037))=0,"",IF(OR(OR(ISBLANK(F9037),SUM(LEN(C9037),LEN(D9037))=0),AND(NOT(E9037="Unknown"),ISBLANK(J9037)),AND(NOT(O9037="Unknown"),ISBLANK(R9037))),"Missing Information", INDEX(Table15[Entire Service Line Classification], MATCH(SUMIFS(Table15[Unique ID],Table15[System-Owned Portion],E9037,Table15[If Material Anything Other than "Lead" in Column E,Was Material Ever Previously Lead?],G9037,Table15[Customer-Owned Portion],O9037),Table15[Unique ID],0),0)))</f>
        <v/>
      </c>
      <c r="X9037"/>
    </row>
    <row r="9038" spans="2:24" x14ac:dyDescent="0.25">
      <c r="B9038" s="146"/>
      <c r="C9038" s="31"/>
      <c r="D9038" s="31"/>
      <c r="E9038" s="44"/>
      <c r="F9038" s="43"/>
      <c r="G9038" s="84"/>
      <c r="H9038" s="31"/>
      <c r="I9038" s="31"/>
      <c r="J9038" s="84"/>
      <c r="K9038" s="31"/>
      <c r="L9038" s="31"/>
      <c r="M9038" s="169"/>
      <c r="N9038" s="148"/>
      <c r="O9038" s="106"/>
      <c r="P9038" s="43"/>
      <c r="Q9038" s="31"/>
      <c r="R9038" s="84"/>
      <c r="S9038" s="31"/>
      <c r="T9038" s="31"/>
      <c r="U9038" s="169"/>
      <c r="V9038" s="150"/>
      <c r="W9038" s="141" t="str" cm="1">
        <f t="array" ref="W9038">IF(SUM(LEN(B9038:V9038))=0,"",IF(OR(OR(ISBLANK(F9038),SUM(LEN(C9038),LEN(D9038))=0),AND(NOT(E9038="Unknown"),ISBLANK(J9038)),AND(NOT(O9038="Unknown"),ISBLANK(R9038))),"Missing Information", INDEX(Table15[Entire Service Line Classification], MATCH(SUMIFS(Table15[Unique ID],Table15[System-Owned Portion],E9038,Table15[If Material Anything Other than "Lead" in Column E,Was Material Ever Previously Lead?],G9038,Table15[Customer-Owned Portion],O9038),Table15[Unique ID],0),0)))</f>
        <v/>
      </c>
      <c r="X9038"/>
    </row>
    <row r="9039" spans="2:24" x14ac:dyDescent="0.25">
      <c r="B9039" s="146"/>
      <c r="C9039" s="31"/>
      <c r="D9039" s="31"/>
      <c r="E9039" s="44"/>
      <c r="F9039" s="43"/>
      <c r="G9039" s="84"/>
      <c r="H9039" s="31"/>
      <c r="I9039" s="31"/>
      <c r="J9039" s="84"/>
      <c r="K9039" s="31"/>
      <c r="L9039" s="31"/>
      <c r="M9039" s="169"/>
      <c r="N9039" s="148"/>
      <c r="O9039" s="106"/>
      <c r="P9039" s="43"/>
      <c r="Q9039" s="31"/>
      <c r="R9039" s="84"/>
      <c r="S9039" s="31"/>
      <c r="T9039" s="31"/>
      <c r="U9039" s="169"/>
      <c r="V9039" s="150"/>
      <c r="W9039" s="141" t="str" cm="1">
        <f t="array" ref="W9039">IF(SUM(LEN(B9039:V9039))=0,"",IF(OR(OR(ISBLANK(F9039),SUM(LEN(C9039),LEN(D9039))=0),AND(NOT(E9039="Unknown"),ISBLANK(J9039)),AND(NOT(O9039="Unknown"),ISBLANK(R9039))),"Missing Information", INDEX(Table15[Entire Service Line Classification], MATCH(SUMIFS(Table15[Unique ID],Table15[System-Owned Portion],E9039,Table15[If Material Anything Other than "Lead" in Column E,Was Material Ever Previously Lead?],G9039,Table15[Customer-Owned Portion],O9039),Table15[Unique ID],0),0)))</f>
        <v/>
      </c>
      <c r="X9039"/>
    </row>
    <row r="9040" spans="2:24" x14ac:dyDescent="0.25">
      <c r="B9040" s="146"/>
      <c r="C9040" s="31"/>
      <c r="D9040" s="31"/>
      <c r="E9040" s="44"/>
      <c r="F9040" s="43"/>
      <c r="G9040" s="84"/>
      <c r="H9040" s="31"/>
      <c r="I9040" s="31"/>
      <c r="J9040" s="84"/>
      <c r="K9040" s="31"/>
      <c r="L9040" s="31"/>
      <c r="M9040" s="169"/>
      <c r="N9040" s="148"/>
      <c r="O9040" s="106"/>
      <c r="P9040" s="43"/>
      <c r="Q9040" s="31"/>
      <c r="R9040" s="84"/>
      <c r="S9040" s="31"/>
      <c r="T9040" s="31"/>
      <c r="U9040" s="169"/>
      <c r="V9040" s="150"/>
      <c r="W9040" s="141" t="str" cm="1">
        <f t="array" ref="W9040">IF(SUM(LEN(B9040:V9040))=0,"",IF(OR(OR(ISBLANK(F9040),SUM(LEN(C9040),LEN(D9040))=0),AND(NOT(E9040="Unknown"),ISBLANK(J9040)),AND(NOT(O9040="Unknown"),ISBLANK(R9040))),"Missing Information", INDEX(Table15[Entire Service Line Classification], MATCH(SUMIFS(Table15[Unique ID],Table15[System-Owned Portion],E9040,Table15[If Material Anything Other than "Lead" in Column E,Was Material Ever Previously Lead?],G9040,Table15[Customer-Owned Portion],O9040),Table15[Unique ID],0),0)))</f>
        <v/>
      </c>
      <c r="X9040"/>
    </row>
    <row r="9041" spans="2:24" x14ac:dyDescent="0.25">
      <c r="B9041" s="146"/>
      <c r="C9041" s="31"/>
      <c r="D9041" s="31"/>
      <c r="E9041" s="44"/>
      <c r="F9041" s="43"/>
      <c r="G9041" s="84"/>
      <c r="H9041" s="31"/>
      <c r="I9041" s="31"/>
      <c r="J9041" s="84"/>
      <c r="K9041" s="31"/>
      <c r="L9041" s="31"/>
      <c r="M9041" s="169"/>
      <c r="N9041" s="148"/>
      <c r="O9041" s="106"/>
      <c r="P9041" s="43"/>
      <c r="Q9041" s="31"/>
      <c r="R9041" s="84"/>
      <c r="S9041" s="31"/>
      <c r="T9041" s="31"/>
      <c r="U9041" s="169"/>
      <c r="V9041" s="150"/>
      <c r="W9041" s="141" t="str" cm="1">
        <f t="array" ref="W9041">IF(SUM(LEN(B9041:V9041))=0,"",IF(OR(OR(ISBLANK(F9041),SUM(LEN(C9041),LEN(D9041))=0),AND(NOT(E9041="Unknown"),ISBLANK(J9041)),AND(NOT(O9041="Unknown"),ISBLANK(R9041))),"Missing Information", INDEX(Table15[Entire Service Line Classification], MATCH(SUMIFS(Table15[Unique ID],Table15[System-Owned Portion],E9041,Table15[If Material Anything Other than "Lead" in Column E,Was Material Ever Previously Lead?],G9041,Table15[Customer-Owned Portion],O9041),Table15[Unique ID],0),0)))</f>
        <v/>
      </c>
      <c r="X9041"/>
    </row>
    <row r="9042" spans="2:24" x14ac:dyDescent="0.25">
      <c r="B9042" s="146"/>
      <c r="C9042" s="31"/>
      <c r="D9042" s="31"/>
      <c r="E9042" s="44"/>
      <c r="F9042" s="43"/>
      <c r="G9042" s="84"/>
      <c r="H9042" s="31"/>
      <c r="I9042" s="31"/>
      <c r="J9042" s="84"/>
      <c r="K9042" s="31"/>
      <c r="L9042" s="31"/>
      <c r="M9042" s="169"/>
      <c r="N9042" s="148"/>
      <c r="O9042" s="106"/>
      <c r="P9042" s="43"/>
      <c r="Q9042" s="31"/>
      <c r="R9042" s="84"/>
      <c r="S9042" s="31"/>
      <c r="T9042" s="31"/>
      <c r="U9042" s="169"/>
      <c r="V9042" s="150"/>
      <c r="W9042" s="141" t="str" cm="1">
        <f t="array" ref="W9042">IF(SUM(LEN(B9042:V9042))=0,"",IF(OR(OR(ISBLANK(F9042),SUM(LEN(C9042),LEN(D9042))=0),AND(NOT(E9042="Unknown"),ISBLANK(J9042)),AND(NOT(O9042="Unknown"),ISBLANK(R9042))),"Missing Information", INDEX(Table15[Entire Service Line Classification], MATCH(SUMIFS(Table15[Unique ID],Table15[System-Owned Portion],E9042,Table15[If Material Anything Other than "Lead" in Column E,Was Material Ever Previously Lead?],G9042,Table15[Customer-Owned Portion],O9042),Table15[Unique ID],0),0)))</f>
        <v/>
      </c>
      <c r="X9042"/>
    </row>
    <row r="9043" spans="2:24" x14ac:dyDescent="0.25">
      <c r="B9043" s="146"/>
      <c r="C9043" s="31"/>
      <c r="D9043" s="31"/>
      <c r="E9043" s="44"/>
      <c r="F9043" s="43"/>
      <c r="G9043" s="84"/>
      <c r="H9043" s="31"/>
      <c r="I9043" s="31"/>
      <c r="J9043" s="84"/>
      <c r="K9043" s="31"/>
      <c r="L9043" s="31"/>
      <c r="M9043" s="169"/>
      <c r="N9043" s="148"/>
      <c r="O9043" s="106"/>
      <c r="P9043" s="43"/>
      <c r="Q9043" s="31"/>
      <c r="R9043" s="84"/>
      <c r="S9043" s="31"/>
      <c r="T9043" s="31"/>
      <c r="U9043" s="169"/>
      <c r="V9043" s="150"/>
      <c r="W9043" s="141" t="str" cm="1">
        <f t="array" ref="W9043">IF(SUM(LEN(B9043:V9043))=0,"",IF(OR(OR(ISBLANK(F9043),SUM(LEN(C9043),LEN(D9043))=0),AND(NOT(E9043="Unknown"),ISBLANK(J9043)),AND(NOT(O9043="Unknown"),ISBLANK(R9043))),"Missing Information", INDEX(Table15[Entire Service Line Classification], MATCH(SUMIFS(Table15[Unique ID],Table15[System-Owned Portion],E9043,Table15[If Material Anything Other than "Lead" in Column E,Was Material Ever Previously Lead?],G9043,Table15[Customer-Owned Portion],O9043),Table15[Unique ID],0),0)))</f>
        <v/>
      </c>
      <c r="X9043"/>
    </row>
    <row r="9044" spans="2:24" x14ac:dyDescent="0.25">
      <c r="B9044" s="146"/>
      <c r="C9044" s="31"/>
      <c r="D9044" s="31"/>
      <c r="E9044" s="44"/>
      <c r="F9044" s="43"/>
      <c r="G9044" s="84"/>
      <c r="H9044" s="31"/>
      <c r="I9044" s="31"/>
      <c r="J9044" s="84"/>
      <c r="K9044" s="31"/>
      <c r="L9044" s="31"/>
      <c r="M9044" s="169"/>
      <c r="N9044" s="148"/>
      <c r="O9044" s="106"/>
      <c r="P9044" s="43"/>
      <c r="Q9044" s="31"/>
      <c r="R9044" s="84"/>
      <c r="S9044" s="31"/>
      <c r="T9044" s="31"/>
      <c r="U9044" s="169"/>
      <c r="V9044" s="150"/>
      <c r="W9044" s="141" t="str" cm="1">
        <f t="array" ref="W9044">IF(SUM(LEN(B9044:V9044))=0,"",IF(OR(OR(ISBLANK(F9044),SUM(LEN(C9044),LEN(D9044))=0),AND(NOT(E9044="Unknown"),ISBLANK(J9044)),AND(NOT(O9044="Unknown"),ISBLANK(R9044))),"Missing Information", INDEX(Table15[Entire Service Line Classification], MATCH(SUMIFS(Table15[Unique ID],Table15[System-Owned Portion],E9044,Table15[If Material Anything Other than "Lead" in Column E,Was Material Ever Previously Lead?],G9044,Table15[Customer-Owned Portion],O9044),Table15[Unique ID],0),0)))</f>
        <v/>
      </c>
      <c r="X9044"/>
    </row>
    <row r="9045" spans="2:24" x14ac:dyDescent="0.25">
      <c r="B9045" s="146"/>
      <c r="C9045" s="31"/>
      <c r="D9045" s="31"/>
      <c r="E9045" s="44"/>
      <c r="F9045" s="43"/>
      <c r="G9045" s="84"/>
      <c r="H9045" s="31"/>
      <c r="I9045" s="31"/>
      <c r="J9045" s="84"/>
      <c r="K9045" s="31"/>
      <c r="L9045" s="31"/>
      <c r="M9045" s="169"/>
      <c r="N9045" s="148"/>
      <c r="O9045" s="106"/>
      <c r="P9045" s="43"/>
      <c r="Q9045" s="31"/>
      <c r="R9045" s="84"/>
      <c r="S9045" s="31"/>
      <c r="T9045" s="31"/>
      <c r="U9045" s="169"/>
      <c r="V9045" s="150"/>
      <c r="W9045" s="141" t="str" cm="1">
        <f t="array" ref="W9045">IF(SUM(LEN(B9045:V9045))=0,"",IF(OR(OR(ISBLANK(F9045),SUM(LEN(C9045),LEN(D9045))=0),AND(NOT(E9045="Unknown"),ISBLANK(J9045)),AND(NOT(O9045="Unknown"),ISBLANK(R9045))),"Missing Information", INDEX(Table15[Entire Service Line Classification], MATCH(SUMIFS(Table15[Unique ID],Table15[System-Owned Portion],E9045,Table15[If Material Anything Other than "Lead" in Column E,Was Material Ever Previously Lead?],G9045,Table15[Customer-Owned Portion],O9045),Table15[Unique ID],0),0)))</f>
        <v/>
      </c>
      <c r="X9045"/>
    </row>
    <row r="9046" spans="2:24" x14ac:dyDescent="0.25">
      <c r="B9046" s="146"/>
      <c r="C9046" s="31"/>
      <c r="D9046" s="31"/>
      <c r="E9046" s="44"/>
      <c r="F9046" s="43"/>
      <c r="G9046" s="84"/>
      <c r="H9046" s="31"/>
      <c r="I9046" s="31"/>
      <c r="J9046" s="84"/>
      <c r="K9046" s="31"/>
      <c r="L9046" s="31"/>
      <c r="M9046" s="169"/>
      <c r="N9046" s="148"/>
      <c r="O9046" s="106"/>
      <c r="P9046" s="43"/>
      <c r="Q9046" s="31"/>
      <c r="R9046" s="84"/>
      <c r="S9046" s="31"/>
      <c r="T9046" s="31"/>
      <c r="U9046" s="169"/>
      <c r="V9046" s="150"/>
      <c r="W9046" s="141" t="str" cm="1">
        <f t="array" ref="W9046">IF(SUM(LEN(B9046:V9046))=0,"",IF(OR(OR(ISBLANK(F9046),SUM(LEN(C9046),LEN(D9046))=0),AND(NOT(E9046="Unknown"),ISBLANK(J9046)),AND(NOT(O9046="Unknown"),ISBLANK(R9046))),"Missing Information", INDEX(Table15[Entire Service Line Classification], MATCH(SUMIFS(Table15[Unique ID],Table15[System-Owned Portion],E9046,Table15[If Material Anything Other than "Lead" in Column E,Was Material Ever Previously Lead?],G9046,Table15[Customer-Owned Portion],O9046),Table15[Unique ID],0),0)))</f>
        <v/>
      </c>
      <c r="X9046"/>
    </row>
    <row r="9047" spans="2:24" x14ac:dyDescent="0.25">
      <c r="B9047" s="146"/>
      <c r="C9047" s="31"/>
      <c r="D9047" s="31"/>
      <c r="E9047" s="44"/>
      <c r="F9047" s="43"/>
      <c r="G9047" s="84"/>
      <c r="H9047" s="31"/>
      <c r="I9047" s="31"/>
      <c r="J9047" s="84"/>
      <c r="K9047" s="31"/>
      <c r="L9047" s="31"/>
      <c r="M9047" s="169"/>
      <c r="N9047" s="148"/>
      <c r="O9047" s="106"/>
      <c r="P9047" s="43"/>
      <c r="Q9047" s="31"/>
      <c r="R9047" s="84"/>
      <c r="S9047" s="31"/>
      <c r="T9047" s="31"/>
      <c r="U9047" s="169"/>
      <c r="V9047" s="150"/>
      <c r="W9047" s="141" t="str" cm="1">
        <f t="array" ref="W9047">IF(SUM(LEN(B9047:V9047))=0,"",IF(OR(OR(ISBLANK(F9047),SUM(LEN(C9047),LEN(D9047))=0),AND(NOT(E9047="Unknown"),ISBLANK(J9047)),AND(NOT(O9047="Unknown"),ISBLANK(R9047))),"Missing Information", INDEX(Table15[Entire Service Line Classification], MATCH(SUMIFS(Table15[Unique ID],Table15[System-Owned Portion],E9047,Table15[If Material Anything Other than "Lead" in Column E,Was Material Ever Previously Lead?],G9047,Table15[Customer-Owned Portion],O9047),Table15[Unique ID],0),0)))</f>
        <v/>
      </c>
      <c r="X9047"/>
    </row>
    <row r="9048" spans="2:24" x14ac:dyDescent="0.25">
      <c r="B9048" s="146"/>
      <c r="C9048" s="31"/>
      <c r="D9048" s="31"/>
      <c r="E9048" s="44"/>
      <c r="F9048" s="43"/>
      <c r="G9048" s="84"/>
      <c r="H9048" s="31"/>
      <c r="I9048" s="31"/>
      <c r="J9048" s="84"/>
      <c r="K9048" s="31"/>
      <c r="L9048" s="31"/>
      <c r="M9048" s="169"/>
      <c r="N9048" s="148"/>
      <c r="O9048" s="106"/>
      <c r="P9048" s="43"/>
      <c r="Q9048" s="31"/>
      <c r="R9048" s="84"/>
      <c r="S9048" s="31"/>
      <c r="T9048" s="31"/>
      <c r="U9048" s="169"/>
      <c r="V9048" s="150"/>
      <c r="W9048" s="141" t="str" cm="1">
        <f t="array" ref="W9048">IF(SUM(LEN(B9048:V9048))=0,"",IF(OR(OR(ISBLANK(F9048),SUM(LEN(C9048),LEN(D9048))=0),AND(NOT(E9048="Unknown"),ISBLANK(J9048)),AND(NOT(O9048="Unknown"),ISBLANK(R9048))),"Missing Information", INDEX(Table15[Entire Service Line Classification], MATCH(SUMIFS(Table15[Unique ID],Table15[System-Owned Portion],E9048,Table15[If Material Anything Other than "Lead" in Column E,Was Material Ever Previously Lead?],G9048,Table15[Customer-Owned Portion],O9048),Table15[Unique ID],0),0)))</f>
        <v/>
      </c>
      <c r="X9048"/>
    </row>
    <row r="9049" spans="2:24" x14ac:dyDescent="0.25">
      <c r="B9049" s="146"/>
      <c r="C9049" s="31"/>
      <c r="D9049" s="31"/>
      <c r="E9049" s="44"/>
      <c r="F9049" s="43"/>
      <c r="G9049" s="84"/>
      <c r="H9049" s="31"/>
      <c r="I9049" s="31"/>
      <c r="J9049" s="84"/>
      <c r="K9049" s="31"/>
      <c r="L9049" s="31"/>
      <c r="M9049" s="169"/>
      <c r="N9049" s="148"/>
      <c r="O9049" s="106"/>
      <c r="P9049" s="43"/>
      <c r="Q9049" s="31"/>
      <c r="R9049" s="84"/>
      <c r="S9049" s="31"/>
      <c r="T9049" s="31"/>
      <c r="U9049" s="169"/>
      <c r="V9049" s="150"/>
      <c r="W9049" s="141" t="str" cm="1">
        <f t="array" ref="W9049">IF(SUM(LEN(B9049:V9049))=0,"",IF(OR(OR(ISBLANK(F9049),SUM(LEN(C9049),LEN(D9049))=0),AND(NOT(E9049="Unknown"),ISBLANK(J9049)),AND(NOT(O9049="Unknown"),ISBLANK(R9049))),"Missing Information", INDEX(Table15[Entire Service Line Classification], MATCH(SUMIFS(Table15[Unique ID],Table15[System-Owned Portion],E9049,Table15[If Material Anything Other than "Lead" in Column E,Was Material Ever Previously Lead?],G9049,Table15[Customer-Owned Portion],O9049),Table15[Unique ID],0),0)))</f>
        <v/>
      </c>
      <c r="X9049"/>
    </row>
    <row r="9050" spans="2:24" x14ac:dyDescent="0.25">
      <c r="B9050" s="146"/>
      <c r="C9050" s="31"/>
      <c r="D9050" s="31"/>
      <c r="E9050" s="44"/>
      <c r="F9050" s="43"/>
      <c r="G9050" s="84"/>
      <c r="H9050" s="31"/>
      <c r="I9050" s="31"/>
      <c r="J9050" s="84"/>
      <c r="K9050" s="31"/>
      <c r="L9050" s="31"/>
      <c r="M9050" s="169"/>
      <c r="N9050" s="148"/>
      <c r="O9050" s="106"/>
      <c r="P9050" s="43"/>
      <c r="Q9050" s="31"/>
      <c r="R9050" s="84"/>
      <c r="S9050" s="31"/>
      <c r="T9050" s="31"/>
      <c r="U9050" s="169"/>
      <c r="V9050" s="150"/>
      <c r="W9050" s="141" t="str" cm="1">
        <f t="array" ref="W9050">IF(SUM(LEN(B9050:V9050))=0,"",IF(OR(OR(ISBLANK(F9050),SUM(LEN(C9050),LEN(D9050))=0),AND(NOT(E9050="Unknown"),ISBLANK(J9050)),AND(NOT(O9050="Unknown"),ISBLANK(R9050))),"Missing Information", INDEX(Table15[Entire Service Line Classification], MATCH(SUMIFS(Table15[Unique ID],Table15[System-Owned Portion],E9050,Table15[If Material Anything Other than "Lead" in Column E,Was Material Ever Previously Lead?],G9050,Table15[Customer-Owned Portion],O9050),Table15[Unique ID],0),0)))</f>
        <v/>
      </c>
      <c r="X9050"/>
    </row>
    <row r="9051" spans="2:24" x14ac:dyDescent="0.25">
      <c r="B9051" s="146"/>
      <c r="C9051" s="31"/>
      <c r="D9051" s="31"/>
      <c r="E9051" s="44"/>
      <c r="F9051" s="43"/>
      <c r="G9051" s="84"/>
      <c r="H9051" s="31"/>
      <c r="I9051" s="31"/>
      <c r="J9051" s="84"/>
      <c r="K9051" s="31"/>
      <c r="L9051" s="31"/>
      <c r="M9051" s="169"/>
      <c r="N9051" s="148"/>
      <c r="O9051" s="106"/>
      <c r="P9051" s="43"/>
      <c r="Q9051" s="31"/>
      <c r="R9051" s="84"/>
      <c r="S9051" s="31"/>
      <c r="T9051" s="31"/>
      <c r="U9051" s="169"/>
      <c r="V9051" s="150"/>
      <c r="W9051" s="141" t="str" cm="1">
        <f t="array" ref="W9051">IF(SUM(LEN(B9051:V9051))=0,"",IF(OR(OR(ISBLANK(F9051),SUM(LEN(C9051),LEN(D9051))=0),AND(NOT(E9051="Unknown"),ISBLANK(J9051)),AND(NOT(O9051="Unknown"),ISBLANK(R9051))),"Missing Information", INDEX(Table15[Entire Service Line Classification], MATCH(SUMIFS(Table15[Unique ID],Table15[System-Owned Portion],E9051,Table15[If Material Anything Other than "Lead" in Column E,Was Material Ever Previously Lead?],G9051,Table15[Customer-Owned Portion],O9051),Table15[Unique ID],0),0)))</f>
        <v/>
      </c>
      <c r="X9051"/>
    </row>
    <row r="9052" spans="2:24" x14ac:dyDescent="0.25">
      <c r="B9052" s="146"/>
      <c r="C9052" s="31"/>
      <c r="D9052" s="31"/>
      <c r="E9052" s="44"/>
      <c r="F9052" s="43"/>
      <c r="G9052" s="84"/>
      <c r="H9052" s="31"/>
      <c r="I9052" s="31"/>
      <c r="J9052" s="84"/>
      <c r="K9052" s="31"/>
      <c r="L9052" s="31"/>
      <c r="M9052" s="169"/>
      <c r="N9052" s="148"/>
      <c r="O9052" s="106"/>
      <c r="P9052" s="43"/>
      <c r="Q9052" s="31"/>
      <c r="R9052" s="84"/>
      <c r="S9052" s="31"/>
      <c r="T9052" s="31"/>
      <c r="U9052" s="169"/>
      <c r="V9052" s="150"/>
      <c r="W9052" s="141" t="str" cm="1">
        <f t="array" ref="W9052">IF(SUM(LEN(B9052:V9052))=0,"",IF(OR(OR(ISBLANK(F9052),SUM(LEN(C9052),LEN(D9052))=0),AND(NOT(E9052="Unknown"),ISBLANK(J9052)),AND(NOT(O9052="Unknown"),ISBLANK(R9052))),"Missing Information", INDEX(Table15[Entire Service Line Classification], MATCH(SUMIFS(Table15[Unique ID],Table15[System-Owned Portion],E9052,Table15[If Material Anything Other than "Lead" in Column E,Was Material Ever Previously Lead?],G9052,Table15[Customer-Owned Portion],O9052),Table15[Unique ID],0),0)))</f>
        <v/>
      </c>
      <c r="X9052"/>
    </row>
    <row r="9053" spans="2:24" x14ac:dyDescent="0.25">
      <c r="B9053" s="146"/>
      <c r="C9053" s="31"/>
      <c r="D9053" s="31"/>
      <c r="E9053" s="44"/>
      <c r="F9053" s="43"/>
      <c r="G9053" s="84"/>
      <c r="H9053" s="31"/>
      <c r="I9053" s="31"/>
      <c r="J9053" s="84"/>
      <c r="K9053" s="31"/>
      <c r="L9053" s="31"/>
      <c r="M9053" s="169"/>
      <c r="N9053" s="148"/>
      <c r="O9053" s="106"/>
      <c r="P9053" s="43"/>
      <c r="Q9053" s="31"/>
      <c r="R9053" s="84"/>
      <c r="S9053" s="31"/>
      <c r="T9053" s="31"/>
      <c r="U9053" s="169"/>
      <c r="V9053" s="150"/>
      <c r="W9053" s="141" t="str" cm="1">
        <f t="array" ref="W9053">IF(SUM(LEN(B9053:V9053))=0,"",IF(OR(OR(ISBLANK(F9053),SUM(LEN(C9053),LEN(D9053))=0),AND(NOT(E9053="Unknown"),ISBLANK(J9053)),AND(NOT(O9053="Unknown"),ISBLANK(R9053))),"Missing Information", INDEX(Table15[Entire Service Line Classification], MATCH(SUMIFS(Table15[Unique ID],Table15[System-Owned Portion],E9053,Table15[If Material Anything Other than "Lead" in Column E,Was Material Ever Previously Lead?],G9053,Table15[Customer-Owned Portion],O9053),Table15[Unique ID],0),0)))</f>
        <v/>
      </c>
      <c r="X9053"/>
    </row>
    <row r="9054" spans="2:24" x14ac:dyDescent="0.25">
      <c r="B9054" s="146"/>
      <c r="C9054" s="31"/>
      <c r="D9054" s="31"/>
      <c r="E9054" s="44"/>
      <c r="F9054" s="43"/>
      <c r="G9054" s="84"/>
      <c r="H9054" s="31"/>
      <c r="I9054" s="31"/>
      <c r="J9054" s="84"/>
      <c r="K9054" s="31"/>
      <c r="L9054" s="31"/>
      <c r="M9054" s="169"/>
      <c r="N9054" s="148"/>
      <c r="O9054" s="106"/>
      <c r="P9054" s="43"/>
      <c r="Q9054" s="31"/>
      <c r="R9054" s="84"/>
      <c r="S9054" s="31"/>
      <c r="T9054" s="31"/>
      <c r="U9054" s="169"/>
      <c r="V9054" s="150"/>
      <c r="W9054" s="141" t="str" cm="1">
        <f t="array" ref="W9054">IF(SUM(LEN(B9054:V9054))=0,"",IF(OR(OR(ISBLANK(F9054),SUM(LEN(C9054),LEN(D9054))=0),AND(NOT(E9054="Unknown"),ISBLANK(J9054)),AND(NOT(O9054="Unknown"),ISBLANK(R9054))),"Missing Information", INDEX(Table15[Entire Service Line Classification], MATCH(SUMIFS(Table15[Unique ID],Table15[System-Owned Portion],E9054,Table15[If Material Anything Other than "Lead" in Column E,Was Material Ever Previously Lead?],G9054,Table15[Customer-Owned Portion],O9054),Table15[Unique ID],0),0)))</f>
        <v/>
      </c>
      <c r="X9054"/>
    </row>
    <row r="9055" spans="2:24" x14ac:dyDescent="0.25">
      <c r="B9055" s="146"/>
      <c r="C9055" s="31"/>
      <c r="D9055" s="31"/>
      <c r="E9055" s="44"/>
      <c r="F9055" s="43"/>
      <c r="G9055" s="84"/>
      <c r="H9055" s="31"/>
      <c r="I9055" s="31"/>
      <c r="J9055" s="84"/>
      <c r="K9055" s="31"/>
      <c r="L9055" s="31"/>
      <c r="M9055" s="169"/>
      <c r="N9055" s="148"/>
      <c r="O9055" s="106"/>
      <c r="P9055" s="43"/>
      <c r="Q9055" s="31"/>
      <c r="R9055" s="84"/>
      <c r="S9055" s="31"/>
      <c r="T9055" s="31"/>
      <c r="U9055" s="169"/>
      <c r="V9055" s="150"/>
      <c r="W9055" s="141" t="str" cm="1">
        <f t="array" ref="W9055">IF(SUM(LEN(B9055:V9055))=0,"",IF(OR(OR(ISBLANK(F9055),SUM(LEN(C9055),LEN(D9055))=0),AND(NOT(E9055="Unknown"),ISBLANK(J9055)),AND(NOT(O9055="Unknown"),ISBLANK(R9055))),"Missing Information", INDEX(Table15[Entire Service Line Classification], MATCH(SUMIFS(Table15[Unique ID],Table15[System-Owned Portion],E9055,Table15[If Material Anything Other than "Lead" in Column E,Was Material Ever Previously Lead?],G9055,Table15[Customer-Owned Portion],O9055),Table15[Unique ID],0),0)))</f>
        <v/>
      </c>
      <c r="X9055"/>
    </row>
    <row r="9056" spans="2:24" x14ac:dyDescent="0.25">
      <c r="B9056" s="146"/>
      <c r="C9056" s="31"/>
      <c r="D9056" s="31"/>
      <c r="E9056" s="44"/>
      <c r="F9056" s="43"/>
      <c r="G9056" s="84"/>
      <c r="H9056" s="31"/>
      <c r="I9056" s="31"/>
      <c r="J9056" s="84"/>
      <c r="K9056" s="31"/>
      <c r="L9056" s="31"/>
      <c r="M9056" s="169"/>
      <c r="N9056" s="148"/>
      <c r="O9056" s="106"/>
      <c r="P9056" s="43"/>
      <c r="Q9056" s="31"/>
      <c r="R9056" s="84"/>
      <c r="S9056" s="31"/>
      <c r="T9056" s="31"/>
      <c r="U9056" s="169"/>
      <c r="V9056" s="150"/>
      <c r="W9056" s="141" t="str" cm="1">
        <f t="array" ref="W9056">IF(SUM(LEN(B9056:V9056))=0,"",IF(OR(OR(ISBLANK(F9056),SUM(LEN(C9056),LEN(D9056))=0),AND(NOT(E9056="Unknown"),ISBLANK(J9056)),AND(NOT(O9056="Unknown"),ISBLANK(R9056))),"Missing Information", INDEX(Table15[Entire Service Line Classification], MATCH(SUMIFS(Table15[Unique ID],Table15[System-Owned Portion],E9056,Table15[If Material Anything Other than "Lead" in Column E,Was Material Ever Previously Lead?],G9056,Table15[Customer-Owned Portion],O9056),Table15[Unique ID],0),0)))</f>
        <v/>
      </c>
      <c r="X9056"/>
    </row>
    <row r="9057" spans="2:24" x14ac:dyDescent="0.25">
      <c r="B9057" s="146"/>
      <c r="C9057" s="31"/>
      <c r="D9057" s="31"/>
      <c r="E9057" s="44"/>
      <c r="F9057" s="43"/>
      <c r="G9057" s="84"/>
      <c r="H9057" s="31"/>
      <c r="I9057" s="31"/>
      <c r="J9057" s="84"/>
      <c r="K9057" s="31"/>
      <c r="L9057" s="31"/>
      <c r="M9057" s="169"/>
      <c r="N9057" s="148"/>
      <c r="O9057" s="106"/>
      <c r="P9057" s="43"/>
      <c r="Q9057" s="31"/>
      <c r="R9057" s="84"/>
      <c r="S9057" s="31"/>
      <c r="T9057" s="31"/>
      <c r="U9057" s="169"/>
      <c r="V9057" s="150"/>
      <c r="W9057" s="141" t="str" cm="1">
        <f t="array" ref="W9057">IF(SUM(LEN(B9057:V9057))=0,"",IF(OR(OR(ISBLANK(F9057),SUM(LEN(C9057),LEN(D9057))=0),AND(NOT(E9057="Unknown"),ISBLANK(J9057)),AND(NOT(O9057="Unknown"),ISBLANK(R9057))),"Missing Information", INDEX(Table15[Entire Service Line Classification], MATCH(SUMIFS(Table15[Unique ID],Table15[System-Owned Portion],E9057,Table15[If Material Anything Other than "Lead" in Column E,Was Material Ever Previously Lead?],G9057,Table15[Customer-Owned Portion],O9057),Table15[Unique ID],0),0)))</f>
        <v/>
      </c>
      <c r="X9057"/>
    </row>
    <row r="9058" spans="2:24" x14ac:dyDescent="0.25">
      <c r="B9058" s="146"/>
      <c r="C9058" s="31"/>
      <c r="D9058" s="31"/>
      <c r="E9058" s="44"/>
      <c r="F9058" s="43"/>
      <c r="G9058" s="84"/>
      <c r="H9058" s="31"/>
      <c r="I9058" s="31"/>
      <c r="J9058" s="84"/>
      <c r="K9058" s="31"/>
      <c r="L9058" s="31"/>
      <c r="M9058" s="169"/>
      <c r="N9058" s="148"/>
      <c r="O9058" s="106"/>
      <c r="P9058" s="43"/>
      <c r="Q9058" s="31"/>
      <c r="R9058" s="84"/>
      <c r="S9058" s="31"/>
      <c r="T9058" s="31"/>
      <c r="U9058" s="169"/>
      <c r="V9058" s="150"/>
      <c r="W9058" s="141" t="str" cm="1">
        <f t="array" ref="W9058">IF(SUM(LEN(B9058:V9058))=0,"",IF(OR(OR(ISBLANK(F9058),SUM(LEN(C9058),LEN(D9058))=0),AND(NOT(E9058="Unknown"),ISBLANK(J9058)),AND(NOT(O9058="Unknown"),ISBLANK(R9058))),"Missing Information", INDEX(Table15[Entire Service Line Classification], MATCH(SUMIFS(Table15[Unique ID],Table15[System-Owned Portion],E9058,Table15[If Material Anything Other than "Lead" in Column E,Was Material Ever Previously Lead?],G9058,Table15[Customer-Owned Portion],O9058),Table15[Unique ID],0),0)))</f>
        <v/>
      </c>
      <c r="X9058"/>
    </row>
    <row r="9059" spans="2:24" x14ac:dyDescent="0.25">
      <c r="B9059" s="146"/>
      <c r="C9059" s="31"/>
      <c r="D9059" s="31"/>
      <c r="E9059" s="44"/>
      <c r="F9059" s="43"/>
      <c r="G9059" s="84"/>
      <c r="H9059" s="31"/>
      <c r="I9059" s="31"/>
      <c r="J9059" s="84"/>
      <c r="K9059" s="31"/>
      <c r="L9059" s="31"/>
      <c r="M9059" s="169"/>
      <c r="N9059" s="148"/>
      <c r="O9059" s="106"/>
      <c r="P9059" s="43"/>
      <c r="Q9059" s="31"/>
      <c r="R9059" s="84"/>
      <c r="S9059" s="31"/>
      <c r="T9059" s="31"/>
      <c r="U9059" s="169"/>
      <c r="V9059" s="150"/>
      <c r="W9059" s="141" t="str" cm="1">
        <f t="array" ref="W9059">IF(SUM(LEN(B9059:V9059))=0,"",IF(OR(OR(ISBLANK(F9059),SUM(LEN(C9059),LEN(D9059))=0),AND(NOT(E9059="Unknown"),ISBLANK(J9059)),AND(NOT(O9059="Unknown"),ISBLANK(R9059))),"Missing Information", INDEX(Table15[Entire Service Line Classification], MATCH(SUMIFS(Table15[Unique ID],Table15[System-Owned Portion],E9059,Table15[If Material Anything Other than "Lead" in Column E,Was Material Ever Previously Lead?],G9059,Table15[Customer-Owned Portion],O9059),Table15[Unique ID],0),0)))</f>
        <v/>
      </c>
      <c r="X9059"/>
    </row>
    <row r="9060" spans="2:24" x14ac:dyDescent="0.25">
      <c r="B9060" s="146"/>
      <c r="C9060" s="31"/>
      <c r="D9060" s="31"/>
      <c r="E9060" s="44"/>
      <c r="F9060" s="43"/>
      <c r="G9060" s="84"/>
      <c r="H9060" s="31"/>
      <c r="I9060" s="31"/>
      <c r="J9060" s="84"/>
      <c r="K9060" s="31"/>
      <c r="L9060" s="31"/>
      <c r="M9060" s="169"/>
      <c r="N9060" s="148"/>
      <c r="O9060" s="106"/>
      <c r="P9060" s="43"/>
      <c r="Q9060" s="31"/>
      <c r="R9060" s="84"/>
      <c r="S9060" s="31"/>
      <c r="T9060" s="31"/>
      <c r="U9060" s="169"/>
      <c r="V9060" s="150"/>
      <c r="W9060" s="141" t="str" cm="1">
        <f t="array" ref="W9060">IF(SUM(LEN(B9060:V9060))=0,"",IF(OR(OR(ISBLANK(F9060),SUM(LEN(C9060),LEN(D9060))=0),AND(NOT(E9060="Unknown"),ISBLANK(J9060)),AND(NOT(O9060="Unknown"),ISBLANK(R9060))),"Missing Information", INDEX(Table15[Entire Service Line Classification], MATCH(SUMIFS(Table15[Unique ID],Table15[System-Owned Portion],E9060,Table15[If Material Anything Other than "Lead" in Column E,Was Material Ever Previously Lead?],G9060,Table15[Customer-Owned Portion],O9060),Table15[Unique ID],0),0)))</f>
        <v/>
      </c>
      <c r="X9060"/>
    </row>
    <row r="9061" spans="2:24" x14ac:dyDescent="0.25">
      <c r="B9061" s="146"/>
      <c r="C9061" s="31"/>
      <c r="D9061" s="31"/>
      <c r="E9061" s="44"/>
      <c r="F9061" s="43"/>
      <c r="G9061" s="84"/>
      <c r="H9061" s="31"/>
      <c r="I9061" s="31"/>
      <c r="J9061" s="84"/>
      <c r="K9061" s="31"/>
      <c r="L9061" s="31"/>
      <c r="M9061" s="169"/>
      <c r="N9061" s="148"/>
      <c r="O9061" s="106"/>
      <c r="P9061" s="43"/>
      <c r="Q9061" s="31"/>
      <c r="R9061" s="84"/>
      <c r="S9061" s="31"/>
      <c r="T9061" s="31"/>
      <c r="U9061" s="169"/>
      <c r="V9061" s="150"/>
      <c r="W9061" s="141" t="str" cm="1">
        <f t="array" ref="W9061">IF(SUM(LEN(B9061:V9061))=0,"",IF(OR(OR(ISBLANK(F9061),SUM(LEN(C9061),LEN(D9061))=0),AND(NOT(E9061="Unknown"),ISBLANK(J9061)),AND(NOT(O9061="Unknown"),ISBLANK(R9061))),"Missing Information", INDEX(Table15[Entire Service Line Classification], MATCH(SUMIFS(Table15[Unique ID],Table15[System-Owned Portion],E9061,Table15[If Material Anything Other than "Lead" in Column E,Was Material Ever Previously Lead?],G9061,Table15[Customer-Owned Portion],O9061),Table15[Unique ID],0),0)))</f>
        <v/>
      </c>
      <c r="X9061"/>
    </row>
    <row r="9062" spans="2:24" x14ac:dyDescent="0.25">
      <c r="B9062" s="146"/>
      <c r="C9062" s="31"/>
      <c r="D9062" s="31"/>
      <c r="E9062" s="44"/>
      <c r="F9062" s="43"/>
      <c r="G9062" s="84"/>
      <c r="H9062" s="31"/>
      <c r="I9062" s="31"/>
      <c r="J9062" s="84"/>
      <c r="K9062" s="31"/>
      <c r="L9062" s="31"/>
      <c r="M9062" s="169"/>
      <c r="N9062" s="148"/>
      <c r="O9062" s="106"/>
      <c r="P9062" s="43"/>
      <c r="Q9062" s="31"/>
      <c r="R9062" s="84"/>
      <c r="S9062" s="31"/>
      <c r="T9062" s="31"/>
      <c r="U9062" s="169"/>
      <c r="V9062" s="150"/>
      <c r="W9062" s="141" t="str" cm="1">
        <f t="array" ref="W9062">IF(SUM(LEN(B9062:V9062))=0,"",IF(OR(OR(ISBLANK(F9062),SUM(LEN(C9062),LEN(D9062))=0),AND(NOT(E9062="Unknown"),ISBLANK(J9062)),AND(NOT(O9062="Unknown"),ISBLANK(R9062))),"Missing Information", INDEX(Table15[Entire Service Line Classification], MATCH(SUMIFS(Table15[Unique ID],Table15[System-Owned Portion],E9062,Table15[If Material Anything Other than "Lead" in Column E,Was Material Ever Previously Lead?],G9062,Table15[Customer-Owned Portion],O9062),Table15[Unique ID],0),0)))</f>
        <v/>
      </c>
      <c r="X9062"/>
    </row>
    <row r="9063" spans="2:24" x14ac:dyDescent="0.25">
      <c r="B9063" s="146"/>
      <c r="C9063" s="31"/>
      <c r="D9063" s="31"/>
      <c r="E9063" s="44"/>
      <c r="F9063" s="43"/>
      <c r="G9063" s="84"/>
      <c r="H9063" s="31"/>
      <c r="I9063" s="31"/>
      <c r="J9063" s="84"/>
      <c r="K9063" s="31"/>
      <c r="L9063" s="31"/>
      <c r="M9063" s="169"/>
      <c r="N9063" s="148"/>
      <c r="O9063" s="106"/>
      <c r="P9063" s="43"/>
      <c r="Q9063" s="31"/>
      <c r="R9063" s="84"/>
      <c r="S9063" s="31"/>
      <c r="T9063" s="31"/>
      <c r="U9063" s="169"/>
      <c r="V9063" s="150"/>
      <c r="W9063" s="141" t="str" cm="1">
        <f t="array" ref="W9063">IF(SUM(LEN(B9063:V9063))=0,"",IF(OR(OR(ISBLANK(F9063),SUM(LEN(C9063),LEN(D9063))=0),AND(NOT(E9063="Unknown"),ISBLANK(J9063)),AND(NOT(O9063="Unknown"),ISBLANK(R9063))),"Missing Information", INDEX(Table15[Entire Service Line Classification], MATCH(SUMIFS(Table15[Unique ID],Table15[System-Owned Portion],E9063,Table15[If Material Anything Other than "Lead" in Column E,Was Material Ever Previously Lead?],G9063,Table15[Customer-Owned Portion],O9063),Table15[Unique ID],0),0)))</f>
        <v/>
      </c>
      <c r="X9063"/>
    </row>
    <row r="9064" spans="2:24" x14ac:dyDescent="0.25">
      <c r="B9064" s="146"/>
      <c r="C9064" s="31"/>
      <c r="D9064" s="31"/>
      <c r="E9064" s="44"/>
      <c r="F9064" s="43"/>
      <c r="G9064" s="84"/>
      <c r="H9064" s="31"/>
      <c r="I9064" s="31"/>
      <c r="J9064" s="84"/>
      <c r="K9064" s="31"/>
      <c r="L9064" s="31"/>
      <c r="M9064" s="169"/>
      <c r="N9064" s="148"/>
      <c r="O9064" s="106"/>
      <c r="P9064" s="43"/>
      <c r="Q9064" s="31"/>
      <c r="R9064" s="84"/>
      <c r="S9064" s="31"/>
      <c r="T9064" s="31"/>
      <c r="U9064" s="169"/>
      <c r="V9064" s="150"/>
      <c r="W9064" s="141" t="str" cm="1">
        <f t="array" ref="W9064">IF(SUM(LEN(B9064:V9064))=0,"",IF(OR(OR(ISBLANK(F9064),SUM(LEN(C9064),LEN(D9064))=0),AND(NOT(E9064="Unknown"),ISBLANK(J9064)),AND(NOT(O9064="Unknown"),ISBLANK(R9064))),"Missing Information", INDEX(Table15[Entire Service Line Classification], MATCH(SUMIFS(Table15[Unique ID],Table15[System-Owned Portion],E9064,Table15[If Material Anything Other than "Lead" in Column E,Was Material Ever Previously Lead?],G9064,Table15[Customer-Owned Portion],O9064),Table15[Unique ID],0),0)))</f>
        <v/>
      </c>
      <c r="X9064"/>
    </row>
    <row r="9065" spans="2:24" x14ac:dyDescent="0.25">
      <c r="B9065" s="146"/>
      <c r="C9065" s="31"/>
      <c r="D9065" s="31"/>
      <c r="E9065" s="44"/>
      <c r="F9065" s="43"/>
      <c r="G9065" s="84"/>
      <c r="H9065" s="31"/>
      <c r="I9065" s="31"/>
      <c r="J9065" s="84"/>
      <c r="K9065" s="31"/>
      <c r="L9065" s="31"/>
      <c r="M9065" s="169"/>
      <c r="N9065" s="148"/>
      <c r="O9065" s="106"/>
      <c r="P9065" s="43"/>
      <c r="Q9065" s="31"/>
      <c r="R9065" s="84"/>
      <c r="S9065" s="31"/>
      <c r="T9065" s="31"/>
      <c r="U9065" s="169"/>
      <c r="V9065" s="150"/>
      <c r="W9065" s="141" t="str" cm="1">
        <f t="array" ref="W9065">IF(SUM(LEN(B9065:V9065))=0,"",IF(OR(OR(ISBLANK(F9065),SUM(LEN(C9065),LEN(D9065))=0),AND(NOT(E9065="Unknown"),ISBLANK(J9065)),AND(NOT(O9065="Unknown"),ISBLANK(R9065))),"Missing Information", INDEX(Table15[Entire Service Line Classification], MATCH(SUMIFS(Table15[Unique ID],Table15[System-Owned Portion],E9065,Table15[If Material Anything Other than "Lead" in Column E,Was Material Ever Previously Lead?],G9065,Table15[Customer-Owned Portion],O9065),Table15[Unique ID],0),0)))</f>
        <v/>
      </c>
      <c r="X9065"/>
    </row>
    <row r="9066" spans="2:24" x14ac:dyDescent="0.25">
      <c r="B9066" s="146"/>
      <c r="C9066" s="31"/>
      <c r="D9066" s="31"/>
      <c r="E9066" s="44"/>
      <c r="F9066" s="43"/>
      <c r="G9066" s="84"/>
      <c r="H9066" s="31"/>
      <c r="I9066" s="31"/>
      <c r="J9066" s="84"/>
      <c r="K9066" s="31"/>
      <c r="L9066" s="31"/>
      <c r="M9066" s="169"/>
      <c r="N9066" s="148"/>
      <c r="O9066" s="106"/>
      <c r="P9066" s="43"/>
      <c r="Q9066" s="31"/>
      <c r="R9066" s="84"/>
      <c r="S9066" s="31"/>
      <c r="T9066" s="31"/>
      <c r="U9066" s="169"/>
      <c r="V9066" s="150"/>
      <c r="W9066" s="141" t="str" cm="1">
        <f t="array" ref="W9066">IF(SUM(LEN(B9066:V9066))=0,"",IF(OR(OR(ISBLANK(F9066),SUM(LEN(C9066),LEN(D9066))=0),AND(NOT(E9066="Unknown"),ISBLANK(J9066)),AND(NOT(O9066="Unknown"),ISBLANK(R9066))),"Missing Information", INDEX(Table15[Entire Service Line Classification], MATCH(SUMIFS(Table15[Unique ID],Table15[System-Owned Portion],E9066,Table15[If Material Anything Other than "Lead" in Column E,Was Material Ever Previously Lead?],G9066,Table15[Customer-Owned Portion],O9066),Table15[Unique ID],0),0)))</f>
        <v/>
      </c>
      <c r="X9066"/>
    </row>
    <row r="9067" spans="2:24" x14ac:dyDescent="0.25">
      <c r="B9067" s="146"/>
      <c r="C9067" s="31"/>
      <c r="D9067" s="31"/>
      <c r="E9067" s="44"/>
      <c r="F9067" s="43"/>
      <c r="G9067" s="84"/>
      <c r="H9067" s="31"/>
      <c r="I9067" s="31"/>
      <c r="J9067" s="84"/>
      <c r="K9067" s="31"/>
      <c r="L9067" s="31"/>
      <c r="M9067" s="169"/>
      <c r="N9067" s="148"/>
      <c r="O9067" s="106"/>
      <c r="P9067" s="43"/>
      <c r="Q9067" s="31"/>
      <c r="R9067" s="84"/>
      <c r="S9067" s="31"/>
      <c r="T9067" s="31"/>
      <c r="U9067" s="169"/>
      <c r="V9067" s="150"/>
      <c r="W9067" s="141" t="str" cm="1">
        <f t="array" ref="W9067">IF(SUM(LEN(B9067:V9067))=0,"",IF(OR(OR(ISBLANK(F9067),SUM(LEN(C9067),LEN(D9067))=0),AND(NOT(E9067="Unknown"),ISBLANK(J9067)),AND(NOT(O9067="Unknown"),ISBLANK(R9067))),"Missing Information", INDEX(Table15[Entire Service Line Classification], MATCH(SUMIFS(Table15[Unique ID],Table15[System-Owned Portion],E9067,Table15[If Material Anything Other than "Lead" in Column E,Was Material Ever Previously Lead?],G9067,Table15[Customer-Owned Portion],O9067),Table15[Unique ID],0),0)))</f>
        <v/>
      </c>
      <c r="X9067"/>
    </row>
    <row r="9068" spans="2:24" x14ac:dyDescent="0.25">
      <c r="B9068" s="146"/>
      <c r="C9068" s="31"/>
      <c r="D9068" s="31"/>
      <c r="E9068" s="44"/>
      <c r="F9068" s="43"/>
      <c r="G9068" s="84"/>
      <c r="H9068" s="31"/>
      <c r="I9068" s="31"/>
      <c r="J9068" s="84"/>
      <c r="K9068" s="31"/>
      <c r="L9068" s="31"/>
      <c r="M9068" s="169"/>
      <c r="N9068" s="148"/>
      <c r="O9068" s="106"/>
      <c r="P9068" s="43"/>
      <c r="Q9068" s="31"/>
      <c r="R9068" s="84"/>
      <c r="S9068" s="31"/>
      <c r="T9068" s="31"/>
      <c r="U9068" s="169"/>
      <c r="V9068" s="150"/>
      <c r="W9068" s="141" t="str" cm="1">
        <f t="array" ref="W9068">IF(SUM(LEN(B9068:V9068))=0,"",IF(OR(OR(ISBLANK(F9068),SUM(LEN(C9068),LEN(D9068))=0),AND(NOT(E9068="Unknown"),ISBLANK(J9068)),AND(NOT(O9068="Unknown"),ISBLANK(R9068))),"Missing Information", INDEX(Table15[Entire Service Line Classification], MATCH(SUMIFS(Table15[Unique ID],Table15[System-Owned Portion],E9068,Table15[If Material Anything Other than "Lead" in Column E,Was Material Ever Previously Lead?],G9068,Table15[Customer-Owned Portion],O9068),Table15[Unique ID],0),0)))</f>
        <v/>
      </c>
      <c r="X9068"/>
    </row>
    <row r="9069" spans="2:24" x14ac:dyDescent="0.25">
      <c r="B9069" s="146"/>
      <c r="C9069" s="31"/>
      <c r="D9069" s="31"/>
      <c r="E9069" s="44"/>
      <c r="F9069" s="43"/>
      <c r="G9069" s="84"/>
      <c r="H9069" s="31"/>
      <c r="I9069" s="31"/>
      <c r="J9069" s="84"/>
      <c r="K9069" s="31"/>
      <c r="L9069" s="31"/>
      <c r="M9069" s="169"/>
      <c r="N9069" s="148"/>
      <c r="O9069" s="106"/>
      <c r="P9069" s="43"/>
      <c r="Q9069" s="31"/>
      <c r="R9069" s="84"/>
      <c r="S9069" s="31"/>
      <c r="T9069" s="31"/>
      <c r="U9069" s="169"/>
      <c r="V9069" s="150"/>
      <c r="W9069" s="141" t="str" cm="1">
        <f t="array" ref="W9069">IF(SUM(LEN(B9069:V9069))=0,"",IF(OR(OR(ISBLANK(F9069),SUM(LEN(C9069),LEN(D9069))=0),AND(NOT(E9069="Unknown"),ISBLANK(J9069)),AND(NOT(O9069="Unknown"),ISBLANK(R9069))),"Missing Information", INDEX(Table15[Entire Service Line Classification], MATCH(SUMIFS(Table15[Unique ID],Table15[System-Owned Portion],E9069,Table15[If Material Anything Other than "Lead" in Column E,Was Material Ever Previously Lead?],G9069,Table15[Customer-Owned Portion],O9069),Table15[Unique ID],0),0)))</f>
        <v/>
      </c>
      <c r="X9069"/>
    </row>
    <row r="9070" spans="2:24" x14ac:dyDescent="0.25">
      <c r="B9070" s="146"/>
      <c r="C9070" s="31"/>
      <c r="D9070" s="31"/>
      <c r="E9070" s="44"/>
      <c r="F9070" s="43"/>
      <c r="G9070" s="84"/>
      <c r="H9070" s="31"/>
      <c r="I9070" s="31"/>
      <c r="J9070" s="84"/>
      <c r="K9070" s="31"/>
      <c r="L9070" s="31"/>
      <c r="M9070" s="169"/>
      <c r="N9070" s="148"/>
      <c r="O9070" s="106"/>
      <c r="P9070" s="43"/>
      <c r="Q9070" s="31"/>
      <c r="R9070" s="84"/>
      <c r="S9070" s="31"/>
      <c r="T9070" s="31"/>
      <c r="U9070" s="169"/>
      <c r="V9070" s="150"/>
      <c r="W9070" s="141" t="str" cm="1">
        <f t="array" ref="W9070">IF(SUM(LEN(B9070:V9070))=0,"",IF(OR(OR(ISBLANK(F9070),SUM(LEN(C9070),LEN(D9070))=0),AND(NOT(E9070="Unknown"),ISBLANK(J9070)),AND(NOT(O9070="Unknown"),ISBLANK(R9070))),"Missing Information", INDEX(Table15[Entire Service Line Classification], MATCH(SUMIFS(Table15[Unique ID],Table15[System-Owned Portion],E9070,Table15[If Material Anything Other than "Lead" in Column E,Was Material Ever Previously Lead?],G9070,Table15[Customer-Owned Portion],O9070),Table15[Unique ID],0),0)))</f>
        <v/>
      </c>
      <c r="X9070"/>
    </row>
    <row r="9071" spans="2:24" x14ac:dyDescent="0.25">
      <c r="B9071" s="146"/>
      <c r="C9071" s="31"/>
      <c r="D9071" s="31"/>
      <c r="E9071" s="44"/>
      <c r="F9071" s="43"/>
      <c r="G9071" s="84"/>
      <c r="H9071" s="31"/>
      <c r="I9071" s="31"/>
      <c r="J9071" s="84"/>
      <c r="K9071" s="31"/>
      <c r="L9071" s="31"/>
      <c r="M9071" s="169"/>
      <c r="N9071" s="148"/>
      <c r="O9071" s="106"/>
      <c r="P9071" s="43"/>
      <c r="Q9071" s="31"/>
      <c r="R9071" s="84"/>
      <c r="S9071" s="31"/>
      <c r="T9071" s="31"/>
      <c r="U9071" s="169"/>
      <c r="V9071" s="150"/>
      <c r="W9071" s="141" t="str" cm="1">
        <f t="array" ref="W9071">IF(SUM(LEN(B9071:V9071))=0,"",IF(OR(OR(ISBLANK(F9071),SUM(LEN(C9071),LEN(D9071))=0),AND(NOT(E9071="Unknown"),ISBLANK(J9071)),AND(NOT(O9071="Unknown"),ISBLANK(R9071))),"Missing Information", INDEX(Table15[Entire Service Line Classification], MATCH(SUMIFS(Table15[Unique ID],Table15[System-Owned Portion],E9071,Table15[If Material Anything Other than "Lead" in Column E,Was Material Ever Previously Lead?],G9071,Table15[Customer-Owned Portion],O9071),Table15[Unique ID],0),0)))</f>
        <v/>
      </c>
      <c r="X9071"/>
    </row>
    <row r="9072" spans="2:24" x14ac:dyDescent="0.25">
      <c r="B9072" s="146"/>
      <c r="C9072" s="31"/>
      <c r="D9072" s="31"/>
      <c r="E9072" s="44"/>
      <c r="F9072" s="43"/>
      <c r="G9072" s="84"/>
      <c r="H9072" s="31"/>
      <c r="I9072" s="31"/>
      <c r="J9072" s="84"/>
      <c r="K9072" s="31"/>
      <c r="L9072" s="31"/>
      <c r="M9072" s="169"/>
      <c r="N9072" s="148"/>
      <c r="O9072" s="106"/>
      <c r="P9072" s="43"/>
      <c r="Q9072" s="31"/>
      <c r="R9072" s="84"/>
      <c r="S9072" s="31"/>
      <c r="T9072" s="31"/>
      <c r="U9072" s="169"/>
      <c r="V9072" s="150"/>
      <c r="W9072" s="141" t="str" cm="1">
        <f t="array" ref="W9072">IF(SUM(LEN(B9072:V9072))=0,"",IF(OR(OR(ISBLANK(F9072),SUM(LEN(C9072),LEN(D9072))=0),AND(NOT(E9072="Unknown"),ISBLANK(J9072)),AND(NOT(O9072="Unknown"),ISBLANK(R9072))),"Missing Information", INDEX(Table15[Entire Service Line Classification], MATCH(SUMIFS(Table15[Unique ID],Table15[System-Owned Portion],E9072,Table15[If Material Anything Other than "Lead" in Column E,Was Material Ever Previously Lead?],G9072,Table15[Customer-Owned Portion],O9072),Table15[Unique ID],0),0)))</f>
        <v/>
      </c>
      <c r="X9072"/>
    </row>
    <row r="9073" spans="2:24" x14ac:dyDescent="0.25">
      <c r="B9073" s="146"/>
      <c r="C9073" s="31"/>
      <c r="D9073" s="31"/>
      <c r="E9073" s="44"/>
      <c r="F9073" s="43"/>
      <c r="G9073" s="84"/>
      <c r="H9073" s="31"/>
      <c r="I9073" s="31"/>
      <c r="J9073" s="84"/>
      <c r="K9073" s="31"/>
      <c r="L9073" s="31"/>
      <c r="M9073" s="169"/>
      <c r="N9073" s="148"/>
      <c r="O9073" s="106"/>
      <c r="P9073" s="43"/>
      <c r="Q9073" s="31"/>
      <c r="R9073" s="84"/>
      <c r="S9073" s="31"/>
      <c r="T9073" s="31"/>
      <c r="U9073" s="169"/>
      <c r="V9073" s="150"/>
      <c r="W9073" s="141" t="str" cm="1">
        <f t="array" ref="W9073">IF(SUM(LEN(B9073:V9073))=0,"",IF(OR(OR(ISBLANK(F9073),SUM(LEN(C9073),LEN(D9073))=0),AND(NOT(E9073="Unknown"),ISBLANK(J9073)),AND(NOT(O9073="Unknown"),ISBLANK(R9073))),"Missing Information", INDEX(Table15[Entire Service Line Classification], MATCH(SUMIFS(Table15[Unique ID],Table15[System-Owned Portion],E9073,Table15[If Material Anything Other than "Lead" in Column E,Was Material Ever Previously Lead?],G9073,Table15[Customer-Owned Portion],O9073),Table15[Unique ID],0),0)))</f>
        <v/>
      </c>
      <c r="X9073"/>
    </row>
    <row r="9074" spans="2:24" x14ac:dyDescent="0.25">
      <c r="B9074" s="146"/>
      <c r="C9074" s="31"/>
      <c r="D9074" s="31"/>
      <c r="E9074" s="44"/>
      <c r="F9074" s="43"/>
      <c r="G9074" s="84"/>
      <c r="H9074" s="31"/>
      <c r="I9074" s="31"/>
      <c r="J9074" s="84"/>
      <c r="K9074" s="31"/>
      <c r="L9074" s="31"/>
      <c r="M9074" s="169"/>
      <c r="N9074" s="148"/>
      <c r="O9074" s="106"/>
      <c r="P9074" s="43"/>
      <c r="Q9074" s="31"/>
      <c r="R9074" s="84"/>
      <c r="S9074" s="31"/>
      <c r="T9074" s="31"/>
      <c r="U9074" s="169"/>
      <c r="V9074" s="150"/>
      <c r="W9074" s="141" t="str" cm="1">
        <f t="array" ref="W9074">IF(SUM(LEN(B9074:V9074))=0,"",IF(OR(OR(ISBLANK(F9074),SUM(LEN(C9074),LEN(D9074))=0),AND(NOT(E9074="Unknown"),ISBLANK(J9074)),AND(NOT(O9074="Unknown"),ISBLANK(R9074))),"Missing Information", INDEX(Table15[Entire Service Line Classification], MATCH(SUMIFS(Table15[Unique ID],Table15[System-Owned Portion],E9074,Table15[If Material Anything Other than "Lead" in Column E,Was Material Ever Previously Lead?],G9074,Table15[Customer-Owned Portion],O9074),Table15[Unique ID],0),0)))</f>
        <v/>
      </c>
      <c r="X9074"/>
    </row>
    <row r="9075" spans="2:24" x14ac:dyDescent="0.25">
      <c r="B9075" s="146"/>
      <c r="C9075" s="31"/>
      <c r="D9075" s="31"/>
      <c r="E9075" s="44"/>
      <c r="F9075" s="43"/>
      <c r="G9075" s="84"/>
      <c r="H9075" s="31"/>
      <c r="I9075" s="31"/>
      <c r="J9075" s="84"/>
      <c r="K9075" s="31"/>
      <c r="L9075" s="31"/>
      <c r="M9075" s="169"/>
      <c r="N9075" s="148"/>
      <c r="O9075" s="106"/>
      <c r="P9075" s="43"/>
      <c r="Q9075" s="31"/>
      <c r="R9075" s="84"/>
      <c r="S9075" s="31"/>
      <c r="T9075" s="31"/>
      <c r="U9075" s="169"/>
      <c r="V9075" s="150"/>
      <c r="W9075" s="141" t="str" cm="1">
        <f t="array" ref="W9075">IF(SUM(LEN(B9075:V9075))=0,"",IF(OR(OR(ISBLANK(F9075),SUM(LEN(C9075),LEN(D9075))=0),AND(NOT(E9075="Unknown"),ISBLANK(J9075)),AND(NOT(O9075="Unknown"),ISBLANK(R9075))),"Missing Information", INDEX(Table15[Entire Service Line Classification], MATCH(SUMIFS(Table15[Unique ID],Table15[System-Owned Portion],E9075,Table15[If Material Anything Other than "Lead" in Column E,Was Material Ever Previously Lead?],G9075,Table15[Customer-Owned Portion],O9075),Table15[Unique ID],0),0)))</f>
        <v/>
      </c>
      <c r="X9075"/>
    </row>
    <row r="9076" spans="2:24" x14ac:dyDescent="0.25">
      <c r="B9076" s="146"/>
      <c r="C9076" s="31"/>
      <c r="D9076" s="31"/>
      <c r="E9076" s="44"/>
      <c r="F9076" s="43"/>
      <c r="G9076" s="84"/>
      <c r="H9076" s="31"/>
      <c r="I9076" s="31"/>
      <c r="J9076" s="84"/>
      <c r="K9076" s="31"/>
      <c r="L9076" s="31"/>
      <c r="M9076" s="169"/>
      <c r="N9076" s="148"/>
      <c r="O9076" s="106"/>
      <c r="P9076" s="43"/>
      <c r="Q9076" s="31"/>
      <c r="R9076" s="84"/>
      <c r="S9076" s="31"/>
      <c r="T9076" s="31"/>
      <c r="U9076" s="169"/>
      <c r="V9076" s="150"/>
      <c r="W9076" s="141" t="str" cm="1">
        <f t="array" ref="W9076">IF(SUM(LEN(B9076:V9076))=0,"",IF(OR(OR(ISBLANK(F9076),SUM(LEN(C9076),LEN(D9076))=0),AND(NOT(E9076="Unknown"),ISBLANK(J9076)),AND(NOT(O9076="Unknown"),ISBLANK(R9076))),"Missing Information", INDEX(Table15[Entire Service Line Classification], MATCH(SUMIFS(Table15[Unique ID],Table15[System-Owned Portion],E9076,Table15[If Material Anything Other than "Lead" in Column E,Was Material Ever Previously Lead?],G9076,Table15[Customer-Owned Portion],O9076),Table15[Unique ID],0),0)))</f>
        <v/>
      </c>
      <c r="X9076"/>
    </row>
    <row r="9077" spans="2:24" x14ac:dyDescent="0.25">
      <c r="B9077" s="146"/>
      <c r="C9077" s="31"/>
      <c r="D9077" s="31"/>
      <c r="E9077" s="44"/>
      <c r="F9077" s="43"/>
      <c r="G9077" s="84"/>
      <c r="H9077" s="31"/>
      <c r="I9077" s="31"/>
      <c r="J9077" s="84"/>
      <c r="K9077" s="31"/>
      <c r="L9077" s="31"/>
      <c r="M9077" s="169"/>
      <c r="N9077" s="148"/>
      <c r="O9077" s="106"/>
      <c r="P9077" s="43"/>
      <c r="Q9077" s="31"/>
      <c r="R9077" s="84"/>
      <c r="S9077" s="31"/>
      <c r="T9077" s="31"/>
      <c r="U9077" s="169"/>
      <c r="V9077" s="150"/>
      <c r="W9077" s="141" t="str" cm="1">
        <f t="array" ref="W9077">IF(SUM(LEN(B9077:V9077))=0,"",IF(OR(OR(ISBLANK(F9077),SUM(LEN(C9077),LEN(D9077))=0),AND(NOT(E9077="Unknown"),ISBLANK(J9077)),AND(NOT(O9077="Unknown"),ISBLANK(R9077))),"Missing Information", INDEX(Table15[Entire Service Line Classification], MATCH(SUMIFS(Table15[Unique ID],Table15[System-Owned Portion],E9077,Table15[If Material Anything Other than "Lead" in Column E,Was Material Ever Previously Lead?],G9077,Table15[Customer-Owned Portion],O9077),Table15[Unique ID],0),0)))</f>
        <v/>
      </c>
      <c r="X9077"/>
    </row>
    <row r="9078" spans="2:24" x14ac:dyDescent="0.25">
      <c r="B9078" s="146"/>
      <c r="C9078" s="31"/>
      <c r="D9078" s="31"/>
      <c r="E9078" s="44"/>
      <c r="F9078" s="43"/>
      <c r="G9078" s="84"/>
      <c r="H9078" s="31"/>
      <c r="I9078" s="31"/>
      <c r="J9078" s="84"/>
      <c r="K9078" s="31"/>
      <c r="L9078" s="31"/>
      <c r="M9078" s="169"/>
      <c r="N9078" s="148"/>
      <c r="O9078" s="106"/>
      <c r="P9078" s="43"/>
      <c r="Q9078" s="31"/>
      <c r="R9078" s="84"/>
      <c r="S9078" s="31"/>
      <c r="T9078" s="31"/>
      <c r="U9078" s="169"/>
      <c r="V9078" s="150"/>
      <c r="W9078" s="141" t="str" cm="1">
        <f t="array" ref="W9078">IF(SUM(LEN(B9078:V9078))=0,"",IF(OR(OR(ISBLANK(F9078),SUM(LEN(C9078),LEN(D9078))=0),AND(NOT(E9078="Unknown"),ISBLANK(J9078)),AND(NOT(O9078="Unknown"),ISBLANK(R9078))),"Missing Information", INDEX(Table15[Entire Service Line Classification], MATCH(SUMIFS(Table15[Unique ID],Table15[System-Owned Portion],E9078,Table15[If Material Anything Other than "Lead" in Column E,Was Material Ever Previously Lead?],G9078,Table15[Customer-Owned Portion],O9078),Table15[Unique ID],0),0)))</f>
        <v/>
      </c>
      <c r="X9078"/>
    </row>
    <row r="9079" spans="2:24" x14ac:dyDescent="0.25">
      <c r="B9079" s="146"/>
      <c r="C9079" s="31"/>
      <c r="D9079" s="31"/>
      <c r="E9079" s="44"/>
      <c r="F9079" s="43"/>
      <c r="G9079" s="84"/>
      <c r="H9079" s="31"/>
      <c r="I9079" s="31"/>
      <c r="J9079" s="84"/>
      <c r="K9079" s="31"/>
      <c r="L9079" s="31"/>
      <c r="M9079" s="169"/>
      <c r="N9079" s="148"/>
      <c r="O9079" s="106"/>
      <c r="P9079" s="43"/>
      <c r="Q9079" s="31"/>
      <c r="R9079" s="84"/>
      <c r="S9079" s="31"/>
      <c r="T9079" s="31"/>
      <c r="U9079" s="169"/>
      <c r="V9079" s="150"/>
      <c r="W9079" s="141" t="str" cm="1">
        <f t="array" ref="W9079">IF(SUM(LEN(B9079:V9079))=0,"",IF(OR(OR(ISBLANK(F9079),SUM(LEN(C9079),LEN(D9079))=0),AND(NOT(E9079="Unknown"),ISBLANK(J9079)),AND(NOT(O9079="Unknown"),ISBLANK(R9079))),"Missing Information", INDEX(Table15[Entire Service Line Classification], MATCH(SUMIFS(Table15[Unique ID],Table15[System-Owned Portion],E9079,Table15[If Material Anything Other than "Lead" in Column E,Was Material Ever Previously Lead?],G9079,Table15[Customer-Owned Portion],O9079),Table15[Unique ID],0),0)))</f>
        <v/>
      </c>
      <c r="X9079"/>
    </row>
    <row r="9080" spans="2:24" x14ac:dyDescent="0.25">
      <c r="B9080" s="146"/>
      <c r="C9080" s="31"/>
      <c r="D9080" s="31"/>
      <c r="E9080" s="44"/>
      <c r="F9080" s="43"/>
      <c r="G9080" s="84"/>
      <c r="H9080" s="31"/>
      <c r="I9080" s="31"/>
      <c r="J9080" s="84"/>
      <c r="K9080" s="31"/>
      <c r="L9080" s="31"/>
      <c r="M9080" s="169"/>
      <c r="N9080" s="148"/>
      <c r="O9080" s="106"/>
      <c r="P9080" s="43"/>
      <c r="Q9080" s="31"/>
      <c r="R9080" s="84"/>
      <c r="S9080" s="31"/>
      <c r="T9080" s="31"/>
      <c r="U9080" s="169"/>
      <c r="V9080" s="150"/>
      <c r="W9080" s="141" t="str" cm="1">
        <f t="array" ref="W9080">IF(SUM(LEN(B9080:V9080))=0,"",IF(OR(OR(ISBLANK(F9080),SUM(LEN(C9080),LEN(D9080))=0),AND(NOT(E9080="Unknown"),ISBLANK(J9080)),AND(NOT(O9080="Unknown"),ISBLANK(R9080))),"Missing Information", INDEX(Table15[Entire Service Line Classification], MATCH(SUMIFS(Table15[Unique ID],Table15[System-Owned Portion],E9080,Table15[If Material Anything Other than "Lead" in Column E,Was Material Ever Previously Lead?],G9080,Table15[Customer-Owned Portion],O9080),Table15[Unique ID],0),0)))</f>
        <v/>
      </c>
      <c r="X9080"/>
    </row>
    <row r="9081" spans="2:24" x14ac:dyDescent="0.25">
      <c r="B9081" s="146"/>
      <c r="C9081" s="31"/>
      <c r="D9081" s="31"/>
      <c r="E9081" s="44"/>
      <c r="F9081" s="43"/>
      <c r="G9081" s="84"/>
      <c r="H9081" s="31"/>
      <c r="I9081" s="31"/>
      <c r="J9081" s="84"/>
      <c r="K9081" s="31"/>
      <c r="L9081" s="31"/>
      <c r="M9081" s="169"/>
      <c r="N9081" s="148"/>
      <c r="O9081" s="106"/>
      <c r="P9081" s="43"/>
      <c r="Q9081" s="31"/>
      <c r="R9081" s="84"/>
      <c r="S9081" s="31"/>
      <c r="T9081" s="31"/>
      <c r="U9081" s="169"/>
      <c r="V9081" s="150"/>
      <c r="W9081" s="141" t="str" cm="1">
        <f t="array" ref="W9081">IF(SUM(LEN(B9081:V9081))=0,"",IF(OR(OR(ISBLANK(F9081),SUM(LEN(C9081),LEN(D9081))=0),AND(NOT(E9081="Unknown"),ISBLANK(J9081)),AND(NOT(O9081="Unknown"),ISBLANK(R9081))),"Missing Information", INDEX(Table15[Entire Service Line Classification], MATCH(SUMIFS(Table15[Unique ID],Table15[System-Owned Portion],E9081,Table15[If Material Anything Other than "Lead" in Column E,Was Material Ever Previously Lead?],G9081,Table15[Customer-Owned Portion],O9081),Table15[Unique ID],0),0)))</f>
        <v/>
      </c>
      <c r="X9081"/>
    </row>
    <row r="9082" spans="2:24" x14ac:dyDescent="0.25">
      <c r="B9082" s="146"/>
      <c r="C9082" s="31"/>
      <c r="D9082" s="31"/>
      <c r="E9082" s="44"/>
      <c r="F9082" s="43"/>
      <c r="G9082" s="84"/>
      <c r="H9082" s="31"/>
      <c r="I9082" s="31"/>
      <c r="J9082" s="84"/>
      <c r="K9082" s="31"/>
      <c r="L9082" s="31"/>
      <c r="M9082" s="169"/>
      <c r="N9082" s="148"/>
      <c r="O9082" s="106"/>
      <c r="P9082" s="43"/>
      <c r="Q9082" s="31"/>
      <c r="R9082" s="84"/>
      <c r="S9082" s="31"/>
      <c r="T9082" s="31"/>
      <c r="U9082" s="169"/>
      <c r="V9082" s="150"/>
      <c r="W9082" s="141" t="str" cm="1">
        <f t="array" ref="W9082">IF(SUM(LEN(B9082:V9082))=0,"",IF(OR(OR(ISBLANK(F9082),SUM(LEN(C9082),LEN(D9082))=0),AND(NOT(E9082="Unknown"),ISBLANK(J9082)),AND(NOT(O9082="Unknown"),ISBLANK(R9082))),"Missing Information", INDEX(Table15[Entire Service Line Classification], MATCH(SUMIFS(Table15[Unique ID],Table15[System-Owned Portion],E9082,Table15[If Material Anything Other than "Lead" in Column E,Was Material Ever Previously Lead?],G9082,Table15[Customer-Owned Portion],O9082),Table15[Unique ID],0),0)))</f>
        <v/>
      </c>
      <c r="X9082"/>
    </row>
    <row r="9083" spans="2:24" x14ac:dyDescent="0.25">
      <c r="B9083" s="146"/>
      <c r="C9083" s="31"/>
      <c r="D9083" s="31"/>
      <c r="E9083" s="44"/>
      <c r="F9083" s="43"/>
      <c r="G9083" s="84"/>
      <c r="H9083" s="31"/>
      <c r="I9083" s="31"/>
      <c r="J9083" s="84"/>
      <c r="K9083" s="31"/>
      <c r="L9083" s="31"/>
      <c r="M9083" s="169"/>
      <c r="N9083" s="148"/>
      <c r="O9083" s="106"/>
      <c r="P9083" s="43"/>
      <c r="Q9083" s="31"/>
      <c r="R9083" s="84"/>
      <c r="S9083" s="31"/>
      <c r="T9083" s="31"/>
      <c r="U9083" s="169"/>
      <c r="V9083" s="150"/>
      <c r="W9083" s="141" t="str" cm="1">
        <f t="array" ref="W9083">IF(SUM(LEN(B9083:V9083))=0,"",IF(OR(OR(ISBLANK(F9083),SUM(LEN(C9083),LEN(D9083))=0),AND(NOT(E9083="Unknown"),ISBLANK(J9083)),AND(NOT(O9083="Unknown"),ISBLANK(R9083))),"Missing Information", INDEX(Table15[Entire Service Line Classification], MATCH(SUMIFS(Table15[Unique ID],Table15[System-Owned Portion],E9083,Table15[If Material Anything Other than "Lead" in Column E,Was Material Ever Previously Lead?],G9083,Table15[Customer-Owned Portion],O9083),Table15[Unique ID],0),0)))</f>
        <v/>
      </c>
      <c r="X9083"/>
    </row>
    <row r="9084" spans="2:24" x14ac:dyDescent="0.25">
      <c r="B9084" s="146"/>
      <c r="C9084" s="31"/>
      <c r="D9084" s="31"/>
      <c r="E9084" s="44"/>
      <c r="F9084" s="43"/>
      <c r="G9084" s="84"/>
      <c r="H9084" s="31"/>
      <c r="I9084" s="31"/>
      <c r="J9084" s="84"/>
      <c r="K9084" s="31"/>
      <c r="L9084" s="31"/>
      <c r="M9084" s="169"/>
      <c r="N9084" s="148"/>
      <c r="O9084" s="106"/>
      <c r="P9084" s="43"/>
      <c r="Q9084" s="31"/>
      <c r="R9084" s="84"/>
      <c r="S9084" s="31"/>
      <c r="T9084" s="31"/>
      <c r="U9084" s="169"/>
      <c r="V9084" s="150"/>
      <c r="W9084" s="141" t="str" cm="1">
        <f t="array" ref="W9084">IF(SUM(LEN(B9084:V9084))=0,"",IF(OR(OR(ISBLANK(F9084),SUM(LEN(C9084),LEN(D9084))=0),AND(NOT(E9084="Unknown"),ISBLANK(J9084)),AND(NOT(O9084="Unknown"),ISBLANK(R9084))),"Missing Information", INDEX(Table15[Entire Service Line Classification], MATCH(SUMIFS(Table15[Unique ID],Table15[System-Owned Portion],E9084,Table15[If Material Anything Other than "Lead" in Column E,Was Material Ever Previously Lead?],G9084,Table15[Customer-Owned Portion],O9084),Table15[Unique ID],0),0)))</f>
        <v/>
      </c>
      <c r="X9084"/>
    </row>
    <row r="9085" spans="2:24" x14ac:dyDescent="0.25">
      <c r="B9085" s="146"/>
      <c r="C9085" s="31"/>
      <c r="D9085" s="31"/>
      <c r="E9085" s="44"/>
      <c r="F9085" s="43"/>
      <c r="G9085" s="84"/>
      <c r="H9085" s="31"/>
      <c r="I9085" s="31"/>
      <c r="J9085" s="84"/>
      <c r="K9085" s="31"/>
      <c r="L9085" s="31"/>
      <c r="M9085" s="169"/>
      <c r="N9085" s="148"/>
      <c r="O9085" s="106"/>
      <c r="P9085" s="43"/>
      <c r="Q9085" s="31"/>
      <c r="R9085" s="84"/>
      <c r="S9085" s="31"/>
      <c r="T9085" s="31"/>
      <c r="U9085" s="169"/>
      <c r="V9085" s="150"/>
      <c r="W9085" s="141" t="str" cm="1">
        <f t="array" ref="W9085">IF(SUM(LEN(B9085:V9085))=0,"",IF(OR(OR(ISBLANK(F9085),SUM(LEN(C9085),LEN(D9085))=0),AND(NOT(E9085="Unknown"),ISBLANK(J9085)),AND(NOT(O9085="Unknown"),ISBLANK(R9085))),"Missing Information", INDEX(Table15[Entire Service Line Classification], MATCH(SUMIFS(Table15[Unique ID],Table15[System-Owned Portion],E9085,Table15[If Material Anything Other than "Lead" in Column E,Was Material Ever Previously Lead?],G9085,Table15[Customer-Owned Portion],O9085),Table15[Unique ID],0),0)))</f>
        <v/>
      </c>
      <c r="X9085"/>
    </row>
    <row r="9086" spans="2:24" x14ac:dyDescent="0.25">
      <c r="B9086" s="146"/>
      <c r="C9086" s="31"/>
      <c r="D9086" s="31"/>
      <c r="E9086" s="44"/>
      <c r="F9086" s="43"/>
      <c r="G9086" s="84"/>
      <c r="H9086" s="31"/>
      <c r="I9086" s="31"/>
      <c r="J9086" s="84"/>
      <c r="K9086" s="31"/>
      <c r="L9086" s="31"/>
      <c r="M9086" s="169"/>
      <c r="N9086" s="148"/>
      <c r="O9086" s="106"/>
      <c r="P9086" s="43"/>
      <c r="Q9086" s="31"/>
      <c r="R9086" s="84"/>
      <c r="S9086" s="31"/>
      <c r="T9086" s="31"/>
      <c r="U9086" s="169"/>
      <c r="V9086" s="150"/>
      <c r="W9086" s="141" t="str" cm="1">
        <f t="array" ref="W9086">IF(SUM(LEN(B9086:V9086))=0,"",IF(OR(OR(ISBLANK(F9086),SUM(LEN(C9086),LEN(D9086))=0),AND(NOT(E9086="Unknown"),ISBLANK(J9086)),AND(NOT(O9086="Unknown"),ISBLANK(R9086))),"Missing Information", INDEX(Table15[Entire Service Line Classification], MATCH(SUMIFS(Table15[Unique ID],Table15[System-Owned Portion],E9086,Table15[If Material Anything Other than "Lead" in Column E,Was Material Ever Previously Lead?],G9086,Table15[Customer-Owned Portion],O9086),Table15[Unique ID],0),0)))</f>
        <v/>
      </c>
      <c r="X9086"/>
    </row>
    <row r="9087" spans="2:24" x14ac:dyDescent="0.25">
      <c r="B9087" s="146"/>
      <c r="C9087" s="31"/>
      <c r="D9087" s="31"/>
      <c r="E9087" s="44"/>
      <c r="F9087" s="43"/>
      <c r="G9087" s="84"/>
      <c r="H9087" s="31"/>
      <c r="I9087" s="31"/>
      <c r="J9087" s="84"/>
      <c r="K9087" s="31"/>
      <c r="L9087" s="31"/>
      <c r="M9087" s="169"/>
      <c r="N9087" s="148"/>
      <c r="O9087" s="106"/>
      <c r="P9087" s="43"/>
      <c r="Q9087" s="31"/>
      <c r="R9087" s="84"/>
      <c r="S9087" s="31"/>
      <c r="T9087" s="31"/>
      <c r="U9087" s="169"/>
      <c r="V9087" s="150"/>
      <c r="W9087" s="141" t="str" cm="1">
        <f t="array" ref="W9087">IF(SUM(LEN(B9087:V9087))=0,"",IF(OR(OR(ISBLANK(F9087),SUM(LEN(C9087),LEN(D9087))=0),AND(NOT(E9087="Unknown"),ISBLANK(J9087)),AND(NOT(O9087="Unknown"),ISBLANK(R9087))),"Missing Information", INDEX(Table15[Entire Service Line Classification], MATCH(SUMIFS(Table15[Unique ID],Table15[System-Owned Portion],E9087,Table15[If Material Anything Other than "Lead" in Column E,Was Material Ever Previously Lead?],G9087,Table15[Customer-Owned Portion],O9087),Table15[Unique ID],0),0)))</f>
        <v/>
      </c>
      <c r="X9087"/>
    </row>
    <row r="9088" spans="2:24" x14ac:dyDescent="0.25">
      <c r="B9088" s="146"/>
      <c r="C9088" s="31"/>
      <c r="D9088" s="31"/>
      <c r="E9088" s="44"/>
      <c r="F9088" s="43"/>
      <c r="G9088" s="84"/>
      <c r="H9088" s="31"/>
      <c r="I9088" s="31"/>
      <c r="J9088" s="84"/>
      <c r="K9088" s="31"/>
      <c r="L9088" s="31"/>
      <c r="M9088" s="169"/>
      <c r="N9088" s="148"/>
      <c r="O9088" s="106"/>
      <c r="P9088" s="43"/>
      <c r="Q9088" s="31"/>
      <c r="R9088" s="84"/>
      <c r="S9088" s="31"/>
      <c r="T9088" s="31"/>
      <c r="U9088" s="169"/>
      <c r="V9088" s="150"/>
      <c r="W9088" s="141" t="str" cm="1">
        <f t="array" ref="W9088">IF(SUM(LEN(B9088:V9088))=0,"",IF(OR(OR(ISBLANK(F9088),SUM(LEN(C9088),LEN(D9088))=0),AND(NOT(E9088="Unknown"),ISBLANK(J9088)),AND(NOT(O9088="Unknown"),ISBLANK(R9088))),"Missing Information", INDEX(Table15[Entire Service Line Classification], MATCH(SUMIFS(Table15[Unique ID],Table15[System-Owned Portion],E9088,Table15[If Material Anything Other than "Lead" in Column E,Was Material Ever Previously Lead?],G9088,Table15[Customer-Owned Portion],O9088),Table15[Unique ID],0),0)))</f>
        <v/>
      </c>
      <c r="X9088"/>
    </row>
    <row r="9089" spans="2:24" x14ac:dyDescent="0.25">
      <c r="B9089" s="146"/>
      <c r="C9089" s="31"/>
      <c r="D9089" s="31"/>
      <c r="E9089" s="44"/>
      <c r="F9089" s="43"/>
      <c r="G9089" s="84"/>
      <c r="H9089" s="31"/>
      <c r="I9089" s="31"/>
      <c r="J9089" s="84"/>
      <c r="K9089" s="31"/>
      <c r="L9089" s="31"/>
      <c r="M9089" s="169"/>
      <c r="N9089" s="148"/>
      <c r="O9089" s="106"/>
      <c r="P9089" s="43"/>
      <c r="Q9089" s="31"/>
      <c r="R9089" s="84"/>
      <c r="S9089" s="31"/>
      <c r="T9089" s="31"/>
      <c r="U9089" s="169"/>
      <c r="V9089" s="150"/>
      <c r="W9089" s="141" t="str" cm="1">
        <f t="array" ref="W9089">IF(SUM(LEN(B9089:V9089))=0,"",IF(OR(OR(ISBLANK(F9089),SUM(LEN(C9089),LEN(D9089))=0),AND(NOT(E9089="Unknown"),ISBLANK(J9089)),AND(NOT(O9089="Unknown"),ISBLANK(R9089))),"Missing Information", INDEX(Table15[Entire Service Line Classification], MATCH(SUMIFS(Table15[Unique ID],Table15[System-Owned Portion],E9089,Table15[If Material Anything Other than "Lead" in Column E,Was Material Ever Previously Lead?],G9089,Table15[Customer-Owned Portion],O9089),Table15[Unique ID],0),0)))</f>
        <v/>
      </c>
      <c r="X9089"/>
    </row>
    <row r="9090" spans="2:24" x14ac:dyDescent="0.25">
      <c r="B9090" s="146"/>
      <c r="C9090" s="31"/>
      <c r="D9090" s="31"/>
      <c r="E9090" s="44"/>
      <c r="F9090" s="43"/>
      <c r="G9090" s="84"/>
      <c r="H9090" s="31"/>
      <c r="I9090" s="31"/>
      <c r="J9090" s="84"/>
      <c r="K9090" s="31"/>
      <c r="L9090" s="31"/>
      <c r="M9090" s="169"/>
      <c r="N9090" s="148"/>
      <c r="O9090" s="106"/>
      <c r="P9090" s="43"/>
      <c r="Q9090" s="31"/>
      <c r="R9090" s="84"/>
      <c r="S9090" s="31"/>
      <c r="T9090" s="31"/>
      <c r="U9090" s="169"/>
      <c r="V9090" s="150"/>
      <c r="W9090" s="141" t="str" cm="1">
        <f t="array" ref="W9090">IF(SUM(LEN(B9090:V9090))=0,"",IF(OR(OR(ISBLANK(F9090),SUM(LEN(C9090),LEN(D9090))=0),AND(NOT(E9090="Unknown"),ISBLANK(J9090)),AND(NOT(O9090="Unknown"),ISBLANK(R9090))),"Missing Information", INDEX(Table15[Entire Service Line Classification], MATCH(SUMIFS(Table15[Unique ID],Table15[System-Owned Portion],E9090,Table15[If Material Anything Other than "Lead" in Column E,Was Material Ever Previously Lead?],G9090,Table15[Customer-Owned Portion],O9090),Table15[Unique ID],0),0)))</f>
        <v/>
      </c>
      <c r="X9090"/>
    </row>
    <row r="9091" spans="2:24" x14ac:dyDescent="0.25">
      <c r="B9091" s="146"/>
      <c r="C9091" s="31"/>
      <c r="D9091" s="31"/>
      <c r="E9091" s="44"/>
      <c r="F9091" s="43"/>
      <c r="G9091" s="84"/>
      <c r="H9091" s="31"/>
      <c r="I9091" s="31"/>
      <c r="J9091" s="84"/>
      <c r="K9091" s="31"/>
      <c r="L9091" s="31"/>
      <c r="M9091" s="169"/>
      <c r="N9091" s="148"/>
      <c r="O9091" s="106"/>
      <c r="P9091" s="43"/>
      <c r="Q9091" s="31"/>
      <c r="R9091" s="84"/>
      <c r="S9091" s="31"/>
      <c r="T9091" s="31"/>
      <c r="U9091" s="169"/>
      <c r="V9091" s="150"/>
      <c r="W9091" s="141" t="str" cm="1">
        <f t="array" ref="W9091">IF(SUM(LEN(B9091:V9091))=0,"",IF(OR(OR(ISBLANK(F9091),SUM(LEN(C9091),LEN(D9091))=0),AND(NOT(E9091="Unknown"),ISBLANK(J9091)),AND(NOT(O9091="Unknown"),ISBLANK(R9091))),"Missing Information", INDEX(Table15[Entire Service Line Classification], MATCH(SUMIFS(Table15[Unique ID],Table15[System-Owned Portion],E9091,Table15[If Material Anything Other than "Lead" in Column E,Was Material Ever Previously Lead?],G9091,Table15[Customer-Owned Portion],O9091),Table15[Unique ID],0),0)))</f>
        <v/>
      </c>
      <c r="X9091"/>
    </row>
    <row r="9092" spans="2:24" x14ac:dyDescent="0.25">
      <c r="B9092" s="146"/>
      <c r="C9092" s="31"/>
      <c r="D9092" s="31"/>
      <c r="E9092" s="44"/>
      <c r="F9092" s="43"/>
      <c r="G9092" s="84"/>
      <c r="H9092" s="31"/>
      <c r="I9092" s="31"/>
      <c r="J9092" s="84"/>
      <c r="K9092" s="31"/>
      <c r="L9092" s="31"/>
      <c r="M9092" s="169"/>
      <c r="N9092" s="148"/>
      <c r="O9092" s="106"/>
      <c r="P9092" s="43"/>
      <c r="Q9092" s="31"/>
      <c r="R9092" s="84"/>
      <c r="S9092" s="31"/>
      <c r="T9092" s="31"/>
      <c r="U9092" s="169"/>
      <c r="V9092" s="150"/>
      <c r="W9092" s="141" t="str" cm="1">
        <f t="array" ref="W9092">IF(SUM(LEN(B9092:V9092))=0,"",IF(OR(OR(ISBLANK(F9092),SUM(LEN(C9092),LEN(D9092))=0),AND(NOT(E9092="Unknown"),ISBLANK(J9092)),AND(NOT(O9092="Unknown"),ISBLANK(R9092))),"Missing Information", INDEX(Table15[Entire Service Line Classification], MATCH(SUMIFS(Table15[Unique ID],Table15[System-Owned Portion],E9092,Table15[If Material Anything Other than "Lead" in Column E,Was Material Ever Previously Lead?],G9092,Table15[Customer-Owned Portion],O9092),Table15[Unique ID],0),0)))</f>
        <v/>
      </c>
      <c r="X9092"/>
    </row>
    <row r="9093" spans="2:24" x14ac:dyDescent="0.25">
      <c r="B9093" s="146"/>
      <c r="C9093" s="31"/>
      <c r="D9093" s="31"/>
      <c r="E9093" s="44"/>
      <c r="F9093" s="43"/>
      <c r="G9093" s="84"/>
      <c r="H9093" s="31"/>
      <c r="I9093" s="31"/>
      <c r="J9093" s="84"/>
      <c r="K9093" s="31"/>
      <c r="L9093" s="31"/>
      <c r="M9093" s="169"/>
      <c r="N9093" s="148"/>
      <c r="O9093" s="106"/>
      <c r="P9093" s="43"/>
      <c r="Q9093" s="31"/>
      <c r="R9093" s="84"/>
      <c r="S9093" s="31"/>
      <c r="T9093" s="31"/>
      <c r="U9093" s="169"/>
      <c r="V9093" s="150"/>
      <c r="W9093" s="141" t="str" cm="1">
        <f t="array" ref="W9093">IF(SUM(LEN(B9093:V9093))=0,"",IF(OR(OR(ISBLANK(F9093),SUM(LEN(C9093),LEN(D9093))=0),AND(NOT(E9093="Unknown"),ISBLANK(J9093)),AND(NOT(O9093="Unknown"),ISBLANK(R9093))),"Missing Information", INDEX(Table15[Entire Service Line Classification], MATCH(SUMIFS(Table15[Unique ID],Table15[System-Owned Portion],E9093,Table15[If Material Anything Other than "Lead" in Column E,Was Material Ever Previously Lead?],G9093,Table15[Customer-Owned Portion],O9093),Table15[Unique ID],0),0)))</f>
        <v/>
      </c>
      <c r="X9093"/>
    </row>
    <row r="9094" spans="2:24" x14ac:dyDescent="0.25">
      <c r="B9094" s="146"/>
      <c r="C9094" s="31"/>
      <c r="D9094" s="31"/>
      <c r="E9094" s="44"/>
      <c r="F9094" s="43"/>
      <c r="G9094" s="84"/>
      <c r="H9094" s="31"/>
      <c r="I9094" s="31"/>
      <c r="J9094" s="84"/>
      <c r="K9094" s="31"/>
      <c r="L9094" s="31"/>
      <c r="M9094" s="169"/>
      <c r="N9094" s="148"/>
      <c r="O9094" s="106"/>
      <c r="P9094" s="43"/>
      <c r="Q9094" s="31"/>
      <c r="R9094" s="84"/>
      <c r="S9094" s="31"/>
      <c r="T9094" s="31"/>
      <c r="U9094" s="169"/>
      <c r="V9094" s="150"/>
      <c r="W9094" s="141" t="str" cm="1">
        <f t="array" ref="W9094">IF(SUM(LEN(B9094:V9094))=0,"",IF(OR(OR(ISBLANK(F9094),SUM(LEN(C9094),LEN(D9094))=0),AND(NOT(E9094="Unknown"),ISBLANK(J9094)),AND(NOT(O9094="Unknown"),ISBLANK(R9094))),"Missing Information", INDEX(Table15[Entire Service Line Classification], MATCH(SUMIFS(Table15[Unique ID],Table15[System-Owned Portion],E9094,Table15[If Material Anything Other than "Lead" in Column E,Was Material Ever Previously Lead?],G9094,Table15[Customer-Owned Portion],O9094),Table15[Unique ID],0),0)))</f>
        <v/>
      </c>
      <c r="X9094"/>
    </row>
    <row r="9095" spans="2:24" x14ac:dyDescent="0.25">
      <c r="B9095" s="146"/>
      <c r="C9095" s="31"/>
      <c r="D9095" s="31"/>
      <c r="E9095" s="44"/>
      <c r="F9095" s="43"/>
      <c r="G9095" s="84"/>
      <c r="H9095" s="31"/>
      <c r="I9095" s="31"/>
      <c r="J9095" s="84"/>
      <c r="K9095" s="31"/>
      <c r="L9095" s="31"/>
      <c r="M9095" s="169"/>
      <c r="N9095" s="148"/>
      <c r="O9095" s="106"/>
      <c r="P9095" s="43"/>
      <c r="Q9095" s="31"/>
      <c r="R9095" s="84"/>
      <c r="S9095" s="31"/>
      <c r="T9095" s="31"/>
      <c r="U9095" s="169"/>
      <c r="V9095" s="150"/>
      <c r="W9095" s="141" t="str" cm="1">
        <f t="array" ref="W9095">IF(SUM(LEN(B9095:V9095))=0,"",IF(OR(OR(ISBLANK(F9095),SUM(LEN(C9095),LEN(D9095))=0),AND(NOT(E9095="Unknown"),ISBLANK(J9095)),AND(NOT(O9095="Unknown"),ISBLANK(R9095))),"Missing Information", INDEX(Table15[Entire Service Line Classification], MATCH(SUMIFS(Table15[Unique ID],Table15[System-Owned Portion],E9095,Table15[If Material Anything Other than "Lead" in Column E,Was Material Ever Previously Lead?],G9095,Table15[Customer-Owned Portion],O9095),Table15[Unique ID],0),0)))</f>
        <v/>
      </c>
      <c r="X9095"/>
    </row>
    <row r="9096" spans="2:24" x14ac:dyDescent="0.25">
      <c r="B9096" s="146"/>
      <c r="C9096" s="31"/>
      <c r="D9096" s="31"/>
      <c r="E9096" s="44"/>
      <c r="F9096" s="43"/>
      <c r="G9096" s="84"/>
      <c r="H9096" s="31"/>
      <c r="I9096" s="31"/>
      <c r="J9096" s="84"/>
      <c r="K9096" s="31"/>
      <c r="L9096" s="31"/>
      <c r="M9096" s="169"/>
      <c r="N9096" s="148"/>
      <c r="O9096" s="106"/>
      <c r="P9096" s="43"/>
      <c r="Q9096" s="31"/>
      <c r="R9096" s="84"/>
      <c r="S9096" s="31"/>
      <c r="T9096" s="31"/>
      <c r="U9096" s="169"/>
      <c r="V9096" s="150"/>
      <c r="W9096" s="141" t="str" cm="1">
        <f t="array" ref="W9096">IF(SUM(LEN(B9096:V9096))=0,"",IF(OR(OR(ISBLANK(F9096),SUM(LEN(C9096),LEN(D9096))=0),AND(NOT(E9096="Unknown"),ISBLANK(J9096)),AND(NOT(O9096="Unknown"),ISBLANK(R9096))),"Missing Information", INDEX(Table15[Entire Service Line Classification], MATCH(SUMIFS(Table15[Unique ID],Table15[System-Owned Portion],E9096,Table15[If Material Anything Other than "Lead" in Column E,Was Material Ever Previously Lead?],G9096,Table15[Customer-Owned Portion],O9096),Table15[Unique ID],0),0)))</f>
        <v/>
      </c>
      <c r="X9096"/>
    </row>
    <row r="9097" spans="2:24" x14ac:dyDescent="0.25">
      <c r="B9097" s="146"/>
      <c r="C9097" s="31"/>
      <c r="D9097" s="31"/>
      <c r="E9097" s="44"/>
      <c r="F9097" s="43"/>
      <c r="G9097" s="84"/>
      <c r="H9097" s="31"/>
      <c r="I9097" s="31"/>
      <c r="J9097" s="84"/>
      <c r="K9097" s="31"/>
      <c r="L9097" s="31"/>
      <c r="M9097" s="169"/>
      <c r="N9097" s="148"/>
      <c r="O9097" s="106"/>
      <c r="P9097" s="43"/>
      <c r="Q9097" s="31"/>
      <c r="R9097" s="84"/>
      <c r="S9097" s="31"/>
      <c r="T9097" s="31"/>
      <c r="U9097" s="169"/>
      <c r="V9097" s="150"/>
      <c r="W9097" s="141" t="str" cm="1">
        <f t="array" ref="W9097">IF(SUM(LEN(B9097:V9097))=0,"",IF(OR(OR(ISBLANK(F9097),SUM(LEN(C9097),LEN(D9097))=0),AND(NOT(E9097="Unknown"),ISBLANK(J9097)),AND(NOT(O9097="Unknown"),ISBLANK(R9097))),"Missing Information", INDEX(Table15[Entire Service Line Classification], MATCH(SUMIFS(Table15[Unique ID],Table15[System-Owned Portion],E9097,Table15[If Material Anything Other than "Lead" in Column E,Was Material Ever Previously Lead?],G9097,Table15[Customer-Owned Portion],O9097),Table15[Unique ID],0),0)))</f>
        <v/>
      </c>
      <c r="X9097"/>
    </row>
    <row r="9098" spans="2:24" x14ac:dyDescent="0.25">
      <c r="B9098" s="146"/>
      <c r="C9098" s="31"/>
      <c r="D9098" s="31"/>
      <c r="E9098" s="44"/>
      <c r="F9098" s="43"/>
      <c r="G9098" s="84"/>
      <c r="H9098" s="31"/>
      <c r="I9098" s="31"/>
      <c r="J9098" s="84"/>
      <c r="K9098" s="31"/>
      <c r="L9098" s="31"/>
      <c r="M9098" s="169"/>
      <c r="N9098" s="148"/>
      <c r="O9098" s="106"/>
      <c r="P9098" s="43"/>
      <c r="Q9098" s="31"/>
      <c r="R9098" s="84"/>
      <c r="S9098" s="31"/>
      <c r="T9098" s="31"/>
      <c r="U9098" s="169"/>
      <c r="V9098" s="150"/>
      <c r="W9098" s="141" t="str" cm="1">
        <f t="array" ref="W9098">IF(SUM(LEN(B9098:V9098))=0,"",IF(OR(OR(ISBLANK(F9098),SUM(LEN(C9098),LEN(D9098))=0),AND(NOT(E9098="Unknown"),ISBLANK(J9098)),AND(NOT(O9098="Unknown"),ISBLANK(R9098))),"Missing Information", INDEX(Table15[Entire Service Line Classification], MATCH(SUMIFS(Table15[Unique ID],Table15[System-Owned Portion],E9098,Table15[If Material Anything Other than "Lead" in Column E,Was Material Ever Previously Lead?],G9098,Table15[Customer-Owned Portion],O9098),Table15[Unique ID],0),0)))</f>
        <v/>
      </c>
      <c r="X9098"/>
    </row>
    <row r="9099" spans="2:24" x14ac:dyDescent="0.25">
      <c r="B9099" s="146"/>
      <c r="C9099" s="31"/>
      <c r="D9099" s="31"/>
      <c r="E9099" s="44"/>
      <c r="F9099" s="43"/>
      <c r="G9099" s="84"/>
      <c r="H9099" s="31"/>
      <c r="I9099" s="31"/>
      <c r="J9099" s="84"/>
      <c r="K9099" s="31"/>
      <c r="L9099" s="31"/>
      <c r="M9099" s="169"/>
      <c r="N9099" s="148"/>
      <c r="O9099" s="106"/>
      <c r="P9099" s="43"/>
      <c r="Q9099" s="31"/>
      <c r="R9099" s="84"/>
      <c r="S9099" s="31"/>
      <c r="T9099" s="31"/>
      <c r="U9099" s="169"/>
      <c r="V9099" s="150"/>
      <c r="W9099" s="141" t="str" cm="1">
        <f t="array" ref="W9099">IF(SUM(LEN(B9099:V9099))=0,"",IF(OR(OR(ISBLANK(F9099),SUM(LEN(C9099),LEN(D9099))=0),AND(NOT(E9099="Unknown"),ISBLANK(J9099)),AND(NOT(O9099="Unknown"),ISBLANK(R9099))),"Missing Information", INDEX(Table15[Entire Service Line Classification], MATCH(SUMIFS(Table15[Unique ID],Table15[System-Owned Portion],E9099,Table15[If Material Anything Other than "Lead" in Column E,Was Material Ever Previously Lead?],G9099,Table15[Customer-Owned Portion],O9099),Table15[Unique ID],0),0)))</f>
        <v/>
      </c>
      <c r="X9099"/>
    </row>
    <row r="9100" spans="2:24" x14ac:dyDescent="0.25">
      <c r="B9100" s="146"/>
      <c r="C9100" s="31"/>
      <c r="D9100" s="31"/>
      <c r="E9100" s="44"/>
      <c r="F9100" s="43"/>
      <c r="G9100" s="84"/>
      <c r="H9100" s="31"/>
      <c r="I9100" s="31"/>
      <c r="J9100" s="84"/>
      <c r="K9100" s="31"/>
      <c r="L9100" s="31"/>
      <c r="M9100" s="169"/>
      <c r="N9100" s="148"/>
      <c r="O9100" s="106"/>
      <c r="P9100" s="43"/>
      <c r="Q9100" s="31"/>
      <c r="R9100" s="84"/>
      <c r="S9100" s="31"/>
      <c r="T9100" s="31"/>
      <c r="U9100" s="169"/>
      <c r="V9100" s="150"/>
      <c r="W9100" s="141" t="str" cm="1">
        <f t="array" ref="W9100">IF(SUM(LEN(B9100:V9100))=0,"",IF(OR(OR(ISBLANK(F9100),SUM(LEN(C9100),LEN(D9100))=0),AND(NOT(E9100="Unknown"),ISBLANK(J9100)),AND(NOT(O9100="Unknown"),ISBLANK(R9100))),"Missing Information", INDEX(Table15[Entire Service Line Classification], MATCH(SUMIFS(Table15[Unique ID],Table15[System-Owned Portion],E9100,Table15[If Material Anything Other than "Lead" in Column E,Was Material Ever Previously Lead?],G9100,Table15[Customer-Owned Portion],O9100),Table15[Unique ID],0),0)))</f>
        <v/>
      </c>
      <c r="X9100"/>
    </row>
    <row r="9101" spans="2:24" x14ac:dyDescent="0.25">
      <c r="B9101" s="146"/>
      <c r="C9101" s="31"/>
      <c r="D9101" s="31"/>
      <c r="E9101" s="44"/>
      <c r="F9101" s="43"/>
      <c r="G9101" s="84"/>
      <c r="H9101" s="31"/>
      <c r="I9101" s="31"/>
      <c r="J9101" s="84"/>
      <c r="K9101" s="31"/>
      <c r="L9101" s="31"/>
      <c r="M9101" s="169"/>
      <c r="N9101" s="148"/>
      <c r="O9101" s="106"/>
      <c r="P9101" s="43"/>
      <c r="Q9101" s="31"/>
      <c r="R9101" s="84"/>
      <c r="S9101" s="31"/>
      <c r="T9101" s="31"/>
      <c r="U9101" s="169"/>
      <c r="V9101" s="150"/>
      <c r="W9101" s="141" t="str" cm="1">
        <f t="array" ref="W9101">IF(SUM(LEN(B9101:V9101))=0,"",IF(OR(OR(ISBLANK(F9101),SUM(LEN(C9101),LEN(D9101))=0),AND(NOT(E9101="Unknown"),ISBLANK(J9101)),AND(NOT(O9101="Unknown"),ISBLANK(R9101))),"Missing Information", INDEX(Table15[Entire Service Line Classification], MATCH(SUMIFS(Table15[Unique ID],Table15[System-Owned Portion],E9101,Table15[If Material Anything Other than "Lead" in Column E,Was Material Ever Previously Lead?],G9101,Table15[Customer-Owned Portion],O9101),Table15[Unique ID],0),0)))</f>
        <v/>
      </c>
      <c r="X9101"/>
    </row>
    <row r="9102" spans="2:24" x14ac:dyDescent="0.25">
      <c r="B9102" s="146"/>
      <c r="C9102" s="31"/>
      <c r="D9102" s="31"/>
      <c r="E9102" s="44"/>
      <c r="F9102" s="43"/>
      <c r="G9102" s="84"/>
      <c r="H9102" s="31"/>
      <c r="I9102" s="31"/>
      <c r="J9102" s="84"/>
      <c r="K9102" s="31"/>
      <c r="L9102" s="31"/>
      <c r="M9102" s="169"/>
      <c r="N9102" s="148"/>
      <c r="O9102" s="106"/>
      <c r="P9102" s="43"/>
      <c r="Q9102" s="31"/>
      <c r="R9102" s="84"/>
      <c r="S9102" s="31"/>
      <c r="T9102" s="31"/>
      <c r="U9102" s="169"/>
      <c r="V9102" s="150"/>
      <c r="W9102" s="141" t="str" cm="1">
        <f t="array" ref="W9102">IF(SUM(LEN(B9102:V9102))=0,"",IF(OR(OR(ISBLANK(F9102),SUM(LEN(C9102),LEN(D9102))=0),AND(NOT(E9102="Unknown"),ISBLANK(J9102)),AND(NOT(O9102="Unknown"),ISBLANK(R9102))),"Missing Information", INDEX(Table15[Entire Service Line Classification], MATCH(SUMIFS(Table15[Unique ID],Table15[System-Owned Portion],E9102,Table15[If Material Anything Other than "Lead" in Column E,Was Material Ever Previously Lead?],G9102,Table15[Customer-Owned Portion],O9102),Table15[Unique ID],0),0)))</f>
        <v/>
      </c>
      <c r="X9102"/>
    </row>
    <row r="9103" spans="2:24" x14ac:dyDescent="0.25">
      <c r="B9103" s="146"/>
      <c r="C9103" s="31"/>
      <c r="D9103" s="31"/>
      <c r="E9103" s="44"/>
      <c r="F9103" s="43"/>
      <c r="G9103" s="84"/>
      <c r="H9103" s="31"/>
      <c r="I9103" s="31"/>
      <c r="J9103" s="84"/>
      <c r="K9103" s="31"/>
      <c r="L9103" s="31"/>
      <c r="M9103" s="169"/>
      <c r="N9103" s="148"/>
      <c r="O9103" s="106"/>
      <c r="P9103" s="43"/>
      <c r="Q9103" s="31"/>
      <c r="R9103" s="84"/>
      <c r="S9103" s="31"/>
      <c r="T9103" s="31"/>
      <c r="U9103" s="169"/>
      <c r="V9103" s="150"/>
      <c r="W9103" s="141" t="str" cm="1">
        <f t="array" ref="W9103">IF(SUM(LEN(B9103:V9103))=0,"",IF(OR(OR(ISBLANK(F9103),SUM(LEN(C9103),LEN(D9103))=0),AND(NOT(E9103="Unknown"),ISBLANK(J9103)),AND(NOT(O9103="Unknown"),ISBLANK(R9103))),"Missing Information", INDEX(Table15[Entire Service Line Classification], MATCH(SUMIFS(Table15[Unique ID],Table15[System-Owned Portion],E9103,Table15[If Material Anything Other than "Lead" in Column E,Was Material Ever Previously Lead?],G9103,Table15[Customer-Owned Portion],O9103),Table15[Unique ID],0),0)))</f>
        <v/>
      </c>
      <c r="X9103"/>
    </row>
    <row r="9104" spans="2:24" x14ac:dyDescent="0.25">
      <c r="B9104" s="146"/>
      <c r="C9104" s="31"/>
      <c r="D9104" s="31"/>
      <c r="E9104" s="44"/>
      <c r="F9104" s="43"/>
      <c r="G9104" s="84"/>
      <c r="H9104" s="31"/>
      <c r="I9104" s="31"/>
      <c r="J9104" s="84"/>
      <c r="K9104" s="31"/>
      <c r="L9104" s="31"/>
      <c r="M9104" s="169"/>
      <c r="N9104" s="148"/>
      <c r="O9104" s="106"/>
      <c r="P9104" s="43"/>
      <c r="Q9104" s="31"/>
      <c r="R9104" s="84"/>
      <c r="S9104" s="31"/>
      <c r="T9104" s="31"/>
      <c r="U9104" s="169"/>
      <c r="V9104" s="150"/>
      <c r="W9104" s="141" t="str" cm="1">
        <f t="array" ref="W9104">IF(SUM(LEN(B9104:V9104))=0,"",IF(OR(OR(ISBLANK(F9104),SUM(LEN(C9104),LEN(D9104))=0),AND(NOT(E9104="Unknown"),ISBLANK(J9104)),AND(NOT(O9104="Unknown"),ISBLANK(R9104))),"Missing Information", INDEX(Table15[Entire Service Line Classification], MATCH(SUMIFS(Table15[Unique ID],Table15[System-Owned Portion],E9104,Table15[If Material Anything Other than "Lead" in Column E,Was Material Ever Previously Lead?],G9104,Table15[Customer-Owned Portion],O9104),Table15[Unique ID],0),0)))</f>
        <v/>
      </c>
      <c r="X9104"/>
    </row>
    <row r="9105" spans="2:24" x14ac:dyDescent="0.25">
      <c r="B9105" s="146"/>
      <c r="C9105" s="31"/>
      <c r="D9105" s="31"/>
      <c r="E9105" s="44"/>
      <c r="F9105" s="43"/>
      <c r="G9105" s="84"/>
      <c r="H9105" s="31"/>
      <c r="I9105" s="31"/>
      <c r="J9105" s="84"/>
      <c r="K9105" s="31"/>
      <c r="L9105" s="31"/>
      <c r="M9105" s="169"/>
      <c r="N9105" s="148"/>
      <c r="O9105" s="106"/>
      <c r="P9105" s="43"/>
      <c r="Q9105" s="31"/>
      <c r="R9105" s="84"/>
      <c r="S9105" s="31"/>
      <c r="T9105" s="31"/>
      <c r="U9105" s="169"/>
      <c r="V9105" s="150"/>
      <c r="W9105" s="141" t="str" cm="1">
        <f t="array" ref="W9105">IF(SUM(LEN(B9105:V9105))=0,"",IF(OR(OR(ISBLANK(F9105),SUM(LEN(C9105),LEN(D9105))=0),AND(NOT(E9105="Unknown"),ISBLANK(J9105)),AND(NOT(O9105="Unknown"),ISBLANK(R9105))),"Missing Information", INDEX(Table15[Entire Service Line Classification], MATCH(SUMIFS(Table15[Unique ID],Table15[System-Owned Portion],E9105,Table15[If Material Anything Other than "Lead" in Column E,Was Material Ever Previously Lead?],G9105,Table15[Customer-Owned Portion],O9105),Table15[Unique ID],0),0)))</f>
        <v/>
      </c>
      <c r="X9105"/>
    </row>
    <row r="9106" spans="2:24" x14ac:dyDescent="0.25">
      <c r="B9106" s="146"/>
      <c r="C9106" s="31"/>
      <c r="D9106" s="31"/>
      <c r="E9106" s="44"/>
      <c r="F9106" s="43"/>
      <c r="G9106" s="84"/>
      <c r="H9106" s="31"/>
      <c r="I9106" s="31"/>
      <c r="J9106" s="84"/>
      <c r="K9106" s="31"/>
      <c r="L9106" s="31"/>
      <c r="M9106" s="169"/>
      <c r="N9106" s="148"/>
      <c r="O9106" s="106"/>
      <c r="P9106" s="43"/>
      <c r="Q9106" s="31"/>
      <c r="R9106" s="84"/>
      <c r="S9106" s="31"/>
      <c r="T9106" s="31"/>
      <c r="U9106" s="169"/>
      <c r="V9106" s="150"/>
      <c r="W9106" s="141" t="str" cm="1">
        <f t="array" ref="W9106">IF(SUM(LEN(B9106:V9106))=0,"",IF(OR(OR(ISBLANK(F9106),SUM(LEN(C9106),LEN(D9106))=0),AND(NOT(E9106="Unknown"),ISBLANK(J9106)),AND(NOT(O9106="Unknown"),ISBLANK(R9106))),"Missing Information", INDEX(Table15[Entire Service Line Classification], MATCH(SUMIFS(Table15[Unique ID],Table15[System-Owned Portion],E9106,Table15[If Material Anything Other than "Lead" in Column E,Was Material Ever Previously Lead?],G9106,Table15[Customer-Owned Portion],O9106),Table15[Unique ID],0),0)))</f>
        <v/>
      </c>
      <c r="X9106"/>
    </row>
    <row r="9107" spans="2:24" x14ac:dyDescent="0.25">
      <c r="B9107" s="146"/>
      <c r="C9107" s="31"/>
      <c r="D9107" s="31"/>
      <c r="E9107" s="44"/>
      <c r="F9107" s="43"/>
      <c r="G9107" s="84"/>
      <c r="H9107" s="31"/>
      <c r="I9107" s="31"/>
      <c r="J9107" s="84"/>
      <c r="K9107" s="31"/>
      <c r="L9107" s="31"/>
      <c r="M9107" s="169"/>
      <c r="N9107" s="148"/>
      <c r="O9107" s="106"/>
      <c r="P9107" s="43"/>
      <c r="Q9107" s="31"/>
      <c r="R9107" s="84"/>
      <c r="S9107" s="31"/>
      <c r="T9107" s="31"/>
      <c r="U9107" s="169"/>
      <c r="V9107" s="150"/>
      <c r="W9107" s="141" t="str" cm="1">
        <f t="array" ref="W9107">IF(SUM(LEN(B9107:V9107))=0,"",IF(OR(OR(ISBLANK(F9107),SUM(LEN(C9107),LEN(D9107))=0),AND(NOT(E9107="Unknown"),ISBLANK(J9107)),AND(NOT(O9107="Unknown"),ISBLANK(R9107))),"Missing Information", INDEX(Table15[Entire Service Line Classification], MATCH(SUMIFS(Table15[Unique ID],Table15[System-Owned Portion],E9107,Table15[If Material Anything Other than "Lead" in Column E,Was Material Ever Previously Lead?],G9107,Table15[Customer-Owned Portion],O9107),Table15[Unique ID],0),0)))</f>
        <v/>
      </c>
      <c r="X9107"/>
    </row>
    <row r="9108" spans="2:24" x14ac:dyDescent="0.25">
      <c r="B9108" s="146"/>
      <c r="C9108" s="31"/>
      <c r="D9108" s="31"/>
      <c r="E9108" s="44"/>
      <c r="F9108" s="43"/>
      <c r="G9108" s="84"/>
      <c r="H9108" s="31"/>
      <c r="I9108" s="31"/>
      <c r="J9108" s="84"/>
      <c r="K9108" s="31"/>
      <c r="L9108" s="31"/>
      <c r="M9108" s="169"/>
      <c r="N9108" s="148"/>
      <c r="O9108" s="106"/>
      <c r="P9108" s="43"/>
      <c r="Q9108" s="31"/>
      <c r="R9108" s="84"/>
      <c r="S9108" s="31"/>
      <c r="T9108" s="31"/>
      <c r="U9108" s="169"/>
      <c r="V9108" s="150"/>
      <c r="W9108" s="141" t="str" cm="1">
        <f t="array" ref="W9108">IF(SUM(LEN(B9108:V9108))=0,"",IF(OR(OR(ISBLANK(F9108),SUM(LEN(C9108),LEN(D9108))=0),AND(NOT(E9108="Unknown"),ISBLANK(J9108)),AND(NOT(O9108="Unknown"),ISBLANK(R9108))),"Missing Information", INDEX(Table15[Entire Service Line Classification], MATCH(SUMIFS(Table15[Unique ID],Table15[System-Owned Portion],E9108,Table15[If Material Anything Other than "Lead" in Column E,Was Material Ever Previously Lead?],G9108,Table15[Customer-Owned Portion],O9108),Table15[Unique ID],0),0)))</f>
        <v/>
      </c>
      <c r="X9108"/>
    </row>
    <row r="9109" spans="2:24" x14ac:dyDescent="0.25">
      <c r="B9109" s="146"/>
      <c r="C9109" s="31"/>
      <c r="D9109" s="31"/>
      <c r="E9109" s="44"/>
      <c r="F9109" s="43"/>
      <c r="G9109" s="84"/>
      <c r="H9109" s="31"/>
      <c r="I9109" s="31"/>
      <c r="J9109" s="84"/>
      <c r="K9109" s="31"/>
      <c r="L9109" s="31"/>
      <c r="M9109" s="169"/>
      <c r="N9109" s="148"/>
      <c r="O9109" s="106"/>
      <c r="P9109" s="43"/>
      <c r="Q9109" s="31"/>
      <c r="R9109" s="84"/>
      <c r="S9109" s="31"/>
      <c r="T9109" s="31"/>
      <c r="U9109" s="169"/>
      <c r="V9109" s="150"/>
      <c r="W9109" s="141" t="str" cm="1">
        <f t="array" ref="W9109">IF(SUM(LEN(B9109:V9109))=0,"",IF(OR(OR(ISBLANK(F9109),SUM(LEN(C9109),LEN(D9109))=0),AND(NOT(E9109="Unknown"),ISBLANK(J9109)),AND(NOT(O9109="Unknown"),ISBLANK(R9109))),"Missing Information", INDEX(Table15[Entire Service Line Classification], MATCH(SUMIFS(Table15[Unique ID],Table15[System-Owned Portion],E9109,Table15[If Material Anything Other than "Lead" in Column E,Was Material Ever Previously Lead?],G9109,Table15[Customer-Owned Portion],O9109),Table15[Unique ID],0),0)))</f>
        <v/>
      </c>
      <c r="X9109"/>
    </row>
    <row r="9110" spans="2:24" x14ac:dyDescent="0.25">
      <c r="B9110" s="146"/>
      <c r="C9110" s="31"/>
      <c r="D9110" s="31"/>
      <c r="E9110" s="44"/>
      <c r="F9110" s="43"/>
      <c r="G9110" s="84"/>
      <c r="H9110" s="31"/>
      <c r="I9110" s="31"/>
      <c r="J9110" s="84"/>
      <c r="K9110" s="31"/>
      <c r="L9110" s="31"/>
      <c r="M9110" s="169"/>
      <c r="N9110" s="148"/>
      <c r="O9110" s="106"/>
      <c r="P9110" s="43"/>
      <c r="Q9110" s="31"/>
      <c r="R9110" s="84"/>
      <c r="S9110" s="31"/>
      <c r="T9110" s="31"/>
      <c r="U9110" s="169"/>
      <c r="V9110" s="150"/>
      <c r="W9110" s="141" t="str" cm="1">
        <f t="array" ref="W9110">IF(SUM(LEN(B9110:V9110))=0,"",IF(OR(OR(ISBLANK(F9110),SUM(LEN(C9110),LEN(D9110))=0),AND(NOT(E9110="Unknown"),ISBLANK(J9110)),AND(NOT(O9110="Unknown"),ISBLANK(R9110))),"Missing Information", INDEX(Table15[Entire Service Line Classification], MATCH(SUMIFS(Table15[Unique ID],Table15[System-Owned Portion],E9110,Table15[If Material Anything Other than "Lead" in Column E,Was Material Ever Previously Lead?],G9110,Table15[Customer-Owned Portion],O9110),Table15[Unique ID],0),0)))</f>
        <v/>
      </c>
      <c r="X9110"/>
    </row>
    <row r="9111" spans="2:24" x14ac:dyDescent="0.25">
      <c r="B9111" s="146"/>
      <c r="C9111" s="31"/>
      <c r="D9111" s="31"/>
      <c r="E9111" s="44"/>
      <c r="F9111" s="43"/>
      <c r="G9111" s="84"/>
      <c r="H9111" s="31"/>
      <c r="I9111" s="31"/>
      <c r="J9111" s="84"/>
      <c r="K9111" s="31"/>
      <c r="L9111" s="31"/>
      <c r="M9111" s="169"/>
      <c r="N9111" s="148"/>
      <c r="O9111" s="106"/>
      <c r="P9111" s="43"/>
      <c r="Q9111" s="31"/>
      <c r="R9111" s="84"/>
      <c r="S9111" s="31"/>
      <c r="T9111" s="31"/>
      <c r="U9111" s="169"/>
      <c r="V9111" s="150"/>
      <c r="W9111" s="141" t="str" cm="1">
        <f t="array" ref="W9111">IF(SUM(LEN(B9111:V9111))=0,"",IF(OR(OR(ISBLANK(F9111),SUM(LEN(C9111),LEN(D9111))=0),AND(NOT(E9111="Unknown"),ISBLANK(J9111)),AND(NOT(O9111="Unknown"),ISBLANK(R9111))),"Missing Information", INDEX(Table15[Entire Service Line Classification], MATCH(SUMIFS(Table15[Unique ID],Table15[System-Owned Portion],E9111,Table15[If Material Anything Other than "Lead" in Column E,Was Material Ever Previously Lead?],G9111,Table15[Customer-Owned Portion],O9111),Table15[Unique ID],0),0)))</f>
        <v/>
      </c>
      <c r="X9111"/>
    </row>
    <row r="9112" spans="2:24" x14ac:dyDescent="0.25">
      <c r="B9112" s="146"/>
      <c r="C9112" s="31"/>
      <c r="D9112" s="31"/>
      <c r="E9112" s="44"/>
      <c r="F9112" s="43"/>
      <c r="G9112" s="84"/>
      <c r="H9112" s="31"/>
      <c r="I9112" s="31"/>
      <c r="J9112" s="84"/>
      <c r="K9112" s="31"/>
      <c r="L9112" s="31"/>
      <c r="M9112" s="169"/>
      <c r="N9112" s="148"/>
      <c r="O9112" s="106"/>
      <c r="P9112" s="43"/>
      <c r="Q9112" s="31"/>
      <c r="R9112" s="84"/>
      <c r="S9112" s="31"/>
      <c r="T9112" s="31"/>
      <c r="U9112" s="169"/>
      <c r="V9112" s="150"/>
      <c r="W9112" s="141" t="str" cm="1">
        <f t="array" ref="W9112">IF(SUM(LEN(B9112:V9112))=0,"",IF(OR(OR(ISBLANK(F9112),SUM(LEN(C9112),LEN(D9112))=0),AND(NOT(E9112="Unknown"),ISBLANK(J9112)),AND(NOT(O9112="Unknown"),ISBLANK(R9112))),"Missing Information", INDEX(Table15[Entire Service Line Classification], MATCH(SUMIFS(Table15[Unique ID],Table15[System-Owned Portion],E9112,Table15[If Material Anything Other than "Lead" in Column E,Was Material Ever Previously Lead?],G9112,Table15[Customer-Owned Portion],O9112),Table15[Unique ID],0),0)))</f>
        <v/>
      </c>
      <c r="X9112"/>
    </row>
    <row r="9113" spans="2:24" x14ac:dyDescent="0.25">
      <c r="B9113" s="146"/>
      <c r="C9113" s="31"/>
      <c r="D9113" s="31"/>
      <c r="E9113" s="44"/>
      <c r="F9113" s="43"/>
      <c r="G9113" s="84"/>
      <c r="H9113" s="31"/>
      <c r="I9113" s="31"/>
      <c r="J9113" s="84"/>
      <c r="K9113" s="31"/>
      <c r="L9113" s="31"/>
      <c r="M9113" s="169"/>
      <c r="N9113" s="148"/>
      <c r="O9113" s="106"/>
      <c r="P9113" s="43"/>
      <c r="Q9113" s="31"/>
      <c r="R9113" s="84"/>
      <c r="S9113" s="31"/>
      <c r="T9113" s="31"/>
      <c r="U9113" s="169"/>
      <c r="V9113" s="150"/>
      <c r="W9113" s="141" t="str" cm="1">
        <f t="array" ref="W9113">IF(SUM(LEN(B9113:V9113))=0,"",IF(OR(OR(ISBLANK(F9113),SUM(LEN(C9113),LEN(D9113))=0),AND(NOT(E9113="Unknown"),ISBLANK(J9113)),AND(NOT(O9113="Unknown"),ISBLANK(R9113))),"Missing Information", INDEX(Table15[Entire Service Line Classification], MATCH(SUMIFS(Table15[Unique ID],Table15[System-Owned Portion],E9113,Table15[If Material Anything Other than "Lead" in Column E,Was Material Ever Previously Lead?],G9113,Table15[Customer-Owned Portion],O9113),Table15[Unique ID],0),0)))</f>
        <v/>
      </c>
      <c r="X9113"/>
    </row>
    <row r="9114" spans="2:24" x14ac:dyDescent="0.25">
      <c r="B9114" s="146"/>
      <c r="C9114" s="31"/>
      <c r="D9114" s="31"/>
      <c r="E9114" s="44"/>
      <c r="F9114" s="43"/>
      <c r="G9114" s="84"/>
      <c r="H9114" s="31"/>
      <c r="I9114" s="31"/>
      <c r="J9114" s="84"/>
      <c r="K9114" s="31"/>
      <c r="L9114" s="31"/>
      <c r="M9114" s="169"/>
      <c r="N9114" s="148"/>
      <c r="O9114" s="106"/>
      <c r="P9114" s="43"/>
      <c r="Q9114" s="31"/>
      <c r="R9114" s="84"/>
      <c r="S9114" s="31"/>
      <c r="T9114" s="31"/>
      <c r="U9114" s="169"/>
      <c r="V9114" s="150"/>
      <c r="W9114" s="141" t="str" cm="1">
        <f t="array" ref="W9114">IF(SUM(LEN(B9114:V9114))=0,"",IF(OR(OR(ISBLANK(F9114),SUM(LEN(C9114),LEN(D9114))=0),AND(NOT(E9114="Unknown"),ISBLANK(J9114)),AND(NOT(O9114="Unknown"),ISBLANK(R9114))),"Missing Information", INDEX(Table15[Entire Service Line Classification], MATCH(SUMIFS(Table15[Unique ID],Table15[System-Owned Portion],E9114,Table15[If Material Anything Other than "Lead" in Column E,Was Material Ever Previously Lead?],G9114,Table15[Customer-Owned Portion],O9114),Table15[Unique ID],0),0)))</f>
        <v/>
      </c>
      <c r="X9114"/>
    </row>
    <row r="9115" spans="2:24" x14ac:dyDescent="0.25">
      <c r="B9115" s="146"/>
      <c r="C9115" s="31"/>
      <c r="D9115" s="31"/>
      <c r="E9115" s="44"/>
      <c r="F9115" s="43"/>
      <c r="G9115" s="84"/>
      <c r="H9115" s="31"/>
      <c r="I9115" s="31"/>
      <c r="J9115" s="84"/>
      <c r="K9115" s="31"/>
      <c r="L9115" s="31"/>
      <c r="M9115" s="169"/>
      <c r="N9115" s="148"/>
      <c r="O9115" s="106"/>
      <c r="P9115" s="43"/>
      <c r="Q9115" s="31"/>
      <c r="R9115" s="84"/>
      <c r="S9115" s="31"/>
      <c r="T9115" s="31"/>
      <c r="U9115" s="169"/>
      <c r="V9115" s="150"/>
      <c r="W9115" s="141" t="str" cm="1">
        <f t="array" ref="W9115">IF(SUM(LEN(B9115:V9115))=0,"",IF(OR(OR(ISBLANK(F9115),SUM(LEN(C9115),LEN(D9115))=0),AND(NOT(E9115="Unknown"),ISBLANK(J9115)),AND(NOT(O9115="Unknown"),ISBLANK(R9115))),"Missing Information", INDEX(Table15[Entire Service Line Classification], MATCH(SUMIFS(Table15[Unique ID],Table15[System-Owned Portion],E9115,Table15[If Material Anything Other than "Lead" in Column E,Was Material Ever Previously Lead?],G9115,Table15[Customer-Owned Portion],O9115),Table15[Unique ID],0),0)))</f>
        <v/>
      </c>
      <c r="X9115"/>
    </row>
    <row r="9116" spans="2:24" x14ac:dyDescent="0.25">
      <c r="B9116" s="146"/>
      <c r="C9116" s="31"/>
      <c r="D9116" s="31"/>
      <c r="E9116" s="44"/>
      <c r="F9116" s="43"/>
      <c r="G9116" s="84"/>
      <c r="H9116" s="31"/>
      <c r="I9116" s="31"/>
      <c r="J9116" s="84"/>
      <c r="K9116" s="31"/>
      <c r="L9116" s="31"/>
      <c r="M9116" s="169"/>
      <c r="N9116" s="148"/>
      <c r="O9116" s="106"/>
      <c r="P9116" s="43"/>
      <c r="Q9116" s="31"/>
      <c r="R9116" s="84"/>
      <c r="S9116" s="31"/>
      <c r="T9116" s="31"/>
      <c r="U9116" s="169"/>
      <c r="V9116" s="150"/>
      <c r="W9116" s="141" t="str" cm="1">
        <f t="array" ref="W9116">IF(SUM(LEN(B9116:V9116))=0,"",IF(OR(OR(ISBLANK(F9116),SUM(LEN(C9116),LEN(D9116))=0),AND(NOT(E9116="Unknown"),ISBLANK(J9116)),AND(NOT(O9116="Unknown"),ISBLANK(R9116))),"Missing Information", INDEX(Table15[Entire Service Line Classification], MATCH(SUMIFS(Table15[Unique ID],Table15[System-Owned Portion],E9116,Table15[If Material Anything Other than "Lead" in Column E,Was Material Ever Previously Lead?],G9116,Table15[Customer-Owned Portion],O9116),Table15[Unique ID],0),0)))</f>
        <v/>
      </c>
      <c r="X9116"/>
    </row>
    <row r="9117" spans="2:24" x14ac:dyDescent="0.25">
      <c r="B9117" s="146"/>
      <c r="C9117" s="31"/>
      <c r="D9117" s="31"/>
      <c r="E9117" s="44"/>
      <c r="F9117" s="43"/>
      <c r="G9117" s="84"/>
      <c r="H9117" s="31"/>
      <c r="I9117" s="31"/>
      <c r="J9117" s="84"/>
      <c r="K9117" s="31"/>
      <c r="L9117" s="31"/>
      <c r="M9117" s="169"/>
      <c r="N9117" s="148"/>
      <c r="O9117" s="106"/>
      <c r="P9117" s="43"/>
      <c r="Q9117" s="31"/>
      <c r="R9117" s="84"/>
      <c r="S9117" s="31"/>
      <c r="T9117" s="31"/>
      <c r="U9117" s="169"/>
      <c r="V9117" s="150"/>
      <c r="W9117" s="141" t="str" cm="1">
        <f t="array" ref="W9117">IF(SUM(LEN(B9117:V9117))=0,"",IF(OR(OR(ISBLANK(F9117),SUM(LEN(C9117),LEN(D9117))=0),AND(NOT(E9117="Unknown"),ISBLANK(J9117)),AND(NOT(O9117="Unknown"),ISBLANK(R9117))),"Missing Information", INDEX(Table15[Entire Service Line Classification], MATCH(SUMIFS(Table15[Unique ID],Table15[System-Owned Portion],E9117,Table15[If Material Anything Other than "Lead" in Column E,Was Material Ever Previously Lead?],G9117,Table15[Customer-Owned Portion],O9117),Table15[Unique ID],0),0)))</f>
        <v/>
      </c>
      <c r="X9117"/>
    </row>
    <row r="9118" spans="2:24" x14ac:dyDescent="0.25">
      <c r="B9118" s="146"/>
      <c r="C9118" s="31"/>
      <c r="D9118" s="31"/>
      <c r="E9118" s="44"/>
      <c r="F9118" s="43"/>
      <c r="G9118" s="84"/>
      <c r="H9118" s="31"/>
      <c r="I9118" s="31"/>
      <c r="J9118" s="84"/>
      <c r="K9118" s="31"/>
      <c r="L9118" s="31"/>
      <c r="M9118" s="169"/>
      <c r="N9118" s="148"/>
      <c r="O9118" s="106"/>
      <c r="P9118" s="43"/>
      <c r="Q9118" s="31"/>
      <c r="R9118" s="84"/>
      <c r="S9118" s="31"/>
      <c r="T9118" s="31"/>
      <c r="U9118" s="169"/>
      <c r="V9118" s="150"/>
      <c r="W9118" s="141" t="str" cm="1">
        <f t="array" ref="W9118">IF(SUM(LEN(B9118:V9118))=0,"",IF(OR(OR(ISBLANK(F9118),SUM(LEN(C9118),LEN(D9118))=0),AND(NOT(E9118="Unknown"),ISBLANK(J9118)),AND(NOT(O9118="Unknown"),ISBLANK(R9118))),"Missing Information", INDEX(Table15[Entire Service Line Classification], MATCH(SUMIFS(Table15[Unique ID],Table15[System-Owned Portion],E9118,Table15[If Material Anything Other than "Lead" in Column E,Was Material Ever Previously Lead?],G9118,Table15[Customer-Owned Portion],O9118),Table15[Unique ID],0),0)))</f>
        <v/>
      </c>
      <c r="X9118"/>
    </row>
    <row r="9119" spans="2:24" x14ac:dyDescent="0.25">
      <c r="B9119" s="146"/>
      <c r="C9119" s="31"/>
      <c r="D9119" s="31"/>
      <c r="E9119" s="44"/>
      <c r="F9119" s="43"/>
      <c r="G9119" s="84"/>
      <c r="H9119" s="31"/>
      <c r="I9119" s="31"/>
      <c r="J9119" s="84"/>
      <c r="K9119" s="31"/>
      <c r="L9119" s="31"/>
      <c r="M9119" s="169"/>
      <c r="N9119" s="148"/>
      <c r="O9119" s="106"/>
      <c r="P9119" s="43"/>
      <c r="Q9119" s="31"/>
      <c r="R9119" s="84"/>
      <c r="S9119" s="31"/>
      <c r="T9119" s="31"/>
      <c r="U9119" s="169"/>
      <c r="V9119" s="150"/>
      <c r="W9119" s="141" t="str" cm="1">
        <f t="array" ref="W9119">IF(SUM(LEN(B9119:V9119))=0,"",IF(OR(OR(ISBLANK(F9119),SUM(LEN(C9119),LEN(D9119))=0),AND(NOT(E9119="Unknown"),ISBLANK(J9119)),AND(NOT(O9119="Unknown"),ISBLANK(R9119))),"Missing Information", INDEX(Table15[Entire Service Line Classification], MATCH(SUMIFS(Table15[Unique ID],Table15[System-Owned Portion],E9119,Table15[If Material Anything Other than "Lead" in Column E,Was Material Ever Previously Lead?],G9119,Table15[Customer-Owned Portion],O9119),Table15[Unique ID],0),0)))</f>
        <v/>
      </c>
      <c r="X9119"/>
    </row>
    <row r="9120" spans="2:24" x14ac:dyDescent="0.25">
      <c r="B9120" s="146"/>
      <c r="C9120" s="31"/>
      <c r="D9120" s="31"/>
      <c r="E9120" s="44"/>
      <c r="F9120" s="43"/>
      <c r="G9120" s="84"/>
      <c r="H9120" s="31"/>
      <c r="I9120" s="31"/>
      <c r="J9120" s="84"/>
      <c r="K9120" s="31"/>
      <c r="L9120" s="31"/>
      <c r="M9120" s="169"/>
      <c r="N9120" s="148"/>
      <c r="O9120" s="106"/>
      <c r="P9120" s="43"/>
      <c r="Q9120" s="31"/>
      <c r="R9120" s="84"/>
      <c r="S9120" s="31"/>
      <c r="T9120" s="31"/>
      <c r="U9120" s="169"/>
      <c r="V9120" s="150"/>
      <c r="W9120" s="141" t="str" cm="1">
        <f t="array" ref="W9120">IF(SUM(LEN(B9120:V9120))=0,"",IF(OR(OR(ISBLANK(F9120),SUM(LEN(C9120),LEN(D9120))=0),AND(NOT(E9120="Unknown"),ISBLANK(J9120)),AND(NOT(O9120="Unknown"),ISBLANK(R9120))),"Missing Information", INDEX(Table15[Entire Service Line Classification], MATCH(SUMIFS(Table15[Unique ID],Table15[System-Owned Portion],E9120,Table15[If Material Anything Other than "Lead" in Column E,Was Material Ever Previously Lead?],G9120,Table15[Customer-Owned Portion],O9120),Table15[Unique ID],0),0)))</f>
        <v/>
      </c>
      <c r="X9120"/>
    </row>
    <row r="9121" spans="2:24" x14ac:dyDescent="0.25">
      <c r="B9121" s="146"/>
      <c r="C9121" s="31"/>
      <c r="D9121" s="31"/>
      <c r="E9121" s="44"/>
      <c r="F9121" s="43"/>
      <c r="G9121" s="84"/>
      <c r="H9121" s="31"/>
      <c r="I9121" s="31"/>
      <c r="J9121" s="84"/>
      <c r="K9121" s="31"/>
      <c r="L9121" s="31"/>
      <c r="M9121" s="169"/>
      <c r="N9121" s="148"/>
      <c r="O9121" s="106"/>
      <c r="P9121" s="43"/>
      <c r="Q9121" s="31"/>
      <c r="R9121" s="84"/>
      <c r="S9121" s="31"/>
      <c r="T9121" s="31"/>
      <c r="U9121" s="169"/>
      <c r="V9121" s="150"/>
      <c r="W9121" s="141" t="str" cm="1">
        <f t="array" ref="W9121">IF(SUM(LEN(B9121:V9121))=0,"",IF(OR(OR(ISBLANK(F9121),SUM(LEN(C9121),LEN(D9121))=0),AND(NOT(E9121="Unknown"),ISBLANK(J9121)),AND(NOT(O9121="Unknown"),ISBLANK(R9121))),"Missing Information", INDEX(Table15[Entire Service Line Classification], MATCH(SUMIFS(Table15[Unique ID],Table15[System-Owned Portion],E9121,Table15[If Material Anything Other than "Lead" in Column E,Was Material Ever Previously Lead?],G9121,Table15[Customer-Owned Portion],O9121),Table15[Unique ID],0),0)))</f>
        <v/>
      </c>
      <c r="X9121"/>
    </row>
    <row r="9122" spans="2:24" x14ac:dyDescent="0.25">
      <c r="B9122" s="146"/>
      <c r="C9122" s="31"/>
      <c r="D9122" s="31"/>
      <c r="E9122" s="44"/>
      <c r="F9122" s="43"/>
      <c r="G9122" s="84"/>
      <c r="H9122" s="31"/>
      <c r="I9122" s="31"/>
      <c r="J9122" s="84"/>
      <c r="K9122" s="31"/>
      <c r="L9122" s="31"/>
      <c r="M9122" s="169"/>
      <c r="N9122" s="148"/>
      <c r="O9122" s="106"/>
      <c r="P9122" s="43"/>
      <c r="Q9122" s="31"/>
      <c r="R9122" s="84"/>
      <c r="S9122" s="31"/>
      <c r="T9122" s="31"/>
      <c r="U9122" s="169"/>
      <c r="V9122" s="150"/>
      <c r="W9122" s="141" t="str" cm="1">
        <f t="array" ref="W9122">IF(SUM(LEN(B9122:V9122))=0,"",IF(OR(OR(ISBLANK(F9122),SUM(LEN(C9122),LEN(D9122))=0),AND(NOT(E9122="Unknown"),ISBLANK(J9122)),AND(NOT(O9122="Unknown"),ISBLANK(R9122))),"Missing Information", INDEX(Table15[Entire Service Line Classification], MATCH(SUMIFS(Table15[Unique ID],Table15[System-Owned Portion],E9122,Table15[If Material Anything Other than "Lead" in Column E,Was Material Ever Previously Lead?],G9122,Table15[Customer-Owned Portion],O9122),Table15[Unique ID],0),0)))</f>
        <v/>
      </c>
      <c r="X9122"/>
    </row>
    <row r="9123" spans="2:24" x14ac:dyDescent="0.25">
      <c r="B9123" s="146"/>
      <c r="C9123" s="31"/>
      <c r="D9123" s="31"/>
      <c r="E9123" s="44"/>
      <c r="F9123" s="43"/>
      <c r="G9123" s="84"/>
      <c r="H9123" s="31"/>
      <c r="I9123" s="31"/>
      <c r="J9123" s="84"/>
      <c r="K9123" s="31"/>
      <c r="L9123" s="31"/>
      <c r="M9123" s="169"/>
      <c r="N9123" s="148"/>
      <c r="O9123" s="106"/>
      <c r="P9123" s="43"/>
      <c r="Q9123" s="31"/>
      <c r="R9123" s="84"/>
      <c r="S9123" s="31"/>
      <c r="T9123" s="31"/>
      <c r="U9123" s="169"/>
      <c r="V9123" s="150"/>
      <c r="W9123" s="141" t="str" cm="1">
        <f t="array" ref="W9123">IF(SUM(LEN(B9123:V9123))=0,"",IF(OR(OR(ISBLANK(F9123),SUM(LEN(C9123),LEN(D9123))=0),AND(NOT(E9123="Unknown"),ISBLANK(J9123)),AND(NOT(O9123="Unknown"),ISBLANK(R9123))),"Missing Information", INDEX(Table15[Entire Service Line Classification], MATCH(SUMIFS(Table15[Unique ID],Table15[System-Owned Portion],E9123,Table15[If Material Anything Other than "Lead" in Column E,Was Material Ever Previously Lead?],G9123,Table15[Customer-Owned Portion],O9123),Table15[Unique ID],0),0)))</f>
        <v/>
      </c>
      <c r="X9123"/>
    </row>
    <row r="9124" spans="2:24" x14ac:dyDescent="0.25">
      <c r="B9124" s="146"/>
      <c r="C9124" s="31"/>
      <c r="D9124" s="31"/>
      <c r="E9124" s="44"/>
      <c r="F9124" s="43"/>
      <c r="G9124" s="84"/>
      <c r="H9124" s="31"/>
      <c r="I9124" s="31"/>
      <c r="J9124" s="84"/>
      <c r="K9124" s="31"/>
      <c r="L9124" s="31"/>
      <c r="M9124" s="169"/>
      <c r="N9124" s="148"/>
      <c r="O9124" s="106"/>
      <c r="P9124" s="43"/>
      <c r="Q9124" s="31"/>
      <c r="R9124" s="84"/>
      <c r="S9124" s="31"/>
      <c r="T9124" s="31"/>
      <c r="U9124" s="169"/>
      <c r="V9124" s="150"/>
      <c r="W9124" s="141" t="str" cm="1">
        <f t="array" ref="W9124">IF(SUM(LEN(B9124:V9124))=0,"",IF(OR(OR(ISBLANK(F9124),SUM(LEN(C9124),LEN(D9124))=0),AND(NOT(E9124="Unknown"),ISBLANK(J9124)),AND(NOT(O9124="Unknown"),ISBLANK(R9124))),"Missing Information", INDEX(Table15[Entire Service Line Classification], MATCH(SUMIFS(Table15[Unique ID],Table15[System-Owned Portion],E9124,Table15[If Material Anything Other than "Lead" in Column E,Was Material Ever Previously Lead?],G9124,Table15[Customer-Owned Portion],O9124),Table15[Unique ID],0),0)))</f>
        <v/>
      </c>
      <c r="X9124"/>
    </row>
    <row r="9125" spans="2:24" x14ac:dyDescent="0.25">
      <c r="B9125" s="146"/>
      <c r="C9125" s="31"/>
      <c r="D9125" s="31"/>
      <c r="E9125" s="44"/>
      <c r="F9125" s="43"/>
      <c r="G9125" s="84"/>
      <c r="H9125" s="31"/>
      <c r="I9125" s="31"/>
      <c r="J9125" s="84"/>
      <c r="K9125" s="31"/>
      <c r="L9125" s="31"/>
      <c r="M9125" s="169"/>
      <c r="N9125" s="148"/>
      <c r="O9125" s="106"/>
      <c r="P9125" s="43"/>
      <c r="Q9125" s="31"/>
      <c r="R9125" s="84"/>
      <c r="S9125" s="31"/>
      <c r="T9125" s="31"/>
      <c r="U9125" s="169"/>
      <c r="V9125" s="150"/>
      <c r="W9125" s="141" t="str" cm="1">
        <f t="array" ref="W9125">IF(SUM(LEN(B9125:V9125))=0,"",IF(OR(OR(ISBLANK(F9125),SUM(LEN(C9125),LEN(D9125))=0),AND(NOT(E9125="Unknown"),ISBLANK(J9125)),AND(NOT(O9125="Unknown"),ISBLANK(R9125))),"Missing Information", INDEX(Table15[Entire Service Line Classification], MATCH(SUMIFS(Table15[Unique ID],Table15[System-Owned Portion],E9125,Table15[If Material Anything Other than "Lead" in Column E,Was Material Ever Previously Lead?],G9125,Table15[Customer-Owned Portion],O9125),Table15[Unique ID],0),0)))</f>
        <v/>
      </c>
      <c r="X9125"/>
    </row>
    <row r="9126" spans="2:24" x14ac:dyDescent="0.25">
      <c r="B9126" s="146"/>
      <c r="C9126" s="31"/>
      <c r="D9126" s="31"/>
      <c r="E9126" s="44"/>
      <c r="F9126" s="43"/>
      <c r="G9126" s="84"/>
      <c r="H9126" s="31"/>
      <c r="I9126" s="31"/>
      <c r="J9126" s="84"/>
      <c r="K9126" s="31"/>
      <c r="L9126" s="31"/>
      <c r="M9126" s="169"/>
      <c r="N9126" s="148"/>
      <c r="O9126" s="106"/>
      <c r="P9126" s="43"/>
      <c r="Q9126" s="31"/>
      <c r="R9126" s="84"/>
      <c r="S9126" s="31"/>
      <c r="T9126" s="31"/>
      <c r="U9126" s="169"/>
      <c r="V9126" s="150"/>
      <c r="W9126" s="141" t="str" cm="1">
        <f t="array" ref="W9126">IF(SUM(LEN(B9126:V9126))=0,"",IF(OR(OR(ISBLANK(F9126),SUM(LEN(C9126),LEN(D9126))=0),AND(NOT(E9126="Unknown"),ISBLANK(J9126)),AND(NOT(O9126="Unknown"),ISBLANK(R9126))),"Missing Information", INDEX(Table15[Entire Service Line Classification], MATCH(SUMIFS(Table15[Unique ID],Table15[System-Owned Portion],E9126,Table15[If Material Anything Other than "Lead" in Column E,Was Material Ever Previously Lead?],G9126,Table15[Customer-Owned Portion],O9126),Table15[Unique ID],0),0)))</f>
        <v/>
      </c>
      <c r="X9126"/>
    </row>
    <row r="9127" spans="2:24" x14ac:dyDescent="0.25">
      <c r="B9127" s="146"/>
      <c r="C9127" s="31"/>
      <c r="D9127" s="31"/>
      <c r="E9127" s="44"/>
      <c r="F9127" s="43"/>
      <c r="G9127" s="84"/>
      <c r="H9127" s="31"/>
      <c r="I9127" s="31"/>
      <c r="J9127" s="84"/>
      <c r="K9127" s="31"/>
      <c r="L9127" s="31"/>
      <c r="M9127" s="169"/>
      <c r="N9127" s="148"/>
      <c r="O9127" s="106"/>
      <c r="P9127" s="43"/>
      <c r="Q9127" s="31"/>
      <c r="R9127" s="84"/>
      <c r="S9127" s="31"/>
      <c r="T9127" s="31"/>
      <c r="U9127" s="169"/>
      <c r="V9127" s="150"/>
      <c r="W9127" s="141" t="str" cm="1">
        <f t="array" ref="W9127">IF(SUM(LEN(B9127:V9127))=0,"",IF(OR(OR(ISBLANK(F9127),SUM(LEN(C9127),LEN(D9127))=0),AND(NOT(E9127="Unknown"),ISBLANK(J9127)),AND(NOT(O9127="Unknown"),ISBLANK(R9127))),"Missing Information", INDEX(Table15[Entire Service Line Classification], MATCH(SUMIFS(Table15[Unique ID],Table15[System-Owned Portion],E9127,Table15[If Material Anything Other than "Lead" in Column E,Was Material Ever Previously Lead?],G9127,Table15[Customer-Owned Portion],O9127),Table15[Unique ID],0),0)))</f>
        <v/>
      </c>
      <c r="X9127"/>
    </row>
    <row r="9128" spans="2:24" x14ac:dyDescent="0.25">
      <c r="B9128" s="146"/>
      <c r="C9128" s="31"/>
      <c r="D9128" s="31"/>
      <c r="E9128" s="44"/>
      <c r="F9128" s="43"/>
      <c r="G9128" s="84"/>
      <c r="H9128" s="31"/>
      <c r="I9128" s="31"/>
      <c r="J9128" s="84"/>
      <c r="K9128" s="31"/>
      <c r="L9128" s="31"/>
      <c r="M9128" s="169"/>
      <c r="N9128" s="148"/>
      <c r="O9128" s="106"/>
      <c r="P9128" s="43"/>
      <c r="Q9128" s="31"/>
      <c r="R9128" s="84"/>
      <c r="S9128" s="31"/>
      <c r="T9128" s="31"/>
      <c r="U9128" s="169"/>
      <c r="V9128" s="150"/>
      <c r="W9128" s="141" t="str" cm="1">
        <f t="array" ref="W9128">IF(SUM(LEN(B9128:V9128))=0,"",IF(OR(OR(ISBLANK(F9128),SUM(LEN(C9128),LEN(D9128))=0),AND(NOT(E9128="Unknown"),ISBLANK(J9128)),AND(NOT(O9128="Unknown"),ISBLANK(R9128))),"Missing Information", INDEX(Table15[Entire Service Line Classification], MATCH(SUMIFS(Table15[Unique ID],Table15[System-Owned Portion],E9128,Table15[If Material Anything Other than "Lead" in Column E,Was Material Ever Previously Lead?],G9128,Table15[Customer-Owned Portion],O9128),Table15[Unique ID],0),0)))</f>
        <v/>
      </c>
      <c r="X9128"/>
    </row>
    <row r="9129" spans="2:24" x14ac:dyDescent="0.25">
      <c r="B9129" s="146"/>
      <c r="C9129" s="31"/>
      <c r="D9129" s="31"/>
      <c r="E9129" s="44"/>
      <c r="F9129" s="43"/>
      <c r="G9129" s="84"/>
      <c r="H9129" s="31"/>
      <c r="I9129" s="31"/>
      <c r="J9129" s="84"/>
      <c r="K9129" s="31"/>
      <c r="L9129" s="31"/>
      <c r="M9129" s="169"/>
      <c r="N9129" s="148"/>
      <c r="O9129" s="106"/>
      <c r="P9129" s="43"/>
      <c r="Q9129" s="31"/>
      <c r="R9129" s="84"/>
      <c r="S9129" s="31"/>
      <c r="T9129" s="31"/>
      <c r="U9129" s="169"/>
      <c r="V9129" s="150"/>
      <c r="W9129" s="141" t="str" cm="1">
        <f t="array" ref="W9129">IF(SUM(LEN(B9129:V9129))=0,"",IF(OR(OR(ISBLANK(F9129),SUM(LEN(C9129),LEN(D9129))=0),AND(NOT(E9129="Unknown"),ISBLANK(J9129)),AND(NOT(O9129="Unknown"),ISBLANK(R9129))),"Missing Information", INDEX(Table15[Entire Service Line Classification], MATCH(SUMIFS(Table15[Unique ID],Table15[System-Owned Portion],E9129,Table15[If Material Anything Other than "Lead" in Column E,Was Material Ever Previously Lead?],G9129,Table15[Customer-Owned Portion],O9129),Table15[Unique ID],0),0)))</f>
        <v/>
      </c>
      <c r="X9129"/>
    </row>
    <row r="9130" spans="2:24" x14ac:dyDescent="0.25">
      <c r="B9130" s="146"/>
      <c r="C9130" s="31"/>
      <c r="D9130" s="31"/>
      <c r="E9130" s="44"/>
      <c r="F9130" s="43"/>
      <c r="G9130" s="84"/>
      <c r="H9130" s="31"/>
      <c r="I9130" s="31"/>
      <c r="J9130" s="84"/>
      <c r="K9130" s="31"/>
      <c r="L9130" s="31"/>
      <c r="M9130" s="169"/>
      <c r="N9130" s="148"/>
      <c r="O9130" s="106"/>
      <c r="P9130" s="43"/>
      <c r="Q9130" s="31"/>
      <c r="R9130" s="84"/>
      <c r="S9130" s="31"/>
      <c r="T9130" s="31"/>
      <c r="U9130" s="169"/>
      <c r="V9130" s="150"/>
      <c r="W9130" s="141" t="str" cm="1">
        <f t="array" ref="W9130">IF(SUM(LEN(B9130:V9130))=0,"",IF(OR(OR(ISBLANK(F9130),SUM(LEN(C9130),LEN(D9130))=0),AND(NOT(E9130="Unknown"),ISBLANK(J9130)),AND(NOT(O9130="Unknown"),ISBLANK(R9130))),"Missing Information", INDEX(Table15[Entire Service Line Classification], MATCH(SUMIFS(Table15[Unique ID],Table15[System-Owned Portion],E9130,Table15[If Material Anything Other than "Lead" in Column E,Was Material Ever Previously Lead?],G9130,Table15[Customer-Owned Portion],O9130),Table15[Unique ID],0),0)))</f>
        <v/>
      </c>
      <c r="X9130"/>
    </row>
    <row r="9131" spans="2:24" x14ac:dyDescent="0.25">
      <c r="B9131" s="146"/>
      <c r="C9131" s="31"/>
      <c r="D9131" s="31"/>
      <c r="E9131" s="44"/>
      <c r="F9131" s="43"/>
      <c r="G9131" s="84"/>
      <c r="H9131" s="31"/>
      <c r="I9131" s="31"/>
      <c r="J9131" s="84"/>
      <c r="K9131" s="31"/>
      <c r="L9131" s="31"/>
      <c r="M9131" s="169"/>
      <c r="N9131" s="148"/>
      <c r="O9131" s="106"/>
      <c r="P9131" s="43"/>
      <c r="Q9131" s="31"/>
      <c r="R9131" s="84"/>
      <c r="S9131" s="31"/>
      <c r="T9131" s="31"/>
      <c r="U9131" s="169"/>
      <c r="V9131" s="150"/>
      <c r="W9131" s="141" t="str" cm="1">
        <f t="array" ref="W9131">IF(SUM(LEN(B9131:V9131))=0,"",IF(OR(OR(ISBLANK(F9131),SUM(LEN(C9131),LEN(D9131))=0),AND(NOT(E9131="Unknown"),ISBLANK(J9131)),AND(NOT(O9131="Unknown"),ISBLANK(R9131))),"Missing Information", INDEX(Table15[Entire Service Line Classification], MATCH(SUMIFS(Table15[Unique ID],Table15[System-Owned Portion],E9131,Table15[If Material Anything Other than "Lead" in Column E,Was Material Ever Previously Lead?],G9131,Table15[Customer-Owned Portion],O9131),Table15[Unique ID],0),0)))</f>
        <v/>
      </c>
      <c r="X9131"/>
    </row>
    <row r="9132" spans="2:24" x14ac:dyDescent="0.25">
      <c r="B9132" s="146"/>
      <c r="C9132" s="31"/>
      <c r="D9132" s="31"/>
      <c r="E9132" s="44"/>
      <c r="F9132" s="43"/>
      <c r="G9132" s="84"/>
      <c r="H9132" s="31"/>
      <c r="I9132" s="31"/>
      <c r="J9132" s="84"/>
      <c r="K9132" s="31"/>
      <c r="L9132" s="31"/>
      <c r="M9132" s="169"/>
      <c r="N9132" s="148"/>
      <c r="O9132" s="106"/>
      <c r="P9132" s="43"/>
      <c r="Q9132" s="31"/>
      <c r="R9132" s="84"/>
      <c r="S9132" s="31"/>
      <c r="T9132" s="31"/>
      <c r="U9132" s="169"/>
      <c r="V9132" s="150"/>
      <c r="W9132" s="141" t="str" cm="1">
        <f t="array" ref="W9132">IF(SUM(LEN(B9132:V9132))=0,"",IF(OR(OR(ISBLANK(F9132),SUM(LEN(C9132),LEN(D9132))=0),AND(NOT(E9132="Unknown"),ISBLANK(J9132)),AND(NOT(O9132="Unknown"),ISBLANK(R9132))),"Missing Information", INDEX(Table15[Entire Service Line Classification], MATCH(SUMIFS(Table15[Unique ID],Table15[System-Owned Portion],E9132,Table15[If Material Anything Other than "Lead" in Column E,Was Material Ever Previously Lead?],G9132,Table15[Customer-Owned Portion],O9132),Table15[Unique ID],0),0)))</f>
        <v/>
      </c>
      <c r="X9132"/>
    </row>
    <row r="9133" spans="2:24" x14ac:dyDescent="0.25">
      <c r="B9133" s="146"/>
      <c r="C9133" s="31"/>
      <c r="D9133" s="31"/>
      <c r="E9133" s="44"/>
      <c r="F9133" s="43"/>
      <c r="G9133" s="84"/>
      <c r="H9133" s="31"/>
      <c r="I9133" s="31"/>
      <c r="J9133" s="84"/>
      <c r="K9133" s="31"/>
      <c r="L9133" s="31"/>
      <c r="M9133" s="169"/>
      <c r="N9133" s="148"/>
      <c r="O9133" s="106"/>
      <c r="P9133" s="43"/>
      <c r="Q9133" s="31"/>
      <c r="R9133" s="84"/>
      <c r="S9133" s="31"/>
      <c r="T9133" s="31"/>
      <c r="U9133" s="169"/>
      <c r="V9133" s="150"/>
      <c r="W9133" s="141" t="str" cm="1">
        <f t="array" ref="W9133">IF(SUM(LEN(B9133:V9133))=0,"",IF(OR(OR(ISBLANK(F9133),SUM(LEN(C9133),LEN(D9133))=0),AND(NOT(E9133="Unknown"),ISBLANK(J9133)),AND(NOT(O9133="Unknown"),ISBLANK(R9133))),"Missing Information", INDEX(Table15[Entire Service Line Classification], MATCH(SUMIFS(Table15[Unique ID],Table15[System-Owned Portion],E9133,Table15[If Material Anything Other than "Lead" in Column E,Was Material Ever Previously Lead?],G9133,Table15[Customer-Owned Portion],O9133),Table15[Unique ID],0),0)))</f>
        <v/>
      </c>
      <c r="X9133"/>
    </row>
    <row r="9134" spans="2:24" x14ac:dyDescent="0.25">
      <c r="B9134" s="146"/>
      <c r="C9134" s="31"/>
      <c r="D9134" s="31"/>
      <c r="E9134" s="44"/>
      <c r="F9134" s="43"/>
      <c r="G9134" s="84"/>
      <c r="H9134" s="31"/>
      <c r="I9134" s="31"/>
      <c r="J9134" s="84"/>
      <c r="K9134" s="31"/>
      <c r="L9134" s="31"/>
      <c r="M9134" s="169"/>
      <c r="N9134" s="148"/>
      <c r="O9134" s="106"/>
      <c r="P9134" s="43"/>
      <c r="Q9134" s="31"/>
      <c r="R9134" s="84"/>
      <c r="S9134" s="31"/>
      <c r="T9134" s="31"/>
      <c r="U9134" s="169"/>
      <c r="V9134" s="150"/>
      <c r="W9134" s="141" t="str" cm="1">
        <f t="array" ref="W9134">IF(SUM(LEN(B9134:V9134))=0,"",IF(OR(OR(ISBLANK(F9134),SUM(LEN(C9134),LEN(D9134))=0),AND(NOT(E9134="Unknown"),ISBLANK(J9134)),AND(NOT(O9134="Unknown"),ISBLANK(R9134))),"Missing Information", INDEX(Table15[Entire Service Line Classification], MATCH(SUMIFS(Table15[Unique ID],Table15[System-Owned Portion],E9134,Table15[If Material Anything Other than "Lead" in Column E,Was Material Ever Previously Lead?],G9134,Table15[Customer-Owned Portion],O9134),Table15[Unique ID],0),0)))</f>
        <v/>
      </c>
      <c r="X9134"/>
    </row>
    <row r="9135" spans="2:24" x14ac:dyDescent="0.25">
      <c r="B9135" s="146"/>
      <c r="C9135" s="31"/>
      <c r="D9135" s="31"/>
      <c r="E9135" s="44"/>
      <c r="F9135" s="43"/>
      <c r="G9135" s="84"/>
      <c r="H9135" s="31"/>
      <c r="I9135" s="31"/>
      <c r="J9135" s="84"/>
      <c r="K9135" s="31"/>
      <c r="L9135" s="31"/>
      <c r="M9135" s="169"/>
      <c r="N9135" s="148"/>
      <c r="O9135" s="106"/>
      <c r="P9135" s="43"/>
      <c r="Q9135" s="31"/>
      <c r="R9135" s="84"/>
      <c r="S9135" s="31"/>
      <c r="T9135" s="31"/>
      <c r="U9135" s="169"/>
      <c r="V9135" s="150"/>
      <c r="W9135" s="141" t="str" cm="1">
        <f t="array" ref="W9135">IF(SUM(LEN(B9135:V9135))=0,"",IF(OR(OR(ISBLANK(F9135),SUM(LEN(C9135),LEN(D9135))=0),AND(NOT(E9135="Unknown"),ISBLANK(J9135)),AND(NOT(O9135="Unknown"),ISBLANK(R9135))),"Missing Information", INDEX(Table15[Entire Service Line Classification], MATCH(SUMIFS(Table15[Unique ID],Table15[System-Owned Portion],E9135,Table15[If Material Anything Other than "Lead" in Column E,Was Material Ever Previously Lead?],G9135,Table15[Customer-Owned Portion],O9135),Table15[Unique ID],0),0)))</f>
        <v/>
      </c>
      <c r="X9135"/>
    </row>
    <row r="9136" spans="2:24" x14ac:dyDescent="0.25">
      <c r="B9136" s="146"/>
      <c r="C9136" s="31"/>
      <c r="D9136" s="31"/>
      <c r="E9136" s="44"/>
      <c r="F9136" s="43"/>
      <c r="G9136" s="84"/>
      <c r="H9136" s="31"/>
      <c r="I9136" s="31"/>
      <c r="J9136" s="84"/>
      <c r="K9136" s="31"/>
      <c r="L9136" s="31"/>
      <c r="M9136" s="169"/>
      <c r="N9136" s="148"/>
      <c r="O9136" s="106"/>
      <c r="P9136" s="43"/>
      <c r="Q9136" s="31"/>
      <c r="R9136" s="84"/>
      <c r="S9136" s="31"/>
      <c r="T9136" s="31"/>
      <c r="U9136" s="169"/>
      <c r="V9136" s="150"/>
      <c r="W9136" s="141" t="str" cm="1">
        <f t="array" ref="W9136">IF(SUM(LEN(B9136:V9136))=0,"",IF(OR(OR(ISBLANK(F9136),SUM(LEN(C9136),LEN(D9136))=0),AND(NOT(E9136="Unknown"),ISBLANK(J9136)),AND(NOT(O9136="Unknown"),ISBLANK(R9136))),"Missing Information", INDEX(Table15[Entire Service Line Classification], MATCH(SUMIFS(Table15[Unique ID],Table15[System-Owned Portion],E9136,Table15[If Material Anything Other than "Lead" in Column E,Was Material Ever Previously Lead?],G9136,Table15[Customer-Owned Portion],O9136),Table15[Unique ID],0),0)))</f>
        <v/>
      </c>
      <c r="X9136"/>
    </row>
    <row r="9137" spans="2:24" x14ac:dyDescent="0.25">
      <c r="B9137" s="146"/>
      <c r="C9137" s="31"/>
      <c r="D9137" s="31"/>
      <c r="E9137" s="44"/>
      <c r="F9137" s="43"/>
      <c r="G9137" s="84"/>
      <c r="H9137" s="31"/>
      <c r="I9137" s="31"/>
      <c r="J9137" s="84"/>
      <c r="K9137" s="31"/>
      <c r="L9137" s="31"/>
      <c r="M9137" s="169"/>
      <c r="N9137" s="148"/>
      <c r="O9137" s="106"/>
      <c r="P9137" s="43"/>
      <c r="Q9137" s="31"/>
      <c r="R9137" s="84"/>
      <c r="S9137" s="31"/>
      <c r="T9137" s="31"/>
      <c r="U9137" s="169"/>
      <c r="V9137" s="150"/>
      <c r="W9137" s="141" t="str" cm="1">
        <f t="array" ref="W9137">IF(SUM(LEN(B9137:V9137))=0,"",IF(OR(OR(ISBLANK(F9137),SUM(LEN(C9137),LEN(D9137))=0),AND(NOT(E9137="Unknown"),ISBLANK(J9137)),AND(NOT(O9137="Unknown"),ISBLANK(R9137))),"Missing Information", INDEX(Table15[Entire Service Line Classification], MATCH(SUMIFS(Table15[Unique ID],Table15[System-Owned Portion],E9137,Table15[If Material Anything Other than "Lead" in Column E,Was Material Ever Previously Lead?],G9137,Table15[Customer-Owned Portion],O9137),Table15[Unique ID],0),0)))</f>
        <v/>
      </c>
      <c r="X9137"/>
    </row>
    <row r="9138" spans="2:24" x14ac:dyDescent="0.25">
      <c r="B9138" s="146"/>
      <c r="C9138" s="31"/>
      <c r="D9138" s="31"/>
      <c r="E9138" s="44"/>
      <c r="F9138" s="43"/>
      <c r="G9138" s="84"/>
      <c r="H9138" s="31"/>
      <c r="I9138" s="31"/>
      <c r="J9138" s="84"/>
      <c r="K9138" s="31"/>
      <c r="L9138" s="31"/>
      <c r="M9138" s="169"/>
      <c r="N9138" s="148"/>
      <c r="O9138" s="106"/>
      <c r="P9138" s="43"/>
      <c r="Q9138" s="31"/>
      <c r="R9138" s="84"/>
      <c r="S9138" s="31"/>
      <c r="T9138" s="31"/>
      <c r="U9138" s="169"/>
      <c r="V9138" s="150"/>
      <c r="W9138" s="141" t="str" cm="1">
        <f t="array" ref="W9138">IF(SUM(LEN(B9138:V9138))=0,"",IF(OR(OR(ISBLANK(F9138),SUM(LEN(C9138),LEN(D9138))=0),AND(NOT(E9138="Unknown"),ISBLANK(J9138)),AND(NOT(O9138="Unknown"),ISBLANK(R9138))),"Missing Information", INDEX(Table15[Entire Service Line Classification], MATCH(SUMIFS(Table15[Unique ID],Table15[System-Owned Portion],E9138,Table15[If Material Anything Other than "Lead" in Column E,Was Material Ever Previously Lead?],G9138,Table15[Customer-Owned Portion],O9138),Table15[Unique ID],0),0)))</f>
        <v/>
      </c>
      <c r="X9138"/>
    </row>
    <row r="9139" spans="2:24" x14ac:dyDescent="0.25">
      <c r="B9139" s="146"/>
      <c r="C9139" s="31"/>
      <c r="D9139" s="31"/>
      <c r="E9139" s="44"/>
      <c r="F9139" s="43"/>
      <c r="G9139" s="84"/>
      <c r="H9139" s="31"/>
      <c r="I9139" s="31"/>
      <c r="J9139" s="84"/>
      <c r="K9139" s="31"/>
      <c r="L9139" s="31"/>
      <c r="M9139" s="169"/>
      <c r="N9139" s="148"/>
      <c r="O9139" s="106"/>
      <c r="P9139" s="43"/>
      <c r="Q9139" s="31"/>
      <c r="R9139" s="84"/>
      <c r="S9139" s="31"/>
      <c r="T9139" s="31"/>
      <c r="U9139" s="169"/>
      <c r="V9139" s="150"/>
      <c r="W9139" s="141" t="str" cm="1">
        <f t="array" ref="W9139">IF(SUM(LEN(B9139:V9139))=0,"",IF(OR(OR(ISBLANK(F9139),SUM(LEN(C9139),LEN(D9139))=0),AND(NOT(E9139="Unknown"),ISBLANK(J9139)),AND(NOT(O9139="Unknown"),ISBLANK(R9139))),"Missing Information", INDEX(Table15[Entire Service Line Classification], MATCH(SUMIFS(Table15[Unique ID],Table15[System-Owned Portion],E9139,Table15[If Material Anything Other than "Lead" in Column E,Was Material Ever Previously Lead?],G9139,Table15[Customer-Owned Portion],O9139),Table15[Unique ID],0),0)))</f>
        <v/>
      </c>
      <c r="X9139"/>
    </row>
    <row r="9140" spans="2:24" x14ac:dyDescent="0.25">
      <c r="B9140" s="146"/>
      <c r="C9140" s="31"/>
      <c r="D9140" s="31"/>
      <c r="E9140" s="44"/>
      <c r="F9140" s="43"/>
      <c r="G9140" s="84"/>
      <c r="H9140" s="31"/>
      <c r="I9140" s="31"/>
      <c r="J9140" s="84"/>
      <c r="K9140" s="31"/>
      <c r="L9140" s="31"/>
      <c r="M9140" s="169"/>
      <c r="N9140" s="148"/>
      <c r="O9140" s="106"/>
      <c r="P9140" s="43"/>
      <c r="Q9140" s="31"/>
      <c r="R9140" s="84"/>
      <c r="S9140" s="31"/>
      <c r="T9140" s="31"/>
      <c r="U9140" s="169"/>
      <c r="V9140" s="150"/>
      <c r="W9140" s="141" t="str" cm="1">
        <f t="array" ref="W9140">IF(SUM(LEN(B9140:V9140))=0,"",IF(OR(OR(ISBLANK(F9140),SUM(LEN(C9140),LEN(D9140))=0),AND(NOT(E9140="Unknown"),ISBLANK(J9140)),AND(NOT(O9140="Unknown"),ISBLANK(R9140))),"Missing Information", INDEX(Table15[Entire Service Line Classification], MATCH(SUMIFS(Table15[Unique ID],Table15[System-Owned Portion],E9140,Table15[If Material Anything Other than "Lead" in Column E,Was Material Ever Previously Lead?],G9140,Table15[Customer-Owned Portion],O9140),Table15[Unique ID],0),0)))</f>
        <v/>
      </c>
      <c r="X9140"/>
    </row>
    <row r="9141" spans="2:24" x14ac:dyDescent="0.25">
      <c r="B9141" s="146"/>
      <c r="C9141" s="31"/>
      <c r="D9141" s="31"/>
      <c r="E9141" s="44"/>
      <c r="F9141" s="43"/>
      <c r="G9141" s="84"/>
      <c r="H9141" s="31"/>
      <c r="I9141" s="31"/>
      <c r="J9141" s="84"/>
      <c r="K9141" s="31"/>
      <c r="L9141" s="31"/>
      <c r="M9141" s="169"/>
      <c r="N9141" s="148"/>
      <c r="O9141" s="106"/>
      <c r="P9141" s="43"/>
      <c r="Q9141" s="31"/>
      <c r="R9141" s="84"/>
      <c r="S9141" s="31"/>
      <c r="T9141" s="31"/>
      <c r="U9141" s="169"/>
      <c r="V9141" s="150"/>
      <c r="W9141" s="141" t="str" cm="1">
        <f t="array" ref="W9141">IF(SUM(LEN(B9141:V9141))=0,"",IF(OR(OR(ISBLANK(F9141),SUM(LEN(C9141),LEN(D9141))=0),AND(NOT(E9141="Unknown"),ISBLANK(J9141)),AND(NOT(O9141="Unknown"),ISBLANK(R9141))),"Missing Information", INDEX(Table15[Entire Service Line Classification], MATCH(SUMIFS(Table15[Unique ID],Table15[System-Owned Portion],E9141,Table15[If Material Anything Other than "Lead" in Column E,Was Material Ever Previously Lead?],G9141,Table15[Customer-Owned Portion],O9141),Table15[Unique ID],0),0)))</f>
        <v/>
      </c>
      <c r="X9141"/>
    </row>
    <row r="9142" spans="2:24" x14ac:dyDescent="0.25">
      <c r="B9142" s="146"/>
      <c r="C9142" s="31"/>
      <c r="D9142" s="31"/>
      <c r="E9142" s="44"/>
      <c r="F9142" s="43"/>
      <c r="G9142" s="84"/>
      <c r="H9142" s="31"/>
      <c r="I9142" s="31"/>
      <c r="J9142" s="84"/>
      <c r="K9142" s="31"/>
      <c r="L9142" s="31"/>
      <c r="M9142" s="169"/>
      <c r="N9142" s="148"/>
      <c r="O9142" s="106"/>
      <c r="P9142" s="43"/>
      <c r="Q9142" s="31"/>
      <c r="R9142" s="84"/>
      <c r="S9142" s="31"/>
      <c r="T9142" s="31"/>
      <c r="U9142" s="169"/>
      <c r="V9142" s="150"/>
      <c r="W9142" s="141" t="str" cm="1">
        <f t="array" ref="W9142">IF(SUM(LEN(B9142:V9142))=0,"",IF(OR(OR(ISBLANK(F9142),SUM(LEN(C9142),LEN(D9142))=0),AND(NOT(E9142="Unknown"),ISBLANK(J9142)),AND(NOT(O9142="Unknown"),ISBLANK(R9142))),"Missing Information", INDEX(Table15[Entire Service Line Classification], MATCH(SUMIFS(Table15[Unique ID],Table15[System-Owned Portion],E9142,Table15[If Material Anything Other than "Lead" in Column E,Was Material Ever Previously Lead?],G9142,Table15[Customer-Owned Portion],O9142),Table15[Unique ID],0),0)))</f>
        <v/>
      </c>
      <c r="X9142"/>
    </row>
    <row r="9143" spans="2:24" x14ac:dyDescent="0.25">
      <c r="B9143" s="146"/>
      <c r="C9143" s="31"/>
      <c r="D9143" s="31"/>
      <c r="E9143" s="44"/>
      <c r="F9143" s="43"/>
      <c r="G9143" s="84"/>
      <c r="H9143" s="31"/>
      <c r="I9143" s="31"/>
      <c r="J9143" s="84"/>
      <c r="K9143" s="31"/>
      <c r="L9143" s="31"/>
      <c r="M9143" s="169"/>
      <c r="N9143" s="148"/>
      <c r="O9143" s="106"/>
      <c r="P9143" s="43"/>
      <c r="Q9143" s="31"/>
      <c r="R9143" s="84"/>
      <c r="S9143" s="31"/>
      <c r="T9143" s="31"/>
      <c r="U9143" s="169"/>
      <c r="V9143" s="150"/>
      <c r="W9143" s="141" t="str" cm="1">
        <f t="array" ref="W9143">IF(SUM(LEN(B9143:V9143))=0,"",IF(OR(OR(ISBLANK(F9143),SUM(LEN(C9143),LEN(D9143))=0),AND(NOT(E9143="Unknown"),ISBLANK(J9143)),AND(NOT(O9143="Unknown"),ISBLANK(R9143))),"Missing Information", INDEX(Table15[Entire Service Line Classification], MATCH(SUMIFS(Table15[Unique ID],Table15[System-Owned Portion],E9143,Table15[If Material Anything Other than "Lead" in Column E,Was Material Ever Previously Lead?],G9143,Table15[Customer-Owned Portion],O9143),Table15[Unique ID],0),0)))</f>
        <v/>
      </c>
      <c r="X9143"/>
    </row>
    <row r="9144" spans="2:24" x14ac:dyDescent="0.25">
      <c r="B9144" s="146"/>
      <c r="C9144" s="31"/>
      <c r="D9144" s="31"/>
      <c r="E9144" s="44"/>
      <c r="F9144" s="43"/>
      <c r="G9144" s="84"/>
      <c r="H9144" s="31"/>
      <c r="I9144" s="31"/>
      <c r="J9144" s="84"/>
      <c r="K9144" s="31"/>
      <c r="L9144" s="31"/>
      <c r="M9144" s="169"/>
      <c r="N9144" s="148"/>
      <c r="O9144" s="106"/>
      <c r="P9144" s="43"/>
      <c r="Q9144" s="31"/>
      <c r="R9144" s="84"/>
      <c r="S9144" s="31"/>
      <c r="T9144" s="31"/>
      <c r="U9144" s="169"/>
      <c r="V9144" s="150"/>
      <c r="W9144" s="141" t="str" cm="1">
        <f t="array" ref="W9144">IF(SUM(LEN(B9144:V9144))=0,"",IF(OR(OR(ISBLANK(F9144),SUM(LEN(C9144),LEN(D9144))=0),AND(NOT(E9144="Unknown"),ISBLANK(J9144)),AND(NOT(O9144="Unknown"),ISBLANK(R9144))),"Missing Information", INDEX(Table15[Entire Service Line Classification], MATCH(SUMIFS(Table15[Unique ID],Table15[System-Owned Portion],E9144,Table15[If Material Anything Other than "Lead" in Column E,Was Material Ever Previously Lead?],G9144,Table15[Customer-Owned Portion],O9144),Table15[Unique ID],0),0)))</f>
        <v/>
      </c>
      <c r="X9144"/>
    </row>
    <row r="9145" spans="2:24" x14ac:dyDescent="0.25">
      <c r="B9145" s="146"/>
      <c r="C9145" s="31"/>
      <c r="D9145" s="31"/>
      <c r="E9145" s="44"/>
      <c r="F9145" s="43"/>
      <c r="G9145" s="84"/>
      <c r="H9145" s="31"/>
      <c r="I9145" s="31"/>
      <c r="J9145" s="84"/>
      <c r="K9145" s="31"/>
      <c r="L9145" s="31"/>
      <c r="M9145" s="169"/>
      <c r="N9145" s="148"/>
      <c r="O9145" s="106"/>
      <c r="P9145" s="43"/>
      <c r="Q9145" s="31"/>
      <c r="R9145" s="84"/>
      <c r="S9145" s="31"/>
      <c r="T9145" s="31"/>
      <c r="U9145" s="169"/>
      <c r="V9145" s="150"/>
      <c r="W9145" s="141" t="str" cm="1">
        <f t="array" ref="W9145">IF(SUM(LEN(B9145:V9145))=0,"",IF(OR(OR(ISBLANK(F9145),SUM(LEN(C9145),LEN(D9145))=0),AND(NOT(E9145="Unknown"),ISBLANK(J9145)),AND(NOT(O9145="Unknown"),ISBLANK(R9145))),"Missing Information", INDEX(Table15[Entire Service Line Classification], MATCH(SUMIFS(Table15[Unique ID],Table15[System-Owned Portion],E9145,Table15[If Material Anything Other than "Lead" in Column E,Was Material Ever Previously Lead?],G9145,Table15[Customer-Owned Portion],O9145),Table15[Unique ID],0),0)))</f>
        <v/>
      </c>
      <c r="X9145"/>
    </row>
    <row r="9146" spans="2:24" x14ac:dyDescent="0.25">
      <c r="B9146" s="146"/>
      <c r="C9146" s="31"/>
      <c r="D9146" s="31"/>
      <c r="E9146" s="44"/>
      <c r="F9146" s="43"/>
      <c r="G9146" s="84"/>
      <c r="H9146" s="31"/>
      <c r="I9146" s="31"/>
      <c r="J9146" s="84"/>
      <c r="K9146" s="31"/>
      <c r="L9146" s="31"/>
      <c r="M9146" s="169"/>
      <c r="N9146" s="148"/>
      <c r="O9146" s="106"/>
      <c r="P9146" s="43"/>
      <c r="Q9146" s="31"/>
      <c r="R9146" s="84"/>
      <c r="S9146" s="31"/>
      <c r="T9146" s="31"/>
      <c r="U9146" s="169"/>
      <c r="V9146" s="150"/>
      <c r="W9146" s="141" t="str" cm="1">
        <f t="array" ref="W9146">IF(SUM(LEN(B9146:V9146))=0,"",IF(OR(OR(ISBLANK(F9146),SUM(LEN(C9146),LEN(D9146))=0),AND(NOT(E9146="Unknown"),ISBLANK(J9146)),AND(NOT(O9146="Unknown"),ISBLANK(R9146))),"Missing Information", INDEX(Table15[Entire Service Line Classification], MATCH(SUMIFS(Table15[Unique ID],Table15[System-Owned Portion],E9146,Table15[If Material Anything Other than "Lead" in Column E,Was Material Ever Previously Lead?],G9146,Table15[Customer-Owned Portion],O9146),Table15[Unique ID],0),0)))</f>
        <v/>
      </c>
      <c r="X9146"/>
    </row>
    <row r="9147" spans="2:24" x14ac:dyDescent="0.25">
      <c r="B9147" s="146"/>
      <c r="C9147" s="31"/>
      <c r="D9147" s="31"/>
      <c r="E9147" s="44"/>
      <c r="F9147" s="43"/>
      <c r="G9147" s="84"/>
      <c r="H9147" s="31"/>
      <c r="I9147" s="31"/>
      <c r="J9147" s="84"/>
      <c r="K9147" s="31"/>
      <c r="L9147" s="31"/>
      <c r="M9147" s="169"/>
      <c r="N9147" s="148"/>
      <c r="O9147" s="106"/>
      <c r="P9147" s="43"/>
      <c r="Q9147" s="31"/>
      <c r="R9147" s="84"/>
      <c r="S9147" s="31"/>
      <c r="T9147" s="31"/>
      <c r="U9147" s="169"/>
      <c r="V9147" s="150"/>
      <c r="W9147" s="141" t="str" cm="1">
        <f t="array" ref="W9147">IF(SUM(LEN(B9147:V9147))=0,"",IF(OR(OR(ISBLANK(F9147),SUM(LEN(C9147),LEN(D9147))=0),AND(NOT(E9147="Unknown"),ISBLANK(J9147)),AND(NOT(O9147="Unknown"),ISBLANK(R9147))),"Missing Information", INDEX(Table15[Entire Service Line Classification], MATCH(SUMIFS(Table15[Unique ID],Table15[System-Owned Portion],E9147,Table15[If Material Anything Other than "Lead" in Column E,Was Material Ever Previously Lead?],G9147,Table15[Customer-Owned Portion],O9147),Table15[Unique ID],0),0)))</f>
        <v/>
      </c>
      <c r="X9147"/>
    </row>
    <row r="9148" spans="2:24" x14ac:dyDescent="0.25">
      <c r="B9148" s="146"/>
      <c r="C9148" s="31"/>
      <c r="D9148" s="31"/>
      <c r="E9148" s="44"/>
      <c r="F9148" s="43"/>
      <c r="G9148" s="84"/>
      <c r="H9148" s="31"/>
      <c r="I9148" s="31"/>
      <c r="J9148" s="84"/>
      <c r="K9148" s="31"/>
      <c r="L9148" s="31"/>
      <c r="M9148" s="169"/>
      <c r="N9148" s="148"/>
      <c r="O9148" s="106"/>
      <c r="P9148" s="43"/>
      <c r="Q9148" s="31"/>
      <c r="R9148" s="84"/>
      <c r="S9148" s="31"/>
      <c r="T9148" s="31"/>
      <c r="U9148" s="169"/>
      <c r="V9148" s="150"/>
      <c r="W9148" s="141" t="str" cm="1">
        <f t="array" ref="W9148">IF(SUM(LEN(B9148:V9148))=0,"",IF(OR(OR(ISBLANK(F9148),SUM(LEN(C9148),LEN(D9148))=0),AND(NOT(E9148="Unknown"),ISBLANK(J9148)),AND(NOT(O9148="Unknown"),ISBLANK(R9148))),"Missing Information", INDEX(Table15[Entire Service Line Classification], MATCH(SUMIFS(Table15[Unique ID],Table15[System-Owned Portion],E9148,Table15[If Material Anything Other than "Lead" in Column E,Was Material Ever Previously Lead?],G9148,Table15[Customer-Owned Portion],O9148),Table15[Unique ID],0),0)))</f>
        <v/>
      </c>
      <c r="X9148"/>
    </row>
    <row r="9149" spans="2:24" x14ac:dyDescent="0.25">
      <c r="B9149" s="146"/>
      <c r="C9149" s="31"/>
      <c r="D9149" s="31"/>
      <c r="E9149" s="44"/>
      <c r="F9149" s="43"/>
      <c r="G9149" s="84"/>
      <c r="H9149" s="31"/>
      <c r="I9149" s="31"/>
      <c r="J9149" s="84"/>
      <c r="K9149" s="31"/>
      <c r="L9149" s="31"/>
      <c r="M9149" s="169"/>
      <c r="N9149" s="148"/>
      <c r="O9149" s="106"/>
      <c r="P9149" s="43"/>
      <c r="Q9149" s="31"/>
      <c r="R9149" s="84"/>
      <c r="S9149" s="31"/>
      <c r="T9149" s="31"/>
      <c r="U9149" s="169"/>
      <c r="V9149" s="150"/>
      <c r="W9149" s="141" t="str" cm="1">
        <f t="array" ref="W9149">IF(SUM(LEN(B9149:V9149))=0,"",IF(OR(OR(ISBLANK(F9149),SUM(LEN(C9149),LEN(D9149))=0),AND(NOT(E9149="Unknown"),ISBLANK(J9149)),AND(NOT(O9149="Unknown"),ISBLANK(R9149))),"Missing Information", INDEX(Table15[Entire Service Line Classification], MATCH(SUMIFS(Table15[Unique ID],Table15[System-Owned Portion],E9149,Table15[If Material Anything Other than "Lead" in Column E,Was Material Ever Previously Lead?],G9149,Table15[Customer-Owned Portion],O9149),Table15[Unique ID],0),0)))</f>
        <v/>
      </c>
      <c r="X9149"/>
    </row>
    <row r="9150" spans="2:24" x14ac:dyDescent="0.25">
      <c r="B9150" s="146"/>
      <c r="C9150" s="31"/>
      <c r="D9150" s="31"/>
      <c r="E9150" s="44"/>
      <c r="F9150" s="43"/>
      <c r="G9150" s="84"/>
      <c r="H9150" s="31"/>
      <c r="I9150" s="31"/>
      <c r="J9150" s="84"/>
      <c r="K9150" s="31"/>
      <c r="L9150" s="31"/>
      <c r="M9150" s="169"/>
      <c r="N9150" s="148"/>
      <c r="O9150" s="106"/>
      <c r="P9150" s="43"/>
      <c r="Q9150" s="31"/>
      <c r="R9150" s="84"/>
      <c r="S9150" s="31"/>
      <c r="T9150" s="31"/>
      <c r="U9150" s="169"/>
      <c r="V9150" s="150"/>
      <c r="W9150" s="141" t="str" cm="1">
        <f t="array" ref="W9150">IF(SUM(LEN(B9150:V9150))=0,"",IF(OR(OR(ISBLANK(F9150),SUM(LEN(C9150),LEN(D9150))=0),AND(NOT(E9150="Unknown"),ISBLANK(J9150)),AND(NOT(O9150="Unknown"),ISBLANK(R9150))),"Missing Information", INDEX(Table15[Entire Service Line Classification], MATCH(SUMIFS(Table15[Unique ID],Table15[System-Owned Portion],E9150,Table15[If Material Anything Other than "Lead" in Column E,Was Material Ever Previously Lead?],G9150,Table15[Customer-Owned Portion],O9150),Table15[Unique ID],0),0)))</f>
        <v/>
      </c>
      <c r="X9150"/>
    </row>
    <row r="9151" spans="2:24" x14ac:dyDescent="0.25">
      <c r="B9151" s="146"/>
      <c r="C9151" s="31"/>
      <c r="D9151" s="31"/>
      <c r="E9151" s="44"/>
      <c r="F9151" s="43"/>
      <c r="G9151" s="84"/>
      <c r="H9151" s="31"/>
      <c r="I9151" s="31"/>
      <c r="J9151" s="84"/>
      <c r="K9151" s="31"/>
      <c r="L9151" s="31"/>
      <c r="M9151" s="169"/>
      <c r="N9151" s="148"/>
      <c r="O9151" s="106"/>
      <c r="P9151" s="43"/>
      <c r="Q9151" s="31"/>
      <c r="R9151" s="84"/>
      <c r="S9151" s="31"/>
      <c r="T9151" s="31"/>
      <c r="U9151" s="169"/>
      <c r="V9151" s="150"/>
      <c r="W9151" s="141" t="str" cm="1">
        <f t="array" ref="W9151">IF(SUM(LEN(B9151:V9151))=0,"",IF(OR(OR(ISBLANK(F9151),SUM(LEN(C9151),LEN(D9151))=0),AND(NOT(E9151="Unknown"),ISBLANK(J9151)),AND(NOT(O9151="Unknown"),ISBLANK(R9151))),"Missing Information", INDEX(Table15[Entire Service Line Classification], MATCH(SUMIFS(Table15[Unique ID],Table15[System-Owned Portion],E9151,Table15[If Material Anything Other than "Lead" in Column E,Was Material Ever Previously Lead?],G9151,Table15[Customer-Owned Portion],O9151),Table15[Unique ID],0),0)))</f>
        <v/>
      </c>
      <c r="X9151"/>
    </row>
    <row r="9152" spans="2:24" x14ac:dyDescent="0.25">
      <c r="B9152" s="146"/>
      <c r="C9152" s="31"/>
      <c r="D9152" s="31"/>
      <c r="E9152" s="44"/>
      <c r="F9152" s="43"/>
      <c r="G9152" s="84"/>
      <c r="H9152" s="31"/>
      <c r="I9152" s="31"/>
      <c r="J9152" s="84"/>
      <c r="K9152" s="31"/>
      <c r="L9152" s="31"/>
      <c r="M9152" s="169"/>
      <c r="N9152" s="148"/>
      <c r="O9152" s="106"/>
      <c r="P9152" s="43"/>
      <c r="Q9152" s="31"/>
      <c r="R9152" s="84"/>
      <c r="S9152" s="31"/>
      <c r="T9152" s="31"/>
      <c r="U9152" s="169"/>
      <c r="V9152" s="150"/>
      <c r="W9152" s="141" t="str" cm="1">
        <f t="array" ref="W9152">IF(SUM(LEN(B9152:V9152))=0,"",IF(OR(OR(ISBLANK(F9152),SUM(LEN(C9152),LEN(D9152))=0),AND(NOT(E9152="Unknown"),ISBLANK(J9152)),AND(NOT(O9152="Unknown"),ISBLANK(R9152))),"Missing Information", INDEX(Table15[Entire Service Line Classification], MATCH(SUMIFS(Table15[Unique ID],Table15[System-Owned Portion],E9152,Table15[If Material Anything Other than "Lead" in Column E,Was Material Ever Previously Lead?],G9152,Table15[Customer-Owned Portion],O9152),Table15[Unique ID],0),0)))</f>
        <v/>
      </c>
      <c r="X9152"/>
    </row>
    <row r="9153" spans="2:24" x14ac:dyDescent="0.25">
      <c r="B9153" s="146"/>
      <c r="C9153" s="31"/>
      <c r="D9153" s="31"/>
      <c r="E9153" s="44"/>
      <c r="F9153" s="43"/>
      <c r="G9153" s="84"/>
      <c r="H9153" s="31"/>
      <c r="I9153" s="31"/>
      <c r="J9153" s="84"/>
      <c r="K9153" s="31"/>
      <c r="L9153" s="31"/>
      <c r="M9153" s="169"/>
      <c r="N9153" s="148"/>
      <c r="O9153" s="106"/>
      <c r="P9153" s="43"/>
      <c r="Q9153" s="31"/>
      <c r="R9153" s="84"/>
      <c r="S9153" s="31"/>
      <c r="T9153" s="31"/>
      <c r="U9153" s="169"/>
      <c r="V9153" s="150"/>
      <c r="W9153" s="141" t="str" cm="1">
        <f t="array" ref="W9153">IF(SUM(LEN(B9153:V9153))=0,"",IF(OR(OR(ISBLANK(F9153),SUM(LEN(C9153),LEN(D9153))=0),AND(NOT(E9153="Unknown"),ISBLANK(J9153)),AND(NOT(O9153="Unknown"),ISBLANK(R9153))),"Missing Information", INDEX(Table15[Entire Service Line Classification], MATCH(SUMIFS(Table15[Unique ID],Table15[System-Owned Portion],E9153,Table15[If Material Anything Other than "Lead" in Column E,Was Material Ever Previously Lead?],G9153,Table15[Customer-Owned Portion],O9153),Table15[Unique ID],0),0)))</f>
        <v/>
      </c>
      <c r="X9153"/>
    </row>
    <row r="9154" spans="2:24" x14ac:dyDescent="0.25">
      <c r="B9154" s="146"/>
      <c r="C9154" s="31"/>
      <c r="D9154" s="31"/>
      <c r="E9154" s="44"/>
      <c r="F9154" s="43"/>
      <c r="G9154" s="84"/>
      <c r="H9154" s="31"/>
      <c r="I9154" s="31"/>
      <c r="J9154" s="84"/>
      <c r="K9154" s="31"/>
      <c r="L9154" s="31"/>
      <c r="M9154" s="169"/>
      <c r="N9154" s="148"/>
      <c r="O9154" s="106"/>
      <c r="P9154" s="43"/>
      <c r="Q9154" s="31"/>
      <c r="R9154" s="84"/>
      <c r="S9154" s="31"/>
      <c r="T9154" s="31"/>
      <c r="U9154" s="169"/>
      <c r="V9154" s="150"/>
      <c r="W9154" s="141" t="str" cm="1">
        <f t="array" ref="W9154">IF(SUM(LEN(B9154:V9154))=0,"",IF(OR(OR(ISBLANK(F9154),SUM(LEN(C9154),LEN(D9154))=0),AND(NOT(E9154="Unknown"),ISBLANK(J9154)),AND(NOT(O9154="Unknown"),ISBLANK(R9154))),"Missing Information", INDEX(Table15[Entire Service Line Classification], MATCH(SUMIFS(Table15[Unique ID],Table15[System-Owned Portion],E9154,Table15[If Material Anything Other than "Lead" in Column E,Was Material Ever Previously Lead?],G9154,Table15[Customer-Owned Portion],O9154),Table15[Unique ID],0),0)))</f>
        <v/>
      </c>
      <c r="X9154"/>
    </row>
    <row r="9155" spans="2:24" x14ac:dyDescent="0.25">
      <c r="B9155" s="146"/>
      <c r="C9155" s="31"/>
      <c r="D9155" s="31"/>
      <c r="E9155" s="44"/>
      <c r="F9155" s="43"/>
      <c r="G9155" s="84"/>
      <c r="H9155" s="31"/>
      <c r="I9155" s="31"/>
      <c r="J9155" s="84"/>
      <c r="K9155" s="31"/>
      <c r="L9155" s="31"/>
      <c r="M9155" s="169"/>
      <c r="N9155" s="148"/>
      <c r="O9155" s="106"/>
      <c r="P9155" s="43"/>
      <c r="Q9155" s="31"/>
      <c r="R9155" s="84"/>
      <c r="S9155" s="31"/>
      <c r="T9155" s="31"/>
      <c r="U9155" s="169"/>
      <c r="V9155" s="150"/>
      <c r="W9155" s="141" t="str" cm="1">
        <f t="array" ref="W9155">IF(SUM(LEN(B9155:V9155))=0,"",IF(OR(OR(ISBLANK(F9155),SUM(LEN(C9155),LEN(D9155))=0),AND(NOT(E9155="Unknown"),ISBLANK(J9155)),AND(NOT(O9155="Unknown"),ISBLANK(R9155))),"Missing Information", INDEX(Table15[Entire Service Line Classification], MATCH(SUMIFS(Table15[Unique ID],Table15[System-Owned Portion],E9155,Table15[If Material Anything Other than "Lead" in Column E,Was Material Ever Previously Lead?],G9155,Table15[Customer-Owned Portion],O9155),Table15[Unique ID],0),0)))</f>
        <v/>
      </c>
      <c r="X9155"/>
    </row>
    <row r="9156" spans="2:24" x14ac:dyDescent="0.25">
      <c r="B9156" s="146"/>
      <c r="C9156" s="31"/>
      <c r="D9156" s="31"/>
      <c r="E9156" s="44"/>
      <c r="F9156" s="43"/>
      <c r="G9156" s="84"/>
      <c r="H9156" s="31"/>
      <c r="I9156" s="31"/>
      <c r="J9156" s="84"/>
      <c r="K9156" s="31"/>
      <c r="L9156" s="31"/>
      <c r="M9156" s="169"/>
      <c r="N9156" s="148"/>
      <c r="O9156" s="106"/>
      <c r="P9156" s="43"/>
      <c r="Q9156" s="31"/>
      <c r="R9156" s="84"/>
      <c r="S9156" s="31"/>
      <c r="T9156" s="31"/>
      <c r="U9156" s="169"/>
      <c r="V9156" s="150"/>
      <c r="W9156" s="141" t="str" cm="1">
        <f t="array" ref="W9156">IF(SUM(LEN(B9156:V9156))=0,"",IF(OR(OR(ISBLANK(F9156),SUM(LEN(C9156),LEN(D9156))=0),AND(NOT(E9156="Unknown"),ISBLANK(J9156)),AND(NOT(O9156="Unknown"),ISBLANK(R9156))),"Missing Information", INDEX(Table15[Entire Service Line Classification], MATCH(SUMIFS(Table15[Unique ID],Table15[System-Owned Portion],E9156,Table15[If Material Anything Other than "Lead" in Column E,Was Material Ever Previously Lead?],G9156,Table15[Customer-Owned Portion],O9156),Table15[Unique ID],0),0)))</f>
        <v/>
      </c>
      <c r="X9156"/>
    </row>
    <row r="9157" spans="2:24" x14ac:dyDescent="0.25">
      <c r="B9157" s="146"/>
      <c r="C9157" s="31"/>
      <c r="D9157" s="31"/>
      <c r="E9157" s="44"/>
      <c r="F9157" s="43"/>
      <c r="G9157" s="84"/>
      <c r="H9157" s="31"/>
      <c r="I9157" s="31"/>
      <c r="J9157" s="84"/>
      <c r="K9157" s="31"/>
      <c r="L9157" s="31"/>
      <c r="M9157" s="169"/>
      <c r="N9157" s="148"/>
      <c r="O9157" s="106"/>
      <c r="P9157" s="43"/>
      <c r="Q9157" s="31"/>
      <c r="R9157" s="84"/>
      <c r="S9157" s="31"/>
      <c r="T9157" s="31"/>
      <c r="U9157" s="169"/>
      <c r="V9157" s="150"/>
      <c r="W9157" s="141" t="str" cm="1">
        <f t="array" ref="W9157">IF(SUM(LEN(B9157:V9157))=0,"",IF(OR(OR(ISBLANK(F9157),SUM(LEN(C9157),LEN(D9157))=0),AND(NOT(E9157="Unknown"),ISBLANK(J9157)),AND(NOT(O9157="Unknown"),ISBLANK(R9157))),"Missing Information", INDEX(Table15[Entire Service Line Classification], MATCH(SUMIFS(Table15[Unique ID],Table15[System-Owned Portion],E9157,Table15[If Material Anything Other than "Lead" in Column E,Was Material Ever Previously Lead?],G9157,Table15[Customer-Owned Portion],O9157),Table15[Unique ID],0),0)))</f>
        <v/>
      </c>
      <c r="X9157"/>
    </row>
    <row r="9158" spans="2:24" x14ac:dyDescent="0.25">
      <c r="B9158" s="146"/>
      <c r="C9158" s="31"/>
      <c r="D9158" s="31"/>
      <c r="E9158" s="44"/>
      <c r="F9158" s="43"/>
      <c r="G9158" s="84"/>
      <c r="H9158" s="31"/>
      <c r="I9158" s="31"/>
      <c r="J9158" s="84"/>
      <c r="K9158" s="31"/>
      <c r="L9158" s="31"/>
      <c r="M9158" s="169"/>
      <c r="N9158" s="148"/>
      <c r="O9158" s="106"/>
      <c r="P9158" s="43"/>
      <c r="Q9158" s="31"/>
      <c r="R9158" s="84"/>
      <c r="S9158" s="31"/>
      <c r="T9158" s="31"/>
      <c r="U9158" s="169"/>
      <c r="V9158" s="150"/>
      <c r="W9158" s="141" t="str" cm="1">
        <f t="array" ref="W9158">IF(SUM(LEN(B9158:V9158))=0,"",IF(OR(OR(ISBLANK(F9158),SUM(LEN(C9158),LEN(D9158))=0),AND(NOT(E9158="Unknown"),ISBLANK(J9158)),AND(NOT(O9158="Unknown"),ISBLANK(R9158))),"Missing Information", INDEX(Table15[Entire Service Line Classification], MATCH(SUMIFS(Table15[Unique ID],Table15[System-Owned Portion],E9158,Table15[If Material Anything Other than "Lead" in Column E,Was Material Ever Previously Lead?],G9158,Table15[Customer-Owned Portion],O9158),Table15[Unique ID],0),0)))</f>
        <v/>
      </c>
      <c r="X9158"/>
    </row>
    <row r="9159" spans="2:24" x14ac:dyDescent="0.25">
      <c r="B9159" s="146"/>
      <c r="C9159" s="31"/>
      <c r="D9159" s="31"/>
      <c r="E9159" s="44"/>
      <c r="F9159" s="43"/>
      <c r="G9159" s="84"/>
      <c r="H9159" s="31"/>
      <c r="I9159" s="31"/>
      <c r="J9159" s="84"/>
      <c r="K9159" s="31"/>
      <c r="L9159" s="31"/>
      <c r="M9159" s="169"/>
      <c r="N9159" s="148"/>
      <c r="O9159" s="106"/>
      <c r="P9159" s="43"/>
      <c r="Q9159" s="31"/>
      <c r="R9159" s="84"/>
      <c r="S9159" s="31"/>
      <c r="T9159" s="31"/>
      <c r="U9159" s="169"/>
      <c r="V9159" s="150"/>
      <c r="W9159" s="141" t="str" cm="1">
        <f t="array" ref="W9159">IF(SUM(LEN(B9159:V9159))=0,"",IF(OR(OR(ISBLANK(F9159),SUM(LEN(C9159),LEN(D9159))=0),AND(NOT(E9159="Unknown"),ISBLANK(J9159)),AND(NOT(O9159="Unknown"),ISBLANK(R9159))),"Missing Information", INDEX(Table15[Entire Service Line Classification], MATCH(SUMIFS(Table15[Unique ID],Table15[System-Owned Portion],E9159,Table15[If Material Anything Other than "Lead" in Column E,Was Material Ever Previously Lead?],G9159,Table15[Customer-Owned Portion],O9159),Table15[Unique ID],0),0)))</f>
        <v/>
      </c>
      <c r="X9159"/>
    </row>
    <row r="9160" spans="2:24" x14ac:dyDescent="0.25">
      <c r="B9160" s="146"/>
      <c r="C9160" s="31"/>
      <c r="D9160" s="31"/>
      <c r="E9160" s="44"/>
      <c r="F9160" s="43"/>
      <c r="G9160" s="84"/>
      <c r="H9160" s="31"/>
      <c r="I9160" s="31"/>
      <c r="J9160" s="84"/>
      <c r="K9160" s="31"/>
      <c r="L9160" s="31"/>
      <c r="M9160" s="169"/>
      <c r="N9160" s="148"/>
      <c r="O9160" s="106"/>
      <c r="P9160" s="43"/>
      <c r="Q9160" s="31"/>
      <c r="R9160" s="84"/>
      <c r="S9160" s="31"/>
      <c r="T9160" s="31"/>
      <c r="U9160" s="169"/>
      <c r="V9160" s="150"/>
      <c r="W9160" s="141" t="str" cm="1">
        <f t="array" ref="W9160">IF(SUM(LEN(B9160:V9160))=0,"",IF(OR(OR(ISBLANK(F9160),SUM(LEN(C9160),LEN(D9160))=0),AND(NOT(E9160="Unknown"),ISBLANK(J9160)),AND(NOT(O9160="Unknown"),ISBLANK(R9160))),"Missing Information", INDEX(Table15[Entire Service Line Classification], MATCH(SUMIFS(Table15[Unique ID],Table15[System-Owned Portion],E9160,Table15[If Material Anything Other than "Lead" in Column E,Was Material Ever Previously Lead?],G9160,Table15[Customer-Owned Portion],O9160),Table15[Unique ID],0),0)))</f>
        <v/>
      </c>
      <c r="X9160"/>
    </row>
    <row r="9161" spans="2:24" x14ac:dyDescent="0.25">
      <c r="B9161" s="146"/>
      <c r="C9161" s="31"/>
      <c r="D9161" s="31"/>
      <c r="E9161" s="44"/>
      <c r="F9161" s="43"/>
      <c r="G9161" s="84"/>
      <c r="H9161" s="31"/>
      <c r="I9161" s="31"/>
      <c r="J9161" s="84"/>
      <c r="K9161" s="31"/>
      <c r="L9161" s="31"/>
      <c r="M9161" s="169"/>
      <c r="N9161" s="148"/>
      <c r="O9161" s="106"/>
      <c r="P9161" s="43"/>
      <c r="Q9161" s="31"/>
      <c r="R9161" s="84"/>
      <c r="S9161" s="31"/>
      <c r="T9161" s="31"/>
      <c r="U9161" s="169"/>
      <c r="V9161" s="150"/>
      <c r="W9161" s="141" t="str" cm="1">
        <f t="array" ref="W9161">IF(SUM(LEN(B9161:V9161))=0,"",IF(OR(OR(ISBLANK(F9161),SUM(LEN(C9161),LEN(D9161))=0),AND(NOT(E9161="Unknown"),ISBLANK(J9161)),AND(NOT(O9161="Unknown"),ISBLANK(R9161))),"Missing Information", INDEX(Table15[Entire Service Line Classification], MATCH(SUMIFS(Table15[Unique ID],Table15[System-Owned Portion],E9161,Table15[If Material Anything Other than "Lead" in Column E,Was Material Ever Previously Lead?],G9161,Table15[Customer-Owned Portion],O9161),Table15[Unique ID],0),0)))</f>
        <v/>
      </c>
      <c r="X9161"/>
    </row>
    <row r="9162" spans="2:24" x14ac:dyDescent="0.25">
      <c r="B9162" s="146"/>
      <c r="C9162" s="31"/>
      <c r="D9162" s="31"/>
      <c r="E9162" s="44"/>
      <c r="F9162" s="43"/>
      <c r="G9162" s="84"/>
      <c r="H9162" s="31"/>
      <c r="I9162" s="31"/>
      <c r="J9162" s="84"/>
      <c r="K9162" s="31"/>
      <c r="L9162" s="31"/>
      <c r="M9162" s="169"/>
      <c r="N9162" s="148"/>
      <c r="O9162" s="106"/>
      <c r="P9162" s="43"/>
      <c r="Q9162" s="31"/>
      <c r="R9162" s="84"/>
      <c r="S9162" s="31"/>
      <c r="T9162" s="31"/>
      <c r="U9162" s="169"/>
      <c r="V9162" s="150"/>
      <c r="W9162" s="141" t="str" cm="1">
        <f t="array" ref="W9162">IF(SUM(LEN(B9162:V9162))=0,"",IF(OR(OR(ISBLANK(F9162),SUM(LEN(C9162),LEN(D9162))=0),AND(NOT(E9162="Unknown"),ISBLANK(J9162)),AND(NOT(O9162="Unknown"),ISBLANK(R9162))),"Missing Information", INDEX(Table15[Entire Service Line Classification], MATCH(SUMIFS(Table15[Unique ID],Table15[System-Owned Portion],E9162,Table15[If Material Anything Other than "Lead" in Column E,Was Material Ever Previously Lead?],G9162,Table15[Customer-Owned Portion],O9162),Table15[Unique ID],0),0)))</f>
        <v/>
      </c>
      <c r="X9162"/>
    </row>
    <row r="9163" spans="2:24" x14ac:dyDescent="0.25">
      <c r="B9163" s="146"/>
      <c r="C9163" s="31"/>
      <c r="D9163" s="31"/>
      <c r="E9163" s="44"/>
      <c r="F9163" s="43"/>
      <c r="G9163" s="84"/>
      <c r="H9163" s="31"/>
      <c r="I9163" s="31"/>
      <c r="J9163" s="84"/>
      <c r="K9163" s="31"/>
      <c r="L9163" s="31"/>
      <c r="M9163" s="169"/>
      <c r="N9163" s="148"/>
      <c r="O9163" s="106"/>
      <c r="P9163" s="43"/>
      <c r="Q9163" s="31"/>
      <c r="R9163" s="84"/>
      <c r="S9163" s="31"/>
      <c r="T9163" s="31"/>
      <c r="U9163" s="169"/>
      <c r="V9163" s="150"/>
      <c r="W9163" s="141" t="str" cm="1">
        <f t="array" ref="W9163">IF(SUM(LEN(B9163:V9163))=0,"",IF(OR(OR(ISBLANK(F9163),SUM(LEN(C9163),LEN(D9163))=0),AND(NOT(E9163="Unknown"),ISBLANK(J9163)),AND(NOT(O9163="Unknown"),ISBLANK(R9163))),"Missing Information", INDEX(Table15[Entire Service Line Classification], MATCH(SUMIFS(Table15[Unique ID],Table15[System-Owned Portion],E9163,Table15[If Material Anything Other than "Lead" in Column E,Was Material Ever Previously Lead?],G9163,Table15[Customer-Owned Portion],O9163),Table15[Unique ID],0),0)))</f>
        <v/>
      </c>
      <c r="X9163"/>
    </row>
    <row r="9164" spans="2:24" x14ac:dyDescent="0.25">
      <c r="B9164" s="146"/>
      <c r="C9164" s="31"/>
      <c r="D9164" s="31"/>
      <c r="E9164" s="44"/>
      <c r="F9164" s="43"/>
      <c r="G9164" s="84"/>
      <c r="H9164" s="31"/>
      <c r="I9164" s="31"/>
      <c r="J9164" s="84"/>
      <c r="K9164" s="31"/>
      <c r="L9164" s="31"/>
      <c r="M9164" s="169"/>
      <c r="N9164" s="148"/>
      <c r="O9164" s="106"/>
      <c r="P9164" s="43"/>
      <c r="Q9164" s="31"/>
      <c r="R9164" s="84"/>
      <c r="S9164" s="31"/>
      <c r="T9164" s="31"/>
      <c r="U9164" s="169"/>
      <c r="V9164" s="150"/>
      <c r="W9164" s="141" t="str" cm="1">
        <f t="array" ref="W9164">IF(SUM(LEN(B9164:V9164))=0,"",IF(OR(OR(ISBLANK(F9164),SUM(LEN(C9164),LEN(D9164))=0),AND(NOT(E9164="Unknown"),ISBLANK(J9164)),AND(NOT(O9164="Unknown"),ISBLANK(R9164))),"Missing Information", INDEX(Table15[Entire Service Line Classification], MATCH(SUMIFS(Table15[Unique ID],Table15[System-Owned Portion],E9164,Table15[If Material Anything Other than "Lead" in Column E,Was Material Ever Previously Lead?],G9164,Table15[Customer-Owned Portion],O9164),Table15[Unique ID],0),0)))</f>
        <v/>
      </c>
      <c r="X9164"/>
    </row>
    <row r="9165" spans="2:24" x14ac:dyDescent="0.25">
      <c r="B9165" s="146"/>
      <c r="C9165" s="31"/>
      <c r="D9165" s="31"/>
      <c r="E9165" s="44"/>
      <c r="F9165" s="43"/>
      <c r="G9165" s="84"/>
      <c r="H9165" s="31"/>
      <c r="I9165" s="31"/>
      <c r="J9165" s="84"/>
      <c r="K9165" s="31"/>
      <c r="L9165" s="31"/>
      <c r="M9165" s="169"/>
      <c r="N9165" s="148"/>
      <c r="O9165" s="106"/>
      <c r="P9165" s="43"/>
      <c r="Q9165" s="31"/>
      <c r="R9165" s="84"/>
      <c r="S9165" s="31"/>
      <c r="T9165" s="31"/>
      <c r="U9165" s="169"/>
      <c r="V9165" s="150"/>
      <c r="W9165" s="141" t="str" cm="1">
        <f t="array" ref="W9165">IF(SUM(LEN(B9165:V9165))=0,"",IF(OR(OR(ISBLANK(F9165),SUM(LEN(C9165),LEN(D9165))=0),AND(NOT(E9165="Unknown"),ISBLANK(J9165)),AND(NOT(O9165="Unknown"),ISBLANK(R9165))),"Missing Information", INDEX(Table15[Entire Service Line Classification], MATCH(SUMIFS(Table15[Unique ID],Table15[System-Owned Portion],E9165,Table15[If Material Anything Other than "Lead" in Column E,Was Material Ever Previously Lead?],G9165,Table15[Customer-Owned Portion],O9165),Table15[Unique ID],0),0)))</f>
        <v/>
      </c>
      <c r="X9165"/>
    </row>
    <row r="9166" spans="2:24" x14ac:dyDescent="0.25">
      <c r="B9166" s="146"/>
      <c r="C9166" s="31"/>
      <c r="D9166" s="31"/>
      <c r="E9166" s="44"/>
      <c r="F9166" s="43"/>
      <c r="G9166" s="84"/>
      <c r="H9166" s="31"/>
      <c r="I9166" s="31"/>
      <c r="J9166" s="84"/>
      <c r="K9166" s="31"/>
      <c r="L9166" s="31"/>
      <c r="M9166" s="169"/>
      <c r="N9166" s="148"/>
      <c r="O9166" s="106"/>
      <c r="P9166" s="43"/>
      <c r="Q9166" s="31"/>
      <c r="R9166" s="84"/>
      <c r="S9166" s="31"/>
      <c r="T9166" s="31"/>
      <c r="U9166" s="169"/>
      <c r="V9166" s="150"/>
      <c r="W9166" s="141" t="str" cm="1">
        <f t="array" ref="W9166">IF(SUM(LEN(B9166:V9166))=0,"",IF(OR(OR(ISBLANK(F9166),SUM(LEN(C9166),LEN(D9166))=0),AND(NOT(E9166="Unknown"),ISBLANK(J9166)),AND(NOT(O9166="Unknown"),ISBLANK(R9166))),"Missing Information", INDEX(Table15[Entire Service Line Classification], MATCH(SUMIFS(Table15[Unique ID],Table15[System-Owned Portion],E9166,Table15[If Material Anything Other than "Lead" in Column E,Was Material Ever Previously Lead?],G9166,Table15[Customer-Owned Portion],O9166),Table15[Unique ID],0),0)))</f>
        <v/>
      </c>
      <c r="X9166"/>
    </row>
    <row r="9167" spans="2:24" x14ac:dyDescent="0.25">
      <c r="B9167" s="146"/>
      <c r="C9167" s="31"/>
      <c r="D9167" s="31"/>
      <c r="E9167" s="44"/>
      <c r="F9167" s="43"/>
      <c r="G9167" s="84"/>
      <c r="H9167" s="31"/>
      <c r="I9167" s="31"/>
      <c r="J9167" s="84"/>
      <c r="K9167" s="31"/>
      <c r="L9167" s="31"/>
      <c r="M9167" s="169"/>
      <c r="N9167" s="148"/>
      <c r="O9167" s="106"/>
      <c r="P9167" s="43"/>
      <c r="Q9167" s="31"/>
      <c r="R9167" s="84"/>
      <c r="S9167" s="31"/>
      <c r="T9167" s="31"/>
      <c r="U9167" s="169"/>
      <c r="V9167" s="150"/>
      <c r="W9167" s="141" t="str" cm="1">
        <f t="array" ref="W9167">IF(SUM(LEN(B9167:V9167))=0,"",IF(OR(OR(ISBLANK(F9167),SUM(LEN(C9167),LEN(D9167))=0),AND(NOT(E9167="Unknown"),ISBLANK(J9167)),AND(NOT(O9167="Unknown"),ISBLANK(R9167))),"Missing Information", INDEX(Table15[Entire Service Line Classification], MATCH(SUMIFS(Table15[Unique ID],Table15[System-Owned Portion],E9167,Table15[If Material Anything Other than "Lead" in Column E,Was Material Ever Previously Lead?],G9167,Table15[Customer-Owned Portion],O9167),Table15[Unique ID],0),0)))</f>
        <v/>
      </c>
      <c r="X9167"/>
    </row>
    <row r="9168" spans="2:24" x14ac:dyDescent="0.25">
      <c r="B9168" s="146"/>
      <c r="C9168" s="31"/>
      <c r="D9168" s="31"/>
      <c r="E9168" s="44"/>
      <c r="F9168" s="43"/>
      <c r="G9168" s="84"/>
      <c r="H9168" s="31"/>
      <c r="I9168" s="31"/>
      <c r="J9168" s="84"/>
      <c r="K9168" s="31"/>
      <c r="L9168" s="31"/>
      <c r="M9168" s="169"/>
      <c r="N9168" s="148"/>
      <c r="O9168" s="106"/>
      <c r="P9168" s="43"/>
      <c r="Q9168" s="31"/>
      <c r="R9168" s="84"/>
      <c r="S9168" s="31"/>
      <c r="T9168" s="31"/>
      <c r="U9168" s="169"/>
      <c r="V9168" s="150"/>
      <c r="W9168" s="141" t="str" cm="1">
        <f t="array" ref="W9168">IF(SUM(LEN(B9168:V9168))=0,"",IF(OR(OR(ISBLANK(F9168),SUM(LEN(C9168),LEN(D9168))=0),AND(NOT(E9168="Unknown"),ISBLANK(J9168)),AND(NOT(O9168="Unknown"),ISBLANK(R9168))),"Missing Information", INDEX(Table15[Entire Service Line Classification], MATCH(SUMIFS(Table15[Unique ID],Table15[System-Owned Portion],E9168,Table15[If Material Anything Other than "Lead" in Column E,Was Material Ever Previously Lead?],G9168,Table15[Customer-Owned Portion],O9168),Table15[Unique ID],0),0)))</f>
        <v/>
      </c>
      <c r="X9168"/>
    </row>
    <row r="9169" spans="2:24" x14ac:dyDescent="0.25">
      <c r="B9169" s="146"/>
      <c r="C9169" s="31"/>
      <c r="D9169" s="31"/>
      <c r="E9169" s="44"/>
      <c r="F9169" s="43"/>
      <c r="G9169" s="84"/>
      <c r="H9169" s="31"/>
      <c r="I9169" s="31"/>
      <c r="J9169" s="84"/>
      <c r="K9169" s="31"/>
      <c r="L9169" s="31"/>
      <c r="M9169" s="169"/>
      <c r="N9169" s="148"/>
      <c r="O9169" s="106"/>
      <c r="P9169" s="43"/>
      <c r="Q9169" s="31"/>
      <c r="R9169" s="84"/>
      <c r="S9169" s="31"/>
      <c r="T9169" s="31"/>
      <c r="U9169" s="169"/>
      <c r="V9169" s="150"/>
      <c r="W9169" s="141" t="str" cm="1">
        <f t="array" ref="W9169">IF(SUM(LEN(B9169:V9169))=0,"",IF(OR(OR(ISBLANK(F9169),SUM(LEN(C9169),LEN(D9169))=0),AND(NOT(E9169="Unknown"),ISBLANK(J9169)),AND(NOT(O9169="Unknown"),ISBLANK(R9169))),"Missing Information", INDEX(Table15[Entire Service Line Classification], MATCH(SUMIFS(Table15[Unique ID],Table15[System-Owned Portion],E9169,Table15[If Material Anything Other than "Lead" in Column E,Was Material Ever Previously Lead?],G9169,Table15[Customer-Owned Portion],O9169),Table15[Unique ID],0),0)))</f>
        <v/>
      </c>
      <c r="X9169"/>
    </row>
    <row r="9170" spans="2:24" x14ac:dyDescent="0.25">
      <c r="B9170" s="146"/>
      <c r="C9170" s="31"/>
      <c r="D9170" s="31"/>
      <c r="E9170" s="44"/>
      <c r="F9170" s="43"/>
      <c r="G9170" s="84"/>
      <c r="H9170" s="31"/>
      <c r="I9170" s="31"/>
      <c r="J9170" s="84"/>
      <c r="K9170" s="31"/>
      <c r="L9170" s="31"/>
      <c r="M9170" s="169"/>
      <c r="N9170" s="148"/>
      <c r="O9170" s="106"/>
      <c r="P9170" s="43"/>
      <c r="Q9170" s="31"/>
      <c r="R9170" s="84"/>
      <c r="S9170" s="31"/>
      <c r="T9170" s="31"/>
      <c r="U9170" s="169"/>
      <c r="V9170" s="150"/>
      <c r="W9170" s="141" t="str" cm="1">
        <f t="array" ref="W9170">IF(SUM(LEN(B9170:V9170))=0,"",IF(OR(OR(ISBLANK(F9170),SUM(LEN(C9170),LEN(D9170))=0),AND(NOT(E9170="Unknown"),ISBLANK(J9170)),AND(NOT(O9170="Unknown"),ISBLANK(R9170))),"Missing Information", INDEX(Table15[Entire Service Line Classification], MATCH(SUMIFS(Table15[Unique ID],Table15[System-Owned Portion],E9170,Table15[If Material Anything Other than "Lead" in Column E,Was Material Ever Previously Lead?],G9170,Table15[Customer-Owned Portion],O9170),Table15[Unique ID],0),0)))</f>
        <v/>
      </c>
      <c r="X9170"/>
    </row>
    <row r="9171" spans="2:24" x14ac:dyDescent="0.25">
      <c r="B9171" s="146"/>
      <c r="C9171" s="31"/>
      <c r="D9171" s="31"/>
      <c r="E9171" s="44"/>
      <c r="F9171" s="43"/>
      <c r="G9171" s="84"/>
      <c r="H9171" s="31"/>
      <c r="I9171" s="31"/>
      <c r="J9171" s="84"/>
      <c r="K9171" s="31"/>
      <c r="L9171" s="31"/>
      <c r="M9171" s="169"/>
      <c r="N9171" s="148"/>
      <c r="O9171" s="106"/>
      <c r="P9171" s="43"/>
      <c r="Q9171" s="31"/>
      <c r="R9171" s="84"/>
      <c r="S9171" s="31"/>
      <c r="T9171" s="31"/>
      <c r="U9171" s="169"/>
      <c r="V9171" s="150"/>
      <c r="W9171" s="141" t="str" cm="1">
        <f t="array" ref="W9171">IF(SUM(LEN(B9171:V9171))=0,"",IF(OR(OR(ISBLANK(F9171),SUM(LEN(C9171),LEN(D9171))=0),AND(NOT(E9171="Unknown"),ISBLANK(J9171)),AND(NOT(O9171="Unknown"),ISBLANK(R9171))),"Missing Information", INDEX(Table15[Entire Service Line Classification], MATCH(SUMIFS(Table15[Unique ID],Table15[System-Owned Portion],E9171,Table15[If Material Anything Other than "Lead" in Column E,Was Material Ever Previously Lead?],G9171,Table15[Customer-Owned Portion],O9171),Table15[Unique ID],0),0)))</f>
        <v/>
      </c>
      <c r="X9171"/>
    </row>
    <row r="9172" spans="2:24" x14ac:dyDescent="0.25">
      <c r="B9172" s="146"/>
      <c r="C9172" s="31"/>
      <c r="D9172" s="31"/>
      <c r="E9172" s="44"/>
      <c r="F9172" s="43"/>
      <c r="G9172" s="84"/>
      <c r="H9172" s="31"/>
      <c r="I9172" s="31"/>
      <c r="J9172" s="84"/>
      <c r="K9172" s="31"/>
      <c r="L9172" s="31"/>
      <c r="M9172" s="169"/>
      <c r="N9172" s="148"/>
      <c r="O9172" s="106"/>
      <c r="P9172" s="43"/>
      <c r="Q9172" s="31"/>
      <c r="R9172" s="84"/>
      <c r="S9172" s="31"/>
      <c r="T9172" s="31"/>
      <c r="U9172" s="169"/>
      <c r="V9172" s="150"/>
      <c r="W9172" s="141" t="str" cm="1">
        <f t="array" ref="W9172">IF(SUM(LEN(B9172:V9172))=0,"",IF(OR(OR(ISBLANK(F9172),SUM(LEN(C9172),LEN(D9172))=0),AND(NOT(E9172="Unknown"),ISBLANK(J9172)),AND(NOT(O9172="Unknown"),ISBLANK(R9172))),"Missing Information", INDEX(Table15[Entire Service Line Classification], MATCH(SUMIFS(Table15[Unique ID],Table15[System-Owned Portion],E9172,Table15[If Material Anything Other than "Lead" in Column E,Was Material Ever Previously Lead?],G9172,Table15[Customer-Owned Portion],O9172),Table15[Unique ID],0),0)))</f>
        <v/>
      </c>
      <c r="X9172"/>
    </row>
    <row r="9173" spans="2:24" x14ac:dyDescent="0.25">
      <c r="B9173" s="146"/>
      <c r="C9173" s="31"/>
      <c r="D9173" s="31"/>
      <c r="E9173" s="44"/>
      <c r="F9173" s="43"/>
      <c r="G9173" s="84"/>
      <c r="H9173" s="31"/>
      <c r="I9173" s="31"/>
      <c r="J9173" s="84"/>
      <c r="K9173" s="31"/>
      <c r="L9173" s="31"/>
      <c r="M9173" s="169"/>
      <c r="N9173" s="148"/>
      <c r="O9173" s="106"/>
      <c r="P9173" s="43"/>
      <c r="Q9173" s="31"/>
      <c r="R9173" s="84"/>
      <c r="S9173" s="31"/>
      <c r="T9173" s="31"/>
      <c r="U9173" s="169"/>
      <c r="V9173" s="150"/>
      <c r="W9173" s="141" t="str" cm="1">
        <f t="array" ref="W9173">IF(SUM(LEN(B9173:V9173))=0,"",IF(OR(OR(ISBLANK(F9173),SUM(LEN(C9173),LEN(D9173))=0),AND(NOT(E9173="Unknown"),ISBLANK(J9173)),AND(NOT(O9173="Unknown"),ISBLANK(R9173))),"Missing Information", INDEX(Table15[Entire Service Line Classification], MATCH(SUMIFS(Table15[Unique ID],Table15[System-Owned Portion],E9173,Table15[If Material Anything Other than "Lead" in Column E,Was Material Ever Previously Lead?],G9173,Table15[Customer-Owned Portion],O9173),Table15[Unique ID],0),0)))</f>
        <v/>
      </c>
      <c r="X9173"/>
    </row>
    <row r="9174" spans="2:24" x14ac:dyDescent="0.25">
      <c r="B9174" s="146"/>
      <c r="C9174" s="31"/>
      <c r="D9174" s="31"/>
      <c r="E9174" s="44"/>
      <c r="F9174" s="43"/>
      <c r="G9174" s="84"/>
      <c r="H9174" s="31"/>
      <c r="I9174" s="31"/>
      <c r="J9174" s="84"/>
      <c r="K9174" s="31"/>
      <c r="L9174" s="31"/>
      <c r="M9174" s="169"/>
      <c r="N9174" s="148"/>
      <c r="O9174" s="106"/>
      <c r="P9174" s="43"/>
      <c r="Q9174" s="31"/>
      <c r="R9174" s="84"/>
      <c r="S9174" s="31"/>
      <c r="T9174" s="31"/>
      <c r="U9174" s="169"/>
      <c r="V9174" s="150"/>
      <c r="W9174" s="141" t="str" cm="1">
        <f t="array" ref="W9174">IF(SUM(LEN(B9174:V9174))=0,"",IF(OR(OR(ISBLANK(F9174),SUM(LEN(C9174),LEN(D9174))=0),AND(NOT(E9174="Unknown"),ISBLANK(J9174)),AND(NOT(O9174="Unknown"),ISBLANK(R9174))),"Missing Information", INDEX(Table15[Entire Service Line Classification], MATCH(SUMIFS(Table15[Unique ID],Table15[System-Owned Portion],E9174,Table15[If Material Anything Other than "Lead" in Column E,Was Material Ever Previously Lead?],G9174,Table15[Customer-Owned Portion],O9174),Table15[Unique ID],0),0)))</f>
        <v/>
      </c>
      <c r="X9174"/>
    </row>
    <row r="9175" spans="2:24" x14ac:dyDescent="0.25">
      <c r="B9175" s="146"/>
      <c r="C9175" s="31"/>
      <c r="D9175" s="31"/>
      <c r="E9175" s="44"/>
      <c r="F9175" s="43"/>
      <c r="G9175" s="84"/>
      <c r="H9175" s="31"/>
      <c r="I9175" s="31"/>
      <c r="J9175" s="84"/>
      <c r="K9175" s="31"/>
      <c r="L9175" s="31"/>
      <c r="M9175" s="169"/>
      <c r="N9175" s="148"/>
      <c r="O9175" s="106"/>
      <c r="P9175" s="43"/>
      <c r="Q9175" s="31"/>
      <c r="R9175" s="84"/>
      <c r="S9175" s="31"/>
      <c r="T9175" s="31"/>
      <c r="U9175" s="169"/>
      <c r="V9175" s="150"/>
      <c r="W9175" s="141" t="str" cm="1">
        <f t="array" ref="W9175">IF(SUM(LEN(B9175:V9175))=0,"",IF(OR(OR(ISBLANK(F9175),SUM(LEN(C9175),LEN(D9175))=0),AND(NOT(E9175="Unknown"),ISBLANK(J9175)),AND(NOT(O9175="Unknown"),ISBLANK(R9175))),"Missing Information", INDEX(Table15[Entire Service Line Classification], MATCH(SUMIFS(Table15[Unique ID],Table15[System-Owned Portion],E9175,Table15[If Material Anything Other than "Lead" in Column E,Was Material Ever Previously Lead?],G9175,Table15[Customer-Owned Portion],O9175),Table15[Unique ID],0),0)))</f>
        <v/>
      </c>
      <c r="X9175"/>
    </row>
    <row r="9176" spans="2:24" x14ac:dyDescent="0.25">
      <c r="B9176" s="146"/>
      <c r="C9176" s="31"/>
      <c r="D9176" s="31"/>
      <c r="E9176" s="44"/>
      <c r="F9176" s="43"/>
      <c r="G9176" s="84"/>
      <c r="H9176" s="31"/>
      <c r="I9176" s="31"/>
      <c r="J9176" s="84"/>
      <c r="K9176" s="31"/>
      <c r="L9176" s="31"/>
      <c r="M9176" s="169"/>
      <c r="N9176" s="148"/>
      <c r="O9176" s="106"/>
      <c r="P9176" s="43"/>
      <c r="Q9176" s="31"/>
      <c r="R9176" s="84"/>
      <c r="S9176" s="31"/>
      <c r="T9176" s="31"/>
      <c r="U9176" s="169"/>
      <c r="V9176" s="150"/>
      <c r="W9176" s="141" t="str" cm="1">
        <f t="array" ref="W9176">IF(SUM(LEN(B9176:V9176))=0,"",IF(OR(OR(ISBLANK(F9176),SUM(LEN(C9176),LEN(D9176))=0),AND(NOT(E9176="Unknown"),ISBLANK(J9176)),AND(NOT(O9176="Unknown"),ISBLANK(R9176))),"Missing Information", INDEX(Table15[Entire Service Line Classification], MATCH(SUMIFS(Table15[Unique ID],Table15[System-Owned Portion],E9176,Table15[If Material Anything Other than "Lead" in Column E,Was Material Ever Previously Lead?],G9176,Table15[Customer-Owned Portion],O9176),Table15[Unique ID],0),0)))</f>
        <v/>
      </c>
      <c r="X9176"/>
    </row>
    <row r="9177" spans="2:24" x14ac:dyDescent="0.25">
      <c r="B9177" s="146"/>
      <c r="C9177" s="31"/>
      <c r="D9177" s="31"/>
      <c r="E9177" s="44"/>
      <c r="F9177" s="43"/>
      <c r="G9177" s="84"/>
      <c r="H9177" s="31"/>
      <c r="I9177" s="31"/>
      <c r="J9177" s="84"/>
      <c r="K9177" s="31"/>
      <c r="L9177" s="31"/>
      <c r="M9177" s="169"/>
      <c r="N9177" s="148"/>
      <c r="O9177" s="106"/>
      <c r="P9177" s="43"/>
      <c r="Q9177" s="31"/>
      <c r="R9177" s="84"/>
      <c r="S9177" s="31"/>
      <c r="T9177" s="31"/>
      <c r="U9177" s="169"/>
      <c r="V9177" s="150"/>
      <c r="W9177" s="141" t="str" cm="1">
        <f t="array" ref="W9177">IF(SUM(LEN(B9177:V9177))=0,"",IF(OR(OR(ISBLANK(F9177),SUM(LEN(C9177),LEN(D9177))=0),AND(NOT(E9177="Unknown"),ISBLANK(J9177)),AND(NOT(O9177="Unknown"),ISBLANK(R9177))),"Missing Information", INDEX(Table15[Entire Service Line Classification], MATCH(SUMIFS(Table15[Unique ID],Table15[System-Owned Portion],E9177,Table15[If Material Anything Other than "Lead" in Column E,Was Material Ever Previously Lead?],G9177,Table15[Customer-Owned Portion],O9177),Table15[Unique ID],0),0)))</f>
        <v/>
      </c>
      <c r="X9177"/>
    </row>
    <row r="9178" spans="2:24" x14ac:dyDescent="0.25">
      <c r="B9178" s="146"/>
      <c r="C9178" s="31"/>
      <c r="D9178" s="31"/>
      <c r="E9178" s="44"/>
      <c r="F9178" s="43"/>
      <c r="G9178" s="84"/>
      <c r="H9178" s="31"/>
      <c r="I9178" s="31"/>
      <c r="J9178" s="84"/>
      <c r="K9178" s="31"/>
      <c r="L9178" s="31"/>
      <c r="M9178" s="169"/>
      <c r="N9178" s="148"/>
      <c r="O9178" s="106"/>
      <c r="P9178" s="43"/>
      <c r="Q9178" s="31"/>
      <c r="R9178" s="84"/>
      <c r="S9178" s="31"/>
      <c r="T9178" s="31"/>
      <c r="U9178" s="169"/>
      <c r="V9178" s="150"/>
      <c r="W9178" s="141" t="str" cm="1">
        <f t="array" ref="W9178">IF(SUM(LEN(B9178:V9178))=0,"",IF(OR(OR(ISBLANK(F9178),SUM(LEN(C9178),LEN(D9178))=0),AND(NOT(E9178="Unknown"),ISBLANK(J9178)),AND(NOT(O9178="Unknown"),ISBLANK(R9178))),"Missing Information", INDEX(Table15[Entire Service Line Classification], MATCH(SUMIFS(Table15[Unique ID],Table15[System-Owned Portion],E9178,Table15[If Material Anything Other than "Lead" in Column E,Was Material Ever Previously Lead?],G9178,Table15[Customer-Owned Portion],O9178),Table15[Unique ID],0),0)))</f>
        <v/>
      </c>
      <c r="X9178"/>
    </row>
    <row r="9179" spans="2:24" x14ac:dyDescent="0.25">
      <c r="B9179" s="146"/>
      <c r="C9179" s="31"/>
      <c r="D9179" s="31"/>
      <c r="E9179" s="44"/>
      <c r="F9179" s="43"/>
      <c r="G9179" s="84"/>
      <c r="H9179" s="31"/>
      <c r="I9179" s="31"/>
      <c r="J9179" s="84"/>
      <c r="K9179" s="31"/>
      <c r="L9179" s="31"/>
      <c r="M9179" s="169"/>
      <c r="N9179" s="148"/>
      <c r="O9179" s="106"/>
      <c r="P9179" s="43"/>
      <c r="Q9179" s="31"/>
      <c r="R9179" s="84"/>
      <c r="S9179" s="31"/>
      <c r="T9179" s="31"/>
      <c r="U9179" s="169"/>
      <c r="V9179" s="150"/>
      <c r="W9179" s="141" t="str" cm="1">
        <f t="array" ref="W9179">IF(SUM(LEN(B9179:V9179))=0,"",IF(OR(OR(ISBLANK(F9179),SUM(LEN(C9179),LEN(D9179))=0),AND(NOT(E9179="Unknown"),ISBLANK(J9179)),AND(NOT(O9179="Unknown"),ISBLANK(R9179))),"Missing Information", INDEX(Table15[Entire Service Line Classification], MATCH(SUMIFS(Table15[Unique ID],Table15[System-Owned Portion],E9179,Table15[If Material Anything Other than "Lead" in Column E,Was Material Ever Previously Lead?],G9179,Table15[Customer-Owned Portion],O9179),Table15[Unique ID],0),0)))</f>
        <v/>
      </c>
      <c r="X9179"/>
    </row>
    <row r="9180" spans="2:24" x14ac:dyDescent="0.25">
      <c r="B9180" s="146"/>
      <c r="C9180" s="31"/>
      <c r="D9180" s="31"/>
      <c r="E9180" s="44"/>
      <c r="F9180" s="43"/>
      <c r="G9180" s="84"/>
      <c r="H9180" s="31"/>
      <c r="I9180" s="31"/>
      <c r="J9180" s="84"/>
      <c r="K9180" s="31"/>
      <c r="L9180" s="31"/>
      <c r="M9180" s="169"/>
      <c r="N9180" s="148"/>
      <c r="O9180" s="106"/>
      <c r="P9180" s="43"/>
      <c r="Q9180" s="31"/>
      <c r="R9180" s="84"/>
      <c r="S9180" s="31"/>
      <c r="T9180" s="31"/>
      <c r="U9180" s="169"/>
      <c r="V9180" s="150"/>
      <c r="W9180" s="141" t="str" cm="1">
        <f t="array" ref="W9180">IF(SUM(LEN(B9180:V9180))=0,"",IF(OR(OR(ISBLANK(F9180),SUM(LEN(C9180),LEN(D9180))=0),AND(NOT(E9180="Unknown"),ISBLANK(J9180)),AND(NOT(O9180="Unknown"),ISBLANK(R9180))),"Missing Information", INDEX(Table15[Entire Service Line Classification], MATCH(SUMIFS(Table15[Unique ID],Table15[System-Owned Portion],E9180,Table15[If Material Anything Other than "Lead" in Column E,Was Material Ever Previously Lead?],G9180,Table15[Customer-Owned Portion],O9180),Table15[Unique ID],0),0)))</f>
        <v/>
      </c>
      <c r="X9180"/>
    </row>
    <row r="9181" spans="2:24" x14ac:dyDescent="0.25">
      <c r="B9181" s="146"/>
      <c r="C9181" s="31"/>
      <c r="D9181" s="31"/>
      <c r="E9181" s="44"/>
      <c r="F9181" s="43"/>
      <c r="G9181" s="84"/>
      <c r="H9181" s="31"/>
      <c r="I9181" s="31"/>
      <c r="J9181" s="84"/>
      <c r="K9181" s="31"/>
      <c r="L9181" s="31"/>
      <c r="M9181" s="169"/>
      <c r="N9181" s="148"/>
      <c r="O9181" s="106"/>
      <c r="P9181" s="43"/>
      <c r="Q9181" s="31"/>
      <c r="R9181" s="84"/>
      <c r="S9181" s="31"/>
      <c r="T9181" s="31"/>
      <c r="U9181" s="169"/>
      <c r="V9181" s="150"/>
      <c r="W9181" s="141" t="str" cm="1">
        <f t="array" ref="W9181">IF(SUM(LEN(B9181:V9181))=0,"",IF(OR(OR(ISBLANK(F9181),SUM(LEN(C9181),LEN(D9181))=0),AND(NOT(E9181="Unknown"),ISBLANK(J9181)),AND(NOT(O9181="Unknown"),ISBLANK(R9181))),"Missing Information", INDEX(Table15[Entire Service Line Classification], MATCH(SUMIFS(Table15[Unique ID],Table15[System-Owned Portion],E9181,Table15[If Material Anything Other than "Lead" in Column E,Was Material Ever Previously Lead?],G9181,Table15[Customer-Owned Portion],O9181),Table15[Unique ID],0),0)))</f>
        <v/>
      </c>
      <c r="X9181"/>
    </row>
    <row r="9182" spans="2:24" x14ac:dyDescent="0.25">
      <c r="B9182" s="146"/>
      <c r="C9182" s="31"/>
      <c r="D9182" s="31"/>
      <c r="E9182" s="44"/>
      <c r="F9182" s="43"/>
      <c r="G9182" s="84"/>
      <c r="H9182" s="31"/>
      <c r="I9182" s="31"/>
      <c r="J9182" s="84"/>
      <c r="K9182" s="31"/>
      <c r="L9182" s="31"/>
      <c r="M9182" s="169"/>
      <c r="N9182" s="148"/>
      <c r="O9182" s="106"/>
      <c r="P9182" s="43"/>
      <c r="Q9182" s="31"/>
      <c r="R9182" s="84"/>
      <c r="S9182" s="31"/>
      <c r="T9182" s="31"/>
      <c r="U9182" s="169"/>
      <c r="V9182" s="150"/>
      <c r="W9182" s="141" t="str" cm="1">
        <f t="array" ref="W9182">IF(SUM(LEN(B9182:V9182))=0,"",IF(OR(OR(ISBLANK(F9182),SUM(LEN(C9182),LEN(D9182))=0),AND(NOT(E9182="Unknown"),ISBLANK(J9182)),AND(NOT(O9182="Unknown"),ISBLANK(R9182))),"Missing Information", INDEX(Table15[Entire Service Line Classification], MATCH(SUMIFS(Table15[Unique ID],Table15[System-Owned Portion],E9182,Table15[If Material Anything Other than "Lead" in Column E,Was Material Ever Previously Lead?],G9182,Table15[Customer-Owned Portion],O9182),Table15[Unique ID],0),0)))</f>
        <v/>
      </c>
      <c r="X9182"/>
    </row>
    <row r="9183" spans="2:24" x14ac:dyDescent="0.25">
      <c r="B9183" s="146"/>
      <c r="C9183" s="31"/>
      <c r="D9183" s="31"/>
      <c r="E9183" s="44"/>
      <c r="F9183" s="43"/>
      <c r="G9183" s="84"/>
      <c r="H9183" s="31"/>
      <c r="I9183" s="31"/>
      <c r="J9183" s="84"/>
      <c r="K9183" s="31"/>
      <c r="L9183" s="31"/>
      <c r="M9183" s="169"/>
      <c r="N9183" s="148"/>
      <c r="O9183" s="106"/>
      <c r="P9183" s="43"/>
      <c r="Q9183" s="31"/>
      <c r="R9183" s="84"/>
      <c r="S9183" s="31"/>
      <c r="T9183" s="31"/>
      <c r="U9183" s="169"/>
      <c r="V9183" s="150"/>
      <c r="W9183" s="141" t="str" cm="1">
        <f t="array" ref="W9183">IF(SUM(LEN(B9183:V9183))=0,"",IF(OR(OR(ISBLANK(F9183),SUM(LEN(C9183),LEN(D9183))=0),AND(NOT(E9183="Unknown"),ISBLANK(J9183)),AND(NOT(O9183="Unknown"),ISBLANK(R9183))),"Missing Information", INDEX(Table15[Entire Service Line Classification], MATCH(SUMIFS(Table15[Unique ID],Table15[System-Owned Portion],E9183,Table15[If Material Anything Other than "Lead" in Column E,Was Material Ever Previously Lead?],G9183,Table15[Customer-Owned Portion],O9183),Table15[Unique ID],0),0)))</f>
        <v/>
      </c>
      <c r="X9183"/>
    </row>
    <row r="9184" spans="2:24" x14ac:dyDescent="0.25">
      <c r="B9184" s="146"/>
      <c r="C9184" s="31"/>
      <c r="D9184" s="31"/>
      <c r="E9184" s="44"/>
      <c r="F9184" s="43"/>
      <c r="G9184" s="84"/>
      <c r="H9184" s="31"/>
      <c r="I9184" s="31"/>
      <c r="J9184" s="84"/>
      <c r="K9184" s="31"/>
      <c r="L9184" s="31"/>
      <c r="M9184" s="169"/>
      <c r="N9184" s="148"/>
      <c r="O9184" s="106"/>
      <c r="P9184" s="43"/>
      <c r="Q9184" s="31"/>
      <c r="R9184" s="84"/>
      <c r="S9184" s="31"/>
      <c r="T9184" s="31"/>
      <c r="U9184" s="169"/>
      <c r="V9184" s="150"/>
      <c r="W9184" s="141" t="str" cm="1">
        <f t="array" ref="W9184">IF(SUM(LEN(B9184:V9184))=0,"",IF(OR(OR(ISBLANK(F9184),SUM(LEN(C9184),LEN(D9184))=0),AND(NOT(E9184="Unknown"),ISBLANK(J9184)),AND(NOT(O9184="Unknown"),ISBLANK(R9184))),"Missing Information", INDEX(Table15[Entire Service Line Classification], MATCH(SUMIFS(Table15[Unique ID],Table15[System-Owned Portion],E9184,Table15[If Material Anything Other than "Lead" in Column E,Was Material Ever Previously Lead?],G9184,Table15[Customer-Owned Portion],O9184),Table15[Unique ID],0),0)))</f>
        <v/>
      </c>
      <c r="X9184"/>
    </row>
    <row r="9185" spans="2:24" x14ac:dyDescent="0.25">
      <c r="B9185" s="146"/>
      <c r="C9185" s="31"/>
      <c r="D9185" s="31"/>
      <c r="E9185" s="44"/>
      <c r="F9185" s="43"/>
      <c r="G9185" s="84"/>
      <c r="H9185" s="31"/>
      <c r="I9185" s="31"/>
      <c r="J9185" s="84"/>
      <c r="K9185" s="31"/>
      <c r="L9185" s="31"/>
      <c r="M9185" s="169"/>
      <c r="N9185" s="148"/>
      <c r="O9185" s="106"/>
      <c r="P9185" s="43"/>
      <c r="Q9185" s="31"/>
      <c r="R9185" s="84"/>
      <c r="S9185" s="31"/>
      <c r="T9185" s="31"/>
      <c r="U9185" s="169"/>
      <c r="V9185" s="150"/>
      <c r="W9185" s="141" t="str" cm="1">
        <f t="array" ref="W9185">IF(SUM(LEN(B9185:V9185))=0,"",IF(OR(OR(ISBLANK(F9185),SUM(LEN(C9185),LEN(D9185))=0),AND(NOT(E9185="Unknown"),ISBLANK(J9185)),AND(NOT(O9185="Unknown"),ISBLANK(R9185))),"Missing Information", INDEX(Table15[Entire Service Line Classification], MATCH(SUMIFS(Table15[Unique ID],Table15[System-Owned Portion],E9185,Table15[If Material Anything Other than "Lead" in Column E,Was Material Ever Previously Lead?],G9185,Table15[Customer-Owned Portion],O9185),Table15[Unique ID],0),0)))</f>
        <v/>
      </c>
      <c r="X9185"/>
    </row>
    <row r="9186" spans="2:24" x14ac:dyDescent="0.25">
      <c r="B9186" s="146"/>
      <c r="C9186" s="31"/>
      <c r="D9186" s="31"/>
      <c r="E9186" s="44"/>
      <c r="F9186" s="43"/>
      <c r="G9186" s="84"/>
      <c r="H9186" s="31"/>
      <c r="I9186" s="31"/>
      <c r="J9186" s="84"/>
      <c r="K9186" s="31"/>
      <c r="L9186" s="31"/>
      <c r="M9186" s="169"/>
      <c r="N9186" s="148"/>
      <c r="O9186" s="106"/>
      <c r="P9186" s="43"/>
      <c r="Q9186" s="31"/>
      <c r="R9186" s="84"/>
      <c r="S9186" s="31"/>
      <c r="T9186" s="31"/>
      <c r="U9186" s="169"/>
      <c r="V9186" s="150"/>
      <c r="W9186" s="141" t="str" cm="1">
        <f t="array" ref="W9186">IF(SUM(LEN(B9186:V9186))=0,"",IF(OR(OR(ISBLANK(F9186),SUM(LEN(C9186),LEN(D9186))=0),AND(NOT(E9186="Unknown"),ISBLANK(J9186)),AND(NOT(O9186="Unknown"),ISBLANK(R9186))),"Missing Information", INDEX(Table15[Entire Service Line Classification], MATCH(SUMIFS(Table15[Unique ID],Table15[System-Owned Portion],E9186,Table15[If Material Anything Other than "Lead" in Column E,Was Material Ever Previously Lead?],G9186,Table15[Customer-Owned Portion],O9186),Table15[Unique ID],0),0)))</f>
        <v/>
      </c>
      <c r="X9186"/>
    </row>
    <row r="9187" spans="2:24" x14ac:dyDescent="0.25">
      <c r="B9187" s="146"/>
      <c r="C9187" s="31"/>
      <c r="D9187" s="31"/>
      <c r="E9187" s="44"/>
      <c r="F9187" s="43"/>
      <c r="G9187" s="84"/>
      <c r="H9187" s="31"/>
      <c r="I9187" s="31"/>
      <c r="J9187" s="84"/>
      <c r="K9187" s="31"/>
      <c r="L9187" s="31"/>
      <c r="M9187" s="169"/>
      <c r="N9187" s="148"/>
      <c r="O9187" s="106"/>
      <c r="P9187" s="43"/>
      <c r="Q9187" s="31"/>
      <c r="R9187" s="84"/>
      <c r="S9187" s="31"/>
      <c r="T9187" s="31"/>
      <c r="U9187" s="169"/>
      <c r="V9187" s="150"/>
      <c r="W9187" s="141" t="str" cm="1">
        <f t="array" ref="W9187">IF(SUM(LEN(B9187:V9187))=0,"",IF(OR(OR(ISBLANK(F9187),SUM(LEN(C9187),LEN(D9187))=0),AND(NOT(E9187="Unknown"),ISBLANK(J9187)),AND(NOT(O9187="Unknown"),ISBLANK(R9187))),"Missing Information", INDEX(Table15[Entire Service Line Classification], MATCH(SUMIFS(Table15[Unique ID],Table15[System-Owned Portion],E9187,Table15[If Material Anything Other than "Lead" in Column E,Was Material Ever Previously Lead?],G9187,Table15[Customer-Owned Portion],O9187),Table15[Unique ID],0),0)))</f>
        <v/>
      </c>
      <c r="X9187"/>
    </row>
    <row r="9188" spans="2:24" x14ac:dyDescent="0.25">
      <c r="B9188" s="146"/>
      <c r="C9188" s="31"/>
      <c r="D9188" s="31"/>
      <c r="E9188" s="44"/>
      <c r="F9188" s="43"/>
      <c r="G9188" s="84"/>
      <c r="H9188" s="31"/>
      <c r="I9188" s="31"/>
      <c r="J9188" s="84"/>
      <c r="K9188" s="31"/>
      <c r="L9188" s="31"/>
      <c r="M9188" s="169"/>
      <c r="N9188" s="148"/>
      <c r="O9188" s="106"/>
      <c r="P9188" s="43"/>
      <c r="Q9188" s="31"/>
      <c r="R9188" s="84"/>
      <c r="S9188" s="31"/>
      <c r="T9188" s="31"/>
      <c r="U9188" s="169"/>
      <c r="V9188" s="150"/>
      <c r="W9188" s="141" t="str" cm="1">
        <f t="array" ref="W9188">IF(SUM(LEN(B9188:V9188))=0,"",IF(OR(OR(ISBLANK(F9188),SUM(LEN(C9188),LEN(D9188))=0),AND(NOT(E9188="Unknown"),ISBLANK(J9188)),AND(NOT(O9188="Unknown"),ISBLANK(R9188))),"Missing Information", INDEX(Table15[Entire Service Line Classification], MATCH(SUMIFS(Table15[Unique ID],Table15[System-Owned Portion],E9188,Table15[If Material Anything Other than "Lead" in Column E,Was Material Ever Previously Lead?],G9188,Table15[Customer-Owned Portion],O9188),Table15[Unique ID],0),0)))</f>
        <v/>
      </c>
      <c r="X9188"/>
    </row>
    <row r="9189" spans="2:24" x14ac:dyDescent="0.25">
      <c r="B9189" s="146"/>
      <c r="C9189" s="31"/>
      <c r="D9189" s="31"/>
      <c r="E9189" s="44"/>
      <c r="F9189" s="43"/>
      <c r="G9189" s="84"/>
      <c r="H9189" s="31"/>
      <c r="I9189" s="31"/>
      <c r="J9189" s="84"/>
      <c r="K9189" s="31"/>
      <c r="L9189" s="31"/>
      <c r="M9189" s="169"/>
      <c r="N9189" s="148"/>
      <c r="O9189" s="106"/>
      <c r="P9189" s="43"/>
      <c r="Q9189" s="31"/>
      <c r="R9189" s="84"/>
      <c r="S9189" s="31"/>
      <c r="T9189" s="31"/>
      <c r="U9189" s="169"/>
      <c r="V9189" s="150"/>
      <c r="W9189" s="141" t="str" cm="1">
        <f t="array" ref="W9189">IF(SUM(LEN(B9189:V9189))=0,"",IF(OR(OR(ISBLANK(F9189),SUM(LEN(C9189),LEN(D9189))=0),AND(NOT(E9189="Unknown"),ISBLANK(J9189)),AND(NOT(O9189="Unknown"),ISBLANK(R9189))),"Missing Information", INDEX(Table15[Entire Service Line Classification], MATCH(SUMIFS(Table15[Unique ID],Table15[System-Owned Portion],E9189,Table15[If Material Anything Other than "Lead" in Column E,Was Material Ever Previously Lead?],G9189,Table15[Customer-Owned Portion],O9189),Table15[Unique ID],0),0)))</f>
        <v/>
      </c>
      <c r="X9189"/>
    </row>
    <row r="9190" spans="2:24" x14ac:dyDescent="0.25">
      <c r="B9190" s="146"/>
      <c r="C9190" s="31"/>
      <c r="D9190" s="31"/>
      <c r="E9190" s="44"/>
      <c r="F9190" s="43"/>
      <c r="G9190" s="84"/>
      <c r="H9190" s="31"/>
      <c r="I9190" s="31"/>
      <c r="J9190" s="84"/>
      <c r="K9190" s="31"/>
      <c r="L9190" s="31"/>
      <c r="M9190" s="169"/>
      <c r="N9190" s="148"/>
      <c r="O9190" s="106"/>
      <c r="P9190" s="43"/>
      <c r="Q9190" s="31"/>
      <c r="R9190" s="84"/>
      <c r="S9190" s="31"/>
      <c r="T9190" s="31"/>
      <c r="U9190" s="169"/>
      <c r="V9190" s="150"/>
      <c r="W9190" s="141" t="str" cm="1">
        <f t="array" ref="W9190">IF(SUM(LEN(B9190:V9190))=0,"",IF(OR(OR(ISBLANK(F9190),SUM(LEN(C9190),LEN(D9190))=0),AND(NOT(E9190="Unknown"),ISBLANK(J9190)),AND(NOT(O9190="Unknown"),ISBLANK(R9190))),"Missing Information", INDEX(Table15[Entire Service Line Classification], MATCH(SUMIFS(Table15[Unique ID],Table15[System-Owned Portion],E9190,Table15[If Material Anything Other than "Lead" in Column E,Was Material Ever Previously Lead?],G9190,Table15[Customer-Owned Portion],O9190),Table15[Unique ID],0),0)))</f>
        <v/>
      </c>
      <c r="X9190"/>
    </row>
    <row r="9191" spans="2:24" x14ac:dyDescent="0.25">
      <c r="B9191" s="146"/>
      <c r="C9191" s="31"/>
      <c r="D9191" s="31"/>
      <c r="E9191" s="44"/>
      <c r="F9191" s="43"/>
      <c r="G9191" s="84"/>
      <c r="H9191" s="31"/>
      <c r="I9191" s="31"/>
      <c r="J9191" s="84"/>
      <c r="K9191" s="31"/>
      <c r="L9191" s="31"/>
      <c r="M9191" s="169"/>
      <c r="N9191" s="148"/>
      <c r="O9191" s="106"/>
      <c r="P9191" s="43"/>
      <c r="Q9191" s="31"/>
      <c r="R9191" s="84"/>
      <c r="S9191" s="31"/>
      <c r="T9191" s="31"/>
      <c r="U9191" s="169"/>
      <c r="V9191" s="150"/>
      <c r="W9191" s="141" t="str" cm="1">
        <f t="array" ref="W9191">IF(SUM(LEN(B9191:V9191))=0,"",IF(OR(OR(ISBLANK(F9191),SUM(LEN(C9191),LEN(D9191))=0),AND(NOT(E9191="Unknown"),ISBLANK(J9191)),AND(NOT(O9191="Unknown"),ISBLANK(R9191))),"Missing Information", INDEX(Table15[Entire Service Line Classification], MATCH(SUMIFS(Table15[Unique ID],Table15[System-Owned Portion],E9191,Table15[If Material Anything Other than "Lead" in Column E,Was Material Ever Previously Lead?],G9191,Table15[Customer-Owned Portion],O9191),Table15[Unique ID],0),0)))</f>
        <v/>
      </c>
      <c r="X9191"/>
    </row>
    <row r="9192" spans="2:24" x14ac:dyDescent="0.25">
      <c r="B9192" s="146"/>
      <c r="C9192" s="31"/>
      <c r="D9192" s="31"/>
      <c r="E9192" s="44"/>
      <c r="F9192" s="43"/>
      <c r="G9192" s="84"/>
      <c r="H9192" s="31"/>
      <c r="I9192" s="31"/>
      <c r="J9192" s="84"/>
      <c r="K9192" s="31"/>
      <c r="L9192" s="31"/>
      <c r="M9192" s="169"/>
      <c r="N9192" s="148"/>
      <c r="O9192" s="106"/>
      <c r="P9192" s="43"/>
      <c r="Q9192" s="31"/>
      <c r="R9192" s="84"/>
      <c r="S9192" s="31"/>
      <c r="T9192" s="31"/>
      <c r="U9192" s="169"/>
      <c r="V9192" s="150"/>
      <c r="W9192" s="141" t="str" cm="1">
        <f t="array" ref="W9192">IF(SUM(LEN(B9192:V9192))=0,"",IF(OR(OR(ISBLANK(F9192),SUM(LEN(C9192),LEN(D9192))=0),AND(NOT(E9192="Unknown"),ISBLANK(J9192)),AND(NOT(O9192="Unknown"),ISBLANK(R9192))),"Missing Information", INDEX(Table15[Entire Service Line Classification], MATCH(SUMIFS(Table15[Unique ID],Table15[System-Owned Portion],E9192,Table15[If Material Anything Other than "Lead" in Column E,Was Material Ever Previously Lead?],G9192,Table15[Customer-Owned Portion],O9192),Table15[Unique ID],0),0)))</f>
        <v/>
      </c>
      <c r="X9192"/>
    </row>
    <row r="9193" spans="2:24" x14ac:dyDescent="0.25">
      <c r="B9193" s="146"/>
      <c r="C9193" s="31"/>
      <c r="D9193" s="31"/>
      <c r="E9193" s="44"/>
      <c r="F9193" s="43"/>
      <c r="G9193" s="84"/>
      <c r="H9193" s="31"/>
      <c r="I9193" s="31"/>
      <c r="J9193" s="84"/>
      <c r="K9193" s="31"/>
      <c r="L9193" s="31"/>
      <c r="M9193" s="169"/>
      <c r="N9193" s="148"/>
      <c r="O9193" s="106"/>
      <c r="P9193" s="43"/>
      <c r="Q9193" s="31"/>
      <c r="R9193" s="84"/>
      <c r="S9193" s="31"/>
      <c r="T9193" s="31"/>
      <c r="U9193" s="169"/>
      <c r="V9193" s="150"/>
      <c r="W9193" s="141" t="str" cm="1">
        <f t="array" ref="W9193">IF(SUM(LEN(B9193:V9193))=0,"",IF(OR(OR(ISBLANK(F9193),SUM(LEN(C9193),LEN(D9193))=0),AND(NOT(E9193="Unknown"),ISBLANK(J9193)),AND(NOT(O9193="Unknown"),ISBLANK(R9193))),"Missing Information", INDEX(Table15[Entire Service Line Classification], MATCH(SUMIFS(Table15[Unique ID],Table15[System-Owned Portion],E9193,Table15[If Material Anything Other than "Lead" in Column E,Was Material Ever Previously Lead?],G9193,Table15[Customer-Owned Portion],O9193),Table15[Unique ID],0),0)))</f>
        <v/>
      </c>
      <c r="X9193"/>
    </row>
    <row r="9194" spans="2:24" x14ac:dyDescent="0.25">
      <c r="B9194" s="146"/>
      <c r="C9194" s="31"/>
      <c r="D9194" s="31"/>
      <c r="E9194" s="44"/>
      <c r="F9194" s="43"/>
      <c r="G9194" s="84"/>
      <c r="H9194" s="31"/>
      <c r="I9194" s="31"/>
      <c r="J9194" s="84"/>
      <c r="K9194" s="31"/>
      <c r="L9194" s="31"/>
      <c r="M9194" s="169"/>
      <c r="N9194" s="148"/>
      <c r="O9194" s="106"/>
      <c r="P9194" s="43"/>
      <c r="Q9194" s="31"/>
      <c r="R9194" s="84"/>
      <c r="S9194" s="31"/>
      <c r="T9194" s="31"/>
      <c r="U9194" s="169"/>
      <c r="V9194" s="150"/>
      <c r="W9194" s="141" t="str" cm="1">
        <f t="array" ref="W9194">IF(SUM(LEN(B9194:V9194))=0,"",IF(OR(OR(ISBLANK(F9194),SUM(LEN(C9194),LEN(D9194))=0),AND(NOT(E9194="Unknown"),ISBLANK(J9194)),AND(NOT(O9194="Unknown"),ISBLANK(R9194))),"Missing Information", INDEX(Table15[Entire Service Line Classification], MATCH(SUMIFS(Table15[Unique ID],Table15[System-Owned Portion],E9194,Table15[If Material Anything Other than "Lead" in Column E,Was Material Ever Previously Lead?],G9194,Table15[Customer-Owned Portion],O9194),Table15[Unique ID],0),0)))</f>
        <v/>
      </c>
      <c r="X9194"/>
    </row>
    <row r="9195" spans="2:24" x14ac:dyDescent="0.25">
      <c r="B9195" s="146"/>
      <c r="C9195" s="31"/>
      <c r="D9195" s="31"/>
      <c r="E9195" s="44"/>
      <c r="F9195" s="43"/>
      <c r="G9195" s="84"/>
      <c r="H9195" s="31"/>
      <c r="I9195" s="31"/>
      <c r="J9195" s="84"/>
      <c r="K9195" s="31"/>
      <c r="L9195" s="31"/>
      <c r="M9195" s="169"/>
      <c r="N9195" s="148"/>
      <c r="O9195" s="106"/>
      <c r="P9195" s="43"/>
      <c r="Q9195" s="31"/>
      <c r="R9195" s="84"/>
      <c r="S9195" s="31"/>
      <c r="T9195" s="31"/>
      <c r="U9195" s="169"/>
      <c r="V9195" s="150"/>
      <c r="W9195" s="141" t="str" cm="1">
        <f t="array" ref="W9195">IF(SUM(LEN(B9195:V9195))=0,"",IF(OR(OR(ISBLANK(F9195),SUM(LEN(C9195),LEN(D9195))=0),AND(NOT(E9195="Unknown"),ISBLANK(J9195)),AND(NOT(O9195="Unknown"),ISBLANK(R9195))),"Missing Information", INDEX(Table15[Entire Service Line Classification], MATCH(SUMIFS(Table15[Unique ID],Table15[System-Owned Portion],E9195,Table15[If Material Anything Other than "Lead" in Column E,Was Material Ever Previously Lead?],G9195,Table15[Customer-Owned Portion],O9195),Table15[Unique ID],0),0)))</f>
        <v/>
      </c>
      <c r="X9195"/>
    </row>
    <row r="9196" spans="2:24" x14ac:dyDescent="0.25">
      <c r="B9196" s="146"/>
      <c r="C9196" s="31"/>
      <c r="D9196" s="31"/>
      <c r="E9196" s="44"/>
      <c r="F9196" s="43"/>
      <c r="G9196" s="84"/>
      <c r="H9196" s="31"/>
      <c r="I9196" s="31"/>
      <c r="J9196" s="84"/>
      <c r="K9196" s="31"/>
      <c r="L9196" s="31"/>
      <c r="M9196" s="169"/>
      <c r="N9196" s="148"/>
      <c r="O9196" s="106"/>
      <c r="P9196" s="43"/>
      <c r="Q9196" s="31"/>
      <c r="R9196" s="84"/>
      <c r="S9196" s="31"/>
      <c r="T9196" s="31"/>
      <c r="U9196" s="169"/>
      <c r="V9196" s="150"/>
      <c r="W9196" s="141" t="str" cm="1">
        <f t="array" ref="W9196">IF(SUM(LEN(B9196:V9196))=0,"",IF(OR(OR(ISBLANK(F9196),SUM(LEN(C9196),LEN(D9196))=0),AND(NOT(E9196="Unknown"),ISBLANK(J9196)),AND(NOT(O9196="Unknown"),ISBLANK(R9196))),"Missing Information", INDEX(Table15[Entire Service Line Classification], MATCH(SUMIFS(Table15[Unique ID],Table15[System-Owned Portion],E9196,Table15[If Material Anything Other than "Lead" in Column E,Was Material Ever Previously Lead?],G9196,Table15[Customer-Owned Portion],O9196),Table15[Unique ID],0),0)))</f>
        <v/>
      </c>
      <c r="X9196"/>
    </row>
    <row r="9197" spans="2:24" x14ac:dyDescent="0.25">
      <c r="B9197" s="146"/>
      <c r="C9197" s="31"/>
      <c r="D9197" s="31"/>
      <c r="E9197" s="44"/>
      <c r="F9197" s="43"/>
      <c r="G9197" s="84"/>
      <c r="H9197" s="31"/>
      <c r="I9197" s="31"/>
      <c r="J9197" s="84"/>
      <c r="K9197" s="31"/>
      <c r="L9197" s="31"/>
      <c r="M9197" s="169"/>
      <c r="N9197" s="148"/>
      <c r="O9197" s="106"/>
      <c r="P9197" s="43"/>
      <c r="Q9197" s="31"/>
      <c r="R9197" s="84"/>
      <c r="S9197" s="31"/>
      <c r="T9197" s="31"/>
      <c r="U9197" s="169"/>
      <c r="V9197" s="150"/>
      <c r="W9197" s="141" t="str" cm="1">
        <f t="array" ref="W9197">IF(SUM(LEN(B9197:V9197))=0,"",IF(OR(OR(ISBLANK(F9197),SUM(LEN(C9197),LEN(D9197))=0),AND(NOT(E9197="Unknown"),ISBLANK(J9197)),AND(NOT(O9197="Unknown"),ISBLANK(R9197))),"Missing Information", INDEX(Table15[Entire Service Line Classification], MATCH(SUMIFS(Table15[Unique ID],Table15[System-Owned Portion],E9197,Table15[If Material Anything Other than "Lead" in Column E,Was Material Ever Previously Lead?],G9197,Table15[Customer-Owned Portion],O9197),Table15[Unique ID],0),0)))</f>
        <v/>
      </c>
      <c r="X9197"/>
    </row>
    <row r="9198" spans="2:24" x14ac:dyDescent="0.25">
      <c r="B9198" s="146"/>
      <c r="C9198" s="31"/>
      <c r="D9198" s="31"/>
      <c r="E9198" s="44"/>
      <c r="F9198" s="43"/>
      <c r="G9198" s="84"/>
      <c r="H9198" s="31"/>
      <c r="I9198" s="31"/>
      <c r="J9198" s="84"/>
      <c r="K9198" s="31"/>
      <c r="L9198" s="31"/>
      <c r="M9198" s="169"/>
      <c r="N9198" s="148"/>
      <c r="O9198" s="106"/>
      <c r="P9198" s="43"/>
      <c r="Q9198" s="31"/>
      <c r="R9198" s="84"/>
      <c r="S9198" s="31"/>
      <c r="T9198" s="31"/>
      <c r="U9198" s="169"/>
      <c r="V9198" s="150"/>
      <c r="W9198" s="141" t="str" cm="1">
        <f t="array" ref="W9198">IF(SUM(LEN(B9198:V9198))=0,"",IF(OR(OR(ISBLANK(F9198),SUM(LEN(C9198),LEN(D9198))=0),AND(NOT(E9198="Unknown"),ISBLANK(J9198)),AND(NOT(O9198="Unknown"),ISBLANK(R9198))),"Missing Information", INDEX(Table15[Entire Service Line Classification], MATCH(SUMIFS(Table15[Unique ID],Table15[System-Owned Portion],E9198,Table15[If Material Anything Other than "Lead" in Column E,Was Material Ever Previously Lead?],G9198,Table15[Customer-Owned Portion],O9198),Table15[Unique ID],0),0)))</f>
        <v/>
      </c>
      <c r="X9198"/>
    </row>
    <row r="9199" spans="2:24" x14ac:dyDescent="0.25">
      <c r="B9199" s="146"/>
      <c r="C9199" s="31"/>
      <c r="D9199" s="31"/>
      <c r="E9199" s="44"/>
      <c r="F9199" s="43"/>
      <c r="G9199" s="84"/>
      <c r="H9199" s="31"/>
      <c r="I9199" s="31"/>
      <c r="J9199" s="84"/>
      <c r="K9199" s="31"/>
      <c r="L9199" s="31"/>
      <c r="M9199" s="169"/>
      <c r="N9199" s="148"/>
      <c r="O9199" s="106"/>
      <c r="P9199" s="43"/>
      <c r="Q9199" s="31"/>
      <c r="R9199" s="84"/>
      <c r="S9199" s="31"/>
      <c r="T9199" s="31"/>
      <c r="U9199" s="169"/>
      <c r="V9199" s="150"/>
      <c r="W9199" s="141" t="str" cm="1">
        <f t="array" ref="W9199">IF(SUM(LEN(B9199:V9199))=0,"",IF(OR(OR(ISBLANK(F9199),SUM(LEN(C9199),LEN(D9199))=0),AND(NOT(E9199="Unknown"),ISBLANK(J9199)),AND(NOT(O9199="Unknown"),ISBLANK(R9199))),"Missing Information", INDEX(Table15[Entire Service Line Classification], MATCH(SUMIFS(Table15[Unique ID],Table15[System-Owned Portion],E9199,Table15[If Material Anything Other than "Lead" in Column E,Was Material Ever Previously Lead?],G9199,Table15[Customer-Owned Portion],O9199),Table15[Unique ID],0),0)))</f>
        <v/>
      </c>
      <c r="X9199"/>
    </row>
    <row r="9200" spans="2:24" x14ac:dyDescent="0.25">
      <c r="B9200" s="146"/>
      <c r="C9200" s="31"/>
      <c r="D9200" s="31"/>
      <c r="E9200" s="44"/>
      <c r="F9200" s="43"/>
      <c r="G9200" s="84"/>
      <c r="H9200" s="31"/>
      <c r="I9200" s="31"/>
      <c r="J9200" s="84"/>
      <c r="K9200" s="31"/>
      <c r="L9200" s="31"/>
      <c r="M9200" s="169"/>
      <c r="N9200" s="148"/>
      <c r="O9200" s="106"/>
      <c r="P9200" s="43"/>
      <c r="Q9200" s="31"/>
      <c r="R9200" s="84"/>
      <c r="S9200" s="31"/>
      <c r="T9200" s="31"/>
      <c r="U9200" s="169"/>
      <c r="V9200" s="150"/>
      <c r="W9200" s="141" t="str" cm="1">
        <f t="array" ref="W9200">IF(SUM(LEN(B9200:V9200))=0,"",IF(OR(OR(ISBLANK(F9200),SUM(LEN(C9200),LEN(D9200))=0),AND(NOT(E9200="Unknown"),ISBLANK(J9200)),AND(NOT(O9200="Unknown"),ISBLANK(R9200))),"Missing Information", INDEX(Table15[Entire Service Line Classification], MATCH(SUMIFS(Table15[Unique ID],Table15[System-Owned Portion],E9200,Table15[If Material Anything Other than "Lead" in Column E,Was Material Ever Previously Lead?],G9200,Table15[Customer-Owned Portion],O9200),Table15[Unique ID],0),0)))</f>
        <v/>
      </c>
      <c r="X9200"/>
    </row>
    <row r="9201" spans="2:24" x14ac:dyDescent="0.25">
      <c r="B9201" s="146"/>
      <c r="C9201" s="31"/>
      <c r="D9201" s="31"/>
      <c r="E9201" s="44"/>
      <c r="F9201" s="43"/>
      <c r="G9201" s="84"/>
      <c r="H9201" s="31"/>
      <c r="I9201" s="31"/>
      <c r="J9201" s="84"/>
      <c r="K9201" s="31"/>
      <c r="L9201" s="31"/>
      <c r="M9201" s="169"/>
      <c r="N9201" s="148"/>
      <c r="O9201" s="106"/>
      <c r="P9201" s="43"/>
      <c r="Q9201" s="31"/>
      <c r="R9201" s="84"/>
      <c r="S9201" s="31"/>
      <c r="T9201" s="31"/>
      <c r="U9201" s="169"/>
      <c r="V9201" s="150"/>
      <c r="W9201" s="141" t="str" cm="1">
        <f t="array" ref="W9201">IF(SUM(LEN(B9201:V9201))=0,"",IF(OR(OR(ISBLANK(F9201),SUM(LEN(C9201),LEN(D9201))=0),AND(NOT(E9201="Unknown"),ISBLANK(J9201)),AND(NOT(O9201="Unknown"),ISBLANK(R9201))),"Missing Information", INDEX(Table15[Entire Service Line Classification], MATCH(SUMIFS(Table15[Unique ID],Table15[System-Owned Portion],E9201,Table15[If Material Anything Other than "Lead" in Column E,Was Material Ever Previously Lead?],G9201,Table15[Customer-Owned Portion],O9201),Table15[Unique ID],0),0)))</f>
        <v/>
      </c>
      <c r="X9201"/>
    </row>
    <row r="9202" spans="2:24" x14ac:dyDescent="0.25">
      <c r="B9202" s="146"/>
      <c r="C9202" s="31"/>
      <c r="D9202" s="31"/>
      <c r="E9202" s="44"/>
      <c r="F9202" s="43"/>
      <c r="G9202" s="84"/>
      <c r="H9202" s="31"/>
      <c r="I9202" s="31"/>
      <c r="J9202" s="84"/>
      <c r="K9202" s="31"/>
      <c r="L9202" s="31"/>
      <c r="M9202" s="169"/>
      <c r="N9202" s="148"/>
      <c r="O9202" s="106"/>
      <c r="P9202" s="43"/>
      <c r="Q9202" s="31"/>
      <c r="R9202" s="84"/>
      <c r="S9202" s="31"/>
      <c r="T9202" s="31"/>
      <c r="U9202" s="169"/>
      <c r="V9202" s="150"/>
      <c r="W9202" s="141" t="str" cm="1">
        <f t="array" ref="W9202">IF(SUM(LEN(B9202:V9202))=0,"",IF(OR(OR(ISBLANK(F9202),SUM(LEN(C9202),LEN(D9202))=0),AND(NOT(E9202="Unknown"),ISBLANK(J9202)),AND(NOT(O9202="Unknown"),ISBLANK(R9202))),"Missing Information", INDEX(Table15[Entire Service Line Classification], MATCH(SUMIFS(Table15[Unique ID],Table15[System-Owned Portion],E9202,Table15[If Material Anything Other than "Lead" in Column E,Was Material Ever Previously Lead?],G9202,Table15[Customer-Owned Portion],O9202),Table15[Unique ID],0),0)))</f>
        <v/>
      </c>
      <c r="X9202"/>
    </row>
    <row r="9203" spans="2:24" x14ac:dyDescent="0.25">
      <c r="B9203" s="146"/>
      <c r="C9203" s="31"/>
      <c r="D9203" s="31"/>
      <c r="E9203" s="44"/>
      <c r="F9203" s="43"/>
      <c r="G9203" s="84"/>
      <c r="H9203" s="31"/>
      <c r="I9203" s="31"/>
      <c r="J9203" s="84"/>
      <c r="K9203" s="31"/>
      <c r="L9203" s="31"/>
      <c r="M9203" s="169"/>
      <c r="N9203" s="148"/>
      <c r="O9203" s="106"/>
      <c r="P9203" s="43"/>
      <c r="Q9203" s="31"/>
      <c r="R9203" s="84"/>
      <c r="S9203" s="31"/>
      <c r="T9203" s="31"/>
      <c r="U9203" s="169"/>
      <c r="V9203" s="150"/>
      <c r="W9203" s="141" t="str" cm="1">
        <f t="array" ref="W9203">IF(SUM(LEN(B9203:V9203))=0,"",IF(OR(OR(ISBLANK(F9203),SUM(LEN(C9203),LEN(D9203))=0),AND(NOT(E9203="Unknown"),ISBLANK(J9203)),AND(NOT(O9203="Unknown"),ISBLANK(R9203))),"Missing Information", INDEX(Table15[Entire Service Line Classification], MATCH(SUMIFS(Table15[Unique ID],Table15[System-Owned Portion],E9203,Table15[If Material Anything Other than "Lead" in Column E,Was Material Ever Previously Lead?],G9203,Table15[Customer-Owned Portion],O9203),Table15[Unique ID],0),0)))</f>
        <v/>
      </c>
      <c r="X9203"/>
    </row>
    <row r="9204" spans="2:24" x14ac:dyDescent="0.25">
      <c r="B9204" s="146"/>
      <c r="C9204" s="31"/>
      <c r="D9204" s="31"/>
      <c r="E9204" s="44"/>
      <c r="F9204" s="43"/>
      <c r="G9204" s="84"/>
      <c r="H9204" s="31"/>
      <c r="I9204" s="31"/>
      <c r="J9204" s="84"/>
      <c r="K9204" s="31"/>
      <c r="L9204" s="31"/>
      <c r="M9204" s="169"/>
      <c r="N9204" s="148"/>
      <c r="O9204" s="106"/>
      <c r="P9204" s="43"/>
      <c r="Q9204" s="31"/>
      <c r="R9204" s="84"/>
      <c r="S9204" s="31"/>
      <c r="T9204" s="31"/>
      <c r="U9204" s="169"/>
      <c r="V9204" s="150"/>
      <c r="W9204" s="141" t="str" cm="1">
        <f t="array" ref="W9204">IF(SUM(LEN(B9204:V9204))=0,"",IF(OR(OR(ISBLANK(F9204),SUM(LEN(C9204),LEN(D9204))=0),AND(NOT(E9204="Unknown"),ISBLANK(J9204)),AND(NOT(O9204="Unknown"),ISBLANK(R9204))),"Missing Information", INDEX(Table15[Entire Service Line Classification], MATCH(SUMIFS(Table15[Unique ID],Table15[System-Owned Portion],E9204,Table15[If Material Anything Other than "Lead" in Column E,Was Material Ever Previously Lead?],G9204,Table15[Customer-Owned Portion],O9204),Table15[Unique ID],0),0)))</f>
        <v/>
      </c>
      <c r="X9204"/>
    </row>
    <row r="9205" spans="2:24" x14ac:dyDescent="0.25">
      <c r="B9205" s="146"/>
      <c r="C9205" s="31"/>
      <c r="D9205" s="31"/>
      <c r="E9205" s="44"/>
      <c r="F9205" s="43"/>
      <c r="G9205" s="84"/>
      <c r="H9205" s="31"/>
      <c r="I9205" s="31"/>
      <c r="J9205" s="84"/>
      <c r="K9205" s="31"/>
      <c r="L9205" s="31"/>
      <c r="M9205" s="169"/>
      <c r="N9205" s="148"/>
      <c r="O9205" s="106"/>
      <c r="P9205" s="43"/>
      <c r="Q9205" s="31"/>
      <c r="R9205" s="84"/>
      <c r="S9205" s="31"/>
      <c r="T9205" s="31"/>
      <c r="U9205" s="169"/>
      <c r="V9205" s="150"/>
      <c r="W9205" s="141" t="str" cm="1">
        <f t="array" ref="W9205">IF(SUM(LEN(B9205:V9205))=0,"",IF(OR(OR(ISBLANK(F9205),SUM(LEN(C9205),LEN(D9205))=0),AND(NOT(E9205="Unknown"),ISBLANK(J9205)),AND(NOT(O9205="Unknown"),ISBLANK(R9205))),"Missing Information", INDEX(Table15[Entire Service Line Classification], MATCH(SUMIFS(Table15[Unique ID],Table15[System-Owned Portion],E9205,Table15[If Material Anything Other than "Lead" in Column E,Was Material Ever Previously Lead?],G9205,Table15[Customer-Owned Portion],O9205),Table15[Unique ID],0),0)))</f>
        <v/>
      </c>
      <c r="X9205"/>
    </row>
    <row r="9206" spans="2:24" x14ac:dyDescent="0.25">
      <c r="B9206" s="146"/>
      <c r="C9206" s="31"/>
      <c r="D9206" s="31"/>
      <c r="E9206" s="44"/>
      <c r="F9206" s="43"/>
      <c r="G9206" s="84"/>
      <c r="H9206" s="31"/>
      <c r="I9206" s="31"/>
      <c r="J9206" s="84"/>
      <c r="K9206" s="31"/>
      <c r="L9206" s="31"/>
      <c r="M9206" s="169"/>
      <c r="N9206" s="148"/>
      <c r="O9206" s="106"/>
      <c r="P9206" s="43"/>
      <c r="Q9206" s="31"/>
      <c r="R9206" s="84"/>
      <c r="S9206" s="31"/>
      <c r="T9206" s="31"/>
      <c r="U9206" s="169"/>
      <c r="V9206" s="150"/>
      <c r="W9206" s="141" t="str" cm="1">
        <f t="array" ref="W9206">IF(SUM(LEN(B9206:V9206))=0,"",IF(OR(OR(ISBLANK(F9206),SUM(LEN(C9206),LEN(D9206))=0),AND(NOT(E9206="Unknown"),ISBLANK(J9206)),AND(NOT(O9206="Unknown"),ISBLANK(R9206))),"Missing Information", INDEX(Table15[Entire Service Line Classification], MATCH(SUMIFS(Table15[Unique ID],Table15[System-Owned Portion],E9206,Table15[If Material Anything Other than "Lead" in Column E,Was Material Ever Previously Lead?],G9206,Table15[Customer-Owned Portion],O9206),Table15[Unique ID],0),0)))</f>
        <v/>
      </c>
      <c r="X9206"/>
    </row>
    <row r="9207" spans="2:24" x14ac:dyDescent="0.25">
      <c r="B9207" s="146"/>
      <c r="C9207" s="31"/>
      <c r="D9207" s="31"/>
      <c r="E9207" s="44"/>
      <c r="F9207" s="43"/>
      <c r="G9207" s="84"/>
      <c r="H9207" s="31"/>
      <c r="I9207" s="31"/>
      <c r="J9207" s="84"/>
      <c r="K9207" s="31"/>
      <c r="L9207" s="31"/>
      <c r="M9207" s="169"/>
      <c r="N9207" s="148"/>
      <c r="O9207" s="106"/>
      <c r="P9207" s="43"/>
      <c r="Q9207" s="31"/>
      <c r="R9207" s="84"/>
      <c r="S9207" s="31"/>
      <c r="T9207" s="31"/>
      <c r="U9207" s="169"/>
      <c r="V9207" s="150"/>
      <c r="W9207" s="141" t="str" cm="1">
        <f t="array" ref="W9207">IF(SUM(LEN(B9207:V9207))=0,"",IF(OR(OR(ISBLANK(F9207),SUM(LEN(C9207),LEN(D9207))=0),AND(NOT(E9207="Unknown"),ISBLANK(J9207)),AND(NOT(O9207="Unknown"),ISBLANK(R9207))),"Missing Information", INDEX(Table15[Entire Service Line Classification], MATCH(SUMIFS(Table15[Unique ID],Table15[System-Owned Portion],E9207,Table15[If Material Anything Other than "Lead" in Column E,Was Material Ever Previously Lead?],G9207,Table15[Customer-Owned Portion],O9207),Table15[Unique ID],0),0)))</f>
        <v/>
      </c>
      <c r="X9207"/>
    </row>
    <row r="9208" spans="2:24" x14ac:dyDescent="0.25">
      <c r="B9208" s="146"/>
      <c r="C9208" s="31"/>
      <c r="D9208" s="31"/>
      <c r="E9208" s="44"/>
      <c r="F9208" s="43"/>
      <c r="G9208" s="84"/>
      <c r="H9208" s="31"/>
      <c r="I9208" s="31"/>
      <c r="J9208" s="84"/>
      <c r="K9208" s="31"/>
      <c r="L9208" s="31"/>
      <c r="M9208" s="169"/>
      <c r="N9208" s="148"/>
      <c r="O9208" s="106"/>
      <c r="P9208" s="43"/>
      <c r="Q9208" s="31"/>
      <c r="R9208" s="84"/>
      <c r="S9208" s="31"/>
      <c r="T9208" s="31"/>
      <c r="U9208" s="169"/>
      <c r="V9208" s="150"/>
      <c r="W9208" s="141" t="str" cm="1">
        <f t="array" ref="W9208">IF(SUM(LEN(B9208:V9208))=0,"",IF(OR(OR(ISBLANK(F9208),SUM(LEN(C9208),LEN(D9208))=0),AND(NOT(E9208="Unknown"),ISBLANK(J9208)),AND(NOT(O9208="Unknown"),ISBLANK(R9208))),"Missing Information", INDEX(Table15[Entire Service Line Classification], MATCH(SUMIFS(Table15[Unique ID],Table15[System-Owned Portion],E9208,Table15[If Material Anything Other than "Lead" in Column E,Was Material Ever Previously Lead?],G9208,Table15[Customer-Owned Portion],O9208),Table15[Unique ID],0),0)))</f>
        <v/>
      </c>
      <c r="X9208"/>
    </row>
    <row r="9209" spans="2:24" x14ac:dyDescent="0.25">
      <c r="B9209" s="146"/>
      <c r="C9209" s="31"/>
      <c r="D9209" s="31"/>
      <c r="E9209" s="44"/>
      <c r="F9209" s="43"/>
      <c r="G9209" s="84"/>
      <c r="H9209" s="31"/>
      <c r="I9209" s="31"/>
      <c r="J9209" s="84"/>
      <c r="K9209" s="31"/>
      <c r="L9209" s="31"/>
      <c r="M9209" s="169"/>
      <c r="N9209" s="148"/>
      <c r="O9209" s="106"/>
      <c r="P9209" s="43"/>
      <c r="Q9209" s="31"/>
      <c r="R9209" s="84"/>
      <c r="S9209" s="31"/>
      <c r="T9209" s="31"/>
      <c r="U9209" s="169"/>
      <c r="V9209" s="150"/>
      <c r="W9209" s="141" t="str" cm="1">
        <f t="array" ref="W9209">IF(SUM(LEN(B9209:V9209))=0,"",IF(OR(OR(ISBLANK(F9209),SUM(LEN(C9209),LEN(D9209))=0),AND(NOT(E9209="Unknown"),ISBLANK(J9209)),AND(NOT(O9209="Unknown"),ISBLANK(R9209))),"Missing Information", INDEX(Table15[Entire Service Line Classification], MATCH(SUMIFS(Table15[Unique ID],Table15[System-Owned Portion],E9209,Table15[If Material Anything Other than "Lead" in Column E,Was Material Ever Previously Lead?],G9209,Table15[Customer-Owned Portion],O9209),Table15[Unique ID],0),0)))</f>
        <v/>
      </c>
      <c r="X9209"/>
    </row>
    <row r="9210" spans="2:24" x14ac:dyDescent="0.25">
      <c r="B9210" s="146"/>
      <c r="C9210" s="31"/>
      <c r="D9210" s="31"/>
      <c r="E9210" s="44"/>
      <c r="F9210" s="43"/>
      <c r="G9210" s="84"/>
      <c r="H9210" s="31"/>
      <c r="I9210" s="31"/>
      <c r="J9210" s="84"/>
      <c r="K9210" s="31"/>
      <c r="L9210" s="31"/>
      <c r="M9210" s="169"/>
      <c r="N9210" s="148"/>
      <c r="O9210" s="106"/>
      <c r="P9210" s="43"/>
      <c r="Q9210" s="31"/>
      <c r="R9210" s="84"/>
      <c r="S9210" s="31"/>
      <c r="T9210" s="31"/>
      <c r="U9210" s="169"/>
      <c r="V9210" s="150"/>
      <c r="W9210" s="141" t="str" cm="1">
        <f t="array" ref="W9210">IF(SUM(LEN(B9210:V9210))=0,"",IF(OR(OR(ISBLANK(F9210),SUM(LEN(C9210),LEN(D9210))=0),AND(NOT(E9210="Unknown"),ISBLANK(J9210)),AND(NOT(O9210="Unknown"),ISBLANK(R9210))),"Missing Information", INDEX(Table15[Entire Service Line Classification], MATCH(SUMIFS(Table15[Unique ID],Table15[System-Owned Portion],E9210,Table15[If Material Anything Other than "Lead" in Column E,Was Material Ever Previously Lead?],G9210,Table15[Customer-Owned Portion],O9210),Table15[Unique ID],0),0)))</f>
        <v/>
      </c>
      <c r="X9210"/>
    </row>
    <row r="9211" spans="2:24" x14ac:dyDescent="0.25">
      <c r="B9211" s="146"/>
      <c r="C9211" s="31"/>
      <c r="D9211" s="31"/>
      <c r="E9211" s="44"/>
      <c r="F9211" s="43"/>
      <c r="G9211" s="84"/>
      <c r="H9211" s="31"/>
      <c r="I9211" s="31"/>
      <c r="J9211" s="84"/>
      <c r="K9211" s="31"/>
      <c r="L9211" s="31"/>
      <c r="M9211" s="169"/>
      <c r="N9211" s="148"/>
      <c r="O9211" s="106"/>
      <c r="P9211" s="43"/>
      <c r="Q9211" s="31"/>
      <c r="R9211" s="84"/>
      <c r="S9211" s="31"/>
      <c r="T9211" s="31"/>
      <c r="U9211" s="169"/>
      <c r="V9211" s="150"/>
      <c r="W9211" s="141" t="str" cm="1">
        <f t="array" ref="W9211">IF(SUM(LEN(B9211:V9211))=0,"",IF(OR(OR(ISBLANK(F9211),SUM(LEN(C9211),LEN(D9211))=0),AND(NOT(E9211="Unknown"),ISBLANK(J9211)),AND(NOT(O9211="Unknown"),ISBLANK(R9211))),"Missing Information", INDEX(Table15[Entire Service Line Classification], MATCH(SUMIFS(Table15[Unique ID],Table15[System-Owned Portion],E9211,Table15[If Material Anything Other than "Lead" in Column E,Was Material Ever Previously Lead?],G9211,Table15[Customer-Owned Portion],O9211),Table15[Unique ID],0),0)))</f>
        <v/>
      </c>
      <c r="X9211"/>
    </row>
    <row r="9212" spans="2:24" x14ac:dyDescent="0.25">
      <c r="B9212" s="146"/>
      <c r="C9212" s="31"/>
      <c r="D9212" s="31"/>
      <c r="E9212" s="44"/>
      <c r="F9212" s="43"/>
      <c r="G9212" s="84"/>
      <c r="H9212" s="31"/>
      <c r="I9212" s="31"/>
      <c r="J9212" s="84"/>
      <c r="K9212" s="31"/>
      <c r="L9212" s="31"/>
      <c r="M9212" s="169"/>
      <c r="N9212" s="148"/>
      <c r="O9212" s="106"/>
      <c r="P9212" s="43"/>
      <c r="Q9212" s="31"/>
      <c r="R9212" s="84"/>
      <c r="S9212" s="31"/>
      <c r="T9212" s="31"/>
      <c r="U9212" s="169"/>
      <c r="V9212" s="150"/>
      <c r="W9212" s="141" t="str" cm="1">
        <f t="array" ref="W9212">IF(SUM(LEN(B9212:V9212))=0,"",IF(OR(OR(ISBLANK(F9212),SUM(LEN(C9212),LEN(D9212))=0),AND(NOT(E9212="Unknown"),ISBLANK(J9212)),AND(NOT(O9212="Unknown"),ISBLANK(R9212))),"Missing Information", INDEX(Table15[Entire Service Line Classification], MATCH(SUMIFS(Table15[Unique ID],Table15[System-Owned Portion],E9212,Table15[If Material Anything Other than "Lead" in Column E,Was Material Ever Previously Lead?],G9212,Table15[Customer-Owned Portion],O9212),Table15[Unique ID],0),0)))</f>
        <v/>
      </c>
      <c r="X9212"/>
    </row>
    <row r="9213" spans="2:24" x14ac:dyDescent="0.25">
      <c r="B9213" s="146"/>
      <c r="C9213" s="31"/>
      <c r="D9213" s="31"/>
      <c r="E9213" s="44"/>
      <c r="F9213" s="43"/>
      <c r="G9213" s="84"/>
      <c r="H9213" s="31"/>
      <c r="I9213" s="31"/>
      <c r="J9213" s="84"/>
      <c r="K9213" s="31"/>
      <c r="L9213" s="31"/>
      <c r="M9213" s="169"/>
      <c r="N9213" s="148"/>
      <c r="O9213" s="106"/>
      <c r="P9213" s="43"/>
      <c r="Q9213" s="31"/>
      <c r="R9213" s="84"/>
      <c r="S9213" s="31"/>
      <c r="T9213" s="31"/>
      <c r="U9213" s="169"/>
      <c r="V9213" s="150"/>
      <c r="W9213" s="141" t="str" cm="1">
        <f t="array" ref="W9213">IF(SUM(LEN(B9213:V9213))=0,"",IF(OR(OR(ISBLANK(F9213),SUM(LEN(C9213),LEN(D9213))=0),AND(NOT(E9213="Unknown"),ISBLANK(J9213)),AND(NOT(O9213="Unknown"),ISBLANK(R9213))),"Missing Information", INDEX(Table15[Entire Service Line Classification], MATCH(SUMIFS(Table15[Unique ID],Table15[System-Owned Portion],E9213,Table15[If Material Anything Other than "Lead" in Column E,Was Material Ever Previously Lead?],G9213,Table15[Customer-Owned Portion],O9213),Table15[Unique ID],0),0)))</f>
        <v/>
      </c>
      <c r="X9213"/>
    </row>
    <row r="9214" spans="2:24" x14ac:dyDescent="0.25">
      <c r="B9214" s="146"/>
      <c r="C9214" s="31"/>
      <c r="D9214" s="31"/>
      <c r="E9214" s="44"/>
      <c r="F9214" s="43"/>
      <c r="G9214" s="84"/>
      <c r="H9214" s="31"/>
      <c r="I9214" s="31"/>
      <c r="J9214" s="84"/>
      <c r="K9214" s="31"/>
      <c r="L9214" s="31"/>
      <c r="M9214" s="169"/>
      <c r="N9214" s="148"/>
      <c r="O9214" s="106"/>
      <c r="P9214" s="43"/>
      <c r="Q9214" s="31"/>
      <c r="R9214" s="84"/>
      <c r="S9214" s="31"/>
      <c r="T9214" s="31"/>
      <c r="U9214" s="169"/>
      <c r="V9214" s="150"/>
      <c r="W9214" s="141" t="str" cm="1">
        <f t="array" ref="W9214">IF(SUM(LEN(B9214:V9214))=0,"",IF(OR(OR(ISBLANK(F9214),SUM(LEN(C9214),LEN(D9214))=0),AND(NOT(E9214="Unknown"),ISBLANK(J9214)),AND(NOT(O9214="Unknown"),ISBLANK(R9214))),"Missing Information", INDEX(Table15[Entire Service Line Classification], MATCH(SUMIFS(Table15[Unique ID],Table15[System-Owned Portion],E9214,Table15[If Material Anything Other than "Lead" in Column E,Was Material Ever Previously Lead?],G9214,Table15[Customer-Owned Portion],O9214),Table15[Unique ID],0),0)))</f>
        <v/>
      </c>
      <c r="X9214"/>
    </row>
    <row r="9215" spans="2:24" x14ac:dyDescent="0.25">
      <c r="B9215" s="146"/>
      <c r="C9215" s="31"/>
      <c r="D9215" s="31"/>
      <c r="E9215" s="44"/>
      <c r="F9215" s="43"/>
      <c r="G9215" s="84"/>
      <c r="H9215" s="31"/>
      <c r="I9215" s="31"/>
      <c r="J9215" s="84"/>
      <c r="K9215" s="31"/>
      <c r="L9215" s="31"/>
      <c r="M9215" s="169"/>
      <c r="N9215" s="148"/>
      <c r="O9215" s="106"/>
      <c r="P9215" s="43"/>
      <c r="Q9215" s="31"/>
      <c r="R9215" s="84"/>
      <c r="S9215" s="31"/>
      <c r="T9215" s="31"/>
      <c r="U9215" s="169"/>
      <c r="V9215" s="150"/>
      <c r="W9215" s="141" t="str" cm="1">
        <f t="array" ref="W9215">IF(SUM(LEN(B9215:V9215))=0,"",IF(OR(OR(ISBLANK(F9215),SUM(LEN(C9215),LEN(D9215))=0),AND(NOT(E9215="Unknown"),ISBLANK(J9215)),AND(NOT(O9215="Unknown"),ISBLANK(R9215))),"Missing Information", INDEX(Table15[Entire Service Line Classification], MATCH(SUMIFS(Table15[Unique ID],Table15[System-Owned Portion],E9215,Table15[If Material Anything Other than "Lead" in Column E,Was Material Ever Previously Lead?],G9215,Table15[Customer-Owned Portion],O9215),Table15[Unique ID],0),0)))</f>
        <v/>
      </c>
      <c r="X9215"/>
    </row>
    <row r="9216" spans="2:24" x14ac:dyDescent="0.25">
      <c r="B9216" s="146"/>
      <c r="C9216" s="31"/>
      <c r="D9216" s="31"/>
      <c r="E9216" s="44"/>
      <c r="F9216" s="43"/>
      <c r="G9216" s="84"/>
      <c r="H9216" s="31"/>
      <c r="I9216" s="31"/>
      <c r="J9216" s="84"/>
      <c r="K9216" s="31"/>
      <c r="L9216" s="31"/>
      <c r="M9216" s="169"/>
      <c r="N9216" s="148"/>
      <c r="O9216" s="106"/>
      <c r="P9216" s="43"/>
      <c r="Q9216" s="31"/>
      <c r="R9216" s="84"/>
      <c r="S9216" s="31"/>
      <c r="T9216" s="31"/>
      <c r="U9216" s="169"/>
      <c r="V9216" s="150"/>
      <c r="W9216" s="141" t="str" cm="1">
        <f t="array" ref="W9216">IF(SUM(LEN(B9216:V9216))=0,"",IF(OR(OR(ISBLANK(F9216),SUM(LEN(C9216),LEN(D9216))=0),AND(NOT(E9216="Unknown"),ISBLANK(J9216)),AND(NOT(O9216="Unknown"),ISBLANK(R9216))),"Missing Information", INDEX(Table15[Entire Service Line Classification], MATCH(SUMIFS(Table15[Unique ID],Table15[System-Owned Portion],E9216,Table15[If Material Anything Other than "Lead" in Column E,Was Material Ever Previously Lead?],G9216,Table15[Customer-Owned Portion],O9216),Table15[Unique ID],0),0)))</f>
        <v/>
      </c>
      <c r="X9216"/>
    </row>
    <row r="9217" spans="2:24" x14ac:dyDescent="0.25">
      <c r="B9217" s="146"/>
      <c r="C9217" s="31"/>
      <c r="D9217" s="31"/>
      <c r="E9217" s="44"/>
      <c r="F9217" s="43"/>
      <c r="G9217" s="84"/>
      <c r="H9217" s="31"/>
      <c r="I9217" s="31"/>
      <c r="J9217" s="84"/>
      <c r="K9217" s="31"/>
      <c r="L9217" s="31"/>
      <c r="M9217" s="169"/>
      <c r="N9217" s="148"/>
      <c r="O9217" s="106"/>
      <c r="P9217" s="43"/>
      <c r="Q9217" s="31"/>
      <c r="R9217" s="84"/>
      <c r="S9217" s="31"/>
      <c r="T9217" s="31"/>
      <c r="U9217" s="169"/>
      <c r="V9217" s="150"/>
      <c r="W9217" s="141" t="str" cm="1">
        <f t="array" ref="W9217">IF(SUM(LEN(B9217:V9217))=0,"",IF(OR(OR(ISBLANK(F9217),SUM(LEN(C9217),LEN(D9217))=0),AND(NOT(E9217="Unknown"),ISBLANK(J9217)),AND(NOT(O9217="Unknown"),ISBLANK(R9217))),"Missing Information", INDEX(Table15[Entire Service Line Classification], MATCH(SUMIFS(Table15[Unique ID],Table15[System-Owned Portion],E9217,Table15[If Material Anything Other than "Lead" in Column E,Was Material Ever Previously Lead?],G9217,Table15[Customer-Owned Portion],O9217),Table15[Unique ID],0),0)))</f>
        <v/>
      </c>
      <c r="X9217"/>
    </row>
    <row r="9218" spans="2:24" x14ac:dyDescent="0.25">
      <c r="B9218" s="146"/>
      <c r="C9218" s="31"/>
      <c r="D9218" s="31"/>
      <c r="E9218" s="44"/>
      <c r="F9218" s="43"/>
      <c r="G9218" s="84"/>
      <c r="H9218" s="31"/>
      <c r="I9218" s="31"/>
      <c r="J9218" s="84"/>
      <c r="K9218" s="31"/>
      <c r="L9218" s="31"/>
      <c r="M9218" s="169"/>
      <c r="N9218" s="148"/>
      <c r="O9218" s="106"/>
      <c r="P9218" s="43"/>
      <c r="Q9218" s="31"/>
      <c r="R9218" s="84"/>
      <c r="S9218" s="31"/>
      <c r="T9218" s="31"/>
      <c r="U9218" s="169"/>
      <c r="V9218" s="150"/>
      <c r="W9218" s="141" t="str" cm="1">
        <f t="array" ref="W9218">IF(SUM(LEN(B9218:V9218))=0,"",IF(OR(OR(ISBLANK(F9218),SUM(LEN(C9218),LEN(D9218))=0),AND(NOT(E9218="Unknown"),ISBLANK(J9218)),AND(NOT(O9218="Unknown"),ISBLANK(R9218))),"Missing Information", INDEX(Table15[Entire Service Line Classification], MATCH(SUMIFS(Table15[Unique ID],Table15[System-Owned Portion],E9218,Table15[If Material Anything Other than "Lead" in Column E,Was Material Ever Previously Lead?],G9218,Table15[Customer-Owned Portion],O9218),Table15[Unique ID],0),0)))</f>
        <v/>
      </c>
      <c r="X9218"/>
    </row>
    <row r="9219" spans="2:24" x14ac:dyDescent="0.25">
      <c r="B9219" s="146"/>
      <c r="C9219" s="31"/>
      <c r="D9219" s="31"/>
      <c r="E9219" s="44"/>
      <c r="F9219" s="43"/>
      <c r="G9219" s="84"/>
      <c r="H9219" s="31"/>
      <c r="I9219" s="31"/>
      <c r="J9219" s="84"/>
      <c r="K9219" s="31"/>
      <c r="L9219" s="31"/>
      <c r="M9219" s="169"/>
      <c r="N9219" s="148"/>
      <c r="O9219" s="106"/>
      <c r="P9219" s="43"/>
      <c r="Q9219" s="31"/>
      <c r="R9219" s="84"/>
      <c r="S9219" s="31"/>
      <c r="T9219" s="31"/>
      <c r="U9219" s="169"/>
      <c r="V9219" s="150"/>
      <c r="W9219" s="141" t="str" cm="1">
        <f t="array" ref="W9219">IF(SUM(LEN(B9219:V9219))=0,"",IF(OR(OR(ISBLANK(F9219),SUM(LEN(C9219),LEN(D9219))=0),AND(NOT(E9219="Unknown"),ISBLANK(J9219)),AND(NOT(O9219="Unknown"),ISBLANK(R9219))),"Missing Information", INDEX(Table15[Entire Service Line Classification], MATCH(SUMIFS(Table15[Unique ID],Table15[System-Owned Portion],E9219,Table15[If Material Anything Other than "Lead" in Column E,Was Material Ever Previously Lead?],G9219,Table15[Customer-Owned Portion],O9219),Table15[Unique ID],0),0)))</f>
        <v/>
      </c>
      <c r="X9219"/>
    </row>
    <row r="9220" spans="2:24" x14ac:dyDescent="0.25">
      <c r="B9220" s="146"/>
      <c r="C9220" s="31"/>
      <c r="D9220" s="31"/>
      <c r="E9220" s="44"/>
      <c r="F9220" s="43"/>
      <c r="G9220" s="84"/>
      <c r="H9220" s="31"/>
      <c r="I9220" s="31"/>
      <c r="J9220" s="84"/>
      <c r="K9220" s="31"/>
      <c r="L9220" s="31"/>
      <c r="M9220" s="169"/>
      <c r="N9220" s="148"/>
      <c r="O9220" s="106"/>
      <c r="P9220" s="43"/>
      <c r="Q9220" s="31"/>
      <c r="R9220" s="84"/>
      <c r="S9220" s="31"/>
      <c r="T9220" s="31"/>
      <c r="U9220" s="169"/>
      <c r="V9220" s="150"/>
      <c r="W9220" s="141" t="str" cm="1">
        <f t="array" ref="W9220">IF(SUM(LEN(B9220:V9220))=0,"",IF(OR(OR(ISBLANK(F9220),SUM(LEN(C9220),LEN(D9220))=0),AND(NOT(E9220="Unknown"),ISBLANK(J9220)),AND(NOT(O9220="Unknown"),ISBLANK(R9220))),"Missing Information", INDEX(Table15[Entire Service Line Classification], MATCH(SUMIFS(Table15[Unique ID],Table15[System-Owned Portion],E9220,Table15[If Material Anything Other than "Lead" in Column E,Was Material Ever Previously Lead?],G9220,Table15[Customer-Owned Portion],O9220),Table15[Unique ID],0),0)))</f>
        <v/>
      </c>
      <c r="X9220"/>
    </row>
    <row r="9221" spans="2:24" x14ac:dyDescent="0.25">
      <c r="B9221" s="146"/>
      <c r="C9221" s="31"/>
      <c r="D9221" s="31"/>
      <c r="E9221" s="44"/>
      <c r="F9221" s="43"/>
      <c r="G9221" s="84"/>
      <c r="H9221" s="31"/>
      <c r="I9221" s="31"/>
      <c r="J9221" s="84"/>
      <c r="K9221" s="31"/>
      <c r="L9221" s="31"/>
      <c r="M9221" s="169"/>
      <c r="N9221" s="148"/>
      <c r="O9221" s="106"/>
      <c r="P9221" s="43"/>
      <c r="Q9221" s="31"/>
      <c r="R9221" s="84"/>
      <c r="S9221" s="31"/>
      <c r="T9221" s="31"/>
      <c r="U9221" s="169"/>
      <c r="V9221" s="150"/>
      <c r="W9221" s="141" t="str" cm="1">
        <f t="array" ref="W9221">IF(SUM(LEN(B9221:V9221))=0,"",IF(OR(OR(ISBLANK(F9221),SUM(LEN(C9221),LEN(D9221))=0),AND(NOT(E9221="Unknown"),ISBLANK(J9221)),AND(NOT(O9221="Unknown"),ISBLANK(R9221))),"Missing Information", INDEX(Table15[Entire Service Line Classification], MATCH(SUMIFS(Table15[Unique ID],Table15[System-Owned Portion],E9221,Table15[If Material Anything Other than "Lead" in Column E,Was Material Ever Previously Lead?],G9221,Table15[Customer-Owned Portion],O9221),Table15[Unique ID],0),0)))</f>
        <v/>
      </c>
      <c r="X9221"/>
    </row>
    <row r="9222" spans="2:24" x14ac:dyDescent="0.25">
      <c r="B9222" s="146"/>
      <c r="C9222" s="31"/>
      <c r="D9222" s="31"/>
      <c r="E9222" s="44"/>
      <c r="F9222" s="43"/>
      <c r="G9222" s="84"/>
      <c r="H9222" s="31"/>
      <c r="I9222" s="31"/>
      <c r="J9222" s="84"/>
      <c r="K9222" s="31"/>
      <c r="L9222" s="31"/>
      <c r="M9222" s="169"/>
      <c r="N9222" s="148"/>
      <c r="O9222" s="106"/>
      <c r="P9222" s="43"/>
      <c r="Q9222" s="31"/>
      <c r="R9222" s="84"/>
      <c r="S9222" s="31"/>
      <c r="T9222" s="31"/>
      <c r="U9222" s="169"/>
      <c r="V9222" s="150"/>
      <c r="W9222" s="141" t="str" cm="1">
        <f t="array" ref="W9222">IF(SUM(LEN(B9222:V9222))=0,"",IF(OR(OR(ISBLANK(F9222),SUM(LEN(C9222),LEN(D9222))=0),AND(NOT(E9222="Unknown"),ISBLANK(J9222)),AND(NOT(O9222="Unknown"),ISBLANK(R9222))),"Missing Information", INDEX(Table15[Entire Service Line Classification], MATCH(SUMIFS(Table15[Unique ID],Table15[System-Owned Portion],E9222,Table15[If Material Anything Other than "Lead" in Column E,Was Material Ever Previously Lead?],G9222,Table15[Customer-Owned Portion],O9222),Table15[Unique ID],0),0)))</f>
        <v/>
      </c>
      <c r="X9222"/>
    </row>
    <row r="9223" spans="2:24" x14ac:dyDescent="0.25">
      <c r="B9223" s="146"/>
      <c r="C9223" s="31"/>
      <c r="D9223" s="31"/>
      <c r="E9223" s="44"/>
      <c r="F9223" s="43"/>
      <c r="G9223" s="84"/>
      <c r="H9223" s="31"/>
      <c r="I9223" s="31"/>
      <c r="J9223" s="84"/>
      <c r="K9223" s="31"/>
      <c r="L9223" s="31"/>
      <c r="M9223" s="169"/>
      <c r="N9223" s="148"/>
      <c r="O9223" s="106"/>
      <c r="P9223" s="43"/>
      <c r="Q9223" s="31"/>
      <c r="R9223" s="84"/>
      <c r="S9223" s="31"/>
      <c r="T9223" s="31"/>
      <c r="U9223" s="169"/>
      <c r="V9223" s="150"/>
      <c r="W9223" s="141" t="str" cm="1">
        <f t="array" ref="W9223">IF(SUM(LEN(B9223:V9223))=0,"",IF(OR(OR(ISBLANK(F9223),SUM(LEN(C9223),LEN(D9223))=0),AND(NOT(E9223="Unknown"),ISBLANK(J9223)),AND(NOT(O9223="Unknown"),ISBLANK(R9223))),"Missing Information", INDEX(Table15[Entire Service Line Classification], MATCH(SUMIFS(Table15[Unique ID],Table15[System-Owned Portion],E9223,Table15[If Material Anything Other than "Lead" in Column E,Was Material Ever Previously Lead?],G9223,Table15[Customer-Owned Portion],O9223),Table15[Unique ID],0),0)))</f>
        <v/>
      </c>
      <c r="X9223"/>
    </row>
    <row r="9224" spans="2:24" x14ac:dyDescent="0.25">
      <c r="B9224" s="146"/>
      <c r="C9224" s="31"/>
      <c r="D9224" s="31"/>
      <c r="E9224" s="44"/>
      <c r="F9224" s="43"/>
      <c r="G9224" s="84"/>
      <c r="H9224" s="31"/>
      <c r="I9224" s="31"/>
      <c r="J9224" s="84"/>
      <c r="K9224" s="31"/>
      <c r="L9224" s="31"/>
      <c r="M9224" s="169"/>
      <c r="N9224" s="148"/>
      <c r="O9224" s="106"/>
      <c r="P9224" s="43"/>
      <c r="Q9224" s="31"/>
      <c r="R9224" s="84"/>
      <c r="S9224" s="31"/>
      <c r="T9224" s="31"/>
      <c r="U9224" s="169"/>
      <c r="V9224" s="150"/>
      <c r="W9224" s="141" t="str" cm="1">
        <f t="array" ref="W9224">IF(SUM(LEN(B9224:V9224))=0,"",IF(OR(OR(ISBLANK(F9224),SUM(LEN(C9224),LEN(D9224))=0),AND(NOT(E9224="Unknown"),ISBLANK(J9224)),AND(NOT(O9224="Unknown"),ISBLANK(R9224))),"Missing Information", INDEX(Table15[Entire Service Line Classification], MATCH(SUMIFS(Table15[Unique ID],Table15[System-Owned Portion],E9224,Table15[If Material Anything Other than "Lead" in Column E,Was Material Ever Previously Lead?],G9224,Table15[Customer-Owned Portion],O9224),Table15[Unique ID],0),0)))</f>
        <v/>
      </c>
      <c r="X9224"/>
    </row>
    <row r="9225" spans="2:24" x14ac:dyDescent="0.25">
      <c r="B9225" s="146"/>
      <c r="C9225" s="31"/>
      <c r="D9225" s="31"/>
      <c r="E9225" s="44"/>
      <c r="F9225" s="43"/>
      <c r="G9225" s="84"/>
      <c r="H9225" s="31"/>
      <c r="I9225" s="31"/>
      <c r="J9225" s="84"/>
      <c r="K9225" s="31"/>
      <c r="L9225" s="31"/>
      <c r="M9225" s="169"/>
      <c r="N9225" s="148"/>
      <c r="O9225" s="106"/>
      <c r="P9225" s="43"/>
      <c r="Q9225" s="31"/>
      <c r="R9225" s="84"/>
      <c r="S9225" s="31"/>
      <c r="T9225" s="31"/>
      <c r="U9225" s="169"/>
      <c r="V9225" s="150"/>
      <c r="W9225" s="141" t="str" cm="1">
        <f t="array" ref="W9225">IF(SUM(LEN(B9225:V9225))=0,"",IF(OR(OR(ISBLANK(F9225),SUM(LEN(C9225),LEN(D9225))=0),AND(NOT(E9225="Unknown"),ISBLANK(J9225)),AND(NOT(O9225="Unknown"),ISBLANK(R9225))),"Missing Information", INDEX(Table15[Entire Service Line Classification], MATCH(SUMIFS(Table15[Unique ID],Table15[System-Owned Portion],E9225,Table15[If Material Anything Other than "Lead" in Column E,Was Material Ever Previously Lead?],G9225,Table15[Customer-Owned Portion],O9225),Table15[Unique ID],0),0)))</f>
        <v/>
      </c>
      <c r="X9225"/>
    </row>
    <row r="9226" spans="2:24" x14ac:dyDescent="0.25">
      <c r="B9226" s="146"/>
      <c r="C9226" s="31"/>
      <c r="D9226" s="31"/>
      <c r="E9226" s="44"/>
      <c r="F9226" s="43"/>
      <c r="G9226" s="84"/>
      <c r="H9226" s="31"/>
      <c r="I9226" s="31"/>
      <c r="J9226" s="84"/>
      <c r="K9226" s="31"/>
      <c r="L9226" s="31"/>
      <c r="M9226" s="169"/>
      <c r="N9226" s="148"/>
      <c r="O9226" s="106"/>
      <c r="P9226" s="43"/>
      <c r="Q9226" s="31"/>
      <c r="R9226" s="84"/>
      <c r="S9226" s="31"/>
      <c r="T9226" s="31"/>
      <c r="U9226" s="169"/>
      <c r="V9226" s="150"/>
      <c r="W9226" s="141" t="str" cm="1">
        <f t="array" ref="W9226">IF(SUM(LEN(B9226:V9226))=0,"",IF(OR(OR(ISBLANK(F9226),SUM(LEN(C9226),LEN(D9226))=0),AND(NOT(E9226="Unknown"),ISBLANK(J9226)),AND(NOT(O9226="Unknown"),ISBLANK(R9226))),"Missing Information", INDEX(Table15[Entire Service Line Classification], MATCH(SUMIFS(Table15[Unique ID],Table15[System-Owned Portion],E9226,Table15[If Material Anything Other than "Lead" in Column E,Was Material Ever Previously Lead?],G9226,Table15[Customer-Owned Portion],O9226),Table15[Unique ID],0),0)))</f>
        <v/>
      </c>
      <c r="X9226"/>
    </row>
    <row r="9227" spans="2:24" x14ac:dyDescent="0.25">
      <c r="B9227" s="146"/>
      <c r="C9227" s="31"/>
      <c r="D9227" s="31"/>
      <c r="E9227" s="44"/>
      <c r="F9227" s="43"/>
      <c r="G9227" s="84"/>
      <c r="H9227" s="31"/>
      <c r="I9227" s="31"/>
      <c r="J9227" s="84"/>
      <c r="K9227" s="31"/>
      <c r="L9227" s="31"/>
      <c r="M9227" s="169"/>
      <c r="N9227" s="148"/>
      <c r="O9227" s="106"/>
      <c r="P9227" s="43"/>
      <c r="Q9227" s="31"/>
      <c r="R9227" s="84"/>
      <c r="S9227" s="31"/>
      <c r="T9227" s="31"/>
      <c r="U9227" s="169"/>
      <c r="V9227" s="150"/>
      <c r="W9227" s="141" t="str" cm="1">
        <f t="array" ref="W9227">IF(SUM(LEN(B9227:V9227))=0,"",IF(OR(OR(ISBLANK(F9227),SUM(LEN(C9227),LEN(D9227))=0),AND(NOT(E9227="Unknown"),ISBLANK(J9227)),AND(NOT(O9227="Unknown"),ISBLANK(R9227))),"Missing Information", INDEX(Table15[Entire Service Line Classification], MATCH(SUMIFS(Table15[Unique ID],Table15[System-Owned Portion],E9227,Table15[If Material Anything Other than "Lead" in Column E,Was Material Ever Previously Lead?],G9227,Table15[Customer-Owned Portion],O9227),Table15[Unique ID],0),0)))</f>
        <v/>
      </c>
      <c r="X9227"/>
    </row>
    <row r="9228" spans="2:24" x14ac:dyDescent="0.25">
      <c r="B9228" s="146"/>
      <c r="C9228" s="31"/>
      <c r="D9228" s="31"/>
      <c r="E9228" s="44"/>
      <c r="F9228" s="43"/>
      <c r="G9228" s="84"/>
      <c r="H9228" s="31"/>
      <c r="I9228" s="31"/>
      <c r="J9228" s="84"/>
      <c r="K9228" s="31"/>
      <c r="L9228" s="31"/>
      <c r="M9228" s="169"/>
      <c r="N9228" s="148"/>
      <c r="O9228" s="106"/>
      <c r="P9228" s="43"/>
      <c r="Q9228" s="31"/>
      <c r="R9228" s="84"/>
      <c r="S9228" s="31"/>
      <c r="T9228" s="31"/>
      <c r="U9228" s="169"/>
      <c r="V9228" s="150"/>
      <c r="W9228" s="141" t="str" cm="1">
        <f t="array" ref="W9228">IF(SUM(LEN(B9228:V9228))=0,"",IF(OR(OR(ISBLANK(F9228),SUM(LEN(C9228),LEN(D9228))=0),AND(NOT(E9228="Unknown"),ISBLANK(J9228)),AND(NOT(O9228="Unknown"),ISBLANK(R9228))),"Missing Information", INDEX(Table15[Entire Service Line Classification], MATCH(SUMIFS(Table15[Unique ID],Table15[System-Owned Portion],E9228,Table15[If Material Anything Other than "Lead" in Column E,Was Material Ever Previously Lead?],G9228,Table15[Customer-Owned Portion],O9228),Table15[Unique ID],0),0)))</f>
        <v/>
      </c>
      <c r="X9228"/>
    </row>
    <row r="9229" spans="2:24" x14ac:dyDescent="0.25">
      <c r="B9229" s="146"/>
      <c r="C9229" s="31"/>
      <c r="D9229" s="31"/>
      <c r="E9229" s="44"/>
      <c r="F9229" s="43"/>
      <c r="G9229" s="84"/>
      <c r="H9229" s="31"/>
      <c r="I9229" s="31"/>
      <c r="J9229" s="84"/>
      <c r="K9229" s="31"/>
      <c r="L9229" s="31"/>
      <c r="M9229" s="169"/>
      <c r="N9229" s="148"/>
      <c r="O9229" s="106"/>
      <c r="P9229" s="43"/>
      <c r="Q9229" s="31"/>
      <c r="R9229" s="84"/>
      <c r="S9229" s="31"/>
      <c r="T9229" s="31"/>
      <c r="U9229" s="169"/>
      <c r="V9229" s="150"/>
      <c r="W9229" s="141" t="str" cm="1">
        <f t="array" ref="W9229">IF(SUM(LEN(B9229:V9229))=0,"",IF(OR(OR(ISBLANK(F9229),SUM(LEN(C9229),LEN(D9229))=0),AND(NOT(E9229="Unknown"),ISBLANK(J9229)),AND(NOT(O9229="Unknown"),ISBLANK(R9229))),"Missing Information", INDEX(Table15[Entire Service Line Classification], MATCH(SUMIFS(Table15[Unique ID],Table15[System-Owned Portion],E9229,Table15[If Material Anything Other than "Lead" in Column E,Was Material Ever Previously Lead?],G9229,Table15[Customer-Owned Portion],O9229),Table15[Unique ID],0),0)))</f>
        <v/>
      </c>
      <c r="X9229"/>
    </row>
    <row r="9230" spans="2:24" x14ac:dyDescent="0.25">
      <c r="B9230" s="146"/>
      <c r="C9230" s="31"/>
      <c r="D9230" s="31"/>
      <c r="E9230" s="44"/>
      <c r="F9230" s="43"/>
      <c r="G9230" s="84"/>
      <c r="H9230" s="31"/>
      <c r="I9230" s="31"/>
      <c r="J9230" s="84"/>
      <c r="K9230" s="31"/>
      <c r="L9230" s="31"/>
      <c r="M9230" s="169"/>
      <c r="N9230" s="148"/>
      <c r="O9230" s="106"/>
      <c r="P9230" s="43"/>
      <c r="Q9230" s="31"/>
      <c r="R9230" s="84"/>
      <c r="S9230" s="31"/>
      <c r="T9230" s="31"/>
      <c r="U9230" s="169"/>
      <c r="V9230" s="150"/>
      <c r="W9230" s="141" t="str" cm="1">
        <f t="array" ref="W9230">IF(SUM(LEN(B9230:V9230))=0,"",IF(OR(OR(ISBLANK(F9230),SUM(LEN(C9230),LEN(D9230))=0),AND(NOT(E9230="Unknown"),ISBLANK(J9230)),AND(NOT(O9230="Unknown"),ISBLANK(R9230))),"Missing Information", INDEX(Table15[Entire Service Line Classification], MATCH(SUMIFS(Table15[Unique ID],Table15[System-Owned Portion],E9230,Table15[If Material Anything Other than "Lead" in Column E,Was Material Ever Previously Lead?],G9230,Table15[Customer-Owned Portion],O9230),Table15[Unique ID],0),0)))</f>
        <v/>
      </c>
      <c r="X9230"/>
    </row>
    <row r="9231" spans="2:24" x14ac:dyDescent="0.25">
      <c r="B9231" s="146"/>
      <c r="C9231" s="31"/>
      <c r="D9231" s="31"/>
      <c r="E9231" s="44"/>
      <c r="F9231" s="43"/>
      <c r="G9231" s="84"/>
      <c r="H9231" s="31"/>
      <c r="I9231" s="31"/>
      <c r="J9231" s="84"/>
      <c r="K9231" s="31"/>
      <c r="L9231" s="31"/>
      <c r="M9231" s="169"/>
      <c r="N9231" s="148"/>
      <c r="O9231" s="106"/>
      <c r="P9231" s="43"/>
      <c r="Q9231" s="31"/>
      <c r="R9231" s="84"/>
      <c r="S9231" s="31"/>
      <c r="T9231" s="31"/>
      <c r="U9231" s="169"/>
      <c r="V9231" s="150"/>
      <c r="W9231" s="141" t="str" cm="1">
        <f t="array" ref="W9231">IF(SUM(LEN(B9231:V9231))=0,"",IF(OR(OR(ISBLANK(F9231),SUM(LEN(C9231),LEN(D9231))=0),AND(NOT(E9231="Unknown"),ISBLANK(J9231)),AND(NOT(O9231="Unknown"),ISBLANK(R9231))),"Missing Information", INDEX(Table15[Entire Service Line Classification], MATCH(SUMIFS(Table15[Unique ID],Table15[System-Owned Portion],E9231,Table15[If Material Anything Other than "Lead" in Column E,Was Material Ever Previously Lead?],G9231,Table15[Customer-Owned Portion],O9231),Table15[Unique ID],0),0)))</f>
        <v/>
      </c>
      <c r="X9231"/>
    </row>
    <row r="9232" spans="2:24" x14ac:dyDescent="0.25">
      <c r="B9232" s="146"/>
      <c r="C9232" s="31"/>
      <c r="D9232" s="31"/>
      <c r="E9232" s="44"/>
      <c r="F9232" s="43"/>
      <c r="G9232" s="84"/>
      <c r="H9232" s="31"/>
      <c r="I9232" s="31"/>
      <c r="J9232" s="84"/>
      <c r="K9232" s="31"/>
      <c r="L9232" s="31"/>
      <c r="M9232" s="169"/>
      <c r="N9232" s="148"/>
      <c r="O9232" s="106"/>
      <c r="P9232" s="43"/>
      <c r="Q9232" s="31"/>
      <c r="R9232" s="84"/>
      <c r="S9232" s="31"/>
      <c r="T9232" s="31"/>
      <c r="U9232" s="169"/>
      <c r="V9232" s="150"/>
      <c r="W9232" s="141" t="str" cm="1">
        <f t="array" ref="W9232">IF(SUM(LEN(B9232:V9232))=0,"",IF(OR(OR(ISBLANK(F9232),SUM(LEN(C9232),LEN(D9232))=0),AND(NOT(E9232="Unknown"),ISBLANK(J9232)),AND(NOT(O9232="Unknown"),ISBLANK(R9232))),"Missing Information", INDEX(Table15[Entire Service Line Classification], MATCH(SUMIFS(Table15[Unique ID],Table15[System-Owned Portion],E9232,Table15[If Material Anything Other than "Lead" in Column E,Was Material Ever Previously Lead?],G9232,Table15[Customer-Owned Portion],O9232),Table15[Unique ID],0),0)))</f>
        <v/>
      </c>
      <c r="X9232"/>
    </row>
    <row r="9233" spans="2:24" x14ac:dyDescent="0.25">
      <c r="B9233" s="146"/>
      <c r="C9233" s="31"/>
      <c r="D9233" s="31"/>
      <c r="E9233" s="44"/>
      <c r="F9233" s="43"/>
      <c r="G9233" s="84"/>
      <c r="H9233" s="31"/>
      <c r="I9233" s="31"/>
      <c r="J9233" s="84"/>
      <c r="K9233" s="31"/>
      <c r="L9233" s="31"/>
      <c r="M9233" s="169"/>
      <c r="N9233" s="148"/>
      <c r="O9233" s="106"/>
      <c r="P9233" s="43"/>
      <c r="Q9233" s="31"/>
      <c r="R9233" s="84"/>
      <c r="S9233" s="31"/>
      <c r="T9233" s="31"/>
      <c r="U9233" s="169"/>
      <c r="V9233" s="150"/>
      <c r="W9233" s="141" t="str" cm="1">
        <f t="array" ref="W9233">IF(SUM(LEN(B9233:V9233))=0,"",IF(OR(OR(ISBLANK(F9233),SUM(LEN(C9233),LEN(D9233))=0),AND(NOT(E9233="Unknown"),ISBLANK(J9233)),AND(NOT(O9233="Unknown"),ISBLANK(R9233))),"Missing Information", INDEX(Table15[Entire Service Line Classification], MATCH(SUMIFS(Table15[Unique ID],Table15[System-Owned Portion],E9233,Table15[If Material Anything Other than "Lead" in Column E,Was Material Ever Previously Lead?],G9233,Table15[Customer-Owned Portion],O9233),Table15[Unique ID],0),0)))</f>
        <v/>
      </c>
      <c r="X9233"/>
    </row>
    <row r="9234" spans="2:24" x14ac:dyDescent="0.25">
      <c r="B9234" s="146"/>
      <c r="C9234" s="31"/>
      <c r="D9234" s="31"/>
      <c r="E9234" s="44"/>
      <c r="F9234" s="43"/>
      <c r="G9234" s="84"/>
      <c r="H9234" s="31"/>
      <c r="I9234" s="31"/>
      <c r="J9234" s="84"/>
      <c r="K9234" s="31"/>
      <c r="L9234" s="31"/>
      <c r="M9234" s="169"/>
      <c r="N9234" s="148"/>
      <c r="O9234" s="106"/>
      <c r="P9234" s="43"/>
      <c r="Q9234" s="31"/>
      <c r="R9234" s="84"/>
      <c r="S9234" s="31"/>
      <c r="T9234" s="31"/>
      <c r="U9234" s="169"/>
      <c r="V9234" s="150"/>
      <c r="W9234" s="141" t="str" cm="1">
        <f t="array" ref="W9234">IF(SUM(LEN(B9234:V9234))=0,"",IF(OR(OR(ISBLANK(F9234),SUM(LEN(C9234),LEN(D9234))=0),AND(NOT(E9234="Unknown"),ISBLANK(J9234)),AND(NOT(O9234="Unknown"),ISBLANK(R9234))),"Missing Information", INDEX(Table15[Entire Service Line Classification], MATCH(SUMIFS(Table15[Unique ID],Table15[System-Owned Portion],E9234,Table15[If Material Anything Other than "Lead" in Column E,Was Material Ever Previously Lead?],G9234,Table15[Customer-Owned Portion],O9234),Table15[Unique ID],0),0)))</f>
        <v/>
      </c>
      <c r="X9234"/>
    </row>
    <row r="9235" spans="2:24" x14ac:dyDescent="0.25">
      <c r="B9235" s="146"/>
      <c r="C9235" s="31"/>
      <c r="D9235" s="31"/>
      <c r="E9235" s="44"/>
      <c r="F9235" s="43"/>
      <c r="G9235" s="84"/>
      <c r="H9235" s="31"/>
      <c r="I9235" s="31"/>
      <c r="J9235" s="84"/>
      <c r="K9235" s="31"/>
      <c r="L9235" s="31"/>
      <c r="M9235" s="169"/>
      <c r="N9235" s="148"/>
      <c r="O9235" s="106"/>
      <c r="P9235" s="43"/>
      <c r="Q9235" s="31"/>
      <c r="R9235" s="84"/>
      <c r="S9235" s="31"/>
      <c r="T9235" s="31"/>
      <c r="U9235" s="169"/>
      <c r="V9235" s="150"/>
      <c r="W9235" s="141" t="str" cm="1">
        <f t="array" ref="W9235">IF(SUM(LEN(B9235:V9235))=0,"",IF(OR(OR(ISBLANK(F9235),SUM(LEN(C9235),LEN(D9235))=0),AND(NOT(E9235="Unknown"),ISBLANK(J9235)),AND(NOT(O9235="Unknown"),ISBLANK(R9235))),"Missing Information", INDEX(Table15[Entire Service Line Classification], MATCH(SUMIFS(Table15[Unique ID],Table15[System-Owned Portion],E9235,Table15[If Material Anything Other than "Lead" in Column E,Was Material Ever Previously Lead?],G9235,Table15[Customer-Owned Portion],O9235),Table15[Unique ID],0),0)))</f>
        <v/>
      </c>
      <c r="X9235"/>
    </row>
    <row r="9236" spans="2:24" x14ac:dyDescent="0.25">
      <c r="B9236" s="146"/>
      <c r="C9236" s="31"/>
      <c r="D9236" s="31"/>
      <c r="E9236" s="44"/>
      <c r="F9236" s="43"/>
      <c r="G9236" s="84"/>
      <c r="H9236" s="31"/>
      <c r="I9236" s="31"/>
      <c r="J9236" s="84"/>
      <c r="K9236" s="31"/>
      <c r="L9236" s="31"/>
      <c r="M9236" s="169"/>
      <c r="N9236" s="148"/>
      <c r="O9236" s="106"/>
      <c r="P9236" s="43"/>
      <c r="Q9236" s="31"/>
      <c r="R9236" s="84"/>
      <c r="S9236" s="31"/>
      <c r="T9236" s="31"/>
      <c r="U9236" s="169"/>
      <c r="V9236" s="150"/>
      <c r="W9236" s="141" t="str" cm="1">
        <f t="array" ref="W9236">IF(SUM(LEN(B9236:V9236))=0,"",IF(OR(OR(ISBLANK(F9236),SUM(LEN(C9236),LEN(D9236))=0),AND(NOT(E9236="Unknown"),ISBLANK(J9236)),AND(NOT(O9236="Unknown"),ISBLANK(R9236))),"Missing Information", INDEX(Table15[Entire Service Line Classification], MATCH(SUMIFS(Table15[Unique ID],Table15[System-Owned Portion],E9236,Table15[If Material Anything Other than "Lead" in Column E,Was Material Ever Previously Lead?],G9236,Table15[Customer-Owned Portion],O9236),Table15[Unique ID],0),0)))</f>
        <v/>
      </c>
      <c r="X9236"/>
    </row>
    <row r="9237" spans="2:24" x14ac:dyDescent="0.25">
      <c r="B9237" s="146"/>
      <c r="C9237" s="31"/>
      <c r="D9237" s="31"/>
      <c r="E9237" s="44"/>
      <c r="F9237" s="43"/>
      <c r="G9237" s="84"/>
      <c r="H9237" s="31"/>
      <c r="I9237" s="31"/>
      <c r="J9237" s="84"/>
      <c r="K9237" s="31"/>
      <c r="L9237" s="31"/>
      <c r="M9237" s="169"/>
      <c r="N9237" s="148"/>
      <c r="O9237" s="106"/>
      <c r="P9237" s="43"/>
      <c r="Q9237" s="31"/>
      <c r="R9237" s="84"/>
      <c r="S9237" s="31"/>
      <c r="T9237" s="31"/>
      <c r="U9237" s="169"/>
      <c r="V9237" s="150"/>
      <c r="W9237" s="141" t="str" cm="1">
        <f t="array" ref="W9237">IF(SUM(LEN(B9237:V9237))=0,"",IF(OR(OR(ISBLANK(F9237),SUM(LEN(C9237),LEN(D9237))=0),AND(NOT(E9237="Unknown"),ISBLANK(J9237)),AND(NOT(O9237="Unknown"),ISBLANK(R9237))),"Missing Information", INDEX(Table15[Entire Service Line Classification], MATCH(SUMIFS(Table15[Unique ID],Table15[System-Owned Portion],E9237,Table15[If Material Anything Other than "Lead" in Column E,Was Material Ever Previously Lead?],G9237,Table15[Customer-Owned Portion],O9237),Table15[Unique ID],0),0)))</f>
        <v/>
      </c>
      <c r="X9237"/>
    </row>
    <row r="9238" spans="2:24" x14ac:dyDescent="0.25">
      <c r="B9238" s="146"/>
      <c r="C9238" s="31"/>
      <c r="D9238" s="31"/>
      <c r="E9238" s="44"/>
      <c r="F9238" s="43"/>
      <c r="G9238" s="84"/>
      <c r="H9238" s="31"/>
      <c r="I9238" s="31"/>
      <c r="J9238" s="84"/>
      <c r="K9238" s="31"/>
      <c r="L9238" s="31"/>
      <c r="M9238" s="169"/>
      <c r="N9238" s="148"/>
      <c r="O9238" s="106"/>
      <c r="P9238" s="43"/>
      <c r="Q9238" s="31"/>
      <c r="R9238" s="84"/>
      <c r="S9238" s="31"/>
      <c r="T9238" s="31"/>
      <c r="U9238" s="169"/>
      <c r="V9238" s="150"/>
      <c r="W9238" s="141" t="str" cm="1">
        <f t="array" ref="W9238">IF(SUM(LEN(B9238:V9238))=0,"",IF(OR(OR(ISBLANK(F9238),SUM(LEN(C9238),LEN(D9238))=0),AND(NOT(E9238="Unknown"),ISBLANK(J9238)),AND(NOT(O9238="Unknown"),ISBLANK(R9238))),"Missing Information", INDEX(Table15[Entire Service Line Classification], MATCH(SUMIFS(Table15[Unique ID],Table15[System-Owned Portion],E9238,Table15[If Material Anything Other than "Lead" in Column E,Was Material Ever Previously Lead?],G9238,Table15[Customer-Owned Portion],O9238),Table15[Unique ID],0),0)))</f>
        <v/>
      </c>
      <c r="X9238"/>
    </row>
    <row r="9239" spans="2:24" x14ac:dyDescent="0.25">
      <c r="B9239" s="146"/>
      <c r="C9239" s="31"/>
      <c r="D9239" s="31"/>
      <c r="E9239" s="44"/>
      <c r="F9239" s="43"/>
      <c r="G9239" s="84"/>
      <c r="H9239" s="31"/>
      <c r="I9239" s="31"/>
      <c r="J9239" s="84"/>
      <c r="K9239" s="31"/>
      <c r="L9239" s="31"/>
      <c r="M9239" s="169"/>
      <c r="N9239" s="148"/>
      <c r="O9239" s="106"/>
      <c r="P9239" s="43"/>
      <c r="Q9239" s="31"/>
      <c r="R9239" s="84"/>
      <c r="S9239" s="31"/>
      <c r="T9239" s="31"/>
      <c r="U9239" s="169"/>
      <c r="V9239" s="150"/>
      <c r="W9239" s="141" t="str" cm="1">
        <f t="array" ref="W9239">IF(SUM(LEN(B9239:V9239))=0,"",IF(OR(OR(ISBLANK(F9239),SUM(LEN(C9239),LEN(D9239))=0),AND(NOT(E9239="Unknown"),ISBLANK(J9239)),AND(NOT(O9239="Unknown"),ISBLANK(R9239))),"Missing Information", INDEX(Table15[Entire Service Line Classification], MATCH(SUMIFS(Table15[Unique ID],Table15[System-Owned Portion],E9239,Table15[If Material Anything Other than "Lead" in Column E,Was Material Ever Previously Lead?],G9239,Table15[Customer-Owned Portion],O9239),Table15[Unique ID],0),0)))</f>
        <v/>
      </c>
      <c r="X9239"/>
    </row>
    <row r="9240" spans="2:24" x14ac:dyDescent="0.25">
      <c r="B9240" s="146"/>
      <c r="C9240" s="31"/>
      <c r="D9240" s="31"/>
      <c r="E9240" s="44"/>
      <c r="F9240" s="43"/>
      <c r="G9240" s="84"/>
      <c r="H9240" s="31"/>
      <c r="I9240" s="31"/>
      <c r="J9240" s="84"/>
      <c r="K9240" s="31"/>
      <c r="L9240" s="31"/>
      <c r="M9240" s="169"/>
      <c r="N9240" s="148"/>
      <c r="O9240" s="106"/>
      <c r="P9240" s="43"/>
      <c r="Q9240" s="31"/>
      <c r="R9240" s="84"/>
      <c r="S9240" s="31"/>
      <c r="T9240" s="31"/>
      <c r="U9240" s="169"/>
      <c r="V9240" s="150"/>
      <c r="W9240" s="141" t="str" cm="1">
        <f t="array" ref="W9240">IF(SUM(LEN(B9240:V9240))=0,"",IF(OR(OR(ISBLANK(F9240),SUM(LEN(C9240),LEN(D9240))=0),AND(NOT(E9240="Unknown"),ISBLANK(J9240)),AND(NOT(O9240="Unknown"),ISBLANK(R9240))),"Missing Information", INDEX(Table15[Entire Service Line Classification], MATCH(SUMIFS(Table15[Unique ID],Table15[System-Owned Portion],E9240,Table15[If Material Anything Other than "Lead" in Column E,Was Material Ever Previously Lead?],G9240,Table15[Customer-Owned Portion],O9240),Table15[Unique ID],0),0)))</f>
        <v/>
      </c>
      <c r="X9240"/>
    </row>
    <row r="9241" spans="2:24" x14ac:dyDescent="0.25">
      <c r="B9241" s="146"/>
      <c r="C9241" s="31"/>
      <c r="D9241" s="31"/>
      <c r="E9241" s="44"/>
      <c r="F9241" s="43"/>
      <c r="G9241" s="84"/>
      <c r="H9241" s="31"/>
      <c r="I9241" s="31"/>
      <c r="J9241" s="84"/>
      <c r="K9241" s="31"/>
      <c r="L9241" s="31"/>
      <c r="M9241" s="169"/>
      <c r="N9241" s="148"/>
      <c r="O9241" s="106"/>
      <c r="P9241" s="43"/>
      <c r="Q9241" s="31"/>
      <c r="R9241" s="84"/>
      <c r="S9241" s="31"/>
      <c r="T9241" s="31"/>
      <c r="U9241" s="169"/>
      <c r="V9241" s="150"/>
      <c r="W9241" s="141" t="str" cm="1">
        <f t="array" ref="W9241">IF(SUM(LEN(B9241:V9241))=0,"",IF(OR(OR(ISBLANK(F9241),SUM(LEN(C9241),LEN(D9241))=0),AND(NOT(E9241="Unknown"),ISBLANK(J9241)),AND(NOT(O9241="Unknown"),ISBLANK(R9241))),"Missing Information", INDEX(Table15[Entire Service Line Classification], MATCH(SUMIFS(Table15[Unique ID],Table15[System-Owned Portion],E9241,Table15[If Material Anything Other than "Lead" in Column E,Was Material Ever Previously Lead?],G9241,Table15[Customer-Owned Portion],O9241),Table15[Unique ID],0),0)))</f>
        <v/>
      </c>
      <c r="X9241"/>
    </row>
    <row r="9242" spans="2:24" x14ac:dyDescent="0.25">
      <c r="B9242" s="146"/>
      <c r="C9242" s="31"/>
      <c r="D9242" s="31"/>
      <c r="E9242" s="44"/>
      <c r="F9242" s="43"/>
      <c r="G9242" s="84"/>
      <c r="H9242" s="31"/>
      <c r="I9242" s="31"/>
      <c r="J9242" s="84"/>
      <c r="K9242" s="31"/>
      <c r="L9242" s="31"/>
      <c r="M9242" s="169"/>
      <c r="N9242" s="148"/>
      <c r="O9242" s="106"/>
      <c r="P9242" s="43"/>
      <c r="Q9242" s="31"/>
      <c r="R9242" s="84"/>
      <c r="S9242" s="31"/>
      <c r="T9242" s="31"/>
      <c r="U9242" s="169"/>
      <c r="V9242" s="150"/>
      <c r="W9242" s="141" t="str" cm="1">
        <f t="array" ref="W9242">IF(SUM(LEN(B9242:V9242))=0,"",IF(OR(OR(ISBLANK(F9242),SUM(LEN(C9242),LEN(D9242))=0),AND(NOT(E9242="Unknown"),ISBLANK(J9242)),AND(NOT(O9242="Unknown"),ISBLANK(R9242))),"Missing Information", INDEX(Table15[Entire Service Line Classification], MATCH(SUMIFS(Table15[Unique ID],Table15[System-Owned Portion],E9242,Table15[If Material Anything Other than "Lead" in Column E,Was Material Ever Previously Lead?],G9242,Table15[Customer-Owned Portion],O9242),Table15[Unique ID],0),0)))</f>
        <v/>
      </c>
      <c r="X9242"/>
    </row>
    <row r="9243" spans="2:24" x14ac:dyDescent="0.25">
      <c r="B9243" s="146"/>
      <c r="C9243" s="31"/>
      <c r="D9243" s="31"/>
      <c r="E9243" s="44"/>
      <c r="F9243" s="43"/>
      <c r="G9243" s="84"/>
      <c r="H9243" s="31"/>
      <c r="I9243" s="31"/>
      <c r="J9243" s="84"/>
      <c r="K9243" s="31"/>
      <c r="L9243" s="31"/>
      <c r="M9243" s="169"/>
      <c r="N9243" s="148"/>
      <c r="O9243" s="106"/>
      <c r="P9243" s="43"/>
      <c r="Q9243" s="31"/>
      <c r="R9243" s="84"/>
      <c r="S9243" s="31"/>
      <c r="T9243" s="31"/>
      <c r="U9243" s="169"/>
      <c r="V9243" s="150"/>
      <c r="W9243" s="141" t="str" cm="1">
        <f t="array" ref="W9243">IF(SUM(LEN(B9243:V9243))=0,"",IF(OR(OR(ISBLANK(F9243),SUM(LEN(C9243),LEN(D9243))=0),AND(NOT(E9243="Unknown"),ISBLANK(J9243)),AND(NOT(O9243="Unknown"),ISBLANK(R9243))),"Missing Information", INDEX(Table15[Entire Service Line Classification], MATCH(SUMIFS(Table15[Unique ID],Table15[System-Owned Portion],E9243,Table15[If Material Anything Other than "Lead" in Column E,Was Material Ever Previously Lead?],G9243,Table15[Customer-Owned Portion],O9243),Table15[Unique ID],0),0)))</f>
        <v/>
      </c>
      <c r="X9243"/>
    </row>
    <row r="9244" spans="2:24" x14ac:dyDescent="0.25">
      <c r="B9244" s="146"/>
      <c r="C9244" s="31"/>
      <c r="D9244" s="31"/>
      <c r="E9244" s="44"/>
      <c r="F9244" s="43"/>
      <c r="G9244" s="84"/>
      <c r="H9244" s="31"/>
      <c r="I9244" s="31"/>
      <c r="J9244" s="84"/>
      <c r="K9244" s="31"/>
      <c r="L9244" s="31"/>
      <c r="M9244" s="169"/>
      <c r="N9244" s="148"/>
      <c r="O9244" s="106"/>
      <c r="P9244" s="43"/>
      <c r="Q9244" s="31"/>
      <c r="R9244" s="84"/>
      <c r="S9244" s="31"/>
      <c r="T9244" s="31"/>
      <c r="U9244" s="169"/>
      <c r="V9244" s="150"/>
      <c r="W9244" s="141" t="str" cm="1">
        <f t="array" ref="W9244">IF(SUM(LEN(B9244:V9244))=0,"",IF(OR(OR(ISBLANK(F9244),SUM(LEN(C9244),LEN(D9244))=0),AND(NOT(E9244="Unknown"),ISBLANK(J9244)),AND(NOT(O9244="Unknown"),ISBLANK(R9244))),"Missing Information", INDEX(Table15[Entire Service Line Classification], MATCH(SUMIFS(Table15[Unique ID],Table15[System-Owned Portion],E9244,Table15[If Material Anything Other than "Lead" in Column E,Was Material Ever Previously Lead?],G9244,Table15[Customer-Owned Portion],O9244),Table15[Unique ID],0),0)))</f>
        <v/>
      </c>
      <c r="X9244"/>
    </row>
    <row r="9245" spans="2:24" x14ac:dyDescent="0.25">
      <c r="B9245" s="146"/>
      <c r="C9245" s="31"/>
      <c r="D9245" s="31"/>
      <c r="E9245" s="44"/>
      <c r="F9245" s="43"/>
      <c r="G9245" s="84"/>
      <c r="H9245" s="31"/>
      <c r="I9245" s="31"/>
      <c r="J9245" s="84"/>
      <c r="K9245" s="31"/>
      <c r="L9245" s="31"/>
      <c r="M9245" s="169"/>
      <c r="N9245" s="148"/>
      <c r="O9245" s="106"/>
      <c r="P9245" s="43"/>
      <c r="Q9245" s="31"/>
      <c r="R9245" s="84"/>
      <c r="S9245" s="31"/>
      <c r="T9245" s="31"/>
      <c r="U9245" s="169"/>
      <c r="V9245" s="150"/>
      <c r="W9245" s="141" t="str" cm="1">
        <f t="array" ref="W9245">IF(SUM(LEN(B9245:V9245))=0,"",IF(OR(OR(ISBLANK(F9245),SUM(LEN(C9245),LEN(D9245))=0),AND(NOT(E9245="Unknown"),ISBLANK(J9245)),AND(NOT(O9245="Unknown"),ISBLANK(R9245))),"Missing Information", INDEX(Table15[Entire Service Line Classification], MATCH(SUMIFS(Table15[Unique ID],Table15[System-Owned Portion],E9245,Table15[If Material Anything Other than "Lead" in Column E,Was Material Ever Previously Lead?],G9245,Table15[Customer-Owned Portion],O9245),Table15[Unique ID],0),0)))</f>
        <v/>
      </c>
      <c r="X9245"/>
    </row>
    <row r="9246" spans="2:24" x14ac:dyDescent="0.25">
      <c r="B9246" s="146"/>
      <c r="C9246" s="31"/>
      <c r="D9246" s="31"/>
      <c r="E9246" s="44"/>
      <c r="F9246" s="43"/>
      <c r="G9246" s="84"/>
      <c r="H9246" s="31"/>
      <c r="I9246" s="31"/>
      <c r="J9246" s="84"/>
      <c r="K9246" s="31"/>
      <c r="L9246" s="31"/>
      <c r="M9246" s="169"/>
      <c r="N9246" s="148"/>
      <c r="O9246" s="106"/>
      <c r="P9246" s="43"/>
      <c r="Q9246" s="31"/>
      <c r="R9246" s="84"/>
      <c r="S9246" s="31"/>
      <c r="T9246" s="31"/>
      <c r="U9246" s="169"/>
      <c r="V9246" s="150"/>
      <c r="W9246" s="141" t="str" cm="1">
        <f t="array" ref="W9246">IF(SUM(LEN(B9246:V9246))=0,"",IF(OR(OR(ISBLANK(F9246),SUM(LEN(C9246),LEN(D9246))=0),AND(NOT(E9246="Unknown"),ISBLANK(J9246)),AND(NOT(O9246="Unknown"),ISBLANK(R9246))),"Missing Information", INDEX(Table15[Entire Service Line Classification], MATCH(SUMIFS(Table15[Unique ID],Table15[System-Owned Portion],E9246,Table15[If Material Anything Other than "Lead" in Column E,Was Material Ever Previously Lead?],G9246,Table15[Customer-Owned Portion],O9246),Table15[Unique ID],0),0)))</f>
        <v/>
      </c>
      <c r="X9246"/>
    </row>
    <row r="9247" spans="2:24" x14ac:dyDescent="0.25">
      <c r="B9247" s="146"/>
      <c r="C9247" s="31"/>
      <c r="D9247" s="31"/>
      <c r="E9247" s="44"/>
      <c r="F9247" s="43"/>
      <c r="G9247" s="84"/>
      <c r="H9247" s="31"/>
      <c r="I9247" s="31"/>
      <c r="J9247" s="84"/>
      <c r="K9247" s="31"/>
      <c r="L9247" s="31"/>
      <c r="M9247" s="169"/>
      <c r="N9247" s="148"/>
      <c r="O9247" s="106"/>
      <c r="P9247" s="43"/>
      <c r="Q9247" s="31"/>
      <c r="R9247" s="84"/>
      <c r="S9247" s="31"/>
      <c r="T9247" s="31"/>
      <c r="U9247" s="169"/>
      <c r="V9247" s="150"/>
      <c r="W9247" s="141" t="str" cm="1">
        <f t="array" ref="W9247">IF(SUM(LEN(B9247:V9247))=0,"",IF(OR(OR(ISBLANK(F9247),SUM(LEN(C9247),LEN(D9247))=0),AND(NOT(E9247="Unknown"),ISBLANK(J9247)),AND(NOT(O9247="Unknown"),ISBLANK(R9247))),"Missing Information", INDEX(Table15[Entire Service Line Classification], MATCH(SUMIFS(Table15[Unique ID],Table15[System-Owned Portion],E9247,Table15[If Material Anything Other than "Lead" in Column E,Was Material Ever Previously Lead?],G9247,Table15[Customer-Owned Portion],O9247),Table15[Unique ID],0),0)))</f>
        <v/>
      </c>
      <c r="X9247"/>
    </row>
    <row r="9248" spans="2:24" x14ac:dyDescent="0.25">
      <c r="B9248" s="146"/>
      <c r="C9248" s="31"/>
      <c r="D9248" s="31"/>
      <c r="E9248" s="44"/>
      <c r="F9248" s="43"/>
      <c r="G9248" s="84"/>
      <c r="H9248" s="31"/>
      <c r="I9248" s="31"/>
      <c r="J9248" s="84"/>
      <c r="K9248" s="31"/>
      <c r="L9248" s="31"/>
      <c r="M9248" s="169"/>
      <c r="N9248" s="148"/>
      <c r="O9248" s="106"/>
      <c r="P9248" s="43"/>
      <c r="Q9248" s="31"/>
      <c r="R9248" s="84"/>
      <c r="S9248" s="31"/>
      <c r="T9248" s="31"/>
      <c r="U9248" s="169"/>
      <c r="V9248" s="150"/>
      <c r="W9248" s="141" t="str" cm="1">
        <f t="array" ref="W9248">IF(SUM(LEN(B9248:V9248))=0,"",IF(OR(OR(ISBLANK(F9248),SUM(LEN(C9248),LEN(D9248))=0),AND(NOT(E9248="Unknown"),ISBLANK(J9248)),AND(NOT(O9248="Unknown"),ISBLANK(R9248))),"Missing Information", INDEX(Table15[Entire Service Line Classification], MATCH(SUMIFS(Table15[Unique ID],Table15[System-Owned Portion],E9248,Table15[If Material Anything Other than "Lead" in Column E,Was Material Ever Previously Lead?],G9248,Table15[Customer-Owned Portion],O9248),Table15[Unique ID],0),0)))</f>
        <v/>
      </c>
      <c r="X9248"/>
    </row>
    <row r="9249" spans="2:24" x14ac:dyDescent="0.25">
      <c r="B9249" s="146"/>
      <c r="C9249" s="31"/>
      <c r="D9249" s="31"/>
      <c r="E9249" s="44"/>
      <c r="F9249" s="43"/>
      <c r="G9249" s="84"/>
      <c r="H9249" s="31"/>
      <c r="I9249" s="31"/>
      <c r="J9249" s="84"/>
      <c r="K9249" s="31"/>
      <c r="L9249" s="31"/>
      <c r="M9249" s="169"/>
      <c r="N9249" s="148"/>
      <c r="O9249" s="106"/>
      <c r="P9249" s="43"/>
      <c r="Q9249" s="31"/>
      <c r="R9249" s="84"/>
      <c r="S9249" s="31"/>
      <c r="T9249" s="31"/>
      <c r="U9249" s="169"/>
      <c r="V9249" s="150"/>
      <c r="W9249" s="141" t="str" cm="1">
        <f t="array" ref="W9249">IF(SUM(LEN(B9249:V9249))=0,"",IF(OR(OR(ISBLANK(F9249),SUM(LEN(C9249),LEN(D9249))=0),AND(NOT(E9249="Unknown"),ISBLANK(J9249)),AND(NOT(O9249="Unknown"),ISBLANK(R9249))),"Missing Information", INDEX(Table15[Entire Service Line Classification], MATCH(SUMIFS(Table15[Unique ID],Table15[System-Owned Portion],E9249,Table15[If Material Anything Other than "Lead" in Column E,Was Material Ever Previously Lead?],G9249,Table15[Customer-Owned Portion],O9249),Table15[Unique ID],0),0)))</f>
        <v/>
      </c>
      <c r="X9249"/>
    </row>
    <row r="9250" spans="2:24" x14ac:dyDescent="0.25">
      <c r="B9250" s="146"/>
      <c r="C9250" s="31"/>
      <c r="D9250" s="31"/>
      <c r="E9250" s="44"/>
      <c r="F9250" s="43"/>
      <c r="G9250" s="84"/>
      <c r="H9250" s="31"/>
      <c r="I9250" s="31"/>
      <c r="J9250" s="84"/>
      <c r="K9250" s="31"/>
      <c r="L9250" s="31"/>
      <c r="M9250" s="169"/>
      <c r="N9250" s="148"/>
      <c r="O9250" s="106"/>
      <c r="P9250" s="43"/>
      <c r="Q9250" s="31"/>
      <c r="R9250" s="84"/>
      <c r="S9250" s="31"/>
      <c r="T9250" s="31"/>
      <c r="U9250" s="169"/>
      <c r="V9250" s="150"/>
      <c r="W9250" s="141" t="str" cm="1">
        <f t="array" ref="W9250">IF(SUM(LEN(B9250:V9250))=0,"",IF(OR(OR(ISBLANK(F9250),SUM(LEN(C9250),LEN(D9250))=0),AND(NOT(E9250="Unknown"),ISBLANK(J9250)),AND(NOT(O9250="Unknown"),ISBLANK(R9250))),"Missing Information", INDEX(Table15[Entire Service Line Classification], MATCH(SUMIFS(Table15[Unique ID],Table15[System-Owned Portion],E9250,Table15[If Material Anything Other than "Lead" in Column E,Was Material Ever Previously Lead?],G9250,Table15[Customer-Owned Portion],O9250),Table15[Unique ID],0),0)))</f>
        <v/>
      </c>
      <c r="X9250"/>
    </row>
    <row r="9251" spans="2:24" x14ac:dyDescent="0.25">
      <c r="B9251" s="146"/>
      <c r="C9251" s="31"/>
      <c r="D9251" s="31"/>
      <c r="E9251" s="44"/>
      <c r="F9251" s="43"/>
      <c r="G9251" s="84"/>
      <c r="H9251" s="31"/>
      <c r="I9251" s="31"/>
      <c r="J9251" s="84"/>
      <c r="K9251" s="31"/>
      <c r="L9251" s="31"/>
      <c r="M9251" s="169"/>
      <c r="N9251" s="148"/>
      <c r="O9251" s="106"/>
      <c r="P9251" s="43"/>
      <c r="Q9251" s="31"/>
      <c r="R9251" s="84"/>
      <c r="S9251" s="31"/>
      <c r="T9251" s="31"/>
      <c r="U9251" s="169"/>
      <c r="V9251" s="150"/>
      <c r="W9251" s="141" t="str" cm="1">
        <f t="array" ref="W9251">IF(SUM(LEN(B9251:V9251))=0,"",IF(OR(OR(ISBLANK(F9251),SUM(LEN(C9251),LEN(D9251))=0),AND(NOT(E9251="Unknown"),ISBLANK(J9251)),AND(NOT(O9251="Unknown"),ISBLANK(R9251))),"Missing Information", INDEX(Table15[Entire Service Line Classification], MATCH(SUMIFS(Table15[Unique ID],Table15[System-Owned Portion],E9251,Table15[If Material Anything Other than "Lead" in Column E,Was Material Ever Previously Lead?],G9251,Table15[Customer-Owned Portion],O9251),Table15[Unique ID],0),0)))</f>
        <v/>
      </c>
      <c r="X9251"/>
    </row>
    <row r="9252" spans="2:24" x14ac:dyDescent="0.25">
      <c r="B9252" s="146"/>
      <c r="C9252" s="31"/>
      <c r="D9252" s="31"/>
      <c r="E9252" s="44"/>
      <c r="F9252" s="43"/>
      <c r="G9252" s="84"/>
      <c r="H9252" s="31"/>
      <c r="I9252" s="31"/>
      <c r="J9252" s="84"/>
      <c r="K9252" s="31"/>
      <c r="L9252" s="31"/>
      <c r="M9252" s="169"/>
      <c r="N9252" s="148"/>
      <c r="O9252" s="106"/>
      <c r="P9252" s="43"/>
      <c r="Q9252" s="31"/>
      <c r="R9252" s="84"/>
      <c r="S9252" s="31"/>
      <c r="T9252" s="31"/>
      <c r="U9252" s="169"/>
      <c r="V9252" s="150"/>
      <c r="W9252" s="141" t="str" cm="1">
        <f t="array" ref="W9252">IF(SUM(LEN(B9252:V9252))=0,"",IF(OR(OR(ISBLANK(F9252),SUM(LEN(C9252),LEN(D9252))=0),AND(NOT(E9252="Unknown"),ISBLANK(J9252)),AND(NOT(O9252="Unknown"),ISBLANK(R9252))),"Missing Information", INDEX(Table15[Entire Service Line Classification], MATCH(SUMIFS(Table15[Unique ID],Table15[System-Owned Portion],E9252,Table15[If Material Anything Other than "Lead" in Column E,Was Material Ever Previously Lead?],G9252,Table15[Customer-Owned Portion],O9252),Table15[Unique ID],0),0)))</f>
        <v/>
      </c>
      <c r="X9252"/>
    </row>
    <row r="9253" spans="2:24" x14ac:dyDescent="0.25">
      <c r="B9253" s="146"/>
      <c r="C9253" s="31"/>
      <c r="D9253" s="31"/>
      <c r="E9253" s="44"/>
      <c r="F9253" s="43"/>
      <c r="G9253" s="84"/>
      <c r="H9253" s="31"/>
      <c r="I9253" s="31"/>
      <c r="J9253" s="84"/>
      <c r="K9253" s="31"/>
      <c r="L9253" s="31"/>
      <c r="M9253" s="169"/>
      <c r="N9253" s="148"/>
      <c r="O9253" s="106"/>
      <c r="P9253" s="43"/>
      <c r="Q9253" s="31"/>
      <c r="R9253" s="84"/>
      <c r="S9253" s="31"/>
      <c r="T9253" s="31"/>
      <c r="U9253" s="169"/>
      <c r="V9253" s="150"/>
      <c r="W9253" s="141" t="str" cm="1">
        <f t="array" ref="W9253">IF(SUM(LEN(B9253:V9253))=0,"",IF(OR(OR(ISBLANK(F9253),SUM(LEN(C9253),LEN(D9253))=0),AND(NOT(E9253="Unknown"),ISBLANK(J9253)),AND(NOT(O9253="Unknown"),ISBLANK(R9253))),"Missing Information", INDEX(Table15[Entire Service Line Classification], MATCH(SUMIFS(Table15[Unique ID],Table15[System-Owned Portion],E9253,Table15[If Material Anything Other than "Lead" in Column E,Was Material Ever Previously Lead?],G9253,Table15[Customer-Owned Portion],O9253),Table15[Unique ID],0),0)))</f>
        <v/>
      </c>
      <c r="X9253"/>
    </row>
    <row r="9254" spans="2:24" x14ac:dyDescent="0.25">
      <c r="B9254" s="146"/>
      <c r="C9254" s="31"/>
      <c r="D9254" s="31"/>
      <c r="E9254" s="44"/>
      <c r="F9254" s="43"/>
      <c r="G9254" s="84"/>
      <c r="H9254" s="31"/>
      <c r="I9254" s="31"/>
      <c r="J9254" s="84"/>
      <c r="K9254" s="31"/>
      <c r="L9254" s="31"/>
      <c r="M9254" s="169"/>
      <c r="N9254" s="148"/>
      <c r="O9254" s="106"/>
      <c r="P9254" s="43"/>
      <c r="Q9254" s="31"/>
      <c r="R9254" s="84"/>
      <c r="S9254" s="31"/>
      <c r="T9254" s="31"/>
      <c r="U9254" s="169"/>
      <c r="V9254" s="150"/>
      <c r="W9254" s="141" t="str" cm="1">
        <f t="array" ref="W9254">IF(SUM(LEN(B9254:V9254))=0,"",IF(OR(OR(ISBLANK(F9254),SUM(LEN(C9254),LEN(D9254))=0),AND(NOT(E9254="Unknown"),ISBLANK(J9254)),AND(NOT(O9254="Unknown"),ISBLANK(R9254))),"Missing Information", INDEX(Table15[Entire Service Line Classification], MATCH(SUMIFS(Table15[Unique ID],Table15[System-Owned Portion],E9254,Table15[If Material Anything Other than "Lead" in Column E,Was Material Ever Previously Lead?],G9254,Table15[Customer-Owned Portion],O9254),Table15[Unique ID],0),0)))</f>
        <v/>
      </c>
      <c r="X9254"/>
    </row>
    <row r="9255" spans="2:24" x14ac:dyDescent="0.25">
      <c r="B9255" s="146"/>
      <c r="C9255" s="31"/>
      <c r="D9255" s="31"/>
      <c r="E9255" s="44"/>
      <c r="F9255" s="43"/>
      <c r="G9255" s="84"/>
      <c r="H9255" s="31"/>
      <c r="I9255" s="31"/>
      <c r="J9255" s="84"/>
      <c r="K9255" s="31"/>
      <c r="L9255" s="31"/>
      <c r="M9255" s="169"/>
      <c r="N9255" s="148"/>
      <c r="O9255" s="106"/>
      <c r="P9255" s="43"/>
      <c r="Q9255" s="31"/>
      <c r="R9255" s="84"/>
      <c r="S9255" s="31"/>
      <c r="T9255" s="31"/>
      <c r="U9255" s="169"/>
      <c r="V9255" s="150"/>
      <c r="W9255" s="141" t="str" cm="1">
        <f t="array" ref="W9255">IF(SUM(LEN(B9255:V9255))=0,"",IF(OR(OR(ISBLANK(F9255),SUM(LEN(C9255),LEN(D9255))=0),AND(NOT(E9255="Unknown"),ISBLANK(J9255)),AND(NOT(O9255="Unknown"),ISBLANK(R9255))),"Missing Information", INDEX(Table15[Entire Service Line Classification], MATCH(SUMIFS(Table15[Unique ID],Table15[System-Owned Portion],E9255,Table15[If Material Anything Other than "Lead" in Column E,Was Material Ever Previously Lead?],G9255,Table15[Customer-Owned Portion],O9255),Table15[Unique ID],0),0)))</f>
        <v/>
      </c>
      <c r="X9255"/>
    </row>
    <row r="9256" spans="2:24" x14ac:dyDescent="0.25">
      <c r="B9256" s="146"/>
      <c r="C9256" s="31"/>
      <c r="D9256" s="31"/>
      <c r="E9256" s="44"/>
      <c r="F9256" s="43"/>
      <c r="G9256" s="84"/>
      <c r="H9256" s="31"/>
      <c r="I9256" s="31"/>
      <c r="J9256" s="84"/>
      <c r="K9256" s="31"/>
      <c r="L9256" s="31"/>
      <c r="M9256" s="169"/>
      <c r="N9256" s="148"/>
      <c r="O9256" s="106"/>
      <c r="P9256" s="43"/>
      <c r="Q9256" s="31"/>
      <c r="R9256" s="84"/>
      <c r="S9256" s="31"/>
      <c r="T9256" s="31"/>
      <c r="U9256" s="169"/>
      <c r="V9256" s="150"/>
      <c r="W9256" s="141" t="str" cm="1">
        <f t="array" ref="W9256">IF(SUM(LEN(B9256:V9256))=0,"",IF(OR(OR(ISBLANK(F9256),SUM(LEN(C9256),LEN(D9256))=0),AND(NOT(E9256="Unknown"),ISBLANK(J9256)),AND(NOT(O9256="Unknown"),ISBLANK(R9256))),"Missing Information", INDEX(Table15[Entire Service Line Classification], MATCH(SUMIFS(Table15[Unique ID],Table15[System-Owned Portion],E9256,Table15[If Material Anything Other than "Lead" in Column E,Was Material Ever Previously Lead?],G9256,Table15[Customer-Owned Portion],O9256),Table15[Unique ID],0),0)))</f>
        <v/>
      </c>
      <c r="X9256"/>
    </row>
    <row r="9257" spans="2:24" x14ac:dyDescent="0.25">
      <c r="B9257" s="146"/>
      <c r="C9257" s="31"/>
      <c r="D9257" s="31"/>
      <c r="E9257" s="44"/>
      <c r="F9257" s="43"/>
      <c r="G9257" s="84"/>
      <c r="H9257" s="31"/>
      <c r="I9257" s="31"/>
      <c r="J9257" s="84"/>
      <c r="K9257" s="31"/>
      <c r="L9257" s="31"/>
      <c r="M9257" s="169"/>
      <c r="N9257" s="148"/>
      <c r="O9257" s="106"/>
      <c r="P9257" s="43"/>
      <c r="Q9257" s="31"/>
      <c r="R9257" s="84"/>
      <c r="S9257" s="31"/>
      <c r="T9257" s="31"/>
      <c r="U9257" s="169"/>
      <c r="V9257" s="150"/>
      <c r="W9257" s="141" t="str" cm="1">
        <f t="array" ref="W9257">IF(SUM(LEN(B9257:V9257))=0,"",IF(OR(OR(ISBLANK(F9257),SUM(LEN(C9257),LEN(D9257))=0),AND(NOT(E9257="Unknown"),ISBLANK(J9257)),AND(NOT(O9257="Unknown"),ISBLANK(R9257))),"Missing Information", INDEX(Table15[Entire Service Line Classification], MATCH(SUMIFS(Table15[Unique ID],Table15[System-Owned Portion],E9257,Table15[If Material Anything Other than "Lead" in Column E,Was Material Ever Previously Lead?],G9257,Table15[Customer-Owned Portion],O9257),Table15[Unique ID],0),0)))</f>
        <v/>
      </c>
      <c r="X9257"/>
    </row>
    <row r="9258" spans="2:24" x14ac:dyDescent="0.25">
      <c r="B9258" s="146"/>
      <c r="C9258" s="31"/>
      <c r="D9258" s="31"/>
      <c r="E9258" s="44"/>
      <c r="F9258" s="43"/>
      <c r="G9258" s="84"/>
      <c r="H9258" s="31"/>
      <c r="I9258" s="31"/>
      <c r="J9258" s="84"/>
      <c r="K9258" s="31"/>
      <c r="L9258" s="31"/>
      <c r="M9258" s="169"/>
      <c r="N9258" s="148"/>
      <c r="O9258" s="106"/>
      <c r="P9258" s="43"/>
      <c r="Q9258" s="31"/>
      <c r="R9258" s="84"/>
      <c r="S9258" s="31"/>
      <c r="T9258" s="31"/>
      <c r="U9258" s="169"/>
      <c r="V9258" s="150"/>
      <c r="W9258" s="141" t="str" cm="1">
        <f t="array" ref="W9258">IF(SUM(LEN(B9258:V9258))=0,"",IF(OR(OR(ISBLANK(F9258),SUM(LEN(C9258),LEN(D9258))=0),AND(NOT(E9258="Unknown"),ISBLANK(J9258)),AND(NOT(O9258="Unknown"),ISBLANK(R9258))),"Missing Information", INDEX(Table15[Entire Service Line Classification], MATCH(SUMIFS(Table15[Unique ID],Table15[System-Owned Portion],E9258,Table15[If Material Anything Other than "Lead" in Column E,Was Material Ever Previously Lead?],G9258,Table15[Customer-Owned Portion],O9258),Table15[Unique ID],0),0)))</f>
        <v/>
      </c>
      <c r="X9258"/>
    </row>
    <row r="9259" spans="2:24" x14ac:dyDescent="0.25">
      <c r="B9259" s="146"/>
      <c r="C9259" s="31"/>
      <c r="D9259" s="31"/>
      <c r="E9259" s="44"/>
      <c r="F9259" s="43"/>
      <c r="G9259" s="84"/>
      <c r="H9259" s="31"/>
      <c r="I9259" s="31"/>
      <c r="J9259" s="84"/>
      <c r="K9259" s="31"/>
      <c r="L9259" s="31"/>
      <c r="M9259" s="169"/>
      <c r="N9259" s="148"/>
      <c r="O9259" s="106"/>
      <c r="P9259" s="43"/>
      <c r="Q9259" s="31"/>
      <c r="R9259" s="84"/>
      <c r="S9259" s="31"/>
      <c r="T9259" s="31"/>
      <c r="U9259" s="169"/>
      <c r="V9259" s="150"/>
      <c r="W9259" s="141" t="str" cm="1">
        <f t="array" ref="W9259">IF(SUM(LEN(B9259:V9259))=0,"",IF(OR(OR(ISBLANK(F9259),SUM(LEN(C9259),LEN(D9259))=0),AND(NOT(E9259="Unknown"),ISBLANK(J9259)),AND(NOT(O9259="Unknown"),ISBLANK(R9259))),"Missing Information", INDEX(Table15[Entire Service Line Classification], MATCH(SUMIFS(Table15[Unique ID],Table15[System-Owned Portion],E9259,Table15[If Material Anything Other than "Lead" in Column E,Was Material Ever Previously Lead?],G9259,Table15[Customer-Owned Portion],O9259),Table15[Unique ID],0),0)))</f>
        <v/>
      </c>
      <c r="X9259"/>
    </row>
    <row r="9260" spans="2:24" x14ac:dyDescent="0.25">
      <c r="B9260" s="146"/>
      <c r="C9260" s="31"/>
      <c r="D9260" s="31"/>
      <c r="E9260" s="44"/>
      <c r="F9260" s="43"/>
      <c r="G9260" s="84"/>
      <c r="H9260" s="31"/>
      <c r="I9260" s="31"/>
      <c r="J9260" s="84"/>
      <c r="K9260" s="31"/>
      <c r="L9260" s="31"/>
      <c r="M9260" s="169"/>
      <c r="N9260" s="148"/>
      <c r="O9260" s="106"/>
      <c r="P9260" s="43"/>
      <c r="Q9260" s="31"/>
      <c r="R9260" s="84"/>
      <c r="S9260" s="31"/>
      <c r="T9260" s="31"/>
      <c r="U9260" s="169"/>
      <c r="V9260" s="150"/>
      <c r="W9260" s="141" t="str" cm="1">
        <f t="array" ref="W9260">IF(SUM(LEN(B9260:V9260))=0,"",IF(OR(OR(ISBLANK(F9260),SUM(LEN(C9260),LEN(D9260))=0),AND(NOT(E9260="Unknown"),ISBLANK(J9260)),AND(NOT(O9260="Unknown"),ISBLANK(R9260))),"Missing Information", INDEX(Table15[Entire Service Line Classification], MATCH(SUMIFS(Table15[Unique ID],Table15[System-Owned Portion],E9260,Table15[If Material Anything Other than "Lead" in Column E,Was Material Ever Previously Lead?],G9260,Table15[Customer-Owned Portion],O9260),Table15[Unique ID],0),0)))</f>
        <v/>
      </c>
      <c r="X9260"/>
    </row>
    <row r="9261" spans="2:24" x14ac:dyDescent="0.25">
      <c r="B9261" s="146"/>
      <c r="C9261" s="31"/>
      <c r="D9261" s="31"/>
      <c r="E9261" s="44"/>
      <c r="F9261" s="43"/>
      <c r="G9261" s="84"/>
      <c r="H9261" s="31"/>
      <c r="I9261" s="31"/>
      <c r="J9261" s="84"/>
      <c r="K9261" s="31"/>
      <c r="L9261" s="31"/>
      <c r="M9261" s="169"/>
      <c r="N9261" s="148"/>
      <c r="O9261" s="106"/>
      <c r="P9261" s="43"/>
      <c r="Q9261" s="31"/>
      <c r="R9261" s="84"/>
      <c r="S9261" s="31"/>
      <c r="T9261" s="31"/>
      <c r="U9261" s="169"/>
      <c r="V9261" s="150"/>
      <c r="W9261" s="141" t="str" cm="1">
        <f t="array" ref="W9261">IF(SUM(LEN(B9261:V9261))=0,"",IF(OR(OR(ISBLANK(F9261),SUM(LEN(C9261),LEN(D9261))=0),AND(NOT(E9261="Unknown"),ISBLANK(J9261)),AND(NOT(O9261="Unknown"),ISBLANK(R9261))),"Missing Information", INDEX(Table15[Entire Service Line Classification], MATCH(SUMIFS(Table15[Unique ID],Table15[System-Owned Portion],E9261,Table15[If Material Anything Other than "Lead" in Column E,Was Material Ever Previously Lead?],G9261,Table15[Customer-Owned Portion],O9261),Table15[Unique ID],0),0)))</f>
        <v/>
      </c>
      <c r="X9261"/>
    </row>
    <row r="9262" spans="2:24" x14ac:dyDescent="0.25">
      <c r="B9262" s="146"/>
      <c r="C9262" s="31"/>
      <c r="D9262" s="31"/>
      <c r="E9262" s="44"/>
      <c r="F9262" s="43"/>
      <c r="G9262" s="84"/>
      <c r="H9262" s="31"/>
      <c r="I9262" s="31"/>
      <c r="J9262" s="84"/>
      <c r="K9262" s="31"/>
      <c r="L9262" s="31"/>
      <c r="M9262" s="169"/>
      <c r="N9262" s="148"/>
      <c r="O9262" s="106"/>
      <c r="P9262" s="43"/>
      <c r="Q9262" s="31"/>
      <c r="R9262" s="84"/>
      <c r="S9262" s="31"/>
      <c r="T9262" s="31"/>
      <c r="U9262" s="169"/>
      <c r="V9262" s="150"/>
      <c r="W9262" s="141" t="str" cm="1">
        <f t="array" ref="W9262">IF(SUM(LEN(B9262:V9262))=0,"",IF(OR(OR(ISBLANK(F9262),SUM(LEN(C9262),LEN(D9262))=0),AND(NOT(E9262="Unknown"),ISBLANK(J9262)),AND(NOT(O9262="Unknown"),ISBLANK(R9262))),"Missing Information", INDEX(Table15[Entire Service Line Classification], MATCH(SUMIFS(Table15[Unique ID],Table15[System-Owned Portion],E9262,Table15[If Material Anything Other than "Lead" in Column E,Was Material Ever Previously Lead?],G9262,Table15[Customer-Owned Portion],O9262),Table15[Unique ID],0),0)))</f>
        <v/>
      </c>
      <c r="X9262"/>
    </row>
    <row r="9263" spans="2:24" x14ac:dyDescent="0.25">
      <c r="B9263" s="146"/>
      <c r="C9263" s="31"/>
      <c r="D9263" s="31"/>
      <c r="E9263" s="44"/>
      <c r="F9263" s="43"/>
      <c r="G9263" s="84"/>
      <c r="H9263" s="31"/>
      <c r="I9263" s="31"/>
      <c r="J9263" s="84"/>
      <c r="K9263" s="31"/>
      <c r="L9263" s="31"/>
      <c r="M9263" s="169"/>
      <c r="N9263" s="148"/>
      <c r="O9263" s="106"/>
      <c r="P9263" s="43"/>
      <c r="Q9263" s="31"/>
      <c r="R9263" s="84"/>
      <c r="S9263" s="31"/>
      <c r="T9263" s="31"/>
      <c r="U9263" s="169"/>
      <c r="V9263" s="150"/>
      <c r="W9263" s="141" t="str" cm="1">
        <f t="array" ref="W9263">IF(SUM(LEN(B9263:V9263))=0,"",IF(OR(OR(ISBLANK(F9263),SUM(LEN(C9263),LEN(D9263))=0),AND(NOT(E9263="Unknown"),ISBLANK(J9263)),AND(NOT(O9263="Unknown"),ISBLANK(R9263))),"Missing Information", INDEX(Table15[Entire Service Line Classification], MATCH(SUMIFS(Table15[Unique ID],Table15[System-Owned Portion],E9263,Table15[If Material Anything Other than "Lead" in Column E,Was Material Ever Previously Lead?],G9263,Table15[Customer-Owned Portion],O9263),Table15[Unique ID],0),0)))</f>
        <v/>
      </c>
      <c r="X9263"/>
    </row>
    <row r="9264" spans="2:24" x14ac:dyDescent="0.25">
      <c r="B9264" s="146"/>
      <c r="C9264" s="31"/>
      <c r="D9264" s="31"/>
      <c r="E9264" s="44"/>
      <c r="F9264" s="43"/>
      <c r="G9264" s="84"/>
      <c r="H9264" s="31"/>
      <c r="I9264" s="31"/>
      <c r="J9264" s="84"/>
      <c r="K9264" s="31"/>
      <c r="L9264" s="31"/>
      <c r="M9264" s="169"/>
      <c r="N9264" s="148"/>
      <c r="O9264" s="106"/>
      <c r="P9264" s="43"/>
      <c r="Q9264" s="31"/>
      <c r="R9264" s="84"/>
      <c r="S9264" s="31"/>
      <c r="T9264" s="31"/>
      <c r="U9264" s="169"/>
      <c r="V9264" s="150"/>
      <c r="W9264" s="141" t="str" cm="1">
        <f t="array" ref="W9264">IF(SUM(LEN(B9264:V9264))=0,"",IF(OR(OR(ISBLANK(F9264),SUM(LEN(C9264),LEN(D9264))=0),AND(NOT(E9264="Unknown"),ISBLANK(J9264)),AND(NOT(O9264="Unknown"),ISBLANK(R9264))),"Missing Information", INDEX(Table15[Entire Service Line Classification], MATCH(SUMIFS(Table15[Unique ID],Table15[System-Owned Portion],E9264,Table15[If Material Anything Other than "Lead" in Column E,Was Material Ever Previously Lead?],G9264,Table15[Customer-Owned Portion],O9264),Table15[Unique ID],0),0)))</f>
        <v/>
      </c>
      <c r="X9264"/>
    </row>
    <row r="9265" spans="2:24" x14ac:dyDescent="0.25">
      <c r="B9265" s="146"/>
      <c r="C9265" s="31"/>
      <c r="D9265" s="31"/>
      <c r="E9265" s="44"/>
      <c r="F9265" s="43"/>
      <c r="G9265" s="84"/>
      <c r="H9265" s="31"/>
      <c r="I9265" s="31"/>
      <c r="J9265" s="84"/>
      <c r="K9265" s="31"/>
      <c r="L9265" s="31"/>
      <c r="M9265" s="169"/>
      <c r="N9265" s="148"/>
      <c r="O9265" s="106"/>
      <c r="P9265" s="43"/>
      <c r="Q9265" s="31"/>
      <c r="R9265" s="84"/>
      <c r="S9265" s="31"/>
      <c r="T9265" s="31"/>
      <c r="U9265" s="169"/>
      <c r="V9265" s="150"/>
      <c r="W9265" s="141" t="str" cm="1">
        <f t="array" ref="W9265">IF(SUM(LEN(B9265:V9265))=0,"",IF(OR(OR(ISBLANK(F9265),SUM(LEN(C9265),LEN(D9265))=0),AND(NOT(E9265="Unknown"),ISBLANK(J9265)),AND(NOT(O9265="Unknown"),ISBLANK(R9265))),"Missing Information", INDEX(Table15[Entire Service Line Classification], MATCH(SUMIFS(Table15[Unique ID],Table15[System-Owned Portion],E9265,Table15[If Material Anything Other than "Lead" in Column E,Was Material Ever Previously Lead?],G9265,Table15[Customer-Owned Portion],O9265),Table15[Unique ID],0),0)))</f>
        <v/>
      </c>
      <c r="X9265"/>
    </row>
    <row r="9266" spans="2:24" x14ac:dyDescent="0.25">
      <c r="B9266" s="146"/>
      <c r="C9266" s="31"/>
      <c r="D9266" s="31"/>
      <c r="E9266" s="44"/>
      <c r="F9266" s="43"/>
      <c r="G9266" s="84"/>
      <c r="H9266" s="31"/>
      <c r="I9266" s="31"/>
      <c r="J9266" s="84"/>
      <c r="K9266" s="31"/>
      <c r="L9266" s="31"/>
      <c r="M9266" s="169"/>
      <c r="N9266" s="148"/>
      <c r="O9266" s="106"/>
      <c r="P9266" s="43"/>
      <c r="Q9266" s="31"/>
      <c r="R9266" s="84"/>
      <c r="S9266" s="31"/>
      <c r="T9266" s="31"/>
      <c r="U9266" s="169"/>
      <c r="V9266" s="150"/>
      <c r="W9266" s="141" t="str" cm="1">
        <f t="array" ref="W9266">IF(SUM(LEN(B9266:V9266))=0,"",IF(OR(OR(ISBLANK(F9266),SUM(LEN(C9266),LEN(D9266))=0),AND(NOT(E9266="Unknown"),ISBLANK(J9266)),AND(NOT(O9266="Unknown"),ISBLANK(R9266))),"Missing Information", INDEX(Table15[Entire Service Line Classification], MATCH(SUMIFS(Table15[Unique ID],Table15[System-Owned Portion],E9266,Table15[If Material Anything Other than "Lead" in Column E,Was Material Ever Previously Lead?],G9266,Table15[Customer-Owned Portion],O9266),Table15[Unique ID],0),0)))</f>
        <v/>
      </c>
      <c r="X9266"/>
    </row>
    <row r="9267" spans="2:24" x14ac:dyDescent="0.25">
      <c r="B9267" s="146"/>
      <c r="C9267" s="31"/>
      <c r="D9267" s="31"/>
      <c r="E9267" s="44"/>
      <c r="F9267" s="43"/>
      <c r="G9267" s="84"/>
      <c r="H9267" s="31"/>
      <c r="I9267" s="31"/>
      <c r="J9267" s="84"/>
      <c r="K9267" s="31"/>
      <c r="L9267" s="31"/>
      <c r="M9267" s="169"/>
      <c r="N9267" s="148"/>
      <c r="O9267" s="106"/>
      <c r="P9267" s="43"/>
      <c r="Q9267" s="31"/>
      <c r="R9267" s="84"/>
      <c r="S9267" s="31"/>
      <c r="T9267" s="31"/>
      <c r="U9267" s="169"/>
      <c r="V9267" s="150"/>
      <c r="W9267" s="141" t="str" cm="1">
        <f t="array" ref="W9267">IF(SUM(LEN(B9267:V9267))=0,"",IF(OR(OR(ISBLANK(F9267),SUM(LEN(C9267),LEN(D9267))=0),AND(NOT(E9267="Unknown"),ISBLANK(J9267)),AND(NOT(O9267="Unknown"),ISBLANK(R9267))),"Missing Information", INDEX(Table15[Entire Service Line Classification], MATCH(SUMIFS(Table15[Unique ID],Table15[System-Owned Portion],E9267,Table15[If Material Anything Other than "Lead" in Column E,Was Material Ever Previously Lead?],G9267,Table15[Customer-Owned Portion],O9267),Table15[Unique ID],0),0)))</f>
        <v/>
      </c>
      <c r="X9267"/>
    </row>
    <row r="9268" spans="2:24" x14ac:dyDescent="0.25">
      <c r="B9268" s="146"/>
      <c r="C9268" s="31"/>
      <c r="D9268" s="31"/>
      <c r="E9268" s="44"/>
      <c r="F9268" s="43"/>
      <c r="G9268" s="84"/>
      <c r="H9268" s="31"/>
      <c r="I9268" s="31"/>
      <c r="J9268" s="84"/>
      <c r="K9268" s="31"/>
      <c r="L9268" s="31"/>
      <c r="M9268" s="169"/>
      <c r="N9268" s="148"/>
      <c r="O9268" s="106"/>
      <c r="P9268" s="43"/>
      <c r="Q9268" s="31"/>
      <c r="R9268" s="84"/>
      <c r="S9268" s="31"/>
      <c r="T9268" s="31"/>
      <c r="U9268" s="169"/>
      <c r="V9268" s="150"/>
      <c r="W9268" s="141" t="str" cm="1">
        <f t="array" ref="W9268">IF(SUM(LEN(B9268:V9268))=0,"",IF(OR(OR(ISBLANK(F9268),SUM(LEN(C9268),LEN(D9268))=0),AND(NOT(E9268="Unknown"),ISBLANK(J9268)),AND(NOT(O9268="Unknown"),ISBLANK(R9268))),"Missing Information", INDEX(Table15[Entire Service Line Classification], MATCH(SUMIFS(Table15[Unique ID],Table15[System-Owned Portion],E9268,Table15[If Material Anything Other than "Lead" in Column E,Was Material Ever Previously Lead?],G9268,Table15[Customer-Owned Portion],O9268),Table15[Unique ID],0),0)))</f>
        <v/>
      </c>
      <c r="X9268"/>
    </row>
    <row r="9269" spans="2:24" x14ac:dyDescent="0.25">
      <c r="B9269" s="146"/>
      <c r="C9269" s="31"/>
      <c r="D9269" s="31"/>
      <c r="E9269" s="44"/>
      <c r="F9269" s="43"/>
      <c r="G9269" s="84"/>
      <c r="H9269" s="31"/>
      <c r="I9269" s="31"/>
      <c r="J9269" s="84"/>
      <c r="K9269" s="31"/>
      <c r="L9269" s="31"/>
      <c r="M9269" s="169"/>
      <c r="N9269" s="148"/>
      <c r="O9269" s="106"/>
      <c r="P9269" s="43"/>
      <c r="Q9269" s="31"/>
      <c r="R9269" s="84"/>
      <c r="S9269" s="31"/>
      <c r="T9269" s="31"/>
      <c r="U9269" s="169"/>
      <c r="V9269" s="150"/>
      <c r="W9269" s="141" t="str" cm="1">
        <f t="array" ref="W9269">IF(SUM(LEN(B9269:V9269))=0,"",IF(OR(OR(ISBLANK(F9269),SUM(LEN(C9269),LEN(D9269))=0),AND(NOT(E9269="Unknown"),ISBLANK(J9269)),AND(NOT(O9269="Unknown"),ISBLANK(R9269))),"Missing Information", INDEX(Table15[Entire Service Line Classification], MATCH(SUMIFS(Table15[Unique ID],Table15[System-Owned Portion],E9269,Table15[If Material Anything Other than "Lead" in Column E,Was Material Ever Previously Lead?],G9269,Table15[Customer-Owned Portion],O9269),Table15[Unique ID],0),0)))</f>
        <v/>
      </c>
      <c r="X9269"/>
    </row>
    <row r="9270" spans="2:24" x14ac:dyDescent="0.25">
      <c r="B9270" s="146"/>
      <c r="C9270" s="31"/>
      <c r="D9270" s="31"/>
      <c r="E9270" s="44"/>
      <c r="F9270" s="43"/>
      <c r="G9270" s="84"/>
      <c r="H9270" s="31"/>
      <c r="I9270" s="31"/>
      <c r="J9270" s="84"/>
      <c r="K9270" s="31"/>
      <c r="L9270" s="31"/>
      <c r="M9270" s="169"/>
      <c r="N9270" s="148"/>
      <c r="O9270" s="106"/>
      <c r="P9270" s="43"/>
      <c r="Q9270" s="31"/>
      <c r="R9270" s="84"/>
      <c r="S9270" s="31"/>
      <c r="T9270" s="31"/>
      <c r="U9270" s="169"/>
      <c r="V9270" s="150"/>
      <c r="W9270" s="141" t="str" cm="1">
        <f t="array" ref="W9270">IF(SUM(LEN(B9270:V9270))=0,"",IF(OR(OR(ISBLANK(F9270),SUM(LEN(C9270),LEN(D9270))=0),AND(NOT(E9270="Unknown"),ISBLANK(J9270)),AND(NOT(O9270="Unknown"),ISBLANK(R9270))),"Missing Information", INDEX(Table15[Entire Service Line Classification], MATCH(SUMIFS(Table15[Unique ID],Table15[System-Owned Portion],E9270,Table15[If Material Anything Other than "Lead" in Column E,Was Material Ever Previously Lead?],G9270,Table15[Customer-Owned Portion],O9270),Table15[Unique ID],0),0)))</f>
        <v/>
      </c>
      <c r="X9270"/>
    </row>
    <row r="9271" spans="2:24" x14ac:dyDescent="0.25">
      <c r="B9271" s="146"/>
      <c r="C9271" s="31"/>
      <c r="D9271" s="31"/>
      <c r="E9271" s="44"/>
      <c r="F9271" s="43"/>
      <c r="G9271" s="84"/>
      <c r="H9271" s="31"/>
      <c r="I9271" s="31"/>
      <c r="J9271" s="84"/>
      <c r="K9271" s="31"/>
      <c r="L9271" s="31"/>
      <c r="M9271" s="169"/>
      <c r="N9271" s="148"/>
      <c r="O9271" s="106"/>
      <c r="P9271" s="43"/>
      <c r="Q9271" s="31"/>
      <c r="R9271" s="84"/>
      <c r="S9271" s="31"/>
      <c r="T9271" s="31"/>
      <c r="U9271" s="169"/>
      <c r="V9271" s="150"/>
      <c r="W9271" s="141" t="str" cm="1">
        <f t="array" ref="W9271">IF(SUM(LEN(B9271:V9271))=0,"",IF(OR(OR(ISBLANK(F9271),SUM(LEN(C9271),LEN(D9271))=0),AND(NOT(E9271="Unknown"),ISBLANK(J9271)),AND(NOT(O9271="Unknown"),ISBLANK(R9271))),"Missing Information", INDEX(Table15[Entire Service Line Classification], MATCH(SUMIFS(Table15[Unique ID],Table15[System-Owned Portion],E9271,Table15[If Material Anything Other than "Lead" in Column E,Was Material Ever Previously Lead?],G9271,Table15[Customer-Owned Portion],O9271),Table15[Unique ID],0),0)))</f>
        <v/>
      </c>
      <c r="X9271"/>
    </row>
    <row r="9272" spans="2:24" x14ac:dyDescent="0.25">
      <c r="B9272" s="146"/>
      <c r="C9272" s="31"/>
      <c r="D9272" s="31"/>
      <c r="E9272" s="44"/>
      <c r="F9272" s="43"/>
      <c r="G9272" s="84"/>
      <c r="H9272" s="31"/>
      <c r="I9272" s="31"/>
      <c r="J9272" s="84"/>
      <c r="K9272" s="31"/>
      <c r="L9272" s="31"/>
      <c r="M9272" s="169"/>
      <c r="N9272" s="148"/>
      <c r="O9272" s="106"/>
      <c r="P9272" s="43"/>
      <c r="Q9272" s="31"/>
      <c r="R9272" s="84"/>
      <c r="S9272" s="31"/>
      <c r="T9272" s="31"/>
      <c r="U9272" s="169"/>
      <c r="V9272" s="150"/>
      <c r="W9272" s="141" t="str" cm="1">
        <f t="array" ref="W9272">IF(SUM(LEN(B9272:V9272))=0,"",IF(OR(OR(ISBLANK(F9272),SUM(LEN(C9272),LEN(D9272))=0),AND(NOT(E9272="Unknown"),ISBLANK(J9272)),AND(NOT(O9272="Unknown"),ISBLANK(R9272))),"Missing Information", INDEX(Table15[Entire Service Line Classification], MATCH(SUMIFS(Table15[Unique ID],Table15[System-Owned Portion],E9272,Table15[If Material Anything Other than "Lead" in Column E,Was Material Ever Previously Lead?],G9272,Table15[Customer-Owned Portion],O9272),Table15[Unique ID],0),0)))</f>
        <v/>
      </c>
      <c r="X9272"/>
    </row>
    <row r="9273" spans="2:24" x14ac:dyDescent="0.25">
      <c r="B9273" s="146"/>
      <c r="C9273" s="31"/>
      <c r="D9273" s="31"/>
      <c r="E9273" s="44"/>
      <c r="F9273" s="43"/>
      <c r="G9273" s="84"/>
      <c r="H9273" s="31"/>
      <c r="I9273" s="31"/>
      <c r="J9273" s="84"/>
      <c r="K9273" s="31"/>
      <c r="L9273" s="31"/>
      <c r="M9273" s="169"/>
      <c r="N9273" s="148"/>
      <c r="O9273" s="106"/>
      <c r="P9273" s="43"/>
      <c r="Q9273" s="31"/>
      <c r="R9273" s="84"/>
      <c r="S9273" s="31"/>
      <c r="T9273" s="31"/>
      <c r="U9273" s="169"/>
      <c r="V9273" s="150"/>
      <c r="W9273" s="141" t="str" cm="1">
        <f t="array" ref="W9273">IF(SUM(LEN(B9273:V9273))=0,"",IF(OR(OR(ISBLANK(F9273),SUM(LEN(C9273),LEN(D9273))=0),AND(NOT(E9273="Unknown"),ISBLANK(J9273)),AND(NOT(O9273="Unknown"),ISBLANK(R9273))),"Missing Information", INDEX(Table15[Entire Service Line Classification], MATCH(SUMIFS(Table15[Unique ID],Table15[System-Owned Portion],E9273,Table15[If Material Anything Other than "Lead" in Column E,Was Material Ever Previously Lead?],G9273,Table15[Customer-Owned Portion],O9273),Table15[Unique ID],0),0)))</f>
        <v/>
      </c>
      <c r="X9273"/>
    </row>
    <row r="9274" spans="2:24" x14ac:dyDescent="0.25">
      <c r="B9274" s="146"/>
      <c r="C9274" s="31"/>
      <c r="D9274" s="31"/>
      <c r="E9274" s="44"/>
      <c r="F9274" s="43"/>
      <c r="G9274" s="84"/>
      <c r="H9274" s="31"/>
      <c r="I9274" s="31"/>
      <c r="J9274" s="84"/>
      <c r="K9274" s="31"/>
      <c r="L9274" s="31"/>
      <c r="M9274" s="169"/>
      <c r="N9274" s="148"/>
      <c r="O9274" s="106"/>
      <c r="P9274" s="43"/>
      <c r="Q9274" s="31"/>
      <c r="R9274" s="84"/>
      <c r="S9274" s="31"/>
      <c r="T9274" s="31"/>
      <c r="U9274" s="169"/>
      <c r="V9274" s="150"/>
      <c r="W9274" s="141" t="str" cm="1">
        <f t="array" ref="W9274">IF(SUM(LEN(B9274:V9274))=0,"",IF(OR(OR(ISBLANK(F9274),SUM(LEN(C9274),LEN(D9274))=0),AND(NOT(E9274="Unknown"),ISBLANK(J9274)),AND(NOT(O9274="Unknown"),ISBLANK(R9274))),"Missing Information", INDEX(Table15[Entire Service Line Classification], MATCH(SUMIFS(Table15[Unique ID],Table15[System-Owned Portion],E9274,Table15[If Material Anything Other than "Lead" in Column E,Was Material Ever Previously Lead?],G9274,Table15[Customer-Owned Portion],O9274),Table15[Unique ID],0),0)))</f>
        <v/>
      </c>
      <c r="X9274"/>
    </row>
    <row r="9275" spans="2:24" x14ac:dyDescent="0.25">
      <c r="B9275" s="146"/>
      <c r="C9275" s="31"/>
      <c r="D9275" s="31"/>
      <c r="E9275" s="44"/>
      <c r="F9275" s="43"/>
      <c r="G9275" s="84"/>
      <c r="H9275" s="31"/>
      <c r="I9275" s="31"/>
      <c r="J9275" s="84"/>
      <c r="K9275" s="31"/>
      <c r="L9275" s="31"/>
      <c r="M9275" s="169"/>
      <c r="N9275" s="148"/>
      <c r="O9275" s="106"/>
      <c r="P9275" s="43"/>
      <c r="Q9275" s="31"/>
      <c r="R9275" s="84"/>
      <c r="S9275" s="31"/>
      <c r="T9275" s="31"/>
      <c r="U9275" s="169"/>
      <c r="V9275" s="150"/>
      <c r="W9275" s="141" t="str" cm="1">
        <f t="array" ref="W9275">IF(SUM(LEN(B9275:V9275))=0,"",IF(OR(OR(ISBLANK(F9275),SUM(LEN(C9275),LEN(D9275))=0),AND(NOT(E9275="Unknown"),ISBLANK(J9275)),AND(NOT(O9275="Unknown"),ISBLANK(R9275))),"Missing Information", INDEX(Table15[Entire Service Line Classification], MATCH(SUMIFS(Table15[Unique ID],Table15[System-Owned Portion],E9275,Table15[If Material Anything Other than "Lead" in Column E,Was Material Ever Previously Lead?],G9275,Table15[Customer-Owned Portion],O9275),Table15[Unique ID],0),0)))</f>
        <v/>
      </c>
      <c r="X9275"/>
    </row>
    <row r="9276" spans="2:24" x14ac:dyDescent="0.25">
      <c r="B9276" s="146"/>
      <c r="C9276" s="31"/>
      <c r="D9276" s="31"/>
      <c r="E9276" s="44"/>
      <c r="F9276" s="43"/>
      <c r="G9276" s="84"/>
      <c r="H9276" s="31"/>
      <c r="I9276" s="31"/>
      <c r="J9276" s="84"/>
      <c r="K9276" s="31"/>
      <c r="L9276" s="31"/>
      <c r="M9276" s="169"/>
      <c r="N9276" s="148"/>
      <c r="O9276" s="106"/>
      <c r="P9276" s="43"/>
      <c r="Q9276" s="31"/>
      <c r="R9276" s="84"/>
      <c r="S9276" s="31"/>
      <c r="T9276" s="31"/>
      <c r="U9276" s="169"/>
      <c r="V9276" s="150"/>
      <c r="W9276" s="141" t="str" cm="1">
        <f t="array" ref="W9276">IF(SUM(LEN(B9276:V9276))=0,"",IF(OR(OR(ISBLANK(F9276),SUM(LEN(C9276),LEN(D9276))=0),AND(NOT(E9276="Unknown"),ISBLANK(J9276)),AND(NOT(O9276="Unknown"),ISBLANK(R9276))),"Missing Information", INDEX(Table15[Entire Service Line Classification], MATCH(SUMIFS(Table15[Unique ID],Table15[System-Owned Portion],E9276,Table15[If Material Anything Other than "Lead" in Column E,Was Material Ever Previously Lead?],G9276,Table15[Customer-Owned Portion],O9276),Table15[Unique ID],0),0)))</f>
        <v/>
      </c>
      <c r="X9276"/>
    </row>
    <row r="9277" spans="2:24" x14ac:dyDescent="0.25">
      <c r="B9277" s="146"/>
      <c r="C9277" s="31"/>
      <c r="D9277" s="31"/>
      <c r="E9277" s="44"/>
      <c r="F9277" s="43"/>
      <c r="G9277" s="84"/>
      <c r="H9277" s="31"/>
      <c r="I9277" s="31"/>
      <c r="J9277" s="84"/>
      <c r="K9277" s="31"/>
      <c r="L9277" s="31"/>
      <c r="M9277" s="169"/>
      <c r="N9277" s="148"/>
      <c r="O9277" s="106"/>
      <c r="P9277" s="43"/>
      <c r="Q9277" s="31"/>
      <c r="R9277" s="84"/>
      <c r="S9277" s="31"/>
      <c r="T9277" s="31"/>
      <c r="U9277" s="169"/>
      <c r="V9277" s="150"/>
      <c r="W9277" s="141" t="str" cm="1">
        <f t="array" ref="W9277">IF(SUM(LEN(B9277:V9277))=0,"",IF(OR(OR(ISBLANK(F9277),SUM(LEN(C9277),LEN(D9277))=0),AND(NOT(E9277="Unknown"),ISBLANK(J9277)),AND(NOT(O9277="Unknown"),ISBLANK(R9277))),"Missing Information", INDEX(Table15[Entire Service Line Classification], MATCH(SUMIFS(Table15[Unique ID],Table15[System-Owned Portion],E9277,Table15[If Material Anything Other than "Lead" in Column E,Was Material Ever Previously Lead?],G9277,Table15[Customer-Owned Portion],O9277),Table15[Unique ID],0),0)))</f>
        <v/>
      </c>
      <c r="X9277"/>
    </row>
    <row r="9278" spans="2:24" x14ac:dyDescent="0.25">
      <c r="B9278" s="146"/>
      <c r="C9278" s="31"/>
      <c r="D9278" s="31"/>
      <c r="E9278" s="44"/>
      <c r="F9278" s="43"/>
      <c r="G9278" s="84"/>
      <c r="H9278" s="31"/>
      <c r="I9278" s="31"/>
      <c r="J9278" s="84"/>
      <c r="K9278" s="31"/>
      <c r="L9278" s="31"/>
      <c r="M9278" s="169"/>
      <c r="N9278" s="148"/>
      <c r="O9278" s="106"/>
      <c r="P9278" s="43"/>
      <c r="Q9278" s="31"/>
      <c r="R9278" s="84"/>
      <c r="S9278" s="31"/>
      <c r="T9278" s="31"/>
      <c r="U9278" s="169"/>
      <c r="V9278" s="150"/>
      <c r="W9278" s="141" t="str" cm="1">
        <f t="array" ref="W9278">IF(SUM(LEN(B9278:V9278))=0,"",IF(OR(OR(ISBLANK(F9278),SUM(LEN(C9278),LEN(D9278))=0),AND(NOT(E9278="Unknown"),ISBLANK(J9278)),AND(NOT(O9278="Unknown"),ISBLANK(R9278))),"Missing Information", INDEX(Table15[Entire Service Line Classification], MATCH(SUMIFS(Table15[Unique ID],Table15[System-Owned Portion],E9278,Table15[If Material Anything Other than "Lead" in Column E,Was Material Ever Previously Lead?],G9278,Table15[Customer-Owned Portion],O9278),Table15[Unique ID],0),0)))</f>
        <v/>
      </c>
      <c r="X9278"/>
    </row>
    <row r="9279" spans="2:24" x14ac:dyDescent="0.25">
      <c r="B9279" s="146"/>
      <c r="C9279" s="31"/>
      <c r="D9279" s="31"/>
      <c r="E9279" s="44"/>
      <c r="F9279" s="43"/>
      <c r="G9279" s="84"/>
      <c r="H9279" s="31"/>
      <c r="I9279" s="31"/>
      <c r="J9279" s="84"/>
      <c r="K9279" s="31"/>
      <c r="L9279" s="31"/>
      <c r="M9279" s="169"/>
      <c r="N9279" s="148"/>
      <c r="O9279" s="106"/>
      <c r="P9279" s="43"/>
      <c r="Q9279" s="31"/>
      <c r="R9279" s="84"/>
      <c r="S9279" s="31"/>
      <c r="T9279" s="31"/>
      <c r="U9279" s="169"/>
      <c r="V9279" s="150"/>
      <c r="W9279" s="141" t="str" cm="1">
        <f t="array" ref="W9279">IF(SUM(LEN(B9279:V9279))=0,"",IF(OR(OR(ISBLANK(F9279),SUM(LEN(C9279),LEN(D9279))=0),AND(NOT(E9279="Unknown"),ISBLANK(J9279)),AND(NOT(O9279="Unknown"),ISBLANK(R9279))),"Missing Information", INDEX(Table15[Entire Service Line Classification], MATCH(SUMIFS(Table15[Unique ID],Table15[System-Owned Portion],E9279,Table15[If Material Anything Other than "Lead" in Column E,Was Material Ever Previously Lead?],G9279,Table15[Customer-Owned Portion],O9279),Table15[Unique ID],0),0)))</f>
        <v/>
      </c>
      <c r="X9279"/>
    </row>
    <row r="9280" spans="2:24" x14ac:dyDescent="0.25">
      <c r="B9280" s="146"/>
      <c r="C9280" s="31"/>
      <c r="D9280" s="31"/>
      <c r="E9280" s="44"/>
      <c r="F9280" s="43"/>
      <c r="G9280" s="84"/>
      <c r="H9280" s="31"/>
      <c r="I9280" s="31"/>
      <c r="J9280" s="84"/>
      <c r="K9280" s="31"/>
      <c r="L9280" s="31"/>
      <c r="M9280" s="169"/>
      <c r="N9280" s="148"/>
      <c r="O9280" s="106"/>
      <c r="P9280" s="43"/>
      <c r="Q9280" s="31"/>
      <c r="R9280" s="84"/>
      <c r="S9280" s="31"/>
      <c r="T9280" s="31"/>
      <c r="U9280" s="169"/>
      <c r="V9280" s="150"/>
      <c r="W9280" s="141" t="str" cm="1">
        <f t="array" ref="W9280">IF(SUM(LEN(B9280:V9280))=0,"",IF(OR(OR(ISBLANK(F9280),SUM(LEN(C9280),LEN(D9280))=0),AND(NOT(E9280="Unknown"),ISBLANK(J9280)),AND(NOT(O9280="Unknown"),ISBLANK(R9280))),"Missing Information", INDEX(Table15[Entire Service Line Classification], MATCH(SUMIFS(Table15[Unique ID],Table15[System-Owned Portion],E9280,Table15[If Material Anything Other than "Lead" in Column E,Was Material Ever Previously Lead?],G9280,Table15[Customer-Owned Portion],O9280),Table15[Unique ID],0),0)))</f>
        <v/>
      </c>
      <c r="X9280"/>
    </row>
    <row r="9281" spans="2:24" x14ac:dyDescent="0.25">
      <c r="B9281" s="146"/>
      <c r="C9281" s="31"/>
      <c r="D9281" s="31"/>
      <c r="E9281" s="44"/>
      <c r="F9281" s="43"/>
      <c r="G9281" s="84"/>
      <c r="H9281" s="31"/>
      <c r="I9281" s="31"/>
      <c r="J9281" s="84"/>
      <c r="K9281" s="31"/>
      <c r="L9281" s="31"/>
      <c r="M9281" s="169"/>
      <c r="N9281" s="148"/>
      <c r="O9281" s="106"/>
      <c r="P9281" s="43"/>
      <c r="Q9281" s="31"/>
      <c r="R9281" s="84"/>
      <c r="S9281" s="31"/>
      <c r="T9281" s="31"/>
      <c r="U9281" s="169"/>
      <c r="V9281" s="150"/>
      <c r="W9281" s="141" t="str" cm="1">
        <f t="array" ref="W9281">IF(SUM(LEN(B9281:V9281))=0,"",IF(OR(OR(ISBLANK(F9281),SUM(LEN(C9281),LEN(D9281))=0),AND(NOT(E9281="Unknown"),ISBLANK(J9281)),AND(NOT(O9281="Unknown"),ISBLANK(R9281))),"Missing Information", INDEX(Table15[Entire Service Line Classification], MATCH(SUMIFS(Table15[Unique ID],Table15[System-Owned Portion],E9281,Table15[If Material Anything Other than "Lead" in Column E,Was Material Ever Previously Lead?],G9281,Table15[Customer-Owned Portion],O9281),Table15[Unique ID],0),0)))</f>
        <v/>
      </c>
      <c r="X9281"/>
    </row>
    <row r="9282" spans="2:24" x14ac:dyDescent="0.25">
      <c r="B9282" s="146"/>
      <c r="C9282" s="31"/>
      <c r="D9282" s="31"/>
      <c r="E9282" s="44"/>
      <c r="F9282" s="43"/>
      <c r="G9282" s="84"/>
      <c r="H9282" s="31"/>
      <c r="I9282" s="31"/>
      <c r="J9282" s="84"/>
      <c r="K9282" s="31"/>
      <c r="L9282" s="31"/>
      <c r="M9282" s="169"/>
      <c r="N9282" s="148"/>
      <c r="O9282" s="106"/>
      <c r="P9282" s="43"/>
      <c r="Q9282" s="31"/>
      <c r="R9282" s="84"/>
      <c r="S9282" s="31"/>
      <c r="T9282" s="31"/>
      <c r="U9282" s="169"/>
      <c r="V9282" s="150"/>
      <c r="W9282" s="141" t="str" cm="1">
        <f t="array" ref="W9282">IF(SUM(LEN(B9282:V9282))=0,"",IF(OR(OR(ISBLANK(F9282),SUM(LEN(C9282),LEN(D9282))=0),AND(NOT(E9282="Unknown"),ISBLANK(J9282)),AND(NOT(O9282="Unknown"),ISBLANK(R9282))),"Missing Information", INDEX(Table15[Entire Service Line Classification], MATCH(SUMIFS(Table15[Unique ID],Table15[System-Owned Portion],E9282,Table15[If Material Anything Other than "Lead" in Column E,Was Material Ever Previously Lead?],G9282,Table15[Customer-Owned Portion],O9282),Table15[Unique ID],0),0)))</f>
        <v/>
      </c>
      <c r="X9282"/>
    </row>
    <row r="9283" spans="2:24" x14ac:dyDescent="0.25">
      <c r="B9283" s="146"/>
      <c r="C9283" s="31"/>
      <c r="D9283" s="31"/>
      <c r="E9283" s="44"/>
      <c r="F9283" s="43"/>
      <c r="G9283" s="84"/>
      <c r="H9283" s="31"/>
      <c r="I9283" s="31"/>
      <c r="J9283" s="84"/>
      <c r="K9283" s="31"/>
      <c r="L9283" s="31"/>
      <c r="M9283" s="169"/>
      <c r="N9283" s="148"/>
      <c r="O9283" s="106"/>
      <c r="P9283" s="43"/>
      <c r="Q9283" s="31"/>
      <c r="R9283" s="84"/>
      <c r="S9283" s="31"/>
      <c r="T9283" s="31"/>
      <c r="U9283" s="169"/>
      <c r="V9283" s="150"/>
      <c r="W9283" s="141" t="str" cm="1">
        <f t="array" ref="W9283">IF(SUM(LEN(B9283:V9283))=0,"",IF(OR(OR(ISBLANK(F9283),SUM(LEN(C9283),LEN(D9283))=0),AND(NOT(E9283="Unknown"),ISBLANK(J9283)),AND(NOT(O9283="Unknown"),ISBLANK(R9283))),"Missing Information", INDEX(Table15[Entire Service Line Classification], MATCH(SUMIFS(Table15[Unique ID],Table15[System-Owned Portion],E9283,Table15[If Material Anything Other than "Lead" in Column E,Was Material Ever Previously Lead?],G9283,Table15[Customer-Owned Portion],O9283),Table15[Unique ID],0),0)))</f>
        <v/>
      </c>
      <c r="X9283"/>
    </row>
    <row r="9284" spans="2:24" x14ac:dyDescent="0.25">
      <c r="B9284" s="146"/>
      <c r="C9284" s="31"/>
      <c r="D9284" s="31"/>
      <c r="E9284" s="44"/>
      <c r="F9284" s="43"/>
      <c r="G9284" s="84"/>
      <c r="H9284" s="31"/>
      <c r="I9284" s="31"/>
      <c r="J9284" s="84"/>
      <c r="K9284" s="31"/>
      <c r="L9284" s="31"/>
      <c r="M9284" s="169"/>
      <c r="N9284" s="148"/>
      <c r="O9284" s="106"/>
      <c r="P9284" s="43"/>
      <c r="Q9284" s="31"/>
      <c r="R9284" s="84"/>
      <c r="S9284" s="31"/>
      <c r="T9284" s="31"/>
      <c r="U9284" s="169"/>
      <c r="V9284" s="150"/>
      <c r="W9284" s="141" t="str" cm="1">
        <f t="array" ref="W9284">IF(SUM(LEN(B9284:V9284))=0,"",IF(OR(OR(ISBLANK(F9284),SUM(LEN(C9284),LEN(D9284))=0),AND(NOT(E9284="Unknown"),ISBLANK(J9284)),AND(NOT(O9284="Unknown"),ISBLANK(R9284))),"Missing Information", INDEX(Table15[Entire Service Line Classification], MATCH(SUMIFS(Table15[Unique ID],Table15[System-Owned Portion],E9284,Table15[If Material Anything Other than "Lead" in Column E,Was Material Ever Previously Lead?],G9284,Table15[Customer-Owned Portion],O9284),Table15[Unique ID],0),0)))</f>
        <v/>
      </c>
      <c r="X9284"/>
    </row>
    <row r="9285" spans="2:24" x14ac:dyDescent="0.25">
      <c r="B9285" s="146"/>
      <c r="C9285" s="31"/>
      <c r="D9285" s="31"/>
      <c r="E9285" s="44"/>
      <c r="F9285" s="43"/>
      <c r="G9285" s="84"/>
      <c r="H9285" s="31"/>
      <c r="I9285" s="31"/>
      <c r="J9285" s="84"/>
      <c r="K9285" s="31"/>
      <c r="L9285" s="31"/>
      <c r="M9285" s="169"/>
      <c r="N9285" s="148"/>
      <c r="O9285" s="106"/>
      <c r="P9285" s="43"/>
      <c r="Q9285" s="31"/>
      <c r="R9285" s="84"/>
      <c r="S9285" s="31"/>
      <c r="T9285" s="31"/>
      <c r="U9285" s="169"/>
      <c r="V9285" s="150"/>
      <c r="W9285" s="141" t="str" cm="1">
        <f t="array" ref="W9285">IF(SUM(LEN(B9285:V9285))=0,"",IF(OR(OR(ISBLANK(F9285),SUM(LEN(C9285),LEN(D9285))=0),AND(NOT(E9285="Unknown"),ISBLANK(J9285)),AND(NOT(O9285="Unknown"),ISBLANK(R9285))),"Missing Information", INDEX(Table15[Entire Service Line Classification], MATCH(SUMIFS(Table15[Unique ID],Table15[System-Owned Portion],E9285,Table15[If Material Anything Other than "Lead" in Column E,Was Material Ever Previously Lead?],G9285,Table15[Customer-Owned Portion],O9285),Table15[Unique ID],0),0)))</f>
        <v/>
      </c>
      <c r="X9285"/>
    </row>
    <row r="9286" spans="2:24" x14ac:dyDescent="0.25">
      <c r="B9286" s="146"/>
      <c r="C9286" s="31"/>
      <c r="D9286" s="31"/>
      <c r="E9286" s="44"/>
      <c r="F9286" s="43"/>
      <c r="G9286" s="84"/>
      <c r="H9286" s="31"/>
      <c r="I9286" s="31"/>
      <c r="J9286" s="84"/>
      <c r="K9286" s="31"/>
      <c r="L9286" s="31"/>
      <c r="M9286" s="169"/>
      <c r="N9286" s="148"/>
      <c r="O9286" s="106"/>
      <c r="P9286" s="43"/>
      <c r="Q9286" s="31"/>
      <c r="R9286" s="84"/>
      <c r="S9286" s="31"/>
      <c r="T9286" s="31"/>
      <c r="U9286" s="169"/>
      <c r="V9286" s="150"/>
      <c r="W9286" s="141" t="str" cm="1">
        <f t="array" ref="W9286">IF(SUM(LEN(B9286:V9286))=0,"",IF(OR(OR(ISBLANK(F9286),SUM(LEN(C9286),LEN(D9286))=0),AND(NOT(E9286="Unknown"),ISBLANK(J9286)),AND(NOT(O9286="Unknown"),ISBLANK(R9286))),"Missing Information", INDEX(Table15[Entire Service Line Classification], MATCH(SUMIFS(Table15[Unique ID],Table15[System-Owned Portion],E9286,Table15[If Material Anything Other than "Lead" in Column E,Was Material Ever Previously Lead?],G9286,Table15[Customer-Owned Portion],O9286),Table15[Unique ID],0),0)))</f>
        <v/>
      </c>
      <c r="X9286"/>
    </row>
    <row r="9287" spans="2:24" x14ac:dyDescent="0.25">
      <c r="B9287" s="146"/>
      <c r="C9287" s="31"/>
      <c r="D9287" s="31"/>
      <c r="E9287" s="44"/>
      <c r="F9287" s="43"/>
      <c r="G9287" s="84"/>
      <c r="H9287" s="31"/>
      <c r="I9287" s="31"/>
      <c r="J9287" s="84"/>
      <c r="K9287" s="31"/>
      <c r="L9287" s="31"/>
      <c r="M9287" s="169"/>
      <c r="N9287" s="148"/>
      <c r="O9287" s="106"/>
      <c r="P9287" s="43"/>
      <c r="Q9287" s="31"/>
      <c r="R9287" s="84"/>
      <c r="S9287" s="31"/>
      <c r="T9287" s="31"/>
      <c r="U9287" s="169"/>
      <c r="V9287" s="150"/>
      <c r="W9287" s="141" t="str" cm="1">
        <f t="array" ref="W9287">IF(SUM(LEN(B9287:V9287))=0,"",IF(OR(OR(ISBLANK(F9287),SUM(LEN(C9287),LEN(D9287))=0),AND(NOT(E9287="Unknown"),ISBLANK(J9287)),AND(NOT(O9287="Unknown"),ISBLANK(R9287))),"Missing Information", INDEX(Table15[Entire Service Line Classification], MATCH(SUMIFS(Table15[Unique ID],Table15[System-Owned Portion],E9287,Table15[If Material Anything Other than "Lead" in Column E,Was Material Ever Previously Lead?],G9287,Table15[Customer-Owned Portion],O9287),Table15[Unique ID],0),0)))</f>
        <v/>
      </c>
      <c r="X9287"/>
    </row>
    <row r="9288" spans="2:24" x14ac:dyDescent="0.25">
      <c r="B9288" s="146"/>
      <c r="C9288" s="31"/>
      <c r="D9288" s="31"/>
      <c r="E9288" s="44"/>
      <c r="F9288" s="43"/>
      <c r="G9288" s="84"/>
      <c r="H9288" s="31"/>
      <c r="I9288" s="31"/>
      <c r="J9288" s="84"/>
      <c r="K9288" s="31"/>
      <c r="L9288" s="31"/>
      <c r="M9288" s="169"/>
      <c r="N9288" s="148"/>
      <c r="O9288" s="106"/>
      <c r="P9288" s="43"/>
      <c r="Q9288" s="31"/>
      <c r="R9288" s="84"/>
      <c r="S9288" s="31"/>
      <c r="T9288" s="31"/>
      <c r="U9288" s="169"/>
      <c r="V9288" s="150"/>
      <c r="W9288" s="141" t="str" cm="1">
        <f t="array" ref="W9288">IF(SUM(LEN(B9288:V9288))=0,"",IF(OR(OR(ISBLANK(F9288),SUM(LEN(C9288),LEN(D9288))=0),AND(NOT(E9288="Unknown"),ISBLANK(J9288)),AND(NOT(O9288="Unknown"),ISBLANK(R9288))),"Missing Information", INDEX(Table15[Entire Service Line Classification], MATCH(SUMIFS(Table15[Unique ID],Table15[System-Owned Portion],E9288,Table15[If Material Anything Other than "Lead" in Column E,Was Material Ever Previously Lead?],G9288,Table15[Customer-Owned Portion],O9288),Table15[Unique ID],0),0)))</f>
        <v/>
      </c>
      <c r="X9288"/>
    </row>
    <row r="9289" spans="2:24" x14ac:dyDescent="0.25">
      <c r="B9289" s="146"/>
      <c r="C9289" s="31"/>
      <c r="D9289" s="31"/>
      <c r="E9289" s="44"/>
      <c r="F9289" s="43"/>
      <c r="G9289" s="84"/>
      <c r="H9289" s="31"/>
      <c r="I9289" s="31"/>
      <c r="J9289" s="84"/>
      <c r="K9289" s="31"/>
      <c r="L9289" s="31"/>
      <c r="M9289" s="169"/>
      <c r="N9289" s="148"/>
      <c r="O9289" s="106"/>
      <c r="P9289" s="43"/>
      <c r="Q9289" s="31"/>
      <c r="R9289" s="84"/>
      <c r="S9289" s="31"/>
      <c r="T9289" s="31"/>
      <c r="U9289" s="169"/>
      <c r="V9289" s="150"/>
      <c r="W9289" s="141" t="str" cm="1">
        <f t="array" ref="W9289">IF(SUM(LEN(B9289:V9289))=0,"",IF(OR(OR(ISBLANK(F9289),SUM(LEN(C9289),LEN(D9289))=0),AND(NOT(E9289="Unknown"),ISBLANK(J9289)),AND(NOT(O9289="Unknown"),ISBLANK(R9289))),"Missing Information", INDEX(Table15[Entire Service Line Classification], MATCH(SUMIFS(Table15[Unique ID],Table15[System-Owned Portion],E9289,Table15[If Material Anything Other than "Lead" in Column E,Was Material Ever Previously Lead?],G9289,Table15[Customer-Owned Portion],O9289),Table15[Unique ID],0),0)))</f>
        <v/>
      </c>
      <c r="X9289"/>
    </row>
    <row r="9290" spans="2:24" x14ac:dyDescent="0.25">
      <c r="B9290" s="146"/>
      <c r="C9290" s="31"/>
      <c r="D9290" s="31"/>
      <c r="E9290" s="44"/>
      <c r="F9290" s="43"/>
      <c r="G9290" s="84"/>
      <c r="H9290" s="31"/>
      <c r="I9290" s="31"/>
      <c r="J9290" s="84"/>
      <c r="K9290" s="31"/>
      <c r="L9290" s="31"/>
      <c r="M9290" s="169"/>
      <c r="N9290" s="148"/>
      <c r="O9290" s="106"/>
      <c r="P9290" s="43"/>
      <c r="Q9290" s="31"/>
      <c r="R9290" s="84"/>
      <c r="S9290" s="31"/>
      <c r="T9290" s="31"/>
      <c r="U9290" s="169"/>
      <c r="V9290" s="150"/>
      <c r="W9290" s="141" t="str" cm="1">
        <f t="array" ref="W9290">IF(SUM(LEN(B9290:V9290))=0,"",IF(OR(OR(ISBLANK(F9290),SUM(LEN(C9290),LEN(D9290))=0),AND(NOT(E9290="Unknown"),ISBLANK(J9290)),AND(NOT(O9290="Unknown"),ISBLANK(R9290))),"Missing Information", INDEX(Table15[Entire Service Line Classification], MATCH(SUMIFS(Table15[Unique ID],Table15[System-Owned Portion],E9290,Table15[If Material Anything Other than "Lead" in Column E,Was Material Ever Previously Lead?],G9290,Table15[Customer-Owned Portion],O9290),Table15[Unique ID],0),0)))</f>
        <v/>
      </c>
      <c r="X9290"/>
    </row>
    <row r="9291" spans="2:24" x14ac:dyDescent="0.25">
      <c r="B9291" s="146"/>
      <c r="C9291" s="31"/>
      <c r="D9291" s="31"/>
      <c r="E9291" s="44"/>
      <c r="F9291" s="43"/>
      <c r="G9291" s="84"/>
      <c r="H9291" s="31"/>
      <c r="I9291" s="31"/>
      <c r="J9291" s="84"/>
      <c r="K9291" s="31"/>
      <c r="L9291" s="31"/>
      <c r="M9291" s="169"/>
      <c r="N9291" s="148"/>
      <c r="O9291" s="106"/>
      <c r="P9291" s="43"/>
      <c r="Q9291" s="31"/>
      <c r="R9291" s="84"/>
      <c r="S9291" s="31"/>
      <c r="T9291" s="31"/>
      <c r="U9291" s="169"/>
      <c r="V9291" s="150"/>
      <c r="W9291" s="141" t="str" cm="1">
        <f t="array" ref="W9291">IF(SUM(LEN(B9291:V9291))=0,"",IF(OR(OR(ISBLANK(F9291),SUM(LEN(C9291),LEN(D9291))=0),AND(NOT(E9291="Unknown"),ISBLANK(J9291)),AND(NOT(O9291="Unknown"),ISBLANK(R9291))),"Missing Information", INDEX(Table15[Entire Service Line Classification], MATCH(SUMIFS(Table15[Unique ID],Table15[System-Owned Portion],E9291,Table15[If Material Anything Other than "Lead" in Column E,Was Material Ever Previously Lead?],G9291,Table15[Customer-Owned Portion],O9291),Table15[Unique ID],0),0)))</f>
        <v/>
      </c>
      <c r="X9291"/>
    </row>
    <row r="9292" spans="2:24" x14ac:dyDescent="0.25">
      <c r="B9292" s="146"/>
      <c r="C9292" s="31"/>
      <c r="D9292" s="31"/>
      <c r="E9292" s="44"/>
      <c r="F9292" s="43"/>
      <c r="G9292" s="84"/>
      <c r="H9292" s="31"/>
      <c r="I9292" s="31"/>
      <c r="J9292" s="84"/>
      <c r="K9292" s="31"/>
      <c r="L9292" s="31"/>
      <c r="M9292" s="169"/>
      <c r="N9292" s="148"/>
      <c r="O9292" s="106"/>
      <c r="P9292" s="43"/>
      <c r="Q9292" s="31"/>
      <c r="R9292" s="84"/>
      <c r="S9292" s="31"/>
      <c r="T9292" s="31"/>
      <c r="U9292" s="169"/>
      <c r="V9292" s="150"/>
      <c r="W9292" s="141" t="str" cm="1">
        <f t="array" ref="W9292">IF(SUM(LEN(B9292:V9292))=0,"",IF(OR(OR(ISBLANK(F9292),SUM(LEN(C9292),LEN(D9292))=0),AND(NOT(E9292="Unknown"),ISBLANK(J9292)),AND(NOT(O9292="Unknown"),ISBLANK(R9292))),"Missing Information", INDEX(Table15[Entire Service Line Classification], MATCH(SUMIFS(Table15[Unique ID],Table15[System-Owned Portion],E9292,Table15[If Material Anything Other than "Lead" in Column E,Was Material Ever Previously Lead?],G9292,Table15[Customer-Owned Portion],O9292),Table15[Unique ID],0),0)))</f>
        <v/>
      </c>
      <c r="X9292"/>
    </row>
    <row r="9293" spans="2:24" x14ac:dyDescent="0.25">
      <c r="B9293" s="146"/>
      <c r="C9293" s="31"/>
      <c r="D9293" s="31"/>
      <c r="E9293" s="44"/>
      <c r="F9293" s="43"/>
      <c r="G9293" s="84"/>
      <c r="H9293" s="31"/>
      <c r="I9293" s="31"/>
      <c r="J9293" s="84"/>
      <c r="K9293" s="31"/>
      <c r="L9293" s="31"/>
      <c r="M9293" s="169"/>
      <c r="N9293" s="148"/>
      <c r="O9293" s="106"/>
      <c r="P9293" s="43"/>
      <c r="Q9293" s="31"/>
      <c r="R9293" s="84"/>
      <c r="S9293" s="31"/>
      <c r="T9293" s="31"/>
      <c r="U9293" s="169"/>
      <c r="V9293" s="150"/>
      <c r="W9293" s="141" t="str" cm="1">
        <f t="array" ref="W9293">IF(SUM(LEN(B9293:V9293))=0,"",IF(OR(OR(ISBLANK(F9293),SUM(LEN(C9293),LEN(D9293))=0),AND(NOT(E9293="Unknown"),ISBLANK(J9293)),AND(NOT(O9293="Unknown"),ISBLANK(R9293))),"Missing Information", INDEX(Table15[Entire Service Line Classification], MATCH(SUMIFS(Table15[Unique ID],Table15[System-Owned Portion],E9293,Table15[If Material Anything Other than "Lead" in Column E,Was Material Ever Previously Lead?],G9293,Table15[Customer-Owned Portion],O9293),Table15[Unique ID],0),0)))</f>
        <v/>
      </c>
      <c r="X9293"/>
    </row>
    <row r="9294" spans="2:24" x14ac:dyDescent="0.25">
      <c r="B9294" s="146"/>
      <c r="C9294" s="31"/>
      <c r="D9294" s="31"/>
      <c r="E9294" s="44"/>
      <c r="F9294" s="43"/>
      <c r="G9294" s="84"/>
      <c r="H9294" s="31"/>
      <c r="I9294" s="31"/>
      <c r="J9294" s="84"/>
      <c r="K9294" s="31"/>
      <c r="L9294" s="31"/>
      <c r="M9294" s="169"/>
      <c r="N9294" s="148"/>
      <c r="O9294" s="106"/>
      <c r="P9294" s="43"/>
      <c r="Q9294" s="31"/>
      <c r="R9294" s="84"/>
      <c r="S9294" s="31"/>
      <c r="T9294" s="31"/>
      <c r="U9294" s="169"/>
      <c r="V9294" s="150"/>
      <c r="W9294" s="141" t="str" cm="1">
        <f t="array" ref="W9294">IF(SUM(LEN(B9294:V9294))=0,"",IF(OR(OR(ISBLANK(F9294),SUM(LEN(C9294),LEN(D9294))=0),AND(NOT(E9294="Unknown"),ISBLANK(J9294)),AND(NOT(O9294="Unknown"),ISBLANK(R9294))),"Missing Information", INDEX(Table15[Entire Service Line Classification], MATCH(SUMIFS(Table15[Unique ID],Table15[System-Owned Portion],E9294,Table15[If Material Anything Other than "Lead" in Column E,Was Material Ever Previously Lead?],G9294,Table15[Customer-Owned Portion],O9294),Table15[Unique ID],0),0)))</f>
        <v/>
      </c>
      <c r="X9294"/>
    </row>
    <row r="9295" spans="2:24" x14ac:dyDescent="0.25">
      <c r="B9295" s="146"/>
      <c r="C9295" s="31"/>
      <c r="D9295" s="31"/>
      <c r="E9295" s="44"/>
      <c r="F9295" s="43"/>
      <c r="G9295" s="84"/>
      <c r="H9295" s="31"/>
      <c r="I9295" s="31"/>
      <c r="J9295" s="84"/>
      <c r="K9295" s="31"/>
      <c r="L9295" s="31"/>
      <c r="M9295" s="169"/>
      <c r="N9295" s="148"/>
      <c r="O9295" s="106"/>
      <c r="P9295" s="43"/>
      <c r="Q9295" s="31"/>
      <c r="R9295" s="84"/>
      <c r="S9295" s="31"/>
      <c r="T9295" s="31"/>
      <c r="U9295" s="169"/>
      <c r="V9295" s="150"/>
      <c r="W9295" s="141" t="str" cm="1">
        <f t="array" ref="W9295">IF(SUM(LEN(B9295:V9295))=0,"",IF(OR(OR(ISBLANK(F9295),SUM(LEN(C9295),LEN(D9295))=0),AND(NOT(E9295="Unknown"),ISBLANK(J9295)),AND(NOT(O9295="Unknown"),ISBLANK(R9295))),"Missing Information", INDEX(Table15[Entire Service Line Classification], MATCH(SUMIFS(Table15[Unique ID],Table15[System-Owned Portion],E9295,Table15[If Material Anything Other than "Lead" in Column E,Was Material Ever Previously Lead?],G9295,Table15[Customer-Owned Portion],O9295),Table15[Unique ID],0),0)))</f>
        <v/>
      </c>
      <c r="X9295"/>
    </row>
    <row r="9296" spans="2:24" x14ac:dyDescent="0.25">
      <c r="B9296" s="146"/>
      <c r="C9296" s="31"/>
      <c r="D9296" s="31"/>
      <c r="E9296" s="44"/>
      <c r="F9296" s="43"/>
      <c r="G9296" s="84"/>
      <c r="H9296" s="31"/>
      <c r="I9296" s="31"/>
      <c r="J9296" s="84"/>
      <c r="K9296" s="31"/>
      <c r="L9296" s="31"/>
      <c r="M9296" s="169"/>
      <c r="N9296" s="148"/>
      <c r="O9296" s="106"/>
      <c r="P9296" s="43"/>
      <c r="Q9296" s="31"/>
      <c r="R9296" s="84"/>
      <c r="S9296" s="31"/>
      <c r="T9296" s="31"/>
      <c r="U9296" s="169"/>
      <c r="V9296" s="150"/>
      <c r="W9296" s="141" t="str" cm="1">
        <f t="array" ref="W9296">IF(SUM(LEN(B9296:V9296))=0,"",IF(OR(OR(ISBLANK(F9296),SUM(LEN(C9296),LEN(D9296))=0),AND(NOT(E9296="Unknown"),ISBLANK(J9296)),AND(NOT(O9296="Unknown"),ISBLANK(R9296))),"Missing Information", INDEX(Table15[Entire Service Line Classification], MATCH(SUMIFS(Table15[Unique ID],Table15[System-Owned Portion],E9296,Table15[If Material Anything Other than "Lead" in Column E,Was Material Ever Previously Lead?],G9296,Table15[Customer-Owned Portion],O9296),Table15[Unique ID],0),0)))</f>
        <v/>
      </c>
      <c r="X9296"/>
    </row>
    <row r="9297" spans="2:24" x14ac:dyDescent="0.25">
      <c r="B9297" s="146"/>
      <c r="C9297" s="31"/>
      <c r="D9297" s="31"/>
      <c r="E9297" s="44"/>
      <c r="F9297" s="43"/>
      <c r="G9297" s="84"/>
      <c r="H9297" s="31"/>
      <c r="I9297" s="31"/>
      <c r="J9297" s="84"/>
      <c r="K9297" s="31"/>
      <c r="L9297" s="31"/>
      <c r="M9297" s="169"/>
      <c r="N9297" s="148"/>
      <c r="O9297" s="106"/>
      <c r="P9297" s="43"/>
      <c r="Q9297" s="31"/>
      <c r="R9297" s="84"/>
      <c r="S9297" s="31"/>
      <c r="T9297" s="31"/>
      <c r="U9297" s="169"/>
      <c r="V9297" s="150"/>
      <c r="W9297" s="141" t="str" cm="1">
        <f t="array" ref="W9297">IF(SUM(LEN(B9297:V9297))=0,"",IF(OR(OR(ISBLANK(F9297),SUM(LEN(C9297),LEN(D9297))=0),AND(NOT(E9297="Unknown"),ISBLANK(J9297)),AND(NOT(O9297="Unknown"),ISBLANK(R9297))),"Missing Information", INDEX(Table15[Entire Service Line Classification], MATCH(SUMIFS(Table15[Unique ID],Table15[System-Owned Portion],E9297,Table15[If Material Anything Other than "Lead" in Column E,Was Material Ever Previously Lead?],G9297,Table15[Customer-Owned Portion],O9297),Table15[Unique ID],0),0)))</f>
        <v/>
      </c>
      <c r="X9297"/>
    </row>
    <row r="9298" spans="2:24" x14ac:dyDescent="0.25">
      <c r="B9298" s="146"/>
      <c r="C9298" s="31"/>
      <c r="D9298" s="31"/>
      <c r="E9298" s="44"/>
      <c r="F9298" s="43"/>
      <c r="G9298" s="84"/>
      <c r="H9298" s="31"/>
      <c r="I9298" s="31"/>
      <c r="J9298" s="84"/>
      <c r="K9298" s="31"/>
      <c r="L9298" s="31"/>
      <c r="M9298" s="169"/>
      <c r="N9298" s="148"/>
      <c r="O9298" s="106"/>
      <c r="P9298" s="43"/>
      <c r="Q9298" s="31"/>
      <c r="R9298" s="84"/>
      <c r="S9298" s="31"/>
      <c r="T9298" s="31"/>
      <c r="U9298" s="169"/>
      <c r="V9298" s="150"/>
      <c r="W9298" s="141" t="str" cm="1">
        <f t="array" ref="W9298">IF(SUM(LEN(B9298:V9298))=0,"",IF(OR(OR(ISBLANK(F9298),SUM(LEN(C9298),LEN(D9298))=0),AND(NOT(E9298="Unknown"),ISBLANK(J9298)),AND(NOT(O9298="Unknown"),ISBLANK(R9298))),"Missing Information", INDEX(Table15[Entire Service Line Classification], MATCH(SUMIFS(Table15[Unique ID],Table15[System-Owned Portion],E9298,Table15[If Material Anything Other than "Lead" in Column E,Was Material Ever Previously Lead?],G9298,Table15[Customer-Owned Portion],O9298),Table15[Unique ID],0),0)))</f>
        <v/>
      </c>
      <c r="X9298"/>
    </row>
    <row r="9299" spans="2:24" x14ac:dyDescent="0.25">
      <c r="B9299" s="146"/>
      <c r="C9299" s="31"/>
      <c r="D9299" s="31"/>
      <c r="E9299" s="44"/>
      <c r="F9299" s="43"/>
      <c r="G9299" s="84"/>
      <c r="H9299" s="31"/>
      <c r="I9299" s="31"/>
      <c r="J9299" s="84"/>
      <c r="K9299" s="31"/>
      <c r="L9299" s="31"/>
      <c r="M9299" s="169"/>
      <c r="N9299" s="148"/>
      <c r="O9299" s="106"/>
      <c r="P9299" s="43"/>
      <c r="Q9299" s="31"/>
      <c r="R9299" s="84"/>
      <c r="S9299" s="31"/>
      <c r="T9299" s="31"/>
      <c r="U9299" s="169"/>
      <c r="V9299" s="150"/>
      <c r="W9299" s="141" t="str" cm="1">
        <f t="array" ref="W9299">IF(SUM(LEN(B9299:V9299))=0,"",IF(OR(OR(ISBLANK(F9299),SUM(LEN(C9299),LEN(D9299))=0),AND(NOT(E9299="Unknown"),ISBLANK(J9299)),AND(NOT(O9299="Unknown"),ISBLANK(R9299))),"Missing Information", INDEX(Table15[Entire Service Line Classification], MATCH(SUMIFS(Table15[Unique ID],Table15[System-Owned Portion],E9299,Table15[If Material Anything Other than "Lead" in Column E,Was Material Ever Previously Lead?],G9299,Table15[Customer-Owned Portion],O9299),Table15[Unique ID],0),0)))</f>
        <v/>
      </c>
      <c r="X9299"/>
    </row>
    <row r="9300" spans="2:24" x14ac:dyDescent="0.25">
      <c r="B9300" s="146"/>
      <c r="C9300" s="31"/>
      <c r="D9300" s="31"/>
      <c r="E9300" s="44"/>
      <c r="F9300" s="43"/>
      <c r="G9300" s="84"/>
      <c r="H9300" s="31"/>
      <c r="I9300" s="31"/>
      <c r="J9300" s="84"/>
      <c r="K9300" s="31"/>
      <c r="L9300" s="31"/>
      <c r="M9300" s="169"/>
      <c r="N9300" s="148"/>
      <c r="O9300" s="106"/>
      <c r="P9300" s="43"/>
      <c r="Q9300" s="31"/>
      <c r="R9300" s="84"/>
      <c r="S9300" s="31"/>
      <c r="T9300" s="31"/>
      <c r="U9300" s="169"/>
      <c r="V9300" s="150"/>
      <c r="W9300" s="141" t="str" cm="1">
        <f t="array" ref="W9300">IF(SUM(LEN(B9300:V9300))=0,"",IF(OR(OR(ISBLANK(F9300),SUM(LEN(C9300),LEN(D9300))=0),AND(NOT(E9300="Unknown"),ISBLANK(J9300)),AND(NOT(O9300="Unknown"),ISBLANK(R9300))),"Missing Information", INDEX(Table15[Entire Service Line Classification], MATCH(SUMIFS(Table15[Unique ID],Table15[System-Owned Portion],E9300,Table15[If Material Anything Other than "Lead" in Column E,Was Material Ever Previously Lead?],G9300,Table15[Customer-Owned Portion],O9300),Table15[Unique ID],0),0)))</f>
        <v/>
      </c>
      <c r="X9300"/>
    </row>
    <row r="9301" spans="2:24" x14ac:dyDescent="0.25">
      <c r="B9301" s="146"/>
      <c r="C9301" s="31"/>
      <c r="D9301" s="31"/>
      <c r="E9301" s="44"/>
      <c r="F9301" s="43"/>
      <c r="G9301" s="84"/>
      <c r="H9301" s="31"/>
      <c r="I9301" s="31"/>
      <c r="J9301" s="84"/>
      <c r="K9301" s="31"/>
      <c r="L9301" s="31"/>
      <c r="M9301" s="169"/>
      <c r="N9301" s="148"/>
      <c r="O9301" s="106"/>
      <c r="P9301" s="43"/>
      <c r="Q9301" s="31"/>
      <c r="R9301" s="84"/>
      <c r="S9301" s="31"/>
      <c r="T9301" s="31"/>
      <c r="U9301" s="169"/>
      <c r="V9301" s="150"/>
      <c r="W9301" s="141" t="str" cm="1">
        <f t="array" ref="W9301">IF(SUM(LEN(B9301:V9301))=0,"",IF(OR(OR(ISBLANK(F9301),SUM(LEN(C9301),LEN(D9301))=0),AND(NOT(E9301="Unknown"),ISBLANK(J9301)),AND(NOT(O9301="Unknown"),ISBLANK(R9301))),"Missing Information", INDEX(Table15[Entire Service Line Classification], MATCH(SUMIFS(Table15[Unique ID],Table15[System-Owned Portion],E9301,Table15[If Material Anything Other than "Lead" in Column E,Was Material Ever Previously Lead?],G9301,Table15[Customer-Owned Portion],O9301),Table15[Unique ID],0),0)))</f>
        <v/>
      </c>
      <c r="X9301"/>
    </row>
    <row r="9302" spans="2:24" x14ac:dyDescent="0.25">
      <c r="B9302" s="146"/>
      <c r="C9302" s="31"/>
      <c r="D9302" s="31"/>
      <c r="E9302" s="44"/>
      <c r="F9302" s="43"/>
      <c r="G9302" s="84"/>
      <c r="H9302" s="31"/>
      <c r="I9302" s="31"/>
      <c r="J9302" s="84"/>
      <c r="K9302" s="31"/>
      <c r="L9302" s="31"/>
      <c r="M9302" s="169"/>
      <c r="N9302" s="148"/>
      <c r="O9302" s="106"/>
      <c r="P9302" s="43"/>
      <c r="Q9302" s="31"/>
      <c r="R9302" s="84"/>
      <c r="S9302" s="31"/>
      <c r="T9302" s="31"/>
      <c r="U9302" s="169"/>
      <c r="V9302" s="150"/>
      <c r="W9302" s="141" t="str" cm="1">
        <f t="array" ref="W9302">IF(SUM(LEN(B9302:V9302))=0,"",IF(OR(OR(ISBLANK(F9302),SUM(LEN(C9302),LEN(D9302))=0),AND(NOT(E9302="Unknown"),ISBLANK(J9302)),AND(NOT(O9302="Unknown"),ISBLANK(R9302))),"Missing Information", INDEX(Table15[Entire Service Line Classification], MATCH(SUMIFS(Table15[Unique ID],Table15[System-Owned Portion],E9302,Table15[If Material Anything Other than "Lead" in Column E,Was Material Ever Previously Lead?],G9302,Table15[Customer-Owned Portion],O9302),Table15[Unique ID],0),0)))</f>
        <v/>
      </c>
      <c r="X9302"/>
    </row>
    <row r="9303" spans="2:24" x14ac:dyDescent="0.25">
      <c r="B9303" s="146"/>
      <c r="C9303" s="31"/>
      <c r="D9303" s="31"/>
      <c r="E9303" s="44"/>
      <c r="F9303" s="43"/>
      <c r="G9303" s="84"/>
      <c r="H9303" s="31"/>
      <c r="I9303" s="31"/>
      <c r="J9303" s="84"/>
      <c r="K9303" s="31"/>
      <c r="L9303" s="31"/>
      <c r="M9303" s="169"/>
      <c r="N9303" s="148"/>
      <c r="O9303" s="106"/>
      <c r="P9303" s="43"/>
      <c r="Q9303" s="31"/>
      <c r="R9303" s="84"/>
      <c r="S9303" s="31"/>
      <c r="T9303" s="31"/>
      <c r="U9303" s="169"/>
      <c r="V9303" s="150"/>
      <c r="W9303" s="141" t="str" cm="1">
        <f t="array" ref="W9303">IF(SUM(LEN(B9303:V9303))=0,"",IF(OR(OR(ISBLANK(F9303),SUM(LEN(C9303),LEN(D9303))=0),AND(NOT(E9303="Unknown"),ISBLANK(J9303)),AND(NOT(O9303="Unknown"),ISBLANK(R9303))),"Missing Information", INDEX(Table15[Entire Service Line Classification], MATCH(SUMIFS(Table15[Unique ID],Table15[System-Owned Portion],E9303,Table15[If Material Anything Other than "Lead" in Column E,Was Material Ever Previously Lead?],G9303,Table15[Customer-Owned Portion],O9303),Table15[Unique ID],0),0)))</f>
        <v/>
      </c>
      <c r="X9303"/>
    </row>
    <row r="9304" spans="2:24" x14ac:dyDescent="0.25">
      <c r="B9304" s="146"/>
      <c r="C9304" s="31"/>
      <c r="D9304" s="31"/>
      <c r="E9304" s="44"/>
      <c r="F9304" s="43"/>
      <c r="G9304" s="84"/>
      <c r="H9304" s="31"/>
      <c r="I9304" s="31"/>
      <c r="J9304" s="84"/>
      <c r="K9304" s="31"/>
      <c r="L9304" s="31"/>
      <c r="M9304" s="169"/>
      <c r="N9304" s="148"/>
      <c r="O9304" s="106"/>
      <c r="P9304" s="43"/>
      <c r="Q9304" s="31"/>
      <c r="R9304" s="84"/>
      <c r="S9304" s="31"/>
      <c r="T9304" s="31"/>
      <c r="U9304" s="169"/>
      <c r="V9304" s="150"/>
      <c r="W9304" s="141" t="str" cm="1">
        <f t="array" ref="W9304">IF(SUM(LEN(B9304:V9304))=0,"",IF(OR(OR(ISBLANK(F9304),SUM(LEN(C9304),LEN(D9304))=0),AND(NOT(E9304="Unknown"),ISBLANK(J9304)),AND(NOT(O9304="Unknown"),ISBLANK(R9304))),"Missing Information", INDEX(Table15[Entire Service Line Classification], MATCH(SUMIFS(Table15[Unique ID],Table15[System-Owned Portion],E9304,Table15[If Material Anything Other than "Lead" in Column E,Was Material Ever Previously Lead?],G9304,Table15[Customer-Owned Portion],O9304),Table15[Unique ID],0),0)))</f>
        <v/>
      </c>
      <c r="X9304"/>
    </row>
    <row r="9305" spans="2:24" x14ac:dyDescent="0.25">
      <c r="B9305" s="146"/>
      <c r="C9305" s="31"/>
      <c r="D9305" s="31"/>
      <c r="E9305" s="44"/>
      <c r="F9305" s="43"/>
      <c r="G9305" s="84"/>
      <c r="H9305" s="31"/>
      <c r="I9305" s="31"/>
      <c r="J9305" s="84"/>
      <c r="K9305" s="31"/>
      <c r="L9305" s="31"/>
      <c r="M9305" s="169"/>
      <c r="N9305" s="148"/>
      <c r="O9305" s="106"/>
      <c r="P9305" s="43"/>
      <c r="Q9305" s="31"/>
      <c r="R9305" s="84"/>
      <c r="S9305" s="31"/>
      <c r="T9305" s="31"/>
      <c r="U9305" s="169"/>
      <c r="V9305" s="150"/>
      <c r="W9305" s="141" t="str" cm="1">
        <f t="array" ref="W9305">IF(SUM(LEN(B9305:V9305))=0,"",IF(OR(OR(ISBLANK(F9305),SUM(LEN(C9305),LEN(D9305))=0),AND(NOT(E9305="Unknown"),ISBLANK(J9305)),AND(NOT(O9305="Unknown"),ISBLANK(R9305))),"Missing Information", INDEX(Table15[Entire Service Line Classification], MATCH(SUMIFS(Table15[Unique ID],Table15[System-Owned Portion],E9305,Table15[If Material Anything Other than "Lead" in Column E,Was Material Ever Previously Lead?],G9305,Table15[Customer-Owned Portion],O9305),Table15[Unique ID],0),0)))</f>
        <v/>
      </c>
      <c r="X9305"/>
    </row>
    <row r="9306" spans="2:24" x14ac:dyDescent="0.25">
      <c r="B9306" s="146"/>
      <c r="C9306" s="31"/>
      <c r="D9306" s="31"/>
      <c r="E9306" s="44"/>
      <c r="F9306" s="43"/>
      <c r="G9306" s="84"/>
      <c r="H9306" s="31"/>
      <c r="I9306" s="31"/>
      <c r="J9306" s="84"/>
      <c r="K9306" s="31"/>
      <c r="L9306" s="31"/>
      <c r="M9306" s="169"/>
      <c r="N9306" s="148"/>
      <c r="O9306" s="106"/>
      <c r="P9306" s="43"/>
      <c r="Q9306" s="31"/>
      <c r="R9306" s="84"/>
      <c r="S9306" s="31"/>
      <c r="T9306" s="31"/>
      <c r="U9306" s="169"/>
      <c r="V9306" s="150"/>
      <c r="W9306" s="141" t="str" cm="1">
        <f t="array" ref="W9306">IF(SUM(LEN(B9306:V9306))=0,"",IF(OR(OR(ISBLANK(F9306),SUM(LEN(C9306),LEN(D9306))=0),AND(NOT(E9306="Unknown"),ISBLANK(J9306)),AND(NOT(O9306="Unknown"),ISBLANK(R9306))),"Missing Information", INDEX(Table15[Entire Service Line Classification], MATCH(SUMIFS(Table15[Unique ID],Table15[System-Owned Portion],E9306,Table15[If Material Anything Other than "Lead" in Column E,Was Material Ever Previously Lead?],G9306,Table15[Customer-Owned Portion],O9306),Table15[Unique ID],0),0)))</f>
        <v/>
      </c>
      <c r="X9306"/>
    </row>
    <row r="9307" spans="2:24" x14ac:dyDescent="0.25">
      <c r="B9307" s="146"/>
      <c r="C9307" s="31"/>
      <c r="D9307" s="31"/>
      <c r="E9307" s="44"/>
      <c r="F9307" s="43"/>
      <c r="G9307" s="84"/>
      <c r="H9307" s="31"/>
      <c r="I9307" s="31"/>
      <c r="J9307" s="84"/>
      <c r="K9307" s="31"/>
      <c r="L9307" s="31"/>
      <c r="M9307" s="169"/>
      <c r="N9307" s="148"/>
      <c r="O9307" s="106"/>
      <c r="P9307" s="43"/>
      <c r="Q9307" s="31"/>
      <c r="R9307" s="84"/>
      <c r="S9307" s="31"/>
      <c r="T9307" s="31"/>
      <c r="U9307" s="169"/>
      <c r="V9307" s="150"/>
      <c r="W9307" s="141" t="str" cm="1">
        <f t="array" ref="W9307">IF(SUM(LEN(B9307:V9307))=0,"",IF(OR(OR(ISBLANK(F9307),SUM(LEN(C9307),LEN(D9307))=0),AND(NOT(E9307="Unknown"),ISBLANK(J9307)),AND(NOT(O9307="Unknown"),ISBLANK(R9307))),"Missing Information", INDEX(Table15[Entire Service Line Classification], MATCH(SUMIFS(Table15[Unique ID],Table15[System-Owned Portion],E9307,Table15[If Material Anything Other than "Lead" in Column E,Was Material Ever Previously Lead?],G9307,Table15[Customer-Owned Portion],O9307),Table15[Unique ID],0),0)))</f>
        <v/>
      </c>
      <c r="X9307"/>
    </row>
    <row r="9308" spans="2:24" x14ac:dyDescent="0.25">
      <c r="B9308" s="146"/>
      <c r="C9308" s="31"/>
      <c r="D9308" s="31"/>
      <c r="E9308" s="44"/>
      <c r="F9308" s="43"/>
      <c r="G9308" s="84"/>
      <c r="H9308" s="31"/>
      <c r="I9308" s="31"/>
      <c r="J9308" s="84"/>
      <c r="K9308" s="31"/>
      <c r="L9308" s="31"/>
      <c r="M9308" s="169"/>
      <c r="N9308" s="148"/>
      <c r="O9308" s="106"/>
      <c r="P9308" s="43"/>
      <c r="Q9308" s="31"/>
      <c r="R9308" s="84"/>
      <c r="S9308" s="31"/>
      <c r="T9308" s="31"/>
      <c r="U9308" s="169"/>
      <c r="V9308" s="150"/>
      <c r="W9308" s="141" t="str" cm="1">
        <f t="array" ref="W9308">IF(SUM(LEN(B9308:V9308))=0,"",IF(OR(OR(ISBLANK(F9308),SUM(LEN(C9308),LEN(D9308))=0),AND(NOT(E9308="Unknown"),ISBLANK(J9308)),AND(NOT(O9308="Unknown"),ISBLANK(R9308))),"Missing Information", INDEX(Table15[Entire Service Line Classification], MATCH(SUMIFS(Table15[Unique ID],Table15[System-Owned Portion],E9308,Table15[If Material Anything Other than "Lead" in Column E,Was Material Ever Previously Lead?],G9308,Table15[Customer-Owned Portion],O9308),Table15[Unique ID],0),0)))</f>
        <v/>
      </c>
      <c r="X9308"/>
    </row>
    <row r="9309" spans="2:24" x14ac:dyDescent="0.25">
      <c r="B9309" s="146"/>
      <c r="C9309" s="31"/>
      <c r="D9309" s="31"/>
      <c r="E9309" s="44"/>
      <c r="F9309" s="43"/>
      <c r="G9309" s="84"/>
      <c r="H9309" s="31"/>
      <c r="I9309" s="31"/>
      <c r="J9309" s="84"/>
      <c r="K9309" s="31"/>
      <c r="L9309" s="31"/>
      <c r="M9309" s="169"/>
      <c r="N9309" s="148"/>
      <c r="O9309" s="106"/>
      <c r="P9309" s="43"/>
      <c r="Q9309" s="31"/>
      <c r="R9309" s="84"/>
      <c r="S9309" s="31"/>
      <c r="T9309" s="31"/>
      <c r="U9309" s="169"/>
      <c r="V9309" s="150"/>
      <c r="W9309" s="141" t="str" cm="1">
        <f t="array" ref="W9309">IF(SUM(LEN(B9309:V9309))=0,"",IF(OR(OR(ISBLANK(F9309),SUM(LEN(C9309),LEN(D9309))=0),AND(NOT(E9309="Unknown"),ISBLANK(J9309)),AND(NOT(O9309="Unknown"),ISBLANK(R9309))),"Missing Information", INDEX(Table15[Entire Service Line Classification], MATCH(SUMIFS(Table15[Unique ID],Table15[System-Owned Portion],E9309,Table15[If Material Anything Other than "Lead" in Column E,Was Material Ever Previously Lead?],G9309,Table15[Customer-Owned Portion],O9309),Table15[Unique ID],0),0)))</f>
        <v/>
      </c>
      <c r="X9309"/>
    </row>
    <row r="9310" spans="2:24" x14ac:dyDescent="0.25">
      <c r="B9310" s="146"/>
      <c r="C9310" s="31"/>
      <c r="D9310" s="31"/>
      <c r="E9310" s="44"/>
      <c r="F9310" s="43"/>
      <c r="G9310" s="84"/>
      <c r="H9310" s="31"/>
      <c r="I9310" s="31"/>
      <c r="J9310" s="84"/>
      <c r="K9310" s="31"/>
      <c r="L9310" s="31"/>
      <c r="M9310" s="169"/>
      <c r="N9310" s="148"/>
      <c r="O9310" s="106"/>
      <c r="P9310" s="43"/>
      <c r="Q9310" s="31"/>
      <c r="R9310" s="84"/>
      <c r="S9310" s="31"/>
      <c r="T9310" s="31"/>
      <c r="U9310" s="169"/>
      <c r="V9310" s="150"/>
      <c r="W9310" s="141" t="str" cm="1">
        <f t="array" ref="W9310">IF(SUM(LEN(B9310:V9310))=0,"",IF(OR(OR(ISBLANK(F9310),SUM(LEN(C9310),LEN(D9310))=0),AND(NOT(E9310="Unknown"),ISBLANK(J9310)),AND(NOT(O9310="Unknown"),ISBLANK(R9310))),"Missing Information", INDEX(Table15[Entire Service Line Classification], MATCH(SUMIFS(Table15[Unique ID],Table15[System-Owned Portion],E9310,Table15[If Material Anything Other than "Lead" in Column E,Was Material Ever Previously Lead?],G9310,Table15[Customer-Owned Portion],O9310),Table15[Unique ID],0),0)))</f>
        <v/>
      </c>
      <c r="X9310"/>
    </row>
    <row r="9311" spans="2:24" x14ac:dyDescent="0.25">
      <c r="B9311" s="146"/>
      <c r="C9311" s="31"/>
      <c r="D9311" s="31"/>
      <c r="E9311" s="44"/>
      <c r="F9311" s="43"/>
      <c r="G9311" s="84"/>
      <c r="H9311" s="31"/>
      <c r="I9311" s="31"/>
      <c r="J9311" s="84"/>
      <c r="K9311" s="31"/>
      <c r="L9311" s="31"/>
      <c r="M9311" s="169"/>
      <c r="N9311" s="148"/>
      <c r="O9311" s="106"/>
      <c r="P9311" s="43"/>
      <c r="Q9311" s="31"/>
      <c r="R9311" s="84"/>
      <c r="S9311" s="31"/>
      <c r="T9311" s="31"/>
      <c r="U9311" s="169"/>
      <c r="V9311" s="150"/>
      <c r="W9311" s="141" t="str" cm="1">
        <f t="array" ref="W9311">IF(SUM(LEN(B9311:V9311))=0,"",IF(OR(OR(ISBLANK(F9311),SUM(LEN(C9311),LEN(D9311))=0),AND(NOT(E9311="Unknown"),ISBLANK(J9311)),AND(NOT(O9311="Unknown"),ISBLANK(R9311))),"Missing Information", INDEX(Table15[Entire Service Line Classification], MATCH(SUMIFS(Table15[Unique ID],Table15[System-Owned Portion],E9311,Table15[If Material Anything Other than "Lead" in Column E,Was Material Ever Previously Lead?],G9311,Table15[Customer-Owned Portion],O9311),Table15[Unique ID],0),0)))</f>
        <v/>
      </c>
      <c r="X9311"/>
    </row>
    <row r="9312" spans="2:24" x14ac:dyDescent="0.25">
      <c r="B9312" s="146"/>
      <c r="C9312" s="31"/>
      <c r="D9312" s="31"/>
      <c r="E9312" s="44"/>
      <c r="F9312" s="43"/>
      <c r="G9312" s="84"/>
      <c r="H9312" s="31"/>
      <c r="I9312" s="31"/>
      <c r="J9312" s="84"/>
      <c r="K9312" s="31"/>
      <c r="L9312" s="31"/>
      <c r="M9312" s="169"/>
      <c r="N9312" s="148"/>
      <c r="O9312" s="106"/>
      <c r="P9312" s="43"/>
      <c r="Q9312" s="31"/>
      <c r="R9312" s="84"/>
      <c r="S9312" s="31"/>
      <c r="T9312" s="31"/>
      <c r="U9312" s="169"/>
      <c r="V9312" s="150"/>
      <c r="W9312" s="141" t="str" cm="1">
        <f t="array" ref="W9312">IF(SUM(LEN(B9312:V9312))=0,"",IF(OR(OR(ISBLANK(F9312),SUM(LEN(C9312),LEN(D9312))=0),AND(NOT(E9312="Unknown"),ISBLANK(J9312)),AND(NOT(O9312="Unknown"),ISBLANK(R9312))),"Missing Information", INDEX(Table15[Entire Service Line Classification], MATCH(SUMIFS(Table15[Unique ID],Table15[System-Owned Portion],E9312,Table15[If Material Anything Other than "Lead" in Column E,Was Material Ever Previously Lead?],G9312,Table15[Customer-Owned Portion],O9312),Table15[Unique ID],0),0)))</f>
        <v/>
      </c>
      <c r="X9312"/>
    </row>
    <row r="9313" spans="2:24" x14ac:dyDescent="0.25">
      <c r="B9313" s="146"/>
      <c r="C9313" s="31"/>
      <c r="D9313" s="31"/>
      <c r="E9313" s="44"/>
      <c r="F9313" s="43"/>
      <c r="G9313" s="84"/>
      <c r="H9313" s="31"/>
      <c r="I9313" s="31"/>
      <c r="J9313" s="84"/>
      <c r="K9313" s="31"/>
      <c r="L9313" s="31"/>
      <c r="M9313" s="169"/>
      <c r="N9313" s="148"/>
      <c r="O9313" s="106"/>
      <c r="P9313" s="43"/>
      <c r="Q9313" s="31"/>
      <c r="R9313" s="84"/>
      <c r="S9313" s="31"/>
      <c r="T9313" s="31"/>
      <c r="U9313" s="169"/>
      <c r="V9313" s="150"/>
      <c r="W9313" s="141" t="str" cm="1">
        <f t="array" ref="W9313">IF(SUM(LEN(B9313:V9313))=0,"",IF(OR(OR(ISBLANK(F9313),SUM(LEN(C9313),LEN(D9313))=0),AND(NOT(E9313="Unknown"),ISBLANK(J9313)),AND(NOT(O9313="Unknown"),ISBLANK(R9313))),"Missing Information", INDEX(Table15[Entire Service Line Classification], MATCH(SUMIFS(Table15[Unique ID],Table15[System-Owned Portion],E9313,Table15[If Material Anything Other than "Lead" in Column E,Was Material Ever Previously Lead?],G9313,Table15[Customer-Owned Portion],O9313),Table15[Unique ID],0),0)))</f>
        <v/>
      </c>
      <c r="X9313"/>
    </row>
    <row r="9314" spans="2:24" x14ac:dyDescent="0.25">
      <c r="B9314" s="146"/>
      <c r="C9314" s="31"/>
      <c r="D9314" s="31"/>
      <c r="E9314" s="44"/>
      <c r="F9314" s="43"/>
      <c r="G9314" s="84"/>
      <c r="H9314" s="31"/>
      <c r="I9314" s="31"/>
      <c r="J9314" s="84"/>
      <c r="K9314" s="31"/>
      <c r="L9314" s="31"/>
      <c r="M9314" s="169"/>
      <c r="N9314" s="148"/>
      <c r="O9314" s="106"/>
      <c r="P9314" s="43"/>
      <c r="Q9314" s="31"/>
      <c r="R9314" s="84"/>
      <c r="S9314" s="31"/>
      <c r="T9314" s="31"/>
      <c r="U9314" s="169"/>
      <c r="V9314" s="150"/>
      <c r="W9314" s="141" t="str" cm="1">
        <f t="array" ref="W9314">IF(SUM(LEN(B9314:V9314))=0,"",IF(OR(OR(ISBLANK(F9314),SUM(LEN(C9314),LEN(D9314))=0),AND(NOT(E9314="Unknown"),ISBLANK(J9314)),AND(NOT(O9314="Unknown"),ISBLANK(R9314))),"Missing Information", INDEX(Table15[Entire Service Line Classification], MATCH(SUMIFS(Table15[Unique ID],Table15[System-Owned Portion],E9314,Table15[If Material Anything Other than "Lead" in Column E,Was Material Ever Previously Lead?],G9314,Table15[Customer-Owned Portion],O9314),Table15[Unique ID],0),0)))</f>
        <v/>
      </c>
      <c r="X9314"/>
    </row>
    <row r="9315" spans="2:24" x14ac:dyDescent="0.25">
      <c r="B9315" s="146"/>
      <c r="C9315" s="31"/>
      <c r="D9315" s="31"/>
      <c r="E9315" s="44"/>
      <c r="F9315" s="43"/>
      <c r="G9315" s="84"/>
      <c r="H9315" s="31"/>
      <c r="I9315" s="31"/>
      <c r="J9315" s="84"/>
      <c r="K9315" s="31"/>
      <c r="L9315" s="31"/>
      <c r="M9315" s="169"/>
      <c r="N9315" s="148"/>
      <c r="O9315" s="106"/>
      <c r="P9315" s="43"/>
      <c r="Q9315" s="31"/>
      <c r="R9315" s="84"/>
      <c r="S9315" s="31"/>
      <c r="T9315" s="31"/>
      <c r="U9315" s="169"/>
      <c r="V9315" s="150"/>
      <c r="W9315" s="141" t="str" cm="1">
        <f t="array" ref="W9315">IF(SUM(LEN(B9315:V9315))=0,"",IF(OR(OR(ISBLANK(F9315),SUM(LEN(C9315),LEN(D9315))=0),AND(NOT(E9315="Unknown"),ISBLANK(J9315)),AND(NOT(O9315="Unknown"),ISBLANK(R9315))),"Missing Information", INDEX(Table15[Entire Service Line Classification], MATCH(SUMIFS(Table15[Unique ID],Table15[System-Owned Portion],E9315,Table15[If Material Anything Other than "Lead" in Column E,Was Material Ever Previously Lead?],G9315,Table15[Customer-Owned Portion],O9315),Table15[Unique ID],0),0)))</f>
        <v/>
      </c>
      <c r="X9315"/>
    </row>
    <row r="9316" spans="2:24" x14ac:dyDescent="0.25">
      <c r="B9316" s="146"/>
      <c r="C9316" s="31"/>
      <c r="D9316" s="31"/>
      <c r="E9316" s="44"/>
      <c r="F9316" s="43"/>
      <c r="G9316" s="84"/>
      <c r="H9316" s="31"/>
      <c r="I9316" s="31"/>
      <c r="J9316" s="84"/>
      <c r="K9316" s="31"/>
      <c r="L9316" s="31"/>
      <c r="M9316" s="169"/>
      <c r="N9316" s="148"/>
      <c r="O9316" s="106"/>
      <c r="P9316" s="43"/>
      <c r="Q9316" s="31"/>
      <c r="R9316" s="84"/>
      <c r="S9316" s="31"/>
      <c r="T9316" s="31"/>
      <c r="U9316" s="169"/>
      <c r="V9316" s="150"/>
      <c r="W9316" s="141" t="str" cm="1">
        <f t="array" ref="W9316">IF(SUM(LEN(B9316:V9316))=0,"",IF(OR(OR(ISBLANK(F9316),SUM(LEN(C9316),LEN(D9316))=0),AND(NOT(E9316="Unknown"),ISBLANK(J9316)),AND(NOT(O9316="Unknown"),ISBLANK(R9316))),"Missing Information", INDEX(Table15[Entire Service Line Classification], MATCH(SUMIFS(Table15[Unique ID],Table15[System-Owned Portion],E9316,Table15[If Material Anything Other than "Lead" in Column E,Was Material Ever Previously Lead?],G9316,Table15[Customer-Owned Portion],O9316),Table15[Unique ID],0),0)))</f>
        <v/>
      </c>
      <c r="X9316"/>
    </row>
    <row r="9317" spans="2:24" x14ac:dyDescent="0.25">
      <c r="B9317" s="146"/>
      <c r="C9317" s="31"/>
      <c r="D9317" s="31"/>
      <c r="E9317" s="44"/>
      <c r="F9317" s="43"/>
      <c r="G9317" s="84"/>
      <c r="H9317" s="31"/>
      <c r="I9317" s="31"/>
      <c r="J9317" s="84"/>
      <c r="K9317" s="31"/>
      <c r="L9317" s="31"/>
      <c r="M9317" s="169"/>
      <c r="N9317" s="148"/>
      <c r="O9317" s="106"/>
      <c r="P9317" s="43"/>
      <c r="Q9317" s="31"/>
      <c r="R9317" s="84"/>
      <c r="S9317" s="31"/>
      <c r="T9317" s="31"/>
      <c r="U9317" s="169"/>
      <c r="V9317" s="150"/>
      <c r="W9317" s="141" t="str" cm="1">
        <f t="array" ref="W9317">IF(SUM(LEN(B9317:V9317))=0,"",IF(OR(OR(ISBLANK(F9317),SUM(LEN(C9317),LEN(D9317))=0),AND(NOT(E9317="Unknown"),ISBLANK(J9317)),AND(NOT(O9317="Unknown"),ISBLANK(R9317))),"Missing Information", INDEX(Table15[Entire Service Line Classification], MATCH(SUMIFS(Table15[Unique ID],Table15[System-Owned Portion],E9317,Table15[If Material Anything Other than "Lead" in Column E,Was Material Ever Previously Lead?],G9317,Table15[Customer-Owned Portion],O9317),Table15[Unique ID],0),0)))</f>
        <v/>
      </c>
      <c r="X9317"/>
    </row>
    <row r="9318" spans="2:24" x14ac:dyDescent="0.25">
      <c r="B9318" s="146"/>
      <c r="C9318" s="31"/>
      <c r="D9318" s="31"/>
      <c r="E9318" s="44"/>
      <c r="F9318" s="43"/>
      <c r="G9318" s="84"/>
      <c r="H9318" s="31"/>
      <c r="I9318" s="31"/>
      <c r="J9318" s="84"/>
      <c r="K9318" s="31"/>
      <c r="L9318" s="31"/>
      <c r="M9318" s="169"/>
      <c r="N9318" s="148"/>
      <c r="O9318" s="106"/>
      <c r="P9318" s="43"/>
      <c r="Q9318" s="31"/>
      <c r="R9318" s="84"/>
      <c r="S9318" s="31"/>
      <c r="T9318" s="31"/>
      <c r="U9318" s="169"/>
      <c r="V9318" s="150"/>
      <c r="W9318" s="141" t="str" cm="1">
        <f t="array" ref="W9318">IF(SUM(LEN(B9318:V9318))=0,"",IF(OR(OR(ISBLANK(F9318),SUM(LEN(C9318),LEN(D9318))=0),AND(NOT(E9318="Unknown"),ISBLANK(J9318)),AND(NOT(O9318="Unknown"),ISBLANK(R9318))),"Missing Information", INDEX(Table15[Entire Service Line Classification], MATCH(SUMIFS(Table15[Unique ID],Table15[System-Owned Portion],E9318,Table15[If Material Anything Other than "Lead" in Column E,Was Material Ever Previously Lead?],G9318,Table15[Customer-Owned Portion],O9318),Table15[Unique ID],0),0)))</f>
        <v/>
      </c>
      <c r="X9318"/>
    </row>
    <row r="9319" spans="2:24" x14ac:dyDescent="0.25">
      <c r="B9319" s="146"/>
      <c r="C9319" s="31"/>
      <c r="D9319" s="31"/>
      <c r="E9319" s="44"/>
      <c r="F9319" s="43"/>
      <c r="G9319" s="84"/>
      <c r="H9319" s="31"/>
      <c r="I9319" s="31"/>
      <c r="J9319" s="84"/>
      <c r="K9319" s="31"/>
      <c r="L9319" s="31"/>
      <c r="M9319" s="169"/>
      <c r="N9319" s="148"/>
      <c r="O9319" s="106"/>
      <c r="P9319" s="43"/>
      <c r="Q9319" s="31"/>
      <c r="R9319" s="84"/>
      <c r="S9319" s="31"/>
      <c r="T9319" s="31"/>
      <c r="U9319" s="169"/>
      <c r="V9319" s="150"/>
      <c r="W9319" s="141" t="str" cm="1">
        <f t="array" ref="W9319">IF(SUM(LEN(B9319:V9319))=0,"",IF(OR(OR(ISBLANK(F9319),SUM(LEN(C9319),LEN(D9319))=0),AND(NOT(E9319="Unknown"),ISBLANK(J9319)),AND(NOT(O9319="Unknown"),ISBLANK(R9319))),"Missing Information", INDEX(Table15[Entire Service Line Classification], MATCH(SUMIFS(Table15[Unique ID],Table15[System-Owned Portion],E9319,Table15[If Material Anything Other than "Lead" in Column E,Was Material Ever Previously Lead?],G9319,Table15[Customer-Owned Portion],O9319),Table15[Unique ID],0),0)))</f>
        <v/>
      </c>
      <c r="X9319"/>
    </row>
    <row r="9320" spans="2:24" x14ac:dyDescent="0.25">
      <c r="B9320" s="146"/>
      <c r="C9320" s="31"/>
      <c r="D9320" s="31"/>
      <c r="E9320" s="44"/>
      <c r="F9320" s="43"/>
      <c r="G9320" s="84"/>
      <c r="H9320" s="31"/>
      <c r="I9320" s="31"/>
      <c r="J9320" s="84"/>
      <c r="K9320" s="31"/>
      <c r="L9320" s="31"/>
      <c r="M9320" s="169"/>
      <c r="N9320" s="148"/>
      <c r="O9320" s="106"/>
      <c r="P9320" s="43"/>
      <c r="Q9320" s="31"/>
      <c r="R9320" s="84"/>
      <c r="S9320" s="31"/>
      <c r="T9320" s="31"/>
      <c r="U9320" s="169"/>
      <c r="V9320" s="150"/>
      <c r="W9320" s="141" t="str" cm="1">
        <f t="array" ref="W9320">IF(SUM(LEN(B9320:V9320))=0,"",IF(OR(OR(ISBLANK(F9320),SUM(LEN(C9320),LEN(D9320))=0),AND(NOT(E9320="Unknown"),ISBLANK(J9320)),AND(NOT(O9320="Unknown"),ISBLANK(R9320))),"Missing Information", INDEX(Table15[Entire Service Line Classification], MATCH(SUMIFS(Table15[Unique ID],Table15[System-Owned Portion],E9320,Table15[If Material Anything Other than "Lead" in Column E,Was Material Ever Previously Lead?],G9320,Table15[Customer-Owned Portion],O9320),Table15[Unique ID],0),0)))</f>
        <v/>
      </c>
      <c r="X9320"/>
    </row>
    <row r="9321" spans="2:24" x14ac:dyDescent="0.25">
      <c r="B9321" s="146"/>
      <c r="C9321" s="31"/>
      <c r="D9321" s="31"/>
      <c r="E9321" s="44"/>
      <c r="F9321" s="43"/>
      <c r="G9321" s="84"/>
      <c r="H9321" s="31"/>
      <c r="I9321" s="31"/>
      <c r="J9321" s="84"/>
      <c r="K9321" s="31"/>
      <c r="L9321" s="31"/>
      <c r="M9321" s="169"/>
      <c r="N9321" s="148"/>
      <c r="O9321" s="106"/>
      <c r="P9321" s="43"/>
      <c r="Q9321" s="31"/>
      <c r="R9321" s="84"/>
      <c r="S9321" s="31"/>
      <c r="T9321" s="31"/>
      <c r="U9321" s="169"/>
      <c r="V9321" s="150"/>
      <c r="W9321" s="141" t="str" cm="1">
        <f t="array" ref="W9321">IF(SUM(LEN(B9321:V9321))=0,"",IF(OR(OR(ISBLANK(F9321),SUM(LEN(C9321),LEN(D9321))=0),AND(NOT(E9321="Unknown"),ISBLANK(J9321)),AND(NOT(O9321="Unknown"),ISBLANK(R9321))),"Missing Information", INDEX(Table15[Entire Service Line Classification], MATCH(SUMIFS(Table15[Unique ID],Table15[System-Owned Portion],E9321,Table15[If Material Anything Other than "Lead" in Column E,Was Material Ever Previously Lead?],G9321,Table15[Customer-Owned Portion],O9321),Table15[Unique ID],0),0)))</f>
        <v/>
      </c>
      <c r="X9321"/>
    </row>
    <row r="9322" spans="2:24" x14ac:dyDescent="0.25">
      <c r="B9322" s="146"/>
      <c r="C9322" s="31"/>
      <c r="D9322" s="31"/>
      <c r="E9322" s="44"/>
      <c r="F9322" s="43"/>
      <c r="G9322" s="84"/>
      <c r="H9322" s="31"/>
      <c r="I9322" s="31"/>
      <c r="J9322" s="84"/>
      <c r="K9322" s="31"/>
      <c r="L9322" s="31"/>
      <c r="M9322" s="169"/>
      <c r="N9322" s="148"/>
      <c r="O9322" s="106"/>
      <c r="P9322" s="43"/>
      <c r="Q9322" s="31"/>
      <c r="R9322" s="84"/>
      <c r="S9322" s="31"/>
      <c r="T9322" s="31"/>
      <c r="U9322" s="169"/>
      <c r="V9322" s="150"/>
      <c r="W9322" s="141" t="str" cm="1">
        <f t="array" ref="W9322">IF(SUM(LEN(B9322:V9322))=0,"",IF(OR(OR(ISBLANK(F9322),SUM(LEN(C9322),LEN(D9322))=0),AND(NOT(E9322="Unknown"),ISBLANK(J9322)),AND(NOT(O9322="Unknown"),ISBLANK(R9322))),"Missing Information", INDEX(Table15[Entire Service Line Classification], MATCH(SUMIFS(Table15[Unique ID],Table15[System-Owned Portion],E9322,Table15[If Material Anything Other than "Lead" in Column E,Was Material Ever Previously Lead?],G9322,Table15[Customer-Owned Portion],O9322),Table15[Unique ID],0),0)))</f>
        <v/>
      </c>
      <c r="X9322"/>
    </row>
    <row r="9323" spans="2:24" x14ac:dyDescent="0.25">
      <c r="B9323" s="146"/>
      <c r="C9323" s="31"/>
      <c r="D9323" s="31"/>
      <c r="E9323" s="44"/>
      <c r="F9323" s="43"/>
      <c r="G9323" s="84"/>
      <c r="H9323" s="31"/>
      <c r="I9323" s="31"/>
      <c r="J9323" s="84"/>
      <c r="K9323" s="31"/>
      <c r="L9323" s="31"/>
      <c r="M9323" s="169"/>
      <c r="N9323" s="148"/>
      <c r="O9323" s="106"/>
      <c r="P9323" s="43"/>
      <c r="Q9323" s="31"/>
      <c r="R9323" s="84"/>
      <c r="S9323" s="31"/>
      <c r="T9323" s="31"/>
      <c r="U9323" s="169"/>
      <c r="V9323" s="150"/>
      <c r="W9323" s="141" t="str" cm="1">
        <f t="array" ref="W9323">IF(SUM(LEN(B9323:V9323))=0,"",IF(OR(OR(ISBLANK(F9323),SUM(LEN(C9323),LEN(D9323))=0),AND(NOT(E9323="Unknown"),ISBLANK(J9323)),AND(NOT(O9323="Unknown"),ISBLANK(R9323))),"Missing Information", INDEX(Table15[Entire Service Line Classification], MATCH(SUMIFS(Table15[Unique ID],Table15[System-Owned Portion],E9323,Table15[If Material Anything Other than "Lead" in Column E,Was Material Ever Previously Lead?],G9323,Table15[Customer-Owned Portion],O9323),Table15[Unique ID],0),0)))</f>
        <v/>
      </c>
      <c r="X9323"/>
    </row>
    <row r="9324" spans="2:24" x14ac:dyDescent="0.25">
      <c r="B9324" s="146"/>
      <c r="C9324" s="31"/>
      <c r="D9324" s="31"/>
      <c r="E9324" s="44"/>
      <c r="F9324" s="43"/>
      <c r="G9324" s="84"/>
      <c r="H9324" s="31"/>
      <c r="I9324" s="31"/>
      <c r="J9324" s="84"/>
      <c r="K9324" s="31"/>
      <c r="L9324" s="31"/>
      <c r="M9324" s="169"/>
      <c r="N9324" s="148"/>
      <c r="O9324" s="106"/>
      <c r="P9324" s="43"/>
      <c r="Q9324" s="31"/>
      <c r="R9324" s="84"/>
      <c r="S9324" s="31"/>
      <c r="T9324" s="31"/>
      <c r="U9324" s="169"/>
      <c r="V9324" s="150"/>
      <c r="W9324" s="141" t="str" cm="1">
        <f t="array" ref="W9324">IF(SUM(LEN(B9324:V9324))=0,"",IF(OR(OR(ISBLANK(F9324),SUM(LEN(C9324),LEN(D9324))=0),AND(NOT(E9324="Unknown"),ISBLANK(J9324)),AND(NOT(O9324="Unknown"),ISBLANK(R9324))),"Missing Information", INDEX(Table15[Entire Service Line Classification], MATCH(SUMIFS(Table15[Unique ID],Table15[System-Owned Portion],E9324,Table15[If Material Anything Other than "Lead" in Column E,Was Material Ever Previously Lead?],G9324,Table15[Customer-Owned Portion],O9324),Table15[Unique ID],0),0)))</f>
        <v/>
      </c>
      <c r="X9324"/>
    </row>
    <row r="9325" spans="2:24" x14ac:dyDescent="0.25">
      <c r="B9325" s="146"/>
      <c r="C9325" s="31"/>
      <c r="D9325" s="31"/>
      <c r="E9325" s="44"/>
      <c r="F9325" s="43"/>
      <c r="G9325" s="84"/>
      <c r="H9325" s="31"/>
      <c r="I9325" s="31"/>
      <c r="J9325" s="84"/>
      <c r="K9325" s="31"/>
      <c r="L9325" s="31"/>
      <c r="M9325" s="169"/>
      <c r="N9325" s="148"/>
      <c r="O9325" s="106"/>
      <c r="P9325" s="43"/>
      <c r="Q9325" s="31"/>
      <c r="R9325" s="84"/>
      <c r="S9325" s="31"/>
      <c r="T9325" s="31"/>
      <c r="U9325" s="169"/>
      <c r="V9325" s="150"/>
      <c r="W9325" s="141" t="str" cm="1">
        <f t="array" ref="W9325">IF(SUM(LEN(B9325:V9325))=0,"",IF(OR(OR(ISBLANK(F9325),SUM(LEN(C9325),LEN(D9325))=0),AND(NOT(E9325="Unknown"),ISBLANK(J9325)),AND(NOT(O9325="Unknown"),ISBLANK(R9325))),"Missing Information", INDEX(Table15[Entire Service Line Classification], MATCH(SUMIFS(Table15[Unique ID],Table15[System-Owned Portion],E9325,Table15[If Material Anything Other than "Lead" in Column E,Was Material Ever Previously Lead?],G9325,Table15[Customer-Owned Portion],O9325),Table15[Unique ID],0),0)))</f>
        <v/>
      </c>
      <c r="X9325"/>
    </row>
    <row r="9326" spans="2:24" x14ac:dyDescent="0.25">
      <c r="B9326" s="146"/>
      <c r="C9326" s="31"/>
      <c r="D9326" s="31"/>
      <c r="E9326" s="44"/>
      <c r="F9326" s="43"/>
      <c r="G9326" s="84"/>
      <c r="H9326" s="31"/>
      <c r="I9326" s="31"/>
      <c r="J9326" s="84"/>
      <c r="K9326" s="31"/>
      <c r="L9326" s="31"/>
      <c r="M9326" s="169"/>
      <c r="N9326" s="148"/>
      <c r="O9326" s="106"/>
      <c r="P9326" s="43"/>
      <c r="Q9326" s="31"/>
      <c r="R9326" s="84"/>
      <c r="S9326" s="31"/>
      <c r="T9326" s="31"/>
      <c r="U9326" s="169"/>
      <c r="V9326" s="150"/>
      <c r="W9326" s="141" t="str" cm="1">
        <f t="array" ref="W9326">IF(SUM(LEN(B9326:V9326))=0,"",IF(OR(OR(ISBLANK(F9326),SUM(LEN(C9326),LEN(D9326))=0),AND(NOT(E9326="Unknown"),ISBLANK(J9326)),AND(NOT(O9326="Unknown"),ISBLANK(R9326))),"Missing Information", INDEX(Table15[Entire Service Line Classification], MATCH(SUMIFS(Table15[Unique ID],Table15[System-Owned Portion],E9326,Table15[If Material Anything Other than "Lead" in Column E,Was Material Ever Previously Lead?],G9326,Table15[Customer-Owned Portion],O9326),Table15[Unique ID],0),0)))</f>
        <v/>
      </c>
      <c r="X9326"/>
    </row>
    <row r="9327" spans="2:24" x14ac:dyDescent="0.25">
      <c r="B9327" s="146"/>
      <c r="C9327" s="31"/>
      <c r="D9327" s="31"/>
      <c r="E9327" s="44"/>
      <c r="F9327" s="43"/>
      <c r="G9327" s="84"/>
      <c r="H9327" s="31"/>
      <c r="I9327" s="31"/>
      <c r="J9327" s="84"/>
      <c r="K9327" s="31"/>
      <c r="L9327" s="31"/>
      <c r="M9327" s="169"/>
      <c r="N9327" s="148"/>
      <c r="O9327" s="106"/>
      <c r="P9327" s="43"/>
      <c r="Q9327" s="31"/>
      <c r="R9327" s="84"/>
      <c r="S9327" s="31"/>
      <c r="T9327" s="31"/>
      <c r="U9327" s="169"/>
      <c r="V9327" s="150"/>
      <c r="W9327" s="141" t="str" cm="1">
        <f t="array" ref="W9327">IF(SUM(LEN(B9327:V9327))=0,"",IF(OR(OR(ISBLANK(F9327),SUM(LEN(C9327),LEN(D9327))=0),AND(NOT(E9327="Unknown"),ISBLANK(J9327)),AND(NOT(O9327="Unknown"),ISBLANK(R9327))),"Missing Information", INDEX(Table15[Entire Service Line Classification], MATCH(SUMIFS(Table15[Unique ID],Table15[System-Owned Portion],E9327,Table15[If Material Anything Other than "Lead" in Column E,Was Material Ever Previously Lead?],G9327,Table15[Customer-Owned Portion],O9327),Table15[Unique ID],0),0)))</f>
        <v/>
      </c>
      <c r="X9327"/>
    </row>
    <row r="9328" spans="2:24" x14ac:dyDescent="0.25">
      <c r="B9328" s="146"/>
      <c r="C9328" s="31"/>
      <c r="D9328" s="31"/>
      <c r="E9328" s="44"/>
      <c r="F9328" s="43"/>
      <c r="G9328" s="84"/>
      <c r="H9328" s="31"/>
      <c r="I9328" s="31"/>
      <c r="J9328" s="84"/>
      <c r="K9328" s="31"/>
      <c r="L9328" s="31"/>
      <c r="M9328" s="169"/>
      <c r="N9328" s="148"/>
      <c r="O9328" s="106"/>
      <c r="P9328" s="43"/>
      <c r="Q9328" s="31"/>
      <c r="R9328" s="84"/>
      <c r="S9328" s="31"/>
      <c r="T9328" s="31"/>
      <c r="U9328" s="169"/>
      <c r="V9328" s="150"/>
      <c r="W9328" s="141" t="str" cm="1">
        <f t="array" ref="W9328">IF(SUM(LEN(B9328:V9328))=0,"",IF(OR(OR(ISBLANK(F9328),SUM(LEN(C9328),LEN(D9328))=0),AND(NOT(E9328="Unknown"),ISBLANK(J9328)),AND(NOT(O9328="Unknown"),ISBLANK(R9328))),"Missing Information", INDEX(Table15[Entire Service Line Classification], MATCH(SUMIFS(Table15[Unique ID],Table15[System-Owned Portion],E9328,Table15[If Material Anything Other than "Lead" in Column E,Was Material Ever Previously Lead?],G9328,Table15[Customer-Owned Portion],O9328),Table15[Unique ID],0),0)))</f>
        <v/>
      </c>
      <c r="X9328"/>
    </row>
    <row r="9329" spans="2:24" x14ac:dyDescent="0.25">
      <c r="B9329" s="146"/>
      <c r="C9329" s="31"/>
      <c r="D9329" s="31"/>
      <c r="E9329" s="44"/>
      <c r="F9329" s="43"/>
      <c r="G9329" s="84"/>
      <c r="H9329" s="31"/>
      <c r="I9329" s="31"/>
      <c r="J9329" s="84"/>
      <c r="K9329" s="31"/>
      <c r="L9329" s="31"/>
      <c r="M9329" s="169"/>
      <c r="N9329" s="148"/>
      <c r="O9329" s="106"/>
      <c r="P9329" s="43"/>
      <c r="Q9329" s="31"/>
      <c r="R9329" s="84"/>
      <c r="S9329" s="31"/>
      <c r="T9329" s="31"/>
      <c r="U9329" s="169"/>
      <c r="V9329" s="150"/>
      <c r="W9329" s="141" t="str" cm="1">
        <f t="array" ref="W9329">IF(SUM(LEN(B9329:V9329))=0,"",IF(OR(OR(ISBLANK(F9329),SUM(LEN(C9329),LEN(D9329))=0),AND(NOT(E9329="Unknown"),ISBLANK(J9329)),AND(NOT(O9329="Unknown"),ISBLANK(R9329))),"Missing Information", INDEX(Table15[Entire Service Line Classification], MATCH(SUMIFS(Table15[Unique ID],Table15[System-Owned Portion],E9329,Table15[If Material Anything Other than "Lead" in Column E,Was Material Ever Previously Lead?],G9329,Table15[Customer-Owned Portion],O9329),Table15[Unique ID],0),0)))</f>
        <v/>
      </c>
      <c r="X9329"/>
    </row>
    <row r="9330" spans="2:24" x14ac:dyDescent="0.25">
      <c r="B9330" s="146"/>
      <c r="C9330" s="31"/>
      <c r="D9330" s="31"/>
      <c r="E9330" s="44"/>
      <c r="F9330" s="43"/>
      <c r="G9330" s="84"/>
      <c r="H9330" s="31"/>
      <c r="I9330" s="31"/>
      <c r="J9330" s="84"/>
      <c r="K9330" s="31"/>
      <c r="L9330" s="31"/>
      <c r="M9330" s="169"/>
      <c r="N9330" s="148"/>
      <c r="O9330" s="106"/>
      <c r="P9330" s="43"/>
      <c r="Q9330" s="31"/>
      <c r="R9330" s="84"/>
      <c r="S9330" s="31"/>
      <c r="T9330" s="31"/>
      <c r="U9330" s="169"/>
      <c r="V9330" s="150"/>
      <c r="W9330" s="141" t="str" cm="1">
        <f t="array" ref="W9330">IF(SUM(LEN(B9330:V9330))=0,"",IF(OR(OR(ISBLANK(F9330),SUM(LEN(C9330),LEN(D9330))=0),AND(NOT(E9330="Unknown"),ISBLANK(J9330)),AND(NOT(O9330="Unknown"),ISBLANK(R9330))),"Missing Information", INDEX(Table15[Entire Service Line Classification], MATCH(SUMIFS(Table15[Unique ID],Table15[System-Owned Portion],E9330,Table15[If Material Anything Other than "Lead" in Column E,Was Material Ever Previously Lead?],G9330,Table15[Customer-Owned Portion],O9330),Table15[Unique ID],0),0)))</f>
        <v/>
      </c>
      <c r="X9330"/>
    </row>
    <row r="9331" spans="2:24" x14ac:dyDescent="0.25">
      <c r="B9331" s="146"/>
      <c r="C9331" s="31"/>
      <c r="D9331" s="31"/>
      <c r="E9331" s="44"/>
      <c r="F9331" s="43"/>
      <c r="G9331" s="84"/>
      <c r="H9331" s="31"/>
      <c r="I9331" s="31"/>
      <c r="J9331" s="84"/>
      <c r="K9331" s="31"/>
      <c r="L9331" s="31"/>
      <c r="M9331" s="169"/>
      <c r="N9331" s="148"/>
      <c r="O9331" s="106"/>
      <c r="P9331" s="43"/>
      <c r="Q9331" s="31"/>
      <c r="R9331" s="84"/>
      <c r="S9331" s="31"/>
      <c r="T9331" s="31"/>
      <c r="U9331" s="169"/>
      <c r="V9331" s="150"/>
      <c r="W9331" s="141" t="str" cm="1">
        <f t="array" ref="W9331">IF(SUM(LEN(B9331:V9331))=0,"",IF(OR(OR(ISBLANK(F9331),SUM(LEN(C9331),LEN(D9331))=0),AND(NOT(E9331="Unknown"),ISBLANK(J9331)),AND(NOT(O9331="Unknown"),ISBLANK(R9331))),"Missing Information", INDEX(Table15[Entire Service Line Classification], MATCH(SUMIFS(Table15[Unique ID],Table15[System-Owned Portion],E9331,Table15[If Material Anything Other than "Lead" in Column E,Was Material Ever Previously Lead?],G9331,Table15[Customer-Owned Portion],O9331),Table15[Unique ID],0),0)))</f>
        <v/>
      </c>
      <c r="X9331"/>
    </row>
    <row r="9332" spans="2:24" x14ac:dyDescent="0.25">
      <c r="B9332" s="146"/>
      <c r="C9332" s="31"/>
      <c r="D9332" s="31"/>
      <c r="E9332" s="44"/>
      <c r="F9332" s="43"/>
      <c r="G9332" s="84"/>
      <c r="H9332" s="31"/>
      <c r="I9332" s="31"/>
      <c r="J9332" s="84"/>
      <c r="K9332" s="31"/>
      <c r="L9332" s="31"/>
      <c r="M9332" s="169"/>
      <c r="N9332" s="148"/>
      <c r="O9332" s="106"/>
      <c r="P9332" s="43"/>
      <c r="Q9332" s="31"/>
      <c r="R9332" s="84"/>
      <c r="S9332" s="31"/>
      <c r="T9332" s="31"/>
      <c r="U9332" s="169"/>
      <c r="V9332" s="150"/>
      <c r="W9332" s="141" t="str" cm="1">
        <f t="array" ref="W9332">IF(SUM(LEN(B9332:V9332))=0,"",IF(OR(OR(ISBLANK(F9332),SUM(LEN(C9332),LEN(D9332))=0),AND(NOT(E9332="Unknown"),ISBLANK(J9332)),AND(NOT(O9332="Unknown"),ISBLANK(R9332))),"Missing Information", INDEX(Table15[Entire Service Line Classification], MATCH(SUMIFS(Table15[Unique ID],Table15[System-Owned Portion],E9332,Table15[If Material Anything Other than "Lead" in Column E,Was Material Ever Previously Lead?],G9332,Table15[Customer-Owned Portion],O9332),Table15[Unique ID],0),0)))</f>
        <v/>
      </c>
      <c r="X9332"/>
    </row>
    <row r="9333" spans="2:24" x14ac:dyDescent="0.25">
      <c r="B9333" s="146"/>
      <c r="C9333" s="31"/>
      <c r="D9333" s="31"/>
      <c r="E9333" s="44"/>
      <c r="F9333" s="43"/>
      <c r="G9333" s="84"/>
      <c r="H9333" s="31"/>
      <c r="I9333" s="31"/>
      <c r="J9333" s="84"/>
      <c r="K9333" s="31"/>
      <c r="L9333" s="31"/>
      <c r="M9333" s="169"/>
      <c r="N9333" s="148"/>
      <c r="O9333" s="106"/>
      <c r="P9333" s="43"/>
      <c r="Q9333" s="31"/>
      <c r="R9333" s="84"/>
      <c r="S9333" s="31"/>
      <c r="T9333" s="31"/>
      <c r="U9333" s="169"/>
      <c r="V9333" s="150"/>
      <c r="W9333" s="141" t="str" cm="1">
        <f t="array" ref="W9333">IF(SUM(LEN(B9333:V9333))=0,"",IF(OR(OR(ISBLANK(F9333),SUM(LEN(C9333),LEN(D9333))=0),AND(NOT(E9333="Unknown"),ISBLANK(J9333)),AND(NOT(O9333="Unknown"),ISBLANK(R9333))),"Missing Information", INDEX(Table15[Entire Service Line Classification], MATCH(SUMIFS(Table15[Unique ID],Table15[System-Owned Portion],E9333,Table15[If Material Anything Other than "Lead" in Column E,Was Material Ever Previously Lead?],G9333,Table15[Customer-Owned Portion],O9333),Table15[Unique ID],0),0)))</f>
        <v/>
      </c>
      <c r="X9333"/>
    </row>
    <row r="9334" spans="2:24" x14ac:dyDescent="0.25">
      <c r="B9334" s="146"/>
      <c r="C9334" s="31"/>
      <c r="D9334" s="31"/>
      <c r="E9334" s="44"/>
      <c r="F9334" s="43"/>
      <c r="G9334" s="84"/>
      <c r="H9334" s="31"/>
      <c r="I9334" s="31"/>
      <c r="J9334" s="84"/>
      <c r="K9334" s="31"/>
      <c r="L9334" s="31"/>
      <c r="M9334" s="169"/>
      <c r="N9334" s="148"/>
      <c r="O9334" s="106"/>
      <c r="P9334" s="43"/>
      <c r="Q9334" s="31"/>
      <c r="R9334" s="84"/>
      <c r="S9334" s="31"/>
      <c r="T9334" s="31"/>
      <c r="U9334" s="169"/>
      <c r="V9334" s="150"/>
      <c r="W9334" s="141" t="str" cm="1">
        <f t="array" ref="W9334">IF(SUM(LEN(B9334:V9334))=0,"",IF(OR(OR(ISBLANK(F9334),SUM(LEN(C9334),LEN(D9334))=0),AND(NOT(E9334="Unknown"),ISBLANK(J9334)),AND(NOT(O9334="Unknown"),ISBLANK(R9334))),"Missing Information", INDEX(Table15[Entire Service Line Classification], MATCH(SUMIFS(Table15[Unique ID],Table15[System-Owned Portion],E9334,Table15[If Material Anything Other than "Lead" in Column E,Was Material Ever Previously Lead?],G9334,Table15[Customer-Owned Portion],O9334),Table15[Unique ID],0),0)))</f>
        <v/>
      </c>
      <c r="X9334"/>
    </row>
    <row r="9335" spans="2:24" x14ac:dyDescent="0.25">
      <c r="B9335" s="146"/>
      <c r="C9335" s="31"/>
      <c r="D9335" s="31"/>
      <c r="E9335" s="44"/>
      <c r="F9335" s="43"/>
      <c r="G9335" s="84"/>
      <c r="H9335" s="31"/>
      <c r="I9335" s="31"/>
      <c r="J9335" s="84"/>
      <c r="K9335" s="31"/>
      <c r="L9335" s="31"/>
      <c r="M9335" s="169"/>
      <c r="N9335" s="148"/>
      <c r="O9335" s="106"/>
      <c r="P9335" s="43"/>
      <c r="Q9335" s="31"/>
      <c r="R9335" s="84"/>
      <c r="S9335" s="31"/>
      <c r="T9335" s="31"/>
      <c r="U9335" s="169"/>
      <c r="V9335" s="150"/>
      <c r="W9335" s="141" t="str" cm="1">
        <f t="array" ref="W9335">IF(SUM(LEN(B9335:V9335))=0,"",IF(OR(OR(ISBLANK(F9335),SUM(LEN(C9335),LEN(D9335))=0),AND(NOT(E9335="Unknown"),ISBLANK(J9335)),AND(NOT(O9335="Unknown"),ISBLANK(R9335))),"Missing Information", INDEX(Table15[Entire Service Line Classification], MATCH(SUMIFS(Table15[Unique ID],Table15[System-Owned Portion],E9335,Table15[If Material Anything Other than "Lead" in Column E,Was Material Ever Previously Lead?],G9335,Table15[Customer-Owned Portion],O9335),Table15[Unique ID],0),0)))</f>
        <v/>
      </c>
      <c r="X9335"/>
    </row>
    <row r="9336" spans="2:24" x14ac:dyDescent="0.25">
      <c r="B9336" s="146"/>
      <c r="C9336" s="31"/>
      <c r="D9336" s="31"/>
      <c r="E9336" s="44"/>
      <c r="F9336" s="43"/>
      <c r="G9336" s="84"/>
      <c r="H9336" s="31"/>
      <c r="I9336" s="31"/>
      <c r="J9336" s="84"/>
      <c r="K9336" s="31"/>
      <c r="L9336" s="31"/>
      <c r="M9336" s="169"/>
      <c r="N9336" s="148"/>
      <c r="O9336" s="106"/>
      <c r="P9336" s="43"/>
      <c r="Q9336" s="31"/>
      <c r="R9336" s="84"/>
      <c r="S9336" s="31"/>
      <c r="T9336" s="31"/>
      <c r="U9336" s="169"/>
      <c r="V9336" s="150"/>
      <c r="W9336" s="141" t="str" cm="1">
        <f t="array" ref="W9336">IF(SUM(LEN(B9336:V9336))=0,"",IF(OR(OR(ISBLANK(F9336),SUM(LEN(C9336),LEN(D9336))=0),AND(NOT(E9336="Unknown"),ISBLANK(J9336)),AND(NOT(O9336="Unknown"),ISBLANK(R9336))),"Missing Information", INDEX(Table15[Entire Service Line Classification], MATCH(SUMIFS(Table15[Unique ID],Table15[System-Owned Portion],E9336,Table15[If Material Anything Other than "Lead" in Column E,Was Material Ever Previously Lead?],G9336,Table15[Customer-Owned Portion],O9336),Table15[Unique ID],0),0)))</f>
        <v/>
      </c>
      <c r="X9336"/>
    </row>
    <row r="9337" spans="2:24" x14ac:dyDescent="0.25">
      <c r="B9337" s="146"/>
      <c r="C9337" s="31"/>
      <c r="D9337" s="31"/>
      <c r="E9337" s="44"/>
      <c r="F9337" s="43"/>
      <c r="G9337" s="84"/>
      <c r="H9337" s="31"/>
      <c r="I9337" s="31"/>
      <c r="J9337" s="84"/>
      <c r="K9337" s="31"/>
      <c r="L9337" s="31"/>
      <c r="M9337" s="169"/>
      <c r="N9337" s="148"/>
      <c r="O9337" s="106"/>
      <c r="P9337" s="43"/>
      <c r="Q9337" s="31"/>
      <c r="R9337" s="84"/>
      <c r="S9337" s="31"/>
      <c r="T9337" s="31"/>
      <c r="U9337" s="169"/>
      <c r="V9337" s="150"/>
      <c r="W9337" s="141" t="str" cm="1">
        <f t="array" ref="W9337">IF(SUM(LEN(B9337:V9337))=0,"",IF(OR(OR(ISBLANK(F9337),SUM(LEN(C9337),LEN(D9337))=0),AND(NOT(E9337="Unknown"),ISBLANK(J9337)),AND(NOT(O9337="Unknown"),ISBLANK(R9337))),"Missing Information", INDEX(Table15[Entire Service Line Classification], MATCH(SUMIFS(Table15[Unique ID],Table15[System-Owned Portion],E9337,Table15[If Material Anything Other than "Lead" in Column E,Was Material Ever Previously Lead?],G9337,Table15[Customer-Owned Portion],O9337),Table15[Unique ID],0),0)))</f>
        <v/>
      </c>
      <c r="X9337"/>
    </row>
    <row r="9338" spans="2:24" x14ac:dyDescent="0.25">
      <c r="B9338" s="146"/>
      <c r="C9338" s="31"/>
      <c r="D9338" s="31"/>
      <c r="E9338" s="44"/>
      <c r="F9338" s="43"/>
      <c r="G9338" s="84"/>
      <c r="H9338" s="31"/>
      <c r="I9338" s="31"/>
      <c r="J9338" s="84"/>
      <c r="K9338" s="31"/>
      <c r="L9338" s="31"/>
      <c r="M9338" s="169"/>
      <c r="N9338" s="148"/>
      <c r="O9338" s="106"/>
      <c r="P9338" s="43"/>
      <c r="Q9338" s="31"/>
      <c r="R9338" s="84"/>
      <c r="S9338" s="31"/>
      <c r="T9338" s="31"/>
      <c r="U9338" s="169"/>
      <c r="V9338" s="150"/>
      <c r="W9338" s="141" t="str" cm="1">
        <f t="array" ref="W9338">IF(SUM(LEN(B9338:V9338))=0,"",IF(OR(OR(ISBLANK(F9338),SUM(LEN(C9338),LEN(D9338))=0),AND(NOT(E9338="Unknown"),ISBLANK(J9338)),AND(NOT(O9338="Unknown"),ISBLANK(R9338))),"Missing Information", INDEX(Table15[Entire Service Line Classification], MATCH(SUMIFS(Table15[Unique ID],Table15[System-Owned Portion],E9338,Table15[If Material Anything Other than "Lead" in Column E,Was Material Ever Previously Lead?],G9338,Table15[Customer-Owned Portion],O9338),Table15[Unique ID],0),0)))</f>
        <v/>
      </c>
      <c r="X9338"/>
    </row>
    <row r="9339" spans="2:24" x14ac:dyDescent="0.25">
      <c r="B9339" s="146"/>
      <c r="C9339" s="31"/>
      <c r="D9339" s="31"/>
      <c r="E9339" s="44"/>
      <c r="F9339" s="43"/>
      <c r="G9339" s="84"/>
      <c r="H9339" s="31"/>
      <c r="I9339" s="31"/>
      <c r="J9339" s="84"/>
      <c r="K9339" s="31"/>
      <c r="L9339" s="31"/>
      <c r="M9339" s="169"/>
      <c r="N9339" s="148"/>
      <c r="O9339" s="106"/>
      <c r="P9339" s="43"/>
      <c r="Q9339" s="31"/>
      <c r="R9339" s="84"/>
      <c r="S9339" s="31"/>
      <c r="T9339" s="31"/>
      <c r="U9339" s="169"/>
      <c r="V9339" s="150"/>
      <c r="W9339" s="141" t="str" cm="1">
        <f t="array" ref="W9339">IF(SUM(LEN(B9339:V9339))=0,"",IF(OR(OR(ISBLANK(F9339),SUM(LEN(C9339),LEN(D9339))=0),AND(NOT(E9339="Unknown"),ISBLANK(J9339)),AND(NOT(O9339="Unknown"),ISBLANK(R9339))),"Missing Information", INDEX(Table15[Entire Service Line Classification], MATCH(SUMIFS(Table15[Unique ID],Table15[System-Owned Portion],E9339,Table15[If Material Anything Other than "Lead" in Column E,Was Material Ever Previously Lead?],G9339,Table15[Customer-Owned Portion],O9339),Table15[Unique ID],0),0)))</f>
        <v/>
      </c>
      <c r="X9339"/>
    </row>
    <row r="9340" spans="2:24" x14ac:dyDescent="0.25">
      <c r="B9340" s="146"/>
      <c r="C9340" s="31"/>
      <c r="D9340" s="31"/>
      <c r="E9340" s="44"/>
      <c r="F9340" s="43"/>
      <c r="G9340" s="84"/>
      <c r="H9340" s="31"/>
      <c r="I9340" s="31"/>
      <c r="J9340" s="84"/>
      <c r="K9340" s="31"/>
      <c r="L9340" s="31"/>
      <c r="M9340" s="169"/>
      <c r="N9340" s="148"/>
      <c r="O9340" s="106"/>
      <c r="P9340" s="43"/>
      <c r="Q9340" s="31"/>
      <c r="R9340" s="84"/>
      <c r="S9340" s="31"/>
      <c r="T9340" s="31"/>
      <c r="U9340" s="169"/>
      <c r="V9340" s="150"/>
      <c r="W9340" s="141" t="str" cm="1">
        <f t="array" ref="W9340">IF(SUM(LEN(B9340:V9340))=0,"",IF(OR(OR(ISBLANK(F9340),SUM(LEN(C9340),LEN(D9340))=0),AND(NOT(E9340="Unknown"),ISBLANK(J9340)),AND(NOT(O9340="Unknown"),ISBLANK(R9340))),"Missing Information", INDEX(Table15[Entire Service Line Classification], MATCH(SUMIFS(Table15[Unique ID],Table15[System-Owned Portion],E9340,Table15[If Material Anything Other than "Lead" in Column E,Was Material Ever Previously Lead?],G9340,Table15[Customer-Owned Portion],O9340),Table15[Unique ID],0),0)))</f>
        <v/>
      </c>
      <c r="X9340"/>
    </row>
    <row r="9341" spans="2:24" x14ac:dyDescent="0.25">
      <c r="B9341" s="146"/>
      <c r="C9341" s="31"/>
      <c r="D9341" s="31"/>
      <c r="E9341" s="44"/>
      <c r="F9341" s="43"/>
      <c r="G9341" s="84"/>
      <c r="H9341" s="31"/>
      <c r="I9341" s="31"/>
      <c r="J9341" s="84"/>
      <c r="K9341" s="31"/>
      <c r="L9341" s="31"/>
      <c r="M9341" s="169"/>
      <c r="N9341" s="148"/>
      <c r="O9341" s="106"/>
      <c r="P9341" s="43"/>
      <c r="Q9341" s="31"/>
      <c r="R9341" s="84"/>
      <c r="S9341" s="31"/>
      <c r="T9341" s="31"/>
      <c r="U9341" s="169"/>
      <c r="V9341" s="150"/>
      <c r="W9341" s="141" t="str" cm="1">
        <f t="array" ref="W9341">IF(SUM(LEN(B9341:V9341))=0,"",IF(OR(OR(ISBLANK(F9341),SUM(LEN(C9341),LEN(D9341))=0),AND(NOT(E9341="Unknown"),ISBLANK(J9341)),AND(NOT(O9341="Unknown"),ISBLANK(R9341))),"Missing Information", INDEX(Table15[Entire Service Line Classification], MATCH(SUMIFS(Table15[Unique ID],Table15[System-Owned Portion],E9341,Table15[If Material Anything Other than "Lead" in Column E,Was Material Ever Previously Lead?],G9341,Table15[Customer-Owned Portion],O9341),Table15[Unique ID],0),0)))</f>
        <v/>
      </c>
      <c r="X9341"/>
    </row>
    <row r="9342" spans="2:24" x14ac:dyDescent="0.25">
      <c r="B9342" s="146"/>
      <c r="C9342" s="31"/>
      <c r="D9342" s="31"/>
      <c r="E9342" s="44"/>
      <c r="F9342" s="43"/>
      <c r="G9342" s="84"/>
      <c r="H9342" s="31"/>
      <c r="I9342" s="31"/>
      <c r="J9342" s="84"/>
      <c r="K9342" s="31"/>
      <c r="L9342" s="31"/>
      <c r="M9342" s="169"/>
      <c r="N9342" s="148"/>
      <c r="O9342" s="106"/>
      <c r="P9342" s="43"/>
      <c r="Q9342" s="31"/>
      <c r="R9342" s="84"/>
      <c r="S9342" s="31"/>
      <c r="T9342" s="31"/>
      <c r="U9342" s="169"/>
      <c r="V9342" s="150"/>
      <c r="W9342" s="141" t="str" cm="1">
        <f t="array" ref="W9342">IF(SUM(LEN(B9342:V9342))=0,"",IF(OR(OR(ISBLANK(F9342),SUM(LEN(C9342),LEN(D9342))=0),AND(NOT(E9342="Unknown"),ISBLANK(J9342)),AND(NOT(O9342="Unknown"),ISBLANK(R9342))),"Missing Information", INDEX(Table15[Entire Service Line Classification], MATCH(SUMIFS(Table15[Unique ID],Table15[System-Owned Portion],E9342,Table15[If Material Anything Other than "Lead" in Column E,Was Material Ever Previously Lead?],G9342,Table15[Customer-Owned Portion],O9342),Table15[Unique ID],0),0)))</f>
        <v/>
      </c>
      <c r="X9342"/>
    </row>
    <row r="9343" spans="2:24" x14ac:dyDescent="0.25">
      <c r="B9343" s="146"/>
      <c r="C9343" s="31"/>
      <c r="D9343" s="31"/>
      <c r="E9343" s="44"/>
      <c r="F9343" s="43"/>
      <c r="G9343" s="84"/>
      <c r="H9343" s="31"/>
      <c r="I9343" s="31"/>
      <c r="J9343" s="84"/>
      <c r="K9343" s="31"/>
      <c r="L9343" s="31"/>
      <c r="M9343" s="169"/>
      <c r="N9343" s="148"/>
      <c r="O9343" s="106"/>
      <c r="P9343" s="43"/>
      <c r="Q9343" s="31"/>
      <c r="R9343" s="84"/>
      <c r="S9343" s="31"/>
      <c r="T9343" s="31"/>
      <c r="U9343" s="169"/>
      <c r="V9343" s="150"/>
      <c r="W9343" s="141" t="str" cm="1">
        <f t="array" ref="W9343">IF(SUM(LEN(B9343:V9343))=0,"",IF(OR(OR(ISBLANK(F9343),SUM(LEN(C9343),LEN(D9343))=0),AND(NOT(E9343="Unknown"),ISBLANK(J9343)),AND(NOT(O9343="Unknown"),ISBLANK(R9343))),"Missing Information", INDEX(Table15[Entire Service Line Classification], MATCH(SUMIFS(Table15[Unique ID],Table15[System-Owned Portion],E9343,Table15[If Material Anything Other than "Lead" in Column E,Was Material Ever Previously Lead?],G9343,Table15[Customer-Owned Portion],O9343),Table15[Unique ID],0),0)))</f>
        <v/>
      </c>
      <c r="X9343"/>
    </row>
    <row r="9344" spans="2:24" x14ac:dyDescent="0.25">
      <c r="B9344" s="146"/>
      <c r="C9344" s="31"/>
      <c r="D9344" s="31"/>
      <c r="E9344" s="44"/>
      <c r="F9344" s="43"/>
      <c r="G9344" s="84"/>
      <c r="H9344" s="31"/>
      <c r="I9344" s="31"/>
      <c r="J9344" s="84"/>
      <c r="K9344" s="31"/>
      <c r="L9344" s="31"/>
      <c r="M9344" s="169"/>
      <c r="N9344" s="148"/>
      <c r="O9344" s="106"/>
      <c r="P9344" s="43"/>
      <c r="Q9344" s="31"/>
      <c r="R9344" s="84"/>
      <c r="S9344" s="31"/>
      <c r="T9344" s="31"/>
      <c r="U9344" s="169"/>
      <c r="V9344" s="150"/>
      <c r="W9344" s="141" t="str" cm="1">
        <f t="array" ref="W9344">IF(SUM(LEN(B9344:V9344))=0,"",IF(OR(OR(ISBLANK(F9344),SUM(LEN(C9344),LEN(D9344))=0),AND(NOT(E9344="Unknown"),ISBLANK(J9344)),AND(NOT(O9344="Unknown"),ISBLANK(R9344))),"Missing Information", INDEX(Table15[Entire Service Line Classification], MATCH(SUMIFS(Table15[Unique ID],Table15[System-Owned Portion],E9344,Table15[If Material Anything Other than "Lead" in Column E,Was Material Ever Previously Lead?],G9344,Table15[Customer-Owned Portion],O9344),Table15[Unique ID],0),0)))</f>
        <v/>
      </c>
      <c r="X9344"/>
    </row>
    <row r="9345" spans="2:24" x14ac:dyDescent="0.25">
      <c r="B9345" s="146"/>
      <c r="C9345" s="31"/>
      <c r="D9345" s="31"/>
      <c r="E9345" s="44"/>
      <c r="F9345" s="43"/>
      <c r="G9345" s="84"/>
      <c r="H9345" s="31"/>
      <c r="I9345" s="31"/>
      <c r="J9345" s="84"/>
      <c r="K9345" s="31"/>
      <c r="L9345" s="31"/>
      <c r="M9345" s="169"/>
      <c r="N9345" s="148"/>
      <c r="O9345" s="106"/>
      <c r="P9345" s="43"/>
      <c r="Q9345" s="31"/>
      <c r="R9345" s="84"/>
      <c r="S9345" s="31"/>
      <c r="T9345" s="31"/>
      <c r="U9345" s="169"/>
      <c r="V9345" s="150"/>
      <c r="W9345" s="141" t="str" cm="1">
        <f t="array" ref="W9345">IF(SUM(LEN(B9345:V9345))=0,"",IF(OR(OR(ISBLANK(F9345),SUM(LEN(C9345),LEN(D9345))=0),AND(NOT(E9345="Unknown"),ISBLANK(J9345)),AND(NOT(O9345="Unknown"),ISBLANK(R9345))),"Missing Information", INDEX(Table15[Entire Service Line Classification], MATCH(SUMIFS(Table15[Unique ID],Table15[System-Owned Portion],E9345,Table15[If Material Anything Other than "Lead" in Column E,Was Material Ever Previously Lead?],G9345,Table15[Customer-Owned Portion],O9345),Table15[Unique ID],0),0)))</f>
        <v/>
      </c>
      <c r="X9345"/>
    </row>
    <row r="9346" spans="2:24" x14ac:dyDescent="0.25">
      <c r="B9346" s="146"/>
      <c r="C9346" s="31"/>
      <c r="D9346" s="31"/>
      <c r="E9346" s="44"/>
      <c r="F9346" s="43"/>
      <c r="G9346" s="84"/>
      <c r="H9346" s="31"/>
      <c r="I9346" s="31"/>
      <c r="J9346" s="84"/>
      <c r="K9346" s="31"/>
      <c r="L9346" s="31"/>
      <c r="M9346" s="169"/>
      <c r="N9346" s="148"/>
      <c r="O9346" s="106"/>
      <c r="P9346" s="43"/>
      <c r="Q9346" s="31"/>
      <c r="R9346" s="84"/>
      <c r="S9346" s="31"/>
      <c r="T9346" s="31"/>
      <c r="U9346" s="169"/>
      <c r="V9346" s="150"/>
      <c r="W9346" s="141" t="str" cm="1">
        <f t="array" ref="W9346">IF(SUM(LEN(B9346:V9346))=0,"",IF(OR(OR(ISBLANK(F9346),SUM(LEN(C9346),LEN(D9346))=0),AND(NOT(E9346="Unknown"),ISBLANK(J9346)),AND(NOT(O9346="Unknown"),ISBLANK(R9346))),"Missing Information", INDEX(Table15[Entire Service Line Classification], MATCH(SUMIFS(Table15[Unique ID],Table15[System-Owned Portion],E9346,Table15[If Material Anything Other than "Lead" in Column E,Was Material Ever Previously Lead?],G9346,Table15[Customer-Owned Portion],O9346),Table15[Unique ID],0),0)))</f>
        <v/>
      </c>
      <c r="X9346"/>
    </row>
    <row r="9347" spans="2:24" x14ac:dyDescent="0.25">
      <c r="B9347" s="146"/>
      <c r="C9347" s="31"/>
      <c r="D9347" s="31"/>
      <c r="E9347" s="44"/>
      <c r="F9347" s="43"/>
      <c r="G9347" s="84"/>
      <c r="H9347" s="31"/>
      <c r="I9347" s="31"/>
      <c r="J9347" s="84"/>
      <c r="K9347" s="31"/>
      <c r="L9347" s="31"/>
      <c r="M9347" s="169"/>
      <c r="N9347" s="148"/>
      <c r="O9347" s="106"/>
      <c r="P9347" s="43"/>
      <c r="Q9347" s="31"/>
      <c r="R9347" s="84"/>
      <c r="S9347" s="31"/>
      <c r="T9347" s="31"/>
      <c r="U9347" s="169"/>
      <c r="V9347" s="150"/>
      <c r="W9347" s="141" t="str" cm="1">
        <f t="array" ref="W9347">IF(SUM(LEN(B9347:V9347))=0,"",IF(OR(OR(ISBLANK(F9347),SUM(LEN(C9347),LEN(D9347))=0),AND(NOT(E9347="Unknown"),ISBLANK(J9347)),AND(NOT(O9347="Unknown"),ISBLANK(R9347))),"Missing Information", INDEX(Table15[Entire Service Line Classification], MATCH(SUMIFS(Table15[Unique ID],Table15[System-Owned Portion],E9347,Table15[If Material Anything Other than "Lead" in Column E,Was Material Ever Previously Lead?],G9347,Table15[Customer-Owned Portion],O9347),Table15[Unique ID],0),0)))</f>
        <v/>
      </c>
      <c r="X9347"/>
    </row>
    <row r="9348" spans="2:24" x14ac:dyDescent="0.25">
      <c r="B9348" s="146"/>
      <c r="C9348" s="31"/>
      <c r="D9348" s="31"/>
      <c r="E9348" s="44"/>
      <c r="F9348" s="43"/>
      <c r="G9348" s="84"/>
      <c r="H9348" s="31"/>
      <c r="I9348" s="31"/>
      <c r="J9348" s="84"/>
      <c r="K9348" s="31"/>
      <c r="L9348" s="31"/>
      <c r="M9348" s="169"/>
      <c r="N9348" s="148"/>
      <c r="O9348" s="106"/>
      <c r="P9348" s="43"/>
      <c r="Q9348" s="31"/>
      <c r="R9348" s="84"/>
      <c r="S9348" s="31"/>
      <c r="T9348" s="31"/>
      <c r="U9348" s="169"/>
      <c r="V9348" s="150"/>
      <c r="W9348" s="141" t="str" cm="1">
        <f t="array" ref="W9348">IF(SUM(LEN(B9348:V9348))=0,"",IF(OR(OR(ISBLANK(F9348),SUM(LEN(C9348),LEN(D9348))=0),AND(NOT(E9348="Unknown"),ISBLANK(J9348)),AND(NOT(O9348="Unknown"),ISBLANK(R9348))),"Missing Information", INDEX(Table15[Entire Service Line Classification], MATCH(SUMIFS(Table15[Unique ID],Table15[System-Owned Portion],E9348,Table15[If Material Anything Other than "Lead" in Column E,Was Material Ever Previously Lead?],G9348,Table15[Customer-Owned Portion],O9348),Table15[Unique ID],0),0)))</f>
        <v/>
      </c>
      <c r="X9348"/>
    </row>
    <row r="9349" spans="2:24" x14ac:dyDescent="0.25">
      <c r="B9349" s="146"/>
      <c r="C9349" s="31"/>
      <c r="D9349" s="31"/>
      <c r="E9349" s="44"/>
      <c r="F9349" s="43"/>
      <c r="G9349" s="84"/>
      <c r="H9349" s="31"/>
      <c r="I9349" s="31"/>
      <c r="J9349" s="84"/>
      <c r="K9349" s="31"/>
      <c r="L9349" s="31"/>
      <c r="M9349" s="169"/>
      <c r="N9349" s="148"/>
      <c r="O9349" s="106"/>
      <c r="P9349" s="43"/>
      <c r="Q9349" s="31"/>
      <c r="R9349" s="84"/>
      <c r="S9349" s="31"/>
      <c r="T9349" s="31"/>
      <c r="U9349" s="169"/>
      <c r="V9349" s="150"/>
      <c r="W9349" s="141" t="str" cm="1">
        <f t="array" ref="W9349">IF(SUM(LEN(B9349:V9349))=0,"",IF(OR(OR(ISBLANK(F9349),SUM(LEN(C9349),LEN(D9349))=0),AND(NOT(E9349="Unknown"),ISBLANK(J9349)),AND(NOT(O9349="Unknown"),ISBLANK(R9349))),"Missing Information", INDEX(Table15[Entire Service Line Classification], MATCH(SUMIFS(Table15[Unique ID],Table15[System-Owned Portion],E9349,Table15[If Material Anything Other than "Lead" in Column E,Was Material Ever Previously Lead?],G9349,Table15[Customer-Owned Portion],O9349),Table15[Unique ID],0),0)))</f>
        <v/>
      </c>
      <c r="X9349"/>
    </row>
    <row r="9350" spans="2:24" x14ac:dyDescent="0.25">
      <c r="B9350" s="146"/>
      <c r="C9350" s="31"/>
      <c r="D9350" s="31"/>
      <c r="E9350" s="44"/>
      <c r="F9350" s="43"/>
      <c r="G9350" s="84"/>
      <c r="H9350" s="31"/>
      <c r="I9350" s="31"/>
      <c r="J9350" s="84"/>
      <c r="K9350" s="31"/>
      <c r="L9350" s="31"/>
      <c r="M9350" s="169"/>
      <c r="N9350" s="148"/>
      <c r="O9350" s="106"/>
      <c r="P9350" s="43"/>
      <c r="Q9350" s="31"/>
      <c r="R9350" s="84"/>
      <c r="S9350" s="31"/>
      <c r="T9350" s="31"/>
      <c r="U9350" s="169"/>
      <c r="V9350" s="150"/>
      <c r="W9350" s="141" t="str" cm="1">
        <f t="array" ref="W9350">IF(SUM(LEN(B9350:V9350))=0,"",IF(OR(OR(ISBLANK(F9350),SUM(LEN(C9350),LEN(D9350))=0),AND(NOT(E9350="Unknown"),ISBLANK(J9350)),AND(NOT(O9350="Unknown"),ISBLANK(R9350))),"Missing Information", INDEX(Table15[Entire Service Line Classification], MATCH(SUMIFS(Table15[Unique ID],Table15[System-Owned Portion],E9350,Table15[If Material Anything Other than "Lead" in Column E,Was Material Ever Previously Lead?],G9350,Table15[Customer-Owned Portion],O9350),Table15[Unique ID],0),0)))</f>
        <v/>
      </c>
      <c r="X9350"/>
    </row>
    <row r="9351" spans="2:24" x14ac:dyDescent="0.25">
      <c r="B9351" s="146"/>
      <c r="C9351" s="31"/>
      <c r="D9351" s="31"/>
      <c r="E9351" s="44"/>
      <c r="F9351" s="43"/>
      <c r="G9351" s="84"/>
      <c r="H9351" s="31"/>
      <c r="I9351" s="31"/>
      <c r="J9351" s="84"/>
      <c r="K9351" s="31"/>
      <c r="L9351" s="31"/>
      <c r="M9351" s="169"/>
      <c r="N9351" s="148"/>
      <c r="O9351" s="106"/>
      <c r="P9351" s="43"/>
      <c r="Q9351" s="31"/>
      <c r="R9351" s="84"/>
      <c r="S9351" s="31"/>
      <c r="T9351" s="31"/>
      <c r="U9351" s="169"/>
      <c r="V9351" s="150"/>
      <c r="W9351" s="141" t="str" cm="1">
        <f t="array" ref="W9351">IF(SUM(LEN(B9351:V9351))=0,"",IF(OR(OR(ISBLANK(F9351),SUM(LEN(C9351),LEN(D9351))=0),AND(NOT(E9351="Unknown"),ISBLANK(J9351)),AND(NOT(O9351="Unknown"),ISBLANK(R9351))),"Missing Information", INDEX(Table15[Entire Service Line Classification], MATCH(SUMIFS(Table15[Unique ID],Table15[System-Owned Portion],E9351,Table15[If Material Anything Other than "Lead" in Column E,Was Material Ever Previously Lead?],G9351,Table15[Customer-Owned Portion],O9351),Table15[Unique ID],0),0)))</f>
        <v/>
      </c>
      <c r="X9351"/>
    </row>
    <row r="9352" spans="2:24" x14ac:dyDescent="0.25">
      <c r="B9352" s="146"/>
      <c r="C9352" s="31"/>
      <c r="D9352" s="31"/>
      <c r="E9352" s="44"/>
      <c r="F9352" s="43"/>
      <c r="G9352" s="84"/>
      <c r="H9352" s="31"/>
      <c r="I9352" s="31"/>
      <c r="J9352" s="84"/>
      <c r="K9352" s="31"/>
      <c r="L9352" s="31"/>
      <c r="M9352" s="169"/>
      <c r="N9352" s="148"/>
      <c r="O9352" s="106"/>
      <c r="P9352" s="43"/>
      <c r="Q9352" s="31"/>
      <c r="R9352" s="84"/>
      <c r="S9352" s="31"/>
      <c r="T9352" s="31"/>
      <c r="U9352" s="169"/>
      <c r="V9352" s="150"/>
      <c r="W9352" s="141" t="str" cm="1">
        <f t="array" ref="W9352">IF(SUM(LEN(B9352:V9352))=0,"",IF(OR(OR(ISBLANK(F9352),SUM(LEN(C9352),LEN(D9352))=0),AND(NOT(E9352="Unknown"),ISBLANK(J9352)),AND(NOT(O9352="Unknown"),ISBLANK(R9352))),"Missing Information", INDEX(Table15[Entire Service Line Classification], MATCH(SUMIFS(Table15[Unique ID],Table15[System-Owned Portion],E9352,Table15[If Material Anything Other than "Lead" in Column E,Was Material Ever Previously Lead?],G9352,Table15[Customer-Owned Portion],O9352),Table15[Unique ID],0),0)))</f>
        <v/>
      </c>
      <c r="X9352"/>
    </row>
    <row r="9353" spans="2:24" x14ac:dyDescent="0.25">
      <c r="B9353" s="146"/>
      <c r="C9353" s="31"/>
      <c r="D9353" s="31"/>
      <c r="E9353" s="44"/>
      <c r="F9353" s="43"/>
      <c r="G9353" s="84"/>
      <c r="H9353" s="31"/>
      <c r="I9353" s="31"/>
      <c r="J9353" s="84"/>
      <c r="K9353" s="31"/>
      <c r="L9353" s="31"/>
      <c r="M9353" s="169"/>
      <c r="N9353" s="148"/>
      <c r="O9353" s="106"/>
      <c r="P9353" s="43"/>
      <c r="Q9353" s="31"/>
      <c r="R9353" s="84"/>
      <c r="S9353" s="31"/>
      <c r="T9353" s="31"/>
      <c r="U9353" s="169"/>
      <c r="V9353" s="150"/>
      <c r="W9353" s="141" t="str" cm="1">
        <f t="array" ref="W9353">IF(SUM(LEN(B9353:V9353))=0,"",IF(OR(OR(ISBLANK(F9353),SUM(LEN(C9353),LEN(D9353))=0),AND(NOT(E9353="Unknown"),ISBLANK(J9353)),AND(NOT(O9353="Unknown"),ISBLANK(R9353))),"Missing Information", INDEX(Table15[Entire Service Line Classification], MATCH(SUMIFS(Table15[Unique ID],Table15[System-Owned Portion],E9353,Table15[If Material Anything Other than "Lead" in Column E,Was Material Ever Previously Lead?],G9353,Table15[Customer-Owned Portion],O9353),Table15[Unique ID],0),0)))</f>
        <v/>
      </c>
      <c r="X9353"/>
    </row>
    <row r="9354" spans="2:24" x14ac:dyDescent="0.25">
      <c r="B9354" s="146"/>
      <c r="C9354" s="31"/>
      <c r="D9354" s="31"/>
      <c r="E9354" s="44"/>
      <c r="F9354" s="43"/>
      <c r="G9354" s="84"/>
      <c r="H9354" s="31"/>
      <c r="I9354" s="31"/>
      <c r="J9354" s="84"/>
      <c r="K9354" s="31"/>
      <c r="L9354" s="31"/>
      <c r="M9354" s="169"/>
      <c r="N9354" s="148"/>
      <c r="O9354" s="106"/>
      <c r="P9354" s="43"/>
      <c r="Q9354" s="31"/>
      <c r="R9354" s="84"/>
      <c r="S9354" s="31"/>
      <c r="T9354" s="31"/>
      <c r="U9354" s="169"/>
      <c r="V9354" s="150"/>
      <c r="W9354" s="141" t="str" cm="1">
        <f t="array" ref="W9354">IF(SUM(LEN(B9354:V9354))=0,"",IF(OR(OR(ISBLANK(F9354),SUM(LEN(C9354),LEN(D9354))=0),AND(NOT(E9354="Unknown"),ISBLANK(J9354)),AND(NOT(O9354="Unknown"),ISBLANK(R9354))),"Missing Information", INDEX(Table15[Entire Service Line Classification], MATCH(SUMIFS(Table15[Unique ID],Table15[System-Owned Portion],E9354,Table15[If Material Anything Other than "Lead" in Column E,Was Material Ever Previously Lead?],G9354,Table15[Customer-Owned Portion],O9354),Table15[Unique ID],0),0)))</f>
        <v/>
      </c>
      <c r="X9354"/>
    </row>
    <row r="9355" spans="2:24" x14ac:dyDescent="0.25">
      <c r="B9355" s="146"/>
      <c r="C9355" s="31"/>
      <c r="D9355" s="31"/>
      <c r="E9355" s="44"/>
      <c r="F9355" s="43"/>
      <c r="G9355" s="84"/>
      <c r="H9355" s="31"/>
      <c r="I9355" s="31"/>
      <c r="J9355" s="84"/>
      <c r="K9355" s="31"/>
      <c r="L9355" s="31"/>
      <c r="M9355" s="169"/>
      <c r="N9355" s="148"/>
      <c r="O9355" s="106"/>
      <c r="P9355" s="43"/>
      <c r="Q9355" s="31"/>
      <c r="R9355" s="84"/>
      <c r="S9355" s="31"/>
      <c r="T9355" s="31"/>
      <c r="U9355" s="169"/>
      <c r="V9355" s="150"/>
      <c r="W9355" s="141" t="str" cm="1">
        <f t="array" ref="W9355">IF(SUM(LEN(B9355:V9355))=0,"",IF(OR(OR(ISBLANK(F9355),SUM(LEN(C9355),LEN(D9355))=0),AND(NOT(E9355="Unknown"),ISBLANK(J9355)),AND(NOT(O9355="Unknown"),ISBLANK(R9355))),"Missing Information", INDEX(Table15[Entire Service Line Classification], MATCH(SUMIFS(Table15[Unique ID],Table15[System-Owned Portion],E9355,Table15[If Material Anything Other than "Lead" in Column E,Was Material Ever Previously Lead?],G9355,Table15[Customer-Owned Portion],O9355),Table15[Unique ID],0),0)))</f>
        <v/>
      </c>
      <c r="X9355"/>
    </row>
    <row r="9356" spans="2:24" x14ac:dyDescent="0.25">
      <c r="B9356" s="146"/>
      <c r="C9356" s="31"/>
      <c r="D9356" s="31"/>
      <c r="E9356" s="44"/>
      <c r="F9356" s="43"/>
      <c r="G9356" s="84"/>
      <c r="H9356" s="31"/>
      <c r="I9356" s="31"/>
      <c r="J9356" s="84"/>
      <c r="K9356" s="31"/>
      <c r="L9356" s="31"/>
      <c r="M9356" s="169"/>
      <c r="N9356" s="148"/>
      <c r="O9356" s="106"/>
      <c r="P9356" s="43"/>
      <c r="Q9356" s="31"/>
      <c r="R9356" s="84"/>
      <c r="S9356" s="31"/>
      <c r="T9356" s="31"/>
      <c r="U9356" s="169"/>
      <c r="V9356" s="150"/>
      <c r="W9356" s="141" t="str" cm="1">
        <f t="array" ref="W9356">IF(SUM(LEN(B9356:V9356))=0,"",IF(OR(OR(ISBLANK(F9356),SUM(LEN(C9356),LEN(D9356))=0),AND(NOT(E9356="Unknown"),ISBLANK(J9356)),AND(NOT(O9356="Unknown"),ISBLANK(R9356))),"Missing Information", INDEX(Table15[Entire Service Line Classification], MATCH(SUMIFS(Table15[Unique ID],Table15[System-Owned Portion],E9356,Table15[If Material Anything Other than "Lead" in Column E,Was Material Ever Previously Lead?],G9356,Table15[Customer-Owned Portion],O9356),Table15[Unique ID],0),0)))</f>
        <v/>
      </c>
      <c r="X9356"/>
    </row>
    <row r="9357" spans="2:24" x14ac:dyDescent="0.25">
      <c r="B9357" s="146"/>
      <c r="C9357" s="31"/>
      <c r="D9357" s="31"/>
      <c r="E9357" s="44"/>
      <c r="F9357" s="43"/>
      <c r="G9357" s="84"/>
      <c r="H9357" s="31"/>
      <c r="I9357" s="31"/>
      <c r="J9357" s="84"/>
      <c r="K9357" s="31"/>
      <c r="L9357" s="31"/>
      <c r="M9357" s="169"/>
      <c r="N9357" s="148"/>
      <c r="O9357" s="106"/>
      <c r="P9357" s="43"/>
      <c r="Q9357" s="31"/>
      <c r="R9357" s="84"/>
      <c r="S9357" s="31"/>
      <c r="T9357" s="31"/>
      <c r="U9357" s="169"/>
      <c r="V9357" s="150"/>
      <c r="W9357" s="141" t="str" cm="1">
        <f t="array" ref="W9357">IF(SUM(LEN(B9357:V9357))=0,"",IF(OR(OR(ISBLANK(F9357),SUM(LEN(C9357),LEN(D9357))=0),AND(NOT(E9357="Unknown"),ISBLANK(J9357)),AND(NOT(O9357="Unknown"),ISBLANK(R9357))),"Missing Information", INDEX(Table15[Entire Service Line Classification], MATCH(SUMIFS(Table15[Unique ID],Table15[System-Owned Portion],E9357,Table15[If Material Anything Other than "Lead" in Column E,Was Material Ever Previously Lead?],G9357,Table15[Customer-Owned Portion],O9357),Table15[Unique ID],0),0)))</f>
        <v/>
      </c>
      <c r="X9357"/>
    </row>
    <row r="9358" spans="2:24" x14ac:dyDescent="0.25">
      <c r="B9358" s="146"/>
      <c r="C9358" s="31"/>
      <c r="D9358" s="31"/>
      <c r="E9358" s="44"/>
      <c r="F9358" s="43"/>
      <c r="G9358" s="84"/>
      <c r="H9358" s="31"/>
      <c r="I9358" s="31"/>
      <c r="J9358" s="84"/>
      <c r="K9358" s="31"/>
      <c r="L9358" s="31"/>
      <c r="M9358" s="169"/>
      <c r="N9358" s="148"/>
      <c r="O9358" s="106"/>
      <c r="P9358" s="43"/>
      <c r="Q9358" s="31"/>
      <c r="R9358" s="84"/>
      <c r="S9358" s="31"/>
      <c r="T9358" s="31"/>
      <c r="U9358" s="169"/>
      <c r="V9358" s="150"/>
      <c r="W9358" s="141" t="str" cm="1">
        <f t="array" ref="W9358">IF(SUM(LEN(B9358:V9358))=0,"",IF(OR(OR(ISBLANK(F9358),SUM(LEN(C9358),LEN(D9358))=0),AND(NOT(E9358="Unknown"),ISBLANK(J9358)),AND(NOT(O9358="Unknown"),ISBLANK(R9358))),"Missing Information", INDEX(Table15[Entire Service Line Classification], MATCH(SUMIFS(Table15[Unique ID],Table15[System-Owned Portion],E9358,Table15[If Material Anything Other than "Lead" in Column E,Was Material Ever Previously Lead?],G9358,Table15[Customer-Owned Portion],O9358),Table15[Unique ID],0),0)))</f>
        <v/>
      </c>
      <c r="X9358"/>
    </row>
    <row r="9359" spans="2:24" x14ac:dyDescent="0.25">
      <c r="B9359" s="146"/>
      <c r="C9359" s="31"/>
      <c r="D9359" s="31"/>
      <c r="E9359" s="44"/>
      <c r="F9359" s="43"/>
      <c r="G9359" s="84"/>
      <c r="H9359" s="31"/>
      <c r="I9359" s="31"/>
      <c r="J9359" s="84"/>
      <c r="K9359" s="31"/>
      <c r="L9359" s="31"/>
      <c r="M9359" s="169"/>
      <c r="N9359" s="148"/>
      <c r="O9359" s="106"/>
      <c r="P9359" s="43"/>
      <c r="Q9359" s="31"/>
      <c r="R9359" s="84"/>
      <c r="S9359" s="31"/>
      <c r="T9359" s="31"/>
      <c r="U9359" s="169"/>
      <c r="V9359" s="150"/>
      <c r="W9359" s="141" t="str" cm="1">
        <f t="array" ref="W9359">IF(SUM(LEN(B9359:V9359))=0,"",IF(OR(OR(ISBLANK(F9359),SUM(LEN(C9359),LEN(D9359))=0),AND(NOT(E9359="Unknown"),ISBLANK(J9359)),AND(NOT(O9359="Unknown"),ISBLANK(R9359))),"Missing Information", INDEX(Table15[Entire Service Line Classification], MATCH(SUMIFS(Table15[Unique ID],Table15[System-Owned Portion],E9359,Table15[If Material Anything Other than "Lead" in Column E,Was Material Ever Previously Lead?],G9359,Table15[Customer-Owned Portion],O9359),Table15[Unique ID],0),0)))</f>
        <v/>
      </c>
      <c r="X9359"/>
    </row>
    <row r="9360" spans="2:24" x14ac:dyDescent="0.25">
      <c r="B9360" s="146"/>
      <c r="C9360" s="31"/>
      <c r="D9360" s="31"/>
      <c r="E9360" s="44"/>
      <c r="F9360" s="43"/>
      <c r="G9360" s="84"/>
      <c r="H9360" s="31"/>
      <c r="I9360" s="31"/>
      <c r="J9360" s="84"/>
      <c r="K9360" s="31"/>
      <c r="L9360" s="31"/>
      <c r="M9360" s="169"/>
      <c r="N9360" s="148"/>
      <c r="O9360" s="106"/>
      <c r="P9360" s="43"/>
      <c r="Q9360" s="31"/>
      <c r="R9360" s="84"/>
      <c r="S9360" s="31"/>
      <c r="T9360" s="31"/>
      <c r="U9360" s="169"/>
      <c r="V9360" s="150"/>
      <c r="W9360" s="141" t="str" cm="1">
        <f t="array" ref="W9360">IF(SUM(LEN(B9360:V9360))=0,"",IF(OR(OR(ISBLANK(F9360),SUM(LEN(C9360),LEN(D9360))=0),AND(NOT(E9360="Unknown"),ISBLANK(J9360)),AND(NOT(O9360="Unknown"),ISBLANK(R9360))),"Missing Information", INDEX(Table15[Entire Service Line Classification], MATCH(SUMIFS(Table15[Unique ID],Table15[System-Owned Portion],E9360,Table15[If Material Anything Other than "Lead" in Column E,Was Material Ever Previously Lead?],G9360,Table15[Customer-Owned Portion],O9360),Table15[Unique ID],0),0)))</f>
        <v/>
      </c>
      <c r="X9360"/>
    </row>
    <row r="9361" spans="2:24" x14ac:dyDescent="0.25">
      <c r="B9361" s="146"/>
      <c r="C9361" s="31"/>
      <c r="D9361" s="31"/>
      <c r="E9361" s="44"/>
      <c r="F9361" s="43"/>
      <c r="G9361" s="84"/>
      <c r="H9361" s="31"/>
      <c r="I9361" s="31"/>
      <c r="J9361" s="84"/>
      <c r="K9361" s="31"/>
      <c r="L9361" s="31"/>
      <c r="M9361" s="169"/>
      <c r="N9361" s="148"/>
      <c r="O9361" s="106"/>
      <c r="P9361" s="43"/>
      <c r="Q9361" s="31"/>
      <c r="R9361" s="84"/>
      <c r="S9361" s="31"/>
      <c r="T9361" s="31"/>
      <c r="U9361" s="169"/>
      <c r="V9361" s="150"/>
      <c r="W9361" s="141" t="str" cm="1">
        <f t="array" ref="W9361">IF(SUM(LEN(B9361:V9361))=0,"",IF(OR(OR(ISBLANK(F9361),SUM(LEN(C9361),LEN(D9361))=0),AND(NOT(E9361="Unknown"),ISBLANK(J9361)),AND(NOT(O9361="Unknown"),ISBLANK(R9361))),"Missing Information", INDEX(Table15[Entire Service Line Classification], MATCH(SUMIFS(Table15[Unique ID],Table15[System-Owned Portion],E9361,Table15[If Material Anything Other than "Lead" in Column E,Was Material Ever Previously Lead?],G9361,Table15[Customer-Owned Portion],O9361),Table15[Unique ID],0),0)))</f>
        <v/>
      </c>
      <c r="X9361"/>
    </row>
    <row r="9362" spans="2:24" x14ac:dyDescent="0.25">
      <c r="B9362" s="146"/>
      <c r="C9362" s="31"/>
      <c r="D9362" s="31"/>
      <c r="E9362" s="44"/>
      <c r="F9362" s="43"/>
      <c r="G9362" s="84"/>
      <c r="H9362" s="31"/>
      <c r="I9362" s="31"/>
      <c r="J9362" s="84"/>
      <c r="K9362" s="31"/>
      <c r="L9362" s="31"/>
      <c r="M9362" s="169"/>
      <c r="N9362" s="148"/>
      <c r="O9362" s="106"/>
      <c r="P9362" s="43"/>
      <c r="Q9362" s="31"/>
      <c r="R9362" s="84"/>
      <c r="S9362" s="31"/>
      <c r="T9362" s="31"/>
      <c r="U9362" s="169"/>
      <c r="V9362" s="150"/>
      <c r="W9362" s="141" t="str" cm="1">
        <f t="array" ref="W9362">IF(SUM(LEN(B9362:V9362))=0,"",IF(OR(OR(ISBLANK(F9362),SUM(LEN(C9362),LEN(D9362))=0),AND(NOT(E9362="Unknown"),ISBLANK(J9362)),AND(NOT(O9362="Unknown"),ISBLANK(R9362))),"Missing Information", INDEX(Table15[Entire Service Line Classification], MATCH(SUMIFS(Table15[Unique ID],Table15[System-Owned Portion],E9362,Table15[If Material Anything Other than "Lead" in Column E,Was Material Ever Previously Lead?],G9362,Table15[Customer-Owned Portion],O9362),Table15[Unique ID],0),0)))</f>
        <v/>
      </c>
      <c r="X9362"/>
    </row>
    <row r="9363" spans="2:24" x14ac:dyDescent="0.25">
      <c r="B9363" s="146"/>
      <c r="C9363" s="31"/>
      <c r="D9363" s="31"/>
      <c r="E9363" s="44"/>
      <c r="F9363" s="43"/>
      <c r="G9363" s="84"/>
      <c r="H9363" s="31"/>
      <c r="I9363" s="31"/>
      <c r="J9363" s="84"/>
      <c r="K9363" s="31"/>
      <c r="L9363" s="31"/>
      <c r="M9363" s="169"/>
      <c r="N9363" s="148"/>
      <c r="O9363" s="106"/>
      <c r="P9363" s="43"/>
      <c r="Q9363" s="31"/>
      <c r="R9363" s="84"/>
      <c r="S9363" s="31"/>
      <c r="T9363" s="31"/>
      <c r="U9363" s="169"/>
      <c r="V9363" s="150"/>
      <c r="W9363" s="141" t="str" cm="1">
        <f t="array" ref="W9363">IF(SUM(LEN(B9363:V9363))=0,"",IF(OR(OR(ISBLANK(F9363),SUM(LEN(C9363),LEN(D9363))=0),AND(NOT(E9363="Unknown"),ISBLANK(J9363)),AND(NOT(O9363="Unknown"),ISBLANK(R9363))),"Missing Information", INDEX(Table15[Entire Service Line Classification], MATCH(SUMIFS(Table15[Unique ID],Table15[System-Owned Portion],E9363,Table15[If Material Anything Other than "Lead" in Column E,Was Material Ever Previously Lead?],G9363,Table15[Customer-Owned Portion],O9363),Table15[Unique ID],0),0)))</f>
        <v/>
      </c>
      <c r="X9363"/>
    </row>
    <row r="9364" spans="2:24" x14ac:dyDescent="0.25">
      <c r="B9364" s="146"/>
      <c r="C9364" s="31"/>
      <c r="D9364" s="31"/>
      <c r="E9364" s="44"/>
      <c r="F9364" s="43"/>
      <c r="G9364" s="84"/>
      <c r="H9364" s="31"/>
      <c r="I9364" s="31"/>
      <c r="J9364" s="84"/>
      <c r="K9364" s="31"/>
      <c r="L9364" s="31"/>
      <c r="M9364" s="169"/>
      <c r="N9364" s="148"/>
      <c r="O9364" s="106"/>
      <c r="P9364" s="43"/>
      <c r="Q9364" s="31"/>
      <c r="R9364" s="84"/>
      <c r="S9364" s="31"/>
      <c r="T9364" s="31"/>
      <c r="U9364" s="169"/>
      <c r="V9364" s="150"/>
      <c r="W9364" s="141" t="str" cm="1">
        <f t="array" ref="W9364">IF(SUM(LEN(B9364:V9364))=0,"",IF(OR(OR(ISBLANK(F9364),SUM(LEN(C9364),LEN(D9364))=0),AND(NOT(E9364="Unknown"),ISBLANK(J9364)),AND(NOT(O9364="Unknown"),ISBLANK(R9364))),"Missing Information", INDEX(Table15[Entire Service Line Classification], MATCH(SUMIFS(Table15[Unique ID],Table15[System-Owned Portion],E9364,Table15[If Material Anything Other than "Lead" in Column E,Was Material Ever Previously Lead?],G9364,Table15[Customer-Owned Portion],O9364),Table15[Unique ID],0),0)))</f>
        <v/>
      </c>
      <c r="X9364"/>
    </row>
    <row r="9365" spans="2:24" x14ac:dyDescent="0.25">
      <c r="B9365" s="146"/>
      <c r="C9365" s="31"/>
      <c r="D9365" s="31"/>
      <c r="E9365" s="44"/>
      <c r="F9365" s="43"/>
      <c r="G9365" s="84"/>
      <c r="H9365" s="31"/>
      <c r="I9365" s="31"/>
      <c r="J9365" s="84"/>
      <c r="K9365" s="31"/>
      <c r="L9365" s="31"/>
      <c r="M9365" s="169"/>
      <c r="N9365" s="148"/>
      <c r="O9365" s="106"/>
      <c r="P9365" s="43"/>
      <c r="Q9365" s="31"/>
      <c r="R9365" s="84"/>
      <c r="S9365" s="31"/>
      <c r="T9365" s="31"/>
      <c r="U9365" s="169"/>
      <c r="V9365" s="150"/>
      <c r="W9365" s="141" t="str" cm="1">
        <f t="array" ref="W9365">IF(SUM(LEN(B9365:V9365))=0,"",IF(OR(OR(ISBLANK(F9365),SUM(LEN(C9365),LEN(D9365))=0),AND(NOT(E9365="Unknown"),ISBLANK(J9365)),AND(NOT(O9365="Unknown"),ISBLANK(R9365))),"Missing Information", INDEX(Table15[Entire Service Line Classification], MATCH(SUMIFS(Table15[Unique ID],Table15[System-Owned Portion],E9365,Table15[If Material Anything Other than "Lead" in Column E,Was Material Ever Previously Lead?],G9365,Table15[Customer-Owned Portion],O9365),Table15[Unique ID],0),0)))</f>
        <v/>
      </c>
      <c r="X9365"/>
    </row>
    <row r="9366" spans="2:24" x14ac:dyDescent="0.25">
      <c r="B9366" s="146"/>
      <c r="C9366" s="31"/>
      <c r="D9366" s="31"/>
      <c r="E9366" s="44"/>
      <c r="F9366" s="43"/>
      <c r="G9366" s="84"/>
      <c r="H9366" s="31"/>
      <c r="I9366" s="31"/>
      <c r="J9366" s="84"/>
      <c r="K9366" s="31"/>
      <c r="L9366" s="31"/>
      <c r="M9366" s="169"/>
      <c r="N9366" s="148"/>
      <c r="O9366" s="106"/>
      <c r="P9366" s="43"/>
      <c r="Q9366" s="31"/>
      <c r="R9366" s="84"/>
      <c r="S9366" s="31"/>
      <c r="T9366" s="31"/>
      <c r="U9366" s="169"/>
      <c r="V9366" s="150"/>
      <c r="W9366" s="141" t="str" cm="1">
        <f t="array" ref="W9366">IF(SUM(LEN(B9366:V9366))=0,"",IF(OR(OR(ISBLANK(F9366),SUM(LEN(C9366),LEN(D9366))=0),AND(NOT(E9366="Unknown"),ISBLANK(J9366)),AND(NOT(O9366="Unknown"),ISBLANK(R9366))),"Missing Information", INDEX(Table15[Entire Service Line Classification], MATCH(SUMIFS(Table15[Unique ID],Table15[System-Owned Portion],E9366,Table15[If Material Anything Other than "Lead" in Column E,Was Material Ever Previously Lead?],G9366,Table15[Customer-Owned Portion],O9366),Table15[Unique ID],0),0)))</f>
        <v/>
      </c>
      <c r="X9366"/>
    </row>
    <row r="9367" spans="2:24" x14ac:dyDescent="0.25">
      <c r="B9367" s="146"/>
      <c r="C9367" s="31"/>
      <c r="D9367" s="31"/>
      <c r="E9367" s="44"/>
      <c r="F9367" s="43"/>
      <c r="G9367" s="84"/>
      <c r="H9367" s="31"/>
      <c r="I9367" s="31"/>
      <c r="J9367" s="84"/>
      <c r="K9367" s="31"/>
      <c r="L9367" s="31"/>
      <c r="M9367" s="169"/>
      <c r="N9367" s="148"/>
      <c r="O9367" s="106"/>
      <c r="P9367" s="43"/>
      <c r="Q9367" s="31"/>
      <c r="R9367" s="84"/>
      <c r="S9367" s="31"/>
      <c r="T9367" s="31"/>
      <c r="U9367" s="169"/>
      <c r="V9367" s="150"/>
      <c r="W9367" s="141" t="str" cm="1">
        <f t="array" ref="W9367">IF(SUM(LEN(B9367:V9367))=0,"",IF(OR(OR(ISBLANK(F9367),SUM(LEN(C9367),LEN(D9367))=0),AND(NOT(E9367="Unknown"),ISBLANK(J9367)),AND(NOT(O9367="Unknown"),ISBLANK(R9367))),"Missing Information", INDEX(Table15[Entire Service Line Classification], MATCH(SUMIFS(Table15[Unique ID],Table15[System-Owned Portion],E9367,Table15[If Material Anything Other than "Lead" in Column E,Was Material Ever Previously Lead?],G9367,Table15[Customer-Owned Portion],O9367),Table15[Unique ID],0),0)))</f>
        <v/>
      </c>
      <c r="X9367"/>
    </row>
    <row r="9368" spans="2:24" x14ac:dyDescent="0.25">
      <c r="B9368" s="146"/>
      <c r="C9368" s="31"/>
      <c r="D9368" s="31"/>
      <c r="E9368" s="44"/>
      <c r="F9368" s="43"/>
      <c r="G9368" s="84"/>
      <c r="H9368" s="31"/>
      <c r="I9368" s="31"/>
      <c r="J9368" s="84"/>
      <c r="K9368" s="31"/>
      <c r="L9368" s="31"/>
      <c r="M9368" s="169"/>
      <c r="N9368" s="148"/>
      <c r="O9368" s="106"/>
      <c r="P9368" s="43"/>
      <c r="Q9368" s="31"/>
      <c r="R9368" s="84"/>
      <c r="S9368" s="31"/>
      <c r="T9368" s="31"/>
      <c r="U9368" s="169"/>
      <c r="V9368" s="150"/>
      <c r="W9368" s="141" t="str" cm="1">
        <f t="array" ref="W9368">IF(SUM(LEN(B9368:V9368))=0,"",IF(OR(OR(ISBLANK(F9368),SUM(LEN(C9368),LEN(D9368))=0),AND(NOT(E9368="Unknown"),ISBLANK(J9368)),AND(NOT(O9368="Unknown"),ISBLANK(R9368))),"Missing Information", INDEX(Table15[Entire Service Line Classification], MATCH(SUMIFS(Table15[Unique ID],Table15[System-Owned Portion],E9368,Table15[If Material Anything Other than "Lead" in Column E,Was Material Ever Previously Lead?],G9368,Table15[Customer-Owned Portion],O9368),Table15[Unique ID],0),0)))</f>
        <v/>
      </c>
      <c r="X9368"/>
    </row>
    <row r="9369" spans="2:24" x14ac:dyDescent="0.25">
      <c r="B9369" s="146"/>
      <c r="C9369" s="31"/>
      <c r="D9369" s="31"/>
      <c r="E9369" s="44"/>
      <c r="F9369" s="43"/>
      <c r="G9369" s="84"/>
      <c r="H9369" s="31"/>
      <c r="I9369" s="31"/>
      <c r="J9369" s="84"/>
      <c r="K9369" s="31"/>
      <c r="L9369" s="31"/>
      <c r="M9369" s="169"/>
      <c r="N9369" s="148"/>
      <c r="O9369" s="106"/>
      <c r="P9369" s="43"/>
      <c r="Q9369" s="31"/>
      <c r="R9369" s="84"/>
      <c r="S9369" s="31"/>
      <c r="T9369" s="31"/>
      <c r="U9369" s="169"/>
      <c r="V9369" s="150"/>
      <c r="W9369" s="141" t="str" cm="1">
        <f t="array" ref="W9369">IF(SUM(LEN(B9369:V9369))=0,"",IF(OR(OR(ISBLANK(F9369),SUM(LEN(C9369),LEN(D9369))=0),AND(NOT(E9369="Unknown"),ISBLANK(J9369)),AND(NOT(O9369="Unknown"),ISBLANK(R9369))),"Missing Information", INDEX(Table15[Entire Service Line Classification], MATCH(SUMIFS(Table15[Unique ID],Table15[System-Owned Portion],E9369,Table15[If Material Anything Other than "Lead" in Column E,Was Material Ever Previously Lead?],G9369,Table15[Customer-Owned Portion],O9369),Table15[Unique ID],0),0)))</f>
        <v/>
      </c>
      <c r="X9369"/>
    </row>
    <row r="9370" spans="2:24" x14ac:dyDescent="0.25">
      <c r="B9370" s="146"/>
      <c r="C9370" s="31"/>
      <c r="D9370" s="31"/>
      <c r="E9370" s="44"/>
      <c r="F9370" s="43"/>
      <c r="G9370" s="84"/>
      <c r="H9370" s="31"/>
      <c r="I9370" s="31"/>
      <c r="J9370" s="84"/>
      <c r="K9370" s="31"/>
      <c r="L9370" s="31"/>
      <c r="M9370" s="169"/>
      <c r="N9370" s="148"/>
      <c r="O9370" s="106"/>
      <c r="P9370" s="43"/>
      <c r="Q9370" s="31"/>
      <c r="R9370" s="84"/>
      <c r="S9370" s="31"/>
      <c r="T9370" s="31"/>
      <c r="U9370" s="169"/>
      <c r="V9370" s="150"/>
      <c r="W9370" s="141" t="str" cm="1">
        <f t="array" ref="W9370">IF(SUM(LEN(B9370:V9370))=0,"",IF(OR(OR(ISBLANK(F9370),SUM(LEN(C9370),LEN(D9370))=0),AND(NOT(E9370="Unknown"),ISBLANK(J9370)),AND(NOT(O9370="Unknown"),ISBLANK(R9370))),"Missing Information", INDEX(Table15[Entire Service Line Classification], MATCH(SUMIFS(Table15[Unique ID],Table15[System-Owned Portion],E9370,Table15[If Material Anything Other than "Lead" in Column E,Was Material Ever Previously Lead?],G9370,Table15[Customer-Owned Portion],O9370),Table15[Unique ID],0),0)))</f>
        <v/>
      </c>
      <c r="X9370"/>
    </row>
    <row r="9371" spans="2:24" x14ac:dyDescent="0.25">
      <c r="B9371" s="146"/>
      <c r="C9371" s="31"/>
      <c r="D9371" s="31"/>
      <c r="E9371" s="44"/>
      <c r="F9371" s="43"/>
      <c r="G9371" s="84"/>
      <c r="H9371" s="31"/>
      <c r="I9371" s="31"/>
      <c r="J9371" s="84"/>
      <c r="K9371" s="31"/>
      <c r="L9371" s="31"/>
      <c r="M9371" s="169"/>
      <c r="N9371" s="148"/>
      <c r="O9371" s="106"/>
      <c r="P9371" s="43"/>
      <c r="Q9371" s="31"/>
      <c r="R9371" s="84"/>
      <c r="S9371" s="31"/>
      <c r="T9371" s="31"/>
      <c r="U9371" s="169"/>
      <c r="V9371" s="150"/>
      <c r="W9371" s="141" t="str" cm="1">
        <f t="array" ref="W9371">IF(SUM(LEN(B9371:V9371))=0,"",IF(OR(OR(ISBLANK(F9371),SUM(LEN(C9371),LEN(D9371))=0),AND(NOT(E9371="Unknown"),ISBLANK(J9371)),AND(NOT(O9371="Unknown"),ISBLANK(R9371))),"Missing Information", INDEX(Table15[Entire Service Line Classification], MATCH(SUMIFS(Table15[Unique ID],Table15[System-Owned Portion],E9371,Table15[If Material Anything Other than "Lead" in Column E,Was Material Ever Previously Lead?],G9371,Table15[Customer-Owned Portion],O9371),Table15[Unique ID],0),0)))</f>
        <v/>
      </c>
      <c r="X9371"/>
    </row>
    <row r="9372" spans="2:24" x14ac:dyDescent="0.25">
      <c r="B9372" s="146"/>
      <c r="C9372" s="31"/>
      <c r="D9372" s="31"/>
      <c r="E9372" s="44"/>
      <c r="F9372" s="43"/>
      <c r="G9372" s="84"/>
      <c r="H9372" s="31"/>
      <c r="I9372" s="31"/>
      <c r="J9372" s="84"/>
      <c r="K9372" s="31"/>
      <c r="L9372" s="31"/>
      <c r="M9372" s="169"/>
      <c r="N9372" s="148"/>
      <c r="O9372" s="106"/>
      <c r="P9372" s="43"/>
      <c r="Q9372" s="31"/>
      <c r="R9372" s="84"/>
      <c r="S9372" s="31"/>
      <c r="T9372" s="31"/>
      <c r="U9372" s="169"/>
      <c r="V9372" s="150"/>
      <c r="W9372" s="141" t="str" cm="1">
        <f t="array" ref="W9372">IF(SUM(LEN(B9372:V9372))=0,"",IF(OR(OR(ISBLANK(F9372),SUM(LEN(C9372),LEN(D9372))=0),AND(NOT(E9372="Unknown"),ISBLANK(J9372)),AND(NOT(O9372="Unknown"),ISBLANK(R9372))),"Missing Information", INDEX(Table15[Entire Service Line Classification], MATCH(SUMIFS(Table15[Unique ID],Table15[System-Owned Portion],E9372,Table15[If Material Anything Other than "Lead" in Column E,Was Material Ever Previously Lead?],G9372,Table15[Customer-Owned Portion],O9372),Table15[Unique ID],0),0)))</f>
        <v/>
      </c>
      <c r="X9372"/>
    </row>
    <row r="9373" spans="2:24" x14ac:dyDescent="0.25">
      <c r="B9373" s="146"/>
      <c r="C9373" s="31"/>
      <c r="D9373" s="31"/>
      <c r="E9373" s="44"/>
      <c r="F9373" s="43"/>
      <c r="G9373" s="84"/>
      <c r="H9373" s="31"/>
      <c r="I9373" s="31"/>
      <c r="J9373" s="84"/>
      <c r="K9373" s="31"/>
      <c r="L9373" s="31"/>
      <c r="M9373" s="169"/>
      <c r="N9373" s="148"/>
      <c r="O9373" s="106"/>
      <c r="P9373" s="43"/>
      <c r="Q9373" s="31"/>
      <c r="R9373" s="84"/>
      <c r="S9373" s="31"/>
      <c r="T9373" s="31"/>
      <c r="U9373" s="169"/>
      <c r="V9373" s="150"/>
      <c r="W9373" s="141" t="str" cm="1">
        <f t="array" ref="W9373">IF(SUM(LEN(B9373:V9373))=0,"",IF(OR(OR(ISBLANK(F9373),SUM(LEN(C9373),LEN(D9373))=0),AND(NOT(E9373="Unknown"),ISBLANK(J9373)),AND(NOT(O9373="Unknown"),ISBLANK(R9373))),"Missing Information", INDEX(Table15[Entire Service Line Classification], MATCH(SUMIFS(Table15[Unique ID],Table15[System-Owned Portion],E9373,Table15[If Material Anything Other than "Lead" in Column E,Was Material Ever Previously Lead?],G9373,Table15[Customer-Owned Portion],O9373),Table15[Unique ID],0),0)))</f>
        <v/>
      </c>
      <c r="X9373"/>
    </row>
    <row r="9374" spans="2:24" x14ac:dyDescent="0.25">
      <c r="B9374" s="146"/>
      <c r="C9374" s="31"/>
      <c r="D9374" s="31"/>
      <c r="E9374" s="44"/>
      <c r="F9374" s="43"/>
      <c r="G9374" s="84"/>
      <c r="H9374" s="31"/>
      <c r="I9374" s="31"/>
      <c r="J9374" s="84"/>
      <c r="K9374" s="31"/>
      <c r="L9374" s="31"/>
      <c r="M9374" s="169"/>
      <c r="N9374" s="148"/>
      <c r="O9374" s="106"/>
      <c r="P9374" s="43"/>
      <c r="Q9374" s="31"/>
      <c r="R9374" s="84"/>
      <c r="S9374" s="31"/>
      <c r="T9374" s="31"/>
      <c r="U9374" s="169"/>
      <c r="V9374" s="150"/>
      <c r="W9374" s="141" t="str" cm="1">
        <f t="array" ref="W9374">IF(SUM(LEN(B9374:V9374))=0,"",IF(OR(OR(ISBLANK(F9374),SUM(LEN(C9374),LEN(D9374))=0),AND(NOT(E9374="Unknown"),ISBLANK(J9374)),AND(NOT(O9374="Unknown"),ISBLANK(R9374))),"Missing Information", INDEX(Table15[Entire Service Line Classification], MATCH(SUMIFS(Table15[Unique ID],Table15[System-Owned Portion],E9374,Table15[If Material Anything Other than "Lead" in Column E,Was Material Ever Previously Lead?],G9374,Table15[Customer-Owned Portion],O9374),Table15[Unique ID],0),0)))</f>
        <v/>
      </c>
      <c r="X9374"/>
    </row>
    <row r="9375" spans="2:24" x14ac:dyDescent="0.25">
      <c r="B9375" s="146"/>
      <c r="C9375" s="31"/>
      <c r="D9375" s="31"/>
      <c r="E9375" s="44"/>
      <c r="F9375" s="43"/>
      <c r="G9375" s="84"/>
      <c r="H9375" s="31"/>
      <c r="I9375" s="31"/>
      <c r="J9375" s="84"/>
      <c r="K9375" s="31"/>
      <c r="L9375" s="31"/>
      <c r="M9375" s="169"/>
      <c r="N9375" s="148"/>
      <c r="O9375" s="106"/>
      <c r="P9375" s="43"/>
      <c r="Q9375" s="31"/>
      <c r="R9375" s="84"/>
      <c r="S9375" s="31"/>
      <c r="T9375" s="31"/>
      <c r="U9375" s="169"/>
      <c r="V9375" s="150"/>
      <c r="W9375" s="141" t="str" cm="1">
        <f t="array" ref="W9375">IF(SUM(LEN(B9375:V9375))=0,"",IF(OR(OR(ISBLANK(F9375),SUM(LEN(C9375),LEN(D9375))=0),AND(NOT(E9375="Unknown"),ISBLANK(J9375)),AND(NOT(O9375="Unknown"),ISBLANK(R9375))),"Missing Information", INDEX(Table15[Entire Service Line Classification], MATCH(SUMIFS(Table15[Unique ID],Table15[System-Owned Portion],E9375,Table15[If Material Anything Other than "Lead" in Column E,Was Material Ever Previously Lead?],G9375,Table15[Customer-Owned Portion],O9375),Table15[Unique ID],0),0)))</f>
        <v/>
      </c>
      <c r="X9375"/>
    </row>
    <row r="9376" spans="2:24" x14ac:dyDescent="0.25">
      <c r="B9376" s="146"/>
      <c r="C9376" s="31"/>
      <c r="D9376" s="31"/>
      <c r="E9376" s="44"/>
      <c r="F9376" s="43"/>
      <c r="G9376" s="84"/>
      <c r="H9376" s="31"/>
      <c r="I9376" s="31"/>
      <c r="J9376" s="84"/>
      <c r="K9376" s="31"/>
      <c r="L9376" s="31"/>
      <c r="M9376" s="169"/>
      <c r="N9376" s="148"/>
      <c r="O9376" s="106"/>
      <c r="P9376" s="43"/>
      <c r="Q9376" s="31"/>
      <c r="R9376" s="84"/>
      <c r="S9376" s="31"/>
      <c r="T9376" s="31"/>
      <c r="U9376" s="169"/>
      <c r="V9376" s="150"/>
      <c r="W9376" s="141" t="str" cm="1">
        <f t="array" ref="W9376">IF(SUM(LEN(B9376:V9376))=0,"",IF(OR(OR(ISBLANK(F9376),SUM(LEN(C9376),LEN(D9376))=0),AND(NOT(E9376="Unknown"),ISBLANK(J9376)),AND(NOT(O9376="Unknown"),ISBLANK(R9376))),"Missing Information", INDEX(Table15[Entire Service Line Classification], MATCH(SUMIFS(Table15[Unique ID],Table15[System-Owned Portion],E9376,Table15[If Material Anything Other than "Lead" in Column E,Was Material Ever Previously Lead?],G9376,Table15[Customer-Owned Portion],O9376),Table15[Unique ID],0),0)))</f>
        <v/>
      </c>
      <c r="X9376"/>
    </row>
    <row r="9377" spans="2:24" x14ac:dyDescent="0.25">
      <c r="B9377" s="146"/>
      <c r="C9377" s="31"/>
      <c r="D9377" s="31"/>
      <c r="E9377" s="44"/>
      <c r="F9377" s="43"/>
      <c r="G9377" s="84"/>
      <c r="H9377" s="31"/>
      <c r="I9377" s="31"/>
      <c r="J9377" s="84"/>
      <c r="K9377" s="31"/>
      <c r="L9377" s="31"/>
      <c r="M9377" s="169"/>
      <c r="N9377" s="148"/>
      <c r="O9377" s="106"/>
      <c r="P9377" s="43"/>
      <c r="Q9377" s="31"/>
      <c r="R9377" s="84"/>
      <c r="S9377" s="31"/>
      <c r="T9377" s="31"/>
      <c r="U9377" s="169"/>
      <c r="V9377" s="150"/>
      <c r="W9377" s="141" t="str" cm="1">
        <f t="array" ref="W9377">IF(SUM(LEN(B9377:V9377))=0,"",IF(OR(OR(ISBLANK(F9377),SUM(LEN(C9377),LEN(D9377))=0),AND(NOT(E9377="Unknown"),ISBLANK(J9377)),AND(NOT(O9377="Unknown"),ISBLANK(R9377))),"Missing Information", INDEX(Table15[Entire Service Line Classification], MATCH(SUMIFS(Table15[Unique ID],Table15[System-Owned Portion],E9377,Table15[If Material Anything Other than "Lead" in Column E,Was Material Ever Previously Lead?],G9377,Table15[Customer-Owned Portion],O9377),Table15[Unique ID],0),0)))</f>
        <v/>
      </c>
      <c r="X9377"/>
    </row>
    <row r="9378" spans="2:24" x14ac:dyDescent="0.25">
      <c r="B9378" s="146"/>
      <c r="C9378" s="31"/>
      <c r="D9378" s="31"/>
      <c r="E9378" s="44"/>
      <c r="F9378" s="43"/>
      <c r="G9378" s="84"/>
      <c r="H9378" s="31"/>
      <c r="I9378" s="31"/>
      <c r="J9378" s="84"/>
      <c r="K9378" s="31"/>
      <c r="L9378" s="31"/>
      <c r="M9378" s="169"/>
      <c r="N9378" s="148"/>
      <c r="O9378" s="106"/>
      <c r="P9378" s="43"/>
      <c r="Q9378" s="31"/>
      <c r="R9378" s="84"/>
      <c r="S9378" s="31"/>
      <c r="T9378" s="31"/>
      <c r="U9378" s="169"/>
      <c r="V9378" s="150"/>
      <c r="W9378" s="141" t="str" cm="1">
        <f t="array" ref="W9378">IF(SUM(LEN(B9378:V9378))=0,"",IF(OR(OR(ISBLANK(F9378),SUM(LEN(C9378),LEN(D9378))=0),AND(NOT(E9378="Unknown"),ISBLANK(J9378)),AND(NOT(O9378="Unknown"),ISBLANK(R9378))),"Missing Information", INDEX(Table15[Entire Service Line Classification], MATCH(SUMIFS(Table15[Unique ID],Table15[System-Owned Portion],E9378,Table15[If Material Anything Other than "Lead" in Column E,Was Material Ever Previously Lead?],G9378,Table15[Customer-Owned Portion],O9378),Table15[Unique ID],0),0)))</f>
        <v/>
      </c>
      <c r="X9378"/>
    </row>
    <row r="9379" spans="2:24" x14ac:dyDescent="0.25">
      <c r="B9379" s="146"/>
      <c r="C9379" s="31"/>
      <c r="D9379" s="31"/>
      <c r="E9379" s="44"/>
      <c r="F9379" s="43"/>
      <c r="G9379" s="84"/>
      <c r="H9379" s="31"/>
      <c r="I9379" s="31"/>
      <c r="J9379" s="84"/>
      <c r="K9379" s="31"/>
      <c r="L9379" s="31"/>
      <c r="M9379" s="169"/>
      <c r="N9379" s="148"/>
      <c r="O9379" s="106"/>
      <c r="P9379" s="43"/>
      <c r="Q9379" s="31"/>
      <c r="R9379" s="84"/>
      <c r="S9379" s="31"/>
      <c r="T9379" s="31"/>
      <c r="U9379" s="169"/>
      <c r="V9379" s="150"/>
      <c r="W9379" s="141" t="str" cm="1">
        <f t="array" ref="W9379">IF(SUM(LEN(B9379:V9379))=0,"",IF(OR(OR(ISBLANK(F9379),SUM(LEN(C9379),LEN(D9379))=0),AND(NOT(E9379="Unknown"),ISBLANK(J9379)),AND(NOT(O9379="Unknown"),ISBLANK(R9379))),"Missing Information", INDEX(Table15[Entire Service Line Classification], MATCH(SUMIFS(Table15[Unique ID],Table15[System-Owned Portion],E9379,Table15[If Material Anything Other than "Lead" in Column E,Was Material Ever Previously Lead?],G9379,Table15[Customer-Owned Portion],O9379),Table15[Unique ID],0),0)))</f>
        <v/>
      </c>
      <c r="X9379"/>
    </row>
    <row r="9380" spans="2:24" x14ac:dyDescent="0.25">
      <c r="B9380" s="146"/>
      <c r="C9380" s="31"/>
      <c r="D9380" s="31"/>
      <c r="E9380" s="44"/>
      <c r="F9380" s="43"/>
      <c r="G9380" s="84"/>
      <c r="H9380" s="31"/>
      <c r="I9380" s="31"/>
      <c r="J9380" s="84"/>
      <c r="K9380" s="31"/>
      <c r="L9380" s="31"/>
      <c r="M9380" s="169"/>
      <c r="N9380" s="148"/>
      <c r="O9380" s="106"/>
      <c r="P9380" s="43"/>
      <c r="Q9380" s="31"/>
      <c r="R9380" s="84"/>
      <c r="S9380" s="31"/>
      <c r="T9380" s="31"/>
      <c r="U9380" s="169"/>
      <c r="V9380" s="150"/>
      <c r="W9380" s="141" t="str" cm="1">
        <f t="array" ref="W9380">IF(SUM(LEN(B9380:V9380))=0,"",IF(OR(OR(ISBLANK(F9380),SUM(LEN(C9380),LEN(D9380))=0),AND(NOT(E9380="Unknown"),ISBLANK(J9380)),AND(NOT(O9380="Unknown"),ISBLANK(R9380))),"Missing Information", INDEX(Table15[Entire Service Line Classification], MATCH(SUMIFS(Table15[Unique ID],Table15[System-Owned Portion],E9380,Table15[If Material Anything Other than "Lead" in Column E,Was Material Ever Previously Lead?],G9380,Table15[Customer-Owned Portion],O9380),Table15[Unique ID],0),0)))</f>
        <v/>
      </c>
      <c r="X9380"/>
    </row>
    <row r="9381" spans="2:24" x14ac:dyDescent="0.25">
      <c r="B9381" s="146"/>
      <c r="C9381" s="31"/>
      <c r="D9381" s="31"/>
      <c r="E9381" s="44"/>
      <c r="F9381" s="43"/>
      <c r="G9381" s="84"/>
      <c r="H9381" s="31"/>
      <c r="I9381" s="31"/>
      <c r="J9381" s="84"/>
      <c r="K9381" s="31"/>
      <c r="L9381" s="31"/>
      <c r="M9381" s="169"/>
      <c r="N9381" s="148"/>
      <c r="O9381" s="106"/>
      <c r="P9381" s="43"/>
      <c r="Q9381" s="31"/>
      <c r="R9381" s="84"/>
      <c r="S9381" s="31"/>
      <c r="T9381" s="31"/>
      <c r="U9381" s="169"/>
      <c r="V9381" s="150"/>
      <c r="W9381" s="141" t="str" cm="1">
        <f t="array" ref="W9381">IF(SUM(LEN(B9381:V9381))=0,"",IF(OR(OR(ISBLANK(F9381),SUM(LEN(C9381),LEN(D9381))=0),AND(NOT(E9381="Unknown"),ISBLANK(J9381)),AND(NOT(O9381="Unknown"),ISBLANK(R9381))),"Missing Information", INDEX(Table15[Entire Service Line Classification], MATCH(SUMIFS(Table15[Unique ID],Table15[System-Owned Portion],E9381,Table15[If Material Anything Other than "Lead" in Column E,Was Material Ever Previously Lead?],G9381,Table15[Customer-Owned Portion],O9381),Table15[Unique ID],0),0)))</f>
        <v/>
      </c>
      <c r="X9381"/>
    </row>
    <row r="9382" spans="2:24" x14ac:dyDescent="0.25">
      <c r="B9382" s="146"/>
      <c r="C9382" s="31"/>
      <c r="D9382" s="31"/>
      <c r="E9382" s="44"/>
      <c r="F9382" s="43"/>
      <c r="G9382" s="84"/>
      <c r="H9382" s="31"/>
      <c r="I9382" s="31"/>
      <c r="J9382" s="84"/>
      <c r="K9382" s="31"/>
      <c r="L9382" s="31"/>
      <c r="M9382" s="169"/>
      <c r="N9382" s="148"/>
      <c r="O9382" s="106"/>
      <c r="P9382" s="43"/>
      <c r="Q9382" s="31"/>
      <c r="R9382" s="84"/>
      <c r="S9382" s="31"/>
      <c r="T9382" s="31"/>
      <c r="U9382" s="169"/>
      <c r="V9382" s="150"/>
      <c r="W9382" s="141" t="str" cm="1">
        <f t="array" ref="W9382">IF(SUM(LEN(B9382:V9382))=0,"",IF(OR(OR(ISBLANK(F9382),SUM(LEN(C9382),LEN(D9382))=0),AND(NOT(E9382="Unknown"),ISBLANK(J9382)),AND(NOT(O9382="Unknown"),ISBLANK(R9382))),"Missing Information", INDEX(Table15[Entire Service Line Classification], MATCH(SUMIFS(Table15[Unique ID],Table15[System-Owned Portion],E9382,Table15[If Material Anything Other than "Lead" in Column E,Was Material Ever Previously Lead?],G9382,Table15[Customer-Owned Portion],O9382),Table15[Unique ID],0),0)))</f>
        <v/>
      </c>
      <c r="X9382"/>
    </row>
    <row r="9383" spans="2:24" x14ac:dyDescent="0.25">
      <c r="B9383" s="146"/>
      <c r="C9383" s="31"/>
      <c r="D9383" s="31"/>
      <c r="E9383" s="44"/>
      <c r="F9383" s="43"/>
      <c r="G9383" s="84"/>
      <c r="H9383" s="31"/>
      <c r="I9383" s="31"/>
      <c r="J9383" s="84"/>
      <c r="K9383" s="31"/>
      <c r="L9383" s="31"/>
      <c r="M9383" s="169"/>
      <c r="N9383" s="148"/>
      <c r="O9383" s="106"/>
      <c r="P9383" s="43"/>
      <c r="Q9383" s="31"/>
      <c r="R9383" s="84"/>
      <c r="S9383" s="31"/>
      <c r="T9383" s="31"/>
      <c r="U9383" s="169"/>
      <c r="V9383" s="150"/>
      <c r="W9383" s="141" t="str" cm="1">
        <f t="array" ref="W9383">IF(SUM(LEN(B9383:V9383))=0,"",IF(OR(OR(ISBLANK(F9383),SUM(LEN(C9383),LEN(D9383))=0),AND(NOT(E9383="Unknown"),ISBLANK(J9383)),AND(NOT(O9383="Unknown"),ISBLANK(R9383))),"Missing Information", INDEX(Table15[Entire Service Line Classification], MATCH(SUMIFS(Table15[Unique ID],Table15[System-Owned Portion],E9383,Table15[If Material Anything Other than "Lead" in Column E,Was Material Ever Previously Lead?],G9383,Table15[Customer-Owned Portion],O9383),Table15[Unique ID],0),0)))</f>
        <v/>
      </c>
      <c r="X9383"/>
    </row>
    <row r="9384" spans="2:24" x14ac:dyDescent="0.25">
      <c r="B9384" s="146"/>
      <c r="C9384" s="31"/>
      <c r="D9384" s="31"/>
      <c r="E9384" s="44"/>
      <c r="F9384" s="43"/>
      <c r="G9384" s="84"/>
      <c r="H9384" s="31"/>
      <c r="I9384" s="31"/>
      <c r="J9384" s="84"/>
      <c r="K9384" s="31"/>
      <c r="L9384" s="31"/>
      <c r="M9384" s="169"/>
      <c r="N9384" s="148"/>
      <c r="O9384" s="106"/>
      <c r="P9384" s="43"/>
      <c r="Q9384" s="31"/>
      <c r="R9384" s="84"/>
      <c r="S9384" s="31"/>
      <c r="T9384" s="31"/>
      <c r="U9384" s="169"/>
      <c r="V9384" s="150"/>
      <c r="W9384" s="141" t="str" cm="1">
        <f t="array" ref="W9384">IF(SUM(LEN(B9384:V9384))=0,"",IF(OR(OR(ISBLANK(F9384),SUM(LEN(C9384),LEN(D9384))=0),AND(NOT(E9384="Unknown"),ISBLANK(J9384)),AND(NOT(O9384="Unknown"),ISBLANK(R9384))),"Missing Information", INDEX(Table15[Entire Service Line Classification], MATCH(SUMIFS(Table15[Unique ID],Table15[System-Owned Portion],E9384,Table15[If Material Anything Other than "Lead" in Column E,Was Material Ever Previously Lead?],G9384,Table15[Customer-Owned Portion],O9384),Table15[Unique ID],0),0)))</f>
        <v/>
      </c>
      <c r="X9384"/>
    </row>
    <row r="9385" spans="2:24" x14ac:dyDescent="0.25">
      <c r="B9385" s="146"/>
      <c r="C9385" s="31"/>
      <c r="D9385" s="31"/>
      <c r="E9385" s="44"/>
      <c r="F9385" s="43"/>
      <c r="G9385" s="84"/>
      <c r="H9385" s="31"/>
      <c r="I9385" s="31"/>
      <c r="J9385" s="84"/>
      <c r="K9385" s="31"/>
      <c r="L9385" s="31"/>
      <c r="M9385" s="169"/>
      <c r="N9385" s="148"/>
      <c r="O9385" s="106"/>
      <c r="P9385" s="43"/>
      <c r="Q9385" s="31"/>
      <c r="R9385" s="84"/>
      <c r="S9385" s="31"/>
      <c r="T9385" s="31"/>
      <c r="U9385" s="169"/>
      <c r="V9385" s="150"/>
      <c r="W9385" s="141" t="str" cm="1">
        <f t="array" ref="W9385">IF(SUM(LEN(B9385:V9385))=0,"",IF(OR(OR(ISBLANK(F9385),SUM(LEN(C9385),LEN(D9385))=0),AND(NOT(E9385="Unknown"),ISBLANK(J9385)),AND(NOT(O9385="Unknown"),ISBLANK(R9385))),"Missing Information", INDEX(Table15[Entire Service Line Classification], MATCH(SUMIFS(Table15[Unique ID],Table15[System-Owned Portion],E9385,Table15[If Material Anything Other than "Lead" in Column E,Was Material Ever Previously Lead?],G9385,Table15[Customer-Owned Portion],O9385),Table15[Unique ID],0),0)))</f>
        <v/>
      </c>
      <c r="X9385"/>
    </row>
    <row r="9386" spans="2:24" x14ac:dyDescent="0.25">
      <c r="B9386" s="146"/>
      <c r="C9386" s="31"/>
      <c r="D9386" s="31"/>
      <c r="E9386" s="44"/>
      <c r="F9386" s="43"/>
      <c r="G9386" s="84"/>
      <c r="H9386" s="31"/>
      <c r="I9386" s="31"/>
      <c r="J9386" s="84"/>
      <c r="K9386" s="31"/>
      <c r="L9386" s="31"/>
      <c r="M9386" s="169"/>
      <c r="N9386" s="148"/>
      <c r="O9386" s="106"/>
      <c r="P9386" s="43"/>
      <c r="Q9386" s="31"/>
      <c r="R9386" s="84"/>
      <c r="S9386" s="31"/>
      <c r="T9386" s="31"/>
      <c r="U9386" s="169"/>
      <c r="V9386" s="150"/>
      <c r="W9386" s="141" t="str" cm="1">
        <f t="array" ref="W9386">IF(SUM(LEN(B9386:V9386))=0,"",IF(OR(OR(ISBLANK(F9386),SUM(LEN(C9386),LEN(D9386))=0),AND(NOT(E9386="Unknown"),ISBLANK(J9386)),AND(NOT(O9386="Unknown"),ISBLANK(R9386))),"Missing Information", INDEX(Table15[Entire Service Line Classification], MATCH(SUMIFS(Table15[Unique ID],Table15[System-Owned Portion],E9386,Table15[If Material Anything Other than "Lead" in Column E,Was Material Ever Previously Lead?],G9386,Table15[Customer-Owned Portion],O9386),Table15[Unique ID],0),0)))</f>
        <v/>
      </c>
      <c r="X9386"/>
    </row>
    <row r="9387" spans="2:24" x14ac:dyDescent="0.25">
      <c r="B9387" s="146"/>
      <c r="C9387" s="31"/>
      <c r="D9387" s="31"/>
      <c r="E9387" s="44"/>
      <c r="F9387" s="43"/>
      <c r="G9387" s="84"/>
      <c r="H9387" s="31"/>
      <c r="I9387" s="31"/>
      <c r="J9387" s="84"/>
      <c r="K9387" s="31"/>
      <c r="L9387" s="31"/>
      <c r="M9387" s="169"/>
      <c r="N9387" s="148"/>
      <c r="O9387" s="106"/>
      <c r="P9387" s="43"/>
      <c r="Q9387" s="31"/>
      <c r="R9387" s="84"/>
      <c r="S9387" s="31"/>
      <c r="T9387" s="31"/>
      <c r="U9387" s="169"/>
      <c r="V9387" s="150"/>
      <c r="W9387" s="141" t="str" cm="1">
        <f t="array" ref="W9387">IF(SUM(LEN(B9387:V9387))=0,"",IF(OR(OR(ISBLANK(F9387),SUM(LEN(C9387),LEN(D9387))=0),AND(NOT(E9387="Unknown"),ISBLANK(J9387)),AND(NOT(O9387="Unknown"),ISBLANK(R9387))),"Missing Information", INDEX(Table15[Entire Service Line Classification], MATCH(SUMIFS(Table15[Unique ID],Table15[System-Owned Portion],E9387,Table15[If Material Anything Other than "Lead" in Column E,Was Material Ever Previously Lead?],G9387,Table15[Customer-Owned Portion],O9387),Table15[Unique ID],0),0)))</f>
        <v/>
      </c>
      <c r="X9387"/>
    </row>
    <row r="9388" spans="2:24" x14ac:dyDescent="0.25">
      <c r="B9388" s="146"/>
      <c r="C9388" s="31"/>
      <c r="D9388" s="31"/>
      <c r="E9388" s="44"/>
      <c r="F9388" s="43"/>
      <c r="G9388" s="84"/>
      <c r="H9388" s="31"/>
      <c r="I9388" s="31"/>
      <c r="J9388" s="84"/>
      <c r="K9388" s="31"/>
      <c r="L9388" s="31"/>
      <c r="M9388" s="169"/>
      <c r="N9388" s="148"/>
      <c r="O9388" s="106"/>
      <c r="P9388" s="43"/>
      <c r="Q9388" s="31"/>
      <c r="R9388" s="84"/>
      <c r="S9388" s="31"/>
      <c r="T9388" s="31"/>
      <c r="U9388" s="169"/>
      <c r="V9388" s="150"/>
      <c r="W9388" s="141" t="str" cm="1">
        <f t="array" ref="W9388">IF(SUM(LEN(B9388:V9388))=0,"",IF(OR(OR(ISBLANK(F9388),SUM(LEN(C9388),LEN(D9388))=0),AND(NOT(E9388="Unknown"),ISBLANK(J9388)),AND(NOT(O9388="Unknown"),ISBLANK(R9388))),"Missing Information", INDEX(Table15[Entire Service Line Classification], MATCH(SUMIFS(Table15[Unique ID],Table15[System-Owned Portion],E9388,Table15[If Material Anything Other than "Lead" in Column E,Was Material Ever Previously Lead?],G9388,Table15[Customer-Owned Portion],O9388),Table15[Unique ID],0),0)))</f>
        <v/>
      </c>
      <c r="X9388"/>
    </row>
    <row r="9389" spans="2:24" x14ac:dyDescent="0.25">
      <c r="B9389" s="146"/>
      <c r="C9389" s="31"/>
      <c r="D9389" s="31"/>
      <c r="E9389" s="44"/>
      <c r="F9389" s="43"/>
      <c r="G9389" s="84"/>
      <c r="H9389" s="31"/>
      <c r="I9389" s="31"/>
      <c r="J9389" s="84"/>
      <c r="K9389" s="31"/>
      <c r="L9389" s="31"/>
      <c r="M9389" s="169"/>
      <c r="N9389" s="148"/>
      <c r="O9389" s="106"/>
      <c r="P9389" s="43"/>
      <c r="Q9389" s="31"/>
      <c r="R9389" s="84"/>
      <c r="S9389" s="31"/>
      <c r="T9389" s="31"/>
      <c r="U9389" s="169"/>
      <c r="V9389" s="150"/>
      <c r="W9389" s="141" t="str" cm="1">
        <f t="array" ref="W9389">IF(SUM(LEN(B9389:V9389))=0,"",IF(OR(OR(ISBLANK(F9389),SUM(LEN(C9389),LEN(D9389))=0),AND(NOT(E9389="Unknown"),ISBLANK(J9389)),AND(NOT(O9389="Unknown"),ISBLANK(R9389))),"Missing Information", INDEX(Table15[Entire Service Line Classification], MATCH(SUMIFS(Table15[Unique ID],Table15[System-Owned Portion],E9389,Table15[If Material Anything Other than "Lead" in Column E,Was Material Ever Previously Lead?],G9389,Table15[Customer-Owned Portion],O9389),Table15[Unique ID],0),0)))</f>
        <v/>
      </c>
      <c r="X9389"/>
    </row>
    <row r="9390" spans="2:24" x14ac:dyDescent="0.25">
      <c r="B9390" s="146"/>
      <c r="C9390" s="31"/>
      <c r="D9390" s="31"/>
      <c r="E9390" s="44"/>
      <c r="F9390" s="43"/>
      <c r="G9390" s="84"/>
      <c r="H9390" s="31"/>
      <c r="I9390" s="31"/>
      <c r="J9390" s="84"/>
      <c r="K9390" s="31"/>
      <c r="L9390" s="31"/>
      <c r="M9390" s="169"/>
      <c r="N9390" s="148"/>
      <c r="O9390" s="106"/>
      <c r="P9390" s="43"/>
      <c r="Q9390" s="31"/>
      <c r="R9390" s="84"/>
      <c r="S9390" s="31"/>
      <c r="T9390" s="31"/>
      <c r="U9390" s="169"/>
      <c r="V9390" s="150"/>
      <c r="W9390" s="141" t="str" cm="1">
        <f t="array" ref="W9390">IF(SUM(LEN(B9390:V9390))=0,"",IF(OR(OR(ISBLANK(F9390),SUM(LEN(C9390),LEN(D9390))=0),AND(NOT(E9390="Unknown"),ISBLANK(J9390)),AND(NOT(O9390="Unknown"),ISBLANK(R9390))),"Missing Information", INDEX(Table15[Entire Service Line Classification], MATCH(SUMIFS(Table15[Unique ID],Table15[System-Owned Portion],E9390,Table15[If Material Anything Other than "Lead" in Column E,Was Material Ever Previously Lead?],G9390,Table15[Customer-Owned Portion],O9390),Table15[Unique ID],0),0)))</f>
        <v/>
      </c>
      <c r="X9390"/>
    </row>
    <row r="9391" spans="2:24" x14ac:dyDescent="0.25">
      <c r="B9391" s="146"/>
      <c r="C9391" s="31"/>
      <c r="D9391" s="31"/>
      <c r="E9391" s="44"/>
      <c r="F9391" s="43"/>
      <c r="G9391" s="84"/>
      <c r="H9391" s="31"/>
      <c r="I9391" s="31"/>
      <c r="J9391" s="84"/>
      <c r="K9391" s="31"/>
      <c r="L9391" s="31"/>
      <c r="M9391" s="169"/>
      <c r="N9391" s="148"/>
      <c r="O9391" s="106"/>
      <c r="P9391" s="43"/>
      <c r="Q9391" s="31"/>
      <c r="R9391" s="84"/>
      <c r="S9391" s="31"/>
      <c r="T9391" s="31"/>
      <c r="U9391" s="169"/>
      <c r="V9391" s="150"/>
      <c r="W9391" s="141" t="str" cm="1">
        <f t="array" ref="W9391">IF(SUM(LEN(B9391:V9391))=0,"",IF(OR(OR(ISBLANK(F9391),SUM(LEN(C9391),LEN(D9391))=0),AND(NOT(E9391="Unknown"),ISBLANK(J9391)),AND(NOT(O9391="Unknown"),ISBLANK(R9391))),"Missing Information", INDEX(Table15[Entire Service Line Classification], MATCH(SUMIFS(Table15[Unique ID],Table15[System-Owned Portion],E9391,Table15[If Material Anything Other than "Lead" in Column E,Was Material Ever Previously Lead?],G9391,Table15[Customer-Owned Portion],O9391),Table15[Unique ID],0),0)))</f>
        <v/>
      </c>
      <c r="X9391"/>
    </row>
    <row r="9392" spans="2:24" x14ac:dyDescent="0.25">
      <c r="B9392" s="146"/>
      <c r="C9392" s="31"/>
      <c r="D9392" s="31"/>
      <c r="E9392" s="44"/>
      <c r="F9392" s="43"/>
      <c r="G9392" s="84"/>
      <c r="H9392" s="31"/>
      <c r="I9392" s="31"/>
      <c r="J9392" s="84"/>
      <c r="K9392" s="31"/>
      <c r="L9392" s="31"/>
      <c r="M9392" s="169"/>
      <c r="N9392" s="148"/>
      <c r="O9392" s="106"/>
      <c r="P9392" s="43"/>
      <c r="Q9392" s="31"/>
      <c r="R9392" s="84"/>
      <c r="S9392" s="31"/>
      <c r="T9392" s="31"/>
      <c r="U9392" s="169"/>
      <c r="V9392" s="150"/>
      <c r="W9392" s="141" t="str" cm="1">
        <f t="array" ref="W9392">IF(SUM(LEN(B9392:V9392))=0,"",IF(OR(OR(ISBLANK(F9392),SUM(LEN(C9392),LEN(D9392))=0),AND(NOT(E9392="Unknown"),ISBLANK(J9392)),AND(NOT(O9392="Unknown"),ISBLANK(R9392))),"Missing Information", INDEX(Table15[Entire Service Line Classification], MATCH(SUMIFS(Table15[Unique ID],Table15[System-Owned Portion],E9392,Table15[If Material Anything Other than "Lead" in Column E,Was Material Ever Previously Lead?],G9392,Table15[Customer-Owned Portion],O9392),Table15[Unique ID],0),0)))</f>
        <v/>
      </c>
      <c r="X9392"/>
    </row>
    <row r="9393" spans="2:24" x14ac:dyDescent="0.25">
      <c r="B9393" s="146"/>
      <c r="C9393" s="31"/>
      <c r="D9393" s="31"/>
      <c r="E9393" s="44"/>
      <c r="F9393" s="43"/>
      <c r="G9393" s="84"/>
      <c r="H9393" s="31"/>
      <c r="I9393" s="31"/>
      <c r="J9393" s="84"/>
      <c r="K9393" s="31"/>
      <c r="L9393" s="31"/>
      <c r="M9393" s="169"/>
      <c r="N9393" s="148"/>
      <c r="O9393" s="106"/>
      <c r="P9393" s="43"/>
      <c r="Q9393" s="31"/>
      <c r="R9393" s="84"/>
      <c r="S9393" s="31"/>
      <c r="T9393" s="31"/>
      <c r="U9393" s="169"/>
      <c r="V9393" s="150"/>
      <c r="W9393" s="141" t="str" cm="1">
        <f t="array" ref="W9393">IF(SUM(LEN(B9393:V9393))=0,"",IF(OR(OR(ISBLANK(F9393),SUM(LEN(C9393),LEN(D9393))=0),AND(NOT(E9393="Unknown"),ISBLANK(J9393)),AND(NOT(O9393="Unknown"),ISBLANK(R9393))),"Missing Information", INDEX(Table15[Entire Service Line Classification], MATCH(SUMIFS(Table15[Unique ID],Table15[System-Owned Portion],E9393,Table15[If Material Anything Other than "Lead" in Column E,Was Material Ever Previously Lead?],G9393,Table15[Customer-Owned Portion],O9393),Table15[Unique ID],0),0)))</f>
        <v/>
      </c>
      <c r="X9393"/>
    </row>
    <row r="9394" spans="2:24" x14ac:dyDescent="0.25">
      <c r="B9394" s="146"/>
      <c r="C9394" s="31"/>
      <c r="D9394" s="31"/>
      <c r="E9394" s="44"/>
      <c r="F9394" s="43"/>
      <c r="G9394" s="84"/>
      <c r="H9394" s="31"/>
      <c r="I9394" s="31"/>
      <c r="J9394" s="84"/>
      <c r="K9394" s="31"/>
      <c r="L9394" s="31"/>
      <c r="M9394" s="169"/>
      <c r="N9394" s="148"/>
      <c r="O9394" s="106"/>
      <c r="P9394" s="43"/>
      <c r="Q9394" s="31"/>
      <c r="R9394" s="84"/>
      <c r="S9394" s="31"/>
      <c r="T9394" s="31"/>
      <c r="U9394" s="169"/>
      <c r="V9394" s="150"/>
      <c r="W9394" s="141" t="str" cm="1">
        <f t="array" ref="W9394">IF(SUM(LEN(B9394:V9394))=0,"",IF(OR(OR(ISBLANK(F9394),SUM(LEN(C9394),LEN(D9394))=0),AND(NOT(E9394="Unknown"),ISBLANK(J9394)),AND(NOT(O9394="Unknown"),ISBLANK(R9394))),"Missing Information", INDEX(Table15[Entire Service Line Classification], MATCH(SUMIFS(Table15[Unique ID],Table15[System-Owned Portion],E9394,Table15[If Material Anything Other than "Lead" in Column E,Was Material Ever Previously Lead?],G9394,Table15[Customer-Owned Portion],O9394),Table15[Unique ID],0),0)))</f>
        <v/>
      </c>
      <c r="X9394"/>
    </row>
    <row r="9395" spans="2:24" x14ac:dyDescent="0.25">
      <c r="B9395" s="146"/>
      <c r="C9395" s="31"/>
      <c r="D9395" s="31"/>
      <c r="E9395" s="44"/>
      <c r="F9395" s="43"/>
      <c r="G9395" s="84"/>
      <c r="H9395" s="31"/>
      <c r="I9395" s="31"/>
      <c r="J9395" s="84"/>
      <c r="K9395" s="31"/>
      <c r="L9395" s="31"/>
      <c r="M9395" s="169"/>
      <c r="N9395" s="148"/>
      <c r="O9395" s="106"/>
      <c r="P9395" s="43"/>
      <c r="Q9395" s="31"/>
      <c r="R9395" s="84"/>
      <c r="S9395" s="31"/>
      <c r="T9395" s="31"/>
      <c r="U9395" s="169"/>
      <c r="V9395" s="150"/>
      <c r="W9395" s="141" t="str" cm="1">
        <f t="array" ref="W9395">IF(SUM(LEN(B9395:V9395))=0,"",IF(OR(OR(ISBLANK(F9395),SUM(LEN(C9395),LEN(D9395))=0),AND(NOT(E9395="Unknown"),ISBLANK(J9395)),AND(NOT(O9395="Unknown"),ISBLANK(R9395))),"Missing Information", INDEX(Table15[Entire Service Line Classification], MATCH(SUMIFS(Table15[Unique ID],Table15[System-Owned Portion],E9395,Table15[If Material Anything Other than "Lead" in Column E,Was Material Ever Previously Lead?],G9395,Table15[Customer-Owned Portion],O9395),Table15[Unique ID],0),0)))</f>
        <v/>
      </c>
      <c r="X9395"/>
    </row>
    <row r="9396" spans="2:24" x14ac:dyDescent="0.25">
      <c r="B9396" s="146"/>
      <c r="C9396" s="31"/>
      <c r="D9396" s="31"/>
      <c r="E9396" s="44"/>
      <c r="F9396" s="43"/>
      <c r="G9396" s="84"/>
      <c r="H9396" s="31"/>
      <c r="I9396" s="31"/>
      <c r="J9396" s="84"/>
      <c r="K9396" s="31"/>
      <c r="L9396" s="31"/>
      <c r="M9396" s="169"/>
      <c r="N9396" s="148"/>
      <c r="O9396" s="106"/>
      <c r="P9396" s="43"/>
      <c r="Q9396" s="31"/>
      <c r="R9396" s="84"/>
      <c r="S9396" s="31"/>
      <c r="T9396" s="31"/>
      <c r="U9396" s="169"/>
      <c r="V9396" s="150"/>
      <c r="W9396" s="141" t="str" cm="1">
        <f t="array" ref="W9396">IF(SUM(LEN(B9396:V9396))=0,"",IF(OR(OR(ISBLANK(F9396),SUM(LEN(C9396),LEN(D9396))=0),AND(NOT(E9396="Unknown"),ISBLANK(J9396)),AND(NOT(O9396="Unknown"),ISBLANK(R9396))),"Missing Information", INDEX(Table15[Entire Service Line Classification], MATCH(SUMIFS(Table15[Unique ID],Table15[System-Owned Portion],E9396,Table15[If Material Anything Other than "Lead" in Column E,Was Material Ever Previously Lead?],G9396,Table15[Customer-Owned Portion],O9396),Table15[Unique ID],0),0)))</f>
        <v/>
      </c>
      <c r="X9396"/>
    </row>
    <row r="9397" spans="2:24" x14ac:dyDescent="0.25">
      <c r="B9397" s="146"/>
      <c r="C9397" s="31"/>
      <c r="D9397" s="31"/>
      <c r="E9397" s="44"/>
      <c r="F9397" s="43"/>
      <c r="G9397" s="84"/>
      <c r="H9397" s="31"/>
      <c r="I9397" s="31"/>
      <c r="J9397" s="84"/>
      <c r="K9397" s="31"/>
      <c r="L9397" s="31"/>
      <c r="M9397" s="169"/>
      <c r="N9397" s="148"/>
      <c r="O9397" s="106"/>
      <c r="P9397" s="43"/>
      <c r="Q9397" s="31"/>
      <c r="R9397" s="84"/>
      <c r="S9397" s="31"/>
      <c r="T9397" s="31"/>
      <c r="U9397" s="169"/>
      <c r="V9397" s="150"/>
      <c r="W9397" s="141" t="str" cm="1">
        <f t="array" ref="W9397">IF(SUM(LEN(B9397:V9397))=0,"",IF(OR(OR(ISBLANK(F9397),SUM(LEN(C9397),LEN(D9397))=0),AND(NOT(E9397="Unknown"),ISBLANK(J9397)),AND(NOT(O9397="Unknown"),ISBLANK(R9397))),"Missing Information", INDEX(Table15[Entire Service Line Classification], MATCH(SUMIFS(Table15[Unique ID],Table15[System-Owned Portion],E9397,Table15[If Material Anything Other than "Lead" in Column E,Was Material Ever Previously Lead?],G9397,Table15[Customer-Owned Portion],O9397),Table15[Unique ID],0),0)))</f>
        <v/>
      </c>
      <c r="X9397"/>
    </row>
    <row r="9398" spans="2:24" x14ac:dyDescent="0.25">
      <c r="B9398" s="146"/>
      <c r="C9398" s="31"/>
      <c r="D9398" s="31"/>
      <c r="E9398" s="44"/>
      <c r="F9398" s="43"/>
      <c r="G9398" s="84"/>
      <c r="H9398" s="31"/>
      <c r="I9398" s="31"/>
      <c r="J9398" s="84"/>
      <c r="K9398" s="31"/>
      <c r="L9398" s="31"/>
      <c r="M9398" s="169"/>
      <c r="N9398" s="148"/>
      <c r="O9398" s="106"/>
      <c r="P9398" s="43"/>
      <c r="Q9398" s="31"/>
      <c r="R9398" s="84"/>
      <c r="S9398" s="31"/>
      <c r="T9398" s="31"/>
      <c r="U9398" s="169"/>
      <c r="V9398" s="150"/>
      <c r="W9398" s="141" t="str" cm="1">
        <f t="array" ref="W9398">IF(SUM(LEN(B9398:V9398))=0,"",IF(OR(OR(ISBLANK(F9398),SUM(LEN(C9398),LEN(D9398))=0),AND(NOT(E9398="Unknown"),ISBLANK(J9398)),AND(NOT(O9398="Unknown"),ISBLANK(R9398))),"Missing Information", INDEX(Table15[Entire Service Line Classification], MATCH(SUMIFS(Table15[Unique ID],Table15[System-Owned Portion],E9398,Table15[If Material Anything Other than "Lead" in Column E,Was Material Ever Previously Lead?],G9398,Table15[Customer-Owned Portion],O9398),Table15[Unique ID],0),0)))</f>
        <v/>
      </c>
      <c r="X9398"/>
    </row>
    <row r="9399" spans="2:24" x14ac:dyDescent="0.25">
      <c r="B9399" s="146"/>
      <c r="C9399" s="31"/>
      <c r="D9399" s="31"/>
      <c r="E9399" s="44"/>
      <c r="F9399" s="43"/>
      <c r="G9399" s="84"/>
      <c r="H9399" s="31"/>
      <c r="I9399" s="31"/>
      <c r="J9399" s="84"/>
      <c r="K9399" s="31"/>
      <c r="L9399" s="31"/>
      <c r="M9399" s="169"/>
      <c r="N9399" s="148"/>
      <c r="O9399" s="106"/>
      <c r="P9399" s="43"/>
      <c r="Q9399" s="31"/>
      <c r="R9399" s="84"/>
      <c r="S9399" s="31"/>
      <c r="T9399" s="31"/>
      <c r="U9399" s="169"/>
      <c r="V9399" s="150"/>
      <c r="W9399" s="141" t="str" cm="1">
        <f t="array" ref="W9399">IF(SUM(LEN(B9399:V9399))=0,"",IF(OR(OR(ISBLANK(F9399),SUM(LEN(C9399),LEN(D9399))=0),AND(NOT(E9399="Unknown"),ISBLANK(J9399)),AND(NOT(O9399="Unknown"),ISBLANK(R9399))),"Missing Information", INDEX(Table15[Entire Service Line Classification], MATCH(SUMIFS(Table15[Unique ID],Table15[System-Owned Portion],E9399,Table15[If Material Anything Other than "Lead" in Column E,Was Material Ever Previously Lead?],G9399,Table15[Customer-Owned Portion],O9399),Table15[Unique ID],0),0)))</f>
        <v/>
      </c>
      <c r="X9399"/>
    </row>
    <row r="9400" spans="2:24" x14ac:dyDescent="0.25">
      <c r="B9400" s="146"/>
      <c r="C9400" s="31"/>
      <c r="D9400" s="31"/>
      <c r="E9400" s="44"/>
      <c r="F9400" s="43"/>
      <c r="G9400" s="84"/>
      <c r="H9400" s="31"/>
      <c r="I9400" s="31"/>
      <c r="J9400" s="84"/>
      <c r="K9400" s="31"/>
      <c r="L9400" s="31"/>
      <c r="M9400" s="169"/>
      <c r="N9400" s="148"/>
      <c r="O9400" s="106"/>
      <c r="P9400" s="43"/>
      <c r="Q9400" s="31"/>
      <c r="R9400" s="84"/>
      <c r="S9400" s="31"/>
      <c r="T9400" s="31"/>
      <c r="U9400" s="169"/>
      <c r="V9400" s="150"/>
      <c r="W9400" s="141" t="str" cm="1">
        <f t="array" ref="W9400">IF(SUM(LEN(B9400:V9400))=0,"",IF(OR(OR(ISBLANK(F9400),SUM(LEN(C9400),LEN(D9400))=0),AND(NOT(E9400="Unknown"),ISBLANK(J9400)),AND(NOT(O9400="Unknown"),ISBLANK(R9400))),"Missing Information", INDEX(Table15[Entire Service Line Classification], MATCH(SUMIFS(Table15[Unique ID],Table15[System-Owned Portion],E9400,Table15[If Material Anything Other than "Lead" in Column E,Was Material Ever Previously Lead?],G9400,Table15[Customer-Owned Portion],O9400),Table15[Unique ID],0),0)))</f>
        <v/>
      </c>
      <c r="X9400"/>
    </row>
    <row r="9401" spans="2:24" x14ac:dyDescent="0.25">
      <c r="B9401" s="146"/>
      <c r="C9401" s="31"/>
      <c r="D9401" s="31"/>
      <c r="E9401" s="44"/>
      <c r="F9401" s="43"/>
      <c r="G9401" s="84"/>
      <c r="H9401" s="31"/>
      <c r="I9401" s="31"/>
      <c r="J9401" s="84"/>
      <c r="K9401" s="31"/>
      <c r="L9401" s="31"/>
      <c r="M9401" s="169"/>
      <c r="N9401" s="148"/>
      <c r="O9401" s="106"/>
      <c r="P9401" s="43"/>
      <c r="Q9401" s="31"/>
      <c r="R9401" s="84"/>
      <c r="S9401" s="31"/>
      <c r="T9401" s="31"/>
      <c r="U9401" s="169"/>
      <c r="V9401" s="150"/>
      <c r="W9401" s="141" t="str" cm="1">
        <f t="array" ref="W9401">IF(SUM(LEN(B9401:V9401))=0,"",IF(OR(OR(ISBLANK(F9401),SUM(LEN(C9401),LEN(D9401))=0),AND(NOT(E9401="Unknown"),ISBLANK(J9401)),AND(NOT(O9401="Unknown"),ISBLANK(R9401))),"Missing Information", INDEX(Table15[Entire Service Line Classification], MATCH(SUMIFS(Table15[Unique ID],Table15[System-Owned Portion],E9401,Table15[If Material Anything Other than "Lead" in Column E,Was Material Ever Previously Lead?],G9401,Table15[Customer-Owned Portion],O9401),Table15[Unique ID],0),0)))</f>
        <v/>
      </c>
      <c r="X9401"/>
    </row>
    <row r="9402" spans="2:24" x14ac:dyDescent="0.25">
      <c r="B9402" s="146"/>
      <c r="C9402" s="31"/>
      <c r="D9402" s="31"/>
      <c r="E9402" s="44"/>
      <c r="F9402" s="43"/>
      <c r="G9402" s="84"/>
      <c r="H9402" s="31"/>
      <c r="I9402" s="31"/>
      <c r="J9402" s="84"/>
      <c r="K9402" s="31"/>
      <c r="L9402" s="31"/>
      <c r="M9402" s="169"/>
      <c r="N9402" s="148"/>
      <c r="O9402" s="106"/>
      <c r="P9402" s="43"/>
      <c r="Q9402" s="31"/>
      <c r="R9402" s="84"/>
      <c r="S9402" s="31"/>
      <c r="T9402" s="31"/>
      <c r="U9402" s="169"/>
      <c r="V9402" s="150"/>
      <c r="W9402" s="141" t="str" cm="1">
        <f t="array" ref="W9402">IF(SUM(LEN(B9402:V9402))=0,"",IF(OR(OR(ISBLANK(F9402),SUM(LEN(C9402),LEN(D9402))=0),AND(NOT(E9402="Unknown"),ISBLANK(J9402)),AND(NOT(O9402="Unknown"),ISBLANK(R9402))),"Missing Information", INDEX(Table15[Entire Service Line Classification], MATCH(SUMIFS(Table15[Unique ID],Table15[System-Owned Portion],E9402,Table15[If Material Anything Other than "Lead" in Column E,Was Material Ever Previously Lead?],G9402,Table15[Customer-Owned Portion],O9402),Table15[Unique ID],0),0)))</f>
        <v/>
      </c>
      <c r="X9402"/>
    </row>
    <row r="9403" spans="2:24" x14ac:dyDescent="0.25">
      <c r="B9403" s="146"/>
      <c r="C9403" s="31"/>
      <c r="D9403" s="31"/>
      <c r="E9403" s="44"/>
      <c r="F9403" s="43"/>
      <c r="G9403" s="84"/>
      <c r="H9403" s="31"/>
      <c r="I9403" s="31"/>
      <c r="J9403" s="84"/>
      <c r="K9403" s="31"/>
      <c r="L9403" s="31"/>
      <c r="M9403" s="169"/>
      <c r="N9403" s="148"/>
      <c r="O9403" s="106"/>
      <c r="P9403" s="43"/>
      <c r="Q9403" s="31"/>
      <c r="R9403" s="84"/>
      <c r="S9403" s="31"/>
      <c r="T9403" s="31"/>
      <c r="U9403" s="169"/>
      <c r="V9403" s="150"/>
      <c r="W9403" s="141" t="str" cm="1">
        <f t="array" ref="W9403">IF(SUM(LEN(B9403:V9403))=0,"",IF(OR(OR(ISBLANK(F9403),SUM(LEN(C9403),LEN(D9403))=0),AND(NOT(E9403="Unknown"),ISBLANK(J9403)),AND(NOT(O9403="Unknown"),ISBLANK(R9403))),"Missing Information", INDEX(Table15[Entire Service Line Classification], MATCH(SUMIFS(Table15[Unique ID],Table15[System-Owned Portion],E9403,Table15[If Material Anything Other than "Lead" in Column E,Was Material Ever Previously Lead?],G9403,Table15[Customer-Owned Portion],O9403),Table15[Unique ID],0),0)))</f>
        <v/>
      </c>
      <c r="X9403"/>
    </row>
    <row r="9404" spans="2:24" x14ac:dyDescent="0.25">
      <c r="B9404" s="146"/>
      <c r="C9404" s="31"/>
      <c r="D9404" s="31"/>
      <c r="E9404" s="44"/>
      <c r="F9404" s="43"/>
      <c r="G9404" s="84"/>
      <c r="H9404" s="31"/>
      <c r="I9404" s="31"/>
      <c r="J9404" s="84"/>
      <c r="K9404" s="31"/>
      <c r="L9404" s="31"/>
      <c r="M9404" s="169"/>
      <c r="N9404" s="148"/>
      <c r="O9404" s="106"/>
      <c r="P9404" s="43"/>
      <c r="Q9404" s="31"/>
      <c r="R9404" s="84"/>
      <c r="S9404" s="31"/>
      <c r="T9404" s="31"/>
      <c r="U9404" s="169"/>
      <c r="V9404" s="150"/>
      <c r="W9404" s="141" t="str" cm="1">
        <f t="array" ref="W9404">IF(SUM(LEN(B9404:V9404))=0,"",IF(OR(OR(ISBLANK(F9404),SUM(LEN(C9404),LEN(D9404))=0),AND(NOT(E9404="Unknown"),ISBLANK(J9404)),AND(NOT(O9404="Unknown"),ISBLANK(R9404))),"Missing Information", INDEX(Table15[Entire Service Line Classification], MATCH(SUMIFS(Table15[Unique ID],Table15[System-Owned Portion],E9404,Table15[If Material Anything Other than "Lead" in Column E,Was Material Ever Previously Lead?],G9404,Table15[Customer-Owned Portion],O9404),Table15[Unique ID],0),0)))</f>
        <v/>
      </c>
      <c r="X9404"/>
    </row>
    <row r="9405" spans="2:24" x14ac:dyDescent="0.25">
      <c r="B9405" s="146"/>
      <c r="C9405" s="31"/>
      <c r="D9405" s="31"/>
      <c r="E9405" s="44"/>
      <c r="F9405" s="43"/>
      <c r="G9405" s="84"/>
      <c r="H9405" s="31"/>
      <c r="I9405" s="31"/>
      <c r="J9405" s="84"/>
      <c r="K9405" s="31"/>
      <c r="L9405" s="31"/>
      <c r="M9405" s="169"/>
      <c r="N9405" s="148"/>
      <c r="O9405" s="106"/>
      <c r="P9405" s="43"/>
      <c r="Q9405" s="31"/>
      <c r="R9405" s="84"/>
      <c r="S9405" s="31"/>
      <c r="T9405" s="31"/>
      <c r="U9405" s="169"/>
      <c r="V9405" s="150"/>
      <c r="W9405" s="141" t="str" cm="1">
        <f t="array" ref="W9405">IF(SUM(LEN(B9405:V9405))=0,"",IF(OR(OR(ISBLANK(F9405),SUM(LEN(C9405),LEN(D9405))=0),AND(NOT(E9405="Unknown"),ISBLANK(J9405)),AND(NOT(O9405="Unknown"),ISBLANK(R9405))),"Missing Information", INDEX(Table15[Entire Service Line Classification], MATCH(SUMIFS(Table15[Unique ID],Table15[System-Owned Portion],E9405,Table15[If Material Anything Other than "Lead" in Column E,Was Material Ever Previously Lead?],G9405,Table15[Customer-Owned Portion],O9405),Table15[Unique ID],0),0)))</f>
        <v/>
      </c>
      <c r="X9405"/>
    </row>
    <row r="9406" spans="2:24" x14ac:dyDescent="0.25">
      <c r="B9406" s="146"/>
      <c r="C9406" s="31"/>
      <c r="D9406" s="31"/>
      <c r="E9406" s="44"/>
      <c r="F9406" s="43"/>
      <c r="G9406" s="84"/>
      <c r="H9406" s="31"/>
      <c r="I9406" s="31"/>
      <c r="J9406" s="84"/>
      <c r="K9406" s="31"/>
      <c r="L9406" s="31"/>
      <c r="M9406" s="169"/>
      <c r="N9406" s="148"/>
      <c r="O9406" s="106"/>
      <c r="P9406" s="43"/>
      <c r="Q9406" s="31"/>
      <c r="R9406" s="84"/>
      <c r="S9406" s="31"/>
      <c r="T9406" s="31"/>
      <c r="U9406" s="169"/>
      <c r="V9406" s="150"/>
      <c r="W9406" s="141" t="str" cm="1">
        <f t="array" ref="W9406">IF(SUM(LEN(B9406:V9406))=0,"",IF(OR(OR(ISBLANK(F9406),SUM(LEN(C9406),LEN(D9406))=0),AND(NOT(E9406="Unknown"),ISBLANK(J9406)),AND(NOT(O9406="Unknown"),ISBLANK(R9406))),"Missing Information", INDEX(Table15[Entire Service Line Classification], MATCH(SUMIFS(Table15[Unique ID],Table15[System-Owned Portion],E9406,Table15[If Material Anything Other than "Lead" in Column E,Was Material Ever Previously Lead?],G9406,Table15[Customer-Owned Portion],O9406),Table15[Unique ID],0),0)))</f>
        <v/>
      </c>
      <c r="X9406"/>
    </row>
    <row r="9407" spans="2:24" x14ac:dyDescent="0.25">
      <c r="B9407" s="146"/>
      <c r="C9407" s="31"/>
      <c r="D9407" s="31"/>
      <c r="E9407" s="44"/>
      <c r="F9407" s="43"/>
      <c r="G9407" s="84"/>
      <c r="H9407" s="31"/>
      <c r="I9407" s="31"/>
      <c r="J9407" s="84"/>
      <c r="K9407" s="31"/>
      <c r="L9407" s="31"/>
      <c r="M9407" s="169"/>
      <c r="N9407" s="148"/>
      <c r="O9407" s="106"/>
      <c r="P9407" s="43"/>
      <c r="Q9407" s="31"/>
      <c r="R9407" s="84"/>
      <c r="S9407" s="31"/>
      <c r="T9407" s="31"/>
      <c r="U9407" s="169"/>
      <c r="V9407" s="150"/>
      <c r="W9407" s="141" t="str" cm="1">
        <f t="array" ref="W9407">IF(SUM(LEN(B9407:V9407))=0,"",IF(OR(OR(ISBLANK(F9407),SUM(LEN(C9407),LEN(D9407))=0),AND(NOT(E9407="Unknown"),ISBLANK(J9407)),AND(NOT(O9407="Unknown"),ISBLANK(R9407))),"Missing Information", INDEX(Table15[Entire Service Line Classification], MATCH(SUMIFS(Table15[Unique ID],Table15[System-Owned Portion],E9407,Table15[If Material Anything Other than "Lead" in Column E,Was Material Ever Previously Lead?],G9407,Table15[Customer-Owned Portion],O9407),Table15[Unique ID],0),0)))</f>
        <v/>
      </c>
      <c r="X9407"/>
    </row>
    <row r="9408" spans="2:24" x14ac:dyDescent="0.25">
      <c r="B9408" s="146"/>
      <c r="C9408" s="31"/>
      <c r="D9408" s="31"/>
      <c r="E9408" s="44"/>
      <c r="F9408" s="43"/>
      <c r="G9408" s="84"/>
      <c r="H9408" s="31"/>
      <c r="I9408" s="31"/>
      <c r="J9408" s="84"/>
      <c r="K9408" s="31"/>
      <c r="L9408" s="31"/>
      <c r="M9408" s="169"/>
      <c r="N9408" s="148"/>
      <c r="O9408" s="106"/>
      <c r="P9408" s="43"/>
      <c r="Q9408" s="31"/>
      <c r="R9408" s="84"/>
      <c r="S9408" s="31"/>
      <c r="T9408" s="31"/>
      <c r="U9408" s="169"/>
      <c r="V9408" s="150"/>
      <c r="W9408" s="141" t="str" cm="1">
        <f t="array" ref="W9408">IF(SUM(LEN(B9408:V9408))=0,"",IF(OR(OR(ISBLANK(F9408),SUM(LEN(C9408),LEN(D9408))=0),AND(NOT(E9408="Unknown"),ISBLANK(J9408)),AND(NOT(O9408="Unknown"),ISBLANK(R9408))),"Missing Information", INDEX(Table15[Entire Service Line Classification], MATCH(SUMIFS(Table15[Unique ID],Table15[System-Owned Portion],E9408,Table15[If Material Anything Other than "Lead" in Column E,Was Material Ever Previously Lead?],G9408,Table15[Customer-Owned Portion],O9408),Table15[Unique ID],0),0)))</f>
        <v/>
      </c>
      <c r="X9408"/>
    </row>
    <row r="9409" spans="2:24" x14ac:dyDescent="0.25">
      <c r="B9409" s="146"/>
      <c r="C9409" s="31"/>
      <c r="D9409" s="31"/>
      <c r="E9409" s="44"/>
      <c r="F9409" s="43"/>
      <c r="G9409" s="84"/>
      <c r="H9409" s="31"/>
      <c r="I9409" s="31"/>
      <c r="J9409" s="84"/>
      <c r="K9409" s="31"/>
      <c r="L9409" s="31"/>
      <c r="M9409" s="169"/>
      <c r="N9409" s="148"/>
      <c r="O9409" s="106"/>
      <c r="P9409" s="43"/>
      <c r="Q9409" s="31"/>
      <c r="R9409" s="84"/>
      <c r="S9409" s="31"/>
      <c r="T9409" s="31"/>
      <c r="U9409" s="169"/>
      <c r="V9409" s="150"/>
      <c r="W9409" s="141" t="str" cm="1">
        <f t="array" ref="W9409">IF(SUM(LEN(B9409:V9409))=0,"",IF(OR(OR(ISBLANK(F9409),SUM(LEN(C9409),LEN(D9409))=0),AND(NOT(E9409="Unknown"),ISBLANK(J9409)),AND(NOT(O9409="Unknown"),ISBLANK(R9409))),"Missing Information", INDEX(Table15[Entire Service Line Classification], MATCH(SUMIFS(Table15[Unique ID],Table15[System-Owned Portion],E9409,Table15[If Material Anything Other than "Lead" in Column E,Was Material Ever Previously Lead?],G9409,Table15[Customer-Owned Portion],O9409),Table15[Unique ID],0),0)))</f>
        <v/>
      </c>
      <c r="X9409"/>
    </row>
    <row r="9410" spans="2:24" x14ac:dyDescent="0.25">
      <c r="B9410" s="146"/>
      <c r="C9410" s="31"/>
      <c r="D9410" s="31"/>
      <c r="E9410" s="44"/>
      <c r="F9410" s="43"/>
      <c r="G9410" s="84"/>
      <c r="H9410" s="31"/>
      <c r="I9410" s="31"/>
      <c r="J9410" s="84"/>
      <c r="K9410" s="31"/>
      <c r="L9410" s="31"/>
      <c r="M9410" s="169"/>
      <c r="N9410" s="148"/>
      <c r="O9410" s="106"/>
      <c r="P9410" s="43"/>
      <c r="Q9410" s="31"/>
      <c r="R9410" s="84"/>
      <c r="S9410" s="31"/>
      <c r="T9410" s="31"/>
      <c r="U9410" s="169"/>
      <c r="V9410" s="150"/>
      <c r="W9410" s="141" t="str" cm="1">
        <f t="array" ref="W9410">IF(SUM(LEN(B9410:V9410))=0,"",IF(OR(OR(ISBLANK(F9410),SUM(LEN(C9410),LEN(D9410))=0),AND(NOT(E9410="Unknown"),ISBLANK(J9410)),AND(NOT(O9410="Unknown"),ISBLANK(R9410))),"Missing Information", INDEX(Table15[Entire Service Line Classification], MATCH(SUMIFS(Table15[Unique ID],Table15[System-Owned Portion],E9410,Table15[If Material Anything Other than "Lead" in Column E,Was Material Ever Previously Lead?],G9410,Table15[Customer-Owned Portion],O9410),Table15[Unique ID],0),0)))</f>
        <v/>
      </c>
      <c r="X9410"/>
    </row>
    <row r="9411" spans="2:24" x14ac:dyDescent="0.25">
      <c r="B9411" s="146"/>
      <c r="C9411" s="31"/>
      <c r="D9411" s="31"/>
      <c r="E9411" s="44"/>
      <c r="F9411" s="43"/>
      <c r="G9411" s="84"/>
      <c r="H9411" s="31"/>
      <c r="I9411" s="31"/>
      <c r="J9411" s="84"/>
      <c r="K9411" s="31"/>
      <c r="L9411" s="31"/>
      <c r="M9411" s="169"/>
      <c r="N9411" s="148"/>
      <c r="O9411" s="106"/>
      <c r="P9411" s="43"/>
      <c r="Q9411" s="31"/>
      <c r="R9411" s="84"/>
      <c r="S9411" s="31"/>
      <c r="T9411" s="31"/>
      <c r="U9411" s="169"/>
      <c r="V9411" s="150"/>
      <c r="W9411" s="141" t="str" cm="1">
        <f t="array" ref="W9411">IF(SUM(LEN(B9411:V9411))=0,"",IF(OR(OR(ISBLANK(F9411),SUM(LEN(C9411),LEN(D9411))=0),AND(NOT(E9411="Unknown"),ISBLANK(J9411)),AND(NOT(O9411="Unknown"),ISBLANK(R9411))),"Missing Information", INDEX(Table15[Entire Service Line Classification], MATCH(SUMIFS(Table15[Unique ID],Table15[System-Owned Portion],E9411,Table15[If Material Anything Other than "Lead" in Column E,Was Material Ever Previously Lead?],G9411,Table15[Customer-Owned Portion],O9411),Table15[Unique ID],0),0)))</f>
        <v/>
      </c>
      <c r="X9411"/>
    </row>
    <row r="9412" spans="2:24" x14ac:dyDescent="0.25">
      <c r="B9412" s="146"/>
      <c r="C9412" s="31"/>
      <c r="D9412" s="31"/>
      <c r="E9412" s="44"/>
      <c r="F9412" s="43"/>
      <c r="G9412" s="84"/>
      <c r="H9412" s="31"/>
      <c r="I9412" s="31"/>
      <c r="J9412" s="84"/>
      <c r="K9412" s="31"/>
      <c r="L9412" s="31"/>
      <c r="M9412" s="169"/>
      <c r="N9412" s="148"/>
      <c r="O9412" s="106"/>
      <c r="P9412" s="43"/>
      <c r="Q9412" s="31"/>
      <c r="R9412" s="84"/>
      <c r="S9412" s="31"/>
      <c r="T9412" s="31"/>
      <c r="U9412" s="169"/>
      <c r="V9412" s="150"/>
      <c r="W9412" s="141" t="str" cm="1">
        <f t="array" ref="W9412">IF(SUM(LEN(B9412:V9412))=0,"",IF(OR(OR(ISBLANK(F9412),SUM(LEN(C9412),LEN(D9412))=0),AND(NOT(E9412="Unknown"),ISBLANK(J9412)),AND(NOT(O9412="Unknown"),ISBLANK(R9412))),"Missing Information", INDEX(Table15[Entire Service Line Classification], MATCH(SUMIFS(Table15[Unique ID],Table15[System-Owned Portion],E9412,Table15[If Material Anything Other than "Lead" in Column E,Was Material Ever Previously Lead?],G9412,Table15[Customer-Owned Portion],O9412),Table15[Unique ID],0),0)))</f>
        <v/>
      </c>
      <c r="X9412"/>
    </row>
    <row r="9413" spans="2:24" x14ac:dyDescent="0.25">
      <c r="B9413" s="146"/>
      <c r="C9413" s="31"/>
      <c r="D9413" s="31"/>
      <c r="E9413" s="44"/>
      <c r="F9413" s="43"/>
      <c r="G9413" s="84"/>
      <c r="H9413" s="31"/>
      <c r="I9413" s="31"/>
      <c r="J9413" s="84"/>
      <c r="K9413" s="31"/>
      <c r="L9413" s="31"/>
      <c r="M9413" s="169"/>
      <c r="N9413" s="148"/>
      <c r="O9413" s="106"/>
      <c r="P9413" s="43"/>
      <c r="Q9413" s="31"/>
      <c r="R9413" s="84"/>
      <c r="S9413" s="31"/>
      <c r="T9413" s="31"/>
      <c r="U9413" s="169"/>
      <c r="V9413" s="150"/>
      <c r="W9413" s="141" t="str" cm="1">
        <f t="array" ref="W9413">IF(SUM(LEN(B9413:V9413))=0,"",IF(OR(OR(ISBLANK(F9413),SUM(LEN(C9413),LEN(D9413))=0),AND(NOT(E9413="Unknown"),ISBLANK(J9413)),AND(NOT(O9413="Unknown"),ISBLANK(R9413))),"Missing Information", INDEX(Table15[Entire Service Line Classification], MATCH(SUMIFS(Table15[Unique ID],Table15[System-Owned Portion],E9413,Table15[If Material Anything Other than "Lead" in Column E,Was Material Ever Previously Lead?],G9413,Table15[Customer-Owned Portion],O9413),Table15[Unique ID],0),0)))</f>
        <v/>
      </c>
      <c r="X9413"/>
    </row>
    <row r="9414" spans="2:24" x14ac:dyDescent="0.25">
      <c r="B9414" s="146"/>
      <c r="C9414" s="31"/>
      <c r="D9414" s="31"/>
      <c r="E9414" s="44"/>
      <c r="F9414" s="43"/>
      <c r="G9414" s="84"/>
      <c r="H9414" s="31"/>
      <c r="I9414" s="31"/>
      <c r="J9414" s="84"/>
      <c r="K9414" s="31"/>
      <c r="L9414" s="31"/>
      <c r="M9414" s="169"/>
      <c r="N9414" s="148"/>
      <c r="O9414" s="106"/>
      <c r="P9414" s="43"/>
      <c r="Q9414" s="31"/>
      <c r="R9414" s="84"/>
      <c r="S9414" s="31"/>
      <c r="T9414" s="31"/>
      <c r="U9414" s="169"/>
      <c r="V9414" s="150"/>
      <c r="W9414" s="141" t="str" cm="1">
        <f t="array" ref="W9414">IF(SUM(LEN(B9414:V9414))=0,"",IF(OR(OR(ISBLANK(F9414),SUM(LEN(C9414),LEN(D9414))=0),AND(NOT(E9414="Unknown"),ISBLANK(J9414)),AND(NOT(O9414="Unknown"),ISBLANK(R9414))),"Missing Information", INDEX(Table15[Entire Service Line Classification], MATCH(SUMIFS(Table15[Unique ID],Table15[System-Owned Portion],E9414,Table15[If Material Anything Other than "Lead" in Column E,Was Material Ever Previously Lead?],G9414,Table15[Customer-Owned Portion],O9414),Table15[Unique ID],0),0)))</f>
        <v/>
      </c>
      <c r="X9414"/>
    </row>
    <row r="9415" spans="2:24" x14ac:dyDescent="0.25">
      <c r="B9415" s="146"/>
      <c r="C9415" s="31"/>
      <c r="D9415" s="31"/>
      <c r="E9415" s="44"/>
      <c r="F9415" s="43"/>
      <c r="G9415" s="84"/>
      <c r="H9415" s="31"/>
      <c r="I9415" s="31"/>
      <c r="J9415" s="84"/>
      <c r="K9415" s="31"/>
      <c r="L9415" s="31"/>
      <c r="M9415" s="169"/>
      <c r="N9415" s="148"/>
      <c r="O9415" s="106"/>
      <c r="P9415" s="43"/>
      <c r="Q9415" s="31"/>
      <c r="R9415" s="84"/>
      <c r="S9415" s="31"/>
      <c r="T9415" s="31"/>
      <c r="U9415" s="169"/>
      <c r="V9415" s="150"/>
      <c r="W9415" s="141" t="str" cm="1">
        <f t="array" ref="W9415">IF(SUM(LEN(B9415:V9415))=0,"",IF(OR(OR(ISBLANK(F9415),SUM(LEN(C9415),LEN(D9415))=0),AND(NOT(E9415="Unknown"),ISBLANK(J9415)),AND(NOT(O9415="Unknown"),ISBLANK(R9415))),"Missing Information", INDEX(Table15[Entire Service Line Classification], MATCH(SUMIFS(Table15[Unique ID],Table15[System-Owned Portion],E9415,Table15[If Material Anything Other than "Lead" in Column E,Was Material Ever Previously Lead?],G9415,Table15[Customer-Owned Portion],O9415),Table15[Unique ID],0),0)))</f>
        <v/>
      </c>
      <c r="X9415"/>
    </row>
    <row r="9416" spans="2:24" x14ac:dyDescent="0.25">
      <c r="B9416" s="146"/>
      <c r="C9416" s="31"/>
      <c r="D9416" s="31"/>
      <c r="E9416" s="44"/>
      <c r="F9416" s="43"/>
      <c r="G9416" s="84"/>
      <c r="H9416" s="31"/>
      <c r="I9416" s="31"/>
      <c r="J9416" s="84"/>
      <c r="K9416" s="31"/>
      <c r="L9416" s="31"/>
      <c r="M9416" s="169"/>
      <c r="N9416" s="148"/>
      <c r="O9416" s="106"/>
      <c r="P9416" s="43"/>
      <c r="Q9416" s="31"/>
      <c r="R9416" s="84"/>
      <c r="S9416" s="31"/>
      <c r="T9416" s="31"/>
      <c r="U9416" s="169"/>
      <c r="V9416" s="150"/>
      <c r="W9416" s="141" t="str" cm="1">
        <f t="array" ref="W9416">IF(SUM(LEN(B9416:V9416))=0,"",IF(OR(OR(ISBLANK(F9416),SUM(LEN(C9416),LEN(D9416))=0),AND(NOT(E9416="Unknown"),ISBLANK(J9416)),AND(NOT(O9416="Unknown"),ISBLANK(R9416))),"Missing Information", INDEX(Table15[Entire Service Line Classification], MATCH(SUMIFS(Table15[Unique ID],Table15[System-Owned Portion],E9416,Table15[If Material Anything Other than "Lead" in Column E,Was Material Ever Previously Lead?],G9416,Table15[Customer-Owned Portion],O9416),Table15[Unique ID],0),0)))</f>
        <v/>
      </c>
      <c r="X9416"/>
    </row>
    <row r="9417" spans="2:24" x14ac:dyDescent="0.25">
      <c r="B9417" s="146"/>
      <c r="C9417" s="31"/>
      <c r="D9417" s="31"/>
      <c r="E9417" s="44"/>
      <c r="F9417" s="43"/>
      <c r="G9417" s="84"/>
      <c r="H9417" s="31"/>
      <c r="I9417" s="31"/>
      <c r="J9417" s="84"/>
      <c r="K9417" s="31"/>
      <c r="L9417" s="31"/>
      <c r="M9417" s="169"/>
      <c r="N9417" s="148"/>
      <c r="O9417" s="106"/>
      <c r="P9417" s="43"/>
      <c r="Q9417" s="31"/>
      <c r="R9417" s="84"/>
      <c r="S9417" s="31"/>
      <c r="T9417" s="31"/>
      <c r="U9417" s="169"/>
      <c r="V9417" s="150"/>
      <c r="W9417" s="141" t="str" cm="1">
        <f t="array" ref="W9417">IF(SUM(LEN(B9417:V9417))=0,"",IF(OR(OR(ISBLANK(F9417),SUM(LEN(C9417),LEN(D9417))=0),AND(NOT(E9417="Unknown"),ISBLANK(J9417)),AND(NOT(O9417="Unknown"),ISBLANK(R9417))),"Missing Information", INDEX(Table15[Entire Service Line Classification], MATCH(SUMIFS(Table15[Unique ID],Table15[System-Owned Portion],E9417,Table15[If Material Anything Other than "Lead" in Column E,Was Material Ever Previously Lead?],G9417,Table15[Customer-Owned Portion],O9417),Table15[Unique ID],0),0)))</f>
        <v/>
      </c>
      <c r="X9417"/>
    </row>
    <row r="9418" spans="2:24" x14ac:dyDescent="0.25">
      <c r="B9418" s="146"/>
      <c r="C9418" s="31"/>
      <c r="D9418" s="31"/>
      <c r="E9418" s="44"/>
      <c r="F9418" s="43"/>
      <c r="G9418" s="84"/>
      <c r="H9418" s="31"/>
      <c r="I9418" s="31"/>
      <c r="J9418" s="84"/>
      <c r="K9418" s="31"/>
      <c r="L9418" s="31"/>
      <c r="M9418" s="169"/>
      <c r="N9418" s="148"/>
      <c r="O9418" s="106"/>
      <c r="P9418" s="43"/>
      <c r="Q9418" s="31"/>
      <c r="R9418" s="84"/>
      <c r="S9418" s="31"/>
      <c r="T9418" s="31"/>
      <c r="U9418" s="169"/>
      <c r="V9418" s="150"/>
      <c r="W9418" s="141" t="str" cm="1">
        <f t="array" ref="W9418">IF(SUM(LEN(B9418:V9418))=0,"",IF(OR(OR(ISBLANK(F9418),SUM(LEN(C9418),LEN(D9418))=0),AND(NOT(E9418="Unknown"),ISBLANK(J9418)),AND(NOT(O9418="Unknown"),ISBLANK(R9418))),"Missing Information", INDEX(Table15[Entire Service Line Classification], MATCH(SUMIFS(Table15[Unique ID],Table15[System-Owned Portion],E9418,Table15[If Material Anything Other than "Lead" in Column E,Was Material Ever Previously Lead?],G9418,Table15[Customer-Owned Portion],O9418),Table15[Unique ID],0),0)))</f>
        <v/>
      </c>
      <c r="X9418"/>
    </row>
    <row r="9419" spans="2:24" x14ac:dyDescent="0.25">
      <c r="B9419" s="146"/>
      <c r="C9419" s="31"/>
      <c r="D9419" s="31"/>
      <c r="E9419" s="44"/>
      <c r="F9419" s="43"/>
      <c r="G9419" s="84"/>
      <c r="H9419" s="31"/>
      <c r="I9419" s="31"/>
      <c r="J9419" s="84"/>
      <c r="K9419" s="31"/>
      <c r="L9419" s="31"/>
      <c r="M9419" s="169"/>
      <c r="N9419" s="148"/>
      <c r="O9419" s="106"/>
      <c r="P9419" s="43"/>
      <c r="Q9419" s="31"/>
      <c r="R9419" s="84"/>
      <c r="S9419" s="31"/>
      <c r="T9419" s="31"/>
      <c r="U9419" s="169"/>
      <c r="V9419" s="150"/>
      <c r="W9419" s="141" t="str" cm="1">
        <f t="array" ref="W9419">IF(SUM(LEN(B9419:V9419))=0,"",IF(OR(OR(ISBLANK(F9419),SUM(LEN(C9419),LEN(D9419))=0),AND(NOT(E9419="Unknown"),ISBLANK(J9419)),AND(NOT(O9419="Unknown"),ISBLANK(R9419))),"Missing Information", INDEX(Table15[Entire Service Line Classification], MATCH(SUMIFS(Table15[Unique ID],Table15[System-Owned Portion],E9419,Table15[If Material Anything Other than "Lead" in Column E,Was Material Ever Previously Lead?],G9419,Table15[Customer-Owned Portion],O9419),Table15[Unique ID],0),0)))</f>
        <v/>
      </c>
      <c r="X9419"/>
    </row>
    <row r="9420" spans="2:24" x14ac:dyDescent="0.25">
      <c r="B9420" s="146"/>
      <c r="C9420" s="31"/>
      <c r="D9420" s="31"/>
      <c r="E9420" s="44"/>
      <c r="F9420" s="43"/>
      <c r="G9420" s="84"/>
      <c r="H9420" s="31"/>
      <c r="I9420" s="31"/>
      <c r="J9420" s="84"/>
      <c r="K9420" s="31"/>
      <c r="L9420" s="31"/>
      <c r="M9420" s="169"/>
      <c r="N9420" s="148"/>
      <c r="O9420" s="106"/>
      <c r="P9420" s="43"/>
      <c r="Q9420" s="31"/>
      <c r="R9420" s="84"/>
      <c r="S9420" s="31"/>
      <c r="T9420" s="31"/>
      <c r="U9420" s="169"/>
      <c r="V9420" s="150"/>
      <c r="W9420" s="141" t="str" cm="1">
        <f t="array" ref="W9420">IF(SUM(LEN(B9420:V9420))=0,"",IF(OR(OR(ISBLANK(F9420),SUM(LEN(C9420),LEN(D9420))=0),AND(NOT(E9420="Unknown"),ISBLANK(J9420)),AND(NOT(O9420="Unknown"),ISBLANK(R9420))),"Missing Information", INDEX(Table15[Entire Service Line Classification], MATCH(SUMIFS(Table15[Unique ID],Table15[System-Owned Portion],E9420,Table15[If Material Anything Other than "Lead" in Column E,Was Material Ever Previously Lead?],G9420,Table15[Customer-Owned Portion],O9420),Table15[Unique ID],0),0)))</f>
        <v/>
      </c>
      <c r="X9420"/>
    </row>
    <row r="9421" spans="2:24" x14ac:dyDescent="0.25">
      <c r="B9421" s="146"/>
      <c r="C9421" s="31"/>
      <c r="D9421" s="31"/>
      <c r="E9421" s="44"/>
      <c r="F9421" s="43"/>
      <c r="G9421" s="84"/>
      <c r="H9421" s="31"/>
      <c r="I9421" s="31"/>
      <c r="J9421" s="84"/>
      <c r="K9421" s="31"/>
      <c r="L9421" s="31"/>
      <c r="M9421" s="169"/>
      <c r="N9421" s="148"/>
      <c r="O9421" s="106"/>
      <c r="P9421" s="43"/>
      <c r="Q9421" s="31"/>
      <c r="R9421" s="84"/>
      <c r="S9421" s="31"/>
      <c r="T9421" s="31"/>
      <c r="U9421" s="169"/>
      <c r="V9421" s="150"/>
      <c r="W9421" s="141" t="str" cm="1">
        <f t="array" ref="W9421">IF(SUM(LEN(B9421:V9421))=0,"",IF(OR(OR(ISBLANK(F9421),SUM(LEN(C9421),LEN(D9421))=0),AND(NOT(E9421="Unknown"),ISBLANK(J9421)),AND(NOT(O9421="Unknown"),ISBLANK(R9421))),"Missing Information", INDEX(Table15[Entire Service Line Classification], MATCH(SUMIFS(Table15[Unique ID],Table15[System-Owned Portion],E9421,Table15[If Material Anything Other than "Lead" in Column E,Was Material Ever Previously Lead?],G9421,Table15[Customer-Owned Portion],O9421),Table15[Unique ID],0),0)))</f>
        <v/>
      </c>
      <c r="X9421"/>
    </row>
    <row r="9422" spans="2:24" x14ac:dyDescent="0.25">
      <c r="B9422" s="146"/>
      <c r="C9422" s="31"/>
      <c r="D9422" s="31"/>
      <c r="E9422" s="44"/>
      <c r="F9422" s="43"/>
      <c r="G9422" s="84"/>
      <c r="H9422" s="31"/>
      <c r="I9422" s="31"/>
      <c r="J9422" s="84"/>
      <c r="K9422" s="31"/>
      <c r="L9422" s="31"/>
      <c r="M9422" s="169"/>
      <c r="N9422" s="148"/>
      <c r="O9422" s="106"/>
      <c r="P9422" s="43"/>
      <c r="Q9422" s="31"/>
      <c r="R9422" s="84"/>
      <c r="S9422" s="31"/>
      <c r="T9422" s="31"/>
      <c r="U9422" s="169"/>
      <c r="V9422" s="150"/>
      <c r="W9422" s="141" t="str" cm="1">
        <f t="array" ref="W9422">IF(SUM(LEN(B9422:V9422))=0,"",IF(OR(OR(ISBLANK(F9422),SUM(LEN(C9422),LEN(D9422))=0),AND(NOT(E9422="Unknown"),ISBLANK(J9422)),AND(NOT(O9422="Unknown"),ISBLANK(R9422))),"Missing Information", INDEX(Table15[Entire Service Line Classification], MATCH(SUMIFS(Table15[Unique ID],Table15[System-Owned Portion],E9422,Table15[If Material Anything Other than "Lead" in Column E,Was Material Ever Previously Lead?],G9422,Table15[Customer-Owned Portion],O9422),Table15[Unique ID],0),0)))</f>
        <v/>
      </c>
      <c r="X9422"/>
    </row>
    <row r="9423" spans="2:24" x14ac:dyDescent="0.25">
      <c r="B9423" s="146"/>
      <c r="C9423" s="31"/>
      <c r="D9423" s="31"/>
      <c r="E9423" s="44"/>
      <c r="F9423" s="43"/>
      <c r="G9423" s="84"/>
      <c r="H9423" s="31"/>
      <c r="I9423" s="31"/>
      <c r="J9423" s="84"/>
      <c r="K9423" s="31"/>
      <c r="L9423" s="31"/>
      <c r="M9423" s="169"/>
      <c r="N9423" s="148"/>
      <c r="O9423" s="106"/>
      <c r="P9423" s="43"/>
      <c r="Q9423" s="31"/>
      <c r="R9423" s="84"/>
      <c r="S9423" s="31"/>
      <c r="T9423" s="31"/>
      <c r="U9423" s="169"/>
      <c r="V9423" s="150"/>
      <c r="W9423" s="141" t="str" cm="1">
        <f t="array" ref="W9423">IF(SUM(LEN(B9423:V9423))=0,"",IF(OR(OR(ISBLANK(F9423),SUM(LEN(C9423),LEN(D9423))=0),AND(NOT(E9423="Unknown"),ISBLANK(J9423)),AND(NOT(O9423="Unknown"),ISBLANK(R9423))),"Missing Information", INDEX(Table15[Entire Service Line Classification], MATCH(SUMIFS(Table15[Unique ID],Table15[System-Owned Portion],E9423,Table15[If Material Anything Other than "Lead" in Column E,Was Material Ever Previously Lead?],G9423,Table15[Customer-Owned Portion],O9423),Table15[Unique ID],0),0)))</f>
        <v/>
      </c>
      <c r="X9423"/>
    </row>
    <row r="9424" spans="2:24" x14ac:dyDescent="0.25">
      <c r="B9424" s="146"/>
      <c r="C9424" s="31"/>
      <c r="D9424" s="31"/>
      <c r="E9424" s="44"/>
      <c r="F9424" s="43"/>
      <c r="G9424" s="84"/>
      <c r="H9424" s="31"/>
      <c r="I9424" s="31"/>
      <c r="J9424" s="84"/>
      <c r="K9424" s="31"/>
      <c r="L9424" s="31"/>
      <c r="M9424" s="169"/>
      <c r="N9424" s="148"/>
      <c r="O9424" s="106"/>
      <c r="P9424" s="43"/>
      <c r="Q9424" s="31"/>
      <c r="R9424" s="84"/>
      <c r="S9424" s="31"/>
      <c r="T9424" s="31"/>
      <c r="U9424" s="169"/>
      <c r="V9424" s="150"/>
      <c r="W9424" s="141" t="str" cm="1">
        <f t="array" ref="W9424">IF(SUM(LEN(B9424:V9424))=0,"",IF(OR(OR(ISBLANK(F9424),SUM(LEN(C9424),LEN(D9424))=0),AND(NOT(E9424="Unknown"),ISBLANK(J9424)),AND(NOT(O9424="Unknown"),ISBLANK(R9424))),"Missing Information", INDEX(Table15[Entire Service Line Classification], MATCH(SUMIFS(Table15[Unique ID],Table15[System-Owned Portion],E9424,Table15[If Material Anything Other than "Lead" in Column E,Was Material Ever Previously Lead?],G9424,Table15[Customer-Owned Portion],O9424),Table15[Unique ID],0),0)))</f>
        <v/>
      </c>
      <c r="X9424"/>
    </row>
    <row r="9425" spans="2:24" x14ac:dyDescent="0.25">
      <c r="B9425" s="146"/>
      <c r="C9425" s="31"/>
      <c r="D9425" s="31"/>
      <c r="E9425" s="44"/>
      <c r="F9425" s="43"/>
      <c r="G9425" s="84"/>
      <c r="H9425" s="31"/>
      <c r="I9425" s="31"/>
      <c r="J9425" s="84"/>
      <c r="K9425" s="31"/>
      <c r="L9425" s="31"/>
      <c r="M9425" s="169"/>
      <c r="N9425" s="148"/>
      <c r="O9425" s="106"/>
      <c r="P9425" s="43"/>
      <c r="Q9425" s="31"/>
      <c r="R9425" s="84"/>
      <c r="S9425" s="31"/>
      <c r="T9425" s="31"/>
      <c r="U9425" s="169"/>
      <c r="V9425" s="150"/>
      <c r="W9425" s="141" t="str" cm="1">
        <f t="array" ref="W9425">IF(SUM(LEN(B9425:V9425))=0,"",IF(OR(OR(ISBLANK(F9425),SUM(LEN(C9425),LEN(D9425))=0),AND(NOT(E9425="Unknown"),ISBLANK(J9425)),AND(NOT(O9425="Unknown"),ISBLANK(R9425))),"Missing Information", INDEX(Table15[Entire Service Line Classification], MATCH(SUMIFS(Table15[Unique ID],Table15[System-Owned Portion],E9425,Table15[If Material Anything Other than "Lead" in Column E,Was Material Ever Previously Lead?],G9425,Table15[Customer-Owned Portion],O9425),Table15[Unique ID],0),0)))</f>
        <v/>
      </c>
      <c r="X9425"/>
    </row>
    <row r="9426" spans="2:24" x14ac:dyDescent="0.25">
      <c r="B9426" s="146"/>
      <c r="C9426" s="31"/>
      <c r="D9426" s="31"/>
      <c r="E9426" s="44"/>
      <c r="F9426" s="43"/>
      <c r="G9426" s="84"/>
      <c r="H9426" s="31"/>
      <c r="I9426" s="31"/>
      <c r="J9426" s="84"/>
      <c r="K9426" s="31"/>
      <c r="L9426" s="31"/>
      <c r="M9426" s="169"/>
      <c r="N9426" s="148"/>
      <c r="O9426" s="106"/>
      <c r="P9426" s="43"/>
      <c r="Q9426" s="31"/>
      <c r="R9426" s="84"/>
      <c r="S9426" s="31"/>
      <c r="T9426" s="31"/>
      <c r="U9426" s="169"/>
      <c r="V9426" s="150"/>
      <c r="W9426" s="141" t="str" cm="1">
        <f t="array" ref="W9426">IF(SUM(LEN(B9426:V9426))=0,"",IF(OR(OR(ISBLANK(F9426),SUM(LEN(C9426),LEN(D9426))=0),AND(NOT(E9426="Unknown"),ISBLANK(J9426)),AND(NOT(O9426="Unknown"),ISBLANK(R9426))),"Missing Information", INDEX(Table15[Entire Service Line Classification], MATCH(SUMIFS(Table15[Unique ID],Table15[System-Owned Portion],E9426,Table15[If Material Anything Other than "Lead" in Column E,Was Material Ever Previously Lead?],G9426,Table15[Customer-Owned Portion],O9426),Table15[Unique ID],0),0)))</f>
        <v/>
      </c>
      <c r="X9426"/>
    </row>
    <row r="9427" spans="2:24" x14ac:dyDescent="0.25">
      <c r="B9427" s="146"/>
      <c r="C9427" s="31"/>
      <c r="D9427" s="31"/>
      <c r="E9427" s="44"/>
      <c r="F9427" s="43"/>
      <c r="G9427" s="84"/>
      <c r="H9427" s="31"/>
      <c r="I9427" s="31"/>
      <c r="J9427" s="84"/>
      <c r="K9427" s="31"/>
      <c r="L9427" s="31"/>
      <c r="M9427" s="169"/>
      <c r="N9427" s="148"/>
      <c r="O9427" s="106"/>
      <c r="P9427" s="43"/>
      <c r="Q9427" s="31"/>
      <c r="R9427" s="84"/>
      <c r="S9427" s="31"/>
      <c r="T9427" s="31"/>
      <c r="U9427" s="169"/>
      <c r="V9427" s="150"/>
      <c r="W9427" s="141" t="str" cm="1">
        <f t="array" ref="W9427">IF(SUM(LEN(B9427:V9427))=0,"",IF(OR(OR(ISBLANK(F9427),SUM(LEN(C9427),LEN(D9427))=0),AND(NOT(E9427="Unknown"),ISBLANK(J9427)),AND(NOT(O9427="Unknown"),ISBLANK(R9427))),"Missing Information", INDEX(Table15[Entire Service Line Classification], MATCH(SUMIFS(Table15[Unique ID],Table15[System-Owned Portion],E9427,Table15[If Material Anything Other than "Lead" in Column E,Was Material Ever Previously Lead?],G9427,Table15[Customer-Owned Portion],O9427),Table15[Unique ID],0),0)))</f>
        <v/>
      </c>
      <c r="X9427"/>
    </row>
    <row r="9428" spans="2:24" x14ac:dyDescent="0.25">
      <c r="B9428" s="146"/>
      <c r="C9428" s="31"/>
      <c r="D9428" s="31"/>
      <c r="E9428" s="44"/>
      <c r="F9428" s="43"/>
      <c r="G9428" s="84"/>
      <c r="H9428" s="31"/>
      <c r="I9428" s="31"/>
      <c r="J9428" s="84"/>
      <c r="K9428" s="31"/>
      <c r="L9428" s="31"/>
      <c r="M9428" s="169"/>
      <c r="N9428" s="148"/>
      <c r="O9428" s="106"/>
      <c r="P9428" s="43"/>
      <c r="Q9428" s="31"/>
      <c r="R9428" s="84"/>
      <c r="S9428" s="31"/>
      <c r="T9428" s="31"/>
      <c r="U9428" s="169"/>
      <c r="V9428" s="150"/>
      <c r="W9428" s="141" t="str" cm="1">
        <f t="array" ref="W9428">IF(SUM(LEN(B9428:V9428))=0,"",IF(OR(OR(ISBLANK(F9428),SUM(LEN(C9428),LEN(D9428))=0),AND(NOT(E9428="Unknown"),ISBLANK(J9428)),AND(NOT(O9428="Unknown"),ISBLANK(R9428))),"Missing Information", INDEX(Table15[Entire Service Line Classification], MATCH(SUMIFS(Table15[Unique ID],Table15[System-Owned Portion],E9428,Table15[If Material Anything Other than "Lead" in Column E,Was Material Ever Previously Lead?],G9428,Table15[Customer-Owned Portion],O9428),Table15[Unique ID],0),0)))</f>
        <v/>
      </c>
      <c r="X9428"/>
    </row>
    <row r="9429" spans="2:24" x14ac:dyDescent="0.25">
      <c r="B9429" s="146"/>
      <c r="C9429" s="31"/>
      <c r="D9429" s="31"/>
      <c r="E9429" s="44"/>
      <c r="F9429" s="43"/>
      <c r="G9429" s="84"/>
      <c r="H9429" s="31"/>
      <c r="I9429" s="31"/>
      <c r="J9429" s="84"/>
      <c r="K9429" s="31"/>
      <c r="L9429" s="31"/>
      <c r="M9429" s="169"/>
      <c r="N9429" s="148"/>
      <c r="O9429" s="106"/>
      <c r="P9429" s="43"/>
      <c r="Q9429" s="31"/>
      <c r="R9429" s="84"/>
      <c r="S9429" s="31"/>
      <c r="T9429" s="31"/>
      <c r="U9429" s="169"/>
      <c r="V9429" s="150"/>
      <c r="W9429" s="141" t="str" cm="1">
        <f t="array" ref="W9429">IF(SUM(LEN(B9429:V9429))=0,"",IF(OR(OR(ISBLANK(F9429),SUM(LEN(C9429),LEN(D9429))=0),AND(NOT(E9429="Unknown"),ISBLANK(J9429)),AND(NOT(O9429="Unknown"),ISBLANK(R9429))),"Missing Information", INDEX(Table15[Entire Service Line Classification], MATCH(SUMIFS(Table15[Unique ID],Table15[System-Owned Portion],E9429,Table15[If Material Anything Other than "Lead" in Column E,Was Material Ever Previously Lead?],G9429,Table15[Customer-Owned Portion],O9429),Table15[Unique ID],0),0)))</f>
        <v/>
      </c>
      <c r="X9429"/>
    </row>
    <row r="9430" spans="2:24" x14ac:dyDescent="0.25">
      <c r="B9430" s="146"/>
      <c r="C9430" s="31"/>
      <c r="D9430" s="31"/>
      <c r="E9430" s="44"/>
      <c r="F9430" s="43"/>
      <c r="G9430" s="84"/>
      <c r="H9430" s="31"/>
      <c r="I9430" s="31"/>
      <c r="J9430" s="84"/>
      <c r="K9430" s="31"/>
      <c r="L9430" s="31"/>
      <c r="M9430" s="169"/>
      <c r="N9430" s="148"/>
      <c r="O9430" s="106"/>
      <c r="P9430" s="43"/>
      <c r="Q9430" s="31"/>
      <c r="R9430" s="84"/>
      <c r="S9430" s="31"/>
      <c r="T9430" s="31"/>
      <c r="U9430" s="169"/>
      <c r="V9430" s="150"/>
      <c r="W9430" s="141" t="str" cm="1">
        <f t="array" ref="W9430">IF(SUM(LEN(B9430:V9430))=0,"",IF(OR(OR(ISBLANK(F9430),SUM(LEN(C9430),LEN(D9430))=0),AND(NOT(E9430="Unknown"),ISBLANK(J9430)),AND(NOT(O9430="Unknown"),ISBLANK(R9430))),"Missing Information", INDEX(Table15[Entire Service Line Classification], MATCH(SUMIFS(Table15[Unique ID],Table15[System-Owned Portion],E9430,Table15[If Material Anything Other than "Lead" in Column E,Was Material Ever Previously Lead?],G9430,Table15[Customer-Owned Portion],O9430),Table15[Unique ID],0),0)))</f>
        <v/>
      </c>
      <c r="X9430"/>
    </row>
    <row r="9431" spans="2:24" x14ac:dyDescent="0.25">
      <c r="B9431" s="146"/>
      <c r="C9431" s="31"/>
      <c r="D9431" s="31"/>
      <c r="E9431" s="44"/>
      <c r="F9431" s="43"/>
      <c r="G9431" s="84"/>
      <c r="H9431" s="31"/>
      <c r="I9431" s="31"/>
      <c r="J9431" s="84"/>
      <c r="K9431" s="31"/>
      <c r="L9431" s="31"/>
      <c r="M9431" s="169"/>
      <c r="N9431" s="148"/>
      <c r="O9431" s="106"/>
      <c r="P9431" s="43"/>
      <c r="Q9431" s="31"/>
      <c r="R9431" s="84"/>
      <c r="S9431" s="31"/>
      <c r="T9431" s="31"/>
      <c r="U9431" s="169"/>
      <c r="V9431" s="150"/>
      <c r="W9431" s="141" t="str" cm="1">
        <f t="array" ref="W9431">IF(SUM(LEN(B9431:V9431))=0,"",IF(OR(OR(ISBLANK(F9431),SUM(LEN(C9431),LEN(D9431))=0),AND(NOT(E9431="Unknown"),ISBLANK(J9431)),AND(NOT(O9431="Unknown"),ISBLANK(R9431))),"Missing Information", INDEX(Table15[Entire Service Line Classification], MATCH(SUMIFS(Table15[Unique ID],Table15[System-Owned Portion],E9431,Table15[If Material Anything Other than "Lead" in Column E,Was Material Ever Previously Lead?],G9431,Table15[Customer-Owned Portion],O9431),Table15[Unique ID],0),0)))</f>
        <v/>
      </c>
      <c r="X9431"/>
    </row>
    <row r="9432" spans="2:24" x14ac:dyDescent="0.25">
      <c r="B9432" s="146"/>
      <c r="C9432" s="31"/>
      <c r="D9432" s="31"/>
      <c r="E9432" s="44"/>
      <c r="F9432" s="43"/>
      <c r="G9432" s="84"/>
      <c r="H9432" s="31"/>
      <c r="I9432" s="31"/>
      <c r="J9432" s="84"/>
      <c r="K9432" s="31"/>
      <c r="L9432" s="31"/>
      <c r="M9432" s="169"/>
      <c r="N9432" s="148"/>
      <c r="O9432" s="106"/>
      <c r="P9432" s="43"/>
      <c r="Q9432" s="31"/>
      <c r="R9432" s="84"/>
      <c r="S9432" s="31"/>
      <c r="T9432" s="31"/>
      <c r="U9432" s="169"/>
      <c r="V9432" s="150"/>
      <c r="W9432" s="141" t="str" cm="1">
        <f t="array" ref="W9432">IF(SUM(LEN(B9432:V9432))=0,"",IF(OR(OR(ISBLANK(F9432),SUM(LEN(C9432),LEN(D9432))=0),AND(NOT(E9432="Unknown"),ISBLANK(J9432)),AND(NOT(O9432="Unknown"),ISBLANK(R9432))),"Missing Information", INDEX(Table15[Entire Service Line Classification], MATCH(SUMIFS(Table15[Unique ID],Table15[System-Owned Portion],E9432,Table15[If Material Anything Other than "Lead" in Column E,Was Material Ever Previously Lead?],G9432,Table15[Customer-Owned Portion],O9432),Table15[Unique ID],0),0)))</f>
        <v/>
      </c>
      <c r="X9432"/>
    </row>
    <row r="9433" spans="2:24" x14ac:dyDescent="0.25">
      <c r="B9433" s="146"/>
      <c r="C9433" s="31"/>
      <c r="D9433" s="31"/>
      <c r="E9433" s="44"/>
      <c r="F9433" s="43"/>
      <c r="G9433" s="84"/>
      <c r="H9433" s="31"/>
      <c r="I9433" s="31"/>
      <c r="J9433" s="84"/>
      <c r="K9433" s="31"/>
      <c r="L9433" s="31"/>
      <c r="M9433" s="169"/>
      <c r="N9433" s="148"/>
      <c r="O9433" s="106"/>
      <c r="P9433" s="43"/>
      <c r="Q9433" s="31"/>
      <c r="R9433" s="84"/>
      <c r="S9433" s="31"/>
      <c r="T9433" s="31"/>
      <c r="U9433" s="169"/>
      <c r="V9433" s="150"/>
      <c r="W9433" s="141" t="str" cm="1">
        <f t="array" ref="W9433">IF(SUM(LEN(B9433:V9433))=0,"",IF(OR(OR(ISBLANK(F9433),SUM(LEN(C9433),LEN(D9433))=0),AND(NOT(E9433="Unknown"),ISBLANK(J9433)),AND(NOT(O9433="Unknown"),ISBLANK(R9433))),"Missing Information", INDEX(Table15[Entire Service Line Classification], MATCH(SUMIFS(Table15[Unique ID],Table15[System-Owned Portion],E9433,Table15[If Material Anything Other than "Lead" in Column E,Was Material Ever Previously Lead?],G9433,Table15[Customer-Owned Portion],O9433),Table15[Unique ID],0),0)))</f>
        <v/>
      </c>
      <c r="X9433"/>
    </row>
    <row r="9434" spans="2:24" x14ac:dyDescent="0.25">
      <c r="B9434" s="146"/>
      <c r="C9434" s="31"/>
      <c r="D9434" s="31"/>
      <c r="E9434" s="44"/>
      <c r="F9434" s="43"/>
      <c r="G9434" s="84"/>
      <c r="H9434" s="31"/>
      <c r="I9434" s="31"/>
      <c r="J9434" s="84"/>
      <c r="K9434" s="31"/>
      <c r="L9434" s="31"/>
      <c r="M9434" s="169"/>
      <c r="N9434" s="148"/>
      <c r="O9434" s="106"/>
      <c r="P9434" s="43"/>
      <c r="Q9434" s="31"/>
      <c r="R9434" s="84"/>
      <c r="S9434" s="31"/>
      <c r="T9434" s="31"/>
      <c r="U9434" s="169"/>
      <c r="V9434" s="150"/>
      <c r="W9434" s="141" t="str" cm="1">
        <f t="array" ref="W9434">IF(SUM(LEN(B9434:V9434))=0,"",IF(OR(OR(ISBLANK(F9434),SUM(LEN(C9434),LEN(D9434))=0),AND(NOT(E9434="Unknown"),ISBLANK(J9434)),AND(NOT(O9434="Unknown"),ISBLANK(R9434))),"Missing Information", INDEX(Table15[Entire Service Line Classification], MATCH(SUMIFS(Table15[Unique ID],Table15[System-Owned Portion],E9434,Table15[If Material Anything Other than "Lead" in Column E,Was Material Ever Previously Lead?],G9434,Table15[Customer-Owned Portion],O9434),Table15[Unique ID],0),0)))</f>
        <v/>
      </c>
      <c r="X9434"/>
    </row>
    <row r="9435" spans="2:24" x14ac:dyDescent="0.25">
      <c r="B9435" s="146"/>
      <c r="C9435" s="31"/>
      <c r="D9435" s="31"/>
      <c r="E9435" s="44"/>
      <c r="F9435" s="43"/>
      <c r="G9435" s="84"/>
      <c r="H9435" s="31"/>
      <c r="I9435" s="31"/>
      <c r="J9435" s="84"/>
      <c r="K9435" s="31"/>
      <c r="L9435" s="31"/>
      <c r="M9435" s="169"/>
      <c r="N9435" s="148"/>
      <c r="O9435" s="106"/>
      <c r="P9435" s="43"/>
      <c r="Q9435" s="31"/>
      <c r="R9435" s="84"/>
      <c r="S9435" s="31"/>
      <c r="T9435" s="31"/>
      <c r="U9435" s="169"/>
      <c r="V9435" s="150"/>
      <c r="W9435" s="141" t="str" cm="1">
        <f t="array" ref="W9435">IF(SUM(LEN(B9435:V9435))=0,"",IF(OR(OR(ISBLANK(F9435),SUM(LEN(C9435),LEN(D9435))=0),AND(NOT(E9435="Unknown"),ISBLANK(J9435)),AND(NOT(O9435="Unknown"),ISBLANK(R9435))),"Missing Information", INDEX(Table15[Entire Service Line Classification], MATCH(SUMIFS(Table15[Unique ID],Table15[System-Owned Portion],E9435,Table15[If Material Anything Other than "Lead" in Column E,Was Material Ever Previously Lead?],G9435,Table15[Customer-Owned Portion],O9435),Table15[Unique ID],0),0)))</f>
        <v/>
      </c>
      <c r="X9435"/>
    </row>
    <row r="9436" spans="2:24" x14ac:dyDescent="0.25">
      <c r="B9436" s="146"/>
      <c r="C9436" s="31"/>
      <c r="D9436" s="31"/>
      <c r="E9436" s="44"/>
      <c r="F9436" s="43"/>
      <c r="G9436" s="84"/>
      <c r="H9436" s="31"/>
      <c r="I9436" s="31"/>
      <c r="J9436" s="84"/>
      <c r="K9436" s="31"/>
      <c r="L9436" s="31"/>
      <c r="M9436" s="169"/>
      <c r="N9436" s="148"/>
      <c r="O9436" s="106"/>
      <c r="P9436" s="43"/>
      <c r="Q9436" s="31"/>
      <c r="R9436" s="84"/>
      <c r="S9436" s="31"/>
      <c r="T9436" s="31"/>
      <c r="U9436" s="169"/>
      <c r="V9436" s="150"/>
      <c r="W9436" s="141" t="str" cm="1">
        <f t="array" ref="W9436">IF(SUM(LEN(B9436:V9436))=0,"",IF(OR(OR(ISBLANK(F9436),SUM(LEN(C9436),LEN(D9436))=0),AND(NOT(E9436="Unknown"),ISBLANK(J9436)),AND(NOT(O9436="Unknown"),ISBLANK(R9436))),"Missing Information", INDEX(Table15[Entire Service Line Classification], MATCH(SUMIFS(Table15[Unique ID],Table15[System-Owned Portion],E9436,Table15[If Material Anything Other than "Lead" in Column E,Was Material Ever Previously Lead?],G9436,Table15[Customer-Owned Portion],O9436),Table15[Unique ID],0),0)))</f>
        <v/>
      </c>
      <c r="X9436"/>
    </row>
    <row r="9437" spans="2:24" x14ac:dyDescent="0.25">
      <c r="B9437" s="146"/>
      <c r="C9437" s="31"/>
      <c r="D9437" s="31"/>
      <c r="E9437" s="44"/>
      <c r="F9437" s="43"/>
      <c r="G9437" s="84"/>
      <c r="H9437" s="31"/>
      <c r="I9437" s="31"/>
      <c r="J9437" s="84"/>
      <c r="K9437" s="31"/>
      <c r="L9437" s="31"/>
      <c r="M9437" s="169"/>
      <c r="N9437" s="148"/>
      <c r="O9437" s="106"/>
      <c r="P9437" s="43"/>
      <c r="Q9437" s="31"/>
      <c r="R9437" s="84"/>
      <c r="S9437" s="31"/>
      <c r="T9437" s="31"/>
      <c r="U9437" s="169"/>
      <c r="V9437" s="150"/>
      <c r="W9437" s="141" t="str" cm="1">
        <f t="array" ref="W9437">IF(SUM(LEN(B9437:V9437))=0,"",IF(OR(OR(ISBLANK(F9437),SUM(LEN(C9437),LEN(D9437))=0),AND(NOT(E9437="Unknown"),ISBLANK(J9437)),AND(NOT(O9437="Unknown"),ISBLANK(R9437))),"Missing Information", INDEX(Table15[Entire Service Line Classification], MATCH(SUMIFS(Table15[Unique ID],Table15[System-Owned Portion],E9437,Table15[If Material Anything Other than "Lead" in Column E,Was Material Ever Previously Lead?],G9437,Table15[Customer-Owned Portion],O9437),Table15[Unique ID],0),0)))</f>
        <v/>
      </c>
      <c r="X9437"/>
    </row>
    <row r="9438" spans="2:24" x14ac:dyDescent="0.25">
      <c r="B9438" s="146"/>
      <c r="C9438" s="31"/>
      <c r="D9438" s="31"/>
      <c r="E9438" s="44"/>
      <c r="F9438" s="43"/>
      <c r="G9438" s="84"/>
      <c r="H9438" s="31"/>
      <c r="I9438" s="31"/>
      <c r="J9438" s="84"/>
      <c r="K9438" s="31"/>
      <c r="L9438" s="31"/>
      <c r="M9438" s="169"/>
      <c r="N9438" s="148"/>
      <c r="O9438" s="106"/>
      <c r="P9438" s="43"/>
      <c r="Q9438" s="31"/>
      <c r="R9438" s="84"/>
      <c r="S9438" s="31"/>
      <c r="T9438" s="31"/>
      <c r="U9438" s="169"/>
      <c r="V9438" s="150"/>
      <c r="W9438" s="141" t="str" cm="1">
        <f t="array" ref="W9438">IF(SUM(LEN(B9438:V9438))=0,"",IF(OR(OR(ISBLANK(F9438),SUM(LEN(C9438),LEN(D9438))=0),AND(NOT(E9438="Unknown"),ISBLANK(J9438)),AND(NOT(O9438="Unknown"),ISBLANK(R9438))),"Missing Information", INDEX(Table15[Entire Service Line Classification], MATCH(SUMIFS(Table15[Unique ID],Table15[System-Owned Portion],E9438,Table15[If Material Anything Other than "Lead" in Column E,Was Material Ever Previously Lead?],G9438,Table15[Customer-Owned Portion],O9438),Table15[Unique ID],0),0)))</f>
        <v/>
      </c>
      <c r="X9438"/>
    </row>
    <row r="9439" spans="2:24" x14ac:dyDescent="0.25">
      <c r="B9439" s="146"/>
      <c r="C9439" s="31"/>
      <c r="D9439" s="31"/>
      <c r="E9439" s="44"/>
      <c r="F9439" s="43"/>
      <c r="G9439" s="84"/>
      <c r="H9439" s="31"/>
      <c r="I9439" s="31"/>
      <c r="J9439" s="84"/>
      <c r="K9439" s="31"/>
      <c r="L9439" s="31"/>
      <c r="M9439" s="169"/>
      <c r="N9439" s="148"/>
      <c r="O9439" s="106"/>
      <c r="P9439" s="43"/>
      <c r="Q9439" s="31"/>
      <c r="R9439" s="84"/>
      <c r="S9439" s="31"/>
      <c r="T9439" s="31"/>
      <c r="U9439" s="169"/>
      <c r="V9439" s="150"/>
      <c r="W9439" s="141" t="str" cm="1">
        <f t="array" ref="W9439">IF(SUM(LEN(B9439:V9439))=0,"",IF(OR(OR(ISBLANK(F9439),SUM(LEN(C9439),LEN(D9439))=0),AND(NOT(E9439="Unknown"),ISBLANK(J9439)),AND(NOT(O9439="Unknown"),ISBLANK(R9439))),"Missing Information", INDEX(Table15[Entire Service Line Classification], MATCH(SUMIFS(Table15[Unique ID],Table15[System-Owned Portion],E9439,Table15[If Material Anything Other than "Lead" in Column E,Was Material Ever Previously Lead?],G9439,Table15[Customer-Owned Portion],O9439),Table15[Unique ID],0),0)))</f>
        <v/>
      </c>
      <c r="X9439"/>
    </row>
    <row r="9440" spans="2:24" x14ac:dyDescent="0.25">
      <c r="B9440" s="146"/>
      <c r="C9440" s="31"/>
      <c r="D9440" s="31"/>
      <c r="E9440" s="44"/>
      <c r="F9440" s="43"/>
      <c r="G9440" s="84"/>
      <c r="H9440" s="31"/>
      <c r="I9440" s="31"/>
      <c r="J9440" s="84"/>
      <c r="K9440" s="31"/>
      <c r="L9440" s="31"/>
      <c r="M9440" s="169"/>
      <c r="N9440" s="148"/>
      <c r="O9440" s="106"/>
      <c r="P9440" s="43"/>
      <c r="Q9440" s="31"/>
      <c r="R9440" s="84"/>
      <c r="S9440" s="31"/>
      <c r="T9440" s="31"/>
      <c r="U9440" s="169"/>
      <c r="V9440" s="150"/>
      <c r="W9440" s="141" t="str" cm="1">
        <f t="array" ref="W9440">IF(SUM(LEN(B9440:V9440))=0,"",IF(OR(OR(ISBLANK(F9440),SUM(LEN(C9440),LEN(D9440))=0),AND(NOT(E9440="Unknown"),ISBLANK(J9440)),AND(NOT(O9440="Unknown"),ISBLANK(R9440))),"Missing Information", INDEX(Table15[Entire Service Line Classification], MATCH(SUMIFS(Table15[Unique ID],Table15[System-Owned Portion],E9440,Table15[If Material Anything Other than "Lead" in Column E,Was Material Ever Previously Lead?],G9440,Table15[Customer-Owned Portion],O9440),Table15[Unique ID],0),0)))</f>
        <v/>
      </c>
      <c r="X9440"/>
    </row>
    <row r="9441" spans="2:24" x14ac:dyDescent="0.25">
      <c r="B9441" s="146"/>
      <c r="C9441" s="31"/>
      <c r="D9441" s="31"/>
      <c r="E9441" s="44"/>
      <c r="F9441" s="43"/>
      <c r="G9441" s="84"/>
      <c r="H9441" s="31"/>
      <c r="I9441" s="31"/>
      <c r="J9441" s="84"/>
      <c r="K9441" s="31"/>
      <c r="L9441" s="31"/>
      <c r="M9441" s="169"/>
      <c r="N9441" s="148"/>
      <c r="O9441" s="106"/>
      <c r="P9441" s="43"/>
      <c r="Q9441" s="31"/>
      <c r="R9441" s="84"/>
      <c r="S9441" s="31"/>
      <c r="T9441" s="31"/>
      <c r="U9441" s="169"/>
      <c r="V9441" s="150"/>
      <c r="W9441" s="141" t="str" cm="1">
        <f t="array" ref="W9441">IF(SUM(LEN(B9441:V9441))=0,"",IF(OR(OR(ISBLANK(F9441),SUM(LEN(C9441),LEN(D9441))=0),AND(NOT(E9441="Unknown"),ISBLANK(J9441)),AND(NOT(O9441="Unknown"),ISBLANK(R9441))),"Missing Information", INDEX(Table15[Entire Service Line Classification], MATCH(SUMIFS(Table15[Unique ID],Table15[System-Owned Portion],E9441,Table15[If Material Anything Other than "Lead" in Column E,Was Material Ever Previously Lead?],G9441,Table15[Customer-Owned Portion],O9441),Table15[Unique ID],0),0)))</f>
        <v/>
      </c>
      <c r="X9441"/>
    </row>
    <row r="9442" spans="2:24" x14ac:dyDescent="0.25">
      <c r="B9442" s="146"/>
      <c r="C9442" s="31"/>
      <c r="D9442" s="31"/>
      <c r="E9442" s="44"/>
      <c r="F9442" s="43"/>
      <c r="G9442" s="84"/>
      <c r="H9442" s="31"/>
      <c r="I9442" s="31"/>
      <c r="J9442" s="84"/>
      <c r="K9442" s="31"/>
      <c r="L9442" s="31"/>
      <c r="M9442" s="169"/>
      <c r="N9442" s="148"/>
      <c r="O9442" s="106"/>
      <c r="P9442" s="43"/>
      <c r="Q9442" s="31"/>
      <c r="R9442" s="84"/>
      <c r="S9442" s="31"/>
      <c r="T9442" s="31"/>
      <c r="U9442" s="169"/>
      <c r="V9442" s="150"/>
      <c r="W9442" s="141" t="str" cm="1">
        <f t="array" ref="W9442">IF(SUM(LEN(B9442:V9442))=0,"",IF(OR(OR(ISBLANK(F9442),SUM(LEN(C9442),LEN(D9442))=0),AND(NOT(E9442="Unknown"),ISBLANK(J9442)),AND(NOT(O9442="Unknown"),ISBLANK(R9442))),"Missing Information", INDEX(Table15[Entire Service Line Classification], MATCH(SUMIFS(Table15[Unique ID],Table15[System-Owned Portion],E9442,Table15[If Material Anything Other than "Lead" in Column E,Was Material Ever Previously Lead?],G9442,Table15[Customer-Owned Portion],O9442),Table15[Unique ID],0),0)))</f>
        <v/>
      </c>
      <c r="X9442"/>
    </row>
    <row r="9443" spans="2:24" x14ac:dyDescent="0.25">
      <c r="B9443" s="146"/>
      <c r="C9443" s="31"/>
      <c r="D9443" s="31"/>
      <c r="E9443" s="44"/>
      <c r="F9443" s="43"/>
      <c r="G9443" s="84"/>
      <c r="H9443" s="31"/>
      <c r="I9443" s="31"/>
      <c r="J9443" s="84"/>
      <c r="K9443" s="31"/>
      <c r="L9443" s="31"/>
      <c r="M9443" s="169"/>
      <c r="N9443" s="148"/>
      <c r="O9443" s="106"/>
      <c r="P9443" s="43"/>
      <c r="Q9443" s="31"/>
      <c r="R9443" s="84"/>
      <c r="S9443" s="31"/>
      <c r="T9443" s="31"/>
      <c r="U9443" s="169"/>
      <c r="V9443" s="150"/>
      <c r="W9443" s="141" t="str" cm="1">
        <f t="array" ref="W9443">IF(SUM(LEN(B9443:V9443))=0,"",IF(OR(OR(ISBLANK(F9443),SUM(LEN(C9443),LEN(D9443))=0),AND(NOT(E9443="Unknown"),ISBLANK(J9443)),AND(NOT(O9443="Unknown"),ISBLANK(R9443))),"Missing Information", INDEX(Table15[Entire Service Line Classification], MATCH(SUMIFS(Table15[Unique ID],Table15[System-Owned Portion],E9443,Table15[If Material Anything Other than "Lead" in Column E,Was Material Ever Previously Lead?],G9443,Table15[Customer-Owned Portion],O9443),Table15[Unique ID],0),0)))</f>
        <v/>
      </c>
      <c r="X9443"/>
    </row>
    <row r="9444" spans="2:24" x14ac:dyDescent="0.25">
      <c r="B9444" s="146"/>
      <c r="C9444" s="31"/>
      <c r="D9444" s="31"/>
      <c r="E9444" s="44"/>
      <c r="F9444" s="43"/>
      <c r="G9444" s="84"/>
      <c r="H9444" s="31"/>
      <c r="I9444" s="31"/>
      <c r="J9444" s="84"/>
      <c r="K9444" s="31"/>
      <c r="L9444" s="31"/>
      <c r="M9444" s="169"/>
      <c r="N9444" s="148"/>
      <c r="O9444" s="106"/>
      <c r="P9444" s="43"/>
      <c r="Q9444" s="31"/>
      <c r="R9444" s="84"/>
      <c r="S9444" s="31"/>
      <c r="T9444" s="31"/>
      <c r="U9444" s="169"/>
      <c r="V9444" s="150"/>
      <c r="W9444" s="141" t="str" cm="1">
        <f t="array" ref="W9444">IF(SUM(LEN(B9444:V9444))=0,"",IF(OR(OR(ISBLANK(F9444),SUM(LEN(C9444),LEN(D9444))=0),AND(NOT(E9444="Unknown"),ISBLANK(J9444)),AND(NOT(O9444="Unknown"),ISBLANK(R9444))),"Missing Information", INDEX(Table15[Entire Service Line Classification], MATCH(SUMIFS(Table15[Unique ID],Table15[System-Owned Portion],E9444,Table15[If Material Anything Other than "Lead" in Column E,Was Material Ever Previously Lead?],G9444,Table15[Customer-Owned Portion],O9444),Table15[Unique ID],0),0)))</f>
        <v/>
      </c>
      <c r="X9444"/>
    </row>
    <row r="9445" spans="2:24" x14ac:dyDescent="0.25">
      <c r="B9445" s="146"/>
      <c r="C9445" s="31"/>
      <c r="D9445" s="31"/>
      <c r="E9445" s="44"/>
      <c r="F9445" s="43"/>
      <c r="G9445" s="84"/>
      <c r="H9445" s="31"/>
      <c r="I9445" s="31"/>
      <c r="J9445" s="84"/>
      <c r="K9445" s="31"/>
      <c r="L9445" s="31"/>
      <c r="M9445" s="169"/>
      <c r="N9445" s="148"/>
      <c r="O9445" s="106"/>
      <c r="P9445" s="43"/>
      <c r="Q9445" s="31"/>
      <c r="R9445" s="84"/>
      <c r="S9445" s="31"/>
      <c r="T9445" s="31"/>
      <c r="U9445" s="169"/>
      <c r="V9445" s="150"/>
      <c r="W9445" s="141" t="str" cm="1">
        <f t="array" ref="W9445">IF(SUM(LEN(B9445:V9445))=0,"",IF(OR(OR(ISBLANK(F9445),SUM(LEN(C9445),LEN(D9445))=0),AND(NOT(E9445="Unknown"),ISBLANK(J9445)),AND(NOT(O9445="Unknown"),ISBLANK(R9445))),"Missing Information", INDEX(Table15[Entire Service Line Classification], MATCH(SUMIFS(Table15[Unique ID],Table15[System-Owned Portion],E9445,Table15[If Material Anything Other than "Lead" in Column E,Was Material Ever Previously Lead?],G9445,Table15[Customer-Owned Portion],O9445),Table15[Unique ID],0),0)))</f>
        <v/>
      </c>
      <c r="X9445"/>
    </row>
    <row r="9446" spans="2:24" x14ac:dyDescent="0.25">
      <c r="B9446" s="146"/>
      <c r="C9446" s="31"/>
      <c r="D9446" s="31"/>
      <c r="E9446" s="44"/>
      <c r="F9446" s="43"/>
      <c r="G9446" s="84"/>
      <c r="H9446" s="31"/>
      <c r="I9446" s="31"/>
      <c r="J9446" s="84"/>
      <c r="K9446" s="31"/>
      <c r="L9446" s="31"/>
      <c r="M9446" s="169"/>
      <c r="N9446" s="148"/>
      <c r="O9446" s="106"/>
      <c r="P9446" s="43"/>
      <c r="Q9446" s="31"/>
      <c r="R9446" s="84"/>
      <c r="S9446" s="31"/>
      <c r="T9446" s="31"/>
      <c r="U9446" s="169"/>
      <c r="V9446" s="150"/>
      <c r="W9446" s="141" t="str" cm="1">
        <f t="array" ref="W9446">IF(SUM(LEN(B9446:V9446))=0,"",IF(OR(OR(ISBLANK(F9446),SUM(LEN(C9446),LEN(D9446))=0),AND(NOT(E9446="Unknown"),ISBLANK(J9446)),AND(NOT(O9446="Unknown"),ISBLANK(R9446))),"Missing Information", INDEX(Table15[Entire Service Line Classification], MATCH(SUMIFS(Table15[Unique ID],Table15[System-Owned Portion],E9446,Table15[If Material Anything Other than "Lead" in Column E,Was Material Ever Previously Lead?],G9446,Table15[Customer-Owned Portion],O9446),Table15[Unique ID],0),0)))</f>
        <v/>
      </c>
      <c r="X9446"/>
    </row>
    <row r="9447" spans="2:24" x14ac:dyDescent="0.25">
      <c r="B9447" s="146"/>
      <c r="C9447" s="31"/>
      <c r="D9447" s="31"/>
      <c r="E9447" s="44"/>
      <c r="F9447" s="43"/>
      <c r="G9447" s="84"/>
      <c r="H9447" s="31"/>
      <c r="I9447" s="31"/>
      <c r="J9447" s="84"/>
      <c r="K9447" s="31"/>
      <c r="L9447" s="31"/>
      <c r="M9447" s="169"/>
      <c r="N9447" s="148"/>
      <c r="O9447" s="106"/>
      <c r="P9447" s="43"/>
      <c r="Q9447" s="31"/>
      <c r="R9447" s="84"/>
      <c r="S9447" s="31"/>
      <c r="T9447" s="31"/>
      <c r="U9447" s="169"/>
      <c r="V9447" s="150"/>
      <c r="W9447" s="141" t="str" cm="1">
        <f t="array" ref="W9447">IF(SUM(LEN(B9447:V9447))=0,"",IF(OR(OR(ISBLANK(F9447),SUM(LEN(C9447),LEN(D9447))=0),AND(NOT(E9447="Unknown"),ISBLANK(J9447)),AND(NOT(O9447="Unknown"),ISBLANK(R9447))),"Missing Information", INDEX(Table15[Entire Service Line Classification], MATCH(SUMIFS(Table15[Unique ID],Table15[System-Owned Portion],E9447,Table15[If Material Anything Other than "Lead" in Column E,Was Material Ever Previously Lead?],G9447,Table15[Customer-Owned Portion],O9447),Table15[Unique ID],0),0)))</f>
        <v/>
      </c>
      <c r="X9447"/>
    </row>
    <row r="9448" spans="2:24" x14ac:dyDescent="0.25">
      <c r="B9448" s="146"/>
      <c r="C9448" s="31"/>
      <c r="D9448" s="31"/>
      <c r="E9448" s="44"/>
      <c r="F9448" s="43"/>
      <c r="G9448" s="84"/>
      <c r="H9448" s="31"/>
      <c r="I9448" s="31"/>
      <c r="J9448" s="84"/>
      <c r="K9448" s="31"/>
      <c r="L9448" s="31"/>
      <c r="M9448" s="169"/>
      <c r="N9448" s="148"/>
      <c r="O9448" s="106"/>
      <c r="P9448" s="43"/>
      <c r="Q9448" s="31"/>
      <c r="R9448" s="84"/>
      <c r="S9448" s="31"/>
      <c r="T9448" s="31"/>
      <c r="U9448" s="169"/>
      <c r="V9448" s="150"/>
      <c r="W9448" s="141" t="str" cm="1">
        <f t="array" ref="W9448">IF(SUM(LEN(B9448:V9448))=0,"",IF(OR(OR(ISBLANK(F9448),SUM(LEN(C9448),LEN(D9448))=0),AND(NOT(E9448="Unknown"),ISBLANK(J9448)),AND(NOT(O9448="Unknown"),ISBLANK(R9448))),"Missing Information", INDEX(Table15[Entire Service Line Classification], MATCH(SUMIFS(Table15[Unique ID],Table15[System-Owned Portion],E9448,Table15[If Material Anything Other than "Lead" in Column E,Was Material Ever Previously Lead?],G9448,Table15[Customer-Owned Portion],O9448),Table15[Unique ID],0),0)))</f>
        <v/>
      </c>
      <c r="X9448"/>
    </row>
    <row r="9449" spans="2:24" x14ac:dyDescent="0.25">
      <c r="B9449" s="146"/>
      <c r="C9449" s="31"/>
      <c r="D9449" s="31"/>
      <c r="E9449" s="44"/>
      <c r="F9449" s="43"/>
      <c r="G9449" s="84"/>
      <c r="H9449" s="31"/>
      <c r="I9449" s="31"/>
      <c r="J9449" s="84"/>
      <c r="K9449" s="31"/>
      <c r="L9449" s="31"/>
      <c r="M9449" s="169"/>
      <c r="N9449" s="148"/>
      <c r="O9449" s="106"/>
      <c r="P9449" s="43"/>
      <c r="Q9449" s="31"/>
      <c r="R9449" s="84"/>
      <c r="S9449" s="31"/>
      <c r="T9449" s="31"/>
      <c r="U9449" s="169"/>
      <c r="V9449" s="150"/>
      <c r="W9449" s="141" t="str" cm="1">
        <f t="array" ref="W9449">IF(SUM(LEN(B9449:V9449))=0,"",IF(OR(OR(ISBLANK(F9449),SUM(LEN(C9449),LEN(D9449))=0),AND(NOT(E9449="Unknown"),ISBLANK(J9449)),AND(NOT(O9449="Unknown"),ISBLANK(R9449))),"Missing Information", INDEX(Table15[Entire Service Line Classification], MATCH(SUMIFS(Table15[Unique ID],Table15[System-Owned Portion],E9449,Table15[If Material Anything Other than "Lead" in Column E,Was Material Ever Previously Lead?],G9449,Table15[Customer-Owned Portion],O9449),Table15[Unique ID],0),0)))</f>
        <v/>
      </c>
      <c r="X9449"/>
    </row>
    <row r="9450" spans="2:24" x14ac:dyDescent="0.25">
      <c r="B9450" s="146"/>
      <c r="C9450" s="31"/>
      <c r="D9450" s="31"/>
      <c r="E9450" s="44"/>
      <c r="F9450" s="43"/>
      <c r="G9450" s="84"/>
      <c r="H9450" s="31"/>
      <c r="I9450" s="31"/>
      <c r="J9450" s="84"/>
      <c r="K9450" s="31"/>
      <c r="L9450" s="31"/>
      <c r="M9450" s="169"/>
      <c r="N9450" s="148"/>
      <c r="O9450" s="106"/>
      <c r="P9450" s="43"/>
      <c r="Q9450" s="31"/>
      <c r="R9450" s="84"/>
      <c r="S9450" s="31"/>
      <c r="T9450" s="31"/>
      <c r="U9450" s="169"/>
      <c r="V9450" s="150"/>
      <c r="W9450" s="141" t="str" cm="1">
        <f t="array" ref="W9450">IF(SUM(LEN(B9450:V9450))=0,"",IF(OR(OR(ISBLANK(F9450),SUM(LEN(C9450),LEN(D9450))=0),AND(NOT(E9450="Unknown"),ISBLANK(J9450)),AND(NOT(O9450="Unknown"),ISBLANK(R9450))),"Missing Information", INDEX(Table15[Entire Service Line Classification], MATCH(SUMIFS(Table15[Unique ID],Table15[System-Owned Portion],E9450,Table15[If Material Anything Other than "Lead" in Column E,Was Material Ever Previously Lead?],G9450,Table15[Customer-Owned Portion],O9450),Table15[Unique ID],0),0)))</f>
        <v/>
      </c>
      <c r="X9450"/>
    </row>
    <row r="9451" spans="2:24" x14ac:dyDescent="0.25">
      <c r="B9451" s="146"/>
      <c r="C9451" s="31"/>
      <c r="D9451" s="31"/>
      <c r="E9451" s="44"/>
      <c r="F9451" s="43"/>
      <c r="G9451" s="84"/>
      <c r="H9451" s="31"/>
      <c r="I9451" s="31"/>
      <c r="J9451" s="84"/>
      <c r="K9451" s="31"/>
      <c r="L9451" s="31"/>
      <c r="M9451" s="169"/>
      <c r="N9451" s="148"/>
      <c r="O9451" s="106"/>
      <c r="P9451" s="43"/>
      <c r="Q9451" s="31"/>
      <c r="R9451" s="84"/>
      <c r="S9451" s="31"/>
      <c r="T9451" s="31"/>
      <c r="U9451" s="169"/>
      <c r="V9451" s="150"/>
      <c r="W9451" s="141" t="str" cm="1">
        <f t="array" ref="W9451">IF(SUM(LEN(B9451:V9451))=0,"",IF(OR(OR(ISBLANK(F9451),SUM(LEN(C9451),LEN(D9451))=0),AND(NOT(E9451="Unknown"),ISBLANK(J9451)),AND(NOT(O9451="Unknown"),ISBLANK(R9451))),"Missing Information", INDEX(Table15[Entire Service Line Classification], MATCH(SUMIFS(Table15[Unique ID],Table15[System-Owned Portion],E9451,Table15[If Material Anything Other than "Lead" in Column E,Was Material Ever Previously Lead?],G9451,Table15[Customer-Owned Portion],O9451),Table15[Unique ID],0),0)))</f>
        <v/>
      </c>
      <c r="X9451"/>
    </row>
    <row r="9452" spans="2:24" x14ac:dyDescent="0.25">
      <c r="B9452" s="146"/>
      <c r="C9452" s="31"/>
      <c r="D9452" s="31"/>
      <c r="E9452" s="44"/>
      <c r="F9452" s="43"/>
      <c r="G9452" s="84"/>
      <c r="H9452" s="31"/>
      <c r="I9452" s="31"/>
      <c r="J9452" s="84"/>
      <c r="K9452" s="31"/>
      <c r="L9452" s="31"/>
      <c r="M9452" s="169"/>
      <c r="N9452" s="148"/>
      <c r="O9452" s="106"/>
      <c r="P9452" s="43"/>
      <c r="Q9452" s="31"/>
      <c r="R9452" s="84"/>
      <c r="S9452" s="31"/>
      <c r="T9452" s="31"/>
      <c r="U9452" s="169"/>
      <c r="V9452" s="150"/>
      <c r="W9452" s="141" t="str" cm="1">
        <f t="array" ref="W9452">IF(SUM(LEN(B9452:V9452))=0,"",IF(OR(OR(ISBLANK(F9452),SUM(LEN(C9452),LEN(D9452))=0),AND(NOT(E9452="Unknown"),ISBLANK(J9452)),AND(NOT(O9452="Unknown"),ISBLANK(R9452))),"Missing Information", INDEX(Table15[Entire Service Line Classification], MATCH(SUMIFS(Table15[Unique ID],Table15[System-Owned Portion],E9452,Table15[If Material Anything Other than "Lead" in Column E,Was Material Ever Previously Lead?],G9452,Table15[Customer-Owned Portion],O9452),Table15[Unique ID],0),0)))</f>
        <v/>
      </c>
      <c r="X9452"/>
    </row>
    <row r="9453" spans="2:24" x14ac:dyDescent="0.25">
      <c r="B9453" s="146"/>
      <c r="C9453" s="31"/>
      <c r="D9453" s="31"/>
      <c r="E9453" s="44"/>
      <c r="F9453" s="43"/>
      <c r="G9453" s="84"/>
      <c r="H9453" s="31"/>
      <c r="I9453" s="31"/>
      <c r="J9453" s="84"/>
      <c r="K9453" s="31"/>
      <c r="L9453" s="31"/>
      <c r="M9453" s="169"/>
      <c r="N9453" s="148"/>
      <c r="O9453" s="106"/>
      <c r="P9453" s="43"/>
      <c r="Q9453" s="31"/>
      <c r="R9453" s="84"/>
      <c r="S9453" s="31"/>
      <c r="T9453" s="31"/>
      <c r="U9453" s="169"/>
      <c r="V9453" s="150"/>
      <c r="W9453" s="141" t="str" cm="1">
        <f t="array" ref="W9453">IF(SUM(LEN(B9453:V9453))=0,"",IF(OR(OR(ISBLANK(F9453),SUM(LEN(C9453),LEN(D9453))=0),AND(NOT(E9453="Unknown"),ISBLANK(J9453)),AND(NOT(O9453="Unknown"),ISBLANK(R9453))),"Missing Information", INDEX(Table15[Entire Service Line Classification], MATCH(SUMIFS(Table15[Unique ID],Table15[System-Owned Portion],E9453,Table15[If Material Anything Other than "Lead" in Column E,Was Material Ever Previously Lead?],G9453,Table15[Customer-Owned Portion],O9453),Table15[Unique ID],0),0)))</f>
        <v/>
      </c>
      <c r="X9453"/>
    </row>
    <row r="9454" spans="2:24" x14ac:dyDescent="0.25">
      <c r="B9454" s="146"/>
      <c r="C9454" s="31"/>
      <c r="D9454" s="31"/>
      <c r="E9454" s="44"/>
      <c r="F9454" s="43"/>
      <c r="G9454" s="84"/>
      <c r="H9454" s="31"/>
      <c r="I9454" s="31"/>
      <c r="J9454" s="84"/>
      <c r="K9454" s="31"/>
      <c r="L9454" s="31"/>
      <c r="M9454" s="169"/>
      <c r="N9454" s="148"/>
      <c r="O9454" s="106"/>
      <c r="P9454" s="43"/>
      <c r="Q9454" s="31"/>
      <c r="R9454" s="84"/>
      <c r="S9454" s="31"/>
      <c r="T9454" s="31"/>
      <c r="U9454" s="169"/>
      <c r="V9454" s="150"/>
      <c r="W9454" s="141" t="str" cm="1">
        <f t="array" ref="W9454">IF(SUM(LEN(B9454:V9454))=0,"",IF(OR(OR(ISBLANK(F9454),SUM(LEN(C9454),LEN(D9454))=0),AND(NOT(E9454="Unknown"),ISBLANK(J9454)),AND(NOT(O9454="Unknown"),ISBLANK(R9454))),"Missing Information", INDEX(Table15[Entire Service Line Classification], MATCH(SUMIFS(Table15[Unique ID],Table15[System-Owned Portion],E9454,Table15[If Material Anything Other than "Lead" in Column E,Was Material Ever Previously Lead?],G9454,Table15[Customer-Owned Portion],O9454),Table15[Unique ID],0),0)))</f>
        <v/>
      </c>
      <c r="X9454"/>
    </row>
    <row r="9455" spans="2:24" x14ac:dyDescent="0.25">
      <c r="B9455" s="146"/>
      <c r="C9455" s="31"/>
      <c r="D9455" s="31"/>
      <c r="E9455" s="44"/>
      <c r="F9455" s="43"/>
      <c r="G9455" s="84"/>
      <c r="H9455" s="31"/>
      <c r="I9455" s="31"/>
      <c r="J9455" s="84"/>
      <c r="K9455" s="31"/>
      <c r="L9455" s="31"/>
      <c r="M9455" s="169"/>
      <c r="N9455" s="148"/>
      <c r="O9455" s="106"/>
      <c r="P9455" s="43"/>
      <c r="Q9455" s="31"/>
      <c r="R9455" s="84"/>
      <c r="S9455" s="31"/>
      <c r="T9455" s="31"/>
      <c r="U9455" s="169"/>
      <c r="V9455" s="150"/>
      <c r="W9455" s="141" t="str" cm="1">
        <f t="array" ref="W9455">IF(SUM(LEN(B9455:V9455))=0,"",IF(OR(OR(ISBLANK(F9455),SUM(LEN(C9455),LEN(D9455))=0),AND(NOT(E9455="Unknown"),ISBLANK(J9455)),AND(NOT(O9455="Unknown"),ISBLANK(R9455))),"Missing Information", INDEX(Table15[Entire Service Line Classification], MATCH(SUMIFS(Table15[Unique ID],Table15[System-Owned Portion],E9455,Table15[If Material Anything Other than "Lead" in Column E,Was Material Ever Previously Lead?],G9455,Table15[Customer-Owned Portion],O9455),Table15[Unique ID],0),0)))</f>
        <v/>
      </c>
      <c r="X9455"/>
    </row>
    <row r="9456" spans="2:24" x14ac:dyDescent="0.25">
      <c r="B9456" s="146"/>
      <c r="C9456" s="31"/>
      <c r="D9456" s="31"/>
      <c r="E9456" s="44"/>
      <c r="F9456" s="43"/>
      <c r="G9456" s="84"/>
      <c r="H9456" s="31"/>
      <c r="I9456" s="31"/>
      <c r="J9456" s="84"/>
      <c r="K9456" s="31"/>
      <c r="L9456" s="31"/>
      <c r="M9456" s="169"/>
      <c r="N9456" s="148"/>
      <c r="O9456" s="106"/>
      <c r="P9456" s="43"/>
      <c r="Q9456" s="31"/>
      <c r="R9456" s="84"/>
      <c r="S9456" s="31"/>
      <c r="T9456" s="31"/>
      <c r="U9456" s="169"/>
      <c r="V9456" s="150"/>
      <c r="W9456" s="141" t="str" cm="1">
        <f t="array" ref="W9456">IF(SUM(LEN(B9456:V9456))=0,"",IF(OR(OR(ISBLANK(F9456),SUM(LEN(C9456),LEN(D9456))=0),AND(NOT(E9456="Unknown"),ISBLANK(J9456)),AND(NOT(O9456="Unknown"),ISBLANK(R9456))),"Missing Information", INDEX(Table15[Entire Service Line Classification], MATCH(SUMIFS(Table15[Unique ID],Table15[System-Owned Portion],E9456,Table15[If Material Anything Other than "Lead" in Column E,Was Material Ever Previously Lead?],G9456,Table15[Customer-Owned Portion],O9456),Table15[Unique ID],0),0)))</f>
        <v/>
      </c>
      <c r="X9456"/>
    </row>
    <row r="9457" spans="2:24" x14ac:dyDescent="0.25">
      <c r="B9457" s="146"/>
      <c r="C9457" s="31"/>
      <c r="D9457" s="31"/>
      <c r="E9457" s="44"/>
      <c r="F9457" s="43"/>
      <c r="G9457" s="84"/>
      <c r="H9457" s="31"/>
      <c r="I9457" s="31"/>
      <c r="J9457" s="84"/>
      <c r="K9457" s="31"/>
      <c r="L9457" s="31"/>
      <c r="M9457" s="169"/>
      <c r="N9457" s="148"/>
      <c r="O9457" s="106"/>
      <c r="P9457" s="43"/>
      <c r="Q9457" s="31"/>
      <c r="R9457" s="84"/>
      <c r="S9457" s="31"/>
      <c r="T9457" s="31"/>
      <c r="U9457" s="169"/>
      <c r="V9457" s="150"/>
      <c r="W9457" s="141" t="str" cm="1">
        <f t="array" ref="W9457">IF(SUM(LEN(B9457:V9457))=0,"",IF(OR(OR(ISBLANK(F9457),SUM(LEN(C9457),LEN(D9457))=0),AND(NOT(E9457="Unknown"),ISBLANK(J9457)),AND(NOT(O9457="Unknown"),ISBLANK(R9457))),"Missing Information", INDEX(Table15[Entire Service Line Classification], MATCH(SUMIFS(Table15[Unique ID],Table15[System-Owned Portion],E9457,Table15[If Material Anything Other than "Lead" in Column E,Was Material Ever Previously Lead?],G9457,Table15[Customer-Owned Portion],O9457),Table15[Unique ID],0),0)))</f>
        <v/>
      </c>
      <c r="X9457"/>
    </row>
    <row r="9458" spans="2:24" x14ac:dyDescent="0.25">
      <c r="B9458" s="146"/>
      <c r="C9458" s="31"/>
      <c r="D9458" s="31"/>
      <c r="E9458" s="44"/>
      <c r="F9458" s="43"/>
      <c r="G9458" s="84"/>
      <c r="H9458" s="31"/>
      <c r="I9458" s="31"/>
      <c r="J9458" s="84"/>
      <c r="K9458" s="31"/>
      <c r="L9458" s="31"/>
      <c r="M9458" s="169"/>
      <c r="N9458" s="148"/>
      <c r="O9458" s="106"/>
      <c r="P9458" s="43"/>
      <c r="Q9458" s="31"/>
      <c r="R9458" s="84"/>
      <c r="S9458" s="31"/>
      <c r="T9458" s="31"/>
      <c r="U9458" s="169"/>
      <c r="V9458" s="150"/>
      <c r="W9458" s="141" t="str" cm="1">
        <f t="array" ref="W9458">IF(SUM(LEN(B9458:V9458))=0,"",IF(OR(OR(ISBLANK(F9458),SUM(LEN(C9458),LEN(D9458))=0),AND(NOT(E9458="Unknown"),ISBLANK(J9458)),AND(NOT(O9458="Unknown"),ISBLANK(R9458))),"Missing Information", INDEX(Table15[Entire Service Line Classification], MATCH(SUMIFS(Table15[Unique ID],Table15[System-Owned Portion],E9458,Table15[If Material Anything Other than "Lead" in Column E,Was Material Ever Previously Lead?],G9458,Table15[Customer-Owned Portion],O9458),Table15[Unique ID],0),0)))</f>
        <v/>
      </c>
      <c r="X9458"/>
    </row>
    <row r="9459" spans="2:24" x14ac:dyDescent="0.25">
      <c r="B9459" s="146"/>
      <c r="C9459" s="31"/>
      <c r="D9459" s="31"/>
      <c r="E9459" s="44"/>
      <c r="F9459" s="43"/>
      <c r="G9459" s="84"/>
      <c r="H9459" s="31"/>
      <c r="I9459" s="31"/>
      <c r="J9459" s="84"/>
      <c r="K9459" s="31"/>
      <c r="L9459" s="31"/>
      <c r="M9459" s="169"/>
      <c r="N9459" s="148"/>
      <c r="O9459" s="106"/>
      <c r="P9459" s="43"/>
      <c r="Q9459" s="31"/>
      <c r="R9459" s="84"/>
      <c r="S9459" s="31"/>
      <c r="T9459" s="31"/>
      <c r="U9459" s="169"/>
      <c r="V9459" s="150"/>
      <c r="W9459" s="141" t="str" cm="1">
        <f t="array" ref="W9459">IF(SUM(LEN(B9459:V9459))=0,"",IF(OR(OR(ISBLANK(F9459),SUM(LEN(C9459),LEN(D9459))=0),AND(NOT(E9459="Unknown"),ISBLANK(J9459)),AND(NOT(O9459="Unknown"),ISBLANK(R9459))),"Missing Information", INDEX(Table15[Entire Service Line Classification], MATCH(SUMIFS(Table15[Unique ID],Table15[System-Owned Portion],E9459,Table15[If Material Anything Other than "Lead" in Column E,Was Material Ever Previously Lead?],G9459,Table15[Customer-Owned Portion],O9459),Table15[Unique ID],0),0)))</f>
        <v/>
      </c>
      <c r="X9459"/>
    </row>
    <row r="9460" spans="2:24" x14ac:dyDescent="0.25">
      <c r="B9460" s="146"/>
      <c r="C9460" s="31"/>
      <c r="D9460" s="31"/>
      <c r="E9460" s="44"/>
      <c r="F9460" s="43"/>
      <c r="G9460" s="84"/>
      <c r="H9460" s="31"/>
      <c r="I9460" s="31"/>
      <c r="J9460" s="84"/>
      <c r="K9460" s="31"/>
      <c r="L9460" s="31"/>
      <c r="M9460" s="169"/>
      <c r="N9460" s="148"/>
      <c r="O9460" s="106"/>
      <c r="P9460" s="43"/>
      <c r="Q9460" s="31"/>
      <c r="R9460" s="84"/>
      <c r="S9460" s="31"/>
      <c r="T9460" s="31"/>
      <c r="U9460" s="169"/>
      <c r="V9460" s="150"/>
      <c r="W9460" s="141" t="str" cm="1">
        <f t="array" ref="W9460">IF(SUM(LEN(B9460:V9460))=0,"",IF(OR(OR(ISBLANK(F9460),SUM(LEN(C9460),LEN(D9460))=0),AND(NOT(E9460="Unknown"),ISBLANK(J9460)),AND(NOT(O9460="Unknown"),ISBLANK(R9460))),"Missing Information", INDEX(Table15[Entire Service Line Classification], MATCH(SUMIFS(Table15[Unique ID],Table15[System-Owned Portion],E9460,Table15[If Material Anything Other than "Lead" in Column E,Was Material Ever Previously Lead?],G9460,Table15[Customer-Owned Portion],O9460),Table15[Unique ID],0),0)))</f>
        <v/>
      </c>
      <c r="X9460"/>
    </row>
    <row r="9461" spans="2:24" x14ac:dyDescent="0.25">
      <c r="B9461" s="146"/>
      <c r="C9461" s="31"/>
      <c r="D9461" s="31"/>
      <c r="E9461" s="44"/>
      <c r="F9461" s="43"/>
      <c r="G9461" s="84"/>
      <c r="H9461" s="31"/>
      <c r="I9461" s="31"/>
      <c r="J9461" s="84"/>
      <c r="K9461" s="31"/>
      <c r="L9461" s="31"/>
      <c r="M9461" s="169"/>
      <c r="N9461" s="148"/>
      <c r="O9461" s="106"/>
      <c r="P9461" s="43"/>
      <c r="Q9461" s="31"/>
      <c r="R9461" s="84"/>
      <c r="S9461" s="31"/>
      <c r="T9461" s="31"/>
      <c r="U9461" s="169"/>
      <c r="V9461" s="150"/>
      <c r="W9461" s="141" t="str" cm="1">
        <f t="array" ref="W9461">IF(SUM(LEN(B9461:V9461))=0,"",IF(OR(OR(ISBLANK(F9461),SUM(LEN(C9461),LEN(D9461))=0),AND(NOT(E9461="Unknown"),ISBLANK(J9461)),AND(NOT(O9461="Unknown"),ISBLANK(R9461))),"Missing Information", INDEX(Table15[Entire Service Line Classification], MATCH(SUMIFS(Table15[Unique ID],Table15[System-Owned Portion],E9461,Table15[If Material Anything Other than "Lead" in Column E,Was Material Ever Previously Lead?],G9461,Table15[Customer-Owned Portion],O9461),Table15[Unique ID],0),0)))</f>
        <v/>
      </c>
      <c r="X9461"/>
    </row>
    <row r="9462" spans="2:24" x14ac:dyDescent="0.25">
      <c r="B9462" s="146"/>
      <c r="C9462" s="31"/>
      <c r="D9462" s="31"/>
      <c r="E9462" s="44"/>
      <c r="F9462" s="43"/>
      <c r="G9462" s="84"/>
      <c r="H9462" s="31"/>
      <c r="I9462" s="31"/>
      <c r="J9462" s="84"/>
      <c r="K9462" s="31"/>
      <c r="L9462" s="31"/>
      <c r="M9462" s="169"/>
      <c r="N9462" s="148"/>
      <c r="O9462" s="106"/>
      <c r="P9462" s="43"/>
      <c r="Q9462" s="31"/>
      <c r="R9462" s="84"/>
      <c r="S9462" s="31"/>
      <c r="T9462" s="31"/>
      <c r="U9462" s="169"/>
      <c r="V9462" s="150"/>
      <c r="W9462" s="141" t="str" cm="1">
        <f t="array" ref="W9462">IF(SUM(LEN(B9462:V9462))=0,"",IF(OR(OR(ISBLANK(F9462),SUM(LEN(C9462),LEN(D9462))=0),AND(NOT(E9462="Unknown"),ISBLANK(J9462)),AND(NOT(O9462="Unknown"),ISBLANK(R9462))),"Missing Information", INDEX(Table15[Entire Service Line Classification], MATCH(SUMIFS(Table15[Unique ID],Table15[System-Owned Portion],E9462,Table15[If Material Anything Other than "Lead" in Column E,Was Material Ever Previously Lead?],G9462,Table15[Customer-Owned Portion],O9462),Table15[Unique ID],0),0)))</f>
        <v/>
      </c>
      <c r="X9462"/>
    </row>
    <row r="9463" spans="2:24" x14ac:dyDescent="0.25">
      <c r="B9463" s="146"/>
      <c r="C9463" s="31"/>
      <c r="D9463" s="31"/>
      <c r="E9463" s="44"/>
      <c r="F9463" s="43"/>
      <c r="G9463" s="84"/>
      <c r="H9463" s="31"/>
      <c r="I9463" s="31"/>
      <c r="J9463" s="84"/>
      <c r="K9463" s="31"/>
      <c r="L9463" s="31"/>
      <c r="M9463" s="169"/>
      <c r="N9463" s="148"/>
      <c r="O9463" s="106"/>
      <c r="P9463" s="43"/>
      <c r="Q9463" s="31"/>
      <c r="R9463" s="84"/>
      <c r="S9463" s="31"/>
      <c r="T9463" s="31"/>
      <c r="U9463" s="169"/>
      <c r="V9463" s="150"/>
      <c r="W9463" s="141" t="str" cm="1">
        <f t="array" ref="W9463">IF(SUM(LEN(B9463:V9463))=0,"",IF(OR(OR(ISBLANK(F9463),SUM(LEN(C9463),LEN(D9463))=0),AND(NOT(E9463="Unknown"),ISBLANK(J9463)),AND(NOT(O9463="Unknown"),ISBLANK(R9463))),"Missing Information", INDEX(Table15[Entire Service Line Classification], MATCH(SUMIFS(Table15[Unique ID],Table15[System-Owned Portion],E9463,Table15[If Material Anything Other than "Lead" in Column E,Was Material Ever Previously Lead?],G9463,Table15[Customer-Owned Portion],O9463),Table15[Unique ID],0),0)))</f>
        <v/>
      </c>
      <c r="X9463"/>
    </row>
    <row r="9464" spans="2:24" x14ac:dyDescent="0.25">
      <c r="B9464" s="146"/>
      <c r="C9464" s="31"/>
      <c r="D9464" s="31"/>
      <c r="E9464" s="44"/>
      <c r="F9464" s="43"/>
      <c r="G9464" s="84"/>
      <c r="H9464" s="31"/>
      <c r="I9464" s="31"/>
      <c r="J9464" s="84"/>
      <c r="K9464" s="31"/>
      <c r="L9464" s="31"/>
      <c r="M9464" s="169"/>
      <c r="N9464" s="148"/>
      <c r="O9464" s="106"/>
      <c r="P9464" s="43"/>
      <c r="Q9464" s="31"/>
      <c r="R9464" s="84"/>
      <c r="S9464" s="31"/>
      <c r="T9464" s="31"/>
      <c r="U9464" s="169"/>
      <c r="V9464" s="150"/>
      <c r="W9464" s="141" t="str" cm="1">
        <f t="array" ref="W9464">IF(SUM(LEN(B9464:V9464))=0,"",IF(OR(OR(ISBLANK(F9464),SUM(LEN(C9464),LEN(D9464))=0),AND(NOT(E9464="Unknown"),ISBLANK(J9464)),AND(NOT(O9464="Unknown"),ISBLANK(R9464))),"Missing Information", INDEX(Table15[Entire Service Line Classification], MATCH(SUMIFS(Table15[Unique ID],Table15[System-Owned Portion],E9464,Table15[If Material Anything Other than "Lead" in Column E,Was Material Ever Previously Lead?],G9464,Table15[Customer-Owned Portion],O9464),Table15[Unique ID],0),0)))</f>
        <v/>
      </c>
      <c r="X9464"/>
    </row>
    <row r="9465" spans="2:24" x14ac:dyDescent="0.25">
      <c r="B9465" s="146"/>
      <c r="C9465" s="31"/>
      <c r="D9465" s="31"/>
      <c r="E9465" s="44"/>
      <c r="F9465" s="43"/>
      <c r="G9465" s="84"/>
      <c r="H9465" s="31"/>
      <c r="I9465" s="31"/>
      <c r="J9465" s="84"/>
      <c r="K9465" s="31"/>
      <c r="L9465" s="31"/>
      <c r="M9465" s="169"/>
      <c r="N9465" s="148"/>
      <c r="O9465" s="106"/>
      <c r="P9465" s="43"/>
      <c r="Q9465" s="31"/>
      <c r="R9465" s="84"/>
      <c r="S9465" s="31"/>
      <c r="T9465" s="31"/>
      <c r="U9465" s="169"/>
      <c r="V9465" s="150"/>
      <c r="W9465" s="141" t="str" cm="1">
        <f t="array" ref="W9465">IF(SUM(LEN(B9465:V9465))=0,"",IF(OR(OR(ISBLANK(F9465),SUM(LEN(C9465),LEN(D9465))=0),AND(NOT(E9465="Unknown"),ISBLANK(J9465)),AND(NOT(O9465="Unknown"),ISBLANK(R9465))),"Missing Information", INDEX(Table15[Entire Service Line Classification], MATCH(SUMIFS(Table15[Unique ID],Table15[System-Owned Portion],E9465,Table15[If Material Anything Other than "Lead" in Column E,Was Material Ever Previously Lead?],G9465,Table15[Customer-Owned Portion],O9465),Table15[Unique ID],0),0)))</f>
        <v/>
      </c>
      <c r="X9465"/>
    </row>
    <row r="9466" spans="2:24" x14ac:dyDescent="0.25">
      <c r="B9466" s="146"/>
      <c r="C9466" s="31"/>
      <c r="D9466" s="31"/>
      <c r="E9466" s="44"/>
      <c r="F9466" s="43"/>
      <c r="G9466" s="84"/>
      <c r="H9466" s="31"/>
      <c r="I9466" s="31"/>
      <c r="J9466" s="84"/>
      <c r="K9466" s="31"/>
      <c r="L9466" s="31"/>
      <c r="M9466" s="169"/>
      <c r="N9466" s="148"/>
      <c r="O9466" s="106"/>
      <c r="P9466" s="43"/>
      <c r="Q9466" s="31"/>
      <c r="R9466" s="84"/>
      <c r="S9466" s="31"/>
      <c r="T9466" s="31"/>
      <c r="U9466" s="169"/>
      <c r="V9466" s="150"/>
      <c r="W9466" s="141" t="str" cm="1">
        <f t="array" ref="W9466">IF(SUM(LEN(B9466:V9466))=0,"",IF(OR(OR(ISBLANK(F9466),SUM(LEN(C9466),LEN(D9466))=0),AND(NOT(E9466="Unknown"),ISBLANK(J9466)),AND(NOT(O9466="Unknown"),ISBLANK(R9466))),"Missing Information", INDEX(Table15[Entire Service Line Classification], MATCH(SUMIFS(Table15[Unique ID],Table15[System-Owned Portion],E9466,Table15[If Material Anything Other than "Lead" in Column E,Was Material Ever Previously Lead?],G9466,Table15[Customer-Owned Portion],O9466),Table15[Unique ID],0),0)))</f>
        <v/>
      </c>
      <c r="X9466"/>
    </row>
    <row r="9467" spans="2:24" x14ac:dyDescent="0.25">
      <c r="B9467" s="146"/>
      <c r="C9467" s="31"/>
      <c r="D9467" s="31"/>
      <c r="E9467" s="44"/>
      <c r="F9467" s="43"/>
      <c r="G9467" s="84"/>
      <c r="H9467" s="31"/>
      <c r="I9467" s="31"/>
      <c r="J9467" s="84"/>
      <c r="K9467" s="31"/>
      <c r="L9467" s="31"/>
      <c r="M9467" s="169"/>
      <c r="N9467" s="148"/>
      <c r="O9467" s="106"/>
      <c r="P9467" s="43"/>
      <c r="Q9467" s="31"/>
      <c r="R9467" s="84"/>
      <c r="S9467" s="31"/>
      <c r="T9467" s="31"/>
      <c r="U9467" s="169"/>
      <c r="V9467" s="150"/>
      <c r="W9467" s="141" t="str" cm="1">
        <f t="array" ref="W9467">IF(SUM(LEN(B9467:V9467))=0,"",IF(OR(OR(ISBLANK(F9467),SUM(LEN(C9467),LEN(D9467))=0),AND(NOT(E9467="Unknown"),ISBLANK(J9467)),AND(NOT(O9467="Unknown"),ISBLANK(R9467))),"Missing Information", INDEX(Table15[Entire Service Line Classification], MATCH(SUMIFS(Table15[Unique ID],Table15[System-Owned Portion],E9467,Table15[If Material Anything Other than "Lead" in Column E,Was Material Ever Previously Lead?],G9467,Table15[Customer-Owned Portion],O9467),Table15[Unique ID],0),0)))</f>
        <v/>
      </c>
      <c r="X9467"/>
    </row>
    <row r="9468" spans="2:24" x14ac:dyDescent="0.25">
      <c r="B9468" s="146"/>
      <c r="C9468" s="31"/>
      <c r="D9468" s="31"/>
      <c r="E9468" s="44"/>
      <c r="F9468" s="43"/>
      <c r="G9468" s="84"/>
      <c r="H9468" s="31"/>
      <c r="I9468" s="31"/>
      <c r="J9468" s="84"/>
      <c r="K9468" s="31"/>
      <c r="L9468" s="31"/>
      <c r="M9468" s="169"/>
      <c r="N9468" s="148"/>
      <c r="O9468" s="106"/>
      <c r="P9468" s="43"/>
      <c r="Q9468" s="31"/>
      <c r="R9468" s="84"/>
      <c r="S9468" s="31"/>
      <c r="T9468" s="31"/>
      <c r="U9468" s="169"/>
      <c r="V9468" s="150"/>
      <c r="W9468" s="141" t="str" cm="1">
        <f t="array" ref="W9468">IF(SUM(LEN(B9468:V9468))=0,"",IF(OR(OR(ISBLANK(F9468),SUM(LEN(C9468),LEN(D9468))=0),AND(NOT(E9468="Unknown"),ISBLANK(J9468)),AND(NOT(O9468="Unknown"),ISBLANK(R9468))),"Missing Information", INDEX(Table15[Entire Service Line Classification], MATCH(SUMIFS(Table15[Unique ID],Table15[System-Owned Portion],E9468,Table15[If Material Anything Other than "Lead" in Column E,Was Material Ever Previously Lead?],G9468,Table15[Customer-Owned Portion],O9468),Table15[Unique ID],0),0)))</f>
        <v/>
      </c>
      <c r="X9468"/>
    </row>
    <row r="9469" spans="2:24" x14ac:dyDescent="0.25">
      <c r="B9469" s="146"/>
      <c r="C9469" s="31"/>
      <c r="D9469" s="31"/>
      <c r="E9469" s="44"/>
      <c r="F9469" s="43"/>
      <c r="G9469" s="84"/>
      <c r="H9469" s="31"/>
      <c r="I9469" s="31"/>
      <c r="J9469" s="84"/>
      <c r="K9469" s="31"/>
      <c r="L9469" s="31"/>
      <c r="M9469" s="169"/>
      <c r="N9469" s="148"/>
      <c r="O9469" s="106"/>
      <c r="P9469" s="43"/>
      <c r="Q9469" s="31"/>
      <c r="R9469" s="84"/>
      <c r="S9469" s="31"/>
      <c r="T9469" s="31"/>
      <c r="U9469" s="169"/>
      <c r="V9469" s="150"/>
      <c r="W9469" s="141" t="str" cm="1">
        <f t="array" ref="W9469">IF(SUM(LEN(B9469:V9469))=0,"",IF(OR(OR(ISBLANK(F9469),SUM(LEN(C9469),LEN(D9469))=0),AND(NOT(E9469="Unknown"),ISBLANK(J9469)),AND(NOT(O9469="Unknown"),ISBLANK(R9469))),"Missing Information", INDEX(Table15[Entire Service Line Classification], MATCH(SUMIFS(Table15[Unique ID],Table15[System-Owned Portion],E9469,Table15[If Material Anything Other than "Lead" in Column E,Was Material Ever Previously Lead?],G9469,Table15[Customer-Owned Portion],O9469),Table15[Unique ID],0),0)))</f>
        <v/>
      </c>
      <c r="X9469"/>
    </row>
    <row r="9470" spans="2:24" x14ac:dyDescent="0.25">
      <c r="B9470" s="146"/>
      <c r="C9470" s="31"/>
      <c r="D9470" s="31"/>
      <c r="E9470" s="44"/>
      <c r="F9470" s="43"/>
      <c r="G9470" s="84"/>
      <c r="H9470" s="31"/>
      <c r="I9470" s="31"/>
      <c r="J9470" s="84"/>
      <c r="K9470" s="31"/>
      <c r="L9470" s="31"/>
      <c r="M9470" s="169"/>
      <c r="N9470" s="148"/>
      <c r="O9470" s="106"/>
      <c r="P9470" s="43"/>
      <c r="Q9470" s="31"/>
      <c r="R9470" s="84"/>
      <c r="S9470" s="31"/>
      <c r="T9470" s="31"/>
      <c r="U9470" s="169"/>
      <c r="V9470" s="150"/>
      <c r="W9470" s="141" t="str" cm="1">
        <f t="array" ref="W9470">IF(SUM(LEN(B9470:V9470))=0,"",IF(OR(OR(ISBLANK(F9470),SUM(LEN(C9470),LEN(D9470))=0),AND(NOT(E9470="Unknown"),ISBLANK(J9470)),AND(NOT(O9470="Unknown"),ISBLANK(R9470))),"Missing Information", INDEX(Table15[Entire Service Line Classification], MATCH(SUMIFS(Table15[Unique ID],Table15[System-Owned Portion],E9470,Table15[If Material Anything Other than "Lead" in Column E,Was Material Ever Previously Lead?],G9470,Table15[Customer-Owned Portion],O9470),Table15[Unique ID],0),0)))</f>
        <v/>
      </c>
      <c r="X9470"/>
    </row>
    <row r="9471" spans="2:24" x14ac:dyDescent="0.25">
      <c r="B9471" s="146"/>
      <c r="C9471" s="31"/>
      <c r="D9471" s="31"/>
      <c r="E9471" s="44"/>
      <c r="F9471" s="43"/>
      <c r="G9471" s="84"/>
      <c r="H9471" s="31"/>
      <c r="I9471" s="31"/>
      <c r="J9471" s="84"/>
      <c r="K9471" s="31"/>
      <c r="L9471" s="31"/>
      <c r="M9471" s="169"/>
      <c r="N9471" s="148"/>
      <c r="O9471" s="106"/>
      <c r="P9471" s="43"/>
      <c r="Q9471" s="31"/>
      <c r="R9471" s="84"/>
      <c r="S9471" s="31"/>
      <c r="T9471" s="31"/>
      <c r="U9471" s="169"/>
      <c r="V9471" s="150"/>
      <c r="W9471" s="141" t="str" cm="1">
        <f t="array" ref="W9471">IF(SUM(LEN(B9471:V9471))=0,"",IF(OR(OR(ISBLANK(F9471),SUM(LEN(C9471),LEN(D9471))=0),AND(NOT(E9471="Unknown"),ISBLANK(J9471)),AND(NOT(O9471="Unknown"),ISBLANK(R9471))),"Missing Information", INDEX(Table15[Entire Service Line Classification], MATCH(SUMIFS(Table15[Unique ID],Table15[System-Owned Portion],E9471,Table15[If Material Anything Other than "Lead" in Column E,Was Material Ever Previously Lead?],G9471,Table15[Customer-Owned Portion],O9471),Table15[Unique ID],0),0)))</f>
        <v/>
      </c>
      <c r="X9471"/>
    </row>
    <row r="9472" spans="2:24" x14ac:dyDescent="0.25">
      <c r="B9472" s="146"/>
      <c r="C9472" s="31"/>
      <c r="D9472" s="31"/>
      <c r="E9472" s="44"/>
      <c r="F9472" s="43"/>
      <c r="G9472" s="84"/>
      <c r="H9472" s="31"/>
      <c r="I9472" s="31"/>
      <c r="J9472" s="84"/>
      <c r="K9472" s="31"/>
      <c r="L9472" s="31"/>
      <c r="M9472" s="169"/>
      <c r="N9472" s="148"/>
      <c r="O9472" s="106"/>
      <c r="P9472" s="43"/>
      <c r="Q9472" s="31"/>
      <c r="R9472" s="84"/>
      <c r="S9472" s="31"/>
      <c r="T9472" s="31"/>
      <c r="U9472" s="169"/>
      <c r="V9472" s="150"/>
      <c r="W9472" s="141" t="str" cm="1">
        <f t="array" ref="W9472">IF(SUM(LEN(B9472:V9472))=0,"",IF(OR(OR(ISBLANK(F9472),SUM(LEN(C9472),LEN(D9472))=0),AND(NOT(E9472="Unknown"),ISBLANK(J9472)),AND(NOT(O9472="Unknown"),ISBLANK(R9472))),"Missing Information", INDEX(Table15[Entire Service Line Classification], MATCH(SUMIFS(Table15[Unique ID],Table15[System-Owned Portion],E9472,Table15[If Material Anything Other than "Lead" in Column E,Was Material Ever Previously Lead?],G9472,Table15[Customer-Owned Portion],O9472),Table15[Unique ID],0),0)))</f>
        <v/>
      </c>
      <c r="X9472"/>
    </row>
    <row r="9473" spans="2:24" x14ac:dyDescent="0.25">
      <c r="B9473" s="146"/>
      <c r="C9473" s="31"/>
      <c r="D9473" s="31"/>
      <c r="E9473" s="44"/>
      <c r="F9473" s="43"/>
      <c r="G9473" s="84"/>
      <c r="H9473" s="31"/>
      <c r="I9473" s="31"/>
      <c r="J9473" s="84"/>
      <c r="K9473" s="31"/>
      <c r="L9473" s="31"/>
      <c r="M9473" s="169"/>
      <c r="N9473" s="148"/>
      <c r="O9473" s="106"/>
      <c r="P9473" s="43"/>
      <c r="Q9473" s="31"/>
      <c r="R9473" s="84"/>
      <c r="S9473" s="31"/>
      <c r="T9473" s="31"/>
      <c r="U9473" s="169"/>
      <c r="V9473" s="150"/>
      <c r="W9473" s="141" t="str" cm="1">
        <f t="array" ref="W9473">IF(SUM(LEN(B9473:V9473))=0,"",IF(OR(OR(ISBLANK(F9473),SUM(LEN(C9473),LEN(D9473))=0),AND(NOT(E9473="Unknown"),ISBLANK(J9473)),AND(NOT(O9473="Unknown"),ISBLANK(R9473))),"Missing Information", INDEX(Table15[Entire Service Line Classification], MATCH(SUMIFS(Table15[Unique ID],Table15[System-Owned Portion],E9473,Table15[If Material Anything Other than "Lead" in Column E,Was Material Ever Previously Lead?],G9473,Table15[Customer-Owned Portion],O9473),Table15[Unique ID],0),0)))</f>
        <v/>
      </c>
      <c r="X9473"/>
    </row>
    <row r="9474" spans="2:24" x14ac:dyDescent="0.25">
      <c r="B9474" s="146"/>
      <c r="C9474" s="31"/>
      <c r="D9474" s="31"/>
      <c r="E9474" s="44"/>
      <c r="F9474" s="43"/>
      <c r="G9474" s="84"/>
      <c r="H9474" s="31"/>
      <c r="I9474" s="31"/>
      <c r="J9474" s="84"/>
      <c r="K9474" s="31"/>
      <c r="L9474" s="31"/>
      <c r="M9474" s="169"/>
      <c r="N9474" s="148"/>
      <c r="O9474" s="106"/>
      <c r="P9474" s="43"/>
      <c r="Q9474" s="31"/>
      <c r="R9474" s="84"/>
      <c r="S9474" s="31"/>
      <c r="T9474" s="31"/>
      <c r="U9474" s="169"/>
      <c r="V9474" s="150"/>
      <c r="W9474" s="141" t="str" cm="1">
        <f t="array" ref="W9474">IF(SUM(LEN(B9474:V9474))=0,"",IF(OR(OR(ISBLANK(F9474),SUM(LEN(C9474),LEN(D9474))=0),AND(NOT(E9474="Unknown"),ISBLANK(J9474)),AND(NOT(O9474="Unknown"),ISBLANK(R9474))),"Missing Information", INDEX(Table15[Entire Service Line Classification], MATCH(SUMIFS(Table15[Unique ID],Table15[System-Owned Portion],E9474,Table15[If Material Anything Other than "Lead" in Column E,Was Material Ever Previously Lead?],G9474,Table15[Customer-Owned Portion],O9474),Table15[Unique ID],0),0)))</f>
        <v/>
      </c>
      <c r="X9474"/>
    </row>
    <row r="9475" spans="2:24" x14ac:dyDescent="0.25">
      <c r="B9475" s="146"/>
      <c r="C9475" s="31"/>
      <c r="D9475" s="31"/>
      <c r="E9475" s="44"/>
      <c r="F9475" s="43"/>
      <c r="G9475" s="84"/>
      <c r="H9475" s="31"/>
      <c r="I9475" s="31"/>
      <c r="J9475" s="84"/>
      <c r="K9475" s="31"/>
      <c r="L9475" s="31"/>
      <c r="M9475" s="169"/>
      <c r="N9475" s="148"/>
      <c r="O9475" s="106"/>
      <c r="P9475" s="43"/>
      <c r="Q9475" s="31"/>
      <c r="R9475" s="84"/>
      <c r="S9475" s="31"/>
      <c r="T9475" s="31"/>
      <c r="U9475" s="169"/>
      <c r="V9475" s="150"/>
      <c r="W9475" s="141" t="str" cm="1">
        <f t="array" ref="W9475">IF(SUM(LEN(B9475:V9475))=0,"",IF(OR(OR(ISBLANK(F9475),SUM(LEN(C9475),LEN(D9475))=0),AND(NOT(E9475="Unknown"),ISBLANK(J9475)),AND(NOT(O9475="Unknown"),ISBLANK(R9475))),"Missing Information", INDEX(Table15[Entire Service Line Classification], MATCH(SUMIFS(Table15[Unique ID],Table15[System-Owned Portion],E9475,Table15[If Material Anything Other than "Lead" in Column E,Was Material Ever Previously Lead?],G9475,Table15[Customer-Owned Portion],O9475),Table15[Unique ID],0),0)))</f>
        <v/>
      </c>
      <c r="X9475"/>
    </row>
    <row r="9476" spans="2:24" x14ac:dyDescent="0.25">
      <c r="B9476" s="146"/>
      <c r="C9476" s="31"/>
      <c r="D9476" s="31"/>
      <c r="E9476" s="44"/>
      <c r="F9476" s="43"/>
      <c r="G9476" s="84"/>
      <c r="H9476" s="31"/>
      <c r="I9476" s="31"/>
      <c r="J9476" s="84"/>
      <c r="K9476" s="31"/>
      <c r="L9476" s="31"/>
      <c r="M9476" s="169"/>
      <c r="N9476" s="148"/>
      <c r="O9476" s="106"/>
      <c r="P9476" s="43"/>
      <c r="Q9476" s="31"/>
      <c r="R9476" s="84"/>
      <c r="S9476" s="31"/>
      <c r="T9476" s="31"/>
      <c r="U9476" s="169"/>
      <c r="V9476" s="150"/>
      <c r="W9476" s="141" t="str" cm="1">
        <f t="array" ref="W9476">IF(SUM(LEN(B9476:V9476))=0,"",IF(OR(OR(ISBLANK(F9476),SUM(LEN(C9476),LEN(D9476))=0),AND(NOT(E9476="Unknown"),ISBLANK(J9476)),AND(NOT(O9476="Unknown"),ISBLANK(R9476))),"Missing Information", INDEX(Table15[Entire Service Line Classification], MATCH(SUMIFS(Table15[Unique ID],Table15[System-Owned Portion],E9476,Table15[If Material Anything Other than "Lead" in Column E,Was Material Ever Previously Lead?],G9476,Table15[Customer-Owned Portion],O9476),Table15[Unique ID],0),0)))</f>
        <v/>
      </c>
      <c r="X9476"/>
    </row>
    <row r="9477" spans="2:24" x14ac:dyDescent="0.25">
      <c r="B9477" s="146"/>
      <c r="C9477" s="31"/>
      <c r="D9477" s="31"/>
      <c r="E9477" s="44"/>
      <c r="F9477" s="43"/>
      <c r="G9477" s="84"/>
      <c r="H9477" s="31"/>
      <c r="I9477" s="31"/>
      <c r="J9477" s="84"/>
      <c r="K9477" s="31"/>
      <c r="L9477" s="31"/>
      <c r="M9477" s="169"/>
      <c r="N9477" s="148"/>
      <c r="O9477" s="106"/>
      <c r="P9477" s="43"/>
      <c r="Q9477" s="31"/>
      <c r="R9477" s="84"/>
      <c r="S9477" s="31"/>
      <c r="T9477" s="31"/>
      <c r="U9477" s="169"/>
      <c r="V9477" s="150"/>
      <c r="W9477" s="141" t="str" cm="1">
        <f t="array" ref="W9477">IF(SUM(LEN(B9477:V9477))=0,"",IF(OR(OR(ISBLANK(F9477),SUM(LEN(C9477),LEN(D9477))=0),AND(NOT(E9477="Unknown"),ISBLANK(J9477)),AND(NOT(O9477="Unknown"),ISBLANK(R9477))),"Missing Information", INDEX(Table15[Entire Service Line Classification], MATCH(SUMIFS(Table15[Unique ID],Table15[System-Owned Portion],E9477,Table15[If Material Anything Other than "Lead" in Column E,Was Material Ever Previously Lead?],G9477,Table15[Customer-Owned Portion],O9477),Table15[Unique ID],0),0)))</f>
        <v/>
      </c>
      <c r="X9477"/>
    </row>
    <row r="9478" spans="2:24" x14ac:dyDescent="0.25">
      <c r="B9478" s="146"/>
      <c r="C9478" s="31"/>
      <c r="D9478" s="31"/>
      <c r="E9478" s="44"/>
      <c r="F9478" s="43"/>
      <c r="G9478" s="84"/>
      <c r="H9478" s="31"/>
      <c r="I9478" s="31"/>
      <c r="J9478" s="84"/>
      <c r="K9478" s="31"/>
      <c r="L9478" s="31"/>
      <c r="M9478" s="169"/>
      <c r="N9478" s="148"/>
      <c r="O9478" s="106"/>
      <c r="P9478" s="43"/>
      <c r="Q9478" s="31"/>
      <c r="R9478" s="84"/>
      <c r="S9478" s="31"/>
      <c r="T9478" s="31"/>
      <c r="U9478" s="169"/>
      <c r="V9478" s="150"/>
      <c r="W9478" s="141" t="str" cm="1">
        <f t="array" ref="W9478">IF(SUM(LEN(B9478:V9478))=0,"",IF(OR(OR(ISBLANK(F9478),SUM(LEN(C9478),LEN(D9478))=0),AND(NOT(E9478="Unknown"),ISBLANK(J9478)),AND(NOT(O9478="Unknown"),ISBLANK(R9478))),"Missing Information", INDEX(Table15[Entire Service Line Classification], MATCH(SUMIFS(Table15[Unique ID],Table15[System-Owned Portion],E9478,Table15[If Material Anything Other than "Lead" in Column E,Was Material Ever Previously Lead?],G9478,Table15[Customer-Owned Portion],O9478),Table15[Unique ID],0),0)))</f>
        <v/>
      </c>
      <c r="X9478"/>
    </row>
    <row r="9479" spans="2:24" x14ac:dyDescent="0.25">
      <c r="B9479" s="146"/>
      <c r="C9479" s="31"/>
      <c r="D9479" s="31"/>
      <c r="E9479" s="44"/>
      <c r="F9479" s="43"/>
      <c r="G9479" s="84"/>
      <c r="H9479" s="31"/>
      <c r="I9479" s="31"/>
      <c r="J9479" s="84"/>
      <c r="K9479" s="31"/>
      <c r="L9479" s="31"/>
      <c r="M9479" s="169"/>
      <c r="N9479" s="148"/>
      <c r="O9479" s="106"/>
      <c r="P9479" s="43"/>
      <c r="Q9479" s="31"/>
      <c r="R9479" s="84"/>
      <c r="S9479" s="31"/>
      <c r="T9479" s="31"/>
      <c r="U9479" s="169"/>
      <c r="V9479" s="150"/>
      <c r="W9479" s="141" t="str" cm="1">
        <f t="array" ref="W9479">IF(SUM(LEN(B9479:V9479))=0,"",IF(OR(OR(ISBLANK(F9479),SUM(LEN(C9479),LEN(D9479))=0),AND(NOT(E9479="Unknown"),ISBLANK(J9479)),AND(NOT(O9479="Unknown"),ISBLANK(R9479))),"Missing Information", INDEX(Table15[Entire Service Line Classification], MATCH(SUMIFS(Table15[Unique ID],Table15[System-Owned Portion],E9479,Table15[If Material Anything Other than "Lead" in Column E,Was Material Ever Previously Lead?],G9479,Table15[Customer-Owned Portion],O9479),Table15[Unique ID],0),0)))</f>
        <v/>
      </c>
      <c r="X9479"/>
    </row>
    <row r="9480" spans="2:24" x14ac:dyDescent="0.25">
      <c r="B9480" s="146"/>
      <c r="C9480" s="31"/>
      <c r="D9480" s="31"/>
      <c r="E9480" s="44"/>
      <c r="F9480" s="43"/>
      <c r="G9480" s="84"/>
      <c r="H9480" s="31"/>
      <c r="I9480" s="31"/>
      <c r="J9480" s="84"/>
      <c r="K9480" s="31"/>
      <c r="L9480" s="31"/>
      <c r="M9480" s="169"/>
      <c r="N9480" s="148"/>
      <c r="O9480" s="106"/>
      <c r="P9480" s="43"/>
      <c r="Q9480" s="31"/>
      <c r="R9480" s="84"/>
      <c r="S9480" s="31"/>
      <c r="T9480" s="31"/>
      <c r="U9480" s="169"/>
      <c r="V9480" s="150"/>
      <c r="W9480" s="141" t="str" cm="1">
        <f t="array" ref="W9480">IF(SUM(LEN(B9480:V9480))=0,"",IF(OR(OR(ISBLANK(F9480),SUM(LEN(C9480),LEN(D9480))=0),AND(NOT(E9480="Unknown"),ISBLANK(J9480)),AND(NOT(O9480="Unknown"),ISBLANK(R9480))),"Missing Information", INDEX(Table15[Entire Service Line Classification], MATCH(SUMIFS(Table15[Unique ID],Table15[System-Owned Portion],E9480,Table15[If Material Anything Other than "Lead" in Column E,Was Material Ever Previously Lead?],G9480,Table15[Customer-Owned Portion],O9480),Table15[Unique ID],0),0)))</f>
        <v/>
      </c>
      <c r="X9480"/>
    </row>
    <row r="9481" spans="2:24" x14ac:dyDescent="0.25">
      <c r="B9481" s="146"/>
      <c r="C9481" s="31"/>
      <c r="D9481" s="31"/>
      <c r="E9481" s="44"/>
      <c r="F9481" s="43"/>
      <c r="G9481" s="84"/>
      <c r="H9481" s="31"/>
      <c r="I9481" s="31"/>
      <c r="J9481" s="84"/>
      <c r="K9481" s="31"/>
      <c r="L9481" s="31"/>
      <c r="M9481" s="169"/>
      <c r="N9481" s="148"/>
      <c r="O9481" s="106"/>
      <c r="P9481" s="43"/>
      <c r="Q9481" s="31"/>
      <c r="R9481" s="84"/>
      <c r="S9481" s="31"/>
      <c r="T9481" s="31"/>
      <c r="U9481" s="169"/>
      <c r="V9481" s="150"/>
      <c r="W9481" s="141" t="str" cm="1">
        <f t="array" ref="W9481">IF(SUM(LEN(B9481:V9481))=0,"",IF(OR(OR(ISBLANK(F9481),SUM(LEN(C9481),LEN(D9481))=0),AND(NOT(E9481="Unknown"),ISBLANK(J9481)),AND(NOT(O9481="Unknown"),ISBLANK(R9481))),"Missing Information", INDEX(Table15[Entire Service Line Classification], MATCH(SUMIFS(Table15[Unique ID],Table15[System-Owned Portion],E9481,Table15[If Material Anything Other than "Lead" in Column E,Was Material Ever Previously Lead?],G9481,Table15[Customer-Owned Portion],O9481),Table15[Unique ID],0),0)))</f>
        <v/>
      </c>
      <c r="X9481"/>
    </row>
    <row r="9482" spans="2:24" x14ac:dyDescent="0.25">
      <c r="B9482" s="146"/>
      <c r="C9482" s="31"/>
      <c r="D9482" s="31"/>
      <c r="E9482" s="44"/>
      <c r="F9482" s="43"/>
      <c r="G9482" s="84"/>
      <c r="H9482" s="31"/>
      <c r="I9482" s="31"/>
      <c r="J9482" s="84"/>
      <c r="K9482" s="31"/>
      <c r="L9482" s="31"/>
      <c r="M9482" s="169"/>
      <c r="N9482" s="148"/>
      <c r="O9482" s="106"/>
      <c r="P9482" s="43"/>
      <c r="Q9482" s="31"/>
      <c r="R9482" s="84"/>
      <c r="S9482" s="31"/>
      <c r="T9482" s="31"/>
      <c r="U9482" s="169"/>
      <c r="V9482" s="150"/>
      <c r="W9482" s="141" t="str" cm="1">
        <f t="array" ref="W9482">IF(SUM(LEN(B9482:V9482))=0,"",IF(OR(OR(ISBLANK(F9482),SUM(LEN(C9482),LEN(D9482))=0),AND(NOT(E9482="Unknown"),ISBLANK(J9482)),AND(NOT(O9482="Unknown"),ISBLANK(R9482))),"Missing Information", INDEX(Table15[Entire Service Line Classification], MATCH(SUMIFS(Table15[Unique ID],Table15[System-Owned Portion],E9482,Table15[If Material Anything Other than "Lead" in Column E,Was Material Ever Previously Lead?],G9482,Table15[Customer-Owned Portion],O9482),Table15[Unique ID],0),0)))</f>
        <v/>
      </c>
      <c r="X9482"/>
    </row>
    <row r="9483" spans="2:24" x14ac:dyDescent="0.25">
      <c r="B9483" s="146"/>
      <c r="C9483" s="31"/>
      <c r="D9483" s="31"/>
      <c r="E9483" s="44"/>
      <c r="F9483" s="43"/>
      <c r="G9483" s="84"/>
      <c r="H9483" s="31"/>
      <c r="I9483" s="31"/>
      <c r="J9483" s="84"/>
      <c r="K9483" s="31"/>
      <c r="L9483" s="31"/>
      <c r="M9483" s="169"/>
      <c r="N9483" s="148"/>
      <c r="O9483" s="106"/>
      <c r="P9483" s="43"/>
      <c r="Q9483" s="31"/>
      <c r="R9483" s="84"/>
      <c r="S9483" s="31"/>
      <c r="T9483" s="31"/>
      <c r="U9483" s="169"/>
      <c r="V9483" s="150"/>
      <c r="W9483" s="141" t="str" cm="1">
        <f t="array" ref="W9483">IF(SUM(LEN(B9483:V9483))=0,"",IF(OR(OR(ISBLANK(F9483),SUM(LEN(C9483),LEN(D9483))=0),AND(NOT(E9483="Unknown"),ISBLANK(J9483)),AND(NOT(O9483="Unknown"),ISBLANK(R9483))),"Missing Information", INDEX(Table15[Entire Service Line Classification], MATCH(SUMIFS(Table15[Unique ID],Table15[System-Owned Portion],E9483,Table15[If Material Anything Other than "Lead" in Column E,Was Material Ever Previously Lead?],G9483,Table15[Customer-Owned Portion],O9483),Table15[Unique ID],0),0)))</f>
        <v/>
      </c>
      <c r="X9483"/>
    </row>
    <row r="9484" spans="2:24" x14ac:dyDescent="0.25">
      <c r="B9484" s="146"/>
      <c r="C9484" s="31"/>
      <c r="D9484" s="31"/>
      <c r="E9484" s="44"/>
      <c r="F9484" s="43"/>
      <c r="G9484" s="84"/>
      <c r="H9484" s="31"/>
      <c r="I9484" s="31"/>
      <c r="J9484" s="84"/>
      <c r="K9484" s="31"/>
      <c r="L9484" s="31"/>
      <c r="M9484" s="169"/>
      <c r="N9484" s="148"/>
      <c r="O9484" s="106"/>
      <c r="P9484" s="43"/>
      <c r="Q9484" s="31"/>
      <c r="R9484" s="84"/>
      <c r="S9484" s="31"/>
      <c r="T9484" s="31"/>
      <c r="U9484" s="169"/>
      <c r="V9484" s="150"/>
      <c r="W9484" s="141" t="str" cm="1">
        <f t="array" ref="W9484">IF(SUM(LEN(B9484:V9484))=0,"",IF(OR(OR(ISBLANK(F9484),SUM(LEN(C9484),LEN(D9484))=0),AND(NOT(E9484="Unknown"),ISBLANK(J9484)),AND(NOT(O9484="Unknown"),ISBLANK(R9484))),"Missing Information", INDEX(Table15[Entire Service Line Classification], MATCH(SUMIFS(Table15[Unique ID],Table15[System-Owned Portion],E9484,Table15[If Material Anything Other than "Lead" in Column E,Was Material Ever Previously Lead?],G9484,Table15[Customer-Owned Portion],O9484),Table15[Unique ID],0),0)))</f>
        <v/>
      </c>
      <c r="X9484"/>
    </row>
    <row r="9485" spans="2:24" x14ac:dyDescent="0.25">
      <c r="B9485" s="146"/>
      <c r="C9485" s="31"/>
      <c r="D9485" s="31"/>
      <c r="E9485" s="44"/>
      <c r="F9485" s="43"/>
      <c r="G9485" s="84"/>
      <c r="H9485" s="31"/>
      <c r="I9485" s="31"/>
      <c r="J9485" s="84"/>
      <c r="K9485" s="31"/>
      <c r="L9485" s="31"/>
      <c r="M9485" s="169"/>
      <c r="N9485" s="148"/>
      <c r="O9485" s="106"/>
      <c r="P9485" s="43"/>
      <c r="Q9485" s="31"/>
      <c r="R9485" s="84"/>
      <c r="S9485" s="31"/>
      <c r="T9485" s="31"/>
      <c r="U9485" s="169"/>
      <c r="V9485" s="150"/>
      <c r="W9485" s="141" t="str" cm="1">
        <f t="array" ref="W9485">IF(SUM(LEN(B9485:V9485))=0,"",IF(OR(OR(ISBLANK(F9485),SUM(LEN(C9485),LEN(D9485))=0),AND(NOT(E9485="Unknown"),ISBLANK(J9485)),AND(NOT(O9485="Unknown"),ISBLANK(R9485))),"Missing Information", INDEX(Table15[Entire Service Line Classification], MATCH(SUMIFS(Table15[Unique ID],Table15[System-Owned Portion],E9485,Table15[If Material Anything Other than "Lead" in Column E,Was Material Ever Previously Lead?],G9485,Table15[Customer-Owned Portion],O9485),Table15[Unique ID],0),0)))</f>
        <v/>
      </c>
      <c r="X9485"/>
    </row>
    <row r="9486" spans="2:24" x14ac:dyDescent="0.25">
      <c r="B9486" s="146"/>
      <c r="C9486" s="31"/>
      <c r="D9486" s="31"/>
      <c r="E9486" s="44"/>
      <c r="F9486" s="43"/>
      <c r="G9486" s="84"/>
      <c r="H9486" s="31"/>
      <c r="I9486" s="31"/>
      <c r="J9486" s="84"/>
      <c r="K9486" s="31"/>
      <c r="L9486" s="31"/>
      <c r="M9486" s="169"/>
      <c r="N9486" s="148"/>
      <c r="O9486" s="106"/>
      <c r="P9486" s="43"/>
      <c r="Q9486" s="31"/>
      <c r="R9486" s="84"/>
      <c r="S9486" s="31"/>
      <c r="T9486" s="31"/>
      <c r="U9486" s="169"/>
      <c r="V9486" s="150"/>
      <c r="W9486" s="141" t="str" cm="1">
        <f t="array" ref="W9486">IF(SUM(LEN(B9486:V9486))=0,"",IF(OR(OR(ISBLANK(F9486),SUM(LEN(C9486),LEN(D9486))=0),AND(NOT(E9486="Unknown"),ISBLANK(J9486)),AND(NOT(O9486="Unknown"),ISBLANK(R9486))),"Missing Information", INDEX(Table15[Entire Service Line Classification], MATCH(SUMIFS(Table15[Unique ID],Table15[System-Owned Portion],E9486,Table15[If Material Anything Other than "Lead" in Column E,Was Material Ever Previously Lead?],G9486,Table15[Customer-Owned Portion],O9486),Table15[Unique ID],0),0)))</f>
        <v/>
      </c>
      <c r="X9486"/>
    </row>
    <row r="9487" spans="2:24" x14ac:dyDescent="0.25">
      <c r="B9487" s="146"/>
      <c r="C9487" s="31"/>
      <c r="D9487" s="31"/>
      <c r="E9487" s="44"/>
      <c r="F9487" s="43"/>
      <c r="G9487" s="84"/>
      <c r="H9487" s="31"/>
      <c r="I9487" s="31"/>
      <c r="J9487" s="84"/>
      <c r="K9487" s="31"/>
      <c r="L9487" s="31"/>
      <c r="M9487" s="169"/>
      <c r="N9487" s="148"/>
      <c r="O9487" s="106"/>
      <c r="P9487" s="43"/>
      <c r="Q9487" s="31"/>
      <c r="R9487" s="84"/>
      <c r="S9487" s="31"/>
      <c r="T9487" s="31"/>
      <c r="U9487" s="169"/>
      <c r="V9487" s="150"/>
      <c r="W9487" s="141" t="str" cm="1">
        <f t="array" ref="W9487">IF(SUM(LEN(B9487:V9487))=0,"",IF(OR(OR(ISBLANK(F9487),SUM(LEN(C9487),LEN(D9487))=0),AND(NOT(E9487="Unknown"),ISBLANK(J9487)),AND(NOT(O9487="Unknown"),ISBLANK(R9487))),"Missing Information", INDEX(Table15[Entire Service Line Classification], MATCH(SUMIFS(Table15[Unique ID],Table15[System-Owned Portion],E9487,Table15[If Material Anything Other than "Lead" in Column E,Was Material Ever Previously Lead?],G9487,Table15[Customer-Owned Portion],O9487),Table15[Unique ID],0),0)))</f>
        <v/>
      </c>
      <c r="X9487"/>
    </row>
    <row r="9488" spans="2:24" x14ac:dyDescent="0.25">
      <c r="B9488" s="146"/>
      <c r="C9488" s="31"/>
      <c r="D9488" s="31"/>
      <c r="E9488" s="44"/>
      <c r="F9488" s="43"/>
      <c r="G9488" s="84"/>
      <c r="H9488" s="31"/>
      <c r="I9488" s="31"/>
      <c r="J9488" s="84"/>
      <c r="K9488" s="31"/>
      <c r="L9488" s="31"/>
      <c r="M9488" s="169"/>
      <c r="N9488" s="148"/>
      <c r="O9488" s="106"/>
      <c r="P9488" s="43"/>
      <c r="Q9488" s="31"/>
      <c r="R9488" s="84"/>
      <c r="S9488" s="31"/>
      <c r="T9488" s="31"/>
      <c r="U9488" s="169"/>
      <c r="V9488" s="150"/>
      <c r="W9488" s="141" t="str" cm="1">
        <f t="array" ref="W9488">IF(SUM(LEN(B9488:V9488))=0,"",IF(OR(OR(ISBLANK(F9488),SUM(LEN(C9488),LEN(D9488))=0),AND(NOT(E9488="Unknown"),ISBLANK(J9488)),AND(NOT(O9488="Unknown"),ISBLANK(R9488))),"Missing Information", INDEX(Table15[Entire Service Line Classification], MATCH(SUMIFS(Table15[Unique ID],Table15[System-Owned Portion],E9488,Table15[If Material Anything Other than "Lead" in Column E,Was Material Ever Previously Lead?],G9488,Table15[Customer-Owned Portion],O9488),Table15[Unique ID],0),0)))</f>
        <v/>
      </c>
      <c r="X9488"/>
    </row>
    <row r="9489" spans="2:24" x14ac:dyDescent="0.25">
      <c r="B9489" s="146"/>
      <c r="C9489" s="31"/>
      <c r="D9489" s="31"/>
      <c r="E9489" s="44"/>
      <c r="F9489" s="43"/>
      <c r="G9489" s="84"/>
      <c r="H9489" s="31"/>
      <c r="I9489" s="31"/>
      <c r="J9489" s="84"/>
      <c r="K9489" s="31"/>
      <c r="L9489" s="31"/>
      <c r="M9489" s="169"/>
      <c r="N9489" s="148"/>
      <c r="O9489" s="106"/>
      <c r="P9489" s="43"/>
      <c r="Q9489" s="31"/>
      <c r="R9489" s="84"/>
      <c r="S9489" s="31"/>
      <c r="T9489" s="31"/>
      <c r="U9489" s="169"/>
      <c r="V9489" s="150"/>
      <c r="W9489" s="141" t="str" cm="1">
        <f t="array" ref="W9489">IF(SUM(LEN(B9489:V9489))=0,"",IF(OR(OR(ISBLANK(F9489),SUM(LEN(C9489),LEN(D9489))=0),AND(NOT(E9489="Unknown"),ISBLANK(J9489)),AND(NOT(O9489="Unknown"),ISBLANK(R9489))),"Missing Information", INDEX(Table15[Entire Service Line Classification], MATCH(SUMIFS(Table15[Unique ID],Table15[System-Owned Portion],E9489,Table15[If Material Anything Other than "Lead" in Column E,Was Material Ever Previously Lead?],G9489,Table15[Customer-Owned Portion],O9489),Table15[Unique ID],0),0)))</f>
        <v/>
      </c>
      <c r="X9489"/>
    </row>
    <row r="9490" spans="2:24" x14ac:dyDescent="0.25">
      <c r="B9490" s="146"/>
      <c r="C9490" s="31"/>
      <c r="D9490" s="31"/>
      <c r="E9490" s="44"/>
      <c r="F9490" s="43"/>
      <c r="G9490" s="84"/>
      <c r="H9490" s="31"/>
      <c r="I9490" s="31"/>
      <c r="J9490" s="84"/>
      <c r="K9490" s="31"/>
      <c r="L9490" s="31"/>
      <c r="M9490" s="169"/>
      <c r="N9490" s="148"/>
      <c r="O9490" s="106"/>
      <c r="P9490" s="43"/>
      <c r="Q9490" s="31"/>
      <c r="R9490" s="84"/>
      <c r="S9490" s="31"/>
      <c r="T9490" s="31"/>
      <c r="U9490" s="169"/>
      <c r="V9490" s="150"/>
      <c r="W9490" s="141" t="str" cm="1">
        <f t="array" ref="W9490">IF(SUM(LEN(B9490:V9490))=0,"",IF(OR(OR(ISBLANK(F9490),SUM(LEN(C9490),LEN(D9490))=0),AND(NOT(E9490="Unknown"),ISBLANK(J9490)),AND(NOT(O9490="Unknown"),ISBLANK(R9490))),"Missing Information", INDEX(Table15[Entire Service Line Classification], MATCH(SUMIFS(Table15[Unique ID],Table15[System-Owned Portion],E9490,Table15[If Material Anything Other than "Lead" in Column E,Was Material Ever Previously Lead?],G9490,Table15[Customer-Owned Portion],O9490),Table15[Unique ID],0),0)))</f>
        <v/>
      </c>
      <c r="X9490"/>
    </row>
    <row r="9491" spans="2:24" x14ac:dyDescent="0.25">
      <c r="B9491" s="146"/>
      <c r="C9491" s="31"/>
      <c r="D9491" s="31"/>
      <c r="E9491" s="44"/>
      <c r="F9491" s="43"/>
      <c r="G9491" s="84"/>
      <c r="H9491" s="31"/>
      <c r="I9491" s="31"/>
      <c r="J9491" s="84"/>
      <c r="K9491" s="31"/>
      <c r="L9491" s="31"/>
      <c r="M9491" s="169"/>
      <c r="N9491" s="148"/>
      <c r="O9491" s="106"/>
      <c r="P9491" s="43"/>
      <c r="Q9491" s="31"/>
      <c r="R9491" s="84"/>
      <c r="S9491" s="31"/>
      <c r="T9491" s="31"/>
      <c r="U9491" s="169"/>
      <c r="V9491" s="150"/>
      <c r="W9491" s="141" t="str" cm="1">
        <f t="array" ref="W9491">IF(SUM(LEN(B9491:V9491))=0,"",IF(OR(OR(ISBLANK(F9491),SUM(LEN(C9491),LEN(D9491))=0),AND(NOT(E9491="Unknown"),ISBLANK(J9491)),AND(NOT(O9491="Unknown"),ISBLANK(R9491))),"Missing Information", INDEX(Table15[Entire Service Line Classification], MATCH(SUMIFS(Table15[Unique ID],Table15[System-Owned Portion],E9491,Table15[If Material Anything Other than "Lead" in Column E,Was Material Ever Previously Lead?],G9491,Table15[Customer-Owned Portion],O9491),Table15[Unique ID],0),0)))</f>
        <v/>
      </c>
      <c r="X9491"/>
    </row>
    <row r="9492" spans="2:24" x14ac:dyDescent="0.25">
      <c r="B9492" s="146"/>
      <c r="C9492" s="31"/>
      <c r="D9492" s="31"/>
      <c r="E9492" s="44"/>
      <c r="F9492" s="43"/>
      <c r="G9492" s="84"/>
      <c r="H9492" s="31"/>
      <c r="I9492" s="31"/>
      <c r="J9492" s="84"/>
      <c r="K9492" s="31"/>
      <c r="L9492" s="31"/>
      <c r="M9492" s="169"/>
      <c r="N9492" s="148"/>
      <c r="O9492" s="106"/>
      <c r="P9492" s="43"/>
      <c r="Q9492" s="31"/>
      <c r="R9492" s="84"/>
      <c r="S9492" s="31"/>
      <c r="T9492" s="31"/>
      <c r="U9492" s="169"/>
      <c r="V9492" s="150"/>
      <c r="W9492" s="141" t="str" cm="1">
        <f t="array" ref="W9492">IF(SUM(LEN(B9492:V9492))=0,"",IF(OR(OR(ISBLANK(F9492),SUM(LEN(C9492),LEN(D9492))=0),AND(NOT(E9492="Unknown"),ISBLANK(J9492)),AND(NOT(O9492="Unknown"),ISBLANK(R9492))),"Missing Information", INDEX(Table15[Entire Service Line Classification], MATCH(SUMIFS(Table15[Unique ID],Table15[System-Owned Portion],E9492,Table15[If Material Anything Other than "Lead" in Column E,Was Material Ever Previously Lead?],G9492,Table15[Customer-Owned Portion],O9492),Table15[Unique ID],0),0)))</f>
        <v/>
      </c>
      <c r="X9492"/>
    </row>
    <row r="9493" spans="2:24" x14ac:dyDescent="0.25">
      <c r="B9493" s="146"/>
      <c r="C9493" s="31"/>
      <c r="D9493" s="31"/>
      <c r="E9493" s="44"/>
      <c r="F9493" s="43"/>
      <c r="G9493" s="84"/>
      <c r="H9493" s="31"/>
      <c r="I9493" s="31"/>
      <c r="J9493" s="84"/>
      <c r="K9493" s="31"/>
      <c r="L9493" s="31"/>
      <c r="M9493" s="169"/>
      <c r="N9493" s="148"/>
      <c r="O9493" s="106"/>
      <c r="P9493" s="43"/>
      <c r="Q9493" s="31"/>
      <c r="R9493" s="84"/>
      <c r="S9493" s="31"/>
      <c r="T9493" s="31"/>
      <c r="U9493" s="169"/>
      <c r="V9493" s="150"/>
      <c r="W9493" s="141" t="str" cm="1">
        <f t="array" ref="W9493">IF(SUM(LEN(B9493:V9493))=0,"",IF(OR(OR(ISBLANK(F9493),SUM(LEN(C9493),LEN(D9493))=0),AND(NOT(E9493="Unknown"),ISBLANK(J9493)),AND(NOT(O9493="Unknown"),ISBLANK(R9493))),"Missing Information", INDEX(Table15[Entire Service Line Classification], MATCH(SUMIFS(Table15[Unique ID],Table15[System-Owned Portion],E9493,Table15[If Material Anything Other than "Lead" in Column E,Was Material Ever Previously Lead?],G9493,Table15[Customer-Owned Portion],O9493),Table15[Unique ID],0),0)))</f>
        <v/>
      </c>
      <c r="X9493"/>
    </row>
    <row r="9494" spans="2:24" x14ac:dyDescent="0.25">
      <c r="B9494" s="146"/>
      <c r="C9494" s="31"/>
      <c r="D9494" s="31"/>
      <c r="E9494" s="44"/>
      <c r="F9494" s="43"/>
      <c r="G9494" s="84"/>
      <c r="H9494" s="31"/>
      <c r="I9494" s="31"/>
      <c r="J9494" s="84"/>
      <c r="K9494" s="31"/>
      <c r="L9494" s="31"/>
      <c r="M9494" s="169"/>
      <c r="N9494" s="148"/>
      <c r="O9494" s="106"/>
      <c r="P9494" s="43"/>
      <c r="Q9494" s="31"/>
      <c r="R9494" s="84"/>
      <c r="S9494" s="31"/>
      <c r="T9494" s="31"/>
      <c r="U9494" s="169"/>
      <c r="V9494" s="150"/>
      <c r="W9494" s="141" t="str" cm="1">
        <f t="array" ref="W9494">IF(SUM(LEN(B9494:V9494))=0,"",IF(OR(OR(ISBLANK(F9494),SUM(LEN(C9494),LEN(D9494))=0),AND(NOT(E9494="Unknown"),ISBLANK(J9494)),AND(NOT(O9494="Unknown"),ISBLANK(R9494))),"Missing Information", INDEX(Table15[Entire Service Line Classification], MATCH(SUMIFS(Table15[Unique ID],Table15[System-Owned Portion],E9494,Table15[If Material Anything Other than "Lead" in Column E,Was Material Ever Previously Lead?],G9494,Table15[Customer-Owned Portion],O9494),Table15[Unique ID],0),0)))</f>
        <v/>
      </c>
      <c r="X9494"/>
    </row>
    <row r="9495" spans="2:24" x14ac:dyDescent="0.25">
      <c r="B9495" s="146"/>
      <c r="C9495" s="31"/>
      <c r="D9495" s="31"/>
      <c r="E9495" s="44"/>
      <c r="F9495" s="43"/>
      <c r="G9495" s="84"/>
      <c r="H9495" s="31"/>
      <c r="I9495" s="31"/>
      <c r="J9495" s="84"/>
      <c r="K9495" s="31"/>
      <c r="L9495" s="31"/>
      <c r="M9495" s="169"/>
      <c r="N9495" s="148"/>
      <c r="O9495" s="106"/>
      <c r="P9495" s="43"/>
      <c r="Q9495" s="31"/>
      <c r="R9495" s="84"/>
      <c r="S9495" s="31"/>
      <c r="T9495" s="31"/>
      <c r="U9495" s="169"/>
      <c r="V9495" s="150"/>
      <c r="W9495" s="141" t="str" cm="1">
        <f t="array" ref="W9495">IF(SUM(LEN(B9495:V9495))=0,"",IF(OR(OR(ISBLANK(F9495),SUM(LEN(C9495),LEN(D9495))=0),AND(NOT(E9495="Unknown"),ISBLANK(J9495)),AND(NOT(O9495="Unknown"),ISBLANK(R9495))),"Missing Information", INDEX(Table15[Entire Service Line Classification], MATCH(SUMIFS(Table15[Unique ID],Table15[System-Owned Portion],E9495,Table15[If Material Anything Other than "Lead" in Column E,Was Material Ever Previously Lead?],G9495,Table15[Customer-Owned Portion],O9495),Table15[Unique ID],0),0)))</f>
        <v/>
      </c>
      <c r="X9495"/>
    </row>
    <row r="9496" spans="2:24" x14ac:dyDescent="0.25">
      <c r="B9496" s="146"/>
      <c r="C9496" s="31"/>
      <c r="D9496" s="31"/>
      <c r="E9496" s="44"/>
      <c r="F9496" s="43"/>
      <c r="G9496" s="84"/>
      <c r="H9496" s="31"/>
      <c r="I9496" s="31"/>
      <c r="J9496" s="84"/>
      <c r="K9496" s="31"/>
      <c r="L9496" s="31"/>
      <c r="M9496" s="169"/>
      <c r="N9496" s="148"/>
      <c r="O9496" s="106"/>
      <c r="P9496" s="43"/>
      <c r="Q9496" s="31"/>
      <c r="R9496" s="84"/>
      <c r="S9496" s="31"/>
      <c r="T9496" s="31"/>
      <c r="U9496" s="169"/>
      <c r="V9496" s="150"/>
      <c r="W9496" s="141" t="str" cm="1">
        <f t="array" ref="W9496">IF(SUM(LEN(B9496:V9496))=0,"",IF(OR(OR(ISBLANK(F9496),SUM(LEN(C9496),LEN(D9496))=0),AND(NOT(E9496="Unknown"),ISBLANK(J9496)),AND(NOT(O9496="Unknown"),ISBLANK(R9496))),"Missing Information", INDEX(Table15[Entire Service Line Classification], MATCH(SUMIFS(Table15[Unique ID],Table15[System-Owned Portion],E9496,Table15[If Material Anything Other than "Lead" in Column E,Was Material Ever Previously Lead?],G9496,Table15[Customer-Owned Portion],O9496),Table15[Unique ID],0),0)))</f>
        <v/>
      </c>
      <c r="X9496"/>
    </row>
    <row r="9497" spans="2:24" x14ac:dyDescent="0.25">
      <c r="B9497" s="146"/>
      <c r="C9497" s="31"/>
      <c r="D9497" s="31"/>
      <c r="E9497" s="44"/>
      <c r="F9497" s="43"/>
      <c r="G9497" s="84"/>
      <c r="H9497" s="31"/>
      <c r="I9497" s="31"/>
      <c r="J9497" s="84"/>
      <c r="K9497" s="31"/>
      <c r="L9497" s="31"/>
      <c r="M9497" s="169"/>
      <c r="N9497" s="148"/>
      <c r="O9497" s="106"/>
      <c r="P9497" s="43"/>
      <c r="Q9497" s="31"/>
      <c r="R9497" s="84"/>
      <c r="S9497" s="31"/>
      <c r="T9497" s="31"/>
      <c r="U9497" s="169"/>
      <c r="V9497" s="150"/>
      <c r="W9497" s="141" t="str" cm="1">
        <f t="array" ref="W9497">IF(SUM(LEN(B9497:V9497))=0,"",IF(OR(OR(ISBLANK(F9497),SUM(LEN(C9497),LEN(D9497))=0),AND(NOT(E9497="Unknown"),ISBLANK(J9497)),AND(NOT(O9497="Unknown"),ISBLANK(R9497))),"Missing Information", INDEX(Table15[Entire Service Line Classification], MATCH(SUMIFS(Table15[Unique ID],Table15[System-Owned Portion],E9497,Table15[If Material Anything Other than "Lead" in Column E,Was Material Ever Previously Lead?],G9497,Table15[Customer-Owned Portion],O9497),Table15[Unique ID],0),0)))</f>
        <v/>
      </c>
      <c r="X9497"/>
    </row>
    <row r="9498" spans="2:24" x14ac:dyDescent="0.25">
      <c r="B9498" s="146"/>
      <c r="C9498" s="31"/>
      <c r="D9498" s="31"/>
      <c r="E9498" s="44"/>
      <c r="F9498" s="43"/>
      <c r="G9498" s="84"/>
      <c r="H9498" s="31"/>
      <c r="I9498" s="31"/>
      <c r="J9498" s="84"/>
      <c r="K9498" s="31"/>
      <c r="L9498" s="31"/>
      <c r="M9498" s="169"/>
      <c r="N9498" s="148"/>
      <c r="O9498" s="106"/>
      <c r="P9498" s="43"/>
      <c r="Q9498" s="31"/>
      <c r="R9498" s="84"/>
      <c r="S9498" s="31"/>
      <c r="T9498" s="31"/>
      <c r="U9498" s="169"/>
      <c r="V9498" s="150"/>
      <c r="W9498" s="141" t="str" cm="1">
        <f t="array" ref="W9498">IF(SUM(LEN(B9498:V9498))=0,"",IF(OR(OR(ISBLANK(F9498),SUM(LEN(C9498),LEN(D9498))=0),AND(NOT(E9498="Unknown"),ISBLANK(J9498)),AND(NOT(O9498="Unknown"),ISBLANK(R9498))),"Missing Information", INDEX(Table15[Entire Service Line Classification], MATCH(SUMIFS(Table15[Unique ID],Table15[System-Owned Portion],E9498,Table15[If Material Anything Other than "Lead" in Column E,Was Material Ever Previously Lead?],G9498,Table15[Customer-Owned Portion],O9498),Table15[Unique ID],0),0)))</f>
        <v/>
      </c>
      <c r="X9498"/>
    </row>
    <row r="9499" spans="2:24" x14ac:dyDescent="0.25">
      <c r="B9499" s="146"/>
      <c r="C9499" s="31"/>
      <c r="D9499" s="31"/>
      <c r="E9499" s="44"/>
      <c r="F9499" s="43"/>
      <c r="G9499" s="84"/>
      <c r="H9499" s="31"/>
      <c r="I9499" s="31"/>
      <c r="J9499" s="84"/>
      <c r="K9499" s="31"/>
      <c r="L9499" s="31"/>
      <c r="M9499" s="169"/>
      <c r="N9499" s="148"/>
      <c r="O9499" s="106"/>
      <c r="P9499" s="43"/>
      <c r="Q9499" s="31"/>
      <c r="R9499" s="84"/>
      <c r="S9499" s="31"/>
      <c r="T9499" s="31"/>
      <c r="U9499" s="169"/>
      <c r="V9499" s="150"/>
      <c r="W9499" s="141" t="str" cm="1">
        <f t="array" ref="W9499">IF(SUM(LEN(B9499:V9499))=0,"",IF(OR(OR(ISBLANK(F9499),SUM(LEN(C9499),LEN(D9499))=0),AND(NOT(E9499="Unknown"),ISBLANK(J9499)),AND(NOT(O9499="Unknown"),ISBLANK(R9499))),"Missing Information", INDEX(Table15[Entire Service Line Classification], MATCH(SUMIFS(Table15[Unique ID],Table15[System-Owned Portion],E9499,Table15[If Material Anything Other than "Lead" in Column E,Was Material Ever Previously Lead?],G9499,Table15[Customer-Owned Portion],O9499),Table15[Unique ID],0),0)))</f>
        <v/>
      </c>
      <c r="X9499"/>
    </row>
    <row r="9500" spans="2:24" x14ac:dyDescent="0.25">
      <c r="B9500" s="146"/>
      <c r="C9500" s="31"/>
      <c r="D9500" s="31"/>
      <c r="E9500" s="44"/>
      <c r="F9500" s="43"/>
      <c r="G9500" s="84"/>
      <c r="H9500" s="31"/>
      <c r="I9500" s="31"/>
      <c r="J9500" s="84"/>
      <c r="K9500" s="31"/>
      <c r="L9500" s="31"/>
      <c r="M9500" s="169"/>
      <c r="N9500" s="148"/>
      <c r="O9500" s="106"/>
      <c r="P9500" s="43"/>
      <c r="Q9500" s="31"/>
      <c r="R9500" s="84"/>
      <c r="S9500" s="31"/>
      <c r="T9500" s="31"/>
      <c r="U9500" s="169"/>
      <c r="V9500" s="150"/>
      <c r="W9500" s="141" t="str" cm="1">
        <f t="array" ref="W9500">IF(SUM(LEN(B9500:V9500))=0,"",IF(OR(OR(ISBLANK(F9500),SUM(LEN(C9500),LEN(D9500))=0),AND(NOT(E9500="Unknown"),ISBLANK(J9500)),AND(NOT(O9500="Unknown"),ISBLANK(R9500))),"Missing Information", INDEX(Table15[Entire Service Line Classification], MATCH(SUMIFS(Table15[Unique ID],Table15[System-Owned Portion],E9500,Table15[If Material Anything Other than "Lead" in Column E,Was Material Ever Previously Lead?],G9500,Table15[Customer-Owned Portion],O9500),Table15[Unique ID],0),0)))</f>
        <v/>
      </c>
      <c r="X9500"/>
    </row>
    <row r="9501" spans="2:24" x14ac:dyDescent="0.25">
      <c r="B9501" s="146"/>
      <c r="C9501" s="31"/>
      <c r="D9501" s="31"/>
      <c r="E9501" s="44"/>
      <c r="F9501" s="43"/>
      <c r="G9501" s="84"/>
      <c r="H9501" s="31"/>
      <c r="I9501" s="31"/>
      <c r="J9501" s="84"/>
      <c r="K9501" s="31"/>
      <c r="L9501" s="31"/>
      <c r="M9501" s="169"/>
      <c r="N9501" s="148"/>
      <c r="O9501" s="106"/>
      <c r="P9501" s="43"/>
      <c r="Q9501" s="31"/>
      <c r="R9501" s="84"/>
      <c r="S9501" s="31"/>
      <c r="T9501" s="31"/>
      <c r="U9501" s="169"/>
      <c r="V9501" s="150"/>
      <c r="W9501" s="141" t="str" cm="1">
        <f t="array" ref="W9501">IF(SUM(LEN(B9501:V9501))=0,"",IF(OR(OR(ISBLANK(F9501),SUM(LEN(C9501),LEN(D9501))=0),AND(NOT(E9501="Unknown"),ISBLANK(J9501)),AND(NOT(O9501="Unknown"),ISBLANK(R9501))),"Missing Information", INDEX(Table15[Entire Service Line Classification], MATCH(SUMIFS(Table15[Unique ID],Table15[System-Owned Portion],E9501,Table15[If Material Anything Other than "Lead" in Column E,Was Material Ever Previously Lead?],G9501,Table15[Customer-Owned Portion],O9501),Table15[Unique ID],0),0)))</f>
        <v/>
      </c>
      <c r="X9501"/>
    </row>
    <row r="9502" spans="2:24" x14ac:dyDescent="0.25">
      <c r="B9502" s="146"/>
      <c r="C9502" s="31"/>
      <c r="D9502" s="31"/>
      <c r="E9502" s="44"/>
      <c r="F9502" s="43"/>
      <c r="G9502" s="84"/>
      <c r="H9502" s="31"/>
      <c r="I9502" s="31"/>
      <c r="J9502" s="84"/>
      <c r="K9502" s="31"/>
      <c r="L9502" s="31"/>
      <c r="M9502" s="169"/>
      <c r="N9502" s="148"/>
      <c r="O9502" s="106"/>
      <c r="P9502" s="43"/>
      <c r="Q9502" s="31"/>
      <c r="R9502" s="84"/>
      <c r="S9502" s="31"/>
      <c r="T9502" s="31"/>
      <c r="U9502" s="169"/>
      <c r="V9502" s="150"/>
      <c r="W9502" s="141" t="str" cm="1">
        <f t="array" ref="W9502">IF(SUM(LEN(B9502:V9502))=0,"",IF(OR(OR(ISBLANK(F9502),SUM(LEN(C9502),LEN(D9502))=0),AND(NOT(E9502="Unknown"),ISBLANK(J9502)),AND(NOT(O9502="Unknown"),ISBLANK(R9502))),"Missing Information", INDEX(Table15[Entire Service Line Classification], MATCH(SUMIFS(Table15[Unique ID],Table15[System-Owned Portion],E9502,Table15[If Material Anything Other than "Lead" in Column E,Was Material Ever Previously Lead?],G9502,Table15[Customer-Owned Portion],O9502),Table15[Unique ID],0),0)))</f>
        <v/>
      </c>
      <c r="X9502"/>
    </row>
    <row r="9503" spans="2:24" x14ac:dyDescent="0.25">
      <c r="B9503" s="146"/>
      <c r="C9503" s="31"/>
      <c r="D9503" s="31"/>
      <c r="E9503" s="44"/>
      <c r="F9503" s="43"/>
      <c r="G9503" s="84"/>
      <c r="H9503" s="31"/>
      <c r="I9503" s="31"/>
      <c r="J9503" s="84"/>
      <c r="K9503" s="31"/>
      <c r="L9503" s="31"/>
      <c r="M9503" s="169"/>
      <c r="N9503" s="148"/>
      <c r="O9503" s="106"/>
      <c r="P9503" s="43"/>
      <c r="Q9503" s="31"/>
      <c r="R9503" s="84"/>
      <c r="S9503" s="31"/>
      <c r="T9503" s="31"/>
      <c r="U9503" s="169"/>
      <c r="V9503" s="150"/>
      <c r="W9503" s="141" t="str" cm="1">
        <f t="array" ref="W9503">IF(SUM(LEN(B9503:V9503))=0,"",IF(OR(OR(ISBLANK(F9503),SUM(LEN(C9503),LEN(D9503))=0),AND(NOT(E9503="Unknown"),ISBLANK(J9503)),AND(NOT(O9503="Unknown"),ISBLANK(R9503))),"Missing Information", INDEX(Table15[Entire Service Line Classification], MATCH(SUMIFS(Table15[Unique ID],Table15[System-Owned Portion],E9503,Table15[If Material Anything Other than "Lead" in Column E,Was Material Ever Previously Lead?],G9503,Table15[Customer-Owned Portion],O9503),Table15[Unique ID],0),0)))</f>
        <v/>
      </c>
      <c r="X9503"/>
    </row>
    <row r="9504" spans="2:24" x14ac:dyDescent="0.25">
      <c r="B9504" s="146"/>
      <c r="C9504" s="31"/>
      <c r="D9504" s="31"/>
      <c r="E9504" s="44"/>
      <c r="F9504" s="43"/>
      <c r="G9504" s="84"/>
      <c r="H9504" s="31"/>
      <c r="I9504" s="31"/>
      <c r="J9504" s="84"/>
      <c r="K9504" s="31"/>
      <c r="L9504" s="31"/>
      <c r="M9504" s="169"/>
      <c r="N9504" s="148"/>
      <c r="O9504" s="106"/>
      <c r="P9504" s="43"/>
      <c r="Q9504" s="31"/>
      <c r="R9504" s="84"/>
      <c r="S9504" s="31"/>
      <c r="T9504" s="31"/>
      <c r="U9504" s="169"/>
      <c r="V9504" s="150"/>
      <c r="W9504" s="141" t="str" cm="1">
        <f t="array" ref="W9504">IF(SUM(LEN(B9504:V9504))=0,"",IF(OR(OR(ISBLANK(F9504),SUM(LEN(C9504),LEN(D9504))=0),AND(NOT(E9504="Unknown"),ISBLANK(J9504)),AND(NOT(O9504="Unknown"),ISBLANK(R9504))),"Missing Information", INDEX(Table15[Entire Service Line Classification], MATCH(SUMIFS(Table15[Unique ID],Table15[System-Owned Portion],E9504,Table15[If Material Anything Other than "Lead" in Column E,Was Material Ever Previously Lead?],G9504,Table15[Customer-Owned Portion],O9504),Table15[Unique ID],0),0)))</f>
        <v/>
      </c>
      <c r="X9504"/>
    </row>
    <row r="9505" spans="2:24" x14ac:dyDescent="0.25">
      <c r="B9505" s="146"/>
      <c r="C9505" s="31"/>
      <c r="D9505" s="31"/>
      <c r="E9505" s="44"/>
      <c r="F9505" s="43"/>
      <c r="G9505" s="84"/>
      <c r="H9505" s="31"/>
      <c r="I9505" s="31"/>
      <c r="J9505" s="84"/>
      <c r="K9505" s="31"/>
      <c r="L9505" s="31"/>
      <c r="M9505" s="169"/>
      <c r="N9505" s="148"/>
      <c r="O9505" s="106"/>
      <c r="P9505" s="43"/>
      <c r="Q9505" s="31"/>
      <c r="R9505" s="84"/>
      <c r="S9505" s="31"/>
      <c r="T9505" s="31"/>
      <c r="U9505" s="169"/>
      <c r="V9505" s="150"/>
      <c r="W9505" s="141" t="str" cm="1">
        <f t="array" ref="W9505">IF(SUM(LEN(B9505:V9505))=0,"",IF(OR(OR(ISBLANK(F9505),SUM(LEN(C9505),LEN(D9505))=0),AND(NOT(E9505="Unknown"),ISBLANK(J9505)),AND(NOT(O9505="Unknown"),ISBLANK(R9505))),"Missing Information", INDEX(Table15[Entire Service Line Classification], MATCH(SUMIFS(Table15[Unique ID],Table15[System-Owned Portion],E9505,Table15[If Material Anything Other than "Lead" in Column E,Was Material Ever Previously Lead?],G9505,Table15[Customer-Owned Portion],O9505),Table15[Unique ID],0),0)))</f>
        <v/>
      </c>
      <c r="X9505"/>
    </row>
    <row r="9506" spans="2:24" x14ac:dyDescent="0.25">
      <c r="B9506" s="146"/>
      <c r="C9506" s="31"/>
      <c r="D9506" s="31"/>
      <c r="E9506" s="44"/>
      <c r="F9506" s="43"/>
      <c r="G9506" s="84"/>
      <c r="H9506" s="31"/>
      <c r="I9506" s="31"/>
      <c r="J9506" s="84"/>
      <c r="K9506" s="31"/>
      <c r="L9506" s="31"/>
      <c r="M9506" s="169"/>
      <c r="N9506" s="148"/>
      <c r="O9506" s="106"/>
      <c r="P9506" s="43"/>
      <c r="Q9506" s="31"/>
      <c r="R9506" s="84"/>
      <c r="S9506" s="31"/>
      <c r="T9506" s="31"/>
      <c r="U9506" s="169"/>
      <c r="V9506" s="150"/>
      <c r="W9506" s="141" t="str" cm="1">
        <f t="array" ref="W9506">IF(SUM(LEN(B9506:V9506))=0,"",IF(OR(OR(ISBLANK(F9506),SUM(LEN(C9506),LEN(D9506))=0),AND(NOT(E9506="Unknown"),ISBLANK(J9506)),AND(NOT(O9506="Unknown"),ISBLANK(R9506))),"Missing Information", INDEX(Table15[Entire Service Line Classification], MATCH(SUMIFS(Table15[Unique ID],Table15[System-Owned Portion],E9506,Table15[If Material Anything Other than "Lead" in Column E,Was Material Ever Previously Lead?],G9506,Table15[Customer-Owned Portion],O9506),Table15[Unique ID],0),0)))</f>
        <v/>
      </c>
      <c r="X9506"/>
    </row>
    <row r="9507" spans="2:24" x14ac:dyDescent="0.25">
      <c r="B9507" s="146"/>
      <c r="C9507" s="31"/>
      <c r="D9507" s="31"/>
      <c r="E9507" s="44"/>
      <c r="F9507" s="43"/>
      <c r="G9507" s="84"/>
      <c r="H9507" s="31"/>
      <c r="I9507" s="31"/>
      <c r="J9507" s="84"/>
      <c r="K9507" s="31"/>
      <c r="L9507" s="31"/>
      <c r="M9507" s="169"/>
      <c r="N9507" s="148"/>
      <c r="O9507" s="106"/>
      <c r="P9507" s="43"/>
      <c r="Q9507" s="31"/>
      <c r="R9507" s="84"/>
      <c r="S9507" s="31"/>
      <c r="T9507" s="31"/>
      <c r="U9507" s="169"/>
      <c r="V9507" s="150"/>
      <c r="W9507" s="141" t="str" cm="1">
        <f t="array" ref="W9507">IF(SUM(LEN(B9507:V9507))=0,"",IF(OR(OR(ISBLANK(F9507),SUM(LEN(C9507),LEN(D9507))=0),AND(NOT(E9507="Unknown"),ISBLANK(J9507)),AND(NOT(O9507="Unknown"),ISBLANK(R9507))),"Missing Information", INDEX(Table15[Entire Service Line Classification], MATCH(SUMIFS(Table15[Unique ID],Table15[System-Owned Portion],E9507,Table15[If Material Anything Other than "Lead" in Column E,Was Material Ever Previously Lead?],G9507,Table15[Customer-Owned Portion],O9507),Table15[Unique ID],0),0)))</f>
        <v/>
      </c>
      <c r="X9507"/>
    </row>
    <row r="9508" spans="2:24" x14ac:dyDescent="0.25">
      <c r="B9508" s="146"/>
      <c r="C9508" s="31"/>
      <c r="D9508" s="31"/>
      <c r="E9508" s="44"/>
      <c r="F9508" s="43"/>
      <c r="G9508" s="84"/>
      <c r="H9508" s="31"/>
      <c r="I9508" s="31"/>
      <c r="J9508" s="84"/>
      <c r="K9508" s="31"/>
      <c r="L9508" s="31"/>
      <c r="M9508" s="169"/>
      <c r="N9508" s="148"/>
      <c r="O9508" s="106"/>
      <c r="P9508" s="43"/>
      <c r="Q9508" s="31"/>
      <c r="R9508" s="84"/>
      <c r="S9508" s="31"/>
      <c r="T9508" s="31"/>
      <c r="U9508" s="169"/>
      <c r="V9508" s="150"/>
      <c r="W9508" s="141" t="str" cm="1">
        <f t="array" ref="W9508">IF(SUM(LEN(B9508:V9508))=0,"",IF(OR(OR(ISBLANK(F9508),SUM(LEN(C9508),LEN(D9508))=0),AND(NOT(E9508="Unknown"),ISBLANK(J9508)),AND(NOT(O9508="Unknown"),ISBLANK(R9508))),"Missing Information", INDEX(Table15[Entire Service Line Classification], MATCH(SUMIFS(Table15[Unique ID],Table15[System-Owned Portion],E9508,Table15[If Material Anything Other than "Lead" in Column E,Was Material Ever Previously Lead?],G9508,Table15[Customer-Owned Portion],O9508),Table15[Unique ID],0),0)))</f>
        <v/>
      </c>
      <c r="X9508"/>
    </row>
    <row r="9509" spans="2:24" x14ac:dyDescent="0.25">
      <c r="B9509" s="146"/>
      <c r="C9509" s="31"/>
      <c r="D9509" s="31"/>
      <c r="E9509" s="44"/>
      <c r="F9509" s="43"/>
      <c r="G9509" s="84"/>
      <c r="H9509" s="31"/>
      <c r="I9509" s="31"/>
      <c r="J9509" s="84"/>
      <c r="K9509" s="31"/>
      <c r="L9509" s="31"/>
      <c r="M9509" s="169"/>
      <c r="N9509" s="148"/>
      <c r="O9509" s="106"/>
      <c r="P9509" s="43"/>
      <c r="Q9509" s="31"/>
      <c r="R9509" s="84"/>
      <c r="S9509" s="31"/>
      <c r="T9509" s="31"/>
      <c r="U9509" s="169"/>
      <c r="V9509" s="150"/>
      <c r="W9509" s="141" t="str" cm="1">
        <f t="array" ref="W9509">IF(SUM(LEN(B9509:V9509))=0,"",IF(OR(OR(ISBLANK(F9509),SUM(LEN(C9509),LEN(D9509))=0),AND(NOT(E9509="Unknown"),ISBLANK(J9509)),AND(NOT(O9509="Unknown"),ISBLANK(R9509))),"Missing Information", INDEX(Table15[Entire Service Line Classification], MATCH(SUMIFS(Table15[Unique ID],Table15[System-Owned Portion],E9509,Table15[If Material Anything Other than "Lead" in Column E,Was Material Ever Previously Lead?],G9509,Table15[Customer-Owned Portion],O9509),Table15[Unique ID],0),0)))</f>
        <v/>
      </c>
      <c r="X9509"/>
    </row>
    <row r="9510" spans="2:24" x14ac:dyDescent="0.25">
      <c r="B9510" s="146"/>
      <c r="C9510" s="31"/>
      <c r="D9510" s="31"/>
      <c r="E9510" s="44"/>
      <c r="F9510" s="43"/>
      <c r="G9510" s="84"/>
      <c r="H9510" s="31"/>
      <c r="I9510" s="31"/>
      <c r="J9510" s="84"/>
      <c r="K9510" s="31"/>
      <c r="L9510" s="31"/>
      <c r="M9510" s="169"/>
      <c r="N9510" s="148"/>
      <c r="O9510" s="106"/>
      <c r="P9510" s="43"/>
      <c r="Q9510" s="31"/>
      <c r="R9510" s="84"/>
      <c r="S9510" s="31"/>
      <c r="T9510" s="31"/>
      <c r="U9510" s="169"/>
      <c r="V9510" s="150"/>
      <c r="W9510" s="141" t="str" cm="1">
        <f t="array" ref="W9510">IF(SUM(LEN(B9510:V9510))=0,"",IF(OR(OR(ISBLANK(F9510),SUM(LEN(C9510),LEN(D9510))=0),AND(NOT(E9510="Unknown"),ISBLANK(J9510)),AND(NOT(O9510="Unknown"),ISBLANK(R9510))),"Missing Information", INDEX(Table15[Entire Service Line Classification], MATCH(SUMIFS(Table15[Unique ID],Table15[System-Owned Portion],E9510,Table15[If Material Anything Other than "Lead" in Column E,Was Material Ever Previously Lead?],G9510,Table15[Customer-Owned Portion],O9510),Table15[Unique ID],0),0)))</f>
        <v/>
      </c>
      <c r="X9510"/>
    </row>
    <row r="9511" spans="2:24" x14ac:dyDescent="0.25">
      <c r="B9511" s="146"/>
      <c r="C9511" s="31"/>
      <c r="D9511" s="31"/>
      <c r="E9511" s="44"/>
      <c r="F9511" s="43"/>
      <c r="G9511" s="84"/>
      <c r="H9511" s="31"/>
      <c r="I9511" s="31"/>
      <c r="J9511" s="84"/>
      <c r="K9511" s="31"/>
      <c r="L9511" s="31"/>
      <c r="M9511" s="169"/>
      <c r="N9511" s="148"/>
      <c r="O9511" s="106"/>
      <c r="P9511" s="43"/>
      <c r="Q9511" s="31"/>
      <c r="R9511" s="84"/>
      <c r="S9511" s="31"/>
      <c r="T9511" s="31"/>
      <c r="U9511" s="169"/>
      <c r="V9511" s="150"/>
      <c r="W9511" s="141" t="str" cm="1">
        <f t="array" ref="W9511">IF(SUM(LEN(B9511:V9511))=0,"",IF(OR(OR(ISBLANK(F9511),SUM(LEN(C9511),LEN(D9511))=0),AND(NOT(E9511="Unknown"),ISBLANK(J9511)),AND(NOT(O9511="Unknown"),ISBLANK(R9511))),"Missing Information", INDEX(Table15[Entire Service Line Classification], MATCH(SUMIFS(Table15[Unique ID],Table15[System-Owned Portion],E9511,Table15[If Material Anything Other than "Lead" in Column E,Was Material Ever Previously Lead?],G9511,Table15[Customer-Owned Portion],O9511),Table15[Unique ID],0),0)))</f>
        <v/>
      </c>
      <c r="X9511"/>
    </row>
    <row r="9512" spans="2:24" x14ac:dyDescent="0.25">
      <c r="B9512" s="146"/>
      <c r="C9512" s="31"/>
      <c r="D9512" s="31"/>
      <c r="E9512" s="44"/>
      <c r="F9512" s="43"/>
      <c r="G9512" s="84"/>
      <c r="H9512" s="31"/>
      <c r="I9512" s="31"/>
      <c r="J9512" s="84"/>
      <c r="K9512" s="31"/>
      <c r="L9512" s="31"/>
      <c r="M9512" s="169"/>
      <c r="N9512" s="148"/>
      <c r="O9512" s="106"/>
      <c r="P9512" s="43"/>
      <c r="Q9512" s="31"/>
      <c r="R9512" s="84"/>
      <c r="S9512" s="31"/>
      <c r="T9512" s="31"/>
      <c r="U9512" s="169"/>
      <c r="V9512" s="150"/>
      <c r="W9512" s="141" t="str" cm="1">
        <f t="array" ref="W9512">IF(SUM(LEN(B9512:V9512))=0,"",IF(OR(OR(ISBLANK(F9512),SUM(LEN(C9512),LEN(D9512))=0),AND(NOT(E9512="Unknown"),ISBLANK(J9512)),AND(NOT(O9512="Unknown"),ISBLANK(R9512))),"Missing Information", INDEX(Table15[Entire Service Line Classification], MATCH(SUMIFS(Table15[Unique ID],Table15[System-Owned Portion],E9512,Table15[If Material Anything Other than "Lead" in Column E,Was Material Ever Previously Lead?],G9512,Table15[Customer-Owned Portion],O9512),Table15[Unique ID],0),0)))</f>
        <v/>
      </c>
      <c r="X9512"/>
    </row>
    <row r="9513" spans="2:24" x14ac:dyDescent="0.25">
      <c r="B9513" s="146"/>
      <c r="C9513" s="31"/>
      <c r="D9513" s="31"/>
      <c r="E9513" s="44"/>
      <c r="F9513" s="43"/>
      <c r="G9513" s="84"/>
      <c r="H9513" s="31"/>
      <c r="I9513" s="31"/>
      <c r="J9513" s="84"/>
      <c r="K9513" s="31"/>
      <c r="L9513" s="31"/>
      <c r="M9513" s="169"/>
      <c r="N9513" s="148"/>
      <c r="O9513" s="106"/>
      <c r="P9513" s="43"/>
      <c r="Q9513" s="31"/>
      <c r="R9513" s="84"/>
      <c r="S9513" s="31"/>
      <c r="T9513" s="31"/>
      <c r="U9513" s="169"/>
      <c r="V9513" s="150"/>
      <c r="W9513" s="141" t="str" cm="1">
        <f t="array" ref="W9513">IF(SUM(LEN(B9513:V9513))=0,"",IF(OR(OR(ISBLANK(F9513),SUM(LEN(C9513),LEN(D9513))=0),AND(NOT(E9513="Unknown"),ISBLANK(J9513)),AND(NOT(O9513="Unknown"),ISBLANK(R9513))),"Missing Information", INDEX(Table15[Entire Service Line Classification], MATCH(SUMIFS(Table15[Unique ID],Table15[System-Owned Portion],E9513,Table15[If Material Anything Other than "Lead" in Column E,Was Material Ever Previously Lead?],G9513,Table15[Customer-Owned Portion],O9513),Table15[Unique ID],0),0)))</f>
        <v/>
      </c>
      <c r="X9513"/>
    </row>
    <row r="9514" spans="2:24" x14ac:dyDescent="0.25">
      <c r="B9514" s="146"/>
      <c r="C9514" s="31"/>
      <c r="D9514" s="31"/>
      <c r="E9514" s="44"/>
      <c r="F9514" s="43"/>
      <c r="G9514" s="84"/>
      <c r="H9514" s="31"/>
      <c r="I9514" s="31"/>
      <c r="J9514" s="84"/>
      <c r="K9514" s="31"/>
      <c r="L9514" s="31"/>
      <c r="M9514" s="169"/>
      <c r="N9514" s="148"/>
      <c r="O9514" s="106"/>
      <c r="P9514" s="43"/>
      <c r="Q9514" s="31"/>
      <c r="R9514" s="84"/>
      <c r="S9514" s="31"/>
      <c r="T9514" s="31"/>
      <c r="U9514" s="169"/>
      <c r="V9514" s="150"/>
      <c r="W9514" s="141" t="str" cm="1">
        <f t="array" ref="W9514">IF(SUM(LEN(B9514:V9514))=0,"",IF(OR(OR(ISBLANK(F9514),SUM(LEN(C9514),LEN(D9514))=0),AND(NOT(E9514="Unknown"),ISBLANK(J9514)),AND(NOT(O9514="Unknown"),ISBLANK(R9514))),"Missing Information", INDEX(Table15[Entire Service Line Classification], MATCH(SUMIFS(Table15[Unique ID],Table15[System-Owned Portion],E9514,Table15[If Material Anything Other than "Lead" in Column E,Was Material Ever Previously Lead?],G9514,Table15[Customer-Owned Portion],O9514),Table15[Unique ID],0),0)))</f>
        <v/>
      </c>
      <c r="X9514"/>
    </row>
    <row r="9515" spans="2:24" x14ac:dyDescent="0.25">
      <c r="B9515" s="146"/>
      <c r="C9515" s="31"/>
      <c r="D9515" s="31"/>
      <c r="E9515" s="44"/>
      <c r="F9515" s="43"/>
      <c r="G9515" s="84"/>
      <c r="H9515" s="31"/>
      <c r="I9515" s="31"/>
      <c r="J9515" s="84"/>
      <c r="K9515" s="31"/>
      <c r="L9515" s="31"/>
      <c r="M9515" s="169"/>
      <c r="N9515" s="148"/>
      <c r="O9515" s="106"/>
      <c r="P9515" s="43"/>
      <c r="Q9515" s="31"/>
      <c r="R9515" s="84"/>
      <c r="S9515" s="31"/>
      <c r="T9515" s="31"/>
      <c r="U9515" s="169"/>
      <c r="V9515" s="150"/>
      <c r="W9515" s="141" t="str" cm="1">
        <f t="array" ref="W9515">IF(SUM(LEN(B9515:V9515))=0,"",IF(OR(OR(ISBLANK(F9515),SUM(LEN(C9515),LEN(D9515))=0),AND(NOT(E9515="Unknown"),ISBLANK(J9515)),AND(NOT(O9515="Unknown"),ISBLANK(R9515))),"Missing Information", INDEX(Table15[Entire Service Line Classification], MATCH(SUMIFS(Table15[Unique ID],Table15[System-Owned Portion],E9515,Table15[If Material Anything Other than "Lead" in Column E,Was Material Ever Previously Lead?],G9515,Table15[Customer-Owned Portion],O9515),Table15[Unique ID],0),0)))</f>
        <v/>
      </c>
      <c r="X9515"/>
    </row>
    <row r="9516" spans="2:24" x14ac:dyDescent="0.25">
      <c r="B9516" s="146"/>
      <c r="C9516" s="31"/>
      <c r="D9516" s="31"/>
      <c r="E9516" s="44"/>
      <c r="F9516" s="43"/>
      <c r="G9516" s="84"/>
      <c r="H9516" s="31"/>
      <c r="I9516" s="31"/>
      <c r="J9516" s="84"/>
      <c r="K9516" s="31"/>
      <c r="L9516" s="31"/>
      <c r="M9516" s="169"/>
      <c r="N9516" s="148"/>
      <c r="O9516" s="106"/>
      <c r="P9516" s="43"/>
      <c r="Q9516" s="31"/>
      <c r="R9516" s="84"/>
      <c r="S9516" s="31"/>
      <c r="T9516" s="31"/>
      <c r="U9516" s="169"/>
      <c r="V9516" s="150"/>
      <c r="W9516" s="141" t="str" cm="1">
        <f t="array" ref="W9516">IF(SUM(LEN(B9516:V9516))=0,"",IF(OR(OR(ISBLANK(F9516),SUM(LEN(C9516),LEN(D9516))=0),AND(NOT(E9516="Unknown"),ISBLANK(J9516)),AND(NOT(O9516="Unknown"),ISBLANK(R9516))),"Missing Information", INDEX(Table15[Entire Service Line Classification], MATCH(SUMIFS(Table15[Unique ID],Table15[System-Owned Portion],E9516,Table15[If Material Anything Other than "Lead" in Column E,Was Material Ever Previously Lead?],G9516,Table15[Customer-Owned Portion],O9516),Table15[Unique ID],0),0)))</f>
        <v/>
      </c>
      <c r="X9516"/>
    </row>
    <row r="9517" spans="2:24" x14ac:dyDescent="0.25">
      <c r="B9517" s="146"/>
      <c r="C9517" s="31"/>
      <c r="D9517" s="31"/>
      <c r="E9517" s="44"/>
      <c r="F9517" s="43"/>
      <c r="G9517" s="84"/>
      <c r="H9517" s="31"/>
      <c r="I9517" s="31"/>
      <c r="J9517" s="84"/>
      <c r="K9517" s="31"/>
      <c r="L9517" s="31"/>
      <c r="M9517" s="169"/>
      <c r="N9517" s="148"/>
      <c r="O9517" s="106"/>
      <c r="P9517" s="43"/>
      <c r="Q9517" s="31"/>
      <c r="R9517" s="84"/>
      <c r="S9517" s="31"/>
      <c r="T9517" s="31"/>
      <c r="U9517" s="169"/>
      <c r="V9517" s="150"/>
      <c r="W9517" s="141" t="str" cm="1">
        <f t="array" ref="W9517">IF(SUM(LEN(B9517:V9517))=0,"",IF(OR(OR(ISBLANK(F9517),SUM(LEN(C9517),LEN(D9517))=0),AND(NOT(E9517="Unknown"),ISBLANK(J9517)),AND(NOT(O9517="Unknown"),ISBLANK(R9517))),"Missing Information", INDEX(Table15[Entire Service Line Classification], MATCH(SUMIFS(Table15[Unique ID],Table15[System-Owned Portion],E9517,Table15[If Material Anything Other than "Lead" in Column E,Was Material Ever Previously Lead?],G9517,Table15[Customer-Owned Portion],O9517),Table15[Unique ID],0),0)))</f>
        <v/>
      </c>
      <c r="X9517"/>
    </row>
    <row r="9518" spans="2:24" x14ac:dyDescent="0.25">
      <c r="B9518" s="146"/>
      <c r="C9518" s="31"/>
      <c r="D9518" s="31"/>
      <c r="E9518" s="44"/>
      <c r="F9518" s="43"/>
      <c r="G9518" s="84"/>
      <c r="H9518" s="31"/>
      <c r="I9518" s="31"/>
      <c r="J9518" s="84"/>
      <c r="K9518" s="31"/>
      <c r="L9518" s="31"/>
      <c r="M9518" s="169"/>
      <c r="N9518" s="148"/>
      <c r="O9518" s="106"/>
      <c r="P9518" s="43"/>
      <c r="Q9518" s="31"/>
      <c r="R9518" s="84"/>
      <c r="S9518" s="31"/>
      <c r="T9518" s="31"/>
      <c r="U9518" s="169"/>
      <c r="V9518" s="150"/>
      <c r="W9518" s="141" t="str" cm="1">
        <f t="array" ref="W9518">IF(SUM(LEN(B9518:V9518))=0,"",IF(OR(OR(ISBLANK(F9518),SUM(LEN(C9518),LEN(D9518))=0),AND(NOT(E9518="Unknown"),ISBLANK(J9518)),AND(NOT(O9518="Unknown"),ISBLANK(R9518))),"Missing Information", INDEX(Table15[Entire Service Line Classification], MATCH(SUMIFS(Table15[Unique ID],Table15[System-Owned Portion],E9518,Table15[If Material Anything Other than "Lead" in Column E,Was Material Ever Previously Lead?],G9518,Table15[Customer-Owned Portion],O9518),Table15[Unique ID],0),0)))</f>
        <v/>
      </c>
      <c r="X9518"/>
    </row>
    <row r="9519" spans="2:24" x14ac:dyDescent="0.25">
      <c r="B9519" s="146"/>
      <c r="C9519" s="31"/>
      <c r="D9519" s="31"/>
      <c r="E9519" s="44"/>
      <c r="F9519" s="43"/>
      <c r="G9519" s="84"/>
      <c r="H9519" s="31"/>
      <c r="I9519" s="31"/>
      <c r="J9519" s="84"/>
      <c r="K9519" s="31"/>
      <c r="L9519" s="31"/>
      <c r="M9519" s="169"/>
      <c r="N9519" s="148"/>
      <c r="O9519" s="106"/>
      <c r="P9519" s="43"/>
      <c r="Q9519" s="31"/>
      <c r="R9519" s="84"/>
      <c r="S9519" s="31"/>
      <c r="T9519" s="31"/>
      <c r="U9519" s="169"/>
      <c r="V9519" s="150"/>
      <c r="W9519" s="141" t="str" cm="1">
        <f t="array" ref="W9519">IF(SUM(LEN(B9519:V9519))=0,"",IF(OR(OR(ISBLANK(F9519),SUM(LEN(C9519),LEN(D9519))=0),AND(NOT(E9519="Unknown"),ISBLANK(J9519)),AND(NOT(O9519="Unknown"),ISBLANK(R9519))),"Missing Information", INDEX(Table15[Entire Service Line Classification], MATCH(SUMIFS(Table15[Unique ID],Table15[System-Owned Portion],E9519,Table15[If Material Anything Other than "Lead" in Column E,Was Material Ever Previously Lead?],G9519,Table15[Customer-Owned Portion],O9519),Table15[Unique ID],0),0)))</f>
        <v/>
      </c>
      <c r="X9519"/>
    </row>
    <row r="9520" spans="2:24" x14ac:dyDescent="0.25">
      <c r="B9520" s="146"/>
      <c r="C9520" s="31"/>
      <c r="D9520" s="31"/>
      <c r="E9520" s="44"/>
      <c r="F9520" s="43"/>
      <c r="G9520" s="84"/>
      <c r="H9520" s="31"/>
      <c r="I9520" s="31"/>
      <c r="J9520" s="84"/>
      <c r="K9520" s="31"/>
      <c r="L9520" s="31"/>
      <c r="M9520" s="169"/>
      <c r="N9520" s="148"/>
      <c r="O9520" s="106"/>
      <c r="P9520" s="43"/>
      <c r="Q9520" s="31"/>
      <c r="R9520" s="84"/>
      <c r="S9520" s="31"/>
      <c r="T9520" s="31"/>
      <c r="U9520" s="169"/>
      <c r="V9520" s="150"/>
      <c r="W9520" s="141" t="str" cm="1">
        <f t="array" ref="W9520">IF(SUM(LEN(B9520:V9520))=0,"",IF(OR(OR(ISBLANK(F9520),SUM(LEN(C9520),LEN(D9520))=0),AND(NOT(E9520="Unknown"),ISBLANK(J9520)),AND(NOT(O9520="Unknown"),ISBLANK(R9520))),"Missing Information", INDEX(Table15[Entire Service Line Classification], MATCH(SUMIFS(Table15[Unique ID],Table15[System-Owned Portion],E9520,Table15[If Material Anything Other than "Lead" in Column E,Was Material Ever Previously Lead?],G9520,Table15[Customer-Owned Portion],O9520),Table15[Unique ID],0),0)))</f>
        <v/>
      </c>
      <c r="X9520"/>
    </row>
    <row r="9521" spans="2:24" x14ac:dyDescent="0.25">
      <c r="B9521" s="146"/>
      <c r="C9521" s="31"/>
      <c r="D9521" s="31"/>
      <c r="E9521" s="44"/>
      <c r="F9521" s="43"/>
      <c r="G9521" s="84"/>
      <c r="H9521" s="31"/>
      <c r="I9521" s="31"/>
      <c r="J9521" s="84"/>
      <c r="K9521" s="31"/>
      <c r="L9521" s="31"/>
      <c r="M9521" s="169"/>
      <c r="N9521" s="148"/>
      <c r="O9521" s="106"/>
      <c r="P9521" s="43"/>
      <c r="Q9521" s="31"/>
      <c r="R9521" s="84"/>
      <c r="S9521" s="31"/>
      <c r="T9521" s="31"/>
      <c r="U9521" s="169"/>
      <c r="V9521" s="150"/>
      <c r="W9521" s="141" t="str" cm="1">
        <f t="array" ref="W9521">IF(SUM(LEN(B9521:V9521))=0,"",IF(OR(OR(ISBLANK(F9521),SUM(LEN(C9521),LEN(D9521))=0),AND(NOT(E9521="Unknown"),ISBLANK(J9521)),AND(NOT(O9521="Unknown"),ISBLANK(R9521))),"Missing Information", INDEX(Table15[Entire Service Line Classification], MATCH(SUMIFS(Table15[Unique ID],Table15[System-Owned Portion],E9521,Table15[If Material Anything Other than "Lead" in Column E,Was Material Ever Previously Lead?],G9521,Table15[Customer-Owned Portion],O9521),Table15[Unique ID],0),0)))</f>
        <v/>
      </c>
      <c r="X9521"/>
    </row>
    <row r="9522" spans="2:24" x14ac:dyDescent="0.25">
      <c r="B9522" s="146"/>
      <c r="C9522" s="31"/>
      <c r="D9522" s="31"/>
      <c r="E9522" s="44"/>
      <c r="F9522" s="43"/>
      <c r="G9522" s="84"/>
      <c r="H9522" s="31"/>
      <c r="I9522" s="31"/>
      <c r="J9522" s="84"/>
      <c r="K9522" s="31"/>
      <c r="L9522" s="31"/>
      <c r="M9522" s="169"/>
      <c r="N9522" s="148"/>
      <c r="O9522" s="106"/>
      <c r="P9522" s="43"/>
      <c r="Q9522" s="31"/>
      <c r="R9522" s="84"/>
      <c r="S9522" s="31"/>
      <c r="T9522" s="31"/>
      <c r="U9522" s="169"/>
      <c r="V9522" s="150"/>
      <c r="W9522" s="141" t="str" cm="1">
        <f t="array" ref="W9522">IF(SUM(LEN(B9522:V9522))=0,"",IF(OR(OR(ISBLANK(F9522),SUM(LEN(C9522),LEN(D9522))=0),AND(NOT(E9522="Unknown"),ISBLANK(J9522)),AND(NOT(O9522="Unknown"),ISBLANK(R9522))),"Missing Information", INDEX(Table15[Entire Service Line Classification], MATCH(SUMIFS(Table15[Unique ID],Table15[System-Owned Portion],E9522,Table15[If Material Anything Other than "Lead" in Column E,Was Material Ever Previously Lead?],G9522,Table15[Customer-Owned Portion],O9522),Table15[Unique ID],0),0)))</f>
        <v/>
      </c>
      <c r="X9522"/>
    </row>
    <row r="9523" spans="2:24" x14ac:dyDescent="0.25">
      <c r="B9523" s="146"/>
      <c r="C9523" s="31"/>
      <c r="D9523" s="31"/>
      <c r="E9523" s="44"/>
      <c r="F9523" s="43"/>
      <c r="G9523" s="84"/>
      <c r="H9523" s="31"/>
      <c r="I9523" s="31"/>
      <c r="J9523" s="84"/>
      <c r="K9523" s="31"/>
      <c r="L9523" s="31"/>
      <c r="M9523" s="169"/>
      <c r="N9523" s="148"/>
      <c r="O9523" s="106"/>
      <c r="P9523" s="43"/>
      <c r="Q9523" s="31"/>
      <c r="R9523" s="84"/>
      <c r="S9523" s="31"/>
      <c r="T9523" s="31"/>
      <c r="U9523" s="169"/>
      <c r="V9523" s="150"/>
      <c r="W9523" s="141" t="str" cm="1">
        <f t="array" ref="W9523">IF(SUM(LEN(B9523:V9523))=0,"",IF(OR(OR(ISBLANK(F9523),SUM(LEN(C9523),LEN(D9523))=0),AND(NOT(E9523="Unknown"),ISBLANK(J9523)),AND(NOT(O9523="Unknown"),ISBLANK(R9523))),"Missing Information", INDEX(Table15[Entire Service Line Classification], MATCH(SUMIFS(Table15[Unique ID],Table15[System-Owned Portion],E9523,Table15[If Material Anything Other than "Lead" in Column E,Was Material Ever Previously Lead?],G9523,Table15[Customer-Owned Portion],O9523),Table15[Unique ID],0),0)))</f>
        <v/>
      </c>
      <c r="X9523"/>
    </row>
    <row r="9524" spans="2:24" x14ac:dyDescent="0.25">
      <c r="B9524" s="146"/>
      <c r="C9524" s="31"/>
      <c r="D9524" s="31"/>
      <c r="E9524" s="44"/>
      <c r="F9524" s="43"/>
      <c r="G9524" s="84"/>
      <c r="H9524" s="31"/>
      <c r="I9524" s="31"/>
      <c r="J9524" s="84"/>
      <c r="K9524" s="31"/>
      <c r="L9524" s="31"/>
      <c r="M9524" s="169"/>
      <c r="N9524" s="148"/>
      <c r="O9524" s="106"/>
      <c r="P9524" s="43"/>
      <c r="Q9524" s="31"/>
      <c r="R9524" s="84"/>
      <c r="S9524" s="31"/>
      <c r="T9524" s="31"/>
      <c r="U9524" s="169"/>
      <c r="V9524" s="150"/>
      <c r="W9524" s="141" t="str" cm="1">
        <f t="array" ref="W9524">IF(SUM(LEN(B9524:V9524))=0,"",IF(OR(OR(ISBLANK(F9524),SUM(LEN(C9524),LEN(D9524))=0),AND(NOT(E9524="Unknown"),ISBLANK(J9524)),AND(NOT(O9524="Unknown"),ISBLANK(R9524))),"Missing Information", INDEX(Table15[Entire Service Line Classification], MATCH(SUMIFS(Table15[Unique ID],Table15[System-Owned Portion],E9524,Table15[If Material Anything Other than "Lead" in Column E,Was Material Ever Previously Lead?],G9524,Table15[Customer-Owned Portion],O9524),Table15[Unique ID],0),0)))</f>
        <v/>
      </c>
      <c r="X9524"/>
    </row>
    <row r="9525" spans="2:24" x14ac:dyDescent="0.25">
      <c r="B9525" s="146"/>
      <c r="C9525" s="31"/>
      <c r="D9525" s="31"/>
      <c r="E9525" s="44"/>
      <c r="F9525" s="43"/>
      <c r="G9525" s="84"/>
      <c r="H9525" s="31"/>
      <c r="I9525" s="31"/>
      <c r="J9525" s="84"/>
      <c r="K9525" s="31"/>
      <c r="L9525" s="31"/>
      <c r="M9525" s="169"/>
      <c r="N9525" s="148"/>
      <c r="O9525" s="106"/>
      <c r="P9525" s="43"/>
      <c r="Q9525" s="31"/>
      <c r="R9525" s="84"/>
      <c r="S9525" s="31"/>
      <c r="T9525" s="31"/>
      <c r="U9525" s="169"/>
      <c r="V9525" s="150"/>
      <c r="W9525" s="141" t="str" cm="1">
        <f t="array" ref="W9525">IF(SUM(LEN(B9525:V9525))=0,"",IF(OR(OR(ISBLANK(F9525),SUM(LEN(C9525),LEN(D9525))=0),AND(NOT(E9525="Unknown"),ISBLANK(J9525)),AND(NOT(O9525="Unknown"),ISBLANK(R9525))),"Missing Information", INDEX(Table15[Entire Service Line Classification], MATCH(SUMIFS(Table15[Unique ID],Table15[System-Owned Portion],E9525,Table15[If Material Anything Other than "Lead" in Column E,Was Material Ever Previously Lead?],G9525,Table15[Customer-Owned Portion],O9525),Table15[Unique ID],0),0)))</f>
        <v/>
      </c>
      <c r="X9525"/>
    </row>
    <row r="9526" spans="2:24" x14ac:dyDescent="0.25">
      <c r="B9526" s="146"/>
      <c r="C9526" s="31"/>
      <c r="D9526" s="31"/>
      <c r="E9526" s="44"/>
      <c r="F9526" s="43"/>
      <c r="G9526" s="84"/>
      <c r="H9526" s="31"/>
      <c r="I9526" s="31"/>
      <c r="J9526" s="84"/>
      <c r="K9526" s="31"/>
      <c r="L9526" s="31"/>
      <c r="M9526" s="169"/>
      <c r="N9526" s="148"/>
      <c r="O9526" s="106"/>
      <c r="P9526" s="43"/>
      <c r="Q9526" s="31"/>
      <c r="R9526" s="84"/>
      <c r="S9526" s="31"/>
      <c r="T9526" s="31"/>
      <c r="U9526" s="169"/>
      <c r="V9526" s="150"/>
      <c r="W9526" s="141" t="str" cm="1">
        <f t="array" ref="W9526">IF(SUM(LEN(B9526:V9526))=0,"",IF(OR(OR(ISBLANK(F9526),SUM(LEN(C9526),LEN(D9526))=0),AND(NOT(E9526="Unknown"),ISBLANK(J9526)),AND(NOT(O9526="Unknown"),ISBLANK(R9526))),"Missing Information", INDEX(Table15[Entire Service Line Classification], MATCH(SUMIFS(Table15[Unique ID],Table15[System-Owned Portion],E9526,Table15[If Material Anything Other than "Lead" in Column E,Was Material Ever Previously Lead?],G9526,Table15[Customer-Owned Portion],O9526),Table15[Unique ID],0),0)))</f>
        <v/>
      </c>
      <c r="X9526"/>
    </row>
    <row r="9527" spans="2:24" x14ac:dyDescent="0.25">
      <c r="B9527" s="146"/>
      <c r="C9527" s="31"/>
      <c r="D9527" s="31"/>
      <c r="E9527" s="44"/>
      <c r="F9527" s="43"/>
      <c r="G9527" s="84"/>
      <c r="H9527" s="31"/>
      <c r="I9527" s="31"/>
      <c r="J9527" s="84"/>
      <c r="K9527" s="31"/>
      <c r="L9527" s="31"/>
      <c r="M9527" s="169"/>
      <c r="N9527" s="148"/>
      <c r="O9527" s="106"/>
      <c r="P9527" s="43"/>
      <c r="Q9527" s="31"/>
      <c r="R9527" s="84"/>
      <c r="S9527" s="31"/>
      <c r="T9527" s="31"/>
      <c r="U9527" s="169"/>
      <c r="V9527" s="150"/>
      <c r="W9527" s="141" t="str" cm="1">
        <f t="array" ref="W9527">IF(SUM(LEN(B9527:V9527))=0,"",IF(OR(OR(ISBLANK(F9527),SUM(LEN(C9527),LEN(D9527))=0),AND(NOT(E9527="Unknown"),ISBLANK(J9527)),AND(NOT(O9527="Unknown"),ISBLANK(R9527))),"Missing Information", INDEX(Table15[Entire Service Line Classification], MATCH(SUMIFS(Table15[Unique ID],Table15[System-Owned Portion],E9527,Table15[If Material Anything Other than "Lead" in Column E,Was Material Ever Previously Lead?],G9527,Table15[Customer-Owned Portion],O9527),Table15[Unique ID],0),0)))</f>
        <v/>
      </c>
      <c r="X9527"/>
    </row>
    <row r="9528" spans="2:24" x14ac:dyDescent="0.25">
      <c r="B9528" s="146"/>
      <c r="C9528" s="31"/>
      <c r="D9528" s="31"/>
      <c r="E9528" s="44"/>
      <c r="F9528" s="43"/>
      <c r="G9528" s="84"/>
      <c r="H9528" s="31"/>
      <c r="I9528" s="31"/>
      <c r="J9528" s="84"/>
      <c r="K9528" s="31"/>
      <c r="L9528" s="31"/>
      <c r="M9528" s="169"/>
      <c r="N9528" s="148"/>
      <c r="O9528" s="106"/>
      <c r="P9528" s="43"/>
      <c r="Q9528" s="31"/>
      <c r="R9528" s="84"/>
      <c r="S9528" s="31"/>
      <c r="T9528" s="31"/>
      <c r="U9528" s="169"/>
      <c r="V9528" s="150"/>
      <c r="W9528" s="141" t="str" cm="1">
        <f t="array" ref="W9528">IF(SUM(LEN(B9528:V9528))=0,"",IF(OR(OR(ISBLANK(F9528),SUM(LEN(C9528),LEN(D9528))=0),AND(NOT(E9528="Unknown"),ISBLANK(J9528)),AND(NOT(O9528="Unknown"),ISBLANK(R9528))),"Missing Information", INDEX(Table15[Entire Service Line Classification], MATCH(SUMIFS(Table15[Unique ID],Table15[System-Owned Portion],E9528,Table15[If Material Anything Other than "Lead" in Column E,Was Material Ever Previously Lead?],G9528,Table15[Customer-Owned Portion],O9528),Table15[Unique ID],0),0)))</f>
        <v/>
      </c>
      <c r="X9528"/>
    </row>
    <row r="9529" spans="2:24" x14ac:dyDescent="0.25">
      <c r="B9529" s="146"/>
      <c r="C9529" s="31"/>
      <c r="D9529" s="31"/>
      <c r="E9529" s="44"/>
      <c r="F9529" s="43"/>
      <c r="G9529" s="84"/>
      <c r="H9529" s="31"/>
      <c r="I9529" s="31"/>
      <c r="J9529" s="84"/>
      <c r="K9529" s="31"/>
      <c r="L9529" s="31"/>
      <c r="M9529" s="169"/>
      <c r="N9529" s="148"/>
      <c r="O9529" s="106"/>
      <c r="P9529" s="43"/>
      <c r="Q9529" s="31"/>
      <c r="R9529" s="84"/>
      <c r="S9529" s="31"/>
      <c r="T9529" s="31"/>
      <c r="U9529" s="169"/>
      <c r="V9529" s="150"/>
      <c r="W9529" s="141" t="str" cm="1">
        <f t="array" ref="W9529">IF(SUM(LEN(B9529:V9529))=0,"",IF(OR(OR(ISBLANK(F9529),SUM(LEN(C9529),LEN(D9529))=0),AND(NOT(E9529="Unknown"),ISBLANK(J9529)),AND(NOT(O9529="Unknown"),ISBLANK(R9529))),"Missing Information", INDEX(Table15[Entire Service Line Classification], MATCH(SUMIFS(Table15[Unique ID],Table15[System-Owned Portion],E9529,Table15[If Material Anything Other than "Lead" in Column E,Was Material Ever Previously Lead?],G9529,Table15[Customer-Owned Portion],O9529),Table15[Unique ID],0),0)))</f>
        <v/>
      </c>
      <c r="X9529"/>
    </row>
    <row r="9530" spans="2:24" x14ac:dyDescent="0.25">
      <c r="B9530" s="146"/>
      <c r="C9530" s="31"/>
      <c r="D9530" s="31"/>
      <c r="E9530" s="44"/>
      <c r="F9530" s="43"/>
      <c r="G9530" s="84"/>
      <c r="H9530" s="31"/>
      <c r="I9530" s="31"/>
      <c r="J9530" s="84"/>
      <c r="K9530" s="31"/>
      <c r="L9530" s="31"/>
      <c r="M9530" s="169"/>
      <c r="N9530" s="148"/>
      <c r="O9530" s="106"/>
      <c r="P9530" s="43"/>
      <c r="Q9530" s="31"/>
      <c r="R9530" s="84"/>
      <c r="S9530" s="31"/>
      <c r="T9530" s="31"/>
      <c r="U9530" s="169"/>
      <c r="V9530" s="150"/>
      <c r="W9530" s="141" t="str" cm="1">
        <f t="array" ref="W9530">IF(SUM(LEN(B9530:V9530))=0,"",IF(OR(OR(ISBLANK(F9530),SUM(LEN(C9530),LEN(D9530))=0),AND(NOT(E9530="Unknown"),ISBLANK(J9530)),AND(NOT(O9530="Unknown"),ISBLANK(R9530))),"Missing Information", INDEX(Table15[Entire Service Line Classification], MATCH(SUMIFS(Table15[Unique ID],Table15[System-Owned Portion],E9530,Table15[If Material Anything Other than "Lead" in Column E,Was Material Ever Previously Lead?],G9530,Table15[Customer-Owned Portion],O9530),Table15[Unique ID],0),0)))</f>
        <v/>
      </c>
      <c r="X9530"/>
    </row>
    <row r="9531" spans="2:24" x14ac:dyDescent="0.25">
      <c r="B9531" s="146"/>
      <c r="C9531" s="31"/>
      <c r="D9531" s="31"/>
      <c r="E9531" s="44"/>
      <c r="F9531" s="43"/>
      <c r="G9531" s="84"/>
      <c r="H9531" s="31"/>
      <c r="I9531" s="31"/>
      <c r="J9531" s="84"/>
      <c r="K9531" s="31"/>
      <c r="L9531" s="31"/>
      <c r="M9531" s="169"/>
      <c r="N9531" s="148"/>
      <c r="O9531" s="106"/>
      <c r="P9531" s="43"/>
      <c r="Q9531" s="31"/>
      <c r="R9531" s="84"/>
      <c r="S9531" s="31"/>
      <c r="T9531" s="31"/>
      <c r="U9531" s="169"/>
      <c r="V9531" s="150"/>
      <c r="W9531" s="141" t="str" cm="1">
        <f t="array" ref="W9531">IF(SUM(LEN(B9531:V9531))=0,"",IF(OR(OR(ISBLANK(F9531),SUM(LEN(C9531),LEN(D9531))=0),AND(NOT(E9531="Unknown"),ISBLANK(J9531)),AND(NOT(O9531="Unknown"),ISBLANK(R9531))),"Missing Information", INDEX(Table15[Entire Service Line Classification], MATCH(SUMIFS(Table15[Unique ID],Table15[System-Owned Portion],E9531,Table15[If Material Anything Other than "Lead" in Column E,Was Material Ever Previously Lead?],G9531,Table15[Customer-Owned Portion],O9531),Table15[Unique ID],0),0)))</f>
        <v/>
      </c>
      <c r="X9531"/>
    </row>
    <row r="9532" spans="2:24" x14ac:dyDescent="0.25">
      <c r="B9532" s="146"/>
      <c r="C9532" s="31"/>
      <c r="D9532" s="31"/>
      <c r="E9532" s="44"/>
      <c r="F9532" s="43"/>
      <c r="G9532" s="84"/>
      <c r="H9532" s="31"/>
      <c r="I9532" s="31"/>
      <c r="J9532" s="84"/>
      <c r="K9532" s="31"/>
      <c r="L9532" s="31"/>
      <c r="M9532" s="169"/>
      <c r="N9532" s="148"/>
      <c r="O9532" s="106"/>
      <c r="P9532" s="43"/>
      <c r="Q9532" s="31"/>
      <c r="R9532" s="84"/>
      <c r="S9532" s="31"/>
      <c r="T9532" s="31"/>
      <c r="U9532" s="169"/>
      <c r="V9532" s="150"/>
      <c r="W9532" s="141" t="str" cm="1">
        <f t="array" ref="W9532">IF(SUM(LEN(B9532:V9532))=0,"",IF(OR(OR(ISBLANK(F9532),SUM(LEN(C9532),LEN(D9532))=0),AND(NOT(E9532="Unknown"),ISBLANK(J9532)),AND(NOT(O9532="Unknown"),ISBLANK(R9532))),"Missing Information", INDEX(Table15[Entire Service Line Classification], MATCH(SUMIFS(Table15[Unique ID],Table15[System-Owned Portion],E9532,Table15[If Material Anything Other than "Lead" in Column E,Was Material Ever Previously Lead?],G9532,Table15[Customer-Owned Portion],O9532),Table15[Unique ID],0),0)))</f>
        <v/>
      </c>
      <c r="X9532"/>
    </row>
    <row r="9533" spans="2:24" x14ac:dyDescent="0.25">
      <c r="B9533" s="146"/>
      <c r="C9533" s="31"/>
      <c r="D9533" s="31"/>
      <c r="E9533" s="44"/>
      <c r="F9533" s="43"/>
      <c r="G9533" s="84"/>
      <c r="H9533" s="31"/>
      <c r="I9533" s="31"/>
      <c r="J9533" s="84"/>
      <c r="K9533" s="31"/>
      <c r="L9533" s="31"/>
      <c r="M9533" s="169"/>
      <c r="N9533" s="148"/>
      <c r="O9533" s="106"/>
      <c r="P9533" s="43"/>
      <c r="Q9533" s="31"/>
      <c r="R9533" s="84"/>
      <c r="S9533" s="31"/>
      <c r="T9533" s="31"/>
      <c r="U9533" s="169"/>
      <c r="V9533" s="150"/>
      <c r="W9533" s="141" t="str" cm="1">
        <f t="array" ref="W9533">IF(SUM(LEN(B9533:V9533))=0,"",IF(OR(OR(ISBLANK(F9533),SUM(LEN(C9533),LEN(D9533))=0),AND(NOT(E9533="Unknown"),ISBLANK(J9533)),AND(NOT(O9533="Unknown"),ISBLANK(R9533))),"Missing Information", INDEX(Table15[Entire Service Line Classification], MATCH(SUMIFS(Table15[Unique ID],Table15[System-Owned Portion],E9533,Table15[If Material Anything Other than "Lead" in Column E,Was Material Ever Previously Lead?],G9533,Table15[Customer-Owned Portion],O9533),Table15[Unique ID],0),0)))</f>
        <v/>
      </c>
      <c r="X9533"/>
    </row>
    <row r="9534" spans="2:24" x14ac:dyDescent="0.25">
      <c r="B9534" s="146"/>
      <c r="C9534" s="31"/>
      <c r="D9534" s="31"/>
      <c r="E9534" s="44"/>
      <c r="F9534" s="43"/>
      <c r="G9534" s="84"/>
      <c r="H9534" s="31"/>
      <c r="I9534" s="31"/>
      <c r="J9534" s="84"/>
      <c r="K9534" s="31"/>
      <c r="L9534" s="31"/>
      <c r="M9534" s="169"/>
      <c r="N9534" s="148"/>
      <c r="O9534" s="106"/>
      <c r="P9534" s="43"/>
      <c r="Q9534" s="31"/>
      <c r="R9534" s="84"/>
      <c r="S9534" s="31"/>
      <c r="T9534" s="31"/>
      <c r="U9534" s="169"/>
      <c r="V9534" s="150"/>
      <c r="W9534" s="141" t="str" cm="1">
        <f t="array" ref="W9534">IF(SUM(LEN(B9534:V9534))=0,"",IF(OR(OR(ISBLANK(F9534),SUM(LEN(C9534),LEN(D9534))=0),AND(NOT(E9534="Unknown"),ISBLANK(J9534)),AND(NOT(O9534="Unknown"),ISBLANK(R9534))),"Missing Information", INDEX(Table15[Entire Service Line Classification], MATCH(SUMIFS(Table15[Unique ID],Table15[System-Owned Portion],E9534,Table15[If Material Anything Other than "Lead" in Column E,Was Material Ever Previously Lead?],G9534,Table15[Customer-Owned Portion],O9534),Table15[Unique ID],0),0)))</f>
        <v/>
      </c>
      <c r="X9534"/>
    </row>
    <row r="9535" spans="2:24" x14ac:dyDescent="0.25">
      <c r="B9535" s="146"/>
      <c r="C9535" s="31"/>
      <c r="D9535" s="31"/>
      <c r="E9535" s="44"/>
      <c r="F9535" s="43"/>
      <c r="G9535" s="84"/>
      <c r="H9535" s="31"/>
      <c r="I9535" s="31"/>
      <c r="J9535" s="84"/>
      <c r="K9535" s="31"/>
      <c r="L9535" s="31"/>
      <c r="M9535" s="169"/>
      <c r="N9535" s="148"/>
      <c r="O9535" s="106"/>
      <c r="P9535" s="43"/>
      <c r="Q9535" s="31"/>
      <c r="R9535" s="84"/>
      <c r="S9535" s="31"/>
      <c r="T9535" s="31"/>
      <c r="U9535" s="169"/>
      <c r="V9535" s="150"/>
      <c r="W9535" s="141" t="str" cm="1">
        <f t="array" ref="W9535">IF(SUM(LEN(B9535:V9535))=0,"",IF(OR(OR(ISBLANK(F9535),SUM(LEN(C9535),LEN(D9535))=0),AND(NOT(E9535="Unknown"),ISBLANK(J9535)),AND(NOT(O9535="Unknown"),ISBLANK(R9535))),"Missing Information", INDEX(Table15[Entire Service Line Classification], MATCH(SUMIFS(Table15[Unique ID],Table15[System-Owned Portion],E9535,Table15[If Material Anything Other than "Lead" in Column E,Was Material Ever Previously Lead?],G9535,Table15[Customer-Owned Portion],O9535),Table15[Unique ID],0),0)))</f>
        <v/>
      </c>
      <c r="X9535"/>
    </row>
    <row r="9536" spans="2:24" x14ac:dyDescent="0.25">
      <c r="B9536" s="146"/>
      <c r="C9536" s="31"/>
      <c r="D9536" s="31"/>
      <c r="E9536" s="44"/>
      <c r="F9536" s="43"/>
      <c r="G9536" s="84"/>
      <c r="H9536" s="31"/>
      <c r="I9536" s="31"/>
      <c r="J9536" s="84"/>
      <c r="K9536" s="31"/>
      <c r="L9536" s="31"/>
      <c r="M9536" s="169"/>
      <c r="N9536" s="148"/>
      <c r="O9536" s="106"/>
      <c r="P9536" s="43"/>
      <c r="Q9536" s="31"/>
      <c r="R9536" s="84"/>
      <c r="S9536" s="31"/>
      <c r="T9536" s="31"/>
      <c r="U9536" s="169"/>
      <c r="V9536" s="150"/>
      <c r="W9536" s="141" t="str" cm="1">
        <f t="array" ref="W9536">IF(SUM(LEN(B9536:V9536))=0,"",IF(OR(OR(ISBLANK(F9536),SUM(LEN(C9536),LEN(D9536))=0),AND(NOT(E9536="Unknown"),ISBLANK(J9536)),AND(NOT(O9536="Unknown"),ISBLANK(R9536))),"Missing Information", INDEX(Table15[Entire Service Line Classification], MATCH(SUMIFS(Table15[Unique ID],Table15[System-Owned Portion],E9536,Table15[If Material Anything Other than "Lead" in Column E,Was Material Ever Previously Lead?],G9536,Table15[Customer-Owned Portion],O9536),Table15[Unique ID],0),0)))</f>
        <v/>
      </c>
      <c r="X9536"/>
    </row>
    <row r="9537" spans="2:24" x14ac:dyDescent="0.25">
      <c r="B9537" s="146"/>
      <c r="C9537" s="31"/>
      <c r="D9537" s="31"/>
      <c r="E9537" s="44"/>
      <c r="F9537" s="43"/>
      <c r="G9537" s="84"/>
      <c r="H9537" s="31"/>
      <c r="I9537" s="31"/>
      <c r="J9537" s="84"/>
      <c r="K9537" s="31"/>
      <c r="L9537" s="31"/>
      <c r="M9537" s="169"/>
      <c r="N9537" s="148"/>
      <c r="O9537" s="106"/>
      <c r="P9537" s="43"/>
      <c r="Q9537" s="31"/>
      <c r="R9537" s="84"/>
      <c r="S9537" s="31"/>
      <c r="T9537" s="31"/>
      <c r="U9537" s="169"/>
      <c r="V9537" s="150"/>
      <c r="W9537" s="141" t="str" cm="1">
        <f t="array" ref="W9537">IF(SUM(LEN(B9537:V9537))=0,"",IF(OR(OR(ISBLANK(F9537),SUM(LEN(C9537),LEN(D9537))=0),AND(NOT(E9537="Unknown"),ISBLANK(J9537)),AND(NOT(O9537="Unknown"),ISBLANK(R9537))),"Missing Information", INDEX(Table15[Entire Service Line Classification], MATCH(SUMIFS(Table15[Unique ID],Table15[System-Owned Portion],E9537,Table15[If Material Anything Other than "Lead" in Column E,Was Material Ever Previously Lead?],G9537,Table15[Customer-Owned Portion],O9537),Table15[Unique ID],0),0)))</f>
        <v/>
      </c>
      <c r="X9537"/>
    </row>
    <row r="9538" spans="2:24" x14ac:dyDescent="0.25">
      <c r="B9538" s="146"/>
      <c r="C9538" s="31"/>
      <c r="D9538" s="31"/>
      <c r="E9538" s="44"/>
      <c r="F9538" s="43"/>
      <c r="G9538" s="84"/>
      <c r="H9538" s="31"/>
      <c r="I9538" s="31"/>
      <c r="J9538" s="84"/>
      <c r="K9538" s="31"/>
      <c r="L9538" s="31"/>
      <c r="M9538" s="169"/>
      <c r="N9538" s="148"/>
      <c r="O9538" s="106"/>
      <c r="P9538" s="43"/>
      <c r="Q9538" s="31"/>
      <c r="R9538" s="84"/>
      <c r="S9538" s="31"/>
      <c r="T9538" s="31"/>
      <c r="U9538" s="169"/>
      <c r="V9538" s="150"/>
      <c r="W9538" s="141" t="str" cm="1">
        <f t="array" ref="W9538">IF(SUM(LEN(B9538:V9538))=0,"",IF(OR(OR(ISBLANK(F9538),SUM(LEN(C9538),LEN(D9538))=0),AND(NOT(E9538="Unknown"),ISBLANK(J9538)),AND(NOT(O9538="Unknown"),ISBLANK(R9538))),"Missing Information", INDEX(Table15[Entire Service Line Classification], MATCH(SUMIFS(Table15[Unique ID],Table15[System-Owned Portion],E9538,Table15[If Material Anything Other than "Lead" in Column E,Was Material Ever Previously Lead?],G9538,Table15[Customer-Owned Portion],O9538),Table15[Unique ID],0),0)))</f>
        <v/>
      </c>
      <c r="X9538"/>
    </row>
    <row r="9539" spans="2:24" x14ac:dyDescent="0.25">
      <c r="B9539" s="146"/>
      <c r="C9539" s="31"/>
      <c r="D9539" s="31"/>
      <c r="E9539" s="44"/>
      <c r="F9539" s="43"/>
      <c r="G9539" s="84"/>
      <c r="H9539" s="31"/>
      <c r="I9539" s="31"/>
      <c r="J9539" s="84"/>
      <c r="K9539" s="31"/>
      <c r="L9539" s="31"/>
      <c r="M9539" s="169"/>
      <c r="N9539" s="148"/>
      <c r="O9539" s="106"/>
      <c r="P9539" s="43"/>
      <c r="Q9539" s="31"/>
      <c r="R9539" s="84"/>
      <c r="S9539" s="31"/>
      <c r="T9539" s="31"/>
      <c r="U9539" s="169"/>
      <c r="V9539" s="150"/>
      <c r="W9539" s="141" t="str" cm="1">
        <f t="array" ref="W9539">IF(SUM(LEN(B9539:V9539))=0,"",IF(OR(OR(ISBLANK(F9539),SUM(LEN(C9539),LEN(D9539))=0),AND(NOT(E9539="Unknown"),ISBLANK(J9539)),AND(NOT(O9539="Unknown"),ISBLANK(R9539))),"Missing Information", INDEX(Table15[Entire Service Line Classification], MATCH(SUMIFS(Table15[Unique ID],Table15[System-Owned Portion],E9539,Table15[If Material Anything Other than "Lead" in Column E,Was Material Ever Previously Lead?],G9539,Table15[Customer-Owned Portion],O9539),Table15[Unique ID],0),0)))</f>
        <v/>
      </c>
      <c r="X9539"/>
    </row>
    <row r="9540" spans="2:24" x14ac:dyDescent="0.25">
      <c r="B9540" s="146"/>
      <c r="C9540" s="31"/>
      <c r="D9540" s="31"/>
      <c r="E9540" s="44"/>
      <c r="F9540" s="43"/>
      <c r="G9540" s="84"/>
      <c r="H9540" s="31"/>
      <c r="I9540" s="31"/>
      <c r="J9540" s="84"/>
      <c r="K9540" s="31"/>
      <c r="L9540" s="31"/>
      <c r="M9540" s="169"/>
      <c r="N9540" s="148"/>
      <c r="O9540" s="106"/>
      <c r="P9540" s="43"/>
      <c r="Q9540" s="31"/>
      <c r="R9540" s="84"/>
      <c r="S9540" s="31"/>
      <c r="T9540" s="31"/>
      <c r="U9540" s="169"/>
      <c r="V9540" s="150"/>
      <c r="W9540" s="141" t="str" cm="1">
        <f t="array" ref="W9540">IF(SUM(LEN(B9540:V9540))=0,"",IF(OR(OR(ISBLANK(F9540),SUM(LEN(C9540),LEN(D9540))=0),AND(NOT(E9540="Unknown"),ISBLANK(J9540)),AND(NOT(O9540="Unknown"),ISBLANK(R9540))),"Missing Information", INDEX(Table15[Entire Service Line Classification], MATCH(SUMIFS(Table15[Unique ID],Table15[System-Owned Portion],E9540,Table15[If Material Anything Other than "Lead" in Column E,Was Material Ever Previously Lead?],G9540,Table15[Customer-Owned Portion],O9540),Table15[Unique ID],0),0)))</f>
        <v/>
      </c>
      <c r="X9540"/>
    </row>
    <row r="9541" spans="2:24" x14ac:dyDescent="0.25">
      <c r="B9541" s="146"/>
      <c r="C9541" s="31"/>
      <c r="D9541" s="31"/>
      <c r="E9541" s="44"/>
      <c r="F9541" s="43"/>
      <c r="G9541" s="84"/>
      <c r="H9541" s="31"/>
      <c r="I9541" s="31"/>
      <c r="J9541" s="84"/>
      <c r="K9541" s="31"/>
      <c r="L9541" s="31"/>
      <c r="M9541" s="169"/>
      <c r="N9541" s="148"/>
      <c r="O9541" s="106"/>
      <c r="P9541" s="43"/>
      <c r="Q9541" s="31"/>
      <c r="R9541" s="84"/>
      <c r="S9541" s="31"/>
      <c r="T9541" s="31"/>
      <c r="U9541" s="169"/>
      <c r="V9541" s="150"/>
      <c r="W9541" s="141" t="str" cm="1">
        <f t="array" ref="W9541">IF(SUM(LEN(B9541:V9541))=0,"",IF(OR(OR(ISBLANK(F9541),SUM(LEN(C9541),LEN(D9541))=0),AND(NOT(E9541="Unknown"),ISBLANK(J9541)),AND(NOT(O9541="Unknown"),ISBLANK(R9541))),"Missing Information", INDEX(Table15[Entire Service Line Classification], MATCH(SUMIFS(Table15[Unique ID],Table15[System-Owned Portion],E9541,Table15[If Material Anything Other than "Lead" in Column E,Was Material Ever Previously Lead?],G9541,Table15[Customer-Owned Portion],O9541),Table15[Unique ID],0),0)))</f>
        <v/>
      </c>
      <c r="X9541"/>
    </row>
    <row r="9542" spans="2:24" x14ac:dyDescent="0.25">
      <c r="B9542" s="146"/>
      <c r="C9542" s="31"/>
      <c r="D9542" s="31"/>
      <c r="E9542" s="44"/>
      <c r="F9542" s="43"/>
      <c r="G9542" s="84"/>
      <c r="H9542" s="31"/>
      <c r="I9542" s="31"/>
      <c r="J9542" s="84"/>
      <c r="K9542" s="31"/>
      <c r="L9542" s="31"/>
      <c r="M9542" s="169"/>
      <c r="N9542" s="148"/>
      <c r="O9542" s="106"/>
      <c r="P9542" s="43"/>
      <c r="Q9542" s="31"/>
      <c r="R9542" s="84"/>
      <c r="S9542" s="31"/>
      <c r="T9542" s="31"/>
      <c r="U9542" s="169"/>
      <c r="V9542" s="150"/>
      <c r="W9542" s="141" t="str" cm="1">
        <f t="array" ref="W9542">IF(SUM(LEN(B9542:V9542))=0,"",IF(OR(OR(ISBLANK(F9542),SUM(LEN(C9542),LEN(D9542))=0),AND(NOT(E9542="Unknown"),ISBLANK(J9542)),AND(NOT(O9542="Unknown"),ISBLANK(R9542))),"Missing Information", INDEX(Table15[Entire Service Line Classification], MATCH(SUMIFS(Table15[Unique ID],Table15[System-Owned Portion],E9542,Table15[If Material Anything Other than "Lead" in Column E,Was Material Ever Previously Lead?],G9542,Table15[Customer-Owned Portion],O9542),Table15[Unique ID],0),0)))</f>
        <v/>
      </c>
      <c r="X9542"/>
    </row>
    <row r="9543" spans="2:24" x14ac:dyDescent="0.25">
      <c r="B9543" s="146"/>
      <c r="C9543" s="31"/>
      <c r="D9543" s="31"/>
      <c r="E9543" s="44"/>
      <c r="F9543" s="43"/>
      <c r="G9543" s="84"/>
      <c r="H9543" s="31"/>
      <c r="I9543" s="31"/>
      <c r="J9543" s="84"/>
      <c r="K9543" s="31"/>
      <c r="L9543" s="31"/>
      <c r="M9543" s="169"/>
      <c r="N9543" s="148"/>
      <c r="O9543" s="106"/>
      <c r="P9543" s="43"/>
      <c r="Q9543" s="31"/>
      <c r="R9543" s="84"/>
      <c r="S9543" s="31"/>
      <c r="T9543" s="31"/>
      <c r="U9543" s="169"/>
      <c r="V9543" s="150"/>
      <c r="W9543" s="141" t="str" cm="1">
        <f t="array" ref="W9543">IF(SUM(LEN(B9543:V9543))=0,"",IF(OR(OR(ISBLANK(F9543),SUM(LEN(C9543),LEN(D9543))=0),AND(NOT(E9543="Unknown"),ISBLANK(J9543)),AND(NOT(O9543="Unknown"),ISBLANK(R9543))),"Missing Information", INDEX(Table15[Entire Service Line Classification], MATCH(SUMIFS(Table15[Unique ID],Table15[System-Owned Portion],E9543,Table15[If Material Anything Other than "Lead" in Column E,Was Material Ever Previously Lead?],G9543,Table15[Customer-Owned Portion],O9543),Table15[Unique ID],0),0)))</f>
        <v/>
      </c>
      <c r="X9543"/>
    </row>
    <row r="9544" spans="2:24" x14ac:dyDescent="0.25">
      <c r="B9544" s="146"/>
      <c r="C9544" s="31"/>
      <c r="D9544" s="31"/>
      <c r="E9544" s="44"/>
      <c r="F9544" s="43"/>
      <c r="G9544" s="84"/>
      <c r="H9544" s="31"/>
      <c r="I9544" s="31"/>
      <c r="J9544" s="84"/>
      <c r="K9544" s="31"/>
      <c r="L9544" s="31"/>
      <c r="M9544" s="169"/>
      <c r="N9544" s="148"/>
      <c r="O9544" s="106"/>
      <c r="P9544" s="43"/>
      <c r="Q9544" s="31"/>
      <c r="R9544" s="84"/>
      <c r="S9544" s="31"/>
      <c r="T9544" s="31"/>
      <c r="U9544" s="169"/>
      <c r="V9544" s="150"/>
      <c r="W9544" s="141" t="str" cm="1">
        <f t="array" ref="W9544">IF(SUM(LEN(B9544:V9544))=0,"",IF(OR(OR(ISBLANK(F9544),SUM(LEN(C9544),LEN(D9544))=0),AND(NOT(E9544="Unknown"),ISBLANK(J9544)),AND(NOT(O9544="Unknown"),ISBLANK(R9544))),"Missing Information", INDEX(Table15[Entire Service Line Classification], MATCH(SUMIFS(Table15[Unique ID],Table15[System-Owned Portion],E9544,Table15[If Material Anything Other than "Lead" in Column E,Was Material Ever Previously Lead?],G9544,Table15[Customer-Owned Portion],O9544),Table15[Unique ID],0),0)))</f>
        <v/>
      </c>
      <c r="X9544"/>
    </row>
    <row r="9545" spans="2:24" x14ac:dyDescent="0.25">
      <c r="B9545" s="146"/>
      <c r="C9545" s="31"/>
      <c r="D9545" s="31"/>
      <c r="E9545" s="44"/>
      <c r="F9545" s="43"/>
      <c r="G9545" s="84"/>
      <c r="H9545" s="31"/>
      <c r="I9545" s="31"/>
      <c r="J9545" s="84"/>
      <c r="K9545" s="31"/>
      <c r="L9545" s="31"/>
      <c r="M9545" s="169"/>
      <c r="N9545" s="148"/>
      <c r="O9545" s="106"/>
      <c r="P9545" s="43"/>
      <c r="Q9545" s="31"/>
      <c r="R9545" s="84"/>
      <c r="S9545" s="31"/>
      <c r="T9545" s="31"/>
      <c r="U9545" s="169"/>
      <c r="V9545" s="150"/>
      <c r="W9545" s="141" t="str" cm="1">
        <f t="array" ref="W9545">IF(SUM(LEN(B9545:V9545))=0,"",IF(OR(OR(ISBLANK(F9545),SUM(LEN(C9545),LEN(D9545))=0),AND(NOT(E9545="Unknown"),ISBLANK(J9545)),AND(NOT(O9545="Unknown"),ISBLANK(R9545))),"Missing Information", INDEX(Table15[Entire Service Line Classification], MATCH(SUMIFS(Table15[Unique ID],Table15[System-Owned Portion],E9545,Table15[If Material Anything Other than "Lead" in Column E,Was Material Ever Previously Lead?],G9545,Table15[Customer-Owned Portion],O9545),Table15[Unique ID],0),0)))</f>
        <v/>
      </c>
      <c r="X9545"/>
    </row>
    <row r="9546" spans="2:24" x14ac:dyDescent="0.25">
      <c r="B9546" s="146"/>
      <c r="C9546" s="31"/>
      <c r="D9546" s="31"/>
      <c r="E9546" s="44"/>
      <c r="F9546" s="43"/>
      <c r="G9546" s="84"/>
      <c r="H9546" s="31"/>
      <c r="I9546" s="31"/>
      <c r="J9546" s="84"/>
      <c r="K9546" s="31"/>
      <c r="L9546" s="31"/>
      <c r="M9546" s="169"/>
      <c r="N9546" s="148"/>
      <c r="O9546" s="106"/>
      <c r="P9546" s="43"/>
      <c r="Q9546" s="31"/>
      <c r="R9546" s="84"/>
      <c r="S9546" s="31"/>
      <c r="T9546" s="31"/>
      <c r="U9546" s="169"/>
      <c r="V9546" s="150"/>
      <c r="W9546" s="141" t="str" cm="1">
        <f t="array" ref="W9546">IF(SUM(LEN(B9546:V9546))=0,"",IF(OR(OR(ISBLANK(F9546),SUM(LEN(C9546),LEN(D9546))=0),AND(NOT(E9546="Unknown"),ISBLANK(J9546)),AND(NOT(O9546="Unknown"),ISBLANK(R9546))),"Missing Information", INDEX(Table15[Entire Service Line Classification], MATCH(SUMIFS(Table15[Unique ID],Table15[System-Owned Portion],E9546,Table15[If Material Anything Other than "Lead" in Column E,Was Material Ever Previously Lead?],G9546,Table15[Customer-Owned Portion],O9546),Table15[Unique ID],0),0)))</f>
        <v/>
      </c>
      <c r="X9546"/>
    </row>
    <row r="9547" spans="2:24" x14ac:dyDescent="0.25">
      <c r="B9547" s="146"/>
      <c r="C9547" s="31"/>
      <c r="D9547" s="31"/>
      <c r="E9547" s="44"/>
      <c r="F9547" s="43"/>
      <c r="G9547" s="84"/>
      <c r="H9547" s="31"/>
      <c r="I9547" s="31"/>
      <c r="J9547" s="84"/>
      <c r="K9547" s="31"/>
      <c r="L9547" s="31"/>
      <c r="M9547" s="169"/>
      <c r="N9547" s="148"/>
      <c r="O9547" s="106"/>
      <c r="P9547" s="43"/>
      <c r="Q9547" s="31"/>
      <c r="R9547" s="84"/>
      <c r="S9547" s="31"/>
      <c r="T9547" s="31"/>
      <c r="U9547" s="169"/>
      <c r="V9547" s="150"/>
      <c r="W9547" s="141" t="str" cm="1">
        <f t="array" ref="W9547">IF(SUM(LEN(B9547:V9547))=0,"",IF(OR(OR(ISBLANK(F9547),SUM(LEN(C9547),LEN(D9547))=0),AND(NOT(E9547="Unknown"),ISBLANK(J9547)),AND(NOT(O9547="Unknown"),ISBLANK(R9547))),"Missing Information", INDEX(Table15[Entire Service Line Classification], MATCH(SUMIFS(Table15[Unique ID],Table15[System-Owned Portion],E9547,Table15[If Material Anything Other than "Lead" in Column E,Was Material Ever Previously Lead?],G9547,Table15[Customer-Owned Portion],O9547),Table15[Unique ID],0),0)))</f>
        <v/>
      </c>
      <c r="X9547"/>
    </row>
    <row r="9548" spans="2:24" x14ac:dyDescent="0.25">
      <c r="B9548" s="146"/>
      <c r="C9548" s="31"/>
      <c r="D9548" s="31"/>
      <c r="E9548" s="44"/>
      <c r="F9548" s="43"/>
      <c r="G9548" s="84"/>
      <c r="H9548" s="31"/>
      <c r="I9548" s="31"/>
      <c r="J9548" s="84"/>
      <c r="K9548" s="31"/>
      <c r="L9548" s="31"/>
      <c r="M9548" s="169"/>
      <c r="N9548" s="148"/>
      <c r="O9548" s="106"/>
      <c r="P9548" s="43"/>
      <c r="Q9548" s="31"/>
      <c r="R9548" s="84"/>
      <c r="S9548" s="31"/>
      <c r="T9548" s="31"/>
      <c r="U9548" s="169"/>
      <c r="V9548" s="150"/>
      <c r="W9548" s="141" t="str" cm="1">
        <f t="array" ref="W9548">IF(SUM(LEN(B9548:V9548))=0,"",IF(OR(OR(ISBLANK(F9548),SUM(LEN(C9548),LEN(D9548))=0),AND(NOT(E9548="Unknown"),ISBLANK(J9548)),AND(NOT(O9548="Unknown"),ISBLANK(R9548))),"Missing Information", INDEX(Table15[Entire Service Line Classification], MATCH(SUMIFS(Table15[Unique ID],Table15[System-Owned Portion],E9548,Table15[If Material Anything Other than "Lead" in Column E,Was Material Ever Previously Lead?],G9548,Table15[Customer-Owned Portion],O9548),Table15[Unique ID],0),0)))</f>
        <v/>
      </c>
      <c r="X9548"/>
    </row>
    <row r="9549" spans="2:24" x14ac:dyDescent="0.25">
      <c r="B9549" s="146"/>
      <c r="C9549" s="31"/>
      <c r="D9549" s="31"/>
      <c r="E9549" s="44"/>
      <c r="F9549" s="43"/>
      <c r="G9549" s="84"/>
      <c r="H9549" s="31"/>
      <c r="I9549" s="31"/>
      <c r="J9549" s="84"/>
      <c r="K9549" s="31"/>
      <c r="L9549" s="31"/>
      <c r="M9549" s="169"/>
      <c r="N9549" s="148"/>
      <c r="O9549" s="106"/>
      <c r="P9549" s="43"/>
      <c r="Q9549" s="31"/>
      <c r="R9549" s="84"/>
      <c r="S9549" s="31"/>
      <c r="T9549" s="31"/>
      <c r="U9549" s="169"/>
      <c r="V9549" s="150"/>
      <c r="W9549" s="141" t="str" cm="1">
        <f t="array" ref="W9549">IF(SUM(LEN(B9549:V9549))=0,"",IF(OR(OR(ISBLANK(F9549),SUM(LEN(C9549),LEN(D9549))=0),AND(NOT(E9549="Unknown"),ISBLANK(J9549)),AND(NOT(O9549="Unknown"),ISBLANK(R9549))),"Missing Information", INDEX(Table15[Entire Service Line Classification], MATCH(SUMIFS(Table15[Unique ID],Table15[System-Owned Portion],E9549,Table15[If Material Anything Other than "Lead" in Column E,Was Material Ever Previously Lead?],G9549,Table15[Customer-Owned Portion],O9549),Table15[Unique ID],0),0)))</f>
        <v/>
      </c>
      <c r="X9549"/>
    </row>
    <row r="9550" spans="2:24" x14ac:dyDescent="0.25">
      <c r="B9550" s="146"/>
      <c r="C9550" s="31"/>
      <c r="D9550" s="31"/>
      <c r="E9550" s="44"/>
      <c r="F9550" s="43"/>
      <c r="G9550" s="84"/>
      <c r="H9550" s="31"/>
      <c r="I9550" s="31"/>
      <c r="J9550" s="84"/>
      <c r="K9550" s="31"/>
      <c r="L9550" s="31"/>
      <c r="M9550" s="169"/>
      <c r="N9550" s="148"/>
      <c r="O9550" s="106"/>
      <c r="P9550" s="43"/>
      <c r="Q9550" s="31"/>
      <c r="R9550" s="84"/>
      <c r="S9550" s="31"/>
      <c r="T9550" s="31"/>
      <c r="U9550" s="169"/>
      <c r="V9550" s="150"/>
      <c r="W9550" s="141" t="str" cm="1">
        <f t="array" ref="W9550">IF(SUM(LEN(B9550:V9550))=0,"",IF(OR(OR(ISBLANK(F9550),SUM(LEN(C9550),LEN(D9550))=0),AND(NOT(E9550="Unknown"),ISBLANK(J9550)),AND(NOT(O9550="Unknown"),ISBLANK(R9550))),"Missing Information", INDEX(Table15[Entire Service Line Classification], MATCH(SUMIFS(Table15[Unique ID],Table15[System-Owned Portion],E9550,Table15[If Material Anything Other than "Lead" in Column E,Was Material Ever Previously Lead?],G9550,Table15[Customer-Owned Portion],O9550),Table15[Unique ID],0),0)))</f>
        <v/>
      </c>
      <c r="X9550"/>
    </row>
    <row r="9551" spans="2:24" x14ac:dyDescent="0.25">
      <c r="B9551" s="146"/>
      <c r="C9551" s="31"/>
      <c r="D9551" s="31"/>
      <c r="E9551" s="44"/>
      <c r="F9551" s="43"/>
      <c r="G9551" s="84"/>
      <c r="H9551" s="31"/>
      <c r="I9551" s="31"/>
      <c r="J9551" s="84"/>
      <c r="K9551" s="31"/>
      <c r="L9551" s="31"/>
      <c r="M9551" s="169"/>
      <c r="N9551" s="148"/>
      <c r="O9551" s="106"/>
      <c r="P9551" s="43"/>
      <c r="Q9551" s="31"/>
      <c r="R9551" s="84"/>
      <c r="S9551" s="31"/>
      <c r="T9551" s="31"/>
      <c r="U9551" s="169"/>
      <c r="V9551" s="150"/>
      <c r="W9551" s="141" t="str" cm="1">
        <f t="array" ref="W9551">IF(SUM(LEN(B9551:V9551))=0,"",IF(OR(OR(ISBLANK(F9551),SUM(LEN(C9551),LEN(D9551))=0),AND(NOT(E9551="Unknown"),ISBLANK(J9551)),AND(NOT(O9551="Unknown"),ISBLANK(R9551))),"Missing Information", INDEX(Table15[Entire Service Line Classification], MATCH(SUMIFS(Table15[Unique ID],Table15[System-Owned Portion],E9551,Table15[If Material Anything Other than "Lead" in Column E,Was Material Ever Previously Lead?],G9551,Table15[Customer-Owned Portion],O9551),Table15[Unique ID],0),0)))</f>
        <v/>
      </c>
      <c r="X9551"/>
    </row>
    <row r="9552" spans="2:24" x14ac:dyDescent="0.25">
      <c r="B9552" s="146"/>
      <c r="C9552" s="31"/>
      <c r="D9552" s="31"/>
      <c r="E9552" s="44"/>
      <c r="F9552" s="43"/>
      <c r="G9552" s="84"/>
      <c r="H9552" s="31"/>
      <c r="I9552" s="31"/>
      <c r="J9552" s="84"/>
      <c r="K9552" s="31"/>
      <c r="L9552" s="31"/>
      <c r="M9552" s="169"/>
      <c r="N9552" s="148"/>
      <c r="O9552" s="106"/>
      <c r="P9552" s="43"/>
      <c r="Q9552" s="31"/>
      <c r="R9552" s="84"/>
      <c r="S9552" s="31"/>
      <c r="T9552" s="31"/>
      <c r="U9552" s="169"/>
      <c r="V9552" s="150"/>
      <c r="W9552" s="141" t="str" cm="1">
        <f t="array" ref="W9552">IF(SUM(LEN(B9552:V9552))=0,"",IF(OR(OR(ISBLANK(F9552),SUM(LEN(C9552),LEN(D9552))=0),AND(NOT(E9552="Unknown"),ISBLANK(J9552)),AND(NOT(O9552="Unknown"),ISBLANK(R9552))),"Missing Information", INDEX(Table15[Entire Service Line Classification], MATCH(SUMIFS(Table15[Unique ID],Table15[System-Owned Portion],E9552,Table15[If Material Anything Other than "Lead" in Column E,Was Material Ever Previously Lead?],G9552,Table15[Customer-Owned Portion],O9552),Table15[Unique ID],0),0)))</f>
        <v/>
      </c>
      <c r="X9552"/>
    </row>
    <row r="9553" spans="2:24" x14ac:dyDescent="0.25">
      <c r="B9553" s="146"/>
      <c r="C9553" s="31"/>
      <c r="D9553" s="31"/>
      <c r="E9553" s="44"/>
      <c r="F9553" s="43"/>
      <c r="G9553" s="84"/>
      <c r="H9553" s="31"/>
      <c r="I9553" s="31"/>
      <c r="J9553" s="84"/>
      <c r="K9553" s="31"/>
      <c r="L9553" s="31"/>
      <c r="M9553" s="169"/>
      <c r="N9553" s="148"/>
      <c r="O9553" s="106"/>
      <c r="P9553" s="43"/>
      <c r="Q9553" s="31"/>
      <c r="R9553" s="84"/>
      <c r="S9553" s="31"/>
      <c r="T9553" s="31"/>
      <c r="U9553" s="169"/>
      <c r="V9553" s="150"/>
      <c r="W9553" s="141" t="str" cm="1">
        <f t="array" ref="W9553">IF(SUM(LEN(B9553:V9553))=0,"",IF(OR(OR(ISBLANK(F9553),SUM(LEN(C9553),LEN(D9553))=0),AND(NOT(E9553="Unknown"),ISBLANK(J9553)),AND(NOT(O9553="Unknown"),ISBLANK(R9553))),"Missing Information", INDEX(Table15[Entire Service Line Classification], MATCH(SUMIFS(Table15[Unique ID],Table15[System-Owned Portion],E9553,Table15[If Material Anything Other than "Lead" in Column E,Was Material Ever Previously Lead?],G9553,Table15[Customer-Owned Portion],O9553),Table15[Unique ID],0),0)))</f>
        <v/>
      </c>
      <c r="X9553"/>
    </row>
    <row r="9554" spans="2:24" x14ac:dyDescent="0.25">
      <c r="B9554" s="146"/>
      <c r="C9554" s="31"/>
      <c r="D9554" s="31"/>
      <c r="E9554" s="44"/>
      <c r="F9554" s="43"/>
      <c r="G9554" s="84"/>
      <c r="H9554" s="31"/>
      <c r="I9554" s="31"/>
      <c r="J9554" s="84"/>
      <c r="K9554" s="31"/>
      <c r="L9554" s="31"/>
      <c r="M9554" s="169"/>
      <c r="N9554" s="148"/>
      <c r="O9554" s="106"/>
      <c r="P9554" s="43"/>
      <c r="Q9554" s="31"/>
      <c r="R9554" s="84"/>
      <c r="S9554" s="31"/>
      <c r="T9554" s="31"/>
      <c r="U9554" s="169"/>
      <c r="V9554" s="150"/>
      <c r="W9554" s="141" t="str" cm="1">
        <f t="array" ref="W9554">IF(SUM(LEN(B9554:V9554))=0,"",IF(OR(OR(ISBLANK(F9554),SUM(LEN(C9554),LEN(D9554))=0),AND(NOT(E9554="Unknown"),ISBLANK(J9554)),AND(NOT(O9554="Unknown"),ISBLANK(R9554))),"Missing Information", INDEX(Table15[Entire Service Line Classification], MATCH(SUMIFS(Table15[Unique ID],Table15[System-Owned Portion],E9554,Table15[If Material Anything Other than "Lead" in Column E,Was Material Ever Previously Lead?],G9554,Table15[Customer-Owned Portion],O9554),Table15[Unique ID],0),0)))</f>
        <v/>
      </c>
      <c r="X9554"/>
    </row>
    <row r="9555" spans="2:24" x14ac:dyDescent="0.25">
      <c r="B9555" s="146"/>
      <c r="C9555" s="31"/>
      <c r="D9555" s="31"/>
      <c r="E9555" s="44"/>
      <c r="F9555" s="43"/>
      <c r="G9555" s="84"/>
      <c r="H9555" s="31"/>
      <c r="I9555" s="31"/>
      <c r="J9555" s="84"/>
      <c r="K9555" s="31"/>
      <c r="L9555" s="31"/>
      <c r="M9555" s="169"/>
      <c r="N9555" s="148"/>
      <c r="O9555" s="106"/>
      <c r="P9555" s="43"/>
      <c r="Q9555" s="31"/>
      <c r="R9555" s="84"/>
      <c r="S9555" s="31"/>
      <c r="T9555" s="31"/>
      <c r="U9555" s="169"/>
      <c r="V9555" s="150"/>
      <c r="W9555" s="141" t="str" cm="1">
        <f t="array" ref="W9555">IF(SUM(LEN(B9555:V9555))=0,"",IF(OR(OR(ISBLANK(F9555),SUM(LEN(C9555),LEN(D9555))=0),AND(NOT(E9555="Unknown"),ISBLANK(J9555)),AND(NOT(O9555="Unknown"),ISBLANK(R9555))),"Missing Information", INDEX(Table15[Entire Service Line Classification], MATCH(SUMIFS(Table15[Unique ID],Table15[System-Owned Portion],E9555,Table15[If Material Anything Other than "Lead" in Column E,Was Material Ever Previously Lead?],G9555,Table15[Customer-Owned Portion],O9555),Table15[Unique ID],0),0)))</f>
        <v/>
      </c>
      <c r="X9555"/>
    </row>
    <row r="9556" spans="2:24" x14ac:dyDescent="0.25">
      <c r="B9556" s="146"/>
      <c r="C9556" s="31"/>
      <c r="D9556" s="31"/>
      <c r="E9556" s="44"/>
      <c r="F9556" s="43"/>
      <c r="G9556" s="84"/>
      <c r="H9556" s="31"/>
      <c r="I9556" s="31"/>
      <c r="J9556" s="84"/>
      <c r="K9556" s="31"/>
      <c r="L9556" s="31"/>
      <c r="M9556" s="169"/>
      <c r="N9556" s="148"/>
      <c r="O9556" s="106"/>
      <c r="P9556" s="43"/>
      <c r="Q9556" s="31"/>
      <c r="R9556" s="84"/>
      <c r="S9556" s="31"/>
      <c r="T9556" s="31"/>
      <c r="U9556" s="169"/>
      <c r="V9556" s="150"/>
      <c r="W9556" s="141" t="str" cm="1">
        <f t="array" ref="W9556">IF(SUM(LEN(B9556:V9556))=0,"",IF(OR(OR(ISBLANK(F9556),SUM(LEN(C9556),LEN(D9556))=0),AND(NOT(E9556="Unknown"),ISBLANK(J9556)),AND(NOT(O9556="Unknown"),ISBLANK(R9556))),"Missing Information", INDEX(Table15[Entire Service Line Classification], MATCH(SUMIFS(Table15[Unique ID],Table15[System-Owned Portion],E9556,Table15[If Material Anything Other than "Lead" in Column E,Was Material Ever Previously Lead?],G9556,Table15[Customer-Owned Portion],O9556),Table15[Unique ID],0),0)))</f>
        <v/>
      </c>
      <c r="X9556"/>
    </row>
    <row r="9557" spans="2:24" x14ac:dyDescent="0.25">
      <c r="B9557" s="146"/>
      <c r="C9557" s="31"/>
      <c r="D9557" s="31"/>
      <c r="E9557" s="44"/>
      <c r="F9557" s="43"/>
      <c r="G9557" s="84"/>
      <c r="H9557" s="31"/>
      <c r="I9557" s="31"/>
      <c r="J9557" s="84"/>
      <c r="K9557" s="31"/>
      <c r="L9557" s="31"/>
      <c r="M9557" s="169"/>
      <c r="N9557" s="148"/>
      <c r="O9557" s="106"/>
      <c r="P9557" s="43"/>
      <c r="Q9557" s="31"/>
      <c r="R9557" s="84"/>
      <c r="S9557" s="31"/>
      <c r="T9557" s="31"/>
      <c r="U9557" s="169"/>
      <c r="V9557" s="150"/>
      <c r="W9557" s="141" t="str" cm="1">
        <f t="array" ref="W9557">IF(SUM(LEN(B9557:V9557))=0,"",IF(OR(OR(ISBLANK(F9557),SUM(LEN(C9557),LEN(D9557))=0),AND(NOT(E9557="Unknown"),ISBLANK(J9557)),AND(NOT(O9557="Unknown"),ISBLANK(R9557))),"Missing Information", INDEX(Table15[Entire Service Line Classification], MATCH(SUMIFS(Table15[Unique ID],Table15[System-Owned Portion],E9557,Table15[If Material Anything Other than "Lead" in Column E,Was Material Ever Previously Lead?],G9557,Table15[Customer-Owned Portion],O9557),Table15[Unique ID],0),0)))</f>
        <v/>
      </c>
      <c r="X9557"/>
    </row>
    <row r="9558" spans="2:24" x14ac:dyDescent="0.25">
      <c r="B9558" s="146"/>
      <c r="C9558" s="31"/>
      <c r="D9558" s="31"/>
      <c r="E9558" s="44"/>
      <c r="F9558" s="43"/>
      <c r="G9558" s="84"/>
      <c r="H9558" s="31"/>
      <c r="I9558" s="31"/>
      <c r="J9558" s="84"/>
      <c r="K9558" s="31"/>
      <c r="L9558" s="31"/>
      <c r="M9558" s="169"/>
      <c r="N9558" s="148"/>
      <c r="O9558" s="106"/>
      <c r="P9558" s="43"/>
      <c r="Q9558" s="31"/>
      <c r="R9558" s="84"/>
      <c r="S9558" s="31"/>
      <c r="T9558" s="31"/>
      <c r="U9558" s="169"/>
      <c r="V9558" s="150"/>
      <c r="W9558" s="141" t="str" cm="1">
        <f t="array" ref="W9558">IF(SUM(LEN(B9558:V9558))=0,"",IF(OR(OR(ISBLANK(F9558),SUM(LEN(C9558),LEN(D9558))=0),AND(NOT(E9558="Unknown"),ISBLANK(J9558)),AND(NOT(O9558="Unknown"),ISBLANK(R9558))),"Missing Information", INDEX(Table15[Entire Service Line Classification], MATCH(SUMIFS(Table15[Unique ID],Table15[System-Owned Portion],E9558,Table15[If Material Anything Other than "Lead" in Column E,Was Material Ever Previously Lead?],G9558,Table15[Customer-Owned Portion],O9558),Table15[Unique ID],0),0)))</f>
        <v/>
      </c>
      <c r="X9558"/>
    </row>
    <row r="9559" spans="2:24" x14ac:dyDescent="0.25">
      <c r="B9559" s="146"/>
      <c r="C9559" s="31"/>
      <c r="D9559" s="31"/>
      <c r="E9559" s="44"/>
      <c r="F9559" s="43"/>
      <c r="G9559" s="84"/>
      <c r="H9559" s="31"/>
      <c r="I9559" s="31"/>
      <c r="J9559" s="84"/>
      <c r="K9559" s="31"/>
      <c r="L9559" s="31"/>
      <c r="M9559" s="169"/>
      <c r="N9559" s="148"/>
      <c r="O9559" s="106"/>
      <c r="P9559" s="43"/>
      <c r="Q9559" s="31"/>
      <c r="R9559" s="84"/>
      <c r="S9559" s="31"/>
      <c r="T9559" s="31"/>
      <c r="U9559" s="169"/>
      <c r="V9559" s="150"/>
      <c r="W9559" s="141" t="str" cm="1">
        <f t="array" ref="W9559">IF(SUM(LEN(B9559:V9559))=0,"",IF(OR(OR(ISBLANK(F9559),SUM(LEN(C9559),LEN(D9559))=0),AND(NOT(E9559="Unknown"),ISBLANK(J9559)),AND(NOT(O9559="Unknown"),ISBLANK(R9559))),"Missing Information", INDEX(Table15[Entire Service Line Classification], MATCH(SUMIFS(Table15[Unique ID],Table15[System-Owned Portion],E9559,Table15[If Material Anything Other than "Lead" in Column E,Was Material Ever Previously Lead?],G9559,Table15[Customer-Owned Portion],O9559),Table15[Unique ID],0),0)))</f>
        <v/>
      </c>
      <c r="X9559"/>
    </row>
    <row r="9560" spans="2:24" x14ac:dyDescent="0.25">
      <c r="B9560" s="146"/>
      <c r="C9560" s="31"/>
      <c r="D9560" s="31"/>
      <c r="E9560" s="44"/>
      <c r="F9560" s="43"/>
      <c r="G9560" s="84"/>
      <c r="H9560" s="31"/>
      <c r="I9560" s="31"/>
      <c r="J9560" s="84"/>
      <c r="K9560" s="31"/>
      <c r="L9560" s="31"/>
      <c r="M9560" s="169"/>
      <c r="N9560" s="148"/>
      <c r="O9560" s="106"/>
      <c r="P9560" s="43"/>
      <c r="Q9560" s="31"/>
      <c r="R9560" s="84"/>
      <c r="S9560" s="31"/>
      <c r="T9560" s="31"/>
      <c r="U9560" s="169"/>
      <c r="V9560" s="150"/>
      <c r="W9560" s="141" t="str" cm="1">
        <f t="array" ref="W9560">IF(SUM(LEN(B9560:V9560))=0,"",IF(OR(OR(ISBLANK(F9560),SUM(LEN(C9560),LEN(D9560))=0),AND(NOT(E9560="Unknown"),ISBLANK(J9560)),AND(NOT(O9560="Unknown"),ISBLANK(R9560))),"Missing Information", INDEX(Table15[Entire Service Line Classification], MATCH(SUMIFS(Table15[Unique ID],Table15[System-Owned Portion],E9560,Table15[If Material Anything Other than "Lead" in Column E,Was Material Ever Previously Lead?],G9560,Table15[Customer-Owned Portion],O9560),Table15[Unique ID],0),0)))</f>
        <v/>
      </c>
      <c r="X9560"/>
    </row>
    <row r="9561" spans="2:24" x14ac:dyDescent="0.25">
      <c r="B9561" s="146"/>
      <c r="C9561" s="31"/>
      <c r="D9561" s="31"/>
      <c r="E9561" s="44"/>
      <c r="F9561" s="43"/>
      <c r="G9561" s="84"/>
      <c r="H9561" s="31"/>
      <c r="I9561" s="31"/>
      <c r="J9561" s="84"/>
      <c r="K9561" s="31"/>
      <c r="L9561" s="31"/>
      <c r="M9561" s="169"/>
      <c r="N9561" s="148"/>
      <c r="O9561" s="106"/>
      <c r="P9561" s="43"/>
      <c r="Q9561" s="31"/>
      <c r="R9561" s="84"/>
      <c r="S9561" s="31"/>
      <c r="T9561" s="31"/>
      <c r="U9561" s="169"/>
      <c r="V9561" s="150"/>
      <c r="W9561" s="141" t="str" cm="1">
        <f t="array" ref="W9561">IF(SUM(LEN(B9561:V9561))=0,"",IF(OR(OR(ISBLANK(F9561),SUM(LEN(C9561),LEN(D9561))=0),AND(NOT(E9561="Unknown"),ISBLANK(J9561)),AND(NOT(O9561="Unknown"),ISBLANK(R9561))),"Missing Information", INDEX(Table15[Entire Service Line Classification], MATCH(SUMIFS(Table15[Unique ID],Table15[System-Owned Portion],E9561,Table15[If Material Anything Other than "Lead" in Column E,Was Material Ever Previously Lead?],G9561,Table15[Customer-Owned Portion],O9561),Table15[Unique ID],0),0)))</f>
        <v/>
      </c>
      <c r="X9561"/>
    </row>
    <row r="9562" spans="2:24" x14ac:dyDescent="0.25">
      <c r="B9562" s="146"/>
      <c r="C9562" s="31"/>
      <c r="D9562" s="31"/>
      <c r="E9562" s="44"/>
      <c r="F9562" s="43"/>
      <c r="G9562" s="84"/>
      <c r="H9562" s="31"/>
      <c r="I9562" s="31"/>
      <c r="J9562" s="84"/>
      <c r="K9562" s="31"/>
      <c r="L9562" s="31"/>
      <c r="M9562" s="169"/>
      <c r="N9562" s="148"/>
      <c r="O9562" s="106"/>
      <c r="P9562" s="43"/>
      <c r="Q9562" s="31"/>
      <c r="R9562" s="84"/>
      <c r="S9562" s="31"/>
      <c r="T9562" s="31"/>
      <c r="U9562" s="169"/>
      <c r="V9562" s="150"/>
      <c r="W9562" s="141" t="str" cm="1">
        <f t="array" ref="W9562">IF(SUM(LEN(B9562:V9562))=0,"",IF(OR(OR(ISBLANK(F9562),SUM(LEN(C9562),LEN(D9562))=0),AND(NOT(E9562="Unknown"),ISBLANK(J9562)),AND(NOT(O9562="Unknown"),ISBLANK(R9562))),"Missing Information", INDEX(Table15[Entire Service Line Classification], MATCH(SUMIFS(Table15[Unique ID],Table15[System-Owned Portion],E9562,Table15[If Material Anything Other than "Lead" in Column E,Was Material Ever Previously Lead?],G9562,Table15[Customer-Owned Portion],O9562),Table15[Unique ID],0),0)))</f>
        <v/>
      </c>
      <c r="X9562"/>
    </row>
    <row r="9563" spans="2:24" x14ac:dyDescent="0.25">
      <c r="B9563" s="146"/>
      <c r="C9563" s="31"/>
      <c r="D9563" s="31"/>
      <c r="E9563" s="44"/>
      <c r="F9563" s="43"/>
      <c r="G9563" s="84"/>
      <c r="H9563" s="31"/>
      <c r="I9563" s="31"/>
      <c r="J9563" s="84"/>
      <c r="K9563" s="31"/>
      <c r="L9563" s="31"/>
      <c r="M9563" s="169"/>
      <c r="N9563" s="148"/>
      <c r="O9563" s="106"/>
      <c r="P9563" s="43"/>
      <c r="Q9563" s="31"/>
      <c r="R9563" s="84"/>
      <c r="S9563" s="31"/>
      <c r="T9563" s="31"/>
      <c r="U9563" s="169"/>
      <c r="V9563" s="150"/>
      <c r="W9563" s="141" t="str" cm="1">
        <f t="array" ref="W9563">IF(SUM(LEN(B9563:V9563))=0,"",IF(OR(OR(ISBLANK(F9563),SUM(LEN(C9563),LEN(D9563))=0),AND(NOT(E9563="Unknown"),ISBLANK(J9563)),AND(NOT(O9563="Unknown"),ISBLANK(R9563))),"Missing Information", INDEX(Table15[Entire Service Line Classification], MATCH(SUMIFS(Table15[Unique ID],Table15[System-Owned Portion],E9563,Table15[If Material Anything Other than "Lead" in Column E,Was Material Ever Previously Lead?],G9563,Table15[Customer-Owned Portion],O9563),Table15[Unique ID],0),0)))</f>
        <v/>
      </c>
      <c r="X9563"/>
    </row>
    <row r="9564" spans="2:24" x14ac:dyDescent="0.25">
      <c r="B9564" s="146"/>
      <c r="C9564" s="31"/>
      <c r="D9564" s="31"/>
      <c r="E9564" s="44"/>
      <c r="F9564" s="43"/>
      <c r="G9564" s="84"/>
      <c r="H9564" s="31"/>
      <c r="I9564" s="31"/>
      <c r="J9564" s="84"/>
      <c r="K9564" s="31"/>
      <c r="L9564" s="31"/>
      <c r="M9564" s="169"/>
      <c r="N9564" s="148"/>
      <c r="O9564" s="106"/>
      <c r="P9564" s="43"/>
      <c r="Q9564" s="31"/>
      <c r="R9564" s="84"/>
      <c r="S9564" s="31"/>
      <c r="T9564" s="31"/>
      <c r="U9564" s="169"/>
      <c r="V9564" s="150"/>
      <c r="W9564" s="141" t="str" cm="1">
        <f t="array" ref="W9564">IF(SUM(LEN(B9564:V9564))=0,"",IF(OR(OR(ISBLANK(F9564),SUM(LEN(C9564),LEN(D9564))=0),AND(NOT(E9564="Unknown"),ISBLANK(J9564)),AND(NOT(O9564="Unknown"),ISBLANK(R9564))),"Missing Information", INDEX(Table15[Entire Service Line Classification], MATCH(SUMIFS(Table15[Unique ID],Table15[System-Owned Portion],E9564,Table15[If Material Anything Other than "Lead" in Column E,Was Material Ever Previously Lead?],G9564,Table15[Customer-Owned Portion],O9564),Table15[Unique ID],0),0)))</f>
        <v/>
      </c>
      <c r="X9564"/>
    </row>
    <row r="9565" spans="2:24" x14ac:dyDescent="0.25">
      <c r="B9565" s="146"/>
      <c r="C9565" s="31"/>
      <c r="D9565" s="31"/>
      <c r="E9565" s="44"/>
      <c r="F9565" s="43"/>
      <c r="G9565" s="84"/>
      <c r="H9565" s="31"/>
      <c r="I9565" s="31"/>
      <c r="J9565" s="84"/>
      <c r="K9565" s="31"/>
      <c r="L9565" s="31"/>
      <c r="M9565" s="169"/>
      <c r="N9565" s="148"/>
      <c r="O9565" s="106"/>
      <c r="P9565" s="43"/>
      <c r="Q9565" s="31"/>
      <c r="R9565" s="84"/>
      <c r="S9565" s="31"/>
      <c r="T9565" s="31"/>
      <c r="U9565" s="169"/>
      <c r="V9565" s="150"/>
      <c r="W9565" s="141" t="str" cm="1">
        <f t="array" ref="W9565">IF(SUM(LEN(B9565:V9565))=0,"",IF(OR(OR(ISBLANK(F9565),SUM(LEN(C9565),LEN(D9565))=0),AND(NOT(E9565="Unknown"),ISBLANK(J9565)),AND(NOT(O9565="Unknown"),ISBLANK(R9565))),"Missing Information", INDEX(Table15[Entire Service Line Classification], MATCH(SUMIFS(Table15[Unique ID],Table15[System-Owned Portion],E9565,Table15[If Material Anything Other than "Lead" in Column E,Was Material Ever Previously Lead?],G9565,Table15[Customer-Owned Portion],O9565),Table15[Unique ID],0),0)))</f>
        <v/>
      </c>
      <c r="X9565"/>
    </row>
    <row r="9566" spans="2:24" x14ac:dyDescent="0.25">
      <c r="B9566" s="146"/>
      <c r="C9566" s="31"/>
      <c r="D9566" s="31"/>
      <c r="E9566" s="44"/>
      <c r="F9566" s="43"/>
      <c r="G9566" s="84"/>
      <c r="H9566" s="31"/>
      <c r="I9566" s="31"/>
      <c r="J9566" s="84"/>
      <c r="K9566" s="31"/>
      <c r="L9566" s="31"/>
      <c r="M9566" s="169"/>
      <c r="N9566" s="148"/>
      <c r="O9566" s="106"/>
      <c r="P9566" s="43"/>
      <c r="Q9566" s="31"/>
      <c r="R9566" s="84"/>
      <c r="S9566" s="31"/>
      <c r="T9566" s="31"/>
      <c r="U9566" s="169"/>
      <c r="V9566" s="150"/>
      <c r="W9566" s="141" t="str" cm="1">
        <f t="array" ref="W9566">IF(SUM(LEN(B9566:V9566))=0,"",IF(OR(OR(ISBLANK(F9566),SUM(LEN(C9566),LEN(D9566))=0),AND(NOT(E9566="Unknown"),ISBLANK(J9566)),AND(NOT(O9566="Unknown"),ISBLANK(R9566))),"Missing Information", INDEX(Table15[Entire Service Line Classification], MATCH(SUMIFS(Table15[Unique ID],Table15[System-Owned Portion],E9566,Table15[If Material Anything Other than "Lead" in Column E,Was Material Ever Previously Lead?],G9566,Table15[Customer-Owned Portion],O9566),Table15[Unique ID],0),0)))</f>
        <v/>
      </c>
      <c r="X9566"/>
    </row>
    <row r="9567" spans="2:24" x14ac:dyDescent="0.25">
      <c r="B9567" s="146"/>
      <c r="C9567" s="31"/>
      <c r="D9567" s="31"/>
      <c r="E9567" s="44"/>
      <c r="F9567" s="43"/>
      <c r="G9567" s="84"/>
      <c r="H9567" s="31"/>
      <c r="I9567" s="31"/>
      <c r="J9567" s="84"/>
      <c r="K9567" s="31"/>
      <c r="L9567" s="31"/>
      <c r="M9567" s="169"/>
      <c r="N9567" s="148"/>
      <c r="O9567" s="106"/>
      <c r="P9567" s="43"/>
      <c r="Q9567" s="31"/>
      <c r="R9567" s="84"/>
      <c r="S9567" s="31"/>
      <c r="T9567" s="31"/>
      <c r="U9567" s="169"/>
      <c r="V9567" s="150"/>
      <c r="W9567" s="141" t="str" cm="1">
        <f t="array" ref="W9567">IF(SUM(LEN(B9567:V9567))=0,"",IF(OR(OR(ISBLANK(F9567),SUM(LEN(C9567),LEN(D9567))=0),AND(NOT(E9567="Unknown"),ISBLANK(J9567)),AND(NOT(O9567="Unknown"),ISBLANK(R9567))),"Missing Information", INDEX(Table15[Entire Service Line Classification], MATCH(SUMIFS(Table15[Unique ID],Table15[System-Owned Portion],E9567,Table15[If Material Anything Other than "Lead" in Column E,Was Material Ever Previously Lead?],G9567,Table15[Customer-Owned Portion],O9567),Table15[Unique ID],0),0)))</f>
        <v/>
      </c>
      <c r="X9567"/>
    </row>
    <row r="9568" spans="2:24" x14ac:dyDescent="0.25">
      <c r="B9568" s="146"/>
      <c r="C9568" s="31"/>
      <c r="D9568" s="31"/>
      <c r="E9568" s="44"/>
      <c r="F9568" s="43"/>
      <c r="G9568" s="84"/>
      <c r="H9568" s="31"/>
      <c r="I9568" s="31"/>
      <c r="J9568" s="84"/>
      <c r="K9568" s="31"/>
      <c r="L9568" s="31"/>
      <c r="M9568" s="169"/>
      <c r="N9568" s="148"/>
      <c r="O9568" s="106"/>
      <c r="P9568" s="43"/>
      <c r="Q9568" s="31"/>
      <c r="R9568" s="84"/>
      <c r="S9568" s="31"/>
      <c r="T9568" s="31"/>
      <c r="U9568" s="169"/>
      <c r="V9568" s="150"/>
      <c r="W9568" s="141" t="str" cm="1">
        <f t="array" ref="W9568">IF(SUM(LEN(B9568:V9568))=0,"",IF(OR(OR(ISBLANK(F9568),SUM(LEN(C9568),LEN(D9568))=0),AND(NOT(E9568="Unknown"),ISBLANK(J9568)),AND(NOT(O9568="Unknown"),ISBLANK(R9568))),"Missing Information", INDEX(Table15[Entire Service Line Classification], MATCH(SUMIFS(Table15[Unique ID],Table15[System-Owned Portion],E9568,Table15[If Material Anything Other than "Lead" in Column E,Was Material Ever Previously Lead?],G9568,Table15[Customer-Owned Portion],O9568),Table15[Unique ID],0),0)))</f>
        <v/>
      </c>
      <c r="X9568"/>
    </row>
    <row r="9569" spans="2:24" x14ac:dyDescent="0.25">
      <c r="B9569" s="146"/>
      <c r="C9569" s="31"/>
      <c r="D9569" s="31"/>
      <c r="E9569" s="44"/>
      <c r="F9569" s="43"/>
      <c r="G9569" s="84"/>
      <c r="H9569" s="31"/>
      <c r="I9569" s="31"/>
      <c r="J9569" s="84"/>
      <c r="K9569" s="31"/>
      <c r="L9569" s="31"/>
      <c r="M9569" s="169"/>
      <c r="N9569" s="148"/>
      <c r="O9569" s="106"/>
      <c r="P9569" s="43"/>
      <c r="Q9569" s="31"/>
      <c r="R9569" s="84"/>
      <c r="S9569" s="31"/>
      <c r="T9569" s="31"/>
      <c r="U9569" s="169"/>
      <c r="V9569" s="150"/>
      <c r="W9569" s="141" t="str" cm="1">
        <f t="array" ref="W9569">IF(SUM(LEN(B9569:V9569))=0,"",IF(OR(OR(ISBLANK(F9569),SUM(LEN(C9569),LEN(D9569))=0),AND(NOT(E9569="Unknown"),ISBLANK(J9569)),AND(NOT(O9569="Unknown"),ISBLANK(R9569))),"Missing Information", INDEX(Table15[Entire Service Line Classification], MATCH(SUMIFS(Table15[Unique ID],Table15[System-Owned Portion],E9569,Table15[If Material Anything Other than "Lead" in Column E,Was Material Ever Previously Lead?],G9569,Table15[Customer-Owned Portion],O9569),Table15[Unique ID],0),0)))</f>
        <v/>
      </c>
      <c r="X9569"/>
    </row>
    <row r="9570" spans="2:24" x14ac:dyDescent="0.25">
      <c r="B9570" s="146"/>
      <c r="C9570" s="31"/>
      <c r="D9570" s="31"/>
      <c r="E9570" s="44"/>
      <c r="F9570" s="43"/>
      <c r="G9570" s="84"/>
      <c r="H9570" s="31"/>
      <c r="I9570" s="31"/>
      <c r="J9570" s="84"/>
      <c r="K9570" s="31"/>
      <c r="L9570" s="31"/>
      <c r="M9570" s="169"/>
      <c r="N9570" s="148"/>
      <c r="O9570" s="106"/>
      <c r="P9570" s="43"/>
      <c r="Q9570" s="31"/>
      <c r="R9570" s="84"/>
      <c r="S9570" s="31"/>
      <c r="T9570" s="31"/>
      <c r="U9570" s="169"/>
      <c r="V9570" s="150"/>
      <c r="W9570" s="141" t="str" cm="1">
        <f t="array" ref="W9570">IF(SUM(LEN(B9570:V9570))=0,"",IF(OR(OR(ISBLANK(F9570),SUM(LEN(C9570),LEN(D9570))=0),AND(NOT(E9570="Unknown"),ISBLANK(J9570)),AND(NOT(O9570="Unknown"),ISBLANK(R9570))),"Missing Information", INDEX(Table15[Entire Service Line Classification], MATCH(SUMIFS(Table15[Unique ID],Table15[System-Owned Portion],E9570,Table15[If Material Anything Other than "Lead" in Column E,Was Material Ever Previously Lead?],G9570,Table15[Customer-Owned Portion],O9570),Table15[Unique ID],0),0)))</f>
        <v/>
      </c>
      <c r="X9570"/>
    </row>
    <row r="9571" spans="2:24" x14ac:dyDescent="0.25">
      <c r="B9571" s="146"/>
      <c r="C9571" s="31"/>
      <c r="D9571" s="31"/>
      <c r="E9571" s="44"/>
      <c r="F9571" s="43"/>
      <c r="G9571" s="84"/>
      <c r="H9571" s="31"/>
      <c r="I9571" s="31"/>
      <c r="J9571" s="84"/>
      <c r="K9571" s="31"/>
      <c r="L9571" s="31"/>
      <c r="M9571" s="169"/>
      <c r="N9571" s="148"/>
      <c r="O9571" s="106"/>
      <c r="P9571" s="43"/>
      <c r="Q9571" s="31"/>
      <c r="R9571" s="84"/>
      <c r="S9571" s="31"/>
      <c r="T9571" s="31"/>
      <c r="U9571" s="169"/>
      <c r="V9571" s="150"/>
      <c r="W9571" s="141" t="str" cm="1">
        <f t="array" ref="W9571">IF(SUM(LEN(B9571:V9571))=0,"",IF(OR(OR(ISBLANK(F9571),SUM(LEN(C9571),LEN(D9571))=0),AND(NOT(E9571="Unknown"),ISBLANK(J9571)),AND(NOT(O9571="Unknown"),ISBLANK(R9571))),"Missing Information", INDEX(Table15[Entire Service Line Classification], MATCH(SUMIFS(Table15[Unique ID],Table15[System-Owned Portion],E9571,Table15[If Material Anything Other than "Lead" in Column E,Was Material Ever Previously Lead?],G9571,Table15[Customer-Owned Portion],O9571),Table15[Unique ID],0),0)))</f>
        <v/>
      </c>
      <c r="X9571"/>
    </row>
    <row r="9572" spans="2:24" x14ac:dyDescent="0.25">
      <c r="B9572" s="146"/>
      <c r="C9572" s="31"/>
      <c r="D9572" s="31"/>
      <c r="E9572" s="44"/>
      <c r="F9572" s="43"/>
      <c r="G9572" s="84"/>
      <c r="H9572" s="31"/>
      <c r="I9572" s="31"/>
      <c r="J9572" s="84"/>
      <c r="K9572" s="31"/>
      <c r="L9572" s="31"/>
      <c r="M9572" s="169"/>
      <c r="N9572" s="148"/>
      <c r="O9572" s="106"/>
      <c r="P9572" s="43"/>
      <c r="Q9572" s="31"/>
      <c r="R9572" s="84"/>
      <c r="S9572" s="31"/>
      <c r="T9572" s="31"/>
      <c r="U9572" s="169"/>
      <c r="V9572" s="150"/>
      <c r="W9572" s="141" t="str" cm="1">
        <f t="array" ref="W9572">IF(SUM(LEN(B9572:V9572))=0,"",IF(OR(OR(ISBLANK(F9572),SUM(LEN(C9572),LEN(D9572))=0),AND(NOT(E9572="Unknown"),ISBLANK(J9572)),AND(NOT(O9572="Unknown"),ISBLANK(R9572))),"Missing Information", INDEX(Table15[Entire Service Line Classification], MATCH(SUMIFS(Table15[Unique ID],Table15[System-Owned Portion],E9572,Table15[If Material Anything Other than "Lead" in Column E,Was Material Ever Previously Lead?],G9572,Table15[Customer-Owned Portion],O9572),Table15[Unique ID],0),0)))</f>
        <v/>
      </c>
      <c r="X9572"/>
    </row>
    <row r="9573" spans="2:24" x14ac:dyDescent="0.25">
      <c r="B9573" s="146"/>
      <c r="C9573" s="31"/>
      <c r="D9573" s="31"/>
      <c r="E9573" s="44"/>
      <c r="F9573" s="43"/>
      <c r="G9573" s="84"/>
      <c r="H9573" s="31"/>
      <c r="I9573" s="31"/>
      <c r="J9573" s="84"/>
      <c r="K9573" s="31"/>
      <c r="L9573" s="31"/>
      <c r="M9573" s="169"/>
      <c r="N9573" s="148"/>
      <c r="O9573" s="106"/>
      <c r="P9573" s="43"/>
      <c r="Q9573" s="31"/>
      <c r="R9573" s="84"/>
      <c r="S9573" s="31"/>
      <c r="T9573" s="31"/>
      <c r="U9573" s="169"/>
      <c r="V9573" s="150"/>
      <c r="W9573" s="141" t="str" cm="1">
        <f t="array" ref="W9573">IF(SUM(LEN(B9573:V9573))=0,"",IF(OR(OR(ISBLANK(F9573),SUM(LEN(C9573),LEN(D9573))=0),AND(NOT(E9573="Unknown"),ISBLANK(J9573)),AND(NOT(O9573="Unknown"),ISBLANK(R9573))),"Missing Information", INDEX(Table15[Entire Service Line Classification], MATCH(SUMIFS(Table15[Unique ID],Table15[System-Owned Portion],E9573,Table15[If Material Anything Other than "Lead" in Column E,Was Material Ever Previously Lead?],G9573,Table15[Customer-Owned Portion],O9573),Table15[Unique ID],0),0)))</f>
        <v/>
      </c>
      <c r="X9573"/>
    </row>
    <row r="9574" spans="2:24" x14ac:dyDescent="0.25">
      <c r="B9574" s="146"/>
      <c r="C9574" s="31"/>
      <c r="D9574" s="31"/>
      <c r="E9574" s="44"/>
      <c r="F9574" s="43"/>
      <c r="G9574" s="84"/>
      <c r="H9574" s="31"/>
      <c r="I9574" s="31"/>
      <c r="J9574" s="84"/>
      <c r="K9574" s="31"/>
      <c r="L9574" s="31"/>
      <c r="M9574" s="169"/>
      <c r="N9574" s="148"/>
      <c r="O9574" s="106"/>
      <c r="P9574" s="43"/>
      <c r="Q9574" s="31"/>
      <c r="R9574" s="84"/>
      <c r="S9574" s="31"/>
      <c r="T9574" s="31"/>
      <c r="U9574" s="169"/>
      <c r="V9574" s="150"/>
      <c r="W9574" s="141" t="str" cm="1">
        <f t="array" ref="W9574">IF(SUM(LEN(B9574:V9574))=0,"",IF(OR(OR(ISBLANK(F9574),SUM(LEN(C9574),LEN(D9574))=0),AND(NOT(E9574="Unknown"),ISBLANK(J9574)),AND(NOT(O9574="Unknown"),ISBLANK(R9574))),"Missing Information", INDEX(Table15[Entire Service Line Classification], MATCH(SUMIFS(Table15[Unique ID],Table15[System-Owned Portion],E9574,Table15[If Material Anything Other than "Lead" in Column E,Was Material Ever Previously Lead?],G9574,Table15[Customer-Owned Portion],O9574),Table15[Unique ID],0),0)))</f>
        <v/>
      </c>
      <c r="X9574"/>
    </row>
    <row r="9575" spans="2:24" x14ac:dyDescent="0.25">
      <c r="B9575" s="146"/>
      <c r="C9575" s="31"/>
      <c r="D9575" s="31"/>
      <c r="E9575" s="44"/>
      <c r="F9575" s="43"/>
      <c r="G9575" s="84"/>
      <c r="H9575" s="31"/>
      <c r="I9575" s="31"/>
      <c r="J9575" s="84"/>
      <c r="K9575" s="31"/>
      <c r="L9575" s="31"/>
      <c r="M9575" s="169"/>
      <c r="N9575" s="148"/>
      <c r="O9575" s="106"/>
      <c r="P9575" s="43"/>
      <c r="Q9575" s="31"/>
      <c r="R9575" s="84"/>
      <c r="S9575" s="31"/>
      <c r="T9575" s="31"/>
      <c r="U9575" s="169"/>
      <c r="V9575" s="150"/>
      <c r="W9575" s="141" t="str" cm="1">
        <f t="array" ref="W9575">IF(SUM(LEN(B9575:V9575))=0,"",IF(OR(OR(ISBLANK(F9575),SUM(LEN(C9575),LEN(D9575))=0),AND(NOT(E9575="Unknown"),ISBLANK(J9575)),AND(NOT(O9575="Unknown"),ISBLANK(R9575))),"Missing Information", INDEX(Table15[Entire Service Line Classification], MATCH(SUMIFS(Table15[Unique ID],Table15[System-Owned Portion],E9575,Table15[If Material Anything Other than "Lead" in Column E,Was Material Ever Previously Lead?],G9575,Table15[Customer-Owned Portion],O9575),Table15[Unique ID],0),0)))</f>
        <v/>
      </c>
      <c r="X9575"/>
    </row>
    <row r="9576" spans="2:24" x14ac:dyDescent="0.25">
      <c r="B9576" s="146"/>
      <c r="C9576" s="31"/>
      <c r="D9576" s="31"/>
      <c r="E9576" s="44"/>
      <c r="F9576" s="43"/>
      <c r="G9576" s="84"/>
      <c r="H9576" s="31"/>
      <c r="I9576" s="31"/>
      <c r="J9576" s="84"/>
      <c r="K9576" s="31"/>
      <c r="L9576" s="31"/>
      <c r="M9576" s="169"/>
      <c r="N9576" s="148"/>
      <c r="O9576" s="106"/>
      <c r="P9576" s="43"/>
      <c r="Q9576" s="31"/>
      <c r="R9576" s="84"/>
      <c r="S9576" s="31"/>
      <c r="T9576" s="31"/>
      <c r="U9576" s="169"/>
      <c r="V9576" s="150"/>
      <c r="W9576" s="141" t="str" cm="1">
        <f t="array" ref="W9576">IF(SUM(LEN(B9576:V9576))=0,"",IF(OR(OR(ISBLANK(F9576),SUM(LEN(C9576),LEN(D9576))=0),AND(NOT(E9576="Unknown"),ISBLANK(J9576)),AND(NOT(O9576="Unknown"),ISBLANK(R9576))),"Missing Information", INDEX(Table15[Entire Service Line Classification], MATCH(SUMIFS(Table15[Unique ID],Table15[System-Owned Portion],E9576,Table15[If Material Anything Other than "Lead" in Column E,Was Material Ever Previously Lead?],G9576,Table15[Customer-Owned Portion],O9576),Table15[Unique ID],0),0)))</f>
        <v/>
      </c>
      <c r="X9576"/>
    </row>
    <row r="9577" spans="2:24" x14ac:dyDescent="0.25">
      <c r="B9577" s="146"/>
      <c r="C9577" s="31"/>
      <c r="D9577" s="31"/>
      <c r="E9577" s="44"/>
      <c r="F9577" s="43"/>
      <c r="G9577" s="84"/>
      <c r="H9577" s="31"/>
      <c r="I9577" s="31"/>
      <c r="J9577" s="84"/>
      <c r="K9577" s="31"/>
      <c r="L9577" s="31"/>
      <c r="M9577" s="169"/>
      <c r="N9577" s="148"/>
      <c r="O9577" s="106"/>
      <c r="P9577" s="43"/>
      <c r="Q9577" s="31"/>
      <c r="R9577" s="84"/>
      <c r="S9577" s="31"/>
      <c r="T9577" s="31"/>
      <c r="U9577" s="169"/>
      <c r="V9577" s="150"/>
      <c r="W9577" s="141" t="str" cm="1">
        <f t="array" ref="W9577">IF(SUM(LEN(B9577:V9577))=0,"",IF(OR(OR(ISBLANK(F9577),SUM(LEN(C9577),LEN(D9577))=0),AND(NOT(E9577="Unknown"),ISBLANK(J9577)),AND(NOT(O9577="Unknown"),ISBLANK(R9577))),"Missing Information", INDEX(Table15[Entire Service Line Classification], MATCH(SUMIFS(Table15[Unique ID],Table15[System-Owned Portion],E9577,Table15[If Material Anything Other than "Lead" in Column E,Was Material Ever Previously Lead?],G9577,Table15[Customer-Owned Portion],O9577),Table15[Unique ID],0),0)))</f>
        <v/>
      </c>
      <c r="X9577"/>
    </row>
    <row r="9578" spans="2:24" x14ac:dyDescent="0.25">
      <c r="B9578" s="146"/>
      <c r="C9578" s="31"/>
      <c r="D9578" s="31"/>
      <c r="E9578" s="44"/>
      <c r="F9578" s="43"/>
      <c r="G9578" s="84"/>
      <c r="H9578" s="31"/>
      <c r="I9578" s="31"/>
      <c r="J9578" s="84"/>
      <c r="K9578" s="31"/>
      <c r="L9578" s="31"/>
      <c r="M9578" s="169"/>
      <c r="N9578" s="148"/>
      <c r="O9578" s="106"/>
      <c r="P9578" s="43"/>
      <c r="Q9578" s="31"/>
      <c r="R9578" s="84"/>
      <c r="S9578" s="31"/>
      <c r="T9578" s="31"/>
      <c r="U9578" s="169"/>
      <c r="V9578" s="150"/>
      <c r="W9578" s="141" t="str" cm="1">
        <f t="array" ref="W9578">IF(SUM(LEN(B9578:V9578))=0,"",IF(OR(OR(ISBLANK(F9578),SUM(LEN(C9578),LEN(D9578))=0),AND(NOT(E9578="Unknown"),ISBLANK(J9578)),AND(NOT(O9578="Unknown"),ISBLANK(R9578))),"Missing Information", INDEX(Table15[Entire Service Line Classification], MATCH(SUMIFS(Table15[Unique ID],Table15[System-Owned Portion],E9578,Table15[If Material Anything Other than "Lead" in Column E,Was Material Ever Previously Lead?],G9578,Table15[Customer-Owned Portion],O9578),Table15[Unique ID],0),0)))</f>
        <v/>
      </c>
      <c r="X9578"/>
    </row>
    <row r="9579" spans="2:24" x14ac:dyDescent="0.25">
      <c r="B9579" s="146"/>
      <c r="C9579" s="31"/>
      <c r="D9579" s="31"/>
      <c r="E9579" s="44"/>
      <c r="F9579" s="43"/>
      <c r="G9579" s="84"/>
      <c r="H9579" s="31"/>
      <c r="I9579" s="31"/>
      <c r="J9579" s="84"/>
      <c r="K9579" s="31"/>
      <c r="L9579" s="31"/>
      <c r="M9579" s="169"/>
      <c r="N9579" s="148"/>
      <c r="O9579" s="106"/>
      <c r="P9579" s="43"/>
      <c r="Q9579" s="31"/>
      <c r="R9579" s="84"/>
      <c r="S9579" s="31"/>
      <c r="T9579" s="31"/>
      <c r="U9579" s="169"/>
      <c r="V9579" s="150"/>
      <c r="W9579" s="141" t="str" cm="1">
        <f t="array" ref="W9579">IF(SUM(LEN(B9579:V9579))=0,"",IF(OR(OR(ISBLANK(F9579),SUM(LEN(C9579),LEN(D9579))=0),AND(NOT(E9579="Unknown"),ISBLANK(J9579)),AND(NOT(O9579="Unknown"),ISBLANK(R9579))),"Missing Information", INDEX(Table15[Entire Service Line Classification], MATCH(SUMIFS(Table15[Unique ID],Table15[System-Owned Portion],E9579,Table15[If Material Anything Other than "Lead" in Column E,Was Material Ever Previously Lead?],G9579,Table15[Customer-Owned Portion],O9579),Table15[Unique ID],0),0)))</f>
        <v/>
      </c>
      <c r="X9579"/>
    </row>
    <row r="9580" spans="2:24" x14ac:dyDescent="0.25">
      <c r="B9580" s="146"/>
      <c r="C9580" s="31"/>
      <c r="D9580" s="31"/>
      <c r="E9580" s="44"/>
      <c r="F9580" s="43"/>
      <c r="G9580" s="84"/>
      <c r="H9580" s="31"/>
      <c r="I9580" s="31"/>
      <c r="J9580" s="84"/>
      <c r="K9580" s="31"/>
      <c r="L9580" s="31"/>
      <c r="M9580" s="169"/>
      <c r="N9580" s="148"/>
      <c r="O9580" s="106"/>
      <c r="P9580" s="43"/>
      <c r="Q9580" s="31"/>
      <c r="R9580" s="84"/>
      <c r="S9580" s="31"/>
      <c r="T9580" s="31"/>
      <c r="U9580" s="169"/>
      <c r="V9580" s="150"/>
      <c r="W9580" s="141" t="str" cm="1">
        <f t="array" ref="W9580">IF(SUM(LEN(B9580:V9580))=0,"",IF(OR(OR(ISBLANK(F9580),SUM(LEN(C9580),LEN(D9580))=0),AND(NOT(E9580="Unknown"),ISBLANK(J9580)),AND(NOT(O9580="Unknown"),ISBLANK(R9580))),"Missing Information", INDEX(Table15[Entire Service Line Classification], MATCH(SUMIFS(Table15[Unique ID],Table15[System-Owned Portion],E9580,Table15[If Material Anything Other than "Lead" in Column E,Was Material Ever Previously Lead?],G9580,Table15[Customer-Owned Portion],O9580),Table15[Unique ID],0),0)))</f>
        <v/>
      </c>
      <c r="X9580"/>
    </row>
    <row r="9581" spans="2:24" x14ac:dyDescent="0.25">
      <c r="B9581" s="146"/>
      <c r="C9581" s="31"/>
      <c r="D9581" s="31"/>
      <c r="E9581" s="44"/>
      <c r="F9581" s="43"/>
      <c r="G9581" s="84"/>
      <c r="H9581" s="31"/>
      <c r="I9581" s="31"/>
      <c r="J9581" s="84"/>
      <c r="K9581" s="31"/>
      <c r="L9581" s="31"/>
      <c r="M9581" s="169"/>
      <c r="N9581" s="148"/>
      <c r="O9581" s="106"/>
      <c r="P9581" s="43"/>
      <c r="Q9581" s="31"/>
      <c r="R9581" s="84"/>
      <c r="S9581" s="31"/>
      <c r="T9581" s="31"/>
      <c r="U9581" s="169"/>
      <c r="V9581" s="150"/>
      <c r="W9581" s="141" t="str" cm="1">
        <f t="array" ref="W9581">IF(SUM(LEN(B9581:V9581))=0,"",IF(OR(OR(ISBLANK(F9581),SUM(LEN(C9581),LEN(D9581))=0),AND(NOT(E9581="Unknown"),ISBLANK(J9581)),AND(NOT(O9581="Unknown"),ISBLANK(R9581))),"Missing Information", INDEX(Table15[Entire Service Line Classification], MATCH(SUMIFS(Table15[Unique ID],Table15[System-Owned Portion],E9581,Table15[If Material Anything Other than "Lead" in Column E,Was Material Ever Previously Lead?],G9581,Table15[Customer-Owned Portion],O9581),Table15[Unique ID],0),0)))</f>
        <v/>
      </c>
      <c r="X9581"/>
    </row>
    <row r="9582" spans="2:24" x14ac:dyDescent="0.25">
      <c r="B9582" s="146"/>
      <c r="C9582" s="31"/>
      <c r="D9582" s="31"/>
      <c r="E9582" s="44"/>
      <c r="F9582" s="43"/>
      <c r="G9582" s="84"/>
      <c r="H9582" s="31"/>
      <c r="I9582" s="31"/>
      <c r="J9582" s="84"/>
      <c r="K9582" s="31"/>
      <c r="L9582" s="31"/>
      <c r="M9582" s="169"/>
      <c r="N9582" s="148"/>
      <c r="O9582" s="106"/>
      <c r="P9582" s="43"/>
      <c r="Q9582" s="31"/>
      <c r="R9582" s="84"/>
      <c r="S9582" s="31"/>
      <c r="T9582" s="31"/>
      <c r="U9582" s="169"/>
      <c r="V9582" s="150"/>
      <c r="W9582" s="141" t="str" cm="1">
        <f t="array" ref="W9582">IF(SUM(LEN(B9582:V9582))=0,"",IF(OR(OR(ISBLANK(F9582),SUM(LEN(C9582),LEN(D9582))=0),AND(NOT(E9582="Unknown"),ISBLANK(J9582)),AND(NOT(O9582="Unknown"),ISBLANK(R9582))),"Missing Information", INDEX(Table15[Entire Service Line Classification], MATCH(SUMIFS(Table15[Unique ID],Table15[System-Owned Portion],E9582,Table15[If Material Anything Other than "Lead" in Column E,Was Material Ever Previously Lead?],G9582,Table15[Customer-Owned Portion],O9582),Table15[Unique ID],0),0)))</f>
        <v/>
      </c>
      <c r="X9582"/>
    </row>
    <row r="9583" spans="2:24" x14ac:dyDescent="0.25">
      <c r="B9583" s="146"/>
      <c r="C9583" s="31"/>
      <c r="D9583" s="31"/>
      <c r="E9583" s="44"/>
      <c r="F9583" s="43"/>
      <c r="G9583" s="84"/>
      <c r="H9583" s="31"/>
      <c r="I9583" s="31"/>
      <c r="J9583" s="84"/>
      <c r="K9583" s="31"/>
      <c r="L9583" s="31"/>
      <c r="M9583" s="169"/>
      <c r="N9583" s="148"/>
      <c r="O9583" s="106"/>
      <c r="P9583" s="43"/>
      <c r="Q9583" s="31"/>
      <c r="R9583" s="84"/>
      <c r="S9583" s="31"/>
      <c r="T9583" s="31"/>
      <c r="U9583" s="169"/>
      <c r="V9583" s="150"/>
      <c r="W9583" s="141" t="str" cm="1">
        <f t="array" ref="W9583">IF(SUM(LEN(B9583:V9583))=0,"",IF(OR(OR(ISBLANK(F9583),SUM(LEN(C9583),LEN(D9583))=0),AND(NOT(E9583="Unknown"),ISBLANK(J9583)),AND(NOT(O9583="Unknown"),ISBLANK(R9583))),"Missing Information", INDEX(Table15[Entire Service Line Classification], MATCH(SUMIFS(Table15[Unique ID],Table15[System-Owned Portion],E9583,Table15[If Material Anything Other than "Lead" in Column E,Was Material Ever Previously Lead?],G9583,Table15[Customer-Owned Portion],O9583),Table15[Unique ID],0),0)))</f>
        <v/>
      </c>
      <c r="X9583"/>
    </row>
    <row r="9584" spans="2:24" x14ac:dyDescent="0.25">
      <c r="B9584" s="146"/>
      <c r="C9584" s="31"/>
      <c r="D9584" s="31"/>
      <c r="E9584" s="44"/>
      <c r="F9584" s="43"/>
      <c r="G9584" s="84"/>
      <c r="H9584" s="31"/>
      <c r="I9584" s="31"/>
      <c r="J9584" s="84"/>
      <c r="K9584" s="31"/>
      <c r="L9584" s="31"/>
      <c r="M9584" s="169"/>
      <c r="N9584" s="148"/>
      <c r="O9584" s="106"/>
      <c r="P9584" s="43"/>
      <c r="Q9584" s="31"/>
      <c r="R9584" s="84"/>
      <c r="S9584" s="31"/>
      <c r="T9584" s="31"/>
      <c r="U9584" s="169"/>
      <c r="V9584" s="150"/>
      <c r="W9584" s="141" t="str" cm="1">
        <f t="array" ref="W9584">IF(SUM(LEN(B9584:V9584))=0,"",IF(OR(OR(ISBLANK(F9584),SUM(LEN(C9584),LEN(D9584))=0),AND(NOT(E9584="Unknown"),ISBLANK(J9584)),AND(NOT(O9584="Unknown"),ISBLANK(R9584))),"Missing Information", INDEX(Table15[Entire Service Line Classification], MATCH(SUMIFS(Table15[Unique ID],Table15[System-Owned Portion],E9584,Table15[If Material Anything Other than "Lead" in Column E,Was Material Ever Previously Lead?],G9584,Table15[Customer-Owned Portion],O9584),Table15[Unique ID],0),0)))</f>
        <v/>
      </c>
      <c r="X9584"/>
    </row>
    <row r="9585" spans="2:24" x14ac:dyDescent="0.25">
      <c r="B9585" s="146"/>
      <c r="C9585" s="31"/>
      <c r="D9585" s="31"/>
      <c r="E9585" s="44"/>
      <c r="F9585" s="43"/>
      <c r="G9585" s="84"/>
      <c r="H9585" s="31"/>
      <c r="I9585" s="31"/>
      <c r="J9585" s="84"/>
      <c r="K9585" s="31"/>
      <c r="L9585" s="31"/>
      <c r="M9585" s="169"/>
      <c r="N9585" s="148"/>
      <c r="O9585" s="106"/>
      <c r="P9585" s="43"/>
      <c r="Q9585" s="31"/>
      <c r="R9585" s="84"/>
      <c r="S9585" s="31"/>
      <c r="T9585" s="31"/>
      <c r="U9585" s="169"/>
      <c r="V9585" s="150"/>
      <c r="W9585" s="141" t="str" cm="1">
        <f t="array" ref="W9585">IF(SUM(LEN(B9585:V9585))=0,"",IF(OR(OR(ISBLANK(F9585),SUM(LEN(C9585),LEN(D9585))=0),AND(NOT(E9585="Unknown"),ISBLANK(J9585)),AND(NOT(O9585="Unknown"),ISBLANK(R9585))),"Missing Information", INDEX(Table15[Entire Service Line Classification], MATCH(SUMIFS(Table15[Unique ID],Table15[System-Owned Portion],E9585,Table15[If Material Anything Other than "Lead" in Column E,Was Material Ever Previously Lead?],G9585,Table15[Customer-Owned Portion],O9585),Table15[Unique ID],0),0)))</f>
        <v/>
      </c>
      <c r="X9585"/>
    </row>
    <row r="9586" spans="2:24" x14ac:dyDescent="0.25">
      <c r="B9586" s="146"/>
      <c r="C9586" s="31"/>
      <c r="D9586" s="31"/>
      <c r="E9586" s="44"/>
      <c r="F9586" s="43"/>
      <c r="G9586" s="84"/>
      <c r="H9586" s="31"/>
      <c r="I9586" s="31"/>
      <c r="J9586" s="84"/>
      <c r="K9586" s="31"/>
      <c r="L9586" s="31"/>
      <c r="M9586" s="169"/>
      <c r="N9586" s="148"/>
      <c r="O9586" s="106"/>
      <c r="P9586" s="43"/>
      <c r="Q9586" s="31"/>
      <c r="R9586" s="84"/>
      <c r="S9586" s="31"/>
      <c r="T9586" s="31"/>
      <c r="U9586" s="169"/>
      <c r="V9586" s="150"/>
      <c r="W9586" s="141" t="str" cm="1">
        <f t="array" ref="W9586">IF(SUM(LEN(B9586:V9586))=0,"",IF(OR(OR(ISBLANK(F9586),SUM(LEN(C9586),LEN(D9586))=0),AND(NOT(E9586="Unknown"),ISBLANK(J9586)),AND(NOT(O9586="Unknown"),ISBLANK(R9586))),"Missing Information", INDEX(Table15[Entire Service Line Classification], MATCH(SUMIFS(Table15[Unique ID],Table15[System-Owned Portion],E9586,Table15[If Material Anything Other than "Lead" in Column E,Was Material Ever Previously Lead?],G9586,Table15[Customer-Owned Portion],O9586),Table15[Unique ID],0),0)))</f>
        <v/>
      </c>
      <c r="X9586"/>
    </row>
    <row r="9587" spans="2:24" x14ac:dyDescent="0.25">
      <c r="B9587" s="146"/>
      <c r="C9587" s="31"/>
      <c r="D9587" s="31"/>
      <c r="E9587" s="44"/>
      <c r="F9587" s="43"/>
      <c r="G9587" s="84"/>
      <c r="H9587" s="31"/>
      <c r="I9587" s="31"/>
      <c r="J9587" s="84"/>
      <c r="K9587" s="31"/>
      <c r="L9587" s="31"/>
      <c r="M9587" s="169"/>
      <c r="N9587" s="148"/>
      <c r="O9587" s="106"/>
      <c r="P9587" s="43"/>
      <c r="Q9587" s="31"/>
      <c r="R9587" s="84"/>
      <c r="S9587" s="31"/>
      <c r="T9587" s="31"/>
      <c r="U9587" s="169"/>
      <c r="V9587" s="150"/>
      <c r="W9587" s="141" t="str" cm="1">
        <f t="array" ref="W9587">IF(SUM(LEN(B9587:V9587))=0,"",IF(OR(OR(ISBLANK(F9587),SUM(LEN(C9587),LEN(D9587))=0),AND(NOT(E9587="Unknown"),ISBLANK(J9587)),AND(NOT(O9587="Unknown"),ISBLANK(R9587))),"Missing Information", INDEX(Table15[Entire Service Line Classification], MATCH(SUMIFS(Table15[Unique ID],Table15[System-Owned Portion],E9587,Table15[If Material Anything Other than "Lead" in Column E,Was Material Ever Previously Lead?],G9587,Table15[Customer-Owned Portion],O9587),Table15[Unique ID],0),0)))</f>
        <v/>
      </c>
      <c r="X9587"/>
    </row>
    <row r="9588" spans="2:24" x14ac:dyDescent="0.25">
      <c r="B9588" s="146"/>
      <c r="C9588" s="31"/>
      <c r="D9588" s="31"/>
      <c r="E9588" s="44"/>
      <c r="F9588" s="43"/>
      <c r="G9588" s="84"/>
      <c r="H9588" s="31"/>
      <c r="I9588" s="31"/>
      <c r="J9588" s="84"/>
      <c r="K9588" s="31"/>
      <c r="L9588" s="31"/>
      <c r="M9588" s="169"/>
      <c r="N9588" s="148"/>
      <c r="O9588" s="106"/>
      <c r="P9588" s="43"/>
      <c r="Q9588" s="31"/>
      <c r="R9588" s="84"/>
      <c r="S9588" s="31"/>
      <c r="T9588" s="31"/>
      <c r="U9588" s="169"/>
      <c r="V9588" s="150"/>
      <c r="W9588" s="141" t="str" cm="1">
        <f t="array" ref="W9588">IF(SUM(LEN(B9588:V9588))=0,"",IF(OR(OR(ISBLANK(F9588),SUM(LEN(C9588),LEN(D9588))=0),AND(NOT(E9588="Unknown"),ISBLANK(J9588)),AND(NOT(O9588="Unknown"),ISBLANK(R9588))),"Missing Information", INDEX(Table15[Entire Service Line Classification], MATCH(SUMIFS(Table15[Unique ID],Table15[System-Owned Portion],E9588,Table15[If Material Anything Other than "Lead" in Column E,Was Material Ever Previously Lead?],G9588,Table15[Customer-Owned Portion],O9588),Table15[Unique ID],0),0)))</f>
        <v/>
      </c>
      <c r="X9588"/>
    </row>
    <row r="9589" spans="2:24" x14ac:dyDescent="0.25">
      <c r="B9589" s="146"/>
      <c r="C9589" s="31"/>
      <c r="D9589" s="31"/>
      <c r="E9589" s="44"/>
      <c r="F9589" s="43"/>
      <c r="G9589" s="84"/>
      <c r="H9589" s="31"/>
      <c r="I9589" s="31"/>
      <c r="J9589" s="84"/>
      <c r="K9589" s="31"/>
      <c r="L9589" s="31"/>
      <c r="M9589" s="169"/>
      <c r="N9589" s="148"/>
      <c r="O9589" s="106"/>
      <c r="P9589" s="43"/>
      <c r="Q9589" s="31"/>
      <c r="R9589" s="84"/>
      <c r="S9589" s="31"/>
      <c r="T9589" s="31"/>
      <c r="U9589" s="169"/>
      <c r="V9589" s="150"/>
      <c r="W9589" s="141" t="str" cm="1">
        <f t="array" ref="W9589">IF(SUM(LEN(B9589:V9589))=0,"",IF(OR(OR(ISBLANK(F9589),SUM(LEN(C9589),LEN(D9589))=0),AND(NOT(E9589="Unknown"),ISBLANK(J9589)),AND(NOT(O9589="Unknown"),ISBLANK(R9589))),"Missing Information", INDEX(Table15[Entire Service Line Classification], MATCH(SUMIFS(Table15[Unique ID],Table15[System-Owned Portion],E9589,Table15[If Material Anything Other than "Lead" in Column E,Was Material Ever Previously Lead?],G9589,Table15[Customer-Owned Portion],O9589),Table15[Unique ID],0),0)))</f>
        <v/>
      </c>
      <c r="X9589"/>
    </row>
    <row r="9590" spans="2:24" x14ac:dyDescent="0.25">
      <c r="B9590" s="146"/>
      <c r="C9590" s="31"/>
      <c r="D9590" s="31"/>
      <c r="E9590" s="44"/>
      <c r="F9590" s="43"/>
      <c r="G9590" s="84"/>
      <c r="H9590" s="31"/>
      <c r="I9590" s="31"/>
      <c r="J9590" s="84"/>
      <c r="K9590" s="31"/>
      <c r="L9590" s="31"/>
      <c r="M9590" s="169"/>
      <c r="N9590" s="148"/>
      <c r="O9590" s="106"/>
      <c r="P9590" s="43"/>
      <c r="Q9590" s="31"/>
      <c r="R9590" s="84"/>
      <c r="S9590" s="31"/>
      <c r="T9590" s="31"/>
      <c r="U9590" s="169"/>
      <c r="V9590" s="150"/>
      <c r="W9590" s="141" t="str" cm="1">
        <f t="array" ref="W9590">IF(SUM(LEN(B9590:V9590))=0,"",IF(OR(OR(ISBLANK(F9590),SUM(LEN(C9590),LEN(D9590))=0),AND(NOT(E9590="Unknown"),ISBLANK(J9590)),AND(NOT(O9590="Unknown"),ISBLANK(R9590))),"Missing Information", INDEX(Table15[Entire Service Line Classification], MATCH(SUMIFS(Table15[Unique ID],Table15[System-Owned Portion],E9590,Table15[If Material Anything Other than "Lead" in Column E,Was Material Ever Previously Lead?],G9590,Table15[Customer-Owned Portion],O9590),Table15[Unique ID],0),0)))</f>
        <v/>
      </c>
      <c r="X9590"/>
    </row>
    <row r="9591" spans="2:24" x14ac:dyDescent="0.25">
      <c r="B9591" s="146"/>
      <c r="C9591" s="31"/>
      <c r="D9591" s="31"/>
      <c r="E9591" s="44"/>
      <c r="F9591" s="43"/>
      <c r="G9591" s="84"/>
      <c r="H9591" s="31"/>
      <c r="I9591" s="31"/>
      <c r="J9591" s="84"/>
      <c r="K9591" s="31"/>
      <c r="L9591" s="31"/>
      <c r="M9591" s="169"/>
      <c r="N9591" s="148"/>
      <c r="O9591" s="106"/>
      <c r="P9591" s="43"/>
      <c r="Q9591" s="31"/>
      <c r="R9591" s="84"/>
      <c r="S9591" s="31"/>
      <c r="T9591" s="31"/>
      <c r="U9591" s="169"/>
      <c r="V9591" s="150"/>
      <c r="W9591" s="141" t="str" cm="1">
        <f t="array" ref="W9591">IF(SUM(LEN(B9591:V9591))=0,"",IF(OR(OR(ISBLANK(F9591),SUM(LEN(C9591),LEN(D9591))=0),AND(NOT(E9591="Unknown"),ISBLANK(J9591)),AND(NOT(O9591="Unknown"),ISBLANK(R9591))),"Missing Information", INDEX(Table15[Entire Service Line Classification], MATCH(SUMIFS(Table15[Unique ID],Table15[System-Owned Portion],E9591,Table15[If Material Anything Other than "Lead" in Column E,Was Material Ever Previously Lead?],G9591,Table15[Customer-Owned Portion],O9591),Table15[Unique ID],0),0)))</f>
        <v/>
      </c>
      <c r="X9591"/>
    </row>
    <row r="9592" spans="2:24" x14ac:dyDescent="0.25">
      <c r="B9592" s="146"/>
      <c r="C9592" s="31"/>
      <c r="D9592" s="31"/>
      <c r="E9592" s="44"/>
      <c r="F9592" s="43"/>
      <c r="G9592" s="84"/>
      <c r="H9592" s="31"/>
      <c r="I9592" s="31"/>
      <c r="J9592" s="84"/>
      <c r="K9592" s="31"/>
      <c r="L9592" s="31"/>
      <c r="M9592" s="169"/>
      <c r="N9592" s="148"/>
      <c r="O9592" s="106"/>
      <c r="P9592" s="43"/>
      <c r="Q9592" s="31"/>
      <c r="R9592" s="84"/>
      <c r="S9592" s="31"/>
      <c r="T9592" s="31"/>
      <c r="U9592" s="169"/>
      <c r="V9592" s="150"/>
      <c r="W9592" s="141" t="str" cm="1">
        <f t="array" ref="W9592">IF(SUM(LEN(B9592:V9592))=0,"",IF(OR(OR(ISBLANK(F9592),SUM(LEN(C9592),LEN(D9592))=0),AND(NOT(E9592="Unknown"),ISBLANK(J9592)),AND(NOT(O9592="Unknown"),ISBLANK(R9592))),"Missing Information", INDEX(Table15[Entire Service Line Classification], MATCH(SUMIFS(Table15[Unique ID],Table15[System-Owned Portion],E9592,Table15[If Material Anything Other than "Lead" in Column E,Was Material Ever Previously Lead?],G9592,Table15[Customer-Owned Portion],O9592),Table15[Unique ID],0),0)))</f>
        <v/>
      </c>
      <c r="X9592"/>
    </row>
    <row r="9593" spans="2:24" x14ac:dyDescent="0.25">
      <c r="B9593" s="146"/>
      <c r="C9593" s="31"/>
      <c r="D9593" s="31"/>
      <c r="E9593" s="44"/>
      <c r="F9593" s="43"/>
      <c r="G9593" s="84"/>
      <c r="H9593" s="31"/>
      <c r="I9593" s="31"/>
      <c r="J9593" s="84"/>
      <c r="K9593" s="31"/>
      <c r="L9593" s="31"/>
      <c r="M9593" s="169"/>
      <c r="N9593" s="148"/>
      <c r="O9593" s="106"/>
      <c r="P9593" s="43"/>
      <c r="Q9593" s="31"/>
      <c r="R9593" s="84"/>
      <c r="S9593" s="31"/>
      <c r="T9593" s="31"/>
      <c r="U9593" s="169"/>
      <c r="V9593" s="150"/>
      <c r="W9593" s="141" t="str" cm="1">
        <f t="array" ref="W9593">IF(SUM(LEN(B9593:V9593))=0,"",IF(OR(OR(ISBLANK(F9593),SUM(LEN(C9593),LEN(D9593))=0),AND(NOT(E9593="Unknown"),ISBLANK(J9593)),AND(NOT(O9593="Unknown"),ISBLANK(R9593))),"Missing Information", INDEX(Table15[Entire Service Line Classification], MATCH(SUMIFS(Table15[Unique ID],Table15[System-Owned Portion],E9593,Table15[If Material Anything Other than "Lead" in Column E,Was Material Ever Previously Lead?],G9593,Table15[Customer-Owned Portion],O9593),Table15[Unique ID],0),0)))</f>
        <v/>
      </c>
      <c r="X9593"/>
    </row>
    <row r="9594" spans="2:24" x14ac:dyDescent="0.25">
      <c r="B9594" s="146"/>
      <c r="C9594" s="31"/>
      <c r="D9594" s="31"/>
      <c r="E9594" s="44"/>
      <c r="F9594" s="43"/>
      <c r="G9594" s="84"/>
      <c r="H9594" s="31"/>
      <c r="I9594" s="31"/>
      <c r="J9594" s="84"/>
      <c r="K9594" s="31"/>
      <c r="L9594" s="31"/>
      <c r="M9594" s="169"/>
      <c r="N9594" s="148"/>
      <c r="O9594" s="106"/>
      <c r="P9594" s="43"/>
      <c r="Q9594" s="31"/>
      <c r="R9594" s="84"/>
      <c r="S9594" s="31"/>
      <c r="T9594" s="31"/>
      <c r="U9594" s="169"/>
      <c r="V9594" s="150"/>
      <c r="W9594" s="141" t="str" cm="1">
        <f t="array" ref="W9594">IF(SUM(LEN(B9594:V9594))=0,"",IF(OR(OR(ISBLANK(F9594),SUM(LEN(C9594),LEN(D9594))=0),AND(NOT(E9594="Unknown"),ISBLANK(J9594)),AND(NOT(O9594="Unknown"),ISBLANK(R9594))),"Missing Information", INDEX(Table15[Entire Service Line Classification], MATCH(SUMIFS(Table15[Unique ID],Table15[System-Owned Portion],E9594,Table15[If Material Anything Other than "Lead" in Column E,Was Material Ever Previously Lead?],G9594,Table15[Customer-Owned Portion],O9594),Table15[Unique ID],0),0)))</f>
        <v/>
      </c>
      <c r="X9594"/>
    </row>
    <row r="9595" spans="2:24" x14ac:dyDescent="0.25">
      <c r="B9595" s="146"/>
      <c r="C9595" s="31"/>
      <c r="D9595" s="31"/>
      <c r="E9595" s="44"/>
      <c r="F9595" s="43"/>
      <c r="G9595" s="84"/>
      <c r="H9595" s="31"/>
      <c r="I9595" s="31"/>
      <c r="J9595" s="84"/>
      <c r="K9595" s="31"/>
      <c r="L9595" s="31"/>
      <c r="M9595" s="169"/>
      <c r="N9595" s="148"/>
      <c r="O9595" s="106"/>
      <c r="P9595" s="43"/>
      <c r="Q9595" s="31"/>
      <c r="R9595" s="84"/>
      <c r="S9595" s="31"/>
      <c r="T9595" s="31"/>
      <c r="U9595" s="169"/>
      <c r="V9595" s="150"/>
      <c r="W9595" s="141" t="str" cm="1">
        <f t="array" ref="W9595">IF(SUM(LEN(B9595:V9595))=0,"",IF(OR(OR(ISBLANK(F9595),SUM(LEN(C9595),LEN(D9595))=0),AND(NOT(E9595="Unknown"),ISBLANK(J9595)),AND(NOT(O9595="Unknown"),ISBLANK(R9595))),"Missing Information", INDEX(Table15[Entire Service Line Classification], MATCH(SUMIFS(Table15[Unique ID],Table15[System-Owned Portion],E9595,Table15[If Material Anything Other than "Lead" in Column E,Was Material Ever Previously Lead?],G9595,Table15[Customer-Owned Portion],O9595),Table15[Unique ID],0),0)))</f>
        <v/>
      </c>
      <c r="X9595"/>
    </row>
    <row r="9596" spans="2:24" x14ac:dyDescent="0.25">
      <c r="B9596" s="146"/>
      <c r="C9596" s="31"/>
      <c r="D9596" s="31"/>
      <c r="E9596" s="44"/>
      <c r="F9596" s="43"/>
      <c r="G9596" s="84"/>
      <c r="H9596" s="31"/>
      <c r="I9596" s="31"/>
      <c r="J9596" s="84"/>
      <c r="K9596" s="31"/>
      <c r="L9596" s="31"/>
      <c r="M9596" s="169"/>
      <c r="N9596" s="148"/>
      <c r="O9596" s="106"/>
      <c r="P9596" s="43"/>
      <c r="Q9596" s="31"/>
      <c r="R9596" s="84"/>
      <c r="S9596" s="31"/>
      <c r="T9596" s="31"/>
      <c r="U9596" s="169"/>
      <c r="V9596" s="150"/>
      <c r="W9596" s="141" t="str" cm="1">
        <f t="array" ref="W9596">IF(SUM(LEN(B9596:V9596))=0,"",IF(OR(OR(ISBLANK(F9596),SUM(LEN(C9596),LEN(D9596))=0),AND(NOT(E9596="Unknown"),ISBLANK(J9596)),AND(NOT(O9596="Unknown"),ISBLANK(R9596))),"Missing Information", INDEX(Table15[Entire Service Line Classification], MATCH(SUMIFS(Table15[Unique ID],Table15[System-Owned Portion],E9596,Table15[If Material Anything Other than "Lead" in Column E,Was Material Ever Previously Lead?],G9596,Table15[Customer-Owned Portion],O9596),Table15[Unique ID],0),0)))</f>
        <v/>
      </c>
      <c r="X9596"/>
    </row>
    <row r="9597" spans="2:24" x14ac:dyDescent="0.25">
      <c r="B9597" s="146"/>
      <c r="C9597" s="31"/>
      <c r="D9597" s="31"/>
      <c r="E9597" s="44"/>
      <c r="F9597" s="43"/>
      <c r="G9597" s="84"/>
      <c r="H9597" s="31"/>
      <c r="I9597" s="31"/>
      <c r="J9597" s="84"/>
      <c r="K9597" s="31"/>
      <c r="L9597" s="31"/>
      <c r="M9597" s="169"/>
      <c r="N9597" s="148"/>
      <c r="O9597" s="106"/>
      <c r="P9597" s="43"/>
      <c r="Q9597" s="31"/>
      <c r="R9597" s="84"/>
      <c r="S9597" s="31"/>
      <c r="T9597" s="31"/>
      <c r="U9597" s="169"/>
      <c r="V9597" s="150"/>
      <c r="W9597" s="141" t="str" cm="1">
        <f t="array" ref="W9597">IF(SUM(LEN(B9597:V9597))=0,"",IF(OR(OR(ISBLANK(F9597),SUM(LEN(C9597),LEN(D9597))=0),AND(NOT(E9597="Unknown"),ISBLANK(J9597)),AND(NOT(O9597="Unknown"),ISBLANK(R9597))),"Missing Information", INDEX(Table15[Entire Service Line Classification], MATCH(SUMIFS(Table15[Unique ID],Table15[System-Owned Portion],E9597,Table15[If Material Anything Other than "Lead" in Column E,Was Material Ever Previously Lead?],G9597,Table15[Customer-Owned Portion],O9597),Table15[Unique ID],0),0)))</f>
        <v/>
      </c>
      <c r="X9597"/>
    </row>
    <row r="9598" spans="2:24" x14ac:dyDescent="0.25">
      <c r="B9598" s="146"/>
      <c r="C9598" s="31"/>
      <c r="D9598" s="31"/>
      <c r="E9598" s="44"/>
      <c r="F9598" s="43"/>
      <c r="G9598" s="84"/>
      <c r="H9598" s="31"/>
      <c r="I9598" s="31"/>
      <c r="J9598" s="84"/>
      <c r="K9598" s="31"/>
      <c r="L9598" s="31"/>
      <c r="M9598" s="169"/>
      <c r="N9598" s="148"/>
      <c r="O9598" s="106"/>
      <c r="P9598" s="43"/>
      <c r="Q9598" s="31"/>
      <c r="R9598" s="84"/>
      <c r="S9598" s="31"/>
      <c r="T9598" s="31"/>
      <c r="U9598" s="169"/>
      <c r="V9598" s="150"/>
      <c r="W9598" s="141" t="str" cm="1">
        <f t="array" ref="W9598">IF(SUM(LEN(B9598:V9598))=0,"",IF(OR(OR(ISBLANK(F9598),SUM(LEN(C9598),LEN(D9598))=0),AND(NOT(E9598="Unknown"),ISBLANK(J9598)),AND(NOT(O9598="Unknown"),ISBLANK(R9598))),"Missing Information", INDEX(Table15[Entire Service Line Classification], MATCH(SUMIFS(Table15[Unique ID],Table15[System-Owned Portion],E9598,Table15[If Material Anything Other than "Lead" in Column E,Was Material Ever Previously Lead?],G9598,Table15[Customer-Owned Portion],O9598),Table15[Unique ID],0),0)))</f>
        <v/>
      </c>
      <c r="X9598"/>
    </row>
    <row r="9599" spans="2:24" x14ac:dyDescent="0.25">
      <c r="B9599" s="146"/>
      <c r="C9599" s="31"/>
      <c r="D9599" s="31"/>
      <c r="E9599" s="44"/>
      <c r="F9599" s="43"/>
      <c r="G9599" s="84"/>
      <c r="H9599" s="31"/>
      <c r="I9599" s="31"/>
      <c r="J9599" s="84"/>
      <c r="K9599" s="31"/>
      <c r="L9599" s="31"/>
      <c r="M9599" s="169"/>
      <c r="N9599" s="148"/>
      <c r="O9599" s="106"/>
      <c r="P9599" s="43"/>
      <c r="Q9599" s="31"/>
      <c r="R9599" s="84"/>
      <c r="S9599" s="31"/>
      <c r="T9599" s="31"/>
      <c r="U9599" s="169"/>
      <c r="V9599" s="150"/>
      <c r="W9599" s="141" t="str" cm="1">
        <f t="array" ref="W9599">IF(SUM(LEN(B9599:V9599))=0,"",IF(OR(OR(ISBLANK(F9599),SUM(LEN(C9599),LEN(D9599))=0),AND(NOT(E9599="Unknown"),ISBLANK(J9599)),AND(NOT(O9599="Unknown"),ISBLANK(R9599))),"Missing Information", INDEX(Table15[Entire Service Line Classification], MATCH(SUMIFS(Table15[Unique ID],Table15[System-Owned Portion],E9599,Table15[If Material Anything Other than "Lead" in Column E,Was Material Ever Previously Lead?],G9599,Table15[Customer-Owned Portion],O9599),Table15[Unique ID],0),0)))</f>
        <v/>
      </c>
      <c r="X9599"/>
    </row>
    <row r="9600" spans="2:24" x14ac:dyDescent="0.25">
      <c r="B9600" s="146"/>
      <c r="C9600" s="31"/>
      <c r="D9600" s="31"/>
      <c r="E9600" s="44"/>
      <c r="F9600" s="43"/>
      <c r="G9600" s="84"/>
      <c r="H9600" s="31"/>
      <c r="I9600" s="31"/>
      <c r="J9600" s="84"/>
      <c r="K9600" s="31"/>
      <c r="L9600" s="31"/>
      <c r="M9600" s="169"/>
      <c r="N9600" s="148"/>
      <c r="O9600" s="106"/>
      <c r="P9600" s="43"/>
      <c r="Q9600" s="31"/>
      <c r="R9600" s="84"/>
      <c r="S9600" s="31"/>
      <c r="T9600" s="31"/>
      <c r="U9600" s="169"/>
      <c r="V9600" s="150"/>
      <c r="W9600" s="141" t="str" cm="1">
        <f t="array" ref="W9600">IF(SUM(LEN(B9600:V9600))=0,"",IF(OR(OR(ISBLANK(F9600),SUM(LEN(C9600),LEN(D9600))=0),AND(NOT(E9600="Unknown"),ISBLANK(J9600)),AND(NOT(O9600="Unknown"),ISBLANK(R9600))),"Missing Information", INDEX(Table15[Entire Service Line Classification], MATCH(SUMIFS(Table15[Unique ID],Table15[System-Owned Portion],E9600,Table15[If Material Anything Other than "Lead" in Column E,Was Material Ever Previously Lead?],G9600,Table15[Customer-Owned Portion],O9600),Table15[Unique ID],0),0)))</f>
        <v/>
      </c>
      <c r="X9600"/>
    </row>
    <row r="9601" spans="2:24" x14ac:dyDescent="0.25">
      <c r="B9601" s="146"/>
      <c r="C9601" s="31"/>
      <c r="D9601" s="31"/>
      <c r="E9601" s="44"/>
      <c r="F9601" s="43"/>
      <c r="G9601" s="84"/>
      <c r="H9601" s="31"/>
      <c r="I9601" s="31"/>
      <c r="J9601" s="84"/>
      <c r="K9601" s="31"/>
      <c r="L9601" s="31"/>
      <c r="M9601" s="169"/>
      <c r="N9601" s="148"/>
      <c r="O9601" s="106"/>
      <c r="P9601" s="43"/>
      <c r="Q9601" s="31"/>
      <c r="R9601" s="84"/>
      <c r="S9601" s="31"/>
      <c r="T9601" s="31"/>
      <c r="U9601" s="169"/>
      <c r="V9601" s="150"/>
      <c r="W9601" s="141" t="str" cm="1">
        <f t="array" ref="W9601">IF(SUM(LEN(B9601:V9601))=0,"",IF(OR(OR(ISBLANK(F9601),SUM(LEN(C9601),LEN(D9601))=0),AND(NOT(E9601="Unknown"),ISBLANK(J9601)),AND(NOT(O9601="Unknown"),ISBLANK(R9601))),"Missing Information", INDEX(Table15[Entire Service Line Classification], MATCH(SUMIFS(Table15[Unique ID],Table15[System-Owned Portion],E9601,Table15[If Material Anything Other than "Lead" in Column E,Was Material Ever Previously Lead?],G9601,Table15[Customer-Owned Portion],O9601),Table15[Unique ID],0),0)))</f>
        <v/>
      </c>
      <c r="X9601"/>
    </row>
    <row r="9602" spans="2:24" x14ac:dyDescent="0.25">
      <c r="B9602" s="146"/>
      <c r="C9602" s="31"/>
      <c r="D9602" s="31"/>
      <c r="E9602" s="44"/>
      <c r="F9602" s="43"/>
      <c r="G9602" s="84"/>
      <c r="H9602" s="31"/>
      <c r="I9602" s="31"/>
      <c r="J9602" s="84"/>
      <c r="K9602" s="31"/>
      <c r="L9602" s="31"/>
      <c r="M9602" s="169"/>
      <c r="N9602" s="148"/>
      <c r="O9602" s="106"/>
      <c r="P9602" s="43"/>
      <c r="Q9602" s="31"/>
      <c r="R9602" s="84"/>
      <c r="S9602" s="31"/>
      <c r="T9602" s="31"/>
      <c r="U9602" s="169"/>
      <c r="V9602" s="150"/>
      <c r="W9602" s="141" t="str" cm="1">
        <f t="array" ref="W9602">IF(SUM(LEN(B9602:V9602))=0,"",IF(OR(OR(ISBLANK(F9602),SUM(LEN(C9602),LEN(D9602))=0),AND(NOT(E9602="Unknown"),ISBLANK(J9602)),AND(NOT(O9602="Unknown"),ISBLANK(R9602))),"Missing Information", INDEX(Table15[Entire Service Line Classification], MATCH(SUMIFS(Table15[Unique ID],Table15[System-Owned Portion],E9602,Table15[If Material Anything Other than "Lead" in Column E,Was Material Ever Previously Lead?],G9602,Table15[Customer-Owned Portion],O9602),Table15[Unique ID],0),0)))</f>
        <v/>
      </c>
      <c r="X9602"/>
    </row>
    <row r="9603" spans="2:24" x14ac:dyDescent="0.25">
      <c r="B9603" s="146"/>
      <c r="C9603" s="31"/>
      <c r="D9603" s="31"/>
      <c r="E9603" s="44"/>
      <c r="F9603" s="43"/>
      <c r="G9603" s="84"/>
      <c r="H9603" s="31"/>
      <c r="I9603" s="31"/>
      <c r="J9603" s="84"/>
      <c r="K9603" s="31"/>
      <c r="L9603" s="31"/>
      <c r="M9603" s="169"/>
      <c r="N9603" s="148"/>
      <c r="O9603" s="106"/>
      <c r="P9603" s="43"/>
      <c r="Q9603" s="31"/>
      <c r="R9603" s="84"/>
      <c r="S9603" s="31"/>
      <c r="T9603" s="31"/>
      <c r="U9603" s="169"/>
      <c r="V9603" s="150"/>
      <c r="W9603" s="141" t="str" cm="1">
        <f t="array" ref="W9603">IF(SUM(LEN(B9603:V9603))=0,"",IF(OR(OR(ISBLANK(F9603),SUM(LEN(C9603),LEN(D9603))=0),AND(NOT(E9603="Unknown"),ISBLANK(J9603)),AND(NOT(O9603="Unknown"),ISBLANK(R9603))),"Missing Information", INDEX(Table15[Entire Service Line Classification], MATCH(SUMIFS(Table15[Unique ID],Table15[System-Owned Portion],E9603,Table15[If Material Anything Other than "Lead" in Column E,Was Material Ever Previously Lead?],G9603,Table15[Customer-Owned Portion],O9603),Table15[Unique ID],0),0)))</f>
        <v/>
      </c>
      <c r="X9603"/>
    </row>
    <row r="9604" spans="2:24" x14ac:dyDescent="0.25">
      <c r="B9604" s="146"/>
      <c r="C9604" s="31"/>
      <c r="D9604" s="31"/>
      <c r="E9604" s="44"/>
      <c r="F9604" s="43"/>
      <c r="G9604" s="84"/>
      <c r="H9604" s="31"/>
      <c r="I9604" s="31"/>
      <c r="J9604" s="84"/>
      <c r="K9604" s="31"/>
      <c r="L9604" s="31"/>
      <c r="M9604" s="169"/>
      <c r="N9604" s="148"/>
      <c r="O9604" s="106"/>
      <c r="P9604" s="43"/>
      <c r="Q9604" s="31"/>
      <c r="R9604" s="84"/>
      <c r="S9604" s="31"/>
      <c r="T9604" s="31"/>
      <c r="U9604" s="169"/>
      <c r="V9604" s="150"/>
      <c r="W9604" s="141" t="str" cm="1">
        <f t="array" ref="W9604">IF(SUM(LEN(B9604:V9604))=0,"",IF(OR(OR(ISBLANK(F9604),SUM(LEN(C9604),LEN(D9604))=0),AND(NOT(E9604="Unknown"),ISBLANK(J9604)),AND(NOT(O9604="Unknown"),ISBLANK(R9604))),"Missing Information", INDEX(Table15[Entire Service Line Classification], MATCH(SUMIFS(Table15[Unique ID],Table15[System-Owned Portion],E9604,Table15[If Material Anything Other than "Lead" in Column E,Was Material Ever Previously Lead?],G9604,Table15[Customer-Owned Portion],O9604),Table15[Unique ID],0),0)))</f>
        <v/>
      </c>
      <c r="X9604"/>
    </row>
    <row r="9605" spans="2:24" x14ac:dyDescent="0.25">
      <c r="B9605" s="146"/>
      <c r="C9605" s="31"/>
      <c r="D9605" s="31"/>
      <c r="E9605" s="44"/>
      <c r="F9605" s="43"/>
      <c r="G9605" s="84"/>
      <c r="H9605" s="31"/>
      <c r="I9605" s="31"/>
      <c r="J9605" s="84"/>
      <c r="K9605" s="31"/>
      <c r="L9605" s="31"/>
      <c r="M9605" s="169"/>
      <c r="N9605" s="148"/>
      <c r="O9605" s="106"/>
      <c r="P9605" s="43"/>
      <c r="Q9605" s="31"/>
      <c r="R9605" s="84"/>
      <c r="S9605" s="31"/>
      <c r="T9605" s="31"/>
      <c r="U9605" s="169"/>
      <c r="V9605" s="150"/>
      <c r="W9605" s="141" t="str" cm="1">
        <f t="array" ref="W9605">IF(SUM(LEN(B9605:V9605))=0,"",IF(OR(OR(ISBLANK(F9605),SUM(LEN(C9605),LEN(D9605))=0),AND(NOT(E9605="Unknown"),ISBLANK(J9605)),AND(NOT(O9605="Unknown"),ISBLANK(R9605))),"Missing Information", INDEX(Table15[Entire Service Line Classification], MATCH(SUMIFS(Table15[Unique ID],Table15[System-Owned Portion],E9605,Table15[If Material Anything Other than "Lead" in Column E,Was Material Ever Previously Lead?],G9605,Table15[Customer-Owned Portion],O9605),Table15[Unique ID],0),0)))</f>
        <v/>
      </c>
      <c r="X9605"/>
    </row>
    <row r="9606" spans="2:24" x14ac:dyDescent="0.25">
      <c r="B9606" s="146"/>
      <c r="C9606" s="31"/>
      <c r="D9606" s="31"/>
      <c r="E9606" s="44"/>
      <c r="F9606" s="43"/>
      <c r="G9606" s="84"/>
      <c r="H9606" s="31"/>
      <c r="I9606" s="31"/>
      <c r="J9606" s="84"/>
      <c r="K9606" s="31"/>
      <c r="L9606" s="31"/>
      <c r="M9606" s="169"/>
      <c r="N9606" s="148"/>
      <c r="O9606" s="106"/>
      <c r="P9606" s="43"/>
      <c r="Q9606" s="31"/>
      <c r="R9606" s="84"/>
      <c r="S9606" s="31"/>
      <c r="T9606" s="31"/>
      <c r="U9606" s="169"/>
      <c r="V9606" s="150"/>
      <c r="W9606" s="141" t="str" cm="1">
        <f t="array" ref="W9606">IF(SUM(LEN(B9606:V9606))=0,"",IF(OR(OR(ISBLANK(F9606),SUM(LEN(C9606),LEN(D9606))=0),AND(NOT(E9606="Unknown"),ISBLANK(J9606)),AND(NOT(O9606="Unknown"),ISBLANK(R9606))),"Missing Information", INDEX(Table15[Entire Service Line Classification], MATCH(SUMIFS(Table15[Unique ID],Table15[System-Owned Portion],E9606,Table15[If Material Anything Other than "Lead" in Column E,Was Material Ever Previously Lead?],G9606,Table15[Customer-Owned Portion],O9606),Table15[Unique ID],0),0)))</f>
        <v/>
      </c>
      <c r="X9606"/>
    </row>
    <row r="9607" spans="2:24" x14ac:dyDescent="0.25">
      <c r="B9607" s="146"/>
      <c r="C9607" s="31"/>
      <c r="D9607" s="31"/>
      <c r="E9607" s="44"/>
      <c r="F9607" s="43"/>
      <c r="G9607" s="84"/>
      <c r="H9607" s="31"/>
      <c r="I9607" s="31"/>
      <c r="J9607" s="84"/>
      <c r="K9607" s="31"/>
      <c r="L9607" s="31"/>
      <c r="M9607" s="169"/>
      <c r="N9607" s="148"/>
      <c r="O9607" s="106"/>
      <c r="P9607" s="43"/>
      <c r="Q9607" s="31"/>
      <c r="R9607" s="84"/>
      <c r="S9607" s="31"/>
      <c r="T9607" s="31"/>
      <c r="U9607" s="169"/>
      <c r="V9607" s="150"/>
      <c r="W9607" s="141" t="str" cm="1">
        <f t="array" ref="W9607">IF(SUM(LEN(B9607:V9607))=0,"",IF(OR(OR(ISBLANK(F9607),SUM(LEN(C9607),LEN(D9607))=0),AND(NOT(E9607="Unknown"),ISBLANK(J9607)),AND(NOT(O9607="Unknown"),ISBLANK(R9607))),"Missing Information", INDEX(Table15[Entire Service Line Classification], MATCH(SUMIFS(Table15[Unique ID],Table15[System-Owned Portion],E9607,Table15[If Material Anything Other than "Lead" in Column E,Was Material Ever Previously Lead?],G9607,Table15[Customer-Owned Portion],O9607),Table15[Unique ID],0),0)))</f>
        <v/>
      </c>
      <c r="X9607"/>
    </row>
    <row r="9608" spans="2:24" x14ac:dyDescent="0.25">
      <c r="B9608" s="146"/>
      <c r="C9608" s="31"/>
      <c r="D9608" s="31"/>
      <c r="E9608" s="44"/>
      <c r="F9608" s="43"/>
      <c r="G9608" s="84"/>
      <c r="H9608" s="31"/>
      <c r="I9608" s="31"/>
      <c r="J9608" s="84"/>
      <c r="K9608" s="31"/>
      <c r="L9608" s="31"/>
      <c r="M9608" s="169"/>
      <c r="N9608" s="148"/>
      <c r="O9608" s="106"/>
      <c r="P9608" s="43"/>
      <c r="Q9608" s="31"/>
      <c r="R9608" s="84"/>
      <c r="S9608" s="31"/>
      <c r="T9608" s="31"/>
      <c r="U9608" s="169"/>
      <c r="V9608" s="150"/>
      <c r="W9608" s="141" t="str" cm="1">
        <f t="array" ref="W9608">IF(SUM(LEN(B9608:V9608))=0,"",IF(OR(OR(ISBLANK(F9608),SUM(LEN(C9608),LEN(D9608))=0),AND(NOT(E9608="Unknown"),ISBLANK(J9608)),AND(NOT(O9608="Unknown"),ISBLANK(R9608))),"Missing Information", INDEX(Table15[Entire Service Line Classification], MATCH(SUMIFS(Table15[Unique ID],Table15[System-Owned Portion],E9608,Table15[If Material Anything Other than "Lead" in Column E,Was Material Ever Previously Lead?],G9608,Table15[Customer-Owned Portion],O9608),Table15[Unique ID],0),0)))</f>
        <v/>
      </c>
      <c r="X9608"/>
    </row>
    <row r="9609" spans="2:24" x14ac:dyDescent="0.25">
      <c r="B9609" s="146"/>
      <c r="C9609" s="31"/>
      <c r="D9609" s="31"/>
      <c r="E9609" s="44"/>
      <c r="F9609" s="43"/>
      <c r="G9609" s="84"/>
      <c r="H9609" s="31"/>
      <c r="I9609" s="31"/>
      <c r="J9609" s="84"/>
      <c r="K9609" s="31"/>
      <c r="L9609" s="31"/>
      <c r="M9609" s="169"/>
      <c r="N9609" s="148"/>
      <c r="O9609" s="106"/>
      <c r="P9609" s="43"/>
      <c r="Q9609" s="31"/>
      <c r="R9609" s="84"/>
      <c r="S9609" s="31"/>
      <c r="T9609" s="31"/>
      <c r="U9609" s="169"/>
      <c r="V9609" s="150"/>
      <c r="W9609" s="141" t="str" cm="1">
        <f t="array" ref="W9609">IF(SUM(LEN(B9609:V9609))=0,"",IF(OR(OR(ISBLANK(F9609),SUM(LEN(C9609),LEN(D9609))=0),AND(NOT(E9609="Unknown"),ISBLANK(J9609)),AND(NOT(O9609="Unknown"),ISBLANK(R9609))),"Missing Information", INDEX(Table15[Entire Service Line Classification], MATCH(SUMIFS(Table15[Unique ID],Table15[System-Owned Portion],E9609,Table15[If Material Anything Other than "Lead" in Column E,Was Material Ever Previously Lead?],G9609,Table15[Customer-Owned Portion],O9609),Table15[Unique ID],0),0)))</f>
        <v/>
      </c>
      <c r="X9609"/>
    </row>
    <row r="9610" spans="2:24" x14ac:dyDescent="0.25">
      <c r="B9610" s="146"/>
      <c r="C9610" s="31"/>
      <c r="D9610" s="31"/>
      <c r="E9610" s="44"/>
      <c r="F9610" s="43"/>
      <c r="G9610" s="84"/>
      <c r="H9610" s="31"/>
      <c r="I9610" s="31"/>
      <c r="J9610" s="84"/>
      <c r="K9610" s="31"/>
      <c r="L9610" s="31"/>
      <c r="M9610" s="169"/>
      <c r="N9610" s="148"/>
      <c r="O9610" s="106"/>
      <c r="P9610" s="43"/>
      <c r="Q9610" s="31"/>
      <c r="R9610" s="84"/>
      <c r="S9610" s="31"/>
      <c r="T9610" s="31"/>
      <c r="U9610" s="169"/>
      <c r="V9610" s="150"/>
      <c r="W9610" s="141" t="str" cm="1">
        <f t="array" ref="W9610">IF(SUM(LEN(B9610:V9610))=0,"",IF(OR(OR(ISBLANK(F9610),SUM(LEN(C9610),LEN(D9610))=0),AND(NOT(E9610="Unknown"),ISBLANK(J9610)),AND(NOT(O9610="Unknown"),ISBLANK(R9610))),"Missing Information", INDEX(Table15[Entire Service Line Classification], MATCH(SUMIFS(Table15[Unique ID],Table15[System-Owned Portion],E9610,Table15[If Material Anything Other than "Lead" in Column E,Was Material Ever Previously Lead?],G9610,Table15[Customer-Owned Portion],O9610),Table15[Unique ID],0),0)))</f>
        <v/>
      </c>
      <c r="X9610"/>
    </row>
    <row r="9611" spans="2:24" x14ac:dyDescent="0.25">
      <c r="B9611" s="146"/>
      <c r="C9611" s="31"/>
      <c r="D9611" s="31"/>
      <c r="E9611" s="44"/>
      <c r="F9611" s="43"/>
      <c r="G9611" s="84"/>
      <c r="H9611" s="31"/>
      <c r="I9611" s="31"/>
      <c r="J9611" s="84"/>
      <c r="K9611" s="31"/>
      <c r="L9611" s="31"/>
      <c r="M9611" s="169"/>
      <c r="N9611" s="148"/>
      <c r="O9611" s="106"/>
      <c r="P9611" s="43"/>
      <c r="Q9611" s="31"/>
      <c r="R9611" s="84"/>
      <c r="S9611" s="31"/>
      <c r="T9611" s="31"/>
      <c r="U9611" s="169"/>
      <c r="V9611" s="150"/>
      <c r="W9611" s="141" t="str" cm="1">
        <f t="array" ref="W9611">IF(SUM(LEN(B9611:V9611))=0,"",IF(OR(OR(ISBLANK(F9611),SUM(LEN(C9611),LEN(D9611))=0),AND(NOT(E9611="Unknown"),ISBLANK(J9611)),AND(NOT(O9611="Unknown"),ISBLANK(R9611))),"Missing Information", INDEX(Table15[Entire Service Line Classification], MATCH(SUMIFS(Table15[Unique ID],Table15[System-Owned Portion],E9611,Table15[If Material Anything Other than "Lead" in Column E,Was Material Ever Previously Lead?],G9611,Table15[Customer-Owned Portion],O9611),Table15[Unique ID],0),0)))</f>
        <v/>
      </c>
      <c r="X9611"/>
    </row>
    <row r="9612" spans="2:24" x14ac:dyDescent="0.25">
      <c r="B9612" s="146"/>
      <c r="C9612" s="31"/>
      <c r="D9612" s="31"/>
      <c r="E9612" s="44"/>
      <c r="F9612" s="43"/>
      <c r="G9612" s="84"/>
      <c r="H9612" s="31"/>
      <c r="I9612" s="31"/>
      <c r="J9612" s="84"/>
      <c r="K9612" s="31"/>
      <c r="L9612" s="31"/>
      <c r="M9612" s="169"/>
      <c r="N9612" s="148"/>
      <c r="O9612" s="106"/>
      <c r="P9612" s="43"/>
      <c r="Q9612" s="31"/>
      <c r="R9612" s="84"/>
      <c r="S9612" s="31"/>
      <c r="T9612" s="31"/>
      <c r="U9612" s="169"/>
      <c r="V9612" s="150"/>
      <c r="W9612" s="141" t="str" cm="1">
        <f t="array" ref="W9612">IF(SUM(LEN(B9612:V9612))=0,"",IF(OR(OR(ISBLANK(F9612),SUM(LEN(C9612),LEN(D9612))=0),AND(NOT(E9612="Unknown"),ISBLANK(J9612)),AND(NOT(O9612="Unknown"),ISBLANK(R9612))),"Missing Information", INDEX(Table15[Entire Service Line Classification], MATCH(SUMIFS(Table15[Unique ID],Table15[System-Owned Portion],E9612,Table15[If Material Anything Other than "Lead" in Column E,Was Material Ever Previously Lead?],G9612,Table15[Customer-Owned Portion],O9612),Table15[Unique ID],0),0)))</f>
        <v/>
      </c>
      <c r="X9612"/>
    </row>
    <row r="9613" spans="2:24" x14ac:dyDescent="0.25">
      <c r="B9613" s="146"/>
      <c r="C9613" s="31"/>
      <c r="D9613" s="31"/>
      <c r="E9613" s="44"/>
      <c r="F9613" s="43"/>
      <c r="G9613" s="84"/>
      <c r="H9613" s="31"/>
      <c r="I9613" s="31"/>
      <c r="J9613" s="84"/>
      <c r="K9613" s="31"/>
      <c r="L9613" s="31"/>
      <c r="M9613" s="169"/>
      <c r="N9613" s="148"/>
      <c r="O9613" s="106"/>
      <c r="P9613" s="43"/>
      <c r="Q9613" s="31"/>
      <c r="R9613" s="84"/>
      <c r="S9613" s="31"/>
      <c r="T9613" s="31"/>
      <c r="U9613" s="169"/>
      <c r="V9613" s="150"/>
      <c r="W9613" s="141" t="str" cm="1">
        <f t="array" ref="W9613">IF(SUM(LEN(B9613:V9613))=0,"",IF(OR(OR(ISBLANK(F9613),SUM(LEN(C9613),LEN(D9613))=0),AND(NOT(E9613="Unknown"),ISBLANK(J9613)),AND(NOT(O9613="Unknown"),ISBLANK(R9613))),"Missing Information", INDEX(Table15[Entire Service Line Classification], MATCH(SUMIFS(Table15[Unique ID],Table15[System-Owned Portion],E9613,Table15[If Material Anything Other than "Lead" in Column E,Was Material Ever Previously Lead?],G9613,Table15[Customer-Owned Portion],O9613),Table15[Unique ID],0),0)))</f>
        <v/>
      </c>
      <c r="X9613"/>
    </row>
    <row r="9614" spans="2:24" x14ac:dyDescent="0.25">
      <c r="B9614" s="146"/>
      <c r="C9614" s="31"/>
      <c r="D9614" s="31"/>
      <c r="E9614" s="44"/>
      <c r="F9614" s="43"/>
      <c r="G9614" s="84"/>
      <c r="H9614" s="31"/>
      <c r="I9614" s="31"/>
      <c r="J9614" s="84"/>
      <c r="K9614" s="31"/>
      <c r="L9614" s="31"/>
      <c r="M9614" s="169"/>
      <c r="N9614" s="148"/>
      <c r="O9614" s="106"/>
      <c r="P9614" s="43"/>
      <c r="Q9614" s="31"/>
      <c r="R9614" s="84"/>
      <c r="S9614" s="31"/>
      <c r="T9614" s="31"/>
      <c r="U9614" s="169"/>
      <c r="V9614" s="150"/>
      <c r="W9614" s="141" t="str" cm="1">
        <f t="array" ref="W9614">IF(SUM(LEN(B9614:V9614))=0,"",IF(OR(OR(ISBLANK(F9614),SUM(LEN(C9614),LEN(D9614))=0),AND(NOT(E9614="Unknown"),ISBLANK(J9614)),AND(NOT(O9614="Unknown"),ISBLANK(R9614))),"Missing Information", INDEX(Table15[Entire Service Line Classification], MATCH(SUMIFS(Table15[Unique ID],Table15[System-Owned Portion],E9614,Table15[If Material Anything Other than "Lead" in Column E,Was Material Ever Previously Lead?],G9614,Table15[Customer-Owned Portion],O9614),Table15[Unique ID],0),0)))</f>
        <v/>
      </c>
      <c r="X9614"/>
    </row>
    <row r="9615" spans="2:24" x14ac:dyDescent="0.25">
      <c r="B9615" s="146"/>
      <c r="C9615" s="31"/>
      <c r="D9615" s="31"/>
      <c r="E9615" s="44"/>
      <c r="F9615" s="43"/>
      <c r="G9615" s="84"/>
      <c r="H9615" s="31"/>
      <c r="I9615" s="31"/>
      <c r="J9615" s="84"/>
      <c r="K9615" s="31"/>
      <c r="L9615" s="31"/>
      <c r="M9615" s="169"/>
      <c r="N9615" s="148"/>
      <c r="O9615" s="106"/>
      <c r="P9615" s="43"/>
      <c r="Q9615" s="31"/>
      <c r="R9615" s="84"/>
      <c r="S9615" s="31"/>
      <c r="T9615" s="31"/>
      <c r="U9615" s="169"/>
      <c r="V9615" s="150"/>
      <c r="W9615" s="141" t="str" cm="1">
        <f t="array" ref="W9615">IF(SUM(LEN(B9615:V9615))=0,"",IF(OR(OR(ISBLANK(F9615),SUM(LEN(C9615),LEN(D9615))=0),AND(NOT(E9615="Unknown"),ISBLANK(J9615)),AND(NOT(O9615="Unknown"),ISBLANK(R9615))),"Missing Information", INDEX(Table15[Entire Service Line Classification], MATCH(SUMIFS(Table15[Unique ID],Table15[System-Owned Portion],E9615,Table15[If Material Anything Other than "Lead" in Column E,Was Material Ever Previously Lead?],G9615,Table15[Customer-Owned Portion],O9615),Table15[Unique ID],0),0)))</f>
        <v/>
      </c>
      <c r="X9615"/>
    </row>
    <row r="9616" spans="2:24" x14ac:dyDescent="0.25">
      <c r="B9616" s="146"/>
      <c r="C9616" s="31"/>
      <c r="D9616" s="31"/>
      <c r="E9616" s="44"/>
      <c r="F9616" s="43"/>
      <c r="G9616" s="84"/>
      <c r="H9616" s="31"/>
      <c r="I9616" s="31"/>
      <c r="J9616" s="84"/>
      <c r="K9616" s="31"/>
      <c r="L9616" s="31"/>
      <c r="M9616" s="169"/>
      <c r="N9616" s="148"/>
      <c r="O9616" s="106"/>
      <c r="P9616" s="43"/>
      <c r="Q9616" s="31"/>
      <c r="R9616" s="84"/>
      <c r="S9616" s="31"/>
      <c r="T9616" s="31"/>
      <c r="U9616" s="169"/>
      <c r="V9616" s="150"/>
      <c r="W9616" s="141" t="str" cm="1">
        <f t="array" ref="W9616">IF(SUM(LEN(B9616:V9616))=0,"",IF(OR(OR(ISBLANK(F9616),SUM(LEN(C9616),LEN(D9616))=0),AND(NOT(E9616="Unknown"),ISBLANK(J9616)),AND(NOT(O9616="Unknown"),ISBLANK(R9616))),"Missing Information", INDEX(Table15[Entire Service Line Classification], MATCH(SUMIFS(Table15[Unique ID],Table15[System-Owned Portion],E9616,Table15[If Material Anything Other than "Lead" in Column E,Was Material Ever Previously Lead?],G9616,Table15[Customer-Owned Portion],O9616),Table15[Unique ID],0),0)))</f>
        <v/>
      </c>
      <c r="X9616"/>
    </row>
    <row r="9617" spans="2:24" x14ac:dyDescent="0.25">
      <c r="B9617" s="146"/>
      <c r="C9617" s="31"/>
      <c r="D9617" s="31"/>
      <c r="E9617" s="44"/>
      <c r="F9617" s="43"/>
      <c r="G9617" s="84"/>
      <c r="H9617" s="31"/>
      <c r="I9617" s="31"/>
      <c r="J9617" s="84"/>
      <c r="K9617" s="31"/>
      <c r="L9617" s="31"/>
      <c r="M9617" s="169"/>
      <c r="N9617" s="148"/>
      <c r="O9617" s="106"/>
      <c r="P9617" s="43"/>
      <c r="Q9617" s="31"/>
      <c r="R9617" s="84"/>
      <c r="S9617" s="31"/>
      <c r="T9617" s="31"/>
      <c r="U9617" s="169"/>
      <c r="V9617" s="150"/>
      <c r="W9617" s="141" t="str" cm="1">
        <f t="array" ref="W9617">IF(SUM(LEN(B9617:V9617))=0,"",IF(OR(OR(ISBLANK(F9617),SUM(LEN(C9617),LEN(D9617))=0),AND(NOT(E9617="Unknown"),ISBLANK(J9617)),AND(NOT(O9617="Unknown"),ISBLANK(R9617))),"Missing Information", INDEX(Table15[Entire Service Line Classification], MATCH(SUMIFS(Table15[Unique ID],Table15[System-Owned Portion],E9617,Table15[If Material Anything Other than "Lead" in Column E,Was Material Ever Previously Lead?],G9617,Table15[Customer-Owned Portion],O9617),Table15[Unique ID],0),0)))</f>
        <v/>
      </c>
      <c r="X9617"/>
    </row>
    <row r="9618" spans="2:24" x14ac:dyDescent="0.25">
      <c r="B9618" s="146"/>
      <c r="C9618" s="31"/>
      <c r="D9618" s="31"/>
      <c r="E9618" s="44"/>
      <c r="F9618" s="43"/>
      <c r="G9618" s="84"/>
      <c r="H9618" s="31"/>
      <c r="I9618" s="31"/>
      <c r="J9618" s="84"/>
      <c r="K9618" s="31"/>
      <c r="L9618" s="31"/>
      <c r="M9618" s="169"/>
      <c r="N9618" s="148"/>
      <c r="O9618" s="106"/>
      <c r="P9618" s="43"/>
      <c r="Q9618" s="31"/>
      <c r="R9618" s="84"/>
      <c r="S9618" s="31"/>
      <c r="T9618" s="31"/>
      <c r="U9618" s="169"/>
      <c r="V9618" s="150"/>
      <c r="W9618" s="141" t="str" cm="1">
        <f t="array" ref="W9618">IF(SUM(LEN(B9618:V9618))=0,"",IF(OR(OR(ISBLANK(F9618),SUM(LEN(C9618),LEN(D9618))=0),AND(NOT(E9618="Unknown"),ISBLANK(J9618)),AND(NOT(O9618="Unknown"),ISBLANK(R9618))),"Missing Information", INDEX(Table15[Entire Service Line Classification], MATCH(SUMIFS(Table15[Unique ID],Table15[System-Owned Portion],E9618,Table15[If Material Anything Other than "Lead" in Column E,Was Material Ever Previously Lead?],G9618,Table15[Customer-Owned Portion],O9618),Table15[Unique ID],0),0)))</f>
        <v/>
      </c>
      <c r="X9618"/>
    </row>
    <row r="9619" spans="2:24" x14ac:dyDescent="0.25">
      <c r="B9619" s="146"/>
      <c r="C9619" s="31"/>
      <c r="D9619" s="31"/>
      <c r="E9619" s="44"/>
      <c r="F9619" s="43"/>
      <c r="G9619" s="84"/>
      <c r="H9619" s="31"/>
      <c r="I9619" s="31"/>
      <c r="J9619" s="84"/>
      <c r="K9619" s="31"/>
      <c r="L9619" s="31"/>
      <c r="M9619" s="169"/>
      <c r="N9619" s="148"/>
      <c r="O9619" s="106"/>
      <c r="P9619" s="43"/>
      <c r="Q9619" s="31"/>
      <c r="R9619" s="84"/>
      <c r="S9619" s="31"/>
      <c r="T9619" s="31"/>
      <c r="U9619" s="169"/>
      <c r="V9619" s="150"/>
      <c r="W9619" s="141" t="str" cm="1">
        <f t="array" ref="W9619">IF(SUM(LEN(B9619:V9619))=0,"",IF(OR(OR(ISBLANK(F9619),SUM(LEN(C9619),LEN(D9619))=0),AND(NOT(E9619="Unknown"),ISBLANK(J9619)),AND(NOT(O9619="Unknown"),ISBLANK(R9619))),"Missing Information", INDEX(Table15[Entire Service Line Classification], MATCH(SUMIFS(Table15[Unique ID],Table15[System-Owned Portion],E9619,Table15[If Material Anything Other than "Lead" in Column E,Was Material Ever Previously Lead?],G9619,Table15[Customer-Owned Portion],O9619),Table15[Unique ID],0),0)))</f>
        <v/>
      </c>
      <c r="X9619"/>
    </row>
    <row r="9620" spans="2:24" x14ac:dyDescent="0.25">
      <c r="B9620" s="146"/>
      <c r="C9620" s="31"/>
      <c r="D9620" s="31"/>
      <c r="E9620" s="44"/>
      <c r="F9620" s="43"/>
      <c r="G9620" s="84"/>
      <c r="H9620" s="31"/>
      <c r="I9620" s="31"/>
      <c r="J9620" s="84"/>
      <c r="K9620" s="31"/>
      <c r="L9620" s="31"/>
      <c r="M9620" s="169"/>
      <c r="N9620" s="148"/>
      <c r="O9620" s="106"/>
      <c r="P9620" s="43"/>
      <c r="Q9620" s="31"/>
      <c r="R9620" s="84"/>
      <c r="S9620" s="31"/>
      <c r="T9620" s="31"/>
      <c r="U9620" s="169"/>
      <c r="V9620" s="150"/>
      <c r="W9620" s="141" t="str" cm="1">
        <f t="array" ref="W9620">IF(SUM(LEN(B9620:V9620))=0,"",IF(OR(OR(ISBLANK(F9620),SUM(LEN(C9620),LEN(D9620))=0),AND(NOT(E9620="Unknown"),ISBLANK(J9620)),AND(NOT(O9620="Unknown"),ISBLANK(R9620))),"Missing Information", INDEX(Table15[Entire Service Line Classification], MATCH(SUMIFS(Table15[Unique ID],Table15[System-Owned Portion],E9620,Table15[If Material Anything Other than "Lead" in Column E,Was Material Ever Previously Lead?],G9620,Table15[Customer-Owned Portion],O9620),Table15[Unique ID],0),0)))</f>
        <v/>
      </c>
      <c r="X9620"/>
    </row>
    <row r="9621" spans="2:24" x14ac:dyDescent="0.25">
      <c r="B9621" s="146"/>
      <c r="C9621" s="31"/>
      <c r="D9621" s="31"/>
      <c r="E9621" s="44"/>
      <c r="F9621" s="43"/>
      <c r="G9621" s="84"/>
      <c r="H9621" s="31"/>
      <c r="I9621" s="31"/>
      <c r="J9621" s="84"/>
      <c r="K9621" s="31"/>
      <c r="L9621" s="31"/>
      <c r="M9621" s="169"/>
      <c r="N9621" s="148"/>
      <c r="O9621" s="106"/>
      <c r="P9621" s="43"/>
      <c r="Q9621" s="31"/>
      <c r="R9621" s="84"/>
      <c r="S9621" s="31"/>
      <c r="T9621" s="31"/>
      <c r="U9621" s="169"/>
      <c r="V9621" s="150"/>
      <c r="W9621" s="141" t="str" cm="1">
        <f t="array" ref="W9621">IF(SUM(LEN(B9621:V9621))=0,"",IF(OR(OR(ISBLANK(F9621),SUM(LEN(C9621),LEN(D9621))=0),AND(NOT(E9621="Unknown"),ISBLANK(J9621)),AND(NOT(O9621="Unknown"),ISBLANK(R9621))),"Missing Information", INDEX(Table15[Entire Service Line Classification], MATCH(SUMIFS(Table15[Unique ID],Table15[System-Owned Portion],E9621,Table15[If Material Anything Other than "Lead" in Column E,Was Material Ever Previously Lead?],G9621,Table15[Customer-Owned Portion],O9621),Table15[Unique ID],0),0)))</f>
        <v/>
      </c>
      <c r="X9621"/>
    </row>
    <row r="9622" spans="2:24" x14ac:dyDescent="0.25">
      <c r="B9622" s="146"/>
      <c r="C9622" s="31"/>
      <c r="D9622" s="31"/>
      <c r="E9622" s="44"/>
      <c r="F9622" s="43"/>
      <c r="G9622" s="84"/>
      <c r="H9622" s="31"/>
      <c r="I9622" s="31"/>
      <c r="J9622" s="84"/>
      <c r="K9622" s="31"/>
      <c r="L9622" s="31"/>
      <c r="M9622" s="169"/>
      <c r="N9622" s="148"/>
      <c r="O9622" s="106"/>
      <c r="P9622" s="43"/>
      <c r="Q9622" s="31"/>
      <c r="R9622" s="84"/>
      <c r="S9622" s="31"/>
      <c r="T9622" s="31"/>
      <c r="U9622" s="169"/>
      <c r="V9622" s="150"/>
      <c r="W9622" s="141" t="str" cm="1">
        <f t="array" ref="W9622">IF(SUM(LEN(B9622:V9622))=0,"",IF(OR(OR(ISBLANK(F9622),SUM(LEN(C9622),LEN(D9622))=0),AND(NOT(E9622="Unknown"),ISBLANK(J9622)),AND(NOT(O9622="Unknown"),ISBLANK(R9622))),"Missing Information", INDEX(Table15[Entire Service Line Classification], MATCH(SUMIFS(Table15[Unique ID],Table15[System-Owned Portion],E9622,Table15[If Material Anything Other than "Lead" in Column E,Was Material Ever Previously Lead?],G9622,Table15[Customer-Owned Portion],O9622),Table15[Unique ID],0),0)))</f>
        <v/>
      </c>
      <c r="X9622"/>
    </row>
    <row r="9623" spans="2:24" x14ac:dyDescent="0.25">
      <c r="B9623" s="146"/>
      <c r="C9623" s="31"/>
      <c r="D9623" s="31"/>
      <c r="E9623" s="44"/>
      <c r="F9623" s="43"/>
      <c r="G9623" s="84"/>
      <c r="H9623" s="31"/>
      <c r="I9623" s="31"/>
      <c r="J9623" s="84"/>
      <c r="K9623" s="31"/>
      <c r="L9623" s="31"/>
      <c r="M9623" s="169"/>
      <c r="N9623" s="148"/>
      <c r="O9623" s="106"/>
      <c r="P9623" s="43"/>
      <c r="Q9623" s="31"/>
      <c r="R9623" s="84"/>
      <c r="S9623" s="31"/>
      <c r="T9623" s="31"/>
      <c r="U9623" s="169"/>
      <c r="V9623" s="150"/>
      <c r="W9623" s="141" t="str" cm="1">
        <f t="array" ref="W9623">IF(SUM(LEN(B9623:V9623))=0,"",IF(OR(OR(ISBLANK(F9623),SUM(LEN(C9623),LEN(D9623))=0),AND(NOT(E9623="Unknown"),ISBLANK(J9623)),AND(NOT(O9623="Unknown"),ISBLANK(R9623))),"Missing Information", INDEX(Table15[Entire Service Line Classification], MATCH(SUMIFS(Table15[Unique ID],Table15[System-Owned Portion],E9623,Table15[If Material Anything Other than "Lead" in Column E,Was Material Ever Previously Lead?],G9623,Table15[Customer-Owned Portion],O9623),Table15[Unique ID],0),0)))</f>
        <v/>
      </c>
      <c r="X9623"/>
    </row>
    <row r="9624" spans="2:24" x14ac:dyDescent="0.25">
      <c r="B9624" s="146"/>
      <c r="C9624" s="31"/>
      <c r="D9624" s="31"/>
      <c r="E9624" s="44"/>
      <c r="F9624" s="43"/>
      <c r="G9624" s="84"/>
      <c r="H9624" s="31"/>
      <c r="I9624" s="31"/>
      <c r="J9624" s="84"/>
      <c r="K9624" s="31"/>
      <c r="L9624" s="31"/>
      <c r="M9624" s="169"/>
      <c r="N9624" s="148"/>
      <c r="O9624" s="106"/>
      <c r="P9624" s="43"/>
      <c r="Q9624" s="31"/>
      <c r="R9624" s="84"/>
      <c r="S9624" s="31"/>
      <c r="T9624" s="31"/>
      <c r="U9624" s="169"/>
      <c r="V9624" s="150"/>
      <c r="W9624" s="141" t="str" cm="1">
        <f t="array" ref="W9624">IF(SUM(LEN(B9624:V9624))=0,"",IF(OR(OR(ISBLANK(F9624),SUM(LEN(C9624),LEN(D9624))=0),AND(NOT(E9624="Unknown"),ISBLANK(J9624)),AND(NOT(O9624="Unknown"),ISBLANK(R9624))),"Missing Information", INDEX(Table15[Entire Service Line Classification], MATCH(SUMIFS(Table15[Unique ID],Table15[System-Owned Portion],E9624,Table15[If Material Anything Other than "Lead" in Column E,Was Material Ever Previously Lead?],G9624,Table15[Customer-Owned Portion],O9624),Table15[Unique ID],0),0)))</f>
        <v/>
      </c>
      <c r="X9624"/>
    </row>
    <row r="9625" spans="2:24" x14ac:dyDescent="0.25">
      <c r="B9625" s="146"/>
      <c r="C9625" s="31"/>
      <c r="D9625" s="31"/>
      <c r="E9625" s="44"/>
      <c r="F9625" s="43"/>
      <c r="G9625" s="84"/>
      <c r="H9625" s="31"/>
      <c r="I9625" s="31"/>
      <c r="J9625" s="84"/>
      <c r="K9625" s="31"/>
      <c r="L9625" s="31"/>
      <c r="M9625" s="169"/>
      <c r="N9625" s="148"/>
      <c r="O9625" s="106"/>
      <c r="P9625" s="43"/>
      <c r="Q9625" s="31"/>
      <c r="R9625" s="84"/>
      <c r="S9625" s="31"/>
      <c r="T9625" s="31"/>
      <c r="U9625" s="169"/>
      <c r="V9625" s="150"/>
      <c r="W9625" s="141" t="str" cm="1">
        <f t="array" ref="W9625">IF(SUM(LEN(B9625:V9625))=0,"",IF(OR(OR(ISBLANK(F9625),SUM(LEN(C9625),LEN(D9625))=0),AND(NOT(E9625="Unknown"),ISBLANK(J9625)),AND(NOT(O9625="Unknown"),ISBLANK(R9625))),"Missing Information", INDEX(Table15[Entire Service Line Classification], MATCH(SUMIFS(Table15[Unique ID],Table15[System-Owned Portion],E9625,Table15[If Material Anything Other than "Lead" in Column E,Was Material Ever Previously Lead?],G9625,Table15[Customer-Owned Portion],O9625),Table15[Unique ID],0),0)))</f>
        <v/>
      </c>
      <c r="X9625"/>
    </row>
    <row r="9626" spans="2:24" x14ac:dyDescent="0.25">
      <c r="B9626" s="146"/>
      <c r="C9626" s="31"/>
      <c r="D9626" s="31"/>
      <c r="E9626" s="44"/>
      <c r="F9626" s="43"/>
      <c r="G9626" s="84"/>
      <c r="H9626" s="31"/>
      <c r="I9626" s="31"/>
      <c r="J9626" s="84"/>
      <c r="K9626" s="31"/>
      <c r="L9626" s="31"/>
      <c r="M9626" s="169"/>
      <c r="N9626" s="148"/>
      <c r="O9626" s="106"/>
      <c r="P9626" s="43"/>
      <c r="Q9626" s="31"/>
      <c r="R9626" s="84"/>
      <c r="S9626" s="31"/>
      <c r="T9626" s="31"/>
      <c r="U9626" s="169"/>
      <c r="V9626" s="150"/>
      <c r="W9626" s="141" t="str" cm="1">
        <f t="array" ref="W9626">IF(SUM(LEN(B9626:V9626))=0,"",IF(OR(OR(ISBLANK(F9626),SUM(LEN(C9626),LEN(D9626))=0),AND(NOT(E9626="Unknown"),ISBLANK(J9626)),AND(NOT(O9626="Unknown"),ISBLANK(R9626))),"Missing Information", INDEX(Table15[Entire Service Line Classification], MATCH(SUMIFS(Table15[Unique ID],Table15[System-Owned Portion],E9626,Table15[If Material Anything Other than "Lead" in Column E,Was Material Ever Previously Lead?],G9626,Table15[Customer-Owned Portion],O9626),Table15[Unique ID],0),0)))</f>
        <v/>
      </c>
      <c r="X9626"/>
    </row>
    <row r="9627" spans="2:24" x14ac:dyDescent="0.25">
      <c r="B9627" s="146"/>
      <c r="C9627" s="31"/>
      <c r="D9627" s="31"/>
      <c r="E9627" s="44"/>
      <c r="F9627" s="43"/>
      <c r="G9627" s="84"/>
      <c r="H9627" s="31"/>
      <c r="I9627" s="31"/>
      <c r="J9627" s="84"/>
      <c r="K9627" s="31"/>
      <c r="L9627" s="31"/>
      <c r="M9627" s="169"/>
      <c r="N9627" s="148"/>
      <c r="O9627" s="106"/>
      <c r="P9627" s="43"/>
      <c r="Q9627" s="31"/>
      <c r="R9627" s="84"/>
      <c r="S9627" s="31"/>
      <c r="T9627" s="31"/>
      <c r="U9627" s="169"/>
      <c r="V9627" s="150"/>
      <c r="W9627" s="141" t="str" cm="1">
        <f t="array" ref="W9627">IF(SUM(LEN(B9627:V9627))=0,"",IF(OR(OR(ISBLANK(F9627),SUM(LEN(C9627),LEN(D9627))=0),AND(NOT(E9627="Unknown"),ISBLANK(J9627)),AND(NOT(O9627="Unknown"),ISBLANK(R9627))),"Missing Information", INDEX(Table15[Entire Service Line Classification], MATCH(SUMIFS(Table15[Unique ID],Table15[System-Owned Portion],E9627,Table15[If Material Anything Other than "Lead" in Column E,Was Material Ever Previously Lead?],G9627,Table15[Customer-Owned Portion],O9627),Table15[Unique ID],0),0)))</f>
        <v/>
      </c>
      <c r="X9627"/>
    </row>
    <row r="9628" spans="2:24" x14ac:dyDescent="0.25">
      <c r="B9628" s="146"/>
      <c r="C9628" s="31"/>
      <c r="D9628" s="31"/>
      <c r="E9628" s="44"/>
      <c r="F9628" s="43"/>
      <c r="G9628" s="84"/>
      <c r="H9628" s="31"/>
      <c r="I9628" s="31"/>
      <c r="J9628" s="84"/>
      <c r="K9628" s="31"/>
      <c r="L9628" s="31"/>
      <c r="M9628" s="169"/>
      <c r="N9628" s="148"/>
      <c r="O9628" s="106"/>
      <c r="P9628" s="43"/>
      <c r="Q9628" s="31"/>
      <c r="R9628" s="84"/>
      <c r="S9628" s="31"/>
      <c r="T9628" s="31"/>
      <c r="U9628" s="169"/>
      <c r="V9628" s="150"/>
      <c r="W9628" s="141" t="str" cm="1">
        <f t="array" ref="W9628">IF(SUM(LEN(B9628:V9628))=0,"",IF(OR(OR(ISBLANK(F9628),SUM(LEN(C9628),LEN(D9628))=0),AND(NOT(E9628="Unknown"),ISBLANK(J9628)),AND(NOT(O9628="Unknown"),ISBLANK(R9628))),"Missing Information", INDEX(Table15[Entire Service Line Classification], MATCH(SUMIFS(Table15[Unique ID],Table15[System-Owned Portion],E9628,Table15[If Material Anything Other than "Lead" in Column E,Was Material Ever Previously Lead?],G9628,Table15[Customer-Owned Portion],O9628),Table15[Unique ID],0),0)))</f>
        <v/>
      </c>
      <c r="X9628"/>
    </row>
    <row r="9629" spans="2:24" x14ac:dyDescent="0.25">
      <c r="B9629" s="146"/>
      <c r="C9629" s="31"/>
      <c r="D9629" s="31"/>
      <c r="E9629" s="44"/>
      <c r="F9629" s="43"/>
      <c r="G9629" s="84"/>
      <c r="H9629" s="31"/>
      <c r="I9629" s="31"/>
      <c r="J9629" s="84"/>
      <c r="K9629" s="31"/>
      <c r="L9629" s="31"/>
      <c r="M9629" s="169"/>
      <c r="N9629" s="148"/>
      <c r="O9629" s="106"/>
      <c r="P9629" s="43"/>
      <c r="Q9629" s="31"/>
      <c r="R9629" s="84"/>
      <c r="S9629" s="31"/>
      <c r="T9629" s="31"/>
      <c r="U9629" s="169"/>
      <c r="V9629" s="150"/>
      <c r="W9629" s="141" t="str" cm="1">
        <f t="array" ref="W9629">IF(SUM(LEN(B9629:V9629))=0,"",IF(OR(OR(ISBLANK(F9629),SUM(LEN(C9629),LEN(D9629))=0),AND(NOT(E9629="Unknown"),ISBLANK(J9629)),AND(NOT(O9629="Unknown"),ISBLANK(R9629))),"Missing Information", INDEX(Table15[Entire Service Line Classification], MATCH(SUMIFS(Table15[Unique ID],Table15[System-Owned Portion],E9629,Table15[If Material Anything Other than "Lead" in Column E,Was Material Ever Previously Lead?],G9629,Table15[Customer-Owned Portion],O9629),Table15[Unique ID],0),0)))</f>
        <v/>
      </c>
      <c r="X9629"/>
    </row>
    <row r="9630" spans="2:24" x14ac:dyDescent="0.25">
      <c r="B9630" s="146"/>
      <c r="C9630" s="31"/>
      <c r="D9630" s="31"/>
      <c r="E9630" s="44"/>
      <c r="F9630" s="43"/>
      <c r="G9630" s="84"/>
      <c r="H9630" s="31"/>
      <c r="I9630" s="31"/>
      <c r="J9630" s="84"/>
      <c r="K9630" s="31"/>
      <c r="L9630" s="31"/>
      <c r="M9630" s="169"/>
      <c r="N9630" s="148"/>
      <c r="O9630" s="106"/>
      <c r="P9630" s="43"/>
      <c r="Q9630" s="31"/>
      <c r="R9630" s="84"/>
      <c r="S9630" s="31"/>
      <c r="T9630" s="31"/>
      <c r="U9630" s="169"/>
      <c r="V9630" s="150"/>
      <c r="W9630" s="141" t="str" cm="1">
        <f t="array" ref="W9630">IF(SUM(LEN(B9630:V9630))=0,"",IF(OR(OR(ISBLANK(F9630),SUM(LEN(C9630),LEN(D9630))=0),AND(NOT(E9630="Unknown"),ISBLANK(J9630)),AND(NOT(O9630="Unknown"),ISBLANK(R9630))),"Missing Information", INDEX(Table15[Entire Service Line Classification], MATCH(SUMIFS(Table15[Unique ID],Table15[System-Owned Portion],E9630,Table15[If Material Anything Other than "Lead" in Column E,Was Material Ever Previously Lead?],G9630,Table15[Customer-Owned Portion],O9630),Table15[Unique ID],0),0)))</f>
        <v/>
      </c>
      <c r="X9630"/>
    </row>
    <row r="9631" spans="2:24" x14ac:dyDescent="0.25">
      <c r="B9631" s="146"/>
      <c r="C9631" s="31"/>
      <c r="D9631" s="31"/>
      <c r="E9631" s="44"/>
      <c r="F9631" s="43"/>
      <c r="G9631" s="84"/>
      <c r="H9631" s="31"/>
      <c r="I9631" s="31"/>
      <c r="J9631" s="84"/>
      <c r="K9631" s="31"/>
      <c r="L9631" s="31"/>
      <c r="M9631" s="169"/>
      <c r="N9631" s="148"/>
      <c r="O9631" s="106"/>
      <c r="P9631" s="43"/>
      <c r="Q9631" s="31"/>
      <c r="R9631" s="84"/>
      <c r="S9631" s="31"/>
      <c r="T9631" s="31"/>
      <c r="U9631" s="169"/>
      <c r="V9631" s="150"/>
      <c r="W9631" s="141" t="str" cm="1">
        <f t="array" ref="W9631">IF(SUM(LEN(B9631:V9631))=0,"",IF(OR(OR(ISBLANK(F9631),SUM(LEN(C9631),LEN(D9631))=0),AND(NOT(E9631="Unknown"),ISBLANK(J9631)),AND(NOT(O9631="Unknown"),ISBLANK(R9631))),"Missing Information", INDEX(Table15[Entire Service Line Classification], MATCH(SUMIFS(Table15[Unique ID],Table15[System-Owned Portion],E9631,Table15[If Material Anything Other than "Lead" in Column E,Was Material Ever Previously Lead?],G9631,Table15[Customer-Owned Portion],O9631),Table15[Unique ID],0),0)))</f>
        <v/>
      </c>
      <c r="X9631"/>
    </row>
    <row r="9632" spans="2:24" x14ac:dyDescent="0.25">
      <c r="B9632" s="146"/>
      <c r="C9632" s="31"/>
      <c r="D9632" s="31"/>
      <c r="E9632" s="44"/>
      <c r="F9632" s="43"/>
      <c r="G9632" s="84"/>
      <c r="H9632" s="31"/>
      <c r="I9632" s="31"/>
      <c r="J9632" s="84"/>
      <c r="K9632" s="31"/>
      <c r="L9632" s="31"/>
      <c r="M9632" s="169"/>
      <c r="N9632" s="148"/>
      <c r="O9632" s="106"/>
      <c r="P9632" s="43"/>
      <c r="Q9632" s="31"/>
      <c r="R9632" s="84"/>
      <c r="S9632" s="31"/>
      <c r="T9632" s="31"/>
      <c r="U9632" s="169"/>
      <c r="V9632" s="150"/>
      <c r="W9632" s="141" t="str" cm="1">
        <f t="array" ref="W9632">IF(SUM(LEN(B9632:V9632))=0,"",IF(OR(OR(ISBLANK(F9632),SUM(LEN(C9632),LEN(D9632))=0),AND(NOT(E9632="Unknown"),ISBLANK(J9632)),AND(NOT(O9632="Unknown"),ISBLANK(R9632))),"Missing Information", INDEX(Table15[Entire Service Line Classification], MATCH(SUMIFS(Table15[Unique ID],Table15[System-Owned Portion],E9632,Table15[If Material Anything Other than "Lead" in Column E,Was Material Ever Previously Lead?],G9632,Table15[Customer-Owned Portion],O9632),Table15[Unique ID],0),0)))</f>
        <v/>
      </c>
      <c r="X9632"/>
    </row>
    <row r="9633" spans="2:24" x14ac:dyDescent="0.25">
      <c r="B9633" s="146"/>
      <c r="C9633" s="31"/>
      <c r="D9633" s="31"/>
      <c r="E9633" s="44"/>
      <c r="F9633" s="43"/>
      <c r="G9633" s="84"/>
      <c r="H9633" s="31"/>
      <c r="I9633" s="31"/>
      <c r="J9633" s="84"/>
      <c r="K9633" s="31"/>
      <c r="L9633" s="31"/>
      <c r="M9633" s="169"/>
      <c r="N9633" s="148"/>
      <c r="O9633" s="106"/>
      <c r="P9633" s="43"/>
      <c r="Q9633" s="31"/>
      <c r="R9633" s="84"/>
      <c r="S9633" s="31"/>
      <c r="T9633" s="31"/>
      <c r="U9633" s="169"/>
      <c r="V9633" s="150"/>
      <c r="W9633" s="141" t="str" cm="1">
        <f t="array" ref="W9633">IF(SUM(LEN(B9633:V9633))=0,"",IF(OR(OR(ISBLANK(F9633),SUM(LEN(C9633),LEN(D9633))=0),AND(NOT(E9633="Unknown"),ISBLANK(J9633)),AND(NOT(O9633="Unknown"),ISBLANK(R9633))),"Missing Information", INDEX(Table15[Entire Service Line Classification], MATCH(SUMIFS(Table15[Unique ID],Table15[System-Owned Portion],E9633,Table15[If Material Anything Other than "Lead" in Column E,Was Material Ever Previously Lead?],G9633,Table15[Customer-Owned Portion],O9633),Table15[Unique ID],0),0)))</f>
        <v/>
      </c>
      <c r="X9633"/>
    </row>
    <row r="9634" spans="2:24" x14ac:dyDescent="0.25">
      <c r="B9634" s="146"/>
      <c r="C9634" s="31"/>
      <c r="D9634" s="31"/>
      <c r="E9634" s="44"/>
      <c r="F9634" s="43"/>
      <c r="G9634" s="84"/>
      <c r="H9634" s="31"/>
      <c r="I9634" s="31"/>
      <c r="J9634" s="84"/>
      <c r="K9634" s="31"/>
      <c r="L9634" s="31"/>
      <c r="M9634" s="169"/>
      <c r="N9634" s="148"/>
      <c r="O9634" s="106"/>
      <c r="P9634" s="43"/>
      <c r="Q9634" s="31"/>
      <c r="R9634" s="84"/>
      <c r="S9634" s="31"/>
      <c r="T9634" s="31"/>
      <c r="U9634" s="169"/>
      <c r="V9634" s="150"/>
      <c r="W9634" s="141" t="str" cm="1">
        <f t="array" ref="W9634">IF(SUM(LEN(B9634:V9634))=0,"",IF(OR(OR(ISBLANK(F9634),SUM(LEN(C9634),LEN(D9634))=0),AND(NOT(E9634="Unknown"),ISBLANK(J9634)),AND(NOT(O9634="Unknown"),ISBLANK(R9634))),"Missing Information", INDEX(Table15[Entire Service Line Classification], MATCH(SUMIFS(Table15[Unique ID],Table15[System-Owned Portion],E9634,Table15[If Material Anything Other than "Lead" in Column E,Was Material Ever Previously Lead?],G9634,Table15[Customer-Owned Portion],O9634),Table15[Unique ID],0),0)))</f>
        <v/>
      </c>
      <c r="X9634"/>
    </row>
    <row r="9635" spans="2:24" x14ac:dyDescent="0.25">
      <c r="B9635" s="146"/>
      <c r="C9635" s="31"/>
      <c r="D9635" s="31"/>
      <c r="E9635" s="44"/>
      <c r="F9635" s="43"/>
      <c r="G9635" s="84"/>
      <c r="H9635" s="31"/>
      <c r="I9635" s="31"/>
      <c r="J9635" s="84"/>
      <c r="K9635" s="31"/>
      <c r="L9635" s="31"/>
      <c r="M9635" s="169"/>
      <c r="N9635" s="148"/>
      <c r="O9635" s="106"/>
      <c r="P9635" s="43"/>
      <c r="Q9635" s="31"/>
      <c r="R9635" s="84"/>
      <c r="S9635" s="31"/>
      <c r="T9635" s="31"/>
      <c r="U9635" s="169"/>
      <c r="V9635" s="150"/>
      <c r="W9635" s="141" t="str" cm="1">
        <f t="array" ref="W9635">IF(SUM(LEN(B9635:V9635))=0,"",IF(OR(OR(ISBLANK(F9635),SUM(LEN(C9635),LEN(D9635))=0),AND(NOT(E9635="Unknown"),ISBLANK(J9635)),AND(NOT(O9635="Unknown"),ISBLANK(R9635))),"Missing Information", INDEX(Table15[Entire Service Line Classification], MATCH(SUMIFS(Table15[Unique ID],Table15[System-Owned Portion],E9635,Table15[If Material Anything Other than "Lead" in Column E,Was Material Ever Previously Lead?],G9635,Table15[Customer-Owned Portion],O9635),Table15[Unique ID],0),0)))</f>
        <v/>
      </c>
      <c r="X9635"/>
    </row>
    <row r="9636" spans="2:24" x14ac:dyDescent="0.25">
      <c r="B9636" s="146"/>
      <c r="C9636" s="31"/>
      <c r="D9636" s="31"/>
      <c r="E9636" s="44"/>
      <c r="F9636" s="43"/>
      <c r="G9636" s="84"/>
      <c r="H9636" s="31"/>
      <c r="I9636" s="31"/>
      <c r="J9636" s="84"/>
      <c r="K9636" s="31"/>
      <c r="L9636" s="31"/>
      <c r="M9636" s="169"/>
      <c r="N9636" s="148"/>
      <c r="O9636" s="106"/>
      <c r="P9636" s="43"/>
      <c r="Q9636" s="31"/>
      <c r="R9636" s="84"/>
      <c r="S9636" s="31"/>
      <c r="T9636" s="31"/>
      <c r="U9636" s="169"/>
      <c r="V9636" s="150"/>
      <c r="W9636" s="141" t="str" cm="1">
        <f t="array" ref="W9636">IF(SUM(LEN(B9636:V9636))=0,"",IF(OR(OR(ISBLANK(F9636),SUM(LEN(C9636),LEN(D9636))=0),AND(NOT(E9636="Unknown"),ISBLANK(J9636)),AND(NOT(O9636="Unknown"),ISBLANK(R9636))),"Missing Information", INDEX(Table15[Entire Service Line Classification], MATCH(SUMIFS(Table15[Unique ID],Table15[System-Owned Portion],E9636,Table15[If Material Anything Other than "Lead" in Column E,Was Material Ever Previously Lead?],G9636,Table15[Customer-Owned Portion],O9636),Table15[Unique ID],0),0)))</f>
        <v/>
      </c>
      <c r="X9636"/>
    </row>
    <row r="9637" spans="2:24" x14ac:dyDescent="0.25">
      <c r="B9637" s="146"/>
      <c r="C9637" s="31"/>
      <c r="D9637" s="31"/>
      <c r="E9637" s="44"/>
      <c r="F9637" s="43"/>
      <c r="G9637" s="84"/>
      <c r="H9637" s="31"/>
      <c r="I9637" s="31"/>
      <c r="J9637" s="84"/>
      <c r="K9637" s="31"/>
      <c r="L9637" s="31"/>
      <c r="M9637" s="169"/>
      <c r="N9637" s="148"/>
      <c r="O9637" s="106"/>
      <c r="P9637" s="43"/>
      <c r="Q9637" s="31"/>
      <c r="R9637" s="84"/>
      <c r="S9637" s="31"/>
      <c r="T9637" s="31"/>
      <c r="U9637" s="169"/>
      <c r="V9637" s="150"/>
      <c r="W9637" s="141" t="str" cm="1">
        <f t="array" ref="W9637">IF(SUM(LEN(B9637:V9637))=0,"",IF(OR(OR(ISBLANK(F9637),SUM(LEN(C9637),LEN(D9637))=0),AND(NOT(E9637="Unknown"),ISBLANK(J9637)),AND(NOT(O9637="Unknown"),ISBLANK(R9637))),"Missing Information", INDEX(Table15[Entire Service Line Classification], MATCH(SUMIFS(Table15[Unique ID],Table15[System-Owned Portion],E9637,Table15[If Material Anything Other than "Lead" in Column E,Was Material Ever Previously Lead?],G9637,Table15[Customer-Owned Portion],O9637),Table15[Unique ID],0),0)))</f>
        <v/>
      </c>
      <c r="X9637"/>
    </row>
    <row r="9638" spans="2:24" x14ac:dyDescent="0.25">
      <c r="B9638" s="146"/>
      <c r="C9638" s="31"/>
      <c r="D9638" s="31"/>
      <c r="E9638" s="44"/>
      <c r="F9638" s="43"/>
      <c r="G9638" s="84"/>
      <c r="H9638" s="31"/>
      <c r="I9638" s="31"/>
      <c r="J9638" s="84"/>
      <c r="K9638" s="31"/>
      <c r="L9638" s="31"/>
      <c r="M9638" s="169"/>
      <c r="N9638" s="148"/>
      <c r="O9638" s="106"/>
      <c r="P9638" s="43"/>
      <c r="Q9638" s="31"/>
      <c r="R9638" s="84"/>
      <c r="S9638" s="31"/>
      <c r="T9638" s="31"/>
      <c r="U9638" s="169"/>
      <c r="V9638" s="150"/>
      <c r="W9638" s="141" t="str" cm="1">
        <f t="array" ref="W9638">IF(SUM(LEN(B9638:V9638))=0,"",IF(OR(OR(ISBLANK(F9638),SUM(LEN(C9638),LEN(D9638))=0),AND(NOT(E9638="Unknown"),ISBLANK(J9638)),AND(NOT(O9638="Unknown"),ISBLANK(R9638))),"Missing Information", INDEX(Table15[Entire Service Line Classification], MATCH(SUMIFS(Table15[Unique ID],Table15[System-Owned Portion],E9638,Table15[If Material Anything Other than "Lead" in Column E,Was Material Ever Previously Lead?],G9638,Table15[Customer-Owned Portion],O9638),Table15[Unique ID],0),0)))</f>
        <v/>
      </c>
      <c r="X9638"/>
    </row>
    <row r="9639" spans="2:24" x14ac:dyDescent="0.25">
      <c r="B9639" s="146"/>
      <c r="C9639" s="31"/>
      <c r="D9639" s="31"/>
      <c r="E9639" s="44"/>
      <c r="F9639" s="43"/>
      <c r="G9639" s="84"/>
      <c r="H9639" s="31"/>
      <c r="I9639" s="31"/>
      <c r="J9639" s="84"/>
      <c r="K9639" s="31"/>
      <c r="L9639" s="31"/>
      <c r="M9639" s="169"/>
      <c r="N9639" s="148"/>
      <c r="O9639" s="106"/>
      <c r="P9639" s="43"/>
      <c r="Q9639" s="31"/>
      <c r="R9639" s="84"/>
      <c r="S9639" s="31"/>
      <c r="T9639" s="31"/>
      <c r="U9639" s="169"/>
      <c r="V9639" s="150"/>
      <c r="W9639" s="141" t="str" cm="1">
        <f t="array" ref="W9639">IF(SUM(LEN(B9639:V9639))=0,"",IF(OR(OR(ISBLANK(F9639),SUM(LEN(C9639),LEN(D9639))=0),AND(NOT(E9639="Unknown"),ISBLANK(J9639)),AND(NOT(O9639="Unknown"),ISBLANK(R9639))),"Missing Information", INDEX(Table15[Entire Service Line Classification], MATCH(SUMIFS(Table15[Unique ID],Table15[System-Owned Portion],E9639,Table15[If Material Anything Other than "Lead" in Column E,Was Material Ever Previously Lead?],G9639,Table15[Customer-Owned Portion],O9639),Table15[Unique ID],0),0)))</f>
        <v/>
      </c>
      <c r="X9639"/>
    </row>
    <row r="9640" spans="2:24" x14ac:dyDescent="0.25">
      <c r="B9640" s="146"/>
      <c r="C9640" s="31"/>
      <c r="D9640" s="31"/>
      <c r="E9640" s="44"/>
      <c r="F9640" s="43"/>
      <c r="G9640" s="84"/>
      <c r="H9640" s="31"/>
      <c r="I9640" s="31"/>
      <c r="J9640" s="84"/>
      <c r="K9640" s="31"/>
      <c r="L9640" s="31"/>
      <c r="M9640" s="169"/>
      <c r="N9640" s="148"/>
      <c r="O9640" s="106"/>
      <c r="P9640" s="43"/>
      <c r="Q9640" s="31"/>
      <c r="R9640" s="84"/>
      <c r="S9640" s="31"/>
      <c r="T9640" s="31"/>
      <c r="U9640" s="169"/>
      <c r="V9640" s="150"/>
      <c r="W9640" s="141" t="str" cm="1">
        <f t="array" ref="W9640">IF(SUM(LEN(B9640:V9640))=0,"",IF(OR(OR(ISBLANK(F9640),SUM(LEN(C9640),LEN(D9640))=0),AND(NOT(E9640="Unknown"),ISBLANK(J9640)),AND(NOT(O9640="Unknown"),ISBLANK(R9640))),"Missing Information", INDEX(Table15[Entire Service Line Classification], MATCH(SUMIFS(Table15[Unique ID],Table15[System-Owned Portion],E9640,Table15[If Material Anything Other than "Lead" in Column E,Was Material Ever Previously Lead?],G9640,Table15[Customer-Owned Portion],O9640),Table15[Unique ID],0),0)))</f>
        <v/>
      </c>
      <c r="X9640"/>
    </row>
    <row r="9641" spans="2:24" x14ac:dyDescent="0.25">
      <c r="B9641" s="146"/>
      <c r="C9641" s="31"/>
      <c r="D9641" s="31"/>
      <c r="E9641" s="44"/>
      <c r="F9641" s="43"/>
      <c r="G9641" s="84"/>
      <c r="H9641" s="31"/>
      <c r="I9641" s="31"/>
      <c r="J9641" s="84"/>
      <c r="K9641" s="31"/>
      <c r="L9641" s="31"/>
      <c r="M9641" s="169"/>
      <c r="N9641" s="148"/>
      <c r="O9641" s="106"/>
      <c r="P9641" s="43"/>
      <c r="Q9641" s="31"/>
      <c r="R9641" s="84"/>
      <c r="S9641" s="31"/>
      <c r="T9641" s="31"/>
      <c r="U9641" s="169"/>
      <c r="V9641" s="150"/>
      <c r="W9641" s="141" t="str" cm="1">
        <f t="array" ref="W9641">IF(SUM(LEN(B9641:V9641))=0,"",IF(OR(OR(ISBLANK(F9641),SUM(LEN(C9641),LEN(D9641))=0),AND(NOT(E9641="Unknown"),ISBLANK(J9641)),AND(NOT(O9641="Unknown"),ISBLANK(R9641))),"Missing Information", INDEX(Table15[Entire Service Line Classification], MATCH(SUMIFS(Table15[Unique ID],Table15[System-Owned Portion],E9641,Table15[If Material Anything Other than "Lead" in Column E,Was Material Ever Previously Lead?],G9641,Table15[Customer-Owned Portion],O9641),Table15[Unique ID],0),0)))</f>
        <v/>
      </c>
      <c r="X9641"/>
    </row>
    <row r="9642" spans="2:24" x14ac:dyDescent="0.25">
      <c r="B9642" s="146"/>
      <c r="C9642" s="31"/>
      <c r="D9642" s="31"/>
      <c r="E9642" s="44"/>
      <c r="F9642" s="43"/>
      <c r="G9642" s="84"/>
      <c r="H9642" s="31"/>
      <c r="I9642" s="31"/>
      <c r="J9642" s="84"/>
      <c r="K9642" s="31"/>
      <c r="L9642" s="31"/>
      <c r="M9642" s="169"/>
      <c r="N9642" s="148"/>
      <c r="O9642" s="106"/>
      <c r="P9642" s="43"/>
      <c r="Q9642" s="31"/>
      <c r="R9642" s="84"/>
      <c r="S9642" s="31"/>
      <c r="T9642" s="31"/>
      <c r="U9642" s="169"/>
      <c r="V9642" s="150"/>
      <c r="W9642" s="141" t="str" cm="1">
        <f t="array" ref="W9642">IF(SUM(LEN(B9642:V9642))=0,"",IF(OR(OR(ISBLANK(F9642),SUM(LEN(C9642),LEN(D9642))=0),AND(NOT(E9642="Unknown"),ISBLANK(J9642)),AND(NOT(O9642="Unknown"),ISBLANK(R9642))),"Missing Information", INDEX(Table15[Entire Service Line Classification], MATCH(SUMIFS(Table15[Unique ID],Table15[System-Owned Portion],E9642,Table15[If Material Anything Other than "Lead" in Column E,Was Material Ever Previously Lead?],G9642,Table15[Customer-Owned Portion],O9642),Table15[Unique ID],0),0)))</f>
        <v/>
      </c>
      <c r="X9642"/>
    </row>
    <row r="9643" spans="2:24" x14ac:dyDescent="0.25">
      <c r="B9643" s="146"/>
      <c r="C9643" s="31"/>
      <c r="D9643" s="31"/>
      <c r="E9643" s="44"/>
      <c r="F9643" s="43"/>
      <c r="G9643" s="84"/>
      <c r="H9643" s="31"/>
      <c r="I9643" s="31"/>
      <c r="J9643" s="84"/>
      <c r="K9643" s="31"/>
      <c r="L9643" s="31"/>
      <c r="M9643" s="169"/>
      <c r="N9643" s="148"/>
      <c r="O9643" s="106"/>
      <c r="P9643" s="43"/>
      <c r="Q9643" s="31"/>
      <c r="R9643" s="84"/>
      <c r="S9643" s="31"/>
      <c r="T9643" s="31"/>
      <c r="U9643" s="169"/>
      <c r="V9643" s="150"/>
      <c r="W9643" s="141" t="str" cm="1">
        <f t="array" ref="W9643">IF(SUM(LEN(B9643:V9643))=0,"",IF(OR(OR(ISBLANK(F9643),SUM(LEN(C9643),LEN(D9643))=0),AND(NOT(E9643="Unknown"),ISBLANK(J9643)),AND(NOT(O9643="Unknown"),ISBLANK(R9643))),"Missing Information", INDEX(Table15[Entire Service Line Classification], MATCH(SUMIFS(Table15[Unique ID],Table15[System-Owned Portion],E9643,Table15[If Material Anything Other than "Lead" in Column E,Was Material Ever Previously Lead?],G9643,Table15[Customer-Owned Portion],O9643),Table15[Unique ID],0),0)))</f>
        <v/>
      </c>
      <c r="X9643"/>
    </row>
    <row r="9644" spans="2:24" x14ac:dyDescent="0.25">
      <c r="B9644" s="146"/>
      <c r="C9644" s="31"/>
      <c r="D9644" s="31"/>
      <c r="E9644" s="44"/>
      <c r="F9644" s="43"/>
      <c r="G9644" s="84"/>
      <c r="H9644" s="31"/>
      <c r="I9644" s="31"/>
      <c r="J9644" s="84"/>
      <c r="K9644" s="31"/>
      <c r="L9644" s="31"/>
      <c r="M9644" s="169"/>
      <c r="N9644" s="148"/>
      <c r="O9644" s="106"/>
      <c r="P9644" s="43"/>
      <c r="Q9644" s="31"/>
      <c r="R9644" s="84"/>
      <c r="S9644" s="31"/>
      <c r="T9644" s="31"/>
      <c r="U9644" s="169"/>
      <c r="V9644" s="150"/>
      <c r="W9644" s="141" t="str" cm="1">
        <f t="array" ref="W9644">IF(SUM(LEN(B9644:V9644))=0,"",IF(OR(OR(ISBLANK(F9644),SUM(LEN(C9644),LEN(D9644))=0),AND(NOT(E9644="Unknown"),ISBLANK(J9644)),AND(NOT(O9644="Unknown"),ISBLANK(R9644))),"Missing Information", INDEX(Table15[Entire Service Line Classification], MATCH(SUMIFS(Table15[Unique ID],Table15[System-Owned Portion],E9644,Table15[If Material Anything Other than "Lead" in Column E,Was Material Ever Previously Lead?],G9644,Table15[Customer-Owned Portion],O9644),Table15[Unique ID],0),0)))</f>
        <v/>
      </c>
      <c r="X9644"/>
    </row>
    <row r="9645" spans="2:24" x14ac:dyDescent="0.25">
      <c r="B9645" s="146"/>
      <c r="C9645" s="31"/>
      <c r="D9645" s="31"/>
      <c r="E9645" s="44"/>
      <c r="F9645" s="43"/>
      <c r="G9645" s="84"/>
      <c r="H9645" s="31"/>
      <c r="I9645" s="31"/>
      <c r="J9645" s="84"/>
      <c r="K9645" s="31"/>
      <c r="L9645" s="31"/>
      <c r="M9645" s="169"/>
      <c r="N9645" s="148"/>
      <c r="O9645" s="106"/>
      <c r="P9645" s="43"/>
      <c r="Q9645" s="31"/>
      <c r="R9645" s="84"/>
      <c r="S9645" s="31"/>
      <c r="T9645" s="31"/>
      <c r="U9645" s="169"/>
      <c r="V9645" s="150"/>
      <c r="W9645" s="141" t="str" cm="1">
        <f t="array" ref="W9645">IF(SUM(LEN(B9645:V9645))=0,"",IF(OR(OR(ISBLANK(F9645),SUM(LEN(C9645),LEN(D9645))=0),AND(NOT(E9645="Unknown"),ISBLANK(J9645)),AND(NOT(O9645="Unknown"),ISBLANK(R9645))),"Missing Information", INDEX(Table15[Entire Service Line Classification], MATCH(SUMIFS(Table15[Unique ID],Table15[System-Owned Portion],E9645,Table15[If Material Anything Other than "Lead" in Column E,Was Material Ever Previously Lead?],G9645,Table15[Customer-Owned Portion],O9645),Table15[Unique ID],0),0)))</f>
        <v/>
      </c>
      <c r="X9645"/>
    </row>
    <row r="9646" spans="2:24" x14ac:dyDescent="0.25">
      <c r="B9646" s="146"/>
      <c r="C9646" s="31"/>
      <c r="D9646" s="31"/>
      <c r="E9646" s="44"/>
      <c r="F9646" s="43"/>
      <c r="G9646" s="84"/>
      <c r="H9646" s="31"/>
      <c r="I9646" s="31"/>
      <c r="J9646" s="84"/>
      <c r="K9646" s="31"/>
      <c r="L9646" s="31"/>
      <c r="M9646" s="169"/>
      <c r="N9646" s="148"/>
      <c r="O9646" s="106"/>
      <c r="P9646" s="43"/>
      <c r="Q9646" s="31"/>
      <c r="R9646" s="84"/>
      <c r="S9646" s="31"/>
      <c r="T9646" s="31"/>
      <c r="U9646" s="169"/>
      <c r="V9646" s="150"/>
      <c r="W9646" s="141" t="str" cm="1">
        <f t="array" ref="W9646">IF(SUM(LEN(B9646:V9646))=0,"",IF(OR(OR(ISBLANK(F9646),SUM(LEN(C9646),LEN(D9646))=0),AND(NOT(E9646="Unknown"),ISBLANK(J9646)),AND(NOT(O9646="Unknown"),ISBLANK(R9646))),"Missing Information", INDEX(Table15[Entire Service Line Classification], MATCH(SUMIFS(Table15[Unique ID],Table15[System-Owned Portion],E9646,Table15[If Material Anything Other than "Lead" in Column E,Was Material Ever Previously Lead?],G9646,Table15[Customer-Owned Portion],O9646),Table15[Unique ID],0),0)))</f>
        <v/>
      </c>
      <c r="X9646"/>
    </row>
    <row r="9647" spans="2:24" x14ac:dyDescent="0.25">
      <c r="B9647" s="146"/>
      <c r="C9647" s="31"/>
      <c r="D9647" s="31"/>
      <c r="E9647" s="44"/>
      <c r="F9647" s="43"/>
      <c r="G9647" s="84"/>
      <c r="H9647" s="31"/>
      <c r="I9647" s="31"/>
      <c r="J9647" s="84"/>
      <c r="K9647" s="31"/>
      <c r="L9647" s="31"/>
      <c r="M9647" s="169"/>
      <c r="N9647" s="148"/>
      <c r="O9647" s="106"/>
      <c r="P9647" s="43"/>
      <c r="Q9647" s="31"/>
      <c r="R9647" s="84"/>
      <c r="S9647" s="31"/>
      <c r="T9647" s="31"/>
      <c r="U9647" s="169"/>
      <c r="V9647" s="150"/>
      <c r="W9647" s="141" t="str" cm="1">
        <f t="array" ref="W9647">IF(SUM(LEN(B9647:V9647))=0,"",IF(OR(OR(ISBLANK(F9647),SUM(LEN(C9647),LEN(D9647))=0),AND(NOT(E9647="Unknown"),ISBLANK(J9647)),AND(NOT(O9647="Unknown"),ISBLANK(R9647))),"Missing Information", INDEX(Table15[Entire Service Line Classification], MATCH(SUMIFS(Table15[Unique ID],Table15[System-Owned Portion],E9647,Table15[If Material Anything Other than "Lead" in Column E,Was Material Ever Previously Lead?],G9647,Table15[Customer-Owned Portion],O9647),Table15[Unique ID],0),0)))</f>
        <v/>
      </c>
      <c r="X9647"/>
    </row>
    <row r="9648" spans="2:24" x14ac:dyDescent="0.25">
      <c r="B9648" s="146"/>
      <c r="C9648" s="31"/>
      <c r="D9648" s="31"/>
      <c r="E9648" s="44"/>
      <c r="F9648" s="43"/>
      <c r="G9648" s="84"/>
      <c r="H9648" s="31"/>
      <c r="I9648" s="31"/>
      <c r="J9648" s="84"/>
      <c r="K9648" s="31"/>
      <c r="L9648" s="31"/>
      <c r="M9648" s="169"/>
      <c r="N9648" s="148"/>
      <c r="O9648" s="106"/>
      <c r="P9648" s="43"/>
      <c r="Q9648" s="31"/>
      <c r="R9648" s="84"/>
      <c r="S9648" s="31"/>
      <c r="T9648" s="31"/>
      <c r="U9648" s="169"/>
      <c r="V9648" s="150"/>
      <c r="W9648" s="141" t="str" cm="1">
        <f t="array" ref="W9648">IF(SUM(LEN(B9648:V9648))=0,"",IF(OR(OR(ISBLANK(F9648),SUM(LEN(C9648),LEN(D9648))=0),AND(NOT(E9648="Unknown"),ISBLANK(J9648)),AND(NOT(O9648="Unknown"),ISBLANK(R9648))),"Missing Information", INDEX(Table15[Entire Service Line Classification], MATCH(SUMIFS(Table15[Unique ID],Table15[System-Owned Portion],E9648,Table15[If Material Anything Other than "Lead" in Column E,Was Material Ever Previously Lead?],G9648,Table15[Customer-Owned Portion],O9648),Table15[Unique ID],0),0)))</f>
        <v/>
      </c>
      <c r="X9648"/>
    </row>
    <row r="9649" spans="2:24" x14ac:dyDescent="0.25">
      <c r="B9649" s="146"/>
      <c r="C9649" s="31"/>
      <c r="D9649" s="31"/>
      <c r="E9649" s="44"/>
      <c r="F9649" s="43"/>
      <c r="G9649" s="84"/>
      <c r="H9649" s="31"/>
      <c r="I9649" s="31"/>
      <c r="J9649" s="84"/>
      <c r="K9649" s="31"/>
      <c r="L9649" s="31"/>
      <c r="M9649" s="169"/>
      <c r="N9649" s="148"/>
      <c r="O9649" s="106"/>
      <c r="P9649" s="43"/>
      <c r="Q9649" s="31"/>
      <c r="R9649" s="84"/>
      <c r="S9649" s="31"/>
      <c r="T9649" s="31"/>
      <c r="U9649" s="169"/>
      <c r="V9649" s="150"/>
      <c r="W9649" s="141" t="str" cm="1">
        <f t="array" ref="W9649">IF(SUM(LEN(B9649:V9649))=0,"",IF(OR(OR(ISBLANK(F9649),SUM(LEN(C9649),LEN(D9649))=0),AND(NOT(E9649="Unknown"),ISBLANK(J9649)),AND(NOT(O9649="Unknown"),ISBLANK(R9649))),"Missing Information", INDEX(Table15[Entire Service Line Classification], MATCH(SUMIFS(Table15[Unique ID],Table15[System-Owned Portion],E9649,Table15[If Material Anything Other than "Lead" in Column E,Was Material Ever Previously Lead?],G9649,Table15[Customer-Owned Portion],O9649),Table15[Unique ID],0),0)))</f>
        <v/>
      </c>
      <c r="X9649"/>
    </row>
    <row r="9650" spans="2:24" x14ac:dyDescent="0.25">
      <c r="B9650" s="146"/>
      <c r="C9650" s="31"/>
      <c r="D9650" s="31"/>
      <c r="E9650" s="44"/>
      <c r="F9650" s="43"/>
      <c r="G9650" s="84"/>
      <c r="H9650" s="31"/>
      <c r="I9650" s="31"/>
      <c r="J9650" s="84"/>
      <c r="K9650" s="31"/>
      <c r="L9650" s="31"/>
      <c r="M9650" s="169"/>
      <c r="N9650" s="148"/>
      <c r="O9650" s="106"/>
      <c r="P9650" s="43"/>
      <c r="Q9650" s="31"/>
      <c r="R9650" s="84"/>
      <c r="S9650" s="31"/>
      <c r="T9650" s="31"/>
      <c r="U9650" s="169"/>
      <c r="V9650" s="150"/>
      <c r="W9650" s="141" t="str" cm="1">
        <f t="array" ref="W9650">IF(SUM(LEN(B9650:V9650))=0,"",IF(OR(OR(ISBLANK(F9650),SUM(LEN(C9650),LEN(D9650))=0),AND(NOT(E9650="Unknown"),ISBLANK(J9650)),AND(NOT(O9650="Unknown"),ISBLANK(R9650))),"Missing Information", INDEX(Table15[Entire Service Line Classification], MATCH(SUMIFS(Table15[Unique ID],Table15[System-Owned Portion],E9650,Table15[If Material Anything Other than "Lead" in Column E,Was Material Ever Previously Lead?],G9650,Table15[Customer-Owned Portion],O9650),Table15[Unique ID],0),0)))</f>
        <v/>
      </c>
      <c r="X9650"/>
    </row>
    <row r="9651" spans="2:24" x14ac:dyDescent="0.25">
      <c r="B9651" s="146"/>
      <c r="C9651" s="31"/>
      <c r="D9651" s="31"/>
      <c r="E9651" s="44"/>
      <c r="F9651" s="43"/>
      <c r="G9651" s="84"/>
      <c r="H9651" s="31"/>
      <c r="I9651" s="31"/>
      <c r="J9651" s="84"/>
      <c r="K9651" s="31"/>
      <c r="L9651" s="31"/>
      <c r="M9651" s="169"/>
      <c r="N9651" s="148"/>
      <c r="O9651" s="106"/>
      <c r="P9651" s="43"/>
      <c r="Q9651" s="31"/>
      <c r="R9651" s="84"/>
      <c r="S9651" s="31"/>
      <c r="T9651" s="31"/>
      <c r="U9651" s="169"/>
      <c r="V9651" s="150"/>
      <c r="W9651" s="141" t="str" cm="1">
        <f t="array" ref="W9651">IF(SUM(LEN(B9651:V9651))=0,"",IF(OR(OR(ISBLANK(F9651),SUM(LEN(C9651),LEN(D9651))=0),AND(NOT(E9651="Unknown"),ISBLANK(J9651)),AND(NOT(O9651="Unknown"),ISBLANK(R9651))),"Missing Information", INDEX(Table15[Entire Service Line Classification], MATCH(SUMIFS(Table15[Unique ID],Table15[System-Owned Portion],E9651,Table15[If Material Anything Other than "Lead" in Column E,Was Material Ever Previously Lead?],G9651,Table15[Customer-Owned Portion],O9651),Table15[Unique ID],0),0)))</f>
        <v/>
      </c>
      <c r="X9651"/>
    </row>
    <row r="9652" spans="2:24" x14ac:dyDescent="0.25">
      <c r="B9652" s="146"/>
      <c r="C9652" s="31"/>
      <c r="D9652" s="31"/>
      <c r="E9652" s="44"/>
      <c r="F9652" s="43"/>
      <c r="G9652" s="84"/>
      <c r="H9652" s="31"/>
      <c r="I9652" s="31"/>
      <c r="J9652" s="84"/>
      <c r="K9652" s="31"/>
      <c r="L9652" s="31"/>
      <c r="M9652" s="169"/>
      <c r="N9652" s="148"/>
      <c r="O9652" s="106"/>
      <c r="P9652" s="43"/>
      <c r="Q9652" s="31"/>
      <c r="R9652" s="84"/>
      <c r="S9652" s="31"/>
      <c r="T9652" s="31"/>
      <c r="U9652" s="169"/>
      <c r="V9652" s="150"/>
      <c r="W9652" s="141" t="str" cm="1">
        <f t="array" ref="W9652">IF(SUM(LEN(B9652:V9652))=0,"",IF(OR(OR(ISBLANK(F9652),SUM(LEN(C9652),LEN(D9652))=0),AND(NOT(E9652="Unknown"),ISBLANK(J9652)),AND(NOT(O9652="Unknown"),ISBLANK(R9652))),"Missing Information", INDEX(Table15[Entire Service Line Classification], MATCH(SUMIFS(Table15[Unique ID],Table15[System-Owned Portion],E9652,Table15[If Material Anything Other than "Lead" in Column E,Was Material Ever Previously Lead?],G9652,Table15[Customer-Owned Portion],O9652),Table15[Unique ID],0),0)))</f>
        <v/>
      </c>
      <c r="X9652"/>
    </row>
    <row r="9653" spans="2:24" x14ac:dyDescent="0.25">
      <c r="B9653" s="146"/>
      <c r="C9653" s="31"/>
      <c r="D9653" s="31"/>
      <c r="E9653" s="44"/>
      <c r="F9653" s="43"/>
      <c r="G9653" s="84"/>
      <c r="H9653" s="31"/>
      <c r="I9653" s="31"/>
      <c r="J9653" s="84"/>
      <c r="K9653" s="31"/>
      <c r="L9653" s="31"/>
      <c r="M9653" s="169"/>
      <c r="N9653" s="148"/>
      <c r="O9653" s="106"/>
      <c r="P9653" s="43"/>
      <c r="Q9653" s="31"/>
      <c r="R9653" s="84"/>
      <c r="S9653" s="31"/>
      <c r="T9653" s="31"/>
      <c r="U9653" s="169"/>
      <c r="V9653" s="150"/>
      <c r="W9653" s="141" t="str" cm="1">
        <f t="array" ref="W9653">IF(SUM(LEN(B9653:V9653))=0,"",IF(OR(OR(ISBLANK(F9653),SUM(LEN(C9653),LEN(D9653))=0),AND(NOT(E9653="Unknown"),ISBLANK(J9653)),AND(NOT(O9653="Unknown"),ISBLANK(R9653))),"Missing Information", INDEX(Table15[Entire Service Line Classification], MATCH(SUMIFS(Table15[Unique ID],Table15[System-Owned Portion],E9653,Table15[If Material Anything Other than "Lead" in Column E,Was Material Ever Previously Lead?],G9653,Table15[Customer-Owned Portion],O9653),Table15[Unique ID],0),0)))</f>
        <v/>
      </c>
      <c r="X9653"/>
    </row>
    <row r="9654" spans="2:24" x14ac:dyDescent="0.25">
      <c r="B9654" s="146"/>
      <c r="C9654" s="31"/>
      <c r="D9654" s="31"/>
      <c r="E9654" s="44"/>
      <c r="F9654" s="43"/>
      <c r="G9654" s="84"/>
      <c r="H9654" s="31"/>
      <c r="I9654" s="31"/>
      <c r="J9654" s="84"/>
      <c r="K9654" s="31"/>
      <c r="L9654" s="31"/>
      <c r="M9654" s="169"/>
      <c r="N9654" s="148"/>
      <c r="O9654" s="106"/>
      <c r="P9654" s="43"/>
      <c r="Q9654" s="31"/>
      <c r="R9654" s="84"/>
      <c r="S9654" s="31"/>
      <c r="T9654" s="31"/>
      <c r="U9654" s="169"/>
      <c r="V9654" s="150"/>
      <c r="W9654" s="141" t="str" cm="1">
        <f t="array" ref="W9654">IF(SUM(LEN(B9654:V9654))=0,"",IF(OR(OR(ISBLANK(F9654),SUM(LEN(C9654),LEN(D9654))=0),AND(NOT(E9654="Unknown"),ISBLANK(J9654)),AND(NOT(O9654="Unknown"),ISBLANK(R9654))),"Missing Information", INDEX(Table15[Entire Service Line Classification], MATCH(SUMIFS(Table15[Unique ID],Table15[System-Owned Portion],E9654,Table15[If Material Anything Other than "Lead" in Column E,Was Material Ever Previously Lead?],G9654,Table15[Customer-Owned Portion],O9654),Table15[Unique ID],0),0)))</f>
        <v/>
      </c>
      <c r="X9654"/>
    </row>
    <row r="9655" spans="2:24" x14ac:dyDescent="0.25">
      <c r="B9655" s="146"/>
      <c r="C9655" s="31"/>
      <c r="D9655" s="31"/>
      <c r="E9655" s="44"/>
      <c r="F9655" s="43"/>
      <c r="G9655" s="84"/>
      <c r="H9655" s="31"/>
      <c r="I9655" s="31"/>
      <c r="J9655" s="84"/>
      <c r="K9655" s="31"/>
      <c r="L9655" s="31"/>
      <c r="M9655" s="169"/>
      <c r="N9655" s="148"/>
      <c r="O9655" s="106"/>
      <c r="P9655" s="43"/>
      <c r="Q9655" s="31"/>
      <c r="R9655" s="84"/>
      <c r="S9655" s="31"/>
      <c r="T9655" s="31"/>
      <c r="U9655" s="169"/>
      <c r="V9655" s="150"/>
      <c r="W9655" s="141" t="str" cm="1">
        <f t="array" ref="W9655">IF(SUM(LEN(B9655:V9655))=0,"",IF(OR(OR(ISBLANK(F9655),SUM(LEN(C9655),LEN(D9655))=0),AND(NOT(E9655="Unknown"),ISBLANK(J9655)),AND(NOT(O9655="Unknown"),ISBLANK(R9655))),"Missing Information", INDEX(Table15[Entire Service Line Classification], MATCH(SUMIFS(Table15[Unique ID],Table15[System-Owned Portion],E9655,Table15[If Material Anything Other than "Lead" in Column E,Was Material Ever Previously Lead?],G9655,Table15[Customer-Owned Portion],O9655),Table15[Unique ID],0),0)))</f>
        <v/>
      </c>
      <c r="X9655"/>
    </row>
    <row r="9656" spans="2:24" x14ac:dyDescent="0.25">
      <c r="B9656" s="146"/>
      <c r="C9656" s="31"/>
      <c r="D9656" s="31"/>
      <c r="E9656" s="44"/>
      <c r="F9656" s="43"/>
      <c r="G9656" s="84"/>
      <c r="H9656" s="31"/>
      <c r="I9656" s="31"/>
      <c r="J9656" s="84"/>
      <c r="K9656" s="31"/>
      <c r="L9656" s="31"/>
      <c r="M9656" s="169"/>
      <c r="N9656" s="148"/>
      <c r="O9656" s="106"/>
      <c r="P9656" s="43"/>
      <c r="Q9656" s="31"/>
      <c r="R9656" s="84"/>
      <c r="S9656" s="31"/>
      <c r="T9656" s="31"/>
      <c r="U9656" s="169"/>
      <c r="V9656" s="150"/>
      <c r="W9656" s="141" t="str" cm="1">
        <f t="array" ref="W9656">IF(SUM(LEN(B9656:V9656))=0,"",IF(OR(OR(ISBLANK(F9656),SUM(LEN(C9656),LEN(D9656))=0),AND(NOT(E9656="Unknown"),ISBLANK(J9656)),AND(NOT(O9656="Unknown"),ISBLANK(R9656))),"Missing Information", INDEX(Table15[Entire Service Line Classification], MATCH(SUMIFS(Table15[Unique ID],Table15[System-Owned Portion],E9656,Table15[If Material Anything Other than "Lead" in Column E,Was Material Ever Previously Lead?],G9656,Table15[Customer-Owned Portion],O9656),Table15[Unique ID],0),0)))</f>
        <v/>
      </c>
      <c r="X9656"/>
    </row>
    <row r="9657" spans="2:24" x14ac:dyDescent="0.25">
      <c r="B9657" s="146"/>
      <c r="C9657" s="31"/>
      <c r="D9657" s="31"/>
      <c r="E9657" s="44"/>
      <c r="F9657" s="43"/>
      <c r="G9657" s="84"/>
      <c r="H9657" s="31"/>
      <c r="I9657" s="31"/>
      <c r="J9657" s="84"/>
      <c r="K9657" s="31"/>
      <c r="L9657" s="31"/>
      <c r="M9657" s="169"/>
      <c r="N9657" s="148"/>
      <c r="O9657" s="106"/>
      <c r="P9657" s="43"/>
      <c r="Q9657" s="31"/>
      <c r="R9657" s="84"/>
      <c r="S9657" s="31"/>
      <c r="T9657" s="31"/>
      <c r="U9657" s="169"/>
      <c r="V9657" s="150"/>
      <c r="W9657" s="141" t="str" cm="1">
        <f t="array" ref="W9657">IF(SUM(LEN(B9657:V9657))=0,"",IF(OR(OR(ISBLANK(F9657),SUM(LEN(C9657),LEN(D9657))=0),AND(NOT(E9657="Unknown"),ISBLANK(J9657)),AND(NOT(O9657="Unknown"),ISBLANK(R9657))),"Missing Information", INDEX(Table15[Entire Service Line Classification], MATCH(SUMIFS(Table15[Unique ID],Table15[System-Owned Portion],E9657,Table15[If Material Anything Other than "Lead" in Column E,Was Material Ever Previously Lead?],G9657,Table15[Customer-Owned Portion],O9657),Table15[Unique ID],0),0)))</f>
        <v/>
      </c>
      <c r="X9657"/>
    </row>
    <row r="9658" spans="2:24" x14ac:dyDescent="0.25">
      <c r="B9658" s="146"/>
      <c r="C9658" s="31"/>
      <c r="D9658" s="31"/>
      <c r="E9658" s="44"/>
      <c r="F9658" s="43"/>
      <c r="G9658" s="84"/>
      <c r="H9658" s="31"/>
      <c r="I9658" s="31"/>
      <c r="J9658" s="84"/>
      <c r="K9658" s="31"/>
      <c r="L9658" s="31"/>
      <c r="M9658" s="169"/>
      <c r="N9658" s="148"/>
      <c r="O9658" s="106"/>
      <c r="P9658" s="43"/>
      <c r="Q9658" s="31"/>
      <c r="R9658" s="84"/>
      <c r="S9658" s="31"/>
      <c r="T9658" s="31"/>
      <c r="U9658" s="169"/>
      <c r="V9658" s="150"/>
      <c r="W9658" s="141" t="str" cm="1">
        <f t="array" ref="W9658">IF(SUM(LEN(B9658:V9658))=0,"",IF(OR(OR(ISBLANK(F9658),SUM(LEN(C9658),LEN(D9658))=0),AND(NOT(E9658="Unknown"),ISBLANK(J9658)),AND(NOT(O9658="Unknown"),ISBLANK(R9658))),"Missing Information", INDEX(Table15[Entire Service Line Classification], MATCH(SUMIFS(Table15[Unique ID],Table15[System-Owned Portion],E9658,Table15[If Material Anything Other than "Lead" in Column E,Was Material Ever Previously Lead?],G9658,Table15[Customer-Owned Portion],O9658),Table15[Unique ID],0),0)))</f>
        <v/>
      </c>
      <c r="X9658"/>
    </row>
    <row r="9659" spans="2:24" x14ac:dyDescent="0.25">
      <c r="B9659" s="146"/>
      <c r="C9659" s="31"/>
      <c r="D9659" s="31"/>
      <c r="E9659" s="44"/>
      <c r="F9659" s="43"/>
      <c r="G9659" s="84"/>
      <c r="H9659" s="31"/>
      <c r="I9659" s="31"/>
      <c r="J9659" s="84"/>
      <c r="K9659" s="31"/>
      <c r="L9659" s="31"/>
      <c r="M9659" s="169"/>
      <c r="N9659" s="148"/>
      <c r="O9659" s="106"/>
      <c r="P9659" s="43"/>
      <c r="Q9659" s="31"/>
      <c r="R9659" s="84"/>
      <c r="S9659" s="31"/>
      <c r="T9659" s="31"/>
      <c r="U9659" s="169"/>
      <c r="V9659" s="150"/>
      <c r="W9659" s="141" t="str" cm="1">
        <f t="array" ref="W9659">IF(SUM(LEN(B9659:V9659))=0,"",IF(OR(OR(ISBLANK(F9659),SUM(LEN(C9659),LEN(D9659))=0),AND(NOT(E9659="Unknown"),ISBLANK(J9659)),AND(NOT(O9659="Unknown"),ISBLANK(R9659))),"Missing Information", INDEX(Table15[Entire Service Line Classification], MATCH(SUMIFS(Table15[Unique ID],Table15[System-Owned Portion],E9659,Table15[If Material Anything Other than "Lead" in Column E,Was Material Ever Previously Lead?],G9659,Table15[Customer-Owned Portion],O9659),Table15[Unique ID],0),0)))</f>
        <v/>
      </c>
      <c r="X9659"/>
    </row>
    <row r="9660" spans="2:24" x14ac:dyDescent="0.25">
      <c r="B9660" s="146"/>
      <c r="C9660" s="31"/>
      <c r="D9660" s="31"/>
      <c r="E9660" s="44"/>
      <c r="F9660" s="43"/>
      <c r="G9660" s="84"/>
      <c r="H9660" s="31"/>
      <c r="I9660" s="31"/>
      <c r="J9660" s="84"/>
      <c r="K9660" s="31"/>
      <c r="L9660" s="31"/>
      <c r="M9660" s="169"/>
      <c r="N9660" s="148"/>
      <c r="O9660" s="106"/>
      <c r="P9660" s="43"/>
      <c r="Q9660" s="31"/>
      <c r="R9660" s="84"/>
      <c r="S9660" s="31"/>
      <c r="T9660" s="31"/>
      <c r="U9660" s="169"/>
      <c r="V9660" s="150"/>
      <c r="W9660" s="141" t="str" cm="1">
        <f t="array" ref="W9660">IF(SUM(LEN(B9660:V9660))=0,"",IF(OR(OR(ISBLANK(F9660),SUM(LEN(C9660),LEN(D9660))=0),AND(NOT(E9660="Unknown"),ISBLANK(J9660)),AND(NOT(O9660="Unknown"),ISBLANK(R9660))),"Missing Information", INDEX(Table15[Entire Service Line Classification], MATCH(SUMIFS(Table15[Unique ID],Table15[System-Owned Portion],E9660,Table15[If Material Anything Other than "Lead" in Column E,Was Material Ever Previously Lead?],G9660,Table15[Customer-Owned Portion],O9660),Table15[Unique ID],0),0)))</f>
        <v/>
      </c>
      <c r="X9660"/>
    </row>
    <row r="9661" spans="2:24" x14ac:dyDescent="0.25">
      <c r="B9661" s="146"/>
      <c r="C9661" s="31"/>
      <c r="D9661" s="31"/>
      <c r="E9661" s="44"/>
      <c r="F9661" s="43"/>
      <c r="G9661" s="84"/>
      <c r="H9661" s="31"/>
      <c r="I9661" s="31"/>
      <c r="J9661" s="84"/>
      <c r="K9661" s="31"/>
      <c r="L9661" s="31"/>
      <c r="M9661" s="169"/>
      <c r="N9661" s="148"/>
      <c r="O9661" s="106"/>
      <c r="P9661" s="43"/>
      <c r="Q9661" s="31"/>
      <c r="R9661" s="84"/>
      <c r="S9661" s="31"/>
      <c r="T9661" s="31"/>
      <c r="U9661" s="169"/>
      <c r="V9661" s="150"/>
      <c r="W9661" s="141" t="str" cm="1">
        <f t="array" ref="W9661">IF(SUM(LEN(B9661:V9661))=0,"",IF(OR(OR(ISBLANK(F9661),SUM(LEN(C9661),LEN(D9661))=0),AND(NOT(E9661="Unknown"),ISBLANK(J9661)),AND(NOT(O9661="Unknown"),ISBLANK(R9661))),"Missing Information", INDEX(Table15[Entire Service Line Classification], MATCH(SUMIFS(Table15[Unique ID],Table15[System-Owned Portion],E9661,Table15[If Material Anything Other than "Lead" in Column E,Was Material Ever Previously Lead?],G9661,Table15[Customer-Owned Portion],O9661),Table15[Unique ID],0),0)))</f>
        <v/>
      </c>
      <c r="X9661"/>
    </row>
    <row r="9662" spans="2:24" x14ac:dyDescent="0.25">
      <c r="B9662" s="146"/>
      <c r="C9662" s="31"/>
      <c r="D9662" s="31"/>
      <c r="E9662" s="44"/>
      <c r="F9662" s="43"/>
      <c r="G9662" s="84"/>
      <c r="H9662" s="31"/>
      <c r="I9662" s="31"/>
      <c r="J9662" s="84"/>
      <c r="K9662" s="31"/>
      <c r="L9662" s="31"/>
      <c r="M9662" s="169"/>
      <c r="N9662" s="148"/>
      <c r="O9662" s="106"/>
      <c r="P9662" s="43"/>
      <c r="Q9662" s="31"/>
      <c r="R9662" s="84"/>
      <c r="S9662" s="31"/>
      <c r="T9662" s="31"/>
      <c r="U9662" s="169"/>
      <c r="V9662" s="150"/>
      <c r="W9662" s="141" t="str" cm="1">
        <f t="array" ref="W9662">IF(SUM(LEN(B9662:V9662))=0,"",IF(OR(OR(ISBLANK(F9662),SUM(LEN(C9662),LEN(D9662))=0),AND(NOT(E9662="Unknown"),ISBLANK(J9662)),AND(NOT(O9662="Unknown"),ISBLANK(R9662))),"Missing Information", INDEX(Table15[Entire Service Line Classification], MATCH(SUMIFS(Table15[Unique ID],Table15[System-Owned Portion],E9662,Table15[If Material Anything Other than "Lead" in Column E,Was Material Ever Previously Lead?],G9662,Table15[Customer-Owned Portion],O9662),Table15[Unique ID],0),0)))</f>
        <v/>
      </c>
      <c r="X9662"/>
    </row>
    <row r="9663" spans="2:24" x14ac:dyDescent="0.25">
      <c r="B9663" s="146"/>
      <c r="C9663" s="31"/>
      <c r="D9663" s="31"/>
      <c r="E9663" s="44"/>
      <c r="F9663" s="43"/>
      <c r="G9663" s="84"/>
      <c r="H9663" s="31"/>
      <c r="I9663" s="31"/>
      <c r="J9663" s="84"/>
      <c r="K9663" s="31"/>
      <c r="L9663" s="31"/>
      <c r="M9663" s="169"/>
      <c r="N9663" s="148"/>
      <c r="O9663" s="106"/>
      <c r="P9663" s="43"/>
      <c r="Q9663" s="31"/>
      <c r="R9663" s="84"/>
      <c r="S9663" s="31"/>
      <c r="T9663" s="31"/>
      <c r="U9663" s="169"/>
      <c r="V9663" s="150"/>
      <c r="W9663" s="141" t="str" cm="1">
        <f t="array" ref="W9663">IF(SUM(LEN(B9663:V9663))=0,"",IF(OR(OR(ISBLANK(F9663),SUM(LEN(C9663),LEN(D9663))=0),AND(NOT(E9663="Unknown"),ISBLANK(J9663)),AND(NOT(O9663="Unknown"),ISBLANK(R9663))),"Missing Information", INDEX(Table15[Entire Service Line Classification], MATCH(SUMIFS(Table15[Unique ID],Table15[System-Owned Portion],E9663,Table15[If Material Anything Other than "Lead" in Column E,Was Material Ever Previously Lead?],G9663,Table15[Customer-Owned Portion],O9663),Table15[Unique ID],0),0)))</f>
        <v/>
      </c>
      <c r="X9663"/>
    </row>
    <row r="9664" spans="2:24" x14ac:dyDescent="0.25">
      <c r="B9664" s="146"/>
      <c r="C9664" s="31"/>
      <c r="D9664" s="31"/>
      <c r="E9664" s="44"/>
      <c r="F9664" s="43"/>
      <c r="G9664" s="84"/>
      <c r="H9664" s="31"/>
      <c r="I9664" s="31"/>
      <c r="J9664" s="84"/>
      <c r="K9664" s="31"/>
      <c r="L9664" s="31"/>
      <c r="M9664" s="169"/>
      <c r="N9664" s="148"/>
      <c r="O9664" s="106"/>
      <c r="P9664" s="43"/>
      <c r="Q9664" s="31"/>
      <c r="R9664" s="84"/>
      <c r="S9664" s="31"/>
      <c r="T9664" s="31"/>
      <c r="U9664" s="169"/>
      <c r="V9664" s="150"/>
      <c r="W9664" s="141" t="str" cm="1">
        <f t="array" ref="W9664">IF(SUM(LEN(B9664:V9664))=0,"",IF(OR(OR(ISBLANK(F9664),SUM(LEN(C9664),LEN(D9664))=0),AND(NOT(E9664="Unknown"),ISBLANK(J9664)),AND(NOT(O9664="Unknown"),ISBLANK(R9664))),"Missing Information", INDEX(Table15[Entire Service Line Classification], MATCH(SUMIFS(Table15[Unique ID],Table15[System-Owned Portion],E9664,Table15[If Material Anything Other than "Lead" in Column E,Was Material Ever Previously Lead?],G9664,Table15[Customer-Owned Portion],O9664),Table15[Unique ID],0),0)))</f>
        <v/>
      </c>
      <c r="X9664"/>
    </row>
    <row r="9665" spans="2:24" x14ac:dyDescent="0.25">
      <c r="B9665" s="146"/>
      <c r="C9665" s="31"/>
      <c r="D9665" s="31"/>
      <c r="E9665" s="44"/>
      <c r="F9665" s="43"/>
      <c r="G9665" s="84"/>
      <c r="H9665" s="31"/>
      <c r="I9665" s="31"/>
      <c r="J9665" s="84"/>
      <c r="K9665" s="31"/>
      <c r="L9665" s="31"/>
      <c r="M9665" s="169"/>
      <c r="N9665" s="148"/>
      <c r="O9665" s="106"/>
      <c r="P9665" s="43"/>
      <c r="Q9665" s="31"/>
      <c r="R9665" s="84"/>
      <c r="S9665" s="31"/>
      <c r="T9665" s="31"/>
      <c r="U9665" s="169"/>
      <c r="V9665" s="150"/>
      <c r="W9665" s="141" t="str" cm="1">
        <f t="array" ref="W9665">IF(SUM(LEN(B9665:V9665))=0,"",IF(OR(OR(ISBLANK(F9665),SUM(LEN(C9665),LEN(D9665))=0),AND(NOT(E9665="Unknown"),ISBLANK(J9665)),AND(NOT(O9665="Unknown"),ISBLANK(R9665))),"Missing Information", INDEX(Table15[Entire Service Line Classification], MATCH(SUMIFS(Table15[Unique ID],Table15[System-Owned Portion],E9665,Table15[If Material Anything Other than "Lead" in Column E,Was Material Ever Previously Lead?],G9665,Table15[Customer-Owned Portion],O9665),Table15[Unique ID],0),0)))</f>
        <v/>
      </c>
      <c r="X9665"/>
    </row>
    <row r="9666" spans="2:24" x14ac:dyDescent="0.25">
      <c r="B9666" s="146"/>
      <c r="C9666" s="31"/>
      <c r="D9666" s="31"/>
      <c r="E9666" s="44"/>
      <c r="F9666" s="43"/>
      <c r="G9666" s="84"/>
      <c r="H9666" s="31"/>
      <c r="I9666" s="31"/>
      <c r="J9666" s="84"/>
      <c r="K9666" s="31"/>
      <c r="L9666" s="31"/>
      <c r="M9666" s="169"/>
      <c r="N9666" s="148"/>
      <c r="O9666" s="106"/>
      <c r="P9666" s="43"/>
      <c r="Q9666" s="31"/>
      <c r="R9666" s="84"/>
      <c r="S9666" s="31"/>
      <c r="T9666" s="31"/>
      <c r="U9666" s="169"/>
      <c r="V9666" s="150"/>
      <c r="W9666" s="141" t="str" cm="1">
        <f t="array" ref="W9666">IF(SUM(LEN(B9666:V9666))=0,"",IF(OR(OR(ISBLANK(F9666),SUM(LEN(C9666),LEN(D9666))=0),AND(NOT(E9666="Unknown"),ISBLANK(J9666)),AND(NOT(O9666="Unknown"),ISBLANK(R9666))),"Missing Information", INDEX(Table15[Entire Service Line Classification], MATCH(SUMIFS(Table15[Unique ID],Table15[System-Owned Portion],E9666,Table15[If Material Anything Other than "Lead" in Column E,Was Material Ever Previously Lead?],G9666,Table15[Customer-Owned Portion],O9666),Table15[Unique ID],0),0)))</f>
        <v/>
      </c>
      <c r="X9666"/>
    </row>
    <row r="9667" spans="2:24" x14ac:dyDescent="0.25">
      <c r="B9667" s="146"/>
      <c r="C9667" s="31"/>
      <c r="D9667" s="31"/>
      <c r="E9667" s="44"/>
      <c r="F9667" s="43"/>
      <c r="G9667" s="84"/>
      <c r="H9667" s="31"/>
      <c r="I9667" s="31"/>
      <c r="J9667" s="84"/>
      <c r="K9667" s="31"/>
      <c r="L9667" s="31"/>
      <c r="M9667" s="169"/>
      <c r="N9667" s="148"/>
      <c r="O9667" s="106"/>
      <c r="P9667" s="43"/>
      <c r="Q9667" s="31"/>
      <c r="R9667" s="84"/>
      <c r="S9667" s="31"/>
      <c r="T9667" s="31"/>
      <c r="U9667" s="169"/>
      <c r="V9667" s="150"/>
      <c r="W9667" s="141" t="str" cm="1">
        <f t="array" ref="W9667">IF(SUM(LEN(B9667:V9667))=0,"",IF(OR(OR(ISBLANK(F9667),SUM(LEN(C9667),LEN(D9667))=0),AND(NOT(E9667="Unknown"),ISBLANK(J9667)),AND(NOT(O9667="Unknown"),ISBLANK(R9667))),"Missing Information", INDEX(Table15[Entire Service Line Classification], MATCH(SUMIFS(Table15[Unique ID],Table15[System-Owned Portion],E9667,Table15[If Material Anything Other than "Lead" in Column E,Was Material Ever Previously Lead?],G9667,Table15[Customer-Owned Portion],O9667),Table15[Unique ID],0),0)))</f>
        <v/>
      </c>
      <c r="X9667"/>
    </row>
    <row r="9668" spans="2:24" x14ac:dyDescent="0.25">
      <c r="B9668" s="146"/>
      <c r="C9668" s="31"/>
      <c r="D9668" s="31"/>
      <c r="E9668" s="44"/>
      <c r="F9668" s="43"/>
      <c r="G9668" s="84"/>
      <c r="H9668" s="31"/>
      <c r="I9668" s="31"/>
      <c r="J9668" s="84"/>
      <c r="K9668" s="31"/>
      <c r="L9668" s="31"/>
      <c r="M9668" s="169"/>
      <c r="N9668" s="148"/>
      <c r="O9668" s="106"/>
      <c r="P9668" s="43"/>
      <c r="Q9668" s="31"/>
      <c r="R9668" s="84"/>
      <c r="S9668" s="31"/>
      <c r="T9668" s="31"/>
      <c r="U9668" s="169"/>
      <c r="V9668" s="150"/>
      <c r="W9668" s="141" t="str" cm="1">
        <f t="array" ref="W9668">IF(SUM(LEN(B9668:V9668))=0,"",IF(OR(OR(ISBLANK(F9668),SUM(LEN(C9668),LEN(D9668))=0),AND(NOT(E9668="Unknown"),ISBLANK(J9668)),AND(NOT(O9668="Unknown"),ISBLANK(R9668))),"Missing Information", INDEX(Table15[Entire Service Line Classification], MATCH(SUMIFS(Table15[Unique ID],Table15[System-Owned Portion],E9668,Table15[If Material Anything Other than "Lead" in Column E,Was Material Ever Previously Lead?],G9668,Table15[Customer-Owned Portion],O9668),Table15[Unique ID],0),0)))</f>
        <v/>
      </c>
      <c r="X9668"/>
    </row>
    <row r="9669" spans="2:24" x14ac:dyDescent="0.25">
      <c r="B9669" s="146"/>
      <c r="C9669" s="31"/>
      <c r="D9669" s="31"/>
      <c r="E9669" s="44"/>
      <c r="F9669" s="43"/>
      <c r="G9669" s="84"/>
      <c r="H9669" s="31"/>
      <c r="I9669" s="31"/>
      <c r="J9669" s="84"/>
      <c r="K9669" s="31"/>
      <c r="L9669" s="31"/>
      <c r="M9669" s="169"/>
      <c r="N9669" s="148"/>
      <c r="O9669" s="106"/>
      <c r="P9669" s="43"/>
      <c r="Q9669" s="31"/>
      <c r="R9669" s="84"/>
      <c r="S9669" s="31"/>
      <c r="T9669" s="31"/>
      <c r="U9669" s="169"/>
      <c r="V9669" s="150"/>
      <c r="W9669" s="141" t="str" cm="1">
        <f t="array" ref="W9669">IF(SUM(LEN(B9669:V9669))=0,"",IF(OR(OR(ISBLANK(F9669),SUM(LEN(C9669),LEN(D9669))=0),AND(NOT(E9669="Unknown"),ISBLANK(J9669)),AND(NOT(O9669="Unknown"),ISBLANK(R9669))),"Missing Information", INDEX(Table15[Entire Service Line Classification], MATCH(SUMIFS(Table15[Unique ID],Table15[System-Owned Portion],E9669,Table15[If Material Anything Other than "Lead" in Column E,Was Material Ever Previously Lead?],G9669,Table15[Customer-Owned Portion],O9669),Table15[Unique ID],0),0)))</f>
        <v/>
      </c>
      <c r="X9669"/>
    </row>
    <row r="9670" spans="2:24" x14ac:dyDescent="0.25">
      <c r="B9670" s="146"/>
      <c r="C9670" s="31"/>
      <c r="D9670" s="31"/>
      <c r="E9670" s="44"/>
      <c r="F9670" s="43"/>
      <c r="G9670" s="84"/>
      <c r="H9670" s="31"/>
      <c r="I9670" s="31"/>
      <c r="J9670" s="84"/>
      <c r="K9670" s="31"/>
      <c r="L9670" s="31"/>
      <c r="M9670" s="169"/>
      <c r="N9670" s="148"/>
      <c r="O9670" s="106"/>
      <c r="P9670" s="43"/>
      <c r="Q9670" s="31"/>
      <c r="R9670" s="84"/>
      <c r="S9670" s="31"/>
      <c r="T9670" s="31"/>
      <c r="U9670" s="169"/>
      <c r="V9670" s="150"/>
      <c r="W9670" s="141" t="str" cm="1">
        <f t="array" ref="W9670">IF(SUM(LEN(B9670:V9670))=0,"",IF(OR(OR(ISBLANK(F9670),SUM(LEN(C9670),LEN(D9670))=0),AND(NOT(E9670="Unknown"),ISBLANK(J9670)),AND(NOT(O9670="Unknown"),ISBLANK(R9670))),"Missing Information", INDEX(Table15[Entire Service Line Classification], MATCH(SUMIFS(Table15[Unique ID],Table15[System-Owned Portion],E9670,Table15[If Material Anything Other than "Lead" in Column E,Was Material Ever Previously Lead?],G9670,Table15[Customer-Owned Portion],O9670),Table15[Unique ID],0),0)))</f>
        <v/>
      </c>
      <c r="X9670"/>
    </row>
    <row r="9671" spans="2:24" x14ac:dyDescent="0.25">
      <c r="B9671" s="146"/>
      <c r="C9671" s="31"/>
      <c r="D9671" s="31"/>
      <c r="E9671" s="44"/>
      <c r="F9671" s="43"/>
      <c r="G9671" s="84"/>
      <c r="H9671" s="31"/>
      <c r="I9671" s="31"/>
      <c r="J9671" s="84"/>
      <c r="K9671" s="31"/>
      <c r="L9671" s="31"/>
      <c r="M9671" s="169"/>
      <c r="N9671" s="148"/>
      <c r="O9671" s="106"/>
      <c r="P9671" s="43"/>
      <c r="Q9671" s="31"/>
      <c r="R9671" s="84"/>
      <c r="S9671" s="31"/>
      <c r="T9671" s="31"/>
      <c r="U9671" s="169"/>
      <c r="V9671" s="150"/>
      <c r="W9671" s="141" t="str" cm="1">
        <f t="array" ref="W9671">IF(SUM(LEN(B9671:V9671))=0,"",IF(OR(OR(ISBLANK(F9671),SUM(LEN(C9671),LEN(D9671))=0),AND(NOT(E9671="Unknown"),ISBLANK(J9671)),AND(NOT(O9671="Unknown"),ISBLANK(R9671))),"Missing Information", INDEX(Table15[Entire Service Line Classification], MATCH(SUMIFS(Table15[Unique ID],Table15[System-Owned Portion],E9671,Table15[If Material Anything Other than "Lead" in Column E,Was Material Ever Previously Lead?],G9671,Table15[Customer-Owned Portion],O9671),Table15[Unique ID],0),0)))</f>
        <v/>
      </c>
      <c r="X9671"/>
    </row>
    <row r="9672" spans="2:24" x14ac:dyDescent="0.25">
      <c r="B9672" s="146"/>
      <c r="C9672" s="31"/>
      <c r="D9672" s="31"/>
      <c r="E9672" s="44"/>
      <c r="F9672" s="43"/>
      <c r="G9672" s="84"/>
      <c r="H9672" s="31"/>
      <c r="I9672" s="31"/>
      <c r="J9672" s="84"/>
      <c r="K9672" s="31"/>
      <c r="L9672" s="31"/>
      <c r="M9672" s="169"/>
      <c r="N9672" s="148"/>
      <c r="O9672" s="106"/>
      <c r="P9672" s="43"/>
      <c r="Q9672" s="31"/>
      <c r="R9672" s="84"/>
      <c r="S9672" s="31"/>
      <c r="T9672" s="31"/>
      <c r="U9672" s="169"/>
      <c r="V9672" s="150"/>
      <c r="W9672" s="141" t="str" cm="1">
        <f t="array" ref="W9672">IF(SUM(LEN(B9672:V9672))=0,"",IF(OR(OR(ISBLANK(F9672),SUM(LEN(C9672),LEN(D9672))=0),AND(NOT(E9672="Unknown"),ISBLANK(J9672)),AND(NOT(O9672="Unknown"),ISBLANK(R9672))),"Missing Information", INDEX(Table15[Entire Service Line Classification], MATCH(SUMIFS(Table15[Unique ID],Table15[System-Owned Portion],E9672,Table15[If Material Anything Other than "Lead" in Column E,Was Material Ever Previously Lead?],G9672,Table15[Customer-Owned Portion],O9672),Table15[Unique ID],0),0)))</f>
        <v/>
      </c>
      <c r="X9672"/>
    </row>
    <row r="9673" spans="2:24" x14ac:dyDescent="0.25">
      <c r="B9673" s="146"/>
      <c r="C9673" s="31"/>
      <c r="D9673" s="31"/>
      <c r="E9673" s="44"/>
      <c r="F9673" s="43"/>
      <c r="G9673" s="84"/>
      <c r="H9673" s="31"/>
      <c r="I9673" s="31"/>
      <c r="J9673" s="84"/>
      <c r="K9673" s="31"/>
      <c r="L9673" s="31"/>
      <c r="M9673" s="169"/>
      <c r="N9673" s="148"/>
      <c r="O9673" s="106"/>
      <c r="P9673" s="43"/>
      <c r="Q9673" s="31"/>
      <c r="R9673" s="84"/>
      <c r="S9673" s="31"/>
      <c r="T9673" s="31"/>
      <c r="U9673" s="169"/>
      <c r="V9673" s="150"/>
      <c r="W9673" s="141" t="str" cm="1">
        <f t="array" ref="W9673">IF(SUM(LEN(B9673:V9673))=0,"",IF(OR(OR(ISBLANK(F9673),SUM(LEN(C9673),LEN(D9673))=0),AND(NOT(E9673="Unknown"),ISBLANK(J9673)),AND(NOT(O9673="Unknown"),ISBLANK(R9673))),"Missing Information", INDEX(Table15[Entire Service Line Classification], MATCH(SUMIFS(Table15[Unique ID],Table15[System-Owned Portion],E9673,Table15[If Material Anything Other than "Lead" in Column E,Was Material Ever Previously Lead?],G9673,Table15[Customer-Owned Portion],O9673),Table15[Unique ID],0),0)))</f>
        <v/>
      </c>
      <c r="X9673"/>
    </row>
    <row r="9674" spans="2:24" x14ac:dyDescent="0.25">
      <c r="B9674" s="146"/>
      <c r="C9674" s="31"/>
      <c r="D9674" s="31"/>
      <c r="E9674" s="44"/>
      <c r="F9674" s="43"/>
      <c r="G9674" s="84"/>
      <c r="H9674" s="31"/>
      <c r="I9674" s="31"/>
      <c r="J9674" s="84"/>
      <c r="K9674" s="31"/>
      <c r="L9674" s="31"/>
      <c r="M9674" s="169"/>
      <c r="N9674" s="148"/>
      <c r="O9674" s="106"/>
      <c r="P9674" s="43"/>
      <c r="Q9674" s="31"/>
      <c r="R9674" s="84"/>
      <c r="S9674" s="31"/>
      <c r="T9674" s="31"/>
      <c r="U9674" s="169"/>
      <c r="V9674" s="150"/>
      <c r="W9674" s="141" t="str" cm="1">
        <f t="array" ref="W9674">IF(SUM(LEN(B9674:V9674))=0,"",IF(OR(OR(ISBLANK(F9674),SUM(LEN(C9674),LEN(D9674))=0),AND(NOT(E9674="Unknown"),ISBLANK(J9674)),AND(NOT(O9674="Unknown"),ISBLANK(R9674))),"Missing Information", INDEX(Table15[Entire Service Line Classification], MATCH(SUMIFS(Table15[Unique ID],Table15[System-Owned Portion],E9674,Table15[If Material Anything Other than "Lead" in Column E,Was Material Ever Previously Lead?],G9674,Table15[Customer-Owned Portion],O9674),Table15[Unique ID],0),0)))</f>
        <v/>
      </c>
      <c r="X9674"/>
    </row>
    <row r="9675" spans="2:24" x14ac:dyDescent="0.25">
      <c r="B9675" s="146"/>
      <c r="C9675" s="31"/>
      <c r="D9675" s="31"/>
      <c r="E9675" s="44"/>
      <c r="F9675" s="43"/>
      <c r="G9675" s="84"/>
      <c r="H9675" s="31"/>
      <c r="I9675" s="31"/>
      <c r="J9675" s="84"/>
      <c r="K9675" s="31"/>
      <c r="L9675" s="31"/>
      <c r="M9675" s="169"/>
      <c r="N9675" s="148"/>
      <c r="O9675" s="106"/>
      <c r="P9675" s="43"/>
      <c r="Q9675" s="31"/>
      <c r="R9675" s="84"/>
      <c r="S9675" s="31"/>
      <c r="T9675" s="31"/>
      <c r="U9675" s="169"/>
      <c r="V9675" s="150"/>
      <c r="W9675" s="141" t="str" cm="1">
        <f t="array" ref="W9675">IF(SUM(LEN(B9675:V9675))=0,"",IF(OR(OR(ISBLANK(F9675),SUM(LEN(C9675),LEN(D9675))=0),AND(NOT(E9675="Unknown"),ISBLANK(J9675)),AND(NOT(O9675="Unknown"),ISBLANK(R9675))),"Missing Information", INDEX(Table15[Entire Service Line Classification], MATCH(SUMIFS(Table15[Unique ID],Table15[System-Owned Portion],E9675,Table15[If Material Anything Other than "Lead" in Column E,Was Material Ever Previously Lead?],G9675,Table15[Customer-Owned Portion],O9675),Table15[Unique ID],0),0)))</f>
        <v/>
      </c>
      <c r="X9675"/>
    </row>
    <row r="9676" spans="2:24" x14ac:dyDescent="0.25">
      <c r="B9676" s="146"/>
      <c r="C9676" s="31"/>
      <c r="D9676" s="31"/>
      <c r="E9676" s="44"/>
      <c r="F9676" s="43"/>
      <c r="G9676" s="84"/>
      <c r="H9676" s="31"/>
      <c r="I9676" s="31"/>
      <c r="J9676" s="84"/>
      <c r="K9676" s="31"/>
      <c r="L9676" s="31"/>
      <c r="M9676" s="169"/>
      <c r="N9676" s="148"/>
      <c r="O9676" s="106"/>
      <c r="P9676" s="43"/>
      <c r="Q9676" s="31"/>
      <c r="R9676" s="84"/>
      <c r="S9676" s="31"/>
      <c r="T9676" s="31"/>
      <c r="U9676" s="169"/>
      <c r="V9676" s="150"/>
      <c r="W9676" s="141" t="str" cm="1">
        <f t="array" ref="W9676">IF(SUM(LEN(B9676:V9676))=0,"",IF(OR(OR(ISBLANK(F9676),SUM(LEN(C9676),LEN(D9676))=0),AND(NOT(E9676="Unknown"),ISBLANK(J9676)),AND(NOT(O9676="Unknown"),ISBLANK(R9676))),"Missing Information", INDEX(Table15[Entire Service Line Classification], MATCH(SUMIFS(Table15[Unique ID],Table15[System-Owned Portion],E9676,Table15[If Material Anything Other than "Lead" in Column E,Was Material Ever Previously Lead?],G9676,Table15[Customer-Owned Portion],O9676),Table15[Unique ID],0),0)))</f>
        <v/>
      </c>
      <c r="X9676"/>
    </row>
    <row r="9677" spans="2:24" x14ac:dyDescent="0.25">
      <c r="B9677" s="146"/>
      <c r="C9677" s="31"/>
      <c r="D9677" s="31"/>
      <c r="E9677" s="44"/>
      <c r="F9677" s="43"/>
      <c r="G9677" s="84"/>
      <c r="H9677" s="31"/>
      <c r="I9677" s="31"/>
      <c r="J9677" s="84"/>
      <c r="K9677" s="31"/>
      <c r="L9677" s="31"/>
      <c r="M9677" s="169"/>
      <c r="N9677" s="148"/>
      <c r="O9677" s="106"/>
      <c r="P9677" s="43"/>
      <c r="Q9677" s="31"/>
      <c r="R9677" s="84"/>
      <c r="S9677" s="31"/>
      <c r="T9677" s="31"/>
      <c r="U9677" s="169"/>
      <c r="V9677" s="150"/>
      <c r="W9677" s="141" t="str" cm="1">
        <f t="array" ref="W9677">IF(SUM(LEN(B9677:V9677))=0,"",IF(OR(OR(ISBLANK(F9677),SUM(LEN(C9677),LEN(D9677))=0),AND(NOT(E9677="Unknown"),ISBLANK(J9677)),AND(NOT(O9677="Unknown"),ISBLANK(R9677))),"Missing Information", INDEX(Table15[Entire Service Line Classification], MATCH(SUMIFS(Table15[Unique ID],Table15[System-Owned Portion],E9677,Table15[If Material Anything Other than "Lead" in Column E,Was Material Ever Previously Lead?],G9677,Table15[Customer-Owned Portion],O9677),Table15[Unique ID],0),0)))</f>
        <v/>
      </c>
      <c r="X9677"/>
    </row>
    <row r="9678" spans="2:24" x14ac:dyDescent="0.25">
      <c r="B9678" s="146"/>
      <c r="C9678" s="31"/>
      <c r="D9678" s="31"/>
      <c r="E9678" s="44"/>
      <c r="F9678" s="43"/>
      <c r="G9678" s="84"/>
      <c r="H9678" s="31"/>
      <c r="I9678" s="31"/>
      <c r="J9678" s="84"/>
      <c r="K9678" s="31"/>
      <c r="L9678" s="31"/>
      <c r="M9678" s="169"/>
      <c r="N9678" s="148"/>
      <c r="O9678" s="106"/>
      <c r="P9678" s="43"/>
      <c r="Q9678" s="31"/>
      <c r="R9678" s="84"/>
      <c r="S9678" s="31"/>
      <c r="T9678" s="31"/>
      <c r="U9678" s="169"/>
      <c r="V9678" s="150"/>
      <c r="W9678" s="141" t="str" cm="1">
        <f t="array" ref="W9678">IF(SUM(LEN(B9678:V9678))=0,"",IF(OR(OR(ISBLANK(F9678),SUM(LEN(C9678),LEN(D9678))=0),AND(NOT(E9678="Unknown"),ISBLANK(J9678)),AND(NOT(O9678="Unknown"),ISBLANK(R9678))),"Missing Information", INDEX(Table15[Entire Service Line Classification], MATCH(SUMIFS(Table15[Unique ID],Table15[System-Owned Portion],E9678,Table15[If Material Anything Other than "Lead" in Column E,Was Material Ever Previously Lead?],G9678,Table15[Customer-Owned Portion],O9678),Table15[Unique ID],0),0)))</f>
        <v/>
      </c>
      <c r="X9678"/>
    </row>
    <row r="9679" spans="2:24" x14ac:dyDescent="0.25">
      <c r="B9679" s="146"/>
      <c r="C9679" s="31"/>
      <c r="D9679" s="31"/>
      <c r="E9679" s="44"/>
      <c r="F9679" s="43"/>
      <c r="G9679" s="84"/>
      <c r="H9679" s="31"/>
      <c r="I9679" s="31"/>
      <c r="J9679" s="84"/>
      <c r="K9679" s="31"/>
      <c r="L9679" s="31"/>
      <c r="M9679" s="169"/>
      <c r="N9679" s="148"/>
      <c r="O9679" s="106"/>
      <c r="P9679" s="43"/>
      <c r="Q9679" s="31"/>
      <c r="R9679" s="84"/>
      <c r="S9679" s="31"/>
      <c r="T9679" s="31"/>
      <c r="U9679" s="169"/>
      <c r="V9679" s="150"/>
      <c r="W9679" s="141" t="str" cm="1">
        <f t="array" ref="W9679">IF(SUM(LEN(B9679:V9679))=0,"",IF(OR(OR(ISBLANK(F9679),SUM(LEN(C9679),LEN(D9679))=0),AND(NOT(E9679="Unknown"),ISBLANK(J9679)),AND(NOT(O9679="Unknown"),ISBLANK(R9679))),"Missing Information", INDEX(Table15[Entire Service Line Classification], MATCH(SUMIFS(Table15[Unique ID],Table15[System-Owned Portion],E9679,Table15[If Material Anything Other than "Lead" in Column E,Was Material Ever Previously Lead?],G9679,Table15[Customer-Owned Portion],O9679),Table15[Unique ID],0),0)))</f>
        <v/>
      </c>
      <c r="X9679"/>
    </row>
    <row r="9680" spans="2:24" x14ac:dyDescent="0.25">
      <c r="B9680" s="146"/>
      <c r="C9680" s="31"/>
      <c r="D9680" s="31"/>
      <c r="E9680" s="44"/>
      <c r="F9680" s="43"/>
      <c r="G9680" s="84"/>
      <c r="H9680" s="31"/>
      <c r="I9680" s="31"/>
      <c r="J9680" s="84"/>
      <c r="K9680" s="31"/>
      <c r="L9680" s="31"/>
      <c r="M9680" s="169"/>
      <c r="N9680" s="148"/>
      <c r="O9680" s="106"/>
      <c r="P9680" s="43"/>
      <c r="Q9680" s="31"/>
      <c r="R9680" s="84"/>
      <c r="S9680" s="31"/>
      <c r="T9680" s="31"/>
      <c r="U9680" s="169"/>
      <c r="V9680" s="150"/>
      <c r="W9680" s="141" t="str" cm="1">
        <f t="array" ref="W9680">IF(SUM(LEN(B9680:V9680))=0,"",IF(OR(OR(ISBLANK(F9680),SUM(LEN(C9680),LEN(D9680))=0),AND(NOT(E9680="Unknown"),ISBLANK(J9680)),AND(NOT(O9680="Unknown"),ISBLANK(R9680))),"Missing Information", INDEX(Table15[Entire Service Line Classification], MATCH(SUMIFS(Table15[Unique ID],Table15[System-Owned Portion],E9680,Table15[If Material Anything Other than "Lead" in Column E,Was Material Ever Previously Lead?],G9680,Table15[Customer-Owned Portion],O9680),Table15[Unique ID],0),0)))</f>
        <v/>
      </c>
      <c r="X9680"/>
    </row>
    <row r="9681" spans="2:24" x14ac:dyDescent="0.25">
      <c r="B9681" s="146"/>
      <c r="C9681" s="31"/>
      <c r="D9681" s="31"/>
      <c r="E9681" s="44"/>
      <c r="F9681" s="43"/>
      <c r="G9681" s="84"/>
      <c r="H9681" s="31"/>
      <c r="I9681" s="31"/>
      <c r="J9681" s="84"/>
      <c r="K9681" s="31"/>
      <c r="L9681" s="31"/>
      <c r="M9681" s="169"/>
      <c r="N9681" s="148"/>
      <c r="O9681" s="106"/>
      <c r="P9681" s="43"/>
      <c r="Q9681" s="31"/>
      <c r="R9681" s="84"/>
      <c r="S9681" s="31"/>
      <c r="T9681" s="31"/>
      <c r="U9681" s="169"/>
      <c r="V9681" s="150"/>
      <c r="W9681" s="141" t="str" cm="1">
        <f t="array" ref="W9681">IF(SUM(LEN(B9681:V9681))=0,"",IF(OR(OR(ISBLANK(F9681),SUM(LEN(C9681),LEN(D9681))=0),AND(NOT(E9681="Unknown"),ISBLANK(J9681)),AND(NOT(O9681="Unknown"),ISBLANK(R9681))),"Missing Information", INDEX(Table15[Entire Service Line Classification], MATCH(SUMIFS(Table15[Unique ID],Table15[System-Owned Portion],E9681,Table15[If Material Anything Other than "Lead" in Column E,Was Material Ever Previously Lead?],G9681,Table15[Customer-Owned Portion],O9681),Table15[Unique ID],0),0)))</f>
        <v/>
      </c>
      <c r="X9681"/>
    </row>
    <row r="9682" spans="2:24" x14ac:dyDescent="0.25">
      <c r="B9682" s="146"/>
      <c r="C9682" s="31"/>
      <c r="D9682" s="31"/>
      <c r="E9682" s="44"/>
      <c r="F9682" s="43"/>
      <c r="G9682" s="84"/>
      <c r="H9682" s="31"/>
      <c r="I9682" s="31"/>
      <c r="J9682" s="84"/>
      <c r="K9682" s="31"/>
      <c r="L9682" s="31"/>
      <c r="M9682" s="169"/>
      <c r="N9682" s="148"/>
      <c r="O9682" s="106"/>
      <c r="P9682" s="43"/>
      <c r="Q9682" s="31"/>
      <c r="R9682" s="84"/>
      <c r="S9682" s="31"/>
      <c r="T9682" s="31"/>
      <c r="U9682" s="169"/>
      <c r="V9682" s="150"/>
      <c r="W9682" s="141" t="str" cm="1">
        <f t="array" ref="W9682">IF(SUM(LEN(B9682:V9682))=0,"",IF(OR(OR(ISBLANK(F9682),SUM(LEN(C9682),LEN(D9682))=0),AND(NOT(E9682="Unknown"),ISBLANK(J9682)),AND(NOT(O9682="Unknown"),ISBLANK(R9682))),"Missing Information", INDEX(Table15[Entire Service Line Classification], MATCH(SUMIFS(Table15[Unique ID],Table15[System-Owned Portion],E9682,Table15[If Material Anything Other than "Lead" in Column E,Was Material Ever Previously Lead?],G9682,Table15[Customer-Owned Portion],O9682),Table15[Unique ID],0),0)))</f>
        <v/>
      </c>
      <c r="X9682"/>
    </row>
    <row r="9683" spans="2:24" x14ac:dyDescent="0.25">
      <c r="B9683" s="146"/>
      <c r="C9683" s="31"/>
      <c r="D9683" s="31"/>
      <c r="E9683" s="44"/>
      <c r="F9683" s="43"/>
      <c r="G9683" s="84"/>
      <c r="H9683" s="31"/>
      <c r="I9683" s="31"/>
      <c r="J9683" s="84"/>
      <c r="K9683" s="31"/>
      <c r="L9683" s="31"/>
      <c r="M9683" s="169"/>
      <c r="N9683" s="148"/>
      <c r="O9683" s="106"/>
      <c r="P9683" s="43"/>
      <c r="Q9683" s="31"/>
      <c r="R9683" s="84"/>
      <c r="S9683" s="31"/>
      <c r="T9683" s="31"/>
      <c r="U9683" s="169"/>
      <c r="V9683" s="150"/>
      <c r="W9683" s="141" t="str" cm="1">
        <f t="array" ref="W9683">IF(SUM(LEN(B9683:V9683))=0,"",IF(OR(OR(ISBLANK(F9683),SUM(LEN(C9683),LEN(D9683))=0),AND(NOT(E9683="Unknown"),ISBLANK(J9683)),AND(NOT(O9683="Unknown"),ISBLANK(R9683))),"Missing Information", INDEX(Table15[Entire Service Line Classification], MATCH(SUMIFS(Table15[Unique ID],Table15[System-Owned Portion],E9683,Table15[If Material Anything Other than "Lead" in Column E,Was Material Ever Previously Lead?],G9683,Table15[Customer-Owned Portion],O9683),Table15[Unique ID],0),0)))</f>
        <v/>
      </c>
      <c r="X9683"/>
    </row>
    <row r="9684" spans="2:24" x14ac:dyDescent="0.25">
      <c r="B9684" s="146"/>
      <c r="C9684" s="31"/>
      <c r="D9684" s="31"/>
      <c r="E9684" s="44"/>
      <c r="F9684" s="43"/>
      <c r="G9684" s="84"/>
      <c r="H9684" s="31"/>
      <c r="I9684" s="31"/>
      <c r="J9684" s="84"/>
      <c r="K9684" s="31"/>
      <c r="L9684" s="31"/>
      <c r="M9684" s="169"/>
      <c r="N9684" s="148"/>
      <c r="O9684" s="106"/>
      <c r="P9684" s="43"/>
      <c r="Q9684" s="31"/>
      <c r="R9684" s="84"/>
      <c r="S9684" s="31"/>
      <c r="T9684" s="31"/>
      <c r="U9684" s="169"/>
      <c r="V9684" s="150"/>
      <c r="W9684" s="141" t="str" cm="1">
        <f t="array" ref="W9684">IF(SUM(LEN(B9684:V9684))=0,"",IF(OR(OR(ISBLANK(F9684),SUM(LEN(C9684),LEN(D9684))=0),AND(NOT(E9684="Unknown"),ISBLANK(J9684)),AND(NOT(O9684="Unknown"),ISBLANK(R9684))),"Missing Information", INDEX(Table15[Entire Service Line Classification], MATCH(SUMIFS(Table15[Unique ID],Table15[System-Owned Portion],E9684,Table15[If Material Anything Other than "Lead" in Column E,Was Material Ever Previously Lead?],G9684,Table15[Customer-Owned Portion],O9684),Table15[Unique ID],0),0)))</f>
        <v/>
      </c>
      <c r="X9684"/>
    </row>
    <row r="9685" spans="2:24" x14ac:dyDescent="0.25">
      <c r="B9685" s="146"/>
      <c r="C9685" s="31"/>
      <c r="D9685" s="31"/>
      <c r="E9685" s="44"/>
      <c r="F9685" s="43"/>
      <c r="G9685" s="84"/>
      <c r="H9685" s="31"/>
      <c r="I9685" s="31"/>
      <c r="J9685" s="84"/>
      <c r="K9685" s="31"/>
      <c r="L9685" s="31"/>
      <c r="M9685" s="169"/>
      <c r="N9685" s="148"/>
      <c r="O9685" s="106"/>
      <c r="P9685" s="43"/>
      <c r="Q9685" s="31"/>
      <c r="R9685" s="84"/>
      <c r="S9685" s="31"/>
      <c r="T9685" s="31"/>
      <c r="U9685" s="169"/>
      <c r="V9685" s="150"/>
      <c r="W9685" s="141" t="str" cm="1">
        <f t="array" ref="W9685">IF(SUM(LEN(B9685:V9685))=0,"",IF(OR(OR(ISBLANK(F9685),SUM(LEN(C9685),LEN(D9685))=0),AND(NOT(E9685="Unknown"),ISBLANK(J9685)),AND(NOT(O9685="Unknown"),ISBLANK(R9685))),"Missing Information", INDEX(Table15[Entire Service Line Classification], MATCH(SUMIFS(Table15[Unique ID],Table15[System-Owned Portion],E9685,Table15[If Material Anything Other than "Lead" in Column E,Was Material Ever Previously Lead?],G9685,Table15[Customer-Owned Portion],O9685),Table15[Unique ID],0),0)))</f>
        <v/>
      </c>
      <c r="X9685"/>
    </row>
    <row r="9686" spans="2:24" x14ac:dyDescent="0.25">
      <c r="B9686" s="146"/>
      <c r="C9686" s="31"/>
      <c r="D9686" s="31"/>
      <c r="E9686" s="44"/>
      <c r="F9686" s="43"/>
      <c r="G9686" s="84"/>
      <c r="H9686" s="31"/>
      <c r="I9686" s="31"/>
      <c r="J9686" s="84"/>
      <c r="K9686" s="31"/>
      <c r="L9686" s="31"/>
      <c r="M9686" s="169"/>
      <c r="N9686" s="148"/>
      <c r="O9686" s="106"/>
      <c r="P9686" s="43"/>
      <c r="Q9686" s="31"/>
      <c r="R9686" s="84"/>
      <c r="S9686" s="31"/>
      <c r="T9686" s="31"/>
      <c r="U9686" s="169"/>
      <c r="V9686" s="150"/>
      <c r="W9686" s="141" t="str" cm="1">
        <f t="array" ref="W9686">IF(SUM(LEN(B9686:V9686))=0,"",IF(OR(OR(ISBLANK(F9686),SUM(LEN(C9686),LEN(D9686))=0),AND(NOT(E9686="Unknown"),ISBLANK(J9686)),AND(NOT(O9686="Unknown"),ISBLANK(R9686))),"Missing Information", INDEX(Table15[Entire Service Line Classification], MATCH(SUMIFS(Table15[Unique ID],Table15[System-Owned Portion],E9686,Table15[If Material Anything Other than "Lead" in Column E,Was Material Ever Previously Lead?],G9686,Table15[Customer-Owned Portion],O9686),Table15[Unique ID],0),0)))</f>
        <v/>
      </c>
      <c r="X9686"/>
    </row>
    <row r="9687" spans="2:24" x14ac:dyDescent="0.25">
      <c r="B9687" s="146"/>
      <c r="C9687" s="31"/>
      <c r="D9687" s="31"/>
      <c r="E9687" s="44"/>
      <c r="F9687" s="43"/>
      <c r="G9687" s="84"/>
      <c r="H9687" s="31"/>
      <c r="I9687" s="31"/>
      <c r="J9687" s="84"/>
      <c r="K9687" s="31"/>
      <c r="L9687" s="31"/>
      <c r="M9687" s="169"/>
      <c r="N9687" s="148"/>
      <c r="O9687" s="106"/>
      <c r="P9687" s="43"/>
      <c r="Q9687" s="31"/>
      <c r="R9687" s="84"/>
      <c r="S9687" s="31"/>
      <c r="T9687" s="31"/>
      <c r="U9687" s="169"/>
      <c r="V9687" s="150"/>
      <c r="W9687" s="141" t="str" cm="1">
        <f t="array" ref="W9687">IF(SUM(LEN(B9687:V9687))=0,"",IF(OR(OR(ISBLANK(F9687),SUM(LEN(C9687),LEN(D9687))=0),AND(NOT(E9687="Unknown"),ISBLANK(J9687)),AND(NOT(O9687="Unknown"),ISBLANK(R9687))),"Missing Information", INDEX(Table15[Entire Service Line Classification], MATCH(SUMIFS(Table15[Unique ID],Table15[System-Owned Portion],E9687,Table15[If Material Anything Other than "Lead" in Column E,Was Material Ever Previously Lead?],G9687,Table15[Customer-Owned Portion],O9687),Table15[Unique ID],0),0)))</f>
        <v/>
      </c>
      <c r="X9687"/>
    </row>
    <row r="9688" spans="2:24" x14ac:dyDescent="0.25">
      <c r="B9688" s="146"/>
      <c r="C9688" s="31"/>
      <c r="D9688" s="31"/>
      <c r="E9688" s="44"/>
      <c r="F9688" s="43"/>
      <c r="G9688" s="84"/>
      <c r="H9688" s="31"/>
      <c r="I9688" s="31"/>
      <c r="J9688" s="84"/>
      <c r="K9688" s="31"/>
      <c r="L9688" s="31"/>
      <c r="M9688" s="169"/>
      <c r="N9688" s="148"/>
      <c r="O9688" s="106"/>
      <c r="P9688" s="43"/>
      <c r="Q9688" s="31"/>
      <c r="R9688" s="84"/>
      <c r="S9688" s="31"/>
      <c r="T9688" s="31"/>
      <c r="U9688" s="169"/>
      <c r="V9688" s="150"/>
      <c r="W9688" s="141" t="str" cm="1">
        <f t="array" ref="W9688">IF(SUM(LEN(B9688:V9688))=0,"",IF(OR(OR(ISBLANK(F9688),SUM(LEN(C9688),LEN(D9688))=0),AND(NOT(E9688="Unknown"),ISBLANK(J9688)),AND(NOT(O9688="Unknown"),ISBLANK(R9688))),"Missing Information", INDEX(Table15[Entire Service Line Classification], MATCH(SUMIFS(Table15[Unique ID],Table15[System-Owned Portion],E9688,Table15[If Material Anything Other than "Lead" in Column E,Was Material Ever Previously Lead?],G9688,Table15[Customer-Owned Portion],O9688),Table15[Unique ID],0),0)))</f>
        <v/>
      </c>
      <c r="X9688"/>
    </row>
    <row r="9689" spans="2:24" x14ac:dyDescent="0.25">
      <c r="B9689" s="146"/>
      <c r="C9689" s="31"/>
      <c r="D9689" s="31"/>
      <c r="E9689" s="44"/>
      <c r="F9689" s="43"/>
      <c r="G9689" s="84"/>
      <c r="H9689" s="31"/>
      <c r="I9689" s="31"/>
      <c r="J9689" s="84"/>
      <c r="K9689" s="31"/>
      <c r="L9689" s="31"/>
      <c r="M9689" s="169"/>
      <c r="N9689" s="148"/>
      <c r="O9689" s="106"/>
      <c r="P9689" s="43"/>
      <c r="Q9689" s="31"/>
      <c r="R9689" s="84"/>
      <c r="S9689" s="31"/>
      <c r="T9689" s="31"/>
      <c r="U9689" s="169"/>
      <c r="V9689" s="150"/>
      <c r="W9689" s="141" t="str" cm="1">
        <f t="array" ref="W9689">IF(SUM(LEN(B9689:V9689))=0,"",IF(OR(OR(ISBLANK(F9689),SUM(LEN(C9689),LEN(D9689))=0),AND(NOT(E9689="Unknown"),ISBLANK(J9689)),AND(NOT(O9689="Unknown"),ISBLANK(R9689))),"Missing Information", INDEX(Table15[Entire Service Line Classification], MATCH(SUMIFS(Table15[Unique ID],Table15[System-Owned Portion],E9689,Table15[If Material Anything Other than "Lead" in Column E,Was Material Ever Previously Lead?],G9689,Table15[Customer-Owned Portion],O9689),Table15[Unique ID],0),0)))</f>
        <v/>
      </c>
      <c r="X9689"/>
    </row>
    <row r="9690" spans="2:24" x14ac:dyDescent="0.25">
      <c r="B9690" s="146"/>
      <c r="C9690" s="31"/>
      <c r="D9690" s="31"/>
      <c r="E9690" s="44"/>
      <c r="F9690" s="43"/>
      <c r="G9690" s="84"/>
      <c r="H9690" s="31"/>
      <c r="I9690" s="31"/>
      <c r="J9690" s="84"/>
      <c r="K9690" s="31"/>
      <c r="L9690" s="31"/>
      <c r="M9690" s="169"/>
      <c r="N9690" s="148"/>
      <c r="O9690" s="106"/>
      <c r="P9690" s="43"/>
      <c r="Q9690" s="31"/>
      <c r="R9690" s="84"/>
      <c r="S9690" s="31"/>
      <c r="T9690" s="31"/>
      <c r="U9690" s="169"/>
      <c r="V9690" s="150"/>
      <c r="W9690" s="141" t="str" cm="1">
        <f t="array" ref="W9690">IF(SUM(LEN(B9690:V9690))=0,"",IF(OR(OR(ISBLANK(F9690),SUM(LEN(C9690),LEN(D9690))=0),AND(NOT(E9690="Unknown"),ISBLANK(J9690)),AND(NOT(O9690="Unknown"),ISBLANK(R9690))),"Missing Information", INDEX(Table15[Entire Service Line Classification], MATCH(SUMIFS(Table15[Unique ID],Table15[System-Owned Portion],E9690,Table15[If Material Anything Other than "Lead" in Column E,Was Material Ever Previously Lead?],G9690,Table15[Customer-Owned Portion],O9690),Table15[Unique ID],0),0)))</f>
        <v/>
      </c>
      <c r="X9690"/>
    </row>
    <row r="9691" spans="2:24" x14ac:dyDescent="0.25">
      <c r="B9691" s="146"/>
      <c r="C9691" s="31"/>
      <c r="D9691" s="31"/>
      <c r="E9691" s="44"/>
      <c r="F9691" s="43"/>
      <c r="G9691" s="84"/>
      <c r="H9691" s="31"/>
      <c r="I9691" s="31"/>
      <c r="J9691" s="84"/>
      <c r="K9691" s="31"/>
      <c r="L9691" s="31"/>
      <c r="M9691" s="169"/>
      <c r="N9691" s="148"/>
      <c r="O9691" s="106"/>
      <c r="P9691" s="43"/>
      <c r="Q9691" s="31"/>
      <c r="R9691" s="84"/>
      <c r="S9691" s="31"/>
      <c r="T9691" s="31"/>
      <c r="U9691" s="169"/>
      <c r="V9691" s="150"/>
      <c r="W9691" s="141" t="str" cm="1">
        <f t="array" ref="W9691">IF(SUM(LEN(B9691:V9691))=0,"",IF(OR(OR(ISBLANK(F9691),SUM(LEN(C9691),LEN(D9691))=0),AND(NOT(E9691="Unknown"),ISBLANK(J9691)),AND(NOT(O9691="Unknown"),ISBLANK(R9691))),"Missing Information", INDEX(Table15[Entire Service Line Classification], MATCH(SUMIFS(Table15[Unique ID],Table15[System-Owned Portion],E9691,Table15[If Material Anything Other than "Lead" in Column E,Was Material Ever Previously Lead?],G9691,Table15[Customer-Owned Portion],O9691),Table15[Unique ID],0),0)))</f>
        <v/>
      </c>
      <c r="X9691"/>
    </row>
    <row r="9692" spans="2:24" x14ac:dyDescent="0.25">
      <c r="B9692" s="146"/>
      <c r="C9692" s="31"/>
      <c r="D9692" s="31"/>
      <c r="E9692" s="44"/>
      <c r="F9692" s="43"/>
      <c r="G9692" s="84"/>
      <c r="H9692" s="31"/>
      <c r="I9692" s="31"/>
      <c r="J9692" s="84"/>
      <c r="K9692" s="31"/>
      <c r="L9692" s="31"/>
      <c r="M9692" s="169"/>
      <c r="N9692" s="148"/>
      <c r="O9692" s="106"/>
      <c r="P9692" s="43"/>
      <c r="Q9692" s="31"/>
      <c r="R9692" s="84"/>
      <c r="S9692" s="31"/>
      <c r="T9692" s="31"/>
      <c r="U9692" s="169"/>
      <c r="V9692" s="150"/>
      <c r="W9692" s="141" t="str" cm="1">
        <f t="array" ref="W9692">IF(SUM(LEN(B9692:V9692))=0,"",IF(OR(OR(ISBLANK(F9692),SUM(LEN(C9692),LEN(D9692))=0),AND(NOT(E9692="Unknown"),ISBLANK(J9692)),AND(NOT(O9692="Unknown"),ISBLANK(R9692))),"Missing Information", INDEX(Table15[Entire Service Line Classification], MATCH(SUMIFS(Table15[Unique ID],Table15[System-Owned Portion],E9692,Table15[If Material Anything Other than "Lead" in Column E,Was Material Ever Previously Lead?],G9692,Table15[Customer-Owned Portion],O9692),Table15[Unique ID],0),0)))</f>
        <v/>
      </c>
      <c r="X9692"/>
    </row>
    <row r="9693" spans="2:24" x14ac:dyDescent="0.25">
      <c r="B9693" s="146"/>
      <c r="C9693" s="31"/>
      <c r="D9693" s="31"/>
      <c r="E9693" s="44"/>
      <c r="F9693" s="43"/>
      <c r="G9693" s="84"/>
      <c r="H9693" s="31"/>
      <c r="I9693" s="31"/>
      <c r="J9693" s="84"/>
      <c r="K9693" s="31"/>
      <c r="L9693" s="31"/>
      <c r="M9693" s="169"/>
      <c r="N9693" s="148"/>
      <c r="O9693" s="106"/>
      <c r="P9693" s="43"/>
      <c r="Q9693" s="31"/>
      <c r="R9693" s="84"/>
      <c r="S9693" s="31"/>
      <c r="T9693" s="31"/>
      <c r="U9693" s="169"/>
      <c r="V9693" s="150"/>
      <c r="W9693" s="141" t="str" cm="1">
        <f t="array" ref="W9693">IF(SUM(LEN(B9693:V9693))=0,"",IF(OR(OR(ISBLANK(F9693),SUM(LEN(C9693),LEN(D9693))=0),AND(NOT(E9693="Unknown"),ISBLANK(J9693)),AND(NOT(O9693="Unknown"),ISBLANK(R9693))),"Missing Information", INDEX(Table15[Entire Service Line Classification], MATCH(SUMIFS(Table15[Unique ID],Table15[System-Owned Portion],E9693,Table15[If Material Anything Other than "Lead" in Column E,Was Material Ever Previously Lead?],G9693,Table15[Customer-Owned Portion],O9693),Table15[Unique ID],0),0)))</f>
        <v/>
      </c>
      <c r="X9693"/>
    </row>
    <row r="9694" spans="2:24" x14ac:dyDescent="0.25">
      <c r="B9694" s="146"/>
      <c r="C9694" s="31"/>
      <c r="D9694" s="31"/>
      <c r="E9694" s="44"/>
      <c r="F9694" s="43"/>
      <c r="G9694" s="84"/>
      <c r="H9694" s="31"/>
      <c r="I9694" s="31"/>
      <c r="J9694" s="84"/>
      <c r="K9694" s="31"/>
      <c r="L9694" s="31"/>
      <c r="M9694" s="169"/>
      <c r="N9694" s="148"/>
      <c r="O9694" s="106"/>
      <c r="P9694" s="43"/>
      <c r="Q9694" s="31"/>
      <c r="R9694" s="84"/>
      <c r="S9694" s="31"/>
      <c r="T9694" s="31"/>
      <c r="U9694" s="169"/>
      <c r="V9694" s="150"/>
      <c r="W9694" s="141" t="str" cm="1">
        <f t="array" ref="W9694">IF(SUM(LEN(B9694:V9694))=0,"",IF(OR(OR(ISBLANK(F9694),SUM(LEN(C9694),LEN(D9694))=0),AND(NOT(E9694="Unknown"),ISBLANK(J9694)),AND(NOT(O9694="Unknown"),ISBLANK(R9694))),"Missing Information", INDEX(Table15[Entire Service Line Classification], MATCH(SUMIFS(Table15[Unique ID],Table15[System-Owned Portion],E9694,Table15[If Material Anything Other than "Lead" in Column E,Was Material Ever Previously Lead?],G9694,Table15[Customer-Owned Portion],O9694),Table15[Unique ID],0),0)))</f>
        <v/>
      </c>
      <c r="X9694"/>
    </row>
    <row r="9695" spans="2:24" x14ac:dyDescent="0.25">
      <c r="B9695" s="146"/>
      <c r="C9695" s="31"/>
      <c r="D9695" s="31"/>
      <c r="E9695" s="44"/>
      <c r="F9695" s="43"/>
      <c r="G9695" s="84"/>
      <c r="H9695" s="31"/>
      <c r="I9695" s="31"/>
      <c r="J9695" s="84"/>
      <c r="K9695" s="31"/>
      <c r="L9695" s="31"/>
      <c r="M9695" s="169"/>
      <c r="N9695" s="148"/>
      <c r="O9695" s="106"/>
      <c r="P9695" s="43"/>
      <c r="Q9695" s="31"/>
      <c r="R9695" s="84"/>
      <c r="S9695" s="31"/>
      <c r="T9695" s="31"/>
      <c r="U9695" s="169"/>
      <c r="V9695" s="150"/>
      <c r="W9695" s="141" t="str" cm="1">
        <f t="array" ref="W9695">IF(SUM(LEN(B9695:V9695))=0,"",IF(OR(OR(ISBLANK(F9695),SUM(LEN(C9695),LEN(D9695))=0),AND(NOT(E9695="Unknown"),ISBLANK(J9695)),AND(NOT(O9695="Unknown"),ISBLANK(R9695))),"Missing Information", INDEX(Table15[Entire Service Line Classification], MATCH(SUMIFS(Table15[Unique ID],Table15[System-Owned Portion],E9695,Table15[If Material Anything Other than "Lead" in Column E,Was Material Ever Previously Lead?],G9695,Table15[Customer-Owned Portion],O9695),Table15[Unique ID],0),0)))</f>
        <v/>
      </c>
      <c r="X9695"/>
    </row>
    <row r="9696" spans="2:24" x14ac:dyDescent="0.25">
      <c r="B9696" s="146"/>
      <c r="C9696" s="31"/>
      <c r="D9696" s="31"/>
      <c r="E9696" s="44"/>
      <c r="F9696" s="43"/>
      <c r="G9696" s="84"/>
      <c r="H9696" s="31"/>
      <c r="I9696" s="31"/>
      <c r="J9696" s="84"/>
      <c r="K9696" s="31"/>
      <c r="L9696" s="31"/>
      <c r="M9696" s="169"/>
      <c r="N9696" s="148"/>
      <c r="O9696" s="106"/>
      <c r="P9696" s="43"/>
      <c r="Q9696" s="31"/>
      <c r="R9696" s="84"/>
      <c r="S9696" s="31"/>
      <c r="T9696" s="31"/>
      <c r="U9696" s="169"/>
      <c r="V9696" s="150"/>
      <c r="W9696" s="141" t="str" cm="1">
        <f t="array" ref="W9696">IF(SUM(LEN(B9696:V9696))=0,"",IF(OR(OR(ISBLANK(F9696),SUM(LEN(C9696),LEN(D9696))=0),AND(NOT(E9696="Unknown"),ISBLANK(J9696)),AND(NOT(O9696="Unknown"),ISBLANK(R9696))),"Missing Information", INDEX(Table15[Entire Service Line Classification], MATCH(SUMIFS(Table15[Unique ID],Table15[System-Owned Portion],E9696,Table15[If Material Anything Other than "Lead" in Column E,Was Material Ever Previously Lead?],G9696,Table15[Customer-Owned Portion],O9696),Table15[Unique ID],0),0)))</f>
        <v/>
      </c>
      <c r="X9696"/>
    </row>
    <row r="9697" spans="2:24" x14ac:dyDescent="0.25">
      <c r="B9697" s="146"/>
      <c r="C9697" s="31"/>
      <c r="D9697" s="31"/>
      <c r="E9697" s="44"/>
      <c r="F9697" s="43"/>
      <c r="G9697" s="84"/>
      <c r="H9697" s="31"/>
      <c r="I9697" s="31"/>
      <c r="J9697" s="84"/>
      <c r="K9697" s="31"/>
      <c r="L9697" s="31"/>
      <c r="M9697" s="169"/>
      <c r="N9697" s="148"/>
      <c r="O9697" s="106"/>
      <c r="P9697" s="43"/>
      <c r="Q9697" s="31"/>
      <c r="R9697" s="84"/>
      <c r="S9697" s="31"/>
      <c r="T9697" s="31"/>
      <c r="U9697" s="169"/>
      <c r="V9697" s="150"/>
      <c r="W9697" s="141" t="str" cm="1">
        <f t="array" ref="W9697">IF(SUM(LEN(B9697:V9697))=0,"",IF(OR(OR(ISBLANK(F9697),SUM(LEN(C9697),LEN(D9697))=0),AND(NOT(E9697="Unknown"),ISBLANK(J9697)),AND(NOT(O9697="Unknown"),ISBLANK(R9697))),"Missing Information", INDEX(Table15[Entire Service Line Classification], MATCH(SUMIFS(Table15[Unique ID],Table15[System-Owned Portion],E9697,Table15[If Material Anything Other than "Lead" in Column E,Was Material Ever Previously Lead?],G9697,Table15[Customer-Owned Portion],O9697),Table15[Unique ID],0),0)))</f>
        <v/>
      </c>
      <c r="X9697"/>
    </row>
    <row r="9698" spans="2:24" x14ac:dyDescent="0.25">
      <c r="B9698" s="146"/>
      <c r="C9698" s="31"/>
      <c r="D9698" s="31"/>
      <c r="E9698" s="44"/>
      <c r="F9698" s="43"/>
      <c r="G9698" s="84"/>
      <c r="H9698" s="31"/>
      <c r="I9698" s="31"/>
      <c r="J9698" s="84"/>
      <c r="K9698" s="31"/>
      <c r="L9698" s="31"/>
      <c r="M9698" s="169"/>
      <c r="N9698" s="148"/>
      <c r="O9698" s="106"/>
      <c r="P9698" s="43"/>
      <c r="Q9698" s="31"/>
      <c r="R9698" s="84"/>
      <c r="S9698" s="31"/>
      <c r="T9698" s="31"/>
      <c r="U9698" s="169"/>
      <c r="V9698" s="150"/>
      <c r="W9698" s="141" t="str" cm="1">
        <f t="array" ref="W9698">IF(SUM(LEN(B9698:V9698))=0,"",IF(OR(OR(ISBLANK(F9698),SUM(LEN(C9698),LEN(D9698))=0),AND(NOT(E9698="Unknown"),ISBLANK(J9698)),AND(NOT(O9698="Unknown"),ISBLANK(R9698))),"Missing Information", INDEX(Table15[Entire Service Line Classification], MATCH(SUMIFS(Table15[Unique ID],Table15[System-Owned Portion],E9698,Table15[If Material Anything Other than "Lead" in Column E,Was Material Ever Previously Lead?],G9698,Table15[Customer-Owned Portion],O9698),Table15[Unique ID],0),0)))</f>
        <v/>
      </c>
      <c r="X9698"/>
    </row>
    <row r="9699" spans="2:24" x14ac:dyDescent="0.25">
      <c r="B9699" s="146"/>
      <c r="C9699" s="31"/>
      <c r="D9699" s="31"/>
      <c r="E9699" s="44"/>
      <c r="F9699" s="43"/>
      <c r="G9699" s="84"/>
      <c r="H9699" s="31"/>
      <c r="I9699" s="31"/>
      <c r="J9699" s="84"/>
      <c r="K9699" s="31"/>
      <c r="L9699" s="31"/>
      <c r="M9699" s="169"/>
      <c r="N9699" s="148"/>
      <c r="O9699" s="106"/>
      <c r="P9699" s="43"/>
      <c r="Q9699" s="31"/>
      <c r="R9699" s="84"/>
      <c r="S9699" s="31"/>
      <c r="T9699" s="31"/>
      <c r="U9699" s="169"/>
      <c r="V9699" s="150"/>
      <c r="W9699" s="141" t="str" cm="1">
        <f t="array" ref="W9699">IF(SUM(LEN(B9699:V9699))=0,"",IF(OR(OR(ISBLANK(F9699),SUM(LEN(C9699),LEN(D9699))=0),AND(NOT(E9699="Unknown"),ISBLANK(J9699)),AND(NOT(O9699="Unknown"),ISBLANK(R9699))),"Missing Information", INDEX(Table15[Entire Service Line Classification], MATCH(SUMIFS(Table15[Unique ID],Table15[System-Owned Portion],E9699,Table15[If Material Anything Other than "Lead" in Column E,Was Material Ever Previously Lead?],G9699,Table15[Customer-Owned Portion],O9699),Table15[Unique ID],0),0)))</f>
        <v/>
      </c>
      <c r="X9699"/>
    </row>
    <row r="9700" spans="2:24" x14ac:dyDescent="0.25">
      <c r="B9700" s="146"/>
      <c r="C9700" s="31"/>
      <c r="D9700" s="31"/>
      <c r="E9700" s="44"/>
      <c r="F9700" s="43"/>
      <c r="G9700" s="84"/>
      <c r="H9700" s="31"/>
      <c r="I9700" s="31"/>
      <c r="J9700" s="84"/>
      <c r="K9700" s="31"/>
      <c r="L9700" s="31"/>
      <c r="M9700" s="169"/>
      <c r="N9700" s="148"/>
      <c r="O9700" s="106"/>
      <c r="P9700" s="43"/>
      <c r="Q9700" s="31"/>
      <c r="R9700" s="84"/>
      <c r="S9700" s="31"/>
      <c r="T9700" s="31"/>
      <c r="U9700" s="169"/>
      <c r="V9700" s="150"/>
      <c r="W9700" s="141" t="str" cm="1">
        <f t="array" ref="W9700">IF(SUM(LEN(B9700:V9700))=0,"",IF(OR(OR(ISBLANK(F9700),SUM(LEN(C9700),LEN(D9700))=0),AND(NOT(E9700="Unknown"),ISBLANK(J9700)),AND(NOT(O9700="Unknown"),ISBLANK(R9700))),"Missing Information", INDEX(Table15[Entire Service Line Classification], MATCH(SUMIFS(Table15[Unique ID],Table15[System-Owned Portion],E9700,Table15[If Material Anything Other than "Lead" in Column E,Was Material Ever Previously Lead?],G9700,Table15[Customer-Owned Portion],O9700),Table15[Unique ID],0),0)))</f>
        <v/>
      </c>
      <c r="X9700"/>
    </row>
    <row r="9701" spans="2:24" x14ac:dyDescent="0.25">
      <c r="B9701" s="146"/>
      <c r="C9701" s="31"/>
      <c r="D9701" s="31"/>
      <c r="E9701" s="44"/>
      <c r="F9701" s="43"/>
      <c r="G9701" s="84"/>
      <c r="H9701" s="31"/>
      <c r="I9701" s="31"/>
      <c r="J9701" s="84"/>
      <c r="K9701" s="31"/>
      <c r="L9701" s="31"/>
      <c r="M9701" s="169"/>
      <c r="N9701" s="148"/>
      <c r="O9701" s="106"/>
      <c r="P9701" s="43"/>
      <c r="Q9701" s="31"/>
      <c r="R9701" s="84"/>
      <c r="S9701" s="31"/>
      <c r="T9701" s="31"/>
      <c r="U9701" s="169"/>
      <c r="V9701" s="150"/>
      <c r="W9701" s="141" t="str" cm="1">
        <f t="array" ref="W9701">IF(SUM(LEN(B9701:V9701))=0,"",IF(OR(OR(ISBLANK(F9701),SUM(LEN(C9701),LEN(D9701))=0),AND(NOT(E9701="Unknown"),ISBLANK(J9701)),AND(NOT(O9701="Unknown"),ISBLANK(R9701))),"Missing Information", INDEX(Table15[Entire Service Line Classification], MATCH(SUMIFS(Table15[Unique ID],Table15[System-Owned Portion],E9701,Table15[If Material Anything Other than "Lead" in Column E,Was Material Ever Previously Lead?],G9701,Table15[Customer-Owned Portion],O9701),Table15[Unique ID],0),0)))</f>
        <v/>
      </c>
      <c r="X9701"/>
    </row>
    <row r="9702" spans="2:24" x14ac:dyDescent="0.25">
      <c r="B9702" s="146"/>
      <c r="C9702" s="31"/>
      <c r="D9702" s="31"/>
      <c r="E9702" s="44"/>
      <c r="F9702" s="43"/>
      <c r="G9702" s="84"/>
      <c r="H9702" s="31"/>
      <c r="I9702" s="31"/>
      <c r="J9702" s="84"/>
      <c r="K9702" s="31"/>
      <c r="L9702" s="31"/>
      <c r="M9702" s="169"/>
      <c r="N9702" s="148"/>
      <c r="O9702" s="106"/>
      <c r="P9702" s="43"/>
      <c r="Q9702" s="31"/>
      <c r="R9702" s="84"/>
      <c r="S9702" s="31"/>
      <c r="T9702" s="31"/>
      <c r="U9702" s="169"/>
      <c r="V9702" s="150"/>
      <c r="W9702" s="141" t="str" cm="1">
        <f t="array" ref="W9702">IF(SUM(LEN(B9702:V9702))=0,"",IF(OR(OR(ISBLANK(F9702),SUM(LEN(C9702),LEN(D9702))=0),AND(NOT(E9702="Unknown"),ISBLANK(J9702)),AND(NOT(O9702="Unknown"),ISBLANK(R9702))),"Missing Information", INDEX(Table15[Entire Service Line Classification], MATCH(SUMIFS(Table15[Unique ID],Table15[System-Owned Portion],E9702,Table15[If Material Anything Other than "Lead" in Column E,Was Material Ever Previously Lead?],G9702,Table15[Customer-Owned Portion],O9702),Table15[Unique ID],0),0)))</f>
        <v/>
      </c>
      <c r="X9702"/>
    </row>
    <row r="9703" spans="2:24" x14ac:dyDescent="0.25">
      <c r="B9703" s="146"/>
      <c r="C9703" s="31"/>
      <c r="D9703" s="31"/>
      <c r="E9703" s="44"/>
      <c r="F9703" s="43"/>
      <c r="G9703" s="84"/>
      <c r="H9703" s="31"/>
      <c r="I9703" s="31"/>
      <c r="J9703" s="84"/>
      <c r="K9703" s="31"/>
      <c r="L9703" s="31"/>
      <c r="M9703" s="169"/>
      <c r="N9703" s="148"/>
      <c r="O9703" s="106"/>
      <c r="P9703" s="43"/>
      <c r="Q9703" s="31"/>
      <c r="R9703" s="84"/>
      <c r="S9703" s="31"/>
      <c r="T9703" s="31"/>
      <c r="U9703" s="169"/>
      <c r="V9703" s="150"/>
      <c r="W9703" s="141" t="str" cm="1">
        <f t="array" ref="W9703">IF(SUM(LEN(B9703:V9703))=0,"",IF(OR(OR(ISBLANK(F9703),SUM(LEN(C9703),LEN(D9703))=0),AND(NOT(E9703="Unknown"),ISBLANK(J9703)),AND(NOT(O9703="Unknown"),ISBLANK(R9703))),"Missing Information", INDEX(Table15[Entire Service Line Classification], MATCH(SUMIFS(Table15[Unique ID],Table15[System-Owned Portion],E9703,Table15[If Material Anything Other than "Lead" in Column E,Was Material Ever Previously Lead?],G9703,Table15[Customer-Owned Portion],O9703),Table15[Unique ID],0),0)))</f>
        <v/>
      </c>
      <c r="X9703"/>
    </row>
    <row r="9704" spans="2:24" x14ac:dyDescent="0.25">
      <c r="B9704" s="146"/>
      <c r="C9704" s="31"/>
      <c r="D9704" s="31"/>
      <c r="E9704" s="44"/>
      <c r="F9704" s="43"/>
      <c r="G9704" s="84"/>
      <c r="H9704" s="31"/>
      <c r="I9704" s="31"/>
      <c r="J9704" s="84"/>
      <c r="K9704" s="31"/>
      <c r="L9704" s="31"/>
      <c r="M9704" s="169"/>
      <c r="N9704" s="148"/>
      <c r="O9704" s="106"/>
      <c r="P9704" s="43"/>
      <c r="Q9704" s="31"/>
      <c r="R9704" s="84"/>
      <c r="S9704" s="31"/>
      <c r="T9704" s="31"/>
      <c r="U9704" s="169"/>
      <c r="V9704" s="150"/>
      <c r="W9704" s="141" t="str" cm="1">
        <f t="array" ref="W9704">IF(SUM(LEN(B9704:V9704))=0,"",IF(OR(OR(ISBLANK(F9704),SUM(LEN(C9704),LEN(D9704))=0),AND(NOT(E9704="Unknown"),ISBLANK(J9704)),AND(NOT(O9704="Unknown"),ISBLANK(R9704))),"Missing Information", INDEX(Table15[Entire Service Line Classification], MATCH(SUMIFS(Table15[Unique ID],Table15[System-Owned Portion],E9704,Table15[If Material Anything Other than "Lead" in Column E,Was Material Ever Previously Lead?],G9704,Table15[Customer-Owned Portion],O9704),Table15[Unique ID],0),0)))</f>
        <v/>
      </c>
      <c r="X9704"/>
    </row>
    <row r="9705" spans="2:24" x14ac:dyDescent="0.25">
      <c r="B9705" s="146"/>
      <c r="C9705" s="31"/>
      <c r="D9705" s="31"/>
      <c r="E9705" s="44"/>
      <c r="F9705" s="43"/>
      <c r="G9705" s="84"/>
      <c r="H9705" s="31"/>
      <c r="I9705" s="31"/>
      <c r="J9705" s="84"/>
      <c r="K9705" s="31"/>
      <c r="L9705" s="31"/>
      <c r="M9705" s="169"/>
      <c r="N9705" s="148"/>
      <c r="O9705" s="106"/>
      <c r="P9705" s="43"/>
      <c r="Q9705" s="31"/>
      <c r="R9705" s="84"/>
      <c r="S9705" s="31"/>
      <c r="T9705" s="31"/>
      <c r="U9705" s="169"/>
      <c r="V9705" s="150"/>
      <c r="W9705" s="141" t="str" cm="1">
        <f t="array" ref="W9705">IF(SUM(LEN(B9705:V9705))=0,"",IF(OR(OR(ISBLANK(F9705),SUM(LEN(C9705),LEN(D9705))=0),AND(NOT(E9705="Unknown"),ISBLANK(J9705)),AND(NOT(O9705="Unknown"),ISBLANK(R9705))),"Missing Information", INDEX(Table15[Entire Service Line Classification], MATCH(SUMIFS(Table15[Unique ID],Table15[System-Owned Portion],E9705,Table15[If Material Anything Other than "Lead" in Column E,Was Material Ever Previously Lead?],G9705,Table15[Customer-Owned Portion],O9705),Table15[Unique ID],0),0)))</f>
        <v/>
      </c>
      <c r="X9705"/>
    </row>
    <row r="9706" spans="2:24" x14ac:dyDescent="0.25">
      <c r="B9706" s="146"/>
      <c r="C9706" s="31"/>
      <c r="D9706" s="31"/>
      <c r="E9706" s="44"/>
      <c r="F9706" s="43"/>
      <c r="G9706" s="84"/>
      <c r="H9706" s="31"/>
      <c r="I9706" s="31"/>
      <c r="J9706" s="84"/>
      <c r="K9706" s="31"/>
      <c r="L9706" s="31"/>
      <c r="M9706" s="169"/>
      <c r="N9706" s="148"/>
      <c r="O9706" s="106"/>
      <c r="P9706" s="43"/>
      <c r="Q9706" s="31"/>
      <c r="R9706" s="84"/>
      <c r="S9706" s="31"/>
      <c r="T9706" s="31"/>
      <c r="U9706" s="169"/>
      <c r="V9706" s="150"/>
      <c r="W9706" s="141" t="str" cm="1">
        <f t="array" ref="W9706">IF(SUM(LEN(B9706:V9706))=0,"",IF(OR(OR(ISBLANK(F9706),SUM(LEN(C9706),LEN(D9706))=0),AND(NOT(E9706="Unknown"),ISBLANK(J9706)),AND(NOT(O9706="Unknown"),ISBLANK(R9706))),"Missing Information", INDEX(Table15[Entire Service Line Classification], MATCH(SUMIFS(Table15[Unique ID],Table15[System-Owned Portion],E9706,Table15[If Material Anything Other than "Lead" in Column E,Was Material Ever Previously Lead?],G9706,Table15[Customer-Owned Portion],O9706),Table15[Unique ID],0),0)))</f>
        <v/>
      </c>
      <c r="X9706"/>
    </row>
    <row r="9707" spans="2:24" x14ac:dyDescent="0.25">
      <c r="B9707" s="146"/>
      <c r="C9707" s="31"/>
      <c r="D9707" s="31"/>
      <c r="E9707" s="44"/>
      <c r="F9707" s="43"/>
      <c r="G9707" s="84"/>
      <c r="H9707" s="31"/>
      <c r="I9707" s="31"/>
      <c r="J9707" s="84"/>
      <c r="K9707" s="31"/>
      <c r="L9707" s="31"/>
      <c r="M9707" s="169"/>
      <c r="N9707" s="148"/>
      <c r="O9707" s="106"/>
      <c r="P9707" s="43"/>
      <c r="Q9707" s="31"/>
      <c r="R9707" s="84"/>
      <c r="S9707" s="31"/>
      <c r="T9707" s="31"/>
      <c r="U9707" s="169"/>
      <c r="V9707" s="150"/>
      <c r="W9707" s="141" t="str" cm="1">
        <f t="array" ref="W9707">IF(SUM(LEN(B9707:V9707))=0,"",IF(OR(OR(ISBLANK(F9707),SUM(LEN(C9707),LEN(D9707))=0),AND(NOT(E9707="Unknown"),ISBLANK(J9707)),AND(NOT(O9707="Unknown"),ISBLANK(R9707))),"Missing Information", INDEX(Table15[Entire Service Line Classification], MATCH(SUMIFS(Table15[Unique ID],Table15[System-Owned Portion],E9707,Table15[If Material Anything Other than "Lead" in Column E,Was Material Ever Previously Lead?],G9707,Table15[Customer-Owned Portion],O9707),Table15[Unique ID],0),0)))</f>
        <v/>
      </c>
      <c r="X9707"/>
    </row>
    <row r="9708" spans="2:24" x14ac:dyDescent="0.25">
      <c r="B9708" s="146"/>
      <c r="C9708" s="31"/>
      <c r="D9708" s="31"/>
      <c r="E9708" s="44"/>
      <c r="F9708" s="43"/>
      <c r="G9708" s="84"/>
      <c r="H9708" s="31"/>
      <c r="I9708" s="31"/>
      <c r="J9708" s="84"/>
      <c r="K9708" s="31"/>
      <c r="L9708" s="31"/>
      <c r="M9708" s="169"/>
      <c r="N9708" s="148"/>
      <c r="O9708" s="106"/>
      <c r="P9708" s="43"/>
      <c r="Q9708" s="31"/>
      <c r="R9708" s="84"/>
      <c r="S9708" s="31"/>
      <c r="T9708" s="31"/>
      <c r="U9708" s="169"/>
      <c r="V9708" s="150"/>
      <c r="W9708" s="141" t="str" cm="1">
        <f t="array" ref="W9708">IF(SUM(LEN(B9708:V9708))=0,"",IF(OR(OR(ISBLANK(F9708),SUM(LEN(C9708),LEN(D9708))=0),AND(NOT(E9708="Unknown"),ISBLANK(J9708)),AND(NOT(O9708="Unknown"),ISBLANK(R9708))),"Missing Information", INDEX(Table15[Entire Service Line Classification], MATCH(SUMIFS(Table15[Unique ID],Table15[System-Owned Portion],E9708,Table15[If Material Anything Other than "Lead" in Column E,Was Material Ever Previously Lead?],G9708,Table15[Customer-Owned Portion],O9708),Table15[Unique ID],0),0)))</f>
        <v/>
      </c>
      <c r="X9708"/>
    </row>
    <row r="9709" spans="2:24" x14ac:dyDescent="0.25">
      <c r="B9709" s="146"/>
      <c r="C9709" s="31"/>
      <c r="D9709" s="31"/>
      <c r="E9709" s="44"/>
      <c r="F9709" s="43"/>
      <c r="G9709" s="84"/>
      <c r="H9709" s="31"/>
      <c r="I9709" s="31"/>
      <c r="J9709" s="84"/>
      <c r="K9709" s="31"/>
      <c r="L9709" s="31"/>
      <c r="M9709" s="169"/>
      <c r="N9709" s="148"/>
      <c r="O9709" s="106"/>
      <c r="P9709" s="43"/>
      <c r="Q9709" s="31"/>
      <c r="R9709" s="84"/>
      <c r="S9709" s="31"/>
      <c r="T9709" s="31"/>
      <c r="U9709" s="169"/>
      <c r="V9709" s="150"/>
      <c r="W9709" s="141" t="str" cm="1">
        <f t="array" ref="W9709">IF(SUM(LEN(B9709:V9709))=0,"",IF(OR(OR(ISBLANK(F9709),SUM(LEN(C9709),LEN(D9709))=0),AND(NOT(E9709="Unknown"),ISBLANK(J9709)),AND(NOT(O9709="Unknown"),ISBLANK(R9709))),"Missing Information", INDEX(Table15[Entire Service Line Classification], MATCH(SUMIFS(Table15[Unique ID],Table15[System-Owned Portion],E9709,Table15[If Material Anything Other than "Lead" in Column E,Was Material Ever Previously Lead?],G9709,Table15[Customer-Owned Portion],O9709),Table15[Unique ID],0),0)))</f>
        <v/>
      </c>
      <c r="X9709"/>
    </row>
    <row r="9710" spans="2:24" x14ac:dyDescent="0.25">
      <c r="B9710" s="146"/>
      <c r="C9710" s="31"/>
      <c r="D9710" s="31"/>
      <c r="E9710" s="44"/>
      <c r="F9710" s="43"/>
      <c r="G9710" s="84"/>
      <c r="H9710" s="31"/>
      <c r="I9710" s="31"/>
      <c r="J9710" s="84"/>
      <c r="K9710" s="31"/>
      <c r="L9710" s="31"/>
      <c r="M9710" s="169"/>
      <c r="N9710" s="148"/>
      <c r="O9710" s="106"/>
      <c r="P9710" s="43"/>
      <c r="Q9710" s="31"/>
      <c r="R9710" s="84"/>
      <c r="S9710" s="31"/>
      <c r="T9710" s="31"/>
      <c r="U9710" s="169"/>
      <c r="V9710" s="150"/>
      <c r="W9710" s="141" t="str" cm="1">
        <f t="array" ref="W9710">IF(SUM(LEN(B9710:V9710))=0,"",IF(OR(OR(ISBLANK(F9710),SUM(LEN(C9710),LEN(D9710))=0),AND(NOT(E9710="Unknown"),ISBLANK(J9710)),AND(NOT(O9710="Unknown"),ISBLANK(R9710))),"Missing Information", INDEX(Table15[Entire Service Line Classification], MATCH(SUMIFS(Table15[Unique ID],Table15[System-Owned Portion],E9710,Table15[If Material Anything Other than "Lead" in Column E,Was Material Ever Previously Lead?],G9710,Table15[Customer-Owned Portion],O9710),Table15[Unique ID],0),0)))</f>
        <v/>
      </c>
      <c r="X9710"/>
    </row>
    <row r="9711" spans="2:24" x14ac:dyDescent="0.25">
      <c r="B9711" s="146"/>
      <c r="C9711" s="31"/>
      <c r="D9711" s="31"/>
      <c r="E9711" s="44"/>
      <c r="F9711" s="43"/>
      <c r="G9711" s="84"/>
      <c r="H9711" s="31"/>
      <c r="I9711" s="31"/>
      <c r="J9711" s="84"/>
      <c r="K9711" s="31"/>
      <c r="L9711" s="31"/>
      <c r="M9711" s="169"/>
      <c r="N9711" s="148"/>
      <c r="O9711" s="106"/>
      <c r="P9711" s="43"/>
      <c r="Q9711" s="31"/>
      <c r="R9711" s="84"/>
      <c r="S9711" s="31"/>
      <c r="T9711" s="31"/>
      <c r="U9711" s="169"/>
      <c r="V9711" s="150"/>
      <c r="W9711" s="141" t="str" cm="1">
        <f t="array" ref="W9711">IF(SUM(LEN(B9711:V9711))=0,"",IF(OR(OR(ISBLANK(F9711),SUM(LEN(C9711),LEN(D9711))=0),AND(NOT(E9711="Unknown"),ISBLANK(J9711)),AND(NOT(O9711="Unknown"),ISBLANK(R9711))),"Missing Information", INDEX(Table15[Entire Service Line Classification], MATCH(SUMIFS(Table15[Unique ID],Table15[System-Owned Portion],E9711,Table15[If Material Anything Other than "Lead" in Column E,Was Material Ever Previously Lead?],G9711,Table15[Customer-Owned Portion],O9711),Table15[Unique ID],0),0)))</f>
        <v/>
      </c>
      <c r="X9711"/>
    </row>
    <row r="9712" spans="2:24" x14ac:dyDescent="0.25">
      <c r="B9712" s="146"/>
      <c r="C9712" s="31"/>
      <c r="D9712" s="31"/>
      <c r="E9712" s="44"/>
      <c r="F9712" s="43"/>
      <c r="G9712" s="84"/>
      <c r="H9712" s="31"/>
      <c r="I9712" s="31"/>
      <c r="J9712" s="84"/>
      <c r="K9712" s="31"/>
      <c r="L9712" s="31"/>
      <c r="M9712" s="169"/>
      <c r="N9712" s="148"/>
      <c r="O9712" s="106"/>
      <c r="P9712" s="43"/>
      <c r="Q9712" s="31"/>
      <c r="R9712" s="84"/>
      <c r="S9712" s="31"/>
      <c r="T9712" s="31"/>
      <c r="U9712" s="169"/>
      <c r="V9712" s="150"/>
      <c r="W9712" s="141" t="str" cm="1">
        <f t="array" ref="W9712">IF(SUM(LEN(B9712:V9712))=0,"",IF(OR(OR(ISBLANK(F9712),SUM(LEN(C9712),LEN(D9712))=0),AND(NOT(E9712="Unknown"),ISBLANK(J9712)),AND(NOT(O9712="Unknown"),ISBLANK(R9712))),"Missing Information", INDEX(Table15[Entire Service Line Classification], MATCH(SUMIFS(Table15[Unique ID],Table15[System-Owned Portion],E9712,Table15[If Material Anything Other than "Lead" in Column E,Was Material Ever Previously Lead?],G9712,Table15[Customer-Owned Portion],O9712),Table15[Unique ID],0),0)))</f>
        <v/>
      </c>
      <c r="X9712"/>
    </row>
    <row r="9713" spans="2:24" x14ac:dyDescent="0.25">
      <c r="B9713" s="146"/>
      <c r="C9713" s="31"/>
      <c r="D9713" s="31"/>
      <c r="E9713" s="44"/>
      <c r="F9713" s="43"/>
      <c r="G9713" s="84"/>
      <c r="H9713" s="31"/>
      <c r="I9713" s="31"/>
      <c r="J9713" s="84"/>
      <c r="K9713" s="31"/>
      <c r="L9713" s="31"/>
      <c r="M9713" s="169"/>
      <c r="N9713" s="148"/>
      <c r="O9713" s="106"/>
      <c r="P9713" s="43"/>
      <c r="Q9713" s="31"/>
      <c r="R9713" s="84"/>
      <c r="S9713" s="31"/>
      <c r="T9713" s="31"/>
      <c r="U9713" s="169"/>
      <c r="V9713" s="150"/>
      <c r="W9713" s="141" t="str" cm="1">
        <f t="array" ref="W9713">IF(SUM(LEN(B9713:V9713))=0,"",IF(OR(OR(ISBLANK(F9713),SUM(LEN(C9713),LEN(D9713))=0),AND(NOT(E9713="Unknown"),ISBLANK(J9713)),AND(NOT(O9713="Unknown"),ISBLANK(R9713))),"Missing Information", INDEX(Table15[Entire Service Line Classification], MATCH(SUMIFS(Table15[Unique ID],Table15[System-Owned Portion],E9713,Table15[If Material Anything Other than "Lead" in Column E,Was Material Ever Previously Lead?],G9713,Table15[Customer-Owned Portion],O9713),Table15[Unique ID],0),0)))</f>
        <v/>
      </c>
      <c r="X9713"/>
    </row>
    <row r="9714" spans="2:24" x14ac:dyDescent="0.25">
      <c r="B9714" s="146"/>
      <c r="C9714" s="31"/>
      <c r="D9714" s="31"/>
      <c r="E9714" s="44"/>
      <c r="F9714" s="43"/>
      <c r="G9714" s="84"/>
      <c r="H9714" s="31"/>
      <c r="I9714" s="31"/>
      <c r="J9714" s="84"/>
      <c r="K9714" s="31"/>
      <c r="L9714" s="31"/>
      <c r="M9714" s="169"/>
      <c r="N9714" s="148"/>
      <c r="O9714" s="106"/>
      <c r="P9714" s="43"/>
      <c r="Q9714" s="31"/>
      <c r="R9714" s="84"/>
      <c r="S9714" s="31"/>
      <c r="T9714" s="31"/>
      <c r="U9714" s="169"/>
      <c r="V9714" s="150"/>
      <c r="W9714" s="141" t="str" cm="1">
        <f t="array" ref="W9714">IF(SUM(LEN(B9714:V9714))=0,"",IF(OR(OR(ISBLANK(F9714),SUM(LEN(C9714),LEN(D9714))=0),AND(NOT(E9714="Unknown"),ISBLANK(J9714)),AND(NOT(O9714="Unknown"),ISBLANK(R9714))),"Missing Information", INDEX(Table15[Entire Service Line Classification], MATCH(SUMIFS(Table15[Unique ID],Table15[System-Owned Portion],E9714,Table15[If Material Anything Other than "Lead" in Column E,Was Material Ever Previously Lead?],G9714,Table15[Customer-Owned Portion],O9714),Table15[Unique ID],0),0)))</f>
        <v/>
      </c>
      <c r="X9714"/>
    </row>
    <row r="9715" spans="2:24" x14ac:dyDescent="0.25">
      <c r="B9715" s="146"/>
      <c r="C9715" s="31"/>
      <c r="D9715" s="31"/>
      <c r="E9715" s="44"/>
      <c r="F9715" s="43"/>
      <c r="G9715" s="84"/>
      <c r="H9715" s="31"/>
      <c r="I9715" s="31"/>
      <c r="J9715" s="84"/>
      <c r="K9715" s="31"/>
      <c r="L9715" s="31"/>
      <c r="M9715" s="169"/>
      <c r="N9715" s="148"/>
      <c r="O9715" s="106"/>
      <c r="P9715" s="43"/>
      <c r="Q9715" s="31"/>
      <c r="R9715" s="84"/>
      <c r="S9715" s="31"/>
      <c r="T9715" s="31"/>
      <c r="U9715" s="169"/>
      <c r="V9715" s="150"/>
      <c r="W9715" s="141" t="str" cm="1">
        <f t="array" ref="W9715">IF(SUM(LEN(B9715:V9715))=0,"",IF(OR(OR(ISBLANK(F9715),SUM(LEN(C9715),LEN(D9715))=0),AND(NOT(E9715="Unknown"),ISBLANK(J9715)),AND(NOT(O9715="Unknown"),ISBLANK(R9715))),"Missing Information", INDEX(Table15[Entire Service Line Classification], MATCH(SUMIFS(Table15[Unique ID],Table15[System-Owned Portion],E9715,Table15[If Material Anything Other than "Lead" in Column E,Was Material Ever Previously Lead?],G9715,Table15[Customer-Owned Portion],O9715),Table15[Unique ID],0),0)))</f>
        <v/>
      </c>
      <c r="X9715"/>
    </row>
    <row r="9716" spans="2:24" x14ac:dyDescent="0.25">
      <c r="B9716" s="146"/>
      <c r="C9716" s="31"/>
      <c r="D9716" s="31"/>
      <c r="E9716" s="44"/>
      <c r="F9716" s="43"/>
      <c r="G9716" s="84"/>
      <c r="H9716" s="31"/>
      <c r="I9716" s="31"/>
      <c r="J9716" s="84"/>
      <c r="K9716" s="31"/>
      <c r="L9716" s="31"/>
      <c r="M9716" s="169"/>
      <c r="N9716" s="148"/>
      <c r="O9716" s="106"/>
      <c r="P9716" s="43"/>
      <c r="Q9716" s="31"/>
      <c r="R9716" s="84"/>
      <c r="S9716" s="31"/>
      <c r="T9716" s="31"/>
      <c r="U9716" s="169"/>
      <c r="V9716" s="150"/>
      <c r="W9716" s="141" t="str" cm="1">
        <f t="array" ref="W9716">IF(SUM(LEN(B9716:V9716))=0,"",IF(OR(OR(ISBLANK(F9716),SUM(LEN(C9716),LEN(D9716))=0),AND(NOT(E9716="Unknown"),ISBLANK(J9716)),AND(NOT(O9716="Unknown"),ISBLANK(R9716))),"Missing Information", INDEX(Table15[Entire Service Line Classification], MATCH(SUMIFS(Table15[Unique ID],Table15[System-Owned Portion],E9716,Table15[If Material Anything Other than "Lead" in Column E,Was Material Ever Previously Lead?],G9716,Table15[Customer-Owned Portion],O9716),Table15[Unique ID],0),0)))</f>
        <v/>
      </c>
      <c r="X9716"/>
    </row>
    <row r="9717" spans="2:24" x14ac:dyDescent="0.25">
      <c r="B9717" s="146"/>
      <c r="C9717" s="31"/>
      <c r="D9717" s="31"/>
      <c r="E9717" s="44"/>
      <c r="F9717" s="43"/>
      <c r="G9717" s="84"/>
      <c r="H9717" s="31"/>
      <c r="I9717" s="31"/>
      <c r="J9717" s="84"/>
      <c r="K9717" s="31"/>
      <c r="L9717" s="31"/>
      <c r="M9717" s="169"/>
      <c r="N9717" s="148"/>
      <c r="O9717" s="106"/>
      <c r="P9717" s="43"/>
      <c r="Q9717" s="31"/>
      <c r="R9717" s="84"/>
      <c r="S9717" s="31"/>
      <c r="T9717" s="31"/>
      <c r="U9717" s="169"/>
      <c r="V9717" s="150"/>
      <c r="W9717" s="141" t="str" cm="1">
        <f t="array" ref="W9717">IF(SUM(LEN(B9717:V9717))=0,"",IF(OR(OR(ISBLANK(F9717),SUM(LEN(C9717),LEN(D9717))=0),AND(NOT(E9717="Unknown"),ISBLANK(J9717)),AND(NOT(O9717="Unknown"),ISBLANK(R9717))),"Missing Information", INDEX(Table15[Entire Service Line Classification], MATCH(SUMIFS(Table15[Unique ID],Table15[System-Owned Portion],E9717,Table15[If Material Anything Other than "Lead" in Column E,Was Material Ever Previously Lead?],G9717,Table15[Customer-Owned Portion],O9717),Table15[Unique ID],0),0)))</f>
        <v/>
      </c>
      <c r="X9717"/>
    </row>
    <row r="9718" spans="2:24" x14ac:dyDescent="0.25">
      <c r="B9718" s="146"/>
      <c r="C9718" s="31"/>
      <c r="D9718" s="31"/>
      <c r="E9718" s="44"/>
      <c r="F9718" s="43"/>
      <c r="G9718" s="84"/>
      <c r="H9718" s="31"/>
      <c r="I9718" s="31"/>
      <c r="J9718" s="84"/>
      <c r="K9718" s="31"/>
      <c r="L9718" s="31"/>
      <c r="M9718" s="169"/>
      <c r="N9718" s="148"/>
      <c r="O9718" s="106"/>
      <c r="P9718" s="43"/>
      <c r="Q9718" s="31"/>
      <c r="R9718" s="84"/>
      <c r="S9718" s="31"/>
      <c r="T9718" s="31"/>
      <c r="U9718" s="169"/>
      <c r="V9718" s="150"/>
      <c r="W9718" s="141" t="str" cm="1">
        <f t="array" ref="W9718">IF(SUM(LEN(B9718:V9718))=0,"",IF(OR(OR(ISBLANK(F9718),SUM(LEN(C9718),LEN(D9718))=0),AND(NOT(E9718="Unknown"),ISBLANK(J9718)),AND(NOT(O9718="Unknown"),ISBLANK(R9718))),"Missing Information", INDEX(Table15[Entire Service Line Classification], MATCH(SUMIFS(Table15[Unique ID],Table15[System-Owned Portion],E9718,Table15[If Material Anything Other than "Lead" in Column E,Was Material Ever Previously Lead?],G9718,Table15[Customer-Owned Portion],O9718),Table15[Unique ID],0),0)))</f>
        <v/>
      </c>
      <c r="X9718"/>
    </row>
    <row r="9719" spans="2:24" x14ac:dyDescent="0.25">
      <c r="B9719" s="146"/>
      <c r="C9719" s="31"/>
      <c r="D9719" s="31"/>
      <c r="E9719" s="44"/>
      <c r="F9719" s="43"/>
      <c r="G9719" s="84"/>
      <c r="H9719" s="31"/>
      <c r="I9719" s="31"/>
      <c r="J9719" s="84"/>
      <c r="K9719" s="31"/>
      <c r="L9719" s="31"/>
      <c r="M9719" s="169"/>
      <c r="N9719" s="148"/>
      <c r="O9719" s="106"/>
      <c r="P9719" s="43"/>
      <c r="Q9719" s="31"/>
      <c r="R9719" s="84"/>
      <c r="S9719" s="31"/>
      <c r="T9719" s="31"/>
      <c r="U9719" s="169"/>
      <c r="V9719" s="150"/>
      <c r="W9719" s="141" t="str" cm="1">
        <f t="array" ref="W9719">IF(SUM(LEN(B9719:V9719))=0,"",IF(OR(OR(ISBLANK(F9719),SUM(LEN(C9719),LEN(D9719))=0),AND(NOT(E9719="Unknown"),ISBLANK(J9719)),AND(NOT(O9719="Unknown"),ISBLANK(R9719))),"Missing Information", INDEX(Table15[Entire Service Line Classification], MATCH(SUMIFS(Table15[Unique ID],Table15[System-Owned Portion],E9719,Table15[If Material Anything Other than "Lead" in Column E,Was Material Ever Previously Lead?],G9719,Table15[Customer-Owned Portion],O9719),Table15[Unique ID],0),0)))</f>
        <v/>
      </c>
      <c r="X9719"/>
    </row>
    <row r="9720" spans="2:24" x14ac:dyDescent="0.25">
      <c r="B9720" s="146"/>
      <c r="C9720" s="31"/>
      <c r="D9720" s="31"/>
      <c r="E9720" s="44"/>
      <c r="F9720" s="43"/>
      <c r="G9720" s="84"/>
      <c r="H9720" s="31"/>
      <c r="I9720" s="31"/>
      <c r="J9720" s="84"/>
      <c r="K9720" s="31"/>
      <c r="L9720" s="31"/>
      <c r="M9720" s="169"/>
      <c r="N9720" s="148"/>
      <c r="O9720" s="106"/>
      <c r="P9720" s="43"/>
      <c r="Q9720" s="31"/>
      <c r="R9720" s="84"/>
      <c r="S9720" s="31"/>
      <c r="T9720" s="31"/>
      <c r="U9720" s="169"/>
      <c r="V9720" s="150"/>
      <c r="W9720" s="141" t="str" cm="1">
        <f t="array" ref="W9720">IF(SUM(LEN(B9720:V9720))=0,"",IF(OR(OR(ISBLANK(F9720),SUM(LEN(C9720),LEN(D9720))=0),AND(NOT(E9720="Unknown"),ISBLANK(J9720)),AND(NOT(O9720="Unknown"),ISBLANK(R9720))),"Missing Information", INDEX(Table15[Entire Service Line Classification], MATCH(SUMIFS(Table15[Unique ID],Table15[System-Owned Portion],E9720,Table15[If Material Anything Other than "Lead" in Column E,Was Material Ever Previously Lead?],G9720,Table15[Customer-Owned Portion],O9720),Table15[Unique ID],0),0)))</f>
        <v/>
      </c>
      <c r="X9720"/>
    </row>
    <row r="9721" spans="2:24" x14ac:dyDescent="0.25">
      <c r="B9721" s="146"/>
      <c r="C9721" s="31"/>
      <c r="D9721" s="31"/>
      <c r="E9721" s="44"/>
      <c r="F9721" s="43"/>
      <c r="G9721" s="84"/>
      <c r="H9721" s="31"/>
      <c r="I9721" s="31"/>
      <c r="J9721" s="84"/>
      <c r="K9721" s="31"/>
      <c r="L9721" s="31"/>
      <c r="M9721" s="169"/>
      <c r="N9721" s="148"/>
      <c r="O9721" s="106"/>
      <c r="P9721" s="43"/>
      <c r="Q9721" s="31"/>
      <c r="R9721" s="84"/>
      <c r="S9721" s="31"/>
      <c r="T9721" s="31"/>
      <c r="U9721" s="169"/>
      <c r="V9721" s="150"/>
      <c r="W9721" s="141" t="str" cm="1">
        <f t="array" ref="W9721">IF(SUM(LEN(B9721:V9721))=0,"",IF(OR(OR(ISBLANK(F9721),SUM(LEN(C9721),LEN(D9721))=0),AND(NOT(E9721="Unknown"),ISBLANK(J9721)),AND(NOT(O9721="Unknown"),ISBLANK(R9721))),"Missing Information", INDEX(Table15[Entire Service Line Classification], MATCH(SUMIFS(Table15[Unique ID],Table15[System-Owned Portion],E9721,Table15[If Material Anything Other than "Lead" in Column E,Was Material Ever Previously Lead?],G9721,Table15[Customer-Owned Portion],O9721),Table15[Unique ID],0),0)))</f>
        <v/>
      </c>
      <c r="X9721"/>
    </row>
    <row r="9722" spans="2:24" x14ac:dyDescent="0.25">
      <c r="B9722" s="146"/>
      <c r="C9722" s="31"/>
      <c r="D9722" s="31"/>
      <c r="E9722" s="44"/>
      <c r="F9722" s="43"/>
      <c r="G9722" s="84"/>
      <c r="H9722" s="31"/>
      <c r="I9722" s="31"/>
      <c r="J9722" s="84"/>
      <c r="K9722" s="31"/>
      <c r="L9722" s="31"/>
      <c r="M9722" s="169"/>
      <c r="N9722" s="148"/>
      <c r="O9722" s="106"/>
      <c r="P9722" s="43"/>
      <c r="Q9722" s="31"/>
      <c r="R9722" s="84"/>
      <c r="S9722" s="31"/>
      <c r="T9722" s="31"/>
      <c r="U9722" s="169"/>
      <c r="V9722" s="150"/>
      <c r="W9722" s="141" t="str" cm="1">
        <f t="array" ref="W9722">IF(SUM(LEN(B9722:V9722))=0,"",IF(OR(OR(ISBLANK(F9722),SUM(LEN(C9722),LEN(D9722))=0),AND(NOT(E9722="Unknown"),ISBLANK(J9722)),AND(NOT(O9722="Unknown"),ISBLANK(R9722))),"Missing Information", INDEX(Table15[Entire Service Line Classification], MATCH(SUMIFS(Table15[Unique ID],Table15[System-Owned Portion],E9722,Table15[If Material Anything Other than "Lead" in Column E,Was Material Ever Previously Lead?],G9722,Table15[Customer-Owned Portion],O9722),Table15[Unique ID],0),0)))</f>
        <v/>
      </c>
      <c r="X9722"/>
    </row>
    <row r="9723" spans="2:24" x14ac:dyDescent="0.25">
      <c r="B9723" s="146"/>
      <c r="C9723" s="31"/>
      <c r="D9723" s="31"/>
      <c r="E9723" s="44"/>
      <c r="F9723" s="43"/>
      <c r="G9723" s="84"/>
      <c r="H9723" s="31"/>
      <c r="I9723" s="31"/>
      <c r="J9723" s="84"/>
      <c r="K9723" s="31"/>
      <c r="L9723" s="31"/>
      <c r="M9723" s="169"/>
      <c r="N9723" s="148"/>
      <c r="O9723" s="106"/>
      <c r="P9723" s="43"/>
      <c r="Q9723" s="31"/>
      <c r="R9723" s="84"/>
      <c r="S9723" s="31"/>
      <c r="T9723" s="31"/>
      <c r="U9723" s="169"/>
      <c r="V9723" s="150"/>
      <c r="W9723" s="141" t="str" cm="1">
        <f t="array" ref="W9723">IF(SUM(LEN(B9723:V9723))=0,"",IF(OR(OR(ISBLANK(F9723),SUM(LEN(C9723),LEN(D9723))=0),AND(NOT(E9723="Unknown"),ISBLANK(J9723)),AND(NOT(O9723="Unknown"),ISBLANK(R9723))),"Missing Information", INDEX(Table15[Entire Service Line Classification], MATCH(SUMIFS(Table15[Unique ID],Table15[System-Owned Portion],E9723,Table15[If Material Anything Other than "Lead" in Column E,Was Material Ever Previously Lead?],G9723,Table15[Customer-Owned Portion],O9723),Table15[Unique ID],0),0)))</f>
        <v/>
      </c>
      <c r="X9723"/>
    </row>
    <row r="9724" spans="2:24" x14ac:dyDescent="0.25">
      <c r="B9724" s="146"/>
      <c r="C9724" s="31"/>
      <c r="D9724" s="31"/>
      <c r="E9724" s="44"/>
      <c r="F9724" s="43"/>
      <c r="G9724" s="84"/>
      <c r="H9724" s="31"/>
      <c r="I9724" s="31"/>
      <c r="J9724" s="84"/>
      <c r="K9724" s="31"/>
      <c r="L9724" s="31"/>
      <c r="M9724" s="169"/>
      <c r="N9724" s="148"/>
      <c r="O9724" s="106"/>
      <c r="P9724" s="43"/>
      <c r="Q9724" s="31"/>
      <c r="R9724" s="84"/>
      <c r="S9724" s="31"/>
      <c r="T9724" s="31"/>
      <c r="U9724" s="169"/>
      <c r="V9724" s="150"/>
      <c r="W9724" s="141" t="str" cm="1">
        <f t="array" ref="W9724">IF(SUM(LEN(B9724:V9724))=0,"",IF(OR(OR(ISBLANK(F9724),SUM(LEN(C9724),LEN(D9724))=0),AND(NOT(E9724="Unknown"),ISBLANK(J9724)),AND(NOT(O9724="Unknown"),ISBLANK(R9724))),"Missing Information", INDEX(Table15[Entire Service Line Classification], MATCH(SUMIFS(Table15[Unique ID],Table15[System-Owned Portion],E9724,Table15[If Material Anything Other than "Lead" in Column E,Was Material Ever Previously Lead?],G9724,Table15[Customer-Owned Portion],O9724),Table15[Unique ID],0),0)))</f>
        <v/>
      </c>
      <c r="X9724"/>
    </row>
    <row r="9725" spans="2:24" x14ac:dyDescent="0.25">
      <c r="B9725" s="146"/>
      <c r="C9725" s="31"/>
      <c r="D9725" s="31"/>
      <c r="E9725" s="44"/>
      <c r="F9725" s="43"/>
      <c r="G9725" s="84"/>
      <c r="H9725" s="31"/>
      <c r="I9725" s="31"/>
      <c r="J9725" s="84"/>
      <c r="K9725" s="31"/>
      <c r="L9725" s="31"/>
      <c r="M9725" s="169"/>
      <c r="N9725" s="148"/>
      <c r="O9725" s="106"/>
      <c r="P9725" s="43"/>
      <c r="Q9725" s="31"/>
      <c r="R9725" s="84"/>
      <c r="S9725" s="31"/>
      <c r="T9725" s="31"/>
      <c r="U9725" s="169"/>
      <c r="V9725" s="150"/>
      <c r="W9725" s="141" t="str" cm="1">
        <f t="array" ref="W9725">IF(SUM(LEN(B9725:V9725))=0,"",IF(OR(OR(ISBLANK(F9725),SUM(LEN(C9725),LEN(D9725))=0),AND(NOT(E9725="Unknown"),ISBLANK(J9725)),AND(NOT(O9725="Unknown"),ISBLANK(R9725))),"Missing Information", INDEX(Table15[Entire Service Line Classification], MATCH(SUMIFS(Table15[Unique ID],Table15[System-Owned Portion],E9725,Table15[If Material Anything Other than "Lead" in Column E,Was Material Ever Previously Lead?],G9725,Table15[Customer-Owned Portion],O9725),Table15[Unique ID],0),0)))</f>
        <v/>
      </c>
      <c r="X9725"/>
    </row>
    <row r="9726" spans="2:24" x14ac:dyDescent="0.25">
      <c r="B9726" s="146"/>
      <c r="C9726" s="31"/>
      <c r="D9726" s="31"/>
      <c r="E9726" s="44"/>
      <c r="F9726" s="43"/>
      <c r="G9726" s="84"/>
      <c r="H9726" s="31"/>
      <c r="I9726" s="31"/>
      <c r="J9726" s="84"/>
      <c r="K9726" s="31"/>
      <c r="L9726" s="31"/>
      <c r="M9726" s="169"/>
      <c r="N9726" s="148"/>
      <c r="O9726" s="106"/>
      <c r="P9726" s="43"/>
      <c r="Q9726" s="31"/>
      <c r="R9726" s="84"/>
      <c r="S9726" s="31"/>
      <c r="T9726" s="31"/>
      <c r="U9726" s="169"/>
      <c r="V9726" s="150"/>
      <c r="W9726" s="141" t="str" cm="1">
        <f t="array" ref="W9726">IF(SUM(LEN(B9726:V9726))=0,"",IF(OR(OR(ISBLANK(F9726),SUM(LEN(C9726),LEN(D9726))=0),AND(NOT(E9726="Unknown"),ISBLANK(J9726)),AND(NOT(O9726="Unknown"),ISBLANK(R9726))),"Missing Information", INDEX(Table15[Entire Service Line Classification], MATCH(SUMIFS(Table15[Unique ID],Table15[System-Owned Portion],E9726,Table15[If Material Anything Other than "Lead" in Column E,Was Material Ever Previously Lead?],G9726,Table15[Customer-Owned Portion],O9726),Table15[Unique ID],0),0)))</f>
        <v/>
      </c>
      <c r="X9726"/>
    </row>
    <row r="9727" spans="2:24" x14ac:dyDescent="0.25">
      <c r="B9727" s="146"/>
      <c r="C9727" s="31"/>
      <c r="D9727" s="31"/>
      <c r="E9727" s="44"/>
      <c r="F9727" s="43"/>
      <c r="G9727" s="84"/>
      <c r="H9727" s="31"/>
      <c r="I9727" s="31"/>
      <c r="J9727" s="84"/>
      <c r="K9727" s="31"/>
      <c r="L9727" s="31"/>
      <c r="M9727" s="169"/>
      <c r="N9727" s="148"/>
      <c r="O9727" s="106"/>
      <c r="P9727" s="43"/>
      <c r="Q9727" s="31"/>
      <c r="R9727" s="84"/>
      <c r="S9727" s="31"/>
      <c r="T9727" s="31"/>
      <c r="U9727" s="169"/>
      <c r="V9727" s="150"/>
      <c r="W9727" s="141" t="str" cm="1">
        <f t="array" ref="W9727">IF(SUM(LEN(B9727:V9727))=0,"",IF(OR(OR(ISBLANK(F9727),SUM(LEN(C9727),LEN(D9727))=0),AND(NOT(E9727="Unknown"),ISBLANK(J9727)),AND(NOT(O9727="Unknown"),ISBLANK(R9727))),"Missing Information", INDEX(Table15[Entire Service Line Classification], MATCH(SUMIFS(Table15[Unique ID],Table15[System-Owned Portion],E9727,Table15[If Material Anything Other than "Lead" in Column E,Was Material Ever Previously Lead?],G9727,Table15[Customer-Owned Portion],O9727),Table15[Unique ID],0),0)))</f>
        <v/>
      </c>
      <c r="X9727"/>
    </row>
    <row r="9728" spans="2:24" x14ac:dyDescent="0.25">
      <c r="B9728" s="146"/>
      <c r="C9728" s="31"/>
      <c r="D9728" s="31"/>
      <c r="E9728" s="44"/>
      <c r="F9728" s="43"/>
      <c r="G9728" s="84"/>
      <c r="H9728" s="31"/>
      <c r="I9728" s="31"/>
      <c r="J9728" s="84"/>
      <c r="K9728" s="31"/>
      <c r="L9728" s="31"/>
      <c r="M9728" s="169"/>
      <c r="N9728" s="148"/>
      <c r="O9728" s="106"/>
      <c r="P9728" s="43"/>
      <c r="Q9728" s="31"/>
      <c r="R9728" s="84"/>
      <c r="S9728" s="31"/>
      <c r="T9728" s="31"/>
      <c r="U9728" s="169"/>
      <c r="V9728" s="150"/>
      <c r="W9728" s="141" t="str" cm="1">
        <f t="array" ref="W9728">IF(SUM(LEN(B9728:V9728))=0,"",IF(OR(OR(ISBLANK(F9728),SUM(LEN(C9728),LEN(D9728))=0),AND(NOT(E9728="Unknown"),ISBLANK(J9728)),AND(NOT(O9728="Unknown"),ISBLANK(R9728))),"Missing Information", INDEX(Table15[Entire Service Line Classification], MATCH(SUMIFS(Table15[Unique ID],Table15[System-Owned Portion],E9728,Table15[If Material Anything Other than "Lead" in Column E,Was Material Ever Previously Lead?],G9728,Table15[Customer-Owned Portion],O9728),Table15[Unique ID],0),0)))</f>
        <v/>
      </c>
      <c r="X9728"/>
    </row>
    <row r="9729" spans="2:24" x14ac:dyDescent="0.25">
      <c r="B9729" s="146"/>
      <c r="C9729" s="31"/>
      <c r="D9729" s="31"/>
      <c r="E9729" s="44"/>
      <c r="F9729" s="43"/>
      <c r="G9729" s="84"/>
      <c r="H9729" s="31"/>
      <c r="I9729" s="31"/>
      <c r="J9729" s="84"/>
      <c r="K9729" s="31"/>
      <c r="L9729" s="31"/>
      <c r="M9729" s="169"/>
      <c r="N9729" s="148"/>
      <c r="O9729" s="106"/>
      <c r="P9729" s="43"/>
      <c r="Q9729" s="31"/>
      <c r="R9729" s="84"/>
      <c r="S9729" s="31"/>
      <c r="T9729" s="31"/>
      <c r="U9729" s="169"/>
      <c r="V9729" s="150"/>
      <c r="W9729" s="141" t="str" cm="1">
        <f t="array" ref="W9729">IF(SUM(LEN(B9729:V9729))=0,"",IF(OR(OR(ISBLANK(F9729),SUM(LEN(C9729),LEN(D9729))=0),AND(NOT(E9729="Unknown"),ISBLANK(J9729)),AND(NOT(O9729="Unknown"),ISBLANK(R9729))),"Missing Information", INDEX(Table15[Entire Service Line Classification], MATCH(SUMIFS(Table15[Unique ID],Table15[System-Owned Portion],E9729,Table15[If Material Anything Other than "Lead" in Column E,Was Material Ever Previously Lead?],G9729,Table15[Customer-Owned Portion],O9729),Table15[Unique ID],0),0)))</f>
        <v/>
      </c>
      <c r="X9729"/>
    </row>
    <row r="9730" spans="2:24" x14ac:dyDescent="0.25">
      <c r="B9730" s="146"/>
      <c r="C9730" s="31"/>
      <c r="D9730" s="31"/>
      <c r="E9730" s="44"/>
      <c r="F9730" s="43"/>
      <c r="G9730" s="84"/>
      <c r="H9730" s="31"/>
      <c r="I9730" s="31"/>
      <c r="J9730" s="84"/>
      <c r="K9730" s="31"/>
      <c r="L9730" s="31"/>
      <c r="M9730" s="169"/>
      <c r="N9730" s="148"/>
      <c r="O9730" s="106"/>
      <c r="P9730" s="43"/>
      <c r="Q9730" s="31"/>
      <c r="R9730" s="84"/>
      <c r="S9730" s="31"/>
      <c r="T9730" s="31"/>
      <c r="U9730" s="169"/>
      <c r="V9730" s="150"/>
      <c r="W9730" s="141" t="str" cm="1">
        <f t="array" ref="W9730">IF(SUM(LEN(B9730:V9730))=0,"",IF(OR(OR(ISBLANK(F9730),SUM(LEN(C9730),LEN(D9730))=0),AND(NOT(E9730="Unknown"),ISBLANK(J9730)),AND(NOT(O9730="Unknown"),ISBLANK(R9730))),"Missing Information", INDEX(Table15[Entire Service Line Classification], MATCH(SUMIFS(Table15[Unique ID],Table15[System-Owned Portion],E9730,Table15[If Material Anything Other than "Lead" in Column E,Was Material Ever Previously Lead?],G9730,Table15[Customer-Owned Portion],O9730),Table15[Unique ID],0),0)))</f>
        <v/>
      </c>
      <c r="X9730"/>
    </row>
    <row r="9731" spans="2:24" x14ac:dyDescent="0.25">
      <c r="B9731" s="146"/>
      <c r="C9731" s="31"/>
      <c r="D9731" s="31"/>
      <c r="E9731" s="44"/>
      <c r="F9731" s="43"/>
      <c r="G9731" s="84"/>
      <c r="H9731" s="31"/>
      <c r="I9731" s="31"/>
      <c r="J9731" s="84"/>
      <c r="K9731" s="31"/>
      <c r="L9731" s="31"/>
      <c r="M9731" s="169"/>
      <c r="N9731" s="148"/>
      <c r="O9731" s="106"/>
      <c r="P9731" s="43"/>
      <c r="Q9731" s="31"/>
      <c r="R9731" s="84"/>
      <c r="S9731" s="31"/>
      <c r="T9731" s="31"/>
      <c r="U9731" s="169"/>
      <c r="V9731" s="150"/>
      <c r="W9731" s="141" t="str" cm="1">
        <f t="array" ref="W9731">IF(SUM(LEN(B9731:V9731))=0,"",IF(OR(OR(ISBLANK(F9731),SUM(LEN(C9731),LEN(D9731))=0),AND(NOT(E9731="Unknown"),ISBLANK(J9731)),AND(NOT(O9731="Unknown"),ISBLANK(R9731))),"Missing Information", INDEX(Table15[Entire Service Line Classification], MATCH(SUMIFS(Table15[Unique ID],Table15[System-Owned Portion],E9731,Table15[If Material Anything Other than "Lead" in Column E,Was Material Ever Previously Lead?],G9731,Table15[Customer-Owned Portion],O9731),Table15[Unique ID],0),0)))</f>
        <v/>
      </c>
      <c r="X9731"/>
    </row>
    <row r="9732" spans="2:24" x14ac:dyDescent="0.25">
      <c r="B9732" s="146"/>
      <c r="C9732" s="31"/>
      <c r="D9732" s="31"/>
      <c r="E9732" s="44"/>
      <c r="F9732" s="43"/>
      <c r="G9732" s="84"/>
      <c r="H9732" s="31"/>
      <c r="I9732" s="31"/>
      <c r="J9732" s="84"/>
      <c r="K9732" s="31"/>
      <c r="L9732" s="31"/>
      <c r="M9732" s="169"/>
      <c r="N9732" s="148"/>
      <c r="O9732" s="106"/>
      <c r="P9732" s="43"/>
      <c r="Q9732" s="31"/>
      <c r="R9732" s="84"/>
      <c r="S9732" s="31"/>
      <c r="T9732" s="31"/>
      <c r="U9732" s="169"/>
      <c r="V9732" s="150"/>
      <c r="W9732" s="141" t="str" cm="1">
        <f t="array" ref="W9732">IF(SUM(LEN(B9732:V9732))=0,"",IF(OR(OR(ISBLANK(F9732),SUM(LEN(C9732),LEN(D9732))=0),AND(NOT(E9732="Unknown"),ISBLANK(J9732)),AND(NOT(O9732="Unknown"),ISBLANK(R9732))),"Missing Information", INDEX(Table15[Entire Service Line Classification], MATCH(SUMIFS(Table15[Unique ID],Table15[System-Owned Portion],E9732,Table15[If Material Anything Other than "Lead" in Column E,Was Material Ever Previously Lead?],G9732,Table15[Customer-Owned Portion],O9732),Table15[Unique ID],0),0)))</f>
        <v/>
      </c>
      <c r="X9732"/>
    </row>
    <row r="9733" spans="2:24" x14ac:dyDescent="0.25">
      <c r="B9733" s="146"/>
      <c r="C9733" s="31"/>
      <c r="D9733" s="31"/>
      <c r="E9733" s="44"/>
      <c r="F9733" s="43"/>
      <c r="G9733" s="84"/>
      <c r="H9733" s="31"/>
      <c r="I9733" s="31"/>
      <c r="J9733" s="84"/>
      <c r="K9733" s="31"/>
      <c r="L9733" s="31"/>
      <c r="M9733" s="169"/>
      <c r="N9733" s="148"/>
      <c r="O9733" s="106"/>
      <c r="P9733" s="43"/>
      <c r="Q9733" s="31"/>
      <c r="R9733" s="84"/>
      <c r="S9733" s="31"/>
      <c r="T9733" s="31"/>
      <c r="U9733" s="169"/>
      <c r="V9733" s="150"/>
      <c r="W9733" s="141" t="str" cm="1">
        <f t="array" ref="W9733">IF(SUM(LEN(B9733:V9733))=0,"",IF(OR(OR(ISBLANK(F9733),SUM(LEN(C9733),LEN(D9733))=0),AND(NOT(E9733="Unknown"),ISBLANK(J9733)),AND(NOT(O9733="Unknown"),ISBLANK(R9733))),"Missing Information", INDEX(Table15[Entire Service Line Classification], MATCH(SUMIFS(Table15[Unique ID],Table15[System-Owned Portion],E9733,Table15[If Material Anything Other than "Lead" in Column E,Was Material Ever Previously Lead?],G9733,Table15[Customer-Owned Portion],O9733),Table15[Unique ID],0),0)))</f>
        <v/>
      </c>
      <c r="X9733"/>
    </row>
    <row r="9734" spans="2:24" x14ac:dyDescent="0.25">
      <c r="B9734" s="146"/>
      <c r="C9734" s="31"/>
      <c r="D9734" s="31"/>
      <c r="E9734" s="44"/>
      <c r="F9734" s="43"/>
      <c r="G9734" s="84"/>
      <c r="H9734" s="31"/>
      <c r="I9734" s="31"/>
      <c r="J9734" s="84"/>
      <c r="K9734" s="31"/>
      <c r="L9734" s="31"/>
      <c r="M9734" s="169"/>
      <c r="N9734" s="148"/>
      <c r="O9734" s="106"/>
      <c r="P9734" s="43"/>
      <c r="Q9734" s="31"/>
      <c r="R9734" s="84"/>
      <c r="S9734" s="31"/>
      <c r="T9734" s="31"/>
      <c r="U9734" s="169"/>
      <c r="V9734" s="150"/>
      <c r="W9734" s="141" t="str" cm="1">
        <f t="array" ref="W9734">IF(SUM(LEN(B9734:V9734))=0,"",IF(OR(OR(ISBLANK(F9734),SUM(LEN(C9734),LEN(D9734))=0),AND(NOT(E9734="Unknown"),ISBLANK(J9734)),AND(NOT(O9734="Unknown"),ISBLANK(R9734))),"Missing Information", INDEX(Table15[Entire Service Line Classification], MATCH(SUMIFS(Table15[Unique ID],Table15[System-Owned Portion],E9734,Table15[If Material Anything Other than "Lead" in Column E,Was Material Ever Previously Lead?],G9734,Table15[Customer-Owned Portion],O9734),Table15[Unique ID],0),0)))</f>
        <v/>
      </c>
      <c r="X9734"/>
    </row>
    <row r="9735" spans="2:24" x14ac:dyDescent="0.25">
      <c r="B9735" s="146"/>
      <c r="C9735" s="31"/>
      <c r="D9735" s="31"/>
      <c r="E9735" s="44"/>
      <c r="F9735" s="43"/>
      <c r="G9735" s="84"/>
      <c r="H9735" s="31"/>
      <c r="I9735" s="31"/>
      <c r="J9735" s="84"/>
      <c r="K9735" s="31"/>
      <c r="L9735" s="31"/>
      <c r="M9735" s="169"/>
      <c r="N9735" s="148"/>
      <c r="O9735" s="106"/>
      <c r="P9735" s="43"/>
      <c r="Q9735" s="31"/>
      <c r="R9735" s="84"/>
      <c r="S9735" s="31"/>
      <c r="T9735" s="31"/>
      <c r="U9735" s="169"/>
      <c r="V9735" s="150"/>
      <c r="W9735" s="141" t="str" cm="1">
        <f t="array" ref="W9735">IF(SUM(LEN(B9735:V9735))=0,"",IF(OR(OR(ISBLANK(F9735),SUM(LEN(C9735),LEN(D9735))=0),AND(NOT(E9735="Unknown"),ISBLANK(J9735)),AND(NOT(O9735="Unknown"),ISBLANK(R9735))),"Missing Information", INDEX(Table15[Entire Service Line Classification], MATCH(SUMIFS(Table15[Unique ID],Table15[System-Owned Portion],E9735,Table15[If Material Anything Other than "Lead" in Column E,Was Material Ever Previously Lead?],G9735,Table15[Customer-Owned Portion],O9735),Table15[Unique ID],0),0)))</f>
        <v/>
      </c>
      <c r="X9735"/>
    </row>
    <row r="9736" spans="2:24" x14ac:dyDescent="0.25">
      <c r="B9736" s="146"/>
      <c r="C9736" s="31"/>
      <c r="D9736" s="31"/>
      <c r="E9736" s="44"/>
      <c r="F9736" s="43"/>
      <c r="G9736" s="84"/>
      <c r="H9736" s="31"/>
      <c r="I9736" s="31"/>
      <c r="J9736" s="84"/>
      <c r="K9736" s="31"/>
      <c r="L9736" s="31"/>
      <c r="M9736" s="169"/>
      <c r="N9736" s="148"/>
      <c r="O9736" s="106"/>
      <c r="P9736" s="43"/>
      <c r="Q9736" s="31"/>
      <c r="R9736" s="84"/>
      <c r="S9736" s="31"/>
      <c r="T9736" s="31"/>
      <c r="U9736" s="169"/>
      <c r="V9736" s="150"/>
      <c r="W9736" s="141" t="str" cm="1">
        <f t="array" ref="W9736">IF(SUM(LEN(B9736:V9736))=0,"",IF(OR(OR(ISBLANK(F9736),SUM(LEN(C9736),LEN(D9736))=0),AND(NOT(E9736="Unknown"),ISBLANK(J9736)),AND(NOT(O9736="Unknown"),ISBLANK(R9736))),"Missing Information", INDEX(Table15[Entire Service Line Classification], MATCH(SUMIFS(Table15[Unique ID],Table15[System-Owned Portion],E9736,Table15[If Material Anything Other than "Lead" in Column E,Was Material Ever Previously Lead?],G9736,Table15[Customer-Owned Portion],O9736),Table15[Unique ID],0),0)))</f>
        <v/>
      </c>
      <c r="X9736"/>
    </row>
    <row r="9737" spans="2:24" x14ac:dyDescent="0.25">
      <c r="B9737" s="146"/>
      <c r="C9737" s="31"/>
      <c r="D9737" s="31"/>
      <c r="E9737" s="44"/>
      <c r="F9737" s="43"/>
      <c r="G9737" s="84"/>
      <c r="H9737" s="31"/>
      <c r="I9737" s="31"/>
      <c r="J9737" s="84"/>
      <c r="K9737" s="31"/>
      <c r="L9737" s="31"/>
      <c r="M9737" s="169"/>
      <c r="N9737" s="148"/>
      <c r="O9737" s="106"/>
      <c r="P9737" s="43"/>
      <c r="Q9737" s="31"/>
      <c r="R9737" s="84"/>
      <c r="S9737" s="31"/>
      <c r="T9737" s="31"/>
      <c r="U9737" s="169"/>
      <c r="V9737" s="150"/>
      <c r="W9737" s="141" t="str" cm="1">
        <f t="array" ref="W9737">IF(SUM(LEN(B9737:V9737))=0,"",IF(OR(OR(ISBLANK(F9737),SUM(LEN(C9737),LEN(D9737))=0),AND(NOT(E9737="Unknown"),ISBLANK(J9737)),AND(NOT(O9737="Unknown"),ISBLANK(R9737))),"Missing Information", INDEX(Table15[Entire Service Line Classification], MATCH(SUMIFS(Table15[Unique ID],Table15[System-Owned Portion],E9737,Table15[If Material Anything Other than "Lead" in Column E,Was Material Ever Previously Lead?],G9737,Table15[Customer-Owned Portion],O9737),Table15[Unique ID],0),0)))</f>
        <v/>
      </c>
      <c r="X9737"/>
    </row>
    <row r="9738" spans="2:24" x14ac:dyDescent="0.25">
      <c r="B9738" s="146"/>
      <c r="C9738" s="31"/>
      <c r="D9738" s="31"/>
      <c r="E9738" s="44"/>
      <c r="F9738" s="43"/>
      <c r="G9738" s="84"/>
      <c r="H9738" s="31"/>
      <c r="I9738" s="31"/>
      <c r="J9738" s="84"/>
      <c r="K9738" s="31"/>
      <c r="L9738" s="31"/>
      <c r="M9738" s="169"/>
      <c r="N9738" s="148"/>
      <c r="O9738" s="106"/>
      <c r="P9738" s="43"/>
      <c r="Q9738" s="31"/>
      <c r="R9738" s="84"/>
      <c r="S9738" s="31"/>
      <c r="T9738" s="31"/>
      <c r="U9738" s="169"/>
      <c r="V9738" s="150"/>
      <c r="W9738" s="141" t="str" cm="1">
        <f t="array" ref="W9738">IF(SUM(LEN(B9738:V9738))=0,"",IF(OR(OR(ISBLANK(F9738),SUM(LEN(C9738),LEN(D9738))=0),AND(NOT(E9738="Unknown"),ISBLANK(J9738)),AND(NOT(O9738="Unknown"),ISBLANK(R9738))),"Missing Information", INDEX(Table15[Entire Service Line Classification], MATCH(SUMIFS(Table15[Unique ID],Table15[System-Owned Portion],E9738,Table15[If Material Anything Other than "Lead" in Column E,Was Material Ever Previously Lead?],G9738,Table15[Customer-Owned Portion],O9738),Table15[Unique ID],0),0)))</f>
        <v/>
      </c>
      <c r="X9738"/>
    </row>
    <row r="9739" spans="2:24" x14ac:dyDescent="0.25">
      <c r="B9739" s="146"/>
      <c r="C9739" s="31"/>
      <c r="D9739" s="31"/>
      <c r="E9739" s="44"/>
      <c r="F9739" s="43"/>
      <c r="G9739" s="84"/>
      <c r="H9739" s="31"/>
      <c r="I9739" s="31"/>
      <c r="J9739" s="84"/>
      <c r="K9739" s="31"/>
      <c r="L9739" s="31"/>
      <c r="M9739" s="169"/>
      <c r="N9739" s="148"/>
      <c r="O9739" s="106"/>
      <c r="P9739" s="43"/>
      <c r="Q9739" s="31"/>
      <c r="R9739" s="84"/>
      <c r="S9739" s="31"/>
      <c r="T9739" s="31"/>
      <c r="U9739" s="169"/>
      <c r="V9739" s="150"/>
      <c r="W9739" s="141" t="str" cm="1">
        <f t="array" ref="W9739">IF(SUM(LEN(B9739:V9739))=0,"",IF(OR(OR(ISBLANK(F9739),SUM(LEN(C9739),LEN(D9739))=0),AND(NOT(E9739="Unknown"),ISBLANK(J9739)),AND(NOT(O9739="Unknown"),ISBLANK(R9739))),"Missing Information", INDEX(Table15[Entire Service Line Classification], MATCH(SUMIFS(Table15[Unique ID],Table15[System-Owned Portion],E9739,Table15[If Material Anything Other than "Lead" in Column E,Was Material Ever Previously Lead?],G9739,Table15[Customer-Owned Portion],O9739),Table15[Unique ID],0),0)))</f>
        <v/>
      </c>
      <c r="X9739"/>
    </row>
    <row r="9740" spans="2:24" x14ac:dyDescent="0.25">
      <c r="B9740" s="146"/>
      <c r="C9740" s="31"/>
      <c r="D9740" s="31"/>
      <c r="E9740" s="44"/>
      <c r="F9740" s="43"/>
      <c r="G9740" s="84"/>
      <c r="H9740" s="31"/>
      <c r="I9740" s="31"/>
      <c r="J9740" s="84"/>
      <c r="K9740" s="31"/>
      <c r="L9740" s="31"/>
      <c r="M9740" s="169"/>
      <c r="N9740" s="148"/>
      <c r="O9740" s="106"/>
      <c r="P9740" s="43"/>
      <c r="Q9740" s="31"/>
      <c r="R9740" s="84"/>
      <c r="S9740" s="31"/>
      <c r="T9740" s="31"/>
      <c r="U9740" s="169"/>
      <c r="V9740" s="150"/>
      <c r="W9740" s="141" t="str" cm="1">
        <f t="array" ref="W9740">IF(SUM(LEN(B9740:V9740))=0,"",IF(OR(OR(ISBLANK(F9740),SUM(LEN(C9740),LEN(D9740))=0),AND(NOT(E9740="Unknown"),ISBLANK(J9740)),AND(NOT(O9740="Unknown"),ISBLANK(R9740))),"Missing Information", INDEX(Table15[Entire Service Line Classification], MATCH(SUMIFS(Table15[Unique ID],Table15[System-Owned Portion],E9740,Table15[If Material Anything Other than "Lead" in Column E,Was Material Ever Previously Lead?],G9740,Table15[Customer-Owned Portion],O9740),Table15[Unique ID],0),0)))</f>
        <v/>
      </c>
      <c r="X9740"/>
    </row>
    <row r="9741" spans="2:24" x14ac:dyDescent="0.25">
      <c r="B9741" s="146"/>
      <c r="C9741" s="31"/>
      <c r="D9741" s="31"/>
      <c r="E9741" s="44"/>
      <c r="F9741" s="43"/>
      <c r="G9741" s="84"/>
      <c r="H9741" s="31"/>
      <c r="I9741" s="31"/>
      <c r="J9741" s="84"/>
      <c r="K9741" s="31"/>
      <c r="L9741" s="31"/>
      <c r="M9741" s="169"/>
      <c r="N9741" s="148"/>
      <c r="O9741" s="106"/>
      <c r="P9741" s="43"/>
      <c r="Q9741" s="31"/>
      <c r="R9741" s="84"/>
      <c r="S9741" s="31"/>
      <c r="T9741" s="31"/>
      <c r="U9741" s="169"/>
      <c r="V9741" s="150"/>
      <c r="W9741" s="141" t="str" cm="1">
        <f t="array" ref="W9741">IF(SUM(LEN(B9741:V9741))=0,"",IF(OR(OR(ISBLANK(F9741),SUM(LEN(C9741),LEN(D9741))=0),AND(NOT(E9741="Unknown"),ISBLANK(J9741)),AND(NOT(O9741="Unknown"),ISBLANK(R9741))),"Missing Information", INDEX(Table15[Entire Service Line Classification], MATCH(SUMIFS(Table15[Unique ID],Table15[System-Owned Portion],E9741,Table15[If Material Anything Other than "Lead" in Column E,Was Material Ever Previously Lead?],G9741,Table15[Customer-Owned Portion],O9741),Table15[Unique ID],0),0)))</f>
        <v/>
      </c>
      <c r="X9741"/>
    </row>
    <row r="9742" spans="2:24" x14ac:dyDescent="0.25">
      <c r="B9742" s="146"/>
      <c r="C9742" s="31"/>
      <c r="D9742" s="31"/>
      <c r="E9742" s="44"/>
      <c r="F9742" s="43"/>
      <c r="G9742" s="84"/>
      <c r="H9742" s="31"/>
      <c r="I9742" s="31"/>
      <c r="J9742" s="84"/>
      <c r="K9742" s="31"/>
      <c r="L9742" s="31"/>
      <c r="M9742" s="169"/>
      <c r="N9742" s="148"/>
      <c r="O9742" s="106"/>
      <c r="P9742" s="43"/>
      <c r="Q9742" s="31"/>
      <c r="R9742" s="84"/>
      <c r="S9742" s="31"/>
      <c r="T9742" s="31"/>
      <c r="U9742" s="169"/>
      <c r="V9742" s="150"/>
      <c r="W9742" s="141" t="str" cm="1">
        <f t="array" ref="W9742">IF(SUM(LEN(B9742:V9742))=0,"",IF(OR(OR(ISBLANK(F9742),SUM(LEN(C9742),LEN(D9742))=0),AND(NOT(E9742="Unknown"),ISBLANK(J9742)),AND(NOT(O9742="Unknown"),ISBLANK(R9742))),"Missing Information", INDEX(Table15[Entire Service Line Classification], MATCH(SUMIFS(Table15[Unique ID],Table15[System-Owned Portion],E9742,Table15[If Material Anything Other than "Lead" in Column E,Was Material Ever Previously Lead?],G9742,Table15[Customer-Owned Portion],O9742),Table15[Unique ID],0),0)))</f>
        <v/>
      </c>
      <c r="X9742"/>
    </row>
    <row r="9743" spans="2:24" x14ac:dyDescent="0.25">
      <c r="B9743" s="146"/>
      <c r="C9743" s="31"/>
      <c r="D9743" s="31"/>
      <c r="E9743" s="44"/>
      <c r="F9743" s="43"/>
      <c r="G9743" s="84"/>
      <c r="H9743" s="31"/>
      <c r="I9743" s="31"/>
      <c r="J9743" s="84"/>
      <c r="K9743" s="31"/>
      <c r="L9743" s="31"/>
      <c r="M9743" s="169"/>
      <c r="N9743" s="148"/>
      <c r="O9743" s="106"/>
      <c r="P9743" s="43"/>
      <c r="Q9743" s="31"/>
      <c r="R9743" s="84"/>
      <c r="S9743" s="31"/>
      <c r="T9743" s="31"/>
      <c r="U9743" s="169"/>
      <c r="V9743" s="150"/>
      <c r="W9743" s="141" t="str" cm="1">
        <f t="array" ref="W9743">IF(SUM(LEN(B9743:V9743))=0,"",IF(OR(OR(ISBLANK(F9743),SUM(LEN(C9743),LEN(D9743))=0),AND(NOT(E9743="Unknown"),ISBLANK(J9743)),AND(NOT(O9743="Unknown"),ISBLANK(R9743))),"Missing Information", INDEX(Table15[Entire Service Line Classification], MATCH(SUMIFS(Table15[Unique ID],Table15[System-Owned Portion],E9743,Table15[If Material Anything Other than "Lead" in Column E,Was Material Ever Previously Lead?],G9743,Table15[Customer-Owned Portion],O9743),Table15[Unique ID],0),0)))</f>
        <v/>
      </c>
      <c r="X9743"/>
    </row>
    <row r="9744" spans="2:24" x14ac:dyDescent="0.25">
      <c r="B9744" s="146"/>
      <c r="C9744" s="31"/>
      <c r="D9744" s="31"/>
      <c r="E9744" s="44"/>
      <c r="F9744" s="43"/>
      <c r="G9744" s="84"/>
      <c r="H9744" s="31"/>
      <c r="I9744" s="31"/>
      <c r="J9744" s="84"/>
      <c r="K9744" s="31"/>
      <c r="L9744" s="31"/>
      <c r="M9744" s="169"/>
      <c r="N9744" s="148"/>
      <c r="O9744" s="106"/>
      <c r="P9744" s="43"/>
      <c r="Q9744" s="31"/>
      <c r="R9744" s="84"/>
      <c r="S9744" s="31"/>
      <c r="T9744" s="31"/>
      <c r="U9744" s="169"/>
      <c r="V9744" s="150"/>
      <c r="W9744" s="141" t="str" cm="1">
        <f t="array" ref="W9744">IF(SUM(LEN(B9744:V9744))=0,"",IF(OR(OR(ISBLANK(F9744),SUM(LEN(C9744),LEN(D9744))=0),AND(NOT(E9744="Unknown"),ISBLANK(J9744)),AND(NOT(O9744="Unknown"),ISBLANK(R9744))),"Missing Information", INDEX(Table15[Entire Service Line Classification], MATCH(SUMIFS(Table15[Unique ID],Table15[System-Owned Portion],E9744,Table15[If Material Anything Other than "Lead" in Column E,Was Material Ever Previously Lead?],G9744,Table15[Customer-Owned Portion],O9744),Table15[Unique ID],0),0)))</f>
        <v/>
      </c>
      <c r="X9744"/>
    </row>
    <row r="9745" spans="2:24" x14ac:dyDescent="0.25">
      <c r="B9745" s="146"/>
      <c r="C9745" s="31"/>
      <c r="D9745" s="31"/>
      <c r="E9745" s="44"/>
      <c r="F9745" s="43"/>
      <c r="G9745" s="84"/>
      <c r="H9745" s="31"/>
      <c r="I9745" s="31"/>
      <c r="J9745" s="84"/>
      <c r="K9745" s="31"/>
      <c r="L9745" s="31"/>
      <c r="M9745" s="169"/>
      <c r="N9745" s="148"/>
      <c r="O9745" s="106"/>
      <c r="P9745" s="43"/>
      <c r="Q9745" s="31"/>
      <c r="R9745" s="84"/>
      <c r="S9745" s="31"/>
      <c r="T9745" s="31"/>
      <c r="U9745" s="169"/>
      <c r="V9745" s="150"/>
      <c r="W9745" s="141" t="str" cm="1">
        <f t="array" ref="W9745">IF(SUM(LEN(B9745:V9745))=0,"",IF(OR(OR(ISBLANK(F9745),SUM(LEN(C9745),LEN(D9745))=0),AND(NOT(E9745="Unknown"),ISBLANK(J9745)),AND(NOT(O9745="Unknown"),ISBLANK(R9745))),"Missing Information", INDEX(Table15[Entire Service Line Classification], MATCH(SUMIFS(Table15[Unique ID],Table15[System-Owned Portion],E9745,Table15[If Material Anything Other than "Lead" in Column E,Was Material Ever Previously Lead?],G9745,Table15[Customer-Owned Portion],O9745),Table15[Unique ID],0),0)))</f>
        <v/>
      </c>
      <c r="X9745"/>
    </row>
    <row r="9746" spans="2:24" x14ac:dyDescent="0.25">
      <c r="B9746" s="146"/>
      <c r="C9746" s="31"/>
      <c r="D9746" s="31"/>
      <c r="E9746" s="44"/>
      <c r="F9746" s="43"/>
      <c r="G9746" s="84"/>
      <c r="H9746" s="31"/>
      <c r="I9746" s="31"/>
      <c r="J9746" s="84"/>
      <c r="K9746" s="31"/>
      <c r="L9746" s="31"/>
      <c r="M9746" s="169"/>
      <c r="N9746" s="148"/>
      <c r="O9746" s="106"/>
      <c r="P9746" s="43"/>
      <c r="Q9746" s="31"/>
      <c r="R9746" s="84"/>
      <c r="S9746" s="31"/>
      <c r="T9746" s="31"/>
      <c r="U9746" s="169"/>
      <c r="V9746" s="150"/>
      <c r="W9746" s="141" t="str" cm="1">
        <f t="array" ref="W9746">IF(SUM(LEN(B9746:V9746))=0,"",IF(OR(OR(ISBLANK(F9746),SUM(LEN(C9746),LEN(D9746))=0),AND(NOT(E9746="Unknown"),ISBLANK(J9746)),AND(NOT(O9746="Unknown"),ISBLANK(R9746))),"Missing Information", INDEX(Table15[Entire Service Line Classification], MATCH(SUMIFS(Table15[Unique ID],Table15[System-Owned Portion],E9746,Table15[If Material Anything Other than "Lead" in Column E,Was Material Ever Previously Lead?],G9746,Table15[Customer-Owned Portion],O9746),Table15[Unique ID],0),0)))</f>
        <v/>
      </c>
      <c r="X9746"/>
    </row>
    <row r="9747" spans="2:24" x14ac:dyDescent="0.25">
      <c r="B9747" s="146"/>
      <c r="C9747" s="31"/>
      <c r="D9747" s="31"/>
      <c r="E9747" s="44"/>
      <c r="F9747" s="43"/>
      <c r="G9747" s="84"/>
      <c r="H9747" s="31"/>
      <c r="I9747" s="31"/>
      <c r="J9747" s="84"/>
      <c r="K9747" s="31"/>
      <c r="L9747" s="31"/>
      <c r="M9747" s="169"/>
      <c r="N9747" s="148"/>
      <c r="O9747" s="106"/>
      <c r="P9747" s="43"/>
      <c r="Q9747" s="31"/>
      <c r="R9747" s="84"/>
      <c r="S9747" s="31"/>
      <c r="T9747" s="31"/>
      <c r="U9747" s="169"/>
      <c r="V9747" s="150"/>
      <c r="W9747" s="141" t="str" cm="1">
        <f t="array" ref="W9747">IF(SUM(LEN(B9747:V9747))=0,"",IF(OR(OR(ISBLANK(F9747),SUM(LEN(C9747),LEN(D9747))=0),AND(NOT(E9747="Unknown"),ISBLANK(J9747)),AND(NOT(O9747="Unknown"),ISBLANK(R9747))),"Missing Information", INDEX(Table15[Entire Service Line Classification], MATCH(SUMIFS(Table15[Unique ID],Table15[System-Owned Portion],E9747,Table15[If Material Anything Other than "Lead" in Column E,Was Material Ever Previously Lead?],G9747,Table15[Customer-Owned Portion],O9747),Table15[Unique ID],0),0)))</f>
        <v/>
      </c>
      <c r="X9747"/>
    </row>
    <row r="9748" spans="2:24" x14ac:dyDescent="0.25">
      <c r="B9748" s="146"/>
      <c r="C9748" s="31"/>
      <c r="D9748" s="31"/>
      <c r="E9748" s="44"/>
      <c r="F9748" s="43"/>
      <c r="G9748" s="84"/>
      <c r="H9748" s="31"/>
      <c r="I9748" s="31"/>
      <c r="J9748" s="84"/>
      <c r="K9748" s="31"/>
      <c r="L9748" s="31"/>
      <c r="M9748" s="169"/>
      <c r="N9748" s="148"/>
      <c r="O9748" s="106"/>
      <c r="P9748" s="43"/>
      <c r="Q9748" s="31"/>
      <c r="R9748" s="84"/>
      <c r="S9748" s="31"/>
      <c r="T9748" s="31"/>
      <c r="U9748" s="169"/>
      <c r="V9748" s="150"/>
      <c r="W9748" s="141" t="str" cm="1">
        <f t="array" ref="W9748">IF(SUM(LEN(B9748:V9748))=0,"",IF(OR(OR(ISBLANK(F9748),SUM(LEN(C9748),LEN(D9748))=0),AND(NOT(E9748="Unknown"),ISBLANK(J9748)),AND(NOT(O9748="Unknown"),ISBLANK(R9748))),"Missing Information", INDEX(Table15[Entire Service Line Classification], MATCH(SUMIFS(Table15[Unique ID],Table15[System-Owned Portion],E9748,Table15[If Material Anything Other than "Lead" in Column E,Was Material Ever Previously Lead?],G9748,Table15[Customer-Owned Portion],O9748),Table15[Unique ID],0),0)))</f>
        <v/>
      </c>
      <c r="X9748"/>
    </row>
    <row r="9749" spans="2:24" x14ac:dyDescent="0.25">
      <c r="B9749" s="146"/>
      <c r="C9749" s="31"/>
      <c r="D9749" s="31"/>
      <c r="E9749" s="44"/>
      <c r="F9749" s="43"/>
      <c r="G9749" s="84"/>
      <c r="H9749" s="31"/>
      <c r="I9749" s="31"/>
      <c r="J9749" s="84"/>
      <c r="K9749" s="31"/>
      <c r="L9749" s="31"/>
      <c r="M9749" s="169"/>
      <c r="N9749" s="148"/>
      <c r="O9749" s="106"/>
      <c r="P9749" s="43"/>
      <c r="Q9749" s="31"/>
      <c r="R9749" s="84"/>
      <c r="S9749" s="31"/>
      <c r="T9749" s="31"/>
      <c r="U9749" s="169"/>
      <c r="V9749" s="150"/>
      <c r="W9749" s="141" t="str" cm="1">
        <f t="array" ref="W9749">IF(SUM(LEN(B9749:V9749))=0,"",IF(OR(OR(ISBLANK(F9749),SUM(LEN(C9749),LEN(D9749))=0),AND(NOT(E9749="Unknown"),ISBLANK(J9749)),AND(NOT(O9749="Unknown"),ISBLANK(R9749))),"Missing Information", INDEX(Table15[Entire Service Line Classification], MATCH(SUMIFS(Table15[Unique ID],Table15[System-Owned Portion],E9749,Table15[If Material Anything Other than "Lead" in Column E,Was Material Ever Previously Lead?],G9749,Table15[Customer-Owned Portion],O9749),Table15[Unique ID],0),0)))</f>
        <v/>
      </c>
      <c r="X9749"/>
    </row>
    <row r="9750" spans="2:24" x14ac:dyDescent="0.25">
      <c r="B9750" s="146"/>
      <c r="C9750" s="31"/>
      <c r="D9750" s="31"/>
      <c r="E9750" s="44"/>
      <c r="F9750" s="43"/>
      <c r="G9750" s="84"/>
      <c r="H9750" s="31"/>
      <c r="I9750" s="31"/>
      <c r="J9750" s="84"/>
      <c r="K9750" s="31"/>
      <c r="L9750" s="31"/>
      <c r="M9750" s="169"/>
      <c r="N9750" s="148"/>
      <c r="O9750" s="106"/>
      <c r="P9750" s="43"/>
      <c r="Q9750" s="31"/>
      <c r="R9750" s="84"/>
      <c r="S9750" s="31"/>
      <c r="T9750" s="31"/>
      <c r="U9750" s="169"/>
      <c r="V9750" s="150"/>
      <c r="W9750" s="141" t="str" cm="1">
        <f t="array" ref="W9750">IF(SUM(LEN(B9750:V9750))=0,"",IF(OR(OR(ISBLANK(F9750),SUM(LEN(C9750),LEN(D9750))=0),AND(NOT(E9750="Unknown"),ISBLANK(J9750)),AND(NOT(O9750="Unknown"),ISBLANK(R9750))),"Missing Information", INDEX(Table15[Entire Service Line Classification], MATCH(SUMIFS(Table15[Unique ID],Table15[System-Owned Portion],E9750,Table15[If Material Anything Other than "Lead" in Column E,Was Material Ever Previously Lead?],G9750,Table15[Customer-Owned Portion],O9750),Table15[Unique ID],0),0)))</f>
        <v/>
      </c>
      <c r="X9750"/>
    </row>
    <row r="9751" spans="2:24" x14ac:dyDescent="0.25">
      <c r="B9751" s="146"/>
      <c r="C9751" s="31"/>
      <c r="D9751" s="31"/>
      <c r="E9751" s="44"/>
      <c r="F9751" s="43"/>
      <c r="G9751" s="84"/>
      <c r="H9751" s="31"/>
      <c r="I9751" s="31"/>
      <c r="J9751" s="84"/>
      <c r="K9751" s="31"/>
      <c r="L9751" s="31"/>
      <c r="M9751" s="169"/>
      <c r="N9751" s="148"/>
      <c r="O9751" s="106"/>
      <c r="P9751" s="43"/>
      <c r="Q9751" s="31"/>
      <c r="R9751" s="84"/>
      <c r="S9751" s="31"/>
      <c r="T9751" s="31"/>
      <c r="U9751" s="169"/>
      <c r="V9751" s="150"/>
      <c r="W9751" s="141" t="str" cm="1">
        <f t="array" ref="W9751">IF(SUM(LEN(B9751:V9751))=0,"",IF(OR(OR(ISBLANK(F9751),SUM(LEN(C9751),LEN(D9751))=0),AND(NOT(E9751="Unknown"),ISBLANK(J9751)),AND(NOT(O9751="Unknown"),ISBLANK(R9751))),"Missing Information", INDEX(Table15[Entire Service Line Classification], MATCH(SUMIFS(Table15[Unique ID],Table15[System-Owned Portion],E9751,Table15[If Material Anything Other than "Lead" in Column E,Was Material Ever Previously Lead?],G9751,Table15[Customer-Owned Portion],O9751),Table15[Unique ID],0),0)))</f>
        <v/>
      </c>
      <c r="X9751"/>
    </row>
    <row r="9752" spans="2:24" x14ac:dyDescent="0.25">
      <c r="B9752" s="146"/>
      <c r="C9752" s="31"/>
      <c r="D9752" s="31"/>
      <c r="E9752" s="44"/>
      <c r="F9752" s="43"/>
      <c r="G9752" s="84"/>
      <c r="H9752" s="31"/>
      <c r="I9752" s="31"/>
      <c r="J9752" s="84"/>
      <c r="K9752" s="31"/>
      <c r="L9752" s="31"/>
      <c r="M9752" s="169"/>
      <c r="N9752" s="148"/>
      <c r="O9752" s="106"/>
      <c r="P9752" s="43"/>
      <c r="Q9752" s="31"/>
      <c r="R9752" s="84"/>
      <c r="S9752" s="31"/>
      <c r="T9752" s="31"/>
      <c r="U9752" s="169"/>
      <c r="V9752" s="150"/>
      <c r="W9752" s="141" t="str" cm="1">
        <f t="array" ref="W9752">IF(SUM(LEN(B9752:V9752))=0,"",IF(OR(OR(ISBLANK(F9752),SUM(LEN(C9752),LEN(D9752))=0),AND(NOT(E9752="Unknown"),ISBLANK(J9752)),AND(NOT(O9752="Unknown"),ISBLANK(R9752))),"Missing Information", INDEX(Table15[Entire Service Line Classification], MATCH(SUMIFS(Table15[Unique ID],Table15[System-Owned Portion],E9752,Table15[If Material Anything Other than "Lead" in Column E,Was Material Ever Previously Lead?],G9752,Table15[Customer-Owned Portion],O9752),Table15[Unique ID],0),0)))</f>
        <v/>
      </c>
      <c r="X9752"/>
    </row>
    <row r="9753" spans="2:24" x14ac:dyDescent="0.25">
      <c r="B9753" s="146"/>
      <c r="C9753" s="31"/>
      <c r="D9753" s="31"/>
      <c r="E9753" s="44"/>
      <c r="F9753" s="43"/>
      <c r="G9753" s="84"/>
      <c r="H9753" s="31"/>
      <c r="I9753" s="31"/>
      <c r="J9753" s="84"/>
      <c r="K9753" s="31"/>
      <c r="L9753" s="31"/>
      <c r="M9753" s="169"/>
      <c r="N9753" s="148"/>
      <c r="O9753" s="106"/>
      <c r="P9753" s="43"/>
      <c r="Q9753" s="31"/>
      <c r="R9753" s="84"/>
      <c r="S9753" s="31"/>
      <c r="T9753" s="31"/>
      <c r="U9753" s="169"/>
      <c r="V9753" s="150"/>
      <c r="W9753" s="141" t="str" cm="1">
        <f t="array" ref="W9753">IF(SUM(LEN(B9753:V9753))=0,"",IF(OR(OR(ISBLANK(F9753),SUM(LEN(C9753),LEN(D9753))=0),AND(NOT(E9753="Unknown"),ISBLANK(J9753)),AND(NOT(O9753="Unknown"),ISBLANK(R9753))),"Missing Information", INDEX(Table15[Entire Service Line Classification], MATCH(SUMIFS(Table15[Unique ID],Table15[System-Owned Portion],E9753,Table15[If Material Anything Other than "Lead" in Column E,Was Material Ever Previously Lead?],G9753,Table15[Customer-Owned Portion],O9753),Table15[Unique ID],0),0)))</f>
        <v/>
      </c>
      <c r="X9753"/>
    </row>
    <row r="9754" spans="2:24" x14ac:dyDescent="0.25">
      <c r="B9754" s="146"/>
      <c r="C9754" s="31"/>
      <c r="D9754" s="31"/>
      <c r="E9754" s="44"/>
      <c r="F9754" s="43"/>
      <c r="G9754" s="84"/>
      <c r="H9754" s="31"/>
      <c r="I9754" s="31"/>
      <c r="J9754" s="84"/>
      <c r="K9754" s="31"/>
      <c r="L9754" s="31"/>
      <c r="M9754" s="169"/>
      <c r="N9754" s="148"/>
      <c r="O9754" s="106"/>
      <c r="P9754" s="43"/>
      <c r="Q9754" s="31"/>
      <c r="R9754" s="84"/>
      <c r="S9754" s="31"/>
      <c r="T9754" s="31"/>
      <c r="U9754" s="169"/>
      <c r="V9754" s="150"/>
      <c r="W9754" s="141" t="str" cm="1">
        <f t="array" ref="W9754">IF(SUM(LEN(B9754:V9754))=0,"",IF(OR(OR(ISBLANK(F9754),SUM(LEN(C9754),LEN(D9754))=0),AND(NOT(E9754="Unknown"),ISBLANK(J9754)),AND(NOT(O9754="Unknown"),ISBLANK(R9754))),"Missing Information", INDEX(Table15[Entire Service Line Classification], MATCH(SUMIFS(Table15[Unique ID],Table15[System-Owned Portion],E9754,Table15[If Material Anything Other than "Lead" in Column E,Was Material Ever Previously Lead?],G9754,Table15[Customer-Owned Portion],O9754),Table15[Unique ID],0),0)))</f>
        <v/>
      </c>
      <c r="X9754"/>
    </row>
    <row r="9755" spans="2:24" x14ac:dyDescent="0.25">
      <c r="B9755" s="146"/>
      <c r="C9755" s="31"/>
      <c r="D9755" s="31"/>
      <c r="E9755" s="44"/>
      <c r="F9755" s="43"/>
      <c r="G9755" s="84"/>
      <c r="H9755" s="31"/>
      <c r="I9755" s="31"/>
      <c r="J9755" s="84"/>
      <c r="K9755" s="31"/>
      <c r="L9755" s="31"/>
      <c r="M9755" s="169"/>
      <c r="N9755" s="148"/>
      <c r="O9755" s="106"/>
      <c r="P9755" s="43"/>
      <c r="Q9755" s="31"/>
      <c r="R9755" s="84"/>
      <c r="S9755" s="31"/>
      <c r="T9755" s="31"/>
      <c r="U9755" s="169"/>
      <c r="V9755" s="150"/>
      <c r="W9755" s="141" t="str" cm="1">
        <f t="array" ref="W9755">IF(SUM(LEN(B9755:V9755))=0,"",IF(OR(OR(ISBLANK(F9755),SUM(LEN(C9755),LEN(D9755))=0),AND(NOT(E9755="Unknown"),ISBLANK(J9755)),AND(NOT(O9755="Unknown"),ISBLANK(R9755))),"Missing Information", INDEX(Table15[Entire Service Line Classification], MATCH(SUMIFS(Table15[Unique ID],Table15[System-Owned Portion],E9755,Table15[If Material Anything Other than "Lead" in Column E,Was Material Ever Previously Lead?],G9755,Table15[Customer-Owned Portion],O9755),Table15[Unique ID],0),0)))</f>
        <v/>
      </c>
      <c r="X9755"/>
    </row>
    <row r="9756" spans="2:24" x14ac:dyDescent="0.25">
      <c r="B9756" s="146"/>
      <c r="C9756" s="31"/>
      <c r="D9756" s="31"/>
      <c r="E9756" s="44"/>
      <c r="F9756" s="43"/>
      <c r="G9756" s="84"/>
      <c r="H9756" s="31"/>
      <c r="I9756" s="31"/>
      <c r="J9756" s="84"/>
      <c r="K9756" s="31"/>
      <c r="L9756" s="31"/>
      <c r="M9756" s="169"/>
      <c r="N9756" s="148"/>
      <c r="O9756" s="106"/>
      <c r="P9756" s="43"/>
      <c r="Q9756" s="31"/>
      <c r="R9756" s="84"/>
      <c r="S9756" s="31"/>
      <c r="T9756" s="31"/>
      <c r="U9756" s="169"/>
      <c r="V9756" s="150"/>
      <c r="W9756" s="141" t="str" cm="1">
        <f t="array" ref="W9756">IF(SUM(LEN(B9756:V9756))=0,"",IF(OR(OR(ISBLANK(F9756),SUM(LEN(C9756),LEN(D9756))=0),AND(NOT(E9756="Unknown"),ISBLANK(J9756)),AND(NOT(O9756="Unknown"),ISBLANK(R9756))),"Missing Information", INDEX(Table15[Entire Service Line Classification], MATCH(SUMIFS(Table15[Unique ID],Table15[System-Owned Portion],E9756,Table15[If Material Anything Other than "Lead" in Column E,Was Material Ever Previously Lead?],G9756,Table15[Customer-Owned Portion],O9756),Table15[Unique ID],0),0)))</f>
        <v/>
      </c>
      <c r="X9756"/>
    </row>
    <row r="9757" spans="2:24" x14ac:dyDescent="0.25">
      <c r="B9757" s="146"/>
      <c r="C9757" s="31"/>
      <c r="D9757" s="31"/>
      <c r="E9757" s="44"/>
      <c r="F9757" s="43"/>
      <c r="G9757" s="84"/>
      <c r="H9757" s="31"/>
      <c r="I9757" s="31"/>
      <c r="J9757" s="84"/>
      <c r="K9757" s="31"/>
      <c r="L9757" s="31"/>
      <c r="M9757" s="169"/>
      <c r="N9757" s="148"/>
      <c r="O9757" s="106"/>
      <c r="P9757" s="43"/>
      <c r="Q9757" s="31"/>
      <c r="R9757" s="84"/>
      <c r="S9757" s="31"/>
      <c r="T9757" s="31"/>
      <c r="U9757" s="169"/>
      <c r="V9757" s="150"/>
      <c r="W9757" s="141" t="str" cm="1">
        <f t="array" ref="W9757">IF(SUM(LEN(B9757:V9757))=0,"",IF(OR(OR(ISBLANK(F9757),SUM(LEN(C9757),LEN(D9757))=0),AND(NOT(E9757="Unknown"),ISBLANK(J9757)),AND(NOT(O9757="Unknown"),ISBLANK(R9757))),"Missing Information", INDEX(Table15[Entire Service Line Classification], MATCH(SUMIFS(Table15[Unique ID],Table15[System-Owned Portion],E9757,Table15[If Material Anything Other than "Lead" in Column E,Was Material Ever Previously Lead?],G9757,Table15[Customer-Owned Portion],O9757),Table15[Unique ID],0),0)))</f>
        <v/>
      </c>
      <c r="X9757"/>
    </row>
    <row r="9758" spans="2:24" x14ac:dyDescent="0.25">
      <c r="B9758" s="146"/>
      <c r="C9758" s="31"/>
      <c r="D9758" s="31"/>
      <c r="E9758" s="44"/>
      <c r="F9758" s="43"/>
      <c r="G9758" s="84"/>
      <c r="H9758" s="31"/>
      <c r="I9758" s="31"/>
      <c r="J9758" s="84"/>
      <c r="K9758" s="31"/>
      <c r="L9758" s="31"/>
      <c r="M9758" s="169"/>
      <c r="N9758" s="148"/>
      <c r="O9758" s="106"/>
      <c r="P9758" s="43"/>
      <c r="Q9758" s="31"/>
      <c r="R9758" s="84"/>
      <c r="S9758" s="31"/>
      <c r="T9758" s="31"/>
      <c r="U9758" s="169"/>
      <c r="V9758" s="150"/>
      <c r="W9758" s="141" t="str" cm="1">
        <f t="array" ref="W9758">IF(SUM(LEN(B9758:V9758))=0,"",IF(OR(OR(ISBLANK(F9758),SUM(LEN(C9758),LEN(D9758))=0),AND(NOT(E9758="Unknown"),ISBLANK(J9758)),AND(NOT(O9758="Unknown"),ISBLANK(R9758))),"Missing Information", INDEX(Table15[Entire Service Line Classification], MATCH(SUMIFS(Table15[Unique ID],Table15[System-Owned Portion],E9758,Table15[If Material Anything Other than "Lead" in Column E,Was Material Ever Previously Lead?],G9758,Table15[Customer-Owned Portion],O9758),Table15[Unique ID],0),0)))</f>
        <v/>
      </c>
      <c r="X9758"/>
    </row>
    <row r="9759" spans="2:24" x14ac:dyDescent="0.25">
      <c r="B9759" s="146"/>
      <c r="C9759" s="31"/>
      <c r="D9759" s="31"/>
      <c r="E9759" s="44"/>
      <c r="F9759" s="43"/>
      <c r="G9759" s="84"/>
      <c r="H9759" s="31"/>
      <c r="I9759" s="31"/>
      <c r="J9759" s="84"/>
      <c r="K9759" s="31"/>
      <c r="L9759" s="31"/>
      <c r="M9759" s="169"/>
      <c r="N9759" s="148"/>
      <c r="O9759" s="106"/>
      <c r="P9759" s="43"/>
      <c r="Q9759" s="31"/>
      <c r="R9759" s="84"/>
      <c r="S9759" s="31"/>
      <c r="T9759" s="31"/>
      <c r="U9759" s="169"/>
      <c r="V9759" s="150"/>
      <c r="W9759" s="141" t="str" cm="1">
        <f t="array" ref="W9759">IF(SUM(LEN(B9759:V9759))=0,"",IF(OR(OR(ISBLANK(F9759),SUM(LEN(C9759),LEN(D9759))=0),AND(NOT(E9759="Unknown"),ISBLANK(J9759)),AND(NOT(O9759="Unknown"),ISBLANK(R9759))),"Missing Information", INDEX(Table15[Entire Service Line Classification], MATCH(SUMIFS(Table15[Unique ID],Table15[System-Owned Portion],E9759,Table15[If Material Anything Other than "Lead" in Column E,Was Material Ever Previously Lead?],G9759,Table15[Customer-Owned Portion],O9759),Table15[Unique ID],0),0)))</f>
        <v/>
      </c>
      <c r="X9759"/>
    </row>
    <row r="9760" spans="2:24" x14ac:dyDescent="0.25">
      <c r="B9760" s="146"/>
      <c r="C9760" s="31"/>
      <c r="D9760" s="31"/>
      <c r="E9760" s="44"/>
      <c r="F9760" s="43"/>
      <c r="G9760" s="84"/>
      <c r="H9760" s="31"/>
      <c r="I9760" s="31"/>
      <c r="J9760" s="84"/>
      <c r="K9760" s="31"/>
      <c r="L9760" s="31"/>
      <c r="M9760" s="169"/>
      <c r="N9760" s="148"/>
      <c r="O9760" s="106"/>
      <c r="P9760" s="43"/>
      <c r="Q9760" s="31"/>
      <c r="R9760" s="84"/>
      <c r="S9760" s="31"/>
      <c r="T9760" s="31"/>
      <c r="U9760" s="169"/>
      <c r="V9760" s="150"/>
      <c r="W9760" s="141" t="str" cm="1">
        <f t="array" ref="W9760">IF(SUM(LEN(B9760:V9760))=0,"",IF(OR(OR(ISBLANK(F9760),SUM(LEN(C9760),LEN(D9760))=0),AND(NOT(E9760="Unknown"),ISBLANK(J9760)),AND(NOT(O9760="Unknown"),ISBLANK(R9760))),"Missing Information", INDEX(Table15[Entire Service Line Classification], MATCH(SUMIFS(Table15[Unique ID],Table15[System-Owned Portion],E9760,Table15[If Material Anything Other than "Lead" in Column E,Was Material Ever Previously Lead?],G9760,Table15[Customer-Owned Portion],O9760),Table15[Unique ID],0),0)))</f>
        <v/>
      </c>
      <c r="X9760"/>
    </row>
    <row r="9761" spans="2:24" x14ac:dyDescent="0.25">
      <c r="B9761" s="146"/>
      <c r="C9761" s="31"/>
      <c r="D9761" s="31"/>
      <c r="E9761" s="44"/>
      <c r="F9761" s="43"/>
      <c r="G9761" s="84"/>
      <c r="H9761" s="31"/>
      <c r="I9761" s="31"/>
      <c r="J9761" s="84"/>
      <c r="K9761" s="31"/>
      <c r="L9761" s="31"/>
      <c r="M9761" s="169"/>
      <c r="N9761" s="148"/>
      <c r="O9761" s="106"/>
      <c r="P9761" s="43"/>
      <c r="Q9761" s="31"/>
      <c r="R9761" s="84"/>
      <c r="S9761" s="31"/>
      <c r="T9761" s="31"/>
      <c r="U9761" s="169"/>
      <c r="V9761" s="150"/>
      <c r="W9761" s="141" t="str" cm="1">
        <f t="array" ref="W9761">IF(SUM(LEN(B9761:V9761))=0,"",IF(OR(OR(ISBLANK(F9761),SUM(LEN(C9761),LEN(D9761))=0),AND(NOT(E9761="Unknown"),ISBLANK(J9761)),AND(NOT(O9761="Unknown"),ISBLANK(R9761))),"Missing Information", INDEX(Table15[Entire Service Line Classification], MATCH(SUMIFS(Table15[Unique ID],Table15[System-Owned Portion],E9761,Table15[If Material Anything Other than "Lead" in Column E,Was Material Ever Previously Lead?],G9761,Table15[Customer-Owned Portion],O9761),Table15[Unique ID],0),0)))</f>
        <v/>
      </c>
      <c r="X9761"/>
    </row>
    <row r="9762" spans="2:24" x14ac:dyDescent="0.25">
      <c r="B9762" s="146"/>
      <c r="C9762" s="31"/>
      <c r="D9762" s="31"/>
      <c r="E9762" s="44"/>
      <c r="F9762" s="43"/>
      <c r="G9762" s="84"/>
      <c r="H9762" s="31"/>
      <c r="I9762" s="31"/>
      <c r="J9762" s="84"/>
      <c r="K9762" s="31"/>
      <c r="L9762" s="31"/>
      <c r="M9762" s="169"/>
      <c r="N9762" s="148"/>
      <c r="O9762" s="106"/>
      <c r="P9762" s="43"/>
      <c r="Q9762" s="31"/>
      <c r="R9762" s="84"/>
      <c r="S9762" s="31"/>
      <c r="T9762" s="31"/>
      <c r="U9762" s="169"/>
      <c r="V9762" s="150"/>
      <c r="W9762" s="141" t="str" cm="1">
        <f t="array" ref="W9762">IF(SUM(LEN(B9762:V9762))=0,"",IF(OR(OR(ISBLANK(F9762),SUM(LEN(C9762),LEN(D9762))=0),AND(NOT(E9762="Unknown"),ISBLANK(J9762)),AND(NOT(O9762="Unknown"),ISBLANK(R9762))),"Missing Information", INDEX(Table15[Entire Service Line Classification], MATCH(SUMIFS(Table15[Unique ID],Table15[System-Owned Portion],E9762,Table15[If Material Anything Other than "Lead" in Column E,Was Material Ever Previously Lead?],G9762,Table15[Customer-Owned Portion],O9762),Table15[Unique ID],0),0)))</f>
        <v/>
      </c>
      <c r="X9762"/>
    </row>
    <row r="9763" spans="2:24" x14ac:dyDescent="0.25">
      <c r="B9763" s="146"/>
      <c r="C9763" s="31"/>
      <c r="D9763" s="31"/>
      <c r="E9763" s="44"/>
      <c r="F9763" s="43"/>
      <c r="G9763" s="84"/>
      <c r="H9763" s="31"/>
      <c r="I9763" s="31"/>
      <c r="J9763" s="84"/>
      <c r="K9763" s="31"/>
      <c r="L9763" s="31"/>
      <c r="M9763" s="169"/>
      <c r="N9763" s="148"/>
      <c r="O9763" s="106"/>
      <c r="P9763" s="43"/>
      <c r="Q9763" s="31"/>
      <c r="R9763" s="84"/>
      <c r="S9763" s="31"/>
      <c r="T9763" s="31"/>
      <c r="U9763" s="169"/>
      <c r="V9763" s="150"/>
      <c r="W9763" s="141" t="str" cm="1">
        <f t="array" ref="W9763">IF(SUM(LEN(B9763:V9763))=0,"",IF(OR(OR(ISBLANK(F9763),SUM(LEN(C9763),LEN(D9763))=0),AND(NOT(E9763="Unknown"),ISBLANK(J9763)),AND(NOT(O9763="Unknown"),ISBLANK(R9763))),"Missing Information", INDEX(Table15[Entire Service Line Classification], MATCH(SUMIFS(Table15[Unique ID],Table15[System-Owned Portion],E9763,Table15[If Material Anything Other than "Lead" in Column E,Was Material Ever Previously Lead?],G9763,Table15[Customer-Owned Portion],O9763),Table15[Unique ID],0),0)))</f>
        <v/>
      </c>
      <c r="X9763"/>
    </row>
    <row r="9764" spans="2:24" x14ac:dyDescent="0.25">
      <c r="B9764" s="146"/>
      <c r="C9764" s="31"/>
      <c r="D9764" s="31"/>
      <c r="E9764" s="44"/>
      <c r="F9764" s="43"/>
      <c r="G9764" s="84"/>
      <c r="H9764" s="31"/>
      <c r="I9764" s="31"/>
      <c r="J9764" s="84"/>
      <c r="K9764" s="31"/>
      <c r="L9764" s="31"/>
      <c r="M9764" s="169"/>
      <c r="N9764" s="148"/>
      <c r="O9764" s="106"/>
      <c r="P9764" s="43"/>
      <c r="Q9764" s="31"/>
      <c r="R9764" s="84"/>
      <c r="S9764" s="31"/>
      <c r="T9764" s="31"/>
      <c r="U9764" s="169"/>
      <c r="V9764" s="150"/>
      <c r="W9764" s="141" t="str" cm="1">
        <f t="array" ref="W9764">IF(SUM(LEN(B9764:V9764))=0,"",IF(OR(OR(ISBLANK(F9764),SUM(LEN(C9764),LEN(D9764))=0),AND(NOT(E9764="Unknown"),ISBLANK(J9764)),AND(NOT(O9764="Unknown"),ISBLANK(R9764))),"Missing Information", INDEX(Table15[Entire Service Line Classification], MATCH(SUMIFS(Table15[Unique ID],Table15[System-Owned Portion],E9764,Table15[If Material Anything Other than "Lead" in Column E,Was Material Ever Previously Lead?],G9764,Table15[Customer-Owned Portion],O9764),Table15[Unique ID],0),0)))</f>
        <v/>
      </c>
      <c r="X9764"/>
    </row>
    <row r="9765" spans="2:24" x14ac:dyDescent="0.25">
      <c r="B9765" s="146"/>
      <c r="C9765" s="31"/>
      <c r="D9765" s="31"/>
      <c r="E9765" s="44"/>
      <c r="F9765" s="43"/>
      <c r="G9765" s="84"/>
      <c r="H9765" s="31"/>
      <c r="I9765" s="31"/>
      <c r="J9765" s="84"/>
      <c r="K9765" s="31"/>
      <c r="L9765" s="31"/>
      <c r="M9765" s="169"/>
      <c r="N9765" s="148"/>
      <c r="O9765" s="106"/>
      <c r="P9765" s="43"/>
      <c r="Q9765" s="31"/>
      <c r="R9765" s="84"/>
      <c r="S9765" s="31"/>
      <c r="T9765" s="31"/>
      <c r="U9765" s="169"/>
      <c r="V9765" s="150"/>
      <c r="W9765" s="141" t="str" cm="1">
        <f t="array" ref="W9765">IF(SUM(LEN(B9765:V9765))=0,"",IF(OR(OR(ISBLANK(F9765),SUM(LEN(C9765),LEN(D9765))=0),AND(NOT(E9765="Unknown"),ISBLANK(J9765)),AND(NOT(O9765="Unknown"),ISBLANK(R9765))),"Missing Information", INDEX(Table15[Entire Service Line Classification], MATCH(SUMIFS(Table15[Unique ID],Table15[System-Owned Portion],E9765,Table15[If Material Anything Other than "Lead" in Column E,Was Material Ever Previously Lead?],G9765,Table15[Customer-Owned Portion],O9765),Table15[Unique ID],0),0)))</f>
        <v/>
      </c>
      <c r="X9765"/>
    </row>
    <row r="9766" spans="2:24" x14ac:dyDescent="0.25">
      <c r="B9766" s="146"/>
      <c r="C9766" s="31"/>
      <c r="D9766" s="31"/>
      <c r="E9766" s="44"/>
      <c r="F9766" s="43"/>
      <c r="G9766" s="84"/>
      <c r="H9766" s="31"/>
      <c r="I9766" s="31"/>
      <c r="J9766" s="84"/>
      <c r="K9766" s="31"/>
      <c r="L9766" s="31"/>
      <c r="M9766" s="169"/>
      <c r="N9766" s="148"/>
      <c r="O9766" s="106"/>
      <c r="P9766" s="43"/>
      <c r="Q9766" s="31"/>
      <c r="R9766" s="84"/>
      <c r="S9766" s="31"/>
      <c r="T9766" s="31"/>
      <c r="U9766" s="169"/>
      <c r="V9766" s="150"/>
      <c r="W9766" s="141" t="str" cm="1">
        <f t="array" ref="W9766">IF(SUM(LEN(B9766:V9766))=0,"",IF(OR(OR(ISBLANK(F9766),SUM(LEN(C9766),LEN(D9766))=0),AND(NOT(E9766="Unknown"),ISBLANK(J9766)),AND(NOT(O9766="Unknown"),ISBLANK(R9766))),"Missing Information", INDEX(Table15[Entire Service Line Classification], MATCH(SUMIFS(Table15[Unique ID],Table15[System-Owned Portion],E9766,Table15[If Material Anything Other than "Lead" in Column E,Was Material Ever Previously Lead?],G9766,Table15[Customer-Owned Portion],O9766),Table15[Unique ID],0),0)))</f>
        <v/>
      </c>
      <c r="X9766"/>
    </row>
    <row r="9767" spans="2:24" x14ac:dyDescent="0.25">
      <c r="B9767" s="146"/>
      <c r="C9767" s="31"/>
      <c r="D9767" s="31"/>
      <c r="E9767" s="44"/>
      <c r="F9767" s="43"/>
      <c r="G9767" s="84"/>
      <c r="H9767" s="31"/>
      <c r="I9767" s="31"/>
      <c r="J9767" s="84"/>
      <c r="K9767" s="31"/>
      <c r="L9767" s="31"/>
      <c r="M9767" s="169"/>
      <c r="N9767" s="148"/>
      <c r="O9767" s="106"/>
      <c r="P9767" s="43"/>
      <c r="Q9767" s="31"/>
      <c r="R9767" s="84"/>
      <c r="S9767" s="31"/>
      <c r="T9767" s="31"/>
      <c r="U9767" s="169"/>
      <c r="V9767" s="150"/>
      <c r="W9767" s="141" t="str" cm="1">
        <f t="array" ref="W9767">IF(SUM(LEN(B9767:V9767))=0,"",IF(OR(OR(ISBLANK(F9767),SUM(LEN(C9767),LEN(D9767))=0),AND(NOT(E9767="Unknown"),ISBLANK(J9767)),AND(NOT(O9767="Unknown"),ISBLANK(R9767))),"Missing Information", INDEX(Table15[Entire Service Line Classification], MATCH(SUMIFS(Table15[Unique ID],Table15[System-Owned Portion],E9767,Table15[If Material Anything Other than "Lead" in Column E,Was Material Ever Previously Lead?],G9767,Table15[Customer-Owned Portion],O9767),Table15[Unique ID],0),0)))</f>
        <v/>
      </c>
      <c r="X9767"/>
    </row>
    <row r="9768" spans="2:24" x14ac:dyDescent="0.25">
      <c r="B9768" s="146"/>
      <c r="C9768" s="31"/>
      <c r="D9768" s="31"/>
      <c r="E9768" s="44"/>
      <c r="F9768" s="43"/>
      <c r="G9768" s="84"/>
      <c r="H9768" s="31"/>
      <c r="I9768" s="31"/>
      <c r="J9768" s="84"/>
      <c r="K9768" s="31"/>
      <c r="L9768" s="31"/>
      <c r="M9768" s="169"/>
      <c r="N9768" s="148"/>
      <c r="O9768" s="106"/>
      <c r="P9768" s="43"/>
      <c r="Q9768" s="31"/>
      <c r="R9768" s="84"/>
      <c r="S9768" s="31"/>
      <c r="T9768" s="31"/>
      <c r="U9768" s="169"/>
      <c r="V9768" s="150"/>
      <c r="W9768" s="141" t="str" cm="1">
        <f t="array" ref="W9768">IF(SUM(LEN(B9768:V9768))=0,"",IF(OR(OR(ISBLANK(F9768),SUM(LEN(C9768),LEN(D9768))=0),AND(NOT(E9768="Unknown"),ISBLANK(J9768)),AND(NOT(O9768="Unknown"),ISBLANK(R9768))),"Missing Information", INDEX(Table15[Entire Service Line Classification], MATCH(SUMIFS(Table15[Unique ID],Table15[System-Owned Portion],E9768,Table15[If Material Anything Other than "Lead" in Column E,Was Material Ever Previously Lead?],G9768,Table15[Customer-Owned Portion],O9768),Table15[Unique ID],0),0)))</f>
        <v/>
      </c>
      <c r="X9768"/>
    </row>
    <row r="9769" spans="2:24" x14ac:dyDescent="0.25">
      <c r="B9769" s="146"/>
      <c r="C9769" s="31"/>
      <c r="D9769" s="31"/>
      <c r="E9769" s="44"/>
      <c r="F9769" s="43"/>
      <c r="G9769" s="84"/>
      <c r="H9769" s="31"/>
      <c r="I9769" s="31"/>
      <c r="J9769" s="84"/>
      <c r="K9769" s="31"/>
      <c r="L9769" s="31"/>
      <c r="M9769" s="169"/>
      <c r="N9769" s="148"/>
      <c r="O9769" s="106"/>
      <c r="P9769" s="43"/>
      <c r="Q9769" s="31"/>
      <c r="R9769" s="84"/>
      <c r="S9769" s="31"/>
      <c r="T9769" s="31"/>
      <c r="U9769" s="169"/>
      <c r="V9769" s="150"/>
      <c r="W9769" s="141" t="str" cm="1">
        <f t="array" ref="W9769">IF(SUM(LEN(B9769:V9769))=0,"",IF(OR(OR(ISBLANK(F9769),SUM(LEN(C9769),LEN(D9769))=0),AND(NOT(E9769="Unknown"),ISBLANK(J9769)),AND(NOT(O9769="Unknown"),ISBLANK(R9769))),"Missing Information", INDEX(Table15[Entire Service Line Classification], MATCH(SUMIFS(Table15[Unique ID],Table15[System-Owned Portion],E9769,Table15[If Material Anything Other than "Lead" in Column E,Was Material Ever Previously Lead?],G9769,Table15[Customer-Owned Portion],O9769),Table15[Unique ID],0),0)))</f>
        <v/>
      </c>
      <c r="X9769"/>
    </row>
    <row r="9770" spans="2:24" x14ac:dyDescent="0.25">
      <c r="B9770" s="146"/>
      <c r="C9770" s="31"/>
      <c r="D9770" s="31"/>
      <c r="E9770" s="44"/>
      <c r="F9770" s="43"/>
      <c r="G9770" s="84"/>
      <c r="H9770" s="31"/>
      <c r="I9770" s="31"/>
      <c r="J9770" s="84"/>
      <c r="K9770" s="31"/>
      <c r="L9770" s="31"/>
      <c r="M9770" s="169"/>
      <c r="N9770" s="148"/>
      <c r="O9770" s="106"/>
      <c r="P9770" s="43"/>
      <c r="Q9770" s="31"/>
      <c r="R9770" s="84"/>
      <c r="S9770" s="31"/>
      <c r="T9770" s="31"/>
      <c r="U9770" s="169"/>
      <c r="V9770" s="150"/>
      <c r="W9770" s="141" t="str" cm="1">
        <f t="array" ref="W9770">IF(SUM(LEN(B9770:V9770))=0,"",IF(OR(OR(ISBLANK(F9770),SUM(LEN(C9770),LEN(D9770))=0),AND(NOT(E9770="Unknown"),ISBLANK(J9770)),AND(NOT(O9770="Unknown"),ISBLANK(R9770))),"Missing Information", INDEX(Table15[Entire Service Line Classification], MATCH(SUMIFS(Table15[Unique ID],Table15[System-Owned Portion],E9770,Table15[If Material Anything Other than "Lead" in Column E,Was Material Ever Previously Lead?],G9770,Table15[Customer-Owned Portion],O9770),Table15[Unique ID],0),0)))</f>
        <v/>
      </c>
      <c r="X9770"/>
    </row>
    <row r="9771" spans="2:24" x14ac:dyDescent="0.25">
      <c r="B9771" s="146"/>
      <c r="C9771" s="31"/>
      <c r="D9771" s="31"/>
      <c r="E9771" s="44"/>
      <c r="F9771" s="43"/>
      <c r="G9771" s="84"/>
      <c r="H9771" s="31"/>
      <c r="I9771" s="31"/>
      <c r="J9771" s="84"/>
      <c r="K9771" s="31"/>
      <c r="L9771" s="31"/>
      <c r="M9771" s="169"/>
      <c r="N9771" s="148"/>
      <c r="O9771" s="106"/>
      <c r="P9771" s="43"/>
      <c r="Q9771" s="31"/>
      <c r="R9771" s="84"/>
      <c r="S9771" s="31"/>
      <c r="T9771" s="31"/>
      <c r="U9771" s="169"/>
      <c r="V9771" s="150"/>
      <c r="W9771" s="141" t="str" cm="1">
        <f t="array" ref="W9771">IF(SUM(LEN(B9771:V9771))=0,"",IF(OR(OR(ISBLANK(F9771),SUM(LEN(C9771),LEN(D9771))=0),AND(NOT(E9771="Unknown"),ISBLANK(J9771)),AND(NOT(O9771="Unknown"),ISBLANK(R9771))),"Missing Information", INDEX(Table15[Entire Service Line Classification], MATCH(SUMIFS(Table15[Unique ID],Table15[System-Owned Portion],E9771,Table15[If Material Anything Other than "Lead" in Column E,Was Material Ever Previously Lead?],G9771,Table15[Customer-Owned Portion],O9771),Table15[Unique ID],0),0)))</f>
        <v/>
      </c>
      <c r="X9771"/>
    </row>
    <row r="9772" spans="2:24" x14ac:dyDescent="0.25">
      <c r="B9772" s="146"/>
      <c r="C9772" s="31"/>
      <c r="D9772" s="31"/>
      <c r="E9772" s="44"/>
      <c r="F9772" s="43"/>
      <c r="G9772" s="84"/>
      <c r="H9772" s="31"/>
      <c r="I9772" s="31"/>
      <c r="J9772" s="84"/>
      <c r="K9772" s="31"/>
      <c r="L9772" s="31"/>
      <c r="M9772" s="169"/>
      <c r="N9772" s="148"/>
      <c r="O9772" s="106"/>
      <c r="P9772" s="43"/>
      <c r="Q9772" s="31"/>
      <c r="R9772" s="84"/>
      <c r="S9772" s="31"/>
      <c r="T9772" s="31"/>
      <c r="U9772" s="169"/>
      <c r="V9772" s="150"/>
      <c r="W9772" s="141" t="str" cm="1">
        <f t="array" ref="W9772">IF(SUM(LEN(B9772:V9772))=0,"",IF(OR(OR(ISBLANK(F9772),SUM(LEN(C9772),LEN(D9772))=0),AND(NOT(E9772="Unknown"),ISBLANK(J9772)),AND(NOT(O9772="Unknown"),ISBLANK(R9772))),"Missing Information", INDEX(Table15[Entire Service Line Classification], MATCH(SUMIFS(Table15[Unique ID],Table15[System-Owned Portion],E9772,Table15[If Material Anything Other than "Lead" in Column E,Was Material Ever Previously Lead?],G9772,Table15[Customer-Owned Portion],O9772),Table15[Unique ID],0),0)))</f>
        <v/>
      </c>
      <c r="X9772"/>
    </row>
    <row r="9773" spans="2:24" x14ac:dyDescent="0.25">
      <c r="B9773" s="146"/>
      <c r="C9773" s="31"/>
      <c r="D9773" s="31"/>
      <c r="E9773" s="44"/>
      <c r="F9773" s="43"/>
      <c r="G9773" s="84"/>
      <c r="H9773" s="31"/>
      <c r="I9773" s="31"/>
      <c r="J9773" s="84"/>
      <c r="K9773" s="31"/>
      <c r="L9773" s="31"/>
      <c r="M9773" s="169"/>
      <c r="N9773" s="148"/>
      <c r="O9773" s="106"/>
      <c r="P9773" s="43"/>
      <c r="Q9773" s="31"/>
      <c r="R9773" s="84"/>
      <c r="S9773" s="31"/>
      <c r="T9773" s="31"/>
      <c r="U9773" s="169"/>
      <c r="V9773" s="150"/>
      <c r="W9773" s="141" t="str" cm="1">
        <f t="array" ref="W9773">IF(SUM(LEN(B9773:V9773))=0,"",IF(OR(OR(ISBLANK(F9773),SUM(LEN(C9773),LEN(D9773))=0),AND(NOT(E9773="Unknown"),ISBLANK(J9773)),AND(NOT(O9773="Unknown"),ISBLANK(R9773))),"Missing Information", INDEX(Table15[Entire Service Line Classification], MATCH(SUMIFS(Table15[Unique ID],Table15[System-Owned Portion],E9773,Table15[If Material Anything Other than "Lead" in Column E,Was Material Ever Previously Lead?],G9773,Table15[Customer-Owned Portion],O9773),Table15[Unique ID],0),0)))</f>
        <v/>
      </c>
      <c r="X9773"/>
    </row>
    <row r="9774" spans="2:24" x14ac:dyDescent="0.25">
      <c r="B9774" s="146"/>
      <c r="C9774" s="31"/>
      <c r="D9774" s="31"/>
      <c r="E9774" s="44"/>
      <c r="F9774" s="43"/>
      <c r="G9774" s="84"/>
      <c r="H9774" s="31"/>
      <c r="I9774" s="31"/>
      <c r="J9774" s="84"/>
      <c r="K9774" s="31"/>
      <c r="L9774" s="31"/>
      <c r="M9774" s="169"/>
      <c r="N9774" s="148"/>
      <c r="O9774" s="106"/>
      <c r="P9774" s="43"/>
      <c r="Q9774" s="31"/>
      <c r="R9774" s="84"/>
      <c r="S9774" s="31"/>
      <c r="T9774" s="31"/>
      <c r="U9774" s="169"/>
      <c r="V9774" s="150"/>
      <c r="W9774" s="141" t="str" cm="1">
        <f t="array" ref="W9774">IF(SUM(LEN(B9774:V9774))=0,"",IF(OR(OR(ISBLANK(F9774),SUM(LEN(C9774),LEN(D9774))=0),AND(NOT(E9774="Unknown"),ISBLANK(J9774)),AND(NOT(O9774="Unknown"),ISBLANK(R9774))),"Missing Information", INDEX(Table15[Entire Service Line Classification], MATCH(SUMIFS(Table15[Unique ID],Table15[System-Owned Portion],E9774,Table15[If Material Anything Other than "Lead" in Column E,Was Material Ever Previously Lead?],G9774,Table15[Customer-Owned Portion],O9774),Table15[Unique ID],0),0)))</f>
        <v/>
      </c>
      <c r="X9774"/>
    </row>
    <row r="9775" spans="2:24" x14ac:dyDescent="0.25">
      <c r="B9775" s="146"/>
      <c r="C9775" s="31"/>
      <c r="D9775" s="31"/>
      <c r="E9775" s="44"/>
      <c r="F9775" s="43"/>
      <c r="G9775" s="84"/>
      <c r="H9775" s="31"/>
      <c r="I9775" s="31"/>
      <c r="J9775" s="84"/>
      <c r="K9775" s="31"/>
      <c r="L9775" s="31"/>
      <c r="M9775" s="169"/>
      <c r="N9775" s="148"/>
      <c r="O9775" s="106"/>
      <c r="P9775" s="43"/>
      <c r="Q9775" s="31"/>
      <c r="R9775" s="84"/>
      <c r="S9775" s="31"/>
      <c r="T9775" s="31"/>
      <c r="U9775" s="169"/>
      <c r="V9775" s="150"/>
      <c r="W9775" s="141" t="str" cm="1">
        <f t="array" ref="W9775">IF(SUM(LEN(B9775:V9775))=0,"",IF(OR(OR(ISBLANK(F9775),SUM(LEN(C9775),LEN(D9775))=0),AND(NOT(E9775="Unknown"),ISBLANK(J9775)),AND(NOT(O9775="Unknown"),ISBLANK(R9775))),"Missing Information", INDEX(Table15[Entire Service Line Classification], MATCH(SUMIFS(Table15[Unique ID],Table15[System-Owned Portion],E9775,Table15[If Material Anything Other than "Lead" in Column E,Was Material Ever Previously Lead?],G9775,Table15[Customer-Owned Portion],O9775),Table15[Unique ID],0),0)))</f>
        <v/>
      </c>
      <c r="X9775"/>
    </row>
    <row r="9776" spans="2:24" x14ac:dyDescent="0.25">
      <c r="B9776" s="146"/>
      <c r="C9776" s="31"/>
      <c r="D9776" s="31"/>
      <c r="E9776" s="44"/>
      <c r="F9776" s="43"/>
      <c r="G9776" s="84"/>
      <c r="H9776" s="31"/>
      <c r="I9776" s="31"/>
      <c r="J9776" s="84"/>
      <c r="K9776" s="31"/>
      <c r="L9776" s="31"/>
      <c r="M9776" s="169"/>
      <c r="N9776" s="148"/>
      <c r="O9776" s="106"/>
      <c r="P9776" s="43"/>
      <c r="Q9776" s="31"/>
      <c r="R9776" s="84"/>
      <c r="S9776" s="31"/>
      <c r="T9776" s="31"/>
      <c r="U9776" s="169"/>
      <c r="V9776" s="150"/>
      <c r="W9776" s="141" t="str" cm="1">
        <f t="array" ref="W9776">IF(SUM(LEN(B9776:V9776))=0,"",IF(OR(OR(ISBLANK(F9776),SUM(LEN(C9776),LEN(D9776))=0),AND(NOT(E9776="Unknown"),ISBLANK(J9776)),AND(NOT(O9776="Unknown"),ISBLANK(R9776))),"Missing Information", INDEX(Table15[Entire Service Line Classification], MATCH(SUMIFS(Table15[Unique ID],Table15[System-Owned Portion],E9776,Table15[If Material Anything Other than "Lead" in Column E,Was Material Ever Previously Lead?],G9776,Table15[Customer-Owned Portion],O9776),Table15[Unique ID],0),0)))</f>
        <v/>
      </c>
      <c r="X9776"/>
    </row>
    <row r="9777" spans="2:24" x14ac:dyDescent="0.25">
      <c r="B9777" s="146"/>
      <c r="C9777" s="31"/>
      <c r="D9777" s="31"/>
      <c r="E9777" s="44"/>
      <c r="F9777" s="43"/>
      <c r="G9777" s="84"/>
      <c r="H9777" s="31"/>
      <c r="I9777" s="31"/>
      <c r="J9777" s="84"/>
      <c r="K9777" s="31"/>
      <c r="L9777" s="31"/>
      <c r="M9777" s="169"/>
      <c r="N9777" s="148"/>
      <c r="O9777" s="106"/>
      <c r="P9777" s="43"/>
      <c r="Q9777" s="31"/>
      <c r="R9777" s="84"/>
      <c r="S9777" s="31"/>
      <c r="T9777" s="31"/>
      <c r="U9777" s="169"/>
      <c r="V9777" s="150"/>
      <c r="W9777" s="141" t="str" cm="1">
        <f t="array" ref="W9777">IF(SUM(LEN(B9777:V9777))=0,"",IF(OR(OR(ISBLANK(F9777),SUM(LEN(C9777),LEN(D9777))=0),AND(NOT(E9777="Unknown"),ISBLANK(J9777)),AND(NOT(O9777="Unknown"),ISBLANK(R9777))),"Missing Information", INDEX(Table15[Entire Service Line Classification], MATCH(SUMIFS(Table15[Unique ID],Table15[System-Owned Portion],E9777,Table15[If Material Anything Other than "Lead" in Column E,Was Material Ever Previously Lead?],G9777,Table15[Customer-Owned Portion],O9777),Table15[Unique ID],0),0)))</f>
        <v/>
      </c>
      <c r="X9777"/>
    </row>
    <row r="9778" spans="2:24" x14ac:dyDescent="0.25">
      <c r="B9778" s="146"/>
      <c r="C9778" s="31"/>
      <c r="D9778" s="31"/>
      <c r="E9778" s="44"/>
      <c r="F9778" s="43"/>
      <c r="G9778" s="84"/>
      <c r="H9778" s="31"/>
      <c r="I9778" s="31"/>
      <c r="J9778" s="84"/>
      <c r="K9778" s="31"/>
      <c r="L9778" s="31"/>
      <c r="M9778" s="169"/>
      <c r="N9778" s="148"/>
      <c r="O9778" s="106"/>
      <c r="P9778" s="43"/>
      <c r="Q9778" s="31"/>
      <c r="R9778" s="84"/>
      <c r="S9778" s="31"/>
      <c r="T9778" s="31"/>
      <c r="U9778" s="169"/>
      <c r="V9778" s="150"/>
      <c r="W9778" s="141" t="str" cm="1">
        <f t="array" ref="W9778">IF(SUM(LEN(B9778:V9778))=0,"",IF(OR(OR(ISBLANK(F9778),SUM(LEN(C9778),LEN(D9778))=0),AND(NOT(E9778="Unknown"),ISBLANK(J9778)),AND(NOT(O9778="Unknown"),ISBLANK(R9778))),"Missing Information", INDEX(Table15[Entire Service Line Classification], MATCH(SUMIFS(Table15[Unique ID],Table15[System-Owned Portion],E9778,Table15[If Material Anything Other than "Lead" in Column E,Was Material Ever Previously Lead?],G9778,Table15[Customer-Owned Portion],O9778),Table15[Unique ID],0),0)))</f>
        <v/>
      </c>
      <c r="X9778"/>
    </row>
    <row r="9779" spans="2:24" x14ac:dyDescent="0.25">
      <c r="B9779" s="146"/>
      <c r="C9779" s="31"/>
      <c r="D9779" s="31"/>
      <c r="E9779" s="44"/>
      <c r="F9779" s="43"/>
      <c r="G9779" s="84"/>
      <c r="H9779" s="31"/>
      <c r="I9779" s="31"/>
      <c r="J9779" s="84"/>
      <c r="K9779" s="31"/>
      <c r="L9779" s="31"/>
      <c r="M9779" s="169"/>
      <c r="N9779" s="148"/>
      <c r="O9779" s="106"/>
      <c r="P9779" s="43"/>
      <c r="Q9779" s="31"/>
      <c r="R9779" s="84"/>
      <c r="S9779" s="31"/>
      <c r="T9779" s="31"/>
      <c r="U9779" s="169"/>
      <c r="V9779" s="150"/>
      <c r="W9779" s="141" t="str" cm="1">
        <f t="array" ref="W9779">IF(SUM(LEN(B9779:V9779))=0,"",IF(OR(OR(ISBLANK(F9779),SUM(LEN(C9779),LEN(D9779))=0),AND(NOT(E9779="Unknown"),ISBLANK(J9779)),AND(NOT(O9779="Unknown"),ISBLANK(R9779))),"Missing Information", INDEX(Table15[Entire Service Line Classification], MATCH(SUMIFS(Table15[Unique ID],Table15[System-Owned Portion],E9779,Table15[If Material Anything Other than "Lead" in Column E,Was Material Ever Previously Lead?],G9779,Table15[Customer-Owned Portion],O9779),Table15[Unique ID],0),0)))</f>
        <v/>
      </c>
      <c r="X9779"/>
    </row>
    <row r="9780" spans="2:24" x14ac:dyDescent="0.25">
      <c r="B9780" s="146"/>
      <c r="C9780" s="31"/>
      <c r="D9780" s="31"/>
      <c r="E9780" s="44"/>
      <c r="F9780" s="43"/>
      <c r="G9780" s="84"/>
      <c r="H9780" s="31"/>
      <c r="I9780" s="31"/>
      <c r="J9780" s="84"/>
      <c r="K9780" s="31"/>
      <c r="L9780" s="31"/>
      <c r="M9780" s="169"/>
      <c r="N9780" s="148"/>
      <c r="O9780" s="106"/>
      <c r="P9780" s="43"/>
      <c r="Q9780" s="31"/>
      <c r="R9780" s="84"/>
      <c r="S9780" s="31"/>
      <c r="T9780" s="31"/>
      <c r="U9780" s="169"/>
      <c r="V9780" s="150"/>
      <c r="W9780" s="141" t="str" cm="1">
        <f t="array" ref="W9780">IF(SUM(LEN(B9780:V9780))=0,"",IF(OR(OR(ISBLANK(F9780),SUM(LEN(C9780),LEN(D9780))=0),AND(NOT(E9780="Unknown"),ISBLANK(J9780)),AND(NOT(O9780="Unknown"),ISBLANK(R9780))),"Missing Information", INDEX(Table15[Entire Service Line Classification], MATCH(SUMIFS(Table15[Unique ID],Table15[System-Owned Portion],E9780,Table15[If Material Anything Other than "Lead" in Column E,Was Material Ever Previously Lead?],G9780,Table15[Customer-Owned Portion],O9780),Table15[Unique ID],0),0)))</f>
        <v/>
      </c>
      <c r="X9780"/>
    </row>
    <row r="9781" spans="2:24" x14ac:dyDescent="0.25">
      <c r="B9781" s="146"/>
      <c r="C9781" s="31"/>
      <c r="D9781" s="31"/>
      <c r="E9781" s="44"/>
      <c r="F9781" s="43"/>
      <c r="G9781" s="84"/>
      <c r="H9781" s="31"/>
      <c r="I9781" s="31"/>
      <c r="J9781" s="84"/>
      <c r="K9781" s="31"/>
      <c r="L9781" s="31"/>
      <c r="M9781" s="169"/>
      <c r="N9781" s="148"/>
      <c r="O9781" s="106"/>
      <c r="P9781" s="43"/>
      <c r="Q9781" s="31"/>
      <c r="R9781" s="84"/>
      <c r="S9781" s="31"/>
      <c r="T9781" s="31"/>
      <c r="U9781" s="169"/>
      <c r="V9781" s="150"/>
      <c r="W9781" s="141" t="str" cm="1">
        <f t="array" ref="W9781">IF(SUM(LEN(B9781:V9781))=0,"",IF(OR(OR(ISBLANK(F9781),SUM(LEN(C9781),LEN(D9781))=0),AND(NOT(E9781="Unknown"),ISBLANK(J9781)),AND(NOT(O9781="Unknown"),ISBLANK(R9781))),"Missing Information", INDEX(Table15[Entire Service Line Classification], MATCH(SUMIFS(Table15[Unique ID],Table15[System-Owned Portion],E9781,Table15[If Material Anything Other than "Lead" in Column E,Was Material Ever Previously Lead?],G9781,Table15[Customer-Owned Portion],O9781),Table15[Unique ID],0),0)))</f>
        <v/>
      </c>
      <c r="X9781"/>
    </row>
    <row r="9782" spans="2:24" x14ac:dyDescent="0.25">
      <c r="B9782" s="146"/>
      <c r="C9782" s="31"/>
      <c r="D9782" s="31"/>
      <c r="E9782" s="44"/>
      <c r="F9782" s="43"/>
      <c r="G9782" s="84"/>
      <c r="H9782" s="31"/>
      <c r="I9782" s="31"/>
      <c r="J9782" s="84"/>
      <c r="K9782" s="31"/>
      <c r="L9782" s="31"/>
      <c r="M9782" s="169"/>
      <c r="N9782" s="148"/>
      <c r="O9782" s="106"/>
      <c r="P9782" s="43"/>
      <c r="Q9782" s="31"/>
      <c r="R9782" s="84"/>
      <c r="S9782" s="31"/>
      <c r="T9782" s="31"/>
      <c r="U9782" s="169"/>
      <c r="V9782" s="150"/>
      <c r="W9782" s="141" t="str" cm="1">
        <f t="array" ref="W9782">IF(SUM(LEN(B9782:V9782))=0,"",IF(OR(OR(ISBLANK(F9782),SUM(LEN(C9782),LEN(D9782))=0),AND(NOT(E9782="Unknown"),ISBLANK(J9782)),AND(NOT(O9782="Unknown"),ISBLANK(R9782))),"Missing Information", INDEX(Table15[Entire Service Line Classification], MATCH(SUMIFS(Table15[Unique ID],Table15[System-Owned Portion],E9782,Table15[If Material Anything Other than "Lead" in Column E,Was Material Ever Previously Lead?],G9782,Table15[Customer-Owned Portion],O9782),Table15[Unique ID],0),0)))</f>
        <v/>
      </c>
      <c r="X9782"/>
    </row>
    <row r="9783" spans="2:24" x14ac:dyDescent="0.25">
      <c r="B9783" s="146"/>
      <c r="C9783" s="31"/>
      <c r="D9783" s="31"/>
      <c r="E9783" s="44"/>
      <c r="F9783" s="43"/>
      <c r="G9783" s="84"/>
      <c r="H9783" s="31"/>
      <c r="I9783" s="31"/>
      <c r="J9783" s="84"/>
      <c r="K9783" s="31"/>
      <c r="L9783" s="31"/>
      <c r="M9783" s="169"/>
      <c r="N9783" s="148"/>
      <c r="O9783" s="106"/>
      <c r="P9783" s="43"/>
      <c r="Q9783" s="31"/>
      <c r="R9783" s="84"/>
      <c r="S9783" s="31"/>
      <c r="T9783" s="31"/>
      <c r="U9783" s="169"/>
      <c r="V9783" s="150"/>
      <c r="W9783" s="141" t="str" cm="1">
        <f t="array" ref="W9783">IF(SUM(LEN(B9783:V9783))=0,"",IF(OR(OR(ISBLANK(F9783),SUM(LEN(C9783),LEN(D9783))=0),AND(NOT(E9783="Unknown"),ISBLANK(J9783)),AND(NOT(O9783="Unknown"),ISBLANK(R9783))),"Missing Information", INDEX(Table15[Entire Service Line Classification], MATCH(SUMIFS(Table15[Unique ID],Table15[System-Owned Portion],E9783,Table15[If Material Anything Other than "Lead" in Column E,Was Material Ever Previously Lead?],G9783,Table15[Customer-Owned Portion],O9783),Table15[Unique ID],0),0)))</f>
        <v/>
      </c>
      <c r="X9783"/>
    </row>
    <row r="9784" spans="2:24" x14ac:dyDescent="0.25">
      <c r="B9784" s="146"/>
      <c r="C9784" s="31"/>
      <c r="D9784" s="31"/>
      <c r="E9784" s="44"/>
      <c r="F9784" s="43"/>
      <c r="G9784" s="84"/>
      <c r="H9784" s="31"/>
      <c r="I9784" s="31"/>
      <c r="J9784" s="84"/>
      <c r="K9784" s="31"/>
      <c r="L9784" s="31"/>
      <c r="M9784" s="169"/>
      <c r="N9784" s="148"/>
      <c r="O9784" s="106"/>
      <c r="P9784" s="43"/>
      <c r="Q9784" s="31"/>
      <c r="R9784" s="84"/>
      <c r="S9784" s="31"/>
      <c r="T9784" s="31"/>
      <c r="U9784" s="169"/>
      <c r="V9784" s="150"/>
      <c r="W9784" s="141" t="str" cm="1">
        <f t="array" ref="W9784">IF(SUM(LEN(B9784:V9784))=0,"",IF(OR(OR(ISBLANK(F9784),SUM(LEN(C9784),LEN(D9784))=0),AND(NOT(E9784="Unknown"),ISBLANK(J9784)),AND(NOT(O9784="Unknown"),ISBLANK(R9784))),"Missing Information", INDEX(Table15[Entire Service Line Classification], MATCH(SUMIFS(Table15[Unique ID],Table15[System-Owned Portion],E9784,Table15[If Material Anything Other than "Lead" in Column E,Was Material Ever Previously Lead?],G9784,Table15[Customer-Owned Portion],O9784),Table15[Unique ID],0),0)))</f>
        <v/>
      </c>
      <c r="X9784"/>
    </row>
    <row r="9785" spans="2:24" x14ac:dyDescent="0.25">
      <c r="B9785" s="146"/>
      <c r="C9785" s="31"/>
      <c r="D9785" s="31"/>
      <c r="E9785" s="44"/>
      <c r="F9785" s="43"/>
      <c r="G9785" s="84"/>
      <c r="H9785" s="31"/>
      <c r="I9785" s="31"/>
      <c r="J9785" s="84"/>
      <c r="K9785" s="31"/>
      <c r="L9785" s="31"/>
      <c r="M9785" s="169"/>
      <c r="N9785" s="148"/>
      <c r="O9785" s="106"/>
      <c r="P9785" s="43"/>
      <c r="Q9785" s="31"/>
      <c r="R9785" s="84"/>
      <c r="S9785" s="31"/>
      <c r="T9785" s="31"/>
      <c r="U9785" s="169"/>
      <c r="V9785" s="150"/>
      <c r="W9785" s="141" t="str" cm="1">
        <f t="array" ref="W9785">IF(SUM(LEN(B9785:V9785))=0,"",IF(OR(OR(ISBLANK(F9785),SUM(LEN(C9785),LEN(D9785))=0),AND(NOT(E9785="Unknown"),ISBLANK(J9785)),AND(NOT(O9785="Unknown"),ISBLANK(R9785))),"Missing Information", INDEX(Table15[Entire Service Line Classification], MATCH(SUMIFS(Table15[Unique ID],Table15[System-Owned Portion],E9785,Table15[If Material Anything Other than "Lead" in Column E,Was Material Ever Previously Lead?],G9785,Table15[Customer-Owned Portion],O9785),Table15[Unique ID],0),0)))</f>
        <v/>
      </c>
      <c r="X9785"/>
    </row>
    <row r="9786" spans="2:24" x14ac:dyDescent="0.25">
      <c r="B9786" s="146"/>
      <c r="C9786" s="31"/>
      <c r="D9786" s="31"/>
      <c r="E9786" s="44"/>
      <c r="F9786" s="43"/>
      <c r="G9786" s="84"/>
      <c r="H9786" s="31"/>
      <c r="I9786" s="31"/>
      <c r="J9786" s="84"/>
      <c r="K9786" s="31"/>
      <c r="L9786" s="31"/>
      <c r="M9786" s="169"/>
      <c r="N9786" s="148"/>
      <c r="O9786" s="106"/>
      <c r="P9786" s="43"/>
      <c r="Q9786" s="31"/>
      <c r="R9786" s="84"/>
      <c r="S9786" s="31"/>
      <c r="T9786" s="31"/>
      <c r="U9786" s="169"/>
      <c r="V9786" s="150"/>
      <c r="W9786" s="141" t="str" cm="1">
        <f t="array" ref="W9786">IF(SUM(LEN(B9786:V9786))=0,"",IF(OR(OR(ISBLANK(F9786),SUM(LEN(C9786),LEN(D9786))=0),AND(NOT(E9786="Unknown"),ISBLANK(J9786)),AND(NOT(O9786="Unknown"),ISBLANK(R9786))),"Missing Information", INDEX(Table15[Entire Service Line Classification], MATCH(SUMIFS(Table15[Unique ID],Table15[System-Owned Portion],E9786,Table15[If Material Anything Other than "Lead" in Column E,Was Material Ever Previously Lead?],G9786,Table15[Customer-Owned Portion],O9786),Table15[Unique ID],0),0)))</f>
        <v/>
      </c>
      <c r="X9786"/>
    </row>
    <row r="9787" spans="2:24" x14ac:dyDescent="0.25">
      <c r="B9787" s="146"/>
      <c r="C9787" s="31"/>
      <c r="D9787" s="31"/>
      <c r="E9787" s="44"/>
      <c r="F9787" s="43"/>
      <c r="G9787" s="84"/>
      <c r="H9787" s="31"/>
      <c r="I9787" s="31"/>
      <c r="J9787" s="84"/>
      <c r="K9787" s="31"/>
      <c r="L9787" s="31"/>
      <c r="M9787" s="169"/>
      <c r="N9787" s="148"/>
      <c r="O9787" s="106"/>
      <c r="P9787" s="43"/>
      <c r="Q9787" s="31"/>
      <c r="R9787" s="84"/>
      <c r="S9787" s="31"/>
      <c r="T9787" s="31"/>
      <c r="U9787" s="169"/>
      <c r="V9787" s="150"/>
      <c r="W9787" s="141" t="str" cm="1">
        <f t="array" ref="W9787">IF(SUM(LEN(B9787:V9787))=0,"",IF(OR(OR(ISBLANK(F9787),SUM(LEN(C9787),LEN(D9787))=0),AND(NOT(E9787="Unknown"),ISBLANK(J9787)),AND(NOT(O9787="Unknown"),ISBLANK(R9787))),"Missing Information", INDEX(Table15[Entire Service Line Classification], MATCH(SUMIFS(Table15[Unique ID],Table15[System-Owned Portion],E9787,Table15[If Material Anything Other than "Lead" in Column E,Was Material Ever Previously Lead?],G9787,Table15[Customer-Owned Portion],O9787),Table15[Unique ID],0),0)))</f>
        <v/>
      </c>
      <c r="X9787"/>
    </row>
    <row r="9788" spans="2:24" x14ac:dyDescent="0.25">
      <c r="B9788" s="146"/>
      <c r="C9788" s="31"/>
      <c r="D9788" s="31"/>
      <c r="E9788" s="44"/>
      <c r="F9788" s="43"/>
      <c r="G9788" s="84"/>
      <c r="H9788" s="31"/>
      <c r="I9788" s="31"/>
      <c r="J9788" s="84"/>
      <c r="K9788" s="31"/>
      <c r="L9788" s="31"/>
      <c r="M9788" s="169"/>
      <c r="N9788" s="148"/>
      <c r="O9788" s="106"/>
      <c r="P9788" s="43"/>
      <c r="Q9788" s="31"/>
      <c r="R9788" s="84"/>
      <c r="S9788" s="31"/>
      <c r="T9788" s="31"/>
      <c r="U9788" s="169"/>
      <c r="V9788" s="150"/>
      <c r="W9788" s="141" t="str" cm="1">
        <f t="array" ref="W9788">IF(SUM(LEN(B9788:V9788))=0,"",IF(OR(OR(ISBLANK(F9788),SUM(LEN(C9788),LEN(D9788))=0),AND(NOT(E9788="Unknown"),ISBLANK(J9788)),AND(NOT(O9788="Unknown"),ISBLANK(R9788))),"Missing Information", INDEX(Table15[Entire Service Line Classification], MATCH(SUMIFS(Table15[Unique ID],Table15[System-Owned Portion],E9788,Table15[If Material Anything Other than "Lead" in Column E,Was Material Ever Previously Lead?],G9788,Table15[Customer-Owned Portion],O9788),Table15[Unique ID],0),0)))</f>
        <v/>
      </c>
      <c r="X9788"/>
    </row>
    <row r="9789" spans="2:24" x14ac:dyDescent="0.25">
      <c r="B9789" s="146"/>
      <c r="C9789" s="31"/>
      <c r="D9789" s="31"/>
      <c r="E9789" s="44"/>
      <c r="F9789" s="43"/>
      <c r="G9789" s="84"/>
      <c r="H9789" s="31"/>
      <c r="I9789" s="31"/>
      <c r="J9789" s="84"/>
      <c r="K9789" s="31"/>
      <c r="L9789" s="31"/>
      <c r="M9789" s="169"/>
      <c r="N9789" s="148"/>
      <c r="O9789" s="106"/>
      <c r="P9789" s="43"/>
      <c r="Q9789" s="31"/>
      <c r="R9789" s="84"/>
      <c r="S9789" s="31"/>
      <c r="T9789" s="31"/>
      <c r="U9789" s="169"/>
      <c r="V9789" s="150"/>
      <c r="W9789" s="141" t="str" cm="1">
        <f t="array" ref="W9789">IF(SUM(LEN(B9789:V9789))=0,"",IF(OR(OR(ISBLANK(F9789),SUM(LEN(C9789),LEN(D9789))=0),AND(NOT(E9789="Unknown"),ISBLANK(J9789)),AND(NOT(O9789="Unknown"),ISBLANK(R9789))),"Missing Information", INDEX(Table15[Entire Service Line Classification], MATCH(SUMIFS(Table15[Unique ID],Table15[System-Owned Portion],E9789,Table15[If Material Anything Other than "Lead" in Column E,Was Material Ever Previously Lead?],G9789,Table15[Customer-Owned Portion],O9789),Table15[Unique ID],0),0)))</f>
        <v/>
      </c>
      <c r="X9789"/>
    </row>
    <row r="9790" spans="2:24" x14ac:dyDescent="0.25">
      <c r="B9790" s="146"/>
      <c r="C9790" s="31"/>
      <c r="D9790" s="31"/>
      <c r="E9790" s="44"/>
      <c r="F9790" s="43"/>
      <c r="G9790" s="84"/>
      <c r="H9790" s="31"/>
      <c r="I9790" s="31"/>
      <c r="J9790" s="84"/>
      <c r="K9790" s="31"/>
      <c r="L9790" s="31"/>
      <c r="M9790" s="169"/>
      <c r="N9790" s="148"/>
      <c r="O9790" s="106"/>
      <c r="P9790" s="43"/>
      <c r="Q9790" s="31"/>
      <c r="R9790" s="84"/>
      <c r="S9790" s="31"/>
      <c r="T9790" s="31"/>
      <c r="U9790" s="169"/>
      <c r="V9790" s="150"/>
      <c r="W9790" s="141" t="str" cm="1">
        <f t="array" ref="W9790">IF(SUM(LEN(B9790:V9790))=0,"",IF(OR(OR(ISBLANK(F9790),SUM(LEN(C9790),LEN(D9790))=0),AND(NOT(E9790="Unknown"),ISBLANK(J9790)),AND(NOT(O9790="Unknown"),ISBLANK(R9790))),"Missing Information", INDEX(Table15[Entire Service Line Classification], MATCH(SUMIFS(Table15[Unique ID],Table15[System-Owned Portion],E9790,Table15[If Material Anything Other than "Lead" in Column E,Was Material Ever Previously Lead?],G9790,Table15[Customer-Owned Portion],O9790),Table15[Unique ID],0),0)))</f>
        <v/>
      </c>
      <c r="X9790"/>
    </row>
    <row r="9791" spans="2:24" x14ac:dyDescent="0.25">
      <c r="B9791" s="146"/>
      <c r="C9791" s="31"/>
      <c r="D9791" s="31"/>
      <c r="E9791" s="44"/>
      <c r="F9791" s="43"/>
      <c r="G9791" s="84"/>
      <c r="H9791" s="31"/>
      <c r="I9791" s="31"/>
      <c r="J9791" s="84"/>
      <c r="K9791" s="31"/>
      <c r="L9791" s="31"/>
      <c r="M9791" s="169"/>
      <c r="N9791" s="148"/>
      <c r="O9791" s="106"/>
      <c r="P9791" s="43"/>
      <c r="Q9791" s="31"/>
      <c r="R9791" s="84"/>
      <c r="S9791" s="31"/>
      <c r="T9791" s="31"/>
      <c r="U9791" s="169"/>
      <c r="V9791" s="150"/>
      <c r="W9791" s="141" t="str" cm="1">
        <f t="array" ref="W9791">IF(SUM(LEN(B9791:V9791))=0,"",IF(OR(OR(ISBLANK(F9791),SUM(LEN(C9791),LEN(D9791))=0),AND(NOT(E9791="Unknown"),ISBLANK(J9791)),AND(NOT(O9791="Unknown"),ISBLANK(R9791))),"Missing Information", INDEX(Table15[Entire Service Line Classification], MATCH(SUMIFS(Table15[Unique ID],Table15[System-Owned Portion],E9791,Table15[If Material Anything Other than "Lead" in Column E,Was Material Ever Previously Lead?],G9791,Table15[Customer-Owned Portion],O9791),Table15[Unique ID],0),0)))</f>
        <v/>
      </c>
      <c r="X9791"/>
    </row>
    <row r="9792" spans="2:24" x14ac:dyDescent="0.25">
      <c r="B9792" s="146"/>
      <c r="C9792" s="31"/>
      <c r="D9792" s="31"/>
      <c r="E9792" s="44"/>
      <c r="F9792" s="43"/>
      <c r="G9792" s="84"/>
      <c r="H9792" s="31"/>
      <c r="I9792" s="31"/>
      <c r="J9792" s="84"/>
      <c r="K9792" s="31"/>
      <c r="L9792" s="31"/>
      <c r="M9792" s="169"/>
      <c r="N9792" s="148"/>
      <c r="O9792" s="106"/>
      <c r="P9792" s="43"/>
      <c r="Q9792" s="31"/>
      <c r="R9792" s="84"/>
      <c r="S9792" s="31"/>
      <c r="T9792" s="31"/>
      <c r="U9792" s="169"/>
      <c r="V9792" s="150"/>
      <c r="W9792" s="141" t="str" cm="1">
        <f t="array" ref="W9792">IF(SUM(LEN(B9792:V9792))=0,"",IF(OR(OR(ISBLANK(F9792),SUM(LEN(C9792),LEN(D9792))=0),AND(NOT(E9792="Unknown"),ISBLANK(J9792)),AND(NOT(O9792="Unknown"),ISBLANK(R9792))),"Missing Information", INDEX(Table15[Entire Service Line Classification], MATCH(SUMIFS(Table15[Unique ID],Table15[System-Owned Portion],E9792,Table15[If Material Anything Other than "Lead" in Column E,Was Material Ever Previously Lead?],G9792,Table15[Customer-Owned Portion],O9792),Table15[Unique ID],0),0)))</f>
        <v/>
      </c>
      <c r="X9792"/>
    </row>
    <row r="9793" spans="2:24" x14ac:dyDescent="0.25">
      <c r="B9793" s="146"/>
      <c r="C9793" s="31"/>
      <c r="D9793" s="31"/>
      <c r="E9793" s="44"/>
      <c r="F9793" s="43"/>
      <c r="G9793" s="84"/>
      <c r="H9793" s="31"/>
      <c r="I9793" s="31"/>
      <c r="J9793" s="84"/>
      <c r="K9793" s="31"/>
      <c r="L9793" s="31"/>
      <c r="M9793" s="169"/>
      <c r="N9793" s="148"/>
      <c r="O9793" s="106"/>
      <c r="P9793" s="43"/>
      <c r="Q9793" s="31"/>
      <c r="R9793" s="84"/>
      <c r="S9793" s="31"/>
      <c r="T9793" s="31"/>
      <c r="U9793" s="169"/>
      <c r="V9793" s="150"/>
      <c r="W9793" s="141" t="str" cm="1">
        <f t="array" ref="W9793">IF(SUM(LEN(B9793:V9793))=0,"",IF(OR(OR(ISBLANK(F9793),SUM(LEN(C9793),LEN(D9793))=0),AND(NOT(E9793="Unknown"),ISBLANK(J9793)),AND(NOT(O9793="Unknown"),ISBLANK(R9793))),"Missing Information", INDEX(Table15[Entire Service Line Classification], MATCH(SUMIFS(Table15[Unique ID],Table15[System-Owned Portion],E9793,Table15[If Material Anything Other than "Lead" in Column E,Was Material Ever Previously Lead?],G9793,Table15[Customer-Owned Portion],O9793),Table15[Unique ID],0),0)))</f>
        <v/>
      </c>
      <c r="X9793"/>
    </row>
    <row r="9794" spans="2:24" x14ac:dyDescent="0.25">
      <c r="B9794" s="146"/>
      <c r="C9794" s="31"/>
      <c r="D9794" s="31"/>
      <c r="E9794" s="44"/>
      <c r="F9794" s="43"/>
      <c r="G9794" s="84"/>
      <c r="H9794" s="31"/>
      <c r="I9794" s="31"/>
      <c r="J9794" s="84"/>
      <c r="K9794" s="31"/>
      <c r="L9794" s="31"/>
      <c r="M9794" s="169"/>
      <c r="N9794" s="148"/>
      <c r="O9794" s="106"/>
      <c r="P9794" s="43"/>
      <c r="Q9794" s="31"/>
      <c r="R9794" s="84"/>
      <c r="S9794" s="31"/>
      <c r="T9794" s="31"/>
      <c r="U9794" s="169"/>
      <c r="V9794" s="150"/>
      <c r="W9794" s="141" t="str" cm="1">
        <f t="array" ref="W9794">IF(SUM(LEN(B9794:V9794))=0,"",IF(OR(OR(ISBLANK(F9794),SUM(LEN(C9794),LEN(D9794))=0),AND(NOT(E9794="Unknown"),ISBLANK(J9794)),AND(NOT(O9794="Unknown"),ISBLANK(R9794))),"Missing Information", INDEX(Table15[Entire Service Line Classification], MATCH(SUMIFS(Table15[Unique ID],Table15[System-Owned Portion],E9794,Table15[If Material Anything Other than "Lead" in Column E,Was Material Ever Previously Lead?],G9794,Table15[Customer-Owned Portion],O9794),Table15[Unique ID],0),0)))</f>
        <v/>
      </c>
      <c r="X9794"/>
    </row>
    <row r="9795" spans="2:24" x14ac:dyDescent="0.25">
      <c r="B9795" s="146"/>
      <c r="C9795" s="31"/>
      <c r="D9795" s="31"/>
      <c r="E9795" s="44"/>
      <c r="F9795" s="43"/>
      <c r="G9795" s="84"/>
      <c r="H9795" s="31"/>
      <c r="I9795" s="31"/>
      <c r="J9795" s="84"/>
      <c r="K9795" s="31"/>
      <c r="L9795" s="31"/>
      <c r="M9795" s="169"/>
      <c r="N9795" s="148"/>
      <c r="O9795" s="106"/>
      <c r="P9795" s="43"/>
      <c r="Q9795" s="31"/>
      <c r="R9795" s="84"/>
      <c r="S9795" s="31"/>
      <c r="T9795" s="31"/>
      <c r="U9795" s="169"/>
      <c r="V9795" s="150"/>
      <c r="W9795" s="141" t="str" cm="1">
        <f t="array" ref="W9795">IF(SUM(LEN(B9795:V9795))=0,"",IF(OR(OR(ISBLANK(F9795),SUM(LEN(C9795),LEN(D9795))=0),AND(NOT(E9795="Unknown"),ISBLANK(J9795)),AND(NOT(O9795="Unknown"),ISBLANK(R9795))),"Missing Information", INDEX(Table15[Entire Service Line Classification], MATCH(SUMIFS(Table15[Unique ID],Table15[System-Owned Portion],E9795,Table15[If Material Anything Other than "Lead" in Column E,Was Material Ever Previously Lead?],G9795,Table15[Customer-Owned Portion],O9795),Table15[Unique ID],0),0)))</f>
        <v/>
      </c>
      <c r="X9795"/>
    </row>
    <row r="9796" spans="2:24" x14ac:dyDescent="0.25">
      <c r="B9796" s="146"/>
      <c r="C9796" s="31"/>
      <c r="D9796" s="31"/>
      <c r="E9796" s="44"/>
      <c r="F9796" s="43"/>
      <c r="G9796" s="84"/>
      <c r="H9796" s="31"/>
      <c r="I9796" s="31"/>
      <c r="J9796" s="84"/>
      <c r="K9796" s="31"/>
      <c r="L9796" s="31"/>
      <c r="M9796" s="169"/>
      <c r="N9796" s="148"/>
      <c r="O9796" s="106"/>
      <c r="P9796" s="43"/>
      <c r="Q9796" s="31"/>
      <c r="R9796" s="84"/>
      <c r="S9796" s="31"/>
      <c r="T9796" s="31"/>
      <c r="U9796" s="169"/>
      <c r="V9796" s="150"/>
      <c r="W9796" s="141" t="str" cm="1">
        <f t="array" ref="W9796">IF(SUM(LEN(B9796:V9796))=0,"",IF(OR(OR(ISBLANK(F9796),SUM(LEN(C9796),LEN(D9796))=0),AND(NOT(E9796="Unknown"),ISBLANK(J9796)),AND(NOT(O9796="Unknown"),ISBLANK(R9796))),"Missing Information", INDEX(Table15[Entire Service Line Classification], MATCH(SUMIFS(Table15[Unique ID],Table15[System-Owned Portion],E9796,Table15[If Material Anything Other than "Lead" in Column E,Was Material Ever Previously Lead?],G9796,Table15[Customer-Owned Portion],O9796),Table15[Unique ID],0),0)))</f>
        <v/>
      </c>
      <c r="X9796"/>
    </row>
    <row r="9797" spans="2:24" x14ac:dyDescent="0.25">
      <c r="B9797" s="146"/>
      <c r="C9797" s="31"/>
      <c r="D9797" s="31"/>
      <c r="E9797" s="44"/>
      <c r="F9797" s="43"/>
      <c r="G9797" s="84"/>
      <c r="H9797" s="31"/>
      <c r="I9797" s="31"/>
      <c r="J9797" s="84"/>
      <c r="K9797" s="31"/>
      <c r="L9797" s="31"/>
      <c r="M9797" s="169"/>
      <c r="N9797" s="148"/>
      <c r="O9797" s="106"/>
      <c r="P9797" s="43"/>
      <c r="Q9797" s="31"/>
      <c r="R9797" s="84"/>
      <c r="S9797" s="31"/>
      <c r="T9797" s="31"/>
      <c r="U9797" s="169"/>
      <c r="V9797" s="150"/>
      <c r="W9797" s="141" t="str" cm="1">
        <f t="array" ref="W9797">IF(SUM(LEN(B9797:V9797))=0,"",IF(OR(OR(ISBLANK(F9797),SUM(LEN(C9797),LEN(D9797))=0),AND(NOT(E9797="Unknown"),ISBLANK(J9797)),AND(NOT(O9797="Unknown"),ISBLANK(R9797))),"Missing Information", INDEX(Table15[Entire Service Line Classification], MATCH(SUMIFS(Table15[Unique ID],Table15[System-Owned Portion],E9797,Table15[If Material Anything Other than "Lead" in Column E,Was Material Ever Previously Lead?],G9797,Table15[Customer-Owned Portion],O9797),Table15[Unique ID],0),0)))</f>
        <v/>
      </c>
      <c r="X9797"/>
    </row>
    <row r="9798" spans="2:24" x14ac:dyDescent="0.25">
      <c r="B9798" s="146"/>
      <c r="C9798" s="31"/>
      <c r="D9798" s="31"/>
      <c r="E9798" s="44"/>
      <c r="F9798" s="43"/>
      <c r="G9798" s="84"/>
      <c r="H9798" s="31"/>
      <c r="I9798" s="31"/>
      <c r="J9798" s="84"/>
      <c r="K9798" s="31"/>
      <c r="L9798" s="31"/>
      <c r="M9798" s="169"/>
      <c r="N9798" s="148"/>
      <c r="O9798" s="106"/>
      <c r="P9798" s="43"/>
      <c r="Q9798" s="31"/>
      <c r="R9798" s="84"/>
      <c r="S9798" s="31"/>
      <c r="T9798" s="31"/>
      <c r="U9798" s="169"/>
      <c r="V9798" s="150"/>
      <c r="W9798" s="141" t="str" cm="1">
        <f t="array" ref="W9798">IF(SUM(LEN(B9798:V9798))=0,"",IF(OR(OR(ISBLANK(F9798),SUM(LEN(C9798),LEN(D9798))=0),AND(NOT(E9798="Unknown"),ISBLANK(J9798)),AND(NOT(O9798="Unknown"),ISBLANK(R9798))),"Missing Information", INDEX(Table15[Entire Service Line Classification], MATCH(SUMIFS(Table15[Unique ID],Table15[System-Owned Portion],E9798,Table15[If Material Anything Other than "Lead" in Column E,Was Material Ever Previously Lead?],G9798,Table15[Customer-Owned Portion],O9798),Table15[Unique ID],0),0)))</f>
        <v/>
      </c>
      <c r="X9798"/>
    </row>
    <row r="9799" spans="2:24" x14ac:dyDescent="0.25">
      <c r="B9799" s="146"/>
      <c r="C9799" s="31"/>
      <c r="D9799" s="31"/>
      <c r="E9799" s="44"/>
      <c r="F9799" s="43"/>
      <c r="G9799" s="84"/>
      <c r="H9799" s="31"/>
      <c r="I9799" s="31"/>
      <c r="J9799" s="84"/>
      <c r="K9799" s="31"/>
      <c r="L9799" s="31"/>
      <c r="M9799" s="169"/>
      <c r="N9799" s="148"/>
      <c r="O9799" s="106"/>
      <c r="P9799" s="43"/>
      <c r="Q9799" s="31"/>
      <c r="R9799" s="84"/>
      <c r="S9799" s="31"/>
      <c r="T9799" s="31"/>
      <c r="U9799" s="169"/>
      <c r="V9799" s="150"/>
      <c r="W9799" s="141" t="str" cm="1">
        <f t="array" ref="W9799">IF(SUM(LEN(B9799:V9799))=0,"",IF(OR(OR(ISBLANK(F9799),SUM(LEN(C9799),LEN(D9799))=0),AND(NOT(E9799="Unknown"),ISBLANK(J9799)),AND(NOT(O9799="Unknown"),ISBLANK(R9799))),"Missing Information", INDEX(Table15[Entire Service Line Classification], MATCH(SUMIFS(Table15[Unique ID],Table15[System-Owned Portion],E9799,Table15[If Material Anything Other than "Lead" in Column E,Was Material Ever Previously Lead?],G9799,Table15[Customer-Owned Portion],O9799),Table15[Unique ID],0),0)))</f>
        <v/>
      </c>
      <c r="X9799"/>
    </row>
    <row r="9800" spans="2:24" x14ac:dyDescent="0.25">
      <c r="B9800" s="146"/>
      <c r="C9800" s="31"/>
      <c r="D9800" s="31"/>
      <c r="E9800" s="44"/>
      <c r="F9800" s="43"/>
      <c r="G9800" s="84"/>
      <c r="H9800" s="31"/>
      <c r="I9800" s="31"/>
      <c r="J9800" s="84"/>
      <c r="K9800" s="31"/>
      <c r="L9800" s="31"/>
      <c r="M9800" s="169"/>
      <c r="N9800" s="148"/>
      <c r="O9800" s="106"/>
      <c r="P9800" s="43"/>
      <c r="Q9800" s="31"/>
      <c r="R9800" s="84"/>
      <c r="S9800" s="31"/>
      <c r="T9800" s="31"/>
      <c r="U9800" s="169"/>
      <c r="V9800" s="150"/>
      <c r="W9800" s="141" t="str" cm="1">
        <f t="array" ref="W9800">IF(SUM(LEN(B9800:V9800))=0,"",IF(OR(OR(ISBLANK(F9800),SUM(LEN(C9800),LEN(D9800))=0),AND(NOT(E9800="Unknown"),ISBLANK(J9800)),AND(NOT(O9800="Unknown"),ISBLANK(R9800))),"Missing Information", INDEX(Table15[Entire Service Line Classification], MATCH(SUMIFS(Table15[Unique ID],Table15[System-Owned Portion],E9800,Table15[If Material Anything Other than "Lead" in Column E,Was Material Ever Previously Lead?],G9800,Table15[Customer-Owned Portion],O9800),Table15[Unique ID],0),0)))</f>
        <v/>
      </c>
      <c r="X9800"/>
    </row>
    <row r="9801" spans="2:24" x14ac:dyDescent="0.25">
      <c r="B9801" s="146"/>
      <c r="C9801" s="31"/>
      <c r="D9801" s="31"/>
      <c r="E9801" s="44"/>
      <c r="F9801" s="43"/>
      <c r="G9801" s="84"/>
      <c r="H9801" s="31"/>
      <c r="I9801" s="31"/>
      <c r="J9801" s="84"/>
      <c r="K9801" s="31"/>
      <c r="L9801" s="31"/>
      <c r="M9801" s="169"/>
      <c r="N9801" s="148"/>
      <c r="O9801" s="106"/>
      <c r="P9801" s="43"/>
      <c r="Q9801" s="31"/>
      <c r="R9801" s="84"/>
      <c r="S9801" s="31"/>
      <c r="T9801" s="31"/>
      <c r="U9801" s="169"/>
      <c r="V9801" s="150"/>
      <c r="W9801" s="141" t="str" cm="1">
        <f t="array" ref="W9801">IF(SUM(LEN(B9801:V9801))=0,"",IF(OR(OR(ISBLANK(F9801),SUM(LEN(C9801),LEN(D9801))=0),AND(NOT(E9801="Unknown"),ISBLANK(J9801)),AND(NOT(O9801="Unknown"),ISBLANK(R9801))),"Missing Information", INDEX(Table15[Entire Service Line Classification], MATCH(SUMIFS(Table15[Unique ID],Table15[System-Owned Portion],E9801,Table15[If Material Anything Other than "Lead" in Column E,Was Material Ever Previously Lead?],G9801,Table15[Customer-Owned Portion],O9801),Table15[Unique ID],0),0)))</f>
        <v/>
      </c>
      <c r="X9801"/>
    </row>
    <row r="9802" spans="2:24" x14ac:dyDescent="0.25">
      <c r="B9802" s="146"/>
      <c r="C9802" s="31"/>
      <c r="D9802" s="31"/>
      <c r="E9802" s="44"/>
      <c r="F9802" s="43"/>
      <c r="G9802" s="84"/>
      <c r="H9802" s="31"/>
      <c r="I9802" s="31"/>
      <c r="J9802" s="84"/>
      <c r="K9802" s="31"/>
      <c r="L9802" s="31"/>
      <c r="M9802" s="169"/>
      <c r="N9802" s="148"/>
      <c r="O9802" s="106"/>
      <c r="P9802" s="43"/>
      <c r="Q9802" s="31"/>
      <c r="R9802" s="84"/>
      <c r="S9802" s="31"/>
      <c r="T9802" s="31"/>
      <c r="U9802" s="169"/>
      <c r="V9802" s="150"/>
      <c r="W9802" s="141" t="str" cm="1">
        <f t="array" ref="W9802">IF(SUM(LEN(B9802:V9802))=0,"",IF(OR(OR(ISBLANK(F9802),SUM(LEN(C9802),LEN(D9802))=0),AND(NOT(E9802="Unknown"),ISBLANK(J9802)),AND(NOT(O9802="Unknown"),ISBLANK(R9802))),"Missing Information", INDEX(Table15[Entire Service Line Classification], MATCH(SUMIFS(Table15[Unique ID],Table15[System-Owned Portion],E9802,Table15[If Material Anything Other than "Lead" in Column E,Was Material Ever Previously Lead?],G9802,Table15[Customer-Owned Portion],O9802),Table15[Unique ID],0),0)))</f>
        <v/>
      </c>
      <c r="X9802"/>
    </row>
    <row r="9803" spans="2:24" x14ac:dyDescent="0.25">
      <c r="B9803" s="146"/>
      <c r="C9803" s="31"/>
      <c r="D9803" s="31"/>
      <c r="E9803" s="44"/>
      <c r="F9803" s="43"/>
      <c r="G9803" s="84"/>
      <c r="H9803" s="31"/>
      <c r="I9803" s="31"/>
      <c r="J9803" s="84"/>
      <c r="K9803" s="31"/>
      <c r="L9803" s="31"/>
      <c r="M9803" s="169"/>
      <c r="N9803" s="148"/>
      <c r="O9803" s="106"/>
      <c r="P9803" s="43"/>
      <c r="Q9803" s="31"/>
      <c r="R9803" s="84"/>
      <c r="S9803" s="31"/>
      <c r="T9803" s="31"/>
      <c r="U9803" s="169"/>
      <c r="V9803" s="150"/>
      <c r="W9803" s="141" t="str" cm="1">
        <f t="array" ref="W9803">IF(SUM(LEN(B9803:V9803))=0,"",IF(OR(OR(ISBLANK(F9803),SUM(LEN(C9803),LEN(D9803))=0),AND(NOT(E9803="Unknown"),ISBLANK(J9803)),AND(NOT(O9803="Unknown"),ISBLANK(R9803))),"Missing Information", INDEX(Table15[Entire Service Line Classification], MATCH(SUMIFS(Table15[Unique ID],Table15[System-Owned Portion],E9803,Table15[If Material Anything Other than "Lead" in Column E,Was Material Ever Previously Lead?],G9803,Table15[Customer-Owned Portion],O9803),Table15[Unique ID],0),0)))</f>
        <v/>
      </c>
      <c r="X9803"/>
    </row>
    <row r="9804" spans="2:24" x14ac:dyDescent="0.25">
      <c r="B9804" s="146"/>
      <c r="C9804" s="31"/>
      <c r="D9804" s="31"/>
      <c r="E9804" s="44"/>
      <c r="F9804" s="43"/>
      <c r="G9804" s="84"/>
      <c r="H9804" s="31"/>
      <c r="I9804" s="31"/>
      <c r="J9804" s="84"/>
      <c r="K9804" s="31"/>
      <c r="L9804" s="31"/>
      <c r="M9804" s="169"/>
      <c r="N9804" s="148"/>
      <c r="O9804" s="106"/>
      <c r="P9804" s="43"/>
      <c r="Q9804" s="31"/>
      <c r="R9804" s="84"/>
      <c r="S9804" s="31"/>
      <c r="T9804" s="31"/>
      <c r="U9804" s="169"/>
      <c r="V9804" s="150"/>
      <c r="W9804" s="141" t="str" cm="1">
        <f t="array" ref="W9804">IF(SUM(LEN(B9804:V9804))=0,"",IF(OR(OR(ISBLANK(F9804),SUM(LEN(C9804),LEN(D9804))=0),AND(NOT(E9804="Unknown"),ISBLANK(J9804)),AND(NOT(O9804="Unknown"),ISBLANK(R9804))),"Missing Information", INDEX(Table15[Entire Service Line Classification], MATCH(SUMIFS(Table15[Unique ID],Table15[System-Owned Portion],E9804,Table15[If Material Anything Other than "Lead" in Column E,Was Material Ever Previously Lead?],G9804,Table15[Customer-Owned Portion],O9804),Table15[Unique ID],0),0)))</f>
        <v/>
      </c>
      <c r="X9804"/>
    </row>
    <row r="9805" spans="2:24" x14ac:dyDescent="0.25">
      <c r="B9805" s="146"/>
      <c r="C9805" s="31"/>
      <c r="D9805" s="31"/>
      <c r="E9805" s="44"/>
      <c r="F9805" s="43"/>
      <c r="G9805" s="84"/>
      <c r="H9805" s="31"/>
      <c r="I9805" s="31"/>
      <c r="J9805" s="84"/>
      <c r="K9805" s="31"/>
      <c r="L9805" s="31"/>
      <c r="M9805" s="169"/>
      <c r="N9805" s="148"/>
      <c r="O9805" s="106"/>
      <c r="P9805" s="43"/>
      <c r="Q9805" s="31"/>
      <c r="R9805" s="84"/>
      <c r="S9805" s="31"/>
      <c r="T9805" s="31"/>
      <c r="U9805" s="169"/>
      <c r="V9805" s="150"/>
      <c r="W9805" s="141" t="str" cm="1">
        <f t="array" ref="W9805">IF(SUM(LEN(B9805:V9805))=0,"",IF(OR(OR(ISBLANK(F9805),SUM(LEN(C9805),LEN(D9805))=0),AND(NOT(E9805="Unknown"),ISBLANK(J9805)),AND(NOT(O9805="Unknown"),ISBLANK(R9805))),"Missing Information", INDEX(Table15[Entire Service Line Classification], MATCH(SUMIFS(Table15[Unique ID],Table15[System-Owned Portion],E9805,Table15[If Material Anything Other than "Lead" in Column E,Was Material Ever Previously Lead?],G9805,Table15[Customer-Owned Portion],O9805),Table15[Unique ID],0),0)))</f>
        <v/>
      </c>
      <c r="X9805"/>
    </row>
    <row r="9806" spans="2:24" x14ac:dyDescent="0.25">
      <c r="B9806" s="146"/>
      <c r="C9806" s="31"/>
      <c r="D9806" s="31"/>
      <c r="E9806" s="44"/>
      <c r="F9806" s="43"/>
      <c r="G9806" s="84"/>
      <c r="H9806" s="31"/>
      <c r="I9806" s="31"/>
      <c r="J9806" s="84"/>
      <c r="K9806" s="31"/>
      <c r="L9806" s="31"/>
      <c r="M9806" s="169"/>
      <c r="N9806" s="148"/>
      <c r="O9806" s="106"/>
      <c r="P9806" s="43"/>
      <c r="Q9806" s="31"/>
      <c r="R9806" s="84"/>
      <c r="S9806" s="31"/>
      <c r="T9806" s="31"/>
      <c r="U9806" s="169"/>
      <c r="V9806" s="150"/>
      <c r="W9806" s="141" t="str" cm="1">
        <f t="array" ref="W9806">IF(SUM(LEN(B9806:V9806))=0,"",IF(OR(OR(ISBLANK(F9806),SUM(LEN(C9806),LEN(D9806))=0),AND(NOT(E9806="Unknown"),ISBLANK(J9806)),AND(NOT(O9806="Unknown"),ISBLANK(R9806))),"Missing Information", INDEX(Table15[Entire Service Line Classification], MATCH(SUMIFS(Table15[Unique ID],Table15[System-Owned Portion],E9806,Table15[If Material Anything Other than "Lead" in Column E,Was Material Ever Previously Lead?],G9806,Table15[Customer-Owned Portion],O9806),Table15[Unique ID],0),0)))</f>
        <v/>
      </c>
      <c r="X9806"/>
    </row>
    <row r="9807" spans="2:24" x14ac:dyDescent="0.25">
      <c r="B9807" s="146"/>
      <c r="C9807" s="31"/>
      <c r="D9807" s="31"/>
      <c r="E9807" s="44"/>
      <c r="F9807" s="43"/>
      <c r="G9807" s="84"/>
      <c r="H9807" s="31"/>
      <c r="I9807" s="31"/>
      <c r="J9807" s="84"/>
      <c r="K9807" s="31"/>
      <c r="L9807" s="31"/>
      <c r="M9807" s="169"/>
      <c r="N9807" s="148"/>
      <c r="O9807" s="106"/>
      <c r="P9807" s="43"/>
      <c r="Q9807" s="31"/>
      <c r="R9807" s="84"/>
      <c r="S9807" s="31"/>
      <c r="T9807" s="31"/>
      <c r="U9807" s="169"/>
      <c r="V9807" s="150"/>
      <c r="W9807" s="141" t="str" cm="1">
        <f t="array" ref="W9807">IF(SUM(LEN(B9807:V9807))=0,"",IF(OR(OR(ISBLANK(F9807),SUM(LEN(C9807),LEN(D9807))=0),AND(NOT(E9807="Unknown"),ISBLANK(J9807)),AND(NOT(O9807="Unknown"),ISBLANK(R9807))),"Missing Information", INDEX(Table15[Entire Service Line Classification], MATCH(SUMIFS(Table15[Unique ID],Table15[System-Owned Portion],E9807,Table15[If Material Anything Other than "Lead" in Column E,Was Material Ever Previously Lead?],G9807,Table15[Customer-Owned Portion],O9807),Table15[Unique ID],0),0)))</f>
        <v/>
      </c>
      <c r="X9807"/>
    </row>
    <row r="9808" spans="2:24" x14ac:dyDescent="0.25">
      <c r="B9808" s="146"/>
      <c r="C9808" s="31"/>
      <c r="D9808" s="31"/>
      <c r="E9808" s="44"/>
      <c r="F9808" s="43"/>
      <c r="G9808" s="84"/>
      <c r="H9808" s="31"/>
      <c r="I9808" s="31"/>
      <c r="J9808" s="84"/>
      <c r="K9808" s="31"/>
      <c r="L9808" s="31"/>
      <c r="M9808" s="169"/>
      <c r="N9808" s="148"/>
      <c r="O9808" s="106"/>
      <c r="P9808" s="43"/>
      <c r="Q9808" s="31"/>
      <c r="R9808" s="84"/>
      <c r="S9808" s="31"/>
      <c r="T9808" s="31"/>
      <c r="U9808" s="169"/>
      <c r="V9808" s="150"/>
      <c r="W9808" s="141" t="str" cm="1">
        <f t="array" ref="W9808">IF(SUM(LEN(B9808:V9808))=0,"",IF(OR(OR(ISBLANK(F9808),SUM(LEN(C9808),LEN(D9808))=0),AND(NOT(E9808="Unknown"),ISBLANK(J9808)),AND(NOT(O9808="Unknown"),ISBLANK(R9808))),"Missing Information", INDEX(Table15[Entire Service Line Classification], MATCH(SUMIFS(Table15[Unique ID],Table15[System-Owned Portion],E9808,Table15[If Material Anything Other than "Lead" in Column E,Was Material Ever Previously Lead?],G9808,Table15[Customer-Owned Portion],O9808),Table15[Unique ID],0),0)))</f>
        <v/>
      </c>
      <c r="X9808"/>
    </row>
    <row r="9809" spans="2:24" x14ac:dyDescent="0.25">
      <c r="B9809" s="146"/>
      <c r="C9809" s="31"/>
      <c r="D9809" s="31"/>
      <c r="E9809" s="44"/>
      <c r="F9809" s="43"/>
      <c r="G9809" s="84"/>
      <c r="H9809" s="31"/>
      <c r="I9809" s="31"/>
      <c r="J9809" s="84"/>
      <c r="K9809" s="31"/>
      <c r="L9809" s="31"/>
      <c r="M9809" s="169"/>
      <c r="N9809" s="148"/>
      <c r="O9809" s="106"/>
      <c r="P9809" s="43"/>
      <c r="Q9809" s="31"/>
      <c r="R9809" s="84"/>
      <c r="S9809" s="31"/>
      <c r="T9809" s="31"/>
      <c r="U9809" s="169"/>
      <c r="V9809" s="150"/>
      <c r="W9809" s="141" t="str" cm="1">
        <f t="array" ref="W9809">IF(SUM(LEN(B9809:V9809))=0,"",IF(OR(OR(ISBLANK(F9809),SUM(LEN(C9809),LEN(D9809))=0),AND(NOT(E9809="Unknown"),ISBLANK(J9809)),AND(NOT(O9809="Unknown"),ISBLANK(R9809))),"Missing Information", INDEX(Table15[Entire Service Line Classification], MATCH(SUMIFS(Table15[Unique ID],Table15[System-Owned Portion],E9809,Table15[If Material Anything Other than "Lead" in Column E,Was Material Ever Previously Lead?],G9809,Table15[Customer-Owned Portion],O9809),Table15[Unique ID],0),0)))</f>
        <v/>
      </c>
      <c r="X9809"/>
    </row>
    <row r="9810" spans="2:24" x14ac:dyDescent="0.25">
      <c r="B9810" s="146"/>
      <c r="C9810" s="31"/>
      <c r="D9810" s="31"/>
      <c r="E9810" s="44"/>
      <c r="F9810" s="43"/>
      <c r="G9810" s="84"/>
      <c r="H9810" s="31"/>
      <c r="I9810" s="31"/>
      <c r="J9810" s="84"/>
      <c r="K9810" s="31"/>
      <c r="L9810" s="31"/>
      <c r="M9810" s="169"/>
      <c r="N9810" s="148"/>
      <c r="O9810" s="106"/>
      <c r="P9810" s="43"/>
      <c r="Q9810" s="31"/>
      <c r="R9810" s="84"/>
      <c r="S9810" s="31"/>
      <c r="T9810" s="31"/>
      <c r="U9810" s="169"/>
      <c r="V9810" s="150"/>
      <c r="W9810" s="141" t="str" cm="1">
        <f t="array" ref="W9810">IF(SUM(LEN(B9810:V9810))=0,"",IF(OR(OR(ISBLANK(F9810),SUM(LEN(C9810),LEN(D9810))=0),AND(NOT(E9810="Unknown"),ISBLANK(J9810)),AND(NOT(O9810="Unknown"),ISBLANK(R9810))),"Missing Information", INDEX(Table15[Entire Service Line Classification], MATCH(SUMIFS(Table15[Unique ID],Table15[System-Owned Portion],E9810,Table15[If Material Anything Other than "Lead" in Column E,Was Material Ever Previously Lead?],G9810,Table15[Customer-Owned Portion],O9810),Table15[Unique ID],0),0)))</f>
        <v/>
      </c>
      <c r="X9810"/>
    </row>
    <row r="9811" spans="2:24" x14ac:dyDescent="0.25">
      <c r="B9811" s="146"/>
      <c r="C9811" s="31"/>
      <c r="D9811" s="31"/>
      <c r="E9811" s="44"/>
      <c r="F9811" s="43"/>
      <c r="G9811" s="84"/>
      <c r="H9811" s="31"/>
      <c r="I9811" s="31"/>
      <c r="J9811" s="84"/>
      <c r="K9811" s="31"/>
      <c r="L9811" s="31"/>
      <c r="M9811" s="169"/>
      <c r="N9811" s="148"/>
      <c r="O9811" s="106"/>
      <c r="P9811" s="43"/>
      <c r="Q9811" s="31"/>
      <c r="R9811" s="84"/>
      <c r="S9811" s="31"/>
      <c r="T9811" s="31"/>
      <c r="U9811" s="169"/>
      <c r="V9811" s="150"/>
      <c r="W9811" s="141" t="str" cm="1">
        <f t="array" ref="W9811">IF(SUM(LEN(B9811:V9811))=0,"",IF(OR(OR(ISBLANK(F9811),SUM(LEN(C9811),LEN(D9811))=0),AND(NOT(E9811="Unknown"),ISBLANK(J9811)),AND(NOT(O9811="Unknown"),ISBLANK(R9811))),"Missing Information", INDEX(Table15[Entire Service Line Classification], MATCH(SUMIFS(Table15[Unique ID],Table15[System-Owned Portion],E9811,Table15[If Material Anything Other than "Lead" in Column E,Was Material Ever Previously Lead?],G9811,Table15[Customer-Owned Portion],O9811),Table15[Unique ID],0),0)))</f>
        <v/>
      </c>
      <c r="X9811"/>
    </row>
    <row r="9812" spans="2:24" x14ac:dyDescent="0.25">
      <c r="B9812" s="146"/>
      <c r="C9812" s="31"/>
      <c r="D9812" s="31"/>
      <c r="E9812" s="44"/>
      <c r="F9812" s="43"/>
      <c r="G9812" s="84"/>
      <c r="H9812" s="31"/>
      <c r="I9812" s="31"/>
      <c r="J9812" s="84"/>
      <c r="K9812" s="31"/>
      <c r="L9812" s="31"/>
      <c r="M9812" s="169"/>
      <c r="N9812" s="148"/>
      <c r="O9812" s="106"/>
      <c r="P9812" s="43"/>
      <c r="Q9812" s="31"/>
      <c r="R9812" s="84"/>
      <c r="S9812" s="31"/>
      <c r="T9812" s="31"/>
      <c r="U9812" s="169"/>
      <c r="V9812" s="150"/>
      <c r="W9812" s="141" t="str" cm="1">
        <f t="array" ref="W9812">IF(SUM(LEN(B9812:V9812))=0,"",IF(OR(OR(ISBLANK(F9812),SUM(LEN(C9812),LEN(D9812))=0),AND(NOT(E9812="Unknown"),ISBLANK(J9812)),AND(NOT(O9812="Unknown"),ISBLANK(R9812))),"Missing Information", INDEX(Table15[Entire Service Line Classification], MATCH(SUMIFS(Table15[Unique ID],Table15[System-Owned Portion],E9812,Table15[If Material Anything Other than "Lead" in Column E,Was Material Ever Previously Lead?],G9812,Table15[Customer-Owned Portion],O9812),Table15[Unique ID],0),0)))</f>
        <v/>
      </c>
      <c r="X9812"/>
    </row>
    <row r="9813" spans="2:24" x14ac:dyDescent="0.25">
      <c r="B9813" s="146"/>
      <c r="C9813" s="31"/>
      <c r="D9813" s="31"/>
      <c r="E9813" s="44"/>
      <c r="F9813" s="43"/>
      <c r="G9813" s="84"/>
      <c r="H9813" s="31"/>
      <c r="I9813" s="31"/>
      <c r="J9813" s="84"/>
      <c r="K9813" s="31"/>
      <c r="L9813" s="31"/>
      <c r="M9813" s="169"/>
      <c r="N9813" s="148"/>
      <c r="O9813" s="106"/>
      <c r="P9813" s="43"/>
      <c r="Q9813" s="31"/>
      <c r="R9813" s="84"/>
      <c r="S9813" s="31"/>
      <c r="T9813" s="31"/>
      <c r="U9813" s="169"/>
      <c r="V9813" s="150"/>
      <c r="W9813" s="141" t="str" cm="1">
        <f t="array" ref="W9813">IF(SUM(LEN(B9813:V9813))=0,"",IF(OR(OR(ISBLANK(F9813),SUM(LEN(C9813),LEN(D9813))=0),AND(NOT(E9813="Unknown"),ISBLANK(J9813)),AND(NOT(O9813="Unknown"),ISBLANK(R9813))),"Missing Information", INDEX(Table15[Entire Service Line Classification], MATCH(SUMIFS(Table15[Unique ID],Table15[System-Owned Portion],E9813,Table15[If Material Anything Other than "Lead" in Column E,Was Material Ever Previously Lead?],G9813,Table15[Customer-Owned Portion],O9813),Table15[Unique ID],0),0)))</f>
        <v/>
      </c>
      <c r="X9813"/>
    </row>
    <row r="9814" spans="2:24" x14ac:dyDescent="0.25">
      <c r="B9814" s="146"/>
      <c r="C9814" s="31"/>
      <c r="D9814" s="31"/>
      <c r="E9814" s="44"/>
      <c r="F9814" s="43"/>
      <c r="G9814" s="84"/>
      <c r="H9814" s="31"/>
      <c r="I9814" s="31"/>
      <c r="J9814" s="84"/>
      <c r="K9814" s="31"/>
      <c r="L9814" s="31"/>
      <c r="M9814" s="169"/>
      <c r="N9814" s="148"/>
      <c r="O9814" s="106"/>
      <c r="P9814" s="43"/>
      <c r="Q9814" s="31"/>
      <c r="R9814" s="84"/>
      <c r="S9814" s="31"/>
      <c r="T9814" s="31"/>
      <c r="U9814" s="169"/>
      <c r="V9814" s="150"/>
      <c r="W9814" s="141" t="str" cm="1">
        <f t="array" ref="W9814">IF(SUM(LEN(B9814:V9814))=0,"",IF(OR(OR(ISBLANK(F9814),SUM(LEN(C9814),LEN(D9814))=0),AND(NOT(E9814="Unknown"),ISBLANK(J9814)),AND(NOT(O9814="Unknown"),ISBLANK(R9814))),"Missing Information", INDEX(Table15[Entire Service Line Classification], MATCH(SUMIFS(Table15[Unique ID],Table15[System-Owned Portion],E9814,Table15[If Material Anything Other than "Lead" in Column E,Was Material Ever Previously Lead?],G9814,Table15[Customer-Owned Portion],O9814),Table15[Unique ID],0),0)))</f>
        <v/>
      </c>
      <c r="X9814"/>
    </row>
    <row r="9815" spans="2:24" x14ac:dyDescent="0.25">
      <c r="B9815" s="146"/>
      <c r="C9815" s="31"/>
      <c r="D9815" s="31"/>
      <c r="E9815" s="44"/>
      <c r="F9815" s="43"/>
      <c r="G9815" s="84"/>
      <c r="H9815" s="31"/>
      <c r="I9815" s="31"/>
      <c r="J9815" s="84"/>
      <c r="K9815" s="31"/>
      <c r="L9815" s="31"/>
      <c r="M9815" s="169"/>
      <c r="N9815" s="148"/>
      <c r="O9815" s="106"/>
      <c r="P9815" s="43"/>
      <c r="Q9815" s="31"/>
      <c r="R9815" s="84"/>
      <c r="S9815" s="31"/>
      <c r="T9815" s="31"/>
      <c r="U9815" s="169"/>
      <c r="V9815" s="150"/>
      <c r="W9815" s="141" t="str" cm="1">
        <f t="array" ref="W9815">IF(SUM(LEN(B9815:V9815))=0,"",IF(OR(OR(ISBLANK(F9815),SUM(LEN(C9815),LEN(D9815))=0),AND(NOT(E9815="Unknown"),ISBLANK(J9815)),AND(NOT(O9815="Unknown"),ISBLANK(R9815))),"Missing Information", INDEX(Table15[Entire Service Line Classification], MATCH(SUMIFS(Table15[Unique ID],Table15[System-Owned Portion],E9815,Table15[If Material Anything Other than "Lead" in Column E,Was Material Ever Previously Lead?],G9815,Table15[Customer-Owned Portion],O9815),Table15[Unique ID],0),0)))</f>
        <v/>
      </c>
      <c r="X9815"/>
    </row>
    <row r="9816" spans="2:24" x14ac:dyDescent="0.25">
      <c r="B9816" s="146"/>
      <c r="C9816" s="31"/>
      <c r="D9816" s="31"/>
      <c r="E9816" s="44"/>
      <c r="F9816" s="43"/>
      <c r="G9816" s="84"/>
      <c r="H9816" s="31"/>
      <c r="I9816" s="31"/>
      <c r="J9816" s="84"/>
      <c r="K9816" s="31"/>
      <c r="L9816" s="31"/>
      <c r="M9816" s="169"/>
      <c r="N9816" s="148"/>
      <c r="O9816" s="106"/>
      <c r="P9816" s="43"/>
      <c r="Q9816" s="31"/>
      <c r="R9816" s="84"/>
      <c r="S9816" s="31"/>
      <c r="T9816" s="31"/>
      <c r="U9816" s="169"/>
      <c r="V9816" s="150"/>
      <c r="W9816" s="141" t="str" cm="1">
        <f t="array" ref="W9816">IF(SUM(LEN(B9816:V9816))=0,"",IF(OR(OR(ISBLANK(F9816),SUM(LEN(C9816),LEN(D9816))=0),AND(NOT(E9816="Unknown"),ISBLANK(J9816)),AND(NOT(O9816="Unknown"),ISBLANK(R9816))),"Missing Information", INDEX(Table15[Entire Service Line Classification], MATCH(SUMIFS(Table15[Unique ID],Table15[System-Owned Portion],E9816,Table15[If Material Anything Other than "Lead" in Column E,Was Material Ever Previously Lead?],G9816,Table15[Customer-Owned Portion],O9816),Table15[Unique ID],0),0)))</f>
        <v/>
      </c>
      <c r="X9816"/>
    </row>
    <row r="9817" spans="2:24" x14ac:dyDescent="0.25">
      <c r="B9817" s="146"/>
      <c r="C9817" s="31"/>
      <c r="D9817" s="31"/>
      <c r="E9817" s="44"/>
      <c r="F9817" s="43"/>
      <c r="G9817" s="84"/>
      <c r="H9817" s="31"/>
      <c r="I9817" s="31"/>
      <c r="J9817" s="84"/>
      <c r="K9817" s="31"/>
      <c r="L9817" s="31"/>
      <c r="M9817" s="169"/>
      <c r="N9817" s="148"/>
      <c r="O9817" s="106"/>
      <c r="P9817" s="43"/>
      <c r="Q9817" s="31"/>
      <c r="R9817" s="84"/>
      <c r="S9817" s="31"/>
      <c r="T9817" s="31"/>
      <c r="U9817" s="169"/>
      <c r="V9817" s="150"/>
      <c r="W9817" s="141" t="str" cm="1">
        <f t="array" ref="W9817">IF(SUM(LEN(B9817:V9817))=0,"",IF(OR(OR(ISBLANK(F9817),SUM(LEN(C9817),LEN(D9817))=0),AND(NOT(E9817="Unknown"),ISBLANK(J9817)),AND(NOT(O9817="Unknown"),ISBLANK(R9817))),"Missing Information", INDEX(Table15[Entire Service Line Classification], MATCH(SUMIFS(Table15[Unique ID],Table15[System-Owned Portion],E9817,Table15[If Material Anything Other than "Lead" in Column E,Was Material Ever Previously Lead?],G9817,Table15[Customer-Owned Portion],O9817),Table15[Unique ID],0),0)))</f>
        <v/>
      </c>
      <c r="X9817"/>
    </row>
    <row r="9818" spans="2:24" x14ac:dyDescent="0.25">
      <c r="B9818" s="146"/>
      <c r="C9818" s="31"/>
      <c r="D9818" s="31"/>
      <c r="E9818" s="44"/>
      <c r="F9818" s="43"/>
      <c r="G9818" s="84"/>
      <c r="H9818" s="31"/>
      <c r="I9818" s="31"/>
      <c r="J9818" s="84"/>
      <c r="K9818" s="31"/>
      <c r="L9818" s="31"/>
      <c r="M9818" s="169"/>
      <c r="N9818" s="148"/>
      <c r="O9818" s="106"/>
      <c r="P9818" s="43"/>
      <c r="Q9818" s="31"/>
      <c r="R9818" s="84"/>
      <c r="S9818" s="31"/>
      <c r="T9818" s="31"/>
      <c r="U9818" s="169"/>
      <c r="V9818" s="150"/>
      <c r="W9818" s="141" t="str" cm="1">
        <f t="array" ref="W9818">IF(SUM(LEN(B9818:V9818))=0,"",IF(OR(OR(ISBLANK(F9818),SUM(LEN(C9818),LEN(D9818))=0),AND(NOT(E9818="Unknown"),ISBLANK(J9818)),AND(NOT(O9818="Unknown"),ISBLANK(R9818))),"Missing Information", INDEX(Table15[Entire Service Line Classification], MATCH(SUMIFS(Table15[Unique ID],Table15[System-Owned Portion],E9818,Table15[If Material Anything Other than "Lead" in Column E,Was Material Ever Previously Lead?],G9818,Table15[Customer-Owned Portion],O9818),Table15[Unique ID],0),0)))</f>
        <v/>
      </c>
      <c r="X9818"/>
    </row>
    <row r="9819" spans="2:24" x14ac:dyDescent="0.25">
      <c r="B9819" s="146"/>
      <c r="C9819" s="31"/>
      <c r="D9819" s="31"/>
      <c r="E9819" s="44"/>
      <c r="F9819" s="43"/>
      <c r="G9819" s="84"/>
      <c r="H9819" s="31"/>
      <c r="I9819" s="31"/>
      <c r="J9819" s="84"/>
      <c r="K9819" s="31"/>
      <c r="L9819" s="31"/>
      <c r="M9819" s="169"/>
      <c r="N9819" s="148"/>
      <c r="O9819" s="106"/>
      <c r="P9819" s="43"/>
      <c r="Q9819" s="31"/>
      <c r="R9819" s="84"/>
      <c r="S9819" s="31"/>
      <c r="T9819" s="31"/>
      <c r="U9819" s="169"/>
      <c r="V9819" s="150"/>
      <c r="W9819" s="141" t="str" cm="1">
        <f t="array" ref="W9819">IF(SUM(LEN(B9819:V9819))=0,"",IF(OR(OR(ISBLANK(F9819),SUM(LEN(C9819),LEN(D9819))=0),AND(NOT(E9819="Unknown"),ISBLANK(J9819)),AND(NOT(O9819="Unknown"),ISBLANK(R9819))),"Missing Information", INDEX(Table15[Entire Service Line Classification], MATCH(SUMIFS(Table15[Unique ID],Table15[System-Owned Portion],E9819,Table15[If Material Anything Other than "Lead" in Column E,Was Material Ever Previously Lead?],G9819,Table15[Customer-Owned Portion],O9819),Table15[Unique ID],0),0)))</f>
        <v/>
      </c>
      <c r="X9819"/>
    </row>
    <row r="9820" spans="2:24" x14ac:dyDescent="0.25">
      <c r="B9820" s="146"/>
      <c r="C9820" s="31"/>
      <c r="D9820" s="31"/>
      <c r="E9820" s="44"/>
      <c r="F9820" s="43"/>
      <c r="G9820" s="84"/>
      <c r="H9820" s="31"/>
      <c r="I9820" s="31"/>
      <c r="J9820" s="84"/>
      <c r="K9820" s="31"/>
      <c r="L9820" s="31"/>
      <c r="M9820" s="169"/>
      <c r="N9820" s="148"/>
      <c r="O9820" s="106"/>
      <c r="P9820" s="43"/>
      <c r="Q9820" s="31"/>
      <c r="R9820" s="84"/>
      <c r="S9820" s="31"/>
      <c r="T9820" s="31"/>
      <c r="U9820" s="169"/>
      <c r="V9820" s="150"/>
      <c r="W9820" s="141" t="str" cm="1">
        <f t="array" ref="W9820">IF(SUM(LEN(B9820:V9820))=0,"",IF(OR(OR(ISBLANK(F9820),SUM(LEN(C9820),LEN(D9820))=0),AND(NOT(E9820="Unknown"),ISBLANK(J9820)),AND(NOT(O9820="Unknown"),ISBLANK(R9820))),"Missing Information", INDEX(Table15[Entire Service Line Classification], MATCH(SUMIFS(Table15[Unique ID],Table15[System-Owned Portion],E9820,Table15[If Material Anything Other than "Lead" in Column E,Was Material Ever Previously Lead?],G9820,Table15[Customer-Owned Portion],O9820),Table15[Unique ID],0),0)))</f>
        <v/>
      </c>
      <c r="X9820"/>
    </row>
    <row r="9821" spans="2:24" x14ac:dyDescent="0.25">
      <c r="B9821" s="146"/>
      <c r="C9821" s="31"/>
      <c r="D9821" s="31"/>
      <c r="E9821" s="44"/>
      <c r="F9821" s="43"/>
      <c r="G9821" s="84"/>
      <c r="H9821" s="31"/>
      <c r="I9821" s="31"/>
      <c r="J9821" s="84"/>
      <c r="K9821" s="31"/>
      <c r="L9821" s="31"/>
      <c r="M9821" s="169"/>
      <c r="N9821" s="148"/>
      <c r="O9821" s="106"/>
      <c r="P9821" s="43"/>
      <c r="Q9821" s="31"/>
      <c r="R9821" s="84"/>
      <c r="S9821" s="31"/>
      <c r="T9821" s="31"/>
      <c r="U9821" s="169"/>
      <c r="V9821" s="150"/>
      <c r="W9821" s="141" t="str" cm="1">
        <f t="array" ref="W9821">IF(SUM(LEN(B9821:V9821))=0,"",IF(OR(OR(ISBLANK(F9821),SUM(LEN(C9821),LEN(D9821))=0),AND(NOT(E9821="Unknown"),ISBLANK(J9821)),AND(NOT(O9821="Unknown"),ISBLANK(R9821))),"Missing Information", INDEX(Table15[Entire Service Line Classification], MATCH(SUMIFS(Table15[Unique ID],Table15[System-Owned Portion],E9821,Table15[If Material Anything Other than "Lead" in Column E,Was Material Ever Previously Lead?],G9821,Table15[Customer-Owned Portion],O9821),Table15[Unique ID],0),0)))</f>
        <v/>
      </c>
      <c r="X9821"/>
    </row>
    <row r="9822" spans="2:24" x14ac:dyDescent="0.25">
      <c r="B9822" s="146"/>
      <c r="C9822" s="31"/>
      <c r="D9822" s="31"/>
      <c r="E9822" s="44"/>
      <c r="F9822" s="43"/>
      <c r="G9822" s="84"/>
      <c r="H9822" s="31"/>
      <c r="I9822" s="31"/>
      <c r="J9822" s="84"/>
      <c r="K9822" s="31"/>
      <c r="L9822" s="31"/>
      <c r="M9822" s="169"/>
      <c r="N9822" s="148"/>
      <c r="O9822" s="106"/>
      <c r="P9822" s="43"/>
      <c r="Q9822" s="31"/>
      <c r="R9822" s="84"/>
      <c r="S9822" s="31"/>
      <c r="T9822" s="31"/>
      <c r="U9822" s="169"/>
      <c r="V9822" s="150"/>
      <c r="W9822" s="141" t="str" cm="1">
        <f t="array" ref="W9822">IF(SUM(LEN(B9822:V9822))=0,"",IF(OR(OR(ISBLANK(F9822),SUM(LEN(C9822),LEN(D9822))=0),AND(NOT(E9822="Unknown"),ISBLANK(J9822)),AND(NOT(O9822="Unknown"),ISBLANK(R9822))),"Missing Information", INDEX(Table15[Entire Service Line Classification], MATCH(SUMIFS(Table15[Unique ID],Table15[System-Owned Portion],E9822,Table15[If Material Anything Other than "Lead" in Column E,Was Material Ever Previously Lead?],G9822,Table15[Customer-Owned Portion],O9822),Table15[Unique ID],0),0)))</f>
        <v/>
      </c>
      <c r="X9822"/>
    </row>
    <row r="9823" spans="2:24" x14ac:dyDescent="0.25">
      <c r="B9823" s="146"/>
      <c r="C9823" s="31"/>
      <c r="D9823" s="31"/>
      <c r="E9823" s="44"/>
      <c r="F9823" s="43"/>
      <c r="G9823" s="84"/>
      <c r="H9823" s="31"/>
      <c r="I9823" s="31"/>
      <c r="J9823" s="84"/>
      <c r="K9823" s="31"/>
      <c r="L9823" s="31"/>
      <c r="M9823" s="169"/>
      <c r="N9823" s="148"/>
      <c r="O9823" s="106"/>
      <c r="P9823" s="43"/>
      <c r="Q9823" s="31"/>
      <c r="R9823" s="84"/>
      <c r="S9823" s="31"/>
      <c r="T9823" s="31"/>
      <c r="U9823" s="169"/>
      <c r="V9823" s="150"/>
      <c r="W9823" s="141" t="str" cm="1">
        <f t="array" ref="W9823">IF(SUM(LEN(B9823:V9823))=0,"",IF(OR(OR(ISBLANK(F9823),SUM(LEN(C9823),LEN(D9823))=0),AND(NOT(E9823="Unknown"),ISBLANK(J9823)),AND(NOT(O9823="Unknown"),ISBLANK(R9823))),"Missing Information", INDEX(Table15[Entire Service Line Classification], MATCH(SUMIFS(Table15[Unique ID],Table15[System-Owned Portion],E9823,Table15[If Material Anything Other than "Lead" in Column E,Was Material Ever Previously Lead?],G9823,Table15[Customer-Owned Portion],O9823),Table15[Unique ID],0),0)))</f>
        <v/>
      </c>
      <c r="X9823"/>
    </row>
    <row r="9824" spans="2:24" x14ac:dyDescent="0.25">
      <c r="B9824" s="146"/>
      <c r="C9824" s="31"/>
      <c r="D9824" s="31"/>
      <c r="E9824" s="44"/>
      <c r="F9824" s="43"/>
      <c r="G9824" s="84"/>
      <c r="H9824" s="31"/>
      <c r="I9824" s="31"/>
      <c r="J9824" s="84"/>
      <c r="K9824" s="31"/>
      <c r="L9824" s="31"/>
      <c r="M9824" s="169"/>
      <c r="N9824" s="148"/>
      <c r="O9824" s="106"/>
      <c r="P9824" s="43"/>
      <c r="Q9824" s="31"/>
      <c r="R9824" s="84"/>
      <c r="S9824" s="31"/>
      <c r="T9824" s="31"/>
      <c r="U9824" s="169"/>
      <c r="V9824" s="150"/>
      <c r="W9824" s="141" t="str" cm="1">
        <f t="array" ref="W9824">IF(SUM(LEN(B9824:V9824))=0,"",IF(OR(OR(ISBLANK(F9824),SUM(LEN(C9824),LEN(D9824))=0),AND(NOT(E9824="Unknown"),ISBLANK(J9824)),AND(NOT(O9824="Unknown"),ISBLANK(R9824))),"Missing Information", INDEX(Table15[Entire Service Line Classification], MATCH(SUMIFS(Table15[Unique ID],Table15[System-Owned Portion],E9824,Table15[If Material Anything Other than "Lead" in Column E,Was Material Ever Previously Lead?],G9824,Table15[Customer-Owned Portion],O9824),Table15[Unique ID],0),0)))</f>
        <v/>
      </c>
      <c r="X9824"/>
    </row>
    <row r="9825" spans="2:24" x14ac:dyDescent="0.25">
      <c r="B9825" s="146"/>
      <c r="C9825" s="31"/>
      <c r="D9825" s="31"/>
      <c r="E9825" s="44"/>
      <c r="F9825" s="43"/>
      <c r="G9825" s="84"/>
      <c r="H9825" s="31"/>
      <c r="I9825" s="31"/>
      <c r="J9825" s="84"/>
      <c r="K9825" s="31"/>
      <c r="L9825" s="31"/>
      <c r="M9825" s="169"/>
      <c r="N9825" s="148"/>
      <c r="O9825" s="106"/>
      <c r="P9825" s="43"/>
      <c r="Q9825" s="31"/>
      <c r="R9825" s="84"/>
      <c r="S9825" s="31"/>
      <c r="T9825" s="31"/>
      <c r="U9825" s="169"/>
      <c r="V9825" s="150"/>
      <c r="W9825" s="141" t="str" cm="1">
        <f t="array" ref="W9825">IF(SUM(LEN(B9825:V9825))=0,"",IF(OR(OR(ISBLANK(F9825),SUM(LEN(C9825),LEN(D9825))=0),AND(NOT(E9825="Unknown"),ISBLANK(J9825)),AND(NOT(O9825="Unknown"),ISBLANK(R9825))),"Missing Information", INDEX(Table15[Entire Service Line Classification], MATCH(SUMIFS(Table15[Unique ID],Table15[System-Owned Portion],E9825,Table15[If Material Anything Other than "Lead" in Column E,Was Material Ever Previously Lead?],G9825,Table15[Customer-Owned Portion],O9825),Table15[Unique ID],0),0)))</f>
        <v/>
      </c>
      <c r="X9825"/>
    </row>
    <row r="9826" spans="2:24" x14ac:dyDescent="0.25">
      <c r="B9826" s="146"/>
      <c r="C9826" s="31"/>
      <c r="D9826" s="31"/>
      <c r="E9826" s="44"/>
      <c r="F9826" s="43"/>
      <c r="G9826" s="84"/>
      <c r="H9826" s="31"/>
      <c r="I9826" s="31"/>
      <c r="J9826" s="84"/>
      <c r="K9826" s="31"/>
      <c r="L9826" s="31"/>
      <c r="M9826" s="169"/>
      <c r="N9826" s="148"/>
      <c r="O9826" s="106"/>
      <c r="P9826" s="43"/>
      <c r="Q9826" s="31"/>
      <c r="R9826" s="84"/>
      <c r="S9826" s="31"/>
      <c r="T9826" s="31"/>
      <c r="U9826" s="169"/>
      <c r="V9826" s="150"/>
      <c r="W9826" s="141" t="str" cm="1">
        <f t="array" ref="W9826">IF(SUM(LEN(B9826:V9826))=0,"",IF(OR(OR(ISBLANK(F9826),SUM(LEN(C9826),LEN(D9826))=0),AND(NOT(E9826="Unknown"),ISBLANK(J9826)),AND(NOT(O9826="Unknown"),ISBLANK(R9826))),"Missing Information", INDEX(Table15[Entire Service Line Classification], MATCH(SUMIFS(Table15[Unique ID],Table15[System-Owned Portion],E9826,Table15[If Material Anything Other than "Lead" in Column E,Was Material Ever Previously Lead?],G9826,Table15[Customer-Owned Portion],O9826),Table15[Unique ID],0),0)))</f>
        <v/>
      </c>
      <c r="X9826"/>
    </row>
    <row r="9827" spans="2:24" x14ac:dyDescent="0.25">
      <c r="B9827" s="146"/>
      <c r="C9827" s="31"/>
      <c r="D9827" s="31"/>
      <c r="E9827" s="44"/>
      <c r="F9827" s="43"/>
      <c r="G9827" s="84"/>
      <c r="H9827" s="31"/>
      <c r="I9827" s="31"/>
      <c r="J9827" s="84"/>
      <c r="K9827" s="31"/>
      <c r="L9827" s="31"/>
      <c r="M9827" s="169"/>
      <c r="N9827" s="148"/>
      <c r="O9827" s="106"/>
      <c r="P9827" s="43"/>
      <c r="Q9827" s="31"/>
      <c r="R9827" s="84"/>
      <c r="S9827" s="31"/>
      <c r="T9827" s="31"/>
      <c r="U9827" s="169"/>
      <c r="V9827" s="150"/>
      <c r="W9827" s="141" t="str" cm="1">
        <f t="array" ref="W9827">IF(SUM(LEN(B9827:V9827))=0,"",IF(OR(OR(ISBLANK(F9827),SUM(LEN(C9827),LEN(D9827))=0),AND(NOT(E9827="Unknown"),ISBLANK(J9827)),AND(NOT(O9827="Unknown"),ISBLANK(R9827))),"Missing Information", INDEX(Table15[Entire Service Line Classification], MATCH(SUMIFS(Table15[Unique ID],Table15[System-Owned Portion],E9827,Table15[If Material Anything Other than "Lead" in Column E,Was Material Ever Previously Lead?],G9827,Table15[Customer-Owned Portion],O9827),Table15[Unique ID],0),0)))</f>
        <v/>
      </c>
      <c r="X9827"/>
    </row>
    <row r="9828" spans="2:24" x14ac:dyDescent="0.25">
      <c r="B9828" s="146"/>
      <c r="C9828" s="31"/>
      <c r="D9828" s="31"/>
      <c r="E9828" s="44"/>
      <c r="F9828" s="43"/>
      <c r="G9828" s="84"/>
      <c r="H9828" s="31"/>
      <c r="I9828" s="31"/>
      <c r="J9828" s="84"/>
      <c r="K9828" s="31"/>
      <c r="L9828" s="31"/>
      <c r="M9828" s="169"/>
      <c r="N9828" s="148"/>
      <c r="O9828" s="106"/>
      <c r="P9828" s="43"/>
      <c r="Q9828" s="31"/>
      <c r="R9828" s="84"/>
      <c r="S9828" s="31"/>
      <c r="T9828" s="31"/>
      <c r="U9828" s="169"/>
      <c r="V9828" s="150"/>
      <c r="W9828" s="141" t="str" cm="1">
        <f t="array" ref="W9828">IF(SUM(LEN(B9828:V9828))=0,"",IF(OR(OR(ISBLANK(F9828),SUM(LEN(C9828),LEN(D9828))=0),AND(NOT(E9828="Unknown"),ISBLANK(J9828)),AND(NOT(O9828="Unknown"),ISBLANK(R9828))),"Missing Information", INDEX(Table15[Entire Service Line Classification], MATCH(SUMIFS(Table15[Unique ID],Table15[System-Owned Portion],E9828,Table15[If Material Anything Other than "Lead" in Column E,Was Material Ever Previously Lead?],G9828,Table15[Customer-Owned Portion],O9828),Table15[Unique ID],0),0)))</f>
        <v/>
      </c>
      <c r="X9828"/>
    </row>
    <row r="9829" spans="2:24" x14ac:dyDescent="0.25">
      <c r="B9829" s="146"/>
      <c r="C9829" s="31"/>
      <c r="D9829" s="31"/>
      <c r="E9829" s="44"/>
      <c r="F9829" s="43"/>
      <c r="G9829" s="84"/>
      <c r="H9829" s="31"/>
      <c r="I9829" s="31"/>
      <c r="J9829" s="84"/>
      <c r="K9829" s="31"/>
      <c r="L9829" s="31"/>
      <c r="M9829" s="169"/>
      <c r="N9829" s="148"/>
      <c r="O9829" s="106"/>
      <c r="P9829" s="43"/>
      <c r="Q9829" s="31"/>
      <c r="R9829" s="84"/>
      <c r="S9829" s="31"/>
      <c r="T9829" s="31"/>
      <c r="U9829" s="169"/>
      <c r="V9829" s="150"/>
      <c r="W9829" s="141" t="str" cm="1">
        <f t="array" ref="W9829">IF(SUM(LEN(B9829:V9829))=0,"",IF(OR(OR(ISBLANK(F9829),SUM(LEN(C9829),LEN(D9829))=0),AND(NOT(E9829="Unknown"),ISBLANK(J9829)),AND(NOT(O9829="Unknown"),ISBLANK(R9829))),"Missing Information", INDEX(Table15[Entire Service Line Classification], MATCH(SUMIFS(Table15[Unique ID],Table15[System-Owned Portion],E9829,Table15[If Material Anything Other than "Lead" in Column E,Was Material Ever Previously Lead?],G9829,Table15[Customer-Owned Portion],O9829),Table15[Unique ID],0),0)))</f>
        <v/>
      </c>
      <c r="X9829"/>
    </row>
    <row r="9830" spans="2:24" x14ac:dyDescent="0.25">
      <c r="B9830" s="146"/>
      <c r="C9830" s="31"/>
      <c r="D9830" s="31"/>
      <c r="E9830" s="44"/>
      <c r="F9830" s="43"/>
      <c r="G9830" s="84"/>
      <c r="H9830" s="31"/>
      <c r="I9830" s="31"/>
      <c r="J9830" s="84"/>
      <c r="K9830" s="31"/>
      <c r="L9830" s="31"/>
      <c r="M9830" s="169"/>
      <c r="N9830" s="148"/>
      <c r="O9830" s="106"/>
      <c r="P9830" s="43"/>
      <c r="Q9830" s="31"/>
      <c r="R9830" s="84"/>
      <c r="S9830" s="31"/>
      <c r="T9830" s="31"/>
      <c r="U9830" s="169"/>
      <c r="V9830" s="150"/>
      <c r="W9830" s="141" t="str" cm="1">
        <f t="array" ref="W9830">IF(SUM(LEN(B9830:V9830))=0,"",IF(OR(OR(ISBLANK(F9830),SUM(LEN(C9830),LEN(D9830))=0),AND(NOT(E9830="Unknown"),ISBLANK(J9830)),AND(NOT(O9830="Unknown"),ISBLANK(R9830))),"Missing Information", INDEX(Table15[Entire Service Line Classification], MATCH(SUMIFS(Table15[Unique ID],Table15[System-Owned Portion],E9830,Table15[If Material Anything Other than "Lead" in Column E,Was Material Ever Previously Lead?],G9830,Table15[Customer-Owned Portion],O9830),Table15[Unique ID],0),0)))</f>
        <v/>
      </c>
      <c r="X9830"/>
    </row>
    <row r="9831" spans="2:24" x14ac:dyDescent="0.25">
      <c r="B9831" s="146"/>
      <c r="C9831" s="31"/>
      <c r="D9831" s="31"/>
      <c r="E9831" s="44"/>
      <c r="F9831" s="43"/>
      <c r="G9831" s="84"/>
      <c r="H9831" s="31"/>
      <c r="I9831" s="31"/>
      <c r="J9831" s="84"/>
      <c r="K9831" s="31"/>
      <c r="L9831" s="31"/>
      <c r="M9831" s="169"/>
      <c r="N9831" s="148"/>
      <c r="O9831" s="106"/>
      <c r="P9831" s="43"/>
      <c r="Q9831" s="31"/>
      <c r="R9831" s="84"/>
      <c r="S9831" s="31"/>
      <c r="T9831" s="31"/>
      <c r="U9831" s="169"/>
      <c r="V9831" s="150"/>
      <c r="W9831" s="141" t="str" cm="1">
        <f t="array" ref="W9831">IF(SUM(LEN(B9831:V9831))=0,"",IF(OR(OR(ISBLANK(F9831),SUM(LEN(C9831),LEN(D9831))=0),AND(NOT(E9831="Unknown"),ISBLANK(J9831)),AND(NOT(O9831="Unknown"),ISBLANK(R9831))),"Missing Information", INDEX(Table15[Entire Service Line Classification], MATCH(SUMIFS(Table15[Unique ID],Table15[System-Owned Portion],E9831,Table15[If Material Anything Other than "Lead" in Column E,Was Material Ever Previously Lead?],G9831,Table15[Customer-Owned Portion],O9831),Table15[Unique ID],0),0)))</f>
        <v/>
      </c>
      <c r="X9831"/>
    </row>
    <row r="9832" spans="2:24" x14ac:dyDescent="0.25">
      <c r="B9832" s="146"/>
      <c r="C9832" s="31"/>
      <c r="D9832" s="31"/>
      <c r="E9832" s="44"/>
      <c r="F9832" s="43"/>
      <c r="G9832" s="84"/>
      <c r="H9832" s="31"/>
      <c r="I9832" s="31"/>
      <c r="J9832" s="84"/>
      <c r="K9832" s="31"/>
      <c r="L9832" s="31"/>
      <c r="M9832" s="169"/>
      <c r="N9832" s="148"/>
      <c r="O9832" s="106"/>
      <c r="P9832" s="43"/>
      <c r="Q9832" s="31"/>
      <c r="R9832" s="84"/>
      <c r="S9832" s="31"/>
      <c r="T9832" s="31"/>
      <c r="U9832" s="169"/>
      <c r="V9832" s="150"/>
      <c r="W9832" s="141" t="str" cm="1">
        <f t="array" ref="W9832">IF(SUM(LEN(B9832:V9832))=0,"",IF(OR(OR(ISBLANK(F9832),SUM(LEN(C9832),LEN(D9832))=0),AND(NOT(E9832="Unknown"),ISBLANK(J9832)),AND(NOT(O9832="Unknown"),ISBLANK(R9832))),"Missing Information", INDEX(Table15[Entire Service Line Classification], MATCH(SUMIFS(Table15[Unique ID],Table15[System-Owned Portion],E9832,Table15[If Material Anything Other than "Lead" in Column E,Was Material Ever Previously Lead?],G9832,Table15[Customer-Owned Portion],O9832),Table15[Unique ID],0),0)))</f>
        <v/>
      </c>
      <c r="X9832"/>
    </row>
    <row r="9833" spans="2:24" x14ac:dyDescent="0.25">
      <c r="B9833" s="146"/>
      <c r="C9833" s="31"/>
      <c r="D9833" s="31"/>
      <c r="E9833" s="44"/>
      <c r="F9833" s="43"/>
      <c r="G9833" s="84"/>
      <c r="H9833" s="31"/>
      <c r="I9833" s="31"/>
      <c r="J9833" s="84"/>
      <c r="K9833" s="31"/>
      <c r="L9833" s="31"/>
      <c r="M9833" s="169"/>
      <c r="N9833" s="148"/>
      <c r="O9833" s="106"/>
      <c r="P9833" s="43"/>
      <c r="Q9833" s="31"/>
      <c r="R9833" s="84"/>
      <c r="S9833" s="31"/>
      <c r="T9833" s="31"/>
      <c r="U9833" s="169"/>
      <c r="V9833" s="150"/>
      <c r="W9833" s="141" t="str" cm="1">
        <f t="array" ref="W9833">IF(SUM(LEN(B9833:V9833))=0,"",IF(OR(OR(ISBLANK(F9833),SUM(LEN(C9833),LEN(D9833))=0),AND(NOT(E9833="Unknown"),ISBLANK(J9833)),AND(NOT(O9833="Unknown"),ISBLANK(R9833))),"Missing Information", INDEX(Table15[Entire Service Line Classification], MATCH(SUMIFS(Table15[Unique ID],Table15[System-Owned Portion],E9833,Table15[If Material Anything Other than "Lead" in Column E,Was Material Ever Previously Lead?],G9833,Table15[Customer-Owned Portion],O9833),Table15[Unique ID],0),0)))</f>
        <v/>
      </c>
      <c r="X9833"/>
    </row>
    <row r="9834" spans="2:24" x14ac:dyDescent="0.25">
      <c r="B9834" s="146"/>
      <c r="C9834" s="31"/>
      <c r="D9834" s="31"/>
      <c r="E9834" s="44"/>
      <c r="F9834" s="43"/>
      <c r="G9834" s="84"/>
      <c r="H9834" s="31"/>
      <c r="I9834" s="31"/>
      <c r="J9834" s="84"/>
      <c r="K9834" s="31"/>
      <c r="L9834" s="31"/>
      <c r="M9834" s="169"/>
      <c r="N9834" s="148"/>
      <c r="O9834" s="106"/>
      <c r="P9834" s="43"/>
      <c r="Q9834" s="31"/>
      <c r="R9834" s="84"/>
      <c r="S9834" s="31"/>
      <c r="T9834" s="31"/>
      <c r="U9834" s="169"/>
      <c r="V9834" s="150"/>
      <c r="W9834" s="141" t="str" cm="1">
        <f t="array" ref="W9834">IF(SUM(LEN(B9834:V9834))=0,"",IF(OR(OR(ISBLANK(F9834),SUM(LEN(C9834),LEN(D9834))=0),AND(NOT(E9834="Unknown"),ISBLANK(J9834)),AND(NOT(O9834="Unknown"),ISBLANK(R9834))),"Missing Information", INDEX(Table15[Entire Service Line Classification], MATCH(SUMIFS(Table15[Unique ID],Table15[System-Owned Portion],E9834,Table15[If Material Anything Other than "Lead" in Column E,Was Material Ever Previously Lead?],G9834,Table15[Customer-Owned Portion],O9834),Table15[Unique ID],0),0)))</f>
        <v/>
      </c>
      <c r="X9834"/>
    </row>
    <row r="9835" spans="2:24" x14ac:dyDescent="0.25">
      <c r="B9835" s="146"/>
      <c r="C9835" s="31"/>
      <c r="D9835" s="31"/>
      <c r="E9835" s="44"/>
      <c r="F9835" s="43"/>
      <c r="G9835" s="84"/>
      <c r="H9835" s="31"/>
      <c r="I9835" s="31"/>
      <c r="J9835" s="84"/>
      <c r="K9835" s="31"/>
      <c r="L9835" s="31"/>
      <c r="M9835" s="169"/>
      <c r="N9835" s="148"/>
      <c r="O9835" s="106"/>
      <c r="P9835" s="43"/>
      <c r="Q9835" s="31"/>
      <c r="R9835" s="84"/>
      <c r="S9835" s="31"/>
      <c r="T9835" s="31"/>
      <c r="U9835" s="169"/>
      <c r="V9835" s="150"/>
      <c r="W9835" s="141" t="str" cm="1">
        <f t="array" ref="W9835">IF(SUM(LEN(B9835:V9835))=0,"",IF(OR(OR(ISBLANK(F9835),SUM(LEN(C9835),LEN(D9835))=0),AND(NOT(E9835="Unknown"),ISBLANK(J9835)),AND(NOT(O9835="Unknown"),ISBLANK(R9835))),"Missing Information", INDEX(Table15[Entire Service Line Classification], MATCH(SUMIFS(Table15[Unique ID],Table15[System-Owned Portion],E9835,Table15[If Material Anything Other than "Lead" in Column E,Was Material Ever Previously Lead?],G9835,Table15[Customer-Owned Portion],O9835),Table15[Unique ID],0),0)))</f>
        <v/>
      </c>
      <c r="X9835"/>
    </row>
    <row r="9836" spans="2:24" x14ac:dyDescent="0.25">
      <c r="B9836" s="146"/>
      <c r="C9836" s="31"/>
      <c r="D9836" s="31"/>
      <c r="E9836" s="44"/>
      <c r="F9836" s="43"/>
      <c r="G9836" s="84"/>
      <c r="H9836" s="31"/>
      <c r="I9836" s="31"/>
      <c r="J9836" s="84"/>
      <c r="K9836" s="31"/>
      <c r="L9836" s="31"/>
      <c r="M9836" s="169"/>
      <c r="N9836" s="148"/>
      <c r="O9836" s="106"/>
      <c r="P9836" s="43"/>
      <c r="Q9836" s="31"/>
      <c r="R9836" s="84"/>
      <c r="S9836" s="31"/>
      <c r="T9836" s="31"/>
      <c r="U9836" s="169"/>
      <c r="V9836" s="150"/>
      <c r="W9836" s="141" t="str" cm="1">
        <f t="array" ref="W9836">IF(SUM(LEN(B9836:V9836))=0,"",IF(OR(OR(ISBLANK(F9836),SUM(LEN(C9836),LEN(D9836))=0),AND(NOT(E9836="Unknown"),ISBLANK(J9836)),AND(NOT(O9836="Unknown"),ISBLANK(R9836))),"Missing Information", INDEX(Table15[Entire Service Line Classification], MATCH(SUMIFS(Table15[Unique ID],Table15[System-Owned Portion],E9836,Table15[If Material Anything Other than "Lead" in Column E,Was Material Ever Previously Lead?],G9836,Table15[Customer-Owned Portion],O9836),Table15[Unique ID],0),0)))</f>
        <v/>
      </c>
      <c r="X9836"/>
    </row>
    <row r="9837" spans="2:24" x14ac:dyDescent="0.25">
      <c r="B9837" s="146"/>
      <c r="C9837" s="31"/>
      <c r="D9837" s="31"/>
      <c r="E9837" s="44"/>
      <c r="F9837" s="43"/>
      <c r="G9837" s="84"/>
      <c r="H9837" s="31"/>
      <c r="I9837" s="31"/>
      <c r="J9837" s="84"/>
      <c r="K9837" s="31"/>
      <c r="L9837" s="31"/>
      <c r="M9837" s="169"/>
      <c r="N9837" s="148"/>
      <c r="O9837" s="106"/>
      <c r="P9837" s="43"/>
      <c r="Q9837" s="31"/>
      <c r="R9837" s="84"/>
      <c r="S9837" s="31"/>
      <c r="T9837" s="31"/>
      <c r="U9837" s="169"/>
      <c r="V9837" s="150"/>
      <c r="W9837" s="141" t="str" cm="1">
        <f t="array" ref="W9837">IF(SUM(LEN(B9837:V9837))=0,"",IF(OR(OR(ISBLANK(F9837),SUM(LEN(C9837),LEN(D9837))=0),AND(NOT(E9837="Unknown"),ISBLANK(J9837)),AND(NOT(O9837="Unknown"),ISBLANK(R9837))),"Missing Information", INDEX(Table15[Entire Service Line Classification], MATCH(SUMIFS(Table15[Unique ID],Table15[System-Owned Portion],E9837,Table15[If Material Anything Other than "Lead" in Column E,Was Material Ever Previously Lead?],G9837,Table15[Customer-Owned Portion],O9837),Table15[Unique ID],0),0)))</f>
        <v/>
      </c>
      <c r="X9837"/>
    </row>
    <row r="9838" spans="2:24" x14ac:dyDescent="0.25">
      <c r="B9838" s="146"/>
      <c r="C9838" s="31"/>
      <c r="D9838" s="31"/>
      <c r="E9838" s="44"/>
      <c r="F9838" s="43"/>
      <c r="G9838" s="84"/>
      <c r="H9838" s="31"/>
      <c r="I9838" s="31"/>
      <c r="J9838" s="84"/>
      <c r="K9838" s="31"/>
      <c r="L9838" s="31"/>
      <c r="M9838" s="169"/>
      <c r="N9838" s="148"/>
      <c r="O9838" s="106"/>
      <c r="P9838" s="43"/>
      <c r="Q9838" s="31"/>
      <c r="R9838" s="84"/>
      <c r="S9838" s="31"/>
      <c r="T9838" s="31"/>
      <c r="U9838" s="169"/>
      <c r="V9838" s="150"/>
      <c r="W9838" s="141" t="str" cm="1">
        <f t="array" ref="W9838">IF(SUM(LEN(B9838:V9838))=0,"",IF(OR(OR(ISBLANK(F9838),SUM(LEN(C9838),LEN(D9838))=0),AND(NOT(E9838="Unknown"),ISBLANK(J9838)),AND(NOT(O9838="Unknown"),ISBLANK(R9838))),"Missing Information", INDEX(Table15[Entire Service Line Classification], MATCH(SUMIFS(Table15[Unique ID],Table15[System-Owned Portion],E9838,Table15[If Material Anything Other than "Lead" in Column E,Was Material Ever Previously Lead?],G9838,Table15[Customer-Owned Portion],O9838),Table15[Unique ID],0),0)))</f>
        <v/>
      </c>
      <c r="X9838"/>
    </row>
    <row r="9839" spans="2:24" x14ac:dyDescent="0.25">
      <c r="B9839" s="146"/>
      <c r="C9839" s="31"/>
      <c r="D9839" s="31"/>
      <c r="E9839" s="44"/>
      <c r="F9839" s="43"/>
      <c r="G9839" s="84"/>
      <c r="H9839" s="31"/>
      <c r="I9839" s="31"/>
      <c r="J9839" s="84"/>
      <c r="K9839" s="31"/>
      <c r="L9839" s="31"/>
      <c r="M9839" s="169"/>
      <c r="N9839" s="148"/>
      <c r="O9839" s="106"/>
      <c r="P9839" s="43"/>
      <c r="Q9839" s="31"/>
      <c r="R9839" s="84"/>
      <c r="S9839" s="31"/>
      <c r="T9839" s="31"/>
      <c r="U9839" s="169"/>
      <c r="V9839" s="150"/>
      <c r="W9839" s="141" t="str" cm="1">
        <f t="array" ref="W9839">IF(SUM(LEN(B9839:V9839))=0,"",IF(OR(OR(ISBLANK(F9839),SUM(LEN(C9839),LEN(D9839))=0),AND(NOT(E9839="Unknown"),ISBLANK(J9839)),AND(NOT(O9839="Unknown"),ISBLANK(R9839))),"Missing Information", INDEX(Table15[Entire Service Line Classification], MATCH(SUMIFS(Table15[Unique ID],Table15[System-Owned Portion],E9839,Table15[If Material Anything Other than "Lead" in Column E,Was Material Ever Previously Lead?],G9839,Table15[Customer-Owned Portion],O9839),Table15[Unique ID],0),0)))</f>
        <v/>
      </c>
      <c r="X9839"/>
    </row>
    <row r="9840" spans="2:24" x14ac:dyDescent="0.25">
      <c r="B9840" s="146"/>
      <c r="C9840" s="31"/>
      <c r="D9840" s="31"/>
      <c r="E9840" s="44"/>
      <c r="F9840" s="43"/>
      <c r="G9840" s="84"/>
      <c r="H9840" s="31"/>
      <c r="I9840" s="31"/>
      <c r="J9840" s="84"/>
      <c r="K9840" s="31"/>
      <c r="L9840" s="31"/>
      <c r="M9840" s="169"/>
      <c r="N9840" s="148"/>
      <c r="O9840" s="106"/>
      <c r="P9840" s="43"/>
      <c r="Q9840" s="31"/>
      <c r="R9840" s="84"/>
      <c r="S9840" s="31"/>
      <c r="T9840" s="31"/>
      <c r="U9840" s="169"/>
      <c r="V9840" s="150"/>
      <c r="W9840" s="141" t="str" cm="1">
        <f t="array" ref="W9840">IF(SUM(LEN(B9840:V9840))=0,"",IF(OR(OR(ISBLANK(F9840),SUM(LEN(C9840),LEN(D9840))=0),AND(NOT(E9840="Unknown"),ISBLANK(J9840)),AND(NOT(O9840="Unknown"),ISBLANK(R9840))),"Missing Information", INDEX(Table15[Entire Service Line Classification], MATCH(SUMIFS(Table15[Unique ID],Table15[System-Owned Portion],E9840,Table15[If Material Anything Other than "Lead" in Column E,Was Material Ever Previously Lead?],G9840,Table15[Customer-Owned Portion],O9840),Table15[Unique ID],0),0)))</f>
        <v/>
      </c>
      <c r="X9840"/>
    </row>
    <row r="9841" spans="2:24" x14ac:dyDescent="0.25">
      <c r="B9841" s="146"/>
      <c r="C9841" s="31"/>
      <c r="D9841" s="31"/>
      <c r="E9841" s="44"/>
      <c r="F9841" s="43"/>
      <c r="G9841" s="84"/>
      <c r="H9841" s="31"/>
      <c r="I9841" s="31"/>
      <c r="J9841" s="84"/>
      <c r="K9841" s="31"/>
      <c r="L9841" s="31"/>
      <c r="M9841" s="169"/>
      <c r="N9841" s="148"/>
      <c r="O9841" s="106"/>
      <c r="P9841" s="43"/>
      <c r="Q9841" s="31"/>
      <c r="R9841" s="84"/>
      <c r="S9841" s="31"/>
      <c r="T9841" s="31"/>
      <c r="U9841" s="169"/>
      <c r="V9841" s="150"/>
      <c r="W9841" s="141" t="str" cm="1">
        <f t="array" ref="W9841">IF(SUM(LEN(B9841:V9841))=0,"",IF(OR(OR(ISBLANK(F9841),SUM(LEN(C9841),LEN(D9841))=0),AND(NOT(E9841="Unknown"),ISBLANK(J9841)),AND(NOT(O9841="Unknown"),ISBLANK(R9841))),"Missing Information", INDEX(Table15[Entire Service Line Classification], MATCH(SUMIFS(Table15[Unique ID],Table15[System-Owned Portion],E9841,Table15[If Material Anything Other than "Lead" in Column E,Was Material Ever Previously Lead?],G9841,Table15[Customer-Owned Portion],O9841),Table15[Unique ID],0),0)))</f>
        <v/>
      </c>
      <c r="X9841"/>
    </row>
    <row r="9842" spans="2:24" x14ac:dyDescent="0.25">
      <c r="B9842" s="146"/>
      <c r="C9842" s="31"/>
      <c r="D9842" s="31"/>
      <c r="E9842" s="44"/>
      <c r="F9842" s="43"/>
      <c r="G9842" s="84"/>
      <c r="H9842" s="31"/>
      <c r="I9842" s="31"/>
      <c r="J9842" s="84"/>
      <c r="K9842" s="31"/>
      <c r="L9842" s="31"/>
      <c r="M9842" s="169"/>
      <c r="N9842" s="148"/>
      <c r="O9842" s="106"/>
      <c r="P9842" s="43"/>
      <c r="Q9842" s="31"/>
      <c r="R9842" s="84"/>
      <c r="S9842" s="31"/>
      <c r="T9842" s="31"/>
      <c r="U9842" s="169"/>
      <c r="V9842" s="150"/>
      <c r="W9842" s="141" t="str" cm="1">
        <f t="array" ref="W9842">IF(SUM(LEN(B9842:V9842))=0,"",IF(OR(OR(ISBLANK(F9842),SUM(LEN(C9842),LEN(D9842))=0),AND(NOT(E9842="Unknown"),ISBLANK(J9842)),AND(NOT(O9842="Unknown"),ISBLANK(R9842))),"Missing Information", INDEX(Table15[Entire Service Line Classification], MATCH(SUMIFS(Table15[Unique ID],Table15[System-Owned Portion],E9842,Table15[If Material Anything Other than "Lead" in Column E,Was Material Ever Previously Lead?],G9842,Table15[Customer-Owned Portion],O9842),Table15[Unique ID],0),0)))</f>
        <v/>
      </c>
      <c r="X9842"/>
    </row>
    <row r="9843" spans="2:24" x14ac:dyDescent="0.25">
      <c r="B9843" s="146"/>
      <c r="C9843" s="31"/>
      <c r="D9843" s="31"/>
      <c r="E9843" s="44"/>
      <c r="F9843" s="43"/>
      <c r="G9843" s="84"/>
      <c r="H9843" s="31"/>
      <c r="I9843" s="31"/>
      <c r="J9843" s="84"/>
      <c r="K9843" s="31"/>
      <c r="L9843" s="31"/>
      <c r="M9843" s="169"/>
      <c r="N9843" s="148"/>
      <c r="O9843" s="106"/>
      <c r="P9843" s="43"/>
      <c r="Q9843" s="31"/>
      <c r="R9843" s="84"/>
      <c r="S9843" s="31"/>
      <c r="T9843" s="31"/>
      <c r="U9843" s="169"/>
      <c r="V9843" s="150"/>
      <c r="W9843" s="141" t="str" cm="1">
        <f t="array" ref="W9843">IF(SUM(LEN(B9843:V9843))=0,"",IF(OR(OR(ISBLANK(F9843),SUM(LEN(C9843),LEN(D9843))=0),AND(NOT(E9843="Unknown"),ISBLANK(J9843)),AND(NOT(O9843="Unknown"),ISBLANK(R9843))),"Missing Information", INDEX(Table15[Entire Service Line Classification], MATCH(SUMIFS(Table15[Unique ID],Table15[System-Owned Portion],E9843,Table15[If Material Anything Other than "Lead" in Column E,Was Material Ever Previously Lead?],G9843,Table15[Customer-Owned Portion],O9843),Table15[Unique ID],0),0)))</f>
        <v/>
      </c>
      <c r="X9843"/>
    </row>
    <row r="9844" spans="2:24" x14ac:dyDescent="0.25">
      <c r="B9844" s="146"/>
      <c r="C9844" s="31"/>
      <c r="D9844" s="31"/>
      <c r="E9844" s="44"/>
      <c r="F9844" s="43"/>
      <c r="G9844" s="84"/>
      <c r="H9844" s="31"/>
      <c r="I9844" s="31"/>
      <c r="J9844" s="84"/>
      <c r="K9844" s="31"/>
      <c r="L9844" s="31"/>
      <c r="M9844" s="169"/>
      <c r="N9844" s="148"/>
      <c r="O9844" s="106"/>
      <c r="P9844" s="43"/>
      <c r="Q9844" s="31"/>
      <c r="R9844" s="84"/>
      <c r="S9844" s="31"/>
      <c r="T9844" s="31"/>
      <c r="U9844" s="169"/>
      <c r="V9844" s="150"/>
      <c r="W9844" s="141" t="str" cm="1">
        <f t="array" ref="W9844">IF(SUM(LEN(B9844:V9844))=0,"",IF(OR(OR(ISBLANK(F9844),SUM(LEN(C9844),LEN(D9844))=0),AND(NOT(E9844="Unknown"),ISBLANK(J9844)),AND(NOT(O9844="Unknown"),ISBLANK(R9844))),"Missing Information", INDEX(Table15[Entire Service Line Classification], MATCH(SUMIFS(Table15[Unique ID],Table15[System-Owned Portion],E9844,Table15[If Material Anything Other than "Lead" in Column E,Was Material Ever Previously Lead?],G9844,Table15[Customer-Owned Portion],O9844),Table15[Unique ID],0),0)))</f>
        <v/>
      </c>
      <c r="X9844"/>
    </row>
    <row r="9845" spans="2:24" x14ac:dyDescent="0.25">
      <c r="B9845" s="146"/>
      <c r="C9845" s="31"/>
      <c r="D9845" s="31"/>
      <c r="E9845" s="44"/>
      <c r="F9845" s="43"/>
      <c r="G9845" s="84"/>
      <c r="H9845" s="31"/>
      <c r="I9845" s="31"/>
      <c r="J9845" s="84"/>
      <c r="K9845" s="31"/>
      <c r="L9845" s="31"/>
      <c r="M9845" s="169"/>
      <c r="N9845" s="148"/>
      <c r="O9845" s="106"/>
      <c r="P9845" s="43"/>
      <c r="Q9845" s="31"/>
      <c r="R9845" s="84"/>
      <c r="S9845" s="31"/>
      <c r="T9845" s="31"/>
      <c r="U9845" s="169"/>
      <c r="V9845" s="150"/>
      <c r="W9845" s="141" t="str" cm="1">
        <f t="array" ref="W9845">IF(SUM(LEN(B9845:V9845))=0,"",IF(OR(OR(ISBLANK(F9845),SUM(LEN(C9845),LEN(D9845))=0),AND(NOT(E9845="Unknown"),ISBLANK(J9845)),AND(NOT(O9845="Unknown"),ISBLANK(R9845))),"Missing Information", INDEX(Table15[Entire Service Line Classification], MATCH(SUMIFS(Table15[Unique ID],Table15[System-Owned Portion],E9845,Table15[If Material Anything Other than "Lead" in Column E,Was Material Ever Previously Lead?],G9845,Table15[Customer-Owned Portion],O9845),Table15[Unique ID],0),0)))</f>
        <v/>
      </c>
      <c r="X9845"/>
    </row>
    <row r="9846" spans="2:24" x14ac:dyDescent="0.25">
      <c r="B9846" s="146"/>
      <c r="C9846" s="31"/>
      <c r="D9846" s="31"/>
      <c r="E9846" s="44"/>
      <c r="F9846" s="43"/>
      <c r="G9846" s="84"/>
      <c r="H9846" s="31"/>
      <c r="I9846" s="31"/>
      <c r="J9846" s="84"/>
      <c r="K9846" s="31"/>
      <c r="L9846" s="31"/>
      <c r="M9846" s="169"/>
      <c r="N9846" s="148"/>
      <c r="O9846" s="106"/>
      <c r="P9846" s="43"/>
      <c r="Q9846" s="31"/>
      <c r="R9846" s="84"/>
      <c r="S9846" s="31"/>
      <c r="T9846" s="31"/>
      <c r="U9846" s="169"/>
      <c r="V9846" s="150"/>
      <c r="W9846" s="141" t="str" cm="1">
        <f t="array" ref="W9846">IF(SUM(LEN(B9846:V9846))=0,"",IF(OR(OR(ISBLANK(F9846),SUM(LEN(C9846),LEN(D9846))=0),AND(NOT(E9846="Unknown"),ISBLANK(J9846)),AND(NOT(O9846="Unknown"),ISBLANK(R9846))),"Missing Information", INDEX(Table15[Entire Service Line Classification], MATCH(SUMIFS(Table15[Unique ID],Table15[System-Owned Portion],E9846,Table15[If Material Anything Other than "Lead" in Column E,Was Material Ever Previously Lead?],G9846,Table15[Customer-Owned Portion],O9846),Table15[Unique ID],0),0)))</f>
        <v/>
      </c>
      <c r="X9846"/>
    </row>
    <row r="9847" spans="2:24" x14ac:dyDescent="0.25">
      <c r="B9847" s="146"/>
      <c r="C9847" s="31"/>
      <c r="D9847" s="31"/>
      <c r="E9847" s="44"/>
      <c r="F9847" s="43"/>
      <c r="G9847" s="84"/>
      <c r="H9847" s="31"/>
      <c r="I9847" s="31"/>
      <c r="J9847" s="84"/>
      <c r="K9847" s="31"/>
      <c r="L9847" s="31"/>
      <c r="M9847" s="169"/>
      <c r="N9847" s="148"/>
      <c r="O9847" s="106"/>
      <c r="P9847" s="43"/>
      <c r="Q9847" s="31"/>
      <c r="R9847" s="84"/>
      <c r="S9847" s="31"/>
      <c r="T9847" s="31"/>
      <c r="U9847" s="169"/>
      <c r="V9847" s="150"/>
      <c r="W9847" s="141" t="str" cm="1">
        <f t="array" ref="W9847">IF(SUM(LEN(B9847:V9847))=0,"",IF(OR(OR(ISBLANK(F9847),SUM(LEN(C9847),LEN(D9847))=0),AND(NOT(E9847="Unknown"),ISBLANK(J9847)),AND(NOT(O9847="Unknown"),ISBLANK(R9847))),"Missing Information", INDEX(Table15[Entire Service Line Classification], MATCH(SUMIFS(Table15[Unique ID],Table15[System-Owned Portion],E9847,Table15[If Material Anything Other than "Lead" in Column E,Was Material Ever Previously Lead?],G9847,Table15[Customer-Owned Portion],O9847),Table15[Unique ID],0),0)))</f>
        <v/>
      </c>
      <c r="X9847"/>
    </row>
    <row r="9848" spans="2:24" x14ac:dyDescent="0.25">
      <c r="B9848" s="146"/>
      <c r="C9848" s="31"/>
      <c r="D9848" s="31"/>
      <c r="E9848" s="44"/>
      <c r="F9848" s="43"/>
      <c r="G9848" s="84"/>
      <c r="H9848" s="31"/>
      <c r="I9848" s="31"/>
      <c r="J9848" s="84"/>
      <c r="K9848" s="31"/>
      <c r="L9848" s="31"/>
      <c r="M9848" s="169"/>
      <c r="N9848" s="148"/>
      <c r="O9848" s="106"/>
      <c r="P9848" s="43"/>
      <c r="Q9848" s="31"/>
      <c r="R9848" s="84"/>
      <c r="S9848" s="31"/>
      <c r="T9848" s="31"/>
      <c r="U9848" s="169"/>
      <c r="V9848" s="150"/>
      <c r="W9848" s="141" t="str" cm="1">
        <f t="array" ref="W9848">IF(SUM(LEN(B9848:V9848))=0,"",IF(OR(OR(ISBLANK(F9848),SUM(LEN(C9848),LEN(D9848))=0),AND(NOT(E9848="Unknown"),ISBLANK(J9848)),AND(NOT(O9848="Unknown"),ISBLANK(R9848))),"Missing Information", INDEX(Table15[Entire Service Line Classification], MATCH(SUMIFS(Table15[Unique ID],Table15[System-Owned Portion],E9848,Table15[If Material Anything Other than "Lead" in Column E,Was Material Ever Previously Lead?],G9848,Table15[Customer-Owned Portion],O9848),Table15[Unique ID],0),0)))</f>
        <v/>
      </c>
      <c r="X9848"/>
    </row>
    <row r="9849" spans="2:24" x14ac:dyDescent="0.25">
      <c r="B9849" s="146"/>
      <c r="C9849" s="31"/>
      <c r="D9849" s="31"/>
      <c r="E9849" s="44"/>
      <c r="F9849" s="43"/>
      <c r="G9849" s="84"/>
      <c r="H9849" s="31"/>
      <c r="I9849" s="31"/>
      <c r="J9849" s="84"/>
      <c r="K9849" s="31"/>
      <c r="L9849" s="31"/>
      <c r="M9849" s="169"/>
      <c r="N9849" s="148"/>
      <c r="O9849" s="106"/>
      <c r="P9849" s="43"/>
      <c r="Q9849" s="31"/>
      <c r="R9849" s="84"/>
      <c r="S9849" s="31"/>
      <c r="T9849" s="31"/>
      <c r="U9849" s="169"/>
      <c r="V9849" s="150"/>
      <c r="W9849" s="141" t="str" cm="1">
        <f t="array" ref="W9849">IF(SUM(LEN(B9849:V9849))=0,"",IF(OR(OR(ISBLANK(F9849),SUM(LEN(C9849),LEN(D9849))=0),AND(NOT(E9849="Unknown"),ISBLANK(J9849)),AND(NOT(O9849="Unknown"),ISBLANK(R9849))),"Missing Information", INDEX(Table15[Entire Service Line Classification], MATCH(SUMIFS(Table15[Unique ID],Table15[System-Owned Portion],E9849,Table15[If Material Anything Other than "Lead" in Column E,Was Material Ever Previously Lead?],G9849,Table15[Customer-Owned Portion],O9849),Table15[Unique ID],0),0)))</f>
        <v/>
      </c>
      <c r="X9849"/>
    </row>
    <row r="9850" spans="2:24" x14ac:dyDescent="0.25">
      <c r="B9850" s="146"/>
      <c r="C9850" s="31"/>
      <c r="D9850" s="31"/>
      <c r="E9850" s="44"/>
      <c r="F9850" s="43"/>
      <c r="G9850" s="84"/>
      <c r="H9850" s="31"/>
      <c r="I9850" s="31"/>
      <c r="J9850" s="84"/>
      <c r="K9850" s="31"/>
      <c r="L9850" s="31"/>
      <c r="M9850" s="169"/>
      <c r="N9850" s="148"/>
      <c r="O9850" s="106"/>
      <c r="P9850" s="43"/>
      <c r="Q9850" s="31"/>
      <c r="R9850" s="84"/>
      <c r="S9850" s="31"/>
      <c r="T9850" s="31"/>
      <c r="U9850" s="169"/>
      <c r="V9850" s="150"/>
      <c r="W9850" s="141" t="str" cm="1">
        <f t="array" ref="W9850">IF(SUM(LEN(B9850:V9850))=0,"",IF(OR(OR(ISBLANK(F9850),SUM(LEN(C9850),LEN(D9850))=0),AND(NOT(E9850="Unknown"),ISBLANK(J9850)),AND(NOT(O9850="Unknown"),ISBLANK(R9850))),"Missing Information", INDEX(Table15[Entire Service Line Classification], MATCH(SUMIFS(Table15[Unique ID],Table15[System-Owned Portion],E9850,Table15[If Material Anything Other than "Lead" in Column E,Was Material Ever Previously Lead?],G9850,Table15[Customer-Owned Portion],O9850),Table15[Unique ID],0),0)))</f>
        <v/>
      </c>
      <c r="X9850"/>
    </row>
    <row r="9851" spans="2:24" x14ac:dyDescent="0.25">
      <c r="B9851" s="146"/>
      <c r="C9851" s="31"/>
      <c r="D9851" s="31"/>
      <c r="E9851" s="44"/>
      <c r="F9851" s="43"/>
      <c r="G9851" s="84"/>
      <c r="H9851" s="31"/>
      <c r="I9851" s="31"/>
      <c r="J9851" s="84"/>
      <c r="K9851" s="31"/>
      <c r="L9851" s="31"/>
      <c r="M9851" s="169"/>
      <c r="N9851" s="148"/>
      <c r="O9851" s="106"/>
      <c r="P9851" s="43"/>
      <c r="Q9851" s="31"/>
      <c r="R9851" s="84"/>
      <c r="S9851" s="31"/>
      <c r="T9851" s="31"/>
      <c r="U9851" s="169"/>
      <c r="V9851" s="150"/>
      <c r="W9851" s="141" t="str" cm="1">
        <f t="array" ref="W9851">IF(SUM(LEN(B9851:V9851))=0,"",IF(OR(OR(ISBLANK(F9851),SUM(LEN(C9851),LEN(D9851))=0),AND(NOT(E9851="Unknown"),ISBLANK(J9851)),AND(NOT(O9851="Unknown"),ISBLANK(R9851))),"Missing Information", INDEX(Table15[Entire Service Line Classification], MATCH(SUMIFS(Table15[Unique ID],Table15[System-Owned Portion],E9851,Table15[If Material Anything Other than "Lead" in Column E,Was Material Ever Previously Lead?],G9851,Table15[Customer-Owned Portion],O9851),Table15[Unique ID],0),0)))</f>
        <v/>
      </c>
      <c r="X9851"/>
    </row>
    <row r="9852" spans="2:24" x14ac:dyDescent="0.25">
      <c r="B9852" s="146"/>
      <c r="C9852" s="31"/>
      <c r="D9852" s="31"/>
      <c r="E9852" s="44"/>
      <c r="F9852" s="43"/>
      <c r="G9852" s="84"/>
      <c r="H9852" s="31"/>
      <c r="I9852" s="31"/>
      <c r="J9852" s="84"/>
      <c r="K9852" s="31"/>
      <c r="L9852" s="31"/>
      <c r="M9852" s="169"/>
      <c r="N9852" s="148"/>
      <c r="O9852" s="106"/>
      <c r="P9852" s="43"/>
      <c r="Q9852" s="31"/>
      <c r="R9852" s="84"/>
      <c r="S9852" s="31"/>
      <c r="T9852" s="31"/>
      <c r="U9852" s="169"/>
      <c r="V9852" s="150"/>
      <c r="W9852" s="141" t="str" cm="1">
        <f t="array" ref="W9852">IF(SUM(LEN(B9852:V9852))=0,"",IF(OR(OR(ISBLANK(F9852),SUM(LEN(C9852),LEN(D9852))=0),AND(NOT(E9852="Unknown"),ISBLANK(J9852)),AND(NOT(O9852="Unknown"),ISBLANK(R9852))),"Missing Information", INDEX(Table15[Entire Service Line Classification], MATCH(SUMIFS(Table15[Unique ID],Table15[System-Owned Portion],E9852,Table15[If Material Anything Other than "Lead" in Column E,Was Material Ever Previously Lead?],G9852,Table15[Customer-Owned Portion],O9852),Table15[Unique ID],0),0)))</f>
        <v/>
      </c>
      <c r="X9852"/>
    </row>
    <row r="9853" spans="2:24" x14ac:dyDescent="0.25">
      <c r="B9853" s="146"/>
      <c r="C9853" s="31"/>
      <c r="D9853" s="31"/>
      <c r="E9853" s="44"/>
      <c r="F9853" s="43"/>
      <c r="G9853" s="84"/>
      <c r="H9853" s="31"/>
      <c r="I9853" s="31"/>
      <c r="J9853" s="84"/>
      <c r="K9853" s="31"/>
      <c r="L9853" s="31"/>
      <c r="M9853" s="169"/>
      <c r="N9853" s="148"/>
      <c r="O9853" s="106"/>
      <c r="P9853" s="43"/>
      <c r="Q9853" s="31"/>
      <c r="R9853" s="84"/>
      <c r="S9853" s="31"/>
      <c r="T9853" s="31"/>
      <c r="U9853" s="169"/>
      <c r="V9853" s="150"/>
      <c r="W9853" s="141" t="str" cm="1">
        <f t="array" ref="W9853">IF(SUM(LEN(B9853:V9853))=0,"",IF(OR(OR(ISBLANK(F9853),SUM(LEN(C9853),LEN(D9853))=0),AND(NOT(E9853="Unknown"),ISBLANK(J9853)),AND(NOT(O9853="Unknown"),ISBLANK(R9853))),"Missing Information", INDEX(Table15[Entire Service Line Classification], MATCH(SUMIFS(Table15[Unique ID],Table15[System-Owned Portion],E9853,Table15[If Material Anything Other than "Lead" in Column E,Was Material Ever Previously Lead?],G9853,Table15[Customer-Owned Portion],O9853),Table15[Unique ID],0),0)))</f>
        <v/>
      </c>
      <c r="X9853"/>
    </row>
    <row r="9854" spans="2:24" x14ac:dyDescent="0.25">
      <c r="B9854" s="146"/>
      <c r="C9854" s="31"/>
      <c r="D9854" s="31"/>
      <c r="E9854" s="44"/>
      <c r="F9854" s="43"/>
      <c r="G9854" s="84"/>
      <c r="H9854" s="31"/>
      <c r="I9854" s="31"/>
      <c r="J9854" s="84"/>
      <c r="K9854" s="31"/>
      <c r="L9854" s="31"/>
      <c r="M9854" s="169"/>
      <c r="N9854" s="148"/>
      <c r="O9854" s="106"/>
      <c r="P9854" s="43"/>
      <c r="Q9854" s="31"/>
      <c r="R9854" s="84"/>
      <c r="S9854" s="31"/>
      <c r="T9854" s="31"/>
      <c r="U9854" s="169"/>
      <c r="V9854" s="150"/>
      <c r="W9854" s="141" t="str" cm="1">
        <f t="array" ref="W9854">IF(SUM(LEN(B9854:V9854))=0,"",IF(OR(OR(ISBLANK(F9854),SUM(LEN(C9854),LEN(D9854))=0),AND(NOT(E9854="Unknown"),ISBLANK(J9854)),AND(NOT(O9854="Unknown"),ISBLANK(R9854))),"Missing Information", INDEX(Table15[Entire Service Line Classification], MATCH(SUMIFS(Table15[Unique ID],Table15[System-Owned Portion],E9854,Table15[If Material Anything Other than "Lead" in Column E,Was Material Ever Previously Lead?],G9854,Table15[Customer-Owned Portion],O9854),Table15[Unique ID],0),0)))</f>
        <v/>
      </c>
      <c r="X9854"/>
    </row>
    <row r="9855" spans="2:24" x14ac:dyDescent="0.25">
      <c r="B9855" s="146"/>
      <c r="C9855" s="31"/>
      <c r="D9855" s="31"/>
      <c r="E9855" s="44"/>
      <c r="F9855" s="43"/>
      <c r="G9855" s="84"/>
      <c r="H9855" s="31"/>
      <c r="I9855" s="31"/>
      <c r="J9855" s="84"/>
      <c r="K9855" s="31"/>
      <c r="L9855" s="31"/>
      <c r="M9855" s="169"/>
      <c r="N9855" s="148"/>
      <c r="O9855" s="106"/>
      <c r="P9855" s="43"/>
      <c r="Q9855" s="31"/>
      <c r="R9855" s="84"/>
      <c r="S9855" s="31"/>
      <c r="T9855" s="31"/>
      <c r="U9855" s="169"/>
      <c r="V9855" s="150"/>
      <c r="W9855" s="141" t="str" cm="1">
        <f t="array" ref="W9855">IF(SUM(LEN(B9855:V9855))=0,"",IF(OR(OR(ISBLANK(F9855),SUM(LEN(C9855),LEN(D9855))=0),AND(NOT(E9855="Unknown"),ISBLANK(J9855)),AND(NOT(O9855="Unknown"),ISBLANK(R9855))),"Missing Information", INDEX(Table15[Entire Service Line Classification], MATCH(SUMIFS(Table15[Unique ID],Table15[System-Owned Portion],E9855,Table15[If Material Anything Other than "Lead" in Column E,Was Material Ever Previously Lead?],G9855,Table15[Customer-Owned Portion],O9855),Table15[Unique ID],0),0)))</f>
        <v/>
      </c>
      <c r="X9855"/>
    </row>
    <row r="9856" spans="2:24" x14ac:dyDescent="0.25">
      <c r="B9856" s="146"/>
      <c r="C9856" s="31"/>
      <c r="D9856" s="31"/>
      <c r="E9856" s="44"/>
      <c r="F9856" s="43"/>
      <c r="G9856" s="84"/>
      <c r="H9856" s="31"/>
      <c r="I9856" s="31"/>
      <c r="J9856" s="84"/>
      <c r="K9856" s="31"/>
      <c r="L9856" s="31"/>
      <c r="M9856" s="169"/>
      <c r="N9856" s="148"/>
      <c r="O9856" s="106"/>
      <c r="P9856" s="43"/>
      <c r="Q9856" s="31"/>
      <c r="R9856" s="84"/>
      <c r="S9856" s="31"/>
      <c r="T9856" s="31"/>
      <c r="U9856" s="169"/>
      <c r="V9856" s="150"/>
      <c r="W9856" s="141" t="str" cm="1">
        <f t="array" ref="W9856">IF(SUM(LEN(B9856:V9856))=0,"",IF(OR(OR(ISBLANK(F9856),SUM(LEN(C9856),LEN(D9856))=0),AND(NOT(E9856="Unknown"),ISBLANK(J9856)),AND(NOT(O9856="Unknown"),ISBLANK(R9856))),"Missing Information", INDEX(Table15[Entire Service Line Classification], MATCH(SUMIFS(Table15[Unique ID],Table15[System-Owned Portion],E9856,Table15[If Material Anything Other than "Lead" in Column E,Was Material Ever Previously Lead?],G9856,Table15[Customer-Owned Portion],O9856),Table15[Unique ID],0),0)))</f>
        <v/>
      </c>
      <c r="X9856"/>
    </row>
    <row r="9857" spans="2:24" x14ac:dyDescent="0.25">
      <c r="B9857" s="146"/>
      <c r="C9857" s="31"/>
      <c r="D9857" s="31"/>
      <c r="E9857" s="44"/>
      <c r="F9857" s="43"/>
      <c r="G9857" s="84"/>
      <c r="H9857" s="31"/>
      <c r="I9857" s="31"/>
      <c r="J9857" s="84"/>
      <c r="K9857" s="31"/>
      <c r="L9857" s="31"/>
      <c r="M9857" s="169"/>
      <c r="N9857" s="148"/>
      <c r="O9857" s="106"/>
      <c r="P9857" s="43"/>
      <c r="Q9857" s="31"/>
      <c r="R9857" s="84"/>
      <c r="S9857" s="31"/>
      <c r="T9857" s="31"/>
      <c r="U9857" s="169"/>
      <c r="V9857" s="150"/>
      <c r="W9857" s="141" t="str" cm="1">
        <f t="array" ref="W9857">IF(SUM(LEN(B9857:V9857))=0,"",IF(OR(OR(ISBLANK(F9857),SUM(LEN(C9857),LEN(D9857))=0),AND(NOT(E9857="Unknown"),ISBLANK(J9857)),AND(NOT(O9857="Unknown"),ISBLANK(R9857))),"Missing Information", INDEX(Table15[Entire Service Line Classification], MATCH(SUMIFS(Table15[Unique ID],Table15[System-Owned Portion],E9857,Table15[If Material Anything Other than "Lead" in Column E,Was Material Ever Previously Lead?],G9857,Table15[Customer-Owned Portion],O9857),Table15[Unique ID],0),0)))</f>
        <v/>
      </c>
      <c r="X9857"/>
    </row>
    <row r="9858" spans="2:24" x14ac:dyDescent="0.25">
      <c r="B9858" s="146"/>
      <c r="C9858" s="31"/>
      <c r="D9858" s="31"/>
      <c r="E9858" s="44"/>
      <c r="F9858" s="43"/>
      <c r="G9858" s="84"/>
      <c r="H9858" s="31"/>
      <c r="I9858" s="31"/>
      <c r="J9858" s="84"/>
      <c r="K9858" s="31"/>
      <c r="L9858" s="31"/>
      <c r="M9858" s="169"/>
      <c r="N9858" s="148"/>
      <c r="O9858" s="106"/>
      <c r="P9858" s="43"/>
      <c r="Q9858" s="31"/>
      <c r="R9858" s="84"/>
      <c r="S9858" s="31"/>
      <c r="T9858" s="31"/>
      <c r="U9858" s="169"/>
      <c r="V9858" s="150"/>
      <c r="W9858" s="141" t="str" cm="1">
        <f t="array" ref="W9858">IF(SUM(LEN(B9858:V9858))=0,"",IF(OR(OR(ISBLANK(F9858),SUM(LEN(C9858),LEN(D9858))=0),AND(NOT(E9858="Unknown"),ISBLANK(J9858)),AND(NOT(O9858="Unknown"),ISBLANK(R9858))),"Missing Information", INDEX(Table15[Entire Service Line Classification], MATCH(SUMIFS(Table15[Unique ID],Table15[System-Owned Portion],E9858,Table15[If Material Anything Other than "Lead" in Column E,Was Material Ever Previously Lead?],G9858,Table15[Customer-Owned Portion],O9858),Table15[Unique ID],0),0)))</f>
        <v/>
      </c>
      <c r="X9858"/>
    </row>
    <row r="9859" spans="2:24" x14ac:dyDescent="0.25">
      <c r="B9859" s="146"/>
      <c r="C9859" s="31"/>
      <c r="D9859" s="31"/>
      <c r="E9859" s="44"/>
      <c r="F9859" s="43"/>
      <c r="G9859" s="84"/>
      <c r="H9859" s="31"/>
      <c r="I9859" s="31"/>
      <c r="J9859" s="84"/>
      <c r="K9859" s="31"/>
      <c r="L9859" s="31"/>
      <c r="M9859" s="169"/>
      <c r="N9859" s="148"/>
      <c r="O9859" s="106"/>
      <c r="P9859" s="43"/>
      <c r="Q9859" s="31"/>
      <c r="R9859" s="84"/>
      <c r="S9859" s="31"/>
      <c r="T9859" s="31"/>
      <c r="U9859" s="169"/>
      <c r="V9859" s="150"/>
      <c r="W9859" s="141" t="str" cm="1">
        <f t="array" ref="W9859">IF(SUM(LEN(B9859:V9859))=0,"",IF(OR(OR(ISBLANK(F9859),SUM(LEN(C9859),LEN(D9859))=0),AND(NOT(E9859="Unknown"),ISBLANK(J9859)),AND(NOT(O9859="Unknown"),ISBLANK(R9859))),"Missing Information", INDEX(Table15[Entire Service Line Classification], MATCH(SUMIFS(Table15[Unique ID],Table15[System-Owned Portion],E9859,Table15[If Material Anything Other than "Lead" in Column E,Was Material Ever Previously Lead?],G9859,Table15[Customer-Owned Portion],O9859),Table15[Unique ID],0),0)))</f>
        <v/>
      </c>
      <c r="X9859"/>
    </row>
    <row r="9860" spans="2:24" x14ac:dyDescent="0.25">
      <c r="B9860" s="146"/>
      <c r="C9860" s="31"/>
      <c r="D9860" s="31"/>
      <c r="E9860" s="44"/>
      <c r="F9860" s="43"/>
      <c r="G9860" s="84"/>
      <c r="H9860" s="31"/>
      <c r="I9860" s="31"/>
      <c r="J9860" s="84"/>
      <c r="K9860" s="31"/>
      <c r="L9860" s="31"/>
      <c r="M9860" s="169"/>
      <c r="N9860" s="148"/>
      <c r="O9860" s="106"/>
      <c r="P9860" s="43"/>
      <c r="Q9860" s="31"/>
      <c r="R9860" s="84"/>
      <c r="S9860" s="31"/>
      <c r="T9860" s="31"/>
      <c r="U9860" s="169"/>
      <c r="V9860" s="150"/>
      <c r="W9860" s="141" t="str" cm="1">
        <f t="array" ref="W9860">IF(SUM(LEN(B9860:V9860))=0,"",IF(OR(OR(ISBLANK(F9860),SUM(LEN(C9860),LEN(D9860))=0),AND(NOT(E9860="Unknown"),ISBLANK(J9860)),AND(NOT(O9860="Unknown"),ISBLANK(R9860))),"Missing Information", INDEX(Table15[Entire Service Line Classification], MATCH(SUMIFS(Table15[Unique ID],Table15[System-Owned Portion],E9860,Table15[If Material Anything Other than "Lead" in Column E,Was Material Ever Previously Lead?],G9860,Table15[Customer-Owned Portion],O9860),Table15[Unique ID],0),0)))</f>
        <v/>
      </c>
      <c r="X9860"/>
    </row>
    <row r="9861" spans="2:24" x14ac:dyDescent="0.25">
      <c r="B9861" s="146"/>
      <c r="C9861" s="31"/>
      <c r="D9861" s="31"/>
      <c r="E9861" s="44"/>
      <c r="F9861" s="43"/>
      <c r="G9861" s="84"/>
      <c r="H9861" s="31"/>
      <c r="I9861" s="31"/>
      <c r="J9861" s="84"/>
      <c r="K9861" s="31"/>
      <c r="L9861" s="31"/>
      <c r="M9861" s="169"/>
      <c r="N9861" s="148"/>
      <c r="O9861" s="106"/>
      <c r="P9861" s="43"/>
      <c r="Q9861" s="31"/>
      <c r="R9861" s="84"/>
      <c r="S9861" s="31"/>
      <c r="T9861" s="31"/>
      <c r="U9861" s="169"/>
      <c r="V9861" s="150"/>
      <c r="W9861" s="141" t="str" cm="1">
        <f t="array" ref="W9861">IF(SUM(LEN(B9861:V9861))=0,"",IF(OR(OR(ISBLANK(F9861),SUM(LEN(C9861),LEN(D9861))=0),AND(NOT(E9861="Unknown"),ISBLANK(J9861)),AND(NOT(O9861="Unknown"),ISBLANK(R9861))),"Missing Information", INDEX(Table15[Entire Service Line Classification], MATCH(SUMIFS(Table15[Unique ID],Table15[System-Owned Portion],E9861,Table15[If Material Anything Other than "Lead" in Column E,Was Material Ever Previously Lead?],G9861,Table15[Customer-Owned Portion],O9861),Table15[Unique ID],0),0)))</f>
        <v/>
      </c>
      <c r="X9861"/>
    </row>
    <row r="9862" spans="2:24" x14ac:dyDescent="0.25">
      <c r="B9862" s="146"/>
      <c r="C9862" s="31"/>
      <c r="D9862" s="31"/>
      <c r="E9862" s="44"/>
      <c r="F9862" s="43"/>
      <c r="G9862" s="84"/>
      <c r="H9862" s="31"/>
      <c r="I9862" s="31"/>
      <c r="J9862" s="84"/>
      <c r="K9862" s="31"/>
      <c r="L9862" s="31"/>
      <c r="M9862" s="169"/>
      <c r="N9862" s="148"/>
      <c r="O9862" s="106"/>
      <c r="P9862" s="43"/>
      <c r="Q9862" s="31"/>
      <c r="R9862" s="84"/>
      <c r="S9862" s="31"/>
      <c r="T9862" s="31"/>
      <c r="U9862" s="169"/>
      <c r="V9862" s="150"/>
      <c r="W9862" s="141" t="str" cm="1">
        <f t="array" ref="W9862">IF(SUM(LEN(B9862:V9862))=0,"",IF(OR(OR(ISBLANK(F9862),SUM(LEN(C9862),LEN(D9862))=0),AND(NOT(E9862="Unknown"),ISBLANK(J9862)),AND(NOT(O9862="Unknown"),ISBLANK(R9862))),"Missing Information", INDEX(Table15[Entire Service Line Classification], MATCH(SUMIFS(Table15[Unique ID],Table15[System-Owned Portion],E9862,Table15[If Material Anything Other than "Lead" in Column E,Was Material Ever Previously Lead?],G9862,Table15[Customer-Owned Portion],O9862),Table15[Unique ID],0),0)))</f>
        <v/>
      </c>
      <c r="X9862"/>
    </row>
    <row r="9863" spans="2:24" x14ac:dyDescent="0.25">
      <c r="B9863" s="146"/>
      <c r="C9863" s="31"/>
      <c r="D9863" s="31"/>
      <c r="E9863" s="44"/>
      <c r="F9863" s="43"/>
      <c r="G9863" s="84"/>
      <c r="H9863" s="31"/>
      <c r="I9863" s="31"/>
      <c r="J9863" s="84"/>
      <c r="K9863" s="31"/>
      <c r="L9863" s="31"/>
      <c r="M9863" s="169"/>
      <c r="N9863" s="148"/>
      <c r="O9863" s="106"/>
      <c r="P9863" s="43"/>
      <c r="Q9863" s="31"/>
      <c r="R9863" s="84"/>
      <c r="S9863" s="31"/>
      <c r="T9863" s="31"/>
      <c r="U9863" s="169"/>
      <c r="V9863" s="150"/>
      <c r="W9863" s="141" t="str" cm="1">
        <f t="array" ref="W9863">IF(SUM(LEN(B9863:V9863))=0,"",IF(OR(OR(ISBLANK(F9863),SUM(LEN(C9863),LEN(D9863))=0),AND(NOT(E9863="Unknown"),ISBLANK(J9863)),AND(NOT(O9863="Unknown"),ISBLANK(R9863))),"Missing Information", INDEX(Table15[Entire Service Line Classification], MATCH(SUMIFS(Table15[Unique ID],Table15[System-Owned Portion],E9863,Table15[If Material Anything Other than "Lead" in Column E,Was Material Ever Previously Lead?],G9863,Table15[Customer-Owned Portion],O9863),Table15[Unique ID],0),0)))</f>
        <v/>
      </c>
      <c r="X9863"/>
    </row>
    <row r="9864" spans="2:24" x14ac:dyDescent="0.25">
      <c r="B9864" s="146"/>
      <c r="C9864" s="31"/>
      <c r="D9864" s="31"/>
      <c r="E9864" s="44"/>
      <c r="F9864" s="43"/>
      <c r="G9864" s="84"/>
      <c r="H9864" s="31"/>
      <c r="I9864" s="31"/>
      <c r="J9864" s="84"/>
      <c r="K9864" s="31"/>
      <c r="L9864" s="31"/>
      <c r="M9864" s="169"/>
      <c r="N9864" s="148"/>
      <c r="O9864" s="106"/>
      <c r="P9864" s="43"/>
      <c r="Q9864" s="31"/>
      <c r="R9864" s="84"/>
      <c r="S9864" s="31"/>
      <c r="T9864" s="31"/>
      <c r="U9864" s="169"/>
      <c r="V9864" s="150"/>
      <c r="W9864" s="141" t="str" cm="1">
        <f t="array" ref="W9864">IF(SUM(LEN(B9864:V9864))=0,"",IF(OR(OR(ISBLANK(F9864),SUM(LEN(C9864),LEN(D9864))=0),AND(NOT(E9864="Unknown"),ISBLANK(J9864)),AND(NOT(O9864="Unknown"),ISBLANK(R9864))),"Missing Information", INDEX(Table15[Entire Service Line Classification], MATCH(SUMIFS(Table15[Unique ID],Table15[System-Owned Portion],E9864,Table15[If Material Anything Other than "Lead" in Column E,Was Material Ever Previously Lead?],G9864,Table15[Customer-Owned Portion],O9864),Table15[Unique ID],0),0)))</f>
        <v/>
      </c>
      <c r="X9864"/>
    </row>
    <row r="9865" spans="2:24" x14ac:dyDescent="0.25">
      <c r="B9865" s="146"/>
      <c r="C9865" s="31"/>
      <c r="D9865" s="31"/>
      <c r="E9865" s="44"/>
      <c r="F9865" s="43"/>
      <c r="G9865" s="84"/>
      <c r="H9865" s="31"/>
      <c r="I9865" s="31"/>
      <c r="J9865" s="84"/>
      <c r="K9865" s="31"/>
      <c r="L9865" s="31"/>
      <c r="M9865" s="169"/>
      <c r="N9865" s="148"/>
      <c r="O9865" s="106"/>
      <c r="P9865" s="43"/>
      <c r="Q9865" s="31"/>
      <c r="R9865" s="84"/>
      <c r="S9865" s="31"/>
      <c r="T9865" s="31"/>
      <c r="U9865" s="169"/>
      <c r="V9865" s="150"/>
      <c r="W9865" s="141" t="str" cm="1">
        <f t="array" ref="W9865">IF(SUM(LEN(B9865:V9865))=0,"",IF(OR(OR(ISBLANK(F9865),SUM(LEN(C9865),LEN(D9865))=0),AND(NOT(E9865="Unknown"),ISBLANK(J9865)),AND(NOT(O9865="Unknown"),ISBLANK(R9865))),"Missing Information", INDEX(Table15[Entire Service Line Classification], MATCH(SUMIFS(Table15[Unique ID],Table15[System-Owned Portion],E9865,Table15[If Material Anything Other than "Lead" in Column E,Was Material Ever Previously Lead?],G9865,Table15[Customer-Owned Portion],O9865),Table15[Unique ID],0),0)))</f>
        <v/>
      </c>
      <c r="X9865"/>
    </row>
    <row r="9866" spans="2:24" x14ac:dyDescent="0.25">
      <c r="B9866" s="146"/>
      <c r="C9866" s="31"/>
      <c r="D9866" s="31"/>
      <c r="E9866" s="44"/>
      <c r="F9866" s="43"/>
      <c r="G9866" s="84"/>
      <c r="H9866" s="31"/>
      <c r="I9866" s="31"/>
      <c r="J9866" s="84"/>
      <c r="K9866" s="31"/>
      <c r="L9866" s="31"/>
      <c r="M9866" s="169"/>
      <c r="N9866" s="148"/>
      <c r="O9866" s="106"/>
      <c r="P9866" s="43"/>
      <c r="Q9866" s="31"/>
      <c r="R9866" s="84"/>
      <c r="S9866" s="31"/>
      <c r="T9866" s="31"/>
      <c r="U9866" s="169"/>
      <c r="V9866" s="150"/>
      <c r="W9866" s="141" t="str" cm="1">
        <f t="array" ref="W9866">IF(SUM(LEN(B9866:V9866))=0,"",IF(OR(OR(ISBLANK(F9866),SUM(LEN(C9866),LEN(D9866))=0),AND(NOT(E9866="Unknown"),ISBLANK(J9866)),AND(NOT(O9866="Unknown"),ISBLANK(R9866))),"Missing Information", INDEX(Table15[Entire Service Line Classification], MATCH(SUMIFS(Table15[Unique ID],Table15[System-Owned Portion],E9866,Table15[If Material Anything Other than "Lead" in Column E,Was Material Ever Previously Lead?],G9866,Table15[Customer-Owned Portion],O9866),Table15[Unique ID],0),0)))</f>
        <v/>
      </c>
      <c r="X9866"/>
    </row>
    <row r="9867" spans="2:24" x14ac:dyDescent="0.25">
      <c r="B9867" s="146"/>
      <c r="C9867" s="31"/>
      <c r="D9867" s="31"/>
      <c r="E9867" s="44"/>
      <c r="F9867" s="43"/>
      <c r="G9867" s="84"/>
      <c r="H9867" s="31"/>
      <c r="I9867" s="31"/>
      <c r="J9867" s="84"/>
      <c r="K9867" s="31"/>
      <c r="L9867" s="31"/>
      <c r="M9867" s="169"/>
      <c r="N9867" s="148"/>
      <c r="O9867" s="106"/>
      <c r="P9867" s="43"/>
      <c r="Q9867" s="31"/>
      <c r="R9867" s="84"/>
      <c r="S9867" s="31"/>
      <c r="T9867" s="31"/>
      <c r="U9867" s="169"/>
      <c r="V9867" s="150"/>
      <c r="W9867" s="141" t="str" cm="1">
        <f t="array" ref="W9867">IF(SUM(LEN(B9867:V9867))=0,"",IF(OR(OR(ISBLANK(F9867),SUM(LEN(C9867),LEN(D9867))=0),AND(NOT(E9867="Unknown"),ISBLANK(J9867)),AND(NOT(O9867="Unknown"),ISBLANK(R9867))),"Missing Information", INDEX(Table15[Entire Service Line Classification], MATCH(SUMIFS(Table15[Unique ID],Table15[System-Owned Portion],E9867,Table15[If Material Anything Other than "Lead" in Column E,Was Material Ever Previously Lead?],G9867,Table15[Customer-Owned Portion],O9867),Table15[Unique ID],0),0)))</f>
        <v/>
      </c>
      <c r="X9867"/>
    </row>
    <row r="9868" spans="2:24" x14ac:dyDescent="0.25">
      <c r="B9868" s="146"/>
      <c r="C9868" s="31"/>
      <c r="D9868" s="31"/>
      <c r="E9868" s="44"/>
      <c r="F9868" s="43"/>
      <c r="G9868" s="84"/>
      <c r="H9868" s="31"/>
      <c r="I9868" s="31"/>
      <c r="J9868" s="84"/>
      <c r="K9868" s="31"/>
      <c r="L9868" s="31"/>
      <c r="M9868" s="169"/>
      <c r="N9868" s="148"/>
      <c r="O9868" s="106"/>
      <c r="P9868" s="43"/>
      <c r="Q9868" s="31"/>
      <c r="R9868" s="84"/>
      <c r="S9868" s="31"/>
      <c r="T9868" s="31"/>
      <c r="U9868" s="169"/>
      <c r="V9868" s="150"/>
      <c r="W9868" s="141" t="str" cm="1">
        <f t="array" ref="W9868">IF(SUM(LEN(B9868:V9868))=0,"",IF(OR(OR(ISBLANK(F9868),SUM(LEN(C9868),LEN(D9868))=0),AND(NOT(E9868="Unknown"),ISBLANK(J9868)),AND(NOT(O9868="Unknown"),ISBLANK(R9868))),"Missing Information", INDEX(Table15[Entire Service Line Classification], MATCH(SUMIFS(Table15[Unique ID],Table15[System-Owned Portion],E9868,Table15[If Material Anything Other than "Lead" in Column E,Was Material Ever Previously Lead?],G9868,Table15[Customer-Owned Portion],O9868),Table15[Unique ID],0),0)))</f>
        <v/>
      </c>
      <c r="X9868"/>
    </row>
    <row r="9869" spans="2:24" x14ac:dyDescent="0.25">
      <c r="B9869" s="146"/>
      <c r="C9869" s="31"/>
      <c r="D9869" s="31"/>
      <c r="E9869" s="44"/>
      <c r="F9869" s="43"/>
      <c r="G9869" s="84"/>
      <c r="H9869" s="31"/>
      <c r="I9869" s="31"/>
      <c r="J9869" s="84"/>
      <c r="K9869" s="31"/>
      <c r="L9869" s="31"/>
      <c r="M9869" s="169"/>
      <c r="N9869" s="148"/>
      <c r="O9869" s="106"/>
      <c r="P9869" s="43"/>
      <c r="Q9869" s="31"/>
      <c r="R9869" s="84"/>
      <c r="S9869" s="31"/>
      <c r="T9869" s="31"/>
      <c r="U9869" s="169"/>
      <c r="V9869" s="150"/>
      <c r="W9869" s="141" t="str" cm="1">
        <f t="array" ref="W9869">IF(SUM(LEN(B9869:V9869))=0,"",IF(OR(OR(ISBLANK(F9869),SUM(LEN(C9869),LEN(D9869))=0),AND(NOT(E9869="Unknown"),ISBLANK(J9869)),AND(NOT(O9869="Unknown"),ISBLANK(R9869))),"Missing Information", INDEX(Table15[Entire Service Line Classification], MATCH(SUMIFS(Table15[Unique ID],Table15[System-Owned Portion],E9869,Table15[If Material Anything Other than "Lead" in Column E,Was Material Ever Previously Lead?],G9869,Table15[Customer-Owned Portion],O9869),Table15[Unique ID],0),0)))</f>
        <v/>
      </c>
      <c r="X9869"/>
    </row>
    <row r="9870" spans="2:24" x14ac:dyDescent="0.25">
      <c r="B9870" s="146"/>
      <c r="C9870" s="31"/>
      <c r="D9870" s="31"/>
      <c r="E9870" s="44"/>
      <c r="F9870" s="43"/>
      <c r="G9870" s="84"/>
      <c r="H9870" s="31"/>
      <c r="I9870" s="31"/>
      <c r="J9870" s="84"/>
      <c r="K9870" s="31"/>
      <c r="L9870" s="31"/>
      <c r="M9870" s="169"/>
      <c r="N9870" s="148"/>
      <c r="O9870" s="106"/>
      <c r="P9870" s="43"/>
      <c r="Q9870" s="31"/>
      <c r="R9870" s="84"/>
      <c r="S9870" s="31"/>
      <c r="T9870" s="31"/>
      <c r="U9870" s="169"/>
      <c r="V9870" s="150"/>
      <c r="W9870" s="141" t="str" cm="1">
        <f t="array" ref="W9870">IF(SUM(LEN(B9870:V9870))=0,"",IF(OR(OR(ISBLANK(F9870),SUM(LEN(C9870),LEN(D9870))=0),AND(NOT(E9870="Unknown"),ISBLANK(J9870)),AND(NOT(O9870="Unknown"),ISBLANK(R9870))),"Missing Information", INDEX(Table15[Entire Service Line Classification], MATCH(SUMIFS(Table15[Unique ID],Table15[System-Owned Portion],E9870,Table15[If Material Anything Other than "Lead" in Column E,Was Material Ever Previously Lead?],G9870,Table15[Customer-Owned Portion],O9870),Table15[Unique ID],0),0)))</f>
        <v/>
      </c>
      <c r="X9870"/>
    </row>
    <row r="9871" spans="2:24" x14ac:dyDescent="0.25">
      <c r="B9871" s="146"/>
      <c r="C9871" s="31"/>
      <c r="D9871" s="31"/>
      <c r="E9871" s="44"/>
      <c r="F9871" s="43"/>
      <c r="G9871" s="84"/>
      <c r="H9871" s="31"/>
      <c r="I9871" s="31"/>
      <c r="J9871" s="84"/>
      <c r="K9871" s="31"/>
      <c r="L9871" s="31"/>
      <c r="M9871" s="169"/>
      <c r="N9871" s="148"/>
      <c r="O9871" s="106"/>
      <c r="P9871" s="43"/>
      <c r="Q9871" s="31"/>
      <c r="R9871" s="84"/>
      <c r="S9871" s="31"/>
      <c r="T9871" s="31"/>
      <c r="U9871" s="169"/>
      <c r="V9871" s="150"/>
      <c r="W9871" s="141" t="str" cm="1">
        <f t="array" ref="W9871">IF(SUM(LEN(B9871:V9871))=0,"",IF(OR(OR(ISBLANK(F9871),SUM(LEN(C9871),LEN(D9871))=0),AND(NOT(E9871="Unknown"),ISBLANK(J9871)),AND(NOT(O9871="Unknown"),ISBLANK(R9871))),"Missing Information", INDEX(Table15[Entire Service Line Classification], MATCH(SUMIFS(Table15[Unique ID],Table15[System-Owned Portion],E9871,Table15[If Material Anything Other than "Lead" in Column E,Was Material Ever Previously Lead?],G9871,Table15[Customer-Owned Portion],O9871),Table15[Unique ID],0),0)))</f>
        <v/>
      </c>
      <c r="X9871"/>
    </row>
    <row r="9872" spans="2:24" x14ac:dyDescent="0.25">
      <c r="B9872" s="146"/>
      <c r="C9872" s="31"/>
      <c r="D9872" s="31"/>
      <c r="E9872" s="44"/>
      <c r="F9872" s="43"/>
      <c r="G9872" s="84"/>
      <c r="H9872" s="31"/>
      <c r="I9872" s="31"/>
      <c r="J9872" s="84"/>
      <c r="K9872" s="31"/>
      <c r="L9872" s="31"/>
      <c r="M9872" s="169"/>
      <c r="N9872" s="148"/>
      <c r="O9872" s="106"/>
      <c r="P9872" s="43"/>
      <c r="Q9872" s="31"/>
      <c r="R9872" s="84"/>
      <c r="S9872" s="31"/>
      <c r="T9872" s="31"/>
      <c r="U9872" s="169"/>
      <c r="V9872" s="150"/>
      <c r="W9872" s="141" t="str" cm="1">
        <f t="array" ref="W9872">IF(SUM(LEN(B9872:V9872))=0,"",IF(OR(OR(ISBLANK(F9872),SUM(LEN(C9872),LEN(D9872))=0),AND(NOT(E9872="Unknown"),ISBLANK(J9872)),AND(NOT(O9872="Unknown"),ISBLANK(R9872))),"Missing Information", INDEX(Table15[Entire Service Line Classification], MATCH(SUMIFS(Table15[Unique ID],Table15[System-Owned Portion],E9872,Table15[If Material Anything Other than "Lead" in Column E,Was Material Ever Previously Lead?],G9872,Table15[Customer-Owned Portion],O9872),Table15[Unique ID],0),0)))</f>
        <v/>
      </c>
      <c r="X9872"/>
    </row>
    <row r="9873" spans="2:24" x14ac:dyDescent="0.25">
      <c r="B9873" s="146"/>
      <c r="C9873" s="31"/>
      <c r="D9873" s="31"/>
      <c r="E9873" s="44"/>
      <c r="F9873" s="43"/>
      <c r="G9873" s="84"/>
      <c r="H9873" s="31"/>
      <c r="I9873" s="31"/>
      <c r="J9873" s="84"/>
      <c r="K9873" s="31"/>
      <c r="L9873" s="31"/>
      <c r="M9873" s="169"/>
      <c r="N9873" s="148"/>
      <c r="O9873" s="106"/>
      <c r="P9873" s="43"/>
      <c r="Q9873" s="31"/>
      <c r="R9873" s="84"/>
      <c r="S9873" s="31"/>
      <c r="T9873" s="31"/>
      <c r="U9873" s="169"/>
      <c r="V9873" s="150"/>
      <c r="W9873" s="141" t="str" cm="1">
        <f t="array" ref="W9873">IF(SUM(LEN(B9873:V9873))=0,"",IF(OR(OR(ISBLANK(F9873),SUM(LEN(C9873),LEN(D9873))=0),AND(NOT(E9873="Unknown"),ISBLANK(J9873)),AND(NOT(O9873="Unknown"),ISBLANK(R9873))),"Missing Information", INDEX(Table15[Entire Service Line Classification], MATCH(SUMIFS(Table15[Unique ID],Table15[System-Owned Portion],E9873,Table15[If Material Anything Other than "Lead" in Column E,Was Material Ever Previously Lead?],G9873,Table15[Customer-Owned Portion],O9873),Table15[Unique ID],0),0)))</f>
        <v/>
      </c>
      <c r="X9873"/>
    </row>
    <row r="9874" spans="2:24" x14ac:dyDescent="0.25">
      <c r="B9874" s="146"/>
      <c r="C9874" s="31"/>
      <c r="D9874" s="31"/>
      <c r="E9874" s="44"/>
      <c r="F9874" s="43"/>
      <c r="G9874" s="84"/>
      <c r="H9874" s="31"/>
      <c r="I9874" s="31"/>
      <c r="J9874" s="84"/>
      <c r="K9874" s="31"/>
      <c r="L9874" s="31"/>
      <c r="M9874" s="169"/>
      <c r="N9874" s="148"/>
      <c r="O9874" s="106"/>
      <c r="P9874" s="43"/>
      <c r="Q9874" s="31"/>
      <c r="R9874" s="84"/>
      <c r="S9874" s="31"/>
      <c r="T9874" s="31"/>
      <c r="U9874" s="169"/>
      <c r="V9874" s="150"/>
      <c r="W9874" s="141" t="str" cm="1">
        <f t="array" ref="W9874">IF(SUM(LEN(B9874:V9874))=0,"",IF(OR(OR(ISBLANK(F9874),SUM(LEN(C9874),LEN(D9874))=0),AND(NOT(E9874="Unknown"),ISBLANK(J9874)),AND(NOT(O9874="Unknown"),ISBLANK(R9874))),"Missing Information", INDEX(Table15[Entire Service Line Classification], MATCH(SUMIFS(Table15[Unique ID],Table15[System-Owned Portion],E9874,Table15[If Material Anything Other than "Lead" in Column E,Was Material Ever Previously Lead?],G9874,Table15[Customer-Owned Portion],O9874),Table15[Unique ID],0),0)))</f>
        <v/>
      </c>
      <c r="X9874"/>
    </row>
    <row r="9875" spans="2:24" x14ac:dyDescent="0.25">
      <c r="B9875" s="146"/>
      <c r="C9875" s="31"/>
      <c r="D9875" s="31"/>
      <c r="E9875" s="44"/>
      <c r="F9875" s="43"/>
      <c r="G9875" s="84"/>
      <c r="H9875" s="31"/>
      <c r="I9875" s="31"/>
      <c r="J9875" s="84"/>
      <c r="K9875" s="31"/>
      <c r="L9875" s="31"/>
      <c r="M9875" s="169"/>
      <c r="N9875" s="148"/>
      <c r="O9875" s="106"/>
      <c r="P9875" s="43"/>
      <c r="Q9875" s="31"/>
      <c r="R9875" s="84"/>
      <c r="S9875" s="31"/>
      <c r="T9875" s="31"/>
      <c r="U9875" s="169"/>
      <c r="V9875" s="150"/>
      <c r="W9875" s="141" t="str" cm="1">
        <f t="array" ref="W9875">IF(SUM(LEN(B9875:V9875))=0,"",IF(OR(OR(ISBLANK(F9875),SUM(LEN(C9875),LEN(D9875))=0),AND(NOT(E9875="Unknown"),ISBLANK(J9875)),AND(NOT(O9875="Unknown"),ISBLANK(R9875))),"Missing Information", INDEX(Table15[Entire Service Line Classification], MATCH(SUMIFS(Table15[Unique ID],Table15[System-Owned Portion],E9875,Table15[If Material Anything Other than "Lead" in Column E,Was Material Ever Previously Lead?],G9875,Table15[Customer-Owned Portion],O9875),Table15[Unique ID],0),0)))</f>
        <v/>
      </c>
      <c r="X9875"/>
    </row>
    <row r="9876" spans="2:24" x14ac:dyDescent="0.25">
      <c r="B9876" s="146"/>
      <c r="C9876" s="31"/>
      <c r="D9876" s="31"/>
      <c r="E9876" s="44"/>
      <c r="F9876" s="43"/>
      <c r="G9876" s="84"/>
      <c r="H9876" s="31"/>
      <c r="I9876" s="31"/>
      <c r="J9876" s="84"/>
      <c r="K9876" s="31"/>
      <c r="L9876" s="31"/>
      <c r="M9876" s="169"/>
      <c r="N9876" s="148"/>
      <c r="O9876" s="106"/>
      <c r="P9876" s="43"/>
      <c r="Q9876" s="31"/>
      <c r="R9876" s="84"/>
      <c r="S9876" s="31"/>
      <c r="T9876" s="31"/>
      <c r="U9876" s="169"/>
      <c r="V9876" s="150"/>
      <c r="W9876" s="141" t="str" cm="1">
        <f t="array" ref="W9876">IF(SUM(LEN(B9876:V9876))=0,"",IF(OR(OR(ISBLANK(F9876),SUM(LEN(C9876),LEN(D9876))=0),AND(NOT(E9876="Unknown"),ISBLANK(J9876)),AND(NOT(O9876="Unknown"),ISBLANK(R9876))),"Missing Information", INDEX(Table15[Entire Service Line Classification], MATCH(SUMIFS(Table15[Unique ID],Table15[System-Owned Portion],E9876,Table15[If Material Anything Other than "Lead" in Column E,Was Material Ever Previously Lead?],G9876,Table15[Customer-Owned Portion],O9876),Table15[Unique ID],0),0)))</f>
        <v/>
      </c>
      <c r="X9876"/>
    </row>
    <row r="9877" spans="2:24" x14ac:dyDescent="0.25">
      <c r="B9877" s="146"/>
      <c r="C9877" s="31"/>
      <c r="D9877" s="31"/>
      <c r="E9877" s="44"/>
      <c r="F9877" s="43"/>
      <c r="G9877" s="84"/>
      <c r="H9877" s="31"/>
      <c r="I9877" s="31"/>
      <c r="J9877" s="84"/>
      <c r="K9877" s="31"/>
      <c r="L9877" s="31"/>
      <c r="M9877" s="169"/>
      <c r="N9877" s="148"/>
      <c r="O9877" s="106"/>
      <c r="P9877" s="43"/>
      <c r="Q9877" s="31"/>
      <c r="R9877" s="84"/>
      <c r="S9877" s="31"/>
      <c r="T9877" s="31"/>
      <c r="U9877" s="169"/>
      <c r="V9877" s="150"/>
      <c r="W9877" s="141" t="str" cm="1">
        <f t="array" ref="W9877">IF(SUM(LEN(B9877:V9877))=0,"",IF(OR(OR(ISBLANK(F9877),SUM(LEN(C9877),LEN(D9877))=0),AND(NOT(E9877="Unknown"),ISBLANK(J9877)),AND(NOT(O9877="Unknown"),ISBLANK(R9877))),"Missing Information", INDEX(Table15[Entire Service Line Classification], MATCH(SUMIFS(Table15[Unique ID],Table15[System-Owned Portion],E9877,Table15[If Material Anything Other than "Lead" in Column E,Was Material Ever Previously Lead?],G9877,Table15[Customer-Owned Portion],O9877),Table15[Unique ID],0),0)))</f>
        <v/>
      </c>
      <c r="X9877"/>
    </row>
    <row r="9878" spans="2:24" x14ac:dyDescent="0.25">
      <c r="B9878" s="146"/>
      <c r="C9878" s="31"/>
      <c r="D9878" s="31"/>
      <c r="E9878" s="44"/>
      <c r="F9878" s="43"/>
      <c r="G9878" s="84"/>
      <c r="H9878" s="31"/>
      <c r="I9878" s="31"/>
      <c r="J9878" s="84"/>
      <c r="K9878" s="31"/>
      <c r="L9878" s="31"/>
      <c r="M9878" s="169"/>
      <c r="N9878" s="148"/>
      <c r="O9878" s="106"/>
      <c r="P9878" s="43"/>
      <c r="Q9878" s="31"/>
      <c r="R9878" s="84"/>
      <c r="S9878" s="31"/>
      <c r="T9878" s="31"/>
      <c r="U9878" s="169"/>
      <c r="V9878" s="150"/>
      <c r="W9878" s="141" t="str" cm="1">
        <f t="array" ref="W9878">IF(SUM(LEN(B9878:V9878))=0,"",IF(OR(OR(ISBLANK(F9878),SUM(LEN(C9878),LEN(D9878))=0),AND(NOT(E9878="Unknown"),ISBLANK(J9878)),AND(NOT(O9878="Unknown"),ISBLANK(R9878))),"Missing Information", INDEX(Table15[Entire Service Line Classification], MATCH(SUMIFS(Table15[Unique ID],Table15[System-Owned Portion],E9878,Table15[If Material Anything Other than "Lead" in Column E,Was Material Ever Previously Lead?],G9878,Table15[Customer-Owned Portion],O9878),Table15[Unique ID],0),0)))</f>
        <v/>
      </c>
      <c r="X9878"/>
    </row>
    <row r="9879" spans="2:24" x14ac:dyDescent="0.25">
      <c r="B9879" s="146"/>
      <c r="C9879" s="31"/>
      <c r="D9879" s="31"/>
      <c r="E9879" s="44"/>
      <c r="F9879" s="43"/>
      <c r="G9879" s="84"/>
      <c r="H9879" s="31"/>
      <c r="I9879" s="31"/>
      <c r="J9879" s="84"/>
      <c r="K9879" s="31"/>
      <c r="L9879" s="31"/>
      <c r="M9879" s="169"/>
      <c r="N9879" s="148"/>
      <c r="O9879" s="106"/>
      <c r="P9879" s="43"/>
      <c r="Q9879" s="31"/>
      <c r="R9879" s="84"/>
      <c r="S9879" s="31"/>
      <c r="T9879" s="31"/>
      <c r="U9879" s="169"/>
      <c r="V9879" s="150"/>
      <c r="W9879" s="141" t="str" cm="1">
        <f t="array" ref="W9879">IF(SUM(LEN(B9879:V9879))=0,"",IF(OR(OR(ISBLANK(F9879),SUM(LEN(C9879),LEN(D9879))=0),AND(NOT(E9879="Unknown"),ISBLANK(J9879)),AND(NOT(O9879="Unknown"),ISBLANK(R9879))),"Missing Information", INDEX(Table15[Entire Service Line Classification], MATCH(SUMIFS(Table15[Unique ID],Table15[System-Owned Portion],E9879,Table15[If Material Anything Other than "Lead" in Column E,Was Material Ever Previously Lead?],G9879,Table15[Customer-Owned Portion],O9879),Table15[Unique ID],0),0)))</f>
        <v/>
      </c>
      <c r="X9879"/>
    </row>
    <row r="9880" spans="2:24" x14ac:dyDescent="0.25">
      <c r="B9880" s="146"/>
      <c r="C9880" s="31"/>
      <c r="D9880" s="31"/>
      <c r="E9880" s="44"/>
      <c r="F9880" s="43"/>
      <c r="G9880" s="84"/>
      <c r="H9880" s="31"/>
      <c r="I9880" s="31"/>
      <c r="J9880" s="84"/>
      <c r="K9880" s="31"/>
      <c r="L9880" s="31"/>
      <c r="M9880" s="169"/>
      <c r="N9880" s="148"/>
      <c r="O9880" s="106"/>
      <c r="P9880" s="43"/>
      <c r="Q9880" s="31"/>
      <c r="R9880" s="84"/>
      <c r="S9880" s="31"/>
      <c r="T9880" s="31"/>
      <c r="U9880" s="169"/>
      <c r="V9880" s="150"/>
      <c r="W9880" s="141" t="str" cm="1">
        <f t="array" ref="W9880">IF(SUM(LEN(B9880:V9880))=0,"",IF(OR(OR(ISBLANK(F9880),SUM(LEN(C9880),LEN(D9880))=0),AND(NOT(E9880="Unknown"),ISBLANK(J9880)),AND(NOT(O9880="Unknown"),ISBLANK(R9880))),"Missing Information", INDEX(Table15[Entire Service Line Classification], MATCH(SUMIFS(Table15[Unique ID],Table15[System-Owned Portion],E9880,Table15[If Material Anything Other than "Lead" in Column E,Was Material Ever Previously Lead?],G9880,Table15[Customer-Owned Portion],O9880),Table15[Unique ID],0),0)))</f>
        <v/>
      </c>
      <c r="X9880"/>
    </row>
    <row r="9881" spans="2:24" x14ac:dyDescent="0.25">
      <c r="B9881" s="146"/>
      <c r="C9881" s="31"/>
      <c r="D9881" s="31"/>
      <c r="E9881" s="44"/>
      <c r="F9881" s="43"/>
      <c r="G9881" s="84"/>
      <c r="H9881" s="31"/>
      <c r="I9881" s="31"/>
      <c r="J9881" s="84"/>
      <c r="K9881" s="31"/>
      <c r="L9881" s="31"/>
      <c r="M9881" s="169"/>
      <c r="N9881" s="148"/>
      <c r="O9881" s="106"/>
      <c r="P9881" s="43"/>
      <c r="Q9881" s="31"/>
      <c r="R9881" s="84"/>
      <c r="S9881" s="31"/>
      <c r="T9881" s="31"/>
      <c r="U9881" s="169"/>
      <c r="V9881" s="150"/>
      <c r="W9881" s="141" t="str" cm="1">
        <f t="array" ref="W9881">IF(SUM(LEN(B9881:V9881))=0,"",IF(OR(OR(ISBLANK(F9881),SUM(LEN(C9881),LEN(D9881))=0),AND(NOT(E9881="Unknown"),ISBLANK(J9881)),AND(NOT(O9881="Unknown"),ISBLANK(R9881))),"Missing Information", INDEX(Table15[Entire Service Line Classification], MATCH(SUMIFS(Table15[Unique ID],Table15[System-Owned Portion],E9881,Table15[If Material Anything Other than "Lead" in Column E,Was Material Ever Previously Lead?],G9881,Table15[Customer-Owned Portion],O9881),Table15[Unique ID],0),0)))</f>
        <v/>
      </c>
      <c r="X9881"/>
    </row>
    <row r="9882" spans="2:24" x14ac:dyDescent="0.25">
      <c r="B9882" s="146"/>
      <c r="C9882" s="31"/>
      <c r="D9882" s="31"/>
      <c r="E9882" s="44"/>
      <c r="F9882" s="43"/>
      <c r="G9882" s="84"/>
      <c r="H9882" s="31"/>
      <c r="I9882" s="31"/>
      <c r="J9882" s="84"/>
      <c r="K9882" s="31"/>
      <c r="L9882" s="31"/>
      <c r="M9882" s="169"/>
      <c r="N9882" s="148"/>
      <c r="O9882" s="106"/>
      <c r="P9882" s="43"/>
      <c r="Q9882" s="31"/>
      <c r="R9882" s="84"/>
      <c r="S9882" s="31"/>
      <c r="T9882" s="31"/>
      <c r="U9882" s="169"/>
      <c r="V9882" s="150"/>
      <c r="W9882" s="141" t="str" cm="1">
        <f t="array" ref="W9882">IF(SUM(LEN(B9882:V9882))=0,"",IF(OR(OR(ISBLANK(F9882),SUM(LEN(C9882),LEN(D9882))=0),AND(NOT(E9882="Unknown"),ISBLANK(J9882)),AND(NOT(O9882="Unknown"),ISBLANK(R9882))),"Missing Information", INDEX(Table15[Entire Service Line Classification], MATCH(SUMIFS(Table15[Unique ID],Table15[System-Owned Portion],E9882,Table15[If Material Anything Other than "Lead" in Column E,Was Material Ever Previously Lead?],G9882,Table15[Customer-Owned Portion],O9882),Table15[Unique ID],0),0)))</f>
        <v/>
      </c>
      <c r="X9882"/>
    </row>
    <row r="9883" spans="2:24" x14ac:dyDescent="0.25">
      <c r="B9883" s="146"/>
      <c r="C9883" s="31"/>
      <c r="D9883" s="31"/>
      <c r="E9883" s="44"/>
      <c r="F9883" s="43"/>
      <c r="G9883" s="84"/>
      <c r="H9883" s="31"/>
      <c r="I9883" s="31"/>
      <c r="J9883" s="84"/>
      <c r="K9883" s="31"/>
      <c r="L9883" s="31"/>
      <c r="M9883" s="169"/>
      <c r="N9883" s="148"/>
      <c r="O9883" s="106"/>
      <c r="P9883" s="43"/>
      <c r="Q9883" s="31"/>
      <c r="R9883" s="84"/>
      <c r="S9883" s="31"/>
      <c r="T9883" s="31"/>
      <c r="U9883" s="169"/>
      <c r="V9883" s="150"/>
      <c r="W9883" s="141" t="str" cm="1">
        <f t="array" ref="W9883">IF(SUM(LEN(B9883:V9883))=0,"",IF(OR(OR(ISBLANK(F9883),SUM(LEN(C9883),LEN(D9883))=0),AND(NOT(E9883="Unknown"),ISBLANK(J9883)),AND(NOT(O9883="Unknown"),ISBLANK(R9883))),"Missing Information", INDEX(Table15[Entire Service Line Classification], MATCH(SUMIFS(Table15[Unique ID],Table15[System-Owned Portion],E9883,Table15[If Material Anything Other than "Lead" in Column E,Was Material Ever Previously Lead?],G9883,Table15[Customer-Owned Portion],O9883),Table15[Unique ID],0),0)))</f>
        <v/>
      </c>
      <c r="X9883"/>
    </row>
    <row r="9884" spans="2:24" x14ac:dyDescent="0.25">
      <c r="B9884" s="146"/>
      <c r="C9884" s="31"/>
      <c r="D9884" s="31"/>
      <c r="E9884" s="44"/>
      <c r="F9884" s="43"/>
      <c r="G9884" s="84"/>
      <c r="H9884" s="31"/>
      <c r="I9884" s="31"/>
      <c r="J9884" s="84"/>
      <c r="K9884" s="31"/>
      <c r="L9884" s="31"/>
      <c r="M9884" s="169"/>
      <c r="N9884" s="148"/>
      <c r="O9884" s="106"/>
      <c r="P9884" s="43"/>
      <c r="Q9884" s="31"/>
      <c r="R9884" s="84"/>
      <c r="S9884" s="31"/>
      <c r="T9884" s="31"/>
      <c r="U9884" s="169"/>
      <c r="V9884" s="150"/>
      <c r="W9884" s="141" t="str" cm="1">
        <f t="array" ref="W9884">IF(SUM(LEN(B9884:V9884))=0,"",IF(OR(OR(ISBLANK(F9884),SUM(LEN(C9884),LEN(D9884))=0),AND(NOT(E9884="Unknown"),ISBLANK(J9884)),AND(NOT(O9884="Unknown"),ISBLANK(R9884))),"Missing Information", INDEX(Table15[Entire Service Line Classification], MATCH(SUMIFS(Table15[Unique ID],Table15[System-Owned Portion],E9884,Table15[If Material Anything Other than "Lead" in Column E,Was Material Ever Previously Lead?],G9884,Table15[Customer-Owned Portion],O9884),Table15[Unique ID],0),0)))</f>
        <v/>
      </c>
      <c r="X9884"/>
    </row>
    <row r="9885" spans="2:24" x14ac:dyDescent="0.25">
      <c r="B9885" s="146"/>
      <c r="C9885" s="31"/>
      <c r="D9885" s="31"/>
      <c r="E9885" s="44"/>
      <c r="F9885" s="43"/>
      <c r="G9885" s="84"/>
      <c r="H9885" s="31"/>
      <c r="I9885" s="31"/>
      <c r="J9885" s="84"/>
      <c r="K9885" s="31"/>
      <c r="L9885" s="31"/>
      <c r="M9885" s="169"/>
      <c r="N9885" s="148"/>
      <c r="O9885" s="106"/>
      <c r="P9885" s="43"/>
      <c r="Q9885" s="31"/>
      <c r="R9885" s="84"/>
      <c r="S9885" s="31"/>
      <c r="T9885" s="31"/>
      <c r="U9885" s="169"/>
      <c r="V9885" s="150"/>
      <c r="W9885" s="141" t="str" cm="1">
        <f t="array" ref="W9885">IF(SUM(LEN(B9885:V9885))=0,"",IF(OR(OR(ISBLANK(F9885),SUM(LEN(C9885),LEN(D9885))=0),AND(NOT(E9885="Unknown"),ISBLANK(J9885)),AND(NOT(O9885="Unknown"),ISBLANK(R9885))),"Missing Information", INDEX(Table15[Entire Service Line Classification], MATCH(SUMIFS(Table15[Unique ID],Table15[System-Owned Portion],E9885,Table15[If Material Anything Other than "Lead" in Column E,Was Material Ever Previously Lead?],G9885,Table15[Customer-Owned Portion],O9885),Table15[Unique ID],0),0)))</f>
        <v/>
      </c>
      <c r="X9885"/>
    </row>
    <row r="9886" spans="2:24" x14ac:dyDescent="0.25">
      <c r="B9886" s="146"/>
      <c r="C9886" s="31"/>
      <c r="D9886" s="31"/>
      <c r="E9886" s="44"/>
      <c r="F9886" s="43"/>
      <c r="G9886" s="84"/>
      <c r="H9886" s="31"/>
      <c r="I9886" s="31"/>
      <c r="J9886" s="84"/>
      <c r="K9886" s="31"/>
      <c r="L9886" s="31"/>
      <c r="M9886" s="169"/>
      <c r="N9886" s="148"/>
      <c r="O9886" s="106"/>
      <c r="P9886" s="43"/>
      <c r="Q9886" s="31"/>
      <c r="R9886" s="84"/>
      <c r="S9886" s="31"/>
      <c r="T9886" s="31"/>
      <c r="U9886" s="169"/>
      <c r="V9886" s="150"/>
      <c r="W9886" s="141" t="str" cm="1">
        <f t="array" ref="W9886">IF(SUM(LEN(B9886:V9886))=0,"",IF(OR(OR(ISBLANK(F9886),SUM(LEN(C9886),LEN(D9886))=0),AND(NOT(E9886="Unknown"),ISBLANK(J9886)),AND(NOT(O9886="Unknown"),ISBLANK(R9886))),"Missing Information", INDEX(Table15[Entire Service Line Classification], MATCH(SUMIFS(Table15[Unique ID],Table15[System-Owned Portion],E9886,Table15[If Material Anything Other than "Lead" in Column E,Was Material Ever Previously Lead?],G9886,Table15[Customer-Owned Portion],O9886),Table15[Unique ID],0),0)))</f>
        <v/>
      </c>
      <c r="X9886"/>
    </row>
    <row r="9887" spans="2:24" x14ac:dyDescent="0.25">
      <c r="B9887" s="146"/>
      <c r="C9887" s="31"/>
      <c r="D9887" s="31"/>
      <c r="E9887" s="44"/>
      <c r="F9887" s="43"/>
      <c r="G9887" s="84"/>
      <c r="H9887" s="31"/>
      <c r="I9887" s="31"/>
      <c r="J9887" s="84"/>
      <c r="K9887" s="31"/>
      <c r="L9887" s="31"/>
      <c r="M9887" s="169"/>
      <c r="N9887" s="148"/>
      <c r="O9887" s="106"/>
      <c r="P9887" s="43"/>
      <c r="Q9887" s="31"/>
      <c r="R9887" s="84"/>
      <c r="S9887" s="31"/>
      <c r="T9887" s="31"/>
      <c r="U9887" s="169"/>
      <c r="V9887" s="150"/>
      <c r="W9887" s="141" t="str" cm="1">
        <f t="array" ref="W9887">IF(SUM(LEN(B9887:V9887))=0,"",IF(OR(OR(ISBLANK(F9887),SUM(LEN(C9887),LEN(D9887))=0),AND(NOT(E9887="Unknown"),ISBLANK(J9887)),AND(NOT(O9887="Unknown"),ISBLANK(R9887))),"Missing Information", INDEX(Table15[Entire Service Line Classification], MATCH(SUMIFS(Table15[Unique ID],Table15[System-Owned Portion],E9887,Table15[If Material Anything Other than "Lead" in Column E,Was Material Ever Previously Lead?],G9887,Table15[Customer-Owned Portion],O9887),Table15[Unique ID],0),0)))</f>
        <v/>
      </c>
      <c r="X9887"/>
    </row>
    <row r="9888" spans="2:24" x14ac:dyDescent="0.25">
      <c r="B9888" s="146"/>
      <c r="C9888" s="31"/>
      <c r="D9888" s="31"/>
      <c r="E9888" s="44"/>
      <c r="F9888" s="43"/>
      <c r="G9888" s="84"/>
      <c r="H9888" s="31"/>
      <c r="I9888" s="31"/>
      <c r="J9888" s="84"/>
      <c r="K9888" s="31"/>
      <c r="L9888" s="31"/>
      <c r="M9888" s="169"/>
      <c r="N9888" s="148"/>
      <c r="O9888" s="106"/>
      <c r="P9888" s="43"/>
      <c r="Q9888" s="31"/>
      <c r="R9888" s="84"/>
      <c r="S9888" s="31"/>
      <c r="T9888" s="31"/>
      <c r="U9888" s="169"/>
      <c r="V9888" s="150"/>
      <c r="W9888" s="141" t="str" cm="1">
        <f t="array" ref="W9888">IF(SUM(LEN(B9888:V9888))=0,"",IF(OR(OR(ISBLANK(F9888),SUM(LEN(C9888),LEN(D9888))=0),AND(NOT(E9888="Unknown"),ISBLANK(J9888)),AND(NOT(O9888="Unknown"),ISBLANK(R9888))),"Missing Information", INDEX(Table15[Entire Service Line Classification], MATCH(SUMIFS(Table15[Unique ID],Table15[System-Owned Portion],E9888,Table15[If Material Anything Other than "Lead" in Column E,Was Material Ever Previously Lead?],G9888,Table15[Customer-Owned Portion],O9888),Table15[Unique ID],0),0)))</f>
        <v/>
      </c>
      <c r="X9888"/>
    </row>
    <row r="9889" spans="2:24" x14ac:dyDescent="0.25">
      <c r="B9889" s="146"/>
      <c r="C9889" s="31"/>
      <c r="D9889" s="31"/>
      <c r="E9889" s="44"/>
      <c r="F9889" s="43"/>
      <c r="G9889" s="84"/>
      <c r="H9889" s="31"/>
      <c r="I9889" s="31"/>
      <c r="J9889" s="84"/>
      <c r="K9889" s="31"/>
      <c r="L9889" s="31"/>
      <c r="M9889" s="169"/>
      <c r="N9889" s="148"/>
      <c r="O9889" s="106"/>
      <c r="P9889" s="43"/>
      <c r="Q9889" s="31"/>
      <c r="R9889" s="84"/>
      <c r="S9889" s="31"/>
      <c r="T9889" s="31"/>
      <c r="U9889" s="169"/>
      <c r="V9889" s="150"/>
      <c r="W9889" s="141" t="str" cm="1">
        <f t="array" ref="W9889">IF(SUM(LEN(B9889:V9889))=0,"",IF(OR(OR(ISBLANK(F9889),SUM(LEN(C9889),LEN(D9889))=0),AND(NOT(E9889="Unknown"),ISBLANK(J9889)),AND(NOT(O9889="Unknown"),ISBLANK(R9889))),"Missing Information", INDEX(Table15[Entire Service Line Classification], MATCH(SUMIFS(Table15[Unique ID],Table15[System-Owned Portion],E9889,Table15[If Material Anything Other than "Lead" in Column E,Was Material Ever Previously Lead?],G9889,Table15[Customer-Owned Portion],O9889),Table15[Unique ID],0),0)))</f>
        <v/>
      </c>
      <c r="X9889"/>
    </row>
    <row r="9890" spans="2:24" x14ac:dyDescent="0.25">
      <c r="B9890" s="146"/>
      <c r="C9890" s="31"/>
      <c r="D9890" s="31"/>
      <c r="E9890" s="44"/>
      <c r="F9890" s="43"/>
      <c r="G9890" s="84"/>
      <c r="H9890" s="31"/>
      <c r="I9890" s="31"/>
      <c r="J9890" s="84"/>
      <c r="K9890" s="31"/>
      <c r="L9890" s="31"/>
      <c r="M9890" s="169"/>
      <c r="N9890" s="148"/>
      <c r="O9890" s="106"/>
      <c r="P9890" s="43"/>
      <c r="Q9890" s="31"/>
      <c r="R9890" s="84"/>
      <c r="S9890" s="31"/>
      <c r="T9890" s="31"/>
      <c r="U9890" s="169"/>
      <c r="V9890" s="150"/>
      <c r="W9890" s="141" t="str" cm="1">
        <f t="array" ref="W9890">IF(SUM(LEN(B9890:V9890))=0,"",IF(OR(OR(ISBLANK(F9890),SUM(LEN(C9890),LEN(D9890))=0),AND(NOT(E9890="Unknown"),ISBLANK(J9890)),AND(NOT(O9890="Unknown"),ISBLANK(R9890))),"Missing Information", INDEX(Table15[Entire Service Line Classification], MATCH(SUMIFS(Table15[Unique ID],Table15[System-Owned Portion],E9890,Table15[If Material Anything Other than "Lead" in Column E,Was Material Ever Previously Lead?],G9890,Table15[Customer-Owned Portion],O9890),Table15[Unique ID],0),0)))</f>
        <v/>
      </c>
      <c r="X9890"/>
    </row>
    <row r="9891" spans="2:24" x14ac:dyDescent="0.25">
      <c r="B9891" s="146"/>
      <c r="C9891" s="31"/>
      <c r="D9891" s="31"/>
      <c r="E9891" s="44"/>
      <c r="F9891" s="43"/>
      <c r="G9891" s="84"/>
      <c r="H9891" s="31"/>
      <c r="I9891" s="31"/>
      <c r="J9891" s="84"/>
      <c r="K9891" s="31"/>
      <c r="L9891" s="31"/>
      <c r="M9891" s="169"/>
      <c r="N9891" s="148"/>
      <c r="O9891" s="106"/>
      <c r="P9891" s="43"/>
      <c r="Q9891" s="31"/>
      <c r="R9891" s="84"/>
      <c r="S9891" s="31"/>
      <c r="T9891" s="31"/>
      <c r="U9891" s="169"/>
      <c r="V9891" s="150"/>
      <c r="W9891" s="141" t="str" cm="1">
        <f t="array" ref="W9891">IF(SUM(LEN(B9891:V9891))=0,"",IF(OR(OR(ISBLANK(F9891),SUM(LEN(C9891),LEN(D9891))=0),AND(NOT(E9891="Unknown"),ISBLANK(J9891)),AND(NOT(O9891="Unknown"),ISBLANK(R9891))),"Missing Information", INDEX(Table15[Entire Service Line Classification], MATCH(SUMIFS(Table15[Unique ID],Table15[System-Owned Portion],E9891,Table15[If Material Anything Other than "Lead" in Column E,Was Material Ever Previously Lead?],G9891,Table15[Customer-Owned Portion],O9891),Table15[Unique ID],0),0)))</f>
        <v/>
      </c>
      <c r="X9891"/>
    </row>
    <row r="9892" spans="2:24" x14ac:dyDescent="0.25">
      <c r="B9892" s="146"/>
      <c r="C9892" s="31"/>
      <c r="D9892" s="31"/>
      <c r="E9892" s="44"/>
      <c r="F9892" s="43"/>
      <c r="G9892" s="84"/>
      <c r="H9892" s="31"/>
      <c r="I9892" s="31"/>
      <c r="J9892" s="84"/>
      <c r="K9892" s="31"/>
      <c r="L9892" s="31"/>
      <c r="M9892" s="169"/>
      <c r="N9892" s="148"/>
      <c r="O9892" s="106"/>
      <c r="P9892" s="43"/>
      <c r="Q9892" s="31"/>
      <c r="R9892" s="84"/>
      <c r="S9892" s="31"/>
      <c r="T9892" s="31"/>
      <c r="U9892" s="169"/>
      <c r="V9892" s="150"/>
      <c r="W9892" s="141" t="str" cm="1">
        <f t="array" ref="W9892">IF(SUM(LEN(B9892:V9892))=0,"",IF(OR(OR(ISBLANK(F9892),SUM(LEN(C9892),LEN(D9892))=0),AND(NOT(E9892="Unknown"),ISBLANK(J9892)),AND(NOT(O9892="Unknown"),ISBLANK(R9892))),"Missing Information", INDEX(Table15[Entire Service Line Classification], MATCH(SUMIFS(Table15[Unique ID],Table15[System-Owned Portion],E9892,Table15[If Material Anything Other than "Lead" in Column E,Was Material Ever Previously Lead?],G9892,Table15[Customer-Owned Portion],O9892),Table15[Unique ID],0),0)))</f>
        <v/>
      </c>
      <c r="X9892"/>
    </row>
    <row r="9893" spans="2:24" x14ac:dyDescent="0.25">
      <c r="B9893" s="146"/>
      <c r="C9893" s="31"/>
      <c r="D9893" s="31"/>
      <c r="E9893" s="44"/>
      <c r="F9893" s="43"/>
      <c r="G9893" s="84"/>
      <c r="H9893" s="31"/>
      <c r="I9893" s="31"/>
      <c r="J9893" s="84"/>
      <c r="K9893" s="31"/>
      <c r="L9893" s="31"/>
      <c r="M9893" s="169"/>
      <c r="N9893" s="148"/>
      <c r="O9893" s="106"/>
      <c r="P9893" s="43"/>
      <c r="Q9893" s="31"/>
      <c r="R9893" s="84"/>
      <c r="S9893" s="31"/>
      <c r="T9893" s="31"/>
      <c r="U9893" s="169"/>
      <c r="V9893" s="150"/>
      <c r="W9893" s="141" t="str" cm="1">
        <f t="array" ref="W9893">IF(SUM(LEN(B9893:V9893))=0,"",IF(OR(OR(ISBLANK(F9893),SUM(LEN(C9893),LEN(D9893))=0),AND(NOT(E9893="Unknown"),ISBLANK(J9893)),AND(NOT(O9893="Unknown"),ISBLANK(R9893))),"Missing Information", INDEX(Table15[Entire Service Line Classification], MATCH(SUMIFS(Table15[Unique ID],Table15[System-Owned Portion],E9893,Table15[If Material Anything Other than "Lead" in Column E,Was Material Ever Previously Lead?],G9893,Table15[Customer-Owned Portion],O9893),Table15[Unique ID],0),0)))</f>
        <v/>
      </c>
      <c r="X9893"/>
    </row>
    <row r="9894" spans="2:24" x14ac:dyDescent="0.25">
      <c r="B9894" s="146"/>
      <c r="C9894" s="31"/>
      <c r="D9894" s="31"/>
      <c r="E9894" s="44"/>
      <c r="F9894" s="43"/>
      <c r="G9894" s="84"/>
      <c r="H9894" s="31"/>
      <c r="I9894" s="31"/>
      <c r="J9894" s="84"/>
      <c r="K9894" s="31"/>
      <c r="L9894" s="31"/>
      <c r="M9894" s="169"/>
      <c r="N9894" s="148"/>
      <c r="O9894" s="106"/>
      <c r="P9894" s="43"/>
      <c r="Q9894" s="31"/>
      <c r="R9894" s="84"/>
      <c r="S9894" s="31"/>
      <c r="T9894" s="31"/>
      <c r="U9894" s="169"/>
      <c r="V9894" s="150"/>
      <c r="W9894" s="141" t="str" cm="1">
        <f t="array" ref="W9894">IF(SUM(LEN(B9894:V9894))=0,"",IF(OR(OR(ISBLANK(F9894),SUM(LEN(C9894),LEN(D9894))=0),AND(NOT(E9894="Unknown"),ISBLANK(J9894)),AND(NOT(O9894="Unknown"),ISBLANK(R9894))),"Missing Information", INDEX(Table15[Entire Service Line Classification], MATCH(SUMIFS(Table15[Unique ID],Table15[System-Owned Portion],E9894,Table15[If Material Anything Other than "Lead" in Column E,Was Material Ever Previously Lead?],G9894,Table15[Customer-Owned Portion],O9894),Table15[Unique ID],0),0)))</f>
        <v/>
      </c>
      <c r="X9894"/>
    </row>
    <row r="9895" spans="2:24" x14ac:dyDescent="0.25">
      <c r="B9895" s="146"/>
      <c r="C9895" s="31"/>
      <c r="D9895" s="31"/>
      <c r="E9895" s="44"/>
      <c r="F9895" s="43"/>
      <c r="G9895" s="84"/>
      <c r="H9895" s="31"/>
      <c r="I9895" s="31"/>
      <c r="J9895" s="84"/>
      <c r="K9895" s="31"/>
      <c r="L9895" s="31"/>
      <c r="M9895" s="169"/>
      <c r="N9895" s="148"/>
      <c r="O9895" s="106"/>
      <c r="P9895" s="43"/>
      <c r="Q9895" s="31"/>
      <c r="R9895" s="84"/>
      <c r="S9895" s="31"/>
      <c r="T9895" s="31"/>
      <c r="U9895" s="169"/>
      <c r="V9895" s="150"/>
      <c r="W9895" s="141" t="str" cm="1">
        <f t="array" ref="W9895">IF(SUM(LEN(B9895:V9895))=0,"",IF(OR(OR(ISBLANK(F9895),SUM(LEN(C9895),LEN(D9895))=0),AND(NOT(E9895="Unknown"),ISBLANK(J9895)),AND(NOT(O9895="Unknown"),ISBLANK(R9895))),"Missing Information", INDEX(Table15[Entire Service Line Classification], MATCH(SUMIFS(Table15[Unique ID],Table15[System-Owned Portion],E9895,Table15[If Material Anything Other than "Lead" in Column E,Was Material Ever Previously Lead?],G9895,Table15[Customer-Owned Portion],O9895),Table15[Unique ID],0),0)))</f>
        <v/>
      </c>
      <c r="X9895"/>
    </row>
    <row r="9896" spans="2:24" x14ac:dyDescent="0.25">
      <c r="B9896" s="146"/>
      <c r="C9896" s="31"/>
      <c r="D9896" s="31"/>
      <c r="E9896" s="44"/>
      <c r="F9896" s="43"/>
      <c r="G9896" s="84"/>
      <c r="H9896" s="31"/>
      <c r="I9896" s="31"/>
      <c r="J9896" s="84"/>
      <c r="K9896" s="31"/>
      <c r="L9896" s="31"/>
      <c r="M9896" s="169"/>
      <c r="N9896" s="148"/>
      <c r="O9896" s="106"/>
      <c r="P9896" s="43"/>
      <c r="Q9896" s="31"/>
      <c r="R9896" s="84"/>
      <c r="S9896" s="31"/>
      <c r="T9896" s="31"/>
      <c r="U9896" s="169"/>
      <c r="V9896" s="150"/>
      <c r="W9896" s="141" t="str" cm="1">
        <f t="array" ref="W9896">IF(SUM(LEN(B9896:V9896))=0,"",IF(OR(OR(ISBLANK(F9896),SUM(LEN(C9896),LEN(D9896))=0),AND(NOT(E9896="Unknown"),ISBLANK(J9896)),AND(NOT(O9896="Unknown"),ISBLANK(R9896))),"Missing Information", INDEX(Table15[Entire Service Line Classification], MATCH(SUMIFS(Table15[Unique ID],Table15[System-Owned Portion],E9896,Table15[If Material Anything Other than "Lead" in Column E,Was Material Ever Previously Lead?],G9896,Table15[Customer-Owned Portion],O9896),Table15[Unique ID],0),0)))</f>
        <v/>
      </c>
      <c r="X9896"/>
    </row>
    <row r="9897" spans="2:24" x14ac:dyDescent="0.25">
      <c r="B9897" s="146"/>
      <c r="C9897" s="31"/>
      <c r="D9897" s="31"/>
      <c r="E9897" s="44"/>
      <c r="F9897" s="43"/>
      <c r="G9897" s="84"/>
      <c r="H9897" s="31"/>
      <c r="I9897" s="31"/>
      <c r="J9897" s="84"/>
      <c r="K9897" s="31"/>
      <c r="L9897" s="31"/>
      <c r="M9897" s="169"/>
      <c r="N9897" s="148"/>
      <c r="O9897" s="106"/>
      <c r="P9897" s="43"/>
      <c r="Q9897" s="31"/>
      <c r="R9897" s="84"/>
      <c r="S9897" s="31"/>
      <c r="T9897" s="31"/>
      <c r="U9897" s="169"/>
      <c r="V9897" s="150"/>
      <c r="W9897" s="141" t="str" cm="1">
        <f t="array" ref="W9897">IF(SUM(LEN(B9897:V9897))=0,"",IF(OR(OR(ISBLANK(F9897),SUM(LEN(C9897),LEN(D9897))=0),AND(NOT(E9897="Unknown"),ISBLANK(J9897)),AND(NOT(O9897="Unknown"),ISBLANK(R9897))),"Missing Information", INDEX(Table15[Entire Service Line Classification], MATCH(SUMIFS(Table15[Unique ID],Table15[System-Owned Portion],E9897,Table15[If Material Anything Other than "Lead" in Column E,Was Material Ever Previously Lead?],G9897,Table15[Customer-Owned Portion],O9897),Table15[Unique ID],0),0)))</f>
        <v/>
      </c>
      <c r="X9897"/>
    </row>
    <row r="9898" spans="2:24" x14ac:dyDescent="0.25">
      <c r="B9898" s="146"/>
      <c r="C9898" s="31"/>
      <c r="D9898" s="31"/>
      <c r="E9898" s="44"/>
      <c r="F9898" s="43"/>
      <c r="G9898" s="84"/>
      <c r="H9898" s="31"/>
      <c r="I9898" s="31"/>
      <c r="J9898" s="84"/>
      <c r="K9898" s="31"/>
      <c r="L9898" s="31"/>
      <c r="M9898" s="169"/>
      <c r="N9898" s="148"/>
      <c r="O9898" s="106"/>
      <c r="P9898" s="43"/>
      <c r="Q9898" s="31"/>
      <c r="R9898" s="84"/>
      <c r="S9898" s="31"/>
      <c r="T9898" s="31"/>
      <c r="U9898" s="169"/>
      <c r="V9898" s="150"/>
      <c r="W9898" s="141" t="str" cm="1">
        <f t="array" ref="W9898">IF(SUM(LEN(B9898:V9898))=0,"",IF(OR(OR(ISBLANK(F9898),SUM(LEN(C9898),LEN(D9898))=0),AND(NOT(E9898="Unknown"),ISBLANK(J9898)),AND(NOT(O9898="Unknown"),ISBLANK(R9898))),"Missing Information", INDEX(Table15[Entire Service Line Classification], MATCH(SUMIFS(Table15[Unique ID],Table15[System-Owned Portion],E9898,Table15[If Material Anything Other than "Lead" in Column E,Was Material Ever Previously Lead?],G9898,Table15[Customer-Owned Portion],O9898),Table15[Unique ID],0),0)))</f>
        <v/>
      </c>
      <c r="X9898"/>
    </row>
    <row r="9899" spans="2:24" x14ac:dyDescent="0.25">
      <c r="B9899" s="146"/>
      <c r="C9899" s="31"/>
      <c r="D9899" s="31"/>
      <c r="E9899" s="44"/>
      <c r="F9899" s="43"/>
      <c r="G9899" s="84"/>
      <c r="H9899" s="31"/>
      <c r="I9899" s="31"/>
      <c r="J9899" s="84"/>
      <c r="K9899" s="31"/>
      <c r="L9899" s="31"/>
      <c r="M9899" s="169"/>
      <c r="N9899" s="148"/>
      <c r="O9899" s="106"/>
      <c r="P9899" s="43"/>
      <c r="Q9899" s="31"/>
      <c r="R9899" s="84"/>
      <c r="S9899" s="31"/>
      <c r="T9899" s="31"/>
      <c r="U9899" s="169"/>
      <c r="V9899" s="150"/>
      <c r="W9899" s="141" t="str" cm="1">
        <f t="array" ref="W9899">IF(SUM(LEN(B9899:V9899))=0,"",IF(OR(OR(ISBLANK(F9899),SUM(LEN(C9899),LEN(D9899))=0),AND(NOT(E9899="Unknown"),ISBLANK(J9899)),AND(NOT(O9899="Unknown"),ISBLANK(R9899))),"Missing Information", INDEX(Table15[Entire Service Line Classification], MATCH(SUMIFS(Table15[Unique ID],Table15[System-Owned Portion],E9899,Table15[If Material Anything Other than "Lead" in Column E,Was Material Ever Previously Lead?],G9899,Table15[Customer-Owned Portion],O9899),Table15[Unique ID],0),0)))</f>
        <v/>
      </c>
      <c r="X9899"/>
    </row>
    <row r="9900" spans="2:24" x14ac:dyDescent="0.25">
      <c r="B9900" s="146"/>
      <c r="C9900" s="31"/>
      <c r="D9900" s="31"/>
      <c r="E9900" s="44"/>
      <c r="F9900" s="43"/>
      <c r="G9900" s="84"/>
      <c r="H9900" s="31"/>
      <c r="I9900" s="31"/>
      <c r="J9900" s="84"/>
      <c r="K9900" s="31"/>
      <c r="L9900" s="31"/>
      <c r="M9900" s="169"/>
      <c r="N9900" s="148"/>
      <c r="O9900" s="106"/>
      <c r="P9900" s="43"/>
      <c r="Q9900" s="31"/>
      <c r="R9900" s="84"/>
      <c r="S9900" s="31"/>
      <c r="T9900" s="31"/>
      <c r="U9900" s="169"/>
      <c r="V9900" s="150"/>
      <c r="W9900" s="141" t="str" cm="1">
        <f t="array" ref="W9900">IF(SUM(LEN(B9900:V9900))=0,"",IF(OR(OR(ISBLANK(F9900),SUM(LEN(C9900),LEN(D9900))=0),AND(NOT(E9900="Unknown"),ISBLANK(J9900)),AND(NOT(O9900="Unknown"),ISBLANK(R9900))),"Missing Information", INDEX(Table15[Entire Service Line Classification], MATCH(SUMIFS(Table15[Unique ID],Table15[System-Owned Portion],E9900,Table15[If Material Anything Other than "Lead" in Column E,Was Material Ever Previously Lead?],G9900,Table15[Customer-Owned Portion],O9900),Table15[Unique ID],0),0)))</f>
        <v/>
      </c>
      <c r="X9900"/>
    </row>
    <row r="9901" spans="2:24" x14ac:dyDescent="0.25">
      <c r="B9901" s="146"/>
      <c r="C9901" s="31"/>
      <c r="D9901" s="31"/>
      <c r="E9901" s="44"/>
      <c r="F9901" s="43"/>
      <c r="G9901" s="84"/>
      <c r="H9901" s="31"/>
      <c r="I9901" s="31"/>
      <c r="J9901" s="84"/>
      <c r="K9901" s="31"/>
      <c r="L9901" s="31"/>
      <c r="M9901" s="169"/>
      <c r="N9901" s="148"/>
      <c r="O9901" s="106"/>
      <c r="P9901" s="43"/>
      <c r="Q9901" s="31"/>
      <c r="R9901" s="84"/>
      <c r="S9901" s="31"/>
      <c r="T9901" s="31"/>
      <c r="U9901" s="169"/>
      <c r="V9901" s="150"/>
      <c r="W9901" s="141" t="str" cm="1">
        <f t="array" ref="W9901">IF(SUM(LEN(B9901:V9901))=0,"",IF(OR(OR(ISBLANK(F9901),SUM(LEN(C9901),LEN(D9901))=0),AND(NOT(E9901="Unknown"),ISBLANK(J9901)),AND(NOT(O9901="Unknown"),ISBLANK(R9901))),"Missing Information", INDEX(Table15[Entire Service Line Classification], MATCH(SUMIFS(Table15[Unique ID],Table15[System-Owned Portion],E9901,Table15[If Material Anything Other than "Lead" in Column E,Was Material Ever Previously Lead?],G9901,Table15[Customer-Owned Portion],O9901),Table15[Unique ID],0),0)))</f>
        <v/>
      </c>
      <c r="X9901"/>
    </row>
    <row r="9902" spans="2:24" x14ac:dyDescent="0.25">
      <c r="B9902" s="146"/>
      <c r="C9902" s="31"/>
      <c r="D9902" s="31"/>
      <c r="E9902" s="44"/>
      <c r="F9902" s="43"/>
      <c r="G9902" s="84"/>
      <c r="H9902" s="31"/>
      <c r="I9902" s="31"/>
      <c r="J9902" s="84"/>
      <c r="K9902" s="31"/>
      <c r="L9902" s="31"/>
      <c r="M9902" s="169"/>
      <c r="N9902" s="148"/>
      <c r="O9902" s="106"/>
      <c r="P9902" s="43"/>
      <c r="Q9902" s="31"/>
      <c r="R9902" s="84"/>
      <c r="S9902" s="31"/>
      <c r="T9902" s="31"/>
      <c r="U9902" s="169"/>
      <c r="V9902" s="150"/>
      <c r="W9902" s="141" t="str" cm="1">
        <f t="array" ref="W9902">IF(SUM(LEN(B9902:V9902))=0,"",IF(OR(OR(ISBLANK(F9902),SUM(LEN(C9902),LEN(D9902))=0),AND(NOT(E9902="Unknown"),ISBLANK(J9902)),AND(NOT(O9902="Unknown"),ISBLANK(R9902))),"Missing Information", INDEX(Table15[Entire Service Line Classification], MATCH(SUMIFS(Table15[Unique ID],Table15[System-Owned Portion],E9902,Table15[If Material Anything Other than "Lead" in Column E,Was Material Ever Previously Lead?],G9902,Table15[Customer-Owned Portion],O9902),Table15[Unique ID],0),0)))</f>
        <v/>
      </c>
      <c r="X9902"/>
    </row>
    <row r="9903" spans="2:24" x14ac:dyDescent="0.25">
      <c r="B9903" s="146"/>
      <c r="C9903" s="31"/>
      <c r="D9903" s="31"/>
      <c r="E9903" s="44"/>
      <c r="F9903" s="43"/>
      <c r="G9903" s="84"/>
      <c r="H9903" s="31"/>
      <c r="I9903" s="31"/>
      <c r="J9903" s="84"/>
      <c r="K9903" s="31"/>
      <c r="L9903" s="31"/>
      <c r="M9903" s="169"/>
      <c r="N9903" s="148"/>
      <c r="O9903" s="106"/>
      <c r="P9903" s="43"/>
      <c r="Q9903" s="31"/>
      <c r="R9903" s="84"/>
      <c r="S9903" s="31"/>
      <c r="T9903" s="31"/>
      <c r="U9903" s="169"/>
      <c r="V9903" s="150"/>
      <c r="W9903" s="141" t="str" cm="1">
        <f t="array" ref="W9903">IF(SUM(LEN(B9903:V9903))=0,"",IF(OR(OR(ISBLANK(F9903),SUM(LEN(C9903),LEN(D9903))=0),AND(NOT(E9903="Unknown"),ISBLANK(J9903)),AND(NOT(O9903="Unknown"),ISBLANK(R9903))),"Missing Information", INDEX(Table15[Entire Service Line Classification], MATCH(SUMIFS(Table15[Unique ID],Table15[System-Owned Portion],E9903,Table15[If Material Anything Other than "Lead" in Column E,Was Material Ever Previously Lead?],G9903,Table15[Customer-Owned Portion],O9903),Table15[Unique ID],0),0)))</f>
        <v/>
      </c>
      <c r="X9903"/>
    </row>
    <row r="9904" spans="2:24" x14ac:dyDescent="0.25">
      <c r="B9904" s="146"/>
      <c r="C9904" s="31"/>
      <c r="D9904" s="31"/>
      <c r="E9904" s="44"/>
      <c r="F9904" s="43"/>
      <c r="G9904" s="84"/>
      <c r="H9904" s="31"/>
      <c r="I9904" s="31"/>
      <c r="J9904" s="84"/>
      <c r="K9904" s="31"/>
      <c r="L9904" s="31"/>
      <c r="M9904" s="169"/>
      <c r="N9904" s="148"/>
      <c r="O9904" s="106"/>
      <c r="P9904" s="43"/>
      <c r="Q9904" s="31"/>
      <c r="R9904" s="84"/>
      <c r="S9904" s="31"/>
      <c r="T9904" s="31"/>
      <c r="U9904" s="169"/>
      <c r="V9904" s="150"/>
      <c r="W9904" s="141" t="str" cm="1">
        <f t="array" ref="W9904">IF(SUM(LEN(B9904:V9904))=0,"",IF(OR(OR(ISBLANK(F9904),SUM(LEN(C9904),LEN(D9904))=0),AND(NOT(E9904="Unknown"),ISBLANK(J9904)),AND(NOT(O9904="Unknown"),ISBLANK(R9904))),"Missing Information", INDEX(Table15[Entire Service Line Classification], MATCH(SUMIFS(Table15[Unique ID],Table15[System-Owned Portion],E9904,Table15[If Material Anything Other than "Lead" in Column E,Was Material Ever Previously Lead?],G9904,Table15[Customer-Owned Portion],O9904),Table15[Unique ID],0),0)))</f>
        <v/>
      </c>
      <c r="X9904"/>
    </row>
    <row r="9905" spans="2:24" x14ac:dyDescent="0.25">
      <c r="B9905" s="146"/>
      <c r="C9905" s="31"/>
      <c r="D9905" s="31"/>
      <c r="E9905" s="44"/>
      <c r="F9905" s="43"/>
      <c r="G9905" s="84"/>
      <c r="H9905" s="31"/>
      <c r="I9905" s="31"/>
      <c r="J9905" s="84"/>
      <c r="K9905" s="31"/>
      <c r="L9905" s="31"/>
      <c r="M9905" s="169"/>
      <c r="N9905" s="148"/>
      <c r="O9905" s="106"/>
      <c r="P9905" s="43"/>
      <c r="Q9905" s="31"/>
      <c r="R9905" s="84"/>
      <c r="S9905" s="31"/>
      <c r="T9905" s="31"/>
      <c r="U9905" s="169"/>
      <c r="V9905" s="150"/>
      <c r="W9905" s="141" t="str" cm="1">
        <f t="array" ref="W9905">IF(SUM(LEN(B9905:V9905))=0,"",IF(OR(OR(ISBLANK(F9905),SUM(LEN(C9905),LEN(D9905))=0),AND(NOT(E9905="Unknown"),ISBLANK(J9905)),AND(NOT(O9905="Unknown"),ISBLANK(R9905))),"Missing Information", INDEX(Table15[Entire Service Line Classification], MATCH(SUMIFS(Table15[Unique ID],Table15[System-Owned Portion],E9905,Table15[If Material Anything Other than "Lead" in Column E,Was Material Ever Previously Lead?],G9905,Table15[Customer-Owned Portion],O9905),Table15[Unique ID],0),0)))</f>
        <v/>
      </c>
      <c r="X9905"/>
    </row>
    <row r="9906" spans="2:24" x14ac:dyDescent="0.25">
      <c r="B9906" s="146"/>
      <c r="C9906" s="31"/>
      <c r="D9906" s="31"/>
      <c r="E9906" s="44"/>
      <c r="F9906" s="43"/>
      <c r="G9906" s="84"/>
      <c r="H9906" s="31"/>
      <c r="I9906" s="31"/>
      <c r="J9906" s="84"/>
      <c r="K9906" s="31"/>
      <c r="L9906" s="31"/>
      <c r="M9906" s="169"/>
      <c r="N9906" s="148"/>
      <c r="O9906" s="106"/>
      <c r="P9906" s="43"/>
      <c r="Q9906" s="31"/>
      <c r="R9906" s="84"/>
      <c r="S9906" s="31"/>
      <c r="T9906" s="31"/>
      <c r="U9906" s="169"/>
      <c r="V9906" s="150"/>
      <c r="W9906" s="141" t="str" cm="1">
        <f t="array" ref="W9906">IF(SUM(LEN(B9906:V9906))=0,"",IF(OR(OR(ISBLANK(F9906),SUM(LEN(C9906),LEN(D9906))=0),AND(NOT(E9906="Unknown"),ISBLANK(J9906)),AND(NOT(O9906="Unknown"),ISBLANK(R9906))),"Missing Information", INDEX(Table15[Entire Service Line Classification], MATCH(SUMIFS(Table15[Unique ID],Table15[System-Owned Portion],E9906,Table15[If Material Anything Other than "Lead" in Column E,Was Material Ever Previously Lead?],G9906,Table15[Customer-Owned Portion],O9906),Table15[Unique ID],0),0)))</f>
        <v/>
      </c>
      <c r="X9906"/>
    </row>
    <row r="9907" spans="2:24" x14ac:dyDescent="0.25">
      <c r="B9907" s="146"/>
      <c r="C9907" s="31"/>
      <c r="D9907" s="31"/>
      <c r="E9907" s="44"/>
      <c r="F9907" s="43"/>
      <c r="G9907" s="84"/>
      <c r="H9907" s="31"/>
      <c r="I9907" s="31"/>
      <c r="J9907" s="84"/>
      <c r="K9907" s="31"/>
      <c r="L9907" s="31"/>
      <c r="M9907" s="169"/>
      <c r="N9907" s="148"/>
      <c r="O9907" s="106"/>
      <c r="P9907" s="43"/>
      <c r="Q9907" s="31"/>
      <c r="R9907" s="84"/>
      <c r="S9907" s="31"/>
      <c r="T9907" s="31"/>
      <c r="U9907" s="169"/>
      <c r="V9907" s="150"/>
      <c r="W9907" s="141" t="str" cm="1">
        <f t="array" ref="W9907">IF(SUM(LEN(B9907:V9907))=0,"",IF(OR(OR(ISBLANK(F9907),SUM(LEN(C9907),LEN(D9907))=0),AND(NOT(E9907="Unknown"),ISBLANK(J9907)),AND(NOT(O9907="Unknown"),ISBLANK(R9907))),"Missing Information", INDEX(Table15[Entire Service Line Classification], MATCH(SUMIFS(Table15[Unique ID],Table15[System-Owned Portion],E9907,Table15[If Material Anything Other than "Lead" in Column E,Was Material Ever Previously Lead?],G9907,Table15[Customer-Owned Portion],O9907),Table15[Unique ID],0),0)))</f>
        <v/>
      </c>
      <c r="X9907"/>
    </row>
    <row r="9908" spans="2:24" x14ac:dyDescent="0.25">
      <c r="B9908" s="146"/>
      <c r="C9908" s="31"/>
      <c r="D9908" s="31"/>
      <c r="E9908" s="44"/>
      <c r="F9908" s="43"/>
      <c r="G9908" s="84"/>
      <c r="H9908" s="31"/>
      <c r="I9908" s="31"/>
      <c r="J9908" s="84"/>
      <c r="K9908" s="31"/>
      <c r="L9908" s="31"/>
      <c r="M9908" s="169"/>
      <c r="N9908" s="148"/>
      <c r="O9908" s="106"/>
      <c r="P9908" s="43"/>
      <c r="Q9908" s="31"/>
      <c r="R9908" s="84"/>
      <c r="S9908" s="31"/>
      <c r="T9908" s="31"/>
      <c r="U9908" s="169"/>
      <c r="V9908" s="150"/>
      <c r="W9908" s="141" t="str" cm="1">
        <f t="array" ref="W9908">IF(SUM(LEN(B9908:V9908))=0,"",IF(OR(OR(ISBLANK(F9908),SUM(LEN(C9908),LEN(D9908))=0),AND(NOT(E9908="Unknown"),ISBLANK(J9908)),AND(NOT(O9908="Unknown"),ISBLANK(R9908))),"Missing Information", INDEX(Table15[Entire Service Line Classification], MATCH(SUMIFS(Table15[Unique ID],Table15[System-Owned Portion],E9908,Table15[If Material Anything Other than "Lead" in Column E,Was Material Ever Previously Lead?],G9908,Table15[Customer-Owned Portion],O9908),Table15[Unique ID],0),0)))</f>
        <v/>
      </c>
      <c r="X9908"/>
    </row>
    <row r="9909" spans="2:24" x14ac:dyDescent="0.25">
      <c r="B9909" s="146"/>
      <c r="C9909" s="31"/>
      <c r="D9909" s="31"/>
      <c r="E9909" s="44"/>
      <c r="F9909" s="43"/>
      <c r="G9909" s="84"/>
      <c r="H9909" s="31"/>
      <c r="I9909" s="31"/>
      <c r="J9909" s="84"/>
      <c r="K9909" s="31"/>
      <c r="L9909" s="31"/>
      <c r="M9909" s="169"/>
      <c r="N9909" s="148"/>
      <c r="O9909" s="106"/>
      <c r="P9909" s="43"/>
      <c r="Q9909" s="31"/>
      <c r="R9909" s="84"/>
      <c r="S9909" s="31"/>
      <c r="T9909" s="31"/>
      <c r="U9909" s="169"/>
      <c r="V9909" s="150"/>
      <c r="W9909" s="141" t="str" cm="1">
        <f t="array" ref="W9909">IF(SUM(LEN(B9909:V9909))=0,"",IF(OR(OR(ISBLANK(F9909),SUM(LEN(C9909),LEN(D9909))=0),AND(NOT(E9909="Unknown"),ISBLANK(J9909)),AND(NOT(O9909="Unknown"),ISBLANK(R9909))),"Missing Information", INDEX(Table15[Entire Service Line Classification], MATCH(SUMIFS(Table15[Unique ID],Table15[System-Owned Portion],E9909,Table15[If Material Anything Other than "Lead" in Column E,Was Material Ever Previously Lead?],G9909,Table15[Customer-Owned Portion],O9909),Table15[Unique ID],0),0)))</f>
        <v/>
      </c>
      <c r="X9909"/>
    </row>
    <row r="9910" spans="2:24" x14ac:dyDescent="0.25">
      <c r="B9910" s="146"/>
      <c r="C9910" s="31"/>
      <c r="D9910" s="31"/>
      <c r="E9910" s="44"/>
      <c r="F9910" s="43"/>
      <c r="G9910" s="84"/>
      <c r="H9910" s="31"/>
      <c r="I9910" s="31"/>
      <c r="J9910" s="84"/>
      <c r="K9910" s="31"/>
      <c r="L9910" s="31"/>
      <c r="M9910" s="169"/>
      <c r="N9910" s="148"/>
      <c r="O9910" s="106"/>
      <c r="P9910" s="43"/>
      <c r="Q9910" s="31"/>
      <c r="R9910" s="84"/>
      <c r="S9910" s="31"/>
      <c r="T9910" s="31"/>
      <c r="U9910" s="169"/>
      <c r="V9910" s="150"/>
      <c r="W9910" s="141" t="str" cm="1">
        <f t="array" ref="W9910">IF(SUM(LEN(B9910:V9910))=0,"",IF(OR(OR(ISBLANK(F9910),SUM(LEN(C9910),LEN(D9910))=0),AND(NOT(E9910="Unknown"),ISBLANK(J9910)),AND(NOT(O9910="Unknown"),ISBLANK(R9910))),"Missing Information", INDEX(Table15[Entire Service Line Classification], MATCH(SUMIFS(Table15[Unique ID],Table15[System-Owned Portion],E9910,Table15[If Material Anything Other than "Lead" in Column E,Was Material Ever Previously Lead?],G9910,Table15[Customer-Owned Portion],O9910),Table15[Unique ID],0),0)))</f>
        <v/>
      </c>
      <c r="X9910"/>
    </row>
    <row r="9911" spans="2:24" x14ac:dyDescent="0.25">
      <c r="B9911" s="146"/>
      <c r="C9911" s="31"/>
      <c r="D9911" s="31"/>
      <c r="E9911" s="44"/>
      <c r="F9911" s="43"/>
      <c r="G9911" s="84"/>
      <c r="H9911" s="31"/>
      <c r="I9911" s="31"/>
      <c r="J9911" s="84"/>
      <c r="K9911" s="31"/>
      <c r="L9911" s="31"/>
      <c r="M9911" s="169"/>
      <c r="N9911" s="148"/>
      <c r="O9911" s="106"/>
      <c r="P9911" s="43"/>
      <c r="Q9911" s="31"/>
      <c r="R9911" s="84"/>
      <c r="S9911" s="31"/>
      <c r="T9911" s="31"/>
      <c r="U9911" s="169"/>
      <c r="V9911" s="150"/>
      <c r="W9911" s="141" t="str" cm="1">
        <f t="array" ref="W9911">IF(SUM(LEN(B9911:V9911))=0,"",IF(OR(OR(ISBLANK(F9911),SUM(LEN(C9911),LEN(D9911))=0),AND(NOT(E9911="Unknown"),ISBLANK(J9911)),AND(NOT(O9911="Unknown"),ISBLANK(R9911))),"Missing Information", INDEX(Table15[Entire Service Line Classification], MATCH(SUMIFS(Table15[Unique ID],Table15[System-Owned Portion],E9911,Table15[If Material Anything Other than "Lead" in Column E,Was Material Ever Previously Lead?],G9911,Table15[Customer-Owned Portion],O9911),Table15[Unique ID],0),0)))</f>
        <v/>
      </c>
      <c r="X9911"/>
    </row>
    <row r="9912" spans="2:24" x14ac:dyDescent="0.25">
      <c r="B9912" s="146"/>
      <c r="C9912" s="31"/>
      <c r="D9912" s="31"/>
      <c r="E9912" s="44"/>
      <c r="F9912" s="43"/>
      <c r="G9912" s="84"/>
      <c r="H9912" s="31"/>
      <c r="I9912" s="31"/>
      <c r="J9912" s="84"/>
      <c r="K9912" s="31"/>
      <c r="L9912" s="31"/>
      <c r="M9912" s="169"/>
      <c r="N9912" s="148"/>
      <c r="O9912" s="106"/>
      <c r="P9912" s="43"/>
      <c r="Q9912" s="31"/>
      <c r="R9912" s="84"/>
      <c r="S9912" s="31"/>
      <c r="T9912" s="31"/>
      <c r="U9912" s="169"/>
      <c r="V9912" s="150"/>
      <c r="W9912" s="141" t="str" cm="1">
        <f t="array" ref="W9912">IF(SUM(LEN(B9912:V9912))=0,"",IF(OR(OR(ISBLANK(F9912),SUM(LEN(C9912),LEN(D9912))=0),AND(NOT(E9912="Unknown"),ISBLANK(J9912)),AND(NOT(O9912="Unknown"),ISBLANK(R9912))),"Missing Information", INDEX(Table15[Entire Service Line Classification], MATCH(SUMIFS(Table15[Unique ID],Table15[System-Owned Portion],E9912,Table15[If Material Anything Other than "Lead" in Column E,Was Material Ever Previously Lead?],G9912,Table15[Customer-Owned Portion],O9912),Table15[Unique ID],0),0)))</f>
        <v/>
      </c>
      <c r="X9912"/>
    </row>
    <row r="9913" spans="2:24" x14ac:dyDescent="0.25">
      <c r="B9913" s="146"/>
      <c r="C9913" s="31"/>
      <c r="D9913" s="31"/>
      <c r="E9913" s="44"/>
      <c r="F9913" s="43"/>
      <c r="G9913" s="84"/>
      <c r="H9913" s="31"/>
      <c r="I9913" s="31"/>
      <c r="J9913" s="84"/>
      <c r="K9913" s="31"/>
      <c r="L9913" s="31"/>
      <c r="M9913" s="169"/>
      <c r="N9913" s="148"/>
      <c r="O9913" s="106"/>
      <c r="P9913" s="43"/>
      <c r="Q9913" s="31"/>
      <c r="R9913" s="84"/>
      <c r="S9913" s="31"/>
      <c r="T9913" s="31"/>
      <c r="U9913" s="169"/>
      <c r="V9913" s="150"/>
      <c r="W9913" s="141" t="str" cm="1">
        <f t="array" ref="W9913">IF(SUM(LEN(B9913:V9913))=0,"",IF(OR(OR(ISBLANK(F9913),SUM(LEN(C9913),LEN(D9913))=0),AND(NOT(E9913="Unknown"),ISBLANK(J9913)),AND(NOT(O9913="Unknown"),ISBLANK(R9913))),"Missing Information", INDEX(Table15[Entire Service Line Classification], MATCH(SUMIFS(Table15[Unique ID],Table15[System-Owned Portion],E9913,Table15[If Material Anything Other than "Lead" in Column E,Was Material Ever Previously Lead?],G9913,Table15[Customer-Owned Portion],O9913),Table15[Unique ID],0),0)))</f>
        <v/>
      </c>
      <c r="X9913"/>
    </row>
    <row r="9914" spans="2:24" x14ac:dyDescent="0.25">
      <c r="B9914" s="146"/>
      <c r="C9914" s="31"/>
      <c r="D9914" s="31"/>
      <c r="E9914" s="44"/>
      <c r="F9914" s="43"/>
      <c r="G9914" s="84"/>
      <c r="H9914" s="31"/>
      <c r="I9914" s="31"/>
      <c r="J9914" s="84"/>
      <c r="K9914" s="31"/>
      <c r="L9914" s="31"/>
      <c r="M9914" s="169"/>
      <c r="N9914" s="148"/>
      <c r="O9914" s="106"/>
      <c r="P9914" s="43"/>
      <c r="Q9914" s="31"/>
      <c r="R9914" s="84"/>
      <c r="S9914" s="31"/>
      <c r="T9914" s="31"/>
      <c r="U9914" s="169"/>
      <c r="V9914" s="150"/>
      <c r="W9914" s="141" t="str" cm="1">
        <f t="array" ref="W9914">IF(SUM(LEN(B9914:V9914))=0,"",IF(OR(OR(ISBLANK(F9914),SUM(LEN(C9914),LEN(D9914))=0),AND(NOT(E9914="Unknown"),ISBLANK(J9914)),AND(NOT(O9914="Unknown"),ISBLANK(R9914))),"Missing Information", INDEX(Table15[Entire Service Line Classification], MATCH(SUMIFS(Table15[Unique ID],Table15[System-Owned Portion],E9914,Table15[If Material Anything Other than "Lead" in Column E,Was Material Ever Previously Lead?],G9914,Table15[Customer-Owned Portion],O9914),Table15[Unique ID],0),0)))</f>
        <v/>
      </c>
      <c r="X9914"/>
    </row>
    <row r="9915" spans="2:24" x14ac:dyDescent="0.25">
      <c r="B9915" s="146"/>
      <c r="C9915" s="31"/>
      <c r="D9915" s="31"/>
      <c r="E9915" s="44"/>
      <c r="F9915" s="43"/>
      <c r="G9915" s="84"/>
      <c r="H9915" s="31"/>
      <c r="I9915" s="31"/>
      <c r="J9915" s="84"/>
      <c r="K9915" s="31"/>
      <c r="L9915" s="31"/>
      <c r="M9915" s="169"/>
      <c r="N9915" s="148"/>
      <c r="O9915" s="106"/>
      <c r="P9915" s="43"/>
      <c r="Q9915" s="31"/>
      <c r="R9915" s="84"/>
      <c r="S9915" s="31"/>
      <c r="T9915" s="31"/>
      <c r="U9915" s="169"/>
      <c r="V9915" s="150"/>
      <c r="W9915" s="141" t="str" cm="1">
        <f t="array" ref="W9915">IF(SUM(LEN(B9915:V9915))=0,"",IF(OR(OR(ISBLANK(F9915),SUM(LEN(C9915),LEN(D9915))=0),AND(NOT(E9915="Unknown"),ISBLANK(J9915)),AND(NOT(O9915="Unknown"),ISBLANK(R9915))),"Missing Information", INDEX(Table15[Entire Service Line Classification], MATCH(SUMIFS(Table15[Unique ID],Table15[System-Owned Portion],E9915,Table15[If Material Anything Other than "Lead" in Column E,Was Material Ever Previously Lead?],G9915,Table15[Customer-Owned Portion],O9915),Table15[Unique ID],0),0)))</f>
        <v/>
      </c>
      <c r="X9915"/>
    </row>
    <row r="9916" spans="2:24" x14ac:dyDescent="0.25">
      <c r="B9916" s="146"/>
      <c r="C9916" s="31"/>
      <c r="D9916" s="31"/>
      <c r="E9916" s="44"/>
      <c r="F9916" s="43"/>
      <c r="G9916" s="84"/>
      <c r="H9916" s="31"/>
      <c r="I9916" s="31"/>
      <c r="J9916" s="84"/>
      <c r="K9916" s="31"/>
      <c r="L9916" s="31"/>
      <c r="M9916" s="169"/>
      <c r="N9916" s="148"/>
      <c r="O9916" s="106"/>
      <c r="P9916" s="43"/>
      <c r="Q9916" s="31"/>
      <c r="R9916" s="84"/>
      <c r="S9916" s="31"/>
      <c r="T9916" s="31"/>
      <c r="U9916" s="169"/>
      <c r="V9916" s="150"/>
      <c r="W9916" s="141" t="str" cm="1">
        <f t="array" ref="W9916">IF(SUM(LEN(B9916:V9916))=0,"",IF(OR(OR(ISBLANK(F9916),SUM(LEN(C9916),LEN(D9916))=0),AND(NOT(E9916="Unknown"),ISBLANK(J9916)),AND(NOT(O9916="Unknown"),ISBLANK(R9916))),"Missing Information", INDEX(Table15[Entire Service Line Classification], MATCH(SUMIFS(Table15[Unique ID],Table15[System-Owned Portion],E9916,Table15[If Material Anything Other than "Lead" in Column E,Was Material Ever Previously Lead?],G9916,Table15[Customer-Owned Portion],O9916),Table15[Unique ID],0),0)))</f>
        <v/>
      </c>
      <c r="X9916"/>
    </row>
    <row r="9917" spans="2:24" x14ac:dyDescent="0.25">
      <c r="B9917" s="146"/>
      <c r="C9917" s="31"/>
      <c r="D9917" s="31"/>
      <c r="E9917" s="44"/>
      <c r="F9917" s="43"/>
      <c r="G9917" s="84"/>
      <c r="H9917" s="31"/>
      <c r="I9917" s="31"/>
      <c r="J9917" s="84"/>
      <c r="K9917" s="31"/>
      <c r="L9917" s="31"/>
      <c r="M9917" s="169"/>
      <c r="N9917" s="148"/>
      <c r="O9917" s="106"/>
      <c r="P9917" s="43"/>
      <c r="Q9917" s="31"/>
      <c r="R9917" s="84"/>
      <c r="S9917" s="31"/>
      <c r="T9917" s="31"/>
      <c r="U9917" s="169"/>
      <c r="V9917" s="150"/>
      <c r="W9917" s="141" t="str" cm="1">
        <f t="array" ref="W9917">IF(SUM(LEN(B9917:V9917))=0,"",IF(OR(OR(ISBLANK(F9917),SUM(LEN(C9917),LEN(D9917))=0),AND(NOT(E9917="Unknown"),ISBLANK(J9917)),AND(NOT(O9917="Unknown"),ISBLANK(R9917))),"Missing Information", INDEX(Table15[Entire Service Line Classification], MATCH(SUMIFS(Table15[Unique ID],Table15[System-Owned Portion],E9917,Table15[If Material Anything Other than "Lead" in Column E,Was Material Ever Previously Lead?],G9917,Table15[Customer-Owned Portion],O9917),Table15[Unique ID],0),0)))</f>
        <v/>
      </c>
      <c r="X9917"/>
    </row>
    <row r="9918" spans="2:24" x14ac:dyDescent="0.25">
      <c r="B9918" s="146"/>
      <c r="C9918" s="31"/>
      <c r="D9918" s="31"/>
      <c r="E9918" s="44"/>
      <c r="F9918" s="43"/>
      <c r="G9918" s="84"/>
      <c r="H9918" s="31"/>
      <c r="I9918" s="31"/>
      <c r="J9918" s="84"/>
      <c r="K9918" s="31"/>
      <c r="L9918" s="31"/>
      <c r="M9918" s="169"/>
      <c r="N9918" s="148"/>
      <c r="O9918" s="106"/>
      <c r="P9918" s="43"/>
      <c r="Q9918" s="31"/>
      <c r="R9918" s="84"/>
      <c r="S9918" s="31"/>
      <c r="T9918" s="31"/>
      <c r="U9918" s="169"/>
      <c r="V9918" s="150"/>
      <c r="W9918" s="141" t="str" cm="1">
        <f t="array" ref="W9918">IF(SUM(LEN(B9918:V9918))=0,"",IF(OR(OR(ISBLANK(F9918),SUM(LEN(C9918),LEN(D9918))=0),AND(NOT(E9918="Unknown"),ISBLANK(J9918)),AND(NOT(O9918="Unknown"),ISBLANK(R9918))),"Missing Information", INDEX(Table15[Entire Service Line Classification], MATCH(SUMIFS(Table15[Unique ID],Table15[System-Owned Portion],E9918,Table15[If Material Anything Other than "Lead" in Column E,Was Material Ever Previously Lead?],G9918,Table15[Customer-Owned Portion],O9918),Table15[Unique ID],0),0)))</f>
        <v/>
      </c>
      <c r="X9918"/>
    </row>
    <row r="9919" spans="2:24" x14ac:dyDescent="0.25">
      <c r="B9919" s="146"/>
      <c r="C9919" s="31"/>
      <c r="D9919" s="31"/>
      <c r="E9919" s="44"/>
      <c r="F9919" s="43"/>
      <c r="G9919" s="84"/>
      <c r="H9919" s="31"/>
      <c r="I9919" s="31"/>
      <c r="J9919" s="84"/>
      <c r="K9919" s="31"/>
      <c r="L9919" s="31"/>
      <c r="M9919" s="169"/>
      <c r="N9919" s="148"/>
      <c r="O9919" s="106"/>
      <c r="P9919" s="43"/>
      <c r="Q9919" s="31"/>
      <c r="R9919" s="84"/>
      <c r="S9919" s="31"/>
      <c r="T9919" s="31"/>
      <c r="U9919" s="169"/>
      <c r="V9919" s="150"/>
      <c r="W9919" s="141" t="str" cm="1">
        <f t="array" ref="W9919">IF(SUM(LEN(B9919:V9919))=0,"",IF(OR(OR(ISBLANK(F9919),SUM(LEN(C9919),LEN(D9919))=0),AND(NOT(E9919="Unknown"),ISBLANK(J9919)),AND(NOT(O9919="Unknown"),ISBLANK(R9919))),"Missing Information", INDEX(Table15[Entire Service Line Classification], MATCH(SUMIFS(Table15[Unique ID],Table15[System-Owned Portion],E9919,Table15[If Material Anything Other than "Lead" in Column E,Was Material Ever Previously Lead?],G9919,Table15[Customer-Owned Portion],O9919),Table15[Unique ID],0),0)))</f>
        <v/>
      </c>
      <c r="X9919"/>
    </row>
    <row r="9920" spans="2:24" x14ac:dyDescent="0.25">
      <c r="B9920" s="146"/>
      <c r="C9920" s="31"/>
      <c r="D9920" s="31"/>
      <c r="E9920" s="44"/>
      <c r="F9920" s="43"/>
      <c r="G9920" s="84"/>
      <c r="H9920" s="31"/>
      <c r="I9920" s="31"/>
      <c r="J9920" s="84"/>
      <c r="K9920" s="31"/>
      <c r="L9920" s="31"/>
      <c r="M9920" s="169"/>
      <c r="N9920" s="148"/>
      <c r="O9920" s="106"/>
      <c r="P9920" s="43"/>
      <c r="Q9920" s="31"/>
      <c r="R9920" s="84"/>
      <c r="S9920" s="31"/>
      <c r="T9920" s="31"/>
      <c r="U9920" s="169"/>
      <c r="V9920" s="150"/>
      <c r="W9920" s="141" t="str" cm="1">
        <f t="array" ref="W9920">IF(SUM(LEN(B9920:V9920))=0,"",IF(OR(OR(ISBLANK(F9920),SUM(LEN(C9920),LEN(D9920))=0),AND(NOT(E9920="Unknown"),ISBLANK(J9920)),AND(NOT(O9920="Unknown"),ISBLANK(R9920))),"Missing Information", INDEX(Table15[Entire Service Line Classification], MATCH(SUMIFS(Table15[Unique ID],Table15[System-Owned Portion],E9920,Table15[If Material Anything Other than "Lead" in Column E,Was Material Ever Previously Lead?],G9920,Table15[Customer-Owned Portion],O9920),Table15[Unique ID],0),0)))</f>
        <v/>
      </c>
      <c r="X9920"/>
    </row>
    <row r="9921" spans="2:24" x14ac:dyDescent="0.25">
      <c r="B9921" s="146"/>
      <c r="C9921" s="31"/>
      <c r="D9921" s="31"/>
      <c r="E9921" s="44"/>
      <c r="F9921" s="43"/>
      <c r="G9921" s="84"/>
      <c r="H9921" s="31"/>
      <c r="I9921" s="31"/>
      <c r="J9921" s="84"/>
      <c r="K9921" s="31"/>
      <c r="L9921" s="31"/>
      <c r="M9921" s="169"/>
      <c r="N9921" s="148"/>
      <c r="O9921" s="106"/>
      <c r="P9921" s="43"/>
      <c r="Q9921" s="31"/>
      <c r="R9921" s="84"/>
      <c r="S9921" s="31"/>
      <c r="T9921" s="31"/>
      <c r="U9921" s="169"/>
      <c r="V9921" s="150"/>
      <c r="W9921" s="141" t="str" cm="1">
        <f t="array" ref="W9921">IF(SUM(LEN(B9921:V9921))=0,"",IF(OR(OR(ISBLANK(F9921),SUM(LEN(C9921),LEN(D9921))=0),AND(NOT(E9921="Unknown"),ISBLANK(J9921)),AND(NOT(O9921="Unknown"),ISBLANK(R9921))),"Missing Information", INDEX(Table15[Entire Service Line Classification], MATCH(SUMIFS(Table15[Unique ID],Table15[System-Owned Portion],E9921,Table15[If Material Anything Other than "Lead" in Column E,Was Material Ever Previously Lead?],G9921,Table15[Customer-Owned Portion],O9921),Table15[Unique ID],0),0)))</f>
        <v/>
      </c>
      <c r="X9921"/>
    </row>
    <row r="9922" spans="2:24" x14ac:dyDescent="0.25">
      <c r="B9922" s="146"/>
      <c r="C9922" s="31"/>
      <c r="D9922" s="31"/>
      <c r="E9922" s="44"/>
      <c r="F9922" s="43"/>
      <c r="G9922" s="84"/>
      <c r="H9922" s="31"/>
      <c r="I9922" s="31"/>
      <c r="J9922" s="84"/>
      <c r="K9922" s="31"/>
      <c r="L9922" s="31"/>
      <c r="M9922" s="169"/>
      <c r="N9922" s="148"/>
      <c r="O9922" s="106"/>
      <c r="P9922" s="43"/>
      <c r="Q9922" s="31"/>
      <c r="R9922" s="84"/>
      <c r="S9922" s="31"/>
      <c r="T9922" s="31"/>
      <c r="U9922" s="169"/>
      <c r="V9922" s="150"/>
      <c r="W9922" s="141" t="str" cm="1">
        <f t="array" ref="W9922">IF(SUM(LEN(B9922:V9922))=0,"",IF(OR(OR(ISBLANK(F9922),SUM(LEN(C9922),LEN(D9922))=0),AND(NOT(E9922="Unknown"),ISBLANK(J9922)),AND(NOT(O9922="Unknown"),ISBLANK(R9922))),"Missing Information", INDEX(Table15[Entire Service Line Classification], MATCH(SUMIFS(Table15[Unique ID],Table15[System-Owned Portion],E9922,Table15[If Material Anything Other than "Lead" in Column E,Was Material Ever Previously Lead?],G9922,Table15[Customer-Owned Portion],O9922),Table15[Unique ID],0),0)))</f>
        <v/>
      </c>
      <c r="X9922"/>
    </row>
    <row r="9923" spans="2:24" x14ac:dyDescent="0.25">
      <c r="B9923" s="146"/>
      <c r="C9923" s="31"/>
      <c r="D9923" s="31"/>
      <c r="E9923" s="44"/>
      <c r="F9923" s="43"/>
      <c r="G9923" s="84"/>
      <c r="H9923" s="31"/>
      <c r="I9923" s="31"/>
      <c r="J9923" s="84"/>
      <c r="K9923" s="31"/>
      <c r="L9923" s="31"/>
      <c r="M9923" s="169"/>
      <c r="N9923" s="148"/>
      <c r="O9923" s="106"/>
      <c r="P9923" s="43"/>
      <c r="Q9923" s="31"/>
      <c r="R9923" s="84"/>
      <c r="S9923" s="31"/>
      <c r="T9923" s="31"/>
      <c r="U9923" s="169"/>
      <c r="V9923" s="150"/>
      <c r="W9923" s="141" t="str" cm="1">
        <f t="array" ref="W9923">IF(SUM(LEN(B9923:V9923))=0,"",IF(OR(OR(ISBLANK(F9923),SUM(LEN(C9923),LEN(D9923))=0),AND(NOT(E9923="Unknown"),ISBLANK(J9923)),AND(NOT(O9923="Unknown"),ISBLANK(R9923))),"Missing Information", INDEX(Table15[Entire Service Line Classification], MATCH(SUMIFS(Table15[Unique ID],Table15[System-Owned Portion],E9923,Table15[If Material Anything Other than "Lead" in Column E,Was Material Ever Previously Lead?],G9923,Table15[Customer-Owned Portion],O9923),Table15[Unique ID],0),0)))</f>
        <v/>
      </c>
      <c r="X9923"/>
    </row>
    <row r="9924" spans="2:24" x14ac:dyDescent="0.25">
      <c r="B9924" s="146"/>
      <c r="C9924" s="31"/>
      <c r="D9924" s="31"/>
      <c r="E9924" s="44"/>
      <c r="F9924" s="43"/>
      <c r="G9924" s="84"/>
      <c r="H9924" s="31"/>
      <c r="I9924" s="31"/>
      <c r="J9924" s="84"/>
      <c r="K9924" s="31"/>
      <c r="L9924" s="31"/>
      <c r="M9924" s="169"/>
      <c r="N9924" s="148"/>
      <c r="O9924" s="106"/>
      <c r="P9924" s="43"/>
      <c r="Q9924" s="31"/>
      <c r="R9924" s="84"/>
      <c r="S9924" s="31"/>
      <c r="T9924" s="31"/>
      <c r="U9924" s="169"/>
      <c r="V9924" s="150"/>
      <c r="W9924" s="141" t="str" cm="1">
        <f t="array" ref="W9924">IF(SUM(LEN(B9924:V9924))=0,"",IF(OR(OR(ISBLANK(F9924),SUM(LEN(C9924),LEN(D9924))=0),AND(NOT(E9924="Unknown"),ISBLANK(J9924)),AND(NOT(O9924="Unknown"),ISBLANK(R9924))),"Missing Information", INDEX(Table15[Entire Service Line Classification], MATCH(SUMIFS(Table15[Unique ID],Table15[System-Owned Portion],E9924,Table15[If Material Anything Other than "Lead" in Column E,Was Material Ever Previously Lead?],G9924,Table15[Customer-Owned Portion],O9924),Table15[Unique ID],0),0)))</f>
        <v/>
      </c>
      <c r="X9924"/>
    </row>
    <row r="9925" spans="2:24" x14ac:dyDescent="0.25">
      <c r="B9925" s="146"/>
      <c r="C9925" s="31"/>
      <c r="D9925" s="31"/>
      <c r="E9925" s="44"/>
      <c r="F9925" s="43"/>
      <c r="G9925" s="84"/>
      <c r="H9925" s="31"/>
      <c r="I9925" s="31"/>
      <c r="J9925" s="84"/>
      <c r="K9925" s="31"/>
      <c r="L9925" s="31"/>
      <c r="M9925" s="169"/>
      <c r="N9925" s="148"/>
      <c r="O9925" s="106"/>
      <c r="P9925" s="43"/>
      <c r="Q9925" s="31"/>
      <c r="R9925" s="84"/>
      <c r="S9925" s="31"/>
      <c r="T9925" s="31"/>
      <c r="U9925" s="169"/>
      <c r="V9925" s="150"/>
      <c r="W9925" s="141" t="str" cm="1">
        <f t="array" ref="W9925">IF(SUM(LEN(B9925:V9925))=0,"",IF(OR(OR(ISBLANK(F9925),SUM(LEN(C9925),LEN(D9925))=0),AND(NOT(E9925="Unknown"),ISBLANK(J9925)),AND(NOT(O9925="Unknown"),ISBLANK(R9925))),"Missing Information", INDEX(Table15[Entire Service Line Classification], MATCH(SUMIFS(Table15[Unique ID],Table15[System-Owned Portion],E9925,Table15[If Material Anything Other than "Lead" in Column E,Was Material Ever Previously Lead?],G9925,Table15[Customer-Owned Portion],O9925),Table15[Unique ID],0),0)))</f>
        <v/>
      </c>
      <c r="X9925"/>
    </row>
    <row r="9926" spans="2:24" x14ac:dyDescent="0.25">
      <c r="B9926" s="146"/>
      <c r="C9926" s="31"/>
      <c r="D9926" s="31"/>
      <c r="E9926" s="44"/>
      <c r="F9926" s="43"/>
      <c r="G9926" s="84"/>
      <c r="H9926" s="31"/>
      <c r="I9926" s="31"/>
      <c r="J9926" s="84"/>
      <c r="K9926" s="31"/>
      <c r="L9926" s="31"/>
      <c r="M9926" s="169"/>
      <c r="N9926" s="148"/>
      <c r="O9926" s="106"/>
      <c r="P9926" s="43"/>
      <c r="Q9926" s="31"/>
      <c r="R9926" s="84"/>
      <c r="S9926" s="31"/>
      <c r="T9926" s="31"/>
      <c r="U9926" s="169"/>
      <c r="V9926" s="150"/>
      <c r="W9926" s="141" t="str" cm="1">
        <f t="array" ref="W9926">IF(SUM(LEN(B9926:V9926))=0,"",IF(OR(OR(ISBLANK(F9926),SUM(LEN(C9926),LEN(D9926))=0),AND(NOT(E9926="Unknown"),ISBLANK(J9926)),AND(NOT(O9926="Unknown"),ISBLANK(R9926))),"Missing Information", INDEX(Table15[Entire Service Line Classification], MATCH(SUMIFS(Table15[Unique ID],Table15[System-Owned Portion],E9926,Table15[If Material Anything Other than "Lead" in Column E,Was Material Ever Previously Lead?],G9926,Table15[Customer-Owned Portion],O9926),Table15[Unique ID],0),0)))</f>
        <v/>
      </c>
      <c r="X9926"/>
    </row>
    <row r="9927" spans="2:24" x14ac:dyDescent="0.25">
      <c r="B9927" s="146"/>
      <c r="C9927" s="31"/>
      <c r="D9927" s="31"/>
      <c r="E9927" s="44"/>
      <c r="F9927" s="43"/>
      <c r="G9927" s="84"/>
      <c r="H9927" s="31"/>
      <c r="I9927" s="31"/>
      <c r="J9927" s="84"/>
      <c r="K9927" s="31"/>
      <c r="L9927" s="31"/>
      <c r="M9927" s="169"/>
      <c r="N9927" s="148"/>
      <c r="O9927" s="106"/>
      <c r="P9927" s="43"/>
      <c r="Q9927" s="31"/>
      <c r="R9927" s="84"/>
      <c r="S9927" s="31"/>
      <c r="T9927" s="31"/>
      <c r="U9927" s="169"/>
      <c r="V9927" s="150"/>
      <c r="W9927" s="141" t="str" cm="1">
        <f t="array" ref="W9927">IF(SUM(LEN(B9927:V9927))=0,"",IF(OR(OR(ISBLANK(F9927),SUM(LEN(C9927),LEN(D9927))=0),AND(NOT(E9927="Unknown"),ISBLANK(J9927)),AND(NOT(O9927="Unknown"),ISBLANK(R9927))),"Missing Information", INDEX(Table15[Entire Service Line Classification], MATCH(SUMIFS(Table15[Unique ID],Table15[System-Owned Portion],E9927,Table15[If Material Anything Other than "Lead" in Column E,Was Material Ever Previously Lead?],G9927,Table15[Customer-Owned Portion],O9927),Table15[Unique ID],0),0)))</f>
        <v/>
      </c>
      <c r="X9927"/>
    </row>
    <row r="9928" spans="2:24" x14ac:dyDescent="0.25">
      <c r="B9928" s="146"/>
      <c r="C9928" s="31"/>
      <c r="D9928" s="31"/>
      <c r="E9928" s="44"/>
      <c r="F9928" s="43"/>
      <c r="G9928" s="84"/>
      <c r="H9928" s="31"/>
      <c r="I9928" s="31"/>
      <c r="J9928" s="84"/>
      <c r="K9928" s="31"/>
      <c r="L9928" s="31"/>
      <c r="M9928" s="169"/>
      <c r="N9928" s="148"/>
      <c r="O9928" s="106"/>
      <c r="P9928" s="43"/>
      <c r="Q9928" s="31"/>
      <c r="R9928" s="84"/>
      <c r="S9928" s="31"/>
      <c r="T9928" s="31"/>
      <c r="U9928" s="169"/>
      <c r="V9928" s="150"/>
      <c r="W9928" s="141" t="str" cm="1">
        <f t="array" ref="W9928">IF(SUM(LEN(B9928:V9928))=0,"",IF(OR(OR(ISBLANK(F9928),SUM(LEN(C9928),LEN(D9928))=0),AND(NOT(E9928="Unknown"),ISBLANK(J9928)),AND(NOT(O9928="Unknown"),ISBLANK(R9928))),"Missing Information", INDEX(Table15[Entire Service Line Classification], MATCH(SUMIFS(Table15[Unique ID],Table15[System-Owned Portion],E9928,Table15[If Material Anything Other than "Lead" in Column E,Was Material Ever Previously Lead?],G9928,Table15[Customer-Owned Portion],O9928),Table15[Unique ID],0),0)))</f>
        <v/>
      </c>
      <c r="X9928"/>
    </row>
    <row r="9929" spans="2:24" x14ac:dyDescent="0.25">
      <c r="B9929" s="146"/>
      <c r="C9929" s="31"/>
      <c r="D9929" s="31"/>
      <c r="E9929" s="44"/>
      <c r="F9929" s="43"/>
      <c r="G9929" s="84"/>
      <c r="H9929" s="31"/>
      <c r="I9929" s="31"/>
      <c r="J9929" s="84"/>
      <c r="K9929" s="31"/>
      <c r="L9929" s="31"/>
      <c r="M9929" s="169"/>
      <c r="N9929" s="148"/>
      <c r="O9929" s="106"/>
      <c r="P9929" s="43"/>
      <c r="Q9929" s="31"/>
      <c r="R9929" s="84"/>
      <c r="S9929" s="31"/>
      <c r="T9929" s="31"/>
      <c r="U9929" s="169"/>
      <c r="V9929" s="150"/>
      <c r="W9929" s="141" t="str" cm="1">
        <f t="array" ref="W9929">IF(SUM(LEN(B9929:V9929))=0,"",IF(OR(OR(ISBLANK(F9929),SUM(LEN(C9929),LEN(D9929))=0),AND(NOT(E9929="Unknown"),ISBLANK(J9929)),AND(NOT(O9929="Unknown"),ISBLANK(R9929))),"Missing Information", INDEX(Table15[Entire Service Line Classification], MATCH(SUMIFS(Table15[Unique ID],Table15[System-Owned Portion],E9929,Table15[If Material Anything Other than "Lead" in Column E,Was Material Ever Previously Lead?],G9929,Table15[Customer-Owned Portion],O9929),Table15[Unique ID],0),0)))</f>
        <v/>
      </c>
      <c r="X9929"/>
    </row>
    <row r="9930" spans="2:24" x14ac:dyDescent="0.25">
      <c r="B9930" s="146"/>
      <c r="C9930" s="31"/>
      <c r="D9930" s="31"/>
      <c r="E9930" s="44"/>
      <c r="F9930" s="43"/>
      <c r="G9930" s="84"/>
      <c r="H9930" s="31"/>
      <c r="I9930" s="31"/>
      <c r="J9930" s="84"/>
      <c r="K9930" s="31"/>
      <c r="L9930" s="31"/>
      <c r="M9930" s="169"/>
      <c r="N9930" s="148"/>
      <c r="O9930" s="106"/>
      <c r="P9930" s="43"/>
      <c r="Q9930" s="31"/>
      <c r="R9930" s="84"/>
      <c r="S9930" s="31"/>
      <c r="T9930" s="31"/>
      <c r="U9930" s="169"/>
      <c r="V9930" s="150"/>
      <c r="W9930" s="141" t="str" cm="1">
        <f t="array" ref="W9930">IF(SUM(LEN(B9930:V9930))=0,"",IF(OR(OR(ISBLANK(F9930),SUM(LEN(C9930),LEN(D9930))=0),AND(NOT(E9930="Unknown"),ISBLANK(J9930)),AND(NOT(O9930="Unknown"),ISBLANK(R9930))),"Missing Information", INDEX(Table15[Entire Service Line Classification], MATCH(SUMIFS(Table15[Unique ID],Table15[System-Owned Portion],E9930,Table15[If Material Anything Other than "Lead" in Column E,Was Material Ever Previously Lead?],G9930,Table15[Customer-Owned Portion],O9930),Table15[Unique ID],0),0)))</f>
        <v/>
      </c>
      <c r="X9930"/>
    </row>
    <row r="9931" spans="2:24" x14ac:dyDescent="0.25">
      <c r="B9931" s="146"/>
      <c r="C9931" s="31"/>
      <c r="D9931" s="31"/>
      <c r="E9931" s="44"/>
      <c r="F9931" s="43"/>
      <c r="G9931" s="84"/>
      <c r="H9931" s="31"/>
      <c r="I9931" s="31"/>
      <c r="J9931" s="84"/>
      <c r="K9931" s="31"/>
      <c r="L9931" s="31"/>
      <c r="M9931" s="169"/>
      <c r="N9931" s="148"/>
      <c r="O9931" s="106"/>
      <c r="P9931" s="43"/>
      <c r="Q9931" s="31"/>
      <c r="R9931" s="84"/>
      <c r="S9931" s="31"/>
      <c r="T9931" s="31"/>
      <c r="U9931" s="169"/>
      <c r="V9931" s="150"/>
      <c r="W9931" s="141" t="str" cm="1">
        <f t="array" ref="W9931">IF(SUM(LEN(B9931:V9931))=0,"",IF(OR(OR(ISBLANK(F9931),SUM(LEN(C9931),LEN(D9931))=0),AND(NOT(E9931="Unknown"),ISBLANK(J9931)),AND(NOT(O9931="Unknown"),ISBLANK(R9931))),"Missing Information", INDEX(Table15[Entire Service Line Classification], MATCH(SUMIFS(Table15[Unique ID],Table15[System-Owned Portion],E9931,Table15[If Material Anything Other than "Lead" in Column E,Was Material Ever Previously Lead?],G9931,Table15[Customer-Owned Portion],O9931),Table15[Unique ID],0),0)))</f>
        <v/>
      </c>
      <c r="X9931"/>
    </row>
    <row r="9932" spans="2:24" x14ac:dyDescent="0.25">
      <c r="B9932" s="146"/>
      <c r="C9932" s="31"/>
      <c r="D9932" s="31"/>
      <c r="E9932" s="44"/>
      <c r="F9932" s="43"/>
      <c r="G9932" s="84"/>
      <c r="H9932" s="31"/>
      <c r="I9932" s="31"/>
      <c r="J9932" s="84"/>
      <c r="K9932" s="31"/>
      <c r="L9932" s="31"/>
      <c r="M9932" s="169"/>
      <c r="N9932" s="148"/>
      <c r="O9932" s="106"/>
      <c r="P9932" s="43"/>
      <c r="Q9932" s="31"/>
      <c r="R9932" s="84"/>
      <c r="S9932" s="31"/>
      <c r="T9932" s="31"/>
      <c r="U9932" s="169"/>
      <c r="V9932" s="150"/>
      <c r="W9932" s="141" t="str" cm="1">
        <f t="array" ref="W9932">IF(SUM(LEN(B9932:V9932))=0,"",IF(OR(OR(ISBLANK(F9932),SUM(LEN(C9932),LEN(D9932))=0),AND(NOT(E9932="Unknown"),ISBLANK(J9932)),AND(NOT(O9932="Unknown"),ISBLANK(R9932))),"Missing Information", INDEX(Table15[Entire Service Line Classification], MATCH(SUMIFS(Table15[Unique ID],Table15[System-Owned Portion],E9932,Table15[If Material Anything Other than "Lead" in Column E,Was Material Ever Previously Lead?],G9932,Table15[Customer-Owned Portion],O9932),Table15[Unique ID],0),0)))</f>
        <v/>
      </c>
      <c r="X9932"/>
    </row>
    <row r="9933" spans="2:24" x14ac:dyDescent="0.25">
      <c r="B9933" s="146"/>
      <c r="C9933" s="31"/>
      <c r="D9933" s="31"/>
      <c r="E9933" s="44"/>
      <c r="F9933" s="43"/>
      <c r="G9933" s="84"/>
      <c r="H9933" s="31"/>
      <c r="I9933" s="31"/>
      <c r="J9933" s="84"/>
      <c r="K9933" s="31"/>
      <c r="L9933" s="31"/>
      <c r="M9933" s="169"/>
      <c r="N9933" s="148"/>
      <c r="O9933" s="106"/>
      <c r="P9933" s="43"/>
      <c r="Q9933" s="31"/>
      <c r="R9933" s="84"/>
      <c r="S9933" s="31"/>
      <c r="T9933" s="31"/>
      <c r="U9933" s="169"/>
      <c r="V9933" s="150"/>
      <c r="W9933" s="141" t="str" cm="1">
        <f t="array" ref="W9933">IF(SUM(LEN(B9933:V9933))=0,"",IF(OR(OR(ISBLANK(F9933),SUM(LEN(C9933),LEN(D9933))=0),AND(NOT(E9933="Unknown"),ISBLANK(J9933)),AND(NOT(O9933="Unknown"),ISBLANK(R9933))),"Missing Information", INDEX(Table15[Entire Service Line Classification], MATCH(SUMIFS(Table15[Unique ID],Table15[System-Owned Portion],E9933,Table15[If Material Anything Other than "Lead" in Column E,Was Material Ever Previously Lead?],G9933,Table15[Customer-Owned Portion],O9933),Table15[Unique ID],0),0)))</f>
        <v/>
      </c>
      <c r="X9933"/>
    </row>
    <row r="9934" spans="2:24" x14ac:dyDescent="0.25">
      <c r="B9934" s="146"/>
      <c r="C9934" s="31"/>
      <c r="D9934" s="31"/>
      <c r="E9934" s="44"/>
      <c r="F9934" s="43"/>
      <c r="G9934" s="84"/>
      <c r="H9934" s="31"/>
      <c r="I9934" s="31"/>
      <c r="J9934" s="84"/>
      <c r="K9934" s="31"/>
      <c r="L9934" s="31"/>
      <c r="M9934" s="169"/>
      <c r="N9934" s="148"/>
      <c r="O9934" s="106"/>
      <c r="P9934" s="43"/>
      <c r="Q9934" s="31"/>
      <c r="R9934" s="84"/>
      <c r="S9934" s="31"/>
      <c r="T9934" s="31"/>
      <c r="U9934" s="169"/>
      <c r="V9934" s="150"/>
      <c r="W9934" s="141" t="str" cm="1">
        <f t="array" ref="W9934">IF(SUM(LEN(B9934:V9934))=0,"",IF(OR(OR(ISBLANK(F9934),SUM(LEN(C9934),LEN(D9934))=0),AND(NOT(E9934="Unknown"),ISBLANK(J9934)),AND(NOT(O9934="Unknown"),ISBLANK(R9934))),"Missing Information", INDEX(Table15[Entire Service Line Classification], MATCH(SUMIFS(Table15[Unique ID],Table15[System-Owned Portion],E9934,Table15[If Material Anything Other than "Lead" in Column E,Was Material Ever Previously Lead?],G9934,Table15[Customer-Owned Portion],O9934),Table15[Unique ID],0),0)))</f>
        <v/>
      </c>
      <c r="X9934"/>
    </row>
    <row r="9935" spans="2:24" x14ac:dyDescent="0.25">
      <c r="B9935" s="146"/>
      <c r="C9935" s="31"/>
      <c r="D9935" s="31"/>
      <c r="E9935" s="44"/>
      <c r="F9935" s="43"/>
      <c r="G9935" s="84"/>
      <c r="H9935" s="31"/>
      <c r="I9935" s="31"/>
      <c r="J9935" s="84"/>
      <c r="K9935" s="31"/>
      <c r="L9935" s="31"/>
      <c r="M9935" s="169"/>
      <c r="N9935" s="148"/>
      <c r="O9935" s="106"/>
      <c r="P9935" s="43"/>
      <c r="Q9935" s="31"/>
      <c r="R9935" s="84"/>
      <c r="S9935" s="31"/>
      <c r="T9935" s="31"/>
      <c r="U9935" s="169"/>
      <c r="V9935" s="150"/>
      <c r="W9935" s="141" t="str" cm="1">
        <f t="array" ref="W9935">IF(SUM(LEN(B9935:V9935))=0,"",IF(OR(OR(ISBLANK(F9935),SUM(LEN(C9935),LEN(D9935))=0),AND(NOT(E9935="Unknown"),ISBLANK(J9935)),AND(NOT(O9935="Unknown"),ISBLANK(R9935))),"Missing Information", INDEX(Table15[Entire Service Line Classification], MATCH(SUMIFS(Table15[Unique ID],Table15[System-Owned Portion],E9935,Table15[If Material Anything Other than "Lead" in Column E,Was Material Ever Previously Lead?],G9935,Table15[Customer-Owned Portion],O9935),Table15[Unique ID],0),0)))</f>
        <v/>
      </c>
      <c r="X9935"/>
    </row>
    <row r="9936" spans="2:24" x14ac:dyDescent="0.25">
      <c r="B9936" s="146"/>
      <c r="C9936" s="31"/>
      <c r="D9936" s="31"/>
      <c r="E9936" s="44"/>
      <c r="F9936" s="43"/>
      <c r="G9936" s="84"/>
      <c r="H9936" s="31"/>
      <c r="I9936" s="31"/>
      <c r="J9936" s="84"/>
      <c r="K9936" s="31"/>
      <c r="L9936" s="31"/>
      <c r="M9936" s="169"/>
      <c r="N9936" s="148"/>
      <c r="O9936" s="106"/>
      <c r="P9936" s="43"/>
      <c r="Q9936" s="31"/>
      <c r="R9936" s="84"/>
      <c r="S9936" s="31"/>
      <c r="T9936" s="31"/>
      <c r="U9936" s="169"/>
      <c r="V9936" s="150"/>
      <c r="W9936" s="141" t="str" cm="1">
        <f t="array" ref="W9936">IF(SUM(LEN(B9936:V9936))=0,"",IF(OR(OR(ISBLANK(F9936),SUM(LEN(C9936),LEN(D9936))=0),AND(NOT(E9936="Unknown"),ISBLANK(J9936)),AND(NOT(O9936="Unknown"),ISBLANK(R9936))),"Missing Information", INDEX(Table15[Entire Service Line Classification], MATCH(SUMIFS(Table15[Unique ID],Table15[System-Owned Portion],E9936,Table15[If Material Anything Other than "Lead" in Column E,Was Material Ever Previously Lead?],G9936,Table15[Customer-Owned Portion],O9936),Table15[Unique ID],0),0)))</f>
        <v/>
      </c>
      <c r="X9936"/>
    </row>
    <row r="9937" spans="2:24" x14ac:dyDescent="0.25">
      <c r="B9937" s="146"/>
      <c r="C9937" s="31"/>
      <c r="D9937" s="31"/>
      <c r="E9937" s="44"/>
      <c r="F9937" s="43"/>
      <c r="G9937" s="84"/>
      <c r="H9937" s="31"/>
      <c r="I9937" s="31"/>
      <c r="J9937" s="84"/>
      <c r="K9937" s="31"/>
      <c r="L9937" s="31"/>
      <c r="M9937" s="169"/>
      <c r="N9937" s="148"/>
      <c r="O9937" s="106"/>
      <c r="P9937" s="43"/>
      <c r="Q9937" s="31"/>
      <c r="R9937" s="84"/>
      <c r="S9937" s="31"/>
      <c r="T9937" s="31"/>
      <c r="U9937" s="169"/>
      <c r="V9937" s="150"/>
      <c r="W9937" s="141" t="str" cm="1">
        <f t="array" ref="W9937">IF(SUM(LEN(B9937:V9937))=0,"",IF(OR(OR(ISBLANK(F9937),SUM(LEN(C9937),LEN(D9937))=0),AND(NOT(E9937="Unknown"),ISBLANK(J9937)),AND(NOT(O9937="Unknown"),ISBLANK(R9937))),"Missing Information", INDEX(Table15[Entire Service Line Classification], MATCH(SUMIFS(Table15[Unique ID],Table15[System-Owned Portion],E9937,Table15[If Material Anything Other than "Lead" in Column E,Was Material Ever Previously Lead?],G9937,Table15[Customer-Owned Portion],O9937),Table15[Unique ID],0),0)))</f>
        <v/>
      </c>
      <c r="X9937"/>
    </row>
    <row r="9938" spans="2:24" x14ac:dyDescent="0.25">
      <c r="B9938" s="146"/>
      <c r="C9938" s="31"/>
      <c r="D9938" s="31"/>
      <c r="E9938" s="44"/>
      <c r="F9938" s="43"/>
      <c r="G9938" s="84"/>
      <c r="H9938" s="31"/>
      <c r="I9938" s="31"/>
      <c r="J9938" s="84"/>
      <c r="K9938" s="31"/>
      <c r="L9938" s="31"/>
      <c r="M9938" s="169"/>
      <c r="N9938" s="148"/>
      <c r="O9938" s="106"/>
      <c r="P9938" s="43"/>
      <c r="Q9938" s="31"/>
      <c r="R9938" s="84"/>
      <c r="S9938" s="31"/>
      <c r="T9938" s="31"/>
      <c r="U9938" s="169"/>
      <c r="V9938" s="150"/>
      <c r="W9938" s="141" t="str" cm="1">
        <f t="array" ref="W9938">IF(SUM(LEN(B9938:V9938))=0,"",IF(OR(OR(ISBLANK(F9938),SUM(LEN(C9938),LEN(D9938))=0),AND(NOT(E9938="Unknown"),ISBLANK(J9938)),AND(NOT(O9938="Unknown"),ISBLANK(R9938))),"Missing Information", INDEX(Table15[Entire Service Line Classification], MATCH(SUMIFS(Table15[Unique ID],Table15[System-Owned Portion],E9938,Table15[If Material Anything Other than "Lead" in Column E,Was Material Ever Previously Lead?],G9938,Table15[Customer-Owned Portion],O9938),Table15[Unique ID],0),0)))</f>
        <v/>
      </c>
      <c r="X9938"/>
    </row>
    <row r="9939" spans="2:24" x14ac:dyDescent="0.25">
      <c r="B9939" s="146"/>
      <c r="C9939" s="31"/>
      <c r="D9939" s="31"/>
      <c r="E9939" s="44"/>
      <c r="F9939" s="43"/>
      <c r="G9939" s="84"/>
      <c r="H9939" s="31"/>
      <c r="I9939" s="31"/>
      <c r="J9939" s="84"/>
      <c r="K9939" s="31"/>
      <c r="L9939" s="31"/>
      <c r="M9939" s="169"/>
      <c r="N9939" s="148"/>
      <c r="O9939" s="106"/>
      <c r="P9939" s="43"/>
      <c r="Q9939" s="31"/>
      <c r="R9939" s="84"/>
      <c r="S9939" s="31"/>
      <c r="T9939" s="31"/>
      <c r="U9939" s="169"/>
      <c r="V9939" s="150"/>
      <c r="W9939" s="141" t="str" cm="1">
        <f t="array" ref="W9939">IF(SUM(LEN(B9939:V9939))=0,"",IF(OR(OR(ISBLANK(F9939),SUM(LEN(C9939),LEN(D9939))=0),AND(NOT(E9939="Unknown"),ISBLANK(J9939)),AND(NOT(O9939="Unknown"),ISBLANK(R9939))),"Missing Information", INDEX(Table15[Entire Service Line Classification], MATCH(SUMIFS(Table15[Unique ID],Table15[System-Owned Portion],E9939,Table15[If Material Anything Other than "Lead" in Column E,Was Material Ever Previously Lead?],G9939,Table15[Customer-Owned Portion],O9939),Table15[Unique ID],0),0)))</f>
        <v/>
      </c>
      <c r="X9939"/>
    </row>
    <row r="9940" spans="2:24" x14ac:dyDescent="0.25">
      <c r="B9940" s="146"/>
      <c r="C9940" s="31"/>
      <c r="D9940" s="31"/>
      <c r="E9940" s="44"/>
      <c r="F9940" s="43"/>
      <c r="G9940" s="84"/>
      <c r="H9940" s="31"/>
      <c r="I9940" s="31"/>
      <c r="J9940" s="84"/>
      <c r="K9940" s="31"/>
      <c r="L9940" s="31"/>
      <c r="M9940" s="169"/>
      <c r="N9940" s="148"/>
      <c r="O9940" s="106"/>
      <c r="P9940" s="43"/>
      <c r="Q9940" s="31"/>
      <c r="R9940" s="84"/>
      <c r="S9940" s="31"/>
      <c r="T9940" s="31"/>
      <c r="U9940" s="169"/>
      <c r="V9940" s="150"/>
      <c r="W9940" s="141" t="str" cm="1">
        <f t="array" ref="W9940">IF(SUM(LEN(B9940:V9940))=0,"",IF(OR(OR(ISBLANK(F9940),SUM(LEN(C9940),LEN(D9940))=0),AND(NOT(E9940="Unknown"),ISBLANK(J9940)),AND(NOT(O9940="Unknown"),ISBLANK(R9940))),"Missing Information", INDEX(Table15[Entire Service Line Classification], MATCH(SUMIFS(Table15[Unique ID],Table15[System-Owned Portion],E9940,Table15[If Material Anything Other than "Lead" in Column E,Was Material Ever Previously Lead?],G9940,Table15[Customer-Owned Portion],O9940),Table15[Unique ID],0),0)))</f>
        <v/>
      </c>
      <c r="X9940"/>
    </row>
    <row r="9941" spans="2:24" x14ac:dyDescent="0.25">
      <c r="B9941" s="146"/>
      <c r="C9941" s="31"/>
      <c r="D9941" s="31"/>
      <c r="E9941" s="44"/>
      <c r="F9941" s="43"/>
      <c r="G9941" s="84"/>
      <c r="H9941" s="31"/>
      <c r="I9941" s="31"/>
      <c r="J9941" s="84"/>
      <c r="K9941" s="31"/>
      <c r="L9941" s="31"/>
      <c r="M9941" s="169"/>
      <c r="N9941" s="148"/>
      <c r="O9941" s="106"/>
      <c r="P9941" s="43"/>
      <c r="Q9941" s="31"/>
      <c r="R9941" s="84"/>
      <c r="S9941" s="31"/>
      <c r="T9941" s="31"/>
      <c r="U9941" s="169"/>
      <c r="V9941" s="150"/>
      <c r="W9941" s="141" t="str" cm="1">
        <f t="array" ref="W9941">IF(SUM(LEN(B9941:V9941))=0,"",IF(OR(OR(ISBLANK(F9941),SUM(LEN(C9941),LEN(D9941))=0),AND(NOT(E9941="Unknown"),ISBLANK(J9941)),AND(NOT(O9941="Unknown"),ISBLANK(R9941))),"Missing Information", INDEX(Table15[Entire Service Line Classification], MATCH(SUMIFS(Table15[Unique ID],Table15[System-Owned Portion],E9941,Table15[If Material Anything Other than "Lead" in Column E,Was Material Ever Previously Lead?],G9941,Table15[Customer-Owned Portion],O9941),Table15[Unique ID],0),0)))</f>
        <v/>
      </c>
      <c r="X9941"/>
    </row>
    <row r="9942" spans="2:24" x14ac:dyDescent="0.25">
      <c r="B9942" s="146"/>
      <c r="C9942" s="31"/>
      <c r="D9942" s="31"/>
      <c r="E9942" s="44"/>
      <c r="F9942" s="43"/>
      <c r="G9942" s="84"/>
      <c r="H9942" s="31"/>
      <c r="I9942" s="31"/>
      <c r="J9942" s="84"/>
      <c r="K9942" s="31"/>
      <c r="L9942" s="31"/>
      <c r="M9942" s="169"/>
      <c r="N9942" s="148"/>
      <c r="O9942" s="106"/>
      <c r="P9942" s="43"/>
      <c r="Q9942" s="31"/>
      <c r="R9942" s="84"/>
      <c r="S9942" s="31"/>
      <c r="T9942" s="31"/>
      <c r="U9942" s="169"/>
      <c r="V9942" s="150"/>
      <c r="W9942" s="141" t="str" cm="1">
        <f t="array" ref="W9942">IF(SUM(LEN(B9942:V9942))=0,"",IF(OR(OR(ISBLANK(F9942),SUM(LEN(C9942),LEN(D9942))=0),AND(NOT(E9942="Unknown"),ISBLANK(J9942)),AND(NOT(O9942="Unknown"),ISBLANK(R9942))),"Missing Information", INDEX(Table15[Entire Service Line Classification], MATCH(SUMIFS(Table15[Unique ID],Table15[System-Owned Portion],E9942,Table15[If Material Anything Other than "Lead" in Column E,Was Material Ever Previously Lead?],G9942,Table15[Customer-Owned Portion],O9942),Table15[Unique ID],0),0)))</f>
        <v/>
      </c>
      <c r="X9942"/>
    </row>
    <row r="9943" spans="2:24" x14ac:dyDescent="0.25">
      <c r="B9943" s="146"/>
      <c r="C9943" s="31"/>
      <c r="D9943" s="31"/>
      <c r="E9943" s="44"/>
      <c r="F9943" s="43"/>
      <c r="G9943" s="84"/>
      <c r="H9943" s="31"/>
      <c r="I9943" s="31"/>
      <c r="J9943" s="84"/>
      <c r="K9943" s="31"/>
      <c r="L9943" s="31"/>
      <c r="M9943" s="169"/>
      <c r="N9943" s="148"/>
      <c r="O9943" s="106"/>
      <c r="P9943" s="43"/>
      <c r="Q9943" s="31"/>
      <c r="R9943" s="84"/>
      <c r="S9943" s="31"/>
      <c r="T9943" s="31"/>
      <c r="U9943" s="169"/>
      <c r="V9943" s="150"/>
      <c r="W9943" s="141" t="str" cm="1">
        <f t="array" ref="W9943">IF(SUM(LEN(B9943:V9943))=0,"",IF(OR(OR(ISBLANK(F9943),SUM(LEN(C9943),LEN(D9943))=0),AND(NOT(E9943="Unknown"),ISBLANK(J9943)),AND(NOT(O9943="Unknown"),ISBLANK(R9943))),"Missing Information", INDEX(Table15[Entire Service Line Classification], MATCH(SUMIFS(Table15[Unique ID],Table15[System-Owned Portion],E9943,Table15[If Material Anything Other than "Lead" in Column E,Was Material Ever Previously Lead?],G9943,Table15[Customer-Owned Portion],O9943),Table15[Unique ID],0),0)))</f>
        <v/>
      </c>
      <c r="X9943"/>
    </row>
    <row r="9944" spans="2:24" x14ac:dyDescent="0.25">
      <c r="B9944" s="146"/>
      <c r="C9944" s="31"/>
      <c r="D9944" s="31"/>
      <c r="E9944" s="44"/>
      <c r="F9944" s="43"/>
      <c r="G9944" s="84"/>
      <c r="H9944" s="31"/>
      <c r="I9944" s="31"/>
      <c r="J9944" s="84"/>
      <c r="K9944" s="31"/>
      <c r="L9944" s="31"/>
      <c r="M9944" s="169"/>
      <c r="N9944" s="148"/>
      <c r="O9944" s="106"/>
      <c r="P9944" s="43"/>
      <c r="Q9944" s="31"/>
      <c r="R9944" s="84"/>
      <c r="S9944" s="31"/>
      <c r="T9944" s="31"/>
      <c r="U9944" s="169"/>
      <c r="V9944" s="150"/>
      <c r="W9944" s="141" t="str" cm="1">
        <f t="array" ref="W9944">IF(SUM(LEN(B9944:V9944))=0,"",IF(OR(OR(ISBLANK(F9944),SUM(LEN(C9944),LEN(D9944))=0),AND(NOT(E9944="Unknown"),ISBLANK(J9944)),AND(NOT(O9944="Unknown"),ISBLANK(R9944))),"Missing Information", INDEX(Table15[Entire Service Line Classification], MATCH(SUMIFS(Table15[Unique ID],Table15[System-Owned Portion],E9944,Table15[If Material Anything Other than "Lead" in Column E,Was Material Ever Previously Lead?],G9944,Table15[Customer-Owned Portion],O9944),Table15[Unique ID],0),0)))</f>
        <v/>
      </c>
      <c r="X9944"/>
    </row>
    <row r="9945" spans="2:24" x14ac:dyDescent="0.25">
      <c r="B9945" s="146"/>
      <c r="C9945" s="31"/>
      <c r="D9945" s="31"/>
      <c r="E9945" s="44"/>
      <c r="F9945" s="43"/>
      <c r="G9945" s="84"/>
      <c r="H9945" s="31"/>
      <c r="I9945" s="31"/>
      <c r="J9945" s="84"/>
      <c r="K9945" s="31"/>
      <c r="L9945" s="31"/>
      <c r="M9945" s="169"/>
      <c r="N9945" s="148"/>
      <c r="O9945" s="106"/>
      <c r="P9945" s="43"/>
      <c r="Q9945" s="31"/>
      <c r="R9945" s="84"/>
      <c r="S9945" s="31"/>
      <c r="T9945" s="31"/>
      <c r="U9945" s="169"/>
      <c r="V9945" s="150"/>
      <c r="W9945" s="141" t="str" cm="1">
        <f t="array" ref="W9945">IF(SUM(LEN(B9945:V9945))=0,"",IF(OR(OR(ISBLANK(F9945),SUM(LEN(C9945),LEN(D9945))=0),AND(NOT(E9945="Unknown"),ISBLANK(J9945)),AND(NOT(O9945="Unknown"),ISBLANK(R9945))),"Missing Information", INDEX(Table15[Entire Service Line Classification], MATCH(SUMIFS(Table15[Unique ID],Table15[System-Owned Portion],E9945,Table15[If Material Anything Other than "Lead" in Column E,Was Material Ever Previously Lead?],G9945,Table15[Customer-Owned Portion],O9945),Table15[Unique ID],0),0)))</f>
        <v/>
      </c>
      <c r="X9945"/>
    </row>
    <row r="9946" spans="2:24" x14ac:dyDescent="0.25">
      <c r="B9946" s="146"/>
      <c r="C9946" s="31"/>
      <c r="D9946" s="31"/>
      <c r="E9946" s="44"/>
      <c r="F9946" s="43"/>
      <c r="G9946" s="84"/>
      <c r="H9946" s="31"/>
      <c r="I9946" s="31"/>
      <c r="J9946" s="84"/>
      <c r="K9946" s="31"/>
      <c r="L9946" s="31"/>
      <c r="M9946" s="169"/>
      <c r="N9946" s="148"/>
      <c r="O9946" s="106"/>
      <c r="P9946" s="43"/>
      <c r="Q9946" s="31"/>
      <c r="R9946" s="84"/>
      <c r="S9946" s="31"/>
      <c r="T9946" s="31"/>
      <c r="U9946" s="169"/>
      <c r="V9946" s="150"/>
      <c r="W9946" s="141" t="str" cm="1">
        <f t="array" ref="W9946">IF(SUM(LEN(B9946:V9946))=0,"",IF(OR(OR(ISBLANK(F9946),SUM(LEN(C9946),LEN(D9946))=0),AND(NOT(E9946="Unknown"),ISBLANK(J9946)),AND(NOT(O9946="Unknown"),ISBLANK(R9946))),"Missing Information", INDEX(Table15[Entire Service Line Classification], MATCH(SUMIFS(Table15[Unique ID],Table15[System-Owned Portion],E9946,Table15[If Material Anything Other than "Lead" in Column E,Was Material Ever Previously Lead?],G9946,Table15[Customer-Owned Portion],O9946),Table15[Unique ID],0),0)))</f>
        <v/>
      </c>
      <c r="X9946"/>
    </row>
    <row r="9947" spans="2:24" x14ac:dyDescent="0.25">
      <c r="B9947" s="146"/>
      <c r="C9947" s="31"/>
      <c r="D9947" s="31"/>
      <c r="E9947" s="44"/>
      <c r="F9947" s="43"/>
      <c r="G9947" s="84"/>
      <c r="H9947" s="31"/>
      <c r="I9947" s="31"/>
      <c r="J9947" s="84"/>
      <c r="K9947" s="31"/>
      <c r="L9947" s="31"/>
      <c r="M9947" s="169"/>
      <c r="N9947" s="148"/>
      <c r="O9947" s="106"/>
      <c r="P9947" s="43"/>
      <c r="Q9947" s="31"/>
      <c r="R9947" s="84"/>
      <c r="S9947" s="31"/>
      <c r="T9947" s="31"/>
      <c r="U9947" s="169"/>
      <c r="V9947" s="150"/>
      <c r="W9947" s="141" t="str" cm="1">
        <f t="array" ref="W9947">IF(SUM(LEN(B9947:V9947))=0,"",IF(OR(OR(ISBLANK(F9947),SUM(LEN(C9947),LEN(D9947))=0),AND(NOT(E9947="Unknown"),ISBLANK(J9947)),AND(NOT(O9947="Unknown"),ISBLANK(R9947))),"Missing Information", INDEX(Table15[Entire Service Line Classification], MATCH(SUMIFS(Table15[Unique ID],Table15[System-Owned Portion],E9947,Table15[If Material Anything Other than "Lead" in Column E,Was Material Ever Previously Lead?],G9947,Table15[Customer-Owned Portion],O9947),Table15[Unique ID],0),0)))</f>
        <v/>
      </c>
      <c r="X9947"/>
    </row>
    <row r="9948" spans="2:24" x14ac:dyDescent="0.25">
      <c r="B9948" s="146"/>
      <c r="C9948" s="31"/>
      <c r="D9948" s="31"/>
      <c r="E9948" s="44"/>
      <c r="F9948" s="43"/>
      <c r="G9948" s="84"/>
      <c r="H9948" s="31"/>
      <c r="I9948" s="31"/>
      <c r="J9948" s="84"/>
      <c r="K9948" s="31"/>
      <c r="L9948" s="31"/>
      <c r="M9948" s="169"/>
      <c r="N9948" s="148"/>
      <c r="O9948" s="106"/>
      <c r="P9948" s="43"/>
      <c r="Q9948" s="31"/>
      <c r="R9948" s="84"/>
      <c r="S9948" s="31"/>
      <c r="T9948" s="31"/>
      <c r="U9948" s="169"/>
      <c r="V9948" s="150"/>
      <c r="W9948" s="141" t="str" cm="1">
        <f t="array" ref="W9948">IF(SUM(LEN(B9948:V9948))=0,"",IF(OR(OR(ISBLANK(F9948),SUM(LEN(C9948),LEN(D9948))=0),AND(NOT(E9948="Unknown"),ISBLANK(J9948)),AND(NOT(O9948="Unknown"),ISBLANK(R9948))),"Missing Information", INDEX(Table15[Entire Service Line Classification], MATCH(SUMIFS(Table15[Unique ID],Table15[System-Owned Portion],E9948,Table15[If Material Anything Other than "Lead" in Column E,Was Material Ever Previously Lead?],G9948,Table15[Customer-Owned Portion],O9948),Table15[Unique ID],0),0)))</f>
        <v/>
      </c>
      <c r="X9948"/>
    </row>
    <row r="9949" spans="2:24" x14ac:dyDescent="0.25">
      <c r="B9949" s="146"/>
      <c r="C9949" s="31"/>
      <c r="D9949" s="31"/>
      <c r="E9949" s="44"/>
      <c r="F9949" s="43"/>
      <c r="G9949" s="84"/>
      <c r="H9949" s="31"/>
      <c r="I9949" s="31"/>
      <c r="J9949" s="84"/>
      <c r="K9949" s="31"/>
      <c r="L9949" s="31"/>
      <c r="M9949" s="169"/>
      <c r="N9949" s="148"/>
      <c r="O9949" s="106"/>
      <c r="P9949" s="43"/>
      <c r="Q9949" s="31"/>
      <c r="R9949" s="84"/>
      <c r="S9949" s="31"/>
      <c r="T9949" s="31"/>
      <c r="U9949" s="169"/>
      <c r="V9949" s="150"/>
      <c r="W9949" s="141" t="str" cm="1">
        <f t="array" ref="W9949">IF(SUM(LEN(B9949:V9949))=0,"",IF(OR(OR(ISBLANK(F9949),SUM(LEN(C9949),LEN(D9949))=0),AND(NOT(E9949="Unknown"),ISBLANK(J9949)),AND(NOT(O9949="Unknown"),ISBLANK(R9949))),"Missing Information", INDEX(Table15[Entire Service Line Classification], MATCH(SUMIFS(Table15[Unique ID],Table15[System-Owned Portion],E9949,Table15[If Material Anything Other than "Lead" in Column E,Was Material Ever Previously Lead?],G9949,Table15[Customer-Owned Portion],O9949),Table15[Unique ID],0),0)))</f>
        <v/>
      </c>
      <c r="X9949"/>
    </row>
    <row r="9950" spans="2:24" x14ac:dyDescent="0.25">
      <c r="B9950" s="146"/>
      <c r="C9950" s="31"/>
      <c r="D9950" s="31"/>
      <c r="E9950" s="44"/>
      <c r="F9950" s="43"/>
      <c r="G9950" s="84"/>
      <c r="H9950" s="31"/>
      <c r="I9950" s="31"/>
      <c r="J9950" s="84"/>
      <c r="K9950" s="31"/>
      <c r="L9950" s="31"/>
      <c r="M9950" s="169"/>
      <c r="N9950" s="148"/>
      <c r="O9950" s="106"/>
      <c r="P9950" s="43"/>
      <c r="Q9950" s="31"/>
      <c r="R9950" s="84"/>
      <c r="S9950" s="31"/>
      <c r="T9950" s="31"/>
      <c r="U9950" s="169"/>
      <c r="V9950" s="150"/>
      <c r="W9950" s="141" t="str" cm="1">
        <f t="array" ref="W9950">IF(SUM(LEN(B9950:V9950))=0,"",IF(OR(OR(ISBLANK(F9950),SUM(LEN(C9950),LEN(D9950))=0),AND(NOT(E9950="Unknown"),ISBLANK(J9950)),AND(NOT(O9950="Unknown"),ISBLANK(R9950))),"Missing Information", INDEX(Table15[Entire Service Line Classification], MATCH(SUMIFS(Table15[Unique ID],Table15[System-Owned Portion],E9950,Table15[If Material Anything Other than "Lead" in Column E,Was Material Ever Previously Lead?],G9950,Table15[Customer-Owned Portion],O9950),Table15[Unique ID],0),0)))</f>
        <v/>
      </c>
      <c r="X9950"/>
    </row>
    <row r="9951" spans="2:24" x14ac:dyDescent="0.25">
      <c r="B9951" s="146"/>
      <c r="C9951" s="31"/>
      <c r="D9951" s="31"/>
      <c r="E9951" s="44"/>
      <c r="F9951" s="43"/>
      <c r="G9951" s="84"/>
      <c r="H9951" s="31"/>
      <c r="I9951" s="31"/>
      <c r="J9951" s="84"/>
      <c r="K9951" s="31"/>
      <c r="L9951" s="31"/>
      <c r="M9951" s="169"/>
      <c r="N9951" s="148"/>
      <c r="O9951" s="106"/>
      <c r="P9951" s="43"/>
      <c r="Q9951" s="31"/>
      <c r="R9951" s="84"/>
      <c r="S9951" s="31"/>
      <c r="T9951" s="31"/>
      <c r="U9951" s="169"/>
      <c r="V9951" s="150"/>
      <c r="W9951" s="141" t="str" cm="1">
        <f t="array" ref="W9951">IF(SUM(LEN(B9951:V9951))=0,"",IF(OR(OR(ISBLANK(F9951),SUM(LEN(C9951),LEN(D9951))=0),AND(NOT(E9951="Unknown"),ISBLANK(J9951)),AND(NOT(O9951="Unknown"),ISBLANK(R9951))),"Missing Information", INDEX(Table15[Entire Service Line Classification], MATCH(SUMIFS(Table15[Unique ID],Table15[System-Owned Portion],E9951,Table15[If Material Anything Other than "Lead" in Column E,Was Material Ever Previously Lead?],G9951,Table15[Customer-Owned Portion],O9951),Table15[Unique ID],0),0)))</f>
        <v/>
      </c>
      <c r="X9951"/>
    </row>
    <row r="9952" spans="2:24" x14ac:dyDescent="0.25">
      <c r="B9952" s="146"/>
      <c r="C9952" s="31"/>
      <c r="D9952" s="31"/>
      <c r="E9952" s="44"/>
      <c r="F9952" s="43"/>
      <c r="G9952" s="84"/>
      <c r="H9952" s="31"/>
      <c r="I9952" s="31"/>
      <c r="J9952" s="84"/>
      <c r="K9952" s="31"/>
      <c r="L9952" s="31"/>
      <c r="M9952" s="169"/>
      <c r="N9952" s="148"/>
      <c r="O9952" s="106"/>
      <c r="P9952" s="43"/>
      <c r="Q9952" s="31"/>
      <c r="R9952" s="84"/>
      <c r="S9952" s="31"/>
      <c r="T9952" s="31"/>
      <c r="U9952" s="169"/>
      <c r="V9952" s="150"/>
      <c r="W9952" s="141" t="str" cm="1">
        <f t="array" ref="W9952">IF(SUM(LEN(B9952:V9952))=0,"",IF(OR(OR(ISBLANK(F9952),SUM(LEN(C9952),LEN(D9952))=0),AND(NOT(E9952="Unknown"),ISBLANK(J9952)),AND(NOT(O9952="Unknown"),ISBLANK(R9952))),"Missing Information", INDEX(Table15[Entire Service Line Classification], MATCH(SUMIFS(Table15[Unique ID],Table15[System-Owned Portion],E9952,Table15[If Material Anything Other than "Lead" in Column E,Was Material Ever Previously Lead?],G9952,Table15[Customer-Owned Portion],O9952),Table15[Unique ID],0),0)))</f>
        <v/>
      </c>
      <c r="X9952"/>
    </row>
    <row r="9953" spans="2:24" x14ac:dyDescent="0.25">
      <c r="B9953" s="146"/>
      <c r="C9953" s="31"/>
      <c r="D9953" s="31"/>
      <c r="E9953" s="44"/>
      <c r="F9953" s="43"/>
      <c r="G9953" s="84"/>
      <c r="H9953" s="31"/>
      <c r="I9953" s="31"/>
      <c r="J9953" s="84"/>
      <c r="K9953" s="31"/>
      <c r="L9953" s="31"/>
      <c r="M9953" s="169"/>
      <c r="N9953" s="148"/>
      <c r="O9953" s="106"/>
      <c r="P9953" s="43"/>
      <c r="Q9953" s="31"/>
      <c r="R9953" s="84"/>
      <c r="S9953" s="31"/>
      <c r="T9953" s="31"/>
      <c r="U9953" s="169"/>
      <c r="V9953" s="150"/>
      <c r="W9953" s="141" t="str" cm="1">
        <f t="array" ref="W9953">IF(SUM(LEN(B9953:V9953))=0,"",IF(OR(OR(ISBLANK(F9953),SUM(LEN(C9953),LEN(D9953))=0),AND(NOT(E9953="Unknown"),ISBLANK(J9953)),AND(NOT(O9953="Unknown"),ISBLANK(R9953))),"Missing Information", INDEX(Table15[Entire Service Line Classification], MATCH(SUMIFS(Table15[Unique ID],Table15[System-Owned Portion],E9953,Table15[If Material Anything Other than "Lead" in Column E,Was Material Ever Previously Lead?],G9953,Table15[Customer-Owned Portion],O9953),Table15[Unique ID],0),0)))</f>
        <v/>
      </c>
      <c r="X9953"/>
    </row>
    <row r="9954" spans="2:24" x14ac:dyDescent="0.25">
      <c r="B9954" s="146"/>
      <c r="C9954" s="31"/>
      <c r="D9954" s="31"/>
      <c r="E9954" s="44"/>
      <c r="F9954" s="43"/>
      <c r="G9954" s="84"/>
      <c r="H9954" s="31"/>
      <c r="I9954" s="31"/>
      <c r="J9954" s="84"/>
      <c r="K9954" s="31"/>
      <c r="L9954" s="31"/>
      <c r="M9954" s="169"/>
      <c r="N9954" s="148"/>
      <c r="O9954" s="106"/>
      <c r="P9954" s="43"/>
      <c r="Q9954" s="31"/>
      <c r="R9954" s="84"/>
      <c r="S9954" s="31"/>
      <c r="T9954" s="31"/>
      <c r="U9954" s="169"/>
      <c r="V9954" s="150"/>
      <c r="W9954" s="141" t="str" cm="1">
        <f t="array" ref="W9954">IF(SUM(LEN(B9954:V9954))=0,"",IF(OR(OR(ISBLANK(F9954),SUM(LEN(C9954),LEN(D9954))=0),AND(NOT(E9954="Unknown"),ISBLANK(J9954)),AND(NOT(O9954="Unknown"),ISBLANK(R9954))),"Missing Information", INDEX(Table15[Entire Service Line Classification], MATCH(SUMIFS(Table15[Unique ID],Table15[System-Owned Portion],E9954,Table15[If Material Anything Other than "Lead" in Column E,Was Material Ever Previously Lead?],G9954,Table15[Customer-Owned Portion],O9954),Table15[Unique ID],0),0)))</f>
        <v/>
      </c>
      <c r="X9954"/>
    </row>
    <row r="9955" spans="2:24" x14ac:dyDescent="0.25">
      <c r="B9955" s="146"/>
      <c r="C9955" s="31"/>
      <c r="D9955" s="31"/>
      <c r="E9955" s="44"/>
      <c r="F9955" s="43"/>
      <c r="G9955" s="84"/>
      <c r="H9955" s="31"/>
      <c r="I9955" s="31"/>
      <c r="J9955" s="84"/>
      <c r="K9955" s="31"/>
      <c r="L9955" s="31"/>
      <c r="M9955" s="169"/>
      <c r="N9955" s="148"/>
      <c r="O9955" s="106"/>
      <c r="P9955" s="43"/>
      <c r="Q9955" s="31"/>
      <c r="R9955" s="84"/>
      <c r="S9955" s="31"/>
      <c r="T9955" s="31"/>
      <c r="U9955" s="169"/>
      <c r="V9955" s="150"/>
      <c r="W9955" s="141" t="str" cm="1">
        <f t="array" ref="W9955">IF(SUM(LEN(B9955:V9955))=0,"",IF(OR(OR(ISBLANK(F9955),SUM(LEN(C9955),LEN(D9955))=0),AND(NOT(E9955="Unknown"),ISBLANK(J9955)),AND(NOT(O9955="Unknown"),ISBLANK(R9955))),"Missing Information", INDEX(Table15[Entire Service Line Classification], MATCH(SUMIFS(Table15[Unique ID],Table15[System-Owned Portion],E9955,Table15[If Material Anything Other than "Lead" in Column E,Was Material Ever Previously Lead?],G9955,Table15[Customer-Owned Portion],O9955),Table15[Unique ID],0),0)))</f>
        <v/>
      </c>
      <c r="X9955"/>
    </row>
    <row r="9956" spans="2:24" x14ac:dyDescent="0.25">
      <c r="B9956" s="146"/>
      <c r="C9956" s="31"/>
      <c r="D9956" s="31"/>
      <c r="E9956" s="44"/>
      <c r="F9956" s="43"/>
      <c r="G9956" s="84"/>
      <c r="H9956" s="31"/>
      <c r="I9956" s="31"/>
      <c r="J9956" s="84"/>
      <c r="K9956" s="31"/>
      <c r="L9956" s="31"/>
      <c r="M9956" s="169"/>
      <c r="N9956" s="148"/>
      <c r="O9956" s="106"/>
      <c r="P9956" s="43"/>
      <c r="Q9956" s="31"/>
      <c r="R9956" s="84"/>
      <c r="S9956" s="31"/>
      <c r="T9956" s="31"/>
      <c r="U9956" s="169"/>
      <c r="V9956" s="150"/>
      <c r="W9956" s="141" t="str" cm="1">
        <f t="array" ref="W9956">IF(SUM(LEN(B9956:V9956))=0,"",IF(OR(OR(ISBLANK(F9956),SUM(LEN(C9956),LEN(D9956))=0),AND(NOT(E9956="Unknown"),ISBLANK(J9956)),AND(NOT(O9956="Unknown"),ISBLANK(R9956))),"Missing Information", INDEX(Table15[Entire Service Line Classification], MATCH(SUMIFS(Table15[Unique ID],Table15[System-Owned Portion],E9956,Table15[If Material Anything Other than "Lead" in Column E,Was Material Ever Previously Lead?],G9956,Table15[Customer-Owned Portion],O9956),Table15[Unique ID],0),0)))</f>
        <v/>
      </c>
      <c r="X9956"/>
    </row>
    <row r="9957" spans="2:24" x14ac:dyDescent="0.25">
      <c r="B9957" s="146"/>
      <c r="C9957" s="31"/>
      <c r="D9957" s="31"/>
      <c r="E9957" s="44"/>
      <c r="F9957" s="43"/>
      <c r="G9957" s="84"/>
      <c r="H9957" s="31"/>
      <c r="I9957" s="31"/>
      <c r="J9957" s="84"/>
      <c r="K9957" s="31"/>
      <c r="L9957" s="31"/>
      <c r="M9957" s="169"/>
      <c r="N9957" s="148"/>
      <c r="O9957" s="106"/>
      <c r="P9957" s="43"/>
      <c r="Q9957" s="31"/>
      <c r="R9957" s="84"/>
      <c r="S9957" s="31"/>
      <c r="T9957" s="31"/>
      <c r="U9957" s="169"/>
      <c r="V9957" s="150"/>
      <c r="W9957" s="141" t="str" cm="1">
        <f t="array" ref="W9957">IF(SUM(LEN(B9957:V9957))=0,"",IF(OR(OR(ISBLANK(F9957),SUM(LEN(C9957),LEN(D9957))=0),AND(NOT(E9957="Unknown"),ISBLANK(J9957)),AND(NOT(O9957="Unknown"),ISBLANK(R9957))),"Missing Information", INDEX(Table15[Entire Service Line Classification], MATCH(SUMIFS(Table15[Unique ID],Table15[System-Owned Portion],E9957,Table15[If Material Anything Other than "Lead" in Column E,Was Material Ever Previously Lead?],G9957,Table15[Customer-Owned Portion],O9957),Table15[Unique ID],0),0)))</f>
        <v/>
      </c>
      <c r="X9957"/>
    </row>
    <row r="9958" spans="2:24" x14ac:dyDescent="0.25">
      <c r="B9958" s="146"/>
      <c r="C9958" s="31"/>
      <c r="D9958" s="31"/>
      <c r="E9958" s="44"/>
      <c r="F9958" s="43"/>
      <c r="G9958" s="84"/>
      <c r="H9958" s="31"/>
      <c r="I9958" s="31"/>
      <c r="J9958" s="84"/>
      <c r="K9958" s="31"/>
      <c r="L9958" s="31"/>
      <c r="M9958" s="169"/>
      <c r="N9958" s="148"/>
      <c r="O9958" s="106"/>
      <c r="P9958" s="43"/>
      <c r="Q9958" s="31"/>
      <c r="R9958" s="84"/>
      <c r="S9958" s="31"/>
      <c r="T9958" s="31"/>
      <c r="U9958" s="169"/>
      <c r="V9958" s="150"/>
      <c r="W9958" s="141" t="str" cm="1">
        <f t="array" ref="W9958">IF(SUM(LEN(B9958:V9958))=0,"",IF(OR(OR(ISBLANK(F9958),SUM(LEN(C9958),LEN(D9958))=0),AND(NOT(E9958="Unknown"),ISBLANK(J9958)),AND(NOT(O9958="Unknown"),ISBLANK(R9958))),"Missing Information", INDEX(Table15[Entire Service Line Classification], MATCH(SUMIFS(Table15[Unique ID],Table15[System-Owned Portion],E9958,Table15[If Material Anything Other than "Lead" in Column E,Was Material Ever Previously Lead?],G9958,Table15[Customer-Owned Portion],O9958),Table15[Unique ID],0),0)))</f>
        <v/>
      </c>
      <c r="X9958"/>
    </row>
    <row r="9959" spans="2:24" x14ac:dyDescent="0.25">
      <c r="B9959" s="146"/>
      <c r="C9959" s="31"/>
      <c r="D9959" s="31"/>
      <c r="E9959" s="44"/>
      <c r="F9959" s="43"/>
      <c r="G9959" s="84"/>
      <c r="H9959" s="31"/>
      <c r="I9959" s="31"/>
      <c r="J9959" s="84"/>
      <c r="K9959" s="31"/>
      <c r="L9959" s="31"/>
      <c r="M9959" s="169"/>
      <c r="N9959" s="148"/>
      <c r="O9959" s="106"/>
      <c r="P9959" s="43"/>
      <c r="Q9959" s="31"/>
      <c r="R9959" s="84"/>
      <c r="S9959" s="31"/>
      <c r="T9959" s="31"/>
      <c r="U9959" s="169"/>
      <c r="V9959" s="150"/>
      <c r="W9959" s="141" t="str" cm="1">
        <f t="array" ref="W9959">IF(SUM(LEN(B9959:V9959))=0,"",IF(OR(OR(ISBLANK(F9959),SUM(LEN(C9959),LEN(D9959))=0),AND(NOT(E9959="Unknown"),ISBLANK(J9959)),AND(NOT(O9959="Unknown"),ISBLANK(R9959))),"Missing Information", INDEX(Table15[Entire Service Line Classification], MATCH(SUMIFS(Table15[Unique ID],Table15[System-Owned Portion],E9959,Table15[If Material Anything Other than "Lead" in Column E,Was Material Ever Previously Lead?],G9959,Table15[Customer-Owned Portion],O9959),Table15[Unique ID],0),0)))</f>
        <v/>
      </c>
      <c r="X9959"/>
    </row>
    <row r="9960" spans="2:24" x14ac:dyDescent="0.25">
      <c r="B9960" s="146"/>
      <c r="C9960" s="31"/>
      <c r="D9960" s="31"/>
      <c r="E9960" s="44"/>
      <c r="F9960" s="43"/>
      <c r="G9960" s="84"/>
      <c r="H9960" s="31"/>
      <c r="I9960" s="31"/>
      <c r="J9960" s="84"/>
      <c r="K9960" s="31"/>
      <c r="L9960" s="31"/>
      <c r="M9960" s="169"/>
      <c r="N9960" s="148"/>
      <c r="O9960" s="106"/>
      <c r="P9960" s="43"/>
      <c r="Q9960" s="31"/>
      <c r="R9960" s="84"/>
      <c r="S9960" s="31"/>
      <c r="T9960" s="31"/>
      <c r="U9960" s="169"/>
      <c r="V9960" s="150"/>
      <c r="W9960" s="141" t="str" cm="1">
        <f t="array" ref="W9960">IF(SUM(LEN(B9960:V9960))=0,"",IF(OR(OR(ISBLANK(F9960),SUM(LEN(C9960),LEN(D9960))=0),AND(NOT(E9960="Unknown"),ISBLANK(J9960)),AND(NOT(O9960="Unknown"),ISBLANK(R9960))),"Missing Information", INDEX(Table15[Entire Service Line Classification], MATCH(SUMIFS(Table15[Unique ID],Table15[System-Owned Portion],E9960,Table15[If Material Anything Other than "Lead" in Column E,Was Material Ever Previously Lead?],G9960,Table15[Customer-Owned Portion],O9960),Table15[Unique ID],0),0)))</f>
        <v/>
      </c>
      <c r="X9960"/>
    </row>
    <row r="9961" spans="2:24" x14ac:dyDescent="0.25">
      <c r="B9961" s="146"/>
      <c r="C9961" s="31"/>
      <c r="D9961" s="31"/>
      <c r="E9961" s="44"/>
      <c r="F9961" s="43"/>
      <c r="G9961" s="84"/>
      <c r="H9961" s="31"/>
      <c r="I9961" s="31"/>
      <c r="J9961" s="84"/>
      <c r="K9961" s="31"/>
      <c r="L9961" s="31"/>
      <c r="M9961" s="169"/>
      <c r="N9961" s="148"/>
      <c r="O9961" s="106"/>
      <c r="P9961" s="43"/>
      <c r="Q9961" s="31"/>
      <c r="R9961" s="84"/>
      <c r="S9961" s="31"/>
      <c r="T9961" s="31"/>
      <c r="U9961" s="169"/>
      <c r="V9961" s="150"/>
      <c r="W9961" s="141" t="str" cm="1">
        <f t="array" ref="W9961">IF(SUM(LEN(B9961:V9961))=0,"",IF(OR(OR(ISBLANK(F9961),SUM(LEN(C9961),LEN(D9961))=0),AND(NOT(E9961="Unknown"),ISBLANK(J9961)),AND(NOT(O9961="Unknown"),ISBLANK(R9961))),"Missing Information", INDEX(Table15[Entire Service Line Classification], MATCH(SUMIFS(Table15[Unique ID],Table15[System-Owned Portion],E9961,Table15[If Material Anything Other than "Lead" in Column E,Was Material Ever Previously Lead?],G9961,Table15[Customer-Owned Portion],O9961),Table15[Unique ID],0),0)))</f>
        <v/>
      </c>
      <c r="X9961"/>
    </row>
    <row r="9962" spans="2:24" x14ac:dyDescent="0.25">
      <c r="B9962" s="146"/>
      <c r="C9962" s="31"/>
      <c r="D9962" s="31"/>
      <c r="E9962" s="44"/>
      <c r="F9962" s="43"/>
      <c r="G9962" s="84"/>
      <c r="H9962" s="31"/>
      <c r="I9962" s="31"/>
      <c r="J9962" s="84"/>
      <c r="K9962" s="31"/>
      <c r="L9962" s="31"/>
      <c r="M9962" s="169"/>
      <c r="N9962" s="148"/>
      <c r="O9962" s="106"/>
      <c r="P9962" s="43"/>
      <c r="Q9962" s="31"/>
      <c r="R9962" s="84"/>
      <c r="S9962" s="31"/>
      <c r="T9962" s="31"/>
      <c r="U9962" s="169"/>
      <c r="V9962" s="150"/>
      <c r="W9962" s="141" t="str" cm="1">
        <f t="array" ref="W9962">IF(SUM(LEN(B9962:V9962))=0,"",IF(OR(OR(ISBLANK(F9962),SUM(LEN(C9962),LEN(D9962))=0),AND(NOT(E9962="Unknown"),ISBLANK(J9962)),AND(NOT(O9962="Unknown"),ISBLANK(R9962))),"Missing Information", INDEX(Table15[Entire Service Line Classification], MATCH(SUMIFS(Table15[Unique ID],Table15[System-Owned Portion],E9962,Table15[If Material Anything Other than "Lead" in Column E,Was Material Ever Previously Lead?],G9962,Table15[Customer-Owned Portion],O9962),Table15[Unique ID],0),0)))</f>
        <v/>
      </c>
      <c r="X9962"/>
    </row>
    <row r="9963" spans="2:24" x14ac:dyDescent="0.25">
      <c r="B9963" s="146"/>
      <c r="C9963" s="31"/>
      <c r="D9963" s="31"/>
      <c r="E9963" s="44"/>
      <c r="F9963" s="43"/>
      <c r="G9963" s="84"/>
      <c r="H9963" s="31"/>
      <c r="I9963" s="31"/>
      <c r="J9963" s="84"/>
      <c r="K9963" s="31"/>
      <c r="L9963" s="31"/>
      <c r="M9963" s="169"/>
      <c r="N9963" s="148"/>
      <c r="O9963" s="106"/>
      <c r="P9963" s="43"/>
      <c r="Q9963" s="31"/>
      <c r="R9963" s="84"/>
      <c r="S9963" s="31"/>
      <c r="T9963" s="31"/>
      <c r="U9963" s="169"/>
      <c r="V9963" s="150"/>
      <c r="W9963" s="141" t="str" cm="1">
        <f t="array" ref="W9963">IF(SUM(LEN(B9963:V9963))=0,"",IF(OR(OR(ISBLANK(F9963),SUM(LEN(C9963),LEN(D9963))=0),AND(NOT(E9963="Unknown"),ISBLANK(J9963)),AND(NOT(O9963="Unknown"),ISBLANK(R9963))),"Missing Information", INDEX(Table15[Entire Service Line Classification], MATCH(SUMIFS(Table15[Unique ID],Table15[System-Owned Portion],E9963,Table15[If Material Anything Other than "Lead" in Column E,Was Material Ever Previously Lead?],G9963,Table15[Customer-Owned Portion],O9963),Table15[Unique ID],0),0)))</f>
        <v/>
      </c>
      <c r="X9963"/>
    </row>
    <row r="9964" spans="2:24" x14ac:dyDescent="0.25">
      <c r="B9964" s="146"/>
      <c r="C9964" s="31"/>
      <c r="D9964" s="31"/>
      <c r="E9964" s="44"/>
      <c r="F9964" s="43"/>
      <c r="G9964" s="84"/>
      <c r="H9964" s="31"/>
      <c r="I9964" s="31"/>
      <c r="J9964" s="84"/>
      <c r="K9964" s="31"/>
      <c r="L9964" s="31"/>
      <c r="M9964" s="169"/>
      <c r="N9964" s="148"/>
      <c r="O9964" s="106"/>
      <c r="P9964" s="43"/>
      <c r="Q9964" s="31"/>
      <c r="R9964" s="84"/>
      <c r="S9964" s="31"/>
      <c r="T9964" s="31"/>
      <c r="U9964" s="169"/>
      <c r="V9964" s="150"/>
      <c r="W9964" s="141" t="str" cm="1">
        <f t="array" ref="W9964">IF(SUM(LEN(B9964:V9964))=0,"",IF(OR(OR(ISBLANK(F9964),SUM(LEN(C9964),LEN(D9964))=0),AND(NOT(E9964="Unknown"),ISBLANK(J9964)),AND(NOT(O9964="Unknown"),ISBLANK(R9964))),"Missing Information", INDEX(Table15[Entire Service Line Classification], MATCH(SUMIFS(Table15[Unique ID],Table15[System-Owned Portion],E9964,Table15[If Material Anything Other than "Lead" in Column E,Was Material Ever Previously Lead?],G9964,Table15[Customer-Owned Portion],O9964),Table15[Unique ID],0),0)))</f>
        <v/>
      </c>
      <c r="X9964"/>
    </row>
    <row r="9965" spans="2:24" x14ac:dyDescent="0.25">
      <c r="B9965" s="146"/>
      <c r="C9965" s="31"/>
      <c r="D9965" s="31"/>
      <c r="E9965" s="44"/>
      <c r="F9965" s="43"/>
      <c r="G9965" s="84"/>
      <c r="H9965" s="31"/>
      <c r="I9965" s="31"/>
      <c r="J9965" s="84"/>
      <c r="K9965" s="31"/>
      <c r="L9965" s="31"/>
      <c r="M9965" s="169"/>
      <c r="N9965" s="148"/>
      <c r="O9965" s="106"/>
      <c r="P9965" s="43"/>
      <c r="Q9965" s="31"/>
      <c r="R9965" s="84"/>
      <c r="S9965" s="31"/>
      <c r="T9965" s="31"/>
      <c r="U9965" s="169"/>
      <c r="V9965" s="150"/>
      <c r="W9965" s="141" t="str" cm="1">
        <f t="array" ref="W9965">IF(SUM(LEN(B9965:V9965))=0,"",IF(OR(OR(ISBLANK(F9965),SUM(LEN(C9965),LEN(D9965))=0),AND(NOT(E9965="Unknown"),ISBLANK(J9965)),AND(NOT(O9965="Unknown"),ISBLANK(R9965))),"Missing Information", INDEX(Table15[Entire Service Line Classification], MATCH(SUMIFS(Table15[Unique ID],Table15[System-Owned Portion],E9965,Table15[If Material Anything Other than "Lead" in Column E,Was Material Ever Previously Lead?],G9965,Table15[Customer-Owned Portion],O9965),Table15[Unique ID],0),0)))</f>
        <v/>
      </c>
      <c r="X9965"/>
    </row>
    <row r="9966" spans="2:24" x14ac:dyDescent="0.25">
      <c r="B9966" s="146"/>
      <c r="C9966" s="31"/>
      <c r="D9966" s="31"/>
      <c r="E9966" s="44"/>
      <c r="F9966" s="43"/>
      <c r="G9966" s="84"/>
      <c r="H9966" s="31"/>
      <c r="I9966" s="31"/>
      <c r="J9966" s="84"/>
      <c r="K9966" s="31"/>
      <c r="L9966" s="31"/>
      <c r="M9966" s="169"/>
      <c r="N9966" s="148"/>
      <c r="O9966" s="106"/>
      <c r="P9966" s="43"/>
      <c r="Q9966" s="31"/>
      <c r="R9966" s="84"/>
      <c r="S9966" s="31"/>
      <c r="T9966" s="31"/>
      <c r="U9966" s="169"/>
      <c r="V9966" s="150"/>
      <c r="W9966" s="141" t="str" cm="1">
        <f t="array" ref="W9966">IF(SUM(LEN(B9966:V9966))=0,"",IF(OR(OR(ISBLANK(F9966),SUM(LEN(C9966),LEN(D9966))=0),AND(NOT(E9966="Unknown"),ISBLANK(J9966)),AND(NOT(O9966="Unknown"),ISBLANK(R9966))),"Missing Information", INDEX(Table15[Entire Service Line Classification], MATCH(SUMIFS(Table15[Unique ID],Table15[System-Owned Portion],E9966,Table15[If Material Anything Other than "Lead" in Column E,Was Material Ever Previously Lead?],G9966,Table15[Customer-Owned Portion],O9966),Table15[Unique ID],0),0)))</f>
        <v/>
      </c>
      <c r="X9966"/>
    </row>
    <row r="9967" spans="2:24" x14ac:dyDescent="0.25">
      <c r="B9967" s="146"/>
      <c r="C9967" s="31"/>
      <c r="D9967" s="31"/>
      <c r="E9967" s="44"/>
      <c r="F9967" s="43"/>
      <c r="G9967" s="84"/>
      <c r="H9967" s="31"/>
      <c r="I9967" s="31"/>
      <c r="J9967" s="84"/>
      <c r="K9967" s="31"/>
      <c r="L9967" s="31"/>
      <c r="M9967" s="169"/>
      <c r="N9967" s="148"/>
      <c r="O9967" s="106"/>
      <c r="P9967" s="43"/>
      <c r="Q9967" s="31"/>
      <c r="R9967" s="84"/>
      <c r="S9967" s="31"/>
      <c r="T9967" s="31"/>
      <c r="U9967" s="169"/>
      <c r="V9967" s="150"/>
      <c r="W9967" s="141" t="str" cm="1">
        <f t="array" ref="W9967">IF(SUM(LEN(B9967:V9967))=0,"",IF(OR(OR(ISBLANK(F9967),SUM(LEN(C9967),LEN(D9967))=0),AND(NOT(E9967="Unknown"),ISBLANK(J9967)),AND(NOT(O9967="Unknown"),ISBLANK(R9967))),"Missing Information", INDEX(Table15[Entire Service Line Classification], MATCH(SUMIFS(Table15[Unique ID],Table15[System-Owned Portion],E9967,Table15[If Material Anything Other than "Lead" in Column E,Was Material Ever Previously Lead?],G9967,Table15[Customer-Owned Portion],O9967),Table15[Unique ID],0),0)))</f>
        <v/>
      </c>
      <c r="X9967"/>
    </row>
    <row r="9968" spans="2:24" x14ac:dyDescent="0.25">
      <c r="B9968" s="146"/>
      <c r="C9968" s="31"/>
      <c r="D9968" s="31"/>
      <c r="E9968" s="44"/>
      <c r="F9968" s="43"/>
      <c r="G9968" s="84"/>
      <c r="H9968" s="31"/>
      <c r="I9968" s="31"/>
      <c r="J9968" s="84"/>
      <c r="K9968" s="31"/>
      <c r="L9968" s="31"/>
      <c r="M9968" s="169"/>
      <c r="N9968" s="148"/>
      <c r="O9968" s="106"/>
      <c r="P9968" s="43"/>
      <c r="Q9968" s="31"/>
      <c r="R9968" s="84"/>
      <c r="S9968" s="31"/>
      <c r="T9968" s="31"/>
      <c r="U9968" s="169"/>
      <c r="V9968" s="150"/>
      <c r="W9968" s="141" t="str" cm="1">
        <f t="array" ref="W9968">IF(SUM(LEN(B9968:V9968))=0,"",IF(OR(OR(ISBLANK(F9968),SUM(LEN(C9968),LEN(D9968))=0),AND(NOT(E9968="Unknown"),ISBLANK(J9968)),AND(NOT(O9968="Unknown"),ISBLANK(R9968))),"Missing Information", INDEX(Table15[Entire Service Line Classification], MATCH(SUMIFS(Table15[Unique ID],Table15[System-Owned Portion],E9968,Table15[If Material Anything Other than "Lead" in Column E,Was Material Ever Previously Lead?],G9968,Table15[Customer-Owned Portion],O9968),Table15[Unique ID],0),0)))</f>
        <v/>
      </c>
      <c r="X9968"/>
    </row>
    <row r="9969" spans="2:24" x14ac:dyDescent="0.25">
      <c r="B9969" s="146"/>
      <c r="C9969" s="31"/>
      <c r="D9969" s="31"/>
      <c r="E9969" s="44"/>
      <c r="F9969" s="43"/>
      <c r="G9969" s="84"/>
      <c r="H9969" s="31"/>
      <c r="I9969" s="31"/>
      <c r="J9969" s="84"/>
      <c r="K9969" s="31"/>
      <c r="L9969" s="31"/>
      <c r="M9969" s="169"/>
      <c r="N9969" s="148"/>
      <c r="O9969" s="106"/>
      <c r="P9969" s="43"/>
      <c r="Q9969" s="31"/>
      <c r="R9969" s="84"/>
      <c r="S9969" s="31"/>
      <c r="T9969" s="31"/>
      <c r="U9969" s="169"/>
      <c r="V9969" s="150"/>
      <c r="W9969" s="141" t="str" cm="1">
        <f t="array" ref="W9969">IF(SUM(LEN(B9969:V9969))=0,"",IF(OR(OR(ISBLANK(F9969),SUM(LEN(C9969),LEN(D9969))=0),AND(NOT(E9969="Unknown"),ISBLANK(J9969)),AND(NOT(O9969="Unknown"),ISBLANK(R9969))),"Missing Information", INDEX(Table15[Entire Service Line Classification], MATCH(SUMIFS(Table15[Unique ID],Table15[System-Owned Portion],E9969,Table15[If Material Anything Other than "Lead" in Column E,Was Material Ever Previously Lead?],G9969,Table15[Customer-Owned Portion],O9969),Table15[Unique ID],0),0)))</f>
        <v/>
      </c>
      <c r="X9969"/>
    </row>
    <row r="9970" spans="2:24" x14ac:dyDescent="0.25">
      <c r="B9970" s="146"/>
      <c r="C9970" s="31"/>
      <c r="D9970" s="31"/>
      <c r="E9970" s="44"/>
      <c r="F9970" s="43"/>
      <c r="G9970" s="84"/>
      <c r="H9970" s="31"/>
      <c r="I9970" s="31"/>
      <c r="J9970" s="84"/>
      <c r="K9970" s="31"/>
      <c r="L9970" s="31"/>
      <c r="M9970" s="169"/>
      <c r="N9970" s="148"/>
      <c r="O9970" s="106"/>
      <c r="P9970" s="43"/>
      <c r="Q9970" s="31"/>
      <c r="R9970" s="84"/>
      <c r="S9970" s="31"/>
      <c r="T9970" s="31"/>
      <c r="U9970" s="169"/>
      <c r="V9970" s="150"/>
      <c r="W9970" s="141" t="str" cm="1">
        <f t="array" ref="W9970">IF(SUM(LEN(B9970:V9970))=0,"",IF(OR(OR(ISBLANK(F9970),SUM(LEN(C9970),LEN(D9970))=0),AND(NOT(E9970="Unknown"),ISBLANK(J9970)),AND(NOT(O9970="Unknown"),ISBLANK(R9970))),"Missing Information", INDEX(Table15[Entire Service Line Classification], MATCH(SUMIFS(Table15[Unique ID],Table15[System-Owned Portion],E9970,Table15[If Material Anything Other than "Lead" in Column E,Was Material Ever Previously Lead?],G9970,Table15[Customer-Owned Portion],O9970),Table15[Unique ID],0),0)))</f>
        <v/>
      </c>
      <c r="X9970"/>
    </row>
    <row r="9971" spans="2:24" x14ac:dyDescent="0.25">
      <c r="B9971" s="146"/>
      <c r="C9971" s="31"/>
      <c r="D9971" s="31"/>
      <c r="E9971" s="44"/>
      <c r="F9971" s="43"/>
      <c r="G9971" s="84"/>
      <c r="H9971" s="31"/>
      <c r="I9971" s="31"/>
      <c r="J9971" s="84"/>
      <c r="K9971" s="31"/>
      <c r="L9971" s="31"/>
      <c r="M9971" s="169"/>
      <c r="N9971" s="148"/>
      <c r="O9971" s="106"/>
      <c r="P9971" s="43"/>
      <c r="Q9971" s="31"/>
      <c r="R9971" s="84"/>
      <c r="S9971" s="31"/>
      <c r="T9971" s="31"/>
      <c r="U9971" s="169"/>
      <c r="V9971" s="150"/>
      <c r="W9971" s="141" t="str" cm="1">
        <f t="array" ref="W9971">IF(SUM(LEN(B9971:V9971))=0,"",IF(OR(OR(ISBLANK(F9971),SUM(LEN(C9971),LEN(D9971))=0),AND(NOT(E9971="Unknown"),ISBLANK(J9971)),AND(NOT(O9971="Unknown"),ISBLANK(R9971))),"Missing Information", INDEX(Table15[Entire Service Line Classification], MATCH(SUMIFS(Table15[Unique ID],Table15[System-Owned Portion],E9971,Table15[If Material Anything Other than "Lead" in Column E,Was Material Ever Previously Lead?],G9971,Table15[Customer-Owned Portion],O9971),Table15[Unique ID],0),0)))</f>
        <v/>
      </c>
      <c r="X9971"/>
    </row>
    <row r="9972" spans="2:24" x14ac:dyDescent="0.25">
      <c r="B9972" s="146"/>
      <c r="C9972" s="31"/>
      <c r="D9972" s="31"/>
      <c r="E9972" s="44"/>
      <c r="F9972" s="43"/>
      <c r="G9972" s="84"/>
      <c r="H9972" s="31"/>
      <c r="I9972" s="31"/>
      <c r="J9972" s="84"/>
      <c r="K9972" s="31"/>
      <c r="L9972" s="31"/>
      <c r="M9972" s="169"/>
      <c r="N9972" s="148"/>
      <c r="O9972" s="106"/>
      <c r="P9972" s="43"/>
      <c r="Q9972" s="31"/>
      <c r="R9972" s="84"/>
      <c r="S9972" s="31"/>
      <c r="T9972" s="31"/>
      <c r="U9972" s="169"/>
      <c r="V9972" s="150"/>
      <c r="W9972" s="141" t="str" cm="1">
        <f t="array" ref="W9972">IF(SUM(LEN(B9972:V9972))=0,"",IF(OR(OR(ISBLANK(F9972),SUM(LEN(C9972),LEN(D9972))=0),AND(NOT(E9972="Unknown"),ISBLANK(J9972)),AND(NOT(O9972="Unknown"),ISBLANK(R9972))),"Missing Information", INDEX(Table15[Entire Service Line Classification], MATCH(SUMIFS(Table15[Unique ID],Table15[System-Owned Portion],E9972,Table15[If Material Anything Other than "Lead" in Column E,Was Material Ever Previously Lead?],G9972,Table15[Customer-Owned Portion],O9972),Table15[Unique ID],0),0)))</f>
        <v/>
      </c>
      <c r="X9972"/>
    </row>
    <row r="9973" spans="2:24" x14ac:dyDescent="0.25">
      <c r="B9973" s="146"/>
      <c r="C9973" s="31"/>
      <c r="D9973" s="31"/>
      <c r="E9973" s="44"/>
      <c r="F9973" s="43"/>
      <c r="G9973" s="84"/>
      <c r="H9973" s="31"/>
      <c r="I9973" s="31"/>
      <c r="J9973" s="84"/>
      <c r="K9973" s="31"/>
      <c r="L9973" s="31"/>
      <c r="M9973" s="169"/>
      <c r="N9973" s="148"/>
      <c r="O9973" s="106"/>
      <c r="P9973" s="43"/>
      <c r="Q9973" s="31"/>
      <c r="R9973" s="84"/>
      <c r="S9973" s="31"/>
      <c r="T9973" s="31"/>
      <c r="U9973" s="169"/>
      <c r="V9973" s="150"/>
      <c r="W9973" s="141" t="str" cm="1">
        <f t="array" ref="W9973">IF(SUM(LEN(B9973:V9973))=0,"",IF(OR(OR(ISBLANK(F9973),SUM(LEN(C9973),LEN(D9973))=0),AND(NOT(E9973="Unknown"),ISBLANK(J9973)),AND(NOT(O9973="Unknown"),ISBLANK(R9973))),"Missing Information", INDEX(Table15[Entire Service Line Classification], MATCH(SUMIFS(Table15[Unique ID],Table15[System-Owned Portion],E9973,Table15[If Material Anything Other than "Lead" in Column E,Was Material Ever Previously Lead?],G9973,Table15[Customer-Owned Portion],O9973),Table15[Unique ID],0),0)))</f>
        <v/>
      </c>
      <c r="X9973"/>
    </row>
    <row r="9974" spans="2:24" x14ac:dyDescent="0.25">
      <c r="B9974" s="146"/>
      <c r="C9974" s="31"/>
      <c r="D9974" s="31"/>
      <c r="E9974" s="44"/>
      <c r="F9974" s="43"/>
      <c r="G9974" s="84"/>
      <c r="H9974" s="31"/>
      <c r="I9974" s="31"/>
      <c r="J9974" s="84"/>
      <c r="K9974" s="31"/>
      <c r="L9974" s="31"/>
      <c r="M9974" s="169"/>
      <c r="N9974" s="148"/>
      <c r="O9974" s="106"/>
      <c r="P9974" s="43"/>
      <c r="Q9974" s="31"/>
      <c r="R9974" s="84"/>
      <c r="S9974" s="31"/>
      <c r="T9974" s="31"/>
      <c r="U9974" s="169"/>
      <c r="V9974" s="150"/>
      <c r="W9974" s="141" t="str" cm="1">
        <f t="array" ref="W9974">IF(SUM(LEN(B9974:V9974))=0,"",IF(OR(OR(ISBLANK(F9974),SUM(LEN(C9974),LEN(D9974))=0),AND(NOT(E9974="Unknown"),ISBLANK(J9974)),AND(NOT(O9974="Unknown"),ISBLANK(R9974))),"Missing Information", INDEX(Table15[Entire Service Line Classification], MATCH(SUMIFS(Table15[Unique ID],Table15[System-Owned Portion],E9974,Table15[If Material Anything Other than "Lead" in Column E,Was Material Ever Previously Lead?],G9974,Table15[Customer-Owned Portion],O9974),Table15[Unique ID],0),0)))</f>
        <v/>
      </c>
      <c r="X9974"/>
    </row>
    <row r="9975" spans="2:24" x14ac:dyDescent="0.25">
      <c r="B9975" s="146"/>
      <c r="C9975" s="31"/>
      <c r="D9975" s="31"/>
      <c r="E9975" s="44"/>
      <c r="F9975" s="43"/>
      <c r="G9975" s="84"/>
      <c r="H9975" s="31"/>
      <c r="I9975" s="31"/>
      <c r="J9975" s="84"/>
      <c r="K9975" s="31"/>
      <c r="L9975" s="31"/>
      <c r="M9975" s="169"/>
      <c r="N9975" s="148"/>
      <c r="O9975" s="106"/>
      <c r="P9975" s="43"/>
      <c r="Q9975" s="31"/>
      <c r="R9975" s="84"/>
      <c r="S9975" s="31"/>
      <c r="T9975" s="31"/>
      <c r="U9975" s="169"/>
      <c r="V9975" s="150"/>
      <c r="W9975" s="141" t="str" cm="1">
        <f t="array" ref="W9975">IF(SUM(LEN(B9975:V9975))=0,"",IF(OR(OR(ISBLANK(F9975),SUM(LEN(C9975),LEN(D9975))=0),AND(NOT(E9975="Unknown"),ISBLANK(J9975)),AND(NOT(O9975="Unknown"),ISBLANK(R9975))),"Missing Information", INDEX(Table15[Entire Service Line Classification], MATCH(SUMIFS(Table15[Unique ID],Table15[System-Owned Portion],E9975,Table15[If Material Anything Other than "Lead" in Column E,Was Material Ever Previously Lead?],G9975,Table15[Customer-Owned Portion],O9975),Table15[Unique ID],0),0)))</f>
        <v/>
      </c>
      <c r="X9975"/>
    </row>
    <row r="9976" spans="2:24" x14ac:dyDescent="0.25">
      <c r="B9976" s="146"/>
      <c r="C9976" s="31"/>
      <c r="D9976" s="31"/>
      <c r="E9976" s="44"/>
      <c r="F9976" s="43"/>
      <c r="G9976" s="84"/>
      <c r="H9976" s="31"/>
      <c r="I9976" s="31"/>
      <c r="J9976" s="84"/>
      <c r="K9976" s="31"/>
      <c r="L9976" s="31"/>
      <c r="M9976" s="169"/>
      <c r="N9976" s="148"/>
      <c r="O9976" s="106"/>
      <c r="P9976" s="43"/>
      <c r="Q9976" s="31"/>
      <c r="R9976" s="84"/>
      <c r="S9976" s="31"/>
      <c r="T9976" s="31"/>
      <c r="U9976" s="169"/>
      <c r="V9976" s="150"/>
      <c r="W9976" s="141" t="str" cm="1">
        <f t="array" ref="W9976">IF(SUM(LEN(B9976:V9976))=0,"",IF(OR(OR(ISBLANK(F9976),SUM(LEN(C9976),LEN(D9976))=0),AND(NOT(E9976="Unknown"),ISBLANK(J9976)),AND(NOT(O9976="Unknown"),ISBLANK(R9976))),"Missing Information", INDEX(Table15[Entire Service Line Classification], MATCH(SUMIFS(Table15[Unique ID],Table15[System-Owned Portion],E9976,Table15[If Material Anything Other than "Lead" in Column E,Was Material Ever Previously Lead?],G9976,Table15[Customer-Owned Portion],O9976),Table15[Unique ID],0),0)))</f>
        <v/>
      </c>
      <c r="X9976"/>
    </row>
    <row r="9977" spans="2:24" x14ac:dyDescent="0.25">
      <c r="B9977" s="146"/>
      <c r="C9977" s="31"/>
      <c r="D9977" s="31"/>
      <c r="E9977" s="44"/>
      <c r="F9977" s="43"/>
      <c r="G9977" s="84"/>
      <c r="H9977" s="31"/>
      <c r="I9977" s="31"/>
      <c r="J9977" s="84"/>
      <c r="K9977" s="31"/>
      <c r="L9977" s="31"/>
      <c r="M9977" s="169"/>
      <c r="N9977" s="148"/>
      <c r="O9977" s="106"/>
      <c r="P9977" s="43"/>
      <c r="Q9977" s="31"/>
      <c r="R9977" s="84"/>
      <c r="S9977" s="31"/>
      <c r="T9977" s="31"/>
      <c r="U9977" s="169"/>
      <c r="V9977" s="150"/>
      <c r="W9977" s="141" t="str" cm="1">
        <f t="array" ref="W9977">IF(SUM(LEN(B9977:V9977))=0,"",IF(OR(OR(ISBLANK(F9977),SUM(LEN(C9977),LEN(D9977))=0),AND(NOT(E9977="Unknown"),ISBLANK(J9977)),AND(NOT(O9977="Unknown"),ISBLANK(R9977))),"Missing Information", INDEX(Table15[Entire Service Line Classification], MATCH(SUMIFS(Table15[Unique ID],Table15[System-Owned Portion],E9977,Table15[If Material Anything Other than "Lead" in Column E,Was Material Ever Previously Lead?],G9977,Table15[Customer-Owned Portion],O9977),Table15[Unique ID],0),0)))</f>
        <v/>
      </c>
      <c r="X9977"/>
    </row>
    <row r="9978" spans="2:24" x14ac:dyDescent="0.25">
      <c r="B9978" s="146"/>
      <c r="C9978" s="31"/>
      <c r="D9978" s="31"/>
      <c r="E9978" s="44"/>
      <c r="F9978" s="43"/>
      <c r="G9978" s="84"/>
      <c r="H9978" s="31"/>
      <c r="I9978" s="31"/>
      <c r="J9978" s="84"/>
      <c r="K9978" s="31"/>
      <c r="L9978" s="31"/>
      <c r="M9978" s="169"/>
      <c r="N9978" s="148"/>
      <c r="O9978" s="106"/>
      <c r="P9978" s="43"/>
      <c r="Q9978" s="31"/>
      <c r="R9978" s="84"/>
      <c r="S9978" s="31"/>
      <c r="T9978" s="31"/>
      <c r="U9978" s="169"/>
      <c r="V9978" s="150"/>
      <c r="W9978" s="141" t="str" cm="1">
        <f t="array" ref="W9978">IF(SUM(LEN(B9978:V9978))=0,"",IF(OR(OR(ISBLANK(F9978),SUM(LEN(C9978),LEN(D9978))=0),AND(NOT(E9978="Unknown"),ISBLANK(J9978)),AND(NOT(O9978="Unknown"),ISBLANK(R9978))),"Missing Information", INDEX(Table15[Entire Service Line Classification], MATCH(SUMIFS(Table15[Unique ID],Table15[System-Owned Portion],E9978,Table15[If Material Anything Other than "Lead" in Column E,Was Material Ever Previously Lead?],G9978,Table15[Customer-Owned Portion],O9978),Table15[Unique ID],0),0)))</f>
        <v/>
      </c>
      <c r="X9978"/>
    </row>
    <row r="9979" spans="2:24" x14ac:dyDescent="0.25">
      <c r="B9979" s="146"/>
      <c r="C9979" s="31"/>
      <c r="D9979" s="31"/>
      <c r="E9979" s="44"/>
      <c r="F9979" s="43"/>
      <c r="G9979" s="84"/>
      <c r="H9979" s="31"/>
      <c r="I9979" s="31"/>
      <c r="J9979" s="84"/>
      <c r="K9979" s="31"/>
      <c r="L9979" s="31"/>
      <c r="M9979" s="169"/>
      <c r="N9979" s="148"/>
      <c r="O9979" s="106"/>
      <c r="P9979" s="43"/>
      <c r="Q9979" s="31"/>
      <c r="R9979" s="84"/>
      <c r="S9979" s="31"/>
      <c r="T9979" s="31"/>
      <c r="U9979" s="169"/>
      <c r="V9979" s="150"/>
      <c r="W9979" s="141" t="str" cm="1">
        <f t="array" ref="W9979">IF(SUM(LEN(B9979:V9979))=0,"",IF(OR(OR(ISBLANK(F9979),SUM(LEN(C9979),LEN(D9979))=0),AND(NOT(E9979="Unknown"),ISBLANK(J9979)),AND(NOT(O9979="Unknown"),ISBLANK(R9979))),"Missing Information", INDEX(Table15[Entire Service Line Classification], MATCH(SUMIFS(Table15[Unique ID],Table15[System-Owned Portion],E9979,Table15[If Material Anything Other than "Lead" in Column E,Was Material Ever Previously Lead?],G9979,Table15[Customer-Owned Portion],O9979),Table15[Unique ID],0),0)))</f>
        <v/>
      </c>
    </row>
    <row r="9980" spans="2:24" x14ac:dyDescent="0.25">
      <c r="B9980" s="146"/>
      <c r="C9980" s="31"/>
      <c r="D9980" s="31"/>
      <c r="E9980" s="44"/>
      <c r="F9980" s="43"/>
      <c r="G9980" s="84"/>
      <c r="H9980" s="31"/>
      <c r="I9980" s="31"/>
      <c r="J9980" s="84"/>
      <c r="K9980" s="31"/>
      <c r="L9980" s="31"/>
      <c r="M9980" s="169"/>
      <c r="N9980" s="148"/>
      <c r="O9980" s="106"/>
      <c r="P9980" s="43"/>
      <c r="Q9980" s="31"/>
      <c r="R9980" s="84"/>
      <c r="S9980" s="31"/>
      <c r="T9980" s="31"/>
      <c r="U9980" s="169"/>
      <c r="V9980" s="150"/>
      <c r="W9980" s="141" t="str" cm="1">
        <f t="array" ref="W9980">IF(SUM(LEN(B9980:V9980))=0,"",IF(OR(OR(ISBLANK(F9980),SUM(LEN(C9980),LEN(D9980))=0),AND(NOT(E9980="Unknown"),ISBLANK(J9980)),AND(NOT(O9980="Unknown"),ISBLANK(R9980))),"Missing Information", INDEX(Table15[Entire Service Line Classification], MATCH(SUMIFS(Table15[Unique ID],Table15[System-Owned Portion],E9980,Table15[If Material Anything Other than "Lead" in Column E,Was Material Ever Previously Lead?],G9980,Table15[Customer-Owned Portion],O9980),Table15[Unique ID],0),0)))</f>
        <v/>
      </c>
    </row>
    <row r="9981" spans="2:24" x14ac:dyDescent="0.25">
      <c r="B9981" s="146"/>
      <c r="C9981" s="31"/>
      <c r="D9981" s="31"/>
      <c r="E9981" s="44"/>
      <c r="F9981" s="43"/>
      <c r="G9981" s="84"/>
      <c r="H9981" s="31"/>
      <c r="I9981" s="31"/>
      <c r="J9981" s="84"/>
      <c r="K9981" s="31"/>
      <c r="L9981" s="31"/>
      <c r="M9981" s="169"/>
      <c r="N9981" s="148"/>
      <c r="O9981" s="106"/>
      <c r="P9981" s="43"/>
      <c r="Q9981" s="31"/>
      <c r="R9981" s="84"/>
      <c r="S9981" s="31"/>
      <c r="T9981" s="31"/>
      <c r="U9981" s="169"/>
      <c r="V9981" s="150"/>
      <c r="W9981" s="141" t="str" cm="1">
        <f t="array" ref="W9981">IF(SUM(LEN(B9981:V9981))=0,"",IF(OR(OR(ISBLANK(F9981),SUM(LEN(C9981),LEN(D9981))=0),AND(NOT(E9981="Unknown"),ISBLANK(J9981)),AND(NOT(O9981="Unknown"),ISBLANK(R9981))),"Missing Information", INDEX(Table15[Entire Service Line Classification], MATCH(SUMIFS(Table15[Unique ID],Table15[System-Owned Portion],E9981,Table15[If Material Anything Other than "Lead" in Column E,Was Material Ever Previously Lead?],G9981,Table15[Customer-Owned Portion],O9981),Table15[Unique ID],0),0)))</f>
        <v/>
      </c>
    </row>
    <row r="9982" spans="2:24" x14ac:dyDescent="0.25">
      <c r="B9982" s="146"/>
      <c r="C9982" s="31"/>
      <c r="D9982" s="31"/>
      <c r="E9982" s="44"/>
      <c r="F9982" s="43"/>
      <c r="G9982" s="84"/>
      <c r="H9982" s="31"/>
      <c r="I9982" s="31"/>
      <c r="J9982" s="84"/>
      <c r="K9982" s="31"/>
      <c r="L9982" s="31"/>
      <c r="M9982" s="169"/>
      <c r="N9982" s="148"/>
      <c r="O9982" s="106"/>
      <c r="P9982" s="43"/>
      <c r="Q9982" s="31"/>
      <c r="R9982" s="84"/>
      <c r="S9982" s="31"/>
      <c r="T9982" s="31"/>
      <c r="U9982" s="169"/>
      <c r="V9982" s="150"/>
      <c r="W9982" s="141" t="str" cm="1">
        <f t="array" ref="W9982">IF(SUM(LEN(B9982:V9982))=0,"",IF(OR(OR(ISBLANK(F9982),SUM(LEN(C9982),LEN(D9982))=0),AND(NOT(E9982="Unknown"),ISBLANK(J9982)),AND(NOT(O9982="Unknown"),ISBLANK(R9982))),"Missing Information", INDEX(Table15[Entire Service Line Classification], MATCH(SUMIFS(Table15[Unique ID],Table15[System-Owned Portion],E9982,Table15[If Material Anything Other than "Lead" in Column E,Was Material Ever Previously Lead?],G9982,Table15[Customer-Owned Portion],O9982),Table15[Unique ID],0),0)))</f>
        <v/>
      </c>
    </row>
    <row r="9983" spans="2:24" x14ac:dyDescent="0.25">
      <c r="B9983" s="146"/>
      <c r="C9983" s="31"/>
      <c r="D9983" s="31"/>
      <c r="E9983" s="44"/>
      <c r="F9983" s="43"/>
      <c r="G9983" s="84"/>
      <c r="H9983" s="31"/>
      <c r="I9983" s="31"/>
      <c r="J9983" s="84"/>
      <c r="K9983" s="31"/>
      <c r="L9983" s="31"/>
      <c r="M9983" s="169"/>
      <c r="N9983" s="148"/>
      <c r="O9983" s="106"/>
      <c r="P9983" s="43"/>
      <c r="Q9983" s="31"/>
      <c r="R9983" s="84"/>
      <c r="S9983" s="31"/>
      <c r="T9983" s="31"/>
      <c r="U9983" s="169"/>
      <c r="V9983" s="150"/>
      <c r="W9983" s="141" t="str" cm="1">
        <f t="array" ref="W9983">IF(SUM(LEN(B9983:V9983))=0,"",IF(OR(OR(ISBLANK(F9983),SUM(LEN(C9983),LEN(D9983))=0),AND(NOT(E9983="Unknown"),ISBLANK(J9983)),AND(NOT(O9983="Unknown"),ISBLANK(R9983))),"Missing Information", INDEX(Table15[Entire Service Line Classification], MATCH(SUMIFS(Table15[Unique ID],Table15[System-Owned Portion],E9983,Table15[If Material Anything Other than "Lead" in Column E,Was Material Ever Previously Lead?],G9983,Table15[Customer-Owned Portion],O9983),Table15[Unique ID],0),0)))</f>
        <v/>
      </c>
    </row>
    <row r="9984" spans="2:24" x14ac:dyDescent="0.25">
      <c r="B9984" s="146"/>
      <c r="C9984" s="31"/>
      <c r="D9984" s="31"/>
      <c r="E9984" s="44"/>
      <c r="F9984" s="43"/>
      <c r="G9984" s="84"/>
      <c r="H9984" s="31"/>
      <c r="I9984" s="31"/>
      <c r="J9984" s="84"/>
      <c r="K9984" s="31"/>
      <c r="L9984" s="31"/>
      <c r="M9984" s="169"/>
      <c r="N9984" s="148"/>
      <c r="O9984" s="106"/>
      <c r="P9984" s="43"/>
      <c r="Q9984" s="31"/>
      <c r="R9984" s="84"/>
      <c r="S9984" s="31"/>
      <c r="T9984" s="31"/>
      <c r="U9984" s="169"/>
      <c r="V9984" s="150"/>
      <c r="W9984" s="141" t="str" cm="1">
        <f t="array" ref="W9984">IF(SUM(LEN(B9984:V9984))=0,"",IF(OR(OR(ISBLANK(F9984),SUM(LEN(C9984),LEN(D9984))=0),AND(NOT(E9984="Unknown"),ISBLANK(J9984)),AND(NOT(O9984="Unknown"),ISBLANK(R9984))),"Missing Information", INDEX(Table15[Entire Service Line Classification], MATCH(SUMIFS(Table15[Unique ID],Table15[System-Owned Portion],E9984,Table15[If Material Anything Other than "Lead" in Column E,Was Material Ever Previously Lead?],G9984,Table15[Customer-Owned Portion],O9984),Table15[Unique ID],0),0)))</f>
        <v/>
      </c>
    </row>
    <row r="9985" spans="2:23" x14ac:dyDescent="0.25">
      <c r="B9985" s="146"/>
      <c r="C9985" s="31"/>
      <c r="D9985" s="31"/>
      <c r="E9985" s="44"/>
      <c r="F9985" s="43"/>
      <c r="G9985" s="84"/>
      <c r="H9985" s="31"/>
      <c r="I9985" s="31"/>
      <c r="J9985" s="84"/>
      <c r="K9985" s="31"/>
      <c r="L9985" s="31"/>
      <c r="M9985" s="169"/>
      <c r="N9985" s="148"/>
      <c r="O9985" s="106"/>
      <c r="P9985" s="43"/>
      <c r="Q9985" s="31"/>
      <c r="R9985" s="84"/>
      <c r="S9985" s="31"/>
      <c r="T9985" s="31"/>
      <c r="U9985" s="169"/>
      <c r="V9985" s="150"/>
      <c r="W9985" s="141" t="str" cm="1">
        <f t="array" ref="W9985">IF(SUM(LEN(B9985:V9985))=0,"",IF(OR(OR(ISBLANK(F9985),SUM(LEN(C9985),LEN(D9985))=0),AND(NOT(E9985="Unknown"),ISBLANK(J9985)),AND(NOT(O9985="Unknown"),ISBLANK(R9985))),"Missing Information", INDEX(Table15[Entire Service Line Classification], MATCH(SUMIFS(Table15[Unique ID],Table15[System-Owned Portion],E9985,Table15[If Material Anything Other than "Lead" in Column E,Was Material Ever Previously Lead?],G9985,Table15[Customer-Owned Portion],O9985),Table15[Unique ID],0),0)))</f>
        <v/>
      </c>
    </row>
    <row r="9986" spans="2:23" x14ac:dyDescent="0.25">
      <c r="B9986" s="146"/>
      <c r="C9986" s="31"/>
      <c r="D9986" s="31"/>
      <c r="E9986" s="44"/>
      <c r="F9986" s="43"/>
      <c r="G9986" s="84"/>
      <c r="H9986" s="31"/>
      <c r="I9986" s="31"/>
      <c r="J9986" s="84"/>
      <c r="K9986" s="31"/>
      <c r="L9986" s="31"/>
      <c r="M9986" s="169"/>
      <c r="N9986" s="148"/>
      <c r="O9986" s="106"/>
      <c r="P9986" s="43"/>
      <c r="Q9986" s="31"/>
      <c r="R9986" s="84"/>
      <c r="S9986" s="31"/>
      <c r="T9986" s="31"/>
      <c r="U9986" s="169"/>
      <c r="V9986" s="150"/>
      <c r="W9986" s="141" t="str" cm="1">
        <f t="array" ref="W9986">IF(SUM(LEN(B9986:V9986))=0,"",IF(OR(OR(ISBLANK(F9986),SUM(LEN(C9986),LEN(D9986))=0),AND(NOT(E9986="Unknown"),ISBLANK(J9986)),AND(NOT(O9986="Unknown"),ISBLANK(R9986))),"Missing Information", INDEX(Table15[Entire Service Line Classification], MATCH(SUMIFS(Table15[Unique ID],Table15[System-Owned Portion],E9986,Table15[If Material Anything Other than "Lead" in Column E,Was Material Ever Previously Lead?],G9986,Table15[Customer-Owned Portion],O9986),Table15[Unique ID],0),0)))</f>
        <v/>
      </c>
    </row>
    <row r="9987" spans="2:23" x14ac:dyDescent="0.25">
      <c r="B9987" s="146"/>
      <c r="C9987" s="31"/>
      <c r="D9987" s="31"/>
      <c r="E9987" s="44"/>
      <c r="F9987" s="43"/>
      <c r="G9987" s="84"/>
      <c r="H9987" s="31"/>
      <c r="I9987" s="31"/>
      <c r="J9987" s="84"/>
      <c r="K9987" s="31"/>
      <c r="L9987" s="31"/>
      <c r="M9987" s="169"/>
      <c r="N9987" s="148"/>
      <c r="O9987" s="106"/>
      <c r="P9987" s="43"/>
      <c r="Q9987" s="31"/>
      <c r="R9987" s="84"/>
      <c r="S9987" s="31"/>
      <c r="T9987" s="31"/>
      <c r="U9987" s="169"/>
      <c r="V9987" s="150"/>
      <c r="W9987" s="141" t="str" cm="1">
        <f t="array" ref="W9987">IF(SUM(LEN(B9987:V9987))=0,"",IF(OR(OR(ISBLANK(F9987),SUM(LEN(C9987),LEN(D9987))=0),AND(NOT(E9987="Unknown"),ISBLANK(J9987)),AND(NOT(O9987="Unknown"),ISBLANK(R9987))),"Missing Information", INDEX(Table15[Entire Service Line Classification], MATCH(SUMIFS(Table15[Unique ID],Table15[System-Owned Portion],E9987,Table15[If Material Anything Other than "Lead" in Column E,Was Material Ever Previously Lead?],G9987,Table15[Customer-Owned Portion],O9987),Table15[Unique ID],0),0)))</f>
        <v/>
      </c>
    </row>
    <row r="9988" spans="2:23" x14ac:dyDescent="0.25">
      <c r="B9988" s="146"/>
      <c r="C9988" s="31"/>
      <c r="D9988" s="31"/>
      <c r="E9988" s="44"/>
      <c r="F9988" s="43"/>
      <c r="G9988" s="84"/>
      <c r="H9988" s="31"/>
      <c r="I9988" s="31"/>
      <c r="J9988" s="84"/>
      <c r="K9988" s="31"/>
      <c r="L9988" s="31"/>
      <c r="M9988" s="169"/>
      <c r="N9988" s="148"/>
      <c r="O9988" s="106"/>
      <c r="P9988" s="43"/>
      <c r="Q9988" s="31"/>
      <c r="R9988" s="84"/>
      <c r="S9988" s="31"/>
      <c r="T9988" s="31"/>
      <c r="U9988" s="169"/>
      <c r="V9988" s="150"/>
      <c r="W9988" s="141" t="str" cm="1">
        <f t="array" ref="W9988">IF(SUM(LEN(B9988:V9988))=0,"",IF(OR(OR(ISBLANK(F9988),SUM(LEN(C9988),LEN(D9988))=0),AND(NOT(E9988="Unknown"),ISBLANK(J9988)),AND(NOT(O9988="Unknown"),ISBLANK(R9988))),"Missing Information", INDEX(Table15[Entire Service Line Classification], MATCH(SUMIFS(Table15[Unique ID],Table15[System-Owned Portion],E9988,Table15[If Material Anything Other than "Lead" in Column E,Was Material Ever Previously Lead?],G9988,Table15[Customer-Owned Portion],O9988),Table15[Unique ID],0),0)))</f>
        <v/>
      </c>
    </row>
    <row r="9989" spans="2:23" x14ac:dyDescent="0.25">
      <c r="B9989" s="146"/>
      <c r="C9989" s="31"/>
      <c r="D9989" s="31"/>
      <c r="E9989" s="44"/>
      <c r="F9989" s="43"/>
      <c r="G9989" s="84"/>
      <c r="H9989" s="31"/>
      <c r="I9989" s="31"/>
      <c r="J9989" s="84"/>
      <c r="K9989" s="31"/>
      <c r="L9989" s="31"/>
      <c r="M9989" s="169"/>
      <c r="N9989" s="148"/>
      <c r="O9989" s="106"/>
      <c r="P9989" s="43"/>
      <c r="Q9989" s="31"/>
      <c r="R9989" s="84"/>
      <c r="S9989" s="31"/>
      <c r="T9989" s="31"/>
      <c r="U9989" s="169"/>
      <c r="V9989" s="150"/>
      <c r="W9989" s="141" t="str" cm="1">
        <f t="array" ref="W9989">IF(SUM(LEN(B9989:V9989))=0,"",IF(OR(OR(ISBLANK(F9989),SUM(LEN(C9989),LEN(D9989))=0),AND(NOT(E9989="Unknown"),ISBLANK(J9989)),AND(NOT(O9989="Unknown"),ISBLANK(R9989))),"Missing Information", INDEX(Table15[Entire Service Line Classification], MATCH(SUMIFS(Table15[Unique ID],Table15[System-Owned Portion],E9989,Table15[If Material Anything Other than "Lead" in Column E,Was Material Ever Previously Lead?],G9989,Table15[Customer-Owned Portion],O9989),Table15[Unique ID],0),0)))</f>
        <v/>
      </c>
    </row>
    <row r="9990" spans="2:23" x14ac:dyDescent="0.25">
      <c r="B9990" s="146"/>
      <c r="C9990" s="31"/>
      <c r="D9990" s="31"/>
      <c r="E9990" s="44"/>
      <c r="F9990" s="43"/>
      <c r="G9990" s="84"/>
      <c r="H9990" s="31"/>
      <c r="I9990" s="31"/>
      <c r="J9990" s="84"/>
      <c r="K9990" s="31"/>
      <c r="L9990" s="31"/>
      <c r="M9990" s="169"/>
      <c r="N9990" s="148"/>
      <c r="O9990" s="106"/>
      <c r="P9990" s="43"/>
      <c r="Q9990" s="31"/>
      <c r="R9990" s="84"/>
      <c r="S9990" s="31"/>
      <c r="T9990" s="31"/>
      <c r="U9990" s="169"/>
      <c r="V9990" s="150"/>
      <c r="W9990" s="141" t="str" cm="1">
        <f t="array" ref="W9990">IF(SUM(LEN(B9990:V9990))=0,"",IF(OR(OR(ISBLANK(F9990),SUM(LEN(C9990),LEN(D9990))=0),AND(NOT(E9990="Unknown"),ISBLANK(J9990)),AND(NOT(O9990="Unknown"),ISBLANK(R9990))),"Missing Information", INDEX(Table15[Entire Service Line Classification], MATCH(SUMIFS(Table15[Unique ID],Table15[System-Owned Portion],E9990,Table15[If Material Anything Other than "Lead" in Column E,Was Material Ever Previously Lead?],G9990,Table15[Customer-Owned Portion],O9990),Table15[Unique ID],0),0)))</f>
        <v/>
      </c>
    </row>
    <row r="9991" spans="2:23" x14ac:dyDescent="0.25">
      <c r="B9991" s="146"/>
      <c r="C9991" s="31"/>
      <c r="D9991" s="31"/>
      <c r="E9991" s="44"/>
      <c r="F9991" s="43"/>
      <c r="G9991" s="84"/>
      <c r="H9991" s="31"/>
      <c r="I9991" s="31"/>
      <c r="J9991" s="84"/>
      <c r="K9991" s="31"/>
      <c r="L9991" s="31"/>
      <c r="M9991" s="169"/>
      <c r="N9991" s="148"/>
      <c r="O9991" s="106"/>
      <c r="P9991" s="43"/>
      <c r="Q9991" s="31"/>
      <c r="R9991" s="84"/>
      <c r="S9991" s="31"/>
      <c r="T9991" s="31"/>
      <c r="U9991" s="169"/>
      <c r="V9991" s="150"/>
      <c r="W9991" s="141" t="str" cm="1">
        <f t="array" ref="W9991">IF(SUM(LEN(B9991:V9991))=0,"",IF(OR(OR(ISBLANK(F9991),SUM(LEN(C9991),LEN(D9991))=0),AND(NOT(E9991="Unknown"),ISBLANK(J9991)),AND(NOT(O9991="Unknown"),ISBLANK(R9991))),"Missing Information", INDEX(Table15[Entire Service Line Classification], MATCH(SUMIFS(Table15[Unique ID],Table15[System-Owned Portion],E9991,Table15[If Material Anything Other than "Lead" in Column E,Was Material Ever Previously Lead?],G9991,Table15[Customer-Owned Portion],O9991),Table15[Unique ID],0),0)))</f>
        <v/>
      </c>
    </row>
    <row r="9992" spans="2:23" x14ac:dyDescent="0.25">
      <c r="B9992" s="146"/>
      <c r="C9992" s="31"/>
      <c r="D9992" s="31"/>
      <c r="E9992" s="44"/>
      <c r="F9992" s="43"/>
      <c r="G9992" s="84"/>
      <c r="H9992" s="31"/>
      <c r="I9992" s="31"/>
      <c r="J9992" s="84"/>
      <c r="K9992" s="31"/>
      <c r="L9992" s="31"/>
      <c r="M9992" s="169"/>
      <c r="N9992" s="148"/>
      <c r="O9992" s="106"/>
      <c r="P9992" s="43"/>
      <c r="Q9992" s="31"/>
      <c r="R9992" s="84"/>
      <c r="S9992" s="31"/>
      <c r="T9992" s="31"/>
      <c r="U9992" s="169"/>
      <c r="V9992" s="150"/>
      <c r="W9992" s="141" t="str" cm="1">
        <f t="array" ref="W9992">IF(SUM(LEN(B9992:V9992))=0,"",IF(OR(OR(ISBLANK(F9992),SUM(LEN(C9992),LEN(D9992))=0),AND(NOT(E9992="Unknown"),ISBLANK(J9992)),AND(NOT(O9992="Unknown"),ISBLANK(R9992))),"Missing Information", INDEX(Table15[Entire Service Line Classification], MATCH(SUMIFS(Table15[Unique ID],Table15[System-Owned Portion],E9992,Table15[If Material Anything Other than "Lead" in Column E,Was Material Ever Previously Lead?],G9992,Table15[Customer-Owned Portion],O9992),Table15[Unique ID],0),0)))</f>
        <v/>
      </c>
    </row>
    <row r="9993" spans="2:23" x14ac:dyDescent="0.25">
      <c r="B9993" s="146"/>
      <c r="C9993" s="31"/>
      <c r="D9993" s="31"/>
      <c r="E9993" s="44"/>
      <c r="F9993" s="43"/>
      <c r="G9993" s="84"/>
      <c r="H9993" s="31"/>
      <c r="I9993" s="31"/>
      <c r="J9993" s="84"/>
      <c r="K9993" s="31"/>
      <c r="L9993" s="31"/>
      <c r="M9993" s="169"/>
      <c r="N9993" s="148"/>
      <c r="O9993" s="106"/>
      <c r="P9993" s="43"/>
      <c r="Q9993" s="31"/>
      <c r="R9993" s="84"/>
      <c r="S9993" s="31"/>
      <c r="T9993" s="31"/>
      <c r="U9993" s="169"/>
      <c r="V9993" s="150"/>
      <c r="W9993" s="141" t="str" cm="1">
        <f t="array" ref="W9993">IF(SUM(LEN(B9993:V9993))=0,"",IF(OR(OR(ISBLANK(F9993),SUM(LEN(C9993),LEN(D9993))=0),AND(NOT(E9993="Unknown"),ISBLANK(J9993)),AND(NOT(O9993="Unknown"),ISBLANK(R9993))),"Missing Information", INDEX(Table15[Entire Service Line Classification], MATCH(SUMIFS(Table15[Unique ID],Table15[System-Owned Portion],E9993,Table15[If Material Anything Other than "Lead" in Column E,Was Material Ever Previously Lead?],G9993,Table15[Customer-Owned Portion],O9993),Table15[Unique ID],0),0)))</f>
        <v/>
      </c>
    </row>
    <row r="9994" spans="2:23" x14ac:dyDescent="0.25">
      <c r="B9994" s="146"/>
      <c r="C9994" s="31"/>
      <c r="D9994" s="31"/>
      <c r="E9994" s="44"/>
      <c r="F9994" s="43"/>
      <c r="G9994" s="84"/>
      <c r="H9994" s="31"/>
      <c r="I9994" s="31"/>
      <c r="J9994" s="84"/>
      <c r="K9994" s="31"/>
      <c r="L9994" s="31"/>
      <c r="M9994" s="169"/>
      <c r="N9994" s="148"/>
      <c r="O9994" s="106"/>
      <c r="P9994" s="43"/>
      <c r="Q9994" s="31"/>
      <c r="R9994" s="84"/>
      <c r="S9994" s="31"/>
      <c r="T9994" s="31"/>
      <c r="U9994" s="169"/>
      <c r="V9994" s="150"/>
      <c r="W9994" s="141" t="str" cm="1">
        <f t="array" ref="W9994">IF(SUM(LEN(B9994:V9994))=0,"",IF(OR(OR(ISBLANK(F9994),SUM(LEN(C9994),LEN(D9994))=0),AND(NOT(E9994="Unknown"),ISBLANK(J9994)),AND(NOT(O9994="Unknown"),ISBLANK(R9994))),"Missing Information", INDEX(Table15[Entire Service Line Classification], MATCH(SUMIFS(Table15[Unique ID],Table15[System-Owned Portion],E9994,Table15[If Material Anything Other than "Lead" in Column E,Was Material Ever Previously Lead?],G9994,Table15[Customer-Owned Portion],O9994),Table15[Unique ID],0),0)))</f>
        <v/>
      </c>
    </row>
    <row r="9995" spans="2:23" x14ac:dyDescent="0.25">
      <c r="B9995" s="146"/>
      <c r="C9995" s="31"/>
      <c r="D9995" s="31"/>
      <c r="E9995" s="44"/>
      <c r="F9995" s="43"/>
      <c r="G9995" s="84"/>
      <c r="H9995" s="31"/>
      <c r="I9995" s="31"/>
      <c r="J9995" s="84"/>
      <c r="K9995" s="31"/>
      <c r="L9995" s="31"/>
      <c r="M9995" s="169"/>
      <c r="N9995" s="148"/>
      <c r="O9995" s="106"/>
      <c r="P9995" s="43"/>
      <c r="Q9995" s="31"/>
      <c r="R9995" s="84"/>
      <c r="S9995" s="31"/>
      <c r="T9995" s="31"/>
      <c r="U9995" s="169"/>
      <c r="V9995" s="150"/>
      <c r="W9995" s="141" t="str" cm="1">
        <f t="array" ref="W9995">IF(SUM(LEN(B9995:V9995))=0,"",IF(OR(OR(ISBLANK(F9995),SUM(LEN(C9995),LEN(D9995))=0),AND(NOT(E9995="Unknown"),ISBLANK(J9995)),AND(NOT(O9995="Unknown"),ISBLANK(R9995))),"Missing Information", INDEX(Table15[Entire Service Line Classification], MATCH(SUMIFS(Table15[Unique ID],Table15[System-Owned Portion],E9995,Table15[If Material Anything Other than "Lead" in Column E,Was Material Ever Previously Lead?],G9995,Table15[Customer-Owned Portion],O9995),Table15[Unique ID],0),0)))</f>
        <v/>
      </c>
    </row>
    <row r="9996" spans="2:23" x14ac:dyDescent="0.25">
      <c r="B9996" s="146"/>
      <c r="C9996" s="31"/>
      <c r="D9996" s="31"/>
      <c r="E9996" s="44"/>
      <c r="F9996" s="43"/>
      <c r="G9996" s="84"/>
      <c r="H9996" s="31"/>
      <c r="I9996" s="31"/>
      <c r="J9996" s="84"/>
      <c r="K9996" s="31"/>
      <c r="L9996" s="31"/>
      <c r="M9996" s="169"/>
      <c r="N9996" s="148"/>
      <c r="O9996" s="106"/>
      <c r="P9996" s="43"/>
      <c r="Q9996" s="31"/>
      <c r="R9996" s="84"/>
      <c r="S9996" s="31"/>
      <c r="T9996" s="31"/>
      <c r="U9996" s="169"/>
      <c r="V9996" s="150"/>
      <c r="W9996" s="141" t="str" cm="1">
        <f t="array" ref="W9996">IF(SUM(LEN(B9996:V9996))=0,"",IF(OR(OR(ISBLANK(F9996),SUM(LEN(C9996),LEN(D9996))=0),AND(NOT(E9996="Unknown"),ISBLANK(J9996)),AND(NOT(O9996="Unknown"),ISBLANK(R9996))),"Missing Information", INDEX(Table15[Entire Service Line Classification], MATCH(SUMIFS(Table15[Unique ID],Table15[System-Owned Portion],E9996,Table15[If Material Anything Other than "Lead" in Column E,Was Material Ever Previously Lead?],G9996,Table15[Customer-Owned Portion],O9996),Table15[Unique ID],0),0)))</f>
        <v/>
      </c>
    </row>
    <row r="9997" spans="2:23" x14ac:dyDescent="0.25">
      <c r="B9997" s="146"/>
      <c r="C9997" s="31"/>
      <c r="D9997" s="31"/>
      <c r="E9997" s="44"/>
      <c r="F9997" s="43"/>
      <c r="G9997" s="84"/>
      <c r="H9997" s="31"/>
      <c r="I9997" s="31"/>
      <c r="J9997" s="84"/>
      <c r="K9997" s="31"/>
      <c r="L9997" s="31"/>
      <c r="M9997" s="169"/>
      <c r="N9997" s="148"/>
      <c r="O9997" s="106"/>
      <c r="P9997" s="43"/>
      <c r="Q9997" s="31"/>
      <c r="R9997" s="84"/>
      <c r="S9997" s="31"/>
      <c r="T9997" s="31"/>
      <c r="U9997" s="169"/>
      <c r="V9997" s="150"/>
      <c r="W9997" s="141" t="str" cm="1">
        <f t="array" ref="W9997">IF(SUM(LEN(B9997:V9997))=0,"",IF(OR(OR(ISBLANK(F9997),SUM(LEN(C9997),LEN(D9997))=0),AND(NOT(E9997="Unknown"),ISBLANK(J9997)),AND(NOT(O9997="Unknown"),ISBLANK(R9997))),"Missing Information", INDEX(Table15[Entire Service Line Classification], MATCH(SUMIFS(Table15[Unique ID],Table15[System-Owned Portion],E9997,Table15[If Material Anything Other than "Lead" in Column E,Was Material Ever Previously Lead?],G9997,Table15[Customer-Owned Portion],O9997),Table15[Unique ID],0),0)))</f>
        <v/>
      </c>
    </row>
    <row r="9998" spans="2:23" x14ac:dyDescent="0.25">
      <c r="B9998" s="146"/>
      <c r="C9998" s="31"/>
      <c r="D9998" s="31"/>
      <c r="E9998" s="44"/>
      <c r="F9998" s="43"/>
      <c r="G9998" s="84"/>
      <c r="H9998" s="31"/>
      <c r="I9998" s="31"/>
      <c r="J9998" s="84"/>
      <c r="K9998" s="31"/>
      <c r="L9998" s="31"/>
      <c r="M9998" s="169"/>
      <c r="N9998" s="148"/>
      <c r="O9998" s="106"/>
      <c r="P9998" s="43"/>
      <c r="Q9998" s="31"/>
      <c r="R9998" s="84"/>
      <c r="S9998" s="31"/>
      <c r="T9998" s="31"/>
      <c r="U9998" s="169"/>
      <c r="V9998" s="150"/>
      <c r="W9998" s="141" t="str" cm="1">
        <f t="array" ref="W9998">IF(SUM(LEN(B9998:V9998))=0,"",IF(OR(OR(ISBLANK(F9998),SUM(LEN(C9998),LEN(D9998))=0),AND(NOT(E9998="Unknown"),ISBLANK(J9998)),AND(NOT(O9998="Unknown"),ISBLANK(R9998))),"Missing Information", INDEX(Table15[Entire Service Line Classification], MATCH(SUMIFS(Table15[Unique ID],Table15[System-Owned Portion],E9998,Table15[If Material Anything Other than "Lead" in Column E,Was Material Ever Previously Lead?],G9998,Table15[Customer-Owned Portion],O9998),Table15[Unique ID],0),0)))</f>
        <v/>
      </c>
    </row>
    <row r="9999" spans="2:23" x14ac:dyDescent="0.25">
      <c r="B9999" s="146"/>
      <c r="C9999" s="31"/>
      <c r="D9999" s="31"/>
      <c r="E9999" s="44"/>
      <c r="F9999" s="43"/>
      <c r="G9999" s="84"/>
      <c r="H9999" s="31"/>
      <c r="I9999" s="31"/>
      <c r="J9999" s="84"/>
      <c r="K9999" s="31"/>
      <c r="L9999" s="31"/>
      <c r="M9999" s="169"/>
      <c r="N9999" s="148"/>
      <c r="O9999" s="106"/>
      <c r="P9999" s="43"/>
      <c r="Q9999" s="31"/>
      <c r="R9999" s="84"/>
      <c r="S9999" s="31"/>
      <c r="T9999" s="31"/>
      <c r="U9999" s="169"/>
      <c r="V9999" s="150"/>
      <c r="W9999" s="141" t="str" cm="1">
        <f t="array" ref="W9999">IF(SUM(LEN(B9999:V9999))=0,"",IF(OR(OR(ISBLANK(F9999),SUM(LEN(C9999),LEN(D9999))=0),AND(NOT(E9999="Unknown"),ISBLANK(J9999)),AND(NOT(O9999="Unknown"),ISBLANK(R9999))),"Missing Information", INDEX(Table15[Entire Service Line Classification], MATCH(SUMIFS(Table15[Unique ID],Table15[System-Owned Portion],E9999,Table15[If Material Anything Other than "Lead" in Column E,Was Material Ever Previously Lead?],G9999,Table15[Customer-Owned Portion],O9999),Table15[Unique ID],0),0)))</f>
        <v/>
      </c>
    </row>
    <row r="10000" spans="2:23" x14ac:dyDescent="0.25">
      <c r="B10000" s="146"/>
      <c r="C10000" s="31"/>
      <c r="D10000" s="31"/>
      <c r="E10000" s="44"/>
      <c r="F10000" s="43"/>
      <c r="G10000" s="84"/>
      <c r="H10000" s="31"/>
      <c r="I10000" s="31"/>
      <c r="J10000" s="84"/>
      <c r="K10000" s="31"/>
      <c r="L10000" s="31"/>
      <c r="M10000" s="169"/>
      <c r="N10000" s="148"/>
      <c r="O10000" s="106"/>
      <c r="P10000" s="43"/>
      <c r="Q10000" s="31"/>
      <c r="R10000" s="84"/>
      <c r="S10000" s="31"/>
      <c r="T10000" s="31"/>
      <c r="U10000" s="169"/>
      <c r="V10000" s="150"/>
      <c r="W10000" s="141" t="str" cm="1">
        <f t="array" ref="W10000">IF(SUM(LEN(B10000:V10000))=0,"",IF(OR(OR(ISBLANK(F10000),SUM(LEN(C10000),LEN(D10000))=0),AND(NOT(E10000="Unknown"),ISBLANK(J10000)),AND(NOT(O10000="Unknown"),ISBLANK(R10000))),"Missing Information", INDEX(Table15[Entire Service Line Classification], MATCH(SUMIFS(Table15[Unique ID],Table15[System-Owned Portion],E10000,Table15[If Material Anything Other than "Lead" in Column E,Was Material Ever Previously Lead?],G10000,Table15[Customer-Owned Portion],O10000),Table15[Unique ID],0),0)))</f>
        <v/>
      </c>
    </row>
    <row r="10001" spans="2:23" x14ac:dyDescent="0.25">
      <c r="B10001" s="146"/>
      <c r="C10001" s="31"/>
      <c r="D10001" s="31"/>
      <c r="E10001" s="44"/>
      <c r="F10001" s="43"/>
      <c r="G10001" s="84"/>
      <c r="H10001" s="31"/>
      <c r="I10001" s="31"/>
      <c r="J10001" s="84"/>
      <c r="K10001" s="31"/>
      <c r="L10001" s="31"/>
      <c r="M10001" s="169"/>
      <c r="N10001" s="148"/>
      <c r="O10001" s="106"/>
      <c r="P10001" s="43"/>
      <c r="Q10001" s="31"/>
      <c r="R10001" s="84"/>
      <c r="S10001" s="31"/>
      <c r="T10001" s="31"/>
      <c r="U10001" s="169"/>
      <c r="V10001" s="150"/>
      <c r="W10001" s="141" t="str" cm="1">
        <f t="array" ref="W10001">IF(SUM(LEN(B10001:V10001))=0,"",IF(OR(OR(ISBLANK(F10001),SUM(LEN(C10001),LEN(D10001))=0),AND(NOT(E10001="Unknown"),ISBLANK(J10001)),AND(NOT(O10001="Unknown"),ISBLANK(R10001))),"Missing Information", INDEX(Table15[Entire Service Line Classification], MATCH(SUMIFS(Table15[Unique ID],Table15[System-Owned Portion],E10001,Table15[If Material Anything Other than "Lead" in Column E,Was Material Ever Previously Lead?],G10001,Table15[Customer-Owned Portion],O10001),Table15[Unique ID],0),0)))</f>
        <v/>
      </c>
    </row>
    <row r="10002" spans="2:23" x14ac:dyDescent="0.25">
      <c r="B10002" s="146"/>
      <c r="C10002" s="31"/>
      <c r="D10002" s="31"/>
      <c r="E10002" s="44"/>
      <c r="F10002" s="43"/>
      <c r="G10002" s="84"/>
      <c r="H10002" s="31"/>
      <c r="I10002" s="31"/>
      <c r="J10002" s="84"/>
      <c r="K10002" s="31"/>
      <c r="L10002" s="31"/>
      <c r="M10002" s="169"/>
      <c r="N10002" s="148"/>
      <c r="O10002" s="106"/>
      <c r="P10002" s="43"/>
      <c r="Q10002" s="31"/>
      <c r="R10002" s="84"/>
      <c r="S10002" s="31"/>
      <c r="T10002" s="31"/>
      <c r="U10002" s="169"/>
      <c r="V10002" s="150"/>
      <c r="W10002" s="141" t="str" cm="1">
        <f t="array" ref="W10002">IF(SUM(LEN(B10002:V10002))=0,"",IF(OR(OR(ISBLANK(F10002),SUM(LEN(C10002),LEN(D10002))=0),AND(NOT(E10002="Unknown"),ISBLANK(J10002)),AND(NOT(O10002="Unknown"),ISBLANK(R10002))),"Missing Information", INDEX(Table15[Entire Service Line Classification], MATCH(SUMIFS(Table15[Unique ID],Table15[System-Owned Portion],E10002,Table15[If Material Anything Other than "Lead" in Column E,Was Material Ever Previously Lead?],G10002,Table15[Customer-Owned Portion],O10002),Table15[Unique ID],0),0)))</f>
        <v/>
      </c>
    </row>
    <row r="10003" spans="2:23" x14ac:dyDescent="0.25">
      <c r="B10003" s="146"/>
      <c r="C10003" s="31"/>
      <c r="D10003" s="31"/>
      <c r="E10003" s="44"/>
      <c r="F10003" s="43"/>
      <c r="G10003" s="84"/>
      <c r="H10003" s="31"/>
      <c r="I10003" s="31"/>
      <c r="J10003" s="84"/>
      <c r="K10003" s="31"/>
      <c r="L10003" s="31"/>
      <c r="M10003" s="169"/>
      <c r="N10003" s="148"/>
      <c r="O10003" s="106"/>
      <c r="P10003" s="43"/>
      <c r="Q10003" s="31"/>
      <c r="R10003" s="84"/>
      <c r="S10003" s="31"/>
      <c r="T10003" s="31"/>
      <c r="U10003" s="169"/>
      <c r="V10003" s="150"/>
      <c r="W10003" s="141" t="str" cm="1">
        <f t="array" ref="W10003">IF(SUM(LEN(B10003:V10003))=0,"",IF(OR(OR(ISBLANK(F10003),SUM(LEN(C10003),LEN(D10003))=0),AND(NOT(E10003="Unknown"),ISBLANK(J10003)),AND(NOT(O10003="Unknown"),ISBLANK(R10003))),"Missing Information", INDEX(Table15[Entire Service Line Classification], MATCH(SUMIFS(Table15[Unique ID],Table15[System-Owned Portion],E10003,Table15[If Material Anything Other than "Lead" in Column E,Was Material Ever Previously Lead?],G10003,Table15[Customer-Owned Portion],O10003),Table15[Unique ID],0),0)))</f>
        <v/>
      </c>
    </row>
    <row r="10004" spans="2:23" x14ac:dyDescent="0.25">
      <c r="B10004" s="146"/>
      <c r="C10004" s="31"/>
      <c r="D10004" s="31"/>
      <c r="E10004" s="44"/>
      <c r="F10004" s="43"/>
      <c r="G10004" s="84"/>
      <c r="H10004" s="31"/>
      <c r="I10004" s="31"/>
      <c r="J10004" s="84"/>
      <c r="K10004" s="31"/>
      <c r="L10004" s="31"/>
      <c r="M10004" s="169"/>
      <c r="N10004" s="148"/>
      <c r="O10004" s="106"/>
      <c r="P10004" s="43"/>
      <c r="Q10004" s="31"/>
      <c r="R10004" s="84"/>
      <c r="S10004" s="31"/>
      <c r="T10004" s="31"/>
      <c r="U10004" s="169"/>
      <c r="V10004" s="150"/>
      <c r="W10004" s="141" t="str" cm="1">
        <f t="array" ref="W10004">IF(SUM(LEN(B10004:V10004))=0,"",IF(OR(OR(ISBLANK(F10004),SUM(LEN(C10004),LEN(D10004))=0),AND(NOT(E10004="Unknown"),ISBLANK(J10004)),AND(NOT(O10004="Unknown"),ISBLANK(R10004))),"Missing Information", INDEX(Table15[Entire Service Line Classification], MATCH(SUMIFS(Table15[Unique ID],Table15[System-Owned Portion],E10004,Table15[If Material Anything Other than "Lead" in Column E,Was Material Ever Previously Lead?],G10004,Table15[Customer-Owned Portion],O10004),Table15[Unique ID],0),0)))</f>
        <v/>
      </c>
    </row>
    <row r="10005" spans="2:23" x14ac:dyDescent="0.25">
      <c r="B10005" s="146"/>
      <c r="C10005" s="31"/>
      <c r="D10005" s="31"/>
      <c r="E10005" s="44"/>
      <c r="F10005" s="43"/>
      <c r="G10005" s="84"/>
      <c r="H10005" s="31"/>
      <c r="I10005" s="31"/>
      <c r="J10005" s="84"/>
      <c r="K10005" s="31"/>
      <c r="L10005" s="31"/>
      <c r="M10005" s="169"/>
      <c r="N10005" s="148"/>
      <c r="O10005" s="106"/>
      <c r="P10005" s="43"/>
      <c r="Q10005" s="31"/>
      <c r="R10005" s="84"/>
      <c r="S10005" s="31"/>
      <c r="T10005" s="31"/>
      <c r="U10005" s="169"/>
      <c r="V10005" s="150"/>
      <c r="W10005" s="141" t="str" cm="1">
        <f t="array" ref="W10005">IF(SUM(LEN(B10005:V10005))=0,"",IF(OR(OR(ISBLANK(F10005),SUM(LEN(C10005),LEN(D10005))=0),AND(NOT(E10005="Unknown"),ISBLANK(J10005)),AND(NOT(O10005="Unknown"),ISBLANK(R10005))),"Missing Information", INDEX(Table15[Entire Service Line Classification], MATCH(SUMIFS(Table15[Unique ID],Table15[System-Owned Portion],E10005,Table15[If Material Anything Other than "Lead" in Column E,Was Material Ever Previously Lead?],G10005,Table15[Customer-Owned Portion],O10005),Table15[Unique ID],0),0)))</f>
        <v/>
      </c>
    </row>
    <row r="10006" spans="2:23" x14ac:dyDescent="0.25">
      <c r="B10006" s="146"/>
      <c r="C10006" s="31"/>
      <c r="D10006" s="31"/>
      <c r="E10006" s="44"/>
      <c r="F10006" s="43"/>
      <c r="G10006" s="84"/>
      <c r="H10006" s="31"/>
      <c r="I10006" s="31"/>
      <c r="J10006" s="84"/>
      <c r="K10006" s="31"/>
      <c r="L10006" s="31"/>
      <c r="M10006" s="169"/>
      <c r="N10006" s="148"/>
      <c r="O10006" s="106"/>
      <c r="P10006" s="43"/>
      <c r="Q10006" s="31"/>
      <c r="R10006" s="84"/>
      <c r="S10006" s="31"/>
      <c r="T10006" s="31"/>
      <c r="U10006" s="169"/>
      <c r="V10006" s="150"/>
      <c r="W10006" s="141" t="str" cm="1">
        <f t="array" ref="W10006">IF(SUM(LEN(B10006:V10006))=0,"",IF(OR(OR(ISBLANK(F10006),SUM(LEN(C10006),LEN(D10006))=0),AND(NOT(E10006="Unknown"),ISBLANK(J10006)),AND(NOT(O10006="Unknown"),ISBLANK(R10006))),"Missing Information", INDEX(Table15[Entire Service Line Classification], MATCH(SUMIFS(Table15[Unique ID],Table15[System-Owned Portion],E10006,Table15[If Material Anything Other than "Lead" in Column E,Was Material Ever Previously Lead?],G10006,Table15[Customer-Owned Portion],O10006),Table15[Unique ID],0),0)))</f>
        <v/>
      </c>
    </row>
    <row r="10007" spans="2:23" x14ac:dyDescent="0.25">
      <c r="B10007" s="146"/>
      <c r="C10007" s="31"/>
      <c r="D10007" s="31"/>
      <c r="E10007" s="44"/>
      <c r="F10007" s="43"/>
      <c r="G10007" s="84"/>
      <c r="H10007" s="31"/>
      <c r="I10007" s="31"/>
      <c r="J10007" s="84"/>
      <c r="K10007" s="31"/>
      <c r="L10007" s="31"/>
      <c r="M10007" s="169"/>
      <c r="N10007" s="148"/>
      <c r="O10007" s="106"/>
      <c r="P10007" s="43"/>
      <c r="Q10007" s="31"/>
      <c r="R10007" s="84"/>
      <c r="S10007" s="31"/>
      <c r="T10007" s="31"/>
      <c r="U10007" s="169"/>
      <c r="V10007" s="150"/>
      <c r="W10007" s="141" t="str" cm="1">
        <f t="array" ref="W10007">IF(SUM(LEN(B10007:V10007))=0,"",IF(OR(OR(ISBLANK(F10007),SUM(LEN(C10007),LEN(D10007))=0),AND(NOT(E10007="Unknown"),ISBLANK(J10007)),AND(NOT(O10007="Unknown"),ISBLANK(R10007))),"Missing Information", INDEX(Table15[Entire Service Line Classification], MATCH(SUMIFS(Table15[Unique ID],Table15[System-Owned Portion],E10007,Table15[If Material Anything Other than "Lead" in Column E,Was Material Ever Previously Lead?],G10007,Table15[Customer-Owned Portion],O10007),Table15[Unique ID],0),0)))</f>
        <v/>
      </c>
    </row>
    <row r="10008" spans="2:23" x14ac:dyDescent="0.25">
      <c r="B10008" s="146"/>
      <c r="C10008" s="31"/>
      <c r="D10008" s="31"/>
      <c r="E10008" s="44"/>
      <c r="F10008" s="43"/>
      <c r="G10008" s="84"/>
      <c r="H10008" s="31"/>
      <c r="I10008" s="31"/>
      <c r="J10008" s="84"/>
      <c r="K10008" s="31"/>
      <c r="L10008" s="31"/>
      <c r="M10008" s="169"/>
      <c r="N10008" s="148"/>
      <c r="O10008" s="106"/>
      <c r="P10008" s="43"/>
      <c r="Q10008" s="31"/>
      <c r="R10008" s="84"/>
      <c r="S10008" s="31"/>
      <c r="T10008" s="31"/>
      <c r="U10008" s="169"/>
      <c r="V10008" s="150"/>
      <c r="W10008" s="141" t="str" cm="1">
        <f t="array" ref="W10008">IF(SUM(LEN(B10008:V10008))=0,"",IF(OR(OR(ISBLANK(F10008),SUM(LEN(C10008),LEN(D10008))=0),AND(NOT(E10008="Unknown"),ISBLANK(J10008)),AND(NOT(O10008="Unknown"),ISBLANK(R10008))),"Missing Information", INDEX(Table15[Entire Service Line Classification], MATCH(SUMIFS(Table15[Unique ID],Table15[System-Owned Portion],E10008,Table15[If Material Anything Other than "Lead" in Column E,Was Material Ever Previously Lead?],G10008,Table15[Customer-Owned Portion],O10008),Table15[Unique ID],0),0)))</f>
        <v/>
      </c>
    </row>
    <row r="10009" spans="2:23" x14ac:dyDescent="0.25">
      <c r="B10009" s="146"/>
      <c r="C10009" s="31"/>
      <c r="D10009" s="31"/>
      <c r="E10009" s="44"/>
      <c r="F10009" s="43"/>
      <c r="G10009" s="84"/>
      <c r="H10009" s="31"/>
      <c r="I10009" s="31"/>
      <c r="J10009" s="84"/>
      <c r="K10009" s="31"/>
      <c r="L10009" s="31"/>
      <c r="M10009" s="169"/>
      <c r="N10009" s="148"/>
      <c r="O10009" s="106"/>
      <c r="P10009" s="43"/>
      <c r="Q10009" s="31"/>
      <c r="R10009" s="84"/>
      <c r="S10009" s="31"/>
      <c r="T10009" s="31"/>
      <c r="U10009" s="169"/>
      <c r="V10009" s="150"/>
      <c r="W10009" s="141" t="str" cm="1">
        <f t="array" ref="W10009">IF(SUM(LEN(B10009:V10009))=0,"",IF(OR(OR(ISBLANK(F10009),SUM(LEN(C10009),LEN(D10009))=0),AND(NOT(E10009="Unknown"),ISBLANK(J10009)),AND(NOT(O10009="Unknown"),ISBLANK(R10009))),"Missing Information", INDEX(Table15[Entire Service Line Classification], MATCH(SUMIFS(Table15[Unique ID],Table15[System-Owned Portion],E10009,Table15[If Material Anything Other than "Lead" in Column E,Was Material Ever Previously Lead?],G10009,Table15[Customer-Owned Portion],O10009),Table15[Unique ID],0),0)))</f>
        <v/>
      </c>
    </row>
    <row r="10010" spans="2:23" x14ac:dyDescent="0.25">
      <c r="B10010" s="146"/>
      <c r="C10010" s="31"/>
      <c r="D10010" s="31"/>
      <c r="E10010" s="44"/>
      <c r="F10010" s="43"/>
      <c r="G10010" s="84"/>
      <c r="H10010" s="31"/>
      <c r="I10010" s="31"/>
      <c r="J10010" s="84"/>
      <c r="K10010" s="31"/>
      <c r="L10010" s="31"/>
      <c r="M10010" s="169"/>
      <c r="N10010" s="148"/>
      <c r="O10010" s="106"/>
      <c r="P10010" s="43"/>
      <c r="Q10010" s="31"/>
      <c r="R10010" s="84"/>
      <c r="S10010" s="31"/>
      <c r="T10010" s="31"/>
      <c r="U10010" s="169"/>
      <c r="V10010" s="150"/>
      <c r="W10010" s="141" t="str" cm="1">
        <f t="array" ref="W10010">IF(SUM(LEN(B10010:V10010))=0,"",IF(OR(OR(ISBLANK(F10010),SUM(LEN(C10010),LEN(D10010))=0),AND(NOT(E10010="Unknown"),ISBLANK(J10010)),AND(NOT(O10010="Unknown"),ISBLANK(R10010))),"Missing Information", INDEX(Table15[Entire Service Line Classification], MATCH(SUMIFS(Table15[Unique ID],Table15[System-Owned Portion],E10010,Table15[If Material Anything Other than "Lead" in Column E,Was Material Ever Previously Lead?],G10010,Table15[Customer-Owned Portion],O10010),Table15[Unique ID],0),0)))</f>
        <v/>
      </c>
    </row>
    <row r="10011" spans="2:23" x14ac:dyDescent="0.25">
      <c r="B10011" s="146"/>
      <c r="C10011" s="31"/>
      <c r="D10011" s="31"/>
      <c r="E10011" s="44"/>
      <c r="F10011" s="43"/>
      <c r="G10011" s="84"/>
      <c r="H10011" s="31"/>
      <c r="I10011" s="31"/>
      <c r="J10011" s="84"/>
      <c r="K10011" s="31"/>
      <c r="L10011" s="31"/>
      <c r="M10011" s="169"/>
      <c r="N10011" s="148"/>
      <c r="O10011" s="106"/>
      <c r="P10011" s="43"/>
      <c r="Q10011" s="31"/>
      <c r="R10011" s="84"/>
      <c r="S10011" s="31"/>
      <c r="T10011" s="31"/>
      <c r="U10011" s="169"/>
      <c r="V10011" s="150"/>
      <c r="W10011" s="141" t="str" cm="1">
        <f t="array" ref="W10011">IF(SUM(LEN(B10011:V10011))=0,"",IF(OR(OR(ISBLANK(F10011),SUM(LEN(C10011),LEN(D10011))=0),AND(NOT(E10011="Unknown"),ISBLANK(J10011)),AND(NOT(O10011="Unknown"),ISBLANK(R10011))),"Missing Information", INDEX(Table15[Entire Service Line Classification], MATCH(SUMIFS(Table15[Unique ID],Table15[System-Owned Portion],E10011,Table15[If Material Anything Other than "Lead" in Column E,Was Material Ever Previously Lead?],G10011,Table15[Customer-Owned Portion],O10011),Table15[Unique ID],0),0)))</f>
        <v/>
      </c>
    </row>
    <row r="10012" spans="2:23" x14ac:dyDescent="0.25">
      <c r="B10012" s="146"/>
      <c r="C10012" s="31"/>
      <c r="D10012" s="31"/>
      <c r="E10012" s="44"/>
      <c r="F10012" s="43"/>
      <c r="G10012" s="84"/>
      <c r="H10012" s="31"/>
      <c r="I10012" s="31"/>
      <c r="J10012" s="84"/>
      <c r="K10012" s="31"/>
      <c r="L10012" s="31"/>
      <c r="M10012" s="169"/>
      <c r="N10012" s="148"/>
      <c r="O10012" s="106"/>
      <c r="P10012" s="43"/>
      <c r="Q10012" s="31"/>
      <c r="R10012" s="84"/>
      <c r="S10012" s="31"/>
      <c r="T10012" s="31"/>
      <c r="U10012" s="169"/>
      <c r="V10012" s="150"/>
      <c r="W10012" s="141" t="str" cm="1">
        <f t="array" ref="W10012">IF(SUM(LEN(B10012:V10012))=0,"",IF(OR(OR(ISBLANK(F10012),SUM(LEN(C10012),LEN(D10012))=0),AND(NOT(E10012="Unknown"),ISBLANK(J10012)),AND(NOT(O10012="Unknown"),ISBLANK(R10012))),"Missing Information", INDEX(Table15[Entire Service Line Classification], MATCH(SUMIFS(Table15[Unique ID],Table15[System-Owned Portion],E10012,Table15[If Material Anything Other than "Lead" in Column E,Was Material Ever Previously Lead?],G10012,Table15[Customer-Owned Portion],O10012),Table15[Unique ID],0),0)))</f>
        <v/>
      </c>
    </row>
    <row r="10013" spans="2:23" x14ac:dyDescent="0.25">
      <c r="B10013" s="146"/>
      <c r="C10013" s="31"/>
      <c r="D10013" s="31"/>
      <c r="E10013" s="44"/>
      <c r="F10013" s="43"/>
      <c r="G10013" s="84"/>
      <c r="H10013" s="31"/>
      <c r="I10013" s="31"/>
      <c r="J10013" s="84"/>
      <c r="K10013" s="31"/>
      <c r="L10013" s="31"/>
      <c r="M10013" s="169"/>
      <c r="N10013" s="148"/>
      <c r="O10013" s="106"/>
      <c r="P10013" s="43"/>
      <c r="Q10013" s="31"/>
      <c r="R10013" s="84"/>
      <c r="S10013" s="31"/>
      <c r="T10013" s="31"/>
      <c r="U10013" s="169"/>
      <c r="V10013" s="150"/>
      <c r="W10013" s="141" t="str" cm="1">
        <f t="array" ref="W10013">IF(SUM(LEN(B10013:V10013))=0,"",IF(OR(OR(ISBLANK(F10013),SUM(LEN(C10013),LEN(D10013))=0),AND(NOT(E10013="Unknown"),ISBLANK(J10013)),AND(NOT(O10013="Unknown"),ISBLANK(R10013))),"Missing Information", INDEX(Table15[Entire Service Line Classification], MATCH(SUMIFS(Table15[Unique ID],Table15[System-Owned Portion],E10013,Table15[If Material Anything Other than "Lead" in Column E,Was Material Ever Previously Lead?],G10013,Table15[Customer-Owned Portion],O10013),Table15[Unique ID],0),0)))</f>
        <v/>
      </c>
    </row>
    <row r="10014" spans="2:23" x14ac:dyDescent="0.25">
      <c r="B10014" s="146"/>
      <c r="C10014" s="31"/>
      <c r="D10014" s="31"/>
      <c r="E10014" s="44"/>
      <c r="F10014" s="43"/>
      <c r="G10014" s="84"/>
      <c r="H10014" s="31"/>
      <c r="I10014" s="31"/>
      <c r="J10014" s="84"/>
      <c r="K10014" s="31"/>
      <c r="L10014" s="31"/>
      <c r="M10014" s="169"/>
      <c r="N10014" s="148"/>
      <c r="O10014" s="106"/>
      <c r="P10014" s="43"/>
      <c r="Q10014" s="31"/>
      <c r="R10014" s="84"/>
      <c r="S10014" s="31"/>
      <c r="T10014" s="31"/>
      <c r="U10014" s="169"/>
      <c r="V10014" s="150"/>
      <c r="W10014" s="141" t="str" cm="1">
        <f t="array" ref="W10014">IF(SUM(LEN(B10014:V10014))=0,"",IF(OR(OR(ISBLANK(F10014),SUM(LEN(C10014),LEN(D10014))=0),AND(NOT(E10014="Unknown"),ISBLANK(J10014)),AND(NOT(O10014="Unknown"),ISBLANK(R10014))),"Missing Information", INDEX(Table15[Entire Service Line Classification], MATCH(SUMIFS(Table15[Unique ID],Table15[System-Owned Portion],E10014,Table15[If Material Anything Other than "Lead" in Column E,Was Material Ever Previously Lead?],G10014,Table15[Customer-Owned Portion],O10014),Table15[Unique ID],0),0)))</f>
        <v/>
      </c>
    </row>
    <row r="10015" spans="2:23" x14ac:dyDescent="0.25">
      <c r="B10015" s="146"/>
      <c r="C10015" s="31"/>
      <c r="D10015" s="31"/>
      <c r="E10015" s="44"/>
      <c r="F10015" s="43"/>
      <c r="G10015" s="84"/>
      <c r="H10015" s="31"/>
      <c r="I10015" s="31"/>
      <c r="J10015" s="84"/>
      <c r="K10015" s="31"/>
      <c r="L10015" s="31"/>
      <c r="M10015" s="169"/>
      <c r="N10015" s="148"/>
      <c r="O10015" s="106"/>
      <c r="P10015" s="43"/>
      <c r="Q10015" s="31"/>
      <c r="R10015" s="84"/>
      <c r="S10015" s="31"/>
      <c r="T10015" s="31"/>
      <c r="U10015" s="169"/>
      <c r="V10015" s="150"/>
      <c r="W10015" s="141" t="str" cm="1">
        <f t="array" ref="W10015">IF(SUM(LEN(B10015:V10015))=0,"",IF(OR(OR(ISBLANK(F10015),SUM(LEN(C10015),LEN(D10015))=0),AND(NOT(E10015="Unknown"),ISBLANK(J10015)),AND(NOT(O10015="Unknown"),ISBLANK(R10015))),"Missing Information", INDEX(Table15[Entire Service Line Classification], MATCH(SUMIFS(Table15[Unique ID],Table15[System-Owned Portion],E10015,Table15[If Material Anything Other than "Lead" in Column E,Was Material Ever Previously Lead?],G10015,Table15[Customer-Owned Portion],O10015),Table15[Unique ID],0),0)))</f>
        <v/>
      </c>
    </row>
    <row r="10016" spans="2:23" x14ac:dyDescent="0.25">
      <c r="B10016" s="146"/>
      <c r="C10016" s="31"/>
      <c r="D10016" s="31"/>
      <c r="E10016" s="44"/>
      <c r="F10016" s="43"/>
      <c r="G10016" s="84"/>
      <c r="H10016" s="31"/>
      <c r="I10016" s="31"/>
      <c r="J10016" s="84"/>
      <c r="K10016" s="31"/>
      <c r="L10016" s="31"/>
      <c r="M10016" s="169"/>
      <c r="N10016" s="148"/>
      <c r="O10016" s="106"/>
      <c r="P10016" s="43"/>
      <c r="Q10016" s="31"/>
      <c r="R10016" s="84"/>
      <c r="S10016" s="31"/>
      <c r="T10016" s="31"/>
      <c r="U10016" s="169"/>
      <c r="V10016" s="150"/>
      <c r="W10016" s="141" t="str" cm="1">
        <f t="array" ref="W10016">IF(SUM(LEN(B10016:V10016))=0,"",IF(OR(OR(ISBLANK(F10016),SUM(LEN(C10016),LEN(D10016))=0),AND(NOT(E10016="Unknown"),ISBLANK(J10016)),AND(NOT(O10016="Unknown"),ISBLANK(R10016))),"Missing Information", INDEX(Table15[Entire Service Line Classification], MATCH(SUMIFS(Table15[Unique ID],Table15[System-Owned Portion],E10016,Table15[If Material Anything Other than "Lead" in Column E,Was Material Ever Previously Lead?],G10016,Table15[Customer-Owned Portion],O10016),Table15[Unique ID],0),0)))</f>
        <v/>
      </c>
    </row>
    <row r="10017" spans="2:23" x14ac:dyDescent="0.25">
      <c r="B10017" s="146"/>
      <c r="C10017" s="31"/>
      <c r="D10017" s="31"/>
      <c r="E10017" s="44"/>
      <c r="F10017" s="43"/>
      <c r="G10017" s="84"/>
      <c r="H10017" s="31"/>
      <c r="I10017" s="31"/>
      <c r="J10017" s="84"/>
      <c r="K10017" s="31"/>
      <c r="L10017" s="31"/>
      <c r="M10017" s="169"/>
      <c r="N10017" s="148"/>
      <c r="O10017" s="106"/>
      <c r="P10017" s="43"/>
      <c r="Q10017" s="31"/>
      <c r="R10017" s="84"/>
      <c r="S10017" s="31"/>
      <c r="T10017" s="31"/>
      <c r="U10017" s="169"/>
      <c r="V10017" s="150"/>
      <c r="W10017" s="141" t="str" cm="1">
        <f t="array" ref="W10017">IF(SUM(LEN(B10017:V10017))=0,"",IF(OR(OR(ISBLANK(F10017),SUM(LEN(C10017),LEN(D10017))=0),AND(NOT(E10017="Unknown"),ISBLANK(J10017)),AND(NOT(O10017="Unknown"),ISBLANK(R10017))),"Missing Information", INDEX(Table15[Entire Service Line Classification], MATCH(SUMIFS(Table15[Unique ID],Table15[System-Owned Portion],E10017,Table15[If Material Anything Other than "Lead" in Column E,Was Material Ever Previously Lead?],G10017,Table15[Customer-Owned Portion],O10017),Table15[Unique ID],0),0)))</f>
        <v/>
      </c>
    </row>
    <row r="10018" spans="2:23" x14ac:dyDescent="0.25">
      <c r="B10018" s="146"/>
      <c r="C10018" s="31"/>
      <c r="D10018" s="31"/>
      <c r="E10018" s="44"/>
      <c r="F10018" s="43"/>
      <c r="G10018" s="84"/>
      <c r="H10018" s="31"/>
      <c r="I10018" s="31"/>
      <c r="J10018" s="84"/>
      <c r="K10018" s="31"/>
      <c r="L10018" s="31"/>
      <c r="M10018" s="169"/>
      <c r="N10018" s="148"/>
      <c r="O10018" s="106"/>
      <c r="P10018" s="43"/>
      <c r="Q10018" s="31"/>
      <c r="R10018" s="84"/>
      <c r="S10018" s="31"/>
      <c r="T10018" s="31"/>
      <c r="U10018" s="169"/>
      <c r="V10018" s="150"/>
      <c r="W10018" s="141" t="str" cm="1">
        <f t="array" ref="W10018">IF(SUM(LEN(B10018:V10018))=0,"",IF(OR(OR(ISBLANK(F10018),SUM(LEN(C10018),LEN(D10018))=0),AND(NOT(E10018="Unknown"),ISBLANK(J10018)),AND(NOT(O10018="Unknown"),ISBLANK(R10018))),"Missing Information", INDEX(Table15[Entire Service Line Classification], MATCH(SUMIFS(Table15[Unique ID],Table15[System-Owned Portion],E10018,Table15[If Material Anything Other than "Lead" in Column E,Was Material Ever Previously Lead?],G10018,Table15[Customer-Owned Portion],O10018),Table15[Unique ID],0),0)))</f>
        <v/>
      </c>
    </row>
    <row r="10019" spans="2:23" x14ac:dyDescent="0.25">
      <c r="B10019" s="146"/>
      <c r="C10019" s="31"/>
      <c r="D10019" s="31"/>
      <c r="E10019" s="44"/>
      <c r="F10019" s="43"/>
      <c r="G10019" s="84"/>
      <c r="H10019" s="31"/>
      <c r="I10019" s="31"/>
      <c r="J10019" s="84"/>
      <c r="K10019" s="31"/>
      <c r="L10019" s="31"/>
      <c r="M10019" s="169"/>
      <c r="N10019" s="148"/>
      <c r="O10019" s="106"/>
      <c r="P10019" s="43"/>
      <c r="Q10019" s="31"/>
      <c r="R10019" s="84"/>
      <c r="S10019" s="31"/>
      <c r="T10019" s="31"/>
      <c r="U10019" s="169"/>
      <c r="V10019" s="150"/>
      <c r="W10019" s="141" t="str" cm="1">
        <f t="array" ref="W10019">IF(SUM(LEN(B10019:V10019))=0,"",IF(OR(OR(ISBLANK(F10019),SUM(LEN(C10019),LEN(D10019))=0),AND(NOT(E10019="Unknown"),ISBLANK(J10019)),AND(NOT(O10019="Unknown"),ISBLANK(R10019))),"Missing Information", INDEX(Table15[Entire Service Line Classification], MATCH(SUMIFS(Table15[Unique ID],Table15[System-Owned Portion],E10019,Table15[If Material Anything Other than "Lead" in Column E,Was Material Ever Previously Lead?],G10019,Table15[Customer-Owned Portion],O10019),Table15[Unique ID],0),0)))</f>
        <v/>
      </c>
    </row>
    <row r="10020" spans="2:23" x14ac:dyDescent="0.25">
      <c r="B10020" s="146"/>
      <c r="C10020" s="31"/>
      <c r="D10020" s="31"/>
      <c r="E10020" s="44"/>
      <c r="F10020" s="43"/>
      <c r="G10020" s="84"/>
      <c r="H10020" s="31"/>
      <c r="I10020" s="31"/>
      <c r="J10020" s="84"/>
      <c r="K10020" s="31"/>
      <c r="L10020" s="31"/>
      <c r="M10020" s="169"/>
      <c r="N10020" s="148"/>
      <c r="O10020" s="106"/>
      <c r="P10020" s="43"/>
      <c r="Q10020" s="31"/>
      <c r="R10020" s="84"/>
      <c r="S10020" s="31"/>
      <c r="T10020" s="31"/>
      <c r="U10020" s="169"/>
      <c r="V10020" s="150"/>
      <c r="W10020" s="141" t="str" cm="1">
        <f t="array" ref="W10020">IF(SUM(LEN(B10020:V10020))=0,"",IF(OR(OR(ISBLANK(F10020),SUM(LEN(C10020),LEN(D10020))=0),AND(NOT(E10020="Unknown"),ISBLANK(J10020)),AND(NOT(O10020="Unknown"),ISBLANK(R10020))),"Missing Information", INDEX(Table15[Entire Service Line Classification], MATCH(SUMIFS(Table15[Unique ID],Table15[System-Owned Portion],E10020,Table15[If Material Anything Other than "Lead" in Column E,Was Material Ever Previously Lead?],G10020,Table15[Customer-Owned Portion],O10020),Table15[Unique ID],0),0)))</f>
        <v/>
      </c>
    </row>
    <row r="10021" spans="2:23" x14ac:dyDescent="0.25">
      <c r="B10021" s="146"/>
      <c r="C10021" s="31"/>
      <c r="D10021" s="31"/>
      <c r="E10021" s="44"/>
      <c r="F10021" s="43"/>
      <c r="G10021" s="84"/>
      <c r="H10021" s="31"/>
      <c r="I10021" s="31"/>
      <c r="J10021" s="84"/>
      <c r="K10021" s="31"/>
      <c r="L10021" s="31"/>
      <c r="M10021" s="169"/>
      <c r="N10021" s="148"/>
      <c r="O10021" s="106"/>
      <c r="P10021" s="43"/>
      <c r="Q10021" s="31"/>
      <c r="R10021" s="84"/>
      <c r="S10021" s="31"/>
      <c r="T10021" s="31"/>
      <c r="U10021" s="169"/>
      <c r="V10021" s="150"/>
      <c r="W10021" s="141" t="str" cm="1">
        <f t="array" ref="W10021">IF(SUM(LEN(B10021:V10021))=0,"",IF(OR(OR(ISBLANK(F10021),SUM(LEN(C10021),LEN(D10021))=0),AND(NOT(E10021="Unknown"),ISBLANK(J10021)),AND(NOT(O10021="Unknown"),ISBLANK(R10021))),"Missing Information", INDEX(Table15[Entire Service Line Classification], MATCH(SUMIFS(Table15[Unique ID],Table15[System-Owned Portion],E10021,Table15[If Material Anything Other than "Lead" in Column E,Was Material Ever Previously Lead?],G10021,Table15[Customer-Owned Portion],O10021),Table15[Unique ID],0),0)))</f>
        <v/>
      </c>
    </row>
    <row r="10022" spans="2:23" x14ac:dyDescent="0.25">
      <c r="B10022" s="146"/>
      <c r="C10022" s="31"/>
      <c r="D10022" s="31"/>
      <c r="E10022" s="44"/>
      <c r="F10022" s="43"/>
      <c r="G10022" s="84"/>
      <c r="H10022" s="31"/>
      <c r="I10022" s="31"/>
      <c r="J10022" s="84"/>
      <c r="K10022" s="31"/>
      <c r="L10022" s="31"/>
      <c r="M10022" s="169"/>
      <c r="N10022" s="148"/>
      <c r="O10022" s="106"/>
      <c r="P10022" s="43"/>
      <c r="Q10022" s="31"/>
      <c r="R10022" s="84"/>
      <c r="S10022" s="31"/>
      <c r="T10022" s="31"/>
      <c r="U10022" s="169"/>
      <c r="V10022" s="150"/>
      <c r="W10022" s="141" t="str" cm="1">
        <f t="array" ref="W10022">IF(SUM(LEN(B10022:V10022))=0,"",IF(OR(OR(ISBLANK(F10022),SUM(LEN(C10022),LEN(D10022))=0),AND(NOT(E10022="Unknown"),ISBLANK(J10022)),AND(NOT(O10022="Unknown"),ISBLANK(R10022))),"Missing Information", INDEX(Table15[Entire Service Line Classification], MATCH(SUMIFS(Table15[Unique ID],Table15[System-Owned Portion],E10022,Table15[If Material Anything Other than "Lead" in Column E,Was Material Ever Previously Lead?],G10022,Table15[Customer-Owned Portion],O10022),Table15[Unique ID],0),0)))</f>
        <v/>
      </c>
    </row>
    <row r="10023" spans="2:23" x14ac:dyDescent="0.25">
      <c r="B10023" s="146"/>
      <c r="C10023" s="31"/>
      <c r="D10023" s="31"/>
      <c r="E10023" s="44"/>
      <c r="F10023" s="43"/>
      <c r="G10023" s="84"/>
      <c r="H10023" s="31"/>
      <c r="I10023" s="31"/>
      <c r="J10023" s="84"/>
      <c r="K10023" s="31"/>
      <c r="L10023" s="31"/>
      <c r="M10023" s="169"/>
      <c r="N10023" s="148"/>
      <c r="O10023" s="106"/>
      <c r="P10023" s="43"/>
      <c r="Q10023" s="31"/>
      <c r="R10023" s="84"/>
      <c r="S10023" s="31"/>
      <c r="T10023" s="31"/>
      <c r="U10023" s="169"/>
      <c r="V10023" s="150"/>
      <c r="W10023" s="141" t="str" cm="1">
        <f t="array" ref="W10023">IF(SUM(LEN(B10023:V10023))=0,"",IF(OR(OR(ISBLANK(F10023),SUM(LEN(C10023),LEN(D10023))=0),AND(NOT(E10023="Unknown"),ISBLANK(J10023)),AND(NOT(O10023="Unknown"),ISBLANK(R10023))),"Missing Information", INDEX(Table15[Entire Service Line Classification], MATCH(SUMIFS(Table15[Unique ID],Table15[System-Owned Portion],E10023,Table15[If Material Anything Other than "Lead" in Column E,Was Material Ever Previously Lead?],G10023,Table15[Customer-Owned Portion],O10023),Table15[Unique ID],0),0)))</f>
        <v/>
      </c>
    </row>
    <row r="10024" spans="2:23" x14ac:dyDescent="0.25">
      <c r="B10024" s="146"/>
      <c r="C10024" s="31"/>
      <c r="D10024" s="31"/>
      <c r="E10024" s="44"/>
      <c r="F10024" s="43"/>
      <c r="G10024" s="84"/>
      <c r="H10024" s="31"/>
      <c r="I10024" s="31"/>
      <c r="J10024" s="84"/>
      <c r="K10024" s="31"/>
      <c r="L10024" s="31"/>
      <c r="M10024" s="169"/>
      <c r="N10024" s="148"/>
      <c r="O10024" s="106"/>
      <c r="P10024" s="43"/>
      <c r="Q10024" s="31"/>
      <c r="R10024" s="84"/>
      <c r="S10024" s="31"/>
      <c r="T10024" s="31"/>
      <c r="U10024" s="169"/>
      <c r="V10024" s="150"/>
      <c r="W10024" s="141" t="str" cm="1">
        <f t="array" ref="W10024">IF(SUM(LEN(B10024:V10024))=0,"",IF(OR(OR(ISBLANK(F10024),SUM(LEN(C10024),LEN(D10024))=0),AND(NOT(E10024="Unknown"),ISBLANK(J10024)),AND(NOT(O10024="Unknown"),ISBLANK(R10024))),"Missing Information", INDEX(Table15[Entire Service Line Classification], MATCH(SUMIFS(Table15[Unique ID],Table15[System-Owned Portion],E10024,Table15[If Material Anything Other than "Lead" in Column E,Was Material Ever Previously Lead?],G10024,Table15[Customer-Owned Portion],O10024),Table15[Unique ID],0),0)))</f>
        <v/>
      </c>
    </row>
    <row r="10025" spans="2:23" x14ac:dyDescent="0.25">
      <c r="B10025" s="146"/>
      <c r="C10025" s="31"/>
      <c r="D10025" s="31"/>
      <c r="E10025" s="44"/>
      <c r="F10025" s="43"/>
      <c r="G10025" s="84"/>
      <c r="H10025" s="31"/>
      <c r="I10025" s="31"/>
      <c r="J10025" s="84"/>
      <c r="K10025" s="31"/>
      <c r="L10025" s="31"/>
      <c r="M10025" s="169"/>
      <c r="N10025" s="148"/>
      <c r="O10025" s="106"/>
      <c r="P10025" s="43"/>
      <c r="Q10025" s="31"/>
      <c r="R10025" s="84"/>
      <c r="S10025" s="31"/>
      <c r="T10025" s="31"/>
      <c r="U10025" s="169"/>
      <c r="V10025" s="150"/>
      <c r="W10025" s="141" t="str" cm="1">
        <f t="array" ref="W10025">IF(SUM(LEN(B10025:V10025))=0,"",IF(OR(OR(ISBLANK(F10025),SUM(LEN(C10025),LEN(D10025))=0),AND(NOT(E10025="Unknown"),ISBLANK(J10025)),AND(NOT(O10025="Unknown"),ISBLANK(R10025))),"Missing Information", INDEX(Table15[Entire Service Line Classification], MATCH(SUMIFS(Table15[Unique ID],Table15[System-Owned Portion],E10025,Table15[If Material Anything Other than "Lead" in Column E,Was Material Ever Previously Lead?],G10025,Table15[Customer-Owned Portion],O10025),Table15[Unique ID],0),0)))</f>
        <v/>
      </c>
    </row>
    <row r="10026" spans="2:23" x14ac:dyDescent="0.25">
      <c r="B10026" s="146"/>
      <c r="C10026" s="31"/>
      <c r="D10026" s="31"/>
      <c r="E10026" s="44"/>
      <c r="F10026" s="43"/>
      <c r="G10026" s="84"/>
      <c r="H10026" s="31"/>
      <c r="I10026" s="31"/>
      <c r="J10026" s="84"/>
      <c r="K10026" s="31"/>
      <c r="L10026" s="31"/>
      <c r="M10026" s="169"/>
      <c r="N10026" s="148"/>
      <c r="O10026" s="106"/>
      <c r="P10026" s="43"/>
      <c r="Q10026" s="31"/>
      <c r="R10026" s="84"/>
      <c r="S10026" s="31"/>
      <c r="T10026" s="31"/>
      <c r="U10026" s="169"/>
      <c r="V10026" s="150"/>
      <c r="W10026" s="141" t="str" cm="1">
        <f t="array" ref="W10026">IF(SUM(LEN(B10026:V10026))=0,"",IF(OR(OR(ISBLANK(F10026),SUM(LEN(C10026),LEN(D10026))=0),AND(NOT(E10026="Unknown"),ISBLANK(J10026)),AND(NOT(O10026="Unknown"),ISBLANK(R10026))),"Missing Information", INDEX(Table15[Entire Service Line Classification], MATCH(SUMIFS(Table15[Unique ID],Table15[System-Owned Portion],E10026,Table15[If Material Anything Other than "Lead" in Column E,Was Material Ever Previously Lead?],G10026,Table15[Customer-Owned Portion],O10026),Table15[Unique ID],0),0)))</f>
        <v/>
      </c>
    </row>
    <row r="10027" spans="2:23" x14ac:dyDescent="0.25">
      <c r="B10027" s="146"/>
      <c r="C10027" s="31"/>
      <c r="D10027" s="31"/>
      <c r="E10027" s="44"/>
      <c r="F10027" s="43"/>
      <c r="G10027" s="84"/>
      <c r="H10027" s="31"/>
      <c r="I10027" s="31"/>
      <c r="J10027" s="84"/>
      <c r="K10027" s="31"/>
      <c r="L10027" s="31"/>
      <c r="M10027" s="169"/>
      <c r="N10027" s="148"/>
      <c r="O10027" s="106"/>
      <c r="P10027" s="43"/>
      <c r="Q10027" s="31"/>
      <c r="R10027" s="84"/>
      <c r="S10027" s="31"/>
      <c r="T10027" s="31"/>
      <c r="U10027" s="169"/>
      <c r="V10027" s="150"/>
      <c r="W10027" s="141" t="str" cm="1">
        <f t="array" ref="W10027">IF(SUM(LEN(B10027:V10027))=0,"",IF(OR(OR(ISBLANK(F10027),SUM(LEN(C10027),LEN(D10027))=0),AND(NOT(E10027="Unknown"),ISBLANK(J10027)),AND(NOT(O10027="Unknown"),ISBLANK(R10027))),"Missing Information", INDEX(Table15[Entire Service Line Classification], MATCH(SUMIFS(Table15[Unique ID],Table15[System-Owned Portion],E10027,Table15[If Material Anything Other than "Lead" in Column E,Was Material Ever Previously Lead?],G10027,Table15[Customer-Owned Portion],O10027),Table15[Unique ID],0),0)))</f>
        <v/>
      </c>
    </row>
    <row r="10028" spans="2:23" x14ac:dyDescent="0.25">
      <c r="B10028" s="146"/>
      <c r="C10028" s="31"/>
      <c r="D10028" s="31"/>
      <c r="E10028" s="44"/>
      <c r="F10028" s="43"/>
      <c r="G10028" s="84"/>
      <c r="H10028" s="31"/>
      <c r="I10028" s="31"/>
      <c r="J10028" s="84"/>
      <c r="K10028" s="31"/>
      <c r="L10028" s="31"/>
      <c r="M10028" s="169"/>
      <c r="N10028" s="148"/>
      <c r="O10028" s="106"/>
      <c r="P10028" s="43"/>
      <c r="Q10028" s="31"/>
      <c r="R10028" s="84"/>
      <c r="S10028" s="31"/>
      <c r="T10028" s="31"/>
      <c r="U10028" s="169"/>
      <c r="V10028" s="150"/>
      <c r="W10028" s="141" t="str" cm="1">
        <f t="array" ref="W10028">IF(SUM(LEN(B10028:V10028))=0,"",IF(OR(OR(ISBLANK(F10028),SUM(LEN(C10028),LEN(D10028))=0),AND(NOT(E10028="Unknown"),ISBLANK(J10028)),AND(NOT(O10028="Unknown"),ISBLANK(R10028))),"Missing Information", INDEX(Table15[Entire Service Line Classification], MATCH(SUMIFS(Table15[Unique ID],Table15[System-Owned Portion],E10028,Table15[If Material Anything Other than "Lead" in Column E,Was Material Ever Previously Lead?],G10028,Table15[Customer-Owned Portion],O10028),Table15[Unique ID],0),0)))</f>
        <v/>
      </c>
    </row>
    <row r="10029" spans="2:23" x14ac:dyDescent="0.25">
      <c r="B10029" s="146"/>
      <c r="C10029" s="31"/>
      <c r="D10029" s="31"/>
      <c r="E10029" s="44"/>
      <c r="F10029" s="43"/>
      <c r="G10029" s="84"/>
      <c r="H10029" s="31"/>
      <c r="I10029" s="31"/>
      <c r="J10029" s="84"/>
      <c r="K10029" s="31"/>
      <c r="L10029" s="31"/>
      <c r="M10029" s="169"/>
      <c r="N10029" s="148"/>
      <c r="O10029" s="106"/>
      <c r="P10029" s="43"/>
      <c r="Q10029" s="31"/>
      <c r="R10029" s="84"/>
      <c r="S10029" s="31"/>
      <c r="T10029" s="31"/>
      <c r="U10029" s="169"/>
      <c r="V10029" s="150"/>
      <c r="W10029" s="141" t="str" cm="1">
        <f t="array" ref="W10029">IF(SUM(LEN(B10029:V10029))=0,"",IF(OR(OR(ISBLANK(F10029),SUM(LEN(C10029),LEN(D10029))=0),AND(NOT(E10029="Unknown"),ISBLANK(J10029)),AND(NOT(O10029="Unknown"),ISBLANK(R10029))),"Missing Information", INDEX(Table15[Entire Service Line Classification], MATCH(SUMIFS(Table15[Unique ID],Table15[System-Owned Portion],E10029,Table15[If Material Anything Other than "Lead" in Column E,Was Material Ever Previously Lead?],G10029,Table15[Customer-Owned Portion],O10029),Table15[Unique ID],0),0)))</f>
        <v/>
      </c>
    </row>
    <row r="10030" spans="2:23" x14ac:dyDescent="0.25">
      <c r="B10030" s="146"/>
      <c r="C10030" s="31"/>
      <c r="D10030" s="31"/>
      <c r="E10030" s="44"/>
      <c r="F10030" s="43"/>
      <c r="G10030" s="84"/>
      <c r="H10030" s="31"/>
      <c r="I10030" s="31"/>
      <c r="J10030" s="84"/>
      <c r="K10030" s="31"/>
      <c r="L10030" s="31"/>
      <c r="M10030" s="169"/>
      <c r="N10030" s="148"/>
      <c r="O10030" s="106"/>
      <c r="P10030" s="43"/>
      <c r="Q10030" s="31"/>
      <c r="R10030" s="84"/>
      <c r="S10030" s="31"/>
      <c r="T10030" s="31"/>
      <c r="U10030" s="169"/>
      <c r="V10030" s="150"/>
      <c r="W10030" s="141" t="str" cm="1">
        <f t="array" ref="W10030">IF(SUM(LEN(B10030:V10030))=0,"",IF(OR(OR(ISBLANK(F10030),SUM(LEN(C10030),LEN(D10030))=0),AND(NOT(E10030="Unknown"),ISBLANK(J10030)),AND(NOT(O10030="Unknown"),ISBLANK(R10030))),"Missing Information", INDEX(Table15[Entire Service Line Classification], MATCH(SUMIFS(Table15[Unique ID],Table15[System-Owned Portion],E10030,Table15[If Material Anything Other than "Lead" in Column E,Was Material Ever Previously Lead?],G10030,Table15[Customer-Owned Portion],O10030),Table15[Unique ID],0),0)))</f>
        <v/>
      </c>
    </row>
    <row r="10031" spans="2:23" x14ac:dyDescent="0.25">
      <c r="B10031" s="146"/>
      <c r="C10031" s="31"/>
      <c r="D10031" s="31"/>
      <c r="E10031" s="44"/>
      <c r="F10031" s="43"/>
      <c r="G10031" s="84"/>
      <c r="H10031" s="31"/>
      <c r="I10031" s="31"/>
      <c r="J10031" s="84"/>
      <c r="K10031" s="31"/>
      <c r="L10031" s="31"/>
      <c r="M10031" s="169"/>
      <c r="N10031" s="148"/>
      <c r="O10031" s="106"/>
      <c r="P10031" s="43"/>
      <c r="Q10031" s="31"/>
      <c r="R10031" s="84"/>
      <c r="S10031" s="31"/>
      <c r="T10031" s="31"/>
      <c r="U10031" s="169"/>
      <c r="V10031" s="150"/>
      <c r="W10031" s="141" t="str" cm="1">
        <f t="array" ref="W10031">IF(SUM(LEN(B10031:V10031))=0,"",IF(OR(OR(ISBLANK(F10031),SUM(LEN(C10031),LEN(D10031))=0),AND(NOT(E10031="Unknown"),ISBLANK(J10031)),AND(NOT(O10031="Unknown"),ISBLANK(R10031))),"Missing Information", INDEX(Table15[Entire Service Line Classification], MATCH(SUMIFS(Table15[Unique ID],Table15[System-Owned Portion],E10031,Table15[If Material Anything Other than "Lead" in Column E,Was Material Ever Previously Lead?],G10031,Table15[Customer-Owned Portion],O10031),Table15[Unique ID],0),0)))</f>
        <v/>
      </c>
    </row>
    <row r="10032" spans="2:23" x14ac:dyDescent="0.25">
      <c r="B10032" s="146"/>
      <c r="C10032" s="31"/>
      <c r="D10032" s="31"/>
      <c r="E10032" s="44"/>
      <c r="F10032" s="43"/>
      <c r="G10032" s="84"/>
      <c r="H10032" s="31"/>
      <c r="I10032" s="31"/>
      <c r="J10032" s="84"/>
      <c r="K10032" s="31"/>
      <c r="L10032" s="31"/>
      <c r="M10032" s="169"/>
      <c r="N10032" s="148"/>
      <c r="O10032" s="106"/>
      <c r="P10032" s="43"/>
      <c r="Q10032" s="31"/>
      <c r="R10032" s="84"/>
      <c r="S10032" s="31"/>
      <c r="T10032" s="31"/>
      <c r="U10032" s="169"/>
      <c r="V10032" s="150"/>
      <c r="W10032" s="141" t="str" cm="1">
        <f t="array" ref="W10032">IF(SUM(LEN(B10032:V10032))=0,"",IF(OR(OR(ISBLANK(F10032),SUM(LEN(C10032),LEN(D10032))=0),AND(NOT(E10032="Unknown"),ISBLANK(J10032)),AND(NOT(O10032="Unknown"),ISBLANK(R10032))),"Missing Information", INDEX(Table15[Entire Service Line Classification], MATCH(SUMIFS(Table15[Unique ID],Table15[System-Owned Portion],E10032,Table15[If Material Anything Other than "Lead" in Column E,Was Material Ever Previously Lead?],G10032,Table15[Customer-Owned Portion],O10032),Table15[Unique ID],0),0)))</f>
        <v/>
      </c>
    </row>
    <row r="10033" spans="2:23" x14ac:dyDescent="0.25">
      <c r="B10033" s="146"/>
      <c r="C10033" s="31"/>
      <c r="D10033" s="31"/>
      <c r="E10033" s="44"/>
      <c r="F10033" s="43"/>
      <c r="G10033" s="84"/>
      <c r="H10033" s="31"/>
      <c r="I10033" s="31"/>
      <c r="J10033" s="84"/>
      <c r="K10033" s="31"/>
      <c r="L10033" s="31"/>
      <c r="M10033" s="169"/>
      <c r="N10033" s="148"/>
      <c r="O10033" s="106"/>
      <c r="P10033" s="43"/>
      <c r="Q10033" s="31"/>
      <c r="R10033" s="84"/>
      <c r="S10033" s="31"/>
      <c r="T10033" s="31"/>
      <c r="U10033" s="169"/>
      <c r="V10033" s="150"/>
      <c r="W10033" s="141" t="str" cm="1">
        <f t="array" ref="W10033">IF(SUM(LEN(B10033:V10033))=0,"",IF(OR(OR(ISBLANK(F10033),SUM(LEN(C10033),LEN(D10033))=0),AND(NOT(E10033="Unknown"),ISBLANK(J10033)),AND(NOT(O10033="Unknown"),ISBLANK(R10033))),"Missing Information", INDEX(Table15[Entire Service Line Classification], MATCH(SUMIFS(Table15[Unique ID],Table15[System-Owned Portion],E10033,Table15[If Material Anything Other than "Lead" in Column E,Was Material Ever Previously Lead?],G10033,Table15[Customer-Owned Portion],O10033),Table15[Unique ID],0),0)))</f>
        <v/>
      </c>
    </row>
    <row r="10034" spans="2:23" x14ac:dyDescent="0.25">
      <c r="B10034" s="146"/>
      <c r="C10034" s="31"/>
      <c r="D10034" s="31"/>
      <c r="E10034" s="44"/>
      <c r="F10034" s="43"/>
      <c r="G10034" s="84"/>
      <c r="H10034" s="31"/>
      <c r="I10034" s="31"/>
      <c r="J10034" s="84"/>
      <c r="K10034" s="31"/>
      <c r="L10034" s="31"/>
      <c r="M10034" s="169"/>
      <c r="N10034" s="148"/>
      <c r="O10034" s="106"/>
      <c r="P10034" s="43"/>
      <c r="Q10034" s="31"/>
      <c r="R10034" s="84"/>
      <c r="S10034" s="31"/>
      <c r="T10034" s="31"/>
      <c r="U10034" s="169"/>
      <c r="V10034" s="150"/>
      <c r="W10034" s="141" t="str" cm="1">
        <f t="array" ref="W10034">IF(SUM(LEN(B10034:V10034))=0,"",IF(OR(OR(ISBLANK(F10034),SUM(LEN(C10034),LEN(D10034))=0),AND(NOT(E10034="Unknown"),ISBLANK(J10034)),AND(NOT(O10034="Unknown"),ISBLANK(R10034))),"Missing Information", INDEX(Table15[Entire Service Line Classification], MATCH(SUMIFS(Table15[Unique ID],Table15[System-Owned Portion],E10034,Table15[If Material Anything Other than "Lead" in Column E,Was Material Ever Previously Lead?],G10034,Table15[Customer-Owned Portion],O10034),Table15[Unique ID],0),0)))</f>
        <v/>
      </c>
    </row>
    <row r="10035" spans="2:23" x14ac:dyDescent="0.25">
      <c r="B10035" s="146"/>
      <c r="C10035" s="31"/>
      <c r="D10035" s="31"/>
      <c r="E10035" s="44"/>
      <c r="F10035" s="43"/>
      <c r="G10035" s="84"/>
      <c r="H10035" s="31"/>
      <c r="I10035" s="31"/>
      <c r="J10035" s="84"/>
      <c r="K10035" s="31"/>
      <c r="L10035" s="31"/>
      <c r="M10035" s="169"/>
      <c r="N10035" s="148"/>
      <c r="O10035" s="106"/>
      <c r="P10035" s="43"/>
      <c r="Q10035" s="31"/>
      <c r="R10035" s="84"/>
      <c r="S10035" s="31"/>
      <c r="T10035" s="31"/>
      <c r="U10035" s="169"/>
      <c r="V10035" s="150"/>
      <c r="W10035" s="141" t="str" cm="1">
        <f t="array" ref="W10035">IF(SUM(LEN(B10035:V10035))=0,"",IF(OR(OR(ISBLANK(F10035),SUM(LEN(C10035),LEN(D10035))=0),AND(NOT(E10035="Unknown"),ISBLANK(J10035)),AND(NOT(O10035="Unknown"),ISBLANK(R10035))),"Missing Information", INDEX(Table15[Entire Service Line Classification], MATCH(SUMIFS(Table15[Unique ID],Table15[System-Owned Portion],E10035,Table15[If Material Anything Other than "Lead" in Column E,Was Material Ever Previously Lead?],G10035,Table15[Customer-Owned Portion],O10035),Table15[Unique ID],0),0)))</f>
        <v/>
      </c>
    </row>
    <row r="10036" spans="2:23" x14ac:dyDescent="0.25">
      <c r="B10036" s="146"/>
      <c r="C10036" s="31"/>
      <c r="D10036" s="31"/>
      <c r="E10036" s="44"/>
      <c r="F10036" s="43"/>
      <c r="G10036" s="84"/>
      <c r="H10036" s="31"/>
      <c r="I10036" s="31"/>
      <c r="J10036" s="84"/>
      <c r="K10036" s="31"/>
      <c r="L10036" s="31"/>
      <c r="M10036" s="169"/>
      <c r="N10036" s="148"/>
      <c r="O10036" s="106"/>
      <c r="P10036" s="43"/>
      <c r="Q10036" s="31"/>
      <c r="R10036" s="84"/>
      <c r="S10036" s="31"/>
      <c r="T10036" s="31"/>
      <c r="U10036" s="169"/>
      <c r="V10036" s="150"/>
      <c r="W10036" s="141" t="str" cm="1">
        <f t="array" ref="W10036">IF(SUM(LEN(B10036:V10036))=0,"",IF(OR(OR(ISBLANK(F10036),SUM(LEN(C10036),LEN(D10036))=0),AND(NOT(E10036="Unknown"),ISBLANK(J10036)),AND(NOT(O10036="Unknown"),ISBLANK(R10036))),"Missing Information", INDEX(Table15[Entire Service Line Classification], MATCH(SUMIFS(Table15[Unique ID],Table15[System-Owned Portion],E10036,Table15[If Material Anything Other than "Lead" in Column E,Was Material Ever Previously Lead?],G10036,Table15[Customer-Owned Portion],O10036),Table15[Unique ID],0),0)))</f>
        <v/>
      </c>
    </row>
    <row r="10037" spans="2:23" x14ac:dyDescent="0.25">
      <c r="B10037" s="146"/>
      <c r="C10037" s="31"/>
      <c r="D10037" s="31"/>
      <c r="E10037" s="44"/>
      <c r="F10037" s="43"/>
      <c r="G10037" s="84"/>
      <c r="H10037" s="31"/>
      <c r="I10037" s="31"/>
      <c r="J10037" s="84"/>
      <c r="K10037" s="31"/>
      <c r="L10037" s="31"/>
      <c r="M10037" s="169"/>
      <c r="N10037" s="148"/>
      <c r="O10037" s="106"/>
      <c r="P10037" s="43"/>
      <c r="Q10037" s="31"/>
      <c r="R10037" s="84"/>
      <c r="S10037" s="31"/>
      <c r="T10037" s="31"/>
      <c r="U10037" s="169"/>
      <c r="V10037" s="150"/>
      <c r="W10037" s="141" t="str" cm="1">
        <f t="array" ref="W10037">IF(SUM(LEN(B10037:V10037))=0,"",IF(OR(OR(ISBLANK(F10037),SUM(LEN(C10037),LEN(D10037))=0),AND(NOT(E10037="Unknown"),ISBLANK(J10037)),AND(NOT(O10037="Unknown"),ISBLANK(R10037))),"Missing Information", INDEX(Table15[Entire Service Line Classification], MATCH(SUMIFS(Table15[Unique ID],Table15[System-Owned Portion],E10037,Table15[If Material Anything Other than "Lead" in Column E,Was Material Ever Previously Lead?],G10037,Table15[Customer-Owned Portion],O10037),Table15[Unique ID],0),0)))</f>
        <v/>
      </c>
    </row>
    <row r="10038" spans="2:23" x14ac:dyDescent="0.25">
      <c r="B10038" s="146"/>
      <c r="C10038" s="31"/>
      <c r="D10038" s="31"/>
      <c r="E10038" s="44"/>
      <c r="F10038" s="43"/>
      <c r="G10038" s="84"/>
      <c r="H10038" s="31"/>
      <c r="I10038" s="31"/>
      <c r="J10038" s="84"/>
      <c r="K10038" s="31"/>
      <c r="L10038" s="31"/>
      <c r="M10038" s="169"/>
      <c r="N10038" s="148"/>
      <c r="O10038" s="106"/>
      <c r="P10038" s="43"/>
      <c r="Q10038" s="31"/>
      <c r="R10038" s="84"/>
      <c r="S10038" s="31"/>
      <c r="T10038" s="31"/>
      <c r="U10038" s="169"/>
      <c r="V10038" s="150"/>
      <c r="W10038" s="141" t="str" cm="1">
        <f t="array" ref="W10038">IF(SUM(LEN(B10038:V10038))=0,"",IF(OR(OR(ISBLANK(F10038),SUM(LEN(C10038),LEN(D10038))=0),AND(NOT(E10038="Unknown"),ISBLANK(J10038)),AND(NOT(O10038="Unknown"),ISBLANK(R10038))),"Missing Information", INDEX(Table15[Entire Service Line Classification], MATCH(SUMIFS(Table15[Unique ID],Table15[System-Owned Portion],E10038,Table15[If Material Anything Other than "Lead" in Column E,Was Material Ever Previously Lead?],G10038,Table15[Customer-Owned Portion],O10038),Table15[Unique ID],0),0)))</f>
        <v/>
      </c>
    </row>
    <row r="10039" spans="2:23" x14ac:dyDescent="0.25">
      <c r="B10039" s="146"/>
      <c r="C10039" s="31"/>
      <c r="D10039" s="31"/>
      <c r="E10039" s="44"/>
      <c r="F10039" s="43"/>
      <c r="G10039" s="84"/>
      <c r="H10039" s="31"/>
      <c r="I10039" s="31"/>
      <c r="J10039" s="84"/>
      <c r="K10039" s="31"/>
      <c r="L10039" s="31"/>
      <c r="M10039" s="169"/>
      <c r="N10039" s="148"/>
      <c r="O10039" s="106"/>
      <c r="P10039" s="43"/>
      <c r="Q10039" s="31"/>
      <c r="R10039" s="84"/>
      <c r="S10039" s="31"/>
      <c r="T10039" s="31"/>
      <c r="U10039" s="169"/>
      <c r="V10039" s="150"/>
      <c r="W10039" s="141" t="str" cm="1">
        <f t="array" ref="W10039">IF(SUM(LEN(B10039:V10039))=0,"",IF(OR(OR(ISBLANK(F10039),SUM(LEN(C10039),LEN(D10039))=0),AND(NOT(E10039="Unknown"),ISBLANK(J10039)),AND(NOT(O10039="Unknown"),ISBLANK(R10039))),"Missing Information", INDEX(Table15[Entire Service Line Classification], MATCH(SUMIFS(Table15[Unique ID],Table15[System-Owned Portion],E10039,Table15[If Material Anything Other than "Lead" in Column E,Was Material Ever Previously Lead?],G10039,Table15[Customer-Owned Portion],O10039),Table15[Unique ID],0),0)))</f>
        <v/>
      </c>
    </row>
    <row r="10040" spans="2:23" x14ac:dyDescent="0.25">
      <c r="B10040" s="146"/>
      <c r="C10040" s="31"/>
      <c r="D10040" s="31"/>
      <c r="E10040" s="44"/>
      <c r="F10040" s="43"/>
      <c r="G10040" s="84"/>
      <c r="H10040" s="31"/>
      <c r="I10040" s="31"/>
      <c r="J10040" s="84"/>
      <c r="K10040" s="31"/>
      <c r="L10040" s="31"/>
      <c r="M10040" s="169"/>
      <c r="N10040" s="148"/>
      <c r="O10040" s="106"/>
      <c r="P10040" s="43"/>
      <c r="Q10040" s="31"/>
      <c r="R10040" s="84"/>
      <c r="S10040" s="31"/>
      <c r="T10040" s="31"/>
      <c r="U10040" s="169"/>
      <c r="V10040" s="150"/>
      <c r="W10040" s="141" t="str" cm="1">
        <f t="array" ref="W10040">IF(SUM(LEN(B10040:V10040))=0,"",IF(OR(OR(ISBLANK(F10040),SUM(LEN(C10040),LEN(D10040))=0),AND(NOT(E10040="Unknown"),ISBLANK(J10040)),AND(NOT(O10040="Unknown"),ISBLANK(R10040))),"Missing Information", INDEX(Table15[Entire Service Line Classification], MATCH(SUMIFS(Table15[Unique ID],Table15[System-Owned Portion],E10040,Table15[If Material Anything Other than "Lead" in Column E,Was Material Ever Previously Lead?],G10040,Table15[Customer-Owned Portion],O10040),Table15[Unique ID],0),0)))</f>
        <v/>
      </c>
    </row>
    <row r="10041" spans="2:23" x14ac:dyDescent="0.25">
      <c r="B10041" s="146"/>
      <c r="C10041" s="31"/>
      <c r="D10041" s="31"/>
      <c r="E10041" s="44"/>
      <c r="F10041" s="43"/>
      <c r="G10041" s="84"/>
      <c r="H10041" s="31"/>
      <c r="I10041" s="31"/>
      <c r="J10041" s="84"/>
      <c r="K10041" s="31"/>
      <c r="L10041" s="31"/>
      <c r="M10041" s="169"/>
      <c r="N10041" s="148"/>
      <c r="O10041" s="106"/>
      <c r="P10041" s="43"/>
      <c r="Q10041" s="31"/>
      <c r="R10041" s="84"/>
      <c r="S10041" s="31"/>
      <c r="T10041" s="31"/>
      <c r="U10041" s="169"/>
      <c r="V10041" s="150"/>
      <c r="W10041" s="141" t="str" cm="1">
        <f t="array" ref="W10041">IF(SUM(LEN(B10041:V10041))=0,"",IF(OR(OR(ISBLANK(F10041),SUM(LEN(C10041),LEN(D10041))=0),AND(NOT(E10041="Unknown"),ISBLANK(J10041)),AND(NOT(O10041="Unknown"),ISBLANK(R10041))),"Missing Information", INDEX(Table15[Entire Service Line Classification], MATCH(SUMIFS(Table15[Unique ID],Table15[System-Owned Portion],E10041,Table15[If Material Anything Other than "Lead" in Column E,Was Material Ever Previously Lead?],G10041,Table15[Customer-Owned Portion],O10041),Table15[Unique ID],0),0)))</f>
        <v/>
      </c>
    </row>
    <row r="10042" spans="2:23" x14ac:dyDescent="0.25">
      <c r="B10042" s="146"/>
      <c r="C10042" s="31"/>
      <c r="D10042" s="31"/>
      <c r="E10042" s="44"/>
      <c r="F10042" s="43"/>
      <c r="G10042" s="84"/>
      <c r="H10042" s="31"/>
      <c r="I10042" s="31"/>
      <c r="J10042" s="84"/>
      <c r="K10042" s="31"/>
      <c r="L10042" s="31"/>
      <c r="M10042" s="169"/>
      <c r="N10042" s="148"/>
      <c r="O10042" s="106"/>
      <c r="P10042" s="43"/>
      <c r="Q10042" s="31"/>
      <c r="R10042" s="84"/>
      <c r="S10042" s="31"/>
      <c r="T10042" s="31"/>
      <c r="U10042" s="169"/>
      <c r="V10042" s="150"/>
      <c r="W10042" s="141" t="str" cm="1">
        <f t="array" ref="W10042">IF(SUM(LEN(B10042:V10042))=0,"",IF(OR(OR(ISBLANK(F10042),SUM(LEN(C10042),LEN(D10042))=0),AND(NOT(E10042="Unknown"),ISBLANK(J10042)),AND(NOT(O10042="Unknown"),ISBLANK(R10042))),"Missing Information", INDEX(Table15[Entire Service Line Classification], MATCH(SUMIFS(Table15[Unique ID],Table15[System-Owned Portion],E10042,Table15[If Material Anything Other than "Lead" in Column E,Was Material Ever Previously Lead?],G10042,Table15[Customer-Owned Portion],O10042),Table15[Unique ID],0),0)))</f>
        <v/>
      </c>
    </row>
    <row r="10043" spans="2:23" x14ac:dyDescent="0.25">
      <c r="B10043" s="146"/>
      <c r="C10043" s="31"/>
      <c r="D10043" s="31"/>
      <c r="E10043" s="44"/>
      <c r="F10043" s="43"/>
      <c r="G10043" s="84"/>
      <c r="H10043" s="31"/>
      <c r="I10043" s="31"/>
      <c r="J10043" s="84"/>
      <c r="K10043" s="31"/>
      <c r="L10043" s="31"/>
      <c r="M10043" s="169"/>
      <c r="N10043" s="148"/>
      <c r="O10043" s="106"/>
      <c r="P10043" s="43"/>
      <c r="Q10043" s="31"/>
      <c r="R10043" s="84"/>
      <c r="S10043" s="31"/>
      <c r="T10043" s="31"/>
      <c r="U10043" s="169"/>
      <c r="V10043" s="150"/>
      <c r="W10043" s="141" t="str" cm="1">
        <f t="array" ref="W10043">IF(SUM(LEN(B10043:V10043))=0,"",IF(OR(OR(ISBLANK(F10043),SUM(LEN(C10043),LEN(D10043))=0),AND(NOT(E10043="Unknown"),ISBLANK(J10043)),AND(NOT(O10043="Unknown"),ISBLANK(R10043))),"Missing Information", INDEX(Table15[Entire Service Line Classification], MATCH(SUMIFS(Table15[Unique ID],Table15[System-Owned Portion],E10043,Table15[If Material Anything Other than "Lead" in Column E,Was Material Ever Previously Lead?],G10043,Table15[Customer-Owned Portion],O10043),Table15[Unique ID],0),0)))</f>
        <v/>
      </c>
    </row>
    <row r="10044" spans="2:23" x14ac:dyDescent="0.25">
      <c r="B10044" s="146"/>
      <c r="C10044" s="31"/>
      <c r="D10044" s="31"/>
      <c r="E10044" s="44"/>
      <c r="F10044" s="43"/>
      <c r="G10044" s="84"/>
      <c r="H10044" s="31"/>
      <c r="I10044" s="31"/>
      <c r="J10044" s="84"/>
      <c r="K10044" s="31"/>
      <c r="L10044" s="31"/>
      <c r="M10044" s="169"/>
      <c r="N10044" s="148"/>
      <c r="O10044" s="106"/>
      <c r="P10044" s="43"/>
      <c r="Q10044" s="31"/>
      <c r="R10044" s="84"/>
      <c r="S10044" s="31"/>
      <c r="T10044" s="31"/>
      <c r="U10044" s="169"/>
      <c r="V10044" s="150"/>
      <c r="W10044" s="141" t="str" cm="1">
        <f t="array" ref="W10044">IF(SUM(LEN(B10044:V10044))=0,"",IF(OR(OR(ISBLANK(F10044),SUM(LEN(C10044),LEN(D10044))=0),AND(NOT(E10044="Unknown"),ISBLANK(J10044)),AND(NOT(O10044="Unknown"),ISBLANK(R10044))),"Missing Information", INDEX(Table15[Entire Service Line Classification], MATCH(SUMIFS(Table15[Unique ID],Table15[System-Owned Portion],E10044,Table15[If Material Anything Other than "Lead" in Column E,Was Material Ever Previously Lead?],G10044,Table15[Customer-Owned Portion],O10044),Table15[Unique ID],0),0)))</f>
        <v/>
      </c>
    </row>
    <row r="10045" spans="2:23" x14ac:dyDescent="0.25">
      <c r="B10045" s="146"/>
      <c r="C10045" s="31"/>
      <c r="D10045" s="31"/>
      <c r="E10045" s="44"/>
      <c r="F10045" s="43"/>
      <c r="G10045" s="84"/>
      <c r="H10045" s="31"/>
      <c r="I10045" s="31"/>
      <c r="J10045" s="84"/>
      <c r="K10045" s="31"/>
      <c r="L10045" s="31"/>
      <c r="M10045" s="169"/>
      <c r="N10045" s="148"/>
      <c r="O10045" s="106"/>
      <c r="P10045" s="43"/>
      <c r="Q10045" s="31"/>
      <c r="R10045" s="84"/>
      <c r="S10045" s="31"/>
      <c r="T10045" s="31"/>
      <c r="U10045" s="169"/>
      <c r="V10045" s="150"/>
      <c r="W10045" s="141" t="str" cm="1">
        <f t="array" ref="W10045">IF(SUM(LEN(B10045:V10045))=0,"",IF(OR(OR(ISBLANK(F10045),SUM(LEN(C10045),LEN(D10045))=0),AND(NOT(E10045="Unknown"),ISBLANK(J10045)),AND(NOT(O10045="Unknown"),ISBLANK(R10045))),"Missing Information", INDEX(Table15[Entire Service Line Classification], MATCH(SUMIFS(Table15[Unique ID],Table15[System-Owned Portion],E10045,Table15[If Material Anything Other than "Lead" in Column E,Was Material Ever Previously Lead?],G10045,Table15[Customer-Owned Portion],O10045),Table15[Unique ID],0),0)))</f>
        <v/>
      </c>
    </row>
    <row r="10046" spans="2:23" x14ac:dyDescent="0.25">
      <c r="B10046" s="146"/>
      <c r="C10046" s="31"/>
      <c r="D10046" s="31"/>
      <c r="E10046" s="44"/>
      <c r="F10046" s="43"/>
      <c r="G10046" s="84"/>
      <c r="H10046" s="31"/>
      <c r="I10046" s="31"/>
      <c r="J10046" s="84"/>
      <c r="K10046" s="31"/>
      <c r="L10046" s="31"/>
      <c r="M10046" s="169"/>
      <c r="N10046" s="148"/>
      <c r="O10046" s="106"/>
      <c r="P10046" s="43"/>
      <c r="Q10046" s="31"/>
      <c r="R10046" s="84"/>
      <c r="S10046" s="31"/>
      <c r="T10046" s="31"/>
      <c r="U10046" s="169"/>
      <c r="V10046" s="150"/>
      <c r="W10046" s="141" t="str" cm="1">
        <f t="array" ref="W10046">IF(SUM(LEN(B10046:V10046))=0,"",IF(OR(OR(ISBLANK(F10046),SUM(LEN(C10046),LEN(D10046))=0),AND(NOT(E10046="Unknown"),ISBLANK(J10046)),AND(NOT(O10046="Unknown"),ISBLANK(R10046))),"Missing Information", INDEX(Table15[Entire Service Line Classification], MATCH(SUMIFS(Table15[Unique ID],Table15[System-Owned Portion],E10046,Table15[If Material Anything Other than "Lead" in Column E,Was Material Ever Previously Lead?],G10046,Table15[Customer-Owned Portion],O10046),Table15[Unique ID],0),0)))</f>
        <v/>
      </c>
    </row>
    <row r="10047" spans="2:23" x14ac:dyDescent="0.25">
      <c r="B10047" s="146"/>
      <c r="C10047" s="31"/>
      <c r="D10047" s="31"/>
      <c r="E10047" s="44"/>
      <c r="F10047" s="43"/>
      <c r="G10047" s="84"/>
      <c r="H10047" s="31"/>
      <c r="I10047" s="31"/>
      <c r="J10047" s="84"/>
      <c r="K10047" s="31"/>
      <c r="L10047" s="31"/>
      <c r="M10047" s="169"/>
      <c r="N10047" s="148"/>
      <c r="O10047" s="106"/>
      <c r="P10047" s="43"/>
      <c r="Q10047" s="31"/>
      <c r="R10047" s="84"/>
      <c r="S10047" s="31"/>
      <c r="T10047" s="31"/>
      <c r="U10047" s="169"/>
      <c r="V10047" s="150"/>
      <c r="W10047" s="141" t="str" cm="1">
        <f t="array" ref="W10047">IF(SUM(LEN(B10047:V10047))=0,"",IF(OR(OR(ISBLANK(F10047),SUM(LEN(C10047),LEN(D10047))=0),AND(NOT(E10047="Unknown"),ISBLANK(J10047)),AND(NOT(O10047="Unknown"),ISBLANK(R10047))),"Missing Information", INDEX(Table15[Entire Service Line Classification], MATCH(SUMIFS(Table15[Unique ID],Table15[System-Owned Portion],E10047,Table15[If Material Anything Other than "Lead" in Column E,Was Material Ever Previously Lead?],G10047,Table15[Customer-Owned Portion],O10047),Table15[Unique ID],0),0)))</f>
        <v/>
      </c>
    </row>
    <row r="10048" spans="2:23" x14ac:dyDescent="0.25">
      <c r="B10048" s="146"/>
      <c r="C10048" s="31"/>
      <c r="D10048" s="31"/>
      <c r="E10048" s="44"/>
      <c r="F10048" s="43"/>
      <c r="G10048" s="84"/>
      <c r="H10048" s="31"/>
      <c r="I10048" s="31"/>
      <c r="J10048" s="84"/>
      <c r="K10048" s="31"/>
      <c r="L10048" s="31"/>
      <c r="M10048" s="169"/>
      <c r="N10048" s="148"/>
      <c r="O10048" s="106"/>
      <c r="P10048" s="43"/>
      <c r="Q10048" s="31"/>
      <c r="R10048" s="84"/>
      <c r="S10048" s="31"/>
      <c r="T10048" s="31"/>
      <c r="U10048" s="169"/>
      <c r="V10048" s="150"/>
      <c r="W10048" s="141" t="str" cm="1">
        <f t="array" ref="W10048">IF(SUM(LEN(B10048:V10048))=0,"",IF(OR(OR(ISBLANK(F10048),SUM(LEN(C10048),LEN(D10048))=0),AND(NOT(E10048="Unknown"),ISBLANK(J10048)),AND(NOT(O10048="Unknown"),ISBLANK(R10048))),"Missing Information", INDEX(Table15[Entire Service Line Classification], MATCH(SUMIFS(Table15[Unique ID],Table15[System-Owned Portion],E10048,Table15[If Material Anything Other than "Lead" in Column E,Was Material Ever Previously Lead?],G10048,Table15[Customer-Owned Portion],O10048),Table15[Unique ID],0),0)))</f>
        <v/>
      </c>
    </row>
    <row r="10049" spans="2:23" x14ac:dyDescent="0.25">
      <c r="B10049" s="146"/>
      <c r="C10049" s="31"/>
      <c r="D10049" s="31"/>
      <c r="E10049" s="44"/>
      <c r="F10049" s="43"/>
      <c r="G10049" s="84"/>
      <c r="H10049" s="31"/>
      <c r="I10049" s="31"/>
      <c r="J10049" s="84"/>
      <c r="K10049" s="31"/>
      <c r="L10049" s="31"/>
      <c r="M10049" s="169"/>
      <c r="N10049" s="148"/>
      <c r="O10049" s="106"/>
      <c r="P10049" s="43"/>
      <c r="Q10049" s="31"/>
      <c r="R10049" s="84"/>
      <c r="S10049" s="31"/>
      <c r="T10049" s="31"/>
      <c r="U10049" s="169"/>
      <c r="V10049" s="150"/>
      <c r="W10049" s="141" t="str" cm="1">
        <f t="array" ref="W10049">IF(SUM(LEN(B10049:V10049))=0,"",IF(OR(OR(ISBLANK(F10049),SUM(LEN(C10049),LEN(D10049))=0),AND(NOT(E10049="Unknown"),ISBLANK(J10049)),AND(NOT(O10049="Unknown"),ISBLANK(R10049))),"Missing Information", INDEX(Table15[Entire Service Line Classification], MATCH(SUMIFS(Table15[Unique ID],Table15[System-Owned Portion],E10049,Table15[If Material Anything Other than "Lead" in Column E,Was Material Ever Previously Lead?],G10049,Table15[Customer-Owned Portion],O10049),Table15[Unique ID],0),0)))</f>
        <v/>
      </c>
    </row>
    <row r="10050" spans="2:23" x14ac:dyDescent="0.25">
      <c r="B10050" s="146"/>
      <c r="C10050" s="31"/>
      <c r="D10050" s="31"/>
      <c r="E10050" s="44"/>
      <c r="F10050" s="43"/>
      <c r="G10050" s="84"/>
      <c r="H10050" s="31"/>
      <c r="I10050" s="31"/>
      <c r="J10050" s="84"/>
      <c r="K10050" s="31"/>
      <c r="L10050" s="31"/>
      <c r="M10050" s="169"/>
      <c r="N10050" s="148"/>
      <c r="O10050" s="106"/>
      <c r="P10050" s="43"/>
      <c r="Q10050" s="31"/>
      <c r="R10050" s="84"/>
      <c r="S10050" s="31"/>
      <c r="T10050" s="31"/>
      <c r="U10050" s="169"/>
      <c r="V10050" s="150"/>
      <c r="W10050" s="141" t="str" cm="1">
        <f t="array" ref="W10050">IF(SUM(LEN(B10050:V10050))=0,"",IF(OR(OR(ISBLANK(F10050),SUM(LEN(C10050),LEN(D10050))=0),AND(NOT(E10050="Unknown"),ISBLANK(J10050)),AND(NOT(O10050="Unknown"),ISBLANK(R10050))),"Missing Information", INDEX(Table15[Entire Service Line Classification], MATCH(SUMIFS(Table15[Unique ID],Table15[System-Owned Portion],E10050,Table15[If Material Anything Other than "Lead" in Column E,Was Material Ever Previously Lead?],G10050,Table15[Customer-Owned Portion],O10050),Table15[Unique ID],0),0)))</f>
        <v/>
      </c>
    </row>
    <row r="10051" spans="2:23" x14ac:dyDescent="0.25">
      <c r="B10051" s="146"/>
      <c r="C10051" s="31"/>
      <c r="D10051" s="31"/>
      <c r="E10051" s="44"/>
      <c r="F10051" s="43"/>
      <c r="G10051" s="84"/>
      <c r="H10051" s="31"/>
      <c r="I10051" s="31"/>
      <c r="J10051" s="84"/>
      <c r="K10051" s="31"/>
      <c r="L10051" s="31"/>
      <c r="M10051" s="169"/>
      <c r="N10051" s="148"/>
      <c r="O10051" s="106"/>
      <c r="P10051" s="43"/>
      <c r="Q10051" s="31"/>
      <c r="R10051" s="84"/>
      <c r="S10051" s="31"/>
      <c r="T10051" s="31"/>
      <c r="U10051" s="169"/>
      <c r="V10051" s="150"/>
      <c r="W10051" s="141" t="str" cm="1">
        <f t="array" ref="W10051">IF(SUM(LEN(B10051:V10051))=0,"",IF(OR(OR(ISBLANK(F10051),SUM(LEN(C10051),LEN(D10051))=0),AND(NOT(E10051="Unknown"),ISBLANK(J10051)),AND(NOT(O10051="Unknown"),ISBLANK(R10051))),"Missing Information", INDEX(Table15[Entire Service Line Classification], MATCH(SUMIFS(Table15[Unique ID],Table15[System-Owned Portion],E10051,Table15[If Material Anything Other than "Lead" in Column E,Was Material Ever Previously Lead?],G10051,Table15[Customer-Owned Portion],O10051),Table15[Unique ID],0),0)))</f>
        <v/>
      </c>
    </row>
    <row r="10052" spans="2:23" x14ac:dyDescent="0.25">
      <c r="B10052" s="146"/>
      <c r="C10052" s="31"/>
      <c r="D10052" s="31"/>
      <c r="E10052" s="44"/>
      <c r="F10052" s="43"/>
      <c r="G10052" s="84"/>
      <c r="H10052" s="31"/>
      <c r="I10052" s="31"/>
      <c r="J10052" s="84"/>
      <c r="K10052" s="31"/>
      <c r="L10052" s="31"/>
      <c r="M10052" s="169"/>
      <c r="N10052" s="148"/>
      <c r="O10052" s="106"/>
      <c r="P10052" s="43"/>
      <c r="Q10052" s="31"/>
      <c r="R10052" s="84"/>
      <c r="S10052" s="31"/>
      <c r="T10052" s="31"/>
      <c r="U10052" s="169"/>
      <c r="V10052" s="150"/>
      <c r="W10052" s="141" t="str" cm="1">
        <f t="array" ref="W10052">IF(SUM(LEN(B10052:V10052))=0,"",IF(OR(OR(ISBLANK(F10052),SUM(LEN(C10052),LEN(D10052))=0),AND(NOT(E10052="Unknown"),ISBLANK(J10052)),AND(NOT(O10052="Unknown"),ISBLANK(R10052))),"Missing Information", INDEX(Table15[Entire Service Line Classification], MATCH(SUMIFS(Table15[Unique ID],Table15[System-Owned Portion],E10052,Table15[If Material Anything Other than "Lead" in Column E,Was Material Ever Previously Lead?],G10052,Table15[Customer-Owned Portion],O10052),Table15[Unique ID],0),0)))</f>
        <v/>
      </c>
    </row>
    <row r="10053" spans="2:23" x14ac:dyDescent="0.25">
      <c r="B10053" s="146"/>
      <c r="C10053" s="31"/>
      <c r="D10053" s="31"/>
      <c r="E10053" s="44"/>
      <c r="F10053" s="43"/>
      <c r="G10053" s="84"/>
      <c r="H10053" s="31"/>
      <c r="I10053" s="31"/>
      <c r="J10053" s="84"/>
      <c r="K10053" s="31"/>
      <c r="L10053" s="31"/>
      <c r="M10053" s="169"/>
      <c r="N10053" s="148"/>
      <c r="O10053" s="106"/>
      <c r="P10053" s="43"/>
      <c r="Q10053" s="31"/>
      <c r="R10053" s="84"/>
      <c r="S10053" s="31"/>
      <c r="T10053" s="31"/>
      <c r="U10053" s="169"/>
      <c r="V10053" s="150"/>
      <c r="W10053" s="141" t="str" cm="1">
        <f t="array" ref="W10053">IF(SUM(LEN(B10053:V10053))=0,"",IF(OR(OR(ISBLANK(F10053),SUM(LEN(C10053),LEN(D10053))=0),AND(NOT(E10053="Unknown"),ISBLANK(J10053)),AND(NOT(O10053="Unknown"),ISBLANK(R10053))),"Missing Information", INDEX(Table15[Entire Service Line Classification], MATCH(SUMIFS(Table15[Unique ID],Table15[System-Owned Portion],E10053,Table15[If Material Anything Other than "Lead" in Column E,Was Material Ever Previously Lead?],G10053,Table15[Customer-Owned Portion],O10053),Table15[Unique ID],0),0)))</f>
        <v/>
      </c>
    </row>
    <row r="10054" spans="2:23" x14ac:dyDescent="0.25">
      <c r="B10054" s="146"/>
      <c r="C10054" s="31"/>
      <c r="D10054" s="31"/>
      <c r="E10054" s="44"/>
      <c r="F10054" s="43"/>
      <c r="G10054" s="84"/>
      <c r="H10054" s="31"/>
      <c r="I10054" s="31"/>
      <c r="J10054" s="84"/>
      <c r="K10054" s="31"/>
      <c r="L10054" s="31"/>
      <c r="M10054" s="169"/>
      <c r="N10054" s="148"/>
      <c r="O10054" s="106"/>
      <c r="P10054" s="43"/>
      <c r="Q10054" s="31"/>
      <c r="R10054" s="84"/>
      <c r="S10054" s="31"/>
      <c r="T10054" s="31"/>
      <c r="U10054" s="169"/>
      <c r="V10054" s="150"/>
      <c r="W10054" s="141" t="str" cm="1">
        <f t="array" ref="W10054">IF(SUM(LEN(B10054:V10054))=0,"",IF(OR(OR(ISBLANK(F10054),SUM(LEN(C10054),LEN(D10054))=0),AND(NOT(E10054="Unknown"),ISBLANK(J10054)),AND(NOT(O10054="Unknown"),ISBLANK(R10054))),"Missing Information", INDEX(Table15[Entire Service Line Classification], MATCH(SUMIFS(Table15[Unique ID],Table15[System-Owned Portion],E10054,Table15[If Material Anything Other than "Lead" in Column E,Was Material Ever Previously Lead?],G10054,Table15[Customer-Owned Portion],O10054),Table15[Unique ID],0),0)))</f>
        <v/>
      </c>
    </row>
    <row r="10055" spans="2:23" x14ac:dyDescent="0.25">
      <c r="B10055" s="146"/>
      <c r="C10055" s="31"/>
      <c r="D10055" s="31"/>
      <c r="E10055" s="44"/>
      <c r="F10055" s="43"/>
      <c r="G10055" s="84"/>
      <c r="H10055" s="31"/>
      <c r="I10055" s="31"/>
      <c r="J10055" s="84"/>
      <c r="K10055" s="31"/>
      <c r="L10055" s="31"/>
      <c r="M10055" s="169"/>
      <c r="N10055" s="148"/>
      <c r="O10055" s="106"/>
      <c r="P10055" s="43"/>
      <c r="Q10055" s="31"/>
      <c r="R10055" s="84"/>
      <c r="S10055" s="31"/>
      <c r="T10055" s="31"/>
      <c r="U10055" s="169"/>
      <c r="V10055" s="150"/>
      <c r="W10055" s="141" t="str" cm="1">
        <f t="array" ref="W10055">IF(SUM(LEN(B10055:V10055))=0,"",IF(OR(OR(ISBLANK(F10055),SUM(LEN(C10055),LEN(D10055))=0),AND(NOT(E10055="Unknown"),ISBLANK(J10055)),AND(NOT(O10055="Unknown"),ISBLANK(R10055))),"Missing Information", INDEX(Table15[Entire Service Line Classification], MATCH(SUMIFS(Table15[Unique ID],Table15[System-Owned Portion],E10055,Table15[If Material Anything Other than "Lead" in Column E,Was Material Ever Previously Lead?],G10055,Table15[Customer-Owned Portion],O10055),Table15[Unique ID],0),0)))</f>
        <v/>
      </c>
    </row>
    <row r="10056" spans="2:23" x14ac:dyDescent="0.25">
      <c r="B10056" s="146"/>
      <c r="C10056" s="31"/>
      <c r="D10056" s="31"/>
      <c r="E10056" s="44"/>
      <c r="F10056" s="43"/>
      <c r="G10056" s="84"/>
      <c r="H10056" s="31"/>
      <c r="I10056" s="31"/>
      <c r="J10056" s="84"/>
      <c r="K10056" s="31"/>
      <c r="L10056" s="31"/>
      <c r="M10056" s="169"/>
      <c r="N10056" s="148"/>
      <c r="O10056" s="106"/>
      <c r="P10056" s="43"/>
      <c r="Q10056" s="31"/>
      <c r="R10056" s="84"/>
      <c r="S10056" s="31"/>
      <c r="T10056" s="31"/>
      <c r="U10056" s="169"/>
      <c r="V10056" s="150"/>
      <c r="W10056" s="141" t="str" cm="1">
        <f t="array" ref="W10056">IF(SUM(LEN(B10056:V10056))=0,"",IF(OR(OR(ISBLANK(F10056),SUM(LEN(C10056),LEN(D10056))=0),AND(NOT(E10056="Unknown"),ISBLANK(J10056)),AND(NOT(O10056="Unknown"),ISBLANK(R10056))),"Missing Information", INDEX(Table15[Entire Service Line Classification], MATCH(SUMIFS(Table15[Unique ID],Table15[System-Owned Portion],E10056,Table15[If Material Anything Other than "Lead" in Column E,Was Material Ever Previously Lead?],G10056,Table15[Customer-Owned Portion],O10056),Table15[Unique ID],0),0)))</f>
        <v/>
      </c>
    </row>
    <row r="10057" spans="2:23" x14ac:dyDescent="0.25">
      <c r="B10057" s="146"/>
      <c r="C10057" s="31"/>
      <c r="D10057" s="31"/>
      <c r="E10057" s="44"/>
      <c r="F10057" s="43"/>
      <c r="G10057" s="84"/>
      <c r="H10057" s="31"/>
      <c r="I10057" s="31"/>
      <c r="J10057" s="84"/>
      <c r="K10057" s="31"/>
      <c r="L10057" s="31"/>
      <c r="M10057" s="169"/>
      <c r="N10057" s="148"/>
      <c r="O10057" s="106"/>
      <c r="P10057" s="43"/>
      <c r="Q10057" s="31"/>
      <c r="R10057" s="84"/>
      <c r="S10057" s="31"/>
      <c r="T10057" s="31"/>
      <c r="U10057" s="169"/>
      <c r="V10057" s="150"/>
      <c r="W10057" s="141" t="str" cm="1">
        <f t="array" ref="W10057">IF(SUM(LEN(B10057:V10057))=0,"",IF(OR(OR(ISBLANK(F10057),SUM(LEN(C10057),LEN(D10057))=0),AND(NOT(E10057="Unknown"),ISBLANK(J10057)),AND(NOT(O10057="Unknown"),ISBLANK(R10057))),"Missing Information", INDEX(Table15[Entire Service Line Classification], MATCH(SUMIFS(Table15[Unique ID],Table15[System-Owned Portion],E10057,Table15[If Material Anything Other than "Lead" in Column E,Was Material Ever Previously Lead?],G10057,Table15[Customer-Owned Portion],O10057),Table15[Unique ID],0),0)))</f>
        <v/>
      </c>
    </row>
    <row r="10058" spans="2:23" x14ac:dyDescent="0.25">
      <c r="B10058" s="146"/>
      <c r="C10058" s="31"/>
      <c r="D10058" s="31"/>
      <c r="E10058" s="44"/>
      <c r="F10058" s="43"/>
      <c r="G10058" s="84"/>
      <c r="H10058" s="31"/>
      <c r="I10058" s="31"/>
      <c r="J10058" s="84"/>
      <c r="K10058" s="31"/>
      <c r="L10058" s="31"/>
      <c r="M10058" s="169"/>
      <c r="N10058" s="148"/>
      <c r="O10058" s="106"/>
      <c r="P10058" s="43"/>
      <c r="Q10058" s="31"/>
      <c r="R10058" s="84"/>
      <c r="S10058" s="31"/>
      <c r="T10058" s="31"/>
      <c r="U10058" s="169"/>
      <c r="V10058" s="150"/>
      <c r="W10058" s="141" t="str" cm="1">
        <f t="array" ref="W10058">IF(SUM(LEN(B10058:V10058))=0,"",IF(OR(OR(ISBLANK(F10058),SUM(LEN(C10058),LEN(D10058))=0),AND(NOT(E10058="Unknown"),ISBLANK(J10058)),AND(NOT(O10058="Unknown"),ISBLANK(R10058))),"Missing Information", INDEX(Table15[Entire Service Line Classification], MATCH(SUMIFS(Table15[Unique ID],Table15[System-Owned Portion],E10058,Table15[If Material Anything Other than "Lead" in Column E,Was Material Ever Previously Lead?],G10058,Table15[Customer-Owned Portion],O10058),Table15[Unique ID],0),0)))</f>
        <v/>
      </c>
    </row>
    <row r="10059" spans="2:23" x14ac:dyDescent="0.25">
      <c r="B10059" s="146"/>
      <c r="C10059" s="31"/>
      <c r="D10059" s="31"/>
      <c r="E10059" s="44"/>
      <c r="F10059" s="43"/>
      <c r="G10059" s="84"/>
      <c r="H10059" s="31"/>
      <c r="I10059" s="31"/>
      <c r="J10059" s="84"/>
      <c r="K10059" s="31"/>
      <c r="L10059" s="31"/>
      <c r="M10059" s="169"/>
      <c r="N10059" s="148"/>
      <c r="O10059" s="106"/>
      <c r="P10059" s="43"/>
      <c r="Q10059" s="31"/>
      <c r="R10059" s="84"/>
      <c r="S10059" s="31"/>
      <c r="T10059" s="31"/>
      <c r="U10059" s="169"/>
      <c r="V10059" s="150"/>
      <c r="W10059" s="141" t="str" cm="1">
        <f t="array" ref="W10059">IF(SUM(LEN(B10059:V10059))=0,"",IF(OR(OR(ISBLANK(F10059),SUM(LEN(C10059),LEN(D10059))=0),AND(NOT(E10059="Unknown"),ISBLANK(J10059)),AND(NOT(O10059="Unknown"),ISBLANK(R10059))),"Missing Information", INDEX(Table15[Entire Service Line Classification], MATCH(SUMIFS(Table15[Unique ID],Table15[System-Owned Portion],E10059,Table15[If Material Anything Other than "Lead" in Column E,Was Material Ever Previously Lead?],G10059,Table15[Customer-Owned Portion],O10059),Table15[Unique ID],0),0)))</f>
        <v/>
      </c>
    </row>
    <row r="10060" spans="2:23" x14ac:dyDescent="0.25">
      <c r="B10060" s="146"/>
      <c r="C10060" s="31"/>
      <c r="D10060" s="31"/>
      <c r="E10060" s="44"/>
      <c r="F10060" s="43"/>
      <c r="G10060" s="84"/>
      <c r="H10060" s="31"/>
      <c r="I10060" s="31"/>
      <c r="J10060" s="84"/>
      <c r="K10060" s="31"/>
      <c r="L10060" s="31"/>
      <c r="M10060" s="169"/>
      <c r="N10060" s="148"/>
      <c r="O10060" s="106"/>
      <c r="P10060" s="43"/>
      <c r="Q10060" s="31"/>
      <c r="R10060" s="84"/>
      <c r="S10060" s="31"/>
      <c r="T10060" s="31"/>
      <c r="U10060" s="169"/>
      <c r="V10060" s="150"/>
      <c r="W10060" s="141" t="str" cm="1">
        <f t="array" ref="W10060">IF(SUM(LEN(B10060:V10060))=0,"",IF(OR(OR(ISBLANK(F10060),SUM(LEN(C10060),LEN(D10060))=0),AND(NOT(E10060="Unknown"),ISBLANK(J10060)),AND(NOT(O10060="Unknown"),ISBLANK(R10060))),"Missing Information", INDEX(Table15[Entire Service Line Classification], MATCH(SUMIFS(Table15[Unique ID],Table15[System-Owned Portion],E10060,Table15[If Material Anything Other than "Lead" in Column E,Was Material Ever Previously Lead?],G10060,Table15[Customer-Owned Portion],O10060),Table15[Unique ID],0),0)))</f>
        <v/>
      </c>
    </row>
    <row r="10061" spans="2:23" x14ac:dyDescent="0.25">
      <c r="B10061" s="146"/>
      <c r="C10061" s="31"/>
      <c r="D10061" s="31"/>
      <c r="E10061" s="44"/>
      <c r="F10061" s="43"/>
      <c r="G10061" s="84"/>
      <c r="H10061" s="31"/>
      <c r="I10061" s="31"/>
      <c r="J10061" s="84"/>
      <c r="K10061" s="31"/>
      <c r="L10061" s="31"/>
      <c r="M10061" s="169"/>
      <c r="N10061" s="148"/>
      <c r="O10061" s="106"/>
      <c r="P10061" s="43"/>
      <c r="Q10061" s="31"/>
      <c r="R10061" s="84"/>
      <c r="S10061" s="31"/>
      <c r="T10061" s="31"/>
      <c r="U10061" s="169"/>
      <c r="V10061" s="150"/>
      <c r="W10061" s="141" t="str" cm="1">
        <f t="array" ref="W10061">IF(SUM(LEN(B10061:V10061))=0,"",IF(OR(OR(ISBLANK(F10061),SUM(LEN(C10061),LEN(D10061))=0),AND(NOT(E10061="Unknown"),ISBLANK(J10061)),AND(NOT(O10061="Unknown"),ISBLANK(R10061))),"Missing Information", INDEX(Table15[Entire Service Line Classification], MATCH(SUMIFS(Table15[Unique ID],Table15[System-Owned Portion],E10061,Table15[If Material Anything Other than "Lead" in Column E,Was Material Ever Previously Lead?],G10061,Table15[Customer-Owned Portion],O10061),Table15[Unique ID],0),0)))</f>
        <v/>
      </c>
    </row>
    <row r="10062" spans="2:23" x14ac:dyDescent="0.25">
      <c r="B10062" s="146"/>
      <c r="C10062" s="31"/>
      <c r="D10062" s="31"/>
      <c r="E10062" s="44"/>
      <c r="F10062" s="43"/>
      <c r="G10062" s="84"/>
      <c r="H10062" s="31"/>
      <c r="I10062" s="31"/>
      <c r="J10062" s="84"/>
      <c r="K10062" s="31"/>
      <c r="L10062" s="31"/>
      <c r="M10062" s="169"/>
      <c r="N10062" s="148"/>
      <c r="O10062" s="106"/>
      <c r="P10062" s="43"/>
      <c r="Q10062" s="31"/>
      <c r="R10062" s="84"/>
      <c r="S10062" s="31"/>
      <c r="T10062" s="31"/>
      <c r="U10062" s="169"/>
      <c r="V10062" s="150"/>
      <c r="W10062" s="141" t="str" cm="1">
        <f t="array" ref="W10062">IF(SUM(LEN(B10062:V10062))=0,"",IF(OR(OR(ISBLANK(F10062),SUM(LEN(C10062),LEN(D10062))=0),AND(NOT(E10062="Unknown"),ISBLANK(J10062)),AND(NOT(O10062="Unknown"),ISBLANK(R10062))),"Missing Information", INDEX(Table15[Entire Service Line Classification], MATCH(SUMIFS(Table15[Unique ID],Table15[System-Owned Portion],E10062,Table15[If Material Anything Other than "Lead" in Column E,Was Material Ever Previously Lead?],G10062,Table15[Customer-Owned Portion],O10062),Table15[Unique ID],0),0)))</f>
        <v/>
      </c>
    </row>
    <row r="10063" spans="2:23" x14ac:dyDescent="0.25">
      <c r="B10063" s="146"/>
      <c r="C10063" s="31"/>
      <c r="D10063" s="31"/>
      <c r="E10063" s="44"/>
      <c r="F10063" s="43"/>
      <c r="G10063" s="84"/>
      <c r="H10063" s="31"/>
      <c r="I10063" s="31"/>
      <c r="J10063" s="84"/>
      <c r="K10063" s="31"/>
      <c r="L10063" s="31"/>
      <c r="M10063" s="169"/>
      <c r="N10063" s="148"/>
      <c r="O10063" s="106"/>
      <c r="P10063" s="43"/>
      <c r="Q10063" s="31"/>
      <c r="R10063" s="84"/>
      <c r="S10063" s="31"/>
      <c r="T10063" s="31"/>
      <c r="U10063" s="169"/>
      <c r="V10063" s="150"/>
      <c r="W10063" s="141" t="str" cm="1">
        <f t="array" ref="W10063">IF(SUM(LEN(B10063:V10063))=0,"",IF(OR(OR(ISBLANK(F10063),SUM(LEN(C10063),LEN(D10063))=0),AND(NOT(E10063="Unknown"),ISBLANK(J10063)),AND(NOT(O10063="Unknown"),ISBLANK(R10063))),"Missing Information", INDEX(Table15[Entire Service Line Classification], MATCH(SUMIFS(Table15[Unique ID],Table15[System-Owned Portion],E10063,Table15[If Material Anything Other than "Lead" in Column E,Was Material Ever Previously Lead?],G10063,Table15[Customer-Owned Portion],O10063),Table15[Unique ID],0),0)))</f>
        <v/>
      </c>
    </row>
    <row r="10064" spans="2:23" x14ac:dyDescent="0.25">
      <c r="B10064" s="146"/>
      <c r="C10064" s="31"/>
      <c r="D10064" s="31"/>
      <c r="E10064" s="44"/>
      <c r="F10064" s="43"/>
      <c r="G10064" s="84"/>
      <c r="H10064" s="31"/>
      <c r="I10064" s="31"/>
      <c r="J10064" s="84"/>
      <c r="K10064" s="31"/>
      <c r="L10064" s="31"/>
      <c r="M10064" s="169"/>
      <c r="N10064" s="148"/>
      <c r="O10064" s="106"/>
      <c r="P10064" s="43"/>
      <c r="Q10064" s="31"/>
      <c r="R10064" s="84"/>
      <c r="S10064" s="31"/>
      <c r="T10064" s="31"/>
      <c r="U10064" s="169"/>
      <c r="V10064" s="150"/>
      <c r="W10064" s="141" t="str" cm="1">
        <f t="array" ref="W10064">IF(SUM(LEN(B10064:V10064))=0,"",IF(OR(OR(ISBLANK(F10064),SUM(LEN(C10064),LEN(D10064))=0),AND(NOT(E10064="Unknown"),ISBLANK(J10064)),AND(NOT(O10064="Unknown"),ISBLANK(R10064))),"Missing Information", INDEX(Table15[Entire Service Line Classification], MATCH(SUMIFS(Table15[Unique ID],Table15[System-Owned Portion],E10064,Table15[If Material Anything Other than "Lead" in Column E,Was Material Ever Previously Lead?],G10064,Table15[Customer-Owned Portion],O10064),Table15[Unique ID],0),0)))</f>
        <v/>
      </c>
    </row>
    <row r="10065" spans="2:23" x14ac:dyDescent="0.25">
      <c r="B10065" s="146"/>
      <c r="C10065" s="31"/>
      <c r="D10065" s="31"/>
      <c r="E10065" s="44"/>
      <c r="F10065" s="43"/>
      <c r="G10065" s="84"/>
      <c r="H10065" s="31"/>
      <c r="I10065" s="31"/>
      <c r="J10065" s="84"/>
      <c r="K10065" s="31"/>
      <c r="L10065" s="31"/>
      <c r="M10065" s="169"/>
      <c r="N10065" s="148"/>
      <c r="O10065" s="106"/>
      <c r="P10065" s="43"/>
      <c r="Q10065" s="31"/>
      <c r="R10065" s="84"/>
      <c r="S10065" s="31"/>
      <c r="T10065" s="31"/>
      <c r="U10065" s="169"/>
      <c r="V10065" s="150"/>
      <c r="W10065" s="141" t="str" cm="1">
        <f t="array" ref="W10065">IF(SUM(LEN(B10065:V10065))=0,"",IF(OR(OR(ISBLANK(F10065),SUM(LEN(C10065),LEN(D10065))=0),AND(NOT(E10065="Unknown"),ISBLANK(J10065)),AND(NOT(O10065="Unknown"),ISBLANK(R10065))),"Missing Information", INDEX(Table15[Entire Service Line Classification], MATCH(SUMIFS(Table15[Unique ID],Table15[System-Owned Portion],E10065,Table15[If Material Anything Other than "Lead" in Column E,Was Material Ever Previously Lead?],G10065,Table15[Customer-Owned Portion],O10065),Table15[Unique ID],0),0)))</f>
        <v/>
      </c>
    </row>
    <row r="10066" spans="2:23" x14ac:dyDescent="0.25">
      <c r="B10066" s="146"/>
      <c r="C10066" s="31"/>
      <c r="D10066" s="31"/>
      <c r="E10066" s="44"/>
      <c r="F10066" s="43"/>
      <c r="G10066" s="84"/>
      <c r="H10066" s="31"/>
      <c r="I10066" s="31"/>
      <c r="J10066" s="84"/>
      <c r="K10066" s="31"/>
      <c r="L10066" s="31"/>
      <c r="M10066" s="169"/>
      <c r="N10066" s="148"/>
      <c r="O10066" s="106"/>
      <c r="P10066" s="43"/>
      <c r="Q10066" s="31"/>
      <c r="R10066" s="84"/>
      <c r="S10066" s="31"/>
      <c r="T10066" s="31"/>
      <c r="U10066" s="169"/>
      <c r="V10066" s="150"/>
      <c r="W10066" s="141" t="str" cm="1">
        <f t="array" ref="W10066">IF(SUM(LEN(B10066:V10066))=0,"",IF(OR(OR(ISBLANK(F10066),SUM(LEN(C10066),LEN(D10066))=0),AND(NOT(E10066="Unknown"),ISBLANK(J10066)),AND(NOT(O10066="Unknown"),ISBLANK(R10066))),"Missing Information", INDEX(Table15[Entire Service Line Classification], MATCH(SUMIFS(Table15[Unique ID],Table15[System-Owned Portion],E10066,Table15[If Material Anything Other than "Lead" in Column E,Was Material Ever Previously Lead?],G10066,Table15[Customer-Owned Portion],O10066),Table15[Unique ID],0),0)))</f>
        <v/>
      </c>
    </row>
    <row r="10067" spans="2:23" x14ac:dyDescent="0.25">
      <c r="B10067" s="146"/>
      <c r="C10067" s="31"/>
      <c r="D10067" s="31"/>
      <c r="E10067" s="44"/>
      <c r="F10067" s="43"/>
      <c r="G10067" s="84"/>
      <c r="H10067" s="31"/>
      <c r="I10067" s="31"/>
      <c r="J10067" s="84"/>
      <c r="K10067" s="31"/>
      <c r="L10067" s="31"/>
      <c r="M10067" s="169"/>
      <c r="N10067" s="148"/>
      <c r="O10067" s="106"/>
      <c r="P10067" s="43"/>
      <c r="Q10067" s="31"/>
      <c r="R10067" s="84"/>
      <c r="S10067" s="31"/>
      <c r="T10067" s="31"/>
      <c r="U10067" s="169"/>
      <c r="V10067" s="150"/>
      <c r="W10067" s="141" t="str" cm="1">
        <f t="array" ref="W10067">IF(SUM(LEN(B10067:V10067))=0,"",IF(OR(OR(ISBLANK(F10067),SUM(LEN(C10067),LEN(D10067))=0),AND(NOT(E10067="Unknown"),ISBLANK(J10067)),AND(NOT(O10067="Unknown"),ISBLANK(R10067))),"Missing Information", INDEX(Table15[Entire Service Line Classification], MATCH(SUMIFS(Table15[Unique ID],Table15[System-Owned Portion],E10067,Table15[If Material Anything Other than "Lead" in Column E,Was Material Ever Previously Lead?],G10067,Table15[Customer-Owned Portion],O10067),Table15[Unique ID],0),0)))</f>
        <v/>
      </c>
    </row>
    <row r="10068" spans="2:23" x14ac:dyDescent="0.25">
      <c r="B10068" s="146"/>
      <c r="C10068" s="31"/>
      <c r="D10068" s="31"/>
      <c r="E10068" s="44"/>
      <c r="F10068" s="43"/>
      <c r="G10068" s="84"/>
      <c r="H10068" s="31"/>
      <c r="I10068" s="31"/>
      <c r="J10068" s="84"/>
      <c r="K10068" s="31"/>
      <c r="L10068" s="31"/>
      <c r="M10068" s="169"/>
      <c r="N10068" s="148"/>
      <c r="O10068" s="106"/>
      <c r="P10068" s="43"/>
      <c r="Q10068" s="31"/>
      <c r="R10068" s="84"/>
      <c r="S10068" s="31"/>
      <c r="T10068" s="31"/>
      <c r="U10068" s="169"/>
      <c r="V10068" s="150"/>
      <c r="W10068" s="141" t="str" cm="1">
        <f t="array" ref="W10068">IF(SUM(LEN(B10068:V10068))=0,"",IF(OR(OR(ISBLANK(F10068),SUM(LEN(C10068),LEN(D10068))=0),AND(NOT(E10068="Unknown"),ISBLANK(J10068)),AND(NOT(O10068="Unknown"),ISBLANK(R10068))),"Missing Information", INDEX(Table15[Entire Service Line Classification], MATCH(SUMIFS(Table15[Unique ID],Table15[System-Owned Portion],E10068,Table15[If Material Anything Other than "Lead" in Column E,Was Material Ever Previously Lead?],G10068,Table15[Customer-Owned Portion],O10068),Table15[Unique ID],0),0)))</f>
        <v/>
      </c>
    </row>
    <row r="10069" spans="2:23" x14ac:dyDescent="0.25">
      <c r="B10069" s="146"/>
      <c r="C10069" s="31"/>
      <c r="D10069" s="31"/>
      <c r="E10069" s="44"/>
      <c r="F10069" s="43"/>
      <c r="G10069" s="84"/>
      <c r="H10069" s="31"/>
      <c r="I10069" s="31"/>
      <c r="J10069" s="84"/>
      <c r="K10069" s="31"/>
      <c r="L10069" s="31"/>
      <c r="M10069" s="169"/>
      <c r="N10069" s="148"/>
      <c r="O10069" s="106"/>
      <c r="P10069" s="43"/>
      <c r="Q10069" s="31"/>
      <c r="R10069" s="84"/>
      <c r="S10069" s="31"/>
      <c r="T10069" s="31"/>
      <c r="U10069" s="169"/>
      <c r="V10069" s="150"/>
      <c r="W10069" s="141" t="str" cm="1">
        <f t="array" ref="W10069">IF(SUM(LEN(B10069:V10069))=0,"",IF(OR(OR(ISBLANK(F10069),SUM(LEN(C10069),LEN(D10069))=0),AND(NOT(E10069="Unknown"),ISBLANK(J10069)),AND(NOT(O10069="Unknown"),ISBLANK(R10069))),"Missing Information", INDEX(Table15[Entire Service Line Classification], MATCH(SUMIFS(Table15[Unique ID],Table15[System-Owned Portion],E10069,Table15[If Material Anything Other than "Lead" in Column E,Was Material Ever Previously Lead?],G10069,Table15[Customer-Owned Portion],O10069),Table15[Unique ID],0),0)))</f>
        <v/>
      </c>
    </row>
    <row r="10070" spans="2:23" x14ac:dyDescent="0.25">
      <c r="B10070" s="146"/>
      <c r="C10070" s="31"/>
      <c r="D10070" s="31"/>
      <c r="E10070" s="44"/>
      <c r="F10070" s="43"/>
      <c r="G10070" s="84"/>
      <c r="H10070" s="31"/>
      <c r="I10070" s="31"/>
      <c r="J10070" s="84"/>
      <c r="K10070" s="31"/>
      <c r="L10070" s="31"/>
      <c r="M10070" s="169"/>
      <c r="N10070" s="148"/>
      <c r="O10070" s="106"/>
      <c r="P10070" s="43"/>
      <c r="Q10070" s="31"/>
      <c r="R10070" s="84"/>
      <c r="S10070" s="31"/>
      <c r="T10070" s="31"/>
      <c r="U10070" s="169"/>
      <c r="V10070" s="150"/>
      <c r="W10070" s="141" t="str" cm="1">
        <f t="array" ref="W10070">IF(SUM(LEN(B10070:V10070))=0,"",IF(OR(OR(ISBLANK(F10070),SUM(LEN(C10070),LEN(D10070))=0),AND(NOT(E10070="Unknown"),ISBLANK(J10070)),AND(NOT(O10070="Unknown"),ISBLANK(R10070))),"Missing Information", INDEX(Table15[Entire Service Line Classification], MATCH(SUMIFS(Table15[Unique ID],Table15[System-Owned Portion],E10070,Table15[If Material Anything Other than "Lead" in Column E,Was Material Ever Previously Lead?],G10070,Table15[Customer-Owned Portion],O10070),Table15[Unique ID],0),0)))</f>
        <v/>
      </c>
    </row>
    <row r="10071" spans="2:23" x14ac:dyDescent="0.25">
      <c r="B10071" s="146"/>
      <c r="C10071" s="31"/>
      <c r="D10071" s="31"/>
      <c r="E10071" s="44"/>
      <c r="F10071" s="43"/>
      <c r="G10071" s="84"/>
      <c r="H10071" s="31"/>
      <c r="I10071" s="31"/>
      <c r="J10071" s="84"/>
      <c r="K10071" s="31"/>
      <c r="L10071" s="31"/>
      <c r="M10071" s="169"/>
      <c r="N10071" s="148"/>
      <c r="O10071" s="106"/>
      <c r="P10071" s="43"/>
      <c r="Q10071" s="31"/>
      <c r="R10071" s="84"/>
      <c r="S10071" s="31"/>
      <c r="T10071" s="31"/>
      <c r="U10071" s="169"/>
      <c r="V10071" s="150"/>
      <c r="W10071" s="141" t="str" cm="1">
        <f t="array" ref="W10071">IF(SUM(LEN(B10071:V10071))=0,"",IF(OR(OR(ISBLANK(F10071),SUM(LEN(C10071),LEN(D10071))=0),AND(NOT(E10071="Unknown"),ISBLANK(J10071)),AND(NOT(O10071="Unknown"),ISBLANK(R10071))),"Missing Information", INDEX(Table15[Entire Service Line Classification], MATCH(SUMIFS(Table15[Unique ID],Table15[System-Owned Portion],E10071,Table15[If Material Anything Other than "Lead" in Column E,Was Material Ever Previously Lead?],G10071,Table15[Customer-Owned Portion],O10071),Table15[Unique ID],0),0)))</f>
        <v/>
      </c>
    </row>
    <row r="10072" spans="2:23" x14ac:dyDescent="0.25">
      <c r="B10072" s="146"/>
      <c r="C10072" s="31"/>
      <c r="D10072" s="31"/>
      <c r="E10072" s="44"/>
      <c r="F10072" s="43"/>
      <c r="G10072" s="84"/>
      <c r="H10072" s="31"/>
      <c r="I10072" s="31"/>
      <c r="J10072" s="84"/>
      <c r="K10072" s="31"/>
      <c r="L10072" s="31"/>
      <c r="M10072" s="169"/>
      <c r="N10072" s="148"/>
      <c r="O10072" s="106"/>
      <c r="P10072" s="43"/>
      <c r="Q10072" s="31"/>
      <c r="R10072" s="84"/>
      <c r="S10072" s="31"/>
      <c r="T10072" s="31"/>
      <c r="U10072" s="169"/>
      <c r="V10072" s="150"/>
      <c r="W10072" s="141" t="str" cm="1">
        <f t="array" ref="W10072">IF(SUM(LEN(B10072:V10072))=0,"",IF(OR(OR(ISBLANK(F10072),SUM(LEN(C10072),LEN(D10072))=0),AND(NOT(E10072="Unknown"),ISBLANK(J10072)),AND(NOT(O10072="Unknown"),ISBLANK(R10072))),"Missing Information", INDEX(Table15[Entire Service Line Classification], MATCH(SUMIFS(Table15[Unique ID],Table15[System-Owned Portion],E10072,Table15[If Material Anything Other than "Lead" in Column E,Was Material Ever Previously Lead?],G10072,Table15[Customer-Owned Portion],O10072),Table15[Unique ID],0),0)))</f>
        <v/>
      </c>
    </row>
    <row r="10073" spans="2:23" x14ac:dyDescent="0.25">
      <c r="B10073" s="146"/>
      <c r="C10073" s="31"/>
      <c r="D10073" s="31"/>
      <c r="E10073" s="44"/>
      <c r="F10073" s="43"/>
      <c r="G10073" s="84"/>
      <c r="H10073" s="31"/>
      <c r="I10073" s="31"/>
      <c r="J10073" s="84"/>
      <c r="K10073" s="31"/>
      <c r="L10073" s="31"/>
      <c r="M10073" s="169"/>
      <c r="N10073" s="148"/>
      <c r="O10073" s="106"/>
      <c r="P10073" s="43"/>
      <c r="Q10073" s="31"/>
      <c r="R10073" s="84"/>
      <c r="S10073" s="31"/>
      <c r="T10073" s="31"/>
      <c r="U10073" s="169"/>
      <c r="V10073" s="150"/>
      <c r="W10073" s="141" t="str" cm="1">
        <f t="array" ref="W10073">IF(SUM(LEN(B10073:V10073))=0,"",IF(OR(OR(ISBLANK(F10073),SUM(LEN(C10073),LEN(D10073))=0),AND(NOT(E10073="Unknown"),ISBLANK(J10073)),AND(NOT(O10073="Unknown"),ISBLANK(R10073))),"Missing Information", INDEX(Table15[Entire Service Line Classification], MATCH(SUMIFS(Table15[Unique ID],Table15[System-Owned Portion],E10073,Table15[If Material Anything Other than "Lead" in Column E,Was Material Ever Previously Lead?],G10073,Table15[Customer-Owned Portion],O10073),Table15[Unique ID],0),0)))</f>
        <v/>
      </c>
    </row>
    <row r="10074" spans="2:23" x14ac:dyDescent="0.25">
      <c r="B10074" s="146"/>
      <c r="C10074" s="31"/>
      <c r="D10074" s="31"/>
      <c r="E10074" s="44"/>
      <c r="F10074" s="43"/>
      <c r="G10074" s="84"/>
      <c r="H10074" s="31"/>
      <c r="I10074" s="31"/>
      <c r="J10074" s="84"/>
      <c r="K10074" s="31"/>
      <c r="L10074" s="31"/>
      <c r="M10074" s="169"/>
      <c r="N10074" s="148"/>
      <c r="O10074" s="106"/>
      <c r="P10074" s="43"/>
      <c r="Q10074" s="31"/>
      <c r="R10074" s="84"/>
      <c r="S10074" s="31"/>
      <c r="T10074" s="31"/>
      <c r="U10074" s="169"/>
      <c r="V10074" s="150"/>
      <c r="W10074" s="141" t="str" cm="1">
        <f t="array" ref="W10074">IF(SUM(LEN(B10074:V10074))=0,"",IF(OR(OR(ISBLANK(F10074),SUM(LEN(C10074),LEN(D10074))=0),AND(NOT(E10074="Unknown"),ISBLANK(J10074)),AND(NOT(O10074="Unknown"),ISBLANK(R10074))),"Missing Information", INDEX(Table15[Entire Service Line Classification], MATCH(SUMIFS(Table15[Unique ID],Table15[System-Owned Portion],E10074,Table15[If Material Anything Other than "Lead" in Column E,Was Material Ever Previously Lead?],G10074,Table15[Customer-Owned Portion],O10074),Table15[Unique ID],0),0)))</f>
        <v/>
      </c>
    </row>
    <row r="10075" spans="2:23" x14ac:dyDescent="0.25">
      <c r="B10075" s="146"/>
      <c r="C10075" s="31"/>
      <c r="D10075" s="31"/>
      <c r="E10075" s="44"/>
      <c r="F10075" s="43"/>
      <c r="G10075" s="84"/>
      <c r="H10075" s="31"/>
      <c r="I10075" s="31"/>
      <c r="J10075" s="84"/>
      <c r="K10075" s="31"/>
      <c r="L10075" s="31"/>
      <c r="M10075" s="169"/>
      <c r="N10075" s="148"/>
      <c r="O10075" s="106"/>
      <c r="P10075" s="43"/>
      <c r="Q10075" s="31"/>
      <c r="R10075" s="84"/>
      <c r="S10075" s="31"/>
      <c r="T10075" s="31"/>
      <c r="U10075" s="169"/>
      <c r="V10075" s="150"/>
      <c r="W10075" s="141" t="str" cm="1">
        <f t="array" ref="W10075">IF(SUM(LEN(B10075:V10075))=0,"",IF(OR(OR(ISBLANK(F10075),SUM(LEN(C10075),LEN(D10075))=0),AND(NOT(E10075="Unknown"),ISBLANK(J10075)),AND(NOT(O10075="Unknown"),ISBLANK(R10075))),"Missing Information", INDEX(Table15[Entire Service Line Classification], MATCH(SUMIFS(Table15[Unique ID],Table15[System-Owned Portion],E10075,Table15[If Material Anything Other than "Lead" in Column E,Was Material Ever Previously Lead?],G10075,Table15[Customer-Owned Portion],O10075),Table15[Unique ID],0),0)))</f>
        <v/>
      </c>
    </row>
    <row r="10076" spans="2:23" x14ac:dyDescent="0.25">
      <c r="B10076" s="146"/>
      <c r="C10076" s="31"/>
      <c r="D10076" s="31"/>
      <c r="E10076" s="44"/>
      <c r="F10076" s="43"/>
      <c r="G10076" s="84"/>
      <c r="H10076" s="31"/>
      <c r="I10076" s="31"/>
      <c r="J10076" s="84"/>
      <c r="K10076" s="31"/>
      <c r="L10076" s="31"/>
      <c r="M10076" s="169"/>
      <c r="N10076" s="148"/>
      <c r="O10076" s="106"/>
      <c r="P10076" s="43"/>
      <c r="Q10076" s="31"/>
      <c r="R10076" s="84"/>
      <c r="S10076" s="31"/>
      <c r="T10076" s="31"/>
      <c r="U10076" s="169"/>
      <c r="V10076" s="150"/>
      <c r="W10076" s="141" t="str" cm="1">
        <f t="array" ref="W10076">IF(SUM(LEN(B10076:V10076))=0,"",IF(OR(OR(ISBLANK(F10076),SUM(LEN(C10076),LEN(D10076))=0),AND(NOT(E10076="Unknown"),ISBLANK(J10076)),AND(NOT(O10076="Unknown"),ISBLANK(R10076))),"Missing Information", INDEX(Table15[Entire Service Line Classification], MATCH(SUMIFS(Table15[Unique ID],Table15[System-Owned Portion],E10076,Table15[If Material Anything Other than "Lead" in Column E,Was Material Ever Previously Lead?],G10076,Table15[Customer-Owned Portion],O10076),Table15[Unique ID],0),0)))</f>
        <v/>
      </c>
    </row>
    <row r="10077" spans="2:23" x14ac:dyDescent="0.25">
      <c r="B10077" s="146"/>
      <c r="C10077" s="31"/>
      <c r="D10077" s="31"/>
      <c r="E10077" s="44"/>
      <c r="F10077" s="43"/>
      <c r="G10077" s="84"/>
      <c r="H10077" s="31"/>
      <c r="I10077" s="31"/>
      <c r="J10077" s="84"/>
      <c r="K10077" s="31"/>
      <c r="L10077" s="31"/>
      <c r="M10077" s="169"/>
      <c r="N10077" s="148"/>
      <c r="O10077" s="106"/>
      <c r="P10077" s="43"/>
      <c r="Q10077" s="31"/>
      <c r="R10077" s="84"/>
      <c r="S10077" s="31"/>
      <c r="T10077" s="31"/>
      <c r="U10077" s="169"/>
      <c r="V10077" s="150"/>
      <c r="W10077" s="141" t="str" cm="1">
        <f t="array" ref="W10077">IF(SUM(LEN(B10077:V10077))=0,"",IF(OR(OR(ISBLANK(F10077),SUM(LEN(C10077),LEN(D10077))=0),AND(NOT(E10077="Unknown"),ISBLANK(J10077)),AND(NOT(O10077="Unknown"),ISBLANK(R10077))),"Missing Information", INDEX(Table15[Entire Service Line Classification], MATCH(SUMIFS(Table15[Unique ID],Table15[System-Owned Portion],E10077,Table15[If Material Anything Other than "Lead" in Column E,Was Material Ever Previously Lead?],G10077,Table15[Customer-Owned Portion],O10077),Table15[Unique ID],0),0)))</f>
        <v/>
      </c>
    </row>
    <row r="10078" spans="2:23" x14ac:dyDescent="0.25">
      <c r="B10078" s="146"/>
      <c r="C10078" s="31"/>
      <c r="D10078" s="31"/>
      <c r="E10078" s="44"/>
      <c r="F10078" s="43"/>
      <c r="G10078" s="84"/>
      <c r="H10078" s="31"/>
      <c r="I10078" s="31"/>
      <c r="J10078" s="84"/>
      <c r="K10078" s="31"/>
      <c r="L10078" s="31"/>
      <c r="M10078" s="169"/>
      <c r="N10078" s="148"/>
      <c r="O10078" s="106"/>
      <c r="P10078" s="43"/>
      <c r="Q10078" s="31"/>
      <c r="R10078" s="84"/>
      <c r="S10078" s="31"/>
      <c r="T10078" s="31"/>
      <c r="U10078" s="169"/>
      <c r="V10078" s="150"/>
      <c r="W10078" s="141" t="str" cm="1">
        <f t="array" ref="W10078">IF(SUM(LEN(B10078:V10078))=0,"",IF(OR(OR(ISBLANK(F10078),SUM(LEN(C10078),LEN(D10078))=0),AND(NOT(E10078="Unknown"),ISBLANK(J10078)),AND(NOT(O10078="Unknown"),ISBLANK(R10078))),"Missing Information", INDEX(Table15[Entire Service Line Classification], MATCH(SUMIFS(Table15[Unique ID],Table15[System-Owned Portion],E10078,Table15[If Material Anything Other than "Lead" in Column E,Was Material Ever Previously Lead?],G10078,Table15[Customer-Owned Portion],O10078),Table15[Unique ID],0),0)))</f>
        <v/>
      </c>
    </row>
    <row r="10079" spans="2:23" x14ac:dyDescent="0.25">
      <c r="B10079" s="146"/>
      <c r="C10079" s="31"/>
      <c r="D10079" s="31"/>
      <c r="E10079" s="44"/>
      <c r="F10079" s="43"/>
      <c r="G10079" s="84"/>
      <c r="H10079" s="31"/>
      <c r="I10079" s="31"/>
      <c r="J10079" s="84"/>
      <c r="K10079" s="31"/>
      <c r="L10079" s="31"/>
      <c r="M10079" s="169"/>
      <c r="N10079" s="148"/>
      <c r="O10079" s="106"/>
      <c r="P10079" s="43"/>
      <c r="Q10079" s="31"/>
      <c r="R10079" s="84"/>
      <c r="S10079" s="31"/>
      <c r="T10079" s="31"/>
      <c r="U10079" s="169"/>
      <c r="V10079" s="150"/>
      <c r="W10079" s="141" t="str" cm="1">
        <f t="array" ref="W10079">IF(SUM(LEN(B10079:V10079))=0,"",IF(OR(OR(ISBLANK(F10079),SUM(LEN(C10079),LEN(D10079))=0),AND(NOT(E10079="Unknown"),ISBLANK(J10079)),AND(NOT(O10079="Unknown"),ISBLANK(R10079))),"Missing Information", INDEX(Table15[Entire Service Line Classification], MATCH(SUMIFS(Table15[Unique ID],Table15[System-Owned Portion],E10079,Table15[If Material Anything Other than "Lead" in Column E,Was Material Ever Previously Lead?],G10079,Table15[Customer-Owned Portion],O10079),Table15[Unique ID],0),0)))</f>
        <v/>
      </c>
    </row>
    <row r="10080" spans="2:23" x14ac:dyDescent="0.25">
      <c r="B10080" s="146"/>
      <c r="C10080" s="31"/>
      <c r="D10080" s="31"/>
      <c r="E10080" s="44"/>
      <c r="F10080" s="43"/>
      <c r="G10080" s="84"/>
      <c r="H10080" s="31"/>
      <c r="I10080" s="31"/>
      <c r="J10080" s="84"/>
      <c r="K10080" s="31"/>
      <c r="L10080" s="31"/>
      <c r="M10080" s="169"/>
      <c r="N10080" s="148"/>
      <c r="O10080" s="106"/>
      <c r="P10080" s="43"/>
      <c r="Q10080" s="31"/>
      <c r="R10080" s="84"/>
      <c r="S10080" s="31"/>
      <c r="T10080" s="31"/>
      <c r="U10080" s="169"/>
      <c r="V10080" s="150"/>
      <c r="W10080" s="141" t="str" cm="1">
        <f t="array" ref="W10080">IF(SUM(LEN(B10080:V10080))=0,"",IF(OR(OR(ISBLANK(F10080),SUM(LEN(C10080),LEN(D10080))=0),AND(NOT(E10080="Unknown"),ISBLANK(J10080)),AND(NOT(O10080="Unknown"),ISBLANK(R10080))),"Missing Information", INDEX(Table15[Entire Service Line Classification], MATCH(SUMIFS(Table15[Unique ID],Table15[System-Owned Portion],E10080,Table15[If Material Anything Other than "Lead" in Column E,Was Material Ever Previously Lead?],G10080,Table15[Customer-Owned Portion],O10080),Table15[Unique ID],0),0)))</f>
        <v/>
      </c>
    </row>
    <row r="10081" spans="2:23" x14ac:dyDescent="0.25">
      <c r="B10081" s="146"/>
      <c r="C10081" s="31"/>
      <c r="D10081" s="31"/>
      <c r="E10081" s="44"/>
      <c r="F10081" s="43"/>
      <c r="G10081" s="84"/>
      <c r="H10081" s="31"/>
      <c r="I10081" s="31"/>
      <c r="J10081" s="84"/>
      <c r="K10081" s="31"/>
      <c r="L10081" s="31"/>
      <c r="M10081" s="169"/>
      <c r="N10081" s="148"/>
      <c r="O10081" s="106"/>
      <c r="P10081" s="43"/>
      <c r="Q10081" s="31"/>
      <c r="R10081" s="84"/>
      <c r="S10081" s="31"/>
      <c r="T10081" s="31"/>
      <c r="U10081" s="169"/>
      <c r="V10081" s="150"/>
      <c r="W10081" s="141" t="str" cm="1">
        <f t="array" ref="W10081">IF(SUM(LEN(B10081:V10081))=0,"",IF(OR(OR(ISBLANK(F10081),SUM(LEN(C10081),LEN(D10081))=0),AND(NOT(E10081="Unknown"),ISBLANK(J10081)),AND(NOT(O10081="Unknown"),ISBLANK(R10081))),"Missing Information", INDEX(Table15[Entire Service Line Classification], MATCH(SUMIFS(Table15[Unique ID],Table15[System-Owned Portion],E10081,Table15[If Material Anything Other than "Lead" in Column E,Was Material Ever Previously Lead?],G10081,Table15[Customer-Owned Portion],O10081),Table15[Unique ID],0),0)))</f>
        <v/>
      </c>
    </row>
    <row r="10082" spans="2:23" x14ac:dyDescent="0.25">
      <c r="B10082" s="146"/>
      <c r="C10082" s="31"/>
      <c r="D10082" s="31"/>
      <c r="E10082" s="44"/>
      <c r="F10082" s="43"/>
      <c r="G10082" s="84"/>
      <c r="H10082" s="31"/>
      <c r="I10082" s="31"/>
      <c r="J10082" s="84"/>
      <c r="K10082" s="31"/>
      <c r="L10082" s="31"/>
      <c r="M10082" s="169"/>
      <c r="N10082" s="148"/>
      <c r="O10082" s="106"/>
      <c r="P10082" s="43"/>
      <c r="Q10082" s="31"/>
      <c r="R10082" s="84"/>
      <c r="S10082" s="31"/>
      <c r="T10082" s="31"/>
      <c r="U10082" s="169"/>
      <c r="V10082" s="150"/>
      <c r="W10082" s="141" t="str" cm="1">
        <f t="array" ref="W10082">IF(SUM(LEN(B10082:V10082))=0,"",IF(OR(OR(ISBLANK(F10082),SUM(LEN(C10082),LEN(D10082))=0),AND(NOT(E10082="Unknown"),ISBLANK(J10082)),AND(NOT(O10082="Unknown"),ISBLANK(R10082))),"Missing Information", INDEX(Table15[Entire Service Line Classification], MATCH(SUMIFS(Table15[Unique ID],Table15[System-Owned Portion],E10082,Table15[If Material Anything Other than "Lead" in Column E,Was Material Ever Previously Lead?],G10082,Table15[Customer-Owned Portion],O10082),Table15[Unique ID],0),0)))</f>
        <v/>
      </c>
    </row>
    <row r="10083" spans="2:23" x14ac:dyDescent="0.25">
      <c r="B10083" s="146"/>
      <c r="C10083" s="31"/>
      <c r="D10083" s="31"/>
      <c r="E10083" s="44"/>
      <c r="F10083" s="43"/>
      <c r="G10083" s="84"/>
      <c r="H10083" s="31"/>
      <c r="I10083" s="31"/>
      <c r="J10083" s="84"/>
      <c r="K10083" s="31"/>
      <c r="L10083" s="31"/>
      <c r="M10083" s="169"/>
      <c r="N10083" s="148"/>
      <c r="O10083" s="106"/>
      <c r="P10083" s="43"/>
      <c r="Q10083" s="31"/>
      <c r="R10083" s="84"/>
      <c r="S10083" s="31"/>
      <c r="T10083" s="31"/>
      <c r="U10083" s="169"/>
      <c r="V10083" s="150"/>
      <c r="W10083" s="141" t="str" cm="1">
        <f t="array" ref="W10083">IF(SUM(LEN(B10083:V10083))=0,"",IF(OR(OR(ISBLANK(F10083),SUM(LEN(C10083),LEN(D10083))=0),AND(NOT(E10083="Unknown"),ISBLANK(J10083)),AND(NOT(O10083="Unknown"),ISBLANK(R10083))),"Missing Information", INDEX(Table15[Entire Service Line Classification], MATCH(SUMIFS(Table15[Unique ID],Table15[System-Owned Portion],E10083,Table15[If Material Anything Other than "Lead" in Column E,Was Material Ever Previously Lead?],G10083,Table15[Customer-Owned Portion],O10083),Table15[Unique ID],0),0)))</f>
        <v/>
      </c>
    </row>
    <row r="10084" spans="2:23" x14ac:dyDescent="0.25">
      <c r="B10084" s="146"/>
      <c r="C10084" s="31"/>
      <c r="D10084" s="31"/>
      <c r="E10084" s="44"/>
      <c r="F10084" s="43"/>
      <c r="G10084" s="84"/>
      <c r="H10084" s="31"/>
      <c r="I10084" s="31"/>
      <c r="J10084" s="84"/>
      <c r="K10084" s="31"/>
      <c r="L10084" s="31"/>
      <c r="M10084" s="169"/>
      <c r="N10084" s="148"/>
      <c r="O10084" s="106"/>
      <c r="P10084" s="43"/>
      <c r="Q10084" s="31"/>
      <c r="R10084" s="84"/>
      <c r="S10084" s="31"/>
      <c r="T10084" s="31"/>
      <c r="U10084" s="169"/>
      <c r="V10084" s="150"/>
      <c r="W10084" s="141" t="str" cm="1">
        <f t="array" ref="W10084">IF(SUM(LEN(B10084:V10084))=0,"",IF(OR(OR(ISBLANK(F10084),SUM(LEN(C10084),LEN(D10084))=0),AND(NOT(E10084="Unknown"),ISBLANK(J10084)),AND(NOT(O10084="Unknown"),ISBLANK(R10084))),"Missing Information", INDEX(Table15[Entire Service Line Classification], MATCH(SUMIFS(Table15[Unique ID],Table15[System-Owned Portion],E10084,Table15[If Material Anything Other than "Lead" in Column E,Was Material Ever Previously Lead?],G10084,Table15[Customer-Owned Portion],O10084),Table15[Unique ID],0),0)))</f>
        <v/>
      </c>
    </row>
    <row r="10085" spans="2:23" x14ac:dyDescent="0.25">
      <c r="B10085" s="146"/>
      <c r="C10085" s="31"/>
      <c r="D10085" s="31"/>
      <c r="E10085" s="44"/>
      <c r="F10085" s="43"/>
      <c r="G10085" s="84"/>
      <c r="H10085" s="31"/>
      <c r="I10085" s="31"/>
      <c r="J10085" s="84"/>
      <c r="K10085" s="31"/>
      <c r="L10085" s="31"/>
      <c r="M10085" s="169"/>
      <c r="N10085" s="148"/>
      <c r="O10085" s="106"/>
      <c r="P10085" s="43"/>
      <c r="Q10085" s="31"/>
      <c r="R10085" s="84"/>
      <c r="S10085" s="31"/>
      <c r="T10085" s="31"/>
      <c r="U10085" s="169"/>
      <c r="V10085" s="150"/>
      <c r="W10085" s="141" t="str" cm="1">
        <f t="array" ref="W10085">IF(SUM(LEN(B10085:V10085))=0,"",IF(OR(OR(ISBLANK(F10085),SUM(LEN(C10085),LEN(D10085))=0),AND(NOT(E10085="Unknown"),ISBLANK(J10085)),AND(NOT(O10085="Unknown"),ISBLANK(R10085))),"Missing Information", INDEX(Table15[Entire Service Line Classification], MATCH(SUMIFS(Table15[Unique ID],Table15[System-Owned Portion],E10085,Table15[If Material Anything Other than "Lead" in Column E,Was Material Ever Previously Lead?],G10085,Table15[Customer-Owned Portion],O10085),Table15[Unique ID],0),0)))</f>
        <v/>
      </c>
    </row>
    <row r="10086" spans="2:23" x14ac:dyDescent="0.25">
      <c r="B10086" s="146"/>
      <c r="C10086" s="31"/>
      <c r="D10086" s="31"/>
      <c r="E10086" s="44"/>
      <c r="F10086" s="43"/>
      <c r="G10086" s="84"/>
      <c r="H10086" s="31"/>
      <c r="I10086" s="31"/>
      <c r="J10086" s="84"/>
      <c r="K10086" s="31"/>
      <c r="L10086" s="31"/>
      <c r="M10086" s="169"/>
      <c r="N10086" s="148"/>
      <c r="O10086" s="106"/>
      <c r="P10086" s="43"/>
      <c r="Q10086" s="31"/>
      <c r="R10086" s="84"/>
      <c r="S10086" s="31"/>
      <c r="T10086" s="31"/>
      <c r="U10086" s="169"/>
      <c r="V10086" s="150"/>
      <c r="W10086" s="141" t="str" cm="1">
        <f t="array" ref="W10086">IF(SUM(LEN(B10086:V10086))=0,"",IF(OR(OR(ISBLANK(F10086),SUM(LEN(C10086),LEN(D10086))=0),AND(NOT(E10086="Unknown"),ISBLANK(J10086)),AND(NOT(O10086="Unknown"),ISBLANK(R10086))),"Missing Information", INDEX(Table15[Entire Service Line Classification], MATCH(SUMIFS(Table15[Unique ID],Table15[System-Owned Portion],E10086,Table15[If Material Anything Other than "Lead" in Column E,Was Material Ever Previously Lead?],G10086,Table15[Customer-Owned Portion],O10086),Table15[Unique ID],0),0)))</f>
        <v/>
      </c>
    </row>
    <row r="10087" spans="2:23" x14ac:dyDescent="0.25">
      <c r="B10087" s="146"/>
      <c r="C10087" s="31"/>
      <c r="D10087" s="31"/>
      <c r="E10087" s="44"/>
      <c r="F10087" s="43"/>
      <c r="G10087" s="84"/>
      <c r="H10087" s="31"/>
      <c r="I10087" s="31"/>
      <c r="J10087" s="84"/>
      <c r="K10087" s="31"/>
      <c r="L10087" s="31"/>
      <c r="M10087" s="169"/>
      <c r="N10087" s="148"/>
      <c r="O10087" s="106"/>
      <c r="P10087" s="43"/>
      <c r="Q10087" s="31"/>
      <c r="R10087" s="84"/>
      <c r="S10087" s="31"/>
      <c r="T10087" s="31"/>
      <c r="U10087" s="169"/>
      <c r="V10087" s="150"/>
      <c r="W10087" s="141" t="str" cm="1">
        <f t="array" ref="W10087">IF(SUM(LEN(B10087:V10087))=0,"",IF(OR(OR(ISBLANK(F10087),SUM(LEN(C10087),LEN(D10087))=0),AND(NOT(E10087="Unknown"),ISBLANK(J10087)),AND(NOT(O10087="Unknown"),ISBLANK(R10087))),"Missing Information", INDEX(Table15[Entire Service Line Classification], MATCH(SUMIFS(Table15[Unique ID],Table15[System-Owned Portion],E10087,Table15[If Material Anything Other than "Lead" in Column E,Was Material Ever Previously Lead?],G10087,Table15[Customer-Owned Portion],O10087),Table15[Unique ID],0),0)))</f>
        <v/>
      </c>
    </row>
    <row r="10088" spans="2:23" x14ac:dyDescent="0.25">
      <c r="B10088" s="146"/>
      <c r="C10088" s="31"/>
      <c r="D10088" s="31"/>
      <c r="E10088" s="44"/>
      <c r="F10088" s="43"/>
      <c r="G10088" s="84"/>
      <c r="H10088" s="31"/>
      <c r="I10088" s="31"/>
      <c r="J10088" s="84"/>
      <c r="K10088" s="31"/>
      <c r="L10088" s="31"/>
      <c r="M10088" s="169"/>
      <c r="N10088" s="148"/>
      <c r="O10088" s="106"/>
      <c r="P10088" s="43"/>
      <c r="Q10088" s="31"/>
      <c r="R10088" s="84"/>
      <c r="S10088" s="31"/>
      <c r="T10088" s="31"/>
      <c r="U10088" s="169"/>
      <c r="V10088" s="150"/>
      <c r="W10088" s="141" t="str" cm="1">
        <f t="array" ref="W10088">IF(SUM(LEN(B10088:V10088))=0,"",IF(OR(OR(ISBLANK(F10088),SUM(LEN(C10088),LEN(D10088))=0),AND(NOT(E10088="Unknown"),ISBLANK(J10088)),AND(NOT(O10088="Unknown"),ISBLANK(R10088))),"Missing Information", INDEX(Table15[Entire Service Line Classification], MATCH(SUMIFS(Table15[Unique ID],Table15[System-Owned Portion],E10088,Table15[If Material Anything Other than "Lead" in Column E,Was Material Ever Previously Lead?],G10088,Table15[Customer-Owned Portion],O10088),Table15[Unique ID],0),0)))</f>
        <v/>
      </c>
    </row>
    <row r="10089" spans="2:23" x14ac:dyDescent="0.25">
      <c r="B10089" s="146"/>
      <c r="C10089" s="31"/>
      <c r="D10089" s="31"/>
      <c r="E10089" s="44"/>
      <c r="F10089" s="43"/>
      <c r="G10089" s="84"/>
      <c r="H10089" s="31"/>
      <c r="I10089" s="31"/>
      <c r="J10089" s="84"/>
      <c r="K10089" s="31"/>
      <c r="L10089" s="31"/>
      <c r="M10089" s="169"/>
      <c r="N10089" s="148"/>
      <c r="O10089" s="106"/>
      <c r="P10089" s="43"/>
      <c r="Q10089" s="31"/>
      <c r="R10089" s="84"/>
      <c r="S10089" s="31"/>
      <c r="T10089" s="31"/>
      <c r="U10089" s="169"/>
      <c r="V10089" s="150"/>
      <c r="W10089" s="141" t="str" cm="1">
        <f t="array" ref="W10089">IF(SUM(LEN(B10089:V10089))=0,"",IF(OR(OR(ISBLANK(F10089),SUM(LEN(C10089),LEN(D10089))=0),AND(NOT(E10089="Unknown"),ISBLANK(J10089)),AND(NOT(O10089="Unknown"),ISBLANK(R10089))),"Missing Information", INDEX(Table15[Entire Service Line Classification], MATCH(SUMIFS(Table15[Unique ID],Table15[System-Owned Portion],E10089,Table15[If Material Anything Other than "Lead" in Column E,Was Material Ever Previously Lead?],G10089,Table15[Customer-Owned Portion],O10089),Table15[Unique ID],0),0)))</f>
        <v/>
      </c>
    </row>
    <row r="10090" spans="2:23" x14ac:dyDescent="0.25">
      <c r="B10090" s="146"/>
      <c r="C10090" s="31"/>
      <c r="D10090" s="31"/>
      <c r="E10090" s="44"/>
      <c r="F10090" s="43"/>
      <c r="G10090" s="84"/>
      <c r="H10090" s="31"/>
      <c r="I10090" s="31"/>
      <c r="J10090" s="84"/>
      <c r="K10090" s="31"/>
      <c r="L10090" s="31"/>
      <c r="M10090" s="169"/>
      <c r="N10090" s="148"/>
      <c r="O10090" s="106"/>
      <c r="P10090" s="43"/>
      <c r="Q10090" s="31"/>
      <c r="R10090" s="84"/>
      <c r="S10090" s="31"/>
      <c r="T10090" s="31"/>
      <c r="U10090" s="169"/>
      <c r="V10090" s="150"/>
      <c r="W10090" s="141" t="str" cm="1">
        <f t="array" ref="W10090">IF(SUM(LEN(B10090:V10090))=0,"",IF(OR(OR(ISBLANK(F10090),SUM(LEN(C10090),LEN(D10090))=0),AND(NOT(E10090="Unknown"),ISBLANK(J10090)),AND(NOT(O10090="Unknown"),ISBLANK(R10090))),"Missing Information", INDEX(Table15[Entire Service Line Classification], MATCH(SUMIFS(Table15[Unique ID],Table15[System-Owned Portion],E10090,Table15[If Material Anything Other than "Lead" in Column E,Was Material Ever Previously Lead?],G10090,Table15[Customer-Owned Portion],O10090),Table15[Unique ID],0),0)))</f>
        <v/>
      </c>
    </row>
    <row r="10091" spans="2:23" x14ac:dyDescent="0.25">
      <c r="B10091" s="146"/>
      <c r="C10091" s="31"/>
      <c r="D10091" s="31"/>
      <c r="E10091" s="44"/>
      <c r="F10091" s="43"/>
      <c r="G10091" s="84"/>
      <c r="H10091" s="31"/>
      <c r="I10091" s="31"/>
      <c r="J10091" s="84"/>
      <c r="K10091" s="31"/>
      <c r="L10091" s="31"/>
      <c r="M10091" s="169"/>
      <c r="N10091" s="148"/>
      <c r="O10091" s="106"/>
      <c r="P10091" s="43"/>
      <c r="Q10091" s="31"/>
      <c r="R10091" s="84"/>
      <c r="S10091" s="31"/>
      <c r="T10091" s="31"/>
      <c r="U10091" s="169"/>
      <c r="V10091" s="150"/>
      <c r="W10091" s="141" t="str" cm="1">
        <f t="array" ref="W10091">IF(SUM(LEN(B10091:V10091))=0,"",IF(OR(OR(ISBLANK(F10091),SUM(LEN(C10091),LEN(D10091))=0),AND(NOT(E10091="Unknown"),ISBLANK(J10091)),AND(NOT(O10091="Unknown"),ISBLANK(R10091))),"Missing Information", INDEX(Table15[Entire Service Line Classification], MATCH(SUMIFS(Table15[Unique ID],Table15[System-Owned Portion],E10091,Table15[If Material Anything Other than "Lead" in Column E,Was Material Ever Previously Lead?],G10091,Table15[Customer-Owned Portion],O10091),Table15[Unique ID],0),0)))</f>
        <v/>
      </c>
    </row>
    <row r="10092" spans="2:23" x14ac:dyDescent="0.25">
      <c r="B10092" s="146"/>
      <c r="C10092" s="31"/>
      <c r="D10092" s="31"/>
      <c r="E10092" s="44"/>
      <c r="F10092" s="43"/>
      <c r="G10092" s="84"/>
      <c r="H10092" s="31"/>
      <c r="I10092" s="31"/>
      <c r="J10092" s="84"/>
      <c r="K10092" s="31"/>
      <c r="L10092" s="31"/>
      <c r="M10092" s="169"/>
      <c r="N10092" s="148"/>
      <c r="O10092" s="106"/>
      <c r="P10092" s="43"/>
      <c r="Q10092" s="31"/>
      <c r="R10092" s="84"/>
      <c r="S10092" s="31"/>
      <c r="T10092" s="31"/>
      <c r="U10092" s="169"/>
      <c r="V10092" s="150"/>
      <c r="W10092" s="141" t="str" cm="1">
        <f t="array" ref="W10092">IF(SUM(LEN(B10092:V10092))=0,"",IF(OR(OR(ISBLANK(F10092),SUM(LEN(C10092),LEN(D10092))=0),AND(NOT(E10092="Unknown"),ISBLANK(J10092)),AND(NOT(O10092="Unknown"),ISBLANK(R10092))),"Missing Information", INDEX(Table15[Entire Service Line Classification], MATCH(SUMIFS(Table15[Unique ID],Table15[System-Owned Portion],E10092,Table15[If Material Anything Other than "Lead" in Column E,Was Material Ever Previously Lead?],G10092,Table15[Customer-Owned Portion],O10092),Table15[Unique ID],0),0)))</f>
        <v/>
      </c>
    </row>
    <row r="10093" spans="2:23" x14ac:dyDescent="0.25">
      <c r="B10093" s="146"/>
      <c r="C10093" s="31"/>
      <c r="D10093" s="31"/>
      <c r="E10093" s="44"/>
      <c r="F10093" s="43"/>
      <c r="G10093" s="84"/>
      <c r="H10093" s="31"/>
      <c r="I10093" s="31"/>
      <c r="J10093" s="84"/>
      <c r="K10093" s="31"/>
      <c r="L10093" s="31"/>
      <c r="M10093" s="169"/>
      <c r="N10093" s="148"/>
      <c r="O10093" s="106"/>
      <c r="P10093" s="43"/>
      <c r="Q10093" s="31"/>
      <c r="R10093" s="84"/>
      <c r="S10093" s="31"/>
      <c r="T10093" s="31"/>
      <c r="U10093" s="169"/>
      <c r="V10093" s="150"/>
      <c r="W10093" s="141" t="str" cm="1">
        <f t="array" ref="W10093">IF(SUM(LEN(B10093:V10093))=0,"",IF(OR(OR(ISBLANK(F10093),SUM(LEN(C10093),LEN(D10093))=0),AND(NOT(E10093="Unknown"),ISBLANK(J10093)),AND(NOT(O10093="Unknown"),ISBLANK(R10093))),"Missing Information", INDEX(Table15[Entire Service Line Classification], MATCH(SUMIFS(Table15[Unique ID],Table15[System-Owned Portion],E10093,Table15[If Material Anything Other than "Lead" in Column E,Was Material Ever Previously Lead?],G10093,Table15[Customer-Owned Portion],O10093),Table15[Unique ID],0),0)))</f>
        <v/>
      </c>
    </row>
    <row r="10094" spans="2:23" x14ac:dyDescent="0.25">
      <c r="B10094" s="146"/>
      <c r="C10094" s="31"/>
      <c r="D10094" s="31"/>
      <c r="E10094" s="44"/>
      <c r="F10094" s="43"/>
      <c r="G10094" s="84"/>
      <c r="H10094" s="31"/>
      <c r="I10094" s="31"/>
      <c r="J10094" s="84"/>
      <c r="K10094" s="31"/>
      <c r="L10094" s="31"/>
      <c r="M10094" s="169"/>
      <c r="N10094" s="148"/>
      <c r="O10094" s="106"/>
      <c r="P10094" s="43"/>
      <c r="Q10094" s="31"/>
      <c r="R10094" s="84"/>
      <c r="S10094" s="31"/>
      <c r="T10094" s="31"/>
      <c r="U10094" s="169"/>
      <c r="V10094" s="150"/>
      <c r="W10094" s="141" t="str" cm="1">
        <f t="array" ref="W10094">IF(SUM(LEN(B10094:V10094))=0,"",IF(OR(OR(ISBLANK(F10094),SUM(LEN(C10094),LEN(D10094))=0),AND(NOT(E10094="Unknown"),ISBLANK(J10094)),AND(NOT(O10094="Unknown"),ISBLANK(R10094))),"Missing Information", INDEX(Table15[Entire Service Line Classification], MATCH(SUMIFS(Table15[Unique ID],Table15[System-Owned Portion],E10094,Table15[If Material Anything Other than "Lead" in Column E,Was Material Ever Previously Lead?],G10094,Table15[Customer-Owned Portion],O10094),Table15[Unique ID],0),0)))</f>
        <v/>
      </c>
    </row>
    <row r="10095" spans="2:23" x14ac:dyDescent="0.25">
      <c r="B10095" s="146"/>
      <c r="C10095" s="31"/>
      <c r="D10095" s="31"/>
      <c r="E10095" s="44"/>
      <c r="F10095" s="43"/>
      <c r="G10095" s="84"/>
      <c r="H10095" s="31"/>
      <c r="I10095" s="31"/>
      <c r="J10095" s="84"/>
      <c r="K10095" s="31"/>
      <c r="L10095" s="31"/>
      <c r="M10095" s="169"/>
      <c r="N10095" s="148"/>
      <c r="O10095" s="106"/>
      <c r="P10095" s="43"/>
      <c r="Q10095" s="31"/>
      <c r="R10095" s="84"/>
      <c r="S10095" s="31"/>
      <c r="T10095" s="31"/>
      <c r="U10095" s="169"/>
      <c r="V10095" s="150"/>
      <c r="W10095" s="141" t="str" cm="1">
        <f t="array" ref="W10095">IF(SUM(LEN(B10095:V10095))=0,"",IF(OR(OR(ISBLANK(F10095),SUM(LEN(C10095),LEN(D10095))=0),AND(NOT(E10095="Unknown"),ISBLANK(J10095)),AND(NOT(O10095="Unknown"),ISBLANK(R10095))),"Missing Information", INDEX(Table15[Entire Service Line Classification], MATCH(SUMIFS(Table15[Unique ID],Table15[System-Owned Portion],E10095,Table15[If Material Anything Other than "Lead" in Column E,Was Material Ever Previously Lead?],G10095,Table15[Customer-Owned Portion],O10095),Table15[Unique ID],0),0)))</f>
        <v/>
      </c>
    </row>
    <row r="10096" spans="2:23" x14ac:dyDescent="0.25">
      <c r="B10096" s="146"/>
      <c r="C10096" s="31"/>
      <c r="D10096" s="31"/>
      <c r="E10096" s="44"/>
      <c r="F10096" s="43"/>
      <c r="G10096" s="84"/>
      <c r="H10096" s="31"/>
      <c r="I10096" s="31"/>
      <c r="J10096" s="84"/>
      <c r="K10096" s="31"/>
      <c r="L10096" s="31"/>
      <c r="M10096" s="169"/>
      <c r="N10096" s="148"/>
      <c r="O10096" s="106"/>
      <c r="P10096" s="43"/>
      <c r="Q10096" s="31"/>
      <c r="R10096" s="84"/>
      <c r="S10096" s="31"/>
      <c r="T10096" s="31"/>
      <c r="U10096" s="169"/>
      <c r="V10096" s="150"/>
      <c r="W10096" s="141" t="str" cm="1">
        <f t="array" ref="W10096">IF(SUM(LEN(B10096:V10096))=0,"",IF(OR(OR(ISBLANK(F10096),SUM(LEN(C10096),LEN(D10096))=0),AND(NOT(E10096="Unknown"),ISBLANK(J10096)),AND(NOT(O10096="Unknown"),ISBLANK(R10096))),"Missing Information", INDEX(Table15[Entire Service Line Classification], MATCH(SUMIFS(Table15[Unique ID],Table15[System-Owned Portion],E10096,Table15[If Material Anything Other than "Lead" in Column E,Was Material Ever Previously Lead?],G10096,Table15[Customer-Owned Portion],O10096),Table15[Unique ID],0),0)))</f>
        <v/>
      </c>
    </row>
    <row r="10097" spans="2:23" x14ac:dyDescent="0.25">
      <c r="B10097" s="146"/>
      <c r="C10097" s="31"/>
      <c r="D10097" s="31"/>
      <c r="E10097" s="44"/>
      <c r="F10097" s="43"/>
      <c r="G10097" s="84"/>
      <c r="H10097" s="31"/>
      <c r="I10097" s="31"/>
      <c r="J10097" s="84"/>
      <c r="K10097" s="31"/>
      <c r="L10097" s="31"/>
      <c r="M10097" s="169"/>
      <c r="N10097" s="148"/>
      <c r="O10097" s="106"/>
      <c r="P10097" s="43"/>
      <c r="Q10097" s="31"/>
      <c r="R10097" s="84"/>
      <c r="S10097" s="31"/>
      <c r="T10097" s="31"/>
      <c r="U10097" s="169"/>
      <c r="V10097" s="150"/>
      <c r="W10097" s="141" t="str" cm="1">
        <f t="array" ref="W10097">IF(SUM(LEN(B10097:V10097))=0,"",IF(OR(OR(ISBLANK(F10097),SUM(LEN(C10097),LEN(D10097))=0),AND(NOT(E10097="Unknown"),ISBLANK(J10097)),AND(NOT(O10097="Unknown"),ISBLANK(R10097))),"Missing Information", INDEX(Table15[Entire Service Line Classification], MATCH(SUMIFS(Table15[Unique ID],Table15[System-Owned Portion],E10097,Table15[If Material Anything Other than "Lead" in Column E,Was Material Ever Previously Lead?],G10097,Table15[Customer-Owned Portion],O10097),Table15[Unique ID],0),0)))</f>
        <v/>
      </c>
    </row>
    <row r="10098" spans="2:23" x14ac:dyDescent="0.25">
      <c r="B10098" s="146"/>
      <c r="C10098" s="31"/>
      <c r="D10098" s="31"/>
      <c r="E10098" s="44"/>
      <c r="F10098" s="43"/>
      <c r="G10098" s="84"/>
      <c r="H10098" s="31"/>
      <c r="I10098" s="31"/>
      <c r="J10098" s="84"/>
      <c r="K10098" s="31"/>
      <c r="L10098" s="31"/>
      <c r="M10098" s="169"/>
      <c r="N10098" s="148"/>
      <c r="O10098" s="106"/>
      <c r="P10098" s="43"/>
      <c r="Q10098" s="31"/>
      <c r="R10098" s="84"/>
      <c r="S10098" s="31"/>
      <c r="T10098" s="31"/>
      <c r="U10098" s="169"/>
      <c r="V10098" s="150"/>
      <c r="W10098" s="141" t="str" cm="1">
        <f t="array" ref="W10098">IF(SUM(LEN(B10098:V10098))=0,"",IF(OR(OR(ISBLANK(F10098),SUM(LEN(C10098),LEN(D10098))=0),AND(NOT(E10098="Unknown"),ISBLANK(J10098)),AND(NOT(O10098="Unknown"),ISBLANK(R10098))),"Missing Information", INDEX(Table15[Entire Service Line Classification], MATCH(SUMIFS(Table15[Unique ID],Table15[System-Owned Portion],E10098,Table15[If Material Anything Other than "Lead" in Column E,Was Material Ever Previously Lead?],G10098,Table15[Customer-Owned Portion],O10098),Table15[Unique ID],0),0)))</f>
        <v/>
      </c>
    </row>
    <row r="10099" spans="2:23" x14ac:dyDescent="0.25">
      <c r="B10099" s="146"/>
      <c r="C10099" s="31"/>
      <c r="D10099" s="31"/>
      <c r="E10099" s="44"/>
      <c r="F10099" s="43"/>
      <c r="G10099" s="84"/>
      <c r="H10099" s="31"/>
      <c r="I10099" s="31"/>
      <c r="J10099" s="84"/>
      <c r="K10099" s="31"/>
      <c r="L10099" s="31"/>
      <c r="M10099" s="169"/>
      <c r="N10099" s="148"/>
      <c r="O10099" s="106"/>
      <c r="P10099" s="43"/>
      <c r="Q10099" s="31"/>
      <c r="R10099" s="84"/>
      <c r="S10099" s="31"/>
      <c r="T10099" s="31"/>
      <c r="U10099" s="169"/>
      <c r="V10099" s="150"/>
      <c r="W10099" s="141" t="str" cm="1">
        <f t="array" ref="W10099">IF(SUM(LEN(B10099:V10099))=0,"",IF(OR(OR(ISBLANK(F10099),SUM(LEN(C10099),LEN(D10099))=0),AND(NOT(E10099="Unknown"),ISBLANK(J10099)),AND(NOT(O10099="Unknown"),ISBLANK(R10099))),"Missing Information", INDEX(Table15[Entire Service Line Classification], MATCH(SUMIFS(Table15[Unique ID],Table15[System-Owned Portion],E10099,Table15[If Material Anything Other than "Lead" in Column E,Was Material Ever Previously Lead?],G10099,Table15[Customer-Owned Portion],O10099),Table15[Unique ID],0),0)))</f>
        <v/>
      </c>
    </row>
    <row r="10100" spans="2:23" x14ac:dyDescent="0.25">
      <c r="B10100" s="146"/>
      <c r="C10100" s="31"/>
      <c r="D10100" s="31"/>
      <c r="E10100" s="44"/>
      <c r="F10100" s="43"/>
      <c r="G10100" s="84"/>
      <c r="H10100" s="31"/>
      <c r="I10100" s="31"/>
      <c r="J10100" s="84"/>
      <c r="K10100" s="31"/>
      <c r="L10100" s="31"/>
      <c r="M10100" s="169"/>
      <c r="N10100" s="148"/>
      <c r="O10100" s="106"/>
      <c r="P10100" s="43"/>
      <c r="Q10100" s="31"/>
      <c r="R10100" s="84"/>
      <c r="S10100" s="31"/>
      <c r="T10100" s="31"/>
      <c r="U10100" s="169"/>
      <c r="V10100" s="150"/>
      <c r="W10100" s="141" t="str" cm="1">
        <f t="array" ref="W10100">IF(SUM(LEN(B10100:V10100))=0,"",IF(OR(OR(ISBLANK(F10100),SUM(LEN(C10100),LEN(D10100))=0),AND(NOT(E10100="Unknown"),ISBLANK(J10100)),AND(NOT(O10100="Unknown"),ISBLANK(R10100))),"Missing Information", INDEX(Table15[Entire Service Line Classification], MATCH(SUMIFS(Table15[Unique ID],Table15[System-Owned Portion],E10100,Table15[If Material Anything Other than "Lead" in Column E,Was Material Ever Previously Lead?],G10100,Table15[Customer-Owned Portion],O10100),Table15[Unique ID],0),0)))</f>
        <v/>
      </c>
    </row>
    <row r="10101" spans="2:23" x14ac:dyDescent="0.25">
      <c r="B10101" s="146"/>
      <c r="C10101" s="31"/>
      <c r="D10101" s="31"/>
      <c r="E10101" s="44"/>
      <c r="F10101" s="43"/>
      <c r="G10101" s="84"/>
      <c r="H10101" s="31"/>
      <c r="I10101" s="31"/>
      <c r="J10101" s="84"/>
      <c r="K10101" s="31"/>
      <c r="L10101" s="31"/>
      <c r="M10101" s="169"/>
      <c r="N10101" s="148"/>
      <c r="O10101" s="106"/>
      <c r="P10101" s="43"/>
      <c r="Q10101" s="31"/>
      <c r="R10101" s="84"/>
      <c r="S10101" s="31"/>
      <c r="T10101" s="31"/>
      <c r="U10101" s="169"/>
      <c r="V10101" s="150"/>
      <c r="W10101" s="141" t="str" cm="1">
        <f t="array" ref="W10101">IF(SUM(LEN(B10101:V10101))=0,"",IF(OR(OR(ISBLANK(F10101),SUM(LEN(C10101),LEN(D10101))=0),AND(NOT(E10101="Unknown"),ISBLANK(J10101)),AND(NOT(O10101="Unknown"),ISBLANK(R10101))),"Missing Information", INDEX(Table15[Entire Service Line Classification], MATCH(SUMIFS(Table15[Unique ID],Table15[System-Owned Portion],E10101,Table15[If Material Anything Other than "Lead" in Column E,Was Material Ever Previously Lead?],G10101,Table15[Customer-Owned Portion],O10101),Table15[Unique ID],0),0)))</f>
        <v/>
      </c>
    </row>
    <row r="10102" spans="2:23" x14ac:dyDescent="0.25">
      <c r="B10102" s="146"/>
      <c r="C10102" s="31"/>
      <c r="D10102" s="31"/>
      <c r="E10102" s="44"/>
      <c r="F10102" s="43"/>
      <c r="G10102" s="84"/>
      <c r="H10102" s="31"/>
      <c r="I10102" s="31"/>
      <c r="J10102" s="84"/>
      <c r="K10102" s="31"/>
      <c r="L10102" s="31"/>
      <c r="M10102" s="169"/>
      <c r="N10102" s="148"/>
      <c r="O10102" s="106"/>
      <c r="P10102" s="43"/>
      <c r="Q10102" s="31"/>
      <c r="R10102" s="84"/>
      <c r="S10102" s="31"/>
      <c r="T10102" s="31"/>
      <c r="U10102" s="169"/>
      <c r="V10102" s="150"/>
      <c r="W10102" s="141" t="str" cm="1">
        <f t="array" ref="W10102">IF(SUM(LEN(B10102:V10102))=0,"",IF(OR(OR(ISBLANK(F10102),SUM(LEN(C10102),LEN(D10102))=0),AND(NOT(E10102="Unknown"),ISBLANK(J10102)),AND(NOT(O10102="Unknown"),ISBLANK(R10102))),"Missing Information", INDEX(Table15[Entire Service Line Classification], MATCH(SUMIFS(Table15[Unique ID],Table15[System-Owned Portion],E10102,Table15[If Material Anything Other than "Lead" in Column E,Was Material Ever Previously Lead?],G10102,Table15[Customer-Owned Portion],O10102),Table15[Unique ID],0),0)))</f>
        <v/>
      </c>
    </row>
    <row r="10103" spans="2:23" x14ac:dyDescent="0.25">
      <c r="B10103" s="146"/>
      <c r="C10103" s="31"/>
      <c r="D10103" s="31"/>
      <c r="E10103" s="44"/>
      <c r="F10103" s="43"/>
      <c r="G10103" s="84"/>
      <c r="H10103" s="31"/>
      <c r="I10103" s="31"/>
      <c r="J10103" s="84"/>
      <c r="K10103" s="31"/>
      <c r="L10103" s="31"/>
      <c r="M10103" s="169"/>
      <c r="N10103" s="148"/>
      <c r="O10103" s="106"/>
      <c r="P10103" s="43"/>
      <c r="Q10103" s="31"/>
      <c r="R10103" s="84"/>
      <c r="S10103" s="31"/>
      <c r="T10103" s="31"/>
      <c r="U10103" s="169"/>
      <c r="V10103" s="150"/>
      <c r="W10103" s="141" t="str" cm="1">
        <f t="array" ref="W10103">IF(SUM(LEN(B10103:V10103))=0,"",IF(OR(OR(ISBLANK(F10103),SUM(LEN(C10103),LEN(D10103))=0),AND(NOT(E10103="Unknown"),ISBLANK(J10103)),AND(NOT(O10103="Unknown"),ISBLANK(R10103))),"Missing Information", INDEX(Table15[Entire Service Line Classification], MATCH(SUMIFS(Table15[Unique ID],Table15[System-Owned Portion],E10103,Table15[If Material Anything Other than "Lead" in Column E,Was Material Ever Previously Lead?],G10103,Table15[Customer-Owned Portion],O10103),Table15[Unique ID],0),0)))</f>
        <v/>
      </c>
    </row>
    <row r="10104" spans="2:23" x14ac:dyDescent="0.25">
      <c r="B10104" s="146"/>
      <c r="C10104" s="31"/>
      <c r="D10104" s="31"/>
      <c r="E10104" s="44"/>
      <c r="F10104" s="43"/>
      <c r="G10104" s="84"/>
      <c r="H10104" s="31"/>
      <c r="I10104" s="31"/>
      <c r="J10104" s="84"/>
      <c r="K10104" s="31"/>
      <c r="L10104" s="31"/>
      <c r="M10104" s="169"/>
      <c r="N10104" s="148"/>
      <c r="O10104" s="106"/>
      <c r="P10104" s="43"/>
      <c r="Q10104" s="31"/>
      <c r="R10104" s="84"/>
      <c r="S10104" s="31"/>
      <c r="T10104" s="31"/>
      <c r="U10104" s="169"/>
      <c r="V10104" s="150"/>
      <c r="W10104" s="141" t="str" cm="1">
        <f t="array" ref="W10104">IF(SUM(LEN(B10104:V10104))=0,"",IF(OR(OR(ISBLANK(F10104),SUM(LEN(C10104),LEN(D10104))=0),AND(NOT(E10104="Unknown"),ISBLANK(J10104)),AND(NOT(O10104="Unknown"),ISBLANK(R10104))),"Missing Information", INDEX(Table15[Entire Service Line Classification], MATCH(SUMIFS(Table15[Unique ID],Table15[System-Owned Portion],E10104,Table15[If Material Anything Other than "Lead" in Column E,Was Material Ever Previously Lead?],G10104,Table15[Customer-Owned Portion],O10104),Table15[Unique ID],0),0)))</f>
        <v/>
      </c>
    </row>
    <row r="10105" spans="2:23" x14ac:dyDescent="0.25">
      <c r="B10105" s="146"/>
      <c r="C10105" s="31"/>
      <c r="D10105" s="31"/>
      <c r="E10105" s="44"/>
      <c r="F10105" s="43"/>
      <c r="G10105" s="84"/>
      <c r="H10105" s="31"/>
      <c r="I10105" s="31"/>
      <c r="J10105" s="84"/>
      <c r="K10105" s="31"/>
      <c r="L10105" s="31"/>
      <c r="M10105" s="169"/>
      <c r="N10105" s="148"/>
      <c r="O10105" s="106"/>
      <c r="P10105" s="43"/>
      <c r="Q10105" s="31"/>
      <c r="R10105" s="84"/>
      <c r="S10105" s="31"/>
      <c r="T10105" s="31"/>
      <c r="U10105" s="169"/>
      <c r="V10105" s="150"/>
      <c r="W10105" s="141" t="str" cm="1">
        <f t="array" ref="W10105">IF(SUM(LEN(B10105:V10105))=0,"",IF(OR(OR(ISBLANK(F10105),SUM(LEN(C10105),LEN(D10105))=0),AND(NOT(E10105="Unknown"),ISBLANK(J10105)),AND(NOT(O10105="Unknown"),ISBLANK(R10105))),"Missing Information", INDEX(Table15[Entire Service Line Classification], MATCH(SUMIFS(Table15[Unique ID],Table15[System-Owned Portion],E10105,Table15[If Material Anything Other than "Lead" in Column E,Was Material Ever Previously Lead?],G10105,Table15[Customer-Owned Portion],O10105),Table15[Unique ID],0),0)))</f>
        <v/>
      </c>
    </row>
    <row r="10106" spans="2:23" x14ac:dyDescent="0.25">
      <c r="B10106" s="146"/>
      <c r="C10106" s="31"/>
      <c r="D10106" s="31"/>
      <c r="E10106" s="44"/>
      <c r="F10106" s="43"/>
      <c r="G10106" s="84"/>
      <c r="H10106" s="31"/>
      <c r="I10106" s="31"/>
      <c r="J10106" s="84"/>
      <c r="K10106" s="31"/>
      <c r="L10106" s="31"/>
      <c r="M10106" s="169"/>
      <c r="N10106" s="148"/>
      <c r="O10106" s="106"/>
      <c r="P10106" s="43"/>
      <c r="Q10106" s="31"/>
      <c r="R10106" s="84"/>
      <c r="S10106" s="31"/>
      <c r="T10106" s="31"/>
      <c r="U10106" s="169"/>
      <c r="V10106" s="150"/>
      <c r="W10106" s="141" t="str" cm="1">
        <f t="array" ref="W10106">IF(SUM(LEN(B10106:V10106))=0,"",IF(OR(OR(ISBLANK(F10106),SUM(LEN(C10106),LEN(D10106))=0),AND(NOT(E10106="Unknown"),ISBLANK(J10106)),AND(NOT(O10106="Unknown"),ISBLANK(R10106))),"Missing Information", INDEX(Table15[Entire Service Line Classification], MATCH(SUMIFS(Table15[Unique ID],Table15[System-Owned Portion],E10106,Table15[If Material Anything Other than "Lead" in Column E,Was Material Ever Previously Lead?],G10106,Table15[Customer-Owned Portion],O10106),Table15[Unique ID],0),0)))</f>
        <v/>
      </c>
    </row>
    <row r="10107" spans="2:23" x14ac:dyDescent="0.25">
      <c r="B10107" s="146"/>
      <c r="C10107" s="31"/>
      <c r="D10107" s="31"/>
      <c r="E10107" s="44"/>
      <c r="F10107" s="43"/>
      <c r="G10107" s="84"/>
      <c r="H10107" s="31"/>
      <c r="I10107" s="31"/>
      <c r="J10107" s="84"/>
      <c r="K10107" s="31"/>
      <c r="L10107" s="31"/>
      <c r="M10107" s="169"/>
      <c r="N10107" s="148"/>
      <c r="O10107" s="106"/>
      <c r="P10107" s="43"/>
      <c r="Q10107" s="31"/>
      <c r="R10107" s="84"/>
      <c r="S10107" s="31"/>
      <c r="T10107" s="31"/>
      <c r="U10107" s="169"/>
      <c r="V10107" s="150"/>
      <c r="W10107" s="141" t="str" cm="1">
        <f t="array" ref="W10107">IF(SUM(LEN(B10107:V10107))=0,"",IF(OR(OR(ISBLANK(F10107),SUM(LEN(C10107),LEN(D10107))=0),AND(NOT(E10107="Unknown"),ISBLANK(J10107)),AND(NOT(O10107="Unknown"),ISBLANK(R10107))),"Missing Information", INDEX(Table15[Entire Service Line Classification], MATCH(SUMIFS(Table15[Unique ID],Table15[System-Owned Portion],E10107,Table15[If Material Anything Other than "Lead" in Column E,Was Material Ever Previously Lead?],G10107,Table15[Customer-Owned Portion],O10107),Table15[Unique ID],0),0)))</f>
        <v/>
      </c>
    </row>
    <row r="10108" spans="2:23" x14ac:dyDescent="0.25">
      <c r="B10108" s="146"/>
      <c r="C10108" s="31"/>
      <c r="D10108" s="31"/>
      <c r="E10108" s="44"/>
      <c r="F10108" s="43"/>
      <c r="G10108" s="84"/>
      <c r="H10108" s="31"/>
      <c r="I10108" s="31"/>
      <c r="J10108" s="84"/>
      <c r="K10108" s="31"/>
      <c r="L10108" s="31"/>
      <c r="M10108" s="169"/>
      <c r="N10108" s="148"/>
      <c r="O10108" s="106"/>
      <c r="P10108" s="43"/>
      <c r="Q10108" s="31"/>
      <c r="R10108" s="84"/>
      <c r="S10108" s="31"/>
      <c r="T10108" s="31"/>
      <c r="U10108" s="169"/>
      <c r="V10108" s="150"/>
      <c r="W10108" s="141" t="str" cm="1">
        <f t="array" ref="W10108">IF(SUM(LEN(B10108:V10108))=0,"",IF(OR(OR(ISBLANK(F10108),SUM(LEN(C10108),LEN(D10108))=0),AND(NOT(E10108="Unknown"),ISBLANK(J10108)),AND(NOT(O10108="Unknown"),ISBLANK(R10108))),"Missing Information", INDEX(Table15[Entire Service Line Classification], MATCH(SUMIFS(Table15[Unique ID],Table15[System-Owned Portion],E10108,Table15[If Material Anything Other than "Lead" in Column E,Was Material Ever Previously Lead?],G10108,Table15[Customer-Owned Portion],O10108),Table15[Unique ID],0),0)))</f>
        <v/>
      </c>
    </row>
    <row r="10109" spans="2:23" x14ac:dyDescent="0.25">
      <c r="B10109" s="146"/>
      <c r="C10109" s="31"/>
      <c r="D10109" s="31"/>
      <c r="E10109" s="44"/>
      <c r="F10109" s="43"/>
      <c r="G10109" s="84"/>
      <c r="H10109" s="31"/>
      <c r="I10109" s="31"/>
      <c r="J10109" s="84"/>
      <c r="K10109" s="31"/>
      <c r="L10109" s="31"/>
      <c r="M10109" s="169"/>
      <c r="N10109" s="148"/>
      <c r="O10109" s="106"/>
      <c r="P10109" s="43"/>
      <c r="Q10109" s="31"/>
      <c r="R10109" s="84"/>
      <c r="S10109" s="31"/>
      <c r="T10109" s="31"/>
      <c r="U10109" s="169"/>
      <c r="V10109" s="150"/>
      <c r="W10109" s="141" t="str" cm="1">
        <f t="array" ref="W10109">IF(SUM(LEN(B10109:V10109))=0,"",IF(OR(OR(ISBLANK(F10109),SUM(LEN(C10109),LEN(D10109))=0),AND(NOT(E10109="Unknown"),ISBLANK(J10109)),AND(NOT(O10109="Unknown"),ISBLANK(R10109))),"Missing Information", INDEX(Table15[Entire Service Line Classification], MATCH(SUMIFS(Table15[Unique ID],Table15[System-Owned Portion],E10109,Table15[If Material Anything Other than "Lead" in Column E,Was Material Ever Previously Lead?],G10109,Table15[Customer-Owned Portion],O10109),Table15[Unique ID],0),0)))</f>
        <v/>
      </c>
    </row>
    <row r="10110" spans="2:23" x14ac:dyDescent="0.25">
      <c r="B10110" s="146"/>
      <c r="C10110" s="31"/>
      <c r="D10110" s="31"/>
      <c r="E10110" s="44"/>
      <c r="F10110" s="43"/>
      <c r="G10110" s="84"/>
      <c r="H10110" s="31"/>
      <c r="I10110" s="31"/>
      <c r="J10110" s="84"/>
      <c r="K10110" s="31"/>
      <c r="L10110" s="31"/>
      <c r="M10110" s="169"/>
      <c r="N10110" s="148"/>
      <c r="O10110" s="106"/>
      <c r="P10110" s="43"/>
      <c r="Q10110" s="31"/>
      <c r="R10110" s="84"/>
      <c r="S10110" s="31"/>
      <c r="T10110" s="31"/>
      <c r="U10110" s="169"/>
      <c r="V10110" s="150"/>
      <c r="W10110" s="141" t="str" cm="1">
        <f t="array" ref="W10110">IF(SUM(LEN(B10110:V10110))=0,"",IF(OR(OR(ISBLANK(F10110),SUM(LEN(C10110),LEN(D10110))=0),AND(NOT(E10110="Unknown"),ISBLANK(J10110)),AND(NOT(O10110="Unknown"),ISBLANK(R10110))),"Missing Information", INDEX(Table15[Entire Service Line Classification], MATCH(SUMIFS(Table15[Unique ID],Table15[System-Owned Portion],E10110,Table15[If Material Anything Other than "Lead" in Column E,Was Material Ever Previously Lead?],G10110,Table15[Customer-Owned Portion],O10110),Table15[Unique ID],0),0)))</f>
        <v/>
      </c>
    </row>
    <row r="10111" spans="2:23" x14ac:dyDescent="0.25">
      <c r="B10111" s="146"/>
      <c r="C10111" s="31"/>
      <c r="D10111" s="31"/>
      <c r="E10111" s="44"/>
      <c r="F10111" s="43"/>
      <c r="G10111" s="84"/>
      <c r="H10111" s="31"/>
      <c r="I10111" s="31"/>
      <c r="J10111" s="84"/>
      <c r="K10111" s="31"/>
      <c r="L10111" s="31"/>
      <c r="M10111" s="169"/>
      <c r="N10111" s="148"/>
      <c r="O10111" s="106"/>
      <c r="P10111" s="43"/>
      <c r="Q10111" s="31"/>
      <c r="R10111" s="84"/>
      <c r="S10111" s="31"/>
      <c r="T10111" s="31"/>
      <c r="U10111" s="169"/>
      <c r="V10111" s="150"/>
      <c r="W10111" s="141" t="str" cm="1">
        <f t="array" ref="W10111">IF(SUM(LEN(B10111:V10111))=0,"",IF(OR(OR(ISBLANK(F10111),SUM(LEN(C10111),LEN(D10111))=0),AND(NOT(E10111="Unknown"),ISBLANK(J10111)),AND(NOT(O10111="Unknown"),ISBLANK(R10111))),"Missing Information", INDEX(Table15[Entire Service Line Classification], MATCH(SUMIFS(Table15[Unique ID],Table15[System-Owned Portion],E10111,Table15[If Material Anything Other than "Lead" in Column E,Was Material Ever Previously Lead?],G10111,Table15[Customer-Owned Portion],O10111),Table15[Unique ID],0),0)))</f>
        <v/>
      </c>
    </row>
    <row r="10112" spans="2:23" x14ac:dyDescent="0.25">
      <c r="B10112" s="146"/>
      <c r="C10112" s="31"/>
      <c r="D10112" s="31"/>
      <c r="E10112" s="44"/>
      <c r="F10112" s="43"/>
      <c r="G10112" s="84"/>
      <c r="H10112" s="31"/>
      <c r="I10112" s="31"/>
      <c r="J10112" s="84"/>
      <c r="K10112" s="31"/>
      <c r="L10112" s="31"/>
      <c r="M10112" s="169"/>
      <c r="N10112" s="148"/>
      <c r="O10112" s="106"/>
      <c r="P10112" s="43"/>
      <c r="Q10112" s="31"/>
      <c r="R10112" s="84"/>
      <c r="S10112" s="31"/>
      <c r="T10112" s="31"/>
      <c r="U10112" s="169"/>
      <c r="V10112" s="150"/>
      <c r="W10112" s="141" t="str" cm="1">
        <f t="array" ref="W10112">IF(SUM(LEN(B10112:V10112))=0,"",IF(OR(OR(ISBLANK(F10112),SUM(LEN(C10112),LEN(D10112))=0),AND(NOT(E10112="Unknown"),ISBLANK(J10112)),AND(NOT(O10112="Unknown"),ISBLANK(R10112))),"Missing Information", INDEX(Table15[Entire Service Line Classification], MATCH(SUMIFS(Table15[Unique ID],Table15[System-Owned Portion],E10112,Table15[If Material Anything Other than "Lead" in Column E,Was Material Ever Previously Lead?],G10112,Table15[Customer-Owned Portion],O10112),Table15[Unique ID],0),0)))</f>
        <v/>
      </c>
    </row>
    <row r="10113" spans="2:23" x14ac:dyDescent="0.25">
      <c r="B10113" s="146"/>
      <c r="C10113" s="31"/>
      <c r="D10113" s="31"/>
      <c r="E10113" s="44"/>
      <c r="F10113" s="43"/>
      <c r="G10113" s="84"/>
      <c r="H10113" s="31"/>
      <c r="I10113" s="31"/>
      <c r="J10113" s="84"/>
      <c r="K10113" s="31"/>
      <c r="L10113" s="31"/>
      <c r="M10113" s="169"/>
      <c r="N10113" s="148"/>
      <c r="O10113" s="106"/>
      <c r="P10113" s="43"/>
      <c r="Q10113" s="31"/>
      <c r="R10113" s="84"/>
      <c r="S10113" s="31"/>
      <c r="T10113" s="31"/>
      <c r="U10113" s="169"/>
      <c r="V10113" s="150"/>
      <c r="W10113" s="141" t="str" cm="1">
        <f t="array" ref="W10113">IF(SUM(LEN(B10113:V10113))=0,"",IF(OR(OR(ISBLANK(F10113),SUM(LEN(C10113),LEN(D10113))=0),AND(NOT(E10113="Unknown"),ISBLANK(J10113)),AND(NOT(O10113="Unknown"),ISBLANK(R10113))),"Missing Information", INDEX(Table15[Entire Service Line Classification], MATCH(SUMIFS(Table15[Unique ID],Table15[System-Owned Portion],E10113,Table15[If Material Anything Other than "Lead" in Column E,Was Material Ever Previously Lead?],G10113,Table15[Customer-Owned Portion],O10113),Table15[Unique ID],0),0)))</f>
        <v/>
      </c>
    </row>
    <row r="10114" spans="2:23" x14ac:dyDescent="0.25">
      <c r="B10114" s="146"/>
      <c r="C10114" s="31"/>
      <c r="D10114" s="31"/>
      <c r="E10114" s="44"/>
      <c r="F10114" s="43"/>
      <c r="G10114" s="84"/>
      <c r="H10114" s="31"/>
      <c r="I10114" s="31"/>
      <c r="J10114" s="84"/>
      <c r="K10114" s="31"/>
      <c r="L10114" s="31"/>
      <c r="M10114" s="169"/>
      <c r="N10114" s="148"/>
      <c r="O10114" s="106"/>
      <c r="P10114" s="43"/>
      <c r="Q10114" s="31"/>
      <c r="R10114" s="84"/>
      <c r="S10114" s="31"/>
      <c r="T10114" s="31"/>
      <c r="U10114" s="169"/>
      <c r="V10114" s="150"/>
      <c r="W10114" s="141" t="str" cm="1">
        <f t="array" ref="W10114">IF(SUM(LEN(B10114:V10114))=0,"",IF(OR(OR(ISBLANK(F10114),SUM(LEN(C10114),LEN(D10114))=0),AND(NOT(E10114="Unknown"),ISBLANK(J10114)),AND(NOT(O10114="Unknown"),ISBLANK(R10114))),"Missing Information", INDEX(Table15[Entire Service Line Classification], MATCH(SUMIFS(Table15[Unique ID],Table15[System-Owned Portion],E10114,Table15[If Material Anything Other than "Lead" in Column E,Was Material Ever Previously Lead?],G10114,Table15[Customer-Owned Portion],O10114),Table15[Unique ID],0),0)))</f>
        <v/>
      </c>
    </row>
    <row r="10115" spans="2:23" x14ac:dyDescent="0.25">
      <c r="B10115" s="146"/>
      <c r="C10115" s="31"/>
      <c r="D10115" s="31"/>
      <c r="E10115" s="44"/>
      <c r="F10115" s="43"/>
      <c r="G10115" s="84"/>
      <c r="H10115" s="31"/>
      <c r="I10115" s="31"/>
      <c r="J10115" s="84"/>
      <c r="K10115" s="31"/>
      <c r="L10115" s="31"/>
      <c r="M10115" s="169"/>
      <c r="N10115" s="148"/>
      <c r="O10115" s="106"/>
      <c r="P10115" s="43"/>
      <c r="Q10115" s="31"/>
      <c r="R10115" s="84"/>
      <c r="S10115" s="31"/>
      <c r="T10115" s="31"/>
      <c r="U10115" s="169"/>
      <c r="V10115" s="150"/>
      <c r="W10115" s="141" t="str" cm="1">
        <f t="array" ref="W10115">IF(SUM(LEN(B10115:V10115))=0,"",IF(OR(OR(ISBLANK(F10115),SUM(LEN(C10115),LEN(D10115))=0),AND(NOT(E10115="Unknown"),ISBLANK(J10115)),AND(NOT(O10115="Unknown"),ISBLANK(R10115))),"Missing Information", INDEX(Table15[Entire Service Line Classification], MATCH(SUMIFS(Table15[Unique ID],Table15[System-Owned Portion],E10115,Table15[If Material Anything Other than "Lead" in Column E,Was Material Ever Previously Lead?],G10115,Table15[Customer-Owned Portion],O10115),Table15[Unique ID],0),0)))</f>
        <v/>
      </c>
    </row>
    <row r="10116" spans="2:23" x14ac:dyDescent="0.25">
      <c r="B10116" s="146"/>
      <c r="C10116" s="31"/>
      <c r="D10116" s="31"/>
      <c r="E10116" s="44"/>
      <c r="F10116" s="43"/>
      <c r="G10116" s="84"/>
      <c r="H10116" s="31"/>
      <c r="I10116" s="31"/>
      <c r="J10116" s="84"/>
      <c r="K10116" s="31"/>
      <c r="L10116" s="31"/>
      <c r="M10116" s="169"/>
      <c r="N10116" s="148"/>
      <c r="O10116" s="106"/>
      <c r="P10116" s="43"/>
      <c r="Q10116" s="31"/>
      <c r="R10116" s="84"/>
      <c r="S10116" s="31"/>
      <c r="T10116" s="31"/>
      <c r="U10116" s="169"/>
      <c r="V10116" s="150"/>
      <c r="W10116" s="141" t="str" cm="1">
        <f t="array" ref="W10116">IF(SUM(LEN(B10116:V10116))=0,"",IF(OR(OR(ISBLANK(F10116),SUM(LEN(C10116),LEN(D10116))=0),AND(NOT(E10116="Unknown"),ISBLANK(J10116)),AND(NOT(O10116="Unknown"),ISBLANK(R10116))),"Missing Information", INDEX(Table15[Entire Service Line Classification], MATCH(SUMIFS(Table15[Unique ID],Table15[System-Owned Portion],E10116,Table15[If Material Anything Other than "Lead" in Column E,Was Material Ever Previously Lead?],G10116,Table15[Customer-Owned Portion],O10116),Table15[Unique ID],0),0)))</f>
        <v/>
      </c>
    </row>
    <row r="10117" spans="2:23" x14ac:dyDescent="0.25">
      <c r="B10117" s="146"/>
      <c r="C10117" s="31"/>
      <c r="D10117" s="31"/>
      <c r="E10117" s="44"/>
      <c r="F10117" s="43"/>
      <c r="G10117" s="84"/>
      <c r="H10117" s="31"/>
      <c r="I10117" s="31"/>
      <c r="J10117" s="84"/>
      <c r="K10117" s="31"/>
      <c r="L10117" s="31"/>
      <c r="M10117" s="169"/>
      <c r="N10117" s="148"/>
      <c r="O10117" s="106"/>
      <c r="P10117" s="43"/>
      <c r="Q10117" s="31"/>
      <c r="R10117" s="84"/>
      <c r="S10117" s="31"/>
      <c r="T10117" s="31"/>
      <c r="U10117" s="169"/>
      <c r="V10117" s="150"/>
      <c r="W10117" s="141" t="str" cm="1">
        <f t="array" ref="W10117">IF(SUM(LEN(B10117:V10117))=0,"",IF(OR(OR(ISBLANK(F10117),SUM(LEN(C10117),LEN(D10117))=0),AND(NOT(E10117="Unknown"),ISBLANK(J10117)),AND(NOT(O10117="Unknown"),ISBLANK(R10117))),"Missing Information", INDEX(Table15[Entire Service Line Classification], MATCH(SUMIFS(Table15[Unique ID],Table15[System-Owned Portion],E10117,Table15[If Material Anything Other than "Lead" in Column E,Was Material Ever Previously Lead?],G10117,Table15[Customer-Owned Portion],O10117),Table15[Unique ID],0),0)))</f>
        <v/>
      </c>
    </row>
    <row r="10118" spans="2:23" x14ac:dyDescent="0.25">
      <c r="B10118" s="146"/>
      <c r="C10118" s="31"/>
      <c r="D10118" s="31"/>
      <c r="E10118" s="44"/>
      <c r="F10118" s="43"/>
      <c r="G10118" s="84"/>
      <c r="H10118" s="31"/>
      <c r="I10118" s="31"/>
      <c r="J10118" s="84"/>
      <c r="K10118" s="31"/>
      <c r="L10118" s="31"/>
      <c r="M10118" s="169"/>
      <c r="N10118" s="148"/>
      <c r="O10118" s="106"/>
      <c r="P10118" s="43"/>
      <c r="Q10118" s="31"/>
      <c r="R10118" s="84"/>
      <c r="S10118" s="31"/>
      <c r="T10118" s="31"/>
      <c r="U10118" s="169"/>
      <c r="V10118" s="150"/>
      <c r="W10118" s="141" t="str" cm="1">
        <f t="array" ref="W10118">IF(SUM(LEN(B10118:V10118))=0,"",IF(OR(OR(ISBLANK(F10118),SUM(LEN(C10118),LEN(D10118))=0),AND(NOT(E10118="Unknown"),ISBLANK(J10118)),AND(NOT(O10118="Unknown"),ISBLANK(R10118))),"Missing Information", INDEX(Table15[Entire Service Line Classification], MATCH(SUMIFS(Table15[Unique ID],Table15[System-Owned Portion],E10118,Table15[If Material Anything Other than "Lead" in Column E,Was Material Ever Previously Lead?],G10118,Table15[Customer-Owned Portion],O10118),Table15[Unique ID],0),0)))</f>
        <v/>
      </c>
    </row>
    <row r="10119" spans="2:23" x14ac:dyDescent="0.25">
      <c r="B10119" s="146"/>
      <c r="C10119" s="31"/>
      <c r="D10119" s="31"/>
      <c r="E10119" s="44"/>
      <c r="F10119" s="43"/>
      <c r="G10119" s="84"/>
      <c r="H10119" s="31"/>
      <c r="I10119" s="31"/>
      <c r="J10119" s="84"/>
      <c r="K10119" s="31"/>
      <c r="L10119" s="31"/>
      <c r="M10119" s="169"/>
      <c r="N10119" s="148"/>
      <c r="O10119" s="106"/>
      <c r="P10119" s="43"/>
      <c r="Q10119" s="31"/>
      <c r="R10119" s="84"/>
      <c r="S10119" s="31"/>
      <c r="T10119" s="31"/>
      <c r="U10119" s="169"/>
      <c r="V10119" s="150"/>
      <c r="W10119" s="141" t="str" cm="1">
        <f t="array" ref="W10119">IF(SUM(LEN(B10119:V10119))=0,"",IF(OR(OR(ISBLANK(F10119),SUM(LEN(C10119),LEN(D10119))=0),AND(NOT(E10119="Unknown"),ISBLANK(J10119)),AND(NOT(O10119="Unknown"),ISBLANK(R10119))),"Missing Information", INDEX(Table15[Entire Service Line Classification], MATCH(SUMIFS(Table15[Unique ID],Table15[System-Owned Portion],E10119,Table15[If Material Anything Other than "Lead" in Column E,Was Material Ever Previously Lead?],G10119,Table15[Customer-Owned Portion],O10119),Table15[Unique ID],0),0)))</f>
        <v/>
      </c>
    </row>
    <row r="10120" spans="2:23" x14ac:dyDescent="0.25">
      <c r="B10120" s="146"/>
      <c r="C10120" s="31"/>
      <c r="D10120" s="31"/>
      <c r="E10120" s="44"/>
      <c r="F10120" s="43"/>
      <c r="G10120" s="84"/>
      <c r="H10120" s="31"/>
      <c r="I10120" s="31"/>
      <c r="J10120" s="84"/>
      <c r="K10120" s="31"/>
      <c r="L10120" s="31"/>
      <c r="M10120" s="169"/>
      <c r="N10120" s="148"/>
      <c r="O10120" s="106"/>
      <c r="P10120" s="43"/>
      <c r="Q10120" s="31"/>
      <c r="R10120" s="84"/>
      <c r="S10120" s="31"/>
      <c r="T10120" s="31"/>
      <c r="U10120" s="169"/>
      <c r="V10120" s="150"/>
      <c r="W10120" s="141" t="str" cm="1">
        <f t="array" ref="W10120">IF(SUM(LEN(B10120:V10120))=0,"",IF(OR(OR(ISBLANK(F10120),SUM(LEN(C10120),LEN(D10120))=0),AND(NOT(E10120="Unknown"),ISBLANK(J10120)),AND(NOT(O10120="Unknown"),ISBLANK(R10120))),"Missing Information", INDEX(Table15[Entire Service Line Classification], MATCH(SUMIFS(Table15[Unique ID],Table15[System-Owned Portion],E10120,Table15[If Material Anything Other than "Lead" in Column E,Was Material Ever Previously Lead?],G10120,Table15[Customer-Owned Portion],O10120),Table15[Unique ID],0),0)))</f>
        <v/>
      </c>
    </row>
    <row r="10121" spans="2:23" x14ac:dyDescent="0.25">
      <c r="B10121" s="146"/>
      <c r="C10121" s="31"/>
      <c r="D10121" s="31"/>
      <c r="E10121" s="44"/>
      <c r="F10121" s="43"/>
      <c r="G10121" s="84"/>
      <c r="H10121" s="31"/>
      <c r="I10121" s="31"/>
      <c r="J10121" s="84"/>
      <c r="K10121" s="31"/>
      <c r="L10121" s="31"/>
      <c r="M10121" s="169"/>
      <c r="N10121" s="148"/>
      <c r="O10121" s="106"/>
      <c r="P10121" s="43"/>
      <c r="Q10121" s="31"/>
      <c r="R10121" s="84"/>
      <c r="S10121" s="31"/>
      <c r="T10121" s="31"/>
      <c r="U10121" s="169"/>
      <c r="V10121" s="150"/>
      <c r="W10121" s="141" t="str" cm="1">
        <f t="array" ref="W10121">IF(SUM(LEN(B10121:V10121))=0,"",IF(OR(OR(ISBLANK(F10121),SUM(LEN(C10121),LEN(D10121))=0),AND(NOT(E10121="Unknown"),ISBLANK(J10121)),AND(NOT(O10121="Unknown"),ISBLANK(R10121))),"Missing Information", INDEX(Table15[Entire Service Line Classification], MATCH(SUMIFS(Table15[Unique ID],Table15[System-Owned Portion],E10121,Table15[If Material Anything Other than "Lead" in Column E,Was Material Ever Previously Lead?],G10121,Table15[Customer-Owned Portion],O10121),Table15[Unique ID],0),0)))</f>
        <v/>
      </c>
    </row>
    <row r="10122" spans="2:23" x14ac:dyDescent="0.25">
      <c r="B10122" s="146"/>
      <c r="C10122" s="31"/>
      <c r="D10122" s="31"/>
      <c r="E10122" s="44"/>
      <c r="F10122" s="43"/>
      <c r="G10122" s="84"/>
      <c r="H10122" s="31"/>
      <c r="I10122" s="31"/>
      <c r="J10122" s="84"/>
      <c r="K10122" s="31"/>
      <c r="L10122" s="31"/>
      <c r="M10122" s="169"/>
      <c r="N10122" s="148"/>
      <c r="O10122" s="106"/>
      <c r="P10122" s="43"/>
      <c r="Q10122" s="31"/>
      <c r="R10122" s="84"/>
      <c r="S10122" s="31"/>
      <c r="T10122" s="31"/>
      <c r="U10122" s="169"/>
      <c r="V10122" s="150"/>
      <c r="W10122" s="141" t="str" cm="1">
        <f t="array" ref="W10122">IF(SUM(LEN(B10122:V10122))=0,"",IF(OR(OR(ISBLANK(F10122),SUM(LEN(C10122),LEN(D10122))=0),AND(NOT(E10122="Unknown"),ISBLANK(J10122)),AND(NOT(O10122="Unknown"),ISBLANK(R10122))),"Missing Information", INDEX(Table15[Entire Service Line Classification], MATCH(SUMIFS(Table15[Unique ID],Table15[System-Owned Portion],E10122,Table15[If Material Anything Other than "Lead" in Column E,Was Material Ever Previously Lead?],G10122,Table15[Customer-Owned Portion],O10122),Table15[Unique ID],0),0)))</f>
        <v/>
      </c>
    </row>
    <row r="10123" spans="2:23" x14ac:dyDescent="0.25">
      <c r="B10123" s="146"/>
      <c r="C10123" s="31"/>
      <c r="D10123" s="31"/>
      <c r="E10123" s="44"/>
      <c r="F10123" s="43"/>
      <c r="G10123" s="84"/>
      <c r="H10123" s="31"/>
      <c r="I10123" s="31"/>
      <c r="J10123" s="84"/>
      <c r="K10123" s="31"/>
      <c r="L10123" s="31"/>
      <c r="M10123" s="169"/>
      <c r="N10123" s="148"/>
      <c r="O10123" s="106"/>
      <c r="P10123" s="43"/>
      <c r="Q10123" s="31"/>
      <c r="R10123" s="84"/>
      <c r="S10123" s="31"/>
      <c r="T10123" s="31"/>
      <c r="U10123" s="169"/>
      <c r="V10123" s="150"/>
      <c r="W10123" s="141" t="str" cm="1">
        <f t="array" ref="W10123">IF(SUM(LEN(B10123:V10123))=0,"",IF(OR(OR(ISBLANK(F10123),SUM(LEN(C10123),LEN(D10123))=0),AND(NOT(E10123="Unknown"),ISBLANK(J10123)),AND(NOT(O10123="Unknown"),ISBLANK(R10123))),"Missing Information", INDEX(Table15[Entire Service Line Classification], MATCH(SUMIFS(Table15[Unique ID],Table15[System-Owned Portion],E10123,Table15[If Material Anything Other than "Lead" in Column E,Was Material Ever Previously Lead?],G10123,Table15[Customer-Owned Portion],O10123),Table15[Unique ID],0),0)))</f>
        <v/>
      </c>
    </row>
    <row r="10124" spans="2:23" x14ac:dyDescent="0.25">
      <c r="B10124" s="146"/>
      <c r="C10124" s="31"/>
      <c r="D10124" s="31"/>
      <c r="E10124" s="44"/>
      <c r="F10124" s="43"/>
      <c r="G10124" s="84"/>
      <c r="H10124" s="31"/>
      <c r="I10124" s="31"/>
      <c r="J10124" s="84"/>
      <c r="K10124" s="31"/>
      <c r="L10124" s="31"/>
      <c r="M10124" s="169"/>
      <c r="N10124" s="148"/>
      <c r="O10124" s="106"/>
      <c r="P10124" s="43"/>
      <c r="Q10124" s="31"/>
      <c r="R10124" s="84"/>
      <c r="S10124" s="31"/>
      <c r="T10124" s="31"/>
      <c r="U10124" s="169"/>
      <c r="V10124" s="150"/>
      <c r="W10124" s="141" t="str" cm="1">
        <f t="array" ref="W10124">IF(SUM(LEN(B10124:V10124))=0,"",IF(OR(OR(ISBLANK(F10124),SUM(LEN(C10124),LEN(D10124))=0),AND(NOT(E10124="Unknown"),ISBLANK(J10124)),AND(NOT(O10124="Unknown"),ISBLANK(R10124))),"Missing Information", INDEX(Table15[Entire Service Line Classification], MATCH(SUMIFS(Table15[Unique ID],Table15[System-Owned Portion],E10124,Table15[If Material Anything Other than "Lead" in Column E,Was Material Ever Previously Lead?],G10124,Table15[Customer-Owned Portion],O10124),Table15[Unique ID],0),0)))</f>
        <v/>
      </c>
    </row>
    <row r="10125" spans="2:23" x14ac:dyDescent="0.25">
      <c r="B10125" s="146"/>
      <c r="C10125" s="31"/>
      <c r="D10125" s="31"/>
      <c r="E10125" s="44"/>
      <c r="F10125" s="43"/>
      <c r="G10125" s="84"/>
      <c r="H10125" s="31"/>
      <c r="I10125" s="31"/>
      <c r="J10125" s="84"/>
      <c r="K10125" s="31"/>
      <c r="L10125" s="31"/>
      <c r="M10125" s="169"/>
      <c r="N10125" s="148"/>
      <c r="O10125" s="106"/>
      <c r="P10125" s="43"/>
      <c r="Q10125" s="31"/>
      <c r="R10125" s="84"/>
      <c r="S10125" s="31"/>
      <c r="T10125" s="31"/>
      <c r="U10125" s="169"/>
      <c r="V10125" s="150"/>
      <c r="W10125" s="141" t="str" cm="1">
        <f t="array" ref="W10125">IF(SUM(LEN(B10125:V10125))=0,"",IF(OR(OR(ISBLANK(F10125),SUM(LEN(C10125),LEN(D10125))=0),AND(NOT(E10125="Unknown"),ISBLANK(J10125)),AND(NOT(O10125="Unknown"),ISBLANK(R10125))),"Missing Information", INDEX(Table15[Entire Service Line Classification], MATCH(SUMIFS(Table15[Unique ID],Table15[System-Owned Portion],E10125,Table15[If Material Anything Other than "Lead" in Column E,Was Material Ever Previously Lead?],G10125,Table15[Customer-Owned Portion],O10125),Table15[Unique ID],0),0)))</f>
        <v/>
      </c>
    </row>
    <row r="10126" spans="2:23" x14ac:dyDescent="0.25">
      <c r="B10126" s="146"/>
      <c r="C10126" s="31"/>
      <c r="D10126" s="31"/>
      <c r="E10126" s="44"/>
      <c r="F10126" s="43"/>
      <c r="G10126" s="84"/>
      <c r="H10126" s="31"/>
      <c r="I10126" s="31"/>
      <c r="J10126" s="84"/>
      <c r="K10126" s="31"/>
      <c r="L10126" s="31"/>
      <c r="M10126" s="169"/>
      <c r="N10126" s="148"/>
      <c r="O10126" s="106"/>
      <c r="P10126" s="43"/>
      <c r="Q10126" s="31"/>
      <c r="R10126" s="84"/>
      <c r="S10126" s="31"/>
      <c r="T10126" s="31"/>
      <c r="U10126" s="169"/>
      <c r="V10126" s="150"/>
      <c r="W10126" s="141" t="str" cm="1">
        <f t="array" ref="W10126">IF(SUM(LEN(B10126:V10126))=0,"",IF(OR(OR(ISBLANK(F10126),SUM(LEN(C10126),LEN(D10126))=0),AND(NOT(E10126="Unknown"),ISBLANK(J10126)),AND(NOT(O10126="Unknown"),ISBLANK(R10126))),"Missing Information", INDEX(Table15[Entire Service Line Classification], MATCH(SUMIFS(Table15[Unique ID],Table15[System-Owned Portion],E10126,Table15[If Material Anything Other than "Lead" in Column E,Was Material Ever Previously Lead?],G10126,Table15[Customer-Owned Portion],O10126),Table15[Unique ID],0),0)))</f>
        <v/>
      </c>
    </row>
    <row r="10127" spans="2:23" x14ac:dyDescent="0.25">
      <c r="B10127" s="146"/>
      <c r="C10127" s="31"/>
      <c r="D10127" s="31"/>
      <c r="E10127" s="44"/>
      <c r="F10127" s="43"/>
      <c r="G10127" s="84"/>
      <c r="H10127" s="31"/>
      <c r="I10127" s="31"/>
      <c r="J10127" s="84"/>
      <c r="K10127" s="31"/>
      <c r="L10127" s="31"/>
      <c r="M10127" s="169"/>
      <c r="N10127" s="148"/>
      <c r="O10127" s="106"/>
      <c r="P10127" s="43"/>
      <c r="Q10127" s="31"/>
      <c r="R10127" s="84"/>
      <c r="S10127" s="31"/>
      <c r="T10127" s="31"/>
      <c r="U10127" s="169"/>
      <c r="V10127" s="150"/>
      <c r="W10127" s="141" t="str" cm="1">
        <f t="array" ref="W10127">IF(SUM(LEN(B10127:V10127))=0,"",IF(OR(OR(ISBLANK(F10127),SUM(LEN(C10127),LEN(D10127))=0),AND(NOT(E10127="Unknown"),ISBLANK(J10127)),AND(NOT(O10127="Unknown"),ISBLANK(R10127))),"Missing Information", INDEX(Table15[Entire Service Line Classification], MATCH(SUMIFS(Table15[Unique ID],Table15[System-Owned Portion],E10127,Table15[If Material Anything Other than "Lead" in Column E,Was Material Ever Previously Lead?],G10127,Table15[Customer-Owned Portion],O10127),Table15[Unique ID],0),0)))</f>
        <v/>
      </c>
    </row>
    <row r="10128" spans="2:23" x14ac:dyDescent="0.25">
      <c r="B10128" s="146"/>
      <c r="C10128" s="31"/>
      <c r="D10128" s="31"/>
      <c r="E10128" s="44"/>
      <c r="F10128" s="43"/>
      <c r="G10128" s="84"/>
      <c r="H10128" s="31"/>
      <c r="I10128" s="31"/>
      <c r="J10128" s="84"/>
      <c r="K10128" s="31"/>
      <c r="L10128" s="31"/>
      <c r="M10128" s="169"/>
      <c r="N10128" s="148"/>
      <c r="O10128" s="106"/>
      <c r="P10128" s="43"/>
      <c r="Q10128" s="31"/>
      <c r="R10128" s="84"/>
      <c r="S10128" s="31"/>
      <c r="T10128" s="31"/>
      <c r="U10128" s="169"/>
      <c r="V10128" s="150"/>
      <c r="W10128" s="141" t="str" cm="1">
        <f t="array" ref="W10128">IF(SUM(LEN(B10128:V10128))=0,"",IF(OR(OR(ISBLANK(F10128),SUM(LEN(C10128),LEN(D10128))=0),AND(NOT(E10128="Unknown"),ISBLANK(J10128)),AND(NOT(O10128="Unknown"),ISBLANK(R10128))),"Missing Information", INDEX(Table15[Entire Service Line Classification], MATCH(SUMIFS(Table15[Unique ID],Table15[System-Owned Portion],E10128,Table15[If Material Anything Other than "Lead" in Column E,Was Material Ever Previously Lead?],G10128,Table15[Customer-Owned Portion],O10128),Table15[Unique ID],0),0)))</f>
        <v/>
      </c>
    </row>
    <row r="10129" spans="2:23" x14ac:dyDescent="0.25">
      <c r="B10129" s="146"/>
      <c r="C10129" s="31"/>
      <c r="D10129" s="31"/>
      <c r="E10129" s="44"/>
      <c r="F10129" s="43"/>
      <c r="G10129" s="84"/>
      <c r="H10129" s="31"/>
      <c r="I10129" s="31"/>
      <c r="J10129" s="84"/>
      <c r="K10129" s="31"/>
      <c r="L10129" s="31"/>
      <c r="M10129" s="169"/>
      <c r="N10129" s="148"/>
      <c r="O10129" s="106"/>
      <c r="P10129" s="43"/>
      <c r="Q10129" s="31"/>
      <c r="R10129" s="84"/>
      <c r="S10129" s="31"/>
      <c r="T10129" s="31"/>
      <c r="U10129" s="169"/>
      <c r="V10129" s="150"/>
      <c r="W10129" s="141" t="str" cm="1">
        <f t="array" ref="W10129">IF(SUM(LEN(B10129:V10129))=0,"",IF(OR(OR(ISBLANK(F10129),SUM(LEN(C10129),LEN(D10129))=0),AND(NOT(E10129="Unknown"),ISBLANK(J10129)),AND(NOT(O10129="Unknown"),ISBLANK(R10129))),"Missing Information", INDEX(Table15[Entire Service Line Classification], MATCH(SUMIFS(Table15[Unique ID],Table15[System-Owned Portion],E10129,Table15[If Material Anything Other than "Lead" in Column E,Was Material Ever Previously Lead?],G10129,Table15[Customer-Owned Portion],O10129),Table15[Unique ID],0),0)))</f>
        <v/>
      </c>
    </row>
    <row r="10130" spans="2:23" x14ac:dyDescent="0.25">
      <c r="B10130" s="146"/>
      <c r="C10130" s="31"/>
      <c r="D10130" s="31"/>
      <c r="E10130" s="44"/>
      <c r="F10130" s="43"/>
      <c r="G10130" s="84"/>
      <c r="H10130" s="31"/>
      <c r="I10130" s="31"/>
      <c r="J10130" s="84"/>
      <c r="K10130" s="31"/>
      <c r="L10130" s="31"/>
      <c r="M10130" s="169"/>
      <c r="N10130" s="148"/>
      <c r="O10130" s="106"/>
      <c r="P10130" s="43"/>
      <c r="Q10130" s="31"/>
      <c r="R10130" s="84"/>
      <c r="S10130" s="31"/>
      <c r="T10130" s="31"/>
      <c r="U10130" s="169"/>
      <c r="V10130" s="150"/>
      <c r="W10130" s="141" t="str" cm="1">
        <f t="array" ref="W10130">IF(SUM(LEN(B10130:V10130))=0,"",IF(OR(OR(ISBLANK(F10130),SUM(LEN(C10130),LEN(D10130))=0),AND(NOT(E10130="Unknown"),ISBLANK(J10130)),AND(NOT(O10130="Unknown"),ISBLANK(R10130))),"Missing Information", INDEX(Table15[Entire Service Line Classification], MATCH(SUMIFS(Table15[Unique ID],Table15[System-Owned Portion],E10130,Table15[If Material Anything Other than "Lead" in Column E,Was Material Ever Previously Lead?],G10130,Table15[Customer-Owned Portion],O10130),Table15[Unique ID],0),0)))</f>
        <v/>
      </c>
    </row>
    <row r="10131" spans="2:23" x14ac:dyDescent="0.25">
      <c r="B10131" s="146"/>
      <c r="C10131" s="31"/>
      <c r="D10131" s="31"/>
      <c r="E10131" s="44"/>
      <c r="F10131" s="43"/>
      <c r="G10131" s="84"/>
      <c r="H10131" s="31"/>
      <c r="I10131" s="31"/>
      <c r="J10131" s="84"/>
      <c r="K10131" s="31"/>
      <c r="L10131" s="31"/>
      <c r="M10131" s="169"/>
      <c r="N10131" s="148"/>
      <c r="O10131" s="106"/>
      <c r="P10131" s="43"/>
      <c r="Q10131" s="31"/>
      <c r="R10131" s="84"/>
      <c r="S10131" s="31"/>
      <c r="T10131" s="31"/>
      <c r="U10131" s="169"/>
      <c r="V10131" s="150"/>
      <c r="W10131" s="141" t="str" cm="1">
        <f t="array" ref="W10131">IF(SUM(LEN(B10131:V10131))=0,"",IF(OR(OR(ISBLANK(F10131),SUM(LEN(C10131),LEN(D10131))=0),AND(NOT(E10131="Unknown"),ISBLANK(J10131)),AND(NOT(O10131="Unknown"),ISBLANK(R10131))),"Missing Information", INDEX(Table15[Entire Service Line Classification], MATCH(SUMIFS(Table15[Unique ID],Table15[System-Owned Portion],E10131,Table15[If Material Anything Other than "Lead" in Column E,Was Material Ever Previously Lead?],G10131,Table15[Customer-Owned Portion],O10131),Table15[Unique ID],0),0)))</f>
        <v/>
      </c>
    </row>
    <row r="10132" spans="2:23" x14ac:dyDescent="0.25">
      <c r="B10132" s="146"/>
      <c r="C10132" s="31"/>
      <c r="D10132" s="31"/>
      <c r="E10132" s="44"/>
      <c r="F10132" s="43"/>
      <c r="G10132" s="84"/>
      <c r="H10132" s="31"/>
      <c r="I10132" s="31"/>
      <c r="J10132" s="84"/>
      <c r="K10132" s="31"/>
      <c r="L10132" s="31"/>
      <c r="M10132" s="169"/>
      <c r="N10132" s="148"/>
      <c r="O10132" s="106"/>
      <c r="P10132" s="43"/>
      <c r="Q10132" s="31"/>
      <c r="R10132" s="84"/>
      <c r="S10132" s="31"/>
      <c r="T10132" s="31"/>
      <c r="U10132" s="169"/>
      <c r="V10132" s="150"/>
      <c r="W10132" s="141" t="str" cm="1">
        <f t="array" ref="W10132">IF(SUM(LEN(B10132:V10132))=0,"",IF(OR(OR(ISBLANK(F10132),SUM(LEN(C10132),LEN(D10132))=0),AND(NOT(E10132="Unknown"),ISBLANK(J10132)),AND(NOT(O10132="Unknown"),ISBLANK(R10132))),"Missing Information", INDEX(Table15[Entire Service Line Classification], MATCH(SUMIFS(Table15[Unique ID],Table15[System-Owned Portion],E10132,Table15[If Material Anything Other than "Lead" in Column E,Was Material Ever Previously Lead?],G10132,Table15[Customer-Owned Portion],O10132),Table15[Unique ID],0),0)))</f>
        <v/>
      </c>
    </row>
    <row r="10133" spans="2:23" x14ac:dyDescent="0.25">
      <c r="B10133" s="146"/>
      <c r="C10133" s="31"/>
      <c r="D10133" s="31"/>
      <c r="E10133" s="44"/>
      <c r="F10133" s="43"/>
      <c r="G10133" s="84"/>
      <c r="H10133" s="31"/>
      <c r="I10133" s="31"/>
      <c r="J10133" s="84"/>
      <c r="K10133" s="31"/>
      <c r="L10133" s="31"/>
      <c r="M10133" s="169"/>
      <c r="N10133" s="148"/>
      <c r="O10133" s="106"/>
      <c r="P10133" s="43"/>
      <c r="Q10133" s="31"/>
      <c r="R10133" s="84"/>
      <c r="S10133" s="31"/>
      <c r="T10133" s="31"/>
      <c r="U10133" s="169"/>
      <c r="V10133" s="150"/>
      <c r="W10133" s="141" t="str" cm="1">
        <f t="array" ref="W10133">IF(SUM(LEN(B10133:V10133))=0,"",IF(OR(OR(ISBLANK(F10133),SUM(LEN(C10133),LEN(D10133))=0),AND(NOT(E10133="Unknown"),ISBLANK(J10133)),AND(NOT(O10133="Unknown"),ISBLANK(R10133))),"Missing Information", INDEX(Table15[Entire Service Line Classification], MATCH(SUMIFS(Table15[Unique ID],Table15[System-Owned Portion],E10133,Table15[If Material Anything Other than "Lead" in Column E,Was Material Ever Previously Lead?],G10133,Table15[Customer-Owned Portion],O10133),Table15[Unique ID],0),0)))</f>
        <v/>
      </c>
    </row>
    <row r="10134" spans="2:23" x14ac:dyDescent="0.25">
      <c r="B10134" s="146"/>
      <c r="C10134" s="31"/>
      <c r="D10134" s="31"/>
      <c r="E10134" s="44"/>
      <c r="F10134" s="43"/>
      <c r="G10134" s="84"/>
      <c r="H10134" s="31"/>
      <c r="I10134" s="31"/>
      <c r="J10134" s="84"/>
      <c r="K10134" s="31"/>
      <c r="L10134" s="31"/>
      <c r="M10134" s="169"/>
      <c r="N10134" s="148"/>
      <c r="O10134" s="106"/>
      <c r="P10134" s="43"/>
      <c r="Q10134" s="31"/>
      <c r="R10134" s="84"/>
      <c r="S10134" s="31"/>
      <c r="T10134" s="31"/>
      <c r="U10134" s="169"/>
      <c r="V10134" s="150"/>
      <c r="W10134" s="141" t="str" cm="1">
        <f t="array" ref="W10134">IF(SUM(LEN(B10134:V10134))=0,"",IF(OR(OR(ISBLANK(F10134),SUM(LEN(C10134),LEN(D10134))=0),AND(NOT(E10134="Unknown"),ISBLANK(J10134)),AND(NOT(O10134="Unknown"),ISBLANK(R10134))),"Missing Information", INDEX(Table15[Entire Service Line Classification], MATCH(SUMIFS(Table15[Unique ID],Table15[System-Owned Portion],E10134,Table15[If Material Anything Other than "Lead" in Column E,Was Material Ever Previously Lead?],G10134,Table15[Customer-Owned Portion],O10134),Table15[Unique ID],0),0)))</f>
        <v/>
      </c>
    </row>
    <row r="10135" spans="2:23" x14ac:dyDescent="0.25">
      <c r="B10135" s="146"/>
      <c r="C10135" s="31"/>
      <c r="D10135" s="31"/>
      <c r="E10135" s="44"/>
      <c r="F10135" s="43"/>
      <c r="G10135" s="84"/>
      <c r="H10135" s="31"/>
      <c r="I10135" s="31"/>
      <c r="J10135" s="84"/>
      <c r="K10135" s="31"/>
      <c r="L10135" s="31"/>
      <c r="M10135" s="169"/>
      <c r="N10135" s="148"/>
      <c r="O10135" s="106"/>
      <c r="P10135" s="43"/>
      <c r="Q10135" s="31"/>
      <c r="R10135" s="84"/>
      <c r="S10135" s="31"/>
      <c r="T10135" s="31"/>
      <c r="U10135" s="169"/>
      <c r="V10135" s="150"/>
      <c r="W10135" s="141" t="str" cm="1">
        <f t="array" ref="W10135">IF(SUM(LEN(B10135:V10135))=0,"",IF(OR(OR(ISBLANK(F10135),SUM(LEN(C10135),LEN(D10135))=0),AND(NOT(E10135="Unknown"),ISBLANK(J10135)),AND(NOT(O10135="Unknown"),ISBLANK(R10135))),"Missing Information", INDEX(Table15[Entire Service Line Classification], MATCH(SUMIFS(Table15[Unique ID],Table15[System-Owned Portion],E10135,Table15[If Material Anything Other than "Lead" in Column E,Was Material Ever Previously Lead?],G10135,Table15[Customer-Owned Portion],O10135),Table15[Unique ID],0),0)))</f>
        <v/>
      </c>
    </row>
    <row r="10136" spans="2:23" x14ac:dyDescent="0.25">
      <c r="B10136" s="146"/>
      <c r="C10136" s="31"/>
      <c r="D10136" s="31"/>
      <c r="E10136" s="44"/>
      <c r="F10136" s="43"/>
      <c r="G10136" s="84"/>
      <c r="H10136" s="31"/>
      <c r="I10136" s="31"/>
      <c r="J10136" s="84"/>
      <c r="K10136" s="31"/>
      <c r="L10136" s="31"/>
      <c r="M10136" s="169"/>
      <c r="N10136" s="148"/>
      <c r="O10136" s="106"/>
      <c r="P10136" s="43"/>
      <c r="Q10136" s="31"/>
      <c r="R10136" s="84"/>
      <c r="S10136" s="31"/>
      <c r="T10136" s="31"/>
      <c r="U10136" s="169"/>
      <c r="V10136" s="150"/>
      <c r="W10136" s="141" t="str" cm="1">
        <f t="array" ref="W10136">IF(SUM(LEN(B10136:V10136))=0,"",IF(OR(OR(ISBLANK(F10136),SUM(LEN(C10136),LEN(D10136))=0),AND(NOT(E10136="Unknown"),ISBLANK(J10136)),AND(NOT(O10136="Unknown"),ISBLANK(R10136))),"Missing Information", INDEX(Table15[Entire Service Line Classification], MATCH(SUMIFS(Table15[Unique ID],Table15[System-Owned Portion],E10136,Table15[If Material Anything Other than "Lead" in Column E,Was Material Ever Previously Lead?],G10136,Table15[Customer-Owned Portion],O10136),Table15[Unique ID],0),0)))</f>
        <v/>
      </c>
    </row>
    <row r="10137" spans="2:23" x14ac:dyDescent="0.25">
      <c r="B10137" s="146"/>
      <c r="C10137" s="31"/>
      <c r="D10137" s="31"/>
      <c r="E10137" s="44"/>
      <c r="F10137" s="43"/>
      <c r="G10137" s="84"/>
      <c r="H10137" s="31"/>
      <c r="I10137" s="31"/>
      <c r="J10137" s="84"/>
      <c r="K10137" s="31"/>
      <c r="L10137" s="31"/>
      <c r="M10137" s="169"/>
      <c r="N10137" s="148"/>
      <c r="O10137" s="106"/>
      <c r="P10137" s="43"/>
      <c r="Q10137" s="31"/>
      <c r="R10137" s="84"/>
      <c r="S10137" s="31"/>
      <c r="T10137" s="31"/>
      <c r="U10137" s="169"/>
      <c r="V10137" s="150"/>
      <c r="W10137" s="141" t="str" cm="1">
        <f t="array" ref="W10137">IF(SUM(LEN(B10137:V10137))=0,"",IF(OR(OR(ISBLANK(F10137),SUM(LEN(C10137),LEN(D10137))=0),AND(NOT(E10137="Unknown"),ISBLANK(J10137)),AND(NOT(O10137="Unknown"),ISBLANK(R10137))),"Missing Information", INDEX(Table15[Entire Service Line Classification], MATCH(SUMIFS(Table15[Unique ID],Table15[System-Owned Portion],E10137,Table15[If Material Anything Other than "Lead" in Column E,Was Material Ever Previously Lead?],G10137,Table15[Customer-Owned Portion],O10137),Table15[Unique ID],0),0)))</f>
        <v/>
      </c>
    </row>
    <row r="10138" spans="2:23" x14ac:dyDescent="0.25">
      <c r="B10138" s="146"/>
      <c r="C10138" s="31"/>
      <c r="D10138" s="31"/>
      <c r="E10138" s="44"/>
      <c r="F10138" s="43"/>
      <c r="G10138" s="84"/>
      <c r="H10138" s="31"/>
      <c r="I10138" s="31"/>
      <c r="J10138" s="84"/>
      <c r="K10138" s="31"/>
      <c r="L10138" s="31"/>
      <c r="M10138" s="169"/>
      <c r="N10138" s="148"/>
      <c r="O10138" s="106"/>
      <c r="P10138" s="43"/>
      <c r="Q10138" s="31"/>
      <c r="R10138" s="84"/>
      <c r="S10138" s="31"/>
      <c r="T10138" s="31"/>
      <c r="U10138" s="169"/>
      <c r="V10138" s="150"/>
      <c r="W10138" s="141" t="str" cm="1">
        <f t="array" ref="W10138">IF(SUM(LEN(B10138:V10138))=0,"",IF(OR(OR(ISBLANK(F10138),SUM(LEN(C10138),LEN(D10138))=0),AND(NOT(E10138="Unknown"),ISBLANK(J10138)),AND(NOT(O10138="Unknown"),ISBLANK(R10138))),"Missing Information", INDEX(Table15[Entire Service Line Classification], MATCH(SUMIFS(Table15[Unique ID],Table15[System-Owned Portion],E10138,Table15[If Material Anything Other than "Lead" in Column E,Was Material Ever Previously Lead?],G10138,Table15[Customer-Owned Portion],O10138),Table15[Unique ID],0),0)))</f>
        <v/>
      </c>
    </row>
    <row r="10139" spans="2:23" x14ac:dyDescent="0.25">
      <c r="B10139" s="146"/>
      <c r="C10139" s="31"/>
      <c r="D10139" s="31"/>
      <c r="E10139" s="44"/>
      <c r="F10139" s="43"/>
      <c r="G10139" s="84"/>
      <c r="H10139" s="31"/>
      <c r="I10139" s="31"/>
      <c r="J10139" s="84"/>
      <c r="K10139" s="31"/>
      <c r="L10139" s="31"/>
      <c r="M10139" s="169"/>
      <c r="N10139" s="148"/>
      <c r="O10139" s="106"/>
      <c r="P10139" s="43"/>
      <c r="Q10139" s="31"/>
      <c r="R10139" s="84"/>
      <c r="S10139" s="31"/>
      <c r="T10139" s="31"/>
      <c r="U10139" s="169"/>
      <c r="V10139" s="150"/>
      <c r="W10139" s="141" t="str" cm="1">
        <f t="array" ref="W10139">IF(SUM(LEN(B10139:V10139))=0,"",IF(OR(OR(ISBLANK(F10139),SUM(LEN(C10139),LEN(D10139))=0),AND(NOT(E10139="Unknown"),ISBLANK(J10139)),AND(NOT(O10139="Unknown"),ISBLANK(R10139))),"Missing Information", INDEX(Table15[Entire Service Line Classification], MATCH(SUMIFS(Table15[Unique ID],Table15[System-Owned Portion],E10139,Table15[If Material Anything Other than "Lead" in Column E,Was Material Ever Previously Lead?],G10139,Table15[Customer-Owned Portion],O10139),Table15[Unique ID],0),0)))</f>
        <v/>
      </c>
    </row>
    <row r="10140" spans="2:23" x14ac:dyDescent="0.25">
      <c r="B10140" s="146"/>
      <c r="C10140" s="31"/>
      <c r="D10140" s="31"/>
      <c r="E10140" s="44"/>
      <c r="F10140" s="43"/>
      <c r="G10140" s="84"/>
      <c r="H10140" s="31"/>
      <c r="I10140" s="31"/>
      <c r="J10140" s="84"/>
      <c r="K10140" s="31"/>
      <c r="L10140" s="31"/>
      <c r="M10140" s="169"/>
      <c r="N10140" s="148"/>
      <c r="O10140" s="106"/>
      <c r="P10140" s="43"/>
      <c r="Q10140" s="31"/>
      <c r="R10140" s="84"/>
      <c r="S10140" s="31"/>
      <c r="T10140" s="31"/>
      <c r="U10140" s="169"/>
      <c r="V10140" s="150"/>
      <c r="W10140" s="141" t="str" cm="1">
        <f t="array" ref="W10140">IF(SUM(LEN(B10140:V10140))=0,"",IF(OR(OR(ISBLANK(F10140),SUM(LEN(C10140),LEN(D10140))=0),AND(NOT(E10140="Unknown"),ISBLANK(J10140)),AND(NOT(O10140="Unknown"),ISBLANK(R10140))),"Missing Information", INDEX(Table15[Entire Service Line Classification], MATCH(SUMIFS(Table15[Unique ID],Table15[System-Owned Portion],E10140,Table15[If Material Anything Other than "Lead" in Column E,Was Material Ever Previously Lead?],G10140,Table15[Customer-Owned Portion],O10140),Table15[Unique ID],0),0)))</f>
        <v/>
      </c>
    </row>
    <row r="10141" spans="2:23" x14ac:dyDescent="0.25">
      <c r="B10141" s="146"/>
      <c r="C10141" s="31"/>
      <c r="D10141" s="31"/>
      <c r="E10141" s="44"/>
      <c r="F10141" s="43"/>
      <c r="G10141" s="84"/>
      <c r="H10141" s="31"/>
      <c r="I10141" s="31"/>
      <c r="J10141" s="84"/>
      <c r="K10141" s="31"/>
      <c r="L10141" s="31"/>
      <c r="M10141" s="169"/>
      <c r="N10141" s="148"/>
      <c r="O10141" s="106"/>
      <c r="P10141" s="43"/>
      <c r="Q10141" s="31"/>
      <c r="R10141" s="84"/>
      <c r="S10141" s="31"/>
      <c r="T10141" s="31"/>
      <c r="U10141" s="169"/>
      <c r="V10141" s="150"/>
      <c r="W10141" s="141" t="str" cm="1">
        <f t="array" ref="W10141">IF(SUM(LEN(B10141:V10141))=0,"",IF(OR(OR(ISBLANK(F10141),SUM(LEN(C10141),LEN(D10141))=0),AND(NOT(E10141="Unknown"),ISBLANK(J10141)),AND(NOT(O10141="Unknown"),ISBLANK(R10141))),"Missing Information", INDEX(Table15[Entire Service Line Classification], MATCH(SUMIFS(Table15[Unique ID],Table15[System-Owned Portion],E10141,Table15[If Material Anything Other than "Lead" in Column E,Was Material Ever Previously Lead?],G10141,Table15[Customer-Owned Portion],O10141),Table15[Unique ID],0),0)))</f>
        <v/>
      </c>
    </row>
    <row r="10142" spans="2:23" x14ac:dyDescent="0.25">
      <c r="B10142" s="146"/>
      <c r="C10142" s="31"/>
      <c r="D10142" s="31"/>
      <c r="E10142" s="44"/>
      <c r="F10142" s="43"/>
      <c r="G10142" s="84"/>
      <c r="H10142" s="31"/>
      <c r="I10142" s="31"/>
      <c r="J10142" s="84"/>
      <c r="K10142" s="31"/>
      <c r="L10142" s="31"/>
      <c r="M10142" s="169"/>
      <c r="N10142" s="148"/>
      <c r="O10142" s="106"/>
      <c r="P10142" s="43"/>
      <c r="Q10142" s="31"/>
      <c r="R10142" s="84"/>
      <c r="S10142" s="31"/>
      <c r="T10142" s="31"/>
      <c r="U10142" s="169"/>
      <c r="V10142" s="150"/>
      <c r="W10142" s="141" t="str" cm="1">
        <f t="array" ref="W10142">IF(SUM(LEN(B10142:V10142))=0,"",IF(OR(OR(ISBLANK(F10142),SUM(LEN(C10142),LEN(D10142))=0),AND(NOT(E10142="Unknown"),ISBLANK(J10142)),AND(NOT(O10142="Unknown"),ISBLANK(R10142))),"Missing Information", INDEX(Table15[Entire Service Line Classification], MATCH(SUMIFS(Table15[Unique ID],Table15[System-Owned Portion],E10142,Table15[If Material Anything Other than "Lead" in Column E,Was Material Ever Previously Lead?],G10142,Table15[Customer-Owned Portion],O10142),Table15[Unique ID],0),0)))</f>
        <v/>
      </c>
    </row>
    <row r="10143" spans="2:23" x14ac:dyDescent="0.25">
      <c r="B10143" s="146"/>
      <c r="C10143" s="31"/>
      <c r="D10143" s="31"/>
      <c r="E10143" s="44"/>
      <c r="F10143" s="43"/>
      <c r="G10143" s="84"/>
      <c r="H10143" s="31"/>
      <c r="I10143" s="31"/>
      <c r="J10143" s="84"/>
      <c r="K10143" s="31"/>
      <c r="L10143" s="31"/>
      <c r="M10143" s="169"/>
      <c r="N10143" s="148"/>
      <c r="O10143" s="106"/>
      <c r="P10143" s="43"/>
      <c r="Q10143" s="31"/>
      <c r="R10143" s="84"/>
      <c r="S10143" s="31"/>
      <c r="T10143" s="31"/>
      <c r="U10143" s="169"/>
      <c r="V10143" s="150"/>
      <c r="W10143" s="141" t="str" cm="1">
        <f t="array" ref="W10143">IF(SUM(LEN(B10143:V10143))=0,"",IF(OR(OR(ISBLANK(F10143),SUM(LEN(C10143),LEN(D10143))=0),AND(NOT(E10143="Unknown"),ISBLANK(J10143)),AND(NOT(O10143="Unknown"),ISBLANK(R10143))),"Missing Information", INDEX(Table15[Entire Service Line Classification], MATCH(SUMIFS(Table15[Unique ID],Table15[System-Owned Portion],E10143,Table15[If Material Anything Other than "Lead" in Column E,Was Material Ever Previously Lead?],G10143,Table15[Customer-Owned Portion],O10143),Table15[Unique ID],0),0)))</f>
        <v/>
      </c>
    </row>
    <row r="10144" spans="2:23" x14ac:dyDescent="0.25">
      <c r="B10144" s="146"/>
      <c r="C10144" s="31"/>
      <c r="D10144" s="31"/>
      <c r="E10144" s="44"/>
      <c r="F10144" s="43"/>
      <c r="G10144" s="84"/>
      <c r="H10144" s="31"/>
      <c r="I10144" s="31"/>
      <c r="J10144" s="84"/>
      <c r="K10144" s="31"/>
      <c r="L10144" s="31"/>
      <c r="M10144" s="169"/>
      <c r="N10144" s="148"/>
      <c r="O10144" s="106"/>
      <c r="P10144" s="43"/>
      <c r="Q10144" s="31"/>
      <c r="R10144" s="84"/>
      <c r="S10144" s="31"/>
      <c r="T10144" s="31"/>
      <c r="U10144" s="169"/>
      <c r="V10144" s="150"/>
      <c r="W10144" s="141" t="str" cm="1">
        <f t="array" ref="W10144">IF(SUM(LEN(B10144:V10144))=0,"",IF(OR(OR(ISBLANK(F10144),SUM(LEN(C10144),LEN(D10144))=0),AND(NOT(E10144="Unknown"),ISBLANK(J10144)),AND(NOT(O10144="Unknown"),ISBLANK(R10144))),"Missing Information", INDEX(Table15[Entire Service Line Classification], MATCH(SUMIFS(Table15[Unique ID],Table15[System-Owned Portion],E10144,Table15[If Material Anything Other than "Lead" in Column E,Was Material Ever Previously Lead?],G10144,Table15[Customer-Owned Portion],O10144),Table15[Unique ID],0),0)))</f>
        <v/>
      </c>
    </row>
    <row r="10145" spans="2:23" x14ac:dyDescent="0.25">
      <c r="B10145" s="146"/>
      <c r="C10145" s="31"/>
      <c r="D10145" s="31"/>
      <c r="E10145" s="44"/>
      <c r="F10145" s="43"/>
      <c r="G10145" s="84"/>
      <c r="H10145" s="31"/>
      <c r="I10145" s="31"/>
      <c r="J10145" s="84"/>
      <c r="K10145" s="31"/>
      <c r="L10145" s="31"/>
      <c r="M10145" s="169"/>
      <c r="N10145" s="148"/>
      <c r="O10145" s="106"/>
      <c r="P10145" s="43"/>
      <c r="Q10145" s="31"/>
      <c r="R10145" s="84"/>
      <c r="S10145" s="31"/>
      <c r="T10145" s="31"/>
      <c r="U10145" s="169"/>
      <c r="V10145" s="150"/>
      <c r="W10145" s="141" t="str" cm="1">
        <f t="array" ref="W10145">IF(SUM(LEN(B10145:V10145))=0,"",IF(OR(OR(ISBLANK(F10145),SUM(LEN(C10145),LEN(D10145))=0),AND(NOT(E10145="Unknown"),ISBLANK(J10145)),AND(NOT(O10145="Unknown"),ISBLANK(R10145))),"Missing Information", INDEX(Table15[Entire Service Line Classification], MATCH(SUMIFS(Table15[Unique ID],Table15[System-Owned Portion],E10145,Table15[If Material Anything Other than "Lead" in Column E,Was Material Ever Previously Lead?],G10145,Table15[Customer-Owned Portion],O10145),Table15[Unique ID],0),0)))</f>
        <v/>
      </c>
    </row>
    <row r="10146" spans="2:23" x14ac:dyDescent="0.25">
      <c r="B10146" s="146"/>
      <c r="C10146" s="31"/>
      <c r="D10146" s="31"/>
      <c r="E10146" s="44"/>
      <c r="F10146" s="43"/>
      <c r="G10146" s="84"/>
      <c r="H10146" s="31"/>
      <c r="I10146" s="31"/>
      <c r="J10146" s="84"/>
      <c r="K10146" s="31"/>
      <c r="L10146" s="31"/>
      <c r="M10146" s="169"/>
      <c r="N10146" s="148"/>
      <c r="O10146" s="106"/>
      <c r="P10146" s="43"/>
      <c r="Q10146" s="31"/>
      <c r="R10146" s="84"/>
      <c r="S10146" s="31"/>
      <c r="T10146" s="31"/>
      <c r="U10146" s="169"/>
      <c r="V10146" s="150"/>
      <c r="W10146" s="141" t="str" cm="1">
        <f t="array" ref="W10146">IF(SUM(LEN(B10146:V10146))=0,"",IF(OR(OR(ISBLANK(F10146),SUM(LEN(C10146),LEN(D10146))=0),AND(NOT(E10146="Unknown"),ISBLANK(J10146)),AND(NOT(O10146="Unknown"),ISBLANK(R10146))),"Missing Information", INDEX(Table15[Entire Service Line Classification], MATCH(SUMIFS(Table15[Unique ID],Table15[System-Owned Portion],E10146,Table15[If Material Anything Other than "Lead" in Column E,Was Material Ever Previously Lead?],G10146,Table15[Customer-Owned Portion],O10146),Table15[Unique ID],0),0)))</f>
        <v/>
      </c>
    </row>
    <row r="10147" spans="2:23" x14ac:dyDescent="0.25">
      <c r="B10147" s="146"/>
      <c r="C10147" s="31"/>
      <c r="D10147" s="31"/>
      <c r="E10147" s="44"/>
      <c r="F10147" s="43"/>
      <c r="G10147" s="84"/>
      <c r="H10147" s="31"/>
      <c r="I10147" s="31"/>
      <c r="J10147" s="84"/>
      <c r="K10147" s="31"/>
      <c r="L10147" s="31"/>
      <c r="M10147" s="169"/>
      <c r="N10147" s="148"/>
      <c r="O10147" s="106"/>
      <c r="P10147" s="43"/>
      <c r="Q10147" s="31"/>
      <c r="R10147" s="84"/>
      <c r="S10147" s="31"/>
      <c r="T10147" s="31"/>
      <c r="U10147" s="169"/>
      <c r="V10147" s="150"/>
      <c r="W10147" s="141" t="str" cm="1">
        <f t="array" ref="W10147">IF(SUM(LEN(B10147:V10147))=0,"",IF(OR(OR(ISBLANK(F10147),SUM(LEN(C10147),LEN(D10147))=0),AND(NOT(E10147="Unknown"),ISBLANK(J10147)),AND(NOT(O10147="Unknown"),ISBLANK(R10147))),"Missing Information", INDEX(Table15[Entire Service Line Classification], MATCH(SUMIFS(Table15[Unique ID],Table15[System-Owned Portion],E10147,Table15[If Material Anything Other than "Lead" in Column E,Was Material Ever Previously Lead?],G10147,Table15[Customer-Owned Portion],O10147),Table15[Unique ID],0),0)))</f>
        <v/>
      </c>
    </row>
    <row r="10148" spans="2:23" x14ac:dyDescent="0.25">
      <c r="B10148" s="146"/>
      <c r="C10148" s="31"/>
      <c r="D10148" s="31"/>
      <c r="E10148" s="44"/>
      <c r="F10148" s="43"/>
      <c r="G10148" s="84"/>
      <c r="H10148" s="31"/>
      <c r="I10148" s="31"/>
      <c r="J10148" s="84"/>
      <c r="K10148" s="31"/>
      <c r="L10148" s="31"/>
      <c r="M10148" s="169"/>
      <c r="N10148" s="148"/>
      <c r="O10148" s="106"/>
      <c r="P10148" s="43"/>
      <c r="Q10148" s="31"/>
      <c r="R10148" s="84"/>
      <c r="S10148" s="31"/>
      <c r="T10148" s="31"/>
      <c r="U10148" s="169"/>
      <c r="V10148" s="150"/>
      <c r="W10148" s="141" t="str" cm="1">
        <f t="array" ref="W10148">IF(SUM(LEN(B10148:V10148))=0,"",IF(OR(OR(ISBLANK(F10148),SUM(LEN(C10148),LEN(D10148))=0),AND(NOT(E10148="Unknown"),ISBLANK(J10148)),AND(NOT(O10148="Unknown"),ISBLANK(R10148))),"Missing Information", INDEX(Table15[Entire Service Line Classification], MATCH(SUMIFS(Table15[Unique ID],Table15[System-Owned Portion],E10148,Table15[If Material Anything Other than "Lead" in Column E,Was Material Ever Previously Lead?],G10148,Table15[Customer-Owned Portion],O10148),Table15[Unique ID],0),0)))</f>
        <v/>
      </c>
    </row>
    <row r="10149" spans="2:23" x14ac:dyDescent="0.25">
      <c r="B10149" s="146"/>
      <c r="C10149" s="31"/>
      <c r="D10149" s="31"/>
      <c r="E10149" s="44"/>
      <c r="F10149" s="43"/>
      <c r="G10149" s="84"/>
      <c r="H10149" s="31"/>
      <c r="I10149" s="31"/>
      <c r="J10149" s="84"/>
      <c r="K10149" s="31"/>
      <c r="L10149" s="31"/>
      <c r="M10149" s="169"/>
      <c r="N10149" s="148"/>
      <c r="O10149" s="106"/>
      <c r="P10149" s="43"/>
      <c r="Q10149" s="31"/>
      <c r="R10149" s="84"/>
      <c r="S10149" s="31"/>
      <c r="T10149" s="31"/>
      <c r="U10149" s="169"/>
      <c r="V10149" s="150"/>
      <c r="W10149" s="141" t="str" cm="1">
        <f t="array" ref="W10149">IF(SUM(LEN(B10149:V10149))=0,"",IF(OR(OR(ISBLANK(F10149),SUM(LEN(C10149),LEN(D10149))=0),AND(NOT(E10149="Unknown"),ISBLANK(J10149)),AND(NOT(O10149="Unknown"),ISBLANK(R10149))),"Missing Information", INDEX(Table15[Entire Service Line Classification], MATCH(SUMIFS(Table15[Unique ID],Table15[System-Owned Portion],E10149,Table15[If Material Anything Other than "Lead" in Column E,Was Material Ever Previously Lead?],G10149,Table15[Customer-Owned Portion],O10149),Table15[Unique ID],0),0)))</f>
        <v/>
      </c>
    </row>
    <row r="10150" spans="2:23" x14ac:dyDescent="0.25">
      <c r="B10150" s="146"/>
      <c r="C10150" s="31"/>
      <c r="D10150" s="31"/>
      <c r="E10150" s="44"/>
      <c r="F10150" s="43"/>
      <c r="G10150" s="84"/>
      <c r="H10150" s="31"/>
      <c r="I10150" s="31"/>
      <c r="J10150" s="84"/>
      <c r="K10150" s="31"/>
      <c r="L10150" s="31"/>
      <c r="M10150" s="169"/>
      <c r="N10150" s="148"/>
      <c r="O10150" s="106"/>
      <c r="P10150" s="43"/>
      <c r="Q10150" s="31"/>
      <c r="R10150" s="84"/>
      <c r="S10150" s="31"/>
      <c r="T10150" s="31"/>
      <c r="U10150" s="169"/>
      <c r="V10150" s="150"/>
      <c r="W10150" s="141" t="str" cm="1">
        <f t="array" ref="W10150">IF(SUM(LEN(B10150:V10150))=0,"",IF(OR(OR(ISBLANK(F10150),SUM(LEN(C10150),LEN(D10150))=0),AND(NOT(E10150="Unknown"),ISBLANK(J10150)),AND(NOT(O10150="Unknown"),ISBLANK(R10150))),"Missing Information", INDEX(Table15[Entire Service Line Classification], MATCH(SUMIFS(Table15[Unique ID],Table15[System-Owned Portion],E10150,Table15[If Material Anything Other than "Lead" in Column E,Was Material Ever Previously Lead?],G10150,Table15[Customer-Owned Portion],O10150),Table15[Unique ID],0),0)))</f>
        <v/>
      </c>
    </row>
    <row r="10151" spans="2:23" x14ac:dyDescent="0.25">
      <c r="B10151" s="146"/>
      <c r="C10151" s="31"/>
      <c r="D10151" s="31"/>
      <c r="E10151" s="44"/>
      <c r="F10151" s="43"/>
      <c r="G10151" s="84"/>
      <c r="H10151" s="31"/>
      <c r="I10151" s="31"/>
      <c r="J10151" s="84"/>
      <c r="K10151" s="31"/>
      <c r="L10151" s="31"/>
      <c r="M10151" s="169"/>
      <c r="N10151" s="148"/>
      <c r="O10151" s="106"/>
      <c r="P10151" s="43"/>
      <c r="Q10151" s="31"/>
      <c r="R10151" s="84"/>
      <c r="S10151" s="31"/>
      <c r="T10151" s="31"/>
      <c r="U10151" s="169"/>
      <c r="V10151" s="150"/>
      <c r="W10151" s="141" t="str" cm="1">
        <f t="array" ref="W10151">IF(SUM(LEN(B10151:V10151))=0,"",IF(OR(OR(ISBLANK(F10151),SUM(LEN(C10151),LEN(D10151))=0),AND(NOT(E10151="Unknown"),ISBLANK(J10151)),AND(NOT(O10151="Unknown"),ISBLANK(R10151))),"Missing Information", INDEX(Table15[Entire Service Line Classification], MATCH(SUMIFS(Table15[Unique ID],Table15[System-Owned Portion],E10151,Table15[If Material Anything Other than "Lead" in Column E,Was Material Ever Previously Lead?],G10151,Table15[Customer-Owned Portion],O10151),Table15[Unique ID],0),0)))</f>
        <v/>
      </c>
    </row>
    <row r="10152" spans="2:23" x14ac:dyDescent="0.25">
      <c r="B10152" s="146"/>
      <c r="C10152" s="31"/>
      <c r="D10152" s="31"/>
      <c r="E10152" s="44"/>
      <c r="F10152" s="43"/>
      <c r="G10152" s="84"/>
      <c r="H10152" s="31"/>
      <c r="I10152" s="31"/>
      <c r="J10152" s="84"/>
      <c r="K10152" s="31"/>
      <c r="L10152" s="31"/>
      <c r="M10152" s="169"/>
      <c r="N10152" s="148"/>
      <c r="O10152" s="106"/>
      <c r="P10152" s="43"/>
      <c r="Q10152" s="31"/>
      <c r="R10152" s="84"/>
      <c r="S10152" s="31"/>
      <c r="T10152" s="31"/>
      <c r="U10152" s="169"/>
      <c r="V10152" s="150"/>
      <c r="W10152" s="141" t="str" cm="1">
        <f t="array" ref="W10152">IF(SUM(LEN(B10152:V10152))=0,"",IF(OR(OR(ISBLANK(F10152),SUM(LEN(C10152),LEN(D10152))=0),AND(NOT(E10152="Unknown"),ISBLANK(J10152)),AND(NOT(O10152="Unknown"),ISBLANK(R10152))),"Missing Information", INDEX(Table15[Entire Service Line Classification], MATCH(SUMIFS(Table15[Unique ID],Table15[System-Owned Portion],E10152,Table15[If Material Anything Other than "Lead" in Column E,Was Material Ever Previously Lead?],G10152,Table15[Customer-Owned Portion],O10152),Table15[Unique ID],0),0)))</f>
        <v/>
      </c>
    </row>
    <row r="10153" spans="2:23" x14ac:dyDescent="0.25">
      <c r="B10153" s="146"/>
      <c r="C10153" s="31"/>
      <c r="D10153" s="31"/>
      <c r="E10153" s="44"/>
      <c r="F10153" s="43"/>
      <c r="G10153" s="84"/>
      <c r="H10153" s="31"/>
      <c r="I10153" s="31"/>
      <c r="J10153" s="84"/>
      <c r="K10153" s="31"/>
      <c r="L10153" s="31"/>
      <c r="M10153" s="169"/>
      <c r="N10153" s="148"/>
      <c r="O10153" s="106"/>
      <c r="P10153" s="43"/>
      <c r="Q10153" s="31"/>
      <c r="R10153" s="84"/>
      <c r="S10153" s="31"/>
      <c r="T10153" s="31"/>
      <c r="U10153" s="169"/>
      <c r="V10153" s="150"/>
      <c r="W10153" s="141" t="str" cm="1">
        <f t="array" ref="W10153">IF(SUM(LEN(B10153:V10153))=0,"",IF(OR(OR(ISBLANK(F10153),SUM(LEN(C10153),LEN(D10153))=0),AND(NOT(E10153="Unknown"),ISBLANK(J10153)),AND(NOT(O10153="Unknown"),ISBLANK(R10153))),"Missing Information", INDEX(Table15[Entire Service Line Classification], MATCH(SUMIFS(Table15[Unique ID],Table15[System-Owned Portion],E10153,Table15[If Material Anything Other than "Lead" in Column E,Was Material Ever Previously Lead?],G10153,Table15[Customer-Owned Portion],O10153),Table15[Unique ID],0),0)))</f>
        <v/>
      </c>
    </row>
    <row r="10154" spans="2:23" x14ac:dyDescent="0.25">
      <c r="B10154" s="146"/>
      <c r="C10154" s="31"/>
      <c r="D10154" s="31"/>
      <c r="E10154" s="44"/>
      <c r="F10154" s="43"/>
      <c r="G10154" s="84"/>
      <c r="H10154" s="31"/>
      <c r="I10154" s="31"/>
      <c r="J10154" s="84"/>
      <c r="K10154" s="31"/>
      <c r="L10154" s="31"/>
      <c r="M10154" s="169"/>
      <c r="N10154" s="148"/>
      <c r="O10154" s="106"/>
      <c r="P10154" s="43"/>
      <c r="Q10154" s="31"/>
      <c r="R10154" s="84"/>
      <c r="S10154" s="31"/>
      <c r="T10154" s="31"/>
      <c r="U10154" s="169"/>
      <c r="V10154" s="150"/>
      <c r="W10154" s="141" t="str" cm="1">
        <f t="array" ref="W10154">IF(SUM(LEN(B10154:V10154))=0,"",IF(OR(OR(ISBLANK(F10154),SUM(LEN(C10154),LEN(D10154))=0),AND(NOT(E10154="Unknown"),ISBLANK(J10154)),AND(NOT(O10154="Unknown"),ISBLANK(R10154))),"Missing Information", INDEX(Table15[Entire Service Line Classification], MATCH(SUMIFS(Table15[Unique ID],Table15[System-Owned Portion],E10154,Table15[If Material Anything Other than "Lead" in Column E,Was Material Ever Previously Lead?],G10154,Table15[Customer-Owned Portion],O10154),Table15[Unique ID],0),0)))</f>
        <v/>
      </c>
    </row>
    <row r="10155" spans="2:23" x14ac:dyDescent="0.25">
      <c r="B10155" s="146"/>
      <c r="C10155" s="31"/>
      <c r="D10155" s="31"/>
      <c r="E10155" s="44"/>
      <c r="F10155" s="43"/>
      <c r="G10155" s="84"/>
      <c r="H10155" s="31"/>
      <c r="I10155" s="31"/>
      <c r="J10155" s="84"/>
      <c r="K10155" s="31"/>
      <c r="L10155" s="31"/>
      <c r="M10155" s="169"/>
      <c r="N10155" s="148"/>
      <c r="O10155" s="106"/>
      <c r="P10155" s="43"/>
      <c r="Q10155" s="31"/>
      <c r="R10155" s="84"/>
      <c r="S10155" s="31"/>
      <c r="T10155" s="31"/>
      <c r="U10155" s="169"/>
      <c r="V10155" s="150"/>
      <c r="W10155" s="141" t="str" cm="1">
        <f t="array" ref="W10155">IF(SUM(LEN(B10155:V10155))=0,"",IF(OR(OR(ISBLANK(F10155),SUM(LEN(C10155),LEN(D10155))=0),AND(NOT(E10155="Unknown"),ISBLANK(J10155)),AND(NOT(O10155="Unknown"),ISBLANK(R10155))),"Missing Information", INDEX(Table15[Entire Service Line Classification], MATCH(SUMIFS(Table15[Unique ID],Table15[System-Owned Portion],E10155,Table15[If Material Anything Other than "Lead" in Column E,Was Material Ever Previously Lead?],G10155,Table15[Customer-Owned Portion],O10155),Table15[Unique ID],0),0)))</f>
        <v/>
      </c>
    </row>
    <row r="10156" spans="2:23" x14ac:dyDescent="0.25">
      <c r="B10156" s="146"/>
      <c r="C10156" s="31"/>
      <c r="D10156" s="31"/>
      <c r="E10156" s="44"/>
      <c r="F10156" s="43"/>
      <c r="G10156" s="84"/>
      <c r="H10156" s="31"/>
      <c r="I10156" s="31"/>
      <c r="J10156" s="84"/>
      <c r="K10156" s="31"/>
      <c r="L10156" s="31"/>
      <c r="M10156" s="169"/>
      <c r="N10156" s="148"/>
      <c r="O10156" s="106"/>
      <c r="P10156" s="43"/>
      <c r="Q10156" s="31"/>
      <c r="R10156" s="84"/>
      <c r="S10156" s="31"/>
      <c r="T10156" s="31"/>
      <c r="U10156" s="169"/>
      <c r="V10156" s="150"/>
      <c r="W10156" s="141" t="str" cm="1">
        <f t="array" ref="W10156">IF(SUM(LEN(B10156:V10156))=0,"",IF(OR(OR(ISBLANK(F10156),SUM(LEN(C10156),LEN(D10156))=0),AND(NOT(E10156="Unknown"),ISBLANK(J10156)),AND(NOT(O10156="Unknown"),ISBLANK(R10156))),"Missing Information", INDEX(Table15[Entire Service Line Classification], MATCH(SUMIFS(Table15[Unique ID],Table15[System-Owned Portion],E10156,Table15[If Material Anything Other than "Lead" in Column E,Was Material Ever Previously Lead?],G10156,Table15[Customer-Owned Portion],O10156),Table15[Unique ID],0),0)))</f>
        <v/>
      </c>
    </row>
    <row r="10157" spans="2:23" x14ac:dyDescent="0.25">
      <c r="B10157" s="146"/>
      <c r="C10157" s="31"/>
      <c r="D10157" s="31"/>
      <c r="E10157" s="44"/>
      <c r="F10157" s="43"/>
      <c r="G10157" s="84"/>
      <c r="H10157" s="31"/>
      <c r="I10157" s="31"/>
      <c r="J10157" s="84"/>
      <c r="K10157" s="31"/>
      <c r="L10157" s="31"/>
      <c r="M10157" s="169"/>
      <c r="N10157" s="148"/>
      <c r="O10157" s="106"/>
      <c r="P10157" s="43"/>
      <c r="Q10157" s="31"/>
      <c r="R10157" s="84"/>
      <c r="S10157" s="31"/>
      <c r="T10157" s="31"/>
      <c r="U10157" s="169"/>
      <c r="V10157" s="150"/>
      <c r="W10157" s="141" t="str" cm="1">
        <f t="array" ref="W10157">IF(SUM(LEN(B10157:V10157))=0,"",IF(OR(OR(ISBLANK(F10157),SUM(LEN(C10157),LEN(D10157))=0),AND(NOT(E10157="Unknown"),ISBLANK(J10157)),AND(NOT(O10157="Unknown"),ISBLANK(R10157))),"Missing Information", INDEX(Table15[Entire Service Line Classification], MATCH(SUMIFS(Table15[Unique ID],Table15[System-Owned Portion],E10157,Table15[If Material Anything Other than "Lead" in Column E,Was Material Ever Previously Lead?],G10157,Table15[Customer-Owned Portion],O10157),Table15[Unique ID],0),0)))</f>
        <v/>
      </c>
    </row>
    <row r="10158" spans="2:23" x14ac:dyDescent="0.25">
      <c r="B10158" s="146"/>
      <c r="C10158" s="31"/>
      <c r="D10158" s="31"/>
      <c r="E10158" s="44"/>
      <c r="F10158" s="43"/>
      <c r="G10158" s="84"/>
      <c r="H10158" s="31"/>
      <c r="I10158" s="31"/>
      <c r="J10158" s="84"/>
      <c r="K10158" s="31"/>
      <c r="L10158" s="31"/>
      <c r="M10158" s="169"/>
      <c r="N10158" s="148"/>
      <c r="O10158" s="106"/>
      <c r="P10158" s="43"/>
      <c r="Q10158" s="31"/>
      <c r="R10158" s="84"/>
      <c r="S10158" s="31"/>
      <c r="T10158" s="31"/>
      <c r="U10158" s="169"/>
      <c r="V10158" s="150"/>
      <c r="W10158" s="141" t="str" cm="1">
        <f t="array" ref="W10158">IF(SUM(LEN(B10158:V10158))=0,"",IF(OR(OR(ISBLANK(F10158),SUM(LEN(C10158),LEN(D10158))=0),AND(NOT(E10158="Unknown"),ISBLANK(J10158)),AND(NOT(O10158="Unknown"),ISBLANK(R10158))),"Missing Information", INDEX(Table15[Entire Service Line Classification], MATCH(SUMIFS(Table15[Unique ID],Table15[System-Owned Portion],E10158,Table15[If Material Anything Other than "Lead" in Column E,Was Material Ever Previously Lead?],G10158,Table15[Customer-Owned Portion],O10158),Table15[Unique ID],0),0)))</f>
        <v/>
      </c>
    </row>
    <row r="10159" spans="2:23" x14ac:dyDescent="0.25">
      <c r="B10159" s="146"/>
      <c r="C10159" s="31"/>
      <c r="D10159" s="31"/>
      <c r="E10159" s="44"/>
      <c r="F10159" s="43"/>
      <c r="G10159" s="84"/>
      <c r="H10159" s="31"/>
      <c r="I10159" s="31"/>
      <c r="J10159" s="84"/>
      <c r="K10159" s="31"/>
      <c r="L10159" s="31"/>
      <c r="M10159" s="169"/>
      <c r="N10159" s="148"/>
      <c r="O10159" s="106"/>
      <c r="P10159" s="43"/>
      <c r="Q10159" s="31"/>
      <c r="R10159" s="84"/>
      <c r="S10159" s="31"/>
      <c r="T10159" s="31"/>
      <c r="U10159" s="169"/>
      <c r="V10159" s="150"/>
      <c r="W10159" s="141" t="str" cm="1">
        <f t="array" ref="W10159">IF(SUM(LEN(B10159:V10159))=0,"",IF(OR(OR(ISBLANK(F10159),SUM(LEN(C10159),LEN(D10159))=0),AND(NOT(E10159="Unknown"),ISBLANK(J10159)),AND(NOT(O10159="Unknown"),ISBLANK(R10159))),"Missing Information", INDEX(Table15[Entire Service Line Classification], MATCH(SUMIFS(Table15[Unique ID],Table15[System-Owned Portion],E10159,Table15[If Material Anything Other than "Lead" in Column E,Was Material Ever Previously Lead?],G10159,Table15[Customer-Owned Portion],O10159),Table15[Unique ID],0),0)))</f>
        <v/>
      </c>
    </row>
    <row r="10160" spans="2:23" x14ac:dyDescent="0.25">
      <c r="B10160" s="146"/>
      <c r="C10160" s="31"/>
      <c r="D10160" s="31"/>
      <c r="E10160" s="44"/>
      <c r="F10160" s="43"/>
      <c r="G10160" s="84"/>
      <c r="H10160" s="31"/>
      <c r="I10160" s="31"/>
      <c r="J10160" s="84"/>
      <c r="K10160" s="31"/>
      <c r="L10160" s="31"/>
      <c r="M10160" s="169"/>
      <c r="N10160" s="148"/>
      <c r="O10160" s="106"/>
      <c r="P10160" s="43"/>
      <c r="Q10160" s="31"/>
      <c r="R10160" s="84"/>
      <c r="S10160" s="31"/>
      <c r="T10160" s="31"/>
      <c r="U10160" s="169"/>
      <c r="V10160" s="150"/>
      <c r="W10160" s="141" t="str" cm="1">
        <f t="array" ref="W10160">IF(SUM(LEN(B10160:V10160))=0,"",IF(OR(OR(ISBLANK(F10160),SUM(LEN(C10160),LEN(D10160))=0),AND(NOT(E10160="Unknown"),ISBLANK(J10160)),AND(NOT(O10160="Unknown"),ISBLANK(R10160))),"Missing Information", INDEX(Table15[Entire Service Line Classification], MATCH(SUMIFS(Table15[Unique ID],Table15[System-Owned Portion],E10160,Table15[If Material Anything Other than "Lead" in Column E,Was Material Ever Previously Lead?],G10160,Table15[Customer-Owned Portion],O10160),Table15[Unique ID],0),0)))</f>
        <v/>
      </c>
    </row>
    <row r="10161" spans="2:23" x14ac:dyDescent="0.25">
      <c r="B10161" s="146"/>
      <c r="C10161" s="31"/>
      <c r="D10161" s="31"/>
      <c r="E10161" s="44"/>
      <c r="F10161" s="43"/>
      <c r="G10161" s="84"/>
      <c r="H10161" s="31"/>
      <c r="I10161" s="31"/>
      <c r="J10161" s="84"/>
      <c r="K10161" s="31"/>
      <c r="L10161" s="31"/>
      <c r="M10161" s="169"/>
      <c r="N10161" s="148"/>
      <c r="O10161" s="106"/>
      <c r="P10161" s="43"/>
      <c r="Q10161" s="31"/>
      <c r="R10161" s="84"/>
      <c r="S10161" s="31"/>
      <c r="T10161" s="31"/>
      <c r="U10161" s="169"/>
      <c r="V10161" s="150"/>
      <c r="W10161" s="141" t="str" cm="1">
        <f t="array" ref="W10161">IF(SUM(LEN(B10161:V10161))=0,"",IF(OR(OR(ISBLANK(F10161),SUM(LEN(C10161),LEN(D10161))=0),AND(NOT(E10161="Unknown"),ISBLANK(J10161)),AND(NOT(O10161="Unknown"),ISBLANK(R10161))),"Missing Information", INDEX(Table15[Entire Service Line Classification], MATCH(SUMIFS(Table15[Unique ID],Table15[System-Owned Portion],E10161,Table15[If Material Anything Other than "Lead" in Column E,Was Material Ever Previously Lead?],G10161,Table15[Customer-Owned Portion],O10161),Table15[Unique ID],0),0)))</f>
        <v/>
      </c>
    </row>
    <row r="10162" spans="2:23" x14ac:dyDescent="0.25">
      <c r="B10162" s="146"/>
      <c r="C10162" s="31"/>
      <c r="D10162" s="31"/>
      <c r="E10162" s="44"/>
      <c r="F10162" s="43"/>
      <c r="G10162" s="84"/>
      <c r="H10162" s="31"/>
      <c r="I10162" s="31"/>
      <c r="J10162" s="84"/>
      <c r="K10162" s="31"/>
      <c r="L10162" s="31"/>
      <c r="M10162" s="169"/>
      <c r="N10162" s="148"/>
      <c r="O10162" s="106"/>
      <c r="P10162" s="43"/>
      <c r="Q10162" s="31"/>
      <c r="R10162" s="84"/>
      <c r="S10162" s="31"/>
      <c r="T10162" s="31"/>
      <c r="U10162" s="169"/>
      <c r="V10162" s="150"/>
      <c r="W10162" s="141" t="str" cm="1">
        <f t="array" ref="W10162">IF(SUM(LEN(B10162:V10162))=0,"",IF(OR(OR(ISBLANK(F10162),SUM(LEN(C10162),LEN(D10162))=0),AND(NOT(E10162="Unknown"),ISBLANK(J10162)),AND(NOT(O10162="Unknown"),ISBLANK(R10162))),"Missing Information", INDEX(Table15[Entire Service Line Classification], MATCH(SUMIFS(Table15[Unique ID],Table15[System-Owned Portion],E10162,Table15[If Material Anything Other than "Lead" in Column E,Was Material Ever Previously Lead?],G10162,Table15[Customer-Owned Portion],O10162),Table15[Unique ID],0),0)))</f>
        <v/>
      </c>
    </row>
    <row r="10163" spans="2:23" x14ac:dyDescent="0.25">
      <c r="B10163" s="146"/>
      <c r="C10163" s="31"/>
      <c r="D10163" s="31"/>
      <c r="E10163" s="44"/>
      <c r="F10163" s="43"/>
      <c r="G10163" s="84"/>
      <c r="H10163" s="31"/>
      <c r="I10163" s="31"/>
      <c r="J10163" s="84"/>
      <c r="K10163" s="31"/>
      <c r="L10163" s="31"/>
      <c r="M10163" s="169"/>
      <c r="N10163" s="148"/>
      <c r="O10163" s="106"/>
      <c r="P10163" s="43"/>
      <c r="Q10163" s="31"/>
      <c r="R10163" s="84"/>
      <c r="S10163" s="31"/>
      <c r="T10163" s="31"/>
      <c r="U10163" s="169"/>
      <c r="V10163" s="150"/>
      <c r="W10163" s="141" t="str" cm="1">
        <f t="array" ref="W10163">IF(SUM(LEN(B10163:V10163))=0,"",IF(OR(OR(ISBLANK(F10163),SUM(LEN(C10163),LEN(D10163))=0),AND(NOT(E10163="Unknown"),ISBLANK(J10163)),AND(NOT(O10163="Unknown"),ISBLANK(R10163))),"Missing Information", INDEX(Table15[Entire Service Line Classification], MATCH(SUMIFS(Table15[Unique ID],Table15[System-Owned Portion],E10163,Table15[If Material Anything Other than "Lead" in Column E,Was Material Ever Previously Lead?],G10163,Table15[Customer-Owned Portion],O10163),Table15[Unique ID],0),0)))</f>
        <v/>
      </c>
    </row>
    <row r="10164" spans="2:23" x14ac:dyDescent="0.25">
      <c r="B10164" s="146"/>
      <c r="C10164" s="31"/>
      <c r="D10164" s="31"/>
      <c r="E10164" s="44"/>
      <c r="F10164" s="43"/>
      <c r="G10164" s="84"/>
      <c r="H10164" s="31"/>
      <c r="I10164" s="31"/>
      <c r="J10164" s="84"/>
      <c r="K10164" s="31"/>
      <c r="L10164" s="31"/>
      <c r="M10164" s="169"/>
      <c r="N10164" s="148"/>
      <c r="O10164" s="106"/>
      <c r="P10164" s="43"/>
      <c r="Q10164" s="31"/>
      <c r="R10164" s="84"/>
      <c r="S10164" s="31"/>
      <c r="T10164" s="31"/>
      <c r="U10164" s="169"/>
      <c r="V10164" s="150"/>
      <c r="W10164" s="141" t="str" cm="1">
        <f t="array" ref="W10164">IF(SUM(LEN(B10164:V10164))=0,"",IF(OR(OR(ISBLANK(F10164),SUM(LEN(C10164),LEN(D10164))=0),AND(NOT(E10164="Unknown"),ISBLANK(J10164)),AND(NOT(O10164="Unknown"),ISBLANK(R10164))),"Missing Information", INDEX(Table15[Entire Service Line Classification], MATCH(SUMIFS(Table15[Unique ID],Table15[System-Owned Portion],E10164,Table15[If Material Anything Other than "Lead" in Column E,Was Material Ever Previously Lead?],G10164,Table15[Customer-Owned Portion],O10164),Table15[Unique ID],0),0)))</f>
        <v/>
      </c>
    </row>
    <row r="10165" spans="2:23" x14ac:dyDescent="0.25">
      <c r="B10165" s="146"/>
      <c r="C10165" s="31"/>
      <c r="D10165" s="31"/>
      <c r="E10165" s="44"/>
      <c r="F10165" s="43"/>
      <c r="G10165" s="84"/>
      <c r="H10165" s="31"/>
      <c r="I10165" s="31"/>
      <c r="J10165" s="84"/>
      <c r="K10165" s="31"/>
      <c r="L10165" s="31"/>
      <c r="M10165" s="169"/>
      <c r="N10165" s="148"/>
      <c r="O10165" s="106"/>
      <c r="P10165" s="43"/>
      <c r="Q10165" s="31"/>
      <c r="R10165" s="84"/>
      <c r="S10165" s="31"/>
      <c r="T10165" s="31"/>
      <c r="U10165" s="169"/>
      <c r="V10165" s="150"/>
      <c r="W10165" s="141" t="str" cm="1">
        <f t="array" ref="W10165">IF(SUM(LEN(B10165:V10165))=0,"",IF(OR(OR(ISBLANK(F10165),SUM(LEN(C10165),LEN(D10165))=0),AND(NOT(E10165="Unknown"),ISBLANK(J10165)),AND(NOT(O10165="Unknown"),ISBLANK(R10165))),"Missing Information", INDEX(Table15[Entire Service Line Classification], MATCH(SUMIFS(Table15[Unique ID],Table15[System-Owned Portion],E10165,Table15[If Material Anything Other than "Lead" in Column E,Was Material Ever Previously Lead?],G10165,Table15[Customer-Owned Portion],O10165),Table15[Unique ID],0),0)))</f>
        <v/>
      </c>
    </row>
    <row r="10166" spans="2:23" x14ac:dyDescent="0.25">
      <c r="B10166" s="146"/>
      <c r="C10166" s="31"/>
      <c r="D10166" s="31"/>
      <c r="E10166" s="44"/>
      <c r="F10166" s="43"/>
      <c r="G10166" s="84"/>
      <c r="H10166" s="31"/>
      <c r="I10166" s="31"/>
      <c r="J10166" s="84"/>
      <c r="K10166" s="31"/>
      <c r="L10166" s="31"/>
      <c r="M10166" s="169"/>
      <c r="N10166" s="148"/>
      <c r="O10166" s="106"/>
      <c r="P10166" s="43"/>
      <c r="Q10166" s="31"/>
      <c r="R10166" s="84"/>
      <c r="S10166" s="31"/>
      <c r="T10166" s="31"/>
      <c r="U10166" s="169"/>
      <c r="V10166" s="150"/>
      <c r="W10166" s="141" t="str" cm="1">
        <f t="array" ref="W10166">IF(SUM(LEN(B10166:V10166))=0,"",IF(OR(OR(ISBLANK(F10166),SUM(LEN(C10166),LEN(D10166))=0),AND(NOT(E10166="Unknown"),ISBLANK(J10166)),AND(NOT(O10166="Unknown"),ISBLANK(R10166))),"Missing Information", INDEX(Table15[Entire Service Line Classification], MATCH(SUMIFS(Table15[Unique ID],Table15[System-Owned Portion],E10166,Table15[If Material Anything Other than "Lead" in Column E,Was Material Ever Previously Lead?],G10166,Table15[Customer-Owned Portion],O10166),Table15[Unique ID],0),0)))</f>
        <v/>
      </c>
    </row>
    <row r="10167" spans="2:23" x14ac:dyDescent="0.25">
      <c r="B10167" s="146"/>
      <c r="C10167" s="31"/>
      <c r="D10167" s="31"/>
      <c r="E10167" s="44"/>
      <c r="F10167" s="43"/>
      <c r="G10167" s="84"/>
      <c r="H10167" s="31"/>
      <c r="I10167" s="31"/>
      <c r="J10167" s="84"/>
      <c r="K10167" s="31"/>
      <c r="L10167" s="31"/>
      <c r="M10167" s="169"/>
      <c r="N10167" s="148"/>
      <c r="O10167" s="106"/>
      <c r="P10167" s="43"/>
      <c r="Q10167" s="31"/>
      <c r="R10167" s="84"/>
      <c r="S10167" s="31"/>
      <c r="T10167" s="31"/>
      <c r="U10167" s="169"/>
      <c r="V10167" s="150"/>
      <c r="W10167" s="141" t="str" cm="1">
        <f t="array" ref="W10167">IF(SUM(LEN(B10167:V10167))=0,"",IF(OR(OR(ISBLANK(F10167),SUM(LEN(C10167),LEN(D10167))=0),AND(NOT(E10167="Unknown"),ISBLANK(J10167)),AND(NOT(O10167="Unknown"),ISBLANK(R10167))),"Missing Information", INDEX(Table15[Entire Service Line Classification], MATCH(SUMIFS(Table15[Unique ID],Table15[System-Owned Portion],E10167,Table15[If Material Anything Other than "Lead" in Column E,Was Material Ever Previously Lead?],G10167,Table15[Customer-Owned Portion],O10167),Table15[Unique ID],0),0)))</f>
        <v/>
      </c>
    </row>
    <row r="10168" spans="2:23" x14ac:dyDescent="0.25">
      <c r="B10168" s="146"/>
      <c r="C10168" s="31"/>
      <c r="D10168" s="31"/>
      <c r="E10168" s="44"/>
      <c r="F10168" s="43"/>
      <c r="G10168" s="84"/>
      <c r="H10168" s="31"/>
      <c r="I10168" s="31"/>
      <c r="J10168" s="84"/>
      <c r="K10168" s="31"/>
      <c r="L10168" s="31"/>
      <c r="M10168" s="169"/>
      <c r="N10168" s="148"/>
      <c r="O10168" s="106"/>
      <c r="P10168" s="43"/>
      <c r="Q10168" s="31"/>
      <c r="R10168" s="84"/>
      <c r="S10168" s="31"/>
      <c r="T10168" s="31"/>
      <c r="U10168" s="169"/>
      <c r="V10168" s="150"/>
      <c r="W10168" s="141" t="str" cm="1">
        <f t="array" ref="W10168">IF(SUM(LEN(B10168:V10168))=0,"",IF(OR(OR(ISBLANK(F10168),SUM(LEN(C10168),LEN(D10168))=0),AND(NOT(E10168="Unknown"),ISBLANK(J10168)),AND(NOT(O10168="Unknown"),ISBLANK(R10168))),"Missing Information", INDEX(Table15[Entire Service Line Classification], MATCH(SUMIFS(Table15[Unique ID],Table15[System-Owned Portion],E10168,Table15[If Material Anything Other than "Lead" in Column E,Was Material Ever Previously Lead?],G10168,Table15[Customer-Owned Portion],O10168),Table15[Unique ID],0),0)))</f>
        <v/>
      </c>
    </row>
    <row r="10169" spans="2:23" x14ac:dyDescent="0.25">
      <c r="B10169" s="146"/>
      <c r="C10169" s="31"/>
      <c r="D10169" s="31"/>
      <c r="E10169" s="44"/>
      <c r="F10169" s="43"/>
      <c r="G10169" s="84"/>
      <c r="H10169" s="31"/>
      <c r="I10169" s="31"/>
      <c r="J10169" s="84"/>
      <c r="K10169" s="31"/>
      <c r="L10169" s="31"/>
      <c r="M10169" s="169"/>
      <c r="N10169" s="148"/>
      <c r="O10169" s="106"/>
      <c r="P10169" s="43"/>
      <c r="Q10169" s="31"/>
      <c r="R10169" s="84"/>
      <c r="S10169" s="31"/>
      <c r="T10169" s="31"/>
      <c r="U10169" s="169"/>
      <c r="V10169" s="150"/>
      <c r="W10169" s="141" t="str" cm="1">
        <f t="array" ref="W10169">IF(SUM(LEN(B10169:V10169))=0,"",IF(OR(OR(ISBLANK(F10169),SUM(LEN(C10169),LEN(D10169))=0),AND(NOT(E10169="Unknown"),ISBLANK(J10169)),AND(NOT(O10169="Unknown"),ISBLANK(R10169))),"Missing Information", INDEX(Table15[Entire Service Line Classification], MATCH(SUMIFS(Table15[Unique ID],Table15[System-Owned Portion],E10169,Table15[If Material Anything Other than "Lead" in Column E,Was Material Ever Previously Lead?],G10169,Table15[Customer-Owned Portion],O10169),Table15[Unique ID],0),0)))</f>
        <v/>
      </c>
    </row>
    <row r="10170" spans="2:23" x14ac:dyDescent="0.25">
      <c r="B10170" s="146"/>
      <c r="C10170" s="31"/>
      <c r="D10170" s="31"/>
      <c r="E10170" s="44"/>
      <c r="F10170" s="43"/>
      <c r="G10170" s="84"/>
      <c r="H10170" s="31"/>
      <c r="I10170" s="31"/>
      <c r="J10170" s="84"/>
      <c r="K10170" s="31"/>
      <c r="L10170" s="31"/>
      <c r="M10170" s="169"/>
      <c r="N10170" s="148"/>
      <c r="O10170" s="106"/>
      <c r="P10170" s="43"/>
      <c r="Q10170" s="31"/>
      <c r="R10170" s="84"/>
      <c r="S10170" s="31"/>
      <c r="T10170" s="31"/>
      <c r="U10170" s="169"/>
      <c r="V10170" s="150"/>
      <c r="W10170" s="141" t="str" cm="1">
        <f t="array" ref="W10170">IF(SUM(LEN(B10170:V10170))=0,"",IF(OR(OR(ISBLANK(F10170),SUM(LEN(C10170),LEN(D10170))=0),AND(NOT(E10170="Unknown"),ISBLANK(J10170)),AND(NOT(O10170="Unknown"),ISBLANK(R10170))),"Missing Information", INDEX(Table15[Entire Service Line Classification], MATCH(SUMIFS(Table15[Unique ID],Table15[System-Owned Portion],E10170,Table15[If Material Anything Other than "Lead" in Column E,Was Material Ever Previously Lead?],G10170,Table15[Customer-Owned Portion],O10170),Table15[Unique ID],0),0)))</f>
        <v/>
      </c>
    </row>
    <row r="10171" spans="2:23" x14ac:dyDescent="0.25">
      <c r="B10171" s="146"/>
      <c r="C10171" s="31"/>
      <c r="D10171" s="31"/>
      <c r="E10171" s="44"/>
      <c r="F10171" s="43"/>
      <c r="G10171" s="84"/>
      <c r="H10171" s="31"/>
      <c r="I10171" s="31"/>
      <c r="J10171" s="84"/>
      <c r="K10171" s="31"/>
      <c r="L10171" s="31"/>
      <c r="M10171" s="169"/>
      <c r="N10171" s="148"/>
      <c r="O10171" s="106"/>
      <c r="P10171" s="43"/>
      <c r="Q10171" s="31"/>
      <c r="R10171" s="84"/>
      <c r="S10171" s="31"/>
      <c r="T10171" s="31"/>
      <c r="U10171" s="169"/>
      <c r="V10171" s="150"/>
      <c r="W10171" s="141" t="str" cm="1">
        <f t="array" ref="W10171">IF(SUM(LEN(B10171:V10171))=0,"",IF(OR(OR(ISBLANK(F10171),SUM(LEN(C10171),LEN(D10171))=0),AND(NOT(E10171="Unknown"),ISBLANK(J10171)),AND(NOT(O10171="Unknown"),ISBLANK(R10171))),"Missing Information", INDEX(Table15[Entire Service Line Classification], MATCH(SUMIFS(Table15[Unique ID],Table15[System-Owned Portion],E10171,Table15[If Material Anything Other than "Lead" in Column E,Was Material Ever Previously Lead?],G10171,Table15[Customer-Owned Portion],O10171),Table15[Unique ID],0),0)))</f>
        <v/>
      </c>
    </row>
    <row r="10172" spans="2:23" x14ac:dyDescent="0.25">
      <c r="B10172" s="146"/>
      <c r="C10172" s="31"/>
      <c r="D10172" s="31"/>
      <c r="E10172" s="44"/>
      <c r="F10172" s="43"/>
      <c r="G10172" s="84"/>
      <c r="H10172" s="31"/>
      <c r="I10172" s="31"/>
      <c r="J10172" s="84"/>
      <c r="K10172" s="31"/>
      <c r="L10172" s="31"/>
      <c r="M10172" s="169"/>
      <c r="N10172" s="148"/>
      <c r="O10172" s="106"/>
      <c r="P10172" s="43"/>
      <c r="Q10172" s="31"/>
      <c r="R10172" s="84"/>
      <c r="S10172" s="31"/>
      <c r="T10172" s="31"/>
      <c r="U10172" s="169"/>
      <c r="V10172" s="150"/>
      <c r="W10172" s="141" t="str" cm="1">
        <f t="array" ref="W10172">IF(SUM(LEN(B10172:V10172))=0,"",IF(OR(OR(ISBLANK(F10172),SUM(LEN(C10172),LEN(D10172))=0),AND(NOT(E10172="Unknown"),ISBLANK(J10172)),AND(NOT(O10172="Unknown"),ISBLANK(R10172))),"Missing Information", INDEX(Table15[Entire Service Line Classification], MATCH(SUMIFS(Table15[Unique ID],Table15[System-Owned Portion],E10172,Table15[If Material Anything Other than "Lead" in Column E,Was Material Ever Previously Lead?],G10172,Table15[Customer-Owned Portion],O10172),Table15[Unique ID],0),0)))</f>
        <v/>
      </c>
    </row>
    <row r="10173" spans="2:23" x14ac:dyDescent="0.25">
      <c r="B10173" s="146"/>
      <c r="C10173" s="31"/>
      <c r="D10173" s="31"/>
      <c r="E10173" s="44"/>
      <c r="F10173" s="43"/>
      <c r="G10173" s="84"/>
      <c r="H10173" s="31"/>
      <c r="I10173" s="31"/>
      <c r="J10173" s="84"/>
      <c r="K10173" s="31"/>
      <c r="L10173" s="31"/>
      <c r="M10173" s="169"/>
      <c r="N10173" s="148"/>
      <c r="O10173" s="106"/>
      <c r="P10173" s="43"/>
      <c r="Q10173" s="31"/>
      <c r="R10173" s="84"/>
      <c r="S10173" s="31"/>
      <c r="T10173" s="31"/>
      <c r="U10173" s="169"/>
      <c r="V10173" s="150"/>
      <c r="W10173" s="141" t="str" cm="1">
        <f t="array" ref="W10173">IF(SUM(LEN(B10173:V10173))=0,"",IF(OR(OR(ISBLANK(F10173),SUM(LEN(C10173),LEN(D10173))=0),AND(NOT(E10173="Unknown"),ISBLANK(J10173)),AND(NOT(O10173="Unknown"),ISBLANK(R10173))),"Missing Information", INDEX(Table15[Entire Service Line Classification], MATCH(SUMIFS(Table15[Unique ID],Table15[System-Owned Portion],E10173,Table15[If Material Anything Other than "Lead" in Column E,Was Material Ever Previously Lead?],G10173,Table15[Customer-Owned Portion],O10173),Table15[Unique ID],0),0)))</f>
        <v/>
      </c>
    </row>
    <row r="10174" spans="2:23" x14ac:dyDescent="0.25">
      <c r="B10174" s="146"/>
      <c r="C10174" s="31"/>
      <c r="D10174" s="31"/>
      <c r="E10174" s="44"/>
      <c r="F10174" s="43"/>
      <c r="G10174" s="84"/>
      <c r="H10174" s="31"/>
      <c r="I10174" s="31"/>
      <c r="J10174" s="84"/>
      <c r="K10174" s="31"/>
      <c r="L10174" s="31"/>
      <c r="M10174" s="169"/>
      <c r="N10174" s="148"/>
      <c r="O10174" s="106"/>
      <c r="P10174" s="43"/>
      <c r="Q10174" s="31"/>
      <c r="R10174" s="84"/>
      <c r="S10174" s="31"/>
      <c r="T10174" s="31"/>
      <c r="U10174" s="169"/>
      <c r="V10174" s="150"/>
      <c r="W10174" s="141" t="str" cm="1">
        <f t="array" ref="W10174">IF(SUM(LEN(B10174:V10174))=0,"",IF(OR(OR(ISBLANK(F10174),SUM(LEN(C10174),LEN(D10174))=0),AND(NOT(E10174="Unknown"),ISBLANK(J10174)),AND(NOT(O10174="Unknown"),ISBLANK(R10174))),"Missing Information", INDEX(Table15[Entire Service Line Classification], MATCH(SUMIFS(Table15[Unique ID],Table15[System-Owned Portion],E10174,Table15[If Material Anything Other than "Lead" in Column E,Was Material Ever Previously Lead?],G10174,Table15[Customer-Owned Portion],O10174),Table15[Unique ID],0),0)))</f>
        <v/>
      </c>
    </row>
    <row r="10175" spans="2:23" x14ac:dyDescent="0.25">
      <c r="B10175" s="146"/>
      <c r="C10175" s="31"/>
      <c r="D10175" s="31"/>
      <c r="E10175" s="44"/>
      <c r="F10175" s="43"/>
      <c r="G10175" s="84"/>
      <c r="H10175" s="31"/>
      <c r="I10175" s="31"/>
      <c r="J10175" s="84"/>
      <c r="K10175" s="31"/>
      <c r="L10175" s="31"/>
      <c r="M10175" s="169"/>
      <c r="N10175" s="148"/>
      <c r="O10175" s="106"/>
      <c r="P10175" s="43"/>
      <c r="Q10175" s="31"/>
      <c r="R10175" s="84"/>
      <c r="S10175" s="31"/>
      <c r="T10175" s="31"/>
      <c r="U10175" s="169"/>
      <c r="V10175" s="150"/>
      <c r="W10175" s="141" t="str" cm="1">
        <f t="array" ref="W10175">IF(SUM(LEN(B10175:V10175))=0,"",IF(OR(OR(ISBLANK(F10175),SUM(LEN(C10175),LEN(D10175))=0),AND(NOT(E10175="Unknown"),ISBLANK(J10175)),AND(NOT(O10175="Unknown"),ISBLANK(R10175))),"Missing Information", INDEX(Table15[Entire Service Line Classification], MATCH(SUMIFS(Table15[Unique ID],Table15[System-Owned Portion],E10175,Table15[If Material Anything Other than "Lead" in Column E,Was Material Ever Previously Lead?],G10175,Table15[Customer-Owned Portion],O10175),Table15[Unique ID],0),0)))</f>
        <v/>
      </c>
    </row>
    <row r="10176" spans="2:23" x14ac:dyDescent="0.25">
      <c r="B10176" s="146"/>
      <c r="C10176" s="31"/>
      <c r="D10176" s="31"/>
      <c r="E10176" s="44"/>
      <c r="F10176" s="43"/>
      <c r="G10176" s="84"/>
      <c r="H10176" s="31"/>
      <c r="I10176" s="31"/>
      <c r="J10176" s="84"/>
      <c r="K10176" s="31"/>
      <c r="L10176" s="31"/>
      <c r="M10176" s="169"/>
      <c r="N10176" s="148"/>
      <c r="O10176" s="106"/>
      <c r="P10176" s="43"/>
      <c r="Q10176" s="31"/>
      <c r="R10176" s="84"/>
      <c r="S10176" s="31"/>
      <c r="T10176" s="31"/>
      <c r="U10176" s="169"/>
      <c r="V10176" s="150"/>
      <c r="W10176" s="141" t="str" cm="1">
        <f t="array" ref="W10176">IF(SUM(LEN(B10176:V10176))=0,"",IF(OR(OR(ISBLANK(F10176),SUM(LEN(C10176),LEN(D10176))=0),AND(NOT(E10176="Unknown"),ISBLANK(J10176)),AND(NOT(O10176="Unknown"),ISBLANK(R10176))),"Missing Information", INDEX(Table15[Entire Service Line Classification], MATCH(SUMIFS(Table15[Unique ID],Table15[System-Owned Portion],E10176,Table15[If Material Anything Other than "Lead" in Column E,Was Material Ever Previously Lead?],G10176,Table15[Customer-Owned Portion],O10176),Table15[Unique ID],0),0)))</f>
        <v/>
      </c>
    </row>
    <row r="10177" spans="2:23" x14ac:dyDescent="0.25">
      <c r="B10177" s="146"/>
      <c r="C10177" s="31"/>
      <c r="D10177" s="31"/>
      <c r="E10177" s="44"/>
      <c r="F10177" s="43"/>
      <c r="G10177" s="84"/>
      <c r="H10177" s="31"/>
      <c r="I10177" s="31"/>
      <c r="J10177" s="84"/>
      <c r="K10177" s="31"/>
      <c r="L10177" s="31"/>
      <c r="M10177" s="169"/>
      <c r="N10177" s="148"/>
      <c r="O10177" s="106"/>
      <c r="P10177" s="43"/>
      <c r="Q10177" s="31"/>
      <c r="R10177" s="84"/>
      <c r="S10177" s="31"/>
      <c r="T10177" s="31"/>
      <c r="U10177" s="169"/>
      <c r="V10177" s="150"/>
      <c r="W10177" s="141" t="str" cm="1">
        <f t="array" ref="W10177">IF(SUM(LEN(B10177:V10177))=0,"",IF(OR(OR(ISBLANK(F10177),SUM(LEN(C10177),LEN(D10177))=0),AND(NOT(E10177="Unknown"),ISBLANK(J10177)),AND(NOT(O10177="Unknown"),ISBLANK(R10177))),"Missing Information", INDEX(Table15[Entire Service Line Classification], MATCH(SUMIFS(Table15[Unique ID],Table15[System-Owned Portion],E10177,Table15[If Material Anything Other than "Lead" in Column E,Was Material Ever Previously Lead?],G10177,Table15[Customer-Owned Portion],O10177),Table15[Unique ID],0),0)))</f>
        <v/>
      </c>
    </row>
    <row r="10178" spans="2:23" x14ac:dyDescent="0.25">
      <c r="B10178" s="146"/>
      <c r="C10178" s="31"/>
      <c r="D10178" s="31"/>
      <c r="E10178" s="44"/>
      <c r="F10178" s="43"/>
      <c r="G10178" s="84"/>
      <c r="H10178" s="31"/>
      <c r="I10178" s="31"/>
      <c r="J10178" s="84"/>
      <c r="K10178" s="31"/>
      <c r="L10178" s="31"/>
      <c r="M10178" s="169"/>
      <c r="N10178" s="148"/>
      <c r="O10178" s="106"/>
      <c r="P10178" s="43"/>
      <c r="Q10178" s="31"/>
      <c r="R10178" s="84"/>
      <c r="S10178" s="31"/>
      <c r="T10178" s="31"/>
      <c r="U10178" s="169"/>
      <c r="V10178" s="150"/>
      <c r="W10178" s="141" t="str" cm="1">
        <f t="array" ref="W10178">IF(SUM(LEN(B10178:V10178))=0,"",IF(OR(OR(ISBLANK(F10178),SUM(LEN(C10178),LEN(D10178))=0),AND(NOT(E10178="Unknown"),ISBLANK(J10178)),AND(NOT(O10178="Unknown"),ISBLANK(R10178))),"Missing Information", INDEX(Table15[Entire Service Line Classification], MATCH(SUMIFS(Table15[Unique ID],Table15[System-Owned Portion],E10178,Table15[If Material Anything Other than "Lead" in Column E,Was Material Ever Previously Lead?],G10178,Table15[Customer-Owned Portion],O10178),Table15[Unique ID],0),0)))</f>
        <v/>
      </c>
    </row>
    <row r="10179" spans="2:23" x14ac:dyDescent="0.25">
      <c r="B10179" s="146"/>
      <c r="C10179" s="31"/>
      <c r="D10179" s="31"/>
      <c r="E10179" s="44"/>
      <c r="F10179" s="43"/>
      <c r="G10179" s="84"/>
      <c r="H10179" s="31"/>
      <c r="I10179" s="31"/>
      <c r="J10179" s="84"/>
      <c r="K10179" s="31"/>
      <c r="L10179" s="31"/>
      <c r="M10179" s="169"/>
      <c r="N10179" s="148"/>
      <c r="O10179" s="106"/>
      <c r="P10179" s="43"/>
      <c r="Q10179" s="31"/>
      <c r="R10179" s="84"/>
      <c r="S10179" s="31"/>
      <c r="T10179" s="31"/>
      <c r="U10179" s="169"/>
      <c r="V10179" s="150"/>
      <c r="W10179" s="141" t="str" cm="1">
        <f t="array" ref="W10179">IF(SUM(LEN(B10179:V10179))=0,"",IF(OR(OR(ISBLANK(F10179),SUM(LEN(C10179),LEN(D10179))=0),AND(NOT(E10179="Unknown"),ISBLANK(J10179)),AND(NOT(O10179="Unknown"),ISBLANK(R10179))),"Missing Information", INDEX(Table15[Entire Service Line Classification], MATCH(SUMIFS(Table15[Unique ID],Table15[System-Owned Portion],E10179,Table15[If Material Anything Other than "Lead" in Column E,Was Material Ever Previously Lead?],G10179,Table15[Customer-Owned Portion],O10179),Table15[Unique ID],0),0)))</f>
        <v/>
      </c>
    </row>
    <row r="10180" spans="2:23" x14ac:dyDescent="0.25">
      <c r="B10180" s="146"/>
      <c r="C10180" s="31"/>
      <c r="D10180" s="31"/>
      <c r="E10180" s="44"/>
      <c r="F10180" s="43"/>
      <c r="G10180" s="84"/>
      <c r="H10180" s="31"/>
      <c r="I10180" s="31"/>
      <c r="J10180" s="84"/>
      <c r="K10180" s="31"/>
      <c r="L10180" s="31"/>
      <c r="M10180" s="169"/>
      <c r="N10180" s="148"/>
      <c r="O10180" s="106"/>
      <c r="P10180" s="43"/>
      <c r="Q10180" s="31"/>
      <c r="R10180" s="84"/>
      <c r="S10180" s="31"/>
      <c r="T10180" s="31"/>
      <c r="U10180" s="169"/>
      <c r="V10180" s="150"/>
      <c r="W10180" s="141" t="str" cm="1">
        <f t="array" ref="W10180">IF(SUM(LEN(B10180:V10180))=0,"",IF(OR(OR(ISBLANK(F10180),SUM(LEN(C10180),LEN(D10180))=0),AND(NOT(E10180="Unknown"),ISBLANK(J10180)),AND(NOT(O10180="Unknown"),ISBLANK(R10180))),"Missing Information", INDEX(Table15[Entire Service Line Classification], MATCH(SUMIFS(Table15[Unique ID],Table15[System-Owned Portion],E10180,Table15[If Material Anything Other than "Lead" in Column E,Was Material Ever Previously Lead?],G10180,Table15[Customer-Owned Portion],O10180),Table15[Unique ID],0),0)))</f>
        <v/>
      </c>
    </row>
    <row r="10181" spans="2:23" x14ac:dyDescent="0.25">
      <c r="B10181" s="146"/>
      <c r="C10181" s="31"/>
      <c r="D10181" s="31"/>
      <c r="E10181" s="44"/>
      <c r="F10181" s="43"/>
      <c r="G10181" s="84"/>
      <c r="H10181" s="31"/>
      <c r="I10181" s="31"/>
      <c r="J10181" s="84"/>
      <c r="K10181" s="31"/>
      <c r="L10181" s="31"/>
      <c r="M10181" s="169"/>
      <c r="N10181" s="148"/>
      <c r="O10181" s="106"/>
      <c r="P10181" s="43"/>
      <c r="Q10181" s="31"/>
      <c r="R10181" s="84"/>
      <c r="S10181" s="31"/>
      <c r="T10181" s="31"/>
      <c r="U10181" s="169"/>
      <c r="V10181" s="150"/>
      <c r="W10181" s="141" t="str" cm="1">
        <f t="array" ref="W10181">IF(SUM(LEN(B10181:V10181))=0,"",IF(OR(OR(ISBLANK(F10181),SUM(LEN(C10181),LEN(D10181))=0),AND(NOT(E10181="Unknown"),ISBLANK(J10181)),AND(NOT(O10181="Unknown"),ISBLANK(R10181))),"Missing Information", INDEX(Table15[Entire Service Line Classification], MATCH(SUMIFS(Table15[Unique ID],Table15[System-Owned Portion],E10181,Table15[If Material Anything Other than "Lead" in Column E,Was Material Ever Previously Lead?],G10181,Table15[Customer-Owned Portion],O10181),Table15[Unique ID],0),0)))</f>
        <v/>
      </c>
    </row>
    <row r="10182" spans="2:23" x14ac:dyDescent="0.25">
      <c r="B10182" s="146"/>
      <c r="C10182" s="31"/>
      <c r="D10182" s="31"/>
      <c r="E10182" s="44"/>
      <c r="F10182" s="43"/>
      <c r="G10182" s="84"/>
      <c r="H10182" s="31"/>
      <c r="I10182" s="31"/>
      <c r="J10182" s="84"/>
      <c r="K10182" s="31"/>
      <c r="L10182" s="31"/>
      <c r="M10182" s="169"/>
      <c r="N10182" s="148"/>
      <c r="O10182" s="106"/>
      <c r="P10182" s="43"/>
      <c r="Q10182" s="31"/>
      <c r="R10182" s="84"/>
      <c r="S10182" s="31"/>
      <c r="T10182" s="31"/>
      <c r="U10182" s="169"/>
      <c r="V10182" s="150"/>
      <c r="W10182" s="141" t="str" cm="1">
        <f t="array" ref="W10182">IF(SUM(LEN(B10182:V10182))=0,"",IF(OR(OR(ISBLANK(F10182),SUM(LEN(C10182),LEN(D10182))=0),AND(NOT(E10182="Unknown"),ISBLANK(J10182)),AND(NOT(O10182="Unknown"),ISBLANK(R10182))),"Missing Information", INDEX(Table15[Entire Service Line Classification], MATCH(SUMIFS(Table15[Unique ID],Table15[System-Owned Portion],E10182,Table15[If Material Anything Other than "Lead" in Column E,Was Material Ever Previously Lead?],G10182,Table15[Customer-Owned Portion],O10182),Table15[Unique ID],0),0)))</f>
        <v/>
      </c>
    </row>
    <row r="10183" spans="2:23" x14ac:dyDescent="0.25">
      <c r="B10183" s="146"/>
      <c r="C10183" s="31"/>
      <c r="D10183" s="31"/>
      <c r="E10183" s="44"/>
      <c r="F10183" s="43"/>
      <c r="G10183" s="84"/>
      <c r="H10183" s="31"/>
      <c r="I10183" s="31"/>
      <c r="J10183" s="84"/>
      <c r="K10183" s="31"/>
      <c r="L10183" s="31"/>
      <c r="M10183" s="169"/>
      <c r="N10183" s="148"/>
      <c r="O10183" s="106"/>
      <c r="P10183" s="43"/>
      <c r="Q10183" s="31"/>
      <c r="R10183" s="84"/>
      <c r="S10183" s="31"/>
      <c r="T10183" s="31"/>
      <c r="U10183" s="169"/>
      <c r="V10183" s="150"/>
      <c r="W10183" s="141" t="str" cm="1">
        <f t="array" ref="W10183">IF(SUM(LEN(B10183:V10183))=0,"",IF(OR(OR(ISBLANK(F10183),SUM(LEN(C10183),LEN(D10183))=0),AND(NOT(E10183="Unknown"),ISBLANK(J10183)),AND(NOT(O10183="Unknown"),ISBLANK(R10183))),"Missing Information", INDEX(Table15[Entire Service Line Classification], MATCH(SUMIFS(Table15[Unique ID],Table15[System-Owned Portion],E10183,Table15[If Material Anything Other than "Lead" in Column E,Was Material Ever Previously Lead?],G10183,Table15[Customer-Owned Portion],O10183),Table15[Unique ID],0),0)))</f>
        <v/>
      </c>
    </row>
    <row r="10184" spans="2:23" x14ac:dyDescent="0.25">
      <c r="B10184" s="146"/>
      <c r="C10184" s="31"/>
      <c r="D10184" s="31"/>
      <c r="E10184" s="44"/>
      <c r="F10184" s="43"/>
      <c r="G10184" s="84"/>
      <c r="H10184" s="31"/>
      <c r="I10184" s="31"/>
      <c r="J10184" s="84"/>
      <c r="K10184" s="31"/>
      <c r="L10184" s="31"/>
      <c r="M10184" s="169"/>
      <c r="N10184" s="148"/>
      <c r="O10184" s="106"/>
      <c r="P10184" s="43"/>
      <c r="Q10184" s="31"/>
      <c r="R10184" s="84"/>
      <c r="S10184" s="31"/>
      <c r="T10184" s="31"/>
      <c r="U10184" s="169"/>
      <c r="V10184" s="150"/>
      <c r="W10184" s="141" t="str" cm="1">
        <f t="array" ref="W10184">IF(SUM(LEN(B10184:V10184))=0,"",IF(OR(OR(ISBLANK(F10184),SUM(LEN(C10184),LEN(D10184))=0),AND(NOT(E10184="Unknown"),ISBLANK(J10184)),AND(NOT(O10184="Unknown"),ISBLANK(R10184))),"Missing Information", INDEX(Table15[Entire Service Line Classification], MATCH(SUMIFS(Table15[Unique ID],Table15[System-Owned Portion],E10184,Table15[If Material Anything Other than "Lead" in Column E,Was Material Ever Previously Lead?],G10184,Table15[Customer-Owned Portion],O10184),Table15[Unique ID],0),0)))</f>
        <v/>
      </c>
    </row>
    <row r="10185" spans="2:23" x14ac:dyDescent="0.25">
      <c r="B10185" s="146"/>
      <c r="C10185" s="31"/>
      <c r="D10185" s="31"/>
      <c r="E10185" s="44"/>
      <c r="F10185" s="43"/>
      <c r="G10185" s="84"/>
      <c r="H10185" s="31"/>
      <c r="I10185" s="31"/>
      <c r="J10185" s="84"/>
      <c r="K10185" s="31"/>
      <c r="L10185" s="31"/>
      <c r="M10185" s="169"/>
      <c r="N10185" s="148"/>
      <c r="O10185" s="106"/>
      <c r="P10185" s="43"/>
      <c r="Q10185" s="31"/>
      <c r="R10185" s="84"/>
      <c r="S10185" s="31"/>
      <c r="T10185" s="31"/>
      <c r="U10185" s="169"/>
      <c r="V10185" s="150"/>
      <c r="W10185" s="141" t="str" cm="1">
        <f t="array" ref="W10185">IF(SUM(LEN(B10185:V10185))=0,"",IF(OR(OR(ISBLANK(F10185),SUM(LEN(C10185),LEN(D10185))=0),AND(NOT(E10185="Unknown"),ISBLANK(J10185)),AND(NOT(O10185="Unknown"),ISBLANK(R10185))),"Missing Information", INDEX(Table15[Entire Service Line Classification], MATCH(SUMIFS(Table15[Unique ID],Table15[System-Owned Portion],E10185,Table15[If Material Anything Other than "Lead" in Column E,Was Material Ever Previously Lead?],G10185,Table15[Customer-Owned Portion],O10185),Table15[Unique ID],0),0)))</f>
        <v/>
      </c>
    </row>
    <row r="10186" spans="2:23" x14ac:dyDescent="0.25">
      <c r="B10186" s="146"/>
      <c r="C10186" s="31"/>
      <c r="D10186" s="31"/>
      <c r="E10186" s="44"/>
      <c r="F10186" s="43"/>
      <c r="G10186" s="84"/>
      <c r="H10186" s="31"/>
      <c r="I10186" s="31"/>
      <c r="J10186" s="84"/>
      <c r="K10186" s="31"/>
      <c r="L10186" s="31"/>
      <c r="M10186" s="169"/>
      <c r="N10186" s="148"/>
      <c r="O10186" s="106"/>
      <c r="P10186" s="43"/>
      <c r="Q10186" s="31"/>
      <c r="R10186" s="84"/>
      <c r="S10186" s="31"/>
      <c r="T10186" s="31"/>
      <c r="U10186" s="169"/>
      <c r="V10186" s="150"/>
      <c r="W10186" s="141" t="str" cm="1">
        <f t="array" ref="W10186">IF(SUM(LEN(B10186:V10186))=0,"",IF(OR(OR(ISBLANK(F10186),SUM(LEN(C10186),LEN(D10186))=0),AND(NOT(E10186="Unknown"),ISBLANK(J10186)),AND(NOT(O10186="Unknown"),ISBLANK(R10186))),"Missing Information", INDEX(Table15[Entire Service Line Classification], MATCH(SUMIFS(Table15[Unique ID],Table15[System-Owned Portion],E10186,Table15[If Material Anything Other than "Lead" in Column E,Was Material Ever Previously Lead?],G10186,Table15[Customer-Owned Portion],O10186),Table15[Unique ID],0),0)))</f>
        <v/>
      </c>
    </row>
    <row r="10187" spans="2:23" x14ac:dyDescent="0.25">
      <c r="B10187" s="146"/>
      <c r="C10187" s="31"/>
      <c r="D10187" s="31"/>
      <c r="E10187" s="44"/>
      <c r="F10187" s="43"/>
      <c r="G10187" s="84"/>
      <c r="H10187" s="31"/>
      <c r="I10187" s="31"/>
      <c r="J10187" s="84"/>
      <c r="K10187" s="31"/>
      <c r="L10187" s="31"/>
      <c r="M10187" s="169"/>
      <c r="N10187" s="148"/>
      <c r="O10187" s="106"/>
      <c r="P10187" s="43"/>
      <c r="Q10187" s="31"/>
      <c r="R10187" s="84"/>
      <c r="S10187" s="31"/>
      <c r="T10187" s="31"/>
      <c r="U10187" s="169"/>
      <c r="V10187" s="150"/>
      <c r="W10187" s="141" t="str" cm="1">
        <f t="array" ref="W10187">IF(SUM(LEN(B10187:V10187))=0,"",IF(OR(OR(ISBLANK(F10187),SUM(LEN(C10187),LEN(D10187))=0),AND(NOT(E10187="Unknown"),ISBLANK(J10187)),AND(NOT(O10187="Unknown"),ISBLANK(R10187))),"Missing Information", INDEX(Table15[Entire Service Line Classification], MATCH(SUMIFS(Table15[Unique ID],Table15[System-Owned Portion],E10187,Table15[If Material Anything Other than "Lead" in Column E,Was Material Ever Previously Lead?],G10187,Table15[Customer-Owned Portion],O10187),Table15[Unique ID],0),0)))</f>
        <v/>
      </c>
    </row>
    <row r="10188" spans="2:23" x14ac:dyDescent="0.25">
      <c r="B10188" s="146"/>
      <c r="C10188" s="31"/>
      <c r="D10188" s="31"/>
      <c r="E10188" s="44"/>
      <c r="F10188" s="43"/>
      <c r="G10188" s="84"/>
      <c r="H10188" s="31"/>
      <c r="I10188" s="31"/>
      <c r="J10188" s="84"/>
      <c r="K10188" s="31"/>
      <c r="L10188" s="31"/>
      <c r="M10188" s="169"/>
      <c r="N10188" s="148"/>
      <c r="O10188" s="106"/>
      <c r="P10188" s="43"/>
      <c r="Q10188" s="31"/>
      <c r="R10188" s="84"/>
      <c r="S10188" s="31"/>
      <c r="T10188" s="31"/>
      <c r="U10188" s="169"/>
      <c r="V10188" s="150"/>
      <c r="W10188" s="141" t="str" cm="1">
        <f t="array" ref="W10188">IF(SUM(LEN(B10188:V10188))=0,"",IF(OR(OR(ISBLANK(F10188),SUM(LEN(C10188),LEN(D10188))=0),AND(NOT(E10188="Unknown"),ISBLANK(J10188)),AND(NOT(O10188="Unknown"),ISBLANK(R10188))),"Missing Information", INDEX(Table15[Entire Service Line Classification], MATCH(SUMIFS(Table15[Unique ID],Table15[System-Owned Portion],E10188,Table15[If Material Anything Other than "Lead" in Column E,Was Material Ever Previously Lead?],G10188,Table15[Customer-Owned Portion],O10188),Table15[Unique ID],0),0)))</f>
        <v/>
      </c>
    </row>
    <row r="10189" spans="2:23" x14ac:dyDescent="0.25">
      <c r="B10189" s="146"/>
      <c r="C10189" s="31"/>
      <c r="D10189" s="31"/>
      <c r="E10189" s="44"/>
      <c r="F10189" s="43"/>
      <c r="G10189" s="84"/>
      <c r="H10189" s="31"/>
      <c r="I10189" s="31"/>
      <c r="J10189" s="84"/>
      <c r="K10189" s="31"/>
      <c r="L10189" s="31"/>
      <c r="M10189" s="169"/>
      <c r="N10189" s="148"/>
      <c r="O10189" s="106"/>
      <c r="P10189" s="43"/>
      <c r="Q10189" s="31"/>
      <c r="R10189" s="84"/>
      <c r="S10189" s="31"/>
      <c r="T10189" s="31"/>
      <c r="U10189" s="169"/>
      <c r="V10189" s="150"/>
      <c r="W10189" s="141" t="str" cm="1">
        <f t="array" ref="W10189">IF(SUM(LEN(B10189:V10189))=0,"",IF(OR(OR(ISBLANK(F10189),SUM(LEN(C10189),LEN(D10189))=0),AND(NOT(E10189="Unknown"),ISBLANK(J10189)),AND(NOT(O10189="Unknown"),ISBLANK(R10189))),"Missing Information", INDEX(Table15[Entire Service Line Classification], MATCH(SUMIFS(Table15[Unique ID],Table15[System-Owned Portion],E10189,Table15[If Material Anything Other than "Lead" in Column E,Was Material Ever Previously Lead?],G10189,Table15[Customer-Owned Portion],O10189),Table15[Unique ID],0),0)))</f>
        <v/>
      </c>
    </row>
    <row r="10190" spans="2:23" x14ac:dyDescent="0.25">
      <c r="B10190" s="146"/>
      <c r="C10190" s="31"/>
      <c r="D10190" s="31"/>
      <c r="E10190" s="44"/>
      <c r="F10190" s="43"/>
      <c r="G10190" s="84"/>
      <c r="H10190" s="31"/>
      <c r="I10190" s="31"/>
      <c r="J10190" s="84"/>
      <c r="K10190" s="31"/>
      <c r="L10190" s="31"/>
      <c r="M10190" s="169"/>
      <c r="N10190" s="148"/>
      <c r="O10190" s="106"/>
      <c r="P10190" s="43"/>
      <c r="Q10190" s="31"/>
      <c r="R10190" s="84"/>
      <c r="S10190" s="31"/>
      <c r="T10190" s="31"/>
      <c r="U10190" s="169"/>
      <c r="V10190" s="150"/>
      <c r="W10190" s="141" t="str" cm="1">
        <f t="array" ref="W10190">IF(SUM(LEN(B10190:V10190))=0,"",IF(OR(OR(ISBLANK(F10190),SUM(LEN(C10190),LEN(D10190))=0),AND(NOT(E10190="Unknown"),ISBLANK(J10190)),AND(NOT(O10190="Unknown"),ISBLANK(R10190))),"Missing Information", INDEX(Table15[Entire Service Line Classification], MATCH(SUMIFS(Table15[Unique ID],Table15[System-Owned Portion],E10190,Table15[If Material Anything Other than "Lead" in Column E,Was Material Ever Previously Lead?],G10190,Table15[Customer-Owned Portion],O10190),Table15[Unique ID],0),0)))</f>
        <v/>
      </c>
    </row>
    <row r="10191" spans="2:23" x14ac:dyDescent="0.25">
      <c r="B10191" s="146"/>
      <c r="C10191" s="31"/>
      <c r="D10191" s="31"/>
      <c r="E10191" s="44"/>
      <c r="F10191" s="43"/>
      <c r="G10191" s="84"/>
      <c r="H10191" s="31"/>
      <c r="I10191" s="31"/>
      <c r="J10191" s="84"/>
      <c r="K10191" s="31"/>
      <c r="L10191" s="31"/>
      <c r="M10191" s="169"/>
      <c r="N10191" s="148"/>
      <c r="O10191" s="106"/>
      <c r="P10191" s="43"/>
      <c r="Q10191" s="31"/>
      <c r="R10191" s="84"/>
      <c r="S10191" s="31"/>
      <c r="T10191" s="31"/>
      <c r="U10191" s="169"/>
      <c r="V10191" s="150"/>
      <c r="W10191" s="141" t="str" cm="1">
        <f t="array" ref="W10191">IF(SUM(LEN(B10191:V10191))=0,"",IF(OR(OR(ISBLANK(F10191),SUM(LEN(C10191),LEN(D10191))=0),AND(NOT(E10191="Unknown"),ISBLANK(J10191)),AND(NOT(O10191="Unknown"),ISBLANK(R10191))),"Missing Information", INDEX(Table15[Entire Service Line Classification], MATCH(SUMIFS(Table15[Unique ID],Table15[System-Owned Portion],E10191,Table15[If Material Anything Other than "Lead" in Column E,Was Material Ever Previously Lead?],G10191,Table15[Customer-Owned Portion],O10191),Table15[Unique ID],0),0)))</f>
        <v/>
      </c>
    </row>
    <row r="10192" spans="2:23" x14ac:dyDescent="0.25">
      <c r="B10192" s="146"/>
      <c r="C10192" s="31"/>
      <c r="D10192" s="31"/>
      <c r="E10192" s="44"/>
      <c r="F10192" s="43"/>
      <c r="G10192" s="84"/>
      <c r="H10192" s="31"/>
      <c r="I10192" s="31"/>
      <c r="J10192" s="84"/>
      <c r="K10192" s="31"/>
      <c r="L10192" s="31"/>
      <c r="M10192" s="169"/>
      <c r="N10192" s="148"/>
      <c r="O10192" s="106"/>
      <c r="P10192" s="43"/>
      <c r="Q10192" s="31"/>
      <c r="R10192" s="84"/>
      <c r="S10192" s="31"/>
      <c r="T10192" s="31"/>
      <c r="U10192" s="169"/>
      <c r="V10192" s="150"/>
      <c r="W10192" s="141" t="str" cm="1">
        <f t="array" ref="W10192">IF(SUM(LEN(B10192:V10192))=0,"",IF(OR(OR(ISBLANK(F10192),SUM(LEN(C10192),LEN(D10192))=0),AND(NOT(E10192="Unknown"),ISBLANK(J10192)),AND(NOT(O10192="Unknown"),ISBLANK(R10192))),"Missing Information", INDEX(Table15[Entire Service Line Classification], MATCH(SUMIFS(Table15[Unique ID],Table15[System-Owned Portion],E10192,Table15[If Material Anything Other than "Lead" in Column E,Was Material Ever Previously Lead?],G10192,Table15[Customer-Owned Portion],O10192),Table15[Unique ID],0),0)))</f>
        <v/>
      </c>
    </row>
    <row r="10193" spans="2:23" x14ac:dyDescent="0.25">
      <c r="B10193" s="146"/>
      <c r="C10193" s="31"/>
      <c r="D10193" s="31"/>
      <c r="E10193" s="44"/>
      <c r="F10193" s="43"/>
      <c r="G10193" s="84"/>
      <c r="H10193" s="31"/>
      <c r="I10193" s="31"/>
      <c r="J10193" s="84"/>
      <c r="K10193" s="31"/>
      <c r="L10193" s="31"/>
      <c r="M10193" s="169"/>
      <c r="N10193" s="148"/>
      <c r="O10193" s="106"/>
      <c r="P10193" s="43"/>
      <c r="Q10193" s="31"/>
      <c r="R10193" s="84"/>
      <c r="S10193" s="31"/>
      <c r="T10193" s="31"/>
      <c r="U10193" s="169"/>
      <c r="V10193" s="150"/>
      <c r="W10193" s="141" t="str" cm="1">
        <f t="array" ref="W10193">IF(SUM(LEN(B10193:V10193))=0,"",IF(OR(OR(ISBLANK(F10193),SUM(LEN(C10193),LEN(D10193))=0),AND(NOT(E10193="Unknown"),ISBLANK(J10193)),AND(NOT(O10193="Unknown"),ISBLANK(R10193))),"Missing Information", INDEX(Table15[Entire Service Line Classification], MATCH(SUMIFS(Table15[Unique ID],Table15[System-Owned Portion],E10193,Table15[If Material Anything Other than "Lead" in Column E,Was Material Ever Previously Lead?],G10193,Table15[Customer-Owned Portion],O10193),Table15[Unique ID],0),0)))</f>
        <v/>
      </c>
    </row>
    <row r="10194" spans="2:23" x14ac:dyDescent="0.25">
      <c r="B10194" s="146"/>
      <c r="C10194" s="31"/>
      <c r="D10194" s="31"/>
      <c r="E10194" s="44"/>
      <c r="F10194" s="43"/>
      <c r="G10194" s="84"/>
      <c r="H10194" s="31"/>
      <c r="I10194" s="31"/>
      <c r="J10194" s="84"/>
      <c r="K10194" s="31"/>
      <c r="L10194" s="31"/>
      <c r="M10194" s="169"/>
      <c r="N10194" s="148"/>
      <c r="O10194" s="106"/>
      <c r="P10194" s="43"/>
      <c r="Q10194" s="31"/>
      <c r="R10194" s="84"/>
      <c r="S10194" s="31"/>
      <c r="T10194" s="31"/>
      <c r="U10194" s="169"/>
      <c r="V10194" s="150"/>
      <c r="W10194" s="141" t="str" cm="1">
        <f t="array" ref="W10194">IF(SUM(LEN(B10194:V10194))=0,"",IF(OR(OR(ISBLANK(F10194),SUM(LEN(C10194),LEN(D10194))=0),AND(NOT(E10194="Unknown"),ISBLANK(J10194)),AND(NOT(O10194="Unknown"),ISBLANK(R10194))),"Missing Information", INDEX(Table15[Entire Service Line Classification], MATCH(SUMIFS(Table15[Unique ID],Table15[System-Owned Portion],E10194,Table15[If Material Anything Other than "Lead" in Column E,Was Material Ever Previously Lead?],G10194,Table15[Customer-Owned Portion],O10194),Table15[Unique ID],0),0)))</f>
        <v/>
      </c>
    </row>
    <row r="10195" spans="2:23" x14ac:dyDescent="0.25">
      <c r="B10195" s="146"/>
      <c r="C10195" s="31"/>
      <c r="D10195" s="31"/>
      <c r="E10195" s="44"/>
      <c r="F10195" s="43"/>
      <c r="G10195" s="84"/>
      <c r="H10195" s="31"/>
      <c r="I10195" s="31"/>
      <c r="J10195" s="84"/>
      <c r="K10195" s="31"/>
      <c r="L10195" s="31"/>
      <c r="M10195" s="169"/>
      <c r="N10195" s="148"/>
      <c r="O10195" s="106"/>
      <c r="P10195" s="43"/>
      <c r="Q10195" s="31"/>
      <c r="R10195" s="84"/>
      <c r="S10195" s="31"/>
      <c r="T10195" s="31"/>
      <c r="U10195" s="169"/>
      <c r="V10195" s="150"/>
      <c r="W10195" s="141" t="str" cm="1">
        <f t="array" ref="W10195">IF(SUM(LEN(B10195:V10195))=0,"",IF(OR(OR(ISBLANK(F10195),SUM(LEN(C10195),LEN(D10195))=0),AND(NOT(E10195="Unknown"),ISBLANK(J10195)),AND(NOT(O10195="Unknown"),ISBLANK(R10195))),"Missing Information", INDEX(Table15[Entire Service Line Classification], MATCH(SUMIFS(Table15[Unique ID],Table15[System-Owned Portion],E10195,Table15[If Material Anything Other than "Lead" in Column E,Was Material Ever Previously Lead?],G10195,Table15[Customer-Owned Portion],O10195),Table15[Unique ID],0),0)))</f>
        <v/>
      </c>
    </row>
    <row r="10196" spans="2:23" x14ac:dyDescent="0.25">
      <c r="B10196" s="146"/>
      <c r="C10196" s="31"/>
      <c r="D10196" s="31"/>
      <c r="E10196" s="44"/>
      <c r="F10196" s="43"/>
      <c r="G10196" s="84"/>
      <c r="H10196" s="31"/>
      <c r="I10196" s="31"/>
      <c r="J10196" s="84"/>
      <c r="K10196" s="31"/>
      <c r="L10196" s="31"/>
      <c r="M10196" s="169"/>
      <c r="N10196" s="148"/>
      <c r="O10196" s="106"/>
      <c r="P10196" s="43"/>
      <c r="Q10196" s="31"/>
      <c r="R10196" s="84"/>
      <c r="S10196" s="31"/>
      <c r="T10196" s="31"/>
      <c r="U10196" s="169"/>
      <c r="V10196" s="150"/>
      <c r="W10196" s="141" t="str" cm="1">
        <f t="array" ref="W10196">IF(SUM(LEN(B10196:V10196))=0,"",IF(OR(OR(ISBLANK(F10196),SUM(LEN(C10196),LEN(D10196))=0),AND(NOT(E10196="Unknown"),ISBLANK(J10196)),AND(NOT(O10196="Unknown"),ISBLANK(R10196))),"Missing Information", INDEX(Table15[Entire Service Line Classification], MATCH(SUMIFS(Table15[Unique ID],Table15[System-Owned Portion],E10196,Table15[If Material Anything Other than "Lead" in Column E,Was Material Ever Previously Lead?],G10196,Table15[Customer-Owned Portion],O10196),Table15[Unique ID],0),0)))</f>
        <v/>
      </c>
    </row>
    <row r="10197" spans="2:23" x14ac:dyDescent="0.25">
      <c r="B10197" s="146"/>
      <c r="C10197" s="31"/>
      <c r="D10197" s="31"/>
      <c r="E10197" s="44"/>
      <c r="F10197" s="43"/>
      <c r="G10197" s="84"/>
      <c r="H10197" s="31"/>
      <c r="I10197" s="31"/>
      <c r="J10197" s="84"/>
      <c r="K10197" s="31"/>
      <c r="L10197" s="31"/>
      <c r="M10197" s="169"/>
      <c r="N10197" s="148"/>
      <c r="O10197" s="106"/>
      <c r="P10197" s="43"/>
      <c r="Q10197" s="31"/>
      <c r="R10197" s="84"/>
      <c r="S10197" s="31"/>
      <c r="T10197" s="31"/>
      <c r="U10197" s="169"/>
      <c r="V10197" s="150"/>
      <c r="W10197" s="141" t="str" cm="1">
        <f t="array" ref="W10197">IF(SUM(LEN(B10197:V10197))=0,"",IF(OR(OR(ISBLANK(F10197),SUM(LEN(C10197),LEN(D10197))=0),AND(NOT(E10197="Unknown"),ISBLANK(J10197)),AND(NOT(O10197="Unknown"),ISBLANK(R10197))),"Missing Information", INDEX(Table15[Entire Service Line Classification], MATCH(SUMIFS(Table15[Unique ID],Table15[System-Owned Portion],E10197,Table15[If Material Anything Other than "Lead" in Column E,Was Material Ever Previously Lead?],G10197,Table15[Customer-Owned Portion],O10197),Table15[Unique ID],0),0)))</f>
        <v/>
      </c>
    </row>
    <row r="10198" spans="2:23" x14ac:dyDescent="0.25">
      <c r="B10198" s="146"/>
      <c r="C10198" s="31"/>
      <c r="D10198" s="31"/>
      <c r="E10198" s="44"/>
      <c r="F10198" s="43"/>
      <c r="G10198" s="84"/>
      <c r="H10198" s="31"/>
      <c r="I10198" s="31"/>
      <c r="J10198" s="84"/>
      <c r="K10198" s="31"/>
      <c r="L10198" s="31"/>
      <c r="M10198" s="169"/>
      <c r="N10198" s="148"/>
      <c r="O10198" s="106"/>
      <c r="P10198" s="43"/>
      <c r="Q10198" s="31"/>
      <c r="R10198" s="84"/>
      <c r="S10198" s="31"/>
      <c r="T10198" s="31"/>
      <c r="U10198" s="169"/>
      <c r="V10198" s="150"/>
      <c r="W10198" s="141" t="str" cm="1">
        <f t="array" ref="W10198">IF(SUM(LEN(B10198:V10198))=0,"",IF(OR(OR(ISBLANK(F10198),SUM(LEN(C10198),LEN(D10198))=0),AND(NOT(E10198="Unknown"),ISBLANK(J10198)),AND(NOT(O10198="Unknown"),ISBLANK(R10198))),"Missing Information", INDEX(Table15[Entire Service Line Classification], MATCH(SUMIFS(Table15[Unique ID],Table15[System-Owned Portion],E10198,Table15[If Material Anything Other than "Lead" in Column E,Was Material Ever Previously Lead?],G10198,Table15[Customer-Owned Portion],O10198),Table15[Unique ID],0),0)))</f>
        <v/>
      </c>
    </row>
    <row r="10199" spans="2:23" x14ac:dyDescent="0.25">
      <c r="B10199" s="146"/>
      <c r="C10199" s="31"/>
      <c r="D10199" s="31"/>
      <c r="E10199" s="44"/>
      <c r="F10199" s="43"/>
      <c r="G10199" s="84"/>
      <c r="H10199" s="31"/>
      <c r="I10199" s="31"/>
      <c r="J10199" s="84"/>
      <c r="K10199" s="31"/>
      <c r="L10199" s="31"/>
      <c r="M10199" s="169"/>
      <c r="N10199" s="148"/>
      <c r="O10199" s="106"/>
      <c r="P10199" s="43"/>
      <c r="Q10199" s="31"/>
      <c r="R10199" s="84"/>
      <c r="S10199" s="31"/>
      <c r="T10199" s="31"/>
      <c r="U10199" s="169"/>
      <c r="V10199" s="150"/>
      <c r="W10199" s="141" t="str" cm="1">
        <f t="array" ref="W10199">IF(SUM(LEN(B10199:V10199))=0,"",IF(OR(OR(ISBLANK(F10199),SUM(LEN(C10199),LEN(D10199))=0),AND(NOT(E10199="Unknown"),ISBLANK(J10199)),AND(NOT(O10199="Unknown"),ISBLANK(R10199))),"Missing Information", INDEX(Table15[Entire Service Line Classification], MATCH(SUMIFS(Table15[Unique ID],Table15[System-Owned Portion],E10199,Table15[If Material Anything Other than "Lead" in Column E,Was Material Ever Previously Lead?],G10199,Table15[Customer-Owned Portion],O10199),Table15[Unique ID],0),0)))</f>
        <v/>
      </c>
    </row>
    <row r="10200" spans="2:23" x14ac:dyDescent="0.25">
      <c r="B10200" s="146"/>
      <c r="C10200" s="31"/>
      <c r="D10200" s="31"/>
      <c r="E10200" s="44"/>
      <c r="F10200" s="43"/>
      <c r="G10200" s="84"/>
      <c r="H10200" s="31"/>
      <c r="I10200" s="31"/>
      <c r="J10200" s="84"/>
      <c r="K10200" s="31"/>
      <c r="L10200" s="31"/>
      <c r="M10200" s="169"/>
      <c r="N10200" s="148"/>
      <c r="O10200" s="106"/>
      <c r="P10200" s="43"/>
      <c r="Q10200" s="31"/>
      <c r="R10200" s="84"/>
      <c r="S10200" s="31"/>
      <c r="T10200" s="31"/>
      <c r="U10200" s="169"/>
      <c r="V10200" s="150"/>
      <c r="W10200" s="141" t="str" cm="1">
        <f t="array" ref="W10200">IF(SUM(LEN(B10200:V10200))=0,"",IF(OR(OR(ISBLANK(F10200),SUM(LEN(C10200),LEN(D10200))=0),AND(NOT(E10200="Unknown"),ISBLANK(J10200)),AND(NOT(O10200="Unknown"),ISBLANK(R10200))),"Missing Information", INDEX(Table15[Entire Service Line Classification], MATCH(SUMIFS(Table15[Unique ID],Table15[System-Owned Portion],E10200,Table15[If Material Anything Other than "Lead" in Column E,Was Material Ever Previously Lead?],G10200,Table15[Customer-Owned Portion],O10200),Table15[Unique ID],0),0)))</f>
        <v/>
      </c>
    </row>
    <row r="10201" spans="2:23" x14ac:dyDescent="0.25">
      <c r="B10201" s="146"/>
      <c r="C10201" s="31"/>
      <c r="D10201" s="31"/>
      <c r="E10201" s="44"/>
      <c r="F10201" s="43"/>
      <c r="G10201" s="84"/>
      <c r="H10201" s="31"/>
      <c r="I10201" s="31"/>
      <c r="J10201" s="84"/>
      <c r="K10201" s="31"/>
      <c r="L10201" s="31"/>
      <c r="M10201" s="169"/>
      <c r="N10201" s="148"/>
      <c r="O10201" s="106"/>
      <c r="P10201" s="43"/>
      <c r="Q10201" s="31"/>
      <c r="R10201" s="84"/>
      <c r="S10201" s="31"/>
      <c r="T10201" s="31"/>
      <c r="U10201" s="169"/>
      <c r="V10201" s="150"/>
      <c r="W10201" s="141" t="str" cm="1">
        <f t="array" ref="W10201">IF(SUM(LEN(B10201:V10201))=0,"",IF(OR(OR(ISBLANK(F10201),SUM(LEN(C10201),LEN(D10201))=0),AND(NOT(E10201="Unknown"),ISBLANK(J10201)),AND(NOT(O10201="Unknown"),ISBLANK(R10201))),"Missing Information", INDEX(Table15[Entire Service Line Classification], MATCH(SUMIFS(Table15[Unique ID],Table15[System-Owned Portion],E10201,Table15[If Material Anything Other than "Lead" in Column E,Was Material Ever Previously Lead?],G10201,Table15[Customer-Owned Portion],O10201),Table15[Unique ID],0),0)))</f>
        <v/>
      </c>
    </row>
    <row r="10202" spans="2:23" x14ac:dyDescent="0.25">
      <c r="B10202" s="146"/>
      <c r="C10202" s="31"/>
      <c r="D10202" s="31"/>
      <c r="E10202" s="44"/>
      <c r="F10202" s="43"/>
      <c r="G10202" s="84"/>
      <c r="H10202" s="31"/>
      <c r="I10202" s="31"/>
      <c r="J10202" s="84"/>
      <c r="K10202" s="31"/>
      <c r="L10202" s="31"/>
      <c r="M10202" s="169"/>
      <c r="N10202" s="148"/>
      <c r="O10202" s="106"/>
      <c r="P10202" s="43"/>
      <c r="Q10202" s="31"/>
      <c r="R10202" s="84"/>
      <c r="S10202" s="31"/>
      <c r="T10202" s="31"/>
      <c r="U10202" s="169"/>
      <c r="V10202" s="150"/>
      <c r="W10202" s="141" t="str" cm="1">
        <f t="array" ref="W10202">IF(SUM(LEN(B10202:V10202))=0,"",IF(OR(OR(ISBLANK(F10202),SUM(LEN(C10202),LEN(D10202))=0),AND(NOT(E10202="Unknown"),ISBLANK(J10202)),AND(NOT(O10202="Unknown"),ISBLANK(R10202))),"Missing Information", INDEX(Table15[Entire Service Line Classification], MATCH(SUMIFS(Table15[Unique ID],Table15[System-Owned Portion],E10202,Table15[If Material Anything Other than "Lead" in Column E,Was Material Ever Previously Lead?],G10202,Table15[Customer-Owned Portion],O10202),Table15[Unique ID],0),0)))</f>
        <v/>
      </c>
    </row>
    <row r="10203" spans="2:23" x14ac:dyDescent="0.25">
      <c r="B10203" s="146"/>
      <c r="C10203" s="31"/>
      <c r="D10203" s="31"/>
      <c r="E10203" s="44"/>
      <c r="F10203" s="43"/>
      <c r="G10203" s="84"/>
      <c r="H10203" s="31"/>
      <c r="I10203" s="31"/>
      <c r="J10203" s="84"/>
      <c r="K10203" s="31"/>
      <c r="L10203" s="31"/>
      <c r="M10203" s="169"/>
      <c r="N10203" s="148"/>
      <c r="O10203" s="106"/>
      <c r="P10203" s="43"/>
      <c r="Q10203" s="31"/>
      <c r="R10203" s="84"/>
      <c r="S10203" s="31"/>
      <c r="T10203" s="31"/>
      <c r="U10203" s="169"/>
      <c r="V10203" s="150"/>
      <c r="W10203" s="141" t="str" cm="1">
        <f t="array" ref="W10203">IF(SUM(LEN(B10203:V10203))=0,"",IF(OR(OR(ISBLANK(F10203),SUM(LEN(C10203),LEN(D10203))=0),AND(NOT(E10203="Unknown"),ISBLANK(J10203)),AND(NOT(O10203="Unknown"),ISBLANK(R10203))),"Missing Information", INDEX(Table15[Entire Service Line Classification], MATCH(SUMIFS(Table15[Unique ID],Table15[System-Owned Portion],E10203,Table15[If Material Anything Other than "Lead" in Column E,Was Material Ever Previously Lead?],G10203,Table15[Customer-Owned Portion],O10203),Table15[Unique ID],0),0)))</f>
        <v/>
      </c>
    </row>
    <row r="10204" spans="2:23" x14ac:dyDescent="0.25">
      <c r="B10204" s="146"/>
      <c r="C10204" s="31"/>
      <c r="D10204" s="31"/>
      <c r="E10204" s="44"/>
      <c r="F10204" s="43"/>
      <c r="G10204" s="84"/>
      <c r="H10204" s="31"/>
      <c r="I10204" s="31"/>
      <c r="J10204" s="84"/>
      <c r="K10204" s="31"/>
      <c r="L10204" s="31"/>
      <c r="M10204" s="169"/>
      <c r="N10204" s="148"/>
      <c r="O10204" s="106"/>
      <c r="P10204" s="43"/>
      <c r="Q10204" s="31"/>
      <c r="R10204" s="84"/>
      <c r="S10204" s="31"/>
      <c r="T10204" s="31"/>
      <c r="U10204" s="169"/>
      <c r="V10204" s="150"/>
      <c r="W10204" s="141" t="str" cm="1">
        <f t="array" ref="W10204">IF(SUM(LEN(B10204:V10204))=0,"",IF(OR(OR(ISBLANK(F10204),SUM(LEN(C10204),LEN(D10204))=0),AND(NOT(E10204="Unknown"),ISBLANK(J10204)),AND(NOT(O10204="Unknown"),ISBLANK(R10204))),"Missing Information", INDEX(Table15[Entire Service Line Classification], MATCH(SUMIFS(Table15[Unique ID],Table15[System-Owned Portion],E10204,Table15[If Material Anything Other than "Lead" in Column E,Was Material Ever Previously Lead?],G10204,Table15[Customer-Owned Portion],O10204),Table15[Unique ID],0),0)))</f>
        <v/>
      </c>
    </row>
    <row r="10205" spans="2:23" x14ac:dyDescent="0.25">
      <c r="B10205" s="146"/>
      <c r="C10205" s="31"/>
      <c r="D10205" s="31"/>
      <c r="E10205" s="44"/>
      <c r="F10205" s="43"/>
      <c r="G10205" s="84"/>
      <c r="H10205" s="31"/>
      <c r="I10205" s="31"/>
      <c r="J10205" s="84"/>
      <c r="K10205" s="31"/>
      <c r="L10205" s="31"/>
      <c r="M10205" s="169"/>
      <c r="N10205" s="148"/>
      <c r="O10205" s="106"/>
      <c r="P10205" s="43"/>
      <c r="Q10205" s="31"/>
      <c r="R10205" s="84"/>
      <c r="S10205" s="31"/>
      <c r="T10205" s="31"/>
      <c r="U10205" s="169"/>
      <c r="V10205" s="150"/>
      <c r="W10205" s="141" t="str" cm="1">
        <f t="array" ref="W10205">IF(SUM(LEN(B10205:V10205))=0,"",IF(OR(OR(ISBLANK(F10205),SUM(LEN(C10205),LEN(D10205))=0),AND(NOT(E10205="Unknown"),ISBLANK(J10205)),AND(NOT(O10205="Unknown"),ISBLANK(R10205))),"Missing Information", INDEX(Table15[Entire Service Line Classification], MATCH(SUMIFS(Table15[Unique ID],Table15[System-Owned Portion],E10205,Table15[If Material Anything Other than "Lead" in Column E,Was Material Ever Previously Lead?],G10205,Table15[Customer-Owned Portion],O10205),Table15[Unique ID],0),0)))</f>
        <v/>
      </c>
    </row>
    <row r="10206" spans="2:23" x14ac:dyDescent="0.25">
      <c r="B10206" s="146"/>
      <c r="C10206" s="31"/>
      <c r="D10206" s="31"/>
      <c r="E10206" s="44"/>
      <c r="F10206" s="43"/>
      <c r="G10206" s="84"/>
      <c r="H10206" s="31"/>
      <c r="I10206" s="31"/>
      <c r="J10206" s="84"/>
      <c r="K10206" s="31"/>
      <c r="L10206" s="31"/>
      <c r="M10206" s="169"/>
      <c r="N10206" s="148"/>
      <c r="O10206" s="106"/>
      <c r="P10206" s="43"/>
      <c r="Q10206" s="31"/>
      <c r="R10206" s="84"/>
      <c r="S10206" s="31"/>
      <c r="T10206" s="31"/>
      <c r="U10206" s="169"/>
      <c r="V10206" s="150"/>
      <c r="W10206" s="141" t="str" cm="1">
        <f t="array" ref="W10206">IF(SUM(LEN(B10206:V10206))=0,"",IF(OR(OR(ISBLANK(F10206),SUM(LEN(C10206),LEN(D10206))=0),AND(NOT(E10206="Unknown"),ISBLANK(J10206)),AND(NOT(O10206="Unknown"),ISBLANK(R10206))),"Missing Information", INDEX(Table15[Entire Service Line Classification], MATCH(SUMIFS(Table15[Unique ID],Table15[System-Owned Portion],E10206,Table15[If Material Anything Other than "Lead" in Column E,Was Material Ever Previously Lead?],G10206,Table15[Customer-Owned Portion],O10206),Table15[Unique ID],0),0)))</f>
        <v/>
      </c>
    </row>
    <row r="10207" spans="2:23" x14ac:dyDescent="0.25">
      <c r="B10207" s="146"/>
      <c r="C10207" s="31"/>
      <c r="D10207" s="31"/>
      <c r="E10207" s="44"/>
      <c r="F10207" s="43"/>
      <c r="G10207" s="84"/>
      <c r="H10207" s="31"/>
      <c r="I10207" s="31"/>
      <c r="J10207" s="84"/>
      <c r="K10207" s="31"/>
      <c r="L10207" s="31"/>
      <c r="M10207" s="169"/>
      <c r="N10207" s="148"/>
      <c r="O10207" s="106"/>
      <c r="P10207" s="43"/>
      <c r="Q10207" s="31"/>
      <c r="R10207" s="84"/>
      <c r="S10207" s="31"/>
      <c r="T10207" s="31"/>
      <c r="U10207" s="169"/>
      <c r="V10207" s="150"/>
      <c r="W10207" s="141" t="str" cm="1">
        <f t="array" ref="W10207">IF(SUM(LEN(B10207:V10207))=0,"",IF(OR(OR(ISBLANK(F10207),SUM(LEN(C10207),LEN(D10207))=0),AND(NOT(E10207="Unknown"),ISBLANK(J10207)),AND(NOT(O10207="Unknown"),ISBLANK(R10207))),"Missing Information", INDEX(Table15[Entire Service Line Classification], MATCH(SUMIFS(Table15[Unique ID],Table15[System-Owned Portion],E10207,Table15[If Material Anything Other than "Lead" in Column E,Was Material Ever Previously Lead?],G10207,Table15[Customer-Owned Portion],O10207),Table15[Unique ID],0),0)))</f>
        <v/>
      </c>
    </row>
    <row r="10208" spans="2:23" x14ac:dyDescent="0.25">
      <c r="B10208" s="146"/>
      <c r="C10208" s="31"/>
      <c r="D10208" s="31"/>
      <c r="E10208" s="44"/>
      <c r="F10208" s="43"/>
      <c r="G10208" s="84"/>
      <c r="H10208" s="31"/>
      <c r="I10208" s="31"/>
      <c r="J10208" s="84"/>
      <c r="K10208" s="31"/>
      <c r="L10208" s="31"/>
      <c r="M10208" s="169"/>
      <c r="N10208" s="148"/>
      <c r="O10208" s="106"/>
      <c r="P10208" s="43"/>
      <c r="Q10208" s="31"/>
      <c r="R10208" s="84"/>
      <c r="S10208" s="31"/>
      <c r="T10208" s="31"/>
      <c r="U10208" s="169"/>
      <c r="V10208" s="150"/>
      <c r="W10208" s="141" t="str" cm="1">
        <f t="array" ref="W10208">IF(SUM(LEN(B10208:V10208))=0,"",IF(OR(OR(ISBLANK(F10208),SUM(LEN(C10208),LEN(D10208))=0),AND(NOT(E10208="Unknown"),ISBLANK(J10208)),AND(NOT(O10208="Unknown"),ISBLANK(R10208))),"Missing Information", INDEX(Table15[Entire Service Line Classification], MATCH(SUMIFS(Table15[Unique ID],Table15[System-Owned Portion],E10208,Table15[If Material Anything Other than "Lead" in Column E,Was Material Ever Previously Lead?],G10208,Table15[Customer-Owned Portion],O10208),Table15[Unique ID],0),0)))</f>
        <v/>
      </c>
    </row>
    <row r="10209" spans="2:23" x14ac:dyDescent="0.25">
      <c r="B10209" s="146"/>
      <c r="C10209" s="31"/>
      <c r="D10209" s="31"/>
      <c r="E10209" s="44"/>
      <c r="F10209" s="43"/>
      <c r="G10209" s="84"/>
      <c r="H10209" s="31"/>
      <c r="I10209" s="31"/>
      <c r="J10209" s="84"/>
      <c r="K10209" s="31"/>
      <c r="L10209" s="31"/>
      <c r="M10209" s="169"/>
      <c r="N10209" s="148"/>
      <c r="O10209" s="106"/>
      <c r="P10209" s="43"/>
      <c r="Q10209" s="31"/>
      <c r="R10209" s="84"/>
      <c r="S10209" s="31"/>
      <c r="T10209" s="31"/>
      <c r="U10209" s="169"/>
      <c r="V10209" s="150"/>
      <c r="W10209" s="141" t="str" cm="1">
        <f t="array" ref="W10209">IF(SUM(LEN(B10209:V10209))=0,"",IF(OR(OR(ISBLANK(F10209),SUM(LEN(C10209),LEN(D10209))=0),AND(NOT(E10209="Unknown"),ISBLANK(J10209)),AND(NOT(O10209="Unknown"),ISBLANK(R10209))),"Missing Information", INDEX(Table15[Entire Service Line Classification], MATCH(SUMIFS(Table15[Unique ID],Table15[System-Owned Portion],E10209,Table15[If Material Anything Other than "Lead" in Column E,Was Material Ever Previously Lead?],G10209,Table15[Customer-Owned Portion],O10209),Table15[Unique ID],0),0)))</f>
        <v/>
      </c>
    </row>
    <row r="10210" spans="2:23" x14ac:dyDescent="0.25">
      <c r="B10210" s="146"/>
      <c r="C10210" s="31"/>
      <c r="D10210" s="31"/>
      <c r="E10210" s="44"/>
      <c r="F10210" s="43"/>
      <c r="G10210" s="84"/>
      <c r="H10210" s="31"/>
      <c r="I10210" s="31"/>
      <c r="J10210" s="84"/>
      <c r="K10210" s="31"/>
      <c r="L10210" s="31"/>
      <c r="M10210" s="169"/>
      <c r="N10210" s="148"/>
      <c r="O10210" s="106"/>
      <c r="P10210" s="43"/>
      <c r="Q10210" s="31"/>
      <c r="R10210" s="84"/>
      <c r="S10210" s="31"/>
      <c r="T10210" s="31"/>
      <c r="U10210" s="169"/>
      <c r="V10210" s="150"/>
      <c r="W10210" s="141" t="str" cm="1">
        <f t="array" ref="W10210">IF(SUM(LEN(B10210:V10210))=0,"",IF(OR(OR(ISBLANK(F10210),SUM(LEN(C10210),LEN(D10210))=0),AND(NOT(E10210="Unknown"),ISBLANK(J10210)),AND(NOT(O10210="Unknown"),ISBLANK(R10210))),"Missing Information", INDEX(Table15[Entire Service Line Classification], MATCH(SUMIFS(Table15[Unique ID],Table15[System-Owned Portion],E10210,Table15[If Material Anything Other than "Lead" in Column E,Was Material Ever Previously Lead?],G10210,Table15[Customer-Owned Portion],O10210),Table15[Unique ID],0),0)))</f>
        <v/>
      </c>
    </row>
    <row r="10211" spans="2:23" x14ac:dyDescent="0.25">
      <c r="B10211" s="146"/>
      <c r="C10211" s="31"/>
      <c r="D10211" s="31"/>
      <c r="E10211" s="44"/>
      <c r="F10211" s="43"/>
      <c r="G10211" s="84"/>
      <c r="H10211" s="31"/>
      <c r="I10211" s="31"/>
      <c r="J10211" s="84"/>
      <c r="K10211" s="31"/>
      <c r="L10211" s="31"/>
      <c r="M10211" s="169"/>
      <c r="N10211" s="148"/>
      <c r="O10211" s="106"/>
      <c r="P10211" s="43"/>
      <c r="Q10211" s="31"/>
      <c r="R10211" s="84"/>
      <c r="S10211" s="31"/>
      <c r="T10211" s="31"/>
      <c r="U10211" s="169"/>
      <c r="V10211" s="150"/>
      <c r="W10211" s="141" t="str" cm="1">
        <f t="array" ref="W10211">IF(SUM(LEN(B10211:V10211))=0,"",IF(OR(OR(ISBLANK(F10211),SUM(LEN(C10211),LEN(D10211))=0),AND(NOT(E10211="Unknown"),ISBLANK(J10211)),AND(NOT(O10211="Unknown"),ISBLANK(R10211))),"Missing Information", INDEX(Table15[Entire Service Line Classification], MATCH(SUMIFS(Table15[Unique ID],Table15[System-Owned Portion],E10211,Table15[If Material Anything Other than "Lead" in Column E,Was Material Ever Previously Lead?],G10211,Table15[Customer-Owned Portion],O10211),Table15[Unique ID],0),0)))</f>
        <v/>
      </c>
    </row>
    <row r="10212" spans="2:23" x14ac:dyDescent="0.25">
      <c r="B10212" s="146"/>
      <c r="C10212" s="31"/>
      <c r="D10212" s="31"/>
      <c r="E10212" s="44"/>
      <c r="F10212" s="43"/>
      <c r="G10212" s="84"/>
      <c r="H10212" s="31"/>
      <c r="I10212" s="31"/>
      <c r="J10212" s="84"/>
      <c r="K10212" s="31"/>
      <c r="L10212" s="31"/>
      <c r="M10212" s="169"/>
      <c r="N10212" s="148"/>
      <c r="O10212" s="106"/>
      <c r="P10212" s="43"/>
      <c r="Q10212" s="31"/>
      <c r="R10212" s="84"/>
      <c r="S10212" s="31"/>
      <c r="T10212" s="31"/>
      <c r="U10212" s="169"/>
      <c r="V10212" s="150"/>
      <c r="W10212" s="141" t="str" cm="1">
        <f t="array" ref="W10212">IF(SUM(LEN(B10212:V10212))=0,"",IF(OR(OR(ISBLANK(F10212),SUM(LEN(C10212),LEN(D10212))=0),AND(NOT(E10212="Unknown"),ISBLANK(J10212)),AND(NOT(O10212="Unknown"),ISBLANK(R10212))),"Missing Information", INDEX(Table15[Entire Service Line Classification], MATCH(SUMIFS(Table15[Unique ID],Table15[System-Owned Portion],E10212,Table15[If Material Anything Other than "Lead" in Column E,Was Material Ever Previously Lead?],G10212,Table15[Customer-Owned Portion],O10212),Table15[Unique ID],0),0)))</f>
        <v/>
      </c>
    </row>
    <row r="10213" spans="2:23" x14ac:dyDescent="0.25">
      <c r="B10213" s="146"/>
      <c r="C10213" s="31"/>
      <c r="D10213" s="31"/>
      <c r="E10213" s="44"/>
      <c r="F10213" s="43"/>
      <c r="G10213" s="84"/>
      <c r="H10213" s="31"/>
      <c r="I10213" s="31"/>
      <c r="J10213" s="84"/>
      <c r="K10213" s="31"/>
      <c r="L10213" s="31"/>
      <c r="M10213" s="169"/>
      <c r="N10213" s="148"/>
      <c r="O10213" s="106"/>
      <c r="P10213" s="43"/>
      <c r="Q10213" s="31"/>
      <c r="R10213" s="84"/>
      <c r="S10213" s="31"/>
      <c r="T10213" s="31"/>
      <c r="U10213" s="169"/>
      <c r="V10213" s="150"/>
      <c r="W10213" s="141" t="str" cm="1">
        <f t="array" ref="W10213">IF(SUM(LEN(B10213:V10213))=0,"",IF(OR(OR(ISBLANK(F10213),SUM(LEN(C10213),LEN(D10213))=0),AND(NOT(E10213="Unknown"),ISBLANK(J10213)),AND(NOT(O10213="Unknown"),ISBLANK(R10213))),"Missing Information", INDEX(Table15[Entire Service Line Classification], MATCH(SUMIFS(Table15[Unique ID],Table15[System-Owned Portion],E10213,Table15[If Material Anything Other than "Lead" in Column E,Was Material Ever Previously Lead?],G10213,Table15[Customer-Owned Portion],O10213),Table15[Unique ID],0),0)))</f>
        <v/>
      </c>
    </row>
    <row r="10214" spans="2:23" x14ac:dyDescent="0.25">
      <c r="B10214" s="146"/>
      <c r="C10214" s="31"/>
      <c r="D10214" s="31"/>
      <c r="E10214" s="44"/>
      <c r="F10214" s="43"/>
      <c r="G10214" s="84"/>
      <c r="H10214" s="31"/>
      <c r="I10214" s="31"/>
      <c r="J10214" s="84"/>
      <c r="K10214" s="31"/>
      <c r="L10214" s="31"/>
      <c r="M10214" s="169"/>
      <c r="N10214" s="148"/>
      <c r="O10214" s="106"/>
      <c r="P10214" s="43"/>
      <c r="Q10214" s="31"/>
      <c r="R10214" s="84"/>
      <c r="S10214" s="31"/>
      <c r="T10214" s="31"/>
      <c r="U10214" s="169"/>
      <c r="V10214" s="150"/>
      <c r="W10214" s="141" t="str" cm="1">
        <f t="array" ref="W10214">IF(SUM(LEN(B10214:V10214))=0,"",IF(OR(OR(ISBLANK(F10214),SUM(LEN(C10214),LEN(D10214))=0),AND(NOT(E10214="Unknown"),ISBLANK(J10214)),AND(NOT(O10214="Unknown"),ISBLANK(R10214))),"Missing Information", INDEX(Table15[Entire Service Line Classification], MATCH(SUMIFS(Table15[Unique ID],Table15[System-Owned Portion],E10214,Table15[If Material Anything Other than "Lead" in Column E,Was Material Ever Previously Lead?],G10214,Table15[Customer-Owned Portion],O10214),Table15[Unique ID],0),0)))</f>
        <v/>
      </c>
    </row>
    <row r="10215" spans="2:23" x14ac:dyDescent="0.25">
      <c r="B10215" s="146"/>
      <c r="C10215" s="31"/>
      <c r="D10215" s="31"/>
      <c r="E10215" s="44"/>
      <c r="F10215" s="43"/>
      <c r="G10215" s="84"/>
      <c r="H10215" s="31"/>
      <c r="I10215" s="31"/>
      <c r="J10215" s="84"/>
      <c r="K10215" s="31"/>
      <c r="L10215" s="31"/>
      <c r="M10215" s="169"/>
      <c r="N10215" s="148"/>
      <c r="O10215" s="106"/>
      <c r="P10215" s="43"/>
      <c r="Q10215" s="31"/>
      <c r="R10215" s="84"/>
      <c r="S10215" s="31"/>
      <c r="T10215" s="31"/>
      <c r="U10215" s="169"/>
      <c r="V10215" s="150"/>
      <c r="W10215" s="141" t="str" cm="1">
        <f t="array" ref="W10215">IF(SUM(LEN(B10215:V10215))=0,"",IF(OR(OR(ISBLANK(F10215),SUM(LEN(C10215),LEN(D10215))=0),AND(NOT(E10215="Unknown"),ISBLANK(J10215)),AND(NOT(O10215="Unknown"),ISBLANK(R10215))),"Missing Information", INDEX(Table15[Entire Service Line Classification], MATCH(SUMIFS(Table15[Unique ID],Table15[System-Owned Portion],E10215,Table15[If Material Anything Other than "Lead" in Column E,Was Material Ever Previously Lead?],G10215,Table15[Customer-Owned Portion],O10215),Table15[Unique ID],0),0)))</f>
        <v/>
      </c>
    </row>
    <row r="10216" spans="2:23" x14ac:dyDescent="0.25">
      <c r="B10216" s="146"/>
      <c r="C10216" s="31"/>
      <c r="D10216" s="31"/>
      <c r="E10216" s="44"/>
      <c r="F10216" s="43"/>
      <c r="G10216" s="84"/>
      <c r="H10216" s="31"/>
      <c r="I10216" s="31"/>
      <c r="J10216" s="84"/>
      <c r="K10216" s="31"/>
      <c r="L10216" s="31"/>
      <c r="M10216" s="169"/>
      <c r="N10216" s="148"/>
      <c r="O10216" s="106"/>
      <c r="P10216" s="43"/>
      <c r="Q10216" s="31"/>
      <c r="R10216" s="84"/>
      <c r="S10216" s="31"/>
      <c r="T10216" s="31"/>
      <c r="U10216" s="169"/>
      <c r="V10216" s="150"/>
      <c r="W10216" s="141" t="str" cm="1">
        <f t="array" ref="W10216">IF(SUM(LEN(B10216:V10216))=0,"",IF(OR(OR(ISBLANK(F10216),SUM(LEN(C10216),LEN(D10216))=0),AND(NOT(E10216="Unknown"),ISBLANK(J10216)),AND(NOT(O10216="Unknown"),ISBLANK(R10216))),"Missing Information", INDEX(Table15[Entire Service Line Classification], MATCH(SUMIFS(Table15[Unique ID],Table15[System-Owned Portion],E10216,Table15[If Material Anything Other than "Lead" in Column E,Was Material Ever Previously Lead?],G10216,Table15[Customer-Owned Portion],O10216),Table15[Unique ID],0),0)))</f>
        <v/>
      </c>
    </row>
    <row r="10217" spans="2:23" x14ac:dyDescent="0.25">
      <c r="B10217" s="146"/>
      <c r="C10217" s="31"/>
      <c r="D10217" s="31"/>
      <c r="E10217" s="44"/>
      <c r="F10217" s="43"/>
      <c r="G10217" s="84"/>
      <c r="H10217" s="31"/>
      <c r="I10217" s="31"/>
      <c r="J10217" s="84"/>
      <c r="K10217" s="31"/>
      <c r="L10217" s="31"/>
      <c r="M10217" s="169"/>
      <c r="N10217" s="148"/>
      <c r="O10217" s="106"/>
      <c r="P10217" s="43"/>
      <c r="Q10217" s="31"/>
      <c r="R10217" s="84"/>
      <c r="S10217" s="31"/>
      <c r="T10217" s="31"/>
      <c r="U10217" s="169"/>
      <c r="V10217" s="150"/>
      <c r="W10217" s="141" t="str" cm="1">
        <f t="array" ref="W10217">IF(SUM(LEN(B10217:V10217))=0,"",IF(OR(OR(ISBLANK(F10217),SUM(LEN(C10217),LEN(D10217))=0),AND(NOT(E10217="Unknown"),ISBLANK(J10217)),AND(NOT(O10217="Unknown"),ISBLANK(R10217))),"Missing Information", INDEX(Table15[Entire Service Line Classification], MATCH(SUMIFS(Table15[Unique ID],Table15[System-Owned Portion],E10217,Table15[If Material Anything Other than "Lead" in Column E,Was Material Ever Previously Lead?],G10217,Table15[Customer-Owned Portion],O10217),Table15[Unique ID],0),0)))</f>
        <v/>
      </c>
    </row>
    <row r="10218" spans="2:23" x14ac:dyDescent="0.25">
      <c r="B10218" s="146"/>
      <c r="C10218" s="31"/>
      <c r="D10218" s="31"/>
      <c r="E10218" s="44"/>
      <c r="F10218" s="43"/>
      <c r="G10218" s="84"/>
      <c r="H10218" s="31"/>
      <c r="I10218" s="31"/>
      <c r="J10218" s="84"/>
      <c r="K10218" s="31"/>
      <c r="L10218" s="31"/>
      <c r="M10218" s="169"/>
      <c r="N10218" s="148"/>
      <c r="O10218" s="106"/>
      <c r="P10218" s="43"/>
      <c r="Q10218" s="31"/>
      <c r="R10218" s="84"/>
      <c r="S10218" s="31"/>
      <c r="T10218" s="31"/>
      <c r="U10218" s="169"/>
      <c r="V10218" s="150"/>
      <c r="W10218" s="141" t="str" cm="1">
        <f t="array" ref="W10218">IF(SUM(LEN(B10218:V10218))=0,"",IF(OR(OR(ISBLANK(F10218),SUM(LEN(C10218),LEN(D10218))=0),AND(NOT(E10218="Unknown"),ISBLANK(J10218)),AND(NOT(O10218="Unknown"),ISBLANK(R10218))),"Missing Information", INDEX(Table15[Entire Service Line Classification], MATCH(SUMIFS(Table15[Unique ID],Table15[System-Owned Portion],E10218,Table15[If Material Anything Other than "Lead" in Column E,Was Material Ever Previously Lead?],G10218,Table15[Customer-Owned Portion],O10218),Table15[Unique ID],0),0)))</f>
        <v/>
      </c>
    </row>
    <row r="10219" spans="2:23" x14ac:dyDescent="0.25">
      <c r="B10219" s="146"/>
      <c r="C10219" s="31"/>
      <c r="D10219" s="31"/>
      <c r="E10219" s="44"/>
      <c r="F10219" s="43"/>
      <c r="G10219" s="84"/>
      <c r="H10219" s="31"/>
      <c r="I10219" s="31"/>
      <c r="J10219" s="84"/>
      <c r="K10219" s="31"/>
      <c r="L10219" s="31"/>
      <c r="M10219" s="169"/>
      <c r="N10219" s="148"/>
      <c r="O10219" s="106"/>
      <c r="P10219" s="43"/>
      <c r="Q10219" s="31"/>
      <c r="R10219" s="84"/>
      <c r="S10219" s="31"/>
      <c r="T10219" s="31"/>
      <c r="U10219" s="169"/>
      <c r="V10219" s="150"/>
      <c r="W10219" s="141" t="str" cm="1">
        <f t="array" ref="W10219">IF(SUM(LEN(B10219:V10219))=0,"",IF(OR(OR(ISBLANK(F10219),SUM(LEN(C10219),LEN(D10219))=0),AND(NOT(E10219="Unknown"),ISBLANK(J10219)),AND(NOT(O10219="Unknown"),ISBLANK(R10219))),"Missing Information", INDEX(Table15[Entire Service Line Classification], MATCH(SUMIFS(Table15[Unique ID],Table15[System-Owned Portion],E10219,Table15[If Material Anything Other than "Lead" in Column E,Was Material Ever Previously Lead?],G10219,Table15[Customer-Owned Portion],O10219),Table15[Unique ID],0),0)))</f>
        <v/>
      </c>
    </row>
    <row r="10220" spans="2:23" x14ac:dyDescent="0.25">
      <c r="B10220" s="146"/>
      <c r="C10220" s="31"/>
      <c r="D10220" s="31"/>
      <c r="E10220" s="44"/>
      <c r="F10220" s="43"/>
      <c r="G10220" s="84"/>
      <c r="H10220" s="31"/>
      <c r="I10220" s="31"/>
      <c r="J10220" s="84"/>
      <c r="K10220" s="31"/>
      <c r="L10220" s="31"/>
      <c r="M10220" s="169"/>
      <c r="N10220" s="148"/>
      <c r="O10220" s="106"/>
      <c r="P10220" s="43"/>
      <c r="Q10220" s="31"/>
      <c r="R10220" s="84"/>
      <c r="S10220" s="31"/>
      <c r="T10220" s="31"/>
      <c r="U10220" s="169"/>
      <c r="V10220" s="150"/>
      <c r="W10220" s="141" t="str" cm="1">
        <f t="array" ref="W10220">IF(SUM(LEN(B10220:V10220))=0,"",IF(OR(OR(ISBLANK(F10220),SUM(LEN(C10220),LEN(D10220))=0),AND(NOT(E10220="Unknown"),ISBLANK(J10220)),AND(NOT(O10220="Unknown"),ISBLANK(R10220))),"Missing Information", INDEX(Table15[Entire Service Line Classification], MATCH(SUMIFS(Table15[Unique ID],Table15[System-Owned Portion],E10220,Table15[If Material Anything Other than "Lead" in Column E,Was Material Ever Previously Lead?],G10220,Table15[Customer-Owned Portion],O10220),Table15[Unique ID],0),0)))</f>
        <v/>
      </c>
    </row>
    <row r="10221" spans="2:23" x14ac:dyDescent="0.25">
      <c r="B10221" s="146"/>
      <c r="C10221" s="31"/>
      <c r="D10221" s="31"/>
      <c r="E10221" s="44"/>
      <c r="F10221" s="43"/>
      <c r="G10221" s="84"/>
      <c r="H10221" s="31"/>
      <c r="I10221" s="31"/>
      <c r="J10221" s="84"/>
      <c r="K10221" s="31"/>
      <c r="L10221" s="31"/>
      <c r="M10221" s="169"/>
      <c r="N10221" s="148"/>
      <c r="O10221" s="106"/>
      <c r="P10221" s="43"/>
      <c r="Q10221" s="31"/>
      <c r="R10221" s="84"/>
      <c r="S10221" s="31"/>
      <c r="T10221" s="31"/>
      <c r="U10221" s="169"/>
      <c r="V10221" s="150"/>
      <c r="W10221" s="141" t="str" cm="1">
        <f t="array" ref="W10221">IF(SUM(LEN(B10221:V10221))=0,"",IF(OR(OR(ISBLANK(F10221),SUM(LEN(C10221),LEN(D10221))=0),AND(NOT(E10221="Unknown"),ISBLANK(J10221)),AND(NOT(O10221="Unknown"),ISBLANK(R10221))),"Missing Information", INDEX(Table15[Entire Service Line Classification], MATCH(SUMIFS(Table15[Unique ID],Table15[System-Owned Portion],E10221,Table15[If Material Anything Other than "Lead" in Column E,Was Material Ever Previously Lead?],G10221,Table15[Customer-Owned Portion],O10221),Table15[Unique ID],0),0)))</f>
        <v/>
      </c>
    </row>
    <row r="10222" spans="2:23" x14ac:dyDescent="0.25">
      <c r="B10222" s="146"/>
      <c r="C10222" s="31"/>
      <c r="D10222" s="31"/>
      <c r="E10222" s="44"/>
      <c r="F10222" s="43"/>
      <c r="G10222" s="84"/>
      <c r="H10222" s="31"/>
      <c r="I10222" s="31"/>
      <c r="J10222" s="84"/>
      <c r="K10222" s="31"/>
      <c r="L10222" s="31"/>
      <c r="M10222" s="169"/>
      <c r="N10222" s="148"/>
      <c r="O10222" s="106"/>
      <c r="P10222" s="43"/>
      <c r="Q10222" s="31"/>
      <c r="R10222" s="84"/>
      <c r="S10222" s="31"/>
      <c r="T10222" s="31"/>
      <c r="U10222" s="169"/>
      <c r="V10222" s="150"/>
      <c r="W10222" s="141" t="str" cm="1">
        <f t="array" ref="W10222">IF(SUM(LEN(B10222:V10222))=0,"",IF(OR(OR(ISBLANK(F10222),SUM(LEN(C10222),LEN(D10222))=0),AND(NOT(E10222="Unknown"),ISBLANK(J10222)),AND(NOT(O10222="Unknown"),ISBLANK(R10222))),"Missing Information", INDEX(Table15[Entire Service Line Classification], MATCH(SUMIFS(Table15[Unique ID],Table15[System-Owned Portion],E10222,Table15[If Material Anything Other than "Lead" in Column E,Was Material Ever Previously Lead?],G10222,Table15[Customer-Owned Portion],O10222),Table15[Unique ID],0),0)))</f>
        <v/>
      </c>
    </row>
    <row r="10223" spans="2:23" x14ac:dyDescent="0.25">
      <c r="B10223" s="146"/>
      <c r="C10223" s="31"/>
      <c r="D10223" s="31"/>
      <c r="E10223" s="44"/>
      <c r="F10223" s="43"/>
      <c r="G10223" s="84"/>
      <c r="H10223" s="31"/>
      <c r="I10223" s="31"/>
      <c r="J10223" s="84"/>
      <c r="K10223" s="31"/>
      <c r="L10223" s="31"/>
      <c r="M10223" s="169"/>
      <c r="N10223" s="148"/>
      <c r="O10223" s="106"/>
      <c r="P10223" s="43"/>
      <c r="Q10223" s="31"/>
      <c r="R10223" s="84"/>
      <c r="S10223" s="31"/>
      <c r="T10223" s="31"/>
      <c r="U10223" s="169"/>
      <c r="V10223" s="150"/>
      <c r="W10223" s="141" t="str" cm="1">
        <f t="array" ref="W10223">IF(SUM(LEN(B10223:V10223))=0,"",IF(OR(OR(ISBLANK(F10223),SUM(LEN(C10223),LEN(D10223))=0),AND(NOT(E10223="Unknown"),ISBLANK(J10223)),AND(NOT(O10223="Unknown"),ISBLANK(R10223))),"Missing Information", INDEX(Table15[Entire Service Line Classification], MATCH(SUMIFS(Table15[Unique ID],Table15[System-Owned Portion],E10223,Table15[If Material Anything Other than "Lead" in Column E,Was Material Ever Previously Lead?],G10223,Table15[Customer-Owned Portion],O10223),Table15[Unique ID],0),0)))</f>
        <v/>
      </c>
    </row>
    <row r="10224" spans="2:23" x14ac:dyDescent="0.25">
      <c r="B10224" s="146"/>
      <c r="C10224" s="31"/>
      <c r="D10224" s="31"/>
      <c r="E10224" s="44"/>
      <c r="F10224" s="43"/>
      <c r="G10224" s="84"/>
      <c r="H10224" s="31"/>
      <c r="I10224" s="31"/>
      <c r="J10224" s="84"/>
      <c r="K10224" s="31"/>
      <c r="L10224" s="31"/>
      <c r="M10224" s="169"/>
      <c r="N10224" s="148"/>
      <c r="O10224" s="106"/>
      <c r="P10224" s="43"/>
      <c r="Q10224" s="31"/>
      <c r="R10224" s="84"/>
      <c r="S10224" s="31"/>
      <c r="T10224" s="31"/>
      <c r="U10224" s="169"/>
      <c r="V10224" s="150"/>
      <c r="W10224" s="141" t="str" cm="1">
        <f t="array" ref="W10224">IF(SUM(LEN(B10224:V10224))=0,"",IF(OR(OR(ISBLANK(F10224),SUM(LEN(C10224),LEN(D10224))=0),AND(NOT(E10224="Unknown"),ISBLANK(J10224)),AND(NOT(O10224="Unknown"),ISBLANK(R10224))),"Missing Information", INDEX(Table15[Entire Service Line Classification], MATCH(SUMIFS(Table15[Unique ID],Table15[System-Owned Portion],E10224,Table15[If Material Anything Other than "Lead" in Column E,Was Material Ever Previously Lead?],G10224,Table15[Customer-Owned Portion],O10224),Table15[Unique ID],0),0)))</f>
        <v/>
      </c>
    </row>
    <row r="10225" spans="2:23" x14ac:dyDescent="0.25">
      <c r="B10225" s="146"/>
      <c r="C10225" s="31"/>
      <c r="D10225" s="31"/>
      <c r="E10225" s="44"/>
      <c r="F10225" s="43"/>
      <c r="G10225" s="84"/>
      <c r="H10225" s="31"/>
      <c r="I10225" s="31"/>
      <c r="J10225" s="84"/>
      <c r="K10225" s="31"/>
      <c r="L10225" s="31"/>
      <c r="M10225" s="169"/>
      <c r="N10225" s="148"/>
      <c r="O10225" s="106"/>
      <c r="P10225" s="43"/>
      <c r="Q10225" s="31"/>
      <c r="R10225" s="84"/>
      <c r="S10225" s="31"/>
      <c r="T10225" s="31"/>
      <c r="U10225" s="169"/>
      <c r="V10225" s="150"/>
      <c r="W10225" s="141" t="str" cm="1">
        <f t="array" ref="W10225">IF(SUM(LEN(B10225:V10225))=0,"",IF(OR(OR(ISBLANK(F10225),SUM(LEN(C10225),LEN(D10225))=0),AND(NOT(E10225="Unknown"),ISBLANK(J10225)),AND(NOT(O10225="Unknown"),ISBLANK(R10225))),"Missing Information", INDEX(Table15[Entire Service Line Classification], MATCH(SUMIFS(Table15[Unique ID],Table15[System-Owned Portion],E10225,Table15[If Material Anything Other than "Lead" in Column E,Was Material Ever Previously Lead?],G10225,Table15[Customer-Owned Portion],O10225),Table15[Unique ID],0),0)))</f>
        <v/>
      </c>
    </row>
    <row r="10226" spans="2:23" x14ac:dyDescent="0.25">
      <c r="B10226" s="146"/>
      <c r="C10226" s="31"/>
      <c r="D10226" s="31"/>
      <c r="E10226" s="44"/>
      <c r="F10226" s="43"/>
      <c r="G10226" s="84"/>
      <c r="H10226" s="31"/>
      <c r="I10226" s="31"/>
      <c r="J10226" s="84"/>
      <c r="K10226" s="31"/>
      <c r="L10226" s="31"/>
      <c r="M10226" s="169"/>
      <c r="N10226" s="148"/>
      <c r="O10226" s="106"/>
      <c r="P10226" s="43"/>
      <c r="Q10226" s="31"/>
      <c r="R10226" s="84"/>
      <c r="S10226" s="31"/>
      <c r="T10226" s="31"/>
      <c r="U10226" s="169"/>
      <c r="V10226" s="150"/>
      <c r="W10226" s="141" t="str" cm="1">
        <f t="array" ref="W10226">IF(SUM(LEN(B10226:V10226))=0,"",IF(OR(OR(ISBLANK(F10226),SUM(LEN(C10226),LEN(D10226))=0),AND(NOT(E10226="Unknown"),ISBLANK(J10226)),AND(NOT(O10226="Unknown"),ISBLANK(R10226))),"Missing Information", INDEX(Table15[Entire Service Line Classification], MATCH(SUMIFS(Table15[Unique ID],Table15[System-Owned Portion],E10226,Table15[If Material Anything Other than "Lead" in Column E,Was Material Ever Previously Lead?],G10226,Table15[Customer-Owned Portion],O10226),Table15[Unique ID],0),0)))</f>
        <v/>
      </c>
    </row>
    <row r="10227" spans="2:23" x14ac:dyDescent="0.25">
      <c r="B10227" s="146"/>
      <c r="C10227" s="31"/>
      <c r="D10227" s="31"/>
      <c r="E10227" s="44"/>
      <c r="F10227" s="43"/>
      <c r="G10227" s="84"/>
      <c r="H10227" s="31"/>
      <c r="I10227" s="31"/>
      <c r="J10227" s="84"/>
      <c r="K10227" s="31"/>
      <c r="L10227" s="31"/>
      <c r="M10227" s="169"/>
      <c r="N10227" s="148"/>
      <c r="O10227" s="106"/>
      <c r="P10227" s="43"/>
      <c r="Q10227" s="31"/>
      <c r="R10227" s="84"/>
      <c r="S10227" s="31"/>
      <c r="T10227" s="31"/>
      <c r="U10227" s="169"/>
      <c r="V10227" s="150"/>
      <c r="W10227" s="141" t="str" cm="1">
        <f t="array" ref="W10227">IF(SUM(LEN(B10227:V10227))=0,"",IF(OR(OR(ISBLANK(F10227),SUM(LEN(C10227),LEN(D10227))=0),AND(NOT(E10227="Unknown"),ISBLANK(J10227)),AND(NOT(O10227="Unknown"),ISBLANK(R10227))),"Missing Information", INDEX(Table15[Entire Service Line Classification], MATCH(SUMIFS(Table15[Unique ID],Table15[System-Owned Portion],E10227,Table15[If Material Anything Other than "Lead" in Column E,Was Material Ever Previously Lead?],G10227,Table15[Customer-Owned Portion],O10227),Table15[Unique ID],0),0)))</f>
        <v/>
      </c>
    </row>
    <row r="10228" spans="2:23" x14ac:dyDescent="0.25">
      <c r="B10228" s="146"/>
      <c r="C10228" s="31"/>
      <c r="D10228" s="31"/>
      <c r="E10228" s="44"/>
      <c r="F10228" s="43"/>
      <c r="G10228" s="84"/>
      <c r="H10228" s="31"/>
      <c r="I10228" s="31"/>
      <c r="J10228" s="84"/>
      <c r="K10228" s="31"/>
      <c r="L10228" s="31"/>
      <c r="M10228" s="169"/>
      <c r="N10228" s="148"/>
      <c r="O10228" s="106"/>
      <c r="P10228" s="43"/>
      <c r="Q10228" s="31"/>
      <c r="R10228" s="84"/>
      <c r="S10228" s="31"/>
      <c r="T10228" s="31"/>
      <c r="U10228" s="169"/>
      <c r="V10228" s="150"/>
      <c r="W10228" s="141" t="str" cm="1">
        <f t="array" ref="W10228">IF(SUM(LEN(B10228:V10228))=0,"",IF(OR(OR(ISBLANK(F10228),SUM(LEN(C10228),LEN(D10228))=0),AND(NOT(E10228="Unknown"),ISBLANK(J10228)),AND(NOT(O10228="Unknown"),ISBLANK(R10228))),"Missing Information", INDEX(Table15[Entire Service Line Classification], MATCH(SUMIFS(Table15[Unique ID],Table15[System-Owned Portion],E10228,Table15[If Material Anything Other than "Lead" in Column E,Was Material Ever Previously Lead?],G10228,Table15[Customer-Owned Portion],O10228),Table15[Unique ID],0),0)))</f>
        <v/>
      </c>
    </row>
    <row r="10229" spans="2:23" x14ac:dyDescent="0.25">
      <c r="B10229" s="146"/>
      <c r="C10229" s="31"/>
      <c r="D10229" s="31"/>
      <c r="E10229" s="44"/>
      <c r="F10229" s="43"/>
      <c r="G10229" s="84"/>
      <c r="H10229" s="31"/>
      <c r="I10229" s="31"/>
      <c r="J10229" s="84"/>
      <c r="K10229" s="31"/>
      <c r="L10229" s="31"/>
      <c r="M10229" s="169"/>
      <c r="N10229" s="148"/>
      <c r="O10229" s="106"/>
      <c r="P10229" s="43"/>
      <c r="Q10229" s="31"/>
      <c r="R10229" s="84"/>
      <c r="S10229" s="31"/>
      <c r="T10229" s="31"/>
      <c r="U10229" s="169"/>
      <c r="V10229" s="150"/>
      <c r="W10229" s="141" t="str" cm="1">
        <f t="array" ref="W10229">IF(SUM(LEN(B10229:V10229))=0,"",IF(OR(OR(ISBLANK(F10229),SUM(LEN(C10229),LEN(D10229))=0),AND(NOT(E10229="Unknown"),ISBLANK(J10229)),AND(NOT(O10229="Unknown"),ISBLANK(R10229))),"Missing Information", INDEX(Table15[Entire Service Line Classification], MATCH(SUMIFS(Table15[Unique ID],Table15[System-Owned Portion],E10229,Table15[If Material Anything Other than "Lead" in Column E,Was Material Ever Previously Lead?],G10229,Table15[Customer-Owned Portion],O10229),Table15[Unique ID],0),0)))</f>
        <v/>
      </c>
    </row>
    <row r="10230" spans="2:23" x14ac:dyDescent="0.25">
      <c r="B10230" s="146"/>
      <c r="C10230" s="31"/>
      <c r="D10230" s="31"/>
      <c r="E10230" s="44"/>
      <c r="F10230" s="43"/>
      <c r="G10230" s="84"/>
      <c r="H10230" s="31"/>
      <c r="I10230" s="31"/>
      <c r="J10230" s="84"/>
      <c r="K10230" s="31"/>
      <c r="L10230" s="31"/>
      <c r="M10230" s="169"/>
      <c r="N10230" s="148"/>
      <c r="O10230" s="106"/>
      <c r="P10230" s="43"/>
      <c r="Q10230" s="31"/>
      <c r="R10230" s="84"/>
      <c r="S10230" s="31"/>
      <c r="T10230" s="31"/>
      <c r="U10230" s="169"/>
      <c r="V10230" s="150"/>
      <c r="W10230" s="141" t="str" cm="1">
        <f t="array" ref="W10230">IF(SUM(LEN(B10230:V10230))=0,"",IF(OR(OR(ISBLANK(F10230),SUM(LEN(C10230),LEN(D10230))=0),AND(NOT(E10230="Unknown"),ISBLANK(J10230)),AND(NOT(O10230="Unknown"),ISBLANK(R10230))),"Missing Information", INDEX(Table15[Entire Service Line Classification], MATCH(SUMIFS(Table15[Unique ID],Table15[System-Owned Portion],E10230,Table15[If Material Anything Other than "Lead" in Column E,Was Material Ever Previously Lead?],G10230,Table15[Customer-Owned Portion],O10230),Table15[Unique ID],0),0)))</f>
        <v/>
      </c>
    </row>
    <row r="10231" spans="2:23" x14ac:dyDescent="0.25">
      <c r="B10231" s="146"/>
      <c r="C10231" s="31"/>
      <c r="D10231" s="31"/>
      <c r="E10231" s="44"/>
      <c r="F10231" s="43"/>
      <c r="G10231" s="84"/>
      <c r="H10231" s="31"/>
      <c r="I10231" s="31"/>
      <c r="J10231" s="84"/>
      <c r="K10231" s="31"/>
      <c r="L10231" s="31"/>
      <c r="M10231" s="169"/>
      <c r="N10231" s="148"/>
      <c r="O10231" s="106"/>
      <c r="P10231" s="43"/>
      <c r="Q10231" s="31"/>
      <c r="R10231" s="84"/>
      <c r="S10231" s="31"/>
      <c r="T10231" s="31"/>
      <c r="U10231" s="169"/>
      <c r="V10231" s="150"/>
      <c r="W10231" s="141" t="str" cm="1">
        <f t="array" ref="W10231">IF(SUM(LEN(B10231:V10231))=0,"",IF(OR(OR(ISBLANK(F10231),SUM(LEN(C10231),LEN(D10231))=0),AND(NOT(E10231="Unknown"),ISBLANK(J10231)),AND(NOT(O10231="Unknown"),ISBLANK(R10231))),"Missing Information", INDEX(Table15[Entire Service Line Classification], MATCH(SUMIFS(Table15[Unique ID],Table15[System-Owned Portion],E10231,Table15[If Material Anything Other than "Lead" in Column E,Was Material Ever Previously Lead?],G10231,Table15[Customer-Owned Portion],O10231),Table15[Unique ID],0),0)))</f>
        <v/>
      </c>
    </row>
    <row r="10232" spans="2:23" x14ac:dyDescent="0.25">
      <c r="B10232" s="146"/>
      <c r="C10232" s="31"/>
      <c r="D10232" s="31"/>
      <c r="E10232" s="44"/>
      <c r="F10232" s="43"/>
      <c r="G10232" s="84"/>
      <c r="H10232" s="31"/>
      <c r="I10232" s="31"/>
      <c r="J10232" s="84"/>
      <c r="K10232" s="31"/>
      <c r="L10232" s="31"/>
      <c r="M10232" s="169"/>
      <c r="N10232" s="148"/>
      <c r="O10232" s="106"/>
      <c r="P10232" s="43"/>
      <c r="Q10232" s="31"/>
      <c r="R10232" s="84"/>
      <c r="S10232" s="31"/>
      <c r="T10232" s="31"/>
      <c r="U10232" s="169"/>
      <c r="V10232" s="150"/>
      <c r="W10232" s="141" t="str" cm="1">
        <f t="array" ref="W10232">IF(SUM(LEN(B10232:V10232))=0,"",IF(OR(OR(ISBLANK(F10232),SUM(LEN(C10232),LEN(D10232))=0),AND(NOT(E10232="Unknown"),ISBLANK(J10232)),AND(NOT(O10232="Unknown"),ISBLANK(R10232))),"Missing Information", INDEX(Table15[Entire Service Line Classification], MATCH(SUMIFS(Table15[Unique ID],Table15[System-Owned Portion],E10232,Table15[If Material Anything Other than "Lead" in Column E,Was Material Ever Previously Lead?],G10232,Table15[Customer-Owned Portion],O10232),Table15[Unique ID],0),0)))</f>
        <v/>
      </c>
    </row>
    <row r="10233" spans="2:23" x14ac:dyDescent="0.25">
      <c r="B10233" s="146"/>
      <c r="C10233" s="31"/>
      <c r="D10233" s="31"/>
      <c r="E10233" s="44"/>
      <c r="F10233" s="43"/>
      <c r="G10233" s="84"/>
      <c r="H10233" s="31"/>
      <c r="I10233" s="31"/>
      <c r="J10233" s="84"/>
      <c r="K10233" s="31"/>
      <c r="L10233" s="31"/>
      <c r="M10233" s="169"/>
      <c r="N10233" s="148"/>
      <c r="O10233" s="106"/>
      <c r="P10233" s="43"/>
      <c r="Q10233" s="31"/>
      <c r="R10233" s="84"/>
      <c r="S10233" s="31"/>
      <c r="T10233" s="31"/>
      <c r="U10233" s="169"/>
      <c r="V10233" s="150"/>
      <c r="W10233" s="141" t="str" cm="1">
        <f t="array" ref="W10233">IF(SUM(LEN(B10233:V10233))=0,"",IF(OR(OR(ISBLANK(F10233),SUM(LEN(C10233),LEN(D10233))=0),AND(NOT(E10233="Unknown"),ISBLANK(J10233)),AND(NOT(O10233="Unknown"),ISBLANK(R10233))),"Missing Information", INDEX(Table15[Entire Service Line Classification], MATCH(SUMIFS(Table15[Unique ID],Table15[System-Owned Portion],E10233,Table15[If Material Anything Other than "Lead" in Column E,Was Material Ever Previously Lead?],G10233,Table15[Customer-Owned Portion],O10233),Table15[Unique ID],0),0)))</f>
        <v/>
      </c>
    </row>
    <row r="10234" spans="2:23" x14ac:dyDescent="0.25">
      <c r="B10234" s="146"/>
      <c r="C10234" s="31"/>
      <c r="D10234" s="31"/>
      <c r="E10234" s="44"/>
      <c r="F10234" s="43"/>
      <c r="G10234" s="84"/>
      <c r="H10234" s="31"/>
      <c r="I10234" s="31"/>
      <c r="J10234" s="84"/>
      <c r="K10234" s="31"/>
      <c r="L10234" s="31"/>
      <c r="M10234" s="169"/>
      <c r="N10234" s="148"/>
      <c r="O10234" s="106"/>
      <c r="P10234" s="43"/>
      <c r="Q10234" s="31"/>
      <c r="R10234" s="84"/>
      <c r="S10234" s="31"/>
      <c r="T10234" s="31"/>
      <c r="U10234" s="169"/>
      <c r="V10234" s="150"/>
      <c r="W10234" s="141" t="str" cm="1">
        <f t="array" ref="W10234">IF(SUM(LEN(B10234:V10234))=0,"",IF(OR(OR(ISBLANK(F10234),SUM(LEN(C10234),LEN(D10234))=0),AND(NOT(E10234="Unknown"),ISBLANK(J10234)),AND(NOT(O10234="Unknown"),ISBLANK(R10234))),"Missing Information", INDEX(Table15[Entire Service Line Classification], MATCH(SUMIFS(Table15[Unique ID],Table15[System-Owned Portion],E10234,Table15[If Material Anything Other than "Lead" in Column E,Was Material Ever Previously Lead?],G10234,Table15[Customer-Owned Portion],O10234),Table15[Unique ID],0),0)))</f>
        <v/>
      </c>
    </row>
    <row r="10235" spans="2:23" x14ac:dyDescent="0.25">
      <c r="B10235" s="146"/>
      <c r="C10235" s="31"/>
      <c r="D10235" s="31"/>
      <c r="E10235" s="44"/>
      <c r="F10235" s="43"/>
      <c r="G10235" s="84"/>
      <c r="H10235" s="31"/>
      <c r="I10235" s="31"/>
      <c r="J10235" s="84"/>
      <c r="K10235" s="31"/>
      <c r="L10235" s="31"/>
      <c r="M10235" s="169"/>
      <c r="N10235" s="148"/>
      <c r="O10235" s="106"/>
      <c r="P10235" s="43"/>
      <c r="Q10235" s="31"/>
      <c r="R10235" s="84"/>
      <c r="S10235" s="31"/>
      <c r="T10235" s="31"/>
      <c r="U10235" s="169"/>
      <c r="V10235" s="150"/>
      <c r="W10235" s="141" t="str" cm="1">
        <f t="array" ref="W10235">IF(SUM(LEN(B10235:V10235))=0,"",IF(OR(OR(ISBLANK(F10235),SUM(LEN(C10235),LEN(D10235))=0),AND(NOT(E10235="Unknown"),ISBLANK(J10235)),AND(NOT(O10235="Unknown"),ISBLANK(R10235))),"Missing Information", INDEX(Table15[Entire Service Line Classification], MATCH(SUMIFS(Table15[Unique ID],Table15[System-Owned Portion],E10235,Table15[If Material Anything Other than "Lead" in Column E,Was Material Ever Previously Lead?],G10235,Table15[Customer-Owned Portion],O10235),Table15[Unique ID],0),0)))</f>
        <v/>
      </c>
    </row>
    <row r="10236" spans="2:23" x14ac:dyDescent="0.25">
      <c r="B10236" s="146"/>
      <c r="C10236" s="31"/>
      <c r="D10236" s="31"/>
      <c r="E10236" s="44"/>
      <c r="F10236" s="43"/>
      <c r="G10236" s="84"/>
      <c r="H10236" s="31"/>
      <c r="I10236" s="31"/>
      <c r="J10236" s="84"/>
      <c r="K10236" s="31"/>
      <c r="L10236" s="31"/>
      <c r="M10236" s="169"/>
      <c r="N10236" s="148"/>
      <c r="O10236" s="106"/>
      <c r="P10236" s="43"/>
      <c r="Q10236" s="31"/>
      <c r="R10236" s="84"/>
      <c r="S10236" s="31"/>
      <c r="T10236" s="31"/>
      <c r="U10236" s="169"/>
      <c r="V10236" s="150"/>
      <c r="W10236" s="141" t="str" cm="1">
        <f t="array" ref="W10236">IF(SUM(LEN(B10236:V10236))=0,"",IF(OR(OR(ISBLANK(F10236),SUM(LEN(C10236),LEN(D10236))=0),AND(NOT(E10236="Unknown"),ISBLANK(J10236)),AND(NOT(O10236="Unknown"),ISBLANK(R10236))),"Missing Information", INDEX(Table15[Entire Service Line Classification], MATCH(SUMIFS(Table15[Unique ID],Table15[System-Owned Portion],E10236,Table15[If Material Anything Other than "Lead" in Column E,Was Material Ever Previously Lead?],G10236,Table15[Customer-Owned Portion],O10236),Table15[Unique ID],0),0)))</f>
        <v/>
      </c>
    </row>
    <row r="10237" spans="2:23" x14ac:dyDescent="0.25">
      <c r="B10237" s="146"/>
      <c r="C10237" s="31"/>
      <c r="D10237" s="31"/>
      <c r="E10237" s="44"/>
      <c r="F10237" s="43"/>
      <c r="G10237" s="84"/>
      <c r="H10237" s="31"/>
      <c r="I10237" s="31"/>
      <c r="J10237" s="84"/>
      <c r="K10237" s="31"/>
      <c r="L10237" s="31"/>
      <c r="M10237" s="169"/>
      <c r="N10237" s="148"/>
      <c r="O10237" s="106"/>
      <c r="P10237" s="43"/>
      <c r="Q10237" s="31"/>
      <c r="R10237" s="84"/>
      <c r="S10237" s="31"/>
      <c r="T10237" s="31"/>
      <c r="U10237" s="169"/>
      <c r="V10237" s="150"/>
      <c r="W10237" s="141" t="str" cm="1">
        <f t="array" ref="W10237">IF(SUM(LEN(B10237:V10237))=0,"",IF(OR(OR(ISBLANK(F10237),SUM(LEN(C10237),LEN(D10237))=0),AND(NOT(E10237="Unknown"),ISBLANK(J10237)),AND(NOT(O10237="Unknown"),ISBLANK(R10237))),"Missing Information", INDEX(Table15[Entire Service Line Classification], MATCH(SUMIFS(Table15[Unique ID],Table15[System-Owned Portion],E10237,Table15[If Material Anything Other than "Lead" in Column E,Was Material Ever Previously Lead?],G10237,Table15[Customer-Owned Portion],O10237),Table15[Unique ID],0),0)))</f>
        <v/>
      </c>
    </row>
    <row r="10238" spans="2:23" x14ac:dyDescent="0.25">
      <c r="B10238" s="146"/>
      <c r="C10238" s="31"/>
      <c r="D10238" s="31"/>
      <c r="E10238" s="44"/>
      <c r="F10238" s="43"/>
      <c r="G10238" s="84"/>
      <c r="H10238" s="31"/>
      <c r="I10238" s="31"/>
      <c r="J10238" s="84"/>
      <c r="K10238" s="31"/>
      <c r="L10238" s="31"/>
      <c r="M10238" s="169"/>
      <c r="N10238" s="148"/>
      <c r="O10238" s="106"/>
      <c r="P10238" s="43"/>
      <c r="Q10238" s="31"/>
      <c r="R10238" s="84"/>
      <c r="S10238" s="31"/>
      <c r="T10238" s="31"/>
      <c r="U10238" s="169"/>
      <c r="V10238" s="150"/>
      <c r="W10238" s="141" t="str" cm="1">
        <f t="array" ref="W10238">IF(SUM(LEN(B10238:V10238))=0,"",IF(OR(OR(ISBLANK(F10238),SUM(LEN(C10238),LEN(D10238))=0),AND(NOT(E10238="Unknown"),ISBLANK(J10238)),AND(NOT(O10238="Unknown"),ISBLANK(R10238))),"Missing Information", INDEX(Table15[Entire Service Line Classification], MATCH(SUMIFS(Table15[Unique ID],Table15[System-Owned Portion],E10238,Table15[If Material Anything Other than "Lead" in Column E,Was Material Ever Previously Lead?],G10238,Table15[Customer-Owned Portion],O10238),Table15[Unique ID],0),0)))</f>
        <v/>
      </c>
    </row>
    <row r="10239" spans="2:23" x14ac:dyDescent="0.25">
      <c r="B10239" s="146"/>
      <c r="C10239" s="31"/>
      <c r="D10239" s="31"/>
      <c r="E10239" s="44"/>
      <c r="F10239" s="43"/>
      <c r="G10239" s="84"/>
      <c r="H10239" s="31"/>
      <c r="I10239" s="31"/>
      <c r="J10239" s="84"/>
      <c r="K10239" s="31"/>
      <c r="L10239" s="31"/>
      <c r="M10239" s="169"/>
      <c r="N10239" s="148"/>
      <c r="O10239" s="106"/>
      <c r="P10239" s="43"/>
      <c r="Q10239" s="31"/>
      <c r="R10239" s="84"/>
      <c r="S10239" s="31"/>
      <c r="T10239" s="31"/>
      <c r="U10239" s="169"/>
      <c r="V10239" s="150"/>
      <c r="W10239" s="141" t="str" cm="1">
        <f t="array" ref="W10239">IF(SUM(LEN(B10239:V10239))=0,"",IF(OR(OR(ISBLANK(F10239),SUM(LEN(C10239),LEN(D10239))=0),AND(NOT(E10239="Unknown"),ISBLANK(J10239)),AND(NOT(O10239="Unknown"),ISBLANK(R10239))),"Missing Information", INDEX(Table15[Entire Service Line Classification], MATCH(SUMIFS(Table15[Unique ID],Table15[System-Owned Portion],E10239,Table15[If Material Anything Other than "Lead" in Column E,Was Material Ever Previously Lead?],G10239,Table15[Customer-Owned Portion],O10239),Table15[Unique ID],0),0)))</f>
        <v/>
      </c>
    </row>
    <row r="10240" spans="2:23" x14ac:dyDescent="0.25">
      <c r="B10240" s="146"/>
      <c r="C10240" s="31"/>
      <c r="D10240" s="31"/>
      <c r="E10240" s="44"/>
      <c r="F10240" s="43"/>
      <c r="G10240" s="84"/>
      <c r="H10240" s="31"/>
      <c r="I10240" s="31"/>
      <c r="J10240" s="84"/>
      <c r="K10240" s="31"/>
      <c r="L10240" s="31"/>
      <c r="M10240" s="169"/>
      <c r="N10240" s="148"/>
      <c r="O10240" s="106"/>
      <c r="P10240" s="43"/>
      <c r="Q10240" s="31"/>
      <c r="R10240" s="84"/>
      <c r="S10240" s="31"/>
      <c r="T10240" s="31"/>
      <c r="U10240" s="169"/>
      <c r="V10240" s="150"/>
      <c r="W10240" s="141" t="str" cm="1">
        <f t="array" ref="W10240">IF(SUM(LEN(B10240:V10240))=0,"",IF(OR(OR(ISBLANK(F10240),SUM(LEN(C10240),LEN(D10240))=0),AND(NOT(E10240="Unknown"),ISBLANK(J10240)),AND(NOT(O10240="Unknown"),ISBLANK(R10240))),"Missing Information", INDEX(Table15[Entire Service Line Classification], MATCH(SUMIFS(Table15[Unique ID],Table15[System-Owned Portion],E10240,Table15[If Material Anything Other than "Lead" in Column E,Was Material Ever Previously Lead?],G10240,Table15[Customer-Owned Portion],O10240),Table15[Unique ID],0),0)))</f>
        <v/>
      </c>
    </row>
    <row r="10241" spans="2:23" x14ac:dyDescent="0.25">
      <c r="B10241" s="146"/>
      <c r="C10241" s="31"/>
      <c r="D10241" s="31"/>
      <c r="E10241" s="44"/>
      <c r="F10241" s="43"/>
      <c r="G10241" s="84"/>
      <c r="H10241" s="31"/>
      <c r="I10241" s="31"/>
      <c r="J10241" s="84"/>
      <c r="K10241" s="31"/>
      <c r="L10241" s="31"/>
      <c r="M10241" s="169"/>
      <c r="N10241" s="148"/>
      <c r="O10241" s="106"/>
      <c r="P10241" s="43"/>
      <c r="Q10241" s="31"/>
      <c r="R10241" s="84"/>
      <c r="S10241" s="31"/>
      <c r="T10241" s="31"/>
      <c r="U10241" s="169"/>
      <c r="V10241" s="150"/>
      <c r="W10241" s="141" t="str" cm="1">
        <f t="array" ref="W10241">IF(SUM(LEN(B10241:V10241))=0,"",IF(OR(OR(ISBLANK(F10241),SUM(LEN(C10241),LEN(D10241))=0),AND(NOT(E10241="Unknown"),ISBLANK(J10241)),AND(NOT(O10241="Unknown"),ISBLANK(R10241))),"Missing Information", INDEX(Table15[Entire Service Line Classification], MATCH(SUMIFS(Table15[Unique ID],Table15[System-Owned Portion],E10241,Table15[If Material Anything Other than "Lead" in Column E,Was Material Ever Previously Lead?],G10241,Table15[Customer-Owned Portion],O10241),Table15[Unique ID],0),0)))</f>
        <v/>
      </c>
    </row>
    <row r="10242" spans="2:23" x14ac:dyDescent="0.25">
      <c r="B10242" s="146"/>
      <c r="C10242" s="31"/>
      <c r="D10242" s="31"/>
      <c r="E10242" s="44"/>
      <c r="F10242" s="43"/>
      <c r="G10242" s="84"/>
      <c r="H10242" s="31"/>
      <c r="I10242" s="31"/>
      <c r="J10242" s="84"/>
      <c r="K10242" s="31"/>
      <c r="L10242" s="31"/>
      <c r="M10242" s="169"/>
      <c r="N10242" s="148"/>
      <c r="O10242" s="106"/>
      <c r="P10242" s="43"/>
      <c r="Q10242" s="31"/>
      <c r="R10242" s="84"/>
      <c r="S10242" s="31"/>
      <c r="T10242" s="31"/>
      <c r="U10242" s="169"/>
      <c r="V10242" s="150"/>
      <c r="W10242" s="141" t="str" cm="1">
        <f t="array" ref="W10242">IF(SUM(LEN(B10242:V10242))=0,"",IF(OR(OR(ISBLANK(F10242),SUM(LEN(C10242),LEN(D10242))=0),AND(NOT(E10242="Unknown"),ISBLANK(J10242)),AND(NOT(O10242="Unknown"),ISBLANK(R10242))),"Missing Information", INDEX(Table15[Entire Service Line Classification], MATCH(SUMIFS(Table15[Unique ID],Table15[System-Owned Portion],E10242,Table15[If Material Anything Other than "Lead" in Column E,Was Material Ever Previously Lead?],G10242,Table15[Customer-Owned Portion],O10242),Table15[Unique ID],0),0)))</f>
        <v/>
      </c>
    </row>
    <row r="10243" spans="2:23" x14ac:dyDescent="0.25">
      <c r="B10243" s="146"/>
      <c r="C10243" s="31"/>
      <c r="D10243" s="31"/>
      <c r="E10243" s="44"/>
      <c r="F10243" s="43"/>
      <c r="G10243" s="84"/>
      <c r="H10243" s="31"/>
      <c r="I10243" s="31"/>
      <c r="J10243" s="84"/>
      <c r="K10243" s="31"/>
      <c r="L10243" s="31"/>
      <c r="M10243" s="169"/>
      <c r="N10243" s="148"/>
      <c r="O10243" s="106"/>
      <c r="P10243" s="43"/>
      <c r="Q10243" s="31"/>
      <c r="R10243" s="84"/>
      <c r="S10243" s="31"/>
      <c r="T10243" s="31"/>
      <c r="U10243" s="169"/>
      <c r="V10243" s="150"/>
      <c r="W10243" s="141" t="str" cm="1">
        <f t="array" ref="W10243">IF(SUM(LEN(B10243:V10243))=0,"",IF(OR(OR(ISBLANK(F10243),SUM(LEN(C10243),LEN(D10243))=0),AND(NOT(E10243="Unknown"),ISBLANK(J10243)),AND(NOT(O10243="Unknown"),ISBLANK(R10243))),"Missing Information", INDEX(Table15[Entire Service Line Classification], MATCH(SUMIFS(Table15[Unique ID],Table15[System-Owned Portion],E10243,Table15[If Material Anything Other than "Lead" in Column E,Was Material Ever Previously Lead?],G10243,Table15[Customer-Owned Portion],O10243),Table15[Unique ID],0),0)))</f>
        <v/>
      </c>
    </row>
    <row r="10244" spans="2:23" x14ac:dyDescent="0.25">
      <c r="B10244" s="146"/>
      <c r="C10244" s="31"/>
      <c r="D10244" s="31"/>
      <c r="E10244" s="44"/>
      <c r="F10244" s="43"/>
      <c r="G10244" s="84"/>
      <c r="H10244" s="31"/>
      <c r="I10244" s="31"/>
      <c r="J10244" s="84"/>
      <c r="K10244" s="31"/>
      <c r="L10244" s="31"/>
      <c r="M10244" s="169"/>
      <c r="N10244" s="148"/>
      <c r="O10244" s="106"/>
      <c r="P10244" s="43"/>
      <c r="Q10244" s="31"/>
      <c r="R10244" s="84"/>
      <c r="S10244" s="31"/>
      <c r="T10244" s="31"/>
      <c r="U10244" s="169"/>
      <c r="V10244" s="150"/>
      <c r="W10244" s="141" t="str" cm="1">
        <f t="array" ref="W10244">IF(SUM(LEN(B10244:V10244))=0,"",IF(OR(OR(ISBLANK(F10244),SUM(LEN(C10244),LEN(D10244))=0),AND(NOT(E10244="Unknown"),ISBLANK(J10244)),AND(NOT(O10244="Unknown"),ISBLANK(R10244))),"Missing Information", INDEX(Table15[Entire Service Line Classification], MATCH(SUMIFS(Table15[Unique ID],Table15[System-Owned Portion],E10244,Table15[If Material Anything Other than "Lead" in Column E,Was Material Ever Previously Lead?],G10244,Table15[Customer-Owned Portion],O10244),Table15[Unique ID],0),0)))</f>
        <v/>
      </c>
    </row>
    <row r="10245" spans="2:23" x14ac:dyDescent="0.25">
      <c r="B10245" s="146"/>
      <c r="C10245" s="31"/>
      <c r="D10245" s="31"/>
      <c r="E10245" s="44"/>
      <c r="F10245" s="43"/>
      <c r="G10245" s="84"/>
      <c r="H10245" s="31"/>
      <c r="I10245" s="31"/>
      <c r="J10245" s="84"/>
      <c r="K10245" s="31"/>
      <c r="L10245" s="31"/>
      <c r="M10245" s="169"/>
      <c r="N10245" s="148"/>
      <c r="O10245" s="106"/>
      <c r="P10245" s="43"/>
      <c r="Q10245" s="31"/>
      <c r="R10245" s="84"/>
      <c r="S10245" s="31"/>
      <c r="T10245" s="31"/>
      <c r="U10245" s="169"/>
      <c r="V10245" s="150"/>
      <c r="W10245" s="141" t="str" cm="1">
        <f t="array" ref="W10245">IF(SUM(LEN(B10245:V10245))=0,"",IF(OR(OR(ISBLANK(F10245),SUM(LEN(C10245),LEN(D10245))=0),AND(NOT(E10245="Unknown"),ISBLANK(J10245)),AND(NOT(O10245="Unknown"),ISBLANK(R10245))),"Missing Information", INDEX(Table15[Entire Service Line Classification], MATCH(SUMIFS(Table15[Unique ID],Table15[System-Owned Portion],E10245,Table15[If Material Anything Other than "Lead" in Column E,Was Material Ever Previously Lead?],G10245,Table15[Customer-Owned Portion],O10245),Table15[Unique ID],0),0)))</f>
        <v/>
      </c>
    </row>
    <row r="10246" spans="2:23" x14ac:dyDescent="0.25">
      <c r="B10246" s="146"/>
      <c r="C10246" s="31"/>
      <c r="D10246" s="31"/>
      <c r="E10246" s="44"/>
      <c r="F10246" s="43"/>
      <c r="G10246" s="84"/>
      <c r="H10246" s="31"/>
      <c r="I10246" s="31"/>
      <c r="J10246" s="84"/>
      <c r="K10246" s="31"/>
      <c r="L10246" s="31"/>
      <c r="M10246" s="169"/>
      <c r="N10246" s="148"/>
      <c r="O10246" s="106"/>
      <c r="P10246" s="43"/>
      <c r="Q10246" s="31"/>
      <c r="R10246" s="84"/>
      <c r="S10246" s="31"/>
      <c r="T10246" s="31"/>
      <c r="U10246" s="169"/>
      <c r="V10246" s="150"/>
      <c r="W10246" s="141" t="str" cm="1">
        <f t="array" ref="W10246">IF(SUM(LEN(B10246:V10246))=0,"",IF(OR(OR(ISBLANK(F10246),SUM(LEN(C10246),LEN(D10246))=0),AND(NOT(E10246="Unknown"),ISBLANK(J10246)),AND(NOT(O10246="Unknown"),ISBLANK(R10246))),"Missing Information", INDEX(Table15[Entire Service Line Classification], MATCH(SUMIFS(Table15[Unique ID],Table15[System-Owned Portion],E10246,Table15[If Material Anything Other than "Lead" in Column E,Was Material Ever Previously Lead?],G10246,Table15[Customer-Owned Portion],O10246),Table15[Unique ID],0),0)))</f>
        <v/>
      </c>
    </row>
    <row r="10247" spans="2:23" x14ac:dyDescent="0.25">
      <c r="B10247" s="146"/>
      <c r="C10247" s="31"/>
      <c r="D10247" s="31"/>
      <c r="E10247" s="44"/>
      <c r="F10247" s="43"/>
      <c r="G10247" s="84"/>
      <c r="H10247" s="31"/>
      <c r="I10247" s="31"/>
      <c r="J10247" s="84"/>
      <c r="K10247" s="31"/>
      <c r="L10247" s="31"/>
      <c r="M10247" s="169"/>
      <c r="N10247" s="148"/>
      <c r="O10247" s="106"/>
      <c r="P10247" s="43"/>
      <c r="Q10247" s="31"/>
      <c r="R10247" s="84"/>
      <c r="S10247" s="31"/>
      <c r="T10247" s="31"/>
      <c r="U10247" s="169"/>
      <c r="V10247" s="150"/>
      <c r="W10247" s="141" t="str" cm="1">
        <f t="array" ref="W10247">IF(SUM(LEN(B10247:V10247))=0,"",IF(OR(OR(ISBLANK(F10247),SUM(LEN(C10247),LEN(D10247))=0),AND(NOT(E10247="Unknown"),ISBLANK(J10247)),AND(NOT(O10247="Unknown"),ISBLANK(R10247))),"Missing Information", INDEX(Table15[Entire Service Line Classification], MATCH(SUMIFS(Table15[Unique ID],Table15[System-Owned Portion],E10247,Table15[If Material Anything Other than "Lead" in Column E,Was Material Ever Previously Lead?],G10247,Table15[Customer-Owned Portion],O10247),Table15[Unique ID],0),0)))</f>
        <v/>
      </c>
    </row>
    <row r="10248" spans="2:23" x14ac:dyDescent="0.25">
      <c r="B10248" s="146"/>
      <c r="C10248" s="31"/>
      <c r="D10248" s="31"/>
      <c r="E10248" s="44"/>
      <c r="F10248" s="43"/>
      <c r="G10248" s="84"/>
      <c r="H10248" s="31"/>
      <c r="I10248" s="31"/>
      <c r="J10248" s="84"/>
      <c r="K10248" s="31"/>
      <c r="L10248" s="31"/>
      <c r="M10248" s="169"/>
      <c r="N10248" s="148"/>
      <c r="O10248" s="106"/>
      <c r="P10248" s="43"/>
      <c r="Q10248" s="31"/>
      <c r="R10248" s="84"/>
      <c r="S10248" s="31"/>
      <c r="T10248" s="31"/>
      <c r="U10248" s="169"/>
      <c r="V10248" s="150"/>
      <c r="W10248" s="141" t="str" cm="1">
        <f t="array" ref="W10248">IF(SUM(LEN(B10248:V10248))=0,"",IF(OR(OR(ISBLANK(F10248),SUM(LEN(C10248),LEN(D10248))=0),AND(NOT(E10248="Unknown"),ISBLANK(J10248)),AND(NOT(O10248="Unknown"),ISBLANK(R10248))),"Missing Information", INDEX(Table15[Entire Service Line Classification], MATCH(SUMIFS(Table15[Unique ID],Table15[System-Owned Portion],E10248,Table15[If Material Anything Other than "Lead" in Column E,Was Material Ever Previously Lead?],G10248,Table15[Customer-Owned Portion],O10248),Table15[Unique ID],0),0)))</f>
        <v/>
      </c>
    </row>
    <row r="10249" spans="2:23" x14ac:dyDescent="0.25">
      <c r="B10249" s="146"/>
      <c r="C10249" s="31"/>
      <c r="D10249" s="31"/>
      <c r="E10249" s="44"/>
      <c r="F10249" s="43"/>
      <c r="G10249" s="84"/>
      <c r="H10249" s="31"/>
      <c r="I10249" s="31"/>
      <c r="J10249" s="84"/>
      <c r="K10249" s="31"/>
      <c r="L10249" s="31"/>
      <c r="M10249" s="169"/>
      <c r="N10249" s="148"/>
      <c r="O10249" s="106"/>
      <c r="P10249" s="43"/>
      <c r="Q10249" s="31"/>
      <c r="R10249" s="84"/>
      <c r="S10249" s="31"/>
      <c r="T10249" s="31"/>
      <c r="U10249" s="169"/>
      <c r="V10249" s="150"/>
      <c r="W10249" s="141" t="str" cm="1">
        <f t="array" ref="W10249">IF(SUM(LEN(B10249:V10249))=0,"",IF(OR(OR(ISBLANK(F10249),SUM(LEN(C10249),LEN(D10249))=0),AND(NOT(E10249="Unknown"),ISBLANK(J10249)),AND(NOT(O10249="Unknown"),ISBLANK(R10249))),"Missing Information", INDEX(Table15[Entire Service Line Classification], MATCH(SUMIFS(Table15[Unique ID],Table15[System-Owned Portion],E10249,Table15[If Material Anything Other than "Lead" in Column E,Was Material Ever Previously Lead?],G10249,Table15[Customer-Owned Portion],O10249),Table15[Unique ID],0),0)))</f>
        <v/>
      </c>
    </row>
    <row r="10250" spans="2:23" x14ac:dyDescent="0.25">
      <c r="B10250" s="146"/>
      <c r="C10250" s="31"/>
      <c r="D10250" s="31"/>
      <c r="E10250" s="44"/>
      <c r="F10250" s="43"/>
      <c r="G10250" s="84"/>
      <c r="H10250" s="31"/>
      <c r="I10250" s="31"/>
      <c r="J10250" s="84"/>
      <c r="K10250" s="31"/>
      <c r="L10250" s="31"/>
      <c r="M10250" s="169"/>
      <c r="N10250" s="148"/>
      <c r="O10250" s="106"/>
      <c r="P10250" s="43"/>
      <c r="Q10250" s="31"/>
      <c r="R10250" s="84"/>
      <c r="S10250" s="31"/>
      <c r="T10250" s="31"/>
      <c r="U10250" s="169"/>
      <c r="V10250" s="150"/>
      <c r="W10250" s="141" t="str" cm="1">
        <f t="array" ref="W10250">IF(SUM(LEN(B10250:V10250))=0,"",IF(OR(OR(ISBLANK(F10250),SUM(LEN(C10250),LEN(D10250))=0),AND(NOT(E10250="Unknown"),ISBLANK(J10250)),AND(NOT(O10250="Unknown"),ISBLANK(R10250))),"Missing Information", INDEX(Table15[Entire Service Line Classification], MATCH(SUMIFS(Table15[Unique ID],Table15[System-Owned Portion],E10250,Table15[If Material Anything Other than "Lead" in Column E,Was Material Ever Previously Lead?],G10250,Table15[Customer-Owned Portion],O10250),Table15[Unique ID],0),0)))</f>
        <v/>
      </c>
    </row>
    <row r="10251" spans="2:23" x14ac:dyDescent="0.25">
      <c r="B10251" s="146"/>
      <c r="C10251" s="31"/>
      <c r="D10251" s="31"/>
      <c r="E10251" s="44"/>
      <c r="F10251" s="43"/>
      <c r="G10251" s="84"/>
      <c r="H10251" s="31"/>
      <c r="I10251" s="31"/>
      <c r="J10251" s="84"/>
      <c r="K10251" s="31"/>
      <c r="L10251" s="31"/>
      <c r="M10251" s="169"/>
      <c r="N10251" s="148"/>
      <c r="O10251" s="106"/>
      <c r="P10251" s="43"/>
      <c r="Q10251" s="31"/>
      <c r="R10251" s="84"/>
      <c r="S10251" s="31"/>
      <c r="T10251" s="31"/>
      <c r="U10251" s="169"/>
      <c r="V10251" s="150"/>
      <c r="W10251" s="141" t="str" cm="1">
        <f t="array" ref="W10251">IF(SUM(LEN(B10251:V10251))=0,"",IF(OR(OR(ISBLANK(F10251),SUM(LEN(C10251),LEN(D10251))=0),AND(NOT(E10251="Unknown"),ISBLANK(J10251)),AND(NOT(O10251="Unknown"),ISBLANK(R10251))),"Missing Information", INDEX(Table15[Entire Service Line Classification], MATCH(SUMIFS(Table15[Unique ID],Table15[System-Owned Portion],E10251,Table15[If Material Anything Other than "Lead" in Column E,Was Material Ever Previously Lead?],G10251,Table15[Customer-Owned Portion],O10251),Table15[Unique ID],0),0)))</f>
        <v/>
      </c>
    </row>
    <row r="10252" spans="2:23" x14ac:dyDescent="0.25">
      <c r="B10252" s="146"/>
      <c r="C10252" s="31"/>
      <c r="D10252" s="31"/>
      <c r="E10252" s="44"/>
      <c r="F10252" s="43"/>
      <c r="G10252" s="84"/>
      <c r="H10252" s="31"/>
      <c r="I10252" s="31"/>
      <c r="J10252" s="84"/>
      <c r="K10252" s="31"/>
      <c r="L10252" s="31"/>
      <c r="M10252" s="169"/>
      <c r="N10252" s="148"/>
      <c r="O10252" s="106"/>
      <c r="P10252" s="43"/>
      <c r="Q10252" s="31"/>
      <c r="R10252" s="84"/>
      <c r="S10252" s="31"/>
      <c r="T10252" s="31"/>
      <c r="U10252" s="169"/>
      <c r="V10252" s="150"/>
      <c r="W10252" s="141" t="str" cm="1">
        <f t="array" ref="W10252">IF(SUM(LEN(B10252:V10252))=0,"",IF(OR(OR(ISBLANK(F10252),SUM(LEN(C10252),LEN(D10252))=0),AND(NOT(E10252="Unknown"),ISBLANK(J10252)),AND(NOT(O10252="Unknown"),ISBLANK(R10252))),"Missing Information", INDEX(Table15[Entire Service Line Classification], MATCH(SUMIFS(Table15[Unique ID],Table15[System-Owned Portion],E10252,Table15[If Material Anything Other than "Lead" in Column E,Was Material Ever Previously Lead?],G10252,Table15[Customer-Owned Portion],O10252),Table15[Unique ID],0),0)))</f>
        <v/>
      </c>
    </row>
    <row r="10253" spans="2:23" x14ac:dyDescent="0.25">
      <c r="B10253" s="146"/>
      <c r="C10253" s="31"/>
      <c r="D10253" s="31"/>
      <c r="E10253" s="44"/>
      <c r="F10253" s="43"/>
      <c r="G10253" s="84"/>
      <c r="H10253" s="31"/>
      <c r="I10253" s="31"/>
      <c r="J10253" s="84"/>
      <c r="K10253" s="31"/>
      <c r="L10253" s="31"/>
      <c r="M10253" s="169"/>
      <c r="N10253" s="148"/>
      <c r="O10253" s="106"/>
      <c r="P10253" s="43"/>
      <c r="Q10253" s="31"/>
      <c r="R10253" s="84"/>
      <c r="S10253" s="31"/>
      <c r="T10253" s="31"/>
      <c r="U10253" s="169"/>
      <c r="V10253" s="150"/>
      <c r="W10253" s="141" t="str" cm="1">
        <f t="array" ref="W10253">IF(SUM(LEN(B10253:V10253))=0,"",IF(OR(OR(ISBLANK(F10253),SUM(LEN(C10253),LEN(D10253))=0),AND(NOT(E10253="Unknown"),ISBLANK(J10253)),AND(NOT(O10253="Unknown"),ISBLANK(R10253))),"Missing Information", INDEX(Table15[Entire Service Line Classification], MATCH(SUMIFS(Table15[Unique ID],Table15[System-Owned Portion],E10253,Table15[If Material Anything Other than "Lead" in Column E,Was Material Ever Previously Lead?],G10253,Table15[Customer-Owned Portion],O10253),Table15[Unique ID],0),0)))</f>
        <v/>
      </c>
    </row>
    <row r="10254" spans="2:23" x14ac:dyDescent="0.25">
      <c r="B10254" s="146"/>
      <c r="C10254" s="31"/>
      <c r="D10254" s="31"/>
      <c r="E10254" s="44"/>
      <c r="F10254" s="43"/>
      <c r="G10254" s="84"/>
      <c r="H10254" s="31"/>
      <c r="I10254" s="31"/>
      <c r="J10254" s="84"/>
      <c r="K10254" s="31"/>
      <c r="L10254" s="31"/>
      <c r="M10254" s="169"/>
      <c r="N10254" s="148"/>
      <c r="O10254" s="106"/>
      <c r="P10254" s="43"/>
      <c r="Q10254" s="31"/>
      <c r="R10254" s="84"/>
      <c r="S10254" s="31"/>
      <c r="T10254" s="31"/>
      <c r="U10254" s="169"/>
      <c r="V10254" s="150"/>
      <c r="W10254" s="141" t="str" cm="1">
        <f t="array" ref="W10254">IF(SUM(LEN(B10254:V10254))=0,"",IF(OR(OR(ISBLANK(F10254),SUM(LEN(C10254),LEN(D10254))=0),AND(NOT(E10254="Unknown"),ISBLANK(J10254)),AND(NOT(O10254="Unknown"),ISBLANK(R10254))),"Missing Information", INDEX(Table15[Entire Service Line Classification], MATCH(SUMIFS(Table15[Unique ID],Table15[System-Owned Portion],E10254,Table15[If Material Anything Other than "Lead" in Column E,Was Material Ever Previously Lead?],G10254,Table15[Customer-Owned Portion],O10254),Table15[Unique ID],0),0)))</f>
        <v/>
      </c>
    </row>
    <row r="10255" spans="2:23" x14ac:dyDescent="0.25">
      <c r="B10255" s="146"/>
      <c r="C10255" s="31"/>
      <c r="D10255" s="31"/>
      <c r="E10255" s="44"/>
      <c r="F10255" s="43"/>
      <c r="G10255" s="84"/>
      <c r="H10255" s="31"/>
      <c r="I10255" s="31"/>
      <c r="J10255" s="84"/>
      <c r="K10255" s="31"/>
      <c r="L10255" s="31"/>
      <c r="M10255" s="169"/>
      <c r="N10255" s="148"/>
      <c r="O10255" s="106"/>
      <c r="P10255" s="43"/>
      <c r="Q10255" s="31"/>
      <c r="R10255" s="84"/>
      <c r="S10255" s="31"/>
      <c r="T10255" s="31"/>
      <c r="U10255" s="169"/>
      <c r="V10255" s="150"/>
      <c r="W10255" s="141" t="str" cm="1">
        <f t="array" ref="W10255">IF(SUM(LEN(B10255:V10255))=0,"",IF(OR(OR(ISBLANK(F10255),SUM(LEN(C10255),LEN(D10255))=0),AND(NOT(E10255="Unknown"),ISBLANK(J10255)),AND(NOT(O10255="Unknown"),ISBLANK(R10255))),"Missing Information", INDEX(Table15[Entire Service Line Classification], MATCH(SUMIFS(Table15[Unique ID],Table15[System-Owned Portion],E10255,Table15[If Material Anything Other than "Lead" in Column E,Was Material Ever Previously Lead?],G10255,Table15[Customer-Owned Portion],O10255),Table15[Unique ID],0),0)))</f>
        <v/>
      </c>
    </row>
    <row r="10256" spans="2:23" x14ac:dyDescent="0.25">
      <c r="B10256" s="146"/>
      <c r="C10256" s="31"/>
      <c r="D10256" s="31"/>
      <c r="E10256" s="44"/>
      <c r="F10256" s="43"/>
      <c r="G10256" s="84"/>
      <c r="H10256" s="31"/>
      <c r="I10256" s="31"/>
      <c r="J10256" s="84"/>
      <c r="K10256" s="31"/>
      <c r="L10256" s="31"/>
      <c r="M10256" s="169"/>
      <c r="N10256" s="148"/>
      <c r="O10256" s="106"/>
      <c r="P10256" s="43"/>
      <c r="Q10256" s="31"/>
      <c r="R10256" s="84"/>
      <c r="S10256" s="31"/>
      <c r="T10256" s="31"/>
      <c r="U10256" s="169"/>
      <c r="V10256" s="150"/>
      <c r="W10256" s="141" t="str" cm="1">
        <f t="array" ref="W10256">IF(SUM(LEN(B10256:V10256))=0,"",IF(OR(OR(ISBLANK(F10256),SUM(LEN(C10256),LEN(D10256))=0),AND(NOT(E10256="Unknown"),ISBLANK(J10256)),AND(NOT(O10256="Unknown"),ISBLANK(R10256))),"Missing Information", INDEX(Table15[Entire Service Line Classification], MATCH(SUMIFS(Table15[Unique ID],Table15[System-Owned Portion],E10256,Table15[If Material Anything Other than "Lead" in Column E,Was Material Ever Previously Lead?],G10256,Table15[Customer-Owned Portion],O10256),Table15[Unique ID],0),0)))</f>
        <v/>
      </c>
    </row>
    <row r="10257" spans="2:23" x14ac:dyDescent="0.25">
      <c r="B10257" s="146"/>
      <c r="C10257" s="31"/>
      <c r="D10257" s="31"/>
      <c r="E10257" s="44"/>
      <c r="F10257" s="43"/>
      <c r="G10257" s="84"/>
      <c r="H10257" s="31"/>
      <c r="I10257" s="31"/>
      <c r="J10257" s="84"/>
      <c r="K10257" s="31"/>
      <c r="L10257" s="31"/>
      <c r="M10257" s="169"/>
      <c r="N10257" s="148"/>
      <c r="O10257" s="106"/>
      <c r="P10257" s="43"/>
      <c r="Q10257" s="31"/>
      <c r="R10257" s="84"/>
      <c r="S10257" s="31"/>
      <c r="T10257" s="31"/>
      <c r="U10257" s="169"/>
      <c r="V10257" s="150"/>
      <c r="W10257" s="141" t="str" cm="1">
        <f t="array" ref="W10257">IF(SUM(LEN(B10257:V10257))=0,"",IF(OR(OR(ISBLANK(F10257),SUM(LEN(C10257),LEN(D10257))=0),AND(NOT(E10257="Unknown"),ISBLANK(J10257)),AND(NOT(O10257="Unknown"),ISBLANK(R10257))),"Missing Information", INDEX(Table15[Entire Service Line Classification], MATCH(SUMIFS(Table15[Unique ID],Table15[System-Owned Portion],E10257,Table15[If Material Anything Other than "Lead" in Column E,Was Material Ever Previously Lead?],G10257,Table15[Customer-Owned Portion],O10257),Table15[Unique ID],0),0)))</f>
        <v/>
      </c>
    </row>
    <row r="10258" spans="2:23" x14ac:dyDescent="0.25">
      <c r="B10258" s="146"/>
      <c r="C10258" s="31"/>
      <c r="D10258" s="31"/>
      <c r="E10258" s="44"/>
      <c r="F10258" s="43"/>
      <c r="G10258" s="84"/>
      <c r="H10258" s="31"/>
      <c r="I10258" s="31"/>
      <c r="J10258" s="84"/>
      <c r="K10258" s="31"/>
      <c r="L10258" s="31"/>
      <c r="M10258" s="169"/>
      <c r="N10258" s="148"/>
      <c r="O10258" s="106"/>
      <c r="P10258" s="43"/>
      <c r="Q10258" s="31"/>
      <c r="R10258" s="84"/>
      <c r="S10258" s="31"/>
      <c r="T10258" s="31"/>
      <c r="U10258" s="169"/>
      <c r="V10258" s="150"/>
      <c r="W10258" s="141" t="str" cm="1">
        <f t="array" ref="W10258">IF(SUM(LEN(B10258:V10258))=0,"",IF(OR(OR(ISBLANK(F10258),SUM(LEN(C10258),LEN(D10258))=0),AND(NOT(E10258="Unknown"),ISBLANK(J10258)),AND(NOT(O10258="Unknown"),ISBLANK(R10258))),"Missing Information", INDEX(Table15[Entire Service Line Classification], MATCH(SUMIFS(Table15[Unique ID],Table15[System-Owned Portion],E10258,Table15[If Material Anything Other than "Lead" in Column E,Was Material Ever Previously Lead?],G10258,Table15[Customer-Owned Portion],O10258),Table15[Unique ID],0),0)))</f>
        <v/>
      </c>
    </row>
    <row r="10259" spans="2:23" x14ac:dyDescent="0.25">
      <c r="B10259" s="146"/>
      <c r="C10259" s="31"/>
      <c r="D10259" s="31"/>
      <c r="E10259" s="44"/>
      <c r="F10259" s="43"/>
      <c r="G10259" s="84"/>
      <c r="H10259" s="31"/>
      <c r="I10259" s="31"/>
      <c r="J10259" s="84"/>
      <c r="K10259" s="31"/>
      <c r="L10259" s="31"/>
      <c r="M10259" s="169"/>
      <c r="N10259" s="148"/>
      <c r="O10259" s="106"/>
      <c r="P10259" s="43"/>
      <c r="Q10259" s="31"/>
      <c r="R10259" s="84"/>
      <c r="S10259" s="31"/>
      <c r="T10259" s="31"/>
      <c r="U10259" s="169"/>
      <c r="V10259" s="150"/>
      <c r="W10259" s="141" t="str" cm="1">
        <f t="array" ref="W10259">IF(SUM(LEN(B10259:V10259))=0,"",IF(OR(OR(ISBLANK(F10259),SUM(LEN(C10259),LEN(D10259))=0),AND(NOT(E10259="Unknown"),ISBLANK(J10259)),AND(NOT(O10259="Unknown"),ISBLANK(R10259))),"Missing Information", INDEX(Table15[Entire Service Line Classification], MATCH(SUMIFS(Table15[Unique ID],Table15[System-Owned Portion],E10259,Table15[If Material Anything Other than "Lead" in Column E,Was Material Ever Previously Lead?],G10259,Table15[Customer-Owned Portion],O10259),Table15[Unique ID],0),0)))</f>
        <v/>
      </c>
    </row>
    <row r="10260" spans="2:23" x14ac:dyDescent="0.25">
      <c r="B10260" s="146"/>
      <c r="C10260" s="31"/>
      <c r="D10260" s="31"/>
      <c r="E10260" s="44"/>
      <c r="F10260" s="43"/>
      <c r="G10260" s="84"/>
      <c r="H10260" s="31"/>
      <c r="I10260" s="31"/>
      <c r="J10260" s="84"/>
      <c r="K10260" s="31"/>
      <c r="L10260" s="31"/>
      <c r="M10260" s="169"/>
      <c r="N10260" s="148"/>
      <c r="O10260" s="106"/>
      <c r="P10260" s="43"/>
      <c r="Q10260" s="31"/>
      <c r="R10260" s="84"/>
      <c r="S10260" s="31"/>
      <c r="T10260" s="31"/>
      <c r="U10260" s="169"/>
      <c r="V10260" s="150"/>
      <c r="W10260" s="141" t="str" cm="1">
        <f t="array" ref="W10260">IF(SUM(LEN(B10260:V10260))=0,"",IF(OR(OR(ISBLANK(F10260),SUM(LEN(C10260),LEN(D10260))=0),AND(NOT(E10260="Unknown"),ISBLANK(J10260)),AND(NOT(O10260="Unknown"),ISBLANK(R10260))),"Missing Information", INDEX(Table15[Entire Service Line Classification], MATCH(SUMIFS(Table15[Unique ID],Table15[System-Owned Portion],E10260,Table15[If Material Anything Other than "Lead" in Column E,Was Material Ever Previously Lead?],G10260,Table15[Customer-Owned Portion],O10260),Table15[Unique ID],0),0)))</f>
        <v/>
      </c>
    </row>
    <row r="10261" spans="2:23" x14ac:dyDescent="0.25">
      <c r="B10261" s="146"/>
      <c r="C10261" s="31"/>
      <c r="D10261" s="31"/>
      <c r="E10261" s="44"/>
      <c r="F10261" s="43"/>
      <c r="G10261" s="84"/>
      <c r="H10261" s="31"/>
      <c r="I10261" s="31"/>
      <c r="J10261" s="84"/>
      <c r="K10261" s="31"/>
      <c r="L10261" s="31"/>
      <c r="M10261" s="169"/>
      <c r="N10261" s="148"/>
      <c r="O10261" s="106"/>
      <c r="P10261" s="43"/>
      <c r="Q10261" s="31"/>
      <c r="R10261" s="84"/>
      <c r="S10261" s="31"/>
      <c r="T10261" s="31"/>
      <c r="U10261" s="169"/>
      <c r="V10261" s="150"/>
      <c r="W10261" s="141" t="str" cm="1">
        <f t="array" ref="W10261">IF(SUM(LEN(B10261:V10261))=0,"",IF(OR(OR(ISBLANK(F10261),SUM(LEN(C10261),LEN(D10261))=0),AND(NOT(E10261="Unknown"),ISBLANK(J10261)),AND(NOT(O10261="Unknown"),ISBLANK(R10261))),"Missing Information", INDEX(Table15[Entire Service Line Classification], MATCH(SUMIFS(Table15[Unique ID],Table15[System-Owned Portion],E10261,Table15[If Material Anything Other than "Lead" in Column E,Was Material Ever Previously Lead?],G10261,Table15[Customer-Owned Portion],O10261),Table15[Unique ID],0),0)))</f>
        <v/>
      </c>
    </row>
    <row r="10262" spans="2:23" x14ac:dyDescent="0.25">
      <c r="B10262" s="146"/>
      <c r="C10262" s="31"/>
      <c r="D10262" s="31"/>
      <c r="E10262" s="44"/>
      <c r="F10262" s="43"/>
      <c r="G10262" s="84"/>
      <c r="H10262" s="31"/>
      <c r="I10262" s="31"/>
      <c r="J10262" s="84"/>
      <c r="K10262" s="31"/>
      <c r="L10262" s="31"/>
      <c r="M10262" s="169"/>
      <c r="N10262" s="148"/>
      <c r="O10262" s="106"/>
      <c r="P10262" s="43"/>
      <c r="Q10262" s="31"/>
      <c r="R10262" s="84"/>
      <c r="S10262" s="31"/>
      <c r="T10262" s="31"/>
      <c r="U10262" s="169"/>
      <c r="V10262" s="150"/>
      <c r="W10262" s="141" t="str" cm="1">
        <f t="array" ref="W10262">IF(SUM(LEN(B10262:V10262))=0,"",IF(OR(OR(ISBLANK(F10262),SUM(LEN(C10262),LEN(D10262))=0),AND(NOT(E10262="Unknown"),ISBLANK(J10262)),AND(NOT(O10262="Unknown"),ISBLANK(R10262))),"Missing Information", INDEX(Table15[Entire Service Line Classification], MATCH(SUMIFS(Table15[Unique ID],Table15[System-Owned Portion],E10262,Table15[If Material Anything Other than "Lead" in Column E,Was Material Ever Previously Lead?],G10262,Table15[Customer-Owned Portion],O10262),Table15[Unique ID],0),0)))</f>
        <v/>
      </c>
    </row>
    <row r="10263" spans="2:23" x14ac:dyDescent="0.25">
      <c r="B10263" s="146"/>
      <c r="C10263" s="31"/>
      <c r="D10263" s="31"/>
      <c r="E10263" s="44"/>
      <c r="F10263" s="43"/>
      <c r="G10263" s="84"/>
      <c r="H10263" s="31"/>
      <c r="I10263" s="31"/>
      <c r="J10263" s="84"/>
      <c r="K10263" s="31"/>
      <c r="L10263" s="31"/>
      <c r="M10263" s="169"/>
      <c r="N10263" s="148"/>
      <c r="O10263" s="106"/>
      <c r="P10263" s="43"/>
      <c r="Q10263" s="31"/>
      <c r="R10263" s="84"/>
      <c r="S10263" s="31"/>
      <c r="T10263" s="31"/>
      <c r="U10263" s="169"/>
      <c r="V10263" s="150"/>
      <c r="W10263" s="141" t="str" cm="1">
        <f t="array" ref="W10263">IF(SUM(LEN(B10263:V10263))=0,"",IF(OR(OR(ISBLANK(F10263),SUM(LEN(C10263),LEN(D10263))=0),AND(NOT(E10263="Unknown"),ISBLANK(J10263)),AND(NOT(O10263="Unknown"),ISBLANK(R10263))),"Missing Information", INDEX(Table15[Entire Service Line Classification], MATCH(SUMIFS(Table15[Unique ID],Table15[System-Owned Portion],E10263,Table15[If Material Anything Other than "Lead" in Column E,Was Material Ever Previously Lead?],G10263,Table15[Customer-Owned Portion],O10263),Table15[Unique ID],0),0)))</f>
        <v/>
      </c>
    </row>
    <row r="10264" spans="2:23" x14ac:dyDescent="0.25">
      <c r="B10264" s="146"/>
      <c r="C10264" s="31"/>
      <c r="D10264" s="31"/>
      <c r="E10264" s="44"/>
      <c r="F10264" s="43"/>
      <c r="G10264" s="84"/>
      <c r="H10264" s="31"/>
      <c r="I10264" s="31"/>
      <c r="J10264" s="84"/>
      <c r="K10264" s="31"/>
      <c r="L10264" s="31"/>
      <c r="M10264" s="169"/>
      <c r="N10264" s="148"/>
      <c r="O10264" s="106"/>
      <c r="P10264" s="43"/>
      <c r="Q10264" s="31"/>
      <c r="R10264" s="84"/>
      <c r="S10264" s="31"/>
      <c r="T10264" s="31"/>
      <c r="U10264" s="169"/>
      <c r="V10264" s="150"/>
      <c r="W10264" s="141" t="str" cm="1">
        <f t="array" ref="W10264">IF(SUM(LEN(B10264:V10264))=0,"",IF(OR(OR(ISBLANK(F10264),SUM(LEN(C10264),LEN(D10264))=0),AND(NOT(E10264="Unknown"),ISBLANK(J10264)),AND(NOT(O10264="Unknown"),ISBLANK(R10264))),"Missing Information", INDEX(Table15[Entire Service Line Classification], MATCH(SUMIFS(Table15[Unique ID],Table15[System-Owned Portion],E10264,Table15[If Material Anything Other than "Lead" in Column E,Was Material Ever Previously Lead?],G10264,Table15[Customer-Owned Portion],O10264),Table15[Unique ID],0),0)))</f>
        <v/>
      </c>
    </row>
    <row r="10265" spans="2:23" x14ac:dyDescent="0.25">
      <c r="B10265" s="146"/>
      <c r="C10265" s="31"/>
      <c r="D10265" s="31"/>
      <c r="E10265" s="44"/>
      <c r="F10265" s="43"/>
      <c r="G10265" s="84"/>
      <c r="H10265" s="31"/>
      <c r="I10265" s="31"/>
      <c r="J10265" s="84"/>
      <c r="K10265" s="31"/>
      <c r="L10265" s="31"/>
      <c r="M10265" s="169"/>
      <c r="N10265" s="148"/>
      <c r="O10265" s="106"/>
      <c r="P10265" s="43"/>
      <c r="Q10265" s="31"/>
      <c r="R10265" s="84"/>
      <c r="S10265" s="31"/>
      <c r="T10265" s="31"/>
      <c r="U10265" s="169"/>
      <c r="V10265" s="150"/>
      <c r="W10265" s="141" t="str" cm="1">
        <f t="array" ref="W10265">IF(SUM(LEN(B10265:V10265))=0,"",IF(OR(OR(ISBLANK(F10265),SUM(LEN(C10265),LEN(D10265))=0),AND(NOT(E10265="Unknown"),ISBLANK(J10265)),AND(NOT(O10265="Unknown"),ISBLANK(R10265))),"Missing Information", INDEX(Table15[Entire Service Line Classification], MATCH(SUMIFS(Table15[Unique ID],Table15[System-Owned Portion],E10265,Table15[If Material Anything Other than "Lead" in Column E,Was Material Ever Previously Lead?],G10265,Table15[Customer-Owned Portion],O10265),Table15[Unique ID],0),0)))</f>
        <v/>
      </c>
    </row>
    <row r="10266" spans="2:23" x14ac:dyDescent="0.25">
      <c r="B10266" s="146"/>
      <c r="C10266" s="31"/>
      <c r="D10266" s="31"/>
      <c r="E10266" s="44"/>
      <c r="F10266" s="43"/>
      <c r="G10266" s="84"/>
      <c r="H10266" s="31"/>
      <c r="I10266" s="31"/>
      <c r="J10266" s="84"/>
      <c r="K10266" s="31"/>
      <c r="L10266" s="31"/>
      <c r="M10266" s="169"/>
      <c r="N10266" s="148"/>
      <c r="O10266" s="106"/>
      <c r="P10266" s="43"/>
      <c r="Q10266" s="31"/>
      <c r="R10266" s="84"/>
      <c r="S10266" s="31"/>
      <c r="T10266" s="31"/>
      <c r="U10266" s="169"/>
      <c r="V10266" s="150"/>
      <c r="W10266" s="141" t="str" cm="1">
        <f t="array" ref="W10266">IF(SUM(LEN(B10266:V10266))=0,"",IF(OR(OR(ISBLANK(F10266),SUM(LEN(C10266),LEN(D10266))=0),AND(NOT(E10266="Unknown"),ISBLANK(J10266)),AND(NOT(O10266="Unknown"),ISBLANK(R10266))),"Missing Information", INDEX(Table15[Entire Service Line Classification], MATCH(SUMIFS(Table15[Unique ID],Table15[System-Owned Portion],E10266,Table15[If Material Anything Other than "Lead" in Column E,Was Material Ever Previously Lead?],G10266,Table15[Customer-Owned Portion],O10266),Table15[Unique ID],0),0)))</f>
        <v/>
      </c>
    </row>
    <row r="10267" spans="2:23" x14ac:dyDescent="0.25">
      <c r="B10267" s="146"/>
      <c r="C10267" s="31"/>
      <c r="D10267" s="31"/>
      <c r="E10267" s="44"/>
      <c r="F10267" s="43"/>
      <c r="G10267" s="84"/>
      <c r="H10267" s="31"/>
      <c r="I10267" s="31"/>
      <c r="J10267" s="84"/>
      <c r="K10267" s="31"/>
      <c r="L10267" s="31"/>
      <c r="M10267" s="169"/>
      <c r="N10267" s="148"/>
      <c r="O10267" s="106"/>
      <c r="P10267" s="43"/>
      <c r="Q10267" s="31"/>
      <c r="R10267" s="84"/>
      <c r="S10267" s="31"/>
      <c r="T10267" s="31"/>
      <c r="U10267" s="169"/>
      <c r="V10267" s="150"/>
      <c r="W10267" s="141" t="str" cm="1">
        <f t="array" ref="W10267">IF(SUM(LEN(B10267:V10267))=0,"",IF(OR(OR(ISBLANK(F10267),SUM(LEN(C10267),LEN(D10267))=0),AND(NOT(E10267="Unknown"),ISBLANK(J10267)),AND(NOT(O10267="Unknown"),ISBLANK(R10267))),"Missing Information", INDEX(Table15[Entire Service Line Classification], MATCH(SUMIFS(Table15[Unique ID],Table15[System-Owned Portion],E10267,Table15[If Material Anything Other than "Lead" in Column E,Was Material Ever Previously Lead?],G10267,Table15[Customer-Owned Portion],O10267),Table15[Unique ID],0),0)))</f>
        <v/>
      </c>
    </row>
    <row r="10268" spans="2:23" x14ac:dyDescent="0.25">
      <c r="B10268" s="146"/>
      <c r="C10268" s="31"/>
      <c r="D10268" s="31"/>
      <c r="E10268" s="44"/>
      <c r="F10268" s="43"/>
      <c r="G10268" s="84"/>
      <c r="H10268" s="31"/>
      <c r="I10268" s="31"/>
      <c r="J10268" s="84"/>
      <c r="K10268" s="31"/>
      <c r="L10268" s="31"/>
      <c r="M10268" s="169"/>
      <c r="N10268" s="148"/>
      <c r="O10268" s="106"/>
      <c r="P10268" s="43"/>
      <c r="Q10268" s="31"/>
      <c r="R10268" s="84"/>
      <c r="S10268" s="31"/>
      <c r="T10268" s="31"/>
      <c r="U10268" s="169"/>
      <c r="V10268" s="150"/>
      <c r="W10268" s="141" t="str" cm="1">
        <f t="array" ref="W10268">IF(SUM(LEN(B10268:V10268))=0,"",IF(OR(OR(ISBLANK(F10268),SUM(LEN(C10268),LEN(D10268))=0),AND(NOT(E10268="Unknown"),ISBLANK(J10268)),AND(NOT(O10268="Unknown"),ISBLANK(R10268))),"Missing Information", INDEX(Table15[Entire Service Line Classification], MATCH(SUMIFS(Table15[Unique ID],Table15[System-Owned Portion],E10268,Table15[If Material Anything Other than "Lead" in Column E,Was Material Ever Previously Lead?],G10268,Table15[Customer-Owned Portion],O10268),Table15[Unique ID],0),0)))</f>
        <v/>
      </c>
    </row>
    <row r="10269" spans="2:23" x14ac:dyDescent="0.25">
      <c r="B10269" s="146"/>
      <c r="C10269" s="31"/>
      <c r="D10269" s="31"/>
      <c r="E10269" s="44"/>
      <c r="F10269" s="43"/>
      <c r="G10269" s="84"/>
      <c r="H10269" s="31"/>
      <c r="I10269" s="31"/>
      <c r="J10269" s="84"/>
      <c r="K10269" s="31"/>
      <c r="L10269" s="31"/>
      <c r="M10269" s="169"/>
      <c r="N10269" s="148"/>
      <c r="O10269" s="106"/>
      <c r="P10269" s="43"/>
      <c r="Q10269" s="31"/>
      <c r="R10269" s="84"/>
      <c r="S10269" s="31"/>
      <c r="T10269" s="31"/>
      <c r="U10269" s="169"/>
      <c r="V10269" s="150"/>
      <c r="W10269" s="141" t="str" cm="1">
        <f t="array" ref="W10269">IF(SUM(LEN(B10269:V10269))=0,"",IF(OR(OR(ISBLANK(F10269),SUM(LEN(C10269),LEN(D10269))=0),AND(NOT(E10269="Unknown"),ISBLANK(J10269)),AND(NOT(O10269="Unknown"),ISBLANK(R10269))),"Missing Information", INDEX(Table15[Entire Service Line Classification], MATCH(SUMIFS(Table15[Unique ID],Table15[System-Owned Portion],E10269,Table15[If Material Anything Other than "Lead" in Column E,Was Material Ever Previously Lead?],G10269,Table15[Customer-Owned Portion],O10269),Table15[Unique ID],0),0)))</f>
        <v/>
      </c>
    </row>
    <row r="10270" spans="2:23" x14ac:dyDescent="0.25">
      <c r="B10270" s="146"/>
      <c r="C10270" s="31"/>
      <c r="D10270" s="31"/>
      <c r="E10270" s="44"/>
      <c r="F10270" s="43"/>
      <c r="G10270" s="84"/>
      <c r="H10270" s="31"/>
      <c r="I10270" s="31"/>
      <c r="J10270" s="84"/>
      <c r="K10270" s="31"/>
      <c r="L10270" s="31"/>
      <c r="M10270" s="169"/>
      <c r="N10270" s="148"/>
      <c r="O10270" s="106"/>
      <c r="P10270" s="43"/>
      <c r="Q10270" s="31"/>
      <c r="R10270" s="84"/>
      <c r="S10270" s="31"/>
      <c r="T10270" s="31"/>
      <c r="U10270" s="169"/>
      <c r="V10270" s="150"/>
      <c r="W10270" s="141" t="str" cm="1">
        <f t="array" ref="W10270">IF(SUM(LEN(B10270:V10270))=0,"",IF(OR(OR(ISBLANK(F10270),SUM(LEN(C10270),LEN(D10270))=0),AND(NOT(E10270="Unknown"),ISBLANK(J10270)),AND(NOT(O10270="Unknown"),ISBLANK(R10270))),"Missing Information", INDEX(Table15[Entire Service Line Classification], MATCH(SUMIFS(Table15[Unique ID],Table15[System-Owned Portion],E10270,Table15[If Material Anything Other than "Lead" in Column E,Was Material Ever Previously Lead?],G10270,Table15[Customer-Owned Portion],O10270),Table15[Unique ID],0),0)))</f>
        <v/>
      </c>
    </row>
    <row r="10271" spans="2:23" x14ac:dyDescent="0.25">
      <c r="B10271" s="146"/>
      <c r="C10271" s="31"/>
      <c r="D10271" s="31"/>
      <c r="E10271" s="44"/>
      <c r="F10271" s="43"/>
      <c r="G10271" s="84"/>
      <c r="H10271" s="31"/>
      <c r="I10271" s="31"/>
      <c r="J10271" s="84"/>
      <c r="K10271" s="31"/>
      <c r="L10271" s="31"/>
      <c r="M10271" s="169"/>
      <c r="N10271" s="148"/>
      <c r="O10271" s="106"/>
      <c r="P10271" s="43"/>
      <c r="Q10271" s="31"/>
      <c r="R10271" s="84"/>
      <c r="S10271" s="31"/>
      <c r="T10271" s="31"/>
      <c r="U10271" s="169"/>
      <c r="V10271" s="150"/>
      <c r="W10271" s="141" t="str" cm="1">
        <f t="array" ref="W10271">IF(SUM(LEN(B10271:V10271))=0,"",IF(OR(OR(ISBLANK(F10271),SUM(LEN(C10271),LEN(D10271))=0),AND(NOT(E10271="Unknown"),ISBLANK(J10271)),AND(NOT(O10271="Unknown"),ISBLANK(R10271))),"Missing Information", INDEX(Table15[Entire Service Line Classification], MATCH(SUMIFS(Table15[Unique ID],Table15[System-Owned Portion],E10271,Table15[If Material Anything Other than "Lead" in Column E,Was Material Ever Previously Lead?],G10271,Table15[Customer-Owned Portion],O10271),Table15[Unique ID],0),0)))</f>
        <v/>
      </c>
    </row>
    <row r="10272" spans="2:23" x14ac:dyDescent="0.25">
      <c r="B10272" s="146"/>
      <c r="C10272" s="31"/>
      <c r="D10272" s="31"/>
      <c r="E10272" s="44"/>
      <c r="F10272" s="43"/>
      <c r="G10272" s="84"/>
      <c r="H10272" s="31"/>
      <c r="I10272" s="31"/>
      <c r="J10272" s="84"/>
      <c r="K10272" s="31"/>
      <c r="L10272" s="31"/>
      <c r="M10272" s="169"/>
      <c r="N10272" s="148"/>
      <c r="O10272" s="106"/>
      <c r="P10272" s="43"/>
      <c r="Q10272" s="31"/>
      <c r="R10272" s="84"/>
      <c r="S10272" s="31"/>
      <c r="T10272" s="31"/>
      <c r="U10272" s="169"/>
      <c r="V10272" s="150"/>
      <c r="W10272" s="141" t="str" cm="1">
        <f t="array" ref="W10272">IF(SUM(LEN(B10272:V10272))=0,"",IF(OR(OR(ISBLANK(F10272),SUM(LEN(C10272),LEN(D10272))=0),AND(NOT(E10272="Unknown"),ISBLANK(J10272)),AND(NOT(O10272="Unknown"),ISBLANK(R10272))),"Missing Information", INDEX(Table15[Entire Service Line Classification], MATCH(SUMIFS(Table15[Unique ID],Table15[System-Owned Portion],E10272,Table15[If Material Anything Other than "Lead" in Column E,Was Material Ever Previously Lead?],G10272,Table15[Customer-Owned Portion],O10272),Table15[Unique ID],0),0)))</f>
        <v/>
      </c>
    </row>
    <row r="10273" spans="2:23" x14ac:dyDescent="0.25">
      <c r="B10273" s="146"/>
      <c r="C10273" s="31"/>
      <c r="D10273" s="31"/>
      <c r="E10273" s="44"/>
      <c r="F10273" s="43"/>
      <c r="G10273" s="84"/>
      <c r="H10273" s="31"/>
      <c r="I10273" s="31"/>
      <c r="J10273" s="84"/>
      <c r="K10273" s="31"/>
      <c r="L10273" s="31"/>
      <c r="M10273" s="169"/>
      <c r="N10273" s="148"/>
      <c r="O10273" s="106"/>
      <c r="P10273" s="43"/>
      <c r="Q10273" s="31"/>
      <c r="R10273" s="84"/>
      <c r="S10273" s="31"/>
      <c r="T10273" s="31"/>
      <c r="U10273" s="169"/>
      <c r="V10273" s="150"/>
      <c r="W10273" s="141" t="str" cm="1">
        <f t="array" ref="W10273">IF(SUM(LEN(B10273:V10273))=0,"",IF(OR(OR(ISBLANK(F10273),SUM(LEN(C10273),LEN(D10273))=0),AND(NOT(E10273="Unknown"),ISBLANK(J10273)),AND(NOT(O10273="Unknown"),ISBLANK(R10273))),"Missing Information", INDEX(Table15[Entire Service Line Classification], MATCH(SUMIFS(Table15[Unique ID],Table15[System-Owned Portion],E10273,Table15[If Material Anything Other than "Lead" in Column E,Was Material Ever Previously Lead?],G10273,Table15[Customer-Owned Portion],O10273),Table15[Unique ID],0),0)))</f>
        <v/>
      </c>
    </row>
    <row r="10274" spans="2:23" x14ac:dyDescent="0.25">
      <c r="B10274" s="146"/>
      <c r="C10274" s="31"/>
      <c r="D10274" s="31"/>
      <c r="E10274" s="44"/>
      <c r="F10274" s="43"/>
      <c r="G10274" s="84"/>
      <c r="H10274" s="31"/>
      <c r="I10274" s="31"/>
      <c r="J10274" s="84"/>
      <c r="K10274" s="31"/>
      <c r="L10274" s="31"/>
      <c r="M10274" s="169"/>
      <c r="N10274" s="148"/>
      <c r="O10274" s="106"/>
      <c r="P10274" s="43"/>
      <c r="Q10274" s="31"/>
      <c r="R10274" s="84"/>
      <c r="S10274" s="31"/>
      <c r="T10274" s="31"/>
      <c r="U10274" s="169"/>
      <c r="V10274" s="150"/>
      <c r="W10274" s="141" t="str" cm="1">
        <f t="array" ref="W10274">IF(SUM(LEN(B10274:V10274))=0,"",IF(OR(OR(ISBLANK(F10274),SUM(LEN(C10274),LEN(D10274))=0),AND(NOT(E10274="Unknown"),ISBLANK(J10274)),AND(NOT(O10274="Unknown"),ISBLANK(R10274))),"Missing Information", INDEX(Table15[Entire Service Line Classification], MATCH(SUMIFS(Table15[Unique ID],Table15[System-Owned Portion],E10274,Table15[If Material Anything Other than "Lead" in Column E,Was Material Ever Previously Lead?],G10274,Table15[Customer-Owned Portion],O10274),Table15[Unique ID],0),0)))</f>
        <v/>
      </c>
    </row>
    <row r="10275" spans="2:23" x14ac:dyDescent="0.25">
      <c r="B10275" s="146"/>
      <c r="C10275" s="31"/>
      <c r="D10275" s="31"/>
      <c r="E10275" s="44"/>
      <c r="F10275" s="43"/>
      <c r="G10275" s="84"/>
      <c r="H10275" s="31"/>
      <c r="I10275" s="31"/>
      <c r="J10275" s="84"/>
      <c r="K10275" s="31"/>
      <c r="L10275" s="31"/>
      <c r="M10275" s="169"/>
      <c r="N10275" s="148"/>
      <c r="O10275" s="106"/>
      <c r="P10275" s="43"/>
      <c r="Q10275" s="31"/>
      <c r="R10275" s="84"/>
      <c r="S10275" s="31"/>
      <c r="T10275" s="31"/>
      <c r="U10275" s="169"/>
      <c r="V10275" s="150"/>
      <c r="W10275" s="141" t="str" cm="1">
        <f t="array" ref="W10275">IF(SUM(LEN(B10275:V10275))=0,"",IF(OR(OR(ISBLANK(F10275),SUM(LEN(C10275),LEN(D10275))=0),AND(NOT(E10275="Unknown"),ISBLANK(J10275)),AND(NOT(O10275="Unknown"),ISBLANK(R10275))),"Missing Information", INDEX(Table15[Entire Service Line Classification], MATCH(SUMIFS(Table15[Unique ID],Table15[System-Owned Portion],E10275,Table15[If Material Anything Other than "Lead" in Column E,Was Material Ever Previously Lead?],G10275,Table15[Customer-Owned Portion],O10275),Table15[Unique ID],0),0)))</f>
        <v/>
      </c>
    </row>
    <row r="10276" spans="2:23" x14ac:dyDescent="0.25">
      <c r="B10276" s="146"/>
      <c r="C10276" s="31"/>
      <c r="D10276" s="31"/>
      <c r="E10276" s="44"/>
      <c r="F10276" s="43"/>
      <c r="G10276" s="84"/>
      <c r="H10276" s="31"/>
      <c r="I10276" s="31"/>
      <c r="J10276" s="84"/>
      <c r="K10276" s="31"/>
      <c r="L10276" s="31"/>
      <c r="M10276" s="169"/>
      <c r="N10276" s="148"/>
      <c r="O10276" s="106"/>
      <c r="P10276" s="43"/>
      <c r="Q10276" s="31"/>
      <c r="R10276" s="84"/>
      <c r="S10276" s="31"/>
      <c r="T10276" s="31"/>
      <c r="U10276" s="169"/>
      <c r="V10276" s="150"/>
      <c r="W10276" s="141" t="str" cm="1">
        <f t="array" ref="W10276">IF(SUM(LEN(B10276:V10276))=0,"",IF(OR(OR(ISBLANK(F10276),SUM(LEN(C10276),LEN(D10276))=0),AND(NOT(E10276="Unknown"),ISBLANK(J10276)),AND(NOT(O10276="Unknown"),ISBLANK(R10276))),"Missing Information", INDEX(Table15[Entire Service Line Classification], MATCH(SUMIFS(Table15[Unique ID],Table15[System-Owned Portion],E10276,Table15[If Material Anything Other than "Lead" in Column E,Was Material Ever Previously Lead?],G10276,Table15[Customer-Owned Portion],O10276),Table15[Unique ID],0),0)))</f>
        <v/>
      </c>
    </row>
    <row r="10277" spans="2:23" x14ac:dyDescent="0.25">
      <c r="B10277" s="146"/>
      <c r="C10277" s="31"/>
      <c r="D10277" s="31"/>
      <c r="E10277" s="44"/>
      <c r="F10277" s="43"/>
      <c r="G10277" s="84"/>
      <c r="H10277" s="31"/>
      <c r="I10277" s="31"/>
      <c r="J10277" s="84"/>
      <c r="K10277" s="31"/>
      <c r="L10277" s="31"/>
      <c r="M10277" s="169"/>
      <c r="N10277" s="148"/>
      <c r="O10277" s="106"/>
      <c r="P10277" s="43"/>
      <c r="Q10277" s="31"/>
      <c r="R10277" s="84"/>
      <c r="S10277" s="31"/>
      <c r="T10277" s="31"/>
      <c r="U10277" s="169"/>
      <c r="V10277" s="150"/>
      <c r="W10277" s="141" t="str" cm="1">
        <f t="array" ref="W10277">IF(SUM(LEN(B10277:V10277))=0,"",IF(OR(OR(ISBLANK(F10277),SUM(LEN(C10277),LEN(D10277))=0),AND(NOT(E10277="Unknown"),ISBLANK(J10277)),AND(NOT(O10277="Unknown"),ISBLANK(R10277))),"Missing Information", INDEX(Table15[Entire Service Line Classification], MATCH(SUMIFS(Table15[Unique ID],Table15[System-Owned Portion],E10277,Table15[If Material Anything Other than "Lead" in Column E,Was Material Ever Previously Lead?],G10277,Table15[Customer-Owned Portion],O10277),Table15[Unique ID],0),0)))</f>
        <v/>
      </c>
    </row>
    <row r="10278" spans="2:23" x14ac:dyDescent="0.25">
      <c r="B10278" s="146"/>
      <c r="C10278" s="31"/>
      <c r="D10278" s="31"/>
      <c r="E10278" s="44"/>
      <c r="F10278" s="43"/>
      <c r="G10278" s="84"/>
      <c r="H10278" s="31"/>
      <c r="I10278" s="31"/>
      <c r="J10278" s="84"/>
      <c r="K10278" s="31"/>
      <c r="L10278" s="31"/>
      <c r="M10278" s="169"/>
      <c r="N10278" s="148"/>
      <c r="O10278" s="106"/>
      <c r="P10278" s="43"/>
      <c r="Q10278" s="31"/>
      <c r="R10278" s="84"/>
      <c r="S10278" s="31"/>
      <c r="T10278" s="31"/>
      <c r="U10278" s="169"/>
      <c r="V10278" s="150"/>
      <c r="W10278" s="141" t="str" cm="1">
        <f t="array" ref="W10278">IF(SUM(LEN(B10278:V10278))=0,"",IF(OR(OR(ISBLANK(F10278),SUM(LEN(C10278),LEN(D10278))=0),AND(NOT(E10278="Unknown"),ISBLANK(J10278)),AND(NOT(O10278="Unknown"),ISBLANK(R10278))),"Missing Information", INDEX(Table15[Entire Service Line Classification], MATCH(SUMIFS(Table15[Unique ID],Table15[System-Owned Portion],E10278,Table15[If Material Anything Other than "Lead" in Column E,Was Material Ever Previously Lead?],G10278,Table15[Customer-Owned Portion],O10278),Table15[Unique ID],0),0)))</f>
        <v/>
      </c>
    </row>
    <row r="10279" spans="2:23" x14ac:dyDescent="0.25">
      <c r="B10279" s="146"/>
      <c r="C10279" s="31"/>
      <c r="D10279" s="31"/>
      <c r="E10279" s="44"/>
      <c r="F10279" s="43"/>
      <c r="G10279" s="84"/>
      <c r="H10279" s="31"/>
      <c r="I10279" s="31"/>
      <c r="J10279" s="84"/>
      <c r="K10279" s="31"/>
      <c r="L10279" s="31"/>
      <c r="M10279" s="169"/>
      <c r="N10279" s="148"/>
      <c r="O10279" s="106"/>
      <c r="P10279" s="43"/>
      <c r="Q10279" s="31"/>
      <c r="R10279" s="84"/>
      <c r="S10279" s="31"/>
      <c r="T10279" s="31"/>
      <c r="U10279" s="169"/>
      <c r="V10279" s="150"/>
      <c r="W10279" s="141" t="str" cm="1">
        <f t="array" ref="W10279">IF(SUM(LEN(B10279:V10279))=0,"",IF(OR(OR(ISBLANK(F10279),SUM(LEN(C10279),LEN(D10279))=0),AND(NOT(E10279="Unknown"),ISBLANK(J10279)),AND(NOT(O10279="Unknown"),ISBLANK(R10279))),"Missing Information", INDEX(Table15[Entire Service Line Classification], MATCH(SUMIFS(Table15[Unique ID],Table15[System-Owned Portion],E10279,Table15[If Material Anything Other than "Lead" in Column E,Was Material Ever Previously Lead?],G10279,Table15[Customer-Owned Portion],O10279),Table15[Unique ID],0),0)))</f>
        <v/>
      </c>
    </row>
    <row r="10280" spans="2:23" x14ac:dyDescent="0.25">
      <c r="B10280" s="146"/>
      <c r="C10280" s="31"/>
      <c r="D10280" s="31"/>
      <c r="E10280" s="44"/>
      <c r="F10280" s="43"/>
      <c r="G10280" s="84"/>
      <c r="H10280" s="31"/>
      <c r="I10280" s="31"/>
      <c r="J10280" s="84"/>
      <c r="K10280" s="31"/>
      <c r="L10280" s="31"/>
      <c r="M10280" s="169"/>
      <c r="N10280" s="148"/>
      <c r="O10280" s="106"/>
      <c r="P10280" s="43"/>
      <c r="Q10280" s="31"/>
      <c r="R10280" s="84"/>
      <c r="S10280" s="31"/>
      <c r="T10280" s="31"/>
      <c r="U10280" s="169"/>
      <c r="V10280" s="150"/>
      <c r="W10280" s="141" t="str" cm="1">
        <f t="array" ref="W10280">IF(SUM(LEN(B10280:V10280))=0,"",IF(OR(OR(ISBLANK(F10280),SUM(LEN(C10280),LEN(D10280))=0),AND(NOT(E10280="Unknown"),ISBLANK(J10280)),AND(NOT(O10280="Unknown"),ISBLANK(R10280))),"Missing Information", INDEX(Table15[Entire Service Line Classification], MATCH(SUMIFS(Table15[Unique ID],Table15[System-Owned Portion],E10280,Table15[If Material Anything Other than "Lead" in Column E,Was Material Ever Previously Lead?],G10280,Table15[Customer-Owned Portion],O10280),Table15[Unique ID],0),0)))</f>
        <v/>
      </c>
    </row>
    <row r="10281" spans="2:23" x14ac:dyDescent="0.25">
      <c r="B10281" s="146"/>
      <c r="C10281" s="31"/>
      <c r="D10281" s="31"/>
      <c r="E10281" s="44"/>
      <c r="F10281" s="43"/>
      <c r="G10281" s="84"/>
      <c r="H10281" s="31"/>
      <c r="I10281" s="31"/>
      <c r="J10281" s="84"/>
      <c r="K10281" s="31"/>
      <c r="L10281" s="31"/>
      <c r="M10281" s="169"/>
      <c r="N10281" s="148"/>
      <c r="O10281" s="106"/>
      <c r="P10281" s="43"/>
      <c r="Q10281" s="31"/>
      <c r="R10281" s="84"/>
      <c r="S10281" s="31"/>
      <c r="T10281" s="31"/>
      <c r="U10281" s="169"/>
      <c r="V10281" s="150"/>
      <c r="W10281" s="141" t="str" cm="1">
        <f t="array" ref="W10281">IF(SUM(LEN(B10281:V10281))=0,"",IF(OR(OR(ISBLANK(F10281),SUM(LEN(C10281),LEN(D10281))=0),AND(NOT(E10281="Unknown"),ISBLANK(J10281)),AND(NOT(O10281="Unknown"),ISBLANK(R10281))),"Missing Information", INDEX(Table15[Entire Service Line Classification], MATCH(SUMIFS(Table15[Unique ID],Table15[System-Owned Portion],E10281,Table15[If Material Anything Other than "Lead" in Column E,Was Material Ever Previously Lead?],G10281,Table15[Customer-Owned Portion],O10281),Table15[Unique ID],0),0)))</f>
        <v/>
      </c>
    </row>
    <row r="10282" spans="2:23" x14ac:dyDescent="0.25">
      <c r="B10282" s="146"/>
      <c r="C10282" s="31"/>
      <c r="D10282" s="31"/>
      <c r="E10282" s="44"/>
      <c r="F10282" s="43"/>
      <c r="G10282" s="84"/>
      <c r="H10282" s="31"/>
      <c r="I10282" s="31"/>
      <c r="J10282" s="84"/>
      <c r="K10282" s="31"/>
      <c r="L10282" s="31"/>
      <c r="M10282" s="169"/>
      <c r="N10282" s="148"/>
      <c r="O10282" s="106"/>
      <c r="P10282" s="43"/>
      <c r="Q10282" s="31"/>
      <c r="R10282" s="84"/>
      <c r="S10282" s="31"/>
      <c r="T10282" s="31"/>
      <c r="U10282" s="169"/>
      <c r="V10282" s="150"/>
      <c r="W10282" s="141" t="str" cm="1">
        <f t="array" ref="W10282">IF(SUM(LEN(B10282:V10282))=0,"",IF(OR(OR(ISBLANK(F10282),SUM(LEN(C10282),LEN(D10282))=0),AND(NOT(E10282="Unknown"),ISBLANK(J10282)),AND(NOT(O10282="Unknown"),ISBLANK(R10282))),"Missing Information", INDEX(Table15[Entire Service Line Classification], MATCH(SUMIFS(Table15[Unique ID],Table15[System-Owned Portion],E10282,Table15[If Material Anything Other than "Lead" in Column E,Was Material Ever Previously Lead?],G10282,Table15[Customer-Owned Portion],O10282),Table15[Unique ID],0),0)))</f>
        <v/>
      </c>
    </row>
    <row r="10283" spans="2:23" x14ac:dyDescent="0.25">
      <c r="B10283" s="146"/>
      <c r="C10283" s="31"/>
      <c r="D10283" s="31"/>
      <c r="E10283" s="44"/>
      <c r="F10283" s="43"/>
      <c r="G10283" s="84"/>
      <c r="H10283" s="31"/>
      <c r="I10283" s="31"/>
      <c r="J10283" s="84"/>
      <c r="K10283" s="31"/>
      <c r="L10283" s="31"/>
      <c r="M10283" s="169"/>
      <c r="N10283" s="148"/>
      <c r="O10283" s="106"/>
      <c r="P10283" s="43"/>
      <c r="Q10283" s="31"/>
      <c r="R10283" s="84"/>
      <c r="S10283" s="31"/>
      <c r="T10283" s="31"/>
      <c r="U10283" s="169"/>
      <c r="V10283" s="150"/>
      <c r="W10283" s="141" t="str" cm="1">
        <f t="array" ref="W10283">IF(SUM(LEN(B10283:V10283))=0,"",IF(OR(OR(ISBLANK(F10283),SUM(LEN(C10283),LEN(D10283))=0),AND(NOT(E10283="Unknown"),ISBLANK(J10283)),AND(NOT(O10283="Unknown"),ISBLANK(R10283))),"Missing Information", INDEX(Table15[Entire Service Line Classification], MATCH(SUMIFS(Table15[Unique ID],Table15[System-Owned Portion],E10283,Table15[If Material Anything Other than "Lead" in Column E,Was Material Ever Previously Lead?],G10283,Table15[Customer-Owned Portion],O10283),Table15[Unique ID],0),0)))</f>
        <v/>
      </c>
    </row>
    <row r="10284" spans="2:23" x14ac:dyDescent="0.25">
      <c r="B10284" s="146"/>
      <c r="C10284" s="31"/>
      <c r="D10284" s="31"/>
      <c r="E10284" s="44"/>
      <c r="F10284" s="43"/>
      <c r="G10284" s="84"/>
      <c r="H10284" s="31"/>
      <c r="I10284" s="31"/>
      <c r="J10284" s="84"/>
      <c r="K10284" s="31"/>
      <c r="L10284" s="31"/>
      <c r="M10284" s="169"/>
      <c r="N10284" s="148"/>
      <c r="O10284" s="106"/>
      <c r="P10284" s="43"/>
      <c r="Q10284" s="31"/>
      <c r="R10284" s="84"/>
      <c r="S10284" s="31"/>
      <c r="T10284" s="31"/>
      <c r="U10284" s="169"/>
      <c r="V10284" s="150"/>
      <c r="W10284" s="141" t="str" cm="1">
        <f t="array" ref="W10284">IF(SUM(LEN(B10284:V10284))=0,"",IF(OR(OR(ISBLANK(F10284),SUM(LEN(C10284),LEN(D10284))=0),AND(NOT(E10284="Unknown"),ISBLANK(J10284)),AND(NOT(O10284="Unknown"),ISBLANK(R10284))),"Missing Information", INDEX(Table15[Entire Service Line Classification], MATCH(SUMIFS(Table15[Unique ID],Table15[System-Owned Portion],E10284,Table15[If Material Anything Other than "Lead" in Column E,Was Material Ever Previously Lead?],G10284,Table15[Customer-Owned Portion],O10284),Table15[Unique ID],0),0)))</f>
        <v/>
      </c>
    </row>
    <row r="10285" spans="2:23" x14ac:dyDescent="0.25">
      <c r="B10285" s="146"/>
      <c r="C10285" s="31"/>
      <c r="D10285" s="31"/>
      <c r="E10285" s="44"/>
      <c r="F10285" s="43"/>
      <c r="G10285" s="84"/>
      <c r="H10285" s="31"/>
      <c r="I10285" s="31"/>
      <c r="J10285" s="84"/>
      <c r="K10285" s="31"/>
      <c r="L10285" s="31"/>
      <c r="M10285" s="169"/>
      <c r="N10285" s="148"/>
      <c r="O10285" s="106"/>
      <c r="P10285" s="43"/>
      <c r="Q10285" s="31"/>
      <c r="R10285" s="84"/>
      <c r="S10285" s="31"/>
      <c r="T10285" s="31"/>
      <c r="U10285" s="169"/>
      <c r="V10285" s="150"/>
      <c r="W10285" s="141" t="str" cm="1">
        <f t="array" ref="W10285">IF(SUM(LEN(B10285:V10285))=0,"",IF(OR(OR(ISBLANK(F10285),SUM(LEN(C10285),LEN(D10285))=0),AND(NOT(E10285="Unknown"),ISBLANK(J10285)),AND(NOT(O10285="Unknown"),ISBLANK(R10285))),"Missing Information", INDEX(Table15[Entire Service Line Classification], MATCH(SUMIFS(Table15[Unique ID],Table15[System-Owned Portion],E10285,Table15[If Material Anything Other than "Lead" in Column E,Was Material Ever Previously Lead?],G10285,Table15[Customer-Owned Portion],O10285),Table15[Unique ID],0),0)))</f>
        <v/>
      </c>
    </row>
    <row r="10286" spans="2:23" x14ac:dyDescent="0.25">
      <c r="B10286" s="146"/>
      <c r="C10286" s="31"/>
      <c r="D10286" s="31"/>
      <c r="E10286" s="44"/>
      <c r="F10286" s="43"/>
      <c r="G10286" s="84"/>
      <c r="H10286" s="31"/>
      <c r="I10286" s="31"/>
      <c r="J10286" s="84"/>
      <c r="K10286" s="31"/>
      <c r="L10286" s="31"/>
      <c r="M10286" s="169"/>
      <c r="N10286" s="148"/>
      <c r="O10286" s="106"/>
      <c r="P10286" s="43"/>
      <c r="Q10286" s="31"/>
      <c r="R10286" s="84"/>
      <c r="S10286" s="31"/>
      <c r="T10286" s="31"/>
      <c r="U10286" s="169"/>
      <c r="V10286" s="150"/>
      <c r="W10286" s="141" t="str" cm="1">
        <f t="array" ref="W10286">IF(SUM(LEN(B10286:V10286))=0,"",IF(OR(OR(ISBLANK(F10286),SUM(LEN(C10286),LEN(D10286))=0),AND(NOT(E10286="Unknown"),ISBLANK(J10286)),AND(NOT(O10286="Unknown"),ISBLANK(R10286))),"Missing Information", INDEX(Table15[Entire Service Line Classification], MATCH(SUMIFS(Table15[Unique ID],Table15[System-Owned Portion],E10286,Table15[If Material Anything Other than "Lead" in Column E,Was Material Ever Previously Lead?],G10286,Table15[Customer-Owned Portion],O10286),Table15[Unique ID],0),0)))</f>
        <v/>
      </c>
    </row>
    <row r="10287" spans="2:23" x14ac:dyDescent="0.25">
      <c r="B10287" s="146"/>
      <c r="C10287" s="31"/>
      <c r="D10287" s="31"/>
      <c r="E10287" s="44"/>
      <c r="F10287" s="43"/>
      <c r="G10287" s="84"/>
      <c r="H10287" s="31"/>
      <c r="I10287" s="31"/>
      <c r="J10287" s="84"/>
      <c r="K10287" s="31"/>
      <c r="L10287" s="31"/>
      <c r="M10287" s="169"/>
      <c r="N10287" s="148"/>
      <c r="O10287" s="106"/>
      <c r="P10287" s="43"/>
      <c r="Q10287" s="31"/>
      <c r="R10287" s="84"/>
      <c r="S10287" s="31"/>
      <c r="T10287" s="31"/>
      <c r="U10287" s="169"/>
      <c r="V10287" s="150"/>
      <c r="W10287" s="141" t="str" cm="1">
        <f t="array" ref="W10287">IF(SUM(LEN(B10287:V10287))=0,"",IF(OR(OR(ISBLANK(F10287),SUM(LEN(C10287),LEN(D10287))=0),AND(NOT(E10287="Unknown"),ISBLANK(J10287)),AND(NOT(O10287="Unknown"),ISBLANK(R10287))),"Missing Information", INDEX(Table15[Entire Service Line Classification], MATCH(SUMIFS(Table15[Unique ID],Table15[System-Owned Portion],E10287,Table15[If Material Anything Other than "Lead" in Column E,Was Material Ever Previously Lead?],G10287,Table15[Customer-Owned Portion],O10287),Table15[Unique ID],0),0)))</f>
        <v/>
      </c>
    </row>
    <row r="10288" spans="2:23" x14ac:dyDescent="0.25">
      <c r="B10288" s="146"/>
      <c r="C10288" s="31"/>
      <c r="D10288" s="31"/>
      <c r="E10288" s="44"/>
      <c r="F10288" s="43"/>
      <c r="G10288" s="84"/>
      <c r="H10288" s="31"/>
      <c r="I10288" s="31"/>
      <c r="J10288" s="84"/>
      <c r="K10288" s="31"/>
      <c r="L10288" s="31"/>
      <c r="M10288" s="169"/>
      <c r="N10288" s="148"/>
      <c r="O10288" s="106"/>
      <c r="P10288" s="43"/>
      <c r="Q10288" s="31"/>
      <c r="R10288" s="84"/>
      <c r="S10288" s="31"/>
      <c r="T10288" s="31"/>
      <c r="U10288" s="169"/>
      <c r="V10288" s="150"/>
      <c r="W10288" s="141" t="str" cm="1">
        <f t="array" ref="W10288">IF(SUM(LEN(B10288:V10288))=0,"",IF(OR(OR(ISBLANK(F10288),SUM(LEN(C10288),LEN(D10288))=0),AND(NOT(E10288="Unknown"),ISBLANK(J10288)),AND(NOT(O10288="Unknown"),ISBLANK(R10288))),"Missing Information", INDEX(Table15[Entire Service Line Classification], MATCH(SUMIFS(Table15[Unique ID],Table15[System-Owned Portion],E10288,Table15[If Material Anything Other than "Lead" in Column E,Was Material Ever Previously Lead?],G10288,Table15[Customer-Owned Portion],O10288),Table15[Unique ID],0),0)))</f>
        <v/>
      </c>
    </row>
    <row r="10289" spans="2:23" x14ac:dyDescent="0.25">
      <c r="B10289" s="146"/>
      <c r="C10289" s="31"/>
      <c r="D10289" s="31"/>
      <c r="E10289" s="44"/>
      <c r="F10289" s="43"/>
      <c r="G10289" s="84"/>
      <c r="H10289" s="31"/>
      <c r="I10289" s="31"/>
      <c r="J10289" s="84"/>
      <c r="K10289" s="31"/>
      <c r="L10289" s="31"/>
      <c r="M10289" s="169"/>
      <c r="N10289" s="148"/>
      <c r="O10289" s="106"/>
      <c r="P10289" s="43"/>
      <c r="Q10289" s="31"/>
      <c r="R10289" s="84"/>
      <c r="S10289" s="31"/>
      <c r="T10289" s="31"/>
      <c r="U10289" s="169"/>
      <c r="V10289" s="150"/>
      <c r="W10289" s="141" t="str" cm="1">
        <f t="array" ref="W10289">IF(SUM(LEN(B10289:V10289))=0,"",IF(OR(OR(ISBLANK(F10289),SUM(LEN(C10289),LEN(D10289))=0),AND(NOT(E10289="Unknown"),ISBLANK(J10289)),AND(NOT(O10289="Unknown"),ISBLANK(R10289))),"Missing Information", INDEX(Table15[Entire Service Line Classification], MATCH(SUMIFS(Table15[Unique ID],Table15[System-Owned Portion],E10289,Table15[If Material Anything Other than "Lead" in Column E,Was Material Ever Previously Lead?],G10289,Table15[Customer-Owned Portion],O10289),Table15[Unique ID],0),0)))</f>
        <v/>
      </c>
    </row>
    <row r="10290" spans="2:23" x14ac:dyDescent="0.25">
      <c r="B10290" s="146"/>
      <c r="C10290" s="31"/>
      <c r="D10290" s="31"/>
      <c r="E10290" s="44"/>
      <c r="F10290" s="43"/>
      <c r="G10290" s="84"/>
      <c r="H10290" s="31"/>
      <c r="I10290" s="31"/>
      <c r="J10290" s="84"/>
      <c r="K10290" s="31"/>
      <c r="L10290" s="31"/>
      <c r="M10290" s="169"/>
      <c r="N10290" s="148"/>
      <c r="O10290" s="106"/>
      <c r="P10290" s="43"/>
      <c r="Q10290" s="31"/>
      <c r="R10290" s="84"/>
      <c r="S10290" s="31"/>
      <c r="T10290" s="31"/>
      <c r="U10290" s="169"/>
      <c r="V10290" s="150"/>
      <c r="W10290" s="141" t="str" cm="1">
        <f t="array" ref="W10290">IF(SUM(LEN(B10290:V10290))=0,"",IF(OR(OR(ISBLANK(F10290),SUM(LEN(C10290),LEN(D10290))=0),AND(NOT(E10290="Unknown"),ISBLANK(J10290)),AND(NOT(O10290="Unknown"),ISBLANK(R10290))),"Missing Information", INDEX(Table15[Entire Service Line Classification], MATCH(SUMIFS(Table15[Unique ID],Table15[System-Owned Portion],E10290,Table15[If Material Anything Other than "Lead" in Column E,Was Material Ever Previously Lead?],G10290,Table15[Customer-Owned Portion],O10290),Table15[Unique ID],0),0)))</f>
        <v/>
      </c>
    </row>
    <row r="10291" spans="2:23" x14ac:dyDescent="0.25">
      <c r="B10291" s="146"/>
      <c r="C10291" s="31"/>
      <c r="D10291" s="31"/>
      <c r="E10291" s="44"/>
      <c r="F10291" s="43"/>
      <c r="G10291" s="84"/>
      <c r="H10291" s="31"/>
      <c r="I10291" s="31"/>
      <c r="J10291" s="84"/>
      <c r="K10291" s="31"/>
      <c r="L10291" s="31"/>
      <c r="M10291" s="169"/>
      <c r="N10291" s="148"/>
      <c r="O10291" s="106"/>
      <c r="P10291" s="43"/>
      <c r="Q10291" s="31"/>
      <c r="R10291" s="84"/>
      <c r="S10291" s="31"/>
      <c r="T10291" s="31"/>
      <c r="U10291" s="169"/>
      <c r="V10291" s="150"/>
      <c r="W10291" s="141" t="str" cm="1">
        <f t="array" ref="W10291">IF(SUM(LEN(B10291:V10291))=0,"",IF(OR(OR(ISBLANK(F10291),SUM(LEN(C10291),LEN(D10291))=0),AND(NOT(E10291="Unknown"),ISBLANK(J10291)),AND(NOT(O10291="Unknown"),ISBLANK(R10291))),"Missing Information", INDEX(Table15[Entire Service Line Classification], MATCH(SUMIFS(Table15[Unique ID],Table15[System-Owned Portion],E10291,Table15[If Material Anything Other than "Lead" in Column E,Was Material Ever Previously Lead?],G10291,Table15[Customer-Owned Portion],O10291),Table15[Unique ID],0),0)))</f>
        <v/>
      </c>
    </row>
    <row r="10292" spans="2:23" x14ac:dyDescent="0.25">
      <c r="B10292" s="146"/>
      <c r="C10292" s="31"/>
      <c r="D10292" s="31"/>
      <c r="E10292" s="44"/>
      <c r="F10292" s="43"/>
      <c r="G10292" s="84"/>
      <c r="H10292" s="31"/>
      <c r="I10292" s="31"/>
      <c r="J10292" s="84"/>
      <c r="K10292" s="31"/>
      <c r="L10292" s="31"/>
      <c r="M10292" s="169"/>
      <c r="N10292" s="148"/>
      <c r="O10292" s="106"/>
      <c r="P10292" s="43"/>
      <c r="Q10292" s="31"/>
      <c r="R10292" s="84"/>
      <c r="S10292" s="31"/>
      <c r="T10292" s="31"/>
      <c r="U10292" s="169"/>
      <c r="V10292" s="150"/>
      <c r="W10292" s="141" t="str" cm="1">
        <f t="array" ref="W10292">IF(SUM(LEN(B10292:V10292))=0,"",IF(OR(OR(ISBLANK(F10292),SUM(LEN(C10292),LEN(D10292))=0),AND(NOT(E10292="Unknown"),ISBLANK(J10292)),AND(NOT(O10292="Unknown"),ISBLANK(R10292))),"Missing Information", INDEX(Table15[Entire Service Line Classification], MATCH(SUMIFS(Table15[Unique ID],Table15[System-Owned Portion],E10292,Table15[If Material Anything Other than "Lead" in Column E,Was Material Ever Previously Lead?],G10292,Table15[Customer-Owned Portion],O10292),Table15[Unique ID],0),0)))</f>
        <v/>
      </c>
    </row>
    <row r="10293" spans="2:23" x14ac:dyDescent="0.25">
      <c r="B10293" s="146"/>
      <c r="C10293" s="31"/>
      <c r="D10293" s="31"/>
      <c r="E10293" s="44"/>
      <c r="F10293" s="43"/>
      <c r="G10293" s="84"/>
      <c r="H10293" s="31"/>
      <c r="I10293" s="31"/>
      <c r="J10293" s="84"/>
      <c r="K10293" s="31"/>
      <c r="L10293" s="31"/>
      <c r="M10293" s="169"/>
      <c r="N10293" s="148"/>
      <c r="O10293" s="106"/>
      <c r="P10293" s="43"/>
      <c r="Q10293" s="31"/>
      <c r="R10293" s="84"/>
      <c r="S10293" s="31"/>
      <c r="T10293" s="31"/>
      <c r="U10293" s="169"/>
      <c r="V10293" s="150"/>
      <c r="W10293" s="141" t="str" cm="1">
        <f t="array" ref="W10293">IF(SUM(LEN(B10293:V10293))=0,"",IF(OR(OR(ISBLANK(F10293),SUM(LEN(C10293),LEN(D10293))=0),AND(NOT(E10293="Unknown"),ISBLANK(J10293)),AND(NOT(O10293="Unknown"),ISBLANK(R10293))),"Missing Information", INDEX(Table15[Entire Service Line Classification], MATCH(SUMIFS(Table15[Unique ID],Table15[System-Owned Portion],E10293,Table15[If Material Anything Other than "Lead" in Column E,Was Material Ever Previously Lead?],G10293,Table15[Customer-Owned Portion],O10293),Table15[Unique ID],0),0)))</f>
        <v/>
      </c>
    </row>
    <row r="10294" spans="2:23" x14ac:dyDescent="0.25">
      <c r="B10294" s="146"/>
      <c r="C10294" s="31"/>
      <c r="D10294" s="31"/>
      <c r="E10294" s="44"/>
      <c r="F10294" s="43"/>
      <c r="G10294" s="84"/>
      <c r="H10294" s="31"/>
      <c r="I10294" s="31"/>
      <c r="J10294" s="84"/>
      <c r="K10294" s="31"/>
      <c r="L10294" s="31"/>
      <c r="M10294" s="169"/>
      <c r="N10294" s="148"/>
      <c r="O10294" s="106"/>
      <c r="P10294" s="43"/>
      <c r="Q10294" s="31"/>
      <c r="R10294" s="84"/>
      <c r="S10294" s="31"/>
      <c r="T10294" s="31"/>
      <c r="U10294" s="169"/>
      <c r="V10294" s="150"/>
      <c r="W10294" s="141" t="str" cm="1">
        <f t="array" ref="W10294">IF(SUM(LEN(B10294:V10294))=0,"",IF(OR(OR(ISBLANK(F10294),SUM(LEN(C10294),LEN(D10294))=0),AND(NOT(E10294="Unknown"),ISBLANK(J10294)),AND(NOT(O10294="Unknown"),ISBLANK(R10294))),"Missing Information", INDEX(Table15[Entire Service Line Classification], MATCH(SUMIFS(Table15[Unique ID],Table15[System-Owned Portion],E10294,Table15[If Material Anything Other than "Lead" in Column E,Was Material Ever Previously Lead?],G10294,Table15[Customer-Owned Portion],O10294),Table15[Unique ID],0),0)))</f>
        <v/>
      </c>
    </row>
    <row r="10295" spans="2:23" x14ac:dyDescent="0.25">
      <c r="B10295" s="146"/>
      <c r="C10295" s="31"/>
      <c r="D10295" s="31"/>
      <c r="E10295" s="44"/>
      <c r="F10295" s="43"/>
      <c r="G10295" s="84"/>
      <c r="H10295" s="31"/>
      <c r="I10295" s="31"/>
      <c r="J10295" s="84"/>
      <c r="K10295" s="31"/>
      <c r="L10295" s="31"/>
      <c r="M10295" s="169"/>
      <c r="N10295" s="148"/>
      <c r="O10295" s="106"/>
      <c r="P10295" s="43"/>
      <c r="Q10295" s="31"/>
      <c r="R10295" s="84"/>
      <c r="S10295" s="31"/>
      <c r="T10295" s="31"/>
      <c r="U10295" s="169"/>
      <c r="V10295" s="150"/>
      <c r="W10295" s="141" t="str" cm="1">
        <f t="array" ref="W10295">IF(SUM(LEN(B10295:V10295))=0,"",IF(OR(OR(ISBLANK(F10295),SUM(LEN(C10295),LEN(D10295))=0),AND(NOT(E10295="Unknown"),ISBLANK(J10295)),AND(NOT(O10295="Unknown"),ISBLANK(R10295))),"Missing Information", INDEX(Table15[Entire Service Line Classification], MATCH(SUMIFS(Table15[Unique ID],Table15[System-Owned Portion],E10295,Table15[If Material Anything Other than "Lead" in Column E,Was Material Ever Previously Lead?],G10295,Table15[Customer-Owned Portion],O10295),Table15[Unique ID],0),0)))</f>
        <v/>
      </c>
    </row>
    <row r="10296" spans="2:23" x14ac:dyDescent="0.25">
      <c r="B10296" s="146"/>
      <c r="C10296" s="31"/>
      <c r="D10296" s="31"/>
      <c r="E10296" s="44"/>
      <c r="F10296" s="43"/>
      <c r="G10296" s="84"/>
      <c r="H10296" s="31"/>
      <c r="I10296" s="31"/>
      <c r="J10296" s="84"/>
      <c r="K10296" s="31"/>
      <c r="L10296" s="31"/>
      <c r="M10296" s="169"/>
      <c r="N10296" s="148"/>
      <c r="O10296" s="106"/>
      <c r="P10296" s="43"/>
      <c r="Q10296" s="31"/>
      <c r="R10296" s="84"/>
      <c r="S10296" s="31"/>
      <c r="T10296" s="31"/>
      <c r="U10296" s="169"/>
      <c r="V10296" s="150"/>
      <c r="W10296" s="141" t="str" cm="1">
        <f t="array" ref="W10296">IF(SUM(LEN(B10296:V10296))=0,"",IF(OR(OR(ISBLANK(F10296),SUM(LEN(C10296),LEN(D10296))=0),AND(NOT(E10296="Unknown"),ISBLANK(J10296)),AND(NOT(O10296="Unknown"),ISBLANK(R10296))),"Missing Information", INDEX(Table15[Entire Service Line Classification], MATCH(SUMIFS(Table15[Unique ID],Table15[System-Owned Portion],E10296,Table15[If Material Anything Other than "Lead" in Column E,Was Material Ever Previously Lead?],G10296,Table15[Customer-Owned Portion],O10296),Table15[Unique ID],0),0)))</f>
        <v/>
      </c>
    </row>
    <row r="10297" spans="2:23" x14ac:dyDescent="0.25">
      <c r="B10297" s="146"/>
      <c r="C10297" s="31"/>
      <c r="D10297" s="31"/>
      <c r="E10297" s="44"/>
      <c r="F10297" s="43"/>
      <c r="G10297" s="84"/>
      <c r="H10297" s="31"/>
      <c r="I10297" s="31"/>
      <c r="J10297" s="84"/>
      <c r="K10297" s="31"/>
      <c r="L10297" s="31"/>
      <c r="M10297" s="169"/>
      <c r="N10297" s="148"/>
      <c r="O10297" s="106"/>
      <c r="P10297" s="43"/>
      <c r="Q10297" s="31"/>
      <c r="R10297" s="84"/>
      <c r="S10297" s="31"/>
      <c r="T10297" s="31"/>
      <c r="U10297" s="169"/>
      <c r="V10297" s="150"/>
      <c r="W10297" s="141" t="str" cm="1">
        <f t="array" ref="W10297">IF(SUM(LEN(B10297:V10297))=0,"",IF(OR(OR(ISBLANK(F10297),SUM(LEN(C10297),LEN(D10297))=0),AND(NOT(E10297="Unknown"),ISBLANK(J10297)),AND(NOT(O10297="Unknown"),ISBLANK(R10297))),"Missing Information", INDEX(Table15[Entire Service Line Classification], MATCH(SUMIFS(Table15[Unique ID],Table15[System-Owned Portion],E10297,Table15[If Material Anything Other than "Lead" in Column E,Was Material Ever Previously Lead?],G10297,Table15[Customer-Owned Portion],O10297),Table15[Unique ID],0),0)))</f>
        <v/>
      </c>
    </row>
    <row r="10298" spans="2:23" x14ac:dyDescent="0.25">
      <c r="B10298" s="146"/>
      <c r="C10298" s="31"/>
      <c r="D10298" s="31"/>
      <c r="E10298" s="44"/>
      <c r="F10298" s="43"/>
      <c r="G10298" s="84"/>
      <c r="H10298" s="31"/>
      <c r="I10298" s="31"/>
      <c r="J10298" s="84"/>
      <c r="K10298" s="31"/>
      <c r="L10298" s="31"/>
      <c r="M10298" s="169"/>
      <c r="N10298" s="148"/>
      <c r="O10298" s="106"/>
      <c r="P10298" s="43"/>
      <c r="Q10298" s="31"/>
      <c r="R10298" s="84"/>
      <c r="S10298" s="31"/>
      <c r="T10298" s="31"/>
      <c r="U10298" s="169"/>
      <c r="V10298" s="150"/>
      <c r="W10298" s="141" t="str" cm="1">
        <f t="array" ref="W10298">IF(SUM(LEN(B10298:V10298))=0,"",IF(OR(OR(ISBLANK(F10298),SUM(LEN(C10298),LEN(D10298))=0),AND(NOT(E10298="Unknown"),ISBLANK(J10298)),AND(NOT(O10298="Unknown"),ISBLANK(R10298))),"Missing Information", INDEX(Table15[Entire Service Line Classification], MATCH(SUMIFS(Table15[Unique ID],Table15[System-Owned Portion],E10298,Table15[If Material Anything Other than "Lead" in Column E,Was Material Ever Previously Lead?],G10298,Table15[Customer-Owned Portion],O10298),Table15[Unique ID],0),0)))</f>
        <v/>
      </c>
    </row>
    <row r="10299" spans="2:23" x14ac:dyDescent="0.25">
      <c r="B10299" s="146"/>
      <c r="C10299" s="31"/>
      <c r="D10299" s="31"/>
      <c r="E10299" s="44"/>
      <c r="F10299" s="43"/>
      <c r="G10299" s="84"/>
      <c r="H10299" s="31"/>
      <c r="I10299" s="31"/>
      <c r="J10299" s="84"/>
      <c r="K10299" s="31"/>
      <c r="L10299" s="31"/>
      <c r="M10299" s="169"/>
      <c r="N10299" s="148"/>
      <c r="O10299" s="106"/>
      <c r="P10299" s="43"/>
      <c r="Q10299" s="31"/>
      <c r="R10299" s="84"/>
      <c r="S10299" s="31"/>
      <c r="T10299" s="31"/>
      <c r="U10299" s="169"/>
      <c r="V10299" s="150"/>
      <c r="W10299" s="141" t="str" cm="1">
        <f t="array" ref="W10299">IF(SUM(LEN(B10299:V10299))=0,"",IF(OR(OR(ISBLANK(F10299),SUM(LEN(C10299),LEN(D10299))=0),AND(NOT(E10299="Unknown"),ISBLANK(J10299)),AND(NOT(O10299="Unknown"),ISBLANK(R10299))),"Missing Information", INDEX(Table15[Entire Service Line Classification], MATCH(SUMIFS(Table15[Unique ID],Table15[System-Owned Portion],E10299,Table15[If Material Anything Other than "Lead" in Column E,Was Material Ever Previously Lead?],G10299,Table15[Customer-Owned Portion],O10299),Table15[Unique ID],0),0)))</f>
        <v/>
      </c>
    </row>
    <row r="10300" spans="2:23" x14ac:dyDescent="0.25">
      <c r="B10300" s="146"/>
      <c r="C10300" s="31"/>
      <c r="D10300" s="31"/>
      <c r="E10300" s="44"/>
      <c r="F10300" s="43"/>
      <c r="G10300" s="84"/>
      <c r="H10300" s="31"/>
      <c r="I10300" s="31"/>
      <c r="J10300" s="84"/>
      <c r="K10300" s="31"/>
      <c r="L10300" s="31"/>
      <c r="M10300" s="169"/>
      <c r="N10300" s="148"/>
      <c r="O10300" s="106"/>
      <c r="P10300" s="43"/>
      <c r="Q10300" s="31"/>
      <c r="R10300" s="84"/>
      <c r="S10300" s="31"/>
      <c r="T10300" s="31"/>
      <c r="U10300" s="169"/>
      <c r="V10300" s="150"/>
      <c r="W10300" s="141" t="str" cm="1">
        <f t="array" ref="W10300">IF(SUM(LEN(B10300:V10300))=0,"",IF(OR(OR(ISBLANK(F10300),SUM(LEN(C10300),LEN(D10300))=0),AND(NOT(E10300="Unknown"),ISBLANK(J10300)),AND(NOT(O10300="Unknown"),ISBLANK(R10300))),"Missing Information", INDEX(Table15[Entire Service Line Classification], MATCH(SUMIFS(Table15[Unique ID],Table15[System-Owned Portion],E10300,Table15[If Material Anything Other than "Lead" in Column E,Was Material Ever Previously Lead?],G10300,Table15[Customer-Owned Portion],O10300),Table15[Unique ID],0),0)))</f>
        <v/>
      </c>
    </row>
    <row r="10301" spans="2:23" x14ac:dyDescent="0.25">
      <c r="B10301" s="146"/>
      <c r="C10301" s="31"/>
      <c r="D10301" s="31"/>
      <c r="E10301" s="44"/>
      <c r="F10301" s="43"/>
      <c r="G10301" s="84"/>
      <c r="H10301" s="31"/>
      <c r="I10301" s="31"/>
      <c r="J10301" s="84"/>
      <c r="K10301" s="31"/>
      <c r="L10301" s="31"/>
      <c r="M10301" s="169"/>
      <c r="N10301" s="148"/>
      <c r="O10301" s="106"/>
      <c r="P10301" s="43"/>
      <c r="Q10301" s="31"/>
      <c r="R10301" s="84"/>
      <c r="S10301" s="31"/>
      <c r="T10301" s="31"/>
      <c r="U10301" s="169"/>
      <c r="V10301" s="150"/>
      <c r="W10301" s="141" t="str" cm="1">
        <f t="array" ref="W10301">IF(SUM(LEN(B10301:V10301))=0,"",IF(OR(OR(ISBLANK(F10301),SUM(LEN(C10301),LEN(D10301))=0),AND(NOT(E10301="Unknown"),ISBLANK(J10301)),AND(NOT(O10301="Unknown"),ISBLANK(R10301))),"Missing Information", INDEX(Table15[Entire Service Line Classification], MATCH(SUMIFS(Table15[Unique ID],Table15[System-Owned Portion],E10301,Table15[If Material Anything Other than "Lead" in Column E,Was Material Ever Previously Lead?],G10301,Table15[Customer-Owned Portion],O10301),Table15[Unique ID],0),0)))</f>
        <v/>
      </c>
    </row>
    <row r="10302" spans="2:23" x14ac:dyDescent="0.25">
      <c r="B10302" s="146"/>
      <c r="C10302" s="31"/>
      <c r="D10302" s="31"/>
      <c r="E10302" s="44"/>
      <c r="F10302" s="43"/>
      <c r="G10302" s="84"/>
      <c r="H10302" s="31"/>
      <c r="I10302" s="31"/>
      <c r="J10302" s="84"/>
      <c r="K10302" s="31"/>
      <c r="L10302" s="31"/>
      <c r="M10302" s="169"/>
      <c r="N10302" s="148"/>
      <c r="O10302" s="106"/>
      <c r="P10302" s="43"/>
      <c r="Q10302" s="31"/>
      <c r="R10302" s="84"/>
      <c r="S10302" s="31"/>
      <c r="T10302" s="31"/>
      <c r="U10302" s="169"/>
      <c r="V10302" s="150"/>
      <c r="W10302" s="141" t="str" cm="1">
        <f t="array" ref="W10302">IF(SUM(LEN(B10302:V10302))=0,"",IF(OR(OR(ISBLANK(F10302),SUM(LEN(C10302),LEN(D10302))=0),AND(NOT(E10302="Unknown"),ISBLANK(J10302)),AND(NOT(O10302="Unknown"),ISBLANK(R10302))),"Missing Information", INDEX(Table15[Entire Service Line Classification], MATCH(SUMIFS(Table15[Unique ID],Table15[System-Owned Portion],E10302,Table15[If Material Anything Other than "Lead" in Column E,Was Material Ever Previously Lead?],G10302,Table15[Customer-Owned Portion],O10302),Table15[Unique ID],0),0)))</f>
        <v/>
      </c>
    </row>
    <row r="10303" spans="2:23" x14ac:dyDescent="0.25">
      <c r="B10303" s="146"/>
      <c r="C10303" s="31"/>
      <c r="D10303" s="31"/>
      <c r="E10303" s="44"/>
      <c r="F10303" s="43"/>
      <c r="G10303" s="84"/>
      <c r="H10303" s="31"/>
      <c r="I10303" s="31"/>
      <c r="J10303" s="84"/>
      <c r="K10303" s="31"/>
      <c r="L10303" s="31"/>
      <c r="M10303" s="169"/>
      <c r="N10303" s="148"/>
      <c r="O10303" s="106"/>
      <c r="P10303" s="43"/>
      <c r="Q10303" s="31"/>
      <c r="R10303" s="84"/>
      <c r="S10303" s="31"/>
      <c r="T10303" s="31"/>
      <c r="U10303" s="169"/>
      <c r="V10303" s="150"/>
      <c r="W10303" s="141" t="str" cm="1">
        <f t="array" ref="W10303">IF(SUM(LEN(B10303:V10303))=0,"",IF(OR(OR(ISBLANK(F10303),SUM(LEN(C10303),LEN(D10303))=0),AND(NOT(E10303="Unknown"),ISBLANK(J10303)),AND(NOT(O10303="Unknown"),ISBLANK(R10303))),"Missing Information", INDEX(Table15[Entire Service Line Classification], MATCH(SUMIFS(Table15[Unique ID],Table15[System-Owned Portion],E10303,Table15[If Material Anything Other than "Lead" in Column E,Was Material Ever Previously Lead?],G10303,Table15[Customer-Owned Portion],O10303),Table15[Unique ID],0),0)))</f>
        <v/>
      </c>
    </row>
    <row r="10304" spans="2:23" x14ac:dyDescent="0.25">
      <c r="B10304" s="146"/>
      <c r="C10304" s="31"/>
      <c r="D10304" s="31"/>
      <c r="E10304" s="44"/>
      <c r="F10304" s="43"/>
      <c r="G10304" s="84"/>
      <c r="H10304" s="31"/>
      <c r="I10304" s="31"/>
      <c r="J10304" s="84"/>
      <c r="K10304" s="31"/>
      <c r="L10304" s="31"/>
      <c r="M10304" s="169"/>
      <c r="N10304" s="148"/>
      <c r="O10304" s="106"/>
      <c r="P10304" s="43"/>
      <c r="Q10304" s="31"/>
      <c r="R10304" s="84"/>
      <c r="S10304" s="31"/>
      <c r="T10304" s="31"/>
      <c r="U10304" s="169"/>
      <c r="V10304" s="150"/>
      <c r="W10304" s="141" t="str" cm="1">
        <f t="array" ref="W10304">IF(SUM(LEN(B10304:V10304))=0,"",IF(OR(OR(ISBLANK(F10304),SUM(LEN(C10304),LEN(D10304))=0),AND(NOT(E10304="Unknown"),ISBLANK(J10304)),AND(NOT(O10304="Unknown"),ISBLANK(R10304))),"Missing Information", INDEX(Table15[Entire Service Line Classification], MATCH(SUMIFS(Table15[Unique ID],Table15[System-Owned Portion],E10304,Table15[If Material Anything Other than "Lead" in Column E,Was Material Ever Previously Lead?],G10304,Table15[Customer-Owned Portion],O10304),Table15[Unique ID],0),0)))</f>
        <v/>
      </c>
    </row>
    <row r="10305" spans="2:23" x14ac:dyDescent="0.25">
      <c r="B10305" s="146"/>
      <c r="C10305" s="31"/>
      <c r="D10305" s="31"/>
      <c r="E10305" s="44"/>
      <c r="F10305" s="43"/>
      <c r="G10305" s="84"/>
      <c r="H10305" s="31"/>
      <c r="I10305" s="31"/>
      <c r="J10305" s="84"/>
      <c r="K10305" s="31"/>
      <c r="L10305" s="31"/>
      <c r="M10305" s="169"/>
      <c r="N10305" s="148"/>
      <c r="O10305" s="106"/>
      <c r="P10305" s="43"/>
      <c r="Q10305" s="31"/>
      <c r="R10305" s="84"/>
      <c r="S10305" s="31"/>
      <c r="T10305" s="31"/>
      <c r="U10305" s="169"/>
      <c r="V10305" s="150"/>
      <c r="W10305" s="141" t="str" cm="1">
        <f t="array" ref="W10305">IF(SUM(LEN(B10305:V10305))=0,"",IF(OR(OR(ISBLANK(F10305),SUM(LEN(C10305),LEN(D10305))=0),AND(NOT(E10305="Unknown"),ISBLANK(J10305)),AND(NOT(O10305="Unknown"),ISBLANK(R10305))),"Missing Information", INDEX(Table15[Entire Service Line Classification], MATCH(SUMIFS(Table15[Unique ID],Table15[System-Owned Portion],E10305,Table15[If Material Anything Other than "Lead" in Column E,Was Material Ever Previously Lead?],G10305,Table15[Customer-Owned Portion],O10305),Table15[Unique ID],0),0)))</f>
        <v/>
      </c>
    </row>
    <row r="10306" spans="2:23" x14ac:dyDescent="0.25">
      <c r="B10306" s="146"/>
      <c r="C10306" s="31"/>
      <c r="D10306" s="31"/>
      <c r="E10306" s="44"/>
      <c r="F10306" s="43"/>
      <c r="G10306" s="84"/>
      <c r="H10306" s="31"/>
      <c r="I10306" s="31"/>
      <c r="J10306" s="84"/>
      <c r="K10306" s="31"/>
      <c r="L10306" s="31"/>
      <c r="M10306" s="169"/>
      <c r="N10306" s="148"/>
      <c r="O10306" s="106"/>
      <c r="P10306" s="43"/>
      <c r="Q10306" s="31"/>
      <c r="R10306" s="84"/>
      <c r="S10306" s="31"/>
      <c r="T10306" s="31"/>
      <c r="U10306" s="169"/>
      <c r="V10306" s="150"/>
      <c r="W10306" s="141" t="str" cm="1">
        <f t="array" ref="W10306">IF(SUM(LEN(B10306:V10306))=0,"",IF(OR(OR(ISBLANK(F10306),SUM(LEN(C10306),LEN(D10306))=0),AND(NOT(E10306="Unknown"),ISBLANK(J10306)),AND(NOT(O10306="Unknown"),ISBLANK(R10306))),"Missing Information", INDEX(Table15[Entire Service Line Classification], MATCH(SUMIFS(Table15[Unique ID],Table15[System-Owned Portion],E10306,Table15[If Material Anything Other than "Lead" in Column E,Was Material Ever Previously Lead?],G10306,Table15[Customer-Owned Portion],O10306),Table15[Unique ID],0),0)))</f>
        <v/>
      </c>
    </row>
    <row r="10307" spans="2:23" x14ac:dyDescent="0.25">
      <c r="B10307" s="146"/>
      <c r="C10307" s="31"/>
      <c r="D10307" s="31"/>
      <c r="E10307" s="44"/>
      <c r="F10307" s="43"/>
      <c r="G10307" s="84"/>
      <c r="H10307" s="31"/>
      <c r="I10307" s="31"/>
      <c r="J10307" s="84"/>
      <c r="K10307" s="31"/>
      <c r="L10307" s="31"/>
      <c r="M10307" s="169"/>
      <c r="N10307" s="148"/>
      <c r="O10307" s="106"/>
      <c r="P10307" s="43"/>
      <c r="Q10307" s="31"/>
      <c r="R10307" s="84"/>
      <c r="S10307" s="31"/>
      <c r="T10307" s="31"/>
      <c r="U10307" s="169"/>
      <c r="V10307" s="150"/>
      <c r="W10307" s="141" t="str" cm="1">
        <f t="array" ref="W10307">IF(SUM(LEN(B10307:V10307))=0,"",IF(OR(OR(ISBLANK(F10307),SUM(LEN(C10307),LEN(D10307))=0),AND(NOT(E10307="Unknown"),ISBLANK(J10307)),AND(NOT(O10307="Unknown"),ISBLANK(R10307))),"Missing Information", INDEX(Table15[Entire Service Line Classification], MATCH(SUMIFS(Table15[Unique ID],Table15[System-Owned Portion],E10307,Table15[If Material Anything Other than "Lead" in Column E,Was Material Ever Previously Lead?],G10307,Table15[Customer-Owned Portion],O10307),Table15[Unique ID],0),0)))</f>
        <v/>
      </c>
    </row>
    <row r="10308" spans="2:23" x14ac:dyDescent="0.25">
      <c r="B10308" s="146"/>
      <c r="C10308" s="31"/>
      <c r="D10308" s="31"/>
      <c r="E10308" s="44"/>
      <c r="F10308" s="43"/>
      <c r="G10308" s="84"/>
      <c r="H10308" s="31"/>
      <c r="I10308" s="31"/>
      <c r="J10308" s="84"/>
      <c r="K10308" s="31"/>
      <c r="L10308" s="31"/>
      <c r="M10308" s="169"/>
      <c r="N10308" s="148"/>
      <c r="O10308" s="106"/>
      <c r="P10308" s="43"/>
      <c r="Q10308" s="31"/>
      <c r="R10308" s="84"/>
      <c r="S10308" s="31"/>
      <c r="T10308" s="31"/>
      <c r="U10308" s="169"/>
      <c r="V10308" s="150"/>
      <c r="W10308" s="141" t="str" cm="1">
        <f t="array" ref="W10308">IF(SUM(LEN(B10308:V10308))=0,"",IF(OR(OR(ISBLANK(F10308),SUM(LEN(C10308),LEN(D10308))=0),AND(NOT(E10308="Unknown"),ISBLANK(J10308)),AND(NOT(O10308="Unknown"),ISBLANK(R10308))),"Missing Information", INDEX(Table15[Entire Service Line Classification], MATCH(SUMIFS(Table15[Unique ID],Table15[System-Owned Portion],E10308,Table15[If Material Anything Other than "Lead" in Column E,Was Material Ever Previously Lead?],G10308,Table15[Customer-Owned Portion],O10308),Table15[Unique ID],0),0)))</f>
        <v/>
      </c>
    </row>
    <row r="10309" spans="2:23" x14ac:dyDescent="0.25">
      <c r="B10309" s="146"/>
      <c r="C10309" s="31"/>
      <c r="D10309" s="31"/>
      <c r="E10309" s="44"/>
      <c r="F10309" s="43"/>
      <c r="G10309" s="84"/>
      <c r="H10309" s="31"/>
      <c r="I10309" s="31"/>
      <c r="J10309" s="84"/>
      <c r="K10309" s="31"/>
      <c r="L10309" s="31"/>
      <c r="M10309" s="169"/>
      <c r="N10309" s="148"/>
      <c r="O10309" s="106"/>
      <c r="P10309" s="43"/>
      <c r="Q10309" s="31"/>
      <c r="R10309" s="84"/>
      <c r="S10309" s="31"/>
      <c r="T10309" s="31"/>
      <c r="U10309" s="169"/>
      <c r="V10309" s="150"/>
      <c r="W10309" s="141" t="str" cm="1">
        <f t="array" ref="W10309">IF(SUM(LEN(B10309:V10309))=0,"",IF(OR(OR(ISBLANK(F10309),SUM(LEN(C10309),LEN(D10309))=0),AND(NOT(E10309="Unknown"),ISBLANK(J10309)),AND(NOT(O10309="Unknown"),ISBLANK(R10309))),"Missing Information", INDEX(Table15[Entire Service Line Classification], MATCH(SUMIFS(Table15[Unique ID],Table15[System-Owned Portion],E10309,Table15[If Material Anything Other than "Lead" in Column E,Was Material Ever Previously Lead?],G10309,Table15[Customer-Owned Portion],O10309),Table15[Unique ID],0),0)))</f>
        <v/>
      </c>
    </row>
    <row r="10310" spans="2:23" x14ac:dyDescent="0.25">
      <c r="B10310" s="146"/>
      <c r="C10310" s="31"/>
      <c r="D10310" s="31"/>
      <c r="E10310" s="44"/>
      <c r="F10310" s="43"/>
      <c r="G10310" s="84"/>
      <c r="H10310" s="31"/>
      <c r="I10310" s="31"/>
      <c r="J10310" s="84"/>
      <c r="K10310" s="31"/>
      <c r="L10310" s="31"/>
      <c r="M10310" s="169"/>
      <c r="N10310" s="148"/>
      <c r="O10310" s="106"/>
      <c r="P10310" s="43"/>
      <c r="Q10310" s="31"/>
      <c r="R10310" s="84"/>
      <c r="S10310" s="31"/>
      <c r="T10310" s="31"/>
      <c r="U10310" s="169"/>
      <c r="V10310" s="150"/>
      <c r="W10310" s="141" t="str" cm="1">
        <f t="array" ref="W10310">IF(SUM(LEN(B10310:V10310))=0,"",IF(OR(OR(ISBLANK(F10310),SUM(LEN(C10310),LEN(D10310))=0),AND(NOT(E10310="Unknown"),ISBLANK(J10310)),AND(NOT(O10310="Unknown"),ISBLANK(R10310))),"Missing Information", INDEX(Table15[Entire Service Line Classification], MATCH(SUMIFS(Table15[Unique ID],Table15[System-Owned Portion],E10310,Table15[If Material Anything Other than "Lead" in Column E,Was Material Ever Previously Lead?],G10310,Table15[Customer-Owned Portion],O10310),Table15[Unique ID],0),0)))</f>
        <v/>
      </c>
    </row>
    <row r="10311" spans="2:23" x14ac:dyDescent="0.25">
      <c r="B10311" s="146"/>
      <c r="C10311" s="31"/>
      <c r="D10311" s="31"/>
      <c r="E10311" s="44"/>
      <c r="F10311" s="43"/>
      <c r="G10311" s="84"/>
      <c r="H10311" s="31"/>
      <c r="I10311" s="31"/>
      <c r="J10311" s="84"/>
      <c r="K10311" s="31"/>
      <c r="L10311" s="31"/>
      <c r="M10311" s="169"/>
      <c r="N10311" s="148"/>
      <c r="O10311" s="106"/>
      <c r="P10311" s="43"/>
      <c r="Q10311" s="31"/>
      <c r="R10311" s="84"/>
      <c r="S10311" s="31"/>
      <c r="T10311" s="31"/>
      <c r="U10311" s="169"/>
      <c r="V10311" s="150"/>
      <c r="W10311" s="141" t="str" cm="1">
        <f t="array" ref="W10311">IF(SUM(LEN(B10311:V10311))=0,"",IF(OR(OR(ISBLANK(F10311),SUM(LEN(C10311),LEN(D10311))=0),AND(NOT(E10311="Unknown"),ISBLANK(J10311)),AND(NOT(O10311="Unknown"),ISBLANK(R10311))),"Missing Information", INDEX(Table15[Entire Service Line Classification], MATCH(SUMIFS(Table15[Unique ID],Table15[System-Owned Portion],E10311,Table15[If Material Anything Other than "Lead" in Column E,Was Material Ever Previously Lead?],G10311,Table15[Customer-Owned Portion],O10311),Table15[Unique ID],0),0)))</f>
        <v/>
      </c>
    </row>
    <row r="10312" spans="2:23" x14ac:dyDescent="0.25">
      <c r="B10312" s="146"/>
      <c r="C10312" s="31"/>
      <c r="D10312" s="31"/>
      <c r="E10312" s="44"/>
      <c r="F10312" s="43"/>
      <c r="G10312" s="84"/>
      <c r="H10312" s="31"/>
      <c r="I10312" s="31"/>
      <c r="J10312" s="84"/>
      <c r="K10312" s="31"/>
      <c r="L10312" s="31"/>
      <c r="M10312" s="169"/>
      <c r="N10312" s="148"/>
      <c r="O10312" s="106"/>
      <c r="P10312" s="43"/>
      <c r="Q10312" s="31"/>
      <c r="R10312" s="84"/>
      <c r="S10312" s="31"/>
      <c r="T10312" s="31"/>
      <c r="U10312" s="169"/>
      <c r="V10312" s="150"/>
      <c r="W10312" s="141" t="str" cm="1">
        <f t="array" ref="W10312">IF(SUM(LEN(B10312:V10312))=0,"",IF(OR(OR(ISBLANK(F10312),SUM(LEN(C10312),LEN(D10312))=0),AND(NOT(E10312="Unknown"),ISBLANK(J10312)),AND(NOT(O10312="Unknown"),ISBLANK(R10312))),"Missing Information", INDEX(Table15[Entire Service Line Classification], MATCH(SUMIFS(Table15[Unique ID],Table15[System-Owned Portion],E10312,Table15[If Material Anything Other than "Lead" in Column E,Was Material Ever Previously Lead?],G10312,Table15[Customer-Owned Portion],O10312),Table15[Unique ID],0),0)))</f>
        <v/>
      </c>
    </row>
    <row r="10313" spans="2:23" x14ac:dyDescent="0.25">
      <c r="B10313" s="146"/>
      <c r="C10313" s="31"/>
      <c r="D10313" s="31"/>
      <c r="E10313" s="44"/>
      <c r="F10313" s="43"/>
      <c r="G10313" s="84"/>
      <c r="H10313" s="31"/>
      <c r="I10313" s="31"/>
      <c r="J10313" s="84"/>
      <c r="K10313" s="31"/>
      <c r="L10313" s="31"/>
      <c r="M10313" s="169"/>
      <c r="N10313" s="148"/>
      <c r="O10313" s="106"/>
      <c r="P10313" s="43"/>
      <c r="Q10313" s="31"/>
      <c r="R10313" s="84"/>
      <c r="S10313" s="31"/>
      <c r="T10313" s="31"/>
      <c r="U10313" s="169"/>
      <c r="V10313" s="150"/>
      <c r="W10313" s="141" t="str" cm="1">
        <f t="array" ref="W10313">IF(SUM(LEN(B10313:V10313))=0,"",IF(OR(OR(ISBLANK(F10313),SUM(LEN(C10313),LEN(D10313))=0),AND(NOT(E10313="Unknown"),ISBLANK(J10313)),AND(NOT(O10313="Unknown"),ISBLANK(R10313))),"Missing Information", INDEX(Table15[Entire Service Line Classification], MATCH(SUMIFS(Table15[Unique ID],Table15[System-Owned Portion],E10313,Table15[If Material Anything Other than "Lead" in Column E,Was Material Ever Previously Lead?],G10313,Table15[Customer-Owned Portion],O10313),Table15[Unique ID],0),0)))</f>
        <v/>
      </c>
    </row>
    <row r="10314" spans="2:23" x14ac:dyDescent="0.25">
      <c r="B10314" s="146"/>
      <c r="C10314" s="31"/>
      <c r="D10314" s="31"/>
      <c r="E10314" s="44"/>
      <c r="F10314" s="43"/>
      <c r="G10314" s="84"/>
      <c r="H10314" s="31"/>
      <c r="I10314" s="31"/>
      <c r="J10314" s="84"/>
      <c r="K10314" s="31"/>
      <c r="L10314" s="31"/>
      <c r="M10314" s="169"/>
      <c r="N10314" s="148"/>
      <c r="O10314" s="106"/>
      <c r="P10314" s="43"/>
      <c r="Q10314" s="31"/>
      <c r="R10314" s="84"/>
      <c r="S10314" s="31"/>
      <c r="T10314" s="31"/>
      <c r="U10314" s="169"/>
      <c r="V10314" s="150"/>
      <c r="W10314" s="141" t="str" cm="1">
        <f t="array" ref="W10314">IF(SUM(LEN(B10314:V10314))=0,"",IF(OR(OR(ISBLANK(F10314),SUM(LEN(C10314),LEN(D10314))=0),AND(NOT(E10314="Unknown"),ISBLANK(J10314)),AND(NOT(O10314="Unknown"),ISBLANK(R10314))),"Missing Information", INDEX(Table15[Entire Service Line Classification], MATCH(SUMIFS(Table15[Unique ID],Table15[System-Owned Portion],E10314,Table15[If Material Anything Other than "Lead" in Column E,Was Material Ever Previously Lead?],G10314,Table15[Customer-Owned Portion],O10314),Table15[Unique ID],0),0)))</f>
        <v/>
      </c>
    </row>
    <row r="10315" spans="2:23" x14ac:dyDescent="0.25">
      <c r="B10315" s="146"/>
      <c r="C10315" s="31"/>
      <c r="D10315" s="31"/>
      <c r="E10315" s="44"/>
      <c r="F10315" s="43"/>
      <c r="G10315" s="84"/>
      <c r="H10315" s="31"/>
      <c r="I10315" s="31"/>
      <c r="J10315" s="84"/>
      <c r="K10315" s="31"/>
      <c r="L10315" s="31"/>
      <c r="M10315" s="169"/>
      <c r="N10315" s="148"/>
      <c r="O10315" s="106"/>
      <c r="P10315" s="43"/>
      <c r="Q10315" s="31"/>
      <c r="R10315" s="84"/>
      <c r="S10315" s="31"/>
      <c r="T10315" s="31"/>
      <c r="U10315" s="169"/>
      <c r="V10315" s="150"/>
      <c r="W10315" s="141" t="str" cm="1">
        <f t="array" ref="W10315">IF(SUM(LEN(B10315:V10315))=0,"",IF(OR(OR(ISBLANK(F10315),SUM(LEN(C10315),LEN(D10315))=0),AND(NOT(E10315="Unknown"),ISBLANK(J10315)),AND(NOT(O10315="Unknown"),ISBLANK(R10315))),"Missing Information", INDEX(Table15[Entire Service Line Classification], MATCH(SUMIFS(Table15[Unique ID],Table15[System-Owned Portion],E10315,Table15[If Material Anything Other than "Lead" in Column E,Was Material Ever Previously Lead?],G10315,Table15[Customer-Owned Portion],O10315),Table15[Unique ID],0),0)))</f>
        <v/>
      </c>
    </row>
    <row r="10316" spans="2:23" x14ac:dyDescent="0.25">
      <c r="B10316" s="146"/>
      <c r="C10316" s="31"/>
      <c r="D10316" s="31"/>
      <c r="E10316" s="44"/>
      <c r="F10316" s="43"/>
      <c r="G10316" s="84"/>
      <c r="H10316" s="31"/>
      <c r="I10316" s="31"/>
      <c r="J10316" s="84"/>
      <c r="K10316" s="31"/>
      <c r="L10316" s="31"/>
      <c r="M10316" s="169"/>
      <c r="N10316" s="148"/>
      <c r="O10316" s="106"/>
      <c r="P10316" s="43"/>
      <c r="Q10316" s="31"/>
      <c r="R10316" s="84"/>
      <c r="S10316" s="31"/>
      <c r="T10316" s="31"/>
      <c r="U10316" s="169"/>
      <c r="V10316" s="150"/>
      <c r="W10316" s="141" t="str" cm="1">
        <f t="array" ref="W10316">IF(SUM(LEN(B10316:V10316))=0,"",IF(OR(OR(ISBLANK(F10316),SUM(LEN(C10316),LEN(D10316))=0),AND(NOT(E10316="Unknown"),ISBLANK(J10316)),AND(NOT(O10316="Unknown"),ISBLANK(R10316))),"Missing Information", INDEX(Table15[Entire Service Line Classification], MATCH(SUMIFS(Table15[Unique ID],Table15[System-Owned Portion],E10316,Table15[If Material Anything Other than "Lead" in Column E,Was Material Ever Previously Lead?],G10316,Table15[Customer-Owned Portion],O10316),Table15[Unique ID],0),0)))</f>
        <v/>
      </c>
    </row>
    <row r="10317" spans="2:23" x14ac:dyDescent="0.25">
      <c r="B10317" s="146"/>
      <c r="C10317" s="31"/>
      <c r="D10317" s="31"/>
      <c r="E10317" s="44"/>
      <c r="F10317" s="43"/>
      <c r="G10317" s="84"/>
      <c r="H10317" s="31"/>
      <c r="I10317" s="31"/>
      <c r="J10317" s="84"/>
      <c r="K10317" s="31"/>
      <c r="L10317" s="31"/>
      <c r="M10317" s="169"/>
      <c r="N10317" s="148"/>
      <c r="O10317" s="106"/>
      <c r="P10317" s="43"/>
      <c r="Q10317" s="31"/>
      <c r="R10317" s="84"/>
      <c r="S10317" s="31"/>
      <c r="T10317" s="31"/>
      <c r="U10317" s="169"/>
      <c r="V10317" s="150"/>
      <c r="W10317" s="141" t="str" cm="1">
        <f t="array" ref="W10317">IF(SUM(LEN(B10317:V10317))=0,"",IF(OR(OR(ISBLANK(F10317),SUM(LEN(C10317),LEN(D10317))=0),AND(NOT(E10317="Unknown"),ISBLANK(J10317)),AND(NOT(O10317="Unknown"),ISBLANK(R10317))),"Missing Information", INDEX(Table15[Entire Service Line Classification], MATCH(SUMIFS(Table15[Unique ID],Table15[System-Owned Portion],E10317,Table15[If Material Anything Other than "Lead" in Column E,Was Material Ever Previously Lead?],G10317,Table15[Customer-Owned Portion],O10317),Table15[Unique ID],0),0)))</f>
        <v/>
      </c>
    </row>
    <row r="10318" spans="2:23" x14ac:dyDescent="0.25">
      <c r="B10318" s="146"/>
      <c r="C10318" s="31"/>
      <c r="D10318" s="31"/>
      <c r="E10318" s="44"/>
      <c r="F10318" s="43"/>
      <c r="G10318" s="84"/>
      <c r="H10318" s="31"/>
      <c r="I10318" s="31"/>
      <c r="J10318" s="84"/>
      <c r="K10318" s="31"/>
      <c r="L10318" s="31"/>
      <c r="M10318" s="169"/>
      <c r="N10318" s="148"/>
      <c r="O10318" s="106"/>
      <c r="P10318" s="43"/>
      <c r="Q10318" s="31"/>
      <c r="R10318" s="84"/>
      <c r="S10318" s="31"/>
      <c r="T10318" s="31"/>
      <c r="U10318" s="169"/>
      <c r="V10318" s="150"/>
      <c r="W10318" s="141" t="str" cm="1">
        <f t="array" ref="W10318">IF(SUM(LEN(B10318:V10318))=0,"",IF(OR(OR(ISBLANK(F10318),SUM(LEN(C10318),LEN(D10318))=0),AND(NOT(E10318="Unknown"),ISBLANK(J10318)),AND(NOT(O10318="Unknown"),ISBLANK(R10318))),"Missing Information", INDEX(Table15[Entire Service Line Classification], MATCH(SUMIFS(Table15[Unique ID],Table15[System-Owned Portion],E10318,Table15[If Material Anything Other than "Lead" in Column E,Was Material Ever Previously Lead?],G10318,Table15[Customer-Owned Portion],O10318),Table15[Unique ID],0),0)))</f>
        <v/>
      </c>
    </row>
    <row r="10319" spans="2:23" x14ac:dyDescent="0.25">
      <c r="B10319" s="146"/>
      <c r="C10319" s="31"/>
      <c r="D10319" s="31"/>
      <c r="E10319" s="44"/>
      <c r="F10319" s="43"/>
      <c r="G10319" s="84"/>
      <c r="H10319" s="31"/>
      <c r="I10319" s="31"/>
      <c r="J10319" s="84"/>
      <c r="K10319" s="31"/>
      <c r="L10319" s="31"/>
      <c r="M10319" s="169"/>
      <c r="N10319" s="148"/>
      <c r="O10319" s="106"/>
      <c r="P10319" s="43"/>
      <c r="Q10319" s="31"/>
      <c r="R10319" s="84"/>
      <c r="S10319" s="31"/>
      <c r="T10319" s="31"/>
      <c r="U10319" s="169"/>
      <c r="V10319" s="150"/>
      <c r="W10319" s="141" t="str" cm="1">
        <f t="array" ref="W10319">IF(SUM(LEN(B10319:V10319))=0,"",IF(OR(OR(ISBLANK(F10319),SUM(LEN(C10319),LEN(D10319))=0),AND(NOT(E10319="Unknown"),ISBLANK(J10319)),AND(NOT(O10319="Unknown"),ISBLANK(R10319))),"Missing Information", INDEX(Table15[Entire Service Line Classification], MATCH(SUMIFS(Table15[Unique ID],Table15[System-Owned Portion],E10319,Table15[If Material Anything Other than "Lead" in Column E,Was Material Ever Previously Lead?],G10319,Table15[Customer-Owned Portion],O10319),Table15[Unique ID],0),0)))</f>
        <v/>
      </c>
    </row>
    <row r="10320" spans="2:23" x14ac:dyDescent="0.25">
      <c r="B10320" s="146"/>
      <c r="C10320" s="31"/>
      <c r="D10320" s="31"/>
      <c r="E10320" s="44"/>
      <c r="F10320" s="43"/>
      <c r="G10320" s="84"/>
      <c r="H10320" s="31"/>
      <c r="I10320" s="31"/>
      <c r="J10320" s="84"/>
      <c r="K10320" s="31"/>
      <c r="L10320" s="31"/>
      <c r="M10320" s="169"/>
      <c r="N10320" s="148"/>
      <c r="O10320" s="106"/>
      <c r="P10320" s="43"/>
      <c r="Q10320" s="31"/>
      <c r="R10320" s="84"/>
      <c r="S10320" s="31"/>
      <c r="T10320" s="31"/>
      <c r="U10320" s="169"/>
      <c r="V10320" s="150"/>
      <c r="W10320" s="141" t="str" cm="1">
        <f t="array" ref="W10320">IF(SUM(LEN(B10320:V10320))=0,"",IF(OR(OR(ISBLANK(F10320),SUM(LEN(C10320),LEN(D10320))=0),AND(NOT(E10320="Unknown"),ISBLANK(J10320)),AND(NOT(O10320="Unknown"),ISBLANK(R10320))),"Missing Information", INDEX(Table15[Entire Service Line Classification], MATCH(SUMIFS(Table15[Unique ID],Table15[System-Owned Portion],E10320,Table15[If Material Anything Other than "Lead" in Column E,Was Material Ever Previously Lead?],G10320,Table15[Customer-Owned Portion],O10320),Table15[Unique ID],0),0)))</f>
        <v/>
      </c>
    </row>
    <row r="10321" spans="2:23" x14ac:dyDescent="0.25">
      <c r="B10321" s="146"/>
      <c r="C10321" s="31"/>
      <c r="D10321" s="31"/>
      <c r="E10321" s="44"/>
      <c r="F10321" s="43"/>
      <c r="G10321" s="84"/>
      <c r="H10321" s="31"/>
      <c r="I10321" s="31"/>
      <c r="J10321" s="84"/>
      <c r="K10321" s="31"/>
      <c r="L10321" s="31"/>
      <c r="M10321" s="169"/>
      <c r="N10321" s="148"/>
      <c r="O10321" s="106"/>
      <c r="P10321" s="43"/>
      <c r="Q10321" s="31"/>
      <c r="R10321" s="84"/>
      <c r="S10321" s="31"/>
      <c r="T10321" s="31"/>
      <c r="U10321" s="169"/>
      <c r="V10321" s="150"/>
      <c r="W10321" s="141" t="str" cm="1">
        <f t="array" ref="W10321">IF(SUM(LEN(B10321:V10321))=0,"",IF(OR(OR(ISBLANK(F10321),SUM(LEN(C10321),LEN(D10321))=0),AND(NOT(E10321="Unknown"),ISBLANK(J10321)),AND(NOT(O10321="Unknown"),ISBLANK(R10321))),"Missing Information", INDEX(Table15[Entire Service Line Classification], MATCH(SUMIFS(Table15[Unique ID],Table15[System-Owned Portion],E10321,Table15[If Material Anything Other than "Lead" in Column E,Was Material Ever Previously Lead?],G10321,Table15[Customer-Owned Portion],O10321),Table15[Unique ID],0),0)))</f>
        <v/>
      </c>
    </row>
    <row r="10322" spans="2:23" x14ac:dyDescent="0.25">
      <c r="B10322" s="146"/>
      <c r="C10322" s="31"/>
      <c r="D10322" s="31"/>
      <c r="E10322" s="44"/>
      <c r="F10322" s="43"/>
      <c r="G10322" s="84"/>
      <c r="H10322" s="31"/>
      <c r="I10322" s="31"/>
      <c r="J10322" s="84"/>
      <c r="K10322" s="31"/>
      <c r="L10322" s="31"/>
      <c r="M10322" s="169"/>
      <c r="N10322" s="148"/>
      <c r="O10322" s="106"/>
      <c r="P10322" s="43"/>
      <c r="Q10322" s="31"/>
      <c r="R10322" s="84"/>
      <c r="S10322" s="31"/>
      <c r="T10322" s="31"/>
      <c r="U10322" s="169"/>
      <c r="V10322" s="150"/>
      <c r="W10322" s="141" t="str" cm="1">
        <f t="array" ref="W10322">IF(SUM(LEN(B10322:V10322))=0,"",IF(OR(OR(ISBLANK(F10322),SUM(LEN(C10322),LEN(D10322))=0),AND(NOT(E10322="Unknown"),ISBLANK(J10322)),AND(NOT(O10322="Unknown"),ISBLANK(R10322))),"Missing Information", INDEX(Table15[Entire Service Line Classification], MATCH(SUMIFS(Table15[Unique ID],Table15[System-Owned Portion],E10322,Table15[If Material Anything Other than "Lead" in Column E,Was Material Ever Previously Lead?],G10322,Table15[Customer-Owned Portion],O10322),Table15[Unique ID],0),0)))</f>
        <v/>
      </c>
    </row>
    <row r="10323" spans="2:23" x14ac:dyDescent="0.25">
      <c r="B10323" s="146"/>
      <c r="C10323" s="31"/>
      <c r="D10323" s="31"/>
      <c r="E10323" s="44"/>
      <c r="F10323" s="43"/>
      <c r="G10323" s="84"/>
      <c r="H10323" s="31"/>
      <c r="I10323" s="31"/>
      <c r="J10323" s="84"/>
      <c r="K10323" s="31"/>
      <c r="L10323" s="31"/>
      <c r="M10323" s="169"/>
      <c r="N10323" s="148"/>
      <c r="O10323" s="106"/>
      <c r="P10323" s="43"/>
      <c r="Q10323" s="31"/>
      <c r="R10323" s="84"/>
      <c r="S10323" s="31"/>
      <c r="T10323" s="31"/>
      <c r="U10323" s="169"/>
      <c r="V10323" s="150"/>
      <c r="W10323" s="141" t="str" cm="1">
        <f t="array" ref="W10323">IF(SUM(LEN(B10323:V10323))=0,"",IF(OR(OR(ISBLANK(F10323),SUM(LEN(C10323),LEN(D10323))=0),AND(NOT(E10323="Unknown"),ISBLANK(J10323)),AND(NOT(O10323="Unknown"),ISBLANK(R10323))),"Missing Information", INDEX(Table15[Entire Service Line Classification], MATCH(SUMIFS(Table15[Unique ID],Table15[System-Owned Portion],E10323,Table15[If Material Anything Other than "Lead" in Column E,Was Material Ever Previously Lead?],G10323,Table15[Customer-Owned Portion],O10323),Table15[Unique ID],0),0)))</f>
        <v/>
      </c>
    </row>
    <row r="10324" spans="2:23" x14ac:dyDescent="0.25">
      <c r="B10324" s="146"/>
      <c r="C10324" s="31"/>
      <c r="D10324" s="31"/>
      <c r="E10324" s="44"/>
      <c r="F10324" s="43"/>
      <c r="G10324" s="84"/>
      <c r="H10324" s="31"/>
      <c r="I10324" s="31"/>
      <c r="J10324" s="84"/>
      <c r="K10324" s="31"/>
      <c r="L10324" s="31"/>
      <c r="M10324" s="169"/>
      <c r="N10324" s="148"/>
      <c r="O10324" s="106"/>
      <c r="P10324" s="43"/>
      <c r="Q10324" s="31"/>
      <c r="R10324" s="84"/>
      <c r="S10324" s="31"/>
      <c r="T10324" s="31"/>
      <c r="U10324" s="169"/>
      <c r="V10324" s="150"/>
      <c r="W10324" s="141" t="str" cm="1">
        <f t="array" ref="W10324">IF(SUM(LEN(B10324:V10324))=0,"",IF(OR(OR(ISBLANK(F10324),SUM(LEN(C10324),LEN(D10324))=0),AND(NOT(E10324="Unknown"),ISBLANK(J10324)),AND(NOT(O10324="Unknown"),ISBLANK(R10324))),"Missing Information", INDEX(Table15[Entire Service Line Classification], MATCH(SUMIFS(Table15[Unique ID],Table15[System-Owned Portion],E10324,Table15[If Material Anything Other than "Lead" in Column E,Was Material Ever Previously Lead?],G10324,Table15[Customer-Owned Portion],O10324),Table15[Unique ID],0),0)))</f>
        <v/>
      </c>
    </row>
    <row r="10325" spans="2:23" x14ac:dyDescent="0.25">
      <c r="B10325" s="146"/>
      <c r="C10325" s="31"/>
      <c r="D10325" s="31"/>
      <c r="E10325" s="44"/>
      <c r="F10325" s="43"/>
      <c r="G10325" s="84"/>
      <c r="H10325" s="31"/>
      <c r="I10325" s="31"/>
      <c r="J10325" s="84"/>
      <c r="K10325" s="31"/>
      <c r="L10325" s="31"/>
      <c r="M10325" s="169"/>
      <c r="N10325" s="148"/>
      <c r="O10325" s="106"/>
      <c r="P10325" s="43"/>
      <c r="Q10325" s="31"/>
      <c r="R10325" s="84"/>
      <c r="S10325" s="31"/>
      <c r="T10325" s="31"/>
      <c r="U10325" s="169"/>
      <c r="V10325" s="150"/>
      <c r="W10325" s="141" t="str" cm="1">
        <f t="array" ref="W10325">IF(SUM(LEN(B10325:V10325))=0,"",IF(OR(OR(ISBLANK(F10325),SUM(LEN(C10325),LEN(D10325))=0),AND(NOT(E10325="Unknown"),ISBLANK(J10325)),AND(NOT(O10325="Unknown"),ISBLANK(R10325))),"Missing Information", INDEX(Table15[Entire Service Line Classification], MATCH(SUMIFS(Table15[Unique ID],Table15[System-Owned Portion],E10325,Table15[If Material Anything Other than "Lead" in Column E,Was Material Ever Previously Lead?],G10325,Table15[Customer-Owned Portion],O10325),Table15[Unique ID],0),0)))</f>
        <v/>
      </c>
    </row>
    <row r="10326" spans="2:23" x14ac:dyDescent="0.25">
      <c r="B10326" s="146"/>
      <c r="C10326" s="31"/>
      <c r="D10326" s="31"/>
      <c r="E10326" s="44"/>
      <c r="F10326" s="43"/>
      <c r="G10326" s="84"/>
      <c r="H10326" s="31"/>
      <c r="I10326" s="31"/>
      <c r="J10326" s="84"/>
      <c r="K10326" s="31"/>
      <c r="L10326" s="31"/>
      <c r="M10326" s="169"/>
      <c r="N10326" s="148"/>
      <c r="O10326" s="106"/>
      <c r="P10326" s="43"/>
      <c r="Q10326" s="31"/>
      <c r="R10326" s="84"/>
      <c r="S10326" s="31"/>
      <c r="T10326" s="31"/>
      <c r="U10326" s="169"/>
      <c r="V10326" s="150"/>
      <c r="W10326" s="141" t="str" cm="1">
        <f t="array" ref="W10326">IF(SUM(LEN(B10326:V10326))=0,"",IF(OR(OR(ISBLANK(F10326),SUM(LEN(C10326),LEN(D10326))=0),AND(NOT(E10326="Unknown"),ISBLANK(J10326)),AND(NOT(O10326="Unknown"),ISBLANK(R10326))),"Missing Information", INDEX(Table15[Entire Service Line Classification], MATCH(SUMIFS(Table15[Unique ID],Table15[System-Owned Portion],E10326,Table15[If Material Anything Other than "Lead" in Column E,Was Material Ever Previously Lead?],G10326,Table15[Customer-Owned Portion],O10326),Table15[Unique ID],0),0)))</f>
        <v/>
      </c>
    </row>
    <row r="10327" spans="2:23" x14ac:dyDescent="0.25">
      <c r="B10327" s="146"/>
      <c r="C10327" s="31"/>
      <c r="D10327" s="31"/>
      <c r="E10327" s="44"/>
      <c r="F10327" s="43"/>
      <c r="G10327" s="84"/>
      <c r="H10327" s="31"/>
      <c r="I10327" s="31"/>
      <c r="J10327" s="84"/>
      <c r="K10327" s="31"/>
      <c r="L10327" s="31"/>
      <c r="M10327" s="169"/>
      <c r="N10327" s="148"/>
      <c r="O10327" s="106"/>
      <c r="P10327" s="43"/>
      <c r="Q10327" s="31"/>
      <c r="R10327" s="84"/>
      <c r="S10327" s="31"/>
      <c r="T10327" s="31"/>
      <c r="U10327" s="169"/>
      <c r="V10327" s="150"/>
      <c r="W10327" s="141" t="str" cm="1">
        <f t="array" ref="W10327">IF(SUM(LEN(B10327:V10327))=0,"",IF(OR(OR(ISBLANK(F10327),SUM(LEN(C10327),LEN(D10327))=0),AND(NOT(E10327="Unknown"),ISBLANK(J10327)),AND(NOT(O10327="Unknown"),ISBLANK(R10327))),"Missing Information", INDEX(Table15[Entire Service Line Classification], MATCH(SUMIFS(Table15[Unique ID],Table15[System-Owned Portion],E10327,Table15[If Material Anything Other than "Lead" in Column E,Was Material Ever Previously Lead?],G10327,Table15[Customer-Owned Portion],O10327),Table15[Unique ID],0),0)))</f>
        <v/>
      </c>
    </row>
    <row r="10328" spans="2:23" x14ac:dyDescent="0.25">
      <c r="B10328" s="146"/>
      <c r="C10328" s="31"/>
      <c r="D10328" s="31"/>
      <c r="E10328" s="44"/>
      <c r="F10328" s="43"/>
      <c r="G10328" s="84"/>
      <c r="H10328" s="31"/>
      <c r="I10328" s="31"/>
      <c r="J10328" s="84"/>
      <c r="K10328" s="31"/>
      <c r="L10328" s="31"/>
      <c r="M10328" s="169"/>
      <c r="N10328" s="148"/>
      <c r="O10328" s="106"/>
      <c r="P10328" s="43"/>
      <c r="Q10328" s="31"/>
      <c r="R10328" s="84"/>
      <c r="S10328" s="31"/>
      <c r="T10328" s="31"/>
      <c r="U10328" s="169"/>
      <c r="V10328" s="150"/>
      <c r="W10328" s="141" t="str" cm="1">
        <f t="array" ref="W10328">IF(SUM(LEN(B10328:V10328))=0,"",IF(OR(OR(ISBLANK(F10328),SUM(LEN(C10328),LEN(D10328))=0),AND(NOT(E10328="Unknown"),ISBLANK(J10328)),AND(NOT(O10328="Unknown"),ISBLANK(R10328))),"Missing Information", INDEX(Table15[Entire Service Line Classification], MATCH(SUMIFS(Table15[Unique ID],Table15[System-Owned Portion],E10328,Table15[If Material Anything Other than "Lead" in Column E,Was Material Ever Previously Lead?],G10328,Table15[Customer-Owned Portion],O10328),Table15[Unique ID],0),0)))</f>
        <v/>
      </c>
    </row>
    <row r="10329" spans="2:23" x14ac:dyDescent="0.25">
      <c r="B10329" s="146"/>
      <c r="C10329" s="31"/>
      <c r="D10329" s="31"/>
      <c r="E10329" s="44"/>
      <c r="F10329" s="43"/>
      <c r="G10329" s="84"/>
      <c r="H10329" s="31"/>
      <c r="I10329" s="31"/>
      <c r="J10329" s="84"/>
      <c r="K10329" s="31"/>
      <c r="L10329" s="31"/>
      <c r="M10329" s="169"/>
      <c r="N10329" s="148"/>
      <c r="O10329" s="106"/>
      <c r="P10329" s="43"/>
      <c r="Q10329" s="31"/>
      <c r="R10329" s="84"/>
      <c r="S10329" s="31"/>
      <c r="T10329" s="31"/>
      <c r="U10329" s="169"/>
      <c r="V10329" s="150"/>
      <c r="W10329" s="141" t="str" cm="1">
        <f t="array" ref="W10329">IF(SUM(LEN(B10329:V10329))=0,"",IF(OR(OR(ISBLANK(F10329),SUM(LEN(C10329),LEN(D10329))=0),AND(NOT(E10329="Unknown"),ISBLANK(J10329)),AND(NOT(O10329="Unknown"),ISBLANK(R10329))),"Missing Information", INDEX(Table15[Entire Service Line Classification], MATCH(SUMIFS(Table15[Unique ID],Table15[System-Owned Portion],E10329,Table15[If Material Anything Other than "Lead" in Column E,Was Material Ever Previously Lead?],G10329,Table15[Customer-Owned Portion],O10329),Table15[Unique ID],0),0)))</f>
        <v/>
      </c>
    </row>
    <row r="10330" spans="2:23" x14ac:dyDescent="0.25">
      <c r="B10330" s="146"/>
      <c r="C10330" s="31"/>
      <c r="D10330" s="31"/>
      <c r="E10330" s="44"/>
      <c r="F10330" s="43"/>
      <c r="G10330" s="84"/>
      <c r="H10330" s="31"/>
      <c r="I10330" s="31"/>
      <c r="J10330" s="84"/>
      <c r="K10330" s="31"/>
      <c r="L10330" s="31"/>
      <c r="M10330" s="169"/>
      <c r="N10330" s="148"/>
      <c r="O10330" s="106"/>
      <c r="P10330" s="43"/>
      <c r="Q10330" s="31"/>
      <c r="R10330" s="84"/>
      <c r="S10330" s="31"/>
      <c r="T10330" s="31"/>
      <c r="U10330" s="169"/>
      <c r="V10330" s="150"/>
      <c r="W10330" s="141" t="str" cm="1">
        <f t="array" ref="W10330">IF(SUM(LEN(B10330:V10330))=0,"",IF(OR(OR(ISBLANK(F10330),SUM(LEN(C10330),LEN(D10330))=0),AND(NOT(E10330="Unknown"),ISBLANK(J10330)),AND(NOT(O10330="Unknown"),ISBLANK(R10330))),"Missing Information", INDEX(Table15[Entire Service Line Classification], MATCH(SUMIFS(Table15[Unique ID],Table15[System-Owned Portion],E10330,Table15[If Material Anything Other than "Lead" in Column E,Was Material Ever Previously Lead?],G10330,Table15[Customer-Owned Portion],O10330),Table15[Unique ID],0),0)))</f>
        <v/>
      </c>
    </row>
    <row r="10331" spans="2:23" x14ac:dyDescent="0.25">
      <c r="B10331" s="146"/>
      <c r="C10331" s="31"/>
      <c r="D10331" s="31"/>
      <c r="E10331" s="44"/>
      <c r="F10331" s="43"/>
      <c r="G10331" s="84"/>
      <c r="H10331" s="31"/>
      <c r="I10331" s="31"/>
      <c r="J10331" s="84"/>
      <c r="K10331" s="31"/>
      <c r="L10331" s="31"/>
      <c r="M10331" s="169"/>
      <c r="N10331" s="148"/>
      <c r="O10331" s="106"/>
      <c r="P10331" s="43"/>
      <c r="Q10331" s="31"/>
      <c r="R10331" s="84"/>
      <c r="S10331" s="31"/>
      <c r="T10331" s="31"/>
      <c r="U10331" s="169"/>
      <c r="V10331" s="150"/>
      <c r="W10331" s="141" t="str" cm="1">
        <f t="array" ref="W10331">IF(SUM(LEN(B10331:V10331))=0,"",IF(OR(OR(ISBLANK(F10331),SUM(LEN(C10331),LEN(D10331))=0),AND(NOT(E10331="Unknown"),ISBLANK(J10331)),AND(NOT(O10331="Unknown"),ISBLANK(R10331))),"Missing Information", INDEX(Table15[Entire Service Line Classification], MATCH(SUMIFS(Table15[Unique ID],Table15[System-Owned Portion],E10331,Table15[If Material Anything Other than "Lead" in Column E,Was Material Ever Previously Lead?],G10331,Table15[Customer-Owned Portion],O10331),Table15[Unique ID],0),0)))</f>
        <v/>
      </c>
    </row>
    <row r="10332" spans="2:23" x14ac:dyDescent="0.25">
      <c r="B10332" s="146"/>
      <c r="C10332" s="31"/>
      <c r="D10332" s="31"/>
      <c r="E10332" s="44"/>
      <c r="F10332" s="43"/>
      <c r="G10332" s="84"/>
      <c r="H10332" s="31"/>
      <c r="I10332" s="31"/>
      <c r="J10332" s="84"/>
      <c r="K10332" s="31"/>
      <c r="L10332" s="31"/>
      <c r="M10332" s="169"/>
      <c r="N10332" s="148"/>
      <c r="O10332" s="106"/>
      <c r="P10332" s="43"/>
      <c r="Q10332" s="31"/>
      <c r="R10332" s="84"/>
      <c r="S10332" s="31"/>
      <c r="T10332" s="31"/>
      <c r="U10332" s="169"/>
      <c r="V10332" s="150"/>
      <c r="W10332" s="141" t="str" cm="1">
        <f t="array" ref="W10332">IF(SUM(LEN(B10332:V10332))=0,"",IF(OR(OR(ISBLANK(F10332),SUM(LEN(C10332),LEN(D10332))=0),AND(NOT(E10332="Unknown"),ISBLANK(J10332)),AND(NOT(O10332="Unknown"),ISBLANK(R10332))),"Missing Information", INDEX(Table15[Entire Service Line Classification], MATCH(SUMIFS(Table15[Unique ID],Table15[System-Owned Portion],E10332,Table15[If Material Anything Other than "Lead" in Column E,Was Material Ever Previously Lead?],G10332,Table15[Customer-Owned Portion],O10332),Table15[Unique ID],0),0)))</f>
        <v/>
      </c>
    </row>
    <row r="10333" spans="2:23" x14ac:dyDescent="0.25">
      <c r="B10333" s="146"/>
      <c r="C10333" s="31"/>
      <c r="D10333" s="31"/>
      <c r="E10333" s="44"/>
      <c r="F10333" s="43"/>
      <c r="G10333" s="84"/>
      <c r="H10333" s="31"/>
      <c r="I10333" s="31"/>
      <c r="J10333" s="84"/>
      <c r="K10333" s="31"/>
      <c r="L10333" s="31"/>
      <c r="M10333" s="169"/>
      <c r="N10333" s="148"/>
      <c r="O10333" s="106"/>
      <c r="P10333" s="43"/>
      <c r="Q10333" s="31"/>
      <c r="R10333" s="84"/>
      <c r="S10333" s="31"/>
      <c r="T10333" s="31"/>
      <c r="U10333" s="169"/>
      <c r="V10333" s="150"/>
      <c r="W10333" s="141" t="str" cm="1">
        <f t="array" ref="W10333">IF(SUM(LEN(B10333:V10333))=0,"",IF(OR(OR(ISBLANK(F10333),SUM(LEN(C10333),LEN(D10333))=0),AND(NOT(E10333="Unknown"),ISBLANK(J10333)),AND(NOT(O10333="Unknown"),ISBLANK(R10333))),"Missing Information", INDEX(Table15[Entire Service Line Classification], MATCH(SUMIFS(Table15[Unique ID],Table15[System-Owned Portion],E10333,Table15[If Material Anything Other than "Lead" in Column E,Was Material Ever Previously Lead?],G10333,Table15[Customer-Owned Portion],O10333),Table15[Unique ID],0),0)))</f>
        <v/>
      </c>
    </row>
    <row r="10334" spans="2:23" x14ac:dyDescent="0.25">
      <c r="B10334" s="146"/>
      <c r="C10334" s="31"/>
      <c r="D10334" s="31"/>
      <c r="E10334" s="44"/>
      <c r="F10334" s="43"/>
      <c r="G10334" s="84"/>
      <c r="H10334" s="31"/>
      <c r="I10334" s="31"/>
      <c r="J10334" s="84"/>
      <c r="K10334" s="31"/>
      <c r="L10334" s="31"/>
      <c r="M10334" s="169"/>
      <c r="N10334" s="148"/>
      <c r="O10334" s="106"/>
      <c r="P10334" s="43"/>
      <c r="Q10334" s="31"/>
      <c r="R10334" s="84"/>
      <c r="S10334" s="31"/>
      <c r="T10334" s="31"/>
      <c r="U10334" s="169"/>
      <c r="V10334" s="150"/>
      <c r="W10334" s="141" t="str" cm="1">
        <f t="array" ref="W10334">IF(SUM(LEN(B10334:V10334))=0,"",IF(OR(OR(ISBLANK(F10334),SUM(LEN(C10334),LEN(D10334))=0),AND(NOT(E10334="Unknown"),ISBLANK(J10334)),AND(NOT(O10334="Unknown"),ISBLANK(R10334))),"Missing Information", INDEX(Table15[Entire Service Line Classification], MATCH(SUMIFS(Table15[Unique ID],Table15[System-Owned Portion],E10334,Table15[If Material Anything Other than "Lead" in Column E,Was Material Ever Previously Lead?],G10334,Table15[Customer-Owned Portion],O10334),Table15[Unique ID],0),0)))</f>
        <v/>
      </c>
    </row>
    <row r="10335" spans="2:23" x14ac:dyDescent="0.25">
      <c r="B10335" s="146"/>
      <c r="C10335" s="31"/>
      <c r="D10335" s="31"/>
      <c r="E10335" s="44"/>
      <c r="F10335" s="43"/>
      <c r="G10335" s="84"/>
      <c r="H10335" s="31"/>
      <c r="I10335" s="31"/>
      <c r="J10335" s="84"/>
      <c r="K10335" s="31"/>
      <c r="L10335" s="31"/>
      <c r="M10335" s="169"/>
      <c r="N10335" s="148"/>
      <c r="O10335" s="106"/>
      <c r="P10335" s="43"/>
      <c r="Q10335" s="31"/>
      <c r="R10335" s="84"/>
      <c r="S10335" s="31"/>
      <c r="T10335" s="31"/>
      <c r="U10335" s="169"/>
      <c r="V10335" s="150"/>
      <c r="W10335" s="141" t="str" cm="1">
        <f t="array" ref="W10335">IF(SUM(LEN(B10335:V10335))=0,"",IF(OR(OR(ISBLANK(F10335),SUM(LEN(C10335),LEN(D10335))=0),AND(NOT(E10335="Unknown"),ISBLANK(J10335)),AND(NOT(O10335="Unknown"),ISBLANK(R10335))),"Missing Information", INDEX(Table15[Entire Service Line Classification], MATCH(SUMIFS(Table15[Unique ID],Table15[System-Owned Portion],E10335,Table15[If Material Anything Other than "Lead" in Column E,Was Material Ever Previously Lead?],G10335,Table15[Customer-Owned Portion],O10335),Table15[Unique ID],0),0)))</f>
        <v/>
      </c>
    </row>
    <row r="10336" spans="2:23" x14ac:dyDescent="0.25">
      <c r="B10336" s="146"/>
      <c r="C10336" s="31"/>
      <c r="D10336" s="31"/>
      <c r="E10336" s="44"/>
      <c r="F10336" s="43"/>
      <c r="G10336" s="84"/>
      <c r="H10336" s="31"/>
      <c r="I10336" s="31"/>
      <c r="J10336" s="84"/>
      <c r="K10336" s="31"/>
      <c r="L10336" s="31"/>
      <c r="M10336" s="169"/>
      <c r="N10336" s="148"/>
      <c r="O10336" s="106"/>
      <c r="P10336" s="43"/>
      <c r="Q10336" s="31"/>
      <c r="R10336" s="84"/>
      <c r="S10336" s="31"/>
      <c r="T10336" s="31"/>
      <c r="U10336" s="169"/>
      <c r="V10336" s="150"/>
      <c r="W10336" s="141" t="str" cm="1">
        <f t="array" ref="W10336">IF(SUM(LEN(B10336:V10336))=0,"",IF(OR(OR(ISBLANK(F10336),SUM(LEN(C10336),LEN(D10336))=0),AND(NOT(E10336="Unknown"),ISBLANK(J10336)),AND(NOT(O10336="Unknown"),ISBLANK(R10336))),"Missing Information", INDEX(Table15[Entire Service Line Classification], MATCH(SUMIFS(Table15[Unique ID],Table15[System-Owned Portion],E10336,Table15[If Material Anything Other than "Lead" in Column E,Was Material Ever Previously Lead?],G10336,Table15[Customer-Owned Portion],O10336),Table15[Unique ID],0),0)))</f>
        <v/>
      </c>
    </row>
    <row r="10337" spans="2:23" x14ac:dyDescent="0.25">
      <c r="B10337" s="146"/>
      <c r="C10337" s="31"/>
      <c r="D10337" s="31"/>
      <c r="E10337" s="44"/>
      <c r="F10337" s="43"/>
      <c r="G10337" s="84"/>
      <c r="H10337" s="31"/>
      <c r="I10337" s="31"/>
      <c r="J10337" s="84"/>
      <c r="K10337" s="31"/>
      <c r="L10337" s="31"/>
      <c r="M10337" s="169"/>
      <c r="N10337" s="148"/>
      <c r="O10337" s="106"/>
      <c r="P10337" s="43"/>
      <c r="Q10337" s="31"/>
      <c r="R10337" s="84"/>
      <c r="S10337" s="31"/>
      <c r="T10337" s="31"/>
      <c r="U10337" s="169"/>
      <c r="V10337" s="150"/>
      <c r="W10337" s="141" t="str" cm="1">
        <f t="array" ref="W10337">IF(SUM(LEN(B10337:V10337))=0,"",IF(OR(OR(ISBLANK(F10337),SUM(LEN(C10337),LEN(D10337))=0),AND(NOT(E10337="Unknown"),ISBLANK(J10337)),AND(NOT(O10337="Unknown"),ISBLANK(R10337))),"Missing Information", INDEX(Table15[Entire Service Line Classification], MATCH(SUMIFS(Table15[Unique ID],Table15[System-Owned Portion],E10337,Table15[If Material Anything Other than "Lead" in Column E,Was Material Ever Previously Lead?],G10337,Table15[Customer-Owned Portion],O10337),Table15[Unique ID],0),0)))</f>
        <v/>
      </c>
    </row>
    <row r="10338" spans="2:23" x14ac:dyDescent="0.25">
      <c r="B10338" s="146"/>
      <c r="C10338" s="31"/>
      <c r="D10338" s="31"/>
      <c r="E10338" s="44"/>
      <c r="F10338" s="43"/>
      <c r="G10338" s="84"/>
      <c r="H10338" s="31"/>
      <c r="I10338" s="31"/>
      <c r="J10338" s="84"/>
      <c r="K10338" s="31"/>
      <c r="L10338" s="31"/>
      <c r="M10338" s="169"/>
      <c r="N10338" s="148"/>
      <c r="O10338" s="106"/>
      <c r="P10338" s="43"/>
      <c r="Q10338" s="31"/>
      <c r="R10338" s="84"/>
      <c r="S10338" s="31"/>
      <c r="T10338" s="31"/>
      <c r="U10338" s="169"/>
      <c r="V10338" s="150"/>
      <c r="W10338" s="141" t="str" cm="1">
        <f t="array" ref="W10338">IF(SUM(LEN(B10338:V10338))=0,"",IF(OR(OR(ISBLANK(F10338),SUM(LEN(C10338),LEN(D10338))=0),AND(NOT(E10338="Unknown"),ISBLANK(J10338)),AND(NOT(O10338="Unknown"),ISBLANK(R10338))),"Missing Information", INDEX(Table15[Entire Service Line Classification], MATCH(SUMIFS(Table15[Unique ID],Table15[System-Owned Portion],E10338,Table15[If Material Anything Other than "Lead" in Column E,Was Material Ever Previously Lead?],G10338,Table15[Customer-Owned Portion],O10338),Table15[Unique ID],0),0)))</f>
        <v/>
      </c>
    </row>
    <row r="10339" spans="2:23" x14ac:dyDescent="0.25">
      <c r="B10339" s="146"/>
      <c r="C10339" s="31"/>
      <c r="D10339" s="31"/>
      <c r="E10339" s="44"/>
      <c r="F10339" s="43"/>
      <c r="G10339" s="84"/>
      <c r="H10339" s="31"/>
      <c r="I10339" s="31"/>
      <c r="J10339" s="84"/>
      <c r="K10339" s="31"/>
      <c r="L10339" s="31"/>
      <c r="M10339" s="169"/>
      <c r="N10339" s="148"/>
      <c r="O10339" s="106"/>
      <c r="P10339" s="43"/>
      <c r="Q10339" s="31"/>
      <c r="R10339" s="84"/>
      <c r="S10339" s="31"/>
      <c r="T10339" s="31"/>
      <c r="U10339" s="169"/>
      <c r="V10339" s="150"/>
      <c r="W10339" s="141" t="str" cm="1">
        <f t="array" ref="W10339">IF(SUM(LEN(B10339:V10339))=0,"",IF(OR(OR(ISBLANK(F10339),SUM(LEN(C10339),LEN(D10339))=0),AND(NOT(E10339="Unknown"),ISBLANK(J10339)),AND(NOT(O10339="Unknown"),ISBLANK(R10339))),"Missing Information", INDEX(Table15[Entire Service Line Classification], MATCH(SUMIFS(Table15[Unique ID],Table15[System-Owned Portion],E10339,Table15[If Material Anything Other than "Lead" in Column E,Was Material Ever Previously Lead?],G10339,Table15[Customer-Owned Portion],O10339),Table15[Unique ID],0),0)))</f>
        <v/>
      </c>
    </row>
    <row r="10340" spans="2:23" x14ac:dyDescent="0.25">
      <c r="B10340" s="146"/>
      <c r="C10340" s="31"/>
      <c r="D10340" s="31"/>
      <c r="E10340" s="44"/>
      <c r="F10340" s="43"/>
      <c r="G10340" s="84"/>
      <c r="H10340" s="31"/>
      <c r="I10340" s="31"/>
      <c r="J10340" s="84"/>
      <c r="K10340" s="31"/>
      <c r="L10340" s="31"/>
      <c r="M10340" s="169"/>
      <c r="N10340" s="148"/>
      <c r="O10340" s="106"/>
      <c r="P10340" s="43"/>
      <c r="Q10340" s="31"/>
      <c r="R10340" s="84"/>
      <c r="S10340" s="31"/>
      <c r="T10340" s="31"/>
      <c r="U10340" s="169"/>
      <c r="V10340" s="150"/>
      <c r="W10340" s="141" t="str" cm="1">
        <f t="array" ref="W10340">IF(SUM(LEN(B10340:V10340))=0,"",IF(OR(OR(ISBLANK(F10340),SUM(LEN(C10340),LEN(D10340))=0),AND(NOT(E10340="Unknown"),ISBLANK(J10340)),AND(NOT(O10340="Unknown"),ISBLANK(R10340))),"Missing Information", INDEX(Table15[Entire Service Line Classification], MATCH(SUMIFS(Table15[Unique ID],Table15[System-Owned Portion],E10340,Table15[If Material Anything Other than "Lead" in Column E,Was Material Ever Previously Lead?],G10340,Table15[Customer-Owned Portion],O10340),Table15[Unique ID],0),0)))</f>
        <v/>
      </c>
    </row>
    <row r="10341" spans="2:23" x14ac:dyDescent="0.25">
      <c r="B10341" s="146"/>
      <c r="C10341" s="31"/>
      <c r="D10341" s="31"/>
      <c r="E10341" s="44"/>
      <c r="F10341" s="43"/>
      <c r="G10341" s="84"/>
      <c r="H10341" s="31"/>
      <c r="I10341" s="31"/>
      <c r="J10341" s="84"/>
      <c r="K10341" s="31"/>
      <c r="L10341" s="31"/>
      <c r="M10341" s="169"/>
      <c r="N10341" s="148"/>
      <c r="O10341" s="106"/>
      <c r="P10341" s="43"/>
      <c r="Q10341" s="31"/>
      <c r="R10341" s="84"/>
      <c r="S10341" s="31"/>
      <c r="T10341" s="31"/>
      <c r="U10341" s="169"/>
      <c r="V10341" s="150"/>
      <c r="W10341" s="141" t="str" cm="1">
        <f t="array" ref="W10341">IF(SUM(LEN(B10341:V10341))=0,"",IF(OR(OR(ISBLANK(F10341),SUM(LEN(C10341),LEN(D10341))=0),AND(NOT(E10341="Unknown"),ISBLANK(J10341)),AND(NOT(O10341="Unknown"),ISBLANK(R10341))),"Missing Information", INDEX(Table15[Entire Service Line Classification], MATCH(SUMIFS(Table15[Unique ID],Table15[System-Owned Portion],E10341,Table15[If Material Anything Other than "Lead" in Column E,Was Material Ever Previously Lead?],G10341,Table15[Customer-Owned Portion],O10341),Table15[Unique ID],0),0)))</f>
        <v/>
      </c>
    </row>
    <row r="10342" spans="2:23" x14ac:dyDescent="0.25">
      <c r="B10342" s="146"/>
      <c r="C10342" s="31"/>
      <c r="D10342" s="31"/>
      <c r="E10342" s="44"/>
      <c r="F10342" s="43"/>
      <c r="G10342" s="84"/>
      <c r="H10342" s="31"/>
      <c r="I10342" s="31"/>
      <c r="J10342" s="84"/>
      <c r="K10342" s="31"/>
      <c r="L10342" s="31"/>
      <c r="M10342" s="169"/>
      <c r="N10342" s="148"/>
      <c r="O10342" s="106"/>
      <c r="P10342" s="43"/>
      <c r="Q10342" s="31"/>
      <c r="R10342" s="84"/>
      <c r="S10342" s="31"/>
      <c r="T10342" s="31"/>
      <c r="U10342" s="169"/>
      <c r="V10342" s="150"/>
      <c r="W10342" s="141" t="str" cm="1">
        <f t="array" ref="W10342">IF(SUM(LEN(B10342:V10342))=0,"",IF(OR(OR(ISBLANK(F10342),SUM(LEN(C10342),LEN(D10342))=0),AND(NOT(E10342="Unknown"),ISBLANK(J10342)),AND(NOT(O10342="Unknown"),ISBLANK(R10342))),"Missing Information", INDEX(Table15[Entire Service Line Classification], MATCH(SUMIFS(Table15[Unique ID],Table15[System-Owned Portion],E10342,Table15[If Material Anything Other than "Lead" in Column E,Was Material Ever Previously Lead?],G10342,Table15[Customer-Owned Portion],O10342),Table15[Unique ID],0),0)))</f>
        <v/>
      </c>
    </row>
    <row r="10343" spans="2:23" x14ac:dyDescent="0.25">
      <c r="B10343" s="146"/>
      <c r="C10343" s="31"/>
      <c r="D10343" s="31"/>
      <c r="E10343" s="44"/>
      <c r="F10343" s="43"/>
      <c r="G10343" s="84"/>
      <c r="H10343" s="31"/>
      <c r="I10343" s="31"/>
      <c r="J10343" s="84"/>
      <c r="K10343" s="31"/>
      <c r="L10343" s="31"/>
      <c r="M10343" s="169"/>
      <c r="N10343" s="148"/>
      <c r="O10343" s="106"/>
      <c r="P10343" s="43"/>
      <c r="Q10343" s="31"/>
      <c r="R10343" s="84"/>
      <c r="S10343" s="31"/>
      <c r="T10343" s="31"/>
      <c r="U10343" s="169"/>
      <c r="V10343" s="150"/>
      <c r="W10343" s="141" t="str" cm="1">
        <f t="array" ref="W10343">IF(SUM(LEN(B10343:V10343))=0,"",IF(OR(OR(ISBLANK(F10343),SUM(LEN(C10343),LEN(D10343))=0),AND(NOT(E10343="Unknown"),ISBLANK(J10343)),AND(NOT(O10343="Unknown"),ISBLANK(R10343))),"Missing Information", INDEX(Table15[Entire Service Line Classification], MATCH(SUMIFS(Table15[Unique ID],Table15[System-Owned Portion],E10343,Table15[If Material Anything Other than "Lead" in Column E,Was Material Ever Previously Lead?],G10343,Table15[Customer-Owned Portion],O10343),Table15[Unique ID],0),0)))</f>
        <v/>
      </c>
    </row>
    <row r="10344" spans="2:23" x14ac:dyDescent="0.25">
      <c r="B10344" s="146"/>
      <c r="C10344" s="31"/>
      <c r="D10344" s="31"/>
      <c r="E10344" s="44"/>
      <c r="F10344" s="43"/>
      <c r="G10344" s="84"/>
      <c r="H10344" s="31"/>
      <c r="I10344" s="31"/>
      <c r="J10344" s="84"/>
      <c r="K10344" s="31"/>
      <c r="L10344" s="31"/>
      <c r="M10344" s="169"/>
      <c r="N10344" s="148"/>
      <c r="O10344" s="106"/>
      <c r="P10344" s="43"/>
      <c r="Q10344" s="31"/>
      <c r="R10344" s="84"/>
      <c r="S10344" s="31"/>
      <c r="T10344" s="31"/>
      <c r="U10344" s="169"/>
      <c r="V10344" s="150"/>
      <c r="W10344" s="141" t="str" cm="1">
        <f t="array" ref="W10344">IF(SUM(LEN(B10344:V10344))=0,"",IF(OR(OR(ISBLANK(F10344),SUM(LEN(C10344),LEN(D10344))=0),AND(NOT(E10344="Unknown"),ISBLANK(J10344)),AND(NOT(O10344="Unknown"),ISBLANK(R10344))),"Missing Information", INDEX(Table15[Entire Service Line Classification], MATCH(SUMIFS(Table15[Unique ID],Table15[System-Owned Portion],E10344,Table15[If Material Anything Other than "Lead" in Column E,Was Material Ever Previously Lead?],G10344,Table15[Customer-Owned Portion],O10344),Table15[Unique ID],0),0)))</f>
        <v/>
      </c>
    </row>
    <row r="10345" spans="2:23" x14ac:dyDescent="0.25">
      <c r="B10345" s="146"/>
      <c r="C10345" s="31"/>
      <c r="D10345" s="31"/>
      <c r="E10345" s="44"/>
      <c r="F10345" s="43"/>
      <c r="G10345" s="84"/>
      <c r="H10345" s="31"/>
      <c r="I10345" s="31"/>
      <c r="J10345" s="84"/>
      <c r="K10345" s="31"/>
      <c r="L10345" s="31"/>
      <c r="M10345" s="169"/>
      <c r="N10345" s="148"/>
      <c r="O10345" s="106"/>
      <c r="P10345" s="43"/>
      <c r="Q10345" s="31"/>
      <c r="R10345" s="84"/>
      <c r="S10345" s="31"/>
      <c r="T10345" s="31"/>
      <c r="U10345" s="169"/>
      <c r="V10345" s="150"/>
      <c r="W10345" s="141" t="str" cm="1">
        <f t="array" ref="W10345">IF(SUM(LEN(B10345:V10345))=0,"",IF(OR(OR(ISBLANK(F10345),SUM(LEN(C10345),LEN(D10345))=0),AND(NOT(E10345="Unknown"),ISBLANK(J10345)),AND(NOT(O10345="Unknown"),ISBLANK(R10345))),"Missing Information", INDEX(Table15[Entire Service Line Classification], MATCH(SUMIFS(Table15[Unique ID],Table15[System-Owned Portion],E10345,Table15[If Material Anything Other than "Lead" in Column E,Was Material Ever Previously Lead?],G10345,Table15[Customer-Owned Portion],O10345),Table15[Unique ID],0),0)))</f>
        <v/>
      </c>
    </row>
    <row r="10346" spans="2:23" x14ac:dyDescent="0.25">
      <c r="B10346" s="146"/>
      <c r="C10346" s="31"/>
      <c r="D10346" s="31"/>
      <c r="E10346" s="44"/>
      <c r="F10346" s="43"/>
      <c r="G10346" s="84"/>
      <c r="H10346" s="31"/>
      <c r="I10346" s="31"/>
      <c r="J10346" s="84"/>
      <c r="K10346" s="31"/>
      <c r="L10346" s="31"/>
      <c r="M10346" s="169"/>
      <c r="N10346" s="148"/>
      <c r="O10346" s="106"/>
      <c r="P10346" s="43"/>
      <c r="Q10346" s="31"/>
      <c r="R10346" s="84"/>
      <c r="S10346" s="31"/>
      <c r="T10346" s="31"/>
      <c r="U10346" s="169"/>
      <c r="V10346" s="150"/>
      <c r="W10346" s="141" t="str" cm="1">
        <f t="array" ref="W10346">IF(SUM(LEN(B10346:V10346))=0,"",IF(OR(OR(ISBLANK(F10346),SUM(LEN(C10346),LEN(D10346))=0),AND(NOT(E10346="Unknown"),ISBLANK(J10346)),AND(NOT(O10346="Unknown"),ISBLANK(R10346))),"Missing Information", INDEX(Table15[Entire Service Line Classification], MATCH(SUMIFS(Table15[Unique ID],Table15[System-Owned Portion],E10346,Table15[If Material Anything Other than "Lead" in Column E,Was Material Ever Previously Lead?],G10346,Table15[Customer-Owned Portion],O10346),Table15[Unique ID],0),0)))</f>
        <v/>
      </c>
    </row>
    <row r="10347" spans="2:23" x14ac:dyDescent="0.25">
      <c r="B10347" s="146"/>
      <c r="C10347" s="31"/>
      <c r="D10347" s="31"/>
      <c r="E10347" s="44"/>
      <c r="F10347" s="43"/>
      <c r="G10347" s="84"/>
      <c r="H10347" s="31"/>
      <c r="I10347" s="31"/>
      <c r="J10347" s="84"/>
      <c r="K10347" s="31"/>
      <c r="L10347" s="31"/>
      <c r="M10347" s="169"/>
      <c r="N10347" s="148"/>
      <c r="O10347" s="106"/>
      <c r="P10347" s="43"/>
      <c r="Q10347" s="31"/>
      <c r="R10347" s="84"/>
      <c r="S10347" s="31"/>
      <c r="T10347" s="31"/>
      <c r="U10347" s="169"/>
      <c r="V10347" s="150"/>
      <c r="W10347" s="141" t="str" cm="1">
        <f t="array" ref="W10347">IF(SUM(LEN(B10347:V10347))=0,"",IF(OR(OR(ISBLANK(F10347),SUM(LEN(C10347),LEN(D10347))=0),AND(NOT(E10347="Unknown"),ISBLANK(J10347)),AND(NOT(O10347="Unknown"),ISBLANK(R10347))),"Missing Information", INDEX(Table15[Entire Service Line Classification], MATCH(SUMIFS(Table15[Unique ID],Table15[System-Owned Portion],E10347,Table15[If Material Anything Other than "Lead" in Column E,Was Material Ever Previously Lead?],G10347,Table15[Customer-Owned Portion],O10347),Table15[Unique ID],0),0)))</f>
        <v/>
      </c>
    </row>
    <row r="10348" spans="2:23" x14ac:dyDescent="0.25">
      <c r="B10348" s="146"/>
      <c r="C10348" s="31"/>
      <c r="D10348" s="31"/>
      <c r="E10348" s="44"/>
      <c r="F10348" s="43"/>
      <c r="G10348" s="84"/>
      <c r="H10348" s="31"/>
      <c r="I10348" s="31"/>
      <c r="J10348" s="84"/>
      <c r="K10348" s="31"/>
      <c r="L10348" s="31"/>
      <c r="M10348" s="169"/>
      <c r="N10348" s="148"/>
      <c r="O10348" s="106"/>
      <c r="P10348" s="43"/>
      <c r="Q10348" s="31"/>
      <c r="R10348" s="84"/>
      <c r="S10348" s="31"/>
      <c r="T10348" s="31"/>
      <c r="U10348" s="169"/>
      <c r="V10348" s="150"/>
      <c r="W10348" s="141" t="str" cm="1">
        <f t="array" ref="W10348">IF(SUM(LEN(B10348:V10348))=0,"",IF(OR(OR(ISBLANK(F10348),SUM(LEN(C10348),LEN(D10348))=0),AND(NOT(E10348="Unknown"),ISBLANK(J10348)),AND(NOT(O10348="Unknown"),ISBLANK(R10348))),"Missing Information", INDEX(Table15[Entire Service Line Classification], MATCH(SUMIFS(Table15[Unique ID],Table15[System-Owned Portion],E10348,Table15[If Material Anything Other than "Lead" in Column E,Was Material Ever Previously Lead?],G10348,Table15[Customer-Owned Portion],O10348),Table15[Unique ID],0),0)))</f>
        <v/>
      </c>
    </row>
    <row r="10349" spans="2:23" x14ac:dyDescent="0.25">
      <c r="B10349" s="146"/>
      <c r="C10349" s="31"/>
      <c r="D10349" s="31"/>
      <c r="E10349" s="44"/>
      <c r="F10349" s="43"/>
      <c r="G10349" s="84"/>
      <c r="H10349" s="31"/>
      <c r="I10349" s="31"/>
      <c r="J10349" s="84"/>
      <c r="K10349" s="31"/>
      <c r="L10349" s="31"/>
      <c r="M10349" s="169"/>
      <c r="N10349" s="148"/>
      <c r="O10349" s="106"/>
      <c r="P10349" s="43"/>
      <c r="Q10349" s="31"/>
      <c r="R10349" s="84"/>
      <c r="S10349" s="31"/>
      <c r="T10349" s="31"/>
      <c r="U10349" s="169"/>
      <c r="V10349" s="150"/>
      <c r="W10349" s="141" t="str" cm="1">
        <f t="array" ref="W10349">IF(SUM(LEN(B10349:V10349))=0,"",IF(OR(OR(ISBLANK(F10349),SUM(LEN(C10349),LEN(D10349))=0),AND(NOT(E10349="Unknown"),ISBLANK(J10349)),AND(NOT(O10349="Unknown"),ISBLANK(R10349))),"Missing Information", INDEX(Table15[Entire Service Line Classification], MATCH(SUMIFS(Table15[Unique ID],Table15[System-Owned Portion],E10349,Table15[If Material Anything Other than "Lead" in Column E,Was Material Ever Previously Lead?],G10349,Table15[Customer-Owned Portion],O10349),Table15[Unique ID],0),0)))</f>
        <v/>
      </c>
    </row>
    <row r="10350" spans="2:23" x14ac:dyDescent="0.25">
      <c r="B10350" s="146"/>
      <c r="C10350" s="31"/>
      <c r="D10350" s="31"/>
      <c r="E10350" s="44"/>
      <c r="F10350" s="43"/>
      <c r="G10350" s="84"/>
      <c r="H10350" s="31"/>
      <c r="I10350" s="31"/>
      <c r="J10350" s="84"/>
      <c r="K10350" s="31"/>
      <c r="L10350" s="31"/>
      <c r="M10350" s="169"/>
      <c r="N10350" s="148"/>
      <c r="O10350" s="106"/>
      <c r="P10350" s="43"/>
      <c r="Q10350" s="31"/>
      <c r="R10350" s="84"/>
      <c r="S10350" s="31"/>
      <c r="T10350" s="31"/>
      <c r="U10350" s="169"/>
      <c r="V10350" s="150"/>
      <c r="W10350" s="141" t="str" cm="1">
        <f t="array" ref="W10350">IF(SUM(LEN(B10350:V10350))=0,"",IF(OR(OR(ISBLANK(F10350),SUM(LEN(C10350),LEN(D10350))=0),AND(NOT(E10350="Unknown"),ISBLANK(J10350)),AND(NOT(O10350="Unknown"),ISBLANK(R10350))),"Missing Information", INDEX(Table15[Entire Service Line Classification], MATCH(SUMIFS(Table15[Unique ID],Table15[System-Owned Portion],E10350,Table15[If Material Anything Other than "Lead" in Column E,Was Material Ever Previously Lead?],G10350,Table15[Customer-Owned Portion],O10350),Table15[Unique ID],0),0)))</f>
        <v/>
      </c>
    </row>
    <row r="10351" spans="2:23" x14ac:dyDescent="0.25">
      <c r="B10351" s="146"/>
      <c r="C10351" s="31"/>
      <c r="D10351" s="31"/>
      <c r="E10351" s="44"/>
      <c r="F10351" s="43"/>
      <c r="G10351" s="84"/>
      <c r="H10351" s="31"/>
      <c r="I10351" s="31"/>
      <c r="J10351" s="84"/>
      <c r="K10351" s="31"/>
      <c r="L10351" s="31"/>
      <c r="M10351" s="169"/>
      <c r="N10351" s="148"/>
      <c r="O10351" s="106"/>
      <c r="P10351" s="43"/>
      <c r="Q10351" s="31"/>
      <c r="R10351" s="84"/>
      <c r="S10351" s="31"/>
      <c r="T10351" s="31"/>
      <c r="U10351" s="169"/>
      <c r="V10351" s="150"/>
      <c r="W10351" s="141" t="str" cm="1">
        <f t="array" ref="W10351">IF(SUM(LEN(B10351:V10351))=0,"",IF(OR(OR(ISBLANK(F10351),SUM(LEN(C10351),LEN(D10351))=0),AND(NOT(E10351="Unknown"),ISBLANK(J10351)),AND(NOT(O10351="Unknown"),ISBLANK(R10351))),"Missing Information", INDEX(Table15[Entire Service Line Classification], MATCH(SUMIFS(Table15[Unique ID],Table15[System-Owned Portion],E10351,Table15[If Material Anything Other than "Lead" in Column E,Was Material Ever Previously Lead?],G10351,Table15[Customer-Owned Portion],O10351),Table15[Unique ID],0),0)))</f>
        <v/>
      </c>
    </row>
    <row r="10352" spans="2:23" x14ac:dyDescent="0.25">
      <c r="B10352" s="146"/>
      <c r="C10352" s="31"/>
      <c r="D10352" s="31"/>
      <c r="E10352" s="44"/>
      <c r="F10352" s="43"/>
      <c r="G10352" s="84"/>
      <c r="H10352" s="31"/>
      <c r="I10352" s="31"/>
      <c r="J10352" s="84"/>
      <c r="K10352" s="31"/>
      <c r="L10352" s="31"/>
      <c r="M10352" s="169"/>
      <c r="N10352" s="148"/>
      <c r="O10352" s="106"/>
      <c r="P10352" s="43"/>
      <c r="Q10352" s="31"/>
      <c r="R10352" s="84"/>
      <c r="S10352" s="31"/>
      <c r="T10352" s="31"/>
      <c r="U10352" s="169"/>
      <c r="V10352" s="150"/>
      <c r="W10352" s="141" t="str" cm="1">
        <f t="array" ref="W10352">IF(SUM(LEN(B10352:V10352))=0,"",IF(OR(OR(ISBLANK(F10352),SUM(LEN(C10352),LEN(D10352))=0),AND(NOT(E10352="Unknown"),ISBLANK(J10352)),AND(NOT(O10352="Unknown"),ISBLANK(R10352))),"Missing Information", INDEX(Table15[Entire Service Line Classification], MATCH(SUMIFS(Table15[Unique ID],Table15[System-Owned Portion],E10352,Table15[If Material Anything Other than "Lead" in Column E,Was Material Ever Previously Lead?],G10352,Table15[Customer-Owned Portion],O10352),Table15[Unique ID],0),0)))</f>
        <v/>
      </c>
    </row>
    <row r="10353" spans="2:23" x14ac:dyDescent="0.25">
      <c r="B10353" s="146"/>
      <c r="C10353" s="31"/>
      <c r="D10353" s="31"/>
      <c r="E10353" s="44"/>
      <c r="F10353" s="43"/>
      <c r="G10353" s="84"/>
      <c r="H10353" s="31"/>
      <c r="I10353" s="31"/>
      <c r="J10353" s="84"/>
      <c r="K10353" s="31"/>
      <c r="L10353" s="31"/>
      <c r="M10353" s="169"/>
      <c r="N10353" s="148"/>
      <c r="O10353" s="106"/>
      <c r="P10353" s="43"/>
      <c r="Q10353" s="31"/>
      <c r="R10353" s="84"/>
      <c r="S10353" s="31"/>
      <c r="T10353" s="31"/>
      <c r="U10353" s="169"/>
      <c r="V10353" s="150"/>
      <c r="W10353" s="141" t="str" cm="1">
        <f t="array" ref="W10353">IF(SUM(LEN(B10353:V10353))=0,"",IF(OR(OR(ISBLANK(F10353),SUM(LEN(C10353),LEN(D10353))=0),AND(NOT(E10353="Unknown"),ISBLANK(J10353)),AND(NOT(O10353="Unknown"),ISBLANK(R10353))),"Missing Information", INDEX(Table15[Entire Service Line Classification], MATCH(SUMIFS(Table15[Unique ID],Table15[System-Owned Portion],E10353,Table15[If Material Anything Other than "Lead" in Column E,Was Material Ever Previously Lead?],G10353,Table15[Customer-Owned Portion],O10353),Table15[Unique ID],0),0)))</f>
        <v/>
      </c>
    </row>
    <row r="10354" spans="2:23" x14ac:dyDescent="0.25">
      <c r="B10354" s="146"/>
      <c r="C10354" s="31"/>
      <c r="D10354" s="31"/>
      <c r="E10354" s="44"/>
      <c r="F10354" s="43"/>
      <c r="G10354" s="84"/>
      <c r="H10354" s="31"/>
      <c r="I10354" s="31"/>
      <c r="J10354" s="84"/>
      <c r="K10354" s="31"/>
      <c r="L10354" s="31"/>
      <c r="M10354" s="169"/>
      <c r="N10354" s="148"/>
      <c r="O10354" s="106"/>
      <c r="P10354" s="43"/>
      <c r="Q10354" s="31"/>
      <c r="R10354" s="84"/>
      <c r="S10354" s="31"/>
      <c r="T10354" s="31"/>
      <c r="U10354" s="169"/>
      <c r="V10354" s="150"/>
      <c r="W10354" s="141" t="str" cm="1">
        <f t="array" ref="W10354">IF(SUM(LEN(B10354:V10354))=0,"",IF(OR(OR(ISBLANK(F10354),SUM(LEN(C10354),LEN(D10354))=0),AND(NOT(E10354="Unknown"),ISBLANK(J10354)),AND(NOT(O10354="Unknown"),ISBLANK(R10354))),"Missing Information", INDEX(Table15[Entire Service Line Classification], MATCH(SUMIFS(Table15[Unique ID],Table15[System-Owned Portion],E10354,Table15[If Material Anything Other than "Lead" in Column E,Was Material Ever Previously Lead?],G10354,Table15[Customer-Owned Portion],O10354),Table15[Unique ID],0),0)))</f>
        <v/>
      </c>
    </row>
    <row r="10355" spans="2:23" x14ac:dyDescent="0.25">
      <c r="B10355" s="146"/>
      <c r="C10355" s="31"/>
      <c r="D10355" s="31"/>
      <c r="E10355" s="44"/>
      <c r="F10355" s="43"/>
      <c r="G10355" s="84"/>
      <c r="H10355" s="31"/>
      <c r="I10355" s="31"/>
      <c r="J10355" s="84"/>
      <c r="K10355" s="31"/>
      <c r="L10355" s="31"/>
      <c r="M10355" s="169"/>
      <c r="N10355" s="148"/>
      <c r="O10355" s="106"/>
      <c r="P10355" s="43"/>
      <c r="Q10355" s="31"/>
      <c r="R10355" s="84"/>
      <c r="S10355" s="31"/>
      <c r="T10355" s="31"/>
      <c r="U10355" s="169"/>
      <c r="V10355" s="150"/>
      <c r="W10355" s="141" t="str" cm="1">
        <f t="array" ref="W10355">IF(SUM(LEN(B10355:V10355))=0,"",IF(OR(OR(ISBLANK(F10355),SUM(LEN(C10355),LEN(D10355))=0),AND(NOT(E10355="Unknown"),ISBLANK(J10355)),AND(NOT(O10355="Unknown"),ISBLANK(R10355))),"Missing Information", INDEX(Table15[Entire Service Line Classification], MATCH(SUMIFS(Table15[Unique ID],Table15[System-Owned Portion],E10355,Table15[If Material Anything Other than "Lead" in Column E,Was Material Ever Previously Lead?],G10355,Table15[Customer-Owned Portion],O10355),Table15[Unique ID],0),0)))</f>
        <v/>
      </c>
    </row>
    <row r="10356" spans="2:23" x14ac:dyDescent="0.25">
      <c r="B10356" s="146"/>
      <c r="C10356" s="31"/>
      <c r="D10356" s="31"/>
      <c r="E10356" s="44"/>
      <c r="F10356" s="43"/>
      <c r="G10356" s="84"/>
      <c r="H10356" s="31"/>
      <c r="I10356" s="31"/>
      <c r="J10356" s="84"/>
      <c r="K10356" s="31"/>
      <c r="L10356" s="31"/>
      <c r="M10356" s="169"/>
      <c r="N10356" s="148"/>
      <c r="O10356" s="106"/>
      <c r="P10356" s="43"/>
      <c r="Q10356" s="31"/>
      <c r="R10356" s="84"/>
      <c r="S10356" s="31"/>
      <c r="T10356" s="31"/>
      <c r="U10356" s="169"/>
      <c r="V10356" s="150"/>
      <c r="W10356" s="141" t="str" cm="1">
        <f t="array" ref="W10356">IF(SUM(LEN(B10356:V10356))=0,"",IF(OR(OR(ISBLANK(F10356),SUM(LEN(C10356),LEN(D10356))=0),AND(NOT(E10356="Unknown"),ISBLANK(J10356)),AND(NOT(O10356="Unknown"),ISBLANK(R10356))),"Missing Information", INDEX(Table15[Entire Service Line Classification], MATCH(SUMIFS(Table15[Unique ID],Table15[System-Owned Portion],E10356,Table15[If Material Anything Other than "Lead" in Column E,Was Material Ever Previously Lead?],G10356,Table15[Customer-Owned Portion],O10356),Table15[Unique ID],0),0)))</f>
        <v/>
      </c>
    </row>
    <row r="10357" spans="2:23" x14ac:dyDescent="0.25">
      <c r="B10357" s="146"/>
      <c r="C10357" s="31"/>
      <c r="D10357" s="31"/>
      <c r="E10357" s="44"/>
      <c r="F10357" s="43"/>
      <c r="G10357" s="84"/>
      <c r="H10357" s="31"/>
      <c r="I10357" s="31"/>
      <c r="J10357" s="84"/>
      <c r="K10357" s="31"/>
      <c r="L10357" s="31"/>
      <c r="M10357" s="169"/>
      <c r="N10357" s="148"/>
      <c r="O10357" s="106"/>
      <c r="P10357" s="43"/>
      <c r="Q10357" s="31"/>
      <c r="R10357" s="84"/>
      <c r="S10357" s="31"/>
      <c r="T10357" s="31"/>
      <c r="U10357" s="169"/>
      <c r="V10357" s="150"/>
      <c r="W10357" s="141" t="str" cm="1">
        <f t="array" ref="W10357">IF(SUM(LEN(B10357:V10357))=0,"",IF(OR(OR(ISBLANK(F10357),SUM(LEN(C10357),LEN(D10357))=0),AND(NOT(E10357="Unknown"),ISBLANK(J10357)),AND(NOT(O10357="Unknown"),ISBLANK(R10357))),"Missing Information", INDEX(Table15[Entire Service Line Classification], MATCH(SUMIFS(Table15[Unique ID],Table15[System-Owned Portion],E10357,Table15[If Material Anything Other than "Lead" in Column E,Was Material Ever Previously Lead?],G10357,Table15[Customer-Owned Portion],O10357),Table15[Unique ID],0),0)))</f>
        <v/>
      </c>
    </row>
    <row r="10358" spans="2:23" x14ac:dyDescent="0.25">
      <c r="B10358" s="146"/>
      <c r="C10358" s="31"/>
      <c r="D10358" s="31"/>
      <c r="E10358" s="44"/>
      <c r="F10358" s="43"/>
      <c r="G10358" s="84"/>
      <c r="H10358" s="31"/>
      <c r="I10358" s="31"/>
      <c r="J10358" s="84"/>
      <c r="K10358" s="31"/>
      <c r="L10358" s="31"/>
      <c r="M10358" s="169"/>
      <c r="N10358" s="148"/>
      <c r="O10358" s="106"/>
      <c r="P10358" s="43"/>
      <c r="Q10358" s="31"/>
      <c r="R10358" s="84"/>
      <c r="S10358" s="31"/>
      <c r="T10358" s="31"/>
      <c r="U10358" s="169"/>
      <c r="V10358" s="150"/>
      <c r="W10358" s="141" t="str" cm="1">
        <f t="array" ref="W10358">IF(SUM(LEN(B10358:V10358))=0,"",IF(OR(OR(ISBLANK(F10358),SUM(LEN(C10358),LEN(D10358))=0),AND(NOT(E10358="Unknown"),ISBLANK(J10358)),AND(NOT(O10358="Unknown"),ISBLANK(R10358))),"Missing Information", INDEX(Table15[Entire Service Line Classification], MATCH(SUMIFS(Table15[Unique ID],Table15[System-Owned Portion],E10358,Table15[If Material Anything Other than "Lead" in Column E,Was Material Ever Previously Lead?],G10358,Table15[Customer-Owned Portion],O10358),Table15[Unique ID],0),0)))</f>
        <v/>
      </c>
    </row>
    <row r="10359" spans="2:23" x14ac:dyDescent="0.25">
      <c r="B10359" s="146"/>
      <c r="C10359" s="31"/>
      <c r="D10359" s="31"/>
      <c r="E10359" s="44"/>
      <c r="F10359" s="43"/>
      <c r="G10359" s="84"/>
      <c r="H10359" s="31"/>
      <c r="I10359" s="31"/>
      <c r="J10359" s="84"/>
      <c r="K10359" s="31"/>
      <c r="L10359" s="31"/>
      <c r="M10359" s="169"/>
      <c r="N10359" s="148"/>
      <c r="O10359" s="106"/>
      <c r="P10359" s="43"/>
      <c r="Q10359" s="31"/>
      <c r="R10359" s="84"/>
      <c r="S10359" s="31"/>
      <c r="T10359" s="31"/>
      <c r="U10359" s="169"/>
      <c r="V10359" s="150"/>
      <c r="W10359" s="141" t="str" cm="1">
        <f t="array" ref="W10359">IF(SUM(LEN(B10359:V10359))=0,"",IF(OR(OR(ISBLANK(F10359),SUM(LEN(C10359),LEN(D10359))=0),AND(NOT(E10359="Unknown"),ISBLANK(J10359)),AND(NOT(O10359="Unknown"),ISBLANK(R10359))),"Missing Information", INDEX(Table15[Entire Service Line Classification], MATCH(SUMIFS(Table15[Unique ID],Table15[System-Owned Portion],E10359,Table15[If Material Anything Other than "Lead" in Column E,Was Material Ever Previously Lead?],G10359,Table15[Customer-Owned Portion],O10359),Table15[Unique ID],0),0)))</f>
        <v/>
      </c>
    </row>
    <row r="10360" spans="2:23" x14ac:dyDescent="0.25">
      <c r="B10360" s="146"/>
      <c r="C10360" s="31"/>
      <c r="D10360" s="31"/>
      <c r="E10360" s="44"/>
      <c r="F10360" s="43"/>
      <c r="G10360" s="84"/>
      <c r="H10360" s="31"/>
      <c r="I10360" s="31"/>
      <c r="J10360" s="84"/>
      <c r="K10360" s="31"/>
      <c r="L10360" s="31"/>
      <c r="M10360" s="169"/>
      <c r="N10360" s="148"/>
      <c r="O10360" s="106"/>
      <c r="P10360" s="43"/>
      <c r="Q10360" s="31"/>
      <c r="R10360" s="84"/>
      <c r="S10360" s="31"/>
      <c r="T10360" s="31"/>
      <c r="U10360" s="169"/>
      <c r="V10360" s="150"/>
      <c r="W10360" s="141" t="str" cm="1">
        <f t="array" ref="W10360">IF(SUM(LEN(B10360:V10360))=0,"",IF(OR(OR(ISBLANK(F10360),SUM(LEN(C10360),LEN(D10360))=0),AND(NOT(E10360="Unknown"),ISBLANK(J10360)),AND(NOT(O10360="Unknown"),ISBLANK(R10360))),"Missing Information", INDEX(Table15[Entire Service Line Classification], MATCH(SUMIFS(Table15[Unique ID],Table15[System-Owned Portion],E10360,Table15[If Material Anything Other than "Lead" in Column E,Was Material Ever Previously Lead?],G10360,Table15[Customer-Owned Portion],O10360),Table15[Unique ID],0),0)))</f>
        <v/>
      </c>
    </row>
    <row r="10361" spans="2:23" x14ac:dyDescent="0.25">
      <c r="B10361" s="146"/>
      <c r="C10361" s="31"/>
      <c r="D10361" s="31"/>
      <c r="E10361" s="44"/>
      <c r="F10361" s="43"/>
      <c r="G10361" s="84"/>
      <c r="H10361" s="31"/>
      <c r="I10361" s="31"/>
      <c r="J10361" s="84"/>
      <c r="K10361" s="31"/>
      <c r="L10361" s="31"/>
      <c r="M10361" s="169"/>
      <c r="N10361" s="148"/>
      <c r="O10361" s="106"/>
      <c r="P10361" s="43"/>
      <c r="Q10361" s="31"/>
      <c r="R10361" s="84"/>
      <c r="S10361" s="31"/>
      <c r="T10361" s="31"/>
      <c r="U10361" s="169"/>
      <c r="V10361" s="150"/>
      <c r="W10361" s="141" t="str" cm="1">
        <f t="array" ref="W10361">IF(SUM(LEN(B10361:V10361))=0,"",IF(OR(OR(ISBLANK(F10361),SUM(LEN(C10361),LEN(D10361))=0),AND(NOT(E10361="Unknown"),ISBLANK(J10361)),AND(NOT(O10361="Unknown"),ISBLANK(R10361))),"Missing Information", INDEX(Table15[Entire Service Line Classification], MATCH(SUMIFS(Table15[Unique ID],Table15[System-Owned Portion],E10361,Table15[If Material Anything Other than "Lead" in Column E,Was Material Ever Previously Lead?],G10361,Table15[Customer-Owned Portion],O10361),Table15[Unique ID],0),0)))</f>
        <v/>
      </c>
    </row>
    <row r="10362" spans="2:23" x14ac:dyDescent="0.25">
      <c r="B10362" s="146"/>
      <c r="C10362" s="31"/>
      <c r="D10362" s="31"/>
      <c r="E10362" s="44"/>
      <c r="F10362" s="43"/>
      <c r="G10362" s="84"/>
      <c r="H10362" s="31"/>
      <c r="I10362" s="31"/>
      <c r="J10362" s="84"/>
      <c r="K10362" s="31"/>
      <c r="L10362" s="31"/>
      <c r="M10362" s="169"/>
      <c r="N10362" s="148"/>
      <c r="O10362" s="106"/>
      <c r="P10362" s="43"/>
      <c r="Q10362" s="31"/>
      <c r="R10362" s="84"/>
      <c r="S10362" s="31"/>
      <c r="T10362" s="31"/>
      <c r="U10362" s="169"/>
      <c r="V10362" s="150"/>
      <c r="W10362" s="141" t="str" cm="1">
        <f t="array" ref="W10362">IF(SUM(LEN(B10362:V10362))=0,"",IF(OR(OR(ISBLANK(F10362),SUM(LEN(C10362),LEN(D10362))=0),AND(NOT(E10362="Unknown"),ISBLANK(J10362)),AND(NOT(O10362="Unknown"),ISBLANK(R10362))),"Missing Information", INDEX(Table15[Entire Service Line Classification], MATCH(SUMIFS(Table15[Unique ID],Table15[System-Owned Portion],E10362,Table15[If Material Anything Other than "Lead" in Column E,Was Material Ever Previously Lead?],G10362,Table15[Customer-Owned Portion],O10362),Table15[Unique ID],0),0)))</f>
        <v/>
      </c>
    </row>
    <row r="10363" spans="2:23" x14ac:dyDescent="0.25">
      <c r="B10363" s="146"/>
      <c r="C10363" s="31"/>
      <c r="D10363" s="31"/>
      <c r="E10363" s="44"/>
      <c r="F10363" s="43"/>
      <c r="G10363" s="84"/>
      <c r="H10363" s="31"/>
      <c r="I10363" s="31"/>
      <c r="J10363" s="84"/>
      <c r="K10363" s="31"/>
      <c r="L10363" s="31"/>
      <c r="M10363" s="169"/>
      <c r="N10363" s="148"/>
      <c r="O10363" s="106"/>
      <c r="P10363" s="43"/>
      <c r="Q10363" s="31"/>
      <c r="R10363" s="84"/>
      <c r="S10363" s="31"/>
      <c r="T10363" s="31"/>
      <c r="U10363" s="169"/>
      <c r="V10363" s="150"/>
      <c r="W10363" s="141" t="str" cm="1">
        <f t="array" ref="W10363">IF(SUM(LEN(B10363:V10363))=0,"",IF(OR(OR(ISBLANK(F10363),SUM(LEN(C10363),LEN(D10363))=0),AND(NOT(E10363="Unknown"),ISBLANK(J10363)),AND(NOT(O10363="Unknown"),ISBLANK(R10363))),"Missing Information", INDEX(Table15[Entire Service Line Classification], MATCH(SUMIFS(Table15[Unique ID],Table15[System-Owned Portion],E10363,Table15[If Material Anything Other than "Lead" in Column E,Was Material Ever Previously Lead?],G10363,Table15[Customer-Owned Portion],O10363),Table15[Unique ID],0),0)))</f>
        <v/>
      </c>
    </row>
    <row r="10364" spans="2:23" x14ac:dyDescent="0.25">
      <c r="B10364" s="146"/>
      <c r="C10364" s="31"/>
      <c r="D10364" s="31"/>
      <c r="E10364" s="44"/>
      <c r="F10364" s="43"/>
      <c r="G10364" s="84"/>
      <c r="H10364" s="31"/>
      <c r="I10364" s="31"/>
      <c r="J10364" s="84"/>
      <c r="K10364" s="31"/>
      <c r="L10364" s="31"/>
      <c r="M10364" s="169"/>
      <c r="N10364" s="148"/>
      <c r="O10364" s="106"/>
      <c r="P10364" s="43"/>
      <c r="Q10364" s="31"/>
      <c r="R10364" s="84"/>
      <c r="S10364" s="31"/>
      <c r="T10364" s="31"/>
      <c r="U10364" s="169"/>
      <c r="V10364" s="150"/>
      <c r="W10364" s="141" t="str" cm="1">
        <f t="array" ref="W10364">IF(SUM(LEN(B10364:V10364))=0,"",IF(OR(OR(ISBLANK(F10364),SUM(LEN(C10364),LEN(D10364))=0),AND(NOT(E10364="Unknown"),ISBLANK(J10364)),AND(NOT(O10364="Unknown"),ISBLANK(R10364))),"Missing Information", INDEX(Table15[Entire Service Line Classification], MATCH(SUMIFS(Table15[Unique ID],Table15[System-Owned Portion],E10364,Table15[If Material Anything Other than "Lead" in Column E,Was Material Ever Previously Lead?],G10364,Table15[Customer-Owned Portion],O10364),Table15[Unique ID],0),0)))</f>
        <v/>
      </c>
    </row>
    <row r="10365" spans="2:23" x14ac:dyDescent="0.25">
      <c r="B10365" s="146"/>
      <c r="C10365" s="31"/>
      <c r="D10365" s="31"/>
      <c r="E10365" s="44"/>
      <c r="F10365" s="43"/>
      <c r="G10365" s="84"/>
      <c r="H10365" s="31"/>
      <c r="I10365" s="31"/>
      <c r="J10365" s="84"/>
      <c r="K10365" s="31"/>
      <c r="L10365" s="31"/>
      <c r="M10365" s="169"/>
      <c r="N10365" s="148"/>
      <c r="O10365" s="106"/>
      <c r="P10365" s="43"/>
      <c r="Q10365" s="31"/>
      <c r="R10365" s="84"/>
      <c r="S10365" s="31"/>
      <c r="T10365" s="31"/>
      <c r="U10365" s="169"/>
      <c r="V10365" s="150"/>
      <c r="W10365" s="141" t="str" cm="1">
        <f t="array" ref="W10365">IF(SUM(LEN(B10365:V10365))=0,"",IF(OR(OR(ISBLANK(F10365),SUM(LEN(C10365),LEN(D10365))=0),AND(NOT(E10365="Unknown"),ISBLANK(J10365)),AND(NOT(O10365="Unknown"),ISBLANK(R10365))),"Missing Information", INDEX(Table15[Entire Service Line Classification], MATCH(SUMIFS(Table15[Unique ID],Table15[System-Owned Portion],E10365,Table15[If Material Anything Other than "Lead" in Column E,Was Material Ever Previously Lead?],G10365,Table15[Customer-Owned Portion],O10365),Table15[Unique ID],0),0)))</f>
        <v/>
      </c>
    </row>
    <row r="10366" spans="2:23" x14ac:dyDescent="0.25">
      <c r="B10366" s="146"/>
      <c r="C10366" s="31"/>
      <c r="D10366" s="31"/>
      <c r="E10366" s="44"/>
      <c r="F10366" s="43"/>
      <c r="G10366" s="84"/>
      <c r="H10366" s="31"/>
      <c r="I10366" s="31"/>
      <c r="J10366" s="84"/>
      <c r="K10366" s="31"/>
      <c r="L10366" s="31"/>
      <c r="M10366" s="169"/>
      <c r="N10366" s="148"/>
      <c r="O10366" s="106"/>
      <c r="P10366" s="43"/>
      <c r="Q10366" s="31"/>
      <c r="R10366" s="84"/>
      <c r="S10366" s="31"/>
      <c r="T10366" s="31"/>
      <c r="U10366" s="169"/>
      <c r="V10366" s="150"/>
      <c r="W10366" s="141" t="str" cm="1">
        <f t="array" ref="W10366">IF(SUM(LEN(B10366:V10366))=0,"",IF(OR(OR(ISBLANK(F10366),SUM(LEN(C10366),LEN(D10366))=0),AND(NOT(E10366="Unknown"),ISBLANK(J10366)),AND(NOT(O10366="Unknown"),ISBLANK(R10366))),"Missing Information", INDEX(Table15[Entire Service Line Classification], MATCH(SUMIFS(Table15[Unique ID],Table15[System-Owned Portion],E10366,Table15[If Material Anything Other than "Lead" in Column E,Was Material Ever Previously Lead?],G10366,Table15[Customer-Owned Portion],O10366),Table15[Unique ID],0),0)))</f>
        <v/>
      </c>
    </row>
    <row r="10367" spans="2:23" x14ac:dyDescent="0.25">
      <c r="B10367" s="146"/>
      <c r="C10367" s="31"/>
      <c r="D10367" s="31"/>
      <c r="E10367" s="44"/>
      <c r="F10367" s="43"/>
      <c r="G10367" s="84"/>
      <c r="H10367" s="31"/>
      <c r="I10367" s="31"/>
      <c r="J10367" s="84"/>
      <c r="K10367" s="31"/>
      <c r="L10367" s="31"/>
      <c r="M10367" s="169"/>
      <c r="N10367" s="148"/>
      <c r="O10367" s="106"/>
      <c r="P10367" s="43"/>
      <c r="Q10367" s="31"/>
      <c r="R10367" s="84"/>
      <c r="S10367" s="31"/>
      <c r="T10367" s="31"/>
      <c r="U10367" s="169"/>
      <c r="V10367" s="150"/>
      <c r="W10367" s="141" t="str" cm="1">
        <f t="array" ref="W10367">IF(SUM(LEN(B10367:V10367))=0,"",IF(OR(OR(ISBLANK(F10367),SUM(LEN(C10367),LEN(D10367))=0),AND(NOT(E10367="Unknown"),ISBLANK(J10367)),AND(NOT(O10367="Unknown"),ISBLANK(R10367))),"Missing Information", INDEX(Table15[Entire Service Line Classification], MATCH(SUMIFS(Table15[Unique ID],Table15[System-Owned Portion],E10367,Table15[If Material Anything Other than "Lead" in Column E,Was Material Ever Previously Lead?],G10367,Table15[Customer-Owned Portion],O10367),Table15[Unique ID],0),0)))</f>
        <v/>
      </c>
    </row>
    <row r="10368" spans="2:23" x14ac:dyDescent="0.25">
      <c r="B10368" s="146"/>
      <c r="C10368" s="31"/>
      <c r="D10368" s="31"/>
      <c r="E10368" s="44"/>
      <c r="F10368" s="43"/>
      <c r="G10368" s="84"/>
      <c r="H10368" s="31"/>
      <c r="I10368" s="31"/>
      <c r="J10368" s="84"/>
      <c r="K10368" s="31"/>
      <c r="L10368" s="31"/>
      <c r="M10368" s="169"/>
      <c r="N10368" s="148"/>
      <c r="O10368" s="106"/>
      <c r="P10368" s="43"/>
      <c r="Q10368" s="31"/>
      <c r="R10368" s="84"/>
      <c r="S10368" s="31"/>
      <c r="T10368" s="31"/>
      <c r="U10368" s="169"/>
      <c r="V10368" s="150"/>
      <c r="W10368" s="141" t="str" cm="1">
        <f t="array" ref="W10368">IF(SUM(LEN(B10368:V10368))=0,"",IF(OR(OR(ISBLANK(F10368),SUM(LEN(C10368),LEN(D10368))=0),AND(NOT(E10368="Unknown"),ISBLANK(J10368)),AND(NOT(O10368="Unknown"),ISBLANK(R10368))),"Missing Information", INDEX(Table15[Entire Service Line Classification], MATCH(SUMIFS(Table15[Unique ID],Table15[System-Owned Portion],E10368,Table15[If Material Anything Other than "Lead" in Column E,Was Material Ever Previously Lead?],G10368,Table15[Customer-Owned Portion],O10368),Table15[Unique ID],0),0)))</f>
        <v/>
      </c>
    </row>
    <row r="10369" spans="2:23" x14ac:dyDescent="0.25">
      <c r="B10369" s="146"/>
      <c r="C10369" s="31"/>
      <c r="D10369" s="31"/>
      <c r="E10369" s="44"/>
      <c r="F10369" s="43"/>
      <c r="G10369" s="84"/>
      <c r="H10369" s="31"/>
      <c r="I10369" s="31"/>
      <c r="J10369" s="84"/>
      <c r="K10369" s="31"/>
      <c r="L10369" s="31"/>
      <c r="M10369" s="169"/>
      <c r="N10369" s="148"/>
      <c r="O10369" s="106"/>
      <c r="P10369" s="43"/>
      <c r="Q10369" s="31"/>
      <c r="R10369" s="84"/>
      <c r="S10369" s="31"/>
      <c r="T10369" s="31"/>
      <c r="U10369" s="169"/>
      <c r="V10369" s="150"/>
      <c r="W10369" s="141" t="str" cm="1">
        <f t="array" ref="W10369">IF(SUM(LEN(B10369:V10369))=0,"",IF(OR(OR(ISBLANK(F10369),SUM(LEN(C10369),LEN(D10369))=0),AND(NOT(E10369="Unknown"),ISBLANK(J10369)),AND(NOT(O10369="Unknown"),ISBLANK(R10369))),"Missing Information", INDEX(Table15[Entire Service Line Classification], MATCH(SUMIFS(Table15[Unique ID],Table15[System-Owned Portion],E10369,Table15[If Material Anything Other than "Lead" in Column E,Was Material Ever Previously Lead?],G10369,Table15[Customer-Owned Portion],O10369),Table15[Unique ID],0),0)))</f>
        <v/>
      </c>
    </row>
    <row r="10370" spans="2:23" x14ac:dyDescent="0.25">
      <c r="B10370" s="146"/>
      <c r="C10370" s="31"/>
      <c r="D10370" s="31"/>
      <c r="E10370" s="44"/>
      <c r="F10370" s="43"/>
      <c r="G10370" s="84"/>
      <c r="H10370" s="31"/>
      <c r="I10370" s="31"/>
      <c r="J10370" s="84"/>
      <c r="K10370" s="31"/>
      <c r="L10370" s="31"/>
      <c r="M10370" s="169"/>
      <c r="N10370" s="148"/>
      <c r="O10370" s="106"/>
      <c r="P10370" s="43"/>
      <c r="Q10370" s="31"/>
      <c r="R10370" s="84"/>
      <c r="S10370" s="31"/>
      <c r="T10370" s="31"/>
      <c r="U10370" s="169"/>
      <c r="V10370" s="150"/>
      <c r="W10370" s="141" t="str" cm="1">
        <f t="array" ref="W10370">IF(SUM(LEN(B10370:V10370))=0,"",IF(OR(OR(ISBLANK(F10370),SUM(LEN(C10370),LEN(D10370))=0),AND(NOT(E10370="Unknown"),ISBLANK(J10370)),AND(NOT(O10370="Unknown"),ISBLANK(R10370))),"Missing Information", INDEX(Table15[Entire Service Line Classification], MATCH(SUMIFS(Table15[Unique ID],Table15[System-Owned Portion],E10370,Table15[If Material Anything Other than "Lead" in Column E,Was Material Ever Previously Lead?],G10370,Table15[Customer-Owned Portion],O10370),Table15[Unique ID],0),0)))</f>
        <v/>
      </c>
    </row>
    <row r="10371" spans="2:23" x14ac:dyDescent="0.25">
      <c r="B10371" s="146"/>
      <c r="C10371" s="31"/>
      <c r="D10371" s="31"/>
      <c r="E10371" s="44"/>
      <c r="F10371" s="43"/>
      <c r="G10371" s="84"/>
      <c r="H10371" s="31"/>
      <c r="I10371" s="31"/>
      <c r="J10371" s="84"/>
      <c r="K10371" s="31"/>
      <c r="L10371" s="31"/>
      <c r="M10371" s="169"/>
      <c r="N10371" s="148"/>
      <c r="O10371" s="106"/>
      <c r="P10371" s="43"/>
      <c r="Q10371" s="31"/>
      <c r="R10371" s="84"/>
      <c r="S10371" s="31"/>
      <c r="T10371" s="31"/>
      <c r="U10371" s="169"/>
      <c r="V10371" s="150"/>
      <c r="W10371" s="141" t="str" cm="1">
        <f t="array" ref="W10371">IF(SUM(LEN(B10371:V10371))=0,"",IF(OR(OR(ISBLANK(F10371),SUM(LEN(C10371),LEN(D10371))=0),AND(NOT(E10371="Unknown"),ISBLANK(J10371)),AND(NOT(O10371="Unknown"),ISBLANK(R10371))),"Missing Information", INDEX(Table15[Entire Service Line Classification], MATCH(SUMIFS(Table15[Unique ID],Table15[System-Owned Portion],E10371,Table15[If Material Anything Other than "Lead" in Column E,Was Material Ever Previously Lead?],G10371,Table15[Customer-Owned Portion],O10371),Table15[Unique ID],0),0)))</f>
        <v/>
      </c>
    </row>
    <row r="10372" spans="2:23" x14ac:dyDescent="0.25">
      <c r="B10372" s="146"/>
      <c r="C10372" s="31"/>
      <c r="D10372" s="31"/>
      <c r="E10372" s="44"/>
      <c r="F10372" s="43"/>
      <c r="G10372" s="84"/>
      <c r="H10372" s="31"/>
      <c r="I10372" s="31"/>
      <c r="J10372" s="84"/>
      <c r="K10372" s="31"/>
      <c r="L10372" s="31"/>
      <c r="M10372" s="169"/>
      <c r="N10372" s="148"/>
      <c r="O10372" s="106"/>
      <c r="P10372" s="43"/>
      <c r="Q10372" s="31"/>
      <c r="R10372" s="84"/>
      <c r="S10372" s="31"/>
      <c r="T10372" s="31"/>
      <c r="U10372" s="169"/>
      <c r="V10372" s="150"/>
      <c r="W10372" s="141" t="str" cm="1">
        <f t="array" ref="W10372">IF(SUM(LEN(B10372:V10372))=0,"",IF(OR(OR(ISBLANK(F10372),SUM(LEN(C10372),LEN(D10372))=0),AND(NOT(E10372="Unknown"),ISBLANK(J10372)),AND(NOT(O10372="Unknown"),ISBLANK(R10372))),"Missing Information", INDEX(Table15[Entire Service Line Classification], MATCH(SUMIFS(Table15[Unique ID],Table15[System-Owned Portion],E10372,Table15[If Material Anything Other than "Lead" in Column E,Was Material Ever Previously Lead?],G10372,Table15[Customer-Owned Portion],O10372),Table15[Unique ID],0),0)))</f>
        <v/>
      </c>
    </row>
    <row r="10373" spans="2:23" x14ac:dyDescent="0.25">
      <c r="B10373" s="146"/>
      <c r="C10373" s="31"/>
      <c r="D10373" s="31"/>
      <c r="E10373" s="44"/>
      <c r="F10373" s="43"/>
      <c r="G10373" s="84"/>
      <c r="H10373" s="31"/>
      <c r="I10373" s="31"/>
      <c r="J10373" s="84"/>
      <c r="K10373" s="31"/>
      <c r="L10373" s="31"/>
      <c r="M10373" s="169"/>
      <c r="N10373" s="148"/>
      <c r="O10373" s="106"/>
      <c r="P10373" s="43"/>
      <c r="Q10373" s="31"/>
      <c r="R10373" s="84"/>
      <c r="S10373" s="31"/>
      <c r="T10373" s="31"/>
      <c r="U10373" s="169"/>
      <c r="V10373" s="150"/>
      <c r="W10373" s="141" t="str" cm="1">
        <f t="array" ref="W10373">IF(SUM(LEN(B10373:V10373))=0,"",IF(OR(OR(ISBLANK(F10373),SUM(LEN(C10373),LEN(D10373))=0),AND(NOT(E10373="Unknown"),ISBLANK(J10373)),AND(NOT(O10373="Unknown"),ISBLANK(R10373))),"Missing Information", INDEX(Table15[Entire Service Line Classification], MATCH(SUMIFS(Table15[Unique ID],Table15[System-Owned Portion],E10373,Table15[If Material Anything Other than "Lead" in Column E,Was Material Ever Previously Lead?],G10373,Table15[Customer-Owned Portion],O10373),Table15[Unique ID],0),0)))</f>
        <v/>
      </c>
    </row>
    <row r="10374" spans="2:23" x14ac:dyDescent="0.25">
      <c r="B10374" s="146"/>
      <c r="C10374" s="31"/>
      <c r="D10374" s="31"/>
      <c r="E10374" s="44"/>
      <c r="F10374" s="43"/>
      <c r="G10374" s="84"/>
      <c r="H10374" s="31"/>
      <c r="I10374" s="31"/>
      <c r="J10374" s="84"/>
      <c r="K10374" s="31"/>
      <c r="L10374" s="31"/>
      <c r="M10374" s="169"/>
      <c r="N10374" s="148"/>
      <c r="O10374" s="106"/>
      <c r="P10374" s="43"/>
      <c r="Q10374" s="31"/>
      <c r="R10374" s="84"/>
      <c r="S10374" s="31"/>
      <c r="T10374" s="31"/>
      <c r="U10374" s="169"/>
      <c r="V10374" s="150"/>
      <c r="W10374" s="141" t="str" cm="1">
        <f t="array" ref="W10374">IF(SUM(LEN(B10374:V10374))=0,"",IF(OR(OR(ISBLANK(F10374),SUM(LEN(C10374),LEN(D10374))=0),AND(NOT(E10374="Unknown"),ISBLANK(J10374)),AND(NOT(O10374="Unknown"),ISBLANK(R10374))),"Missing Information", INDEX(Table15[Entire Service Line Classification], MATCH(SUMIFS(Table15[Unique ID],Table15[System-Owned Portion],E10374,Table15[If Material Anything Other than "Lead" in Column E,Was Material Ever Previously Lead?],G10374,Table15[Customer-Owned Portion],O10374),Table15[Unique ID],0),0)))</f>
        <v/>
      </c>
    </row>
    <row r="10375" spans="2:23" x14ac:dyDescent="0.25">
      <c r="B10375" s="146"/>
      <c r="C10375" s="31"/>
      <c r="D10375" s="31"/>
      <c r="E10375" s="44"/>
      <c r="F10375" s="43"/>
      <c r="G10375" s="84"/>
      <c r="H10375" s="31"/>
      <c r="I10375" s="31"/>
      <c r="J10375" s="84"/>
      <c r="K10375" s="31"/>
      <c r="L10375" s="31"/>
      <c r="M10375" s="169"/>
      <c r="N10375" s="148"/>
      <c r="O10375" s="106"/>
      <c r="P10375" s="43"/>
      <c r="Q10375" s="31"/>
      <c r="R10375" s="84"/>
      <c r="S10375" s="31"/>
      <c r="T10375" s="31"/>
      <c r="U10375" s="169"/>
      <c r="V10375" s="150"/>
      <c r="W10375" s="141" t="str" cm="1">
        <f t="array" ref="W10375">IF(SUM(LEN(B10375:V10375))=0,"",IF(OR(OR(ISBLANK(F10375),SUM(LEN(C10375),LEN(D10375))=0),AND(NOT(E10375="Unknown"),ISBLANK(J10375)),AND(NOT(O10375="Unknown"),ISBLANK(R10375))),"Missing Information", INDEX(Table15[Entire Service Line Classification], MATCH(SUMIFS(Table15[Unique ID],Table15[System-Owned Portion],E10375,Table15[If Material Anything Other than "Lead" in Column E,Was Material Ever Previously Lead?],G10375,Table15[Customer-Owned Portion],O10375),Table15[Unique ID],0),0)))</f>
        <v/>
      </c>
    </row>
    <row r="10376" spans="2:23" x14ac:dyDescent="0.25">
      <c r="B10376" s="146"/>
      <c r="C10376" s="31"/>
      <c r="D10376" s="31"/>
      <c r="E10376" s="44"/>
      <c r="F10376" s="43"/>
      <c r="G10376" s="84"/>
      <c r="H10376" s="31"/>
      <c r="I10376" s="31"/>
      <c r="J10376" s="84"/>
      <c r="K10376" s="31"/>
      <c r="L10376" s="31"/>
      <c r="M10376" s="169"/>
      <c r="N10376" s="148"/>
      <c r="O10376" s="106"/>
      <c r="P10376" s="43"/>
      <c r="Q10376" s="31"/>
      <c r="R10376" s="84"/>
      <c r="S10376" s="31"/>
      <c r="T10376" s="31"/>
      <c r="U10376" s="169"/>
      <c r="V10376" s="150"/>
      <c r="W10376" s="141" t="str" cm="1">
        <f t="array" ref="W10376">IF(SUM(LEN(B10376:V10376))=0,"",IF(OR(OR(ISBLANK(F10376),SUM(LEN(C10376),LEN(D10376))=0),AND(NOT(E10376="Unknown"),ISBLANK(J10376)),AND(NOT(O10376="Unknown"),ISBLANK(R10376))),"Missing Information", INDEX(Table15[Entire Service Line Classification], MATCH(SUMIFS(Table15[Unique ID],Table15[System-Owned Portion],E10376,Table15[If Material Anything Other than "Lead" in Column E,Was Material Ever Previously Lead?],G10376,Table15[Customer-Owned Portion],O10376),Table15[Unique ID],0),0)))</f>
        <v/>
      </c>
    </row>
    <row r="10377" spans="2:23" x14ac:dyDescent="0.25">
      <c r="B10377" s="146"/>
      <c r="C10377" s="31"/>
      <c r="D10377" s="31"/>
      <c r="E10377" s="44"/>
      <c r="F10377" s="43"/>
      <c r="G10377" s="84"/>
      <c r="H10377" s="31"/>
      <c r="I10377" s="31"/>
      <c r="J10377" s="84"/>
      <c r="K10377" s="31"/>
      <c r="L10377" s="31"/>
      <c r="M10377" s="169"/>
      <c r="N10377" s="148"/>
      <c r="O10377" s="106"/>
      <c r="P10377" s="43"/>
      <c r="Q10377" s="31"/>
      <c r="R10377" s="84"/>
      <c r="S10377" s="31"/>
      <c r="T10377" s="31"/>
      <c r="U10377" s="169"/>
      <c r="V10377" s="150"/>
      <c r="W10377" s="141" t="str" cm="1">
        <f t="array" ref="W10377">IF(SUM(LEN(B10377:V10377))=0,"",IF(OR(OR(ISBLANK(F10377),SUM(LEN(C10377),LEN(D10377))=0),AND(NOT(E10377="Unknown"),ISBLANK(J10377)),AND(NOT(O10377="Unknown"),ISBLANK(R10377))),"Missing Information", INDEX(Table15[Entire Service Line Classification], MATCH(SUMIFS(Table15[Unique ID],Table15[System-Owned Portion],E10377,Table15[If Material Anything Other than "Lead" in Column E,Was Material Ever Previously Lead?],G10377,Table15[Customer-Owned Portion],O10377),Table15[Unique ID],0),0)))</f>
        <v/>
      </c>
    </row>
    <row r="10378" spans="2:23" x14ac:dyDescent="0.25">
      <c r="B10378" s="146"/>
      <c r="C10378" s="31"/>
      <c r="D10378" s="31"/>
      <c r="E10378" s="44"/>
      <c r="F10378" s="43"/>
      <c r="G10378" s="84"/>
      <c r="H10378" s="31"/>
      <c r="I10378" s="31"/>
      <c r="J10378" s="84"/>
      <c r="K10378" s="31"/>
      <c r="L10378" s="31"/>
      <c r="M10378" s="169"/>
      <c r="N10378" s="148"/>
      <c r="O10378" s="106"/>
      <c r="P10378" s="43"/>
      <c r="Q10378" s="31"/>
      <c r="R10378" s="84"/>
      <c r="S10378" s="31"/>
      <c r="T10378" s="31"/>
      <c r="U10378" s="169"/>
      <c r="V10378" s="150"/>
      <c r="W10378" s="141" t="str" cm="1">
        <f t="array" ref="W10378">IF(SUM(LEN(B10378:V10378))=0,"",IF(OR(OR(ISBLANK(F10378),SUM(LEN(C10378),LEN(D10378))=0),AND(NOT(E10378="Unknown"),ISBLANK(J10378)),AND(NOT(O10378="Unknown"),ISBLANK(R10378))),"Missing Information", INDEX(Table15[Entire Service Line Classification], MATCH(SUMIFS(Table15[Unique ID],Table15[System-Owned Portion],E10378,Table15[If Material Anything Other than "Lead" in Column E,Was Material Ever Previously Lead?],G10378,Table15[Customer-Owned Portion],O10378),Table15[Unique ID],0),0)))</f>
        <v/>
      </c>
    </row>
    <row r="10379" spans="2:23" x14ac:dyDescent="0.25">
      <c r="B10379" s="146"/>
      <c r="C10379" s="31"/>
      <c r="D10379" s="31"/>
      <c r="E10379" s="44"/>
      <c r="F10379" s="43"/>
      <c r="G10379" s="84"/>
      <c r="H10379" s="31"/>
      <c r="I10379" s="31"/>
      <c r="J10379" s="84"/>
      <c r="K10379" s="31"/>
      <c r="L10379" s="31"/>
      <c r="M10379" s="169"/>
      <c r="N10379" s="148"/>
      <c r="O10379" s="106"/>
      <c r="P10379" s="43"/>
      <c r="Q10379" s="31"/>
      <c r="R10379" s="84"/>
      <c r="S10379" s="31"/>
      <c r="T10379" s="31"/>
      <c r="U10379" s="169"/>
      <c r="V10379" s="150"/>
      <c r="W10379" s="141" t="str" cm="1">
        <f t="array" ref="W10379">IF(SUM(LEN(B10379:V10379))=0,"",IF(OR(OR(ISBLANK(F10379),SUM(LEN(C10379),LEN(D10379))=0),AND(NOT(E10379="Unknown"),ISBLANK(J10379)),AND(NOT(O10379="Unknown"),ISBLANK(R10379))),"Missing Information", INDEX(Table15[Entire Service Line Classification], MATCH(SUMIFS(Table15[Unique ID],Table15[System-Owned Portion],E10379,Table15[If Material Anything Other than "Lead" in Column E,Was Material Ever Previously Lead?],G10379,Table15[Customer-Owned Portion],O10379),Table15[Unique ID],0),0)))</f>
        <v/>
      </c>
    </row>
    <row r="10380" spans="2:23" x14ac:dyDescent="0.25">
      <c r="B10380" s="146"/>
      <c r="C10380" s="31"/>
      <c r="D10380" s="31"/>
      <c r="E10380" s="44"/>
      <c r="F10380" s="43"/>
      <c r="G10380" s="84"/>
      <c r="H10380" s="31"/>
      <c r="I10380" s="31"/>
      <c r="J10380" s="84"/>
      <c r="K10380" s="31"/>
      <c r="L10380" s="31"/>
      <c r="M10380" s="169"/>
      <c r="N10380" s="148"/>
      <c r="O10380" s="106"/>
      <c r="P10380" s="43"/>
      <c r="Q10380" s="31"/>
      <c r="R10380" s="84"/>
      <c r="S10380" s="31"/>
      <c r="T10380" s="31"/>
      <c r="U10380" s="169"/>
      <c r="V10380" s="150"/>
      <c r="W10380" s="141" t="str" cm="1">
        <f t="array" ref="W10380">IF(SUM(LEN(B10380:V10380))=0,"",IF(OR(OR(ISBLANK(F10380),SUM(LEN(C10380),LEN(D10380))=0),AND(NOT(E10380="Unknown"),ISBLANK(J10380)),AND(NOT(O10380="Unknown"),ISBLANK(R10380))),"Missing Information", INDEX(Table15[Entire Service Line Classification], MATCH(SUMIFS(Table15[Unique ID],Table15[System-Owned Portion],E10380,Table15[If Material Anything Other than "Lead" in Column E,Was Material Ever Previously Lead?],G10380,Table15[Customer-Owned Portion],O10380),Table15[Unique ID],0),0)))</f>
        <v/>
      </c>
    </row>
    <row r="10381" spans="2:23" x14ac:dyDescent="0.25">
      <c r="B10381" s="146"/>
      <c r="C10381" s="31"/>
      <c r="D10381" s="31"/>
      <c r="E10381" s="44"/>
      <c r="F10381" s="43"/>
      <c r="G10381" s="84"/>
      <c r="H10381" s="31"/>
      <c r="I10381" s="31"/>
      <c r="J10381" s="84"/>
      <c r="K10381" s="31"/>
      <c r="L10381" s="31"/>
      <c r="M10381" s="169"/>
      <c r="N10381" s="148"/>
      <c r="O10381" s="106"/>
      <c r="P10381" s="43"/>
      <c r="Q10381" s="31"/>
      <c r="R10381" s="84"/>
      <c r="S10381" s="31"/>
      <c r="T10381" s="31"/>
      <c r="U10381" s="169"/>
      <c r="V10381" s="150"/>
      <c r="W10381" s="141" t="str" cm="1">
        <f t="array" ref="W10381">IF(SUM(LEN(B10381:V10381))=0,"",IF(OR(OR(ISBLANK(F10381),SUM(LEN(C10381),LEN(D10381))=0),AND(NOT(E10381="Unknown"),ISBLANK(J10381)),AND(NOT(O10381="Unknown"),ISBLANK(R10381))),"Missing Information", INDEX(Table15[Entire Service Line Classification], MATCH(SUMIFS(Table15[Unique ID],Table15[System-Owned Portion],E10381,Table15[If Material Anything Other than "Lead" in Column E,Was Material Ever Previously Lead?],G10381,Table15[Customer-Owned Portion],O10381),Table15[Unique ID],0),0)))</f>
        <v/>
      </c>
    </row>
    <row r="10382" spans="2:23" x14ac:dyDescent="0.25">
      <c r="B10382" s="146"/>
      <c r="C10382" s="31"/>
      <c r="D10382" s="31"/>
      <c r="E10382" s="44"/>
      <c r="F10382" s="43"/>
      <c r="G10382" s="84"/>
      <c r="H10382" s="31"/>
      <c r="I10382" s="31"/>
      <c r="J10382" s="84"/>
      <c r="K10382" s="31"/>
      <c r="L10382" s="31"/>
      <c r="M10382" s="169"/>
      <c r="N10382" s="148"/>
      <c r="O10382" s="106"/>
      <c r="P10382" s="43"/>
      <c r="Q10382" s="31"/>
      <c r="R10382" s="84"/>
      <c r="S10382" s="31"/>
      <c r="T10382" s="31"/>
      <c r="U10382" s="169"/>
      <c r="V10382" s="150"/>
      <c r="W10382" s="141" t="str" cm="1">
        <f t="array" ref="W10382">IF(SUM(LEN(B10382:V10382))=0,"",IF(OR(OR(ISBLANK(F10382),SUM(LEN(C10382),LEN(D10382))=0),AND(NOT(E10382="Unknown"),ISBLANK(J10382)),AND(NOT(O10382="Unknown"),ISBLANK(R10382))),"Missing Information", INDEX(Table15[Entire Service Line Classification], MATCH(SUMIFS(Table15[Unique ID],Table15[System-Owned Portion],E10382,Table15[If Material Anything Other than "Lead" in Column E,Was Material Ever Previously Lead?],G10382,Table15[Customer-Owned Portion],O10382),Table15[Unique ID],0),0)))</f>
        <v/>
      </c>
    </row>
    <row r="10383" spans="2:23" x14ac:dyDescent="0.25">
      <c r="B10383" s="146"/>
      <c r="C10383" s="31"/>
      <c r="D10383" s="31"/>
      <c r="E10383" s="44"/>
      <c r="F10383" s="43"/>
      <c r="G10383" s="84"/>
      <c r="H10383" s="31"/>
      <c r="I10383" s="31"/>
      <c r="J10383" s="84"/>
      <c r="K10383" s="31"/>
      <c r="L10383" s="31"/>
      <c r="M10383" s="169"/>
      <c r="N10383" s="148"/>
      <c r="O10383" s="106"/>
      <c r="P10383" s="43"/>
      <c r="Q10383" s="31"/>
      <c r="R10383" s="84"/>
      <c r="S10383" s="31"/>
      <c r="T10383" s="31"/>
      <c r="U10383" s="169"/>
      <c r="V10383" s="150"/>
      <c r="W10383" s="141" t="str" cm="1">
        <f t="array" ref="W10383">IF(SUM(LEN(B10383:V10383))=0,"",IF(OR(OR(ISBLANK(F10383),SUM(LEN(C10383),LEN(D10383))=0),AND(NOT(E10383="Unknown"),ISBLANK(J10383)),AND(NOT(O10383="Unknown"),ISBLANK(R10383))),"Missing Information", INDEX(Table15[Entire Service Line Classification], MATCH(SUMIFS(Table15[Unique ID],Table15[System-Owned Portion],E10383,Table15[If Material Anything Other than "Lead" in Column E,Was Material Ever Previously Lead?],G10383,Table15[Customer-Owned Portion],O10383),Table15[Unique ID],0),0)))</f>
        <v/>
      </c>
    </row>
    <row r="10384" spans="2:23" x14ac:dyDescent="0.25">
      <c r="B10384" s="146"/>
      <c r="C10384" s="31"/>
      <c r="D10384" s="31"/>
      <c r="E10384" s="44"/>
      <c r="F10384" s="43"/>
      <c r="G10384" s="84"/>
      <c r="H10384" s="31"/>
      <c r="I10384" s="31"/>
      <c r="J10384" s="84"/>
      <c r="K10384" s="31"/>
      <c r="L10384" s="31"/>
      <c r="M10384" s="169"/>
      <c r="N10384" s="148"/>
      <c r="O10384" s="106"/>
      <c r="P10384" s="43"/>
      <c r="Q10384" s="31"/>
      <c r="R10384" s="84"/>
      <c r="S10384" s="31"/>
      <c r="T10384" s="31"/>
      <c r="U10384" s="169"/>
      <c r="V10384" s="150"/>
      <c r="W10384" s="141" t="str" cm="1">
        <f t="array" ref="W10384">IF(SUM(LEN(B10384:V10384))=0,"",IF(OR(OR(ISBLANK(F10384),SUM(LEN(C10384),LEN(D10384))=0),AND(NOT(E10384="Unknown"),ISBLANK(J10384)),AND(NOT(O10384="Unknown"),ISBLANK(R10384))),"Missing Information", INDEX(Table15[Entire Service Line Classification], MATCH(SUMIFS(Table15[Unique ID],Table15[System-Owned Portion],E10384,Table15[If Material Anything Other than "Lead" in Column E,Was Material Ever Previously Lead?],G10384,Table15[Customer-Owned Portion],O10384),Table15[Unique ID],0),0)))</f>
        <v/>
      </c>
    </row>
    <row r="10385" spans="2:23" x14ac:dyDescent="0.25">
      <c r="B10385" s="146"/>
      <c r="C10385" s="31"/>
      <c r="D10385" s="31"/>
      <c r="E10385" s="44"/>
      <c r="F10385" s="43"/>
      <c r="G10385" s="84"/>
      <c r="H10385" s="31"/>
      <c r="I10385" s="31"/>
      <c r="J10385" s="84"/>
      <c r="K10385" s="31"/>
      <c r="L10385" s="31"/>
      <c r="M10385" s="169"/>
      <c r="N10385" s="148"/>
      <c r="O10385" s="106"/>
      <c r="P10385" s="43"/>
      <c r="Q10385" s="31"/>
      <c r="R10385" s="84"/>
      <c r="S10385" s="31"/>
      <c r="T10385" s="31"/>
      <c r="U10385" s="169"/>
      <c r="V10385" s="150"/>
      <c r="W10385" s="141" t="str" cm="1">
        <f t="array" ref="W10385">IF(SUM(LEN(B10385:V10385))=0,"",IF(OR(OR(ISBLANK(F10385),SUM(LEN(C10385),LEN(D10385))=0),AND(NOT(E10385="Unknown"),ISBLANK(J10385)),AND(NOT(O10385="Unknown"),ISBLANK(R10385))),"Missing Information", INDEX(Table15[Entire Service Line Classification], MATCH(SUMIFS(Table15[Unique ID],Table15[System-Owned Portion],E10385,Table15[If Material Anything Other than "Lead" in Column E,Was Material Ever Previously Lead?],G10385,Table15[Customer-Owned Portion],O10385),Table15[Unique ID],0),0)))</f>
        <v/>
      </c>
    </row>
    <row r="10386" spans="2:23" x14ac:dyDescent="0.25">
      <c r="B10386" s="146"/>
      <c r="C10386" s="31"/>
      <c r="D10386" s="31"/>
      <c r="E10386" s="44"/>
      <c r="F10386" s="43"/>
      <c r="G10386" s="84"/>
      <c r="H10386" s="31"/>
      <c r="I10386" s="31"/>
      <c r="J10386" s="84"/>
      <c r="K10386" s="31"/>
      <c r="L10386" s="31"/>
      <c r="M10386" s="169"/>
      <c r="N10386" s="148"/>
      <c r="O10386" s="106"/>
      <c r="P10386" s="43"/>
      <c r="Q10386" s="31"/>
      <c r="R10386" s="84"/>
      <c r="S10386" s="31"/>
      <c r="T10386" s="31"/>
      <c r="U10386" s="169"/>
      <c r="V10386" s="150"/>
      <c r="W10386" s="141" t="str" cm="1">
        <f t="array" ref="W10386">IF(SUM(LEN(B10386:V10386))=0,"",IF(OR(OR(ISBLANK(F10386),SUM(LEN(C10386),LEN(D10386))=0),AND(NOT(E10386="Unknown"),ISBLANK(J10386)),AND(NOT(O10386="Unknown"),ISBLANK(R10386))),"Missing Information", INDEX(Table15[Entire Service Line Classification], MATCH(SUMIFS(Table15[Unique ID],Table15[System-Owned Portion],E10386,Table15[If Material Anything Other than "Lead" in Column E,Was Material Ever Previously Lead?],G10386,Table15[Customer-Owned Portion],O10386),Table15[Unique ID],0),0)))</f>
        <v/>
      </c>
    </row>
    <row r="10387" spans="2:23" x14ac:dyDescent="0.25">
      <c r="B10387" s="146"/>
      <c r="C10387" s="31"/>
      <c r="D10387" s="31"/>
      <c r="E10387" s="44"/>
      <c r="F10387" s="43"/>
      <c r="G10387" s="84"/>
      <c r="H10387" s="31"/>
      <c r="I10387" s="31"/>
      <c r="J10387" s="84"/>
      <c r="K10387" s="31"/>
      <c r="L10387" s="31"/>
      <c r="M10387" s="169"/>
      <c r="N10387" s="148"/>
      <c r="O10387" s="106"/>
      <c r="P10387" s="43"/>
      <c r="Q10387" s="31"/>
      <c r="R10387" s="84"/>
      <c r="S10387" s="31"/>
      <c r="T10387" s="31"/>
      <c r="U10387" s="169"/>
      <c r="V10387" s="150"/>
      <c r="W10387" s="141" t="str" cm="1">
        <f t="array" ref="W10387">IF(SUM(LEN(B10387:V10387))=0,"",IF(OR(OR(ISBLANK(F10387),SUM(LEN(C10387),LEN(D10387))=0),AND(NOT(E10387="Unknown"),ISBLANK(J10387)),AND(NOT(O10387="Unknown"),ISBLANK(R10387))),"Missing Information", INDEX(Table15[Entire Service Line Classification], MATCH(SUMIFS(Table15[Unique ID],Table15[System-Owned Portion],E10387,Table15[If Material Anything Other than "Lead" in Column E,Was Material Ever Previously Lead?],G10387,Table15[Customer-Owned Portion],O10387),Table15[Unique ID],0),0)))</f>
        <v/>
      </c>
    </row>
    <row r="10388" spans="2:23" x14ac:dyDescent="0.25">
      <c r="B10388" s="146"/>
      <c r="C10388" s="31"/>
      <c r="D10388" s="31"/>
      <c r="E10388" s="44"/>
      <c r="F10388" s="43"/>
      <c r="G10388" s="84"/>
      <c r="H10388" s="31"/>
      <c r="I10388" s="31"/>
      <c r="J10388" s="84"/>
      <c r="K10388" s="31"/>
      <c r="L10388" s="31"/>
      <c r="M10388" s="169"/>
      <c r="N10388" s="148"/>
      <c r="O10388" s="106"/>
      <c r="P10388" s="43"/>
      <c r="Q10388" s="31"/>
      <c r="R10388" s="84"/>
      <c r="S10388" s="31"/>
      <c r="T10388" s="31"/>
      <c r="U10388" s="169"/>
      <c r="V10388" s="150"/>
      <c r="W10388" s="141" t="str" cm="1">
        <f t="array" ref="W10388">IF(SUM(LEN(B10388:V10388))=0,"",IF(OR(OR(ISBLANK(F10388),SUM(LEN(C10388),LEN(D10388))=0),AND(NOT(E10388="Unknown"),ISBLANK(J10388)),AND(NOT(O10388="Unknown"),ISBLANK(R10388))),"Missing Information", INDEX(Table15[Entire Service Line Classification], MATCH(SUMIFS(Table15[Unique ID],Table15[System-Owned Portion],E10388,Table15[If Material Anything Other than "Lead" in Column E,Was Material Ever Previously Lead?],G10388,Table15[Customer-Owned Portion],O10388),Table15[Unique ID],0),0)))</f>
        <v/>
      </c>
    </row>
    <row r="10389" spans="2:23" x14ac:dyDescent="0.25">
      <c r="B10389" s="146"/>
      <c r="C10389" s="31"/>
      <c r="D10389" s="31"/>
      <c r="E10389" s="44"/>
      <c r="F10389" s="43"/>
      <c r="G10389" s="84"/>
      <c r="H10389" s="31"/>
      <c r="I10389" s="31"/>
      <c r="J10389" s="84"/>
      <c r="K10389" s="31"/>
      <c r="L10389" s="31"/>
      <c r="M10389" s="169"/>
      <c r="N10389" s="148"/>
      <c r="O10389" s="106"/>
      <c r="P10389" s="43"/>
      <c r="Q10389" s="31"/>
      <c r="R10389" s="84"/>
      <c r="S10389" s="31"/>
      <c r="T10389" s="31"/>
      <c r="U10389" s="169"/>
      <c r="V10389" s="150"/>
      <c r="W10389" s="141" t="str" cm="1">
        <f t="array" ref="W10389">IF(SUM(LEN(B10389:V10389))=0,"",IF(OR(OR(ISBLANK(F10389),SUM(LEN(C10389),LEN(D10389))=0),AND(NOT(E10389="Unknown"),ISBLANK(J10389)),AND(NOT(O10389="Unknown"),ISBLANK(R10389))),"Missing Information", INDEX(Table15[Entire Service Line Classification], MATCH(SUMIFS(Table15[Unique ID],Table15[System-Owned Portion],E10389,Table15[If Material Anything Other than "Lead" in Column E,Was Material Ever Previously Lead?],G10389,Table15[Customer-Owned Portion],O10389),Table15[Unique ID],0),0)))</f>
        <v/>
      </c>
    </row>
    <row r="10390" spans="2:23" x14ac:dyDescent="0.25">
      <c r="B10390" s="146"/>
      <c r="C10390" s="31"/>
      <c r="D10390" s="31"/>
      <c r="E10390" s="44"/>
      <c r="F10390" s="43"/>
      <c r="G10390" s="84"/>
      <c r="H10390" s="31"/>
      <c r="I10390" s="31"/>
      <c r="J10390" s="84"/>
      <c r="K10390" s="31"/>
      <c r="L10390" s="31"/>
      <c r="M10390" s="169"/>
      <c r="N10390" s="148"/>
      <c r="O10390" s="106"/>
      <c r="P10390" s="43"/>
      <c r="Q10390" s="31"/>
      <c r="R10390" s="84"/>
      <c r="S10390" s="31"/>
      <c r="T10390" s="31"/>
      <c r="U10390" s="169"/>
      <c r="V10390" s="150"/>
      <c r="W10390" s="141" t="str" cm="1">
        <f t="array" ref="W10390">IF(SUM(LEN(B10390:V10390))=0,"",IF(OR(OR(ISBLANK(F10390),SUM(LEN(C10390),LEN(D10390))=0),AND(NOT(E10390="Unknown"),ISBLANK(J10390)),AND(NOT(O10390="Unknown"),ISBLANK(R10390))),"Missing Information", INDEX(Table15[Entire Service Line Classification], MATCH(SUMIFS(Table15[Unique ID],Table15[System-Owned Portion],E10390,Table15[If Material Anything Other than "Lead" in Column E,Was Material Ever Previously Lead?],G10390,Table15[Customer-Owned Portion],O10390),Table15[Unique ID],0),0)))</f>
        <v/>
      </c>
    </row>
    <row r="10391" spans="2:23" x14ac:dyDescent="0.25">
      <c r="B10391" s="146"/>
      <c r="C10391" s="31"/>
      <c r="D10391" s="31"/>
      <c r="E10391" s="44"/>
      <c r="F10391" s="43"/>
      <c r="G10391" s="84"/>
      <c r="H10391" s="31"/>
      <c r="I10391" s="31"/>
      <c r="J10391" s="84"/>
      <c r="K10391" s="31"/>
      <c r="L10391" s="31"/>
      <c r="M10391" s="169"/>
      <c r="N10391" s="148"/>
      <c r="O10391" s="106"/>
      <c r="P10391" s="43"/>
      <c r="Q10391" s="31"/>
      <c r="R10391" s="84"/>
      <c r="S10391" s="31"/>
      <c r="T10391" s="31"/>
      <c r="U10391" s="169"/>
      <c r="V10391" s="150"/>
      <c r="W10391" s="141" t="str" cm="1">
        <f t="array" ref="W10391">IF(SUM(LEN(B10391:V10391))=0,"",IF(OR(OR(ISBLANK(F10391),SUM(LEN(C10391),LEN(D10391))=0),AND(NOT(E10391="Unknown"),ISBLANK(J10391)),AND(NOT(O10391="Unknown"),ISBLANK(R10391))),"Missing Information", INDEX(Table15[Entire Service Line Classification], MATCH(SUMIFS(Table15[Unique ID],Table15[System-Owned Portion],E10391,Table15[If Material Anything Other than "Lead" in Column E,Was Material Ever Previously Lead?],G10391,Table15[Customer-Owned Portion],O10391),Table15[Unique ID],0),0)))</f>
        <v/>
      </c>
    </row>
    <row r="10392" spans="2:23" x14ac:dyDescent="0.25">
      <c r="B10392" s="146"/>
      <c r="C10392" s="31"/>
      <c r="D10392" s="31"/>
      <c r="E10392" s="44"/>
      <c r="F10392" s="43"/>
      <c r="G10392" s="84"/>
      <c r="H10392" s="31"/>
      <c r="I10392" s="31"/>
      <c r="J10392" s="84"/>
      <c r="K10392" s="31"/>
      <c r="L10392" s="31"/>
      <c r="M10392" s="169"/>
      <c r="N10392" s="148"/>
      <c r="O10392" s="106"/>
      <c r="P10392" s="43"/>
      <c r="Q10392" s="31"/>
      <c r="R10392" s="84"/>
      <c r="S10392" s="31"/>
      <c r="T10392" s="31"/>
      <c r="U10392" s="169"/>
      <c r="V10392" s="150"/>
      <c r="W10392" s="141" t="str" cm="1">
        <f t="array" ref="W10392">IF(SUM(LEN(B10392:V10392))=0,"",IF(OR(OR(ISBLANK(F10392),SUM(LEN(C10392),LEN(D10392))=0),AND(NOT(E10392="Unknown"),ISBLANK(J10392)),AND(NOT(O10392="Unknown"),ISBLANK(R10392))),"Missing Information", INDEX(Table15[Entire Service Line Classification], MATCH(SUMIFS(Table15[Unique ID],Table15[System-Owned Portion],E10392,Table15[If Material Anything Other than "Lead" in Column E,Was Material Ever Previously Lead?],G10392,Table15[Customer-Owned Portion],O10392),Table15[Unique ID],0),0)))</f>
        <v/>
      </c>
    </row>
    <row r="10393" spans="2:23" x14ac:dyDescent="0.25">
      <c r="B10393" s="146"/>
      <c r="C10393" s="31"/>
      <c r="D10393" s="31"/>
      <c r="E10393" s="44"/>
      <c r="F10393" s="43"/>
      <c r="G10393" s="84"/>
      <c r="H10393" s="31"/>
      <c r="I10393" s="31"/>
      <c r="J10393" s="84"/>
      <c r="K10393" s="31"/>
      <c r="L10393" s="31"/>
      <c r="M10393" s="169"/>
      <c r="N10393" s="148"/>
      <c r="O10393" s="106"/>
      <c r="P10393" s="43"/>
      <c r="Q10393" s="31"/>
      <c r="R10393" s="84"/>
      <c r="S10393" s="31"/>
      <c r="T10393" s="31"/>
      <c r="U10393" s="169"/>
      <c r="V10393" s="150"/>
      <c r="W10393" s="141" t="str" cm="1">
        <f t="array" ref="W10393">IF(SUM(LEN(B10393:V10393))=0,"",IF(OR(OR(ISBLANK(F10393),SUM(LEN(C10393),LEN(D10393))=0),AND(NOT(E10393="Unknown"),ISBLANK(J10393)),AND(NOT(O10393="Unknown"),ISBLANK(R10393))),"Missing Information", INDEX(Table15[Entire Service Line Classification], MATCH(SUMIFS(Table15[Unique ID],Table15[System-Owned Portion],E10393,Table15[If Material Anything Other than "Lead" in Column E,Was Material Ever Previously Lead?],G10393,Table15[Customer-Owned Portion],O10393),Table15[Unique ID],0),0)))</f>
        <v/>
      </c>
    </row>
    <row r="10394" spans="2:23" x14ac:dyDescent="0.25">
      <c r="B10394" s="146"/>
      <c r="C10394" s="31"/>
      <c r="D10394" s="31"/>
      <c r="E10394" s="44"/>
      <c r="F10394" s="43"/>
      <c r="G10394" s="84"/>
      <c r="H10394" s="31"/>
      <c r="I10394" s="31"/>
      <c r="J10394" s="84"/>
      <c r="K10394" s="31"/>
      <c r="L10394" s="31"/>
      <c r="M10394" s="169"/>
      <c r="N10394" s="148"/>
      <c r="O10394" s="106"/>
      <c r="P10394" s="43"/>
      <c r="Q10394" s="31"/>
      <c r="R10394" s="84"/>
      <c r="S10394" s="31"/>
      <c r="T10394" s="31"/>
      <c r="U10394" s="169"/>
      <c r="V10394" s="150"/>
      <c r="W10394" s="141" t="str" cm="1">
        <f t="array" ref="W10394">IF(SUM(LEN(B10394:V10394))=0,"",IF(OR(OR(ISBLANK(F10394),SUM(LEN(C10394),LEN(D10394))=0),AND(NOT(E10394="Unknown"),ISBLANK(J10394)),AND(NOT(O10394="Unknown"),ISBLANK(R10394))),"Missing Information", INDEX(Table15[Entire Service Line Classification], MATCH(SUMIFS(Table15[Unique ID],Table15[System-Owned Portion],E10394,Table15[If Material Anything Other than "Lead" in Column E,Was Material Ever Previously Lead?],G10394,Table15[Customer-Owned Portion],O10394),Table15[Unique ID],0),0)))</f>
        <v/>
      </c>
    </row>
    <row r="10395" spans="2:23" x14ac:dyDescent="0.25">
      <c r="B10395" s="146"/>
      <c r="C10395" s="31"/>
      <c r="D10395" s="31"/>
      <c r="E10395" s="44"/>
      <c r="F10395" s="43"/>
      <c r="G10395" s="84"/>
      <c r="H10395" s="31"/>
      <c r="I10395" s="31"/>
      <c r="J10395" s="84"/>
      <c r="K10395" s="31"/>
      <c r="L10395" s="31"/>
      <c r="M10395" s="169"/>
      <c r="N10395" s="148"/>
      <c r="O10395" s="106"/>
      <c r="P10395" s="43"/>
      <c r="Q10395" s="31"/>
      <c r="R10395" s="84"/>
      <c r="S10395" s="31"/>
      <c r="T10395" s="31"/>
      <c r="U10395" s="169"/>
      <c r="V10395" s="150"/>
      <c r="W10395" s="141" t="str" cm="1">
        <f t="array" ref="W10395">IF(SUM(LEN(B10395:V10395))=0,"",IF(OR(OR(ISBLANK(F10395),SUM(LEN(C10395),LEN(D10395))=0),AND(NOT(E10395="Unknown"),ISBLANK(J10395)),AND(NOT(O10395="Unknown"),ISBLANK(R10395))),"Missing Information", INDEX(Table15[Entire Service Line Classification], MATCH(SUMIFS(Table15[Unique ID],Table15[System-Owned Portion],E10395,Table15[If Material Anything Other than "Lead" in Column E,Was Material Ever Previously Lead?],G10395,Table15[Customer-Owned Portion],O10395),Table15[Unique ID],0),0)))</f>
        <v/>
      </c>
    </row>
    <row r="10396" spans="2:23" x14ac:dyDescent="0.25">
      <c r="B10396" s="146"/>
      <c r="C10396" s="31"/>
      <c r="D10396" s="31"/>
      <c r="E10396" s="44"/>
      <c r="F10396" s="43"/>
      <c r="G10396" s="84"/>
      <c r="H10396" s="31"/>
      <c r="I10396" s="31"/>
      <c r="J10396" s="84"/>
      <c r="K10396" s="31"/>
      <c r="L10396" s="31"/>
      <c r="M10396" s="169"/>
      <c r="N10396" s="148"/>
      <c r="O10396" s="106"/>
      <c r="P10396" s="43"/>
      <c r="Q10396" s="31"/>
      <c r="R10396" s="84"/>
      <c r="S10396" s="31"/>
      <c r="T10396" s="31"/>
      <c r="U10396" s="169"/>
      <c r="V10396" s="150"/>
      <c r="W10396" s="141" t="str" cm="1">
        <f t="array" ref="W10396">IF(SUM(LEN(B10396:V10396))=0,"",IF(OR(OR(ISBLANK(F10396),SUM(LEN(C10396),LEN(D10396))=0),AND(NOT(E10396="Unknown"),ISBLANK(J10396)),AND(NOT(O10396="Unknown"),ISBLANK(R10396))),"Missing Information", INDEX(Table15[Entire Service Line Classification], MATCH(SUMIFS(Table15[Unique ID],Table15[System-Owned Portion],E10396,Table15[If Material Anything Other than "Lead" in Column E,Was Material Ever Previously Lead?],G10396,Table15[Customer-Owned Portion],O10396),Table15[Unique ID],0),0)))</f>
        <v/>
      </c>
    </row>
    <row r="10397" spans="2:23" x14ac:dyDescent="0.25">
      <c r="B10397" s="146"/>
      <c r="C10397" s="31"/>
      <c r="D10397" s="31"/>
      <c r="E10397" s="44"/>
      <c r="F10397" s="43"/>
      <c r="G10397" s="84"/>
      <c r="H10397" s="31"/>
      <c r="I10397" s="31"/>
      <c r="J10397" s="84"/>
      <c r="K10397" s="31"/>
      <c r="L10397" s="31"/>
      <c r="M10397" s="169"/>
      <c r="N10397" s="148"/>
      <c r="O10397" s="106"/>
      <c r="P10397" s="43"/>
      <c r="Q10397" s="31"/>
      <c r="R10397" s="84"/>
      <c r="S10397" s="31"/>
      <c r="T10397" s="31"/>
      <c r="U10397" s="169"/>
      <c r="V10397" s="150"/>
      <c r="W10397" s="141" t="str" cm="1">
        <f t="array" ref="W10397">IF(SUM(LEN(B10397:V10397))=0,"",IF(OR(OR(ISBLANK(F10397),SUM(LEN(C10397),LEN(D10397))=0),AND(NOT(E10397="Unknown"),ISBLANK(J10397)),AND(NOT(O10397="Unknown"),ISBLANK(R10397))),"Missing Information", INDEX(Table15[Entire Service Line Classification], MATCH(SUMIFS(Table15[Unique ID],Table15[System-Owned Portion],E10397,Table15[If Material Anything Other than "Lead" in Column E,Was Material Ever Previously Lead?],G10397,Table15[Customer-Owned Portion],O10397),Table15[Unique ID],0),0)))</f>
        <v/>
      </c>
    </row>
    <row r="10398" spans="2:23" x14ac:dyDescent="0.25">
      <c r="B10398" s="146"/>
      <c r="C10398" s="31"/>
      <c r="D10398" s="31"/>
      <c r="E10398" s="44"/>
      <c r="F10398" s="43"/>
      <c r="G10398" s="84"/>
      <c r="H10398" s="31"/>
      <c r="I10398" s="31"/>
      <c r="J10398" s="84"/>
      <c r="K10398" s="31"/>
      <c r="L10398" s="31"/>
      <c r="M10398" s="169"/>
      <c r="N10398" s="148"/>
      <c r="O10398" s="106"/>
      <c r="P10398" s="43"/>
      <c r="Q10398" s="31"/>
      <c r="R10398" s="84"/>
      <c r="S10398" s="31"/>
      <c r="T10398" s="31"/>
      <c r="U10398" s="169"/>
      <c r="V10398" s="150"/>
      <c r="W10398" s="141" t="str" cm="1">
        <f t="array" ref="W10398">IF(SUM(LEN(B10398:V10398))=0,"",IF(OR(OR(ISBLANK(F10398),SUM(LEN(C10398),LEN(D10398))=0),AND(NOT(E10398="Unknown"),ISBLANK(J10398)),AND(NOT(O10398="Unknown"),ISBLANK(R10398))),"Missing Information", INDEX(Table15[Entire Service Line Classification], MATCH(SUMIFS(Table15[Unique ID],Table15[System-Owned Portion],E10398,Table15[If Material Anything Other than "Lead" in Column E,Was Material Ever Previously Lead?],G10398,Table15[Customer-Owned Portion],O10398),Table15[Unique ID],0),0)))</f>
        <v/>
      </c>
    </row>
    <row r="10399" spans="2:23" x14ac:dyDescent="0.25">
      <c r="B10399" s="146"/>
      <c r="C10399" s="31"/>
      <c r="D10399" s="31"/>
      <c r="E10399" s="44"/>
      <c r="F10399" s="43"/>
      <c r="G10399" s="84"/>
      <c r="H10399" s="31"/>
      <c r="I10399" s="31"/>
      <c r="J10399" s="84"/>
      <c r="K10399" s="31"/>
      <c r="L10399" s="31"/>
      <c r="M10399" s="169"/>
      <c r="N10399" s="148"/>
      <c r="O10399" s="106"/>
      <c r="P10399" s="43"/>
      <c r="Q10399" s="31"/>
      <c r="R10399" s="84"/>
      <c r="S10399" s="31"/>
      <c r="T10399" s="31"/>
      <c r="U10399" s="169"/>
      <c r="V10399" s="150"/>
      <c r="W10399" s="141" t="str" cm="1">
        <f t="array" ref="W10399">IF(SUM(LEN(B10399:V10399))=0,"",IF(OR(OR(ISBLANK(F10399),SUM(LEN(C10399),LEN(D10399))=0),AND(NOT(E10399="Unknown"),ISBLANK(J10399)),AND(NOT(O10399="Unknown"),ISBLANK(R10399))),"Missing Information", INDEX(Table15[Entire Service Line Classification], MATCH(SUMIFS(Table15[Unique ID],Table15[System-Owned Portion],E10399,Table15[If Material Anything Other than "Lead" in Column E,Was Material Ever Previously Lead?],G10399,Table15[Customer-Owned Portion],O10399),Table15[Unique ID],0),0)))</f>
        <v/>
      </c>
    </row>
    <row r="10400" spans="2:23" x14ac:dyDescent="0.25">
      <c r="B10400" s="146"/>
      <c r="C10400" s="31"/>
      <c r="D10400" s="31"/>
      <c r="E10400" s="44"/>
      <c r="F10400" s="43"/>
      <c r="G10400" s="84"/>
      <c r="H10400" s="31"/>
      <c r="I10400" s="31"/>
      <c r="J10400" s="84"/>
      <c r="K10400" s="31"/>
      <c r="L10400" s="31"/>
      <c r="M10400" s="169"/>
      <c r="N10400" s="148"/>
      <c r="O10400" s="106"/>
      <c r="P10400" s="43"/>
      <c r="Q10400" s="31"/>
      <c r="R10400" s="84"/>
      <c r="S10400" s="31"/>
      <c r="T10400" s="31"/>
      <c r="U10400" s="169"/>
      <c r="V10400" s="150"/>
      <c r="W10400" s="141" t="str" cm="1">
        <f t="array" ref="W10400">IF(SUM(LEN(B10400:V10400))=0,"",IF(OR(OR(ISBLANK(F10400),SUM(LEN(C10400),LEN(D10400))=0),AND(NOT(E10400="Unknown"),ISBLANK(J10400)),AND(NOT(O10400="Unknown"),ISBLANK(R10400))),"Missing Information", INDEX(Table15[Entire Service Line Classification], MATCH(SUMIFS(Table15[Unique ID],Table15[System-Owned Portion],E10400,Table15[If Material Anything Other than "Lead" in Column E,Was Material Ever Previously Lead?],G10400,Table15[Customer-Owned Portion],O10400),Table15[Unique ID],0),0)))</f>
        <v/>
      </c>
    </row>
    <row r="10401" spans="2:23" x14ac:dyDescent="0.25">
      <c r="B10401" s="146"/>
      <c r="C10401" s="31"/>
      <c r="D10401" s="31"/>
      <c r="E10401" s="44"/>
      <c r="F10401" s="43"/>
      <c r="G10401" s="84"/>
      <c r="H10401" s="31"/>
      <c r="I10401" s="31"/>
      <c r="J10401" s="84"/>
      <c r="K10401" s="31"/>
      <c r="L10401" s="31"/>
      <c r="M10401" s="169"/>
      <c r="N10401" s="148"/>
      <c r="O10401" s="106"/>
      <c r="P10401" s="43"/>
      <c r="Q10401" s="31"/>
      <c r="R10401" s="84"/>
      <c r="S10401" s="31"/>
      <c r="T10401" s="31"/>
      <c r="U10401" s="169"/>
      <c r="V10401" s="150"/>
      <c r="W10401" s="141" t="str" cm="1">
        <f t="array" ref="W10401">IF(SUM(LEN(B10401:V10401))=0,"",IF(OR(OR(ISBLANK(F10401),SUM(LEN(C10401),LEN(D10401))=0),AND(NOT(E10401="Unknown"),ISBLANK(J10401)),AND(NOT(O10401="Unknown"),ISBLANK(R10401))),"Missing Information", INDEX(Table15[Entire Service Line Classification], MATCH(SUMIFS(Table15[Unique ID],Table15[System-Owned Portion],E10401,Table15[If Material Anything Other than "Lead" in Column E,Was Material Ever Previously Lead?],G10401,Table15[Customer-Owned Portion],O10401),Table15[Unique ID],0),0)))</f>
        <v/>
      </c>
    </row>
    <row r="10402" spans="2:23" x14ac:dyDescent="0.25">
      <c r="B10402" s="146"/>
      <c r="C10402" s="31"/>
      <c r="D10402" s="31"/>
      <c r="E10402" s="44"/>
      <c r="F10402" s="43"/>
      <c r="G10402" s="84"/>
      <c r="H10402" s="31"/>
      <c r="I10402" s="31"/>
      <c r="J10402" s="84"/>
      <c r="K10402" s="31"/>
      <c r="L10402" s="31"/>
      <c r="M10402" s="169"/>
      <c r="N10402" s="148"/>
      <c r="O10402" s="106"/>
      <c r="P10402" s="43"/>
      <c r="Q10402" s="31"/>
      <c r="R10402" s="84"/>
      <c r="S10402" s="31"/>
      <c r="T10402" s="31"/>
      <c r="U10402" s="169"/>
      <c r="V10402" s="150"/>
      <c r="W10402" s="141" t="str" cm="1">
        <f t="array" ref="W10402">IF(SUM(LEN(B10402:V10402))=0,"",IF(OR(OR(ISBLANK(F10402),SUM(LEN(C10402),LEN(D10402))=0),AND(NOT(E10402="Unknown"),ISBLANK(J10402)),AND(NOT(O10402="Unknown"),ISBLANK(R10402))),"Missing Information", INDEX(Table15[Entire Service Line Classification], MATCH(SUMIFS(Table15[Unique ID],Table15[System-Owned Portion],E10402,Table15[If Material Anything Other than "Lead" in Column E,Was Material Ever Previously Lead?],G10402,Table15[Customer-Owned Portion],O10402),Table15[Unique ID],0),0)))</f>
        <v/>
      </c>
    </row>
    <row r="10403" spans="2:23" x14ac:dyDescent="0.25">
      <c r="B10403" s="146"/>
      <c r="C10403" s="31"/>
      <c r="D10403" s="31"/>
      <c r="E10403" s="44"/>
      <c r="F10403" s="43"/>
      <c r="G10403" s="84"/>
      <c r="H10403" s="31"/>
      <c r="I10403" s="31"/>
      <c r="J10403" s="84"/>
      <c r="K10403" s="31"/>
      <c r="L10403" s="31"/>
      <c r="M10403" s="169"/>
      <c r="N10403" s="148"/>
      <c r="O10403" s="106"/>
      <c r="P10403" s="43"/>
      <c r="Q10403" s="31"/>
      <c r="R10403" s="84"/>
      <c r="S10403" s="31"/>
      <c r="T10403" s="31"/>
      <c r="U10403" s="169"/>
      <c r="V10403" s="150"/>
      <c r="W10403" s="141" t="str" cm="1">
        <f t="array" ref="W10403">IF(SUM(LEN(B10403:V10403))=0,"",IF(OR(OR(ISBLANK(F10403),SUM(LEN(C10403),LEN(D10403))=0),AND(NOT(E10403="Unknown"),ISBLANK(J10403)),AND(NOT(O10403="Unknown"),ISBLANK(R10403))),"Missing Information", INDEX(Table15[Entire Service Line Classification], MATCH(SUMIFS(Table15[Unique ID],Table15[System-Owned Portion],E10403,Table15[If Material Anything Other than "Lead" in Column E,Was Material Ever Previously Lead?],G10403,Table15[Customer-Owned Portion],O10403),Table15[Unique ID],0),0)))</f>
        <v/>
      </c>
    </row>
    <row r="10404" spans="2:23" x14ac:dyDescent="0.25">
      <c r="B10404" s="146"/>
      <c r="C10404" s="31"/>
      <c r="D10404" s="31"/>
      <c r="E10404" s="44"/>
      <c r="F10404" s="43"/>
      <c r="G10404" s="84"/>
      <c r="H10404" s="31"/>
      <c r="I10404" s="31"/>
      <c r="J10404" s="84"/>
      <c r="K10404" s="31"/>
      <c r="L10404" s="31"/>
      <c r="M10404" s="169"/>
      <c r="N10404" s="148"/>
      <c r="O10404" s="106"/>
      <c r="P10404" s="43"/>
      <c r="Q10404" s="31"/>
      <c r="R10404" s="84"/>
      <c r="S10404" s="31"/>
      <c r="T10404" s="31"/>
      <c r="U10404" s="169"/>
      <c r="V10404" s="150"/>
      <c r="W10404" s="141" t="str" cm="1">
        <f t="array" ref="W10404">IF(SUM(LEN(B10404:V10404))=0,"",IF(OR(OR(ISBLANK(F10404),SUM(LEN(C10404),LEN(D10404))=0),AND(NOT(E10404="Unknown"),ISBLANK(J10404)),AND(NOT(O10404="Unknown"),ISBLANK(R10404))),"Missing Information", INDEX(Table15[Entire Service Line Classification], MATCH(SUMIFS(Table15[Unique ID],Table15[System-Owned Portion],E10404,Table15[If Material Anything Other than "Lead" in Column E,Was Material Ever Previously Lead?],G10404,Table15[Customer-Owned Portion],O10404),Table15[Unique ID],0),0)))</f>
        <v/>
      </c>
    </row>
    <row r="10405" spans="2:23" x14ac:dyDescent="0.25">
      <c r="B10405" s="146"/>
      <c r="C10405" s="31"/>
      <c r="D10405" s="31"/>
      <c r="E10405" s="44"/>
      <c r="F10405" s="43"/>
      <c r="G10405" s="84"/>
      <c r="H10405" s="31"/>
      <c r="I10405" s="31"/>
      <c r="J10405" s="84"/>
      <c r="K10405" s="31"/>
      <c r="L10405" s="31"/>
      <c r="M10405" s="169"/>
      <c r="N10405" s="148"/>
      <c r="O10405" s="106"/>
      <c r="P10405" s="43"/>
      <c r="Q10405" s="31"/>
      <c r="R10405" s="84"/>
      <c r="S10405" s="31"/>
      <c r="T10405" s="31"/>
      <c r="U10405" s="169"/>
      <c r="V10405" s="150"/>
      <c r="W10405" s="141" t="str" cm="1">
        <f t="array" ref="W10405">IF(SUM(LEN(B10405:V10405))=0,"",IF(OR(OR(ISBLANK(F10405),SUM(LEN(C10405),LEN(D10405))=0),AND(NOT(E10405="Unknown"),ISBLANK(J10405)),AND(NOT(O10405="Unknown"),ISBLANK(R10405))),"Missing Information", INDEX(Table15[Entire Service Line Classification], MATCH(SUMIFS(Table15[Unique ID],Table15[System-Owned Portion],E10405,Table15[If Material Anything Other than "Lead" in Column E,Was Material Ever Previously Lead?],G10405,Table15[Customer-Owned Portion],O10405),Table15[Unique ID],0),0)))</f>
        <v/>
      </c>
    </row>
    <row r="10406" spans="2:23" x14ac:dyDescent="0.25">
      <c r="B10406" s="146"/>
      <c r="C10406" s="31"/>
      <c r="D10406" s="31"/>
      <c r="E10406" s="44"/>
      <c r="F10406" s="43"/>
      <c r="G10406" s="84"/>
      <c r="H10406" s="31"/>
      <c r="I10406" s="31"/>
      <c r="J10406" s="84"/>
      <c r="K10406" s="31"/>
      <c r="L10406" s="31"/>
      <c r="M10406" s="169"/>
      <c r="N10406" s="148"/>
      <c r="O10406" s="106"/>
      <c r="P10406" s="43"/>
      <c r="Q10406" s="31"/>
      <c r="R10406" s="84"/>
      <c r="S10406" s="31"/>
      <c r="T10406" s="31"/>
      <c r="U10406" s="169"/>
      <c r="V10406" s="150"/>
      <c r="W10406" s="141" t="str" cm="1">
        <f t="array" ref="W10406">IF(SUM(LEN(B10406:V10406))=0,"",IF(OR(OR(ISBLANK(F10406),SUM(LEN(C10406),LEN(D10406))=0),AND(NOT(E10406="Unknown"),ISBLANK(J10406)),AND(NOT(O10406="Unknown"),ISBLANK(R10406))),"Missing Information", INDEX(Table15[Entire Service Line Classification], MATCH(SUMIFS(Table15[Unique ID],Table15[System-Owned Portion],E10406,Table15[If Material Anything Other than "Lead" in Column E,Was Material Ever Previously Lead?],G10406,Table15[Customer-Owned Portion],O10406),Table15[Unique ID],0),0)))</f>
        <v/>
      </c>
    </row>
    <row r="10407" spans="2:23" x14ac:dyDescent="0.25">
      <c r="B10407" s="146"/>
      <c r="C10407" s="31"/>
      <c r="D10407" s="31"/>
      <c r="E10407" s="44"/>
      <c r="F10407" s="43"/>
      <c r="G10407" s="84"/>
      <c r="H10407" s="31"/>
      <c r="I10407" s="31"/>
      <c r="J10407" s="84"/>
      <c r="K10407" s="31"/>
      <c r="L10407" s="31"/>
      <c r="M10407" s="169"/>
      <c r="N10407" s="148"/>
      <c r="O10407" s="106"/>
      <c r="P10407" s="43"/>
      <c r="Q10407" s="31"/>
      <c r="R10407" s="84"/>
      <c r="S10407" s="31"/>
      <c r="T10407" s="31"/>
      <c r="U10407" s="169"/>
      <c r="V10407" s="150"/>
      <c r="W10407" s="141" t="str" cm="1">
        <f t="array" ref="W10407">IF(SUM(LEN(B10407:V10407))=0,"",IF(OR(OR(ISBLANK(F10407),SUM(LEN(C10407),LEN(D10407))=0),AND(NOT(E10407="Unknown"),ISBLANK(J10407)),AND(NOT(O10407="Unknown"),ISBLANK(R10407))),"Missing Information", INDEX(Table15[Entire Service Line Classification], MATCH(SUMIFS(Table15[Unique ID],Table15[System-Owned Portion],E10407,Table15[If Material Anything Other than "Lead" in Column E,Was Material Ever Previously Lead?],G10407,Table15[Customer-Owned Portion],O10407),Table15[Unique ID],0),0)))</f>
        <v/>
      </c>
    </row>
    <row r="10408" spans="2:23" x14ac:dyDescent="0.25">
      <c r="B10408" s="146"/>
      <c r="C10408" s="31"/>
      <c r="D10408" s="31"/>
      <c r="E10408" s="44"/>
      <c r="F10408" s="43"/>
      <c r="G10408" s="84"/>
      <c r="H10408" s="31"/>
      <c r="I10408" s="31"/>
      <c r="J10408" s="84"/>
      <c r="K10408" s="31"/>
      <c r="L10408" s="31"/>
      <c r="M10408" s="169"/>
      <c r="N10408" s="148"/>
      <c r="O10408" s="106"/>
      <c r="P10408" s="43"/>
      <c r="Q10408" s="31"/>
      <c r="R10408" s="84"/>
      <c r="S10408" s="31"/>
      <c r="T10408" s="31"/>
      <c r="U10408" s="169"/>
      <c r="V10408" s="150"/>
      <c r="W10408" s="141" t="str" cm="1">
        <f t="array" ref="W10408">IF(SUM(LEN(B10408:V10408))=0,"",IF(OR(OR(ISBLANK(F10408),SUM(LEN(C10408),LEN(D10408))=0),AND(NOT(E10408="Unknown"),ISBLANK(J10408)),AND(NOT(O10408="Unknown"),ISBLANK(R10408))),"Missing Information", INDEX(Table15[Entire Service Line Classification], MATCH(SUMIFS(Table15[Unique ID],Table15[System-Owned Portion],E10408,Table15[If Material Anything Other than "Lead" in Column E,Was Material Ever Previously Lead?],G10408,Table15[Customer-Owned Portion],O10408),Table15[Unique ID],0),0)))</f>
        <v/>
      </c>
    </row>
    <row r="10409" spans="2:23" x14ac:dyDescent="0.25">
      <c r="B10409" s="146"/>
      <c r="C10409" s="31"/>
      <c r="D10409" s="31"/>
      <c r="E10409" s="44"/>
      <c r="F10409" s="43"/>
      <c r="G10409" s="84"/>
      <c r="H10409" s="31"/>
      <c r="I10409" s="31"/>
      <c r="J10409" s="84"/>
      <c r="K10409" s="31"/>
      <c r="L10409" s="31"/>
      <c r="M10409" s="169"/>
      <c r="N10409" s="148"/>
      <c r="O10409" s="106"/>
      <c r="P10409" s="43"/>
      <c r="Q10409" s="31"/>
      <c r="R10409" s="84"/>
      <c r="S10409" s="31"/>
      <c r="T10409" s="31"/>
      <c r="U10409" s="169"/>
      <c r="V10409" s="150"/>
      <c r="W10409" s="141" t="str" cm="1">
        <f t="array" ref="W10409">IF(SUM(LEN(B10409:V10409))=0,"",IF(OR(OR(ISBLANK(F10409),SUM(LEN(C10409),LEN(D10409))=0),AND(NOT(E10409="Unknown"),ISBLANK(J10409)),AND(NOT(O10409="Unknown"),ISBLANK(R10409))),"Missing Information", INDEX(Table15[Entire Service Line Classification], MATCH(SUMIFS(Table15[Unique ID],Table15[System-Owned Portion],E10409,Table15[If Material Anything Other than "Lead" in Column E,Was Material Ever Previously Lead?],G10409,Table15[Customer-Owned Portion],O10409),Table15[Unique ID],0),0)))</f>
        <v/>
      </c>
    </row>
    <row r="10410" spans="2:23" x14ac:dyDescent="0.25">
      <c r="B10410" s="146"/>
      <c r="C10410" s="31"/>
      <c r="D10410" s="31"/>
      <c r="E10410" s="44"/>
      <c r="F10410" s="43"/>
      <c r="G10410" s="84"/>
      <c r="H10410" s="31"/>
      <c r="I10410" s="31"/>
      <c r="J10410" s="84"/>
      <c r="K10410" s="31"/>
      <c r="L10410" s="31"/>
      <c r="M10410" s="169"/>
      <c r="N10410" s="148"/>
      <c r="O10410" s="106"/>
      <c r="P10410" s="43"/>
      <c r="Q10410" s="31"/>
      <c r="R10410" s="84"/>
      <c r="S10410" s="31"/>
      <c r="T10410" s="31"/>
      <c r="U10410" s="169"/>
      <c r="V10410" s="150"/>
      <c r="W10410" s="141" t="str" cm="1">
        <f t="array" ref="W10410">IF(SUM(LEN(B10410:V10410))=0,"",IF(OR(OR(ISBLANK(F10410),SUM(LEN(C10410),LEN(D10410))=0),AND(NOT(E10410="Unknown"),ISBLANK(J10410)),AND(NOT(O10410="Unknown"),ISBLANK(R10410))),"Missing Information", INDEX(Table15[Entire Service Line Classification], MATCH(SUMIFS(Table15[Unique ID],Table15[System-Owned Portion],E10410,Table15[If Material Anything Other than "Lead" in Column E,Was Material Ever Previously Lead?],G10410,Table15[Customer-Owned Portion],O10410),Table15[Unique ID],0),0)))</f>
        <v/>
      </c>
    </row>
    <row r="10411" spans="2:23" x14ac:dyDescent="0.25">
      <c r="B10411" s="146"/>
      <c r="C10411" s="31"/>
      <c r="D10411" s="31"/>
      <c r="E10411" s="44"/>
      <c r="F10411" s="43"/>
      <c r="G10411" s="84"/>
      <c r="H10411" s="31"/>
      <c r="I10411" s="31"/>
      <c r="J10411" s="84"/>
      <c r="K10411" s="31"/>
      <c r="L10411" s="31"/>
      <c r="M10411" s="169"/>
      <c r="N10411" s="148"/>
      <c r="O10411" s="106"/>
      <c r="P10411" s="43"/>
      <c r="Q10411" s="31"/>
      <c r="R10411" s="84"/>
      <c r="S10411" s="31"/>
      <c r="T10411" s="31"/>
      <c r="U10411" s="169"/>
      <c r="V10411" s="150"/>
      <c r="W10411" s="141" t="str" cm="1">
        <f t="array" ref="W10411">IF(SUM(LEN(B10411:V10411))=0,"",IF(OR(OR(ISBLANK(F10411),SUM(LEN(C10411),LEN(D10411))=0),AND(NOT(E10411="Unknown"),ISBLANK(J10411)),AND(NOT(O10411="Unknown"),ISBLANK(R10411))),"Missing Information", INDEX(Table15[Entire Service Line Classification], MATCH(SUMIFS(Table15[Unique ID],Table15[System-Owned Portion],E10411,Table15[If Material Anything Other than "Lead" in Column E,Was Material Ever Previously Lead?],G10411,Table15[Customer-Owned Portion],O10411),Table15[Unique ID],0),0)))</f>
        <v/>
      </c>
    </row>
    <row r="10412" spans="2:23" x14ac:dyDescent="0.25">
      <c r="B10412" s="146"/>
      <c r="C10412" s="31"/>
      <c r="D10412" s="31"/>
      <c r="E10412" s="44"/>
      <c r="F10412" s="43"/>
      <c r="G10412" s="84"/>
      <c r="H10412" s="31"/>
      <c r="I10412" s="31"/>
      <c r="J10412" s="84"/>
      <c r="K10412" s="31"/>
      <c r="L10412" s="31"/>
      <c r="M10412" s="169"/>
      <c r="N10412" s="148"/>
      <c r="O10412" s="106"/>
      <c r="P10412" s="43"/>
      <c r="Q10412" s="31"/>
      <c r="R10412" s="84"/>
      <c r="S10412" s="31"/>
      <c r="T10412" s="31"/>
      <c r="U10412" s="169"/>
      <c r="V10412" s="150"/>
      <c r="W10412" s="141" t="str" cm="1">
        <f t="array" ref="W10412">IF(SUM(LEN(B10412:V10412))=0,"",IF(OR(OR(ISBLANK(F10412),SUM(LEN(C10412),LEN(D10412))=0),AND(NOT(E10412="Unknown"),ISBLANK(J10412)),AND(NOT(O10412="Unknown"),ISBLANK(R10412))),"Missing Information", INDEX(Table15[Entire Service Line Classification], MATCH(SUMIFS(Table15[Unique ID],Table15[System-Owned Portion],E10412,Table15[If Material Anything Other than "Lead" in Column E,Was Material Ever Previously Lead?],G10412,Table15[Customer-Owned Portion],O10412),Table15[Unique ID],0),0)))</f>
        <v/>
      </c>
    </row>
    <row r="10413" spans="2:23" x14ac:dyDescent="0.25">
      <c r="B10413" s="146"/>
      <c r="C10413" s="31"/>
      <c r="D10413" s="31"/>
      <c r="E10413" s="44"/>
      <c r="F10413" s="43"/>
      <c r="G10413" s="84"/>
      <c r="H10413" s="31"/>
      <c r="I10413" s="31"/>
      <c r="J10413" s="84"/>
      <c r="K10413" s="31"/>
      <c r="L10413" s="31"/>
      <c r="M10413" s="169"/>
      <c r="N10413" s="148"/>
      <c r="O10413" s="106"/>
      <c r="P10413" s="43"/>
      <c r="Q10413" s="31"/>
      <c r="R10413" s="84"/>
      <c r="S10413" s="31"/>
      <c r="T10413" s="31"/>
      <c r="U10413" s="169"/>
      <c r="V10413" s="150"/>
      <c r="W10413" s="141" t="str" cm="1">
        <f t="array" ref="W10413">IF(SUM(LEN(B10413:V10413))=0,"",IF(OR(OR(ISBLANK(F10413),SUM(LEN(C10413),LEN(D10413))=0),AND(NOT(E10413="Unknown"),ISBLANK(J10413)),AND(NOT(O10413="Unknown"),ISBLANK(R10413))),"Missing Information", INDEX(Table15[Entire Service Line Classification], MATCH(SUMIFS(Table15[Unique ID],Table15[System-Owned Portion],E10413,Table15[If Material Anything Other than "Lead" in Column E,Was Material Ever Previously Lead?],G10413,Table15[Customer-Owned Portion],O10413),Table15[Unique ID],0),0)))</f>
        <v/>
      </c>
    </row>
    <row r="10414" spans="2:23" x14ac:dyDescent="0.25">
      <c r="B10414" s="146"/>
      <c r="C10414" s="31"/>
      <c r="D10414" s="31"/>
      <c r="E10414" s="44"/>
      <c r="F10414" s="43"/>
      <c r="G10414" s="84"/>
      <c r="H10414" s="31"/>
      <c r="I10414" s="31"/>
      <c r="J10414" s="84"/>
      <c r="K10414" s="31"/>
      <c r="L10414" s="31"/>
      <c r="M10414" s="169"/>
      <c r="N10414" s="148"/>
      <c r="O10414" s="106"/>
      <c r="P10414" s="43"/>
      <c r="Q10414" s="31"/>
      <c r="R10414" s="84"/>
      <c r="S10414" s="31"/>
      <c r="T10414" s="31"/>
      <c r="U10414" s="169"/>
      <c r="V10414" s="150"/>
      <c r="W10414" s="141" t="str" cm="1">
        <f t="array" ref="W10414">IF(SUM(LEN(B10414:V10414))=0,"",IF(OR(OR(ISBLANK(F10414),SUM(LEN(C10414),LEN(D10414))=0),AND(NOT(E10414="Unknown"),ISBLANK(J10414)),AND(NOT(O10414="Unknown"),ISBLANK(R10414))),"Missing Information", INDEX(Table15[Entire Service Line Classification], MATCH(SUMIFS(Table15[Unique ID],Table15[System-Owned Portion],E10414,Table15[If Material Anything Other than "Lead" in Column E,Was Material Ever Previously Lead?],G10414,Table15[Customer-Owned Portion],O10414),Table15[Unique ID],0),0)))</f>
        <v/>
      </c>
    </row>
    <row r="10415" spans="2:23" x14ac:dyDescent="0.25">
      <c r="B10415" s="146"/>
      <c r="C10415" s="31"/>
      <c r="D10415" s="31"/>
      <c r="E10415" s="44"/>
      <c r="F10415" s="43"/>
      <c r="G10415" s="84"/>
      <c r="H10415" s="31"/>
      <c r="I10415" s="31"/>
      <c r="J10415" s="84"/>
      <c r="K10415" s="31"/>
      <c r="L10415" s="31"/>
      <c r="M10415" s="169"/>
      <c r="N10415" s="148"/>
      <c r="O10415" s="106"/>
      <c r="P10415" s="43"/>
      <c r="Q10415" s="31"/>
      <c r="R10415" s="84"/>
      <c r="S10415" s="31"/>
      <c r="T10415" s="31"/>
      <c r="U10415" s="169"/>
      <c r="V10415" s="150"/>
      <c r="W10415" s="141" t="str" cm="1">
        <f t="array" ref="W10415">IF(SUM(LEN(B10415:V10415))=0,"",IF(OR(OR(ISBLANK(F10415),SUM(LEN(C10415),LEN(D10415))=0),AND(NOT(E10415="Unknown"),ISBLANK(J10415)),AND(NOT(O10415="Unknown"),ISBLANK(R10415))),"Missing Information", INDEX(Table15[Entire Service Line Classification], MATCH(SUMIFS(Table15[Unique ID],Table15[System-Owned Portion],E10415,Table15[If Material Anything Other than "Lead" in Column E,Was Material Ever Previously Lead?],G10415,Table15[Customer-Owned Portion],O10415),Table15[Unique ID],0),0)))</f>
        <v/>
      </c>
    </row>
    <row r="10416" spans="2:23" x14ac:dyDescent="0.25">
      <c r="B10416" s="146"/>
      <c r="C10416" s="31"/>
      <c r="D10416" s="31"/>
      <c r="E10416" s="44"/>
      <c r="F10416" s="43"/>
      <c r="G10416" s="84"/>
      <c r="H10416" s="31"/>
      <c r="I10416" s="31"/>
      <c r="J10416" s="84"/>
      <c r="K10416" s="31"/>
      <c r="L10416" s="31"/>
      <c r="M10416" s="169"/>
      <c r="N10416" s="148"/>
      <c r="O10416" s="106"/>
      <c r="P10416" s="43"/>
      <c r="Q10416" s="31"/>
      <c r="R10416" s="84"/>
      <c r="S10416" s="31"/>
      <c r="T10416" s="31"/>
      <c r="U10416" s="169"/>
      <c r="V10416" s="150"/>
      <c r="W10416" s="141" t="str" cm="1">
        <f t="array" ref="W10416">IF(SUM(LEN(B10416:V10416))=0,"",IF(OR(OR(ISBLANK(F10416),SUM(LEN(C10416),LEN(D10416))=0),AND(NOT(E10416="Unknown"),ISBLANK(J10416)),AND(NOT(O10416="Unknown"),ISBLANK(R10416))),"Missing Information", INDEX(Table15[Entire Service Line Classification], MATCH(SUMIFS(Table15[Unique ID],Table15[System-Owned Portion],E10416,Table15[If Material Anything Other than "Lead" in Column E,Was Material Ever Previously Lead?],G10416,Table15[Customer-Owned Portion],O10416),Table15[Unique ID],0),0)))</f>
        <v/>
      </c>
    </row>
    <row r="10417" spans="2:23" x14ac:dyDescent="0.25">
      <c r="B10417" s="146"/>
      <c r="C10417" s="31"/>
      <c r="D10417" s="31"/>
      <c r="E10417" s="44"/>
      <c r="F10417" s="43"/>
      <c r="G10417" s="84"/>
      <c r="H10417" s="31"/>
      <c r="I10417" s="31"/>
      <c r="J10417" s="84"/>
      <c r="K10417" s="31"/>
      <c r="L10417" s="31"/>
      <c r="M10417" s="169"/>
      <c r="N10417" s="148"/>
      <c r="O10417" s="106"/>
      <c r="P10417" s="43"/>
      <c r="Q10417" s="31"/>
      <c r="R10417" s="84"/>
      <c r="S10417" s="31"/>
      <c r="T10417" s="31"/>
      <c r="U10417" s="169"/>
      <c r="V10417" s="150"/>
      <c r="W10417" s="141" t="str" cm="1">
        <f t="array" ref="W10417">IF(SUM(LEN(B10417:V10417))=0,"",IF(OR(OR(ISBLANK(F10417),SUM(LEN(C10417),LEN(D10417))=0),AND(NOT(E10417="Unknown"),ISBLANK(J10417)),AND(NOT(O10417="Unknown"),ISBLANK(R10417))),"Missing Information", INDEX(Table15[Entire Service Line Classification], MATCH(SUMIFS(Table15[Unique ID],Table15[System-Owned Portion],E10417,Table15[If Material Anything Other than "Lead" in Column E,Was Material Ever Previously Lead?],G10417,Table15[Customer-Owned Portion],O10417),Table15[Unique ID],0),0)))</f>
        <v/>
      </c>
    </row>
    <row r="10418" spans="2:23" x14ac:dyDescent="0.25">
      <c r="B10418" s="146"/>
      <c r="C10418" s="31"/>
      <c r="D10418" s="31"/>
      <c r="E10418" s="44"/>
      <c r="F10418" s="43"/>
      <c r="G10418" s="84"/>
      <c r="H10418" s="31"/>
      <c r="I10418" s="31"/>
      <c r="J10418" s="84"/>
      <c r="K10418" s="31"/>
      <c r="L10418" s="31"/>
      <c r="M10418" s="169"/>
      <c r="N10418" s="148"/>
      <c r="O10418" s="106"/>
      <c r="P10418" s="43"/>
      <c r="Q10418" s="31"/>
      <c r="R10418" s="84"/>
      <c r="S10418" s="31"/>
      <c r="T10418" s="31"/>
      <c r="U10418" s="169"/>
      <c r="V10418" s="150"/>
      <c r="W10418" s="141" t="str" cm="1">
        <f t="array" ref="W10418">IF(SUM(LEN(B10418:V10418))=0,"",IF(OR(OR(ISBLANK(F10418),SUM(LEN(C10418),LEN(D10418))=0),AND(NOT(E10418="Unknown"),ISBLANK(J10418)),AND(NOT(O10418="Unknown"),ISBLANK(R10418))),"Missing Information", INDEX(Table15[Entire Service Line Classification], MATCH(SUMIFS(Table15[Unique ID],Table15[System-Owned Portion],E10418,Table15[If Material Anything Other than "Lead" in Column E,Was Material Ever Previously Lead?],G10418,Table15[Customer-Owned Portion],O10418),Table15[Unique ID],0),0)))</f>
        <v/>
      </c>
    </row>
    <row r="10419" spans="2:23" x14ac:dyDescent="0.25">
      <c r="B10419" s="146"/>
      <c r="C10419" s="31"/>
      <c r="D10419" s="31"/>
      <c r="E10419" s="44"/>
      <c r="F10419" s="43"/>
      <c r="G10419" s="84"/>
      <c r="H10419" s="31"/>
      <c r="I10419" s="31"/>
      <c r="J10419" s="84"/>
      <c r="K10419" s="31"/>
      <c r="L10419" s="31"/>
      <c r="M10419" s="169"/>
      <c r="N10419" s="148"/>
      <c r="O10419" s="106"/>
      <c r="P10419" s="43"/>
      <c r="Q10419" s="31"/>
      <c r="R10419" s="84"/>
      <c r="S10419" s="31"/>
      <c r="T10419" s="31"/>
      <c r="U10419" s="169"/>
      <c r="V10419" s="150"/>
      <c r="W10419" s="141" t="str" cm="1">
        <f t="array" ref="W10419">IF(SUM(LEN(B10419:V10419))=0,"",IF(OR(OR(ISBLANK(F10419),SUM(LEN(C10419),LEN(D10419))=0),AND(NOT(E10419="Unknown"),ISBLANK(J10419)),AND(NOT(O10419="Unknown"),ISBLANK(R10419))),"Missing Information", INDEX(Table15[Entire Service Line Classification], MATCH(SUMIFS(Table15[Unique ID],Table15[System-Owned Portion],E10419,Table15[If Material Anything Other than "Lead" in Column E,Was Material Ever Previously Lead?],G10419,Table15[Customer-Owned Portion],O10419),Table15[Unique ID],0),0)))</f>
        <v/>
      </c>
    </row>
    <row r="10420" spans="2:23" x14ac:dyDescent="0.25">
      <c r="B10420" s="146"/>
      <c r="C10420" s="31"/>
      <c r="D10420" s="31"/>
      <c r="E10420" s="44"/>
      <c r="F10420" s="43"/>
      <c r="G10420" s="84"/>
      <c r="H10420" s="31"/>
      <c r="I10420" s="31"/>
      <c r="J10420" s="84"/>
      <c r="K10420" s="31"/>
      <c r="L10420" s="31"/>
      <c r="M10420" s="169"/>
      <c r="N10420" s="148"/>
      <c r="O10420" s="106"/>
      <c r="P10420" s="43"/>
      <c r="Q10420" s="31"/>
      <c r="R10420" s="84"/>
      <c r="S10420" s="31"/>
      <c r="T10420" s="31"/>
      <c r="U10420" s="169"/>
      <c r="V10420" s="150"/>
      <c r="W10420" s="141" t="str" cm="1">
        <f t="array" ref="W10420">IF(SUM(LEN(B10420:V10420))=0,"",IF(OR(OR(ISBLANK(F10420),SUM(LEN(C10420),LEN(D10420))=0),AND(NOT(E10420="Unknown"),ISBLANK(J10420)),AND(NOT(O10420="Unknown"),ISBLANK(R10420))),"Missing Information", INDEX(Table15[Entire Service Line Classification], MATCH(SUMIFS(Table15[Unique ID],Table15[System-Owned Portion],E10420,Table15[If Material Anything Other than "Lead" in Column E,Was Material Ever Previously Lead?],G10420,Table15[Customer-Owned Portion],O10420),Table15[Unique ID],0),0)))</f>
        <v/>
      </c>
    </row>
    <row r="10421" spans="2:23" x14ac:dyDescent="0.25">
      <c r="B10421" s="146"/>
      <c r="C10421" s="31"/>
      <c r="D10421" s="31"/>
      <c r="E10421" s="44"/>
      <c r="F10421" s="43"/>
      <c r="G10421" s="84"/>
      <c r="H10421" s="31"/>
      <c r="I10421" s="31"/>
      <c r="J10421" s="84"/>
      <c r="K10421" s="31"/>
      <c r="L10421" s="31"/>
      <c r="M10421" s="169"/>
      <c r="N10421" s="148"/>
      <c r="O10421" s="106"/>
      <c r="P10421" s="43"/>
      <c r="Q10421" s="31"/>
      <c r="R10421" s="84"/>
      <c r="S10421" s="31"/>
      <c r="T10421" s="31"/>
      <c r="U10421" s="169"/>
      <c r="V10421" s="150"/>
      <c r="W10421" s="141" t="str" cm="1">
        <f t="array" ref="W10421">IF(SUM(LEN(B10421:V10421))=0,"",IF(OR(OR(ISBLANK(F10421),SUM(LEN(C10421),LEN(D10421))=0),AND(NOT(E10421="Unknown"),ISBLANK(J10421)),AND(NOT(O10421="Unknown"),ISBLANK(R10421))),"Missing Information", INDEX(Table15[Entire Service Line Classification], MATCH(SUMIFS(Table15[Unique ID],Table15[System-Owned Portion],E10421,Table15[If Material Anything Other than "Lead" in Column E,Was Material Ever Previously Lead?],G10421,Table15[Customer-Owned Portion],O10421),Table15[Unique ID],0),0)))</f>
        <v/>
      </c>
    </row>
    <row r="10422" spans="2:23" x14ac:dyDescent="0.25">
      <c r="B10422" s="146"/>
      <c r="C10422" s="31"/>
      <c r="D10422" s="31"/>
      <c r="E10422" s="44"/>
      <c r="F10422" s="43"/>
      <c r="G10422" s="84"/>
      <c r="H10422" s="31"/>
      <c r="I10422" s="31"/>
      <c r="J10422" s="84"/>
      <c r="K10422" s="31"/>
      <c r="L10422" s="31"/>
      <c r="M10422" s="169"/>
      <c r="N10422" s="148"/>
      <c r="O10422" s="106"/>
      <c r="P10422" s="43"/>
      <c r="Q10422" s="31"/>
      <c r="R10422" s="84"/>
      <c r="S10422" s="31"/>
      <c r="T10422" s="31"/>
      <c r="U10422" s="169"/>
      <c r="V10422" s="150"/>
      <c r="W10422" s="141" t="str" cm="1">
        <f t="array" ref="W10422">IF(SUM(LEN(B10422:V10422))=0,"",IF(OR(OR(ISBLANK(F10422),SUM(LEN(C10422),LEN(D10422))=0),AND(NOT(E10422="Unknown"),ISBLANK(J10422)),AND(NOT(O10422="Unknown"),ISBLANK(R10422))),"Missing Information", INDEX(Table15[Entire Service Line Classification], MATCH(SUMIFS(Table15[Unique ID],Table15[System-Owned Portion],E10422,Table15[If Material Anything Other than "Lead" in Column E,Was Material Ever Previously Lead?],G10422,Table15[Customer-Owned Portion],O10422),Table15[Unique ID],0),0)))</f>
        <v/>
      </c>
    </row>
    <row r="10423" spans="2:23" x14ac:dyDescent="0.25">
      <c r="B10423" s="146"/>
      <c r="C10423" s="31"/>
      <c r="D10423" s="31"/>
      <c r="E10423" s="44"/>
      <c r="F10423" s="43"/>
      <c r="G10423" s="84"/>
      <c r="H10423" s="31"/>
      <c r="I10423" s="31"/>
      <c r="J10423" s="84"/>
      <c r="K10423" s="31"/>
      <c r="L10423" s="31"/>
      <c r="M10423" s="169"/>
      <c r="N10423" s="148"/>
      <c r="O10423" s="106"/>
      <c r="P10423" s="43"/>
      <c r="Q10423" s="31"/>
      <c r="R10423" s="84"/>
      <c r="S10423" s="31"/>
      <c r="T10423" s="31"/>
      <c r="U10423" s="169"/>
      <c r="V10423" s="150"/>
      <c r="W10423" s="141" t="str" cm="1">
        <f t="array" ref="W10423">IF(SUM(LEN(B10423:V10423))=0,"",IF(OR(OR(ISBLANK(F10423),SUM(LEN(C10423),LEN(D10423))=0),AND(NOT(E10423="Unknown"),ISBLANK(J10423)),AND(NOT(O10423="Unknown"),ISBLANK(R10423))),"Missing Information", INDEX(Table15[Entire Service Line Classification], MATCH(SUMIFS(Table15[Unique ID],Table15[System-Owned Portion],E10423,Table15[If Material Anything Other than "Lead" in Column E,Was Material Ever Previously Lead?],G10423,Table15[Customer-Owned Portion],O10423),Table15[Unique ID],0),0)))</f>
        <v/>
      </c>
    </row>
    <row r="10424" spans="2:23" x14ac:dyDescent="0.25">
      <c r="B10424" s="146"/>
      <c r="C10424" s="31"/>
      <c r="D10424" s="31"/>
      <c r="E10424" s="44"/>
      <c r="F10424" s="43"/>
      <c r="G10424" s="84"/>
      <c r="H10424" s="31"/>
      <c r="I10424" s="31"/>
      <c r="J10424" s="84"/>
      <c r="K10424" s="31"/>
      <c r="L10424" s="31"/>
      <c r="M10424" s="169"/>
      <c r="N10424" s="148"/>
      <c r="O10424" s="106"/>
      <c r="P10424" s="43"/>
      <c r="Q10424" s="31"/>
      <c r="R10424" s="84"/>
      <c r="S10424" s="31"/>
      <c r="T10424" s="31"/>
      <c r="U10424" s="169"/>
      <c r="V10424" s="150"/>
      <c r="W10424" s="141" t="str" cm="1">
        <f t="array" ref="W10424">IF(SUM(LEN(B10424:V10424))=0,"",IF(OR(OR(ISBLANK(F10424),SUM(LEN(C10424),LEN(D10424))=0),AND(NOT(E10424="Unknown"),ISBLANK(J10424)),AND(NOT(O10424="Unknown"),ISBLANK(R10424))),"Missing Information", INDEX(Table15[Entire Service Line Classification], MATCH(SUMIFS(Table15[Unique ID],Table15[System-Owned Portion],E10424,Table15[If Material Anything Other than "Lead" in Column E,Was Material Ever Previously Lead?],G10424,Table15[Customer-Owned Portion],O10424),Table15[Unique ID],0),0)))</f>
        <v/>
      </c>
    </row>
    <row r="10425" spans="2:23" x14ac:dyDescent="0.25">
      <c r="B10425" s="146"/>
      <c r="C10425" s="31"/>
      <c r="D10425" s="31"/>
      <c r="E10425" s="44"/>
      <c r="F10425" s="43"/>
      <c r="G10425" s="84"/>
      <c r="H10425" s="31"/>
      <c r="I10425" s="31"/>
      <c r="J10425" s="84"/>
      <c r="K10425" s="31"/>
      <c r="L10425" s="31"/>
      <c r="M10425" s="169"/>
      <c r="N10425" s="148"/>
      <c r="O10425" s="106"/>
      <c r="P10425" s="43"/>
      <c r="Q10425" s="31"/>
      <c r="R10425" s="84"/>
      <c r="S10425" s="31"/>
      <c r="T10425" s="31"/>
      <c r="U10425" s="169"/>
      <c r="V10425" s="150"/>
      <c r="W10425" s="141" t="str" cm="1">
        <f t="array" ref="W10425">IF(SUM(LEN(B10425:V10425))=0,"",IF(OR(OR(ISBLANK(F10425),SUM(LEN(C10425),LEN(D10425))=0),AND(NOT(E10425="Unknown"),ISBLANK(J10425)),AND(NOT(O10425="Unknown"),ISBLANK(R10425))),"Missing Information", INDEX(Table15[Entire Service Line Classification], MATCH(SUMIFS(Table15[Unique ID],Table15[System-Owned Portion],E10425,Table15[If Material Anything Other than "Lead" in Column E,Was Material Ever Previously Lead?],G10425,Table15[Customer-Owned Portion],O10425),Table15[Unique ID],0),0)))</f>
        <v/>
      </c>
    </row>
    <row r="10426" spans="2:23" x14ac:dyDescent="0.25">
      <c r="B10426" s="146"/>
      <c r="C10426" s="31"/>
      <c r="D10426" s="31"/>
      <c r="E10426" s="44"/>
      <c r="F10426" s="43"/>
      <c r="G10426" s="84"/>
      <c r="H10426" s="31"/>
      <c r="I10426" s="31"/>
      <c r="J10426" s="84"/>
      <c r="K10426" s="31"/>
      <c r="L10426" s="31"/>
      <c r="M10426" s="169"/>
      <c r="N10426" s="148"/>
      <c r="O10426" s="106"/>
      <c r="P10426" s="43"/>
      <c r="Q10426" s="31"/>
      <c r="R10426" s="84"/>
      <c r="S10426" s="31"/>
      <c r="T10426" s="31"/>
      <c r="U10426" s="169"/>
      <c r="V10426" s="150"/>
      <c r="W10426" s="141" t="str" cm="1">
        <f t="array" ref="W10426">IF(SUM(LEN(B10426:V10426))=0,"",IF(OR(OR(ISBLANK(F10426),SUM(LEN(C10426),LEN(D10426))=0),AND(NOT(E10426="Unknown"),ISBLANK(J10426)),AND(NOT(O10426="Unknown"),ISBLANK(R10426))),"Missing Information", INDEX(Table15[Entire Service Line Classification], MATCH(SUMIFS(Table15[Unique ID],Table15[System-Owned Portion],E10426,Table15[If Material Anything Other than "Lead" in Column E,Was Material Ever Previously Lead?],G10426,Table15[Customer-Owned Portion],O10426),Table15[Unique ID],0),0)))</f>
        <v/>
      </c>
    </row>
    <row r="10427" spans="2:23" x14ac:dyDescent="0.25">
      <c r="B10427" s="146"/>
      <c r="C10427" s="31"/>
      <c r="D10427" s="31"/>
      <c r="E10427" s="44"/>
      <c r="F10427" s="43"/>
      <c r="G10427" s="84"/>
      <c r="H10427" s="31"/>
      <c r="I10427" s="31"/>
      <c r="J10427" s="84"/>
      <c r="K10427" s="31"/>
      <c r="L10427" s="31"/>
      <c r="M10427" s="169"/>
      <c r="N10427" s="148"/>
      <c r="O10427" s="106"/>
      <c r="P10427" s="43"/>
      <c r="Q10427" s="31"/>
      <c r="R10427" s="84"/>
      <c r="S10427" s="31"/>
      <c r="T10427" s="31"/>
      <c r="U10427" s="169"/>
      <c r="V10427" s="150"/>
      <c r="W10427" s="141" t="str" cm="1">
        <f t="array" ref="W10427">IF(SUM(LEN(B10427:V10427))=0,"",IF(OR(OR(ISBLANK(F10427),SUM(LEN(C10427),LEN(D10427))=0),AND(NOT(E10427="Unknown"),ISBLANK(J10427)),AND(NOT(O10427="Unknown"),ISBLANK(R10427))),"Missing Information", INDEX(Table15[Entire Service Line Classification], MATCH(SUMIFS(Table15[Unique ID],Table15[System-Owned Portion],E10427,Table15[If Material Anything Other than "Lead" in Column E,Was Material Ever Previously Lead?],G10427,Table15[Customer-Owned Portion],O10427),Table15[Unique ID],0),0)))</f>
        <v/>
      </c>
    </row>
    <row r="10428" spans="2:23" x14ac:dyDescent="0.25">
      <c r="B10428" s="146"/>
      <c r="C10428" s="31"/>
      <c r="D10428" s="31"/>
      <c r="E10428" s="44"/>
      <c r="F10428" s="43"/>
      <c r="G10428" s="84"/>
      <c r="H10428" s="31"/>
      <c r="I10428" s="31"/>
      <c r="J10428" s="84"/>
      <c r="K10428" s="31"/>
      <c r="L10428" s="31"/>
      <c r="M10428" s="169"/>
      <c r="N10428" s="148"/>
      <c r="O10428" s="106"/>
      <c r="P10428" s="43"/>
      <c r="Q10428" s="31"/>
      <c r="R10428" s="84"/>
      <c r="S10428" s="31"/>
      <c r="T10428" s="31"/>
      <c r="U10428" s="169"/>
      <c r="V10428" s="150"/>
      <c r="W10428" s="141" t="str" cm="1">
        <f t="array" ref="W10428">IF(SUM(LEN(B10428:V10428))=0,"",IF(OR(OR(ISBLANK(F10428),SUM(LEN(C10428),LEN(D10428))=0),AND(NOT(E10428="Unknown"),ISBLANK(J10428)),AND(NOT(O10428="Unknown"),ISBLANK(R10428))),"Missing Information", INDEX(Table15[Entire Service Line Classification], MATCH(SUMIFS(Table15[Unique ID],Table15[System-Owned Portion],E10428,Table15[If Material Anything Other than "Lead" in Column E,Was Material Ever Previously Lead?],G10428,Table15[Customer-Owned Portion],O10428),Table15[Unique ID],0),0)))</f>
        <v/>
      </c>
    </row>
    <row r="10429" spans="2:23" x14ac:dyDescent="0.25">
      <c r="B10429" s="146"/>
      <c r="C10429" s="31"/>
      <c r="D10429" s="31"/>
      <c r="E10429" s="44"/>
      <c r="F10429" s="43"/>
      <c r="G10429" s="84"/>
      <c r="H10429" s="31"/>
      <c r="I10429" s="31"/>
      <c r="J10429" s="84"/>
      <c r="K10429" s="31"/>
      <c r="L10429" s="31"/>
      <c r="M10429" s="169"/>
      <c r="N10429" s="148"/>
      <c r="O10429" s="106"/>
      <c r="P10429" s="43"/>
      <c r="Q10429" s="31"/>
      <c r="R10429" s="84"/>
      <c r="S10429" s="31"/>
      <c r="T10429" s="31"/>
      <c r="U10429" s="169"/>
      <c r="V10429" s="150"/>
      <c r="W10429" s="141" t="str" cm="1">
        <f t="array" ref="W10429">IF(SUM(LEN(B10429:V10429))=0,"",IF(OR(OR(ISBLANK(F10429),SUM(LEN(C10429),LEN(D10429))=0),AND(NOT(E10429="Unknown"),ISBLANK(J10429)),AND(NOT(O10429="Unknown"),ISBLANK(R10429))),"Missing Information", INDEX(Table15[Entire Service Line Classification], MATCH(SUMIFS(Table15[Unique ID],Table15[System-Owned Portion],E10429,Table15[If Material Anything Other than "Lead" in Column E,Was Material Ever Previously Lead?],G10429,Table15[Customer-Owned Portion],O10429),Table15[Unique ID],0),0)))</f>
        <v/>
      </c>
    </row>
    <row r="10430" spans="2:23" x14ac:dyDescent="0.25">
      <c r="B10430" s="146"/>
      <c r="C10430" s="31"/>
      <c r="D10430" s="31"/>
      <c r="E10430" s="44"/>
      <c r="F10430" s="43"/>
      <c r="G10430" s="84"/>
      <c r="H10430" s="31"/>
      <c r="I10430" s="31"/>
      <c r="J10430" s="84"/>
      <c r="K10430" s="31"/>
      <c r="L10430" s="31"/>
      <c r="M10430" s="169"/>
      <c r="N10430" s="148"/>
      <c r="O10430" s="106"/>
      <c r="P10430" s="43"/>
      <c r="Q10430" s="31"/>
      <c r="R10430" s="84"/>
      <c r="S10430" s="31"/>
      <c r="T10430" s="31"/>
      <c r="U10430" s="169"/>
      <c r="V10430" s="150"/>
      <c r="W10430" s="141" t="str" cm="1">
        <f t="array" ref="W10430">IF(SUM(LEN(B10430:V10430))=0,"",IF(OR(OR(ISBLANK(F10430),SUM(LEN(C10430),LEN(D10430))=0),AND(NOT(E10430="Unknown"),ISBLANK(J10430)),AND(NOT(O10430="Unknown"),ISBLANK(R10430))),"Missing Information", INDEX(Table15[Entire Service Line Classification], MATCH(SUMIFS(Table15[Unique ID],Table15[System-Owned Portion],E10430,Table15[If Material Anything Other than "Lead" in Column E,Was Material Ever Previously Lead?],G10430,Table15[Customer-Owned Portion],O10430),Table15[Unique ID],0),0)))</f>
        <v/>
      </c>
    </row>
    <row r="10431" spans="2:23" x14ac:dyDescent="0.25">
      <c r="B10431" s="146"/>
      <c r="C10431" s="31"/>
      <c r="D10431" s="31"/>
      <c r="E10431" s="44"/>
      <c r="F10431" s="43"/>
      <c r="G10431" s="84"/>
      <c r="H10431" s="31"/>
      <c r="I10431" s="31"/>
      <c r="J10431" s="84"/>
      <c r="K10431" s="31"/>
      <c r="L10431" s="31"/>
      <c r="M10431" s="169"/>
      <c r="N10431" s="148"/>
      <c r="O10431" s="106"/>
      <c r="P10431" s="43"/>
      <c r="Q10431" s="31"/>
      <c r="R10431" s="84"/>
      <c r="S10431" s="31"/>
      <c r="T10431" s="31"/>
      <c r="U10431" s="169"/>
      <c r="V10431" s="150"/>
      <c r="W10431" s="141" t="str" cm="1">
        <f t="array" ref="W10431">IF(SUM(LEN(B10431:V10431))=0,"",IF(OR(OR(ISBLANK(F10431),SUM(LEN(C10431),LEN(D10431))=0),AND(NOT(E10431="Unknown"),ISBLANK(J10431)),AND(NOT(O10431="Unknown"),ISBLANK(R10431))),"Missing Information", INDEX(Table15[Entire Service Line Classification], MATCH(SUMIFS(Table15[Unique ID],Table15[System-Owned Portion],E10431,Table15[If Material Anything Other than "Lead" in Column E,Was Material Ever Previously Lead?],G10431,Table15[Customer-Owned Portion],O10431),Table15[Unique ID],0),0)))</f>
        <v/>
      </c>
    </row>
    <row r="10432" spans="2:23" x14ac:dyDescent="0.25">
      <c r="B10432" s="146"/>
      <c r="C10432" s="31"/>
      <c r="D10432" s="31"/>
      <c r="E10432" s="44"/>
      <c r="F10432" s="43"/>
      <c r="G10432" s="84"/>
      <c r="H10432" s="31"/>
      <c r="I10432" s="31"/>
      <c r="J10432" s="84"/>
      <c r="K10432" s="31"/>
      <c r="L10432" s="31"/>
      <c r="M10432" s="169"/>
      <c r="N10432" s="148"/>
      <c r="O10432" s="106"/>
      <c r="P10432" s="43"/>
      <c r="Q10432" s="31"/>
      <c r="R10432" s="84"/>
      <c r="S10432" s="31"/>
      <c r="T10432" s="31"/>
      <c r="U10432" s="169"/>
      <c r="V10432" s="150"/>
      <c r="W10432" s="141" t="str" cm="1">
        <f t="array" ref="W10432">IF(SUM(LEN(B10432:V10432))=0,"",IF(OR(OR(ISBLANK(F10432),SUM(LEN(C10432),LEN(D10432))=0),AND(NOT(E10432="Unknown"),ISBLANK(J10432)),AND(NOT(O10432="Unknown"),ISBLANK(R10432))),"Missing Information", INDEX(Table15[Entire Service Line Classification], MATCH(SUMIFS(Table15[Unique ID],Table15[System-Owned Portion],E10432,Table15[If Material Anything Other than "Lead" in Column E,Was Material Ever Previously Lead?],G10432,Table15[Customer-Owned Portion],O10432),Table15[Unique ID],0),0)))</f>
        <v/>
      </c>
    </row>
    <row r="10433" spans="2:23" x14ac:dyDescent="0.25">
      <c r="B10433" s="146"/>
      <c r="C10433" s="31"/>
      <c r="D10433" s="31"/>
      <c r="E10433" s="44"/>
      <c r="F10433" s="43"/>
      <c r="G10433" s="84"/>
      <c r="H10433" s="31"/>
      <c r="I10433" s="31"/>
      <c r="J10433" s="84"/>
      <c r="K10433" s="31"/>
      <c r="L10433" s="31"/>
      <c r="M10433" s="169"/>
      <c r="N10433" s="148"/>
      <c r="O10433" s="106"/>
      <c r="P10433" s="43"/>
      <c r="Q10433" s="31"/>
      <c r="R10433" s="84"/>
      <c r="S10433" s="31"/>
      <c r="T10433" s="31"/>
      <c r="U10433" s="169"/>
      <c r="V10433" s="150"/>
      <c r="W10433" s="141" t="str" cm="1">
        <f t="array" ref="W10433">IF(SUM(LEN(B10433:V10433))=0,"",IF(OR(OR(ISBLANK(F10433),SUM(LEN(C10433),LEN(D10433))=0),AND(NOT(E10433="Unknown"),ISBLANK(J10433)),AND(NOT(O10433="Unknown"),ISBLANK(R10433))),"Missing Information", INDEX(Table15[Entire Service Line Classification], MATCH(SUMIFS(Table15[Unique ID],Table15[System-Owned Portion],E10433,Table15[If Material Anything Other than "Lead" in Column E,Was Material Ever Previously Lead?],G10433,Table15[Customer-Owned Portion],O10433),Table15[Unique ID],0),0)))</f>
        <v/>
      </c>
    </row>
    <row r="10434" spans="2:23" x14ac:dyDescent="0.25">
      <c r="B10434" s="146"/>
      <c r="C10434" s="31"/>
      <c r="D10434" s="31"/>
      <c r="E10434" s="44"/>
      <c r="F10434" s="43"/>
      <c r="G10434" s="84"/>
      <c r="H10434" s="31"/>
      <c r="I10434" s="31"/>
      <c r="J10434" s="84"/>
      <c r="K10434" s="31"/>
      <c r="L10434" s="31"/>
      <c r="M10434" s="169"/>
      <c r="N10434" s="148"/>
      <c r="O10434" s="106"/>
      <c r="P10434" s="43"/>
      <c r="Q10434" s="31"/>
      <c r="R10434" s="84"/>
      <c r="S10434" s="31"/>
      <c r="T10434" s="31"/>
      <c r="U10434" s="169"/>
      <c r="V10434" s="150"/>
      <c r="W10434" s="141" t="str" cm="1">
        <f t="array" ref="W10434">IF(SUM(LEN(B10434:V10434))=0,"",IF(OR(OR(ISBLANK(F10434),SUM(LEN(C10434),LEN(D10434))=0),AND(NOT(E10434="Unknown"),ISBLANK(J10434)),AND(NOT(O10434="Unknown"),ISBLANK(R10434))),"Missing Information", INDEX(Table15[Entire Service Line Classification], MATCH(SUMIFS(Table15[Unique ID],Table15[System-Owned Portion],E10434,Table15[If Material Anything Other than "Lead" in Column E,Was Material Ever Previously Lead?],G10434,Table15[Customer-Owned Portion],O10434),Table15[Unique ID],0),0)))</f>
        <v/>
      </c>
    </row>
    <row r="10435" spans="2:23" x14ac:dyDescent="0.25">
      <c r="B10435" s="146"/>
      <c r="C10435" s="31"/>
      <c r="D10435" s="31"/>
      <c r="E10435" s="44"/>
      <c r="F10435" s="43"/>
      <c r="G10435" s="84"/>
      <c r="H10435" s="31"/>
      <c r="I10435" s="31"/>
      <c r="J10435" s="84"/>
      <c r="K10435" s="31"/>
      <c r="L10435" s="31"/>
      <c r="M10435" s="169"/>
      <c r="N10435" s="148"/>
      <c r="O10435" s="106"/>
      <c r="P10435" s="43"/>
      <c r="Q10435" s="31"/>
      <c r="R10435" s="84"/>
      <c r="S10435" s="31"/>
      <c r="T10435" s="31"/>
      <c r="U10435" s="169"/>
      <c r="V10435" s="150"/>
      <c r="W10435" s="141" t="str" cm="1">
        <f t="array" ref="W10435">IF(SUM(LEN(B10435:V10435))=0,"",IF(OR(OR(ISBLANK(F10435),SUM(LEN(C10435),LEN(D10435))=0),AND(NOT(E10435="Unknown"),ISBLANK(J10435)),AND(NOT(O10435="Unknown"),ISBLANK(R10435))),"Missing Information", INDEX(Table15[Entire Service Line Classification], MATCH(SUMIFS(Table15[Unique ID],Table15[System-Owned Portion],E10435,Table15[If Material Anything Other than "Lead" in Column E,Was Material Ever Previously Lead?],G10435,Table15[Customer-Owned Portion],O10435),Table15[Unique ID],0),0)))</f>
        <v/>
      </c>
    </row>
    <row r="10436" spans="2:23" x14ac:dyDescent="0.25">
      <c r="B10436" s="146"/>
      <c r="C10436" s="31"/>
      <c r="D10436" s="31"/>
      <c r="E10436" s="44"/>
      <c r="F10436" s="43"/>
      <c r="G10436" s="84"/>
      <c r="H10436" s="31"/>
      <c r="I10436" s="31"/>
      <c r="J10436" s="84"/>
      <c r="K10436" s="31"/>
      <c r="L10436" s="31"/>
      <c r="M10436" s="169"/>
      <c r="N10436" s="148"/>
      <c r="O10436" s="106"/>
      <c r="P10436" s="43"/>
      <c r="Q10436" s="31"/>
      <c r="R10436" s="84"/>
      <c r="S10436" s="31"/>
      <c r="T10436" s="31"/>
      <c r="U10436" s="169"/>
      <c r="V10436" s="150"/>
      <c r="W10436" s="141" t="str" cm="1">
        <f t="array" ref="W10436">IF(SUM(LEN(B10436:V10436))=0,"",IF(OR(OR(ISBLANK(F10436),SUM(LEN(C10436),LEN(D10436))=0),AND(NOT(E10436="Unknown"),ISBLANK(J10436)),AND(NOT(O10436="Unknown"),ISBLANK(R10436))),"Missing Information", INDEX(Table15[Entire Service Line Classification], MATCH(SUMIFS(Table15[Unique ID],Table15[System-Owned Portion],E10436,Table15[If Material Anything Other than "Lead" in Column E,Was Material Ever Previously Lead?],G10436,Table15[Customer-Owned Portion],O10436),Table15[Unique ID],0),0)))</f>
        <v/>
      </c>
    </row>
    <row r="10437" spans="2:23" x14ac:dyDescent="0.25">
      <c r="B10437" s="146"/>
      <c r="C10437" s="31"/>
      <c r="D10437" s="31"/>
      <c r="E10437" s="44"/>
      <c r="F10437" s="43"/>
      <c r="G10437" s="84"/>
      <c r="H10437" s="31"/>
      <c r="I10437" s="31"/>
      <c r="J10437" s="84"/>
      <c r="K10437" s="31"/>
      <c r="L10437" s="31"/>
      <c r="M10437" s="169"/>
      <c r="N10437" s="148"/>
      <c r="O10437" s="106"/>
      <c r="P10437" s="43"/>
      <c r="Q10437" s="31"/>
      <c r="R10437" s="84"/>
      <c r="S10437" s="31"/>
      <c r="T10437" s="31"/>
      <c r="U10437" s="169"/>
      <c r="V10437" s="150"/>
      <c r="W10437" s="141" t="str" cm="1">
        <f t="array" ref="W10437">IF(SUM(LEN(B10437:V10437))=0,"",IF(OR(OR(ISBLANK(F10437),SUM(LEN(C10437),LEN(D10437))=0),AND(NOT(E10437="Unknown"),ISBLANK(J10437)),AND(NOT(O10437="Unknown"),ISBLANK(R10437))),"Missing Information", INDEX(Table15[Entire Service Line Classification], MATCH(SUMIFS(Table15[Unique ID],Table15[System-Owned Portion],E10437,Table15[If Material Anything Other than "Lead" in Column E,Was Material Ever Previously Lead?],G10437,Table15[Customer-Owned Portion],O10437),Table15[Unique ID],0),0)))</f>
        <v/>
      </c>
    </row>
    <row r="10438" spans="2:23" x14ac:dyDescent="0.25">
      <c r="B10438" s="146"/>
      <c r="C10438" s="31"/>
      <c r="D10438" s="31"/>
      <c r="E10438" s="44"/>
      <c r="F10438" s="43"/>
      <c r="G10438" s="84"/>
      <c r="H10438" s="31"/>
      <c r="I10438" s="31"/>
      <c r="J10438" s="84"/>
      <c r="K10438" s="31"/>
      <c r="L10438" s="31"/>
      <c r="M10438" s="169"/>
      <c r="N10438" s="148"/>
      <c r="O10438" s="106"/>
      <c r="P10438" s="43"/>
      <c r="Q10438" s="31"/>
      <c r="R10438" s="84"/>
      <c r="S10438" s="31"/>
      <c r="T10438" s="31"/>
      <c r="U10438" s="169"/>
      <c r="V10438" s="150"/>
      <c r="W10438" s="141" t="str" cm="1">
        <f t="array" ref="W10438">IF(SUM(LEN(B10438:V10438))=0,"",IF(OR(OR(ISBLANK(F10438),SUM(LEN(C10438),LEN(D10438))=0),AND(NOT(E10438="Unknown"),ISBLANK(J10438)),AND(NOT(O10438="Unknown"),ISBLANK(R10438))),"Missing Information", INDEX(Table15[Entire Service Line Classification], MATCH(SUMIFS(Table15[Unique ID],Table15[System-Owned Portion],E10438,Table15[If Material Anything Other than "Lead" in Column E,Was Material Ever Previously Lead?],G10438,Table15[Customer-Owned Portion],O10438),Table15[Unique ID],0),0)))</f>
        <v/>
      </c>
    </row>
    <row r="10439" spans="2:23" x14ac:dyDescent="0.25">
      <c r="B10439" s="146"/>
      <c r="C10439" s="31"/>
      <c r="D10439" s="31"/>
      <c r="E10439" s="44"/>
      <c r="F10439" s="43"/>
      <c r="G10439" s="84"/>
      <c r="H10439" s="31"/>
      <c r="I10439" s="31"/>
      <c r="J10439" s="84"/>
      <c r="K10439" s="31"/>
      <c r="L10439" s="31"/>
      <c r="M10439" s="169"/>
      <c r="N10439" s="148"/>
      <c r="O10439" s="106"/>
      <c r="P10439" s="43"/>
      <c r="Q10439" s="31"/>
      <c r="R10439" s="84"/>
      <c r="S10439" s="31"/>
      <c r="T10439" s="31"/>
      <c r="U10439" s="169"/>
      <c r="V10439" s="150"/>
      <c r="W10439" s="141" t="str" cm="1">
        <f t="array" ref="W10439">IF(SUM(LEN(B10439:V10439))=0,"",IF(OR(OR(ISBLANK(F10439),SUM(LEN(C10439),LEN(D10439))=0),AND(NOT(E10439="Unknown"),ISBLANK(J10439)),AND(NOT(O10439="Unknown"),ISBLANK(R10439))),"Missing Information", INDEX(Table15[Entire Service Line Classification], MATCH(SUMIFS(Table15[Unique ID],Table15[System-Owned Portion],E10439,Table15[If Material Anything Other than "Lead" in Column E,Was Material Ever Previously Lead?],G10439,Table15[Customer-Owned Portion],O10439),Table15[Unique ID],0),0)))</f>
        <v/>
      </c>
    </row>
    <row r="10440" spans="2:23" x14ac:dyDescent="0.25">
      <c r="B10440" s="146"/>
      <c r="C10440" s="31"/>
      <c r="D10440" s="31"/>
      <c r="E10440" s="44"/>
      <c r="F10440" s="43"/>
      <c r="G10440" s="84"/>
      <c r="H10440" s="31"/>
      <c r="I10440" s="31"/>
      <c r="J10440" s="84"/>
      <c r="K10440" s="31"/>
      <c r="L10440" s="31"/>
      <c r="M10440" s="169"/>
      <c r="N10440" s="148"/>
      <c r="O10440" s="106"/>
      <c r="P10440" s="43"/>
      <c r="Q10440" s="31"/>
      <c r="R10440" s="84"/>
      <c r="S10440" s="31"/>
      <c r="T10440" s="31"/>
      <c r="U10440" s="169"/>
      <c r="V10440" s="150"/>
      <c r="W10440" s="141" t="str" cm="1">
        <f t="array" ref="W10440">IF(SUM(LEN(B10440:V10440))=0,"",IF(OR(OR(ISBLANK(F10440),SUM(LEN(C10440),LEN(D10440))=0),AND(NOT(E10440="Unknown"),ISBLANK(J10440)),AND(NOT(O10440="Unknown"),ISBLANK(R10440))),"Missing Information", INDEX(Table15[Entire Service Line Classification], MATCH(SUMIFS(Table15[Unique ID],Table15[System-Owned Portion],E10440,Table15[If Material Anything Other than "Lead" in Column E,Was Material Ever Previously Lead?],G10440,Table15[Customer-Owned Portion],O10440),Table15[Unique ID],0),0)))</f>
        <v/>
      </c>
    </row>
    <row r="10441" spans="2:23" x14ac:dyDescent="0.25">
      <c r="B10441" s="146"/>
      <c r="C10441" s="31"/>
      <c r="D10441" s="31"/>
      <c r="E10441" s="44"/>
      <c r="F10441" s="43"/>
      <c r="G10441" s="84"/>
      <c r="H10441" s="31"/>
      <c r="I10441" s="31"/>
      <c r="J10441" s="84"/>
      <c r="K10441" s="31"/>
      <c r="L10441" s="31"/>
      <c r="M10441" s="169"/>
      <c r="N10441" s="148"/>
      <c r="O10441" s="106"/>
      <c r="P10441" s="43"/>
      <c r="Q10441" s="31"/>
      <c r="R10441" s="84"/>
      <c r="S10441" s="31"/>
      <c r="T10441" s="31"/>
      <c r="U10441" s="169"/>
      <c r="V10441" s="150"/>
      <c r="W10441" s="141" t="str" cm="1">
        <f t="array" ref="W10441">IF(SUM(LEN(B10441:V10441))=0,"",IF(OR(OR(ISBLANK(F10441),SUM(LEN(C10441),LEN(D10441))=0),AND(NOT(E10441="Unknown"),ISBLANK(J10441)),AND(NOT(O10441="Unknown"),ISBLANK(R10441))),"Missing Information", INDEX(Table15[Entire Service Line Classification], MATCH(SUMIFS(Table15[Unique ID],Table15[System-Owned Portion],E10441,Table15[If Material Anything Other than "Lead" in Column E,Was Material Ever Previously Lead?],G10441,Table15[Customer-Owned Portion],O10441),Table15[Unique ID],0),0)))</f>
        <v/>
      </c>
    </row>
    <row r="10442" spans="2:23" x14ac:dyDescent="0.25">
      <c r="B10442" s="146"/>
      <c r="C10442" s="31"/>
      <c r="D10442" s="31"/>
      <c r="E10442" s="44"/>
      <c r="F10442" s="43"/>
      <c r="G10442" s="84"/>
      <c r="H10442" s="31"/>
      <c r="I10442" s="31"/>
      <c r="J10442" s="84"/>
      <c r="K10442" s="31"/>
      <c r="L10442" s="31"/>
      <c r="M10442" s="169"/>
      <c r="N10442" s="148"/>
      <c r="O10442" s="106"/>
      <c r="P10442" s="43"/>
      <c r="Q10442" s="31"/>
      <c r="R10442" s="84"/>
      <c r="S10442" s="31"/>
      <c r="T10442" s="31"/>
      <c r="U10442" s="169"/>
      <c r="V10442" s="150"/>
      <c r="W10442" s="141" t="str" cm="1">
        <f t="array" ref="W10442">IF(SUM(LEN(B10442:V10442))=0,"",IF(OR(OR(ISBLANK(F10442),SUM(LEN(C10442),LEN(D10442))=0),AND(NOT(E10442="Unknown"),ISBLANK(J10442)),AND(NOT(O10442="Unknown"),ISBLANK(R10442))),"Missing Information", INDEX(Table15[Entire Service Line Classification], MATCH(SUMIFS(Table15[Unique ID],Table15[System-Owned Portion],E10442,Table15[If Material Anything Other than "Lead" in Column E,Was Material Ever Previously Lead?],G10442,Table15[Customer-Owned Portion],O10442),Table15[Unique ID],0),0)))</f>
        <v/>
      </c>
    </row>
    <row r="10443" spans="2:23" x14ac:dyDescent="0.25">
      <c r="B10443" s="146"/>
      <c r="C10443" s="31"/>
      <c r="D10443" s="31"/>
      <c r="E10443" s="44"/>
      <c r="F10443" s="43"/>
      <c r="G10443" s="84"/>
      <c r="H10443" s="31"/>
      <c r="I10443" s="31"/>
      <c r="J10443" s="84"/>
      <c r="K10443" s="31"/>
      <c r="L10443" s="31"/>
      <c r="M10443" s="169"/>
      <c r="N10443" s="148"/>
      <c r="O10443" s="106"/>
      <c r="P10443" s="43"/>
      <c r="Q10443" s="31"/>
      <c r="R10443" s="84"/>
      <c r="S10443" s="31"/>
      <c r="T10443" s="31"/>
      <c r="U10443" s="169"/>
      <c r="V10443" s="150"/>
      <c r="W10443" s="141" t="str" cm="1">
        <f t="array" ref="W10443">IF(SUM(LEN(B10443:V10443))=0,"",IF(OR(OR(ISBLANK(F10443),SUM(LEN(C10443),LEN(D10443))=0),AND(NOT(E10443="Unknown"),ISBLANK(J10443)),AND(NOT(O10443="Unknown"),ISBLANK(R10443))),"Missing Information", INDEX(Table15[Entire Service Line Classification], MATCH(SUMIFS(Table15[Unique ID],Table15[System-Owned Portion],E10443,Table15[If Material Anything Other than "Lead" in Column E,Was Material Ever Previously Lead?],G10443,Table15[Customer-Owned Portion],O10443),Table15[Unique ID],0),0)))</f>
        <v/>
      </c>
    </row>
    <row r="10444" spans="2:23" x14ac:dyDescent="0.25">
      <c r="B10444" s="146"/>
      <c r="C10444" s="31"/>
      <c r="D10444" s="31"/>
      <c r="E10444" s="44"/>
      <c r="F10444" s="43"/>
      <c r="G10444" s="84"/>
      <c r="H10444" s="31"/>
      <c r="I10444" s="31"/>
      <c r="J10444" s="84"/>
      <c r="K10444" s="31"/>
      <c r="L10444" s="31"/>
      <c r="M10444" s="169"/>
      <c r="N10444" s="148"/>
      <c r="O10444" s="106"/>
      <c r="P10444" s="43"/>
      <c r="Q10444" s="31"/>
      <c r="R10444" s="84"/>
      <c r="S10444" s="31"/>
      <c r="T10444" s="31"/>
      <c r="U10444" s="169"/>
      <c r="V10444" s="150"/>
      <c r="W10444" s="141" t="str" cm="1">
        <f t="array" ref="W10444">IF(SUM(LEN(B10444:V10444))=0,"",IF(OR(OR(ISBLANK(F10444),SUM(LEN(C10444),LEN(D10444))=0),AND(NOT(E10444="Unknown"),ISBLANK(J10444)),AND(NOT(O10444="Unknown"),ISBLANK(R10444))),"Missing Information", INDEX(Table15[Entire Service Line Classification], MATCH(SUMIFS(Table15[Unique ID],Table15[System-Owned Portion],E10444,Table15[If Material Anything Other than "Lead" in Column E,Was Material Ever Previously Lead?],G10444,Table15[Customer-Owned Portion],O10444),Table15[Unique ID],0),0)))</f>
        <v/>
      </c>
    </row>
    <row r="10445" spans="2:23" x14ac:dyDescent="0.25">
      <c r="B10445" s="146"/>
      <c r="C10445" s="31"/>
      <c r="D10445" s="31"/>
      <c r="E10445" s="44"/>
      <c r="F10445" s="43"/>
      <c r="G10445" s="84"/>
      <c r="H10445" s="31"/>
      <c r="I10445" s="31"/>
      <c r="J10445" s="84"/>
      <c r="K10445" s="31"/>
      <c r="L10445" s="31"/>
      <c r="M10445" s="169"/>
      <c r="N10445" s="148"/>
      <c r="O10445" s="106"/>
      <c r="P10445" s="43"/>
      <c r="Q10445" s="31"/>
      <c r="R10445" s="84"/>
      <c r="S10445" s="31"/>
      <c r="T10445" s="31"/>
      <c r="U10445" s="169"/>
      <c r="V10445" s="150"/>
      <c r="W10445" s="141" t="str" cm="1">
        <f t="array" ref="W10445">IF(SUM(LEN(B10445:V10445))=0,"",IF(OR(OR(ISBLANK(F10445),SUM(LEN(C10445),LEN(D10445))=0),AND(NOT(E10445="Unknown"),ISBLANK(J10445)),AND(NOT(O10445="Unknown"),ISBLANK(R10445))),"Missing Information", INDEX(Table15[Entire Service Line Classification], MATCH(SUMIFS(Table15[Unique ID],Table15[System-Owned Portion],E10445,Table15[If Material Anything Other than "Lead" in Column E,Was Material Ever Previously Lead?],G10445,Table15[Customer-Owned Portion],O10445),Table15[Unique ID],0),0)))</f>
        <v/>
      </c>
    </row>
    <row r="10446" spans="2:23" x14ac:dyDescent="0.25">
      <c r="B10446" s="146"/>
      <c r="C10446" s="31"/>
      <c r="D10446" s="31"/>
      <c r="E10446" s="44"/>
      <c r="F10446" s="43"/>
      <c r="G10446" s="84"/>
      <c r="H10446" s="31"/>
      <c r="I10446" s="31"/>
      <c r="J10446" s="84"/>
      <c r="K10446" s="31"/>
      <c r="L10446" s="31"/>
      <c r="M10446" s="169"/>
      <c r="N10446" s="148"/>
      <c r="O10446" s="106"/>
      <c r="P10446" s="43"/>
      <c r="Q10446" s="31"/>
      <c r="R10446" s="84"/>
      <c r="S10446" s="31"/>
      <c r="T10446" s="31"/>
      <c r="U10446" s="169"/>
      <c r="V10446" s="150"/>
      <c r="W10446" s="141" t="str" cm="1">
        <f t="array" ref="W10446">IF(SUM(LEN(B10446:V10446))=0,"",IF(OR(OR(ISBLANK(F10446),SUM(LEN(C10446),LEN(D10446))=0),AND(NOT(E10446="Unknown"),ISBLANK(J10446)),AND(NOT(O10446="Unknown"),ISBLANK(R10446))),"Missing Information", INDEX(Table15[Entire Service Line Classification], MATCH(SUMIFS(Table15[Unique ID],Table15[System-Owned Portion],E10446,Table15[If Material Anything Other than "Lead" in Column E,Was Material Ever Previously Lead?],G10446,Table15[Customer-Owned Portion],O10446),Table15[Unique ID],0),0)))</f>
        <v/>
      </c>
    </row>
    <row r="10447" spans="2:23" x14ac:dyDescent="0.25">
      <c r="B10447" s="146"/>
      <c r="C10447" s="31"/>
      <c r="D10447" s="31"/>
      <c r="E10447" s="44"/>
      <c r="F10447" s="43"/>
      <c r="G10447" s="84"/>
      <c r="H10447" s="31"/>
      <c r="I10447" s="31"/>
      <c r="J10447" s="84"/>
      <c r="K10447" s="31"/>
      <c r="L10447" s="31"/>
      <c r="M10447" s="169"/>
      <c r="N10447" s="148"/>
      <c r="O10447" s="106"/>
      <c r="P10447" s="43"/>
      <c r="Q10447" s="31"/>
      <c r="R10447" s="84"/>
      <c r="S10447" s="31"/>
      <c r="T10447" s="31"/>
      <c r="U10447" s="169"/>
      <c r="V10447" s="150"/>
      <c r="W10447" s="141" t="str" cm="1">
        <f t="array" ref="W10447">IF(SUM(LEN(B10447:V10447))=0,"",IF(OR(OR(ISBLANK(F10447),SUM(LEN(C10447),LEN(D10447))=0),AND(NOT(E10447="Unknown"),ISBLANK(J10447)),AND(NOT(O10447="Unknown"),ISBLANK(R10447))),"Missing Information", INDEX(Table15[Entire Service Line Classification], MATCH(SUMIFS(Table15[Unique ID],Table15[System-Owned Portion],E10447,Table15[If Material Anything Other than "Lead" in Column E,Was Material Ever Previously Lead?],G10447,Table15[Customer-Owned Portion],O10447),Table15[Unique ID],0),0)))</f>
        <v/>
      </c>
    </row>
    <row r="10448" spans="2:23" x14ac:dyDescent="0.25">
      <c r="B10448" s="146"/>
      <c r="C10448" s="31"/>
      <c r="D10448" s="31"/>
      <c r="E10448" s="44"/>
      <c r="F10448" s="43"/>
      <c r="G10448" s="84"/>
      <c r="H10448" s="31"/>
      <c r="I10448" s="31"/>
      <c r="J10448" s="84"/>
      <c r="K10448" s="31"/>
      <c r="L10448" s="31"/>
      <c r="M10448" s="169"/>
      <c r="N10448" s="148"/>
      <c r="O10448" s="106"/>
      <c r="P10448" s="43"/>
      <c r="Q10448" s="31"/>
      <c r="R10448" s="84"/>
      <c r="S10448" s="31"/>
      <c r="T10448" s="31"/>
      <c r="U10448" s="169"/>
      <c r="V10448" s="150"/>
      <c r="W10448" s="141" t="str" cm="1">
        <f t="array" ref="W10448">IF(SUM(LEN(B10448:V10448))=0,"",IF(OR(OR(ISBLANK(F10448),SUM(LEN(C10448),LEN(D10448))=0),AND(NOT(E10448="Unknown"),ISBLANK(J10448)),AND(NOT(O10448="Unknown"),ISBLANK(R10448))),"Missing Information", INDEX(Table15[Entire Service Line Classification], MATCH(SUMIFS(Table15[Unique ID],Table15[System-Owned Portion],E10448,Table15[If Material Anything Other than "Lead" in Column E,Was Material Ever Previously Lead?],G10448,Table15[Customer-Owned Portion],O10448),Table15[Unique ID],0),0)))</f>
        <v/>
      </c>
    </row>
    <row r="10449" spans="2:23" x14ac:dyDescent="0.25">
      <c r="B10449" s="146"/>
      <c r="C10449" s="31"/>
      <c r="D10449" s="31"/>
      <c r="E10449" s="44"/>
      <c r="F10449" s="43"/>
      <c r="G10449" s="84"/>
      <c r="H10449" s="31"/>
      <c r="I10449" s="31"/>
      <c r="J10449" s="84"/>
      <c r="K10449" s="31"/>
      <c r="L10449" s="31"/>
      <c r="M10449" s="169"/>
      <c r="N10449" s="148"/>
      <c r="O10449" s="106"/>
      <c r="P10449" s="43"/>
      <c r="Q10449" s="31"/>
      <c r="R10449" s="84"/>
      <c r="S10449" s="31"/>
      <c r="T10449" s="31"/>
      <c r="U10449" s="169"/>
      <c r="V10449" s="150"/>
      <c r="W10449" s="141" t="str" cm="1">
        <f t="array" ref="W10449">IF(SUM(LEN(B10449:V10449))=0,"",IF(OR(OR(ISBLANK(F10449),SUM(LEN(C10449),LEN(D10449))=0),AND(NOT(E10449="Unknown"),ISBLANK(J10449)),AND(NOT(O10449="Unknown"),ISBLANK(R10449))),"Missing Information", INDEX(Table15[Entire Service Line Classification], MATCH(SUMIFS(Table15[Unique ID],Table15[System-Owned Portion],E10449,Table15[If Material Anything Other than "Lead" in Column E,Was Material Ever Previously Lead?],G10449,Table15[Customer-Owned Portion],O10449),Table15[Unique ID],0),0)))</f>
        <v/>
      </c>
    </row>
    <row r="10450" spans="2:23" x14ac:dyDescent="0.25">
      <c r="B10450" s="146"/>
      <c r="C10450" s="31"/>
      <c r="D10450" s="31"/>
      <c r="E10450" s="44"/>
      <c r="F10450" s="43"/>
      <c r="G10450" s="84"/>
      <c r="H10450" s="31"/>
      <c r="I10450" s="31"/>
      <c r="J10450" s="84"/>
      <c r="K10450" s="31"/>
      <c r="L10450" s="31"/>
      <c r="M10450" s="169"/>
      <c r="N10450" s="148"/>
      <c r="O10450" s="106"/>
      <c r="P10450" s="43"/>
      <c r="Q10450" s="31"/>
      <c r="R10450" s="84"/>
      <c r="S10450" s="31"/>
      <c r="T10450" s="31"/>
      <c r="U10450" s="169"/>
      <c r="V10450" s="150"/>
      <c r="W10450" s="141" t="str" cm="1">
        <f t="array" ref="W10450">IF(SUM(LEN(B10450:V10450))=0,"",IF(OR(OR(ISBLANK(F10450),SUM(LEN(C10450),LEN(D10450))=0),AND(NOT(E10450="Unknown"),ISBLANK(J10450)),AND(NOT(O10450="Unknown"),ISBLANK(R10450))),"Missing Information", INDEX(Table15[Entire Service Line Classification], MATCH(SUMIFS(Table15[Unique ID],Table15[System-Owned Portion],E10450,Table15[If Material Anything Other than "Lead" in Column E,Was Material Ever Previously Lead?],G10450,Table15[Customer-Owned Portion],O10450),Table15[Unique ID],0),0)))</f>
        <v/>
      </c>
    </row>
    <row r="10451" spans="2:23" x14ac:dyDescent="0.25">
      <c r="B10451" s="146"/>
      <c r="C10451" s="31"/>
      <c r="D10451" s="31"/>
      <c r="E10451" s="44"/>
      <c r="F10451" s="43"/>
      <c r="G10451" s="84"/>
      <c r="H10451" s="31"/>
      <c r="I10451" s="31"/>
      <c r="J10451" s="84"/>
      <c r="K10451" s="31"/>
      <c r="L10451" s="31"/>
      <c r="M10451" s="169"/>
      <c r="N10451" s="148"/>
      <c r="O10451" s="106"/>
      <c r="P10451" s="43"/>
      <c r="Q10451" s="31"/>
      <c r="R10451" s="84"/>
      <c r="S10451" s="31"/>
      <c r="T10451" s="31"/>
      <c r="U10451" s="169"/>
      <c r="V10451" s="150"/>
      <c r="W10451" s="141" t="str" cm="1">
        <f t="array" ref="W10451">IF(SUM(LEN(B10451:V10451))=0,"",IF(OR(OR(ISBLANK(F10451),SUM(LEN(C10451),LEN(D10451))=0),AND(NOT(E10451="Unknown"),ISBLANK(J10451)),AND(NOT(O10451="Unknown"),ISBLANK(R10451))),"Missing Information", INDEX(Table15[Entire Service Line Classification], MATCH(SUMIFS(Table15[Unique ID],Table15[System-Owned Portion],E10451,Table15[If Material Anything Other than "Lead" in Column E,Was Material Ever Previously Lead?],G10451,Table15[Customer-Owned Portion],O10451),Table15[Unique ID],0),0)))</f>
        <v/>
      </c>
    </row>
    <row r="10452" spans="2:23" x14ac:dyDescent="0.25">
      <c r="B10452" s="146"/>
      <c r="C10452" s="31"/>
      <c r="D10452" s="31"/>
      <c r="E10452" s="44"/>
      <c r="F10452" s="43"/>
      <c r="G10452" s="84"/>
      <c r="H10452" s="31"/>
      <c r="I10452" s="31"/>
      <c r="J10452" s="84"/>
      <c r="K10452" s="31"/>
      <c r="L10452" s="31"/>
      <c r="M10452" s="169"/>
      <c r="N10452" s="148"/>
      <c r="O10452" s="106"/>
      <c r="P10452" s="43"/>
      <c r="Q10452" s="31"/>
      <c r="R10452" s="84"/>
      <c r="S10452" s="31"/>
      <c r="T10452" s="31"/>
      <c r="U10452" s="169"/>
      <c r="V10452" s="150"/>
      <c r="W10452" s="141" t="str" cm="1">
        <f t="array" ref="W10452">IF(SUM(LEN(B10452:V10452))=0,"",IF(OR(OR(ISBLANK(F10452),SUM(LEN(C10452),LEN(D10452))=0),AND(NOT(E10452="Unknown"),ISBLANK(J10452)),AND(NOT(O10452="Unknown"),ISBLANK(R10452))),"Missing Information", INDEX(Table15[Entire Service Line Classification], MATCH(SUMIFS(Table15[Unique ID],Table15[System-Owned Portion],E10452,Table15[If Material Anything Other than "Lead" in Column E,Was Material Ever Previously Lead?],G10452,Table15[Customer-Owned Portion],O10452),Table15[Unique ID],0),0)))</f>
        <v/>
      </c>
    </row>
    <row r="10453" spans="2:23" x14ac:dyDescent="0.25">
      <c r="B10453" s="146"/>
      <c r="C10453" s="31"/>
      <c r="D10453" s="31"/>
      <c r="E10453" s="44"/>
      <c r="F10453" s="43"/>
      <c r="G10453" s="84"/>
      <c r="H10453" s="31"/>
      <c r="I10453" s="31"/>
      <c r="J10453" s="84"/>
      <c r="K10453" s="31"/>
      <c r="L10453" s="31"/>
      <c r="M10453" s="169"/>
      <c r="N10453" s="148"/>
      <c r="O10453" s="106"/>
      <c r="P10453" s="43"/>
      <c r="Q10453" s="31"/>
      <c r="R10453" s="84"/>
      <c r="S10453" s="31"/>
      <c r="T10453" s="31"/>
      <c r="U10453" s="169"/>
      <c r="V10453" s="150"/>
      <c r="W10453" s="141" t="str" cm="1">
        <f t="array" ref="W10453">IF(SUM(LEN(B10453:V10453))=0,"",IF(OR(OR(ISBLANK(F10453),SUM(LEN(C10453),LEN(D10453))=0),AND(NOT(E10453="Unknown"),ISBLANK(J10453)),AND(NOT(O10453="Unknown"),ISBLANK(R10453))),"Missing Information", INDEX(Table15[Entire Service Line Classification], MATCH(SUMIFS(Table15[Unique ID],Table15[System-Owned Portion],E10453,Table15[If Material Anything Other than "Lead" in Column E,Was Material Ever Previously Lead?],G10453,Table15[Customer-Owned Portion],O10453),Table15[Unique ID],0),0)))</f>
        <v/>
      </c>
    </row>
    <row r="10454" spans="2:23" x14ac:dyDescent="0.25">
      <c r="B10454" s="146"/>
      <c r="C10454" s="31"/>
      <c r="D10454" s="31"/>
      <c r="E10454" s="44"/>
      <c r="F10454" s="43"/>
      <c r="G10454" s="84"/>
      <c r="H10454" s="31"/>
      <c r="I10454" s="31"/>
      <c r="J10454" s="84"/>
      <c r="K10454" s="31"/>
      <c r="L10454" s="31"/>
      <c r="M10454" s="169"/>
      <c r="N10454" s="148"/>
      <c r="O10454" s="106"/>
      <c r="P10454" s="43"/>
      <c r="Q10454" s="31"/>
      <c r="R10454" s="84"/>
      <c r="S10454" s="31"/>
      <c r="T10454" s="31"/>
      <c r="U10454" s="169"/>
      <c r="V10454" s="150"/>
      <c r="W10454" s="141" t="str" cm="1">
        <f t="array" ref="W10454">IF(SUM(LEN(B10454:V10454))=0,"",IF(OR(OR(ISBLANK(F10454),SUM(LEN(C10454),LEN(D10454))=0),AND(NOT(E10454="Unknown"),ISBLANK(J10454)),AND(NOT(O10454="Unknown"),ISBLANK(R10454))),"Missing Information", INDEX(Table15[Entire Service Line Classification], MATCH(SUMIFS(Table15[Unique ID],Table15[System-Owned Portion],E10454,Table15[If Material Anything Other than "Lead" in Column E,Was Material Ever Previously Lead?],G10454,Table15[Customer-Owned Portion],O10454),Table15[Unique ID],0),0)))</f>
        <v/>
      </c>
    </row>
    <row r="10455" spans="2:23" x14ac:dyDescent="0.25">
      <c r="B10455" s="146"/>
      <c r="C10455" s="31"/>
      <c r="D10455" s="31"/>
      <c r="E10455" s="44"/>
      <c r="F10455" s="43"/>
      <c r="G10455" s="84"/>
      <c r="H10455" s="31"/>
      <c r="I10455" s="31"/>
      <c r="J10455" s="84"/>
      <c r="K10455" s="31"/>
      <c r="L10455" s="31"/>
      <c r="M10455" s="169"/>
      <c r="N10455" s="148"/>
      <c r="O10455" s="106"/>
      <c r="P10455" s="43"/>
      <c r="Q10455" s="31"/>
      <c r="R10455" s="84"/>
      <c r="S10455" s="31"/>
      <c r="T10455" s="31"/>
      <c r="U10455" s="169"/>
      <c r="V10455" s="150"/>
      <c r="W10455" s="141" t="str" cm="1">
        <f t="array" ref="W10455">IF(SUM(LEN(B10455:V10455))=0,"",IF(OR(OR(ISBLANK(F10455),SUM(LEN(C10455),LEN(D10455))=0),AND(NOT(E10455="Unknown"),ISBLANK(J10455)),AND(NOT(O10455="Unknown"),ISBLANK(R10455))),"Missing Information", INDEX(Table15[Entire Service Line Classification], MATCH(SUMIFS(Table15[Unique ID],Table15[System-Owned Portion],E10455,Table15[If Material Anything Other than "Lead" in Column E,Was Material Ever Previously Lead?],G10455,Table15[Customer-Owned Portion],O10455),Table15[Unique ID],0),0)))</f>
        <v/>
      </c>
    </row>
    <row r="10456" spans="2:23" x14ac:dyDescent="0.25">
      <c r="B10456" s="146"/>
      <c r="C10456" s="31"/>
      <c r="D10456" s="31"/>
      <c r="E10456" s="44"/>
      <c r="F10456" s="43"/>
      <c r="G10456" s="84"/>
      <c r="H10456" s="31"/>
      <c r="I10456" s="31"/>
      <c r="J10456" s="84"/>
      <c r="K10456" s="31"/>
      <c r="L10456" s="31"/>
      <c r="M10456" s="169"/>
      <c r="N10456" s="148"/>
      <c r="O10456" s="106"/>
      <c r="P10456" s="43"/>
      <c r="Q10456" s="31"/>
      <c r="R10456" s="84"/>
      <c r="S10456" s="31"/>
      <c r="T10456" s="31"/>
      <c r="U10456" s="169"/>
      <c r="V10456" s="150"/>
      <c r="W10456" s="141" t="str" cm="1">
        <f t="array" ref="W10456">IF(SUM(LEN(B10456:V10456))=0,"",IF(OR(OR(ISBLANK(F10456),SUM(LEN(C10456),LEN(D10456))=0),AND(NOT(E10456="Unknown"),ISBLANK(J10456)),AND(NOT(O10456="Unknown"),ISBLANK(R10456))),"Missing Information", INDEX(Table15[Entire Service Line Classification], MATCH(SUMIFS(Table15[Unique ID],Table15[System-Owned Portion],E10456,Table15[If Material Anything Other than "Lead" in Column E,Was Material Ever Previously Lead?],G10456,Table15[Customer-Owned Portion],O10456),Table15[Unique ID],0),0)))</f>
        <v/>
      </c>
    </row>
    <row r="10457" spans="2:23" x14ac:dyDescent="0.25">
      <c r="B10457" s="146"/>
      <c r="C10457" s="31"/>
      <c r="D10457" s="31"/>
      <c r="E10457" s="44"/>
      <c r="F10457" s="43"/>
      <c r="G10457" s="84"/>
      <c r="H10457" s="31"/>
      <c r="I10457" s="31"/>
      <c r="J10457" s="84"/>
      <c r="K10457" s="31"/>
      <c r="L10457" s="31"/>
      <c r="M10457" s="169"/>
      <c r="N10457" s="148"/>
      <c r="O10457" s="106"/>
      <c r="P10457" s="43"/>
      <c r="Q10457" s="31"/>
      <c r="R10457" s="84"/>
      <c r="S10457" s="31"/>
      <c r="T10457" s="31"/>
      <c r="U10457" s="169"/>
      <c r="V10457" s="150"/>
      <c r="W10457" s="141" t="str" cm="1">
        <f t="array" ref="W10457">IF(SUM(LEN(B10457:V10457))=0,"",IF(OR(OR(ISBLANK(F10457),SUM(LEN(C10457),LEN(D10457))=0),AND(NOT(E10457="Unknown"),ISBLANK(J10457)),AND(NOT(O10457="Unknown"),ISBLANK(R10457))),"Missing Information", INDEX(Table15[Entire Service Line Classification], MATCH(SUMIFS(Table15[Unique ID],Table15[System-Owned Portion],E10457,Table15[If Material Anything Other than "Lead" in Column E,Was Material Ever Previously Lead?],G10457,Table15[Customer-Owned Portion],O10457),Table15[Unique ID],0),0)))</f>
        <v/>
      </c>
    </row>
    <row r="10458" spans="2:23" x14ac:dyDescent="0.25">
      <c r="B10458" s="146"/>
      <c r="C10458" s="31"/>
      <c r="D10458" s="31"/>
      <c r="E10458" s="44"/>
      <c r="F10458" s="43"/>
      <c r="G10458" s="84"/>
      <c r="H10458" s="31"/>
      <c r="I10458" s="31"/>
      <c r="J10458" s="84"/>
      <c r="K10458" s="31"/>
      <c r="L10458" s="31"/>
      <c r="M10458" s="169"/>
      <c r="N10458" s="148"/>
      <c r="O10458" s="106"/>
      <c r="P10458" s="43"/>
      <c r="Q10458" s="31"/>
      <c r="R10458" s="84"/>
      <c r="S10458" s="31"/>
      <c r="T10458" s="31"/>
      <c r="U10458" s="169"/>
      <c r="V10458" s="150"/>
      <c r="W10458" s="141" t="str" cm="1">
        <f t="array" ref="W10458">IF(SUM(LEN(B10458:V10458))=0,"",IF(OR(OR(ISBLANK(F10458),SUM(LEN(C10458),LEN(D10458))=0),AND(NOT(E10458="Unknown"),ISBLANK(J10458)),AND(NOT(O10458="Unknown"),ISBLANK(R10458))),"Missing Information", INDEX(Table15[Entire Service Line Classification], MATCH(SUMIFS(Table15[Unique ID],Table15[System-Owned Portion],E10458,Table15[If Material Anything Other than "Lead" in Column E,Was Material Ever Previously Lead?],G10458,Table15[Customer-Owned Portion],O10458),Table15[Unique ID],0),0)))</f>
        <v/>
      </c>
    </row>
    <row r="10459" spans="2:23" x14ac:dyDescent="0.25">
      <c r="B10459" s="146"/>
      <c r="C10459" s="31"/>
      <c r="D10459" s="31"/>
      <c r="E10459" s="44"/>
      <c r="F10459" s="43"/>
      <c r="G10459" s="84"/>
      <c r="H10459" s="31"/>
      <c r="I10459" s="31"/>
      <c r="J10459" s="84"/>
      <c r="K10459" s="31"/>
      <c r="L10459" s="31"/>
      <c r="M10459" s="169"/>
      <c r="N10459" s="148"/>
      <c r="O10459" s="106"/>
      <c r="P10459" s="43"/>
      <c r="Q10459" s="31"/>
      <c r="R10459" s="84"/>
      <c r="S10459" s="31"/>
      <c r="T10459" s="31"/>
      <c r="U10459" s="169"/>
      <c r="V10459" s="150"/>
      <c r="W10459" s="141" t="str" cm="1">
        <f t="array" ref="W10459">IF(SUM(LEN(B10459:V10459))=0,"",IF(OR(OR(ISBLANK(F10459),SUM(LEN(C10459),LEN(D10459))=0),AND(NOT(E10459="Unknown"),ISBLANK(J10459)),AND(NOT(O10459="Unknown"),ISBLANK(R10459))),"Missing Information", INDEX(Table15[Entire Service Line Classification], MATCH(SUMIFS(Table15[Unique ID],Table15[System-Owned Portion],E10459,Table15[If Material Anything Other than "Lead" in Column E,Was Material Ever Previously Lead?],G10459,Table15[Customer-Owned Portion],O10459),Table15[Unique ID],0),0)))</f>
        <v/>
      </c>
    </row>
    <row r="10460" spans="2:23" x14ac:dyDescent="0.25">
      <c r="B10460" s="146"/>
      <c r="C10460" s="31"/>
      <c r="D10460" s="31"/>
      <c r="E10460" s="44"/>
      <c r="F10460" s="43"/>
      <c r="G10460" s="84"/>
      <c r="H10460" s="31"/>
      <c r="I10460" s="31"/>
      <c r="J10460" s="84"/>
      <c r="K10460" s="31"/>
      <c r="L10460" s="31"/>
      <c r="M10460" s="169"/>
      <c r="N10460" s="148"/>
      <c r="O10460" s="106"/>
      <c r="P10460" s="43"/>
      <c r="Q10460" s="31"/>
      <c r="R10460" s="84"/>
      <c r="S10460" s="31"/>
      <c r="T10460" s="31"/>
      <c r="U10460" s="169"/>
      <c r="V10460" s="150"/>
      <c r="W10460" s="141" t="str" cm="1">
        <f t="array" ref="W10460">IF(SUM(LEN(B10460:V10460))=0,"",IF(OR(OR(ISBLANK(F10460),SUM(LEN(C10460),LEN(D10460))=0),AND(NOT(E10460="Unknown"),ISBLANK(J10460)),AND(NOT(O10460="Unknown"),ISBLANK(R10460))),"Missing Information", INDEX(Table15[Entire Service Line Classification], MATCH(SUMIFS(Table15[Unique ID],Table15[System-Owned Portion],E10460,Table15[If Material Anything Other than "Lead" in Column E,Was Material Ever Previously Lead?],G10460,Table15[Customer-Owned Portion],O10460),Table15[Unique ID],0),0)))</f>
        <v/>
      </c>
    </row>
    <row r="10461" spans="2:23" x14ac:dyDescent="0.25">
      <c r="B10461" s="146"/>
      <c r="C10461" s="31"/>
      <c r="D10461" s="31"/>
      <c r="E10461" s="44"/>
      <c r="F10461" s="43"/>
      <c r="G10461" s="84"/>
      <c r="H10461" s="31"/>
      <c r="I10461" s="31"/>
      <c r="J10461" s="84"/>
      <c r="K10461" s="31"/>
      <c r="L10461" s="31"/>
      <c r="M10461" s="169"/>
      <c r="N10461" s="148"/>
      <c r="O10461" s="106"/>
      <c r="P10461" s="43"/>
      <c r="Q10461" s="31"/>
      <c r="R10461" s="84"/>
      <c r="S10461" s="31"/>
      <c r="T10461" s="31"/>
      <c r="U10461" s="169"/>
      <c r="V10461" s="150"/>
      <c r="W10461" s="141" t="str" cm="1">
        <f t="array" ref="W10461">IF(SUM(LEN(B10461:V10461))=0,"",IF(OR(OR(ISBLANK(F10461),SUM(LEN(C10461),LEN(D10461))=0),AND(NOT(E10461="Unknown"),ISBLANK(J10461)),AND(NOT(O10461="Unknown"),ISBLANK(R10461))),"Missing Information", INDEX(Table15[Entire Service Line Classification], MATCH(SUMIFS(Table15[Unique ID],Table15[System-Owned Portion],E10461,Table15[If Material Anything Other than "Lead" in Column E,Was Material Ever Previously Lead?],G10461,Table15[Customer-Owned Portion],O10461),Table15[Unique ID],0),0)))</f>
        <v/>
      </c>
    </row>
    <row r="10462" spans="2:23" x14ac:dyDescent="0.25">
      <c r="B10462" s="146"/>
      <c r="C10462" s="31"/>
      <c r="D10462" s="31"/>
      <c r="E10462" s="44"/>
      <c r="F10462" s="43"/>
      <c r="G10462" s="84"/>
      <c r="H10462" s="31"/>
      <c r="I10462" s="31"/>
      <c r="J10462" s="84"/>
      <c r="K10462" s="31"/>
      <c r="L10462" s="31"/>
      <c r="M10462" s="169"/>
      <c r="N10462" s="148"/>
      <c r="O10462" s="106"/>
      <c r="P10462" s="43"/>
      <c r="Q10462" s="31"/>
      <c r="R10462" s="84"/>
      <c r="S10462" s="31"/>
      <c r="T10462" s="31"/>
      <c r="U10462" s="169"/>
      <c r="V10462" s="150"/>
      <c r="W10462" s="141" t="str" cm="1">
        <f t="array" ref="W10462">IF(SUM(LEN(B10462:V10462))=0,"",IF(OR(OR(ISBLANK(F10462),SUM(LEN(C10462),LEN(D10462))=0),AND(NOT(E10462="Unknown"),ISBLANK(J10462)),AND(NOT(O10462="Unknown"),ISBLANK(R10462))),"Missing Information", INDEX(Table15[Entire Service Line Classification], MATCH(SUMIFS(Table15[Unique ID],Table15[System-Owned Portion],E10462,Table15[If Material Anything Other than "Lead" in Column E,Was Material Ever Previously Lead?],G10462,Table15[Customer-Owned Portion],O10462),Table15[Unique ID],0),0)))</f>
        <v/>
      </c>
    </row>
    <row r="10463" spans="2:23" x14ac:dyDescent="0.25">
      <c r="B10463" s="146"/>
      <c r="C10463" s="31"/>
      <c r="D10463" s="31"/>
      <c r="E10463" s="44"/>
      <c r="F10463" s="43"/>
      <c r="G10463" s="84"/>
      <c r="H10463" s="31"/>
      <c r="I10463" s="31"/>
      <c r="J10463" s="84"/>
      <c r="K10463" s="31"/>
      <c r="L10463" s="31"/>
      <c r="M10463" s="169"/>
      <c r="N10463" s="148"/>
      <c r="O10463" s="106"/>
      <c r="P10463" s="43"/>
      <c r="Q10463" s="31"/>
      <c r="R10463" s="84"/>
      <c r="S10463" s="31"/>
      <c r="T10463" s="31"/>
      <c r="U10463" s="169"/>
      <c r="V10463" s="150"/>
      <c r="W10463" s="141" t="str" cm="1">
        <f t="array" ref="W10463">IF(SUM(LEN(B10463:V10463))=0,"",IF(OR(OR(ISBLANK(F10463),SUM(LEN(C10463),LEN(D10463))=0),AND(NOT(E10463="Unknown"),ISBLANK(J10463)),AND(NOT(O10463="Unknown"),ISBLANK(R10463))),"Missing Information", INDEX(Table15[Entire Service Line Classification], MATCH(SUMIFS(Table15[Unique ID],Table15[System-Owned Portion],E10463,Table15[If Material Anything Other than "Lead" in Column E,Was Material Ever Previously Lead?],G10463,Table15[Customer-Owned Portion],O10463),Table15[Unique ID],0),0)))</f>
        <v/>
      </c>
    </row>
    <row r="10464" spans="2:23" x14ac:dyDescent="0.25">
      <c r="B10464" s="146"/>
      <c r="C10464" s="31"/>
      <c r="D10464" s="31"/>
      <c r="E10464" s="44"/>
      <c r="F10464" s="43"/>
      <c r="G10464" s="84"/>
      <c r="H10464" s="31"/>
      <c r="I10464" s="31"/>
      <c r="J10464" s="84"/>
      <c r="K10464" s="31"/>
      <c r="L10464" s="31"/>
      <c r="M10464" s="169"/>
      <c r="N10464" s="148"/>
      <c r="O10464" s="106"/>
      <c r="P10464" s="43"/>
      <c r="Q10464" s="31"/>
      <c r="R10464" s="84"/>
      <c r="S10464" s="31"/>
      <c r="T10464" s="31"/>
      <c r="U10464" s="169"/>
      <c r="V10464" s="150"/>
      <c r="W10464" s="141" t="str" cm="1">
        <f t="array" ref="W10464">IF(SUM(LEN(B10464:V10464))=0,"",IF(OR(OR(ISBLANK(F10464),SUM(LEN(C10464),LEN(D10464))=0),AND(NOT(E10464="Unknown"),ISBLANK(J10464)),AND(NOT(O10464="Unknown"),ISBLANK(R10464))),"Missing Information", INDEX(Table15[Entire Service Line Classification], MATCH(SUMIFS(Table15[Unique ID],Table15[System-Owned Portion],E10464,Table15[If Material Anything Other than "Lead" in Column E,Was Material Ever Previously Lead?],G10464,Table15[Customer-Owned Portion],O10464),Table15[Unique ID],0),0)))</f>
        <v/>
      </c>
    </row>
    <row r="10465" spans="2:23" x14ac:dyDescent="0.25">
      <c r="B10465" s="146"/>
      <c r="C10465" s="31"/>
      <c r="D10465" s="31"/>
      <c r="E10465" s="44"/>
      <c r="F10465" s="43"/>
      <c r="G10465" s="84"/>
      <c r="H10465" s="31"/>
      <c r="I10465" s="31"/>
      <c r="J10465" s="84"/>
      <c r="K10465" s="31"/>
      <c r="L10465" s="31"/>
      <c r="M10465" s="169"/>
      <c r="N10465" s="148"/>
      <c r="O10465" s="106"/>
      <c r="P10465" s="43"/>
      <c r="Q10465" s="31"/>
      <c r="R10465" s="84"/>
      <c r="S10465" s="31"/>
      <c r="T10465" s="31"/>
      <c r="U10465" s="169"/>
      <c r="V10465" s="150"/>
      <c r="W10465" s="141" t="str" cm="1">
        <f t="array" ref="W10465">IF(SUM(LEN(B10465:V10465))=0,"",IF(OR(OR(ISBLANK(F10465),SUM(LEN(C10465),LEN(D10465))=0),AND(NOT(E10465="Unknown"),ISBLANK(J10465)),AND(NOT(O10465="Unknown"),ISBLANK(R10465))),"Missing Information", INDEX(Table15[Entire Service Line Classification], MATCH(SUMIFS(Table15[Unique ID],Table15[System-Owned Portion],E10465,Table15[If Material Anything Other than "Lead" in Column E,Was Material Ever Previously Lead?],G10465,Table15[Customer-Owned Portion],O10465),Table15[Unique ID],0),0)))</f>
        <v/>
      </c>
    </row>
    <row r="10466" spans="2:23" x14ac:dyDescent="0.25">
      <c r="B10466" s="146"/>
      <c r="C10466" s="31"/>
      <c r="D10466" s="31"/>
      <c r="E10466" s="44"/>
      <c r="F10466" s="43"/>
      <c r="G10466" s="84"/>
      <c r="H10466" s="31"/>
      <c r="I10466" s="31"/>
      <c r="J10466" s="84"/>
      <c r="K10466" s="31"/>
      <c r="L10466" s="31"/>
      <c r="M10466" s="169"/>
      <c r="N10466" s="148"/>
      <c r="O10466" s="106"/>
      <c r="P10466" s="43"/>
      <c r="Q10466" s="31"/>
      <c r="R10466" s="84"/>
      <c r="S10466" s="31"/>
      <c r="T10466" s="31"/>
      <c r="U10466" s="169"/>
      <c r="V10466" s="150"/>
      <c r="W10466" s="141" t="str" cm="1">
        <f t="array" ref="W10466">IF(SUM(LEN(B10466:V10466))=0,"",IF(OR(OR(ISBLANK(F10466),SUM(LEN(C10466),LEN(D10466))=0),AND(NOT(E10466="Unknown"),ISBLANK(J10466)),AND(NOT(O10466="Unknown"),ISBLANK(R10466))),"Missing Information", INDEX(Table15[Entire Service Line Classification], MATCH(SUMIFS(Table15[Unique ID],Table15[System-Owned Portion],E10466,Table15[If Material Anything Other than "Lead" in Column E,Was Material Ever Previously Lead?],G10466,Table15[Customer-Owned Portion],O10466),Table15[Unique ID],0),0)))</f>
        <v/>
      </c>
    </row>
    <row r="10467" spans="2:23" x14ac:dyDescent="0.25">
      <c r="B10467" s="146"/>
      <c r="C10467" s="31"/>
      <c r="D10467" s="31"/>
      <c r="E10467" s="44"/>
      <c r="F10467" s="43"/>
      <c r="G10467" s="84"/>
      <c r="H10467" s="31"/>
      <c r="I10467" s="31"/>
      <c r="J10467" s="84"/>
      <c r="K10467" s="31"/>
      <c r="L10467" s="31"/>
      <c r="M10467" s="169"/>
      <c r="N10467" s="148"/>
      <c r="O10467" s="106"/>
      <c r="P10467" s="43"/>
      <c r="Q10467" s="31"/>
      <c r="R10467" s="84"/>
      <c r="S10467" s="31"/>
      <c r="T10467" s="31"/>
      <c r="U10467" s="169"/>
      <c r="V10467" s="150"/>
      <c r="W10467" s="141" t="str" cm="1">
        <f t="array" ref="W10467">IF(SUM(LEN(B10467:V10467))=0,"",IF(OR(OR(ISBLANK(F10467),SUM(LEN(C10467),LEN(D10467))=0),AND(NOT(E10467="Unknown"),ISBLANK(J10467)),AND(NOT(O10467="Unknown"),ISBLANK(R10467))),"Missing Information", INDEX(Table15[Entire Service Line Classification], MATCH(SUMIFS(Table15[Unique ID],Table15[System-Owned Portion],E10467,Table15[If Material Anything Other than "Lead" in Column E,Was Material Ever Previously Lead?],G10467,Table15[Customer-Owned Portion],O10467),Table15[Unique ID],0),0)))</f>
        <v/>
      </c>
    </row>
    <row r="10468" spans="2:23" x14ac:dyDescent="0.25">
      <c r="B10468" s="146"/>
      <c r="C10468" s="31"/>
      <c r="D10468" s="31"/>
      <c r="E10468" s="44"/>
      <c r="F10468" s="43"/>
      <c r="G10468" s="84"/>
      <c r="H10468" s="31"/>
      <c r="I10468" s="31"/>
      <c r="J10468" s="84"/>
      <c r="K10468" s="31"/>
      <c r="L10468" s="31"/>
      <c r="M10468" s="169"/>
      <c r="N10468" s="148"/>
      <c r="O10468" s="106"/>
      <c r="P10468" s="43"/>
      <c r="Q10468" s="31"/>
      <c r="R10468" s="84"/>
      <c r="S10468" s="31"/>
      <c r="T10468" s="31"/>
      <c r="U10468" s="169"/>
      <c r="V10468" s="150"/>
      <c r="W10468" s="141" t="str" cm="1">
        <f t="array" ref="W10468">IF(SUM(LEN(B10468:V10468))=0,"",IF(OR(OR(ISBLANK(F10468),SUM(LEN(C10468),LEN(D10468))=0),AND(NOT(E10468="Unknown"),ISBLANK(J10468)),AND(NOT(O10468="Unknown"),ISBLANK(R10468))),"Missing Information", INDEX(Table15[Entire Service Line Classification], MATCH(SUMIFS(Table15[Unique ID],Table15[System-Owned Portion],E10468,Table15[If Material Anything Other than "Lead" in Column E,Was Material Ever Previously Lead?],G10468,Table15[Customer-Owned Portion],O10468),Table15[Unique ID],0),0)))</f>
        <v/>
      </c>
    </row>
    <row r="10469" spans="2:23" x14ac:dyDescent="0.25">
      <c r="B10469" s="146"/>
      <c r="C10469" s="31"/>
      <c r="D10469" s="31"/>
      <c r="E10469" s="44"/>
      <c r="F10469" s="43"/>
      <c r="G10469" s="84"/>
      <c r="H10469" s="31"/>
      <c r="I10469" s="31"/>
      <c r="J10469" s="84"/>
      <c r="K10469" s="31"/>
      <c r="L10469" s="31"/>
      <c r="M10469" s="169"/>
      <c r="N10469" s="148"/>
      <c r="O10469" s="106"/>
      <c r="P10469" s="43"/>
      <c r="Q10469" s="31"/>
      <c r="R10469" s="84"/>
      <c r="S10469" s="31"/>
      <c r="T10469" s="31"/>
      <c r="U10469" s="169"/>
      <c r="V10469" s="150"/>
      <c r="W10469" s="141" t="str" cm="1">
        <f t="array" ref="W10469">IF(SUM(LEN(B10469:V10469))=0,"",IF(OR(OR(ISBLANK(F10469),SUM(LEN(C10469),LEN(D10469))=0),AND(NOT(E10469="Unknown"),ISBLANK(J10469)),AND(NOT(O10469="Unknown"),ISBLANK(R10469))),"Missing Information", INDEX(Table15[Entire Service Line Classification], MATCH(SUMIFS(Table15[Unique ID],Table15[System-Owned Portion],E10469,Table15[If Material Anything Other than "Lead" in Column E,Was Material Ever Previously Lead?],G10469,Table15[Customer-Owned Portion],O10469),Table15[Unique ID],0),0)))</f>
        <v/>
      </c>
    </row>
    <row r="10470" spans="2:23" x14ac:dyDescent="0.25">
      <c r="B10470" s="146"/>
      <c r="C10470" s="31"/>
      <c r="D10470" s="31"/>
      <c r="E10470" s="44"/>
      <c r="F10470" s="43"/>
      <c r="G10470" s="84"/>
      <c r="H10470" s="31"/>
      <c r="I10470" s="31"/>
      <c r="J10470" s="84"/>
      <c r="K10470" s="31"/>
      <c r="L10470" s="31"/>
      <c r="M10470" s="169"/>
      <c r="N10470" s="148"/>
      <c r="O10470" s="106"/>
      <c r="P10470" s="43"/>
      <c r="Q10470" s="31"/>
      <c r="R10470" s="84"/>
      <c r="S10470" s="31"/>
      <c r="T10470" s="31"/>
      <c r="U10470" s="169"/>
      <c r="V10470" s="150"/>
      <c r="W10470" s="141" t="str" cm="1">
        <f t="array" ref="W10470">IF(SUM(LEN(B10470:V10470))=0,"",IF(OR(OR(ISBLANK(F10470),SUM(LEN(C10470),LEN(D10470))=0),AND(NOT(E10470="Unknown"),ISBLANK(J10470)),AND(NOT(O10470="Unknown"),ISBLANK(R10470))),"Missing Information", INDEX(Table15[Entire Service Line Classification], MATCH(SUMIFS(Table15[Unique ID],Table15[System-Owned Portion],E10470,Table15[If Material Anything Other than "Lead" in Column E,Was Material Ever Previously Lead?],G10470,Table15[Customer-Owned Portion],O10470),Table15[Unique ID],0),0)))</f>
        <v/>
      </c>
    </row>
    <row r="10471" spans="2:23" x14ac:dyDescent="0.25">
      <c r="B10471" s="146"/>
      <c r="C10471" s="31"/>
      <c r="D10471" s="31"/>
      <c r="E10471" s="44"/>
      <c r="F10471" s="43"/>
      <c r="G10471" s="84"/>
      <c r="H10471" s="31"/>
      <c r="I10471" s="31"/>
      <c r="J10471" s="84"/>
      <c r="K10471" s="31"/>
      <c r="L10471" s="31"/>
      <c r="M10471" s="169"/>
      <c r="N10471" s="148"/>
      <c r="O10471" s="106"/>
      <c r="P10471" s="43"/>
      <c r="Q10471" s="31"/>
      <c r="R10471" s="84"/>
      <c r="S10471" s="31"/>
      <c r="T10471" s="31"/>
      <c r="U10471" s="169"/>
      <c r="V10471" s="150"/>
      <c r="W10471" s="141" t="str" cm="1">
        <f t="array" ref="W10471">IF(SUM(LEN(B10471:V10471))=0,"",IF(OR(OR(ISBLANK(F10471),SUM(LEN(C10471),LEN(D10471))=0),AND(NOT(E10471="Unknown"),ISBLANK(J10471)),AND(NOT(O10471="Unknown"),ISBLANK(R10471))),"Missing Information", INDEX(Table15[Entire Service Line Classification], MATCH(SUMIFS(Table15[Unique ID],Table15[System-Owned Portion],E10471,Table15[If Material Anything Other than "Lead" in Column E,Was Material Ever Previously Lead?],G10471,Table15[Customer-Owned Portion],O10471),Table15[Unique ID],0),0)))</f>
        <v/>
      </c>
    </row>
    <row r="10472" spans="2:23" x14ac:dyDescent="0.25">
      <c r="B10472" s="146"/>
      <c r="C10472" s="31"/>
      <c r="D10472" s="31"/>
      <c r="E10472" s="44"/>
      <c r="F10472" s="43"/>
      <c r="G10472" s="84"/>
      <c r="H10472" s="31"/>
      <c r="I10472" s="31"/>
      <c r="J10472" s="84"/>
      <c r="K10472" s="31"/>
      <c r="L10472" s="31"/>
      <c r="M10472" s="169"/>
      <c r="N10472" s="148"/>
      <c r="O10472" s="106"/>
      <c r="P10472" s="43"/>
      <c r="Q10472" s="31"/>
      <c r="R10472" s="84"/>
      <c r="S10472" s="31"/>
      <c r="T10472" s="31"/>
      <c r="U10472" s="169"/>
      <c r="V10472" s="150"/>
      <c r="W10472" s="141" t="str" cm="1">
        <f t="array" ref="W10472">IF(SUM(LEN(B10472:V10472))=0,"",IF(OR(OR(ISBLANK(F10472),SUM(LEN(C10472),LEN(D10472))=0),AND(NOT(E10472="Unknown"),ISBLANK(J10472)),AND(NOT(O10472="Unknown"),ISBLANK(R10472))),"Missing Information", INDEX(Table15[Entire Service Line Classification], MATCH(SUMIFS(Table15[Unique ID],Table15[System-Owned Portion],E10472,Table15[If Material Anything Other than "Lead" in Column E,Was Material Ever Previously Lead?],G10472,Table15[Customer-Owned Portion],O10472),Table15[Unique ID],0),0)))</f>
        <v/>
      </c>
    </row>
    <row r="10473" spans="2:23" x14ac:dyDescent="0.25">
      <c r="B10473" s="146"/>
      <c r="C10473" s="31"/>
      <c r="D10473" s="31"/>
      <c r="E10473" s="44"/>
      <c r="F10473" s="43"/>
      <c r="G10473" s="84"/>
      <c r="H10473" s="31"/>
      <c r="I10473" s="31"/>
      <c r="J10473" s="84"/>
      <c r="K10473" s="31"/>
      <c r="L10473" s="31"/>
      <c r="M10473" s="169"/>
      <c r="N10473" s="148"/>
      <c r="O10473" s="106"/>
      <c r="P10473" s="43"/>
      <c r="Q10473" s="31"/>
      <c r="R10473" s="84"/>
      <c r="S10473" s="31"/>
      <c r="T10473" s="31"/>
      <c r="U10473" s="169"/>
      <c r="V10473" s="150"/>
      <c r="W10473" s="141" t="str" cm="1">
        <f t="array" ref="W10473">IF(SUM(LEN(B10473:V10473))=0,"",IF(OR(OR(ISBLANK(F10473),SUM(LEN(C10473),LEN(D10473))=0),AND(NOT(E10473="Unknown"),ISBLANK(J10473)),AND(NOT(O10473="Unknown"),ISBLANK(R10473))),"Missing Information", INDEX(Table15[Entire Service Line Classification], MATCH(SUMIFS(Table15[Unique ID],Table15[System-Owned Portion],E10473,Table15[If Material Anything Other than "Lead" in Column E,Was Material Ever Previously Lead?],G10473,Table15[Customer-Owned Portion],O10473),Table15[Unique ID],0),0)))</f>
        <v/>
      </c>
    </row>
    <row r="10474" spans="2:23" x14ac:dyDescent="0.25">
      <c r="B10474" s="146"/>
      <c r="C10474" s="31"/>
      <c r="D10474" s="31"/>
      <c r="E10474" s="44"/>
      <c r="F10474" s="43"/>
      <c r="G10474" s="84"/>
      <c r="H10474" s="31"/>
      <c r="I10474" s="31"/>
      <c r="J10474" s="84"/>
      <c r="K10474" s="31"/>
      <c r="L10474" s="31"/>
      <c r="M10474" s="169"/>
      <c r="N10474" s="148"/>
      <c r="O10474" s="106"/>
      <c r="P10474" s="43"/>
      <c r="Q10474" s="31"/>
      <c r="R10474" s="84"/>
      <c r="S10474" s="31"/>
      <c r="T10474" s="31"/>
      <c r="U10474" s="169"/>
      <c r="V10474" s="150"/>
      <c r="W10474" s="141" t="str" cm="1">
        <f t="array" ref="W10474">IF(SUM(LEN(B10474:V10474))=0,"",IF(OR(OR(ISBLANK(F10474),SUM(LEN(C10474),LEN(D10474))=0),AND(NOT(E10474="Unknown"),ISBLANK(J10474)),AND(NOT(O10474="Unknown"),ISBLANK(R10474))),"Missing Information", INDEX(Table15[Entire Service Line Classification], MATCH(SUMIFS(Table15[Unique ID],Table15[System-Owned Portion],E10474,Table15[If Material Anything Other than "Lead" in Column E,Was Material Ever Previously Lead?],G10474,Table15[Customer-Owned Portion],O10474),Table15[Unique ID],0),0)))</f>
        <v/>
      </c>
    </row>
    <row r="10475" spans="2:23" x14ac:dyDescent="0.25">
      <c r="B10475" s="146"/>
      <c r="C10475" s="31"/>
      <c r="D10475" s="31"/>
      <c r="E10475" s="44"/>
      <c r="F10475" s="43"/>
      <c r="G10475" s="84"/>
      <c r="H10475" s="31"/>
      <c r="I10475" s="31"/>
      <c r="J10475" s="84"/>
      <c r="K10475" s="31"/>
      <c r="L10475" s="31"/>
      <c r="M10475" s="169"/>
      <c r="N10475" s="148"/>
      <c r="O10475" s="106"/>
      <c r="P10475" s="43"/>
      <c r="Q10475" s="31"/>
      <c r="R10475" s="84"/>
      <c r="S10475" s="31"/>
      <c r="T10475" s="31"/>
      <c r="U10475" s="169"/>
      <c r="V10475" s="150"/>
      <c r="W10475" s="141" t="str" cm="1">
        <f t="array" ref="W10475">IF(SUM(LEN(B10475:V10475))=0,"",IF(OR(OR(ISBLANK(F10475),SUM(LEN(C10475),LEN(D10475))=0),AND(NOT(E10475="Unknown"),ISBLANK(J10475)),AND(NOT(O10475="Unknown"),ISBLANK(R10475))),"Missing Information", INDEX(Table15[Entire Service Line Classification], MATCH(SUMIFS(Table15[Unique ID],Table15[System-Owned Portion],E10475,Table15[If Material Anything Other than "Lead" in Column E,Was Material Ever Previously Lead?],G10475,Table15[Customer-Owned Portion],O10475),Table15[Unique ID],0),0)))</f>
        <v/>
      </c>
    </row>
    <row r="10476" spans="2:23" x14ac:dyDescent="0.25">
      <c r="B10476" s="146"/>
      <c r="C10476" s="31"/>
      <c r="D10476" s="31"/>
      <c r="E10476" s="44"/>
      <c r="F10476" s="43"/>
      <c r="G10476" s="84"/>
      <c r="H10476" s="31"/>
      <c r="I10476" s="31"/>
      <c r="J10476" s="84"/>
      <c r="K10476" s="31"/>
      <c r="L10476" s="31"/>
      <c r="M10476" s="169"/>
      <c r="N10476" s="148"/>
      <c r="O10476" s="106"/>
      <c r="P10476" s="43"/>
      <c r="Q10476" s="31"/>
      <c r="R10476" s="84"/>
      <c r="S10476" s="31"/>
      <c r="T10476" s="31"/>
      <c r="U10476" s="169"/>
      <c r="V10476" s="150"/>
      <c r="W10476" s="141" t="str" cm="1">
        <f t="array" ref="W10476">IF(SUM(LEN(B10476:V10476))=0,"",IF(OR(OR(ISBLANK(F10476),SUM(LEN(C10476),LEN(D10476))=0),AND(NOT(E10476="Unknown"),ISBLANK(J10476)),AND(NOT(O10476="Unknown"),ISBLANK(R10476))),"Missing Information", INDEX(Table15[Entire Service Line Classification], MATCH(SUMIFS(Table15[Unique ID],Table15[System-Owned Portion],E10476,Table15[If Material Anything Other than "Lead" in Column E,Was Material Ever Previously Lead?],G10476,Table15[Customer-Owned Portion],O10476),Table15[Unique ID],0),0)))</f>
        <v/>
      </c>
    </row>
    <row r="10477" spans="2:23" x14ac:dyDescent="0.25">
      <c r="B10477" s="146"/>
      <c r="C10477" s="31"/>
      <c r="D10477" s="31"/>
      <c r="E10477" s="44"/>
      <c r="F10477" s="43"/>
      <c r="G10477" s="84"/>
      <c r="H10477" s="31"/>
      <c r="I10477" s="31"/>
      <c r="J10477" s="84"/>
      <c r="K10477" s="31"/>
      <c r="L10477" s="31"/>
      <c r="M10477" s="169"/>
      <c r="N10477" s="148"/>
      <c r="O10477" s="106"/>
      <c r="P10477" s="43"/>
      <c r="Q10477" s="31"/>
      <c r="R10477" s="84"/>
      <c r="S10477" s="31"/>
      <c r="T10477" s="31"/>
      <c r="U10477" s="169"/>
      <c r="V10477" s="150"/>
      <c r="W10477" s="141" t="str" cm="1">
        <f t="array" ref="W10477">IF(SUM(LEN(B10477:V10477))=0,"",IF(OR(OR(ISBLANK(F10477),SUM(LEN(C10477),LEN(D10477))=0),AND(NOT(E10477="Unknown"),ISBLANK(J10477)),AND(NOT(O10477="Unknown"),ISBLANK(R10477))),"Missing Information", INDEX(Table15[Entire Service Line Classification], MATCH(SUMIFS(Table15[Unique ID],Table15[System-Owned Portion],E10477,Table15[If Material Anything Other than "Lead" in Column E,Was Material Ever Previously Lead?],G10477,Table15[Customer-Owned Portion],O10477),Table15[Unique ID],0),0)))</f>
        <v/>
      </c>
    </row>
    <row r="10478" spans="2:23" x14ac:dyDescent="0.25">
      <c r="B10478" s="146"/>
      <c r="C10478" s="31"/>
      <c r="D10478" s="31"/>
      <c r="E10478" s="44"/>
      <c r="F10478" s="43"/>
      <c r="G10478" s="84"/>
      <c r="H10478" s="31"/>
      <c r="I10478" s="31"/>
      <c r="J10478" s="84"/>
      <c r="K10478" s="31"/>
      <c r="L10478" s="31"/>
      <c r="M10478" s="169"/>
      <c r="N10478" s="148"/>
      <c r="O10478" s="106"/>
      <c r="P10478" s="43"/>
      <c r="Q10478" s="31"/>
      <c r="R10478" s="84"/>
      <c r="S10478" s="31"/>
      <c r="T10478" s="31"/>
      <c r="U10478" s="169"/>
      <c r="V10478" s="150"/>
      <c r="W10478" s="141" t="str" cm="1">
        <f t="array" ref="W10478">IF(SUM(LEN(B10478:V10478))=0,"",IF(OR(OR(ISBLANK(F10478),SUM(LEN(C10478),LEN(D10478))=0),AND(NOT(E10478="Unknown"),ISBLANK(J10478)),AND(NOT(O10478="Unknown"),ISBLANK(R10478))),"Missing Information", INDEX(Table15[Entire Service Line Classification], MATCH(SUMIFS(Table15[Unique ID],Table15[System-Owned Portion],E10478,Table15[If Material Anything Other than "Lead" in Column E,Was Material Ever Previously Lead?],G10478,Table15[Customer-Owned Portion],O10478),Table15[Unique ID],0),0)))</f>
        <v/>
      </c>
    </row>
    <row r="10479" spans="2:23" x14ac:dyDescent="0.25">
      <c r="B10479" s="146"/>
      <c r="C10479" s="31"/>
      <c r="D10479" s="31"/>
      <c r="E10479" s="44"/>
      <c r="F10479" s="43"/>
      <c r="G10479" s="84"/>
      <c r="H10479" s="31"/>
      <c r="I10479" s="31"/>
      <c r="J10479" s="84"/>
      <c r="K10479" s="31"/>
      <c r="L10479" s="31"/>
      <c r="M10479" s="169"/>
      <c r="N10479" s="148"/>
      <c r="O10479" s="106"/>
      <c r="P10479" s="43"/>
      <c r="Q10479" s="31"/>
      <c r="R10479" s="84"/>
      <c r="S10479" s="31"/>
      <c r="T10479" s="31"/>
      <c r="U10479" s="169"/>
      <c r="V10479" s="150"/>
      <c r="W10479" s="141" t="str" cm="1">
        <f t="array" ref="W10479">IF(SUM(LEN(B10479:V10479))=0,"",IF(OR(OR(ISBLANK(F10479),SUM(LEN(C10479),LEN(D10479))=0),AND(NOT(E10479="Unknown"),ISBLANK(J10479)),AND(NOT(O10479="Unknown"),ISBLANK(R10479))),"Missing Information", INDEX(Table15[Entire Service Line Classification], MATCH(SUMIFS(Table15[Unique ID],Table15[System-Owned Portion],E10479,Table15[If Material Anything Other than "Lead" in Column E,Was Material Ever Previously Lead?],G10479,Table15[Customer-Owned Portion],O10479),Table15[Unique ID],0),0)))</f>
        <v/>
      </c>
    </row>
    <row r="10480" spans="2:23" x14ac:dyDescent="0.25">
      <c r="B10480" s="146"/>
      <c r="C10480" s="31"/>
      <c r="D10480" s="31"/>
      <c r="E10480" s="44"/>
      <c r="F10480" s="43"/>
      <c r="G10480" s="84"/>
      <c r="H10480" s="31"/>
      <c r="I10480" s="31"/>
      <c r="J10480" s="84"/>
      <c r="K10480" s="31"/>
      <c r="L10480" s="31"/>
      <c r="M10480" s="169"/>
      <c r="N10480" s="148"/>
      <c r="O10480" s="106"/>
      <c r="P10480" s="43"/>
      <c r="Q10480" s="31"/>
      <c r="R10480" s="84"/>
      <c r="S10480" s="31"/>
      <c r="T10480" s="31"/>
      <c r="U10480" s="169"/>
      <c r="V10480" s="150"/>
      <c r="W10480" s="141" t="str" cm="1">
        <f t="array" ref="W10480">IF(SUM(LEN(B10480:V10480))=0,"",IF(OR(OR(ISBLANK(F10480),SUM(LEN(C10480),LEN(D10480))=0),AND(NOT(E10480="Unknown"),ISBLANK(J10480)),AND(NOT(O10480="Unknown"),ISBLANK(R10480))),"Missing Information", INDEX(Table15[Entire Service Line Classification], MATCH(SUMIFS(Table15[Unique ID],Table15[System-Owned Portion],E10480,Table15[If Material Anything Other than "Lead" in Column E,Was Material Ever Previously Lead?],G10480,Table15[Customer-Owned Portion],O10480),Table15[Unique ID],0),0)))</f>
        <v/>
      </c>
    </row>
    <row r="10481" spans="2:23" x14ac:dyDescent="0.25">
      <c r="B10481" s="146"/>
      <c r="C10481" s="31"/>
      <c r="D10481" s="31"/>
      <c r="E10481" s="44"/>
      <c r="F10481" s="43"/>
      <c r="G10481" s="84"/>
      <c r="H10481" s="31"/>
      <c r="I10481" s="31"/>
      <c r="J10481" s="84"/>
      <c r="K10481" s="31"/>
      <c r="L10481" s="31"/>
      <c r="M10481" s="169"/>
      <c r="N10481" s="148"/>
      <c r="O10481" s="106"/>
      <c r="P10481" s="43"/>
      <c r="Q10481" s="31"/>
      <c r="R10481" s="84"/>
      <c r="S10481" s="31"/>
      <c r="T10481" s="31"/>
      <c r="U10481" s="169"/>
      <c r="V10481" s="150"/>
      <c r="W10481" s="141" t="str" cm="1">
        <f t="array" ref="W10481">IF(SUM(LEN(B10481:V10481))=0,"",IF(OR(OR(ISBLANK(F10481),SUM(LEN(C10481),LEN(D10481))=0),AND(NOT(E10481="Unknown"),ISBLANK(J10481)),AND(NOT(O10481="Unknown"),ISBLANK(R10481))),"Missing Information", INDEX(Table15[Entire Service Line Classification], MATCH(SUMIFS(Table15[Unique ID],Table15[System-Owned Portion],E10481,Table15[If Material Anything Other than "Lead" in Column E,Was Material Ever Previously Lead?],G10481,Table15[Customer-Owned Portion],O10481),Table15[Unique ID],0),0)))</f>
        <v/>
      </c>
    </row>
    <row r="10482" spans="2:23" x14ac:dyDescent="0.25">
      <c r="B10482" s="146"/>
      <c r="C10482" s="31"/>
      <c r="D10482" s="31"/>
      <c r="E10482" s="44"/>
      <c r="F10482" s="43"/>
      <c r="G10482" s="84"/>
      <c r="H10482" s="31"/>
      <c r="I10482" s="31"/>
      <c r="J10482" s="84"/>
      <c r="K10482" s="31"/>
      <c r="L10482" s="31"/>
      <c r="M10482" s="169"/>
      <c r="N10482" s="148"/>
      <c r="O10482" s="106"/>
      <c r="P10482" s="43"/>
      <c r="Q10482" s="31"/>
      <c r="R10482" s="84"/>
      <c r="S10482" s="31"/>
      <c r="T10482" s="31"/>
      <c r="U10482" s="169"/>
      <c r="V10482" s="150"/>
      <c r="W10482" s="141" t="str" cm="1">
        <f t="array" ref="W10482">IF(SUM(LEN(B10482:V10482))=0,"",IF(OR(OR(ISBLANK(F10482),SUM(LEN(C10482),LEN(D10482))=0),AND(NOT(E10482="Unknown"),ISBLANK(J10482)),AND(NOT(O10482="Unknown"),ISBLANK(R10482))),"Missing Information", INDEX(Table15[Entire Service Line Classification], MATCH(SUMIFS(Table15[Unique ID],Table15[System-Owned Portion],E10482,Table15[If Material Anything Other than "Lead" in Column E,Was Material Ever Previously Lead?],G10482,Table15[Customer-Owned Portion],O10482),Table15[Unique ID],0),0)))</f>
        <v/>
      </c>
    </row>
    <row r="10483" spans="2:23" x14ac:dyDescent="0.25">
      <c r="B10483" s="146"/>
      <c r="C10483" s="31"/>
      <c r="D10483" s="31"/>
      <c r="E10483" s="44"/>
      <c r="F10483" s="43"/>
      <c r="G10483" s="84"/>
      <c r="H10483" s="31"/>
      <c r="I10483" s="31"/>
      <c r="J10483" s="84"/>
      <c r="K10483" s="31"/>
      <c r="L10483" s="31"/>
      <c r="M10483" s="169"/>
      <c r="N10483" s="148"/>
      <c r="O10483" s="106"/>
      <c r="P10483" s="43"/>
      <c r="Q10483" s="31"/>
      <c r="R10483" s="84"/>
      <c r="S10483" s="31"/>
      <c r="T10483" s="31"/>
      <c r="U10483" s="169"/>
      <c r="V10483" s="150"/>
      <c r="W10483" s="141" t="str" cm="1">
        <f t="array" ref="W10483">IF(SUM(LEN(B10483:V10483))=0,"",IF(OR(OR(ISBLANK(F10483),SUM(LEN(C10483),LEN(D10483))=0),AND(NOT(E10483="Unknown"),ISBLANK(J10483)),AND(NOT(O10483="Unknown"),ISBLANK(R10483))),"Missing Information", INDEX(Table15[Entire Service Line Classification], MATCH(SUMIFS(Table15[Unique ID],Table15[System-Owned Portion],E10483,Table15[If Material Anything Other than "Lead" in Column E,Was Material Ever Previously Lead?],G10483,Table15[Customer-Owned Portion],O10483),Table15[Unique ID],0),0)))</f>
        <v/>
      </c>
    </row>
    <row r="10484" spans="2:23" x14ac:dyDescent="0.25">
      <c r="B10484" s="146"/>
      <c r="C10484" s="31"/>
      <c r="D10484" s="31"/>
      <c r="E10484" s="44"/>
      <c r="F10484" s="43"/>
      <c r="G10484" s="84"/>
      <c r="H10484" s="31"/>
      <c r="I10484" s="31"/>
      <c r="J10484" s="84"/>
      <c r="K10484" s="31"/>
      <c r="L10484" s="31"/>
      <c r="M10484" s="169"/>
      <c r="N10484" s="148"/>
      <c r="O10484" s="106"/>
      <c r="P10484" s="43"/>
      <c r="Q10484" s="31"/>
      <c r="R10484" s="84"/>
      <c r="S10484" s="31"/>
      <c r="T10484" s="31"/>
      <c r="U10484" s="169"/>
      <c r="V10484" s="150"/>
      <c r="W10484" s="141" t="str" cm="1">
        <f t="array" ref="W10484">IF(SUM(LEN(B10484:V10484))=0,"",IF(OR(OR(ISBLANK(F10484),SUM(LEN(C10484),LEN(D10484))=0),AND(NOT(E10484="Unknown"),ISBLANK(J10484)),AND(NOT(O10484="Unknown"),ISBLANK(R10484))),"Missing Information", INDEX(Table15[Entire Service Line Classification], MATCH(SUMIFS(Table15[Unique ID],Table15[System-Owned Portion],E10484,Table15[If Material Anything Other than "Lead" in Column E,Was Material Ever Previously Lead?],G10484,Table15[Customer-Owned Portion],O10484),Table15[Unique ID],0),0)))</f>
        <v/>
      </c>
    </row>
    <row r="10485" spans="2:23" x14ac:dyDescent="0.25">
      <c r="B10485" s="146"/>
      <c r="C10485" s="31"/>
      <c r="D10485" s="31"/>
      <c r="E10485" s="44"/>
      <c r="F10485" s="43"/>
      <c r="G10485" s="84"/>
      <c r="H10485" s="31"/>
      <c r="I10485" s="31"/>
      <c r="J10485" s="84"/>
      <c r="K10485" s="31"/>
      <c r="L10485" s="31"/>
      <c r="M10485" s="169"/>
      <c r="N10485" s="148"/>
      <c r="O10485" s="106"/>
      <c r="P10485" s="43"/>
      <c r="Q10485" s="31"/>
      <c r="R10485" s="84"/>
      <c r="S10485" s="31"/>
      <c r="T10485" s="31"/>
      <c r="U10485" s="169"/>
      <c r="V10485" s="150"/>
      <c r="W10485" s="141" t="str" cm="1">
        <f t="array" ref="W10485">IF(SUM(LEN(B10485:V10485))=0,"",IF(OR(OR(ISBLANK(F10485),SUM(LEN(C10485),LEN(D10485))=0),AND(NOT(E10485="Unknown"),ISBLANK(J10485)),AND(NOT(O10485="Unknown"),ISBLANK(R10485))),"Missing Information", INDEX(Table15[Entire Service Line Classification], MATCH(SUMIFS(Table15[Unique ID],Table15[System-Owned Portion],E10485,Table15[If Material Anything Other than "Lead" in Column E,Was Material Ever Previously Lead?],G10485,Table15[Customer-Owned Portion],O10485),Table15[Unique ID],0),0)))</f>
        <v/>
      </c>
    </row>
    <row r="10486" spans="2:23" x14ac:dyDescent="0.25">
      <c r="B10486" s="146"/>
      <c r="C10486" s="31"/>
      <c r="D10486" s="31"/>
      <c r="E10486" s="44"/>
      <c r="F10486" s="43"/>
      <c r="G10486" s="84"/>
      <c r="H10486" s="31"/>
      <c r="I10486" s="31"/>
      <c r="J10486" s="84"/>
      <c r="K10486" s="31"/>
      <c r="L10486" s="31"/>
      <c r="M10486" s="169"/>
      <c r="N10486" s="148"/>
      <c r="O10486" s="106"/>
      <c r="P10486" s="43"/>
      <c r="Q10486" s="31"/>
      <c r="R10486" s="84"/>
      <c r="S10486" s="31"/>
      <c r="T10486" s="31"/>
      <c r="U10486" s="169"/>
      <c r="V10486" s="150"/>
      <c r="W10486" s="141" t="str" cm="1">
        <f t="array" ref="W10486">IF(SUM(LEN(B10486:V10486))=0,"",IF(OR(OR(ISBLANK(F10486),SUM(LEN(C10486),LEN(D10486))=0),AND(NOT(E10486="Unknown"),ISBLANK(J10486)),AND(NOT(O10486="Unknown"),ISBLANK(R10486))),"Missing Information", INDEX(Table15[Entire Service Line Classification], MATCH(SUMIFS(Table15[Unique ID],Table15[System-Owned Portion],E10486,Table15[If Material Anything Other than "Lead" in Column E,Was Material Ever Previously Lead?],G10486,Table15[Customer-Owned Portion],O10486),Table15[Unique ID],0),0)))</f>
        <v/>
      </c>
    </row>
    <row r="10487" spans="2:23" x14ac:dyDescent="0.25">
      <c r="B10487" s="146"/>
      <c r="C10487" s="31"/>
      <c r="D10487" s="31"/>
      <c r="E10487" s="44"/>
      <c r="F10487" s="43"/>
      <c r="G10487" s="84"/>
      <c r="H10487" s="31"/>
      <c r="I10487" s="31"/>
      <c r="J10487" s="84"/>
      <c r="K10487" s="31"/>
      <c r="L10487" s="31"/>
      <c r="M10487" s="169"/>
      <c r="N10487" s="148"/>
      <c r="O10487" s="106"/>
      <c r="P10487" s="43"/>
      <c r="Q10487" s="31"/>
      <c r="R10487" s="84"/>
      <c r="S10487" s="31"/>
      <c r="T10487" s="31"/>
      <c r="U10487" s="169"/>
      <c r="V10487" s="150"/>
      <c r="W10487" s="141" t="str" cm="1">
        <f t="array" ref="W10487">IF(SUM(LEN(B10487:V10487))=0,"",IF(OR(OR(ISBLANK(F10487),SUM(LEN(C10487),LEN(D10487))=0),AND(NOT(E10487="Unknown"),ISBLANK(J10487)),AND(NOT(O10487="Unknown"),ISBLANK(R10487))),"Missing Information", INDEX(Table15[Entire Service Line Classification], MATCH(SUMIFS(Table15[Unique ID],Table15[System-Owned Portion],E10487,Table15[If Material Anything Other than "Lead" in Column E,Was Material Ever Previously Lead?],G10487,Table15[Customer-Owned Portion],O10487),Table15[Unique ID],0),0)))</f>
        <v/>
      </c>
    </row>
    <row r="10488" spans="2:23" x14ac:dyDescent="0.25">
      <c r="B10488" s="146"/>
      <c r="C10488" s="31"/>
      <c r="D10488" s="31"/>
      <c r="E10488" s="44"/>
      <c r="F10488" s="43"/>
      <c r="G10488" s="84"/>
      <c r="H10488" s="31"/>
      <c r="I10488" s="31"/>
      <c r="J10488" s="84"/>
      <c r="K10488" s="31"/>
      <c r="L10488" s="31"/>
      <c r="M10488" s="169"/>
      <c r="N10488" s="148"/>
      <c r="O10488" s="106"/>
      <c r="P10488" s="43"/>
      <c r="Q10488" s="31"/>
      <c r="R10488" s="84"/>
      <c r="S10488" s="31"/>
      <c r="T10488" s="31"/>
      <c r="U10488" s="169"/>
      <c r="V10488" s="150"/>
      <c r="W10488" s="141" t="str" cm="1">
        <f t="array" ref="W10488">IF(SUM(LEN(B10488:V10488))=0,"",IF(OR(OR(ISBLANK(F10488),SUM(LEN(C10488),LEN(D10488))=0),AND(NOT(E10488="Unknown"),ISBLANK(J10488)),AND(NOT(O10488="Unknown"),ISBLANK(R10488))),"Missing Information", INDEX(Table15[Entire Service Line Classification], MATCH(SUMIFS(Table15[Unique ID],Table15[System-Owned Portion],E10488,Table15[If Material Anything Other than "Lead" in Column E,Was Material Ever Previously Lead?],G10488,Table15[Customer-Owned Portion],O10488),Table15[Unique ID],0),0)))</f>
        <v/>
      </c>
    </row>
    <row r="10489" spans="2:23" x14ac:dyDescent="0.25">
      <c r="B10489" s="146"/>
      <c r="C10489" s="31"/>
      <c r="D10489" s="31"/>
      <c r="E10489" s="44"/>
      <c r="F10489" s="43"/>
      <c r="G10489" s="84"/>
      <c r="H10489" s="31"/>
      <c r="I10489" s="31"/>
      <c r="J10489" s="84"/>
      <c r="K10489" s="31"/>
      <c r="L10489" s="31"/>
      <c r="M10489" s="169"/>
      <c r="N10489" s="148"/>
      <c r="O10489" s="106"/>
      <c r="P10489" s="43"/>
      <c r="Q10489" s="31"/>
      <c r="R10489" s="84"/>
      <c r="S10489" s="31"/>
      <c r="T10489" s="31"/>
      <c r="U10489" s="169"/>
      <c r="V10489" s="150"/>
      <c r="W10489" s="141" t="str" cm="1">
        <f t="array" ref="W10489">IF(SUM(LEN(B10489:V10489))=0,"",IF(OR(OR(ISBLANK(F10489),SUM(LEN(C10489),LEN(D10489))=0),AND(NOT(E10489="Unknown"),ISBLANK(J10489)),AND(NOT(O10489="Unknown"),ISBLANK(R10489))),"Missing Information", INDEX(Table15[Entire Service Line Classification], MATCH(SUMIFS(Table15[Unique ID],Table15[System-Owned Portion],E10489,Table15[If Material Anything Other than "Lead" in Column E,Was Material Ever Previously Lead?],G10489,Table15[Customer-Owned Portion],O10489),Table15[Unique ID],0),0)))</f>
        <v/>
      </c>
    </row>
    <row r="10490" spans="2:23" x14ac:dyDescent="0.25">
      <c r="B10490" s="146"/>
      <c r="C10490" s="31"/>
      <c r="D10490" s="31"/>
      <c r="E10490" s="44"/>
      <c r="F10490" s="43"/>
      <c r="G10490" s="84"/>
      <c r="H10490" s="31"/>
      <c r="I10490" s="31"/>
      <c r="J10490" s="84"/>
      <c r="K10490" s="31"/>
      <c r="L10490" s="31"/>
      <c r="M10490" s="169"/>
      <c r="N10490" s="148"/>
      <c r="O10490" s="106"/>
      <c r="P10490" s="43"/>
      <c r="Q10490" s="31"/>
      <c r="R10490" s="84"/>
      <c r="S10490" s="31"/>
      <c r="T10490" s="31"/>
      <c r="U10490" s="169"/>
      <c r="V10490" s="150"/>
      <c r="W10490" s="141" t="str" cm="1">
        <f t="array" ref="W10490">IF(SUM(LEN(B10490:V10490))=0,"",IF(OR(OR(ISBLANK(F10490),SUM(LEN(C10490),LEN(D10490))=0),AND(NOT(E10490="Unknown"),ISBLANK(J10490)),AND(NOT(O10490="Unknown"),ISBLANK(R10490))),"Missing Information", INDEX(Table15[Entire Service Line Classification], MATCH(SUMIFS(Table15[Unique ID],Table15[System-Owned Portion],E10490,Table15[If Material Anything Other than "Lead" in Column E,Was Material Ever Previously Lead?],G10490,Table15[Customer-Owned Portion],O10490),Table15[Unique ID],0),0)))</f>
        <v/>
      </c>
    </row>
    <row r="10491" spans="2:23" x14ac:dyDescent="0.25">
      <c r="B10491" s="146"/>
      <c r="C10491" s="31"/>
      <c r="D10491" s="31"/>
      <c r="E10491" s="44"/>
      <c r="F10491" s="43"/>
      <c r="G10491" s="84"/>
      <c r="H10491" s="31"/>
      <c r="I10491" s="31"/>
      <c r="J10491" s="84"/>
      <c r="K10491" s="31"/>
      <c r="L10491" s="31"/>
      <c r="M10491" s="169"/>
      <c r="N10491" s="148"/>
      <c r="O10491" s="106"/>
      <c r="P10491" s="43"/>
      <c r="Q10491" s="31"/>
      <c r="R10491" s="84"/>
      <c r="S10491" s="31"/>
      <c r="T10491" s="31"/>
      <c r="U10491" s="169"/>
      <c r="V10491" s="150"/>
      <c r="W10491" s="141" t="str" cm="1">
        <f t="array" ref="W10491">IF(SUM(LEN(B10491:V10491))=0,"",IF(OR(OR(ISBLANK(F10491),SUM(LEN(C10491),LEN(D10491))=0),AND(NOT(E10491="Unknown"),ISBLANK(J10491)),AND(NOT(O10491="Unknown"),ISBLANK(R10491))),"Missing Information", INDEX(Table15[Entire Service Line Classification], MATCH(SUMIFS(Table15[Unique ID],Table15[System-Owned Portion],E10491,Table15[If Material Anything Other than "Lead" in Column E,Was Material Ever Previously Lead?],G10491,Table15[Customer-Owned Portion],O10491),Table15[Unique ID],0),0)))</f>
        <v/>
      </c>
    </row>
    <row r="10492" spans="2:23" x14ac:dyDescent="0.25">
      <c r="B10492" s="146"/>
      <c r="C10492" s="31"/>
      <c r="D10492" s="31"/>
      <c r="E10492" s="44"/>
      <c r="F10492" s="43"/>
      <c r="G10492" s="84"/>
      <c r="H10492" s="31"/>
      <c r="I10492" s="31"/>
      <c r="J10492" s="84"/>
      <c r="K10492" s="31"/>
      <c r="L10492" s="31"/>
      <c r="M10492" s="169"/>
      <c r="N10492" s="148"/>
      <c r="O10492" s="106"/>
      <c r="P10492" s="43"/>
      <c r="Q10492" s="31"/>
      <c r="R10492" s="84"/>
      <c r="S10492" s="31"/>
      <c r="T10492" s="31"/>
      <c r="U10492" s="169"/>
      <c r="V10492" s="150"/>
      <c r="W10492" s="141" t="str" cm="1">
        <f t="array" ref="W10492">IF(SUM(LEN(B10492:V10492))=0,"",IF(OR(OR(ISBLANK(F10492),SUM(LEN(C10492),LEN(D10492))=0),AND(NOT(E10492="Unknown"),ISBLANK(J10492)),AND(NOT(O10492="Unknown"),ISBLANK(R10492))),"Missing Information", INDEX(Table15[Entire Service Line Classification], MATCH(SUMIFS(Table15[Unique ID],Table15[System-Owned Portion],E10492,Table15[If Material Anything Other than "Lead" in Column E,Was Material Ever Previously Lead?],G10492,Table15[Customer-Owned Portion],O10492),Table15[Unique ID],0),0)))</f>
        <v/>
      </c>
    </row>
    <row r="10493" spans="2:23" x14ac:dyDescent="0.25">
      <c r="B10493" s="146"/>
      <c r="C10493" s="31"/>
      <c r="D10493" s="31"/>
      <c r="E10493" s="44"/>
      <c r="F10493" s="43"/>
      <c r="G10493" s="84"/>
      <c r="H10493" s="31"/>
      <c r="I10493" s="31"/>
      <c r="J10493" s="84"/>
      <c r="K10493" s="31"/>
      <c r="L10493" s="31"/>
      <c r="M10493" s="169"/>
      <c r="N10493" s="148"/>
      <c r="O10493" s="106"/>
      <c r="P10493" s="43"/>
      <c r="Q10493" s="31"/>
      <c r="R10493" s="84"/>
      <c r="S10493" s="31"/>
      <c r="T10493" s="31"/>
      <c r="U10493" s="169"/>
      <c r="V10493" s="150"/>
      <c r="W10493" s="141" t="str" cm="1">
        <f t="array" ref="W10493">IF(SUM(LEN(B10493:V10493))=0,"",IF(OR(OR(ISBLANK(F10493),SUM(LEN(C10493),LEN(D10493))=0),AND(NOT(E10493="Unknown"),ISBLANK(J10493)),AND(NOT(O10493="Unknown"),ISBLANK(R10493))),"Missing Information", INDEX(Table15[Entire Service Line Classification], MATCH(SUMIFS(Table15[Unique ID],Table15[System-Owned Portion],E10493,Table15[If Material Anything Other than "Lead" in Column E,Was Material Ever Previously Lead?],G10493,Table15[Customer-Owned Portion],O10493),Table15[Unique ID],0),0)))</f>
        <v/>
      </c>
    </row>
    <row r="10494" spans="2:23" x14ac:dyDescent="0.25">
      <c r="B10494" s="146"/>
      <c r="C10494" s="31"/>
      <c r="D10494" s="31"/>
      <c r="E10494" s="44"/>
      <c r="F10494" s="43"/>
      <c r="G10494" s="84"/>
      <c r="H10494" s="31"/>
      <c r="I10494" s="31"/>
      <c r="J10494" s="84"/>
      <c r="K10494" s="31"/>
      <c r="L10494" s="31"/>
      <c r="M10494" s="169"/>
      <c r="N10494" s="148"/>
      <c r="O10494" s="106"/>
      <c r="P10494" s="43"/>
      <c r="Q10494" s="31"/>
      <c r="R10494" s="84"/>
      <c r="S10494" s="31"/>
      <c r="T10494" s="31"/>
      <c r="U10494" s="169"/>
      <c r="V10494" s="150"/>
      <c r="W10494" s="141" t="str" cm="1">
        <f t="array" ref="W10494">IF(SUM(LEN(B10494:V10494))=0,"",IF(OR(OR(ISBLANK(F10494),SUM(LEN(C10494),LEN(D10494))=0),AND(NOT(E10494="Unknown"),ISBLANK(J10494)),AND(NOT(O10494="Unknown"),ISBLANK(R10494))),"Missing Information", INDEX(Table15[Entire Service Line Classification], MATCH(SUMIFS(Table15[Unique ID],Table15[System-Owned Portion],E10494,Table15[If Material Anything Other than "Lead" in Column E,Was Material Ever Previously Lead?],G10494,Table15[Customer-Owned Portion],O10494),Table15[Unique ID],0),0)))</f>
        <v/>
      </c>
    </row>
    <row r="10495" spans="2:23" x14ac:dyDescent="0.25">
      <c r="B10495" s="146"/>
      <c r="C10495" s="31"/>
      <c r="D10495" s="31"/>
      <c r="E10495" s="44"/>
      <c r="F10495" s="43"/>
      <c r="G10495" s="84"/>
      <c r="H10495" s="31"/>
      <c r="I10495" s="31"/>
      <c r="J10495" s="84"/>
      <c r="K10495" s="31"/>
      <c r="L10495" s="31"/>
      <c r="M10495" s="169"/>
      <c r="N10495" s="148"/>
      <c r="O10495" s="106"/>
      <c r="P10495" s="43"/>
      <c r="Q10495" s="31"/>
      <c r="R10495" s="84"/>
      <c r="S10495" s="31"/>
      <c r="T10495" s="31"/>
      <c r="U10495" s="169"/>
      <c r="V10495" s="150"/>
      <c r="W10495" s="141" t="str" cm="1">
        <f t="array" ref="W10495">IF(SUM(LEN(B10495:V10495))=0,"",IF(OR(OR(ISBLANK(F10495),SUM(LEN(C10495),LEN(D10495))=0),AND(NOT(E10495="Unknown"),ISBLANK(J10495)),AND(NOT(O10495="Unknown"),ISBLANK(R10495))),"Missing Information", INDEX(Table15[Entire Service Line Classification], MATCH(SUMIFS(Table15[Unique ID],Table15[System-Owned Portion],E10495,Table15[If Material Anything Other than "Lead" in Column E,Was Material Ever Previously Lead?],G10495,Table15[Customer-Owned Portion],O10495),Table15[Unique ID],0),0)))</f>
        <v/>
      </c>
    </row>
    <row r="10496" spans="2:23" x14ac:dyDescent="0.25">
      <c r="B10496" s="146"/>
      <c r="C10496" s="31"/>
      <c r="D10496" s="31"/>
      <c r="E10496" s="44"/>
      <c r="F10496" s="43"/>
      <c r="G10496" s="84"/>
      <c r="H10496" s="31"/>
      <c r="I10496" s="31"/>
      <c r="J10496" s="84"/>
      <c r="K10496" s="31"/>
      <c r="L10496" s="31"/>
      <c r="M10496" s="169"/>
      <c r="N10496" s="148"/>
      <c r="O10496" s="106"/>
      <c r="P10496" s="43"/>
      <c r="Q10496" s="31"/>
      <c r="R10496" s="84"/>
      <c r="S10496" s="31"/>
      <c r="T10496" s="31"/>
      <c r="U10496" s="169"/>
      <c r="V10496" s="150"/>
      <c r="W10496" s="141" t="str" cm="1">
        <f t="array" ref="W10496">IF(SUM(LEN(B10496:V10496))=0,"",IF(OR(OR(ISBLANK(F10496),SUM(LEN(C10496),LEN(D10496))=0),AND(NOT(E10496="Unknown"),ISBLANK(J10496)),AND(NOT(O10496="Unknown"),ISBLANK(R10496))),"Missing Information", INDEX(Table15[Entire Service Line Classification], MATCH(SUMIFS(Table15[Unique ID],Table15[System-Owned Portion],E10496,Table15[If Material Anything Other than "Lead" in Column E,Was Material Ever Previously Lead?],G10496,Table15[Customer-Owned Portion],O10496),Table15[Unique ID],0),0)))</f>
        <v/>
      </c>
    </row>
    <row r="10497" spans="2:23" x14ac:dyDescent="0.25">
      <c r="B10497" s="146"/>
      <c r="C10497" s="31"/>
      <c r="D10497" s="31"/>
      <c r="E10497" s="44"/>
      <c r="F10497" s="43"/>
      <c r="G10497" s="84"/>
      <c r="H10497" s="31"/>
      <c r="I10497" s="31"/>
      <c r="J10497" s="84"/>
      <c r="K10497" s="31"/>
      <c r="L10497" s="31"/>
      <c r="M10497" s="169"/>
      <c r="N10497" s="148"/>
      <c r="O10497" s="106"/>
      <c r="P10497" s="43"/>
      <c r="Q10497" s="31"/>
      <c r="R10497" s="84"/>
      <c r="S10497" s="31"/>
      <c r="T10497" s="31"/>
      <c r="U10497" s="169"/>
      <c r="V10497" s="150"/>
      <c r="W10497" s="141" t="str" cm="1">
        <f t="array" ref="W10497">IF(SUM(LEN(B10497:V10497))=0,"",IF(OR(OR(ISBLANK(F10497),SUM(LEN(C10497),LEN(D10497))=0),AND(NOT(E10497="Unknown"),ISBLANK(J10497)),AND(NOT(O10497="Unknown"),ISBLANK(R10497))),"Missing Information", INDEX(Table15[Entire Service Line Classification], MATCH(SUMIFS(Table15[Unique ID],Table15[System-Owned Portion],E10497,Table15[If Material Anything Other than "Lead" in Column E,Was Material Ever Previously Lead?],G10497,Table15[Customer-Owned Portion],O10497),Table15[Unique ID],0),0)))</f>
        <v/>
      </c>
    </row>
    <row r="10498" spans="2:23" x14ac:dyDescent="0.25">
      <c r="B10498" s="146"/>
      <c r="C10498" s="31"/>
      <c r="D10498" s="31"/>
      <c r="E10498" s="44"/>
      <c r="F10498" s="43"/>
      <c r="G10498" s="84"/>
      <c r="H10498" s="31"/>
      <c r="I10498" s="31"/>
      <c r="J10498" s="84"/>
      <c r="K10498" s="31"/>
      <c r="L10498" s="31"/>
      <c r="M10498" s="169"/>
      <c r="N10498" s="148"/>
      <c r="O10498" s="106"/>
      <c r="P10498" s="43"/>
      <c r="Q10498" s="31"/>
      <c r="R10498" s="84"/>
      <c r="S10498" s="31"/>
      <c r="T10498" s="31"/>
      <c r="U10498" s="169"/>
      <c r="V10498" s="150"/>
      <c r="W10498" s="141" t="str" cm="1">
        <f t="array" ref="W10498">IF(SUM(LEN(B10498:V10498))=0,"",IF(OR(OR(ISBLANK(F10498),SUM(LEN(C10498),LEN(D10498))=0),AND(NOT(E10498="Unknown"),ISBLANK(J10498)),AND(NOT(O10498="Unknown"),ISBLANK(R10498))),"Missing Information", INDEX(Table15[Entire Service Line Classification], MATCH(SUMIFS(Table15[Unique ID],Table15[System-Owned Portion],E10498,Table15[If Material Anything Other than "Lead" in Column E,Was Material Ever Previously Lead?],G10498,Table15[Customer-Owned Portion],O10498),Table15[Unique ID],0),0)))</f>
        <v/>
      </c>
    </row>
    <row r="10499" spans="2:23" x14ac:dyDescent="0.25">
      <c r="B10499" s="146"/>
      <c r="C10499" s="31"/>
      <c r="D10499" s="31"/>
      <c r="E10499" s="44"/>
      <c r="F10499" s="43"/>
      <c r="G10499" s="84"/>
      <c r="H10499" s="31"/>
      <c r="I10499" s="31"/>
      <c r="J10499" s="84"/>
      <c r="K10499" s="31"/>
      <c r="L10499" s="31"/>
      <c r="M10499" s="169"/>
      <c r="N10499" s="148"/>
      <c r="O10499" s="106"/>
      <c r="P10499" s="43"/>
      <c r="Q10499" s="31"/>
      <c r="R10499" s="84"/>
      <c r="S10499" s="31"/>
      <c r="T10499" s="31"/>
      <c r="U10499" s="169"/>
      <c r="V10499" s="150"/>
      <c r="W10499" s="141" t="str" cm="1">
        <f t="array" ref="W10499">IF(SUM(LEN(B10499:V10499))=0,"",IF(OR(OR(ISBLANK(F10499),SUM(LEN(C10499),LEN(D10499))=0),AND(NOT(E10499="Unknown"),ISBLANK(J10499)),AND(NOT(O10499="Unknown"),ISBLANK(R10499))),"Missing Information", INDEX(Table15[Entire Service Line Classification], MATCH(SUMIFS(Table15[Unique ID],Table15[System-Owned Portion],E10499,Table15[If Material Anything Other than "Lead" in Column E,Was Material Ever Previously Lead?],G10499,Table15[Customer-Owned Portion],O10499),Table15[Unique ID],0),0)))</f>
        <v/>
      </c>
    </row>
    <row r="10500" spans="2:23" x14ac:dyDescent="0.25">
      <c r="B10500" s="146"/>
      <c r="C10500" s="31"/>
      <c r="D10500" s="31"/>
      <c r="E10500" s="44"/>
      <c r="F10500" s="43"/>
      <c r="G10500" s="84"/>
      <c r="H10500" s="31"/>
      <c r="I10500" s="31"/>
      <c r="J10500" s="84"/>
      <c r="K10500" s="31"/>
      <c r="L10500" s="31"/>
      <c r="M10500" s="169"/>
      <c r="N10500" s="148"/>
      <c r="O10500" s="106"/>
      <c r="P10500" s="43"/>
      <c r="Q10500" s="31"/>
      <c r="R10500" s="84"/>
      <c r="S10500" s="31"/>
      <c r="T10500" s="31"/>
      <c r="U10500" s="169"/>
      <c r="V10500" s="150"/>
      <c r="W10500" s="141" t="str" cm="1">
        <f t="array" ref="W10500">IF(SUM(LEN(B10500:V10500))=0,"",IF(OR(OR(ISBLANK(F10500),SUM(LEN(C10500),LEN(D10500))=0),AND(NOT(E10500="Unknown"),ISBLANK(J10500)),AND(NOT(O10500="Unknown"),ISBLANK(R10500))),"Missing Information", INDEX(Table15[Entire Service Line Classification], MATCH(SUMIFS(Table15[Unique ID],Table15[System-Owned Portion],E10500,Table15[If Material Anything Other than "Lead" in Column E,Was Material Ever Previously Lead?],G10500,Table15[Customer-Owned Portion],O10500),Table15[Unique ID],0),0)))</f>
        <v/>
      </c>
    </row>
    <row r="10501" spans="2:23" x14ac:dyDescent="0.25">
      <c r="B10501" s="146"/>
      <c r="C10501" s="31"/>
      <c r="D10501" s="31"/>
      <c r="E10501" s="44"/>
      <c r="F10501" s="43"/>
      <c r="G10501" s="84"/>
      <c r="H10501" s="31"/>
      <c r="I10501" s="31"/>
      <c r="J10501" s="84"/>
      <c r="K10501" s="31"/>
      <c r="L10501" s="31"/>
      <c r="M10501" s="169"/>
      <c r="N10501" s="148"/>
      <c r="O10501" s="106"/>
      <c r="P10501" s="43"/>
      <c r="Q10501" s="31"/>
      <c r="R10501" s="84"/>
      <c r="S10501" s="31"/>
      <c r="T10501" s="31"/>
      <c r="U10501" s="169"/>
      <c r="V10501" s="150"/>
      <c r="W10501" s="141" t="str" cm="1">
        <f t="array" ref="W10501">IF(SUM(LEN(B10501:V10501))=0,"",IF(OR(OR(ISBLANK(F10501),SUM(LEN(C10501),LEN(D10501))=0),AND(NOT(E10501="Unknown"),ISBLANK(J10501)),AND(NOT(O10501="Unknown"),ISBLANK(R10501))),"Missing Information", INDEX(Table15[Entire Service Line Classification], MATCH(SUMIFS(Table15[Unique ID],Table15[System-Owned Portion],E10501,Table15[If Material Anything Other than "Lead" in Column E,Was Material Ever Previously Lead?],G10501,Table15[Customer-Owned Portion],O10501),Table15[Unique ID],0),0)))</f>
        <v/>
      </c>
    </row>
    <row r="10502" spans="2:23" x14ac:dyDescent="0.25">
      <c r="B10502" s="146"/>
      <c r="C10502" s="31"/>
      <c r="D10502" s="31"/>
      <c r="E10502" s="44"/>
      <c r="F10502" s="43"/>
      <c r="G10502" s="84"/>
      <c r="H10502" s="31"/>
      <c r="I10502" s="31"/>
      <c r="J10502" s="84"/>
      <c r="K10502" s="31"/>
      <c r="L10502" s="31"/>
      <c r="M10502" s="169"/>
      <c r="N10502" s="148"/>
      <c r="O10502" s="106"/>
      <c r="P10502" s="43"/>
      <c r="Q10502" s="31"/>
      <c r="R10502" s="84"/>
      <c r="S10502" s="31"/>
      <c r="T10502" s="31"/>
      <c r="U10502" s="169"/>
      <c r="V10502" s="150"/>
      <c r="W10502" s="141" t="str" cm="1">
        <f t="array" ref="W10502">IF(SUM(LEN(B10502:V10502))=0,"",IF(OR(OR(ISBLANK(F10502),SUM(LEN(C10502),LEN(D10502))=0),AND(NOT(E10502="Unknown"),ISBLANK(J10502)),AND(NOT(O10502="Unknown"),ISBLANK(R10502))),"Missing Information", INDEX(Table15[Entire Service Line Classification], MATCH(SUMIFS(Table15[Unique ID],Table15[System-Owned Portion],E10502,Table15[If Material Anything Other than "Lead" in Column E,Was Material Ever Previously Lead?],G10502,Table15[Customer-Owned Portion],O10502),Table15[Unique ID],0),0)))</f>
        <v/>
      </c>
    </row>
    <row r="10503" spans="2:23" x14ac:dyDescent="0.25">
      <c r="B10503" s="146"/>
      <c r="C10503" s="31"/>
      <c r="D10503" s="31"/>
      <c r="E10503" s="44"/>
      <c r="F10503" s="43"/>
      <c r="G10503" s="84"/>
      <c r="H10503" s="31"/>
      <c r="I10503" s="31"/>
      <c r="J10503" s="84"/>
      <c r="K10503" s="31"/>
      <c r="L10503" s="31"/>
      <c r="M10503" s="169"/>
      <c r="N10503" s="148"/>
      <c r="O10503" s="106"/>
      <c r="P10503" s="43"/>
      <c r="Q10503" s="31"/>
      <c r="R10503" s="84"/>
      <c r="S10503" s="31"/>
      <c r="T10503" s="31"/>
      <c r="U10503" s="169"/>
      <c r="V10503" s="150"/>
      <c r="W10503" s="141" t="str" cm="1">
        <f t="array" ref="W10503">IF(SUM(LEN(B10503:V10503))=0,"",IF(OR(OR(ISBLANK(F10503),SUM(LEN(C10503),LEN(D10503))=0),AND(NOT(E10503="Unknown"),ISBLANK(J10503)),AND(NOT(O10503="Unknown"),ISBLANK(R10503))),"Missing Information", INDEX(Table15[Entire Service Line Classification], MATCH(SUMIFS(Table15[Unique ID],Table15[System-Owned Portion],E10503,Table15[If Material Anything Other than "Lead" in Column E,Was Material Ever Previously Lead?],G10503,Table15[Customer-Owned Portion],O10503),Table15[Unique ID],0),0)))</f>
        <v/>
      </c>
    </row>
    <row r="10504" spans="2:23" x14ac:dyDescent="0.25">
      <c r="B10504" s="146"/>
      <c r="C10504" s="31"/>
      <c r="D10504" s="31"/>
      <c r="E10504" s="44"/>
      <c r="F10504" s="43"/>
      <c r="G10504" s="84"/>
      <c r="H10504" s="31"/>
      <c r="I10504" s="31"/>
      <c r="J10504" s="84"/>
      <c r="K10504" s="31"/>
      <c r="L10504" s="31"/>
      <c r="M10504" s="169"/>
      <c r="N10504" s="148"/>
      <c r="O10504" s="106"/>
      <c r="P10504" s="43"/>
      <c r="Q10504" s="31"/>
      <c r="R10504" s="84"/>
      <c r="S10504" s="31"/>
      <c r="T10504" s="31"/>
      <c r="U10504" s="169"/>
      <c r="V10504" s="150"/>
      <c r="W10504" s="141" t="str" cm="1">
        <f t="array" ref="W10504">IF(SUM(LEN(B10504:V10504))=0,"",IF(OR(OR(ISBLANK(F10504),SUM(LEN(C10504),LEN(D10504))=0),AND(NOT(E10504="Unknown"),ISBLANK(J10504)),AND(NOT(O10504="Unknown"),ISBLANK(R10504))),"Missing Information", INDEX(Table15[Entire Service Line Classification], MATCH(SUMIFS(Table15[Unique ID],Table15[System-Owned Portion],E10504,Table15[If Material Anything Other than "Lead" in Column E,Was Material Ever Previously Lead?],G10504,Table15[Customer-Owned Portion],O10504),Table15[Unique ID],0),0)))</f>
        <v/>
      </c>
    </row>
    <row r="10505" spans="2:23" x14ac:dyDescent="0.25">
      <c r="B10505" s="146"/>
      <c r="C10505" s="31"/>
      <c r="D10505" s="31"/>
      <c r="E10505" s="44"/>
      <c r="F10505" s="43"/>
      <c r="G10505" s="84"/>
      <c r="H10505" s="31"/>
      <c r="I10505" s="31"/>
      <c r="J10505" s="84"/>
      <c r="K10505" s="31"/>
      <c r="L10505" s="31"/>
      <c r="M10505" s="169"/>
      <c r="N10505" s="148"/>
      <c r="O10505" s="106"/>
      <c r="P10505" s="43"/>
      <c r="Q10505" s="31"/>
      <c r="R10505" s="84"/>
      <c r="S10505" s="31"/>
      <c r="T10505" s="31"/>
      <c r="U10505" s="169"/>
      <c r="V10505" s="150"/>
      <c r="W10505" s="141" t="str" cm="1">
        <f t="array" ref="W10505">IF(SUM(LEN(B10505:V10505))=0,"",IF(OR(OR(ISBLANK(F10505),SUM(LEN(C10505),LEN(D10505))=0),AND(NOT(E10505="Unknown"),ISBLANK(J10505)),AND(NOT(O10505="Unknown"),ISBLANK(R10505))),"Missing Information", INDEX(Table15[Entire Service Line Classification], MATCH(SUMIFS(Table15[Unique ID],Table15[System-Owned Portion],E10505,Table15[If Material Anything Other than "Lead" in Column E,Was Material Ever Previously Lead?],G10505,Table15[Customer-Owned Portion],O10505),Table15[Unique ID],0),0)))</f>
        <v/>
      </c>
    </row>
    <row r="10506" spans="2:23" x14ac:dyDescent="0.25">
      <c r="B10506" s="146"/>
      <c r="C10506" s="31"/>
      <c r="D10506" s="31"/>
      <c r="E10506" s="44"/>
      <c r="F10506" s="43"/>
      <c r="G10506" s="84"/>
      <c r="H10506" s="31"/>
      <c r="I10506" s="31"/>
      <c r="J10506" s="84"/>
      <c r="K10506" s="31"/>
      <c r="L10506" s="31"/>
      <c r="M10506" s="169"/>
      <c r="N10506" s="148"/>
      <c r="O10506" s="106"/>
      <c r="P10506" s="43"/>
      <c r="Q10506" s="31"/>
      <c r="R10506" s="84"/>
      <c r="S10506" s="31"/>
      <c r="T10506" s="31"/>
      <c r="U10506" s="169"/>
      <c r="V10506" s="150"/>
      <c r="W10506" s="141" t="str" cm="1">
        <f t="array" ref="W10506">IF(SUM(LEN(B10506:V10506))=0,"",IF(OR(OR(ISBLANK(F10506),SUM(LEN(C10506),LEN(D10506))=0),AND(NOT(E10506="Unknown"),ISBLANK(J10506)),AND(NOT(O10506="Unknown"),ISBLANK(R10506))),"Missing Information", INDEX(Table15[Entire Service Line Classification], MATCH(SUMIFS(Table15[Unique ID],Table15[System-Owned Portion],E10506,Table15[If Material Anything Other than "Lead" in Column E,Was Material Ever Previously Lead?],G10506,Table15[Customer-Owned Portion],O10506),Table15[Unique ID],0),0)))</f>
        <v/>
      </c>
    </row>
    <row r="10507" spans="2:23" x14ac:dyDescent="0.25">
      <c r="B10507" s="146"/>
      <c r="C10507" s="31"/>
      <c r="D10507" s="31"/>
      <c r="E10507" s="44"/>
      <c r="F10507" s="43"/>
      <c r="G10507" s="84"/>
      <c r="H10507" s="31"/>
      <c r="I10507" s="31"/>
      <c r="J10507" s="84"/>
      <c r="K10507" s="31"/>
      <c r="L10507" s="31"/>
      <c r="M10507" s="169"/>
      <c r="N10507" s="148"/>
      <c r="O10507" s="106"/>
      <c r="P10507" s="43"/>
      <c r="Q10507" s="31"/>
      <c r="R10507" s="84"/>
      <c r="S10507" s="31"/>
      <c r="T10507" s="31"/>
      <c r="U10507" s="169"/>
      <c r="V10507" s="150"/>
      <c r="W10507" s="141" t="str" cm="1">
        <f t="array" ref="W10507">IF(SUM(LEN(B10507:V10507))=0,"",IF(OR(OR(ISBLANK(F10507),SUM(LEN(C10507),LEN(D10507))=0),AND(NOT(E10507="Unknown"),ISBLANK(J10507)),AND(NOT(O10507="Unknown"),ISBLANK(R10507))),"Missing Information", INDEX(Table15[Entire Service Line Classification], MATCH(SUMIFS(Table15[Unique ID],Table15[System-Owned Portion],E10507,Table15[If Material Anything Other than "Lead" in Column E,Was Material Ever Previously Lead?],G10507,Table15[Customer-Owned Portion],O10507),Table15[Unique ID],0),0)))</f>
        <v/>
      </c>
    </row>
    <row r="10508" spans="2:23" x14ac:dyDescent="0.25">
      <c r="B10508" s="146"/>
      <c r="C10508" s="31"/>
      <c r="D10508" s="31"/>
      <c r="E10508" s="44"/>
      <c r="F10508" s="43"/>
      <c r="G10508" s="84"/>
      <c r="H10508" s="31"/>
      <c r="I10508" s="31"/>
      <c r="J10508" s="84"/>
      <c r="K10508" s="31"/>
      <c r="L10508" s="31"/>
      <c r="M10508" s="169"/>
      <c r="N10508" s="148"/>
      <c r="O10508" s="106"/>
      <c r="P10508" s="43"/>
      <c r="Q10508" s="31"/>
      <c r="R10508" s="84"/>
      <c r="S10508" s="31"/>
      <c r="T10508" s="31"/>
      <c r="U10508" s="169"/>
      <c r="V10508" s="150"/>
      <c r="W10508" s="141" t="str" cm="1">
        <f t="array" ref="W10508">IF(SUM(LEN(B10508:V10508))=0,"",IF(OR(OR(ISBLANK(F10508),SUM(LEN(C10508),LEN(D10508))=0),AND(NOT(E10508="Unknown"),ISBLANK(J10508)),AND(NOT(O10508="Unknown"),ISBLANK(R10508))),"Missing Information", INDEX(Table15[Entire Service Line Classification], MATCH(SUMIFS(Table15[Unique ID],Table15[System-Owned Portion],E10508,Table15[If Material Anything Other than "Lead" in Column E,Was Material Ever Previously Lead?],G10508,Table15[Customer-Owned Portion],O10508),Table15[Unique ID],0),0)))</f>
        <v/>
      </c>
    </row>
    <row r="10509" spans="2:23" x14ac:dyDescent="0.25">
      <c r="B10509" s="146"/>
      <c r="C10509" s="31"/>
      <c r="D10509" s="31"/>
      <c r="E10509" s="44"/>
      <c r="F10509" s="43"/>
      <c r="G10509" s="84"/>
      <c r="H10509" s="31"/>
      <c r="I10509" s="31"/>
      <c r="J10509" s="84"/>
      <c r="K10509" s="31"/>
      <c r="L10509" s="31"/>
      <c r="M10509" s="169"/>
      <c r="N10509" s="148"/>
      <c r="O10509" s="106"/>
      <c r="P10509" s="43"/>
      <c r="Q10509" s="31"/>
      <c r="R10509" s="84"/>
      <c r="S10509" s="31"/>
      <c r="T10509" s="31"/>
      <c r="U10509" s="169"/>
      <c r="V10509" s="150"/>
      <c r="W10509" s="141" t="str" cm="1">
        <f t="array" ref="W10509">IF(SUM(LEN(B10509:V10509))=0,"",IF(OR(OR(ISBLANK(F10509),SUM(LEN(C10509),LEN(D10509))=0),AND(NOT(E10509="Unknown"),ISBLANK(J10509)),AND(NOT(O10509="Unknown"),ISBLANK(R10509))),"Missing Information", INDEX(Table15[Entire Service Line Classification], MATCH(SUMIFS(Table15[Unique ID],Table15[System-Owned Portion],E10509,Table15[If Material Anything Other than "Lead" in Column E,Was Material Ever Previously Lead?],G10509,Table15[Customer-Owned Portion],O10509),Table15[Unique ID],0),0)))</f>
        <v/>
      </c>
    </row>
    <row r="10510" spans="2:23" x14ac:dyDescent="0.25">
      <c r="B10510" s="146"/>
      <c r="C10510" s="31"/>
      <c r="D10510" s="31"/>
      <c r="E10510" s="44"/>
      <c r="F10510" s="43"/>
      <c r="G10510" s="84"/>
      <c r="H10510" s="31"/>
      <c r="I10510" s="31"/>
      <c r="J10510" s="84"/>
      <c r="K10510" s="31"/>
      <c r="L10510" s="31"/>
      <c r="M10510" s="169"/>
      <c r="N10510" s="148"/>
      <c r="O10510" s="106"/>
      <c r="P10510" s="43"/>
      <c r="Q10510" s="31"/>
      <c r="R10510" s="84"/>
      <c r="S10510" s="31"/>
      <c r="T10510" s="31"/>
      <c r="U10510" s="169"/>
      <c r="V10510" s="150"/>
      <c r="W10510" s="141" t="str" cm="1">
        <f t="array" ref="W10510">IF(SUM(LEN(B10510:V10510))=0,"",IF(OR(OR(ISBLANK(F10510),SUM(LEN(C10510),LEN(D10510))=0),AND(NOT(E10510="Unknown"),ISBLANK(J10510)),AND(NOT(O10510="Unknown"),ISBLANK(R10510))),"Missing Information", INDEX(Table15[Entire Service Line Classification], MATCH(SUMIFS(Table15[Unique ID],Table15[System-Owned Portion],E10510,Table15[If Material Anything Other than "Lead" in Column E,Was Material Ever Previously Lead?],G10510,Table15[Customer-Owned Portion],O10510),Table15[Unique ID],0),0)))</f>
        <v/>
      </c>
    </row>
    <row r="10511" spans="2:23" x14ac:dyDescent="0.25">
      <c r="B10511" s="146"/>
      <c r="C10511" s="31"/>
      <c r="D10511" s="31"/>
      <c r="E10511" s="44"/>
      <c r="F10511" s="43"/>
      <c r="G10511" s="84"/>
      <c r="H10511" s="31"/>
      <c r="I10511" s="31"/>
      <c r="J10511" s="84"/>
      <c r="K10511" s="31"/>
      <c r="L10511" s="31"/>
      <c r="M10511" s="169"/>
      <c r="N10511" s="148"/>
      <c r="O10511" s="106"/>
      <c r="P10511" s="43"/>
      <c r="Q10511" s="31"/>
      <c r="R10511" s="84"/>
      <c r="S10511" s="31"/>
      <c r="T10511" s="31"/>
      <c r="U10511" s="169"/>
      <c r="V10511" s="150"/>
      <c r="W10511" s="141" t="str" cm="1">
        <f t="array" ref="W10511">IF(SUM(LEN(B10511:V10511))=0,"",IF(OR(OR(ISBLANK(F10511),SUM(LEN(C10511),LEN(D10511))=0),AND(NOT(E10511="Unknown"),ISBLANK(J10511)),AND(NOT(O10511="Unknown"),ISBLANK(R10511))),"Missing Information", INDEX(Table15[Entire Service Line Classification], MATCH(SUMIFS(Table15[Unique ID],Table15[System-Owned Portion],E10511,Table15[If Material Anything Other than "Lead" in Column E,Was Material Ever Previously Lead?],G10511,Table15[Customer-Owned Portion],O10511),Table15[Unique ID],0),0)))</f>
        <v/>
      </c>
    </row>
    <row r="10512" spans="2:23" x14ac:dyDescent="0.25">
      <c r="B10512" s="146"/>
      <c r="C10512" s="31"/>
      <c r="D10512" s="31"/>
      <c r="E10512" s="44"/>
      <c r="F10512" s="43"/>
      <c r="G10512" s="84"/>
      <c r="H10512" s="31"/>
      <c r="I10512" s="31"/>
      <c r="J10512" s="84"/>
      <c r="K10512" s="31"/>
      <c r="L10512" s="31"/>
      <c r="M10512" s="169"/>
      <c r="N10512" s="148"/>
      <c r="O10512" s="106"/>
      <c r="P10512" s="43"/>
      <c r="Q10512" s="31"/>
      <c r="R10512" s="84"/>
      <c r="S10512" s="31"/>
      <c r="T10512" s="31"/>
      <c r="U10512" s="169"/>
      <c r="V10512" s="150"/>
      <c r="W10512" s="141" t="str" cm="1">
        <f t="array" ref="W10512">IF(SUM(LEN(B10512:V10512))=0,"",IF(OR(OR(ISBLANK(F10512),SUM(LEN(C10512),LEN(D10512))=0),AND(NOT(E10512="Unknown"),ISBLANK(J10512)),AND(NOT(O10512="Unknown"),ISBLANK(R10512))),"Missing Information", INDEX(Table15[Entire Service Line Classification], MATCH(SUMIFS(Table15[Unique ID],Table15[System-Owned Portion],E10512,Table15[If Material Anything Other than "Lead" in Column E,Was Material Ever Previously Lead?],G10512,Table15[Customer-Owned Portion],O10512),Table15[Unique ID],0),0)))</f>
        <v/>
      </c>
    </row>
    <row r="10513" spans="2:23" x14ac:dyDescent="0.25">
      <c r="B10513" s="146"/>
      <c r="C10513" s="31"/>
      <c r="D10513" s="31"/>
      <c r="E10513" s="44"/>
      <c r="F10513" s="43"/>
      <c r="G10513" s="84"/>
      <c r="H10513" s="31"/>
      <c r="I10513" s="31"/>
      <c r="J10513" s="84"/>
      <c r="K10513" s="31"/>
      <c r="L10513" s="31"/>
      <c r="M10513" s="169"/>
      <c r="N10513" s="148"/>
      <c r="O10513" s="106"/>
      <c r="P10513" s="43"/>
      <c r="Q10513" s="31"/>
      <c r="R10513" s="84"/>
      <c r="S10513" s="31"/>
      <c r="T10513" s="31"/>
      <c r="U10513" s="169"/>
      <c r="V10513" s="150"/>
      <c r="W10513" s="141" t="str" cm="1">
        <f t="array" ref="W10513">IF(SUM(LEN(B10513:V10513))=0,"",IF(OR(OR(ISBLANK(F10513),SUM(LEN(C10513),LEN(D10513))=0),AND(NOT(E10513="Unknown"),ISBLANK(J10513)),AND(NOT(O10513="Unknown"),ISBLANK(R10513))),"Missing Information", INDEX(Table15[Entire Service Line Classification], MATCH(SUMIFS(Table15[Unique ID],Table15[System-Owned Portion],E10513,Table15[If Material Anything Other than "Lead" in Column E,Was Material Ever Previously Lead?],G10513,Table15[Customer-Owned Portion],O10513),Table15[Unique ID],0),0)))</f>
        <v/>
      </c>
    </row>
    <row r="10514" spans="2:23" x14ac:dyDescent="0.25">
      <c r="B10514" s="146"/>
      <c r="C10514" s="31"/>
      <c r="D10514" s="31"/>
      <c r="E10514" s="44"/>
      <c r="F10514" s="43"/>
      <c r="G10514" s="84"/>
      <c r="H10514" s="31"/>
      <c r="I10514" s="31"/>
      <c r="J10514" s="84"/>
      <c r="K10514" s="31"/>
      <c r="L10514" s="31"/>
      <c r="M10514" s="169"/>
      <c r="N10514" s="148"/>
      <c r="O10514" s="106"/>
      <c r="P10514" s="43"/>
      <c r="Q10514" s="31"/>
      <c r="R10514" s="84"/>
      <c r="S10514" s="31"/>
      <c r="T10514" s="31"/>
      <c r="U10514" s="169"/>
      <c r="V10514" s="150"/>
      <c r="W10514" s="141" t="str" cm="1">
        <f t="array" ref="W10514">IF(SUM(LEN(B10514:V10514))=0,"",IF(OR(OR(ISBLANK(F10514),SUM(LEN(C10514),LEN(D10514))=0),AND(NOT(E10514="Unknown"),ISBLANK(J10514)),AND(NOT(O10514="Unknown"),ISBLANK(R10514))),"Missing Information", INDEX(Table15[Entire Service Line Classification], MATCH(SUMIFS(Table15[Unique ID],Table15[System-Owned Portion],E10514,Table15[If Material Anything Other than "Lead" in Column E,Was Material Ever Previously Lead?],G10514,Table15[Customer-Owned Portion],O10514),Table15[Unique ID],0),0)))</f>
        <v/>
      </c>
    </row>
    <row r="10515" spans="2:23" x14ac:dyDescent="0.25">
      <c r="B10515" s="146"/>
      <c r="C10515" s="31"/>
      <c r="D10515" s="31"/>
      <c r="E10515" s="44"/>
      <c r="F10515" s="43"/>
      <c r="G10515" s="84"/>
      <c r="H10515" s="31"/>
      <c r="I10515" s="31"/>
      <c r="J10515" s="84"/>
      <c r="K10515" s="31"/>
      <c r="L10515" s="31"/>
      <c r="M10515" s="169"/>
      <c r="N10515" s="148"/>
      <c r="O10515" s="106"/>
      <c r="P10515" s="43"/>
      <c r="Q10515" s="31"/>
      <c r="R10515" s="84"/>
      <c r="S10515" s="31"/>
      <c r="T10515" s="31"/>
      <c r="U10515" s="169"/>
      <c r="V10515" s="150"/>
      <c r="W10515" s="141" t="str" cm="1">
        <f t="array" ref="W10515">IF(SUM(LEN(B10515:V10515))=0,"",IF(OR(OR(ISBLANK(F10515),SUM(LEN(C10515),LEN(D10515))=0),AND(NOT(E10515="Unknown"),ISBLANK(J10515)),AND(NOT(O10515="Unknown"),ISBLANK(R10515))),"Missing Information", INDEX(Table15[Entire Service Line Classification], MATCH(SUMIFS(Table15[Unique ID],Table15[System-Owned Portion],E10515,Table15[If Material Anything Other than "Lead" in Column E,Was Material Ever Previously Lead?],G10515,Table15[Customer-Owned Portion],O10515),Table15[Unique ID],0),0)))</f>
        <v/>
      </c>
    </row>
    <row r="10516" spans="2:23" x14ac:dyDescent="0.25">
      <c r="B10516" s="146"/>
      <c r="C10516" s="31"/>
      <c r="D10516" s="31"/>
      <c r="E10516" s="44"/>
      <c r="F10516" s="43"/>
      <c r="G10516" s="84"/>
      <c r="H10516" s="31"/>
      <c r="I10516" s="31"/>
      <c r="J10516" s="84"/>
      <c r="K10516" s="31"/>
      <c r="L10516" s="31"/>
      <c r="M10516" s="169"/>
      <c r="N10516" s="148"/>
      <c r="O10516" s="106"/>
      <c r="P10516" s="43"/>
      <c r="Q10516" s="31"/>
      <c r="R10516" s="84"/>
      <c r="S10516" s="31"/>
      <c r="T10516" s="31"/>
      <c r="U10516" s="169"/>
      <c r="V10516" s="150"/>
      <c r="W10516" s="141" t="str" cm="1">
        <f t="array" ref="W10516">IF(SUM(LEN(B10516:V10516))=0,"",IF(OR(OR(ISBLANK(F10516),SUM(LEN(C10516),LEN(D10516))=0),AND(NOT(E10516="Unknown"),ISBLANK(J10516)),AND(NOT(O10516="Unknown"),ISBLANK(R10516))),"Missing Information", INDEX(Table15[Entire Service Line Classification], MATCH(SUMIFS(Table15[Unique ID],Table15[System-Owned Portion],E10516,Table15[If Material Anything Other than "Lead" in Column E,Was Material Ever Previously Lead?],G10516,Table15[Customer-Owned Portion],O10516),Table15[Unique ID],0),0)))</f>
        <v/>
      </c>
    </row>
    <row r="10517" spans="2:23" x14ac:dyDescent="0.25">
      <c r="B10517" s="146"/>
      <c r="C10517" s="31"/>
      <c r="D10517" s="31"/>
      <c r="E10517" s="44"/>
      <c r="F10517" s="43"/>
      <c r="G10517" s="84"/>
      <c r="H10517" s="31"/>
      <c r="I10517" s="31"/>
      <c r="J10517" s="84"/>
      <c r="K10517" s="31"/>
      <c r="L10517" s="31"/>
      <c r="M10517" s="169"/>
      <c r="N10517" s="148"/>
      <c r="O10517" s="106"/>
      <c r="P10517" s="43"/>
      <c r="Q10517" s="31"/>
      <c r="R10517" s="84"/>
      <c r="S10517" s="31"/>
      <c r="T10517" s="31"/>
      <c r="U10517" s="169"/>
      <c r="V10517" s="150"/>
      <c r="W10517" s="141" t="str" cm="1">
        <f t="array" ref="W10517">IF(SUM(LEN(B10517:V10517))=0,"",IF(OR(OR(ISBLANK(F10517),SUM(LEN(C10517),LEN(D10517))=0),AND(NOT(E10517="Unknown"),ISBLANK(J10517)),AND(NOT(O10517="Unknown"),ISBLANK(R10517))),"Missing Information", INDEX(Table15[Entire Service Line Classification], MATCH(SUMIFS(Table15[Unique ID],Table15[System-Owned Portion],E10517,Table15[If Material Anything Other than "Lead" in Column E,Was Material Ever Previously Lead?],G10517,Table15[Customer-Owned Portion],O10517),Table15[Unique ID],0),0)))</f>
        <v/>
      </c>
    </row>
    <row r="10518" spans="2:23" x14ac:dyDescent="0.25">
      <c r="B10518" s="146"/>
      <c r="C10518" s="31"/>
      <c r="D10518" s="31"/>
      <c r="E10518" s="44"/>
      <c r="F10518" s="43"/>
      <c r="G10518" s="84"/>
      <c r="H10518" s="31"/>
      <c r="I10518" s="31"/>
      <c r="J10518" s="84"/>
      <c r="K10518" s="31"/>
      <c r="L10518" s="31"/>
      <c r="M10518" s="169"/>
      <c r="N10518" s="148"/>
      <c r="O10518" s="106"/>
      <c r="P10518" s="43"/>
      <c r="Q10518" s="31"/>
      <c r="R10518" s="84"/>
      <c r="S10518" s="31"/>
      <c r="T10518" s="31"/>
      <c r="U10518" s="169"/>
      <c r="V10518" s="150"/>
      <c r="W10518" s="141" t="str" cm="1">
        <f t="array" ref="W10518">IF(SUM(LEN(B10518:V10518))=0,"",IF(OR(OR(ISBLANK(F10518),SUM(LEN(C10518),LEN(D10518))=0),AND(NOT(E10518="Unknown"),ISBLANK(J10518)),AND(NOT(O10518="Unknown"),ISBLANK(R10518))),"Missing Information", INDEX(Table15[Entire Service Line Classification], MATCH(SUMIFS(Table15[Unique ID],Table15[System-Owned Portion],E10518,Table15[If Material Anything Other than "Lead" in Column E,Was Material Ever Previously Lead?],G10518,Table15[Customer-Owned Portion],O10518),Table15[Unique ID],0),0)))</f>
        <v/>
      </c>
    </row>
    <row r="10519" spans="2:23" x14ac:dyDescent="0.25">
      <c r="B10519" s="146"/>
      <c r="C10519" s="31"/>
      <c r="D10519" s="31"/>
      <c r="E10519" s="44"/>
      <c r="F10519" s="43"/>
      <c r="G10519" s="84"/>
      <c r="H10519" s="31"/>
      <c r="I10519" s="31"/>
      <c r="J10519" s="84"/>
      <c r="K10519" s="31"/>
      <c r="L10519" s="31"/>
      <c r="M10519" s="169"/>
      <c r="N10519" s="148"/>
      <c r="O10519" s="106"/>
      <c r="P10519" s="43"/>
      <c r="Q10519" s="31"/>
      <c r="R10519" s="84"/>
      <c r="S10519" s="31"/>
      <c r="T10519" s="31"/>
      <c r="U10519" s="169"/>
      <c r="V10519" s="150"/>
      <c r="W10519" s="141" t="str" cm="1">
        <f t="array" ref="W10519">IF(SUM(LEN(B10519:V10519))=0,"",IF(OR(OR(ISBLANK(F10519),SUM(LEN(C10519),LEN(D10519))=0),AND(NOT(E10519="Unknown"),ISBLANK(J10519)),AND(NOT(O10519="Unknown"),ISBLANK(R10519))),"Missing Information", INDEX(Table15[Entire Service Line Classification], MATCH(SUMIFS(Table15[Unique ID],Table15[System-Owned Portion],E10519,Table15[If Material Anything Other than "Lead" in Column E,Was Material Ever Previously Lead?],G10519,Table15[Customer-Owned Portion],O10519),Table15[Unique ID],0),0)))</f>
        <v/>
      </c>
    </row>
    <row r="10520" spans="2:23" x14ac:dyDescent="0.25">
      <c r="B10520" s="146"/>
      <c r="C10520" s="31"/>
      <c r="D10520" s="31"/>
      <c r="E10520" s="44"/>
      <c r="F10520" s="43"/>
      <c r="G10520" s="84"/>
      <c r="H10520" s="31"/>
      <c r="I10520" s="31"/>
      <c r="J10520" s="84"/>
      <c r="K10520" s="31"/>
      <c r="L10520" s="31"/>
      <c r="M10520" s="169"/>
      <c r="N10520" s="148"/>
      <c r="O10520" s="106"/>
      <c r="P10520" s="43"/>
      <c r="Q10520" s="31"/>
      <c r="R10520" s="84"/>
      <c r="S10520" s="31"/>
      <c r="T10520" s="31"/>
      <c r="U10520" s="169"/>
      <c r="V10520" s="150"/>
      <c r="W10520" s="141" t="str" cm="1">
        <f t="array" ref="W10520">IF(SUM(LEN(B10520:V10520))=0,"",IF(OR(OR(ISBLANK(F10520),SUM(LEN(C10520),LEN(D10520))=0),AND(NOT(E10520="Unknown"),ISBLANK(J10520)),AND(NOT(O10520="Unknown"),ISBLANK(R10520))),"Missing Information", INDEX(Table15[Entire Service Line Classification], MATCH(SUMIFS(Table15[Unique ID],Table15[System-Owned Portion],E10520,Table15[If Material Anything Other than "Lead" in Column E,Was Material Ever Previously Lead?],G10520,Table15[Customer-Owned Portion],O10520),Table15[Unique ID],0),0)))</f>
        <v/>
      </c>
    </row>
    <row r="10521" spans="2:23" x14ac:dyDescent="0.25">
      <c r="B10521" s="146"/>
      <c r="C10521" s="31"/>
      <c r="D10521" s="31"/>
      <c r="E10521" s="44"/>
      <c r="F10521" s="43"/>
      <c r="G10521" s="84"/>
      <c r="H10521" s="31"/>
      <c r="I10521" s="31"/>
      <c r="J10521" s="84"/>
      <c r="K10521" s="31"/>
      <c r="L10521" s="31"/>
      <c r="M10521" s="169"/>
      <c r="N10521" s="148"/>
      <c r="O10521" s="106"/>
      <c r="P10521" s="43"/>
      <c r="Q10521" s="31"/>
      <c r="R10521" s="84"/>
      <c r="S10521" s="31"/>
      <c r="T10521" s="31"/>
      <c r="U10521" s="169"/>
      <c r="V10521" s="150"/>
      <c r="W10521" s="141" t="str" cm="1">
        <f t="array" ref="W10521">IF(SUM(LEN(B10521:V10521))=0,"",IF(OR(OR(ISBLANK(F10521),SUM(LEN(C10521),LEN(D10521))=0),AND(NOT(E10521="Unknown"),ISBLANK(J10521)),AND(NOT(O10521="Unknown"),ISBLANK(R10521))),"Missing Information", INDEX(Table15[Entire Service Line Classification], MATCH(SUMIFS(Table15[Unique ID],Table15[System-Owned Portion],E10521,Table15[If Material Anything Other than "Lead" in Column E,Was Material Ever Previously Lead?],G10521,Table15[Customer-Owned Portion],O10521),Table15[Unique ID],0),0)))</f>
        <v/>
      </c>
    </row>
    <row r="10522" spans="2:23" x14ac:dyDescent="0.25">
      <c r="B10522" s="146"/>
      <c r="C10522" s="31"/>
      <c r="D10522" s="31"/>
      <c r="E10522" s="44"/>
      <c r="F10522" s="43"/>
      <c r="G10522" s="84"/>
      <c r="H10522" s="31"/>
      <c r="I10522" s="31"/>
      <c r="J10522" s="84"/>
      <c r="K10522" s="31"/>
      <c r="L10522" s="31"/>
      <c r="M10522" s="169"/>
      <c r="N10522" s="148"/>
      <c r="O10522" s="106"/>
      <c r="P10522" s="43"/>
      <c r="Q10522" s="31"/>
      <c r="R10522" s="84"/>
      <c r="S10522" s="31"/>
      <c r="T10522" s="31"/>
      <c r="U10522" s="169"/>
      <c r="V10522" s="150"/>
      <c r="W10522" s="141" t="str" cm="1">
        <f t="array" ref="W10522">IF(SUM(LEN(B10522:V10522))=0,"",IF(OR(OR(ISBLANK(F10522),SUM(LEN(C10522),LEN(D10522))=0),AND(NOT(E10522="Unknown"),ISBLANK(J10522)),AND(NOT(O10522="Unknown"),ISBLANK(R10522))),"Missing Information", INDEX(Table15[Entire Service Line Classification], MATCH(SUMIFS(Table15[Unique ID],Table15[System-Owned Portion],E10522,Table15[If Material Anything Other than "Lead" in Column E,Was Material Ever Previously Lead?],G10522,Table15[Customer-Owned Portion],O10522),Table15[Unique ID],0),0)))</f>
        <v/>
      </c>
    </row>
    <row r="10523" spans="2:23" x14ac:dyDescent="0.25">
      <c r="B10523" s="146"/>
      <c r="C10523" s="31"/>
      <c r="D10523" s="31"/>
      <c r="E10523" s="44"/>
      <c r="F10523" s="43"/>
      <c r="G10523" s="84"/>
      <c r="H10523" s="31"/>
      <c r="I10523" s="31"/>
      <c r="J10523" s="84"/>
      <c r="K10523" s="31"/>
      <c r="L10523" s="31"/>
      <c r="M10523" s="169"/>
      <c r="N10523" s="148"/>
      <c r="O10523" s="106"/>
      <c r="P10523" s="43"/>
      <c r="Q10523" s="31"/>
      <c r="R10523" s="84"/>
      <c r="S10523" s="31"/>
      <c r="T10523" s="31"/>
      <c r="U10523" s="169"/>
      <c r="V10523" s="150"/>
      <c r="W10523" s="141" t="str" cm="1">
        <f t="array" ref="W10523">IF(SUM(LEN(B10523:V10523))=0,"",IF(OR(OR(ISBLANK(F10523),SUM(LEN(C10523),LEN(D10523))=0),AND(NOT(E10523="Unknown"),ISBLANK(J10523)),AND(NOT(O10523="Unknown"),ISBLANK(R10523))),"Missing Information", INDEX(Table15[Entire Service Line Classification], MATCH(SUMIFS(Table15[Unique ID],Table15[System-Owned Portion],E10523,Table15[If Material Anything Other than "Lead" in Column E,Was Material Ever Previously Lead?],G10523,Table15[Customer-Owned Portion],O10523),Table15[Unique ID],0),0)))</f>
        <v/>
      </c>
    </row>
    <row r="10524" spans="2:23" x14ac:dyDescent="0.25">
      <c r="B10524" s="146"/>
      <c r="C10524" s="31"/>
      <c r="D10524" s="31"/>
      <c r="E10524" s="44"/>
      <c r="F10524" s="43"/>
      <c r="G10524" s="84"/>
      <c r="H10524" s="31"/>
      <c r="I10524" s="31"/>
      <c r="J10524" s="84"/>
      <c r="K10524" s="31"/>
      <c r="L10524" s="31"/>
      <c r="M10524" s="169"/>
      <c r="N10524" s="148"/>
      <c r="O10524" s="106"/>
      <c r="P10524" s="43"/>
      <c r="Q10524" s="31"/>
      <c r="R10524" s="84"/>
      <c r="S10524" s="31"/>
      <c r="T10524" s="31"/>
      <c r="U10524" s="169"/>
      <c r="V10524" s="150"/>
      <c r="W10524" s="141" t="str" cm="1">
        <f t="array" ref="W10524">IF(SUM(LEN(B10524:V10524))=0,"",IF(OR(OR(ISBLANK(F10524),SUM(LEN(C10524),LEN(D10524))=0),AND(NOT(E10524="Unknown"),ISBLANK(J10524)),AND(NOT(O10524="Unknown"),ISBLANK(R10524))),"Missing Information", INDEX(Table15[Entire Service Line Classification], MATCH(SUMIFS(Table15[Unique ID],Table15[System-Owned Portion],E10524,Table15[If Material Anything Other than "Lead" in Column E,Was Material Ever Previously Lead?],G10524,Table15[Customer-Owned Portion],O10524),Table15[Unique ID],0),0)))</f>
        <v/>
      </c>
    </row>
    <row r="10525" spans="2:23" x14ac:dyDescent="0.25">
      <c r="B10525" s="146"/>
      <c r="C10525" s="31"/>
      <c r="D10525" s="31"/>
      <c r="E10525" s="44"/>
      <c r="F10525" s="43"/>
      <c r="G10525" s="84"/>
      <c r="H10525" s="31"/>
      <c r="I10525" s="31"/>
      <c r="J10525" s="84"/>
      <c r="K10525" s="31"/>
      <c r="L10525" s="31"/>
      <c r="M10525" s="169"/>
      <c r="N10525" s="148"/>
      <c r="O10525" s="106"/>
      <c r="P10525" s="43"/>
      <c r="Q10525" s="31"/>
      <c r="R10525" s="84"/>
      <c r="S10525" s="31"/>
      <c r="T10525" s="31"/>
      <c r="U10525" s="169"/>
      <c r="V10525" s="150"/>
      <c r="W10525" s="141" t="str" cm="1">
        <f t="array" ref="W10525">IF(SUM(LEN(B10525:V10525))=0,"",IF(OR(OR(ISBLANK(F10525),SUM(LEN(C10525),LEN(D10525))=0),AND(NOT(E10525="Unknown"),ISBLANK(J10525)),AND(NOT(O10525="Unknown"),ISBLANK(R10525))),"Missing Information", INDEX(Table15[Entire Service Line Classification], MATCH(SUMIFS(Table15[Unique ID],Table15[System-Owned Portion],E10525,Table15[If Material Anything Other than "Lead" in Column E,Was Material Ever Previously Lead?],G10525,Table15[Customer-Owned Portion],O10525),Table15[Unique ID],0),0)))</f>
        <v/>
      </c>
    </row>
    <row r="10526" spans="2:23" x14ac:dyDescent="0.25">
      <c r="B10526" s="146"/>
      <c r="C10526" s="31"/>
      <c r="D10526" s="31"/>
      <c r="E10526" s="44"/>
      <c r="F10526" s="43"/>
      <c r="G10526" s="84"/>
      <c r="H10526" s="31"/>
      <c r="I10526" s="31"/>
      <c r="J10526" s="84"/>
      <c r="K10526" s="31"/>
      <c r="L10526" s="31"/>
      <c r="M10526" s="169"/>
      <c r="N10526" s="148"/>
      <c r="O10526" s="106"/>
      <c r="P10526" s="43"/>
      <c r="Q10526" s="31"/>
      <c r="R10526" s="84"/>
      <c r="S10526" s="31"/>
      <c r="T10526" s="31"/>
      <c r="U10526" s="169"/>
      <c r="V10526" s="150"/>
      <c r="W10526" s="141" t="str" cm="1">
        <f t="array" ref="W10526">IF(SUM(LEN(B10526:V10526))=0,"",IF(OR(OR(ISBLANK(F10526),SUM(LEN(C10526),LEN(D10526))=0),AND(NOT(E10526="Unknown"),ISBLANK(J10526)),AND(NOT(O10526="Unknown"),ISBLANK(R10526))),"Missing Information", INDEX(Table15[Entire Service Line Classification], MATCH(SUMIFS(Table15[Unique ID],Table15[System-Owned Portion],E10526,Table15[If Material Anything Other than "Lead" in Column E,Was Material Ever Previously Lead?],G10526,Table15[Customer-Owned Portion],O10526),Table15[Unique ID],0),0)))</f>
        <v/>
      </c>
    </row>
    <row r="10527" spans="2:23" x14ac:dyDescent="0.25">
      <c r="B10527" s="146"/>
      <c r="C10527" s="31"/>
      <c r="D10527" s="31"/>
      <c r="E10527" s="44"/>
      <c r="F10527" s="43"/>
      <c r="G10527" s="84"/>
      <c r="H10527" s="31"/>
      <c r="I10527" s="31"/>
      <c r="J10527" s="84"/>
      <c r="K10527" s="31"/>
      <c r="L10527" s="31"/>
      <c r="M10527" s="169"/>
      <c r="N10527" s="148"/>
      <c r="O10527" s="106"/>
      <c r="P10527" s="43"/>
      <c r="Q10527" s="31"/>
      <c r="R10527" s="84"/>
      <c r="S10527" s="31"/>
      <c r="T10527" s="31"/>
      <c r="U10527" s="169"/>
      <c r="V10527" s="150"/>
      <c r="W10527" s="141" t="str" cm="1">
        <f t="array" ref="W10527">IF(SUM(LEN(B10527:V10527))=0,"",IF(OR(OR(ISBLANK(F10527),SUM(LEN(C10527),LEN(D10527))=0),AND(NOT(E10527="Unknown"),ISBLANK(J10527)),AND(NOT(O10527="Unknown"),ISBLANK(R10527))),"Missing Information", INDEX(Table15[Entire Service Line Classification], MATCH(SUMIFS(Table15[Unique ID],Table15[System-Owned Portion],E10527,Table15[If Material Anything Other than "Lead" in Column E,Was Material Ever Previously Lead?],G10527,Table15[Customer-Owned Portion],O10527),Table15[Unique ID],0),0)))</f>
        <v/>
      </c>
    </row>
    <row r="10528" spans="2:23" x14ac:dyDescent="0.25">
      <c r="B10528" s="146"/>
      <c r="C10528" s="31"/>
      <c r="D10528" s="31"/>
      <c r="E10528" s="44"/>
      <c r="F10528" s="43"/>
      <c r="G10528" s="84"/>
      <c r="H10528" s="31"/>
      <c r="I10528" s="31"/>
      <c r="J10528" s="84"/>
      <c r="K10528" s="31"/>
      <c r="L10528" s="31"/>
      <c r="M10528" s="169"/>
      <c r="N10528" s="148"/>
      <c r="O10528" s="106"/>
      <c r="P10528" s="43"/>
      <c r="Q10528" s="31"/>
      <c r="R10528" s="84"/>
      <c r="S10528" s="31"/>
      <c r="T10528" s="31"/>
      <c r="U10528" s="169"/>
      <c r="V10528" s="150"/>
      <c r="W10528" s="141" t="str" cm="1">
        <f t="array" ref="W10528">IF(SUM(LEN(B10528:V10528))=0,"",IF(OR(OR(ISBLANK(F10528),SUM(LEN(C10528),LEN(D10528))=0),AND(NOT(E10528="Unknown"),ISBLANK(J10528)),AND(NOT(O10528="Unknown"),ISBLANK(R10528))),"Missing Information", INDEX(Table15[Entire Service Line Classification], MATCH(SUMIFS(Table15[Unique ID],Table15[System-Owned Portion],E10528,Table15[If Material Anything Other than "Lead" in Column E,Was Material Ever Previously Lead?],G10528,Table15[Customer-Owned Portion],O10528),Table15[Unique ID],0),0)))</f>
        <v/>
      </c>
    </row>
    <row r="10529" spans="2:23" x14ac:dyDescent="0.25">
      <c r="B10529" s="146"/>
      <c r="C10529" s="31"/>
      <c r="D10529" s="31"/>
      <c r="E10529" s="44"/>
      <c r="F10529" s="43"/>
      <c r="G10529" s="84"/>
      <c r="H10529" s="31"/>
      <c r="I10529" s="31"/>
      <c r="J10529" s="84"/>
      <c r="K10529" s="31"/>
      <c r="L10529" s="31"/>
      <c r="M10529" s="169"/>
      <c r="N10529" s="148"/>
      <c r="O10529" s="106"/>
      <c r="P10529" s="43"/>
      <c r="Q10529" s="31"/>
      <c r="R10529" s="84"/>
      <c r="S10529" s="31"/>
      <c r="T10529" s="31"/>
      <c r="U10529" s="169"/>
      <c r="V10529" s="150"/>
      <c r="W10529" s="141" t="str" cm="1">
        <f t="array" ref="W10529">IF(SUM(LEN(B10529:V10529))=0,"",IF(OR(OR(ISBLANK(F10529),SUM(LEN(C10529),LEN(D10529))=0),AND(NOT(E10529="Unknown"),ISBLANK(J10529)),AND(NOT(O10529="Unknown"),ISBLANK(R10529))),"Missing Information", INDEX(Table15[Entire Service Line Classification], MATCH(SUMIFS(Table15[Unique ID],Table15[System-Owned Portion],E10529,Table15[If Material Anything Other than "Lead" in Column E,Was Material Ever Previously Lead?],G10529,Table15[Customer-Owned Portion],O10529),Table15[Unique ID],0),0)))</f>
        <v/>
      </c>
    </row>
    <row r="10530" spans="2:23" x14ac:dyDescent="0.25">
      <c r="B10530" s="146"/>
      <c r="C10530" s="31"/>
      <c r="D10530" s="31"/>
      <c r="E10530" s="44"/>
      <c r="F10530" s="43"/>
      <c r="G10530" s="84"/>
      <c r="H10530" s="31"/>
      <c r="I10530" s="31"/>
      <c r="J10530" s="84"/>
      <c r="K10530" s="31"/>
      <c r="L10530" s="31"/>
      <c r="M10530" s="169"/>
      <c r="N10530" s="148"/>
      <c r="O10530" s="106"/>
      <c r="P10530" s="43"/>
      <c r="Q10530" s="31"/>
      <c r="R10530" s="84"/>
      <c r="S10530" s="31"/>
      <c r="T10530" s="31"/>
      <c r="U10530" s="169"/>
      <c r="V10530" s="150"/>
      <c r="W10530" s="141" t="str" cm="1">
        <f t="array" ref="W10530">IF(SUM(LEN(B10530:V10530))=0,"",IF(OR(OR(ISBLANK(F10530),SUM(LEN(C10530),LEN(D10530))=0),AND(NOT(E10530="Unknown"),ISBLANK(J10530)),AND(NOT(O10530="Unknown"),ISBLANK(R10530))),"Missing Information", INDEX(Table15[Entire Service Line Classification], MATCH(SUMIFS(Table15[Unique ID],Table15[System-Owned Portion],E10530,Table15[If Material Anything Other than "Lead" in Column E,Was Material Ever Previously Lead?],G10530,Table15[Customer-Owned Portion],O10530),Table15[Unique ID],0),0)))</f>
        <v/>
      </c>
    </row>
    <row r="10531" spans="2:23" x14ac:dyDescent="0.25">
      <c r="B10531" s="146"/>
      <c r="C10531" s="31"/>
      <c r="D10531" s="31"/>
      <c r="E10531" s="44"/>
      <c r="F10531" s="43"/>
      <c r="G10531" s="84"/>
      <c r="H10531" s="31"/>
      <c r="I10531" s="31"/>
      <c r="J10531" s="84"/>
      <c r="K10531" s="31"/>
      <c r="L10531" s="31"/>
      <c r="M10531" s="169"/>
      <c r="N10531" s="148"/>
      <c r="O10531" s="106"/>
      <c r="P10531" s="43"/>
      <c r="Q10531" s="31"/>
      <c r="R10531" s="84"/>
      <c r="S10531" s="31"/>
      <c r="T10531" s="31"/>
      <c r="U10531" s="169"/>
      <c r="V10531" s="150"/>
      <c r="W10531" s="141" t="str" cm="1">
        <f t="array" ref="W10531">IF(SUM(LEN(B10531:V10531))=0,"",IF(OR(OR(ISBLANK(F10531),SUM(LEN(C10531),LEN(D10531))=0),AND(NOT(E10531="Unknown"),ISBLANK(J10531)),AND(NOT(O10531="Unknown"),ISBLANK(R10531))),"Missing Information", INDEX(Table15[Entire Service Line Classification], MATCH(SUMIFS(Table15[Unique ID],Table15[System-Owned Portion],E10531,Table15[If Material Anything Other than "Lead" in Column E,Was Material Ever Previously Lead?],G10531,Table15[Customer-Owned Portion],O10531),Table15[Unique ID],0),0)))</f>
        <v/>
      </c>
    </row>
    <row r="10532" spans="2:23" x14ac:dyDescent="0.25">
      <c r="B10532" s="146"/>
      <c r="C10532" s="31"/>
      <c r="D10532" s="31"/>
      <c r="E10532" s="44"/>
      <c r="F10532" s="43"/>
      <c r="G10532" s="84"/>
      <c r="H10532" s="31"/>
      <c r="I10532" s="31"/>
      <c r="J10532" s="84"/>
      <c r="K10532" s="31"/>
      <c r="L10532" s="31"/>
      <c r="M10532" s="169"/>
      <c r="N10532" s="148"/>
      <c r="O10532" s="106"/>
      <c r="P10532" s="43"/>
      <c r="Q10532" s="31"/>
      <c r="R10532" s="84"/>
      <c r="S10532" s="31"/>
      <c r="T10532" s="31"/>
      <c r="U10532" s="169"/>
      <c r="V10532" s="150"/>
      <c r="W10532" s="141" t="str" cm="1">
        <f t="array" ref="W10532">IF(SUM(LEN(B10532:V10532))=0,"",IF(OR(OR(ISBLANK(F10532),SUM(LEN(C10532),LEN(D10532))=0),AND(NOT(E10532="Unknown"),ISBLANK(J10532)),AND(NOT(O10532="Unknown"),ISBLANK(R10532))),"Missing Information", INDEX(Table15[Entire Service Line Classification], MATCH(SUMIFS(Table15[Unique ID],Table15[System-Owned Portion],E10532,Table15[If Material Anything Other than "Lead" in Column E,Was Material Ever Previously Lead?],G10532,Table15[Customer-Owned Portion],O10532),Table15[Unique ID],0),0)))</f>
        <v/>
      </c>
    </row>
    <row r="10533" spans="2:23" x14ac:dyDescent="0.25">
      <c r="B10533" s="146"/>
      <c r="C10533" s="31"/>
      <c r="D10533" s="31"/>
      <c r="E10533" s="44"/>
      <c r="F10533" s="43"/>
      <c r="G10533" s="84"/>
      <c r="H10533" s="31"/>
      <c r="I10533" s="31"/>
      <c r="J10533" s="84"/>
      <c r="K10533" s="31"/>
      <c r="L10533" s="31"/>
      <c r="M10533" s="169"/>
      <c r="N10533" s="148"/>
      <c r="O10533" s="106"/>
      <c r="P10533" s="43"/>
      <c r="Q10533" s="31"/>
      <c r="R10533" s="84"/>
      <c r="S10533" s="31"/>
      <c r="T10533" s="31"/>
      <c r="U10533" s="169"/>
      <c r="V10533" s="150"/>
      <c r="W10533" s="141" t="str" cm="1">
        <f t="array" ref="W10533">IF(SUM(LEN(B10533:V10533))=0,"",IF(OR(OR(ISBLANK(F10533),SUM(LEN(C10533),LEN(D10533))=0),AND(NOT(E10533="Unknown"),ISBLANK(J10533)),AND(NOT(O10533="Unknown"),ISBLANK(R10533))),"Missing Information", INDEX(Table15[Entire Service Line Classification], MATCH(SUMIFS(Table15[Unique ID],Table15[System-Owned Portion],E10533,Table15[If Material Anything Other than "Lead" in Column E,Was Material Ever Previously Lead?],G10533,Table15[Customer-Owned Portion],O10533),Table15[Unique ID],0),0)))</f>
        <v/>
      </c>
    </row>
    <row r="10534" spans="2:23" x14ac:dyDescent="0.25">
      <c r="B10534" s="146"/>
      <c r="C10534" s="31"/>
      <c r="D10534" s="31"/>
      <c r="E10534" s="44"/>
      <c r="F10534" s="43"/>
      <c r="G10534" s="84"/>
      <c r="H10534" s="31"/>
      <c r="I10534" s="31"/>
      <c r="J10534" s="84"/>
      <c r="K10534" s="31"/>
      <c r="L10534" s="31"/>
      <c r="M10534" s="169"/>
      <c r="N10534" s="148"/>
      <c r="O10534" s="106"/>
      <c r="P10534" s="43"/>
      <c r="Q10534" s="31"/>
      <c r="R10534" s="84"/>
      <c r="S10534" s="31"/>
      <c r="T10534" s="31"/>
      <c r="U10534" s="169"/>
      <c r="V10534" s="150"/>
      <c r="W10534" s="141" t="str" cm="1">
        <f t="array" ref="W10534">IF(SUM(LEN(B10534:V10534))=0,"",IF(OR(OR(ISBLANK(F10534),SUM(LEN(C10534),LEN(D10534))=0),AND(NOT(E10534="Unknown"),ISBLANK(J10534)),AND(NOT(O10534="Unknown"),ISBLANK(R10534))),"Missing Information", INDEX(Table15[Entire Service Line Classification], MATCH(SUMIFS(Table15[Unique ID],Table15[System-Owned Portion],E10534,Table15[If Material Anything Other than "Lead" in Column E,Was Material Ever Previously Lead?],G10534,Table15[Customer-Owned Portion],O10534),Table15[Unique ID],0),0)))</f>
        <v/>
      </c>
    </row>
    <row r="10535" spans="2:23" x14ac:dyDescent="0.25">
      <c r="B10535" s="146"/>
      <c r="C10535" s="31"/>
      <c r="D10535" s="31"/>
      <c r="E10535" s="44"/>
      <c r="F10535" s="43"/>
      <c r="G10535" s="84"/>
      <c r="H10535" s="31"/>
      <c r="I10535" s="31"/>
      <c r="J10535" s="84"/>
      <c r="K10535" s="31"/>
      <c r="L10535" s="31"/>
      <c r="M10535" s="169"/>
      <c r="N10535" s="148"/>
      <c r="O10535" s="106"/>
      <c r="P10535" s="43"/>
      <c r="Q10535" s="31"/>
      <c r="R10535" s="84"/>
      <c r="S10535" s="31"/>
      <c r="T10535" s="31"/>
      <c r="U10535" s="169"/>
      <c r="V10535" s="150"/>
      <c r="W10535" s="141" t="str" cm="1">
        <f t="array" ref="W10535">IF(SUM(LEN(B10535:V10535))=0,"",IF(OR(OR(ISBLANK(F10535),SUM(LEN(C10535),LEN(D10535))=0),AND(NOT(E10535="Unknown"),ISBLANK(J10535)),AND(NOT(O10535="Unknown"),ISBLANK(R10535))),"Missing Information", INDEX(Table15[Entire Service Line Classification], MATCH(SUMIFS(Table15[Unique ID],Table15[System-Owned Portion],E10535,Table15[If Material Anything Other than "Lead" in Column E,Was Material Ever Previously Lead?],G10535,Table15[Customer-Owned Portion],O10535),Table15[Unique ID],0),0)))</f>
        <v/>
      </c>
    </row>
    <row r="10536" spans="2:23" x14ac:dyDescent="0.25">
      <c r="B10536" s="146"/>
      <c r="C10536" s="31"/>
      <c r="D10536" s="31"/>
      <c r="E10536" s="44"/>
      <c r="F10536" s="43"/>
      <c r="G10536" s="84"/>
      <c r="H10536" s="31"/>
      <c r="I10536" s="31"/>
      <c r="J10536" s="84"/>
      <c r="K10536" s="31"/>
      <c r="L10536" s="31"/>
      <c r="M10536" s="169"/>
      <c r="N10536" s="148"/>
      <c r="O10536" s="106"/>
      <c r="P10536" s="43"/>
      <c r="Q10536" s="31"/>
      <c r="R10536" s="84"/>
      <c r="S10536" s="31"/>
      <c r="T10536" s="31"/>
      <c r="U10536" s="169"/>
      <c r="V10536" s="150"/>
      <c r="W10536" s="141" t="str" cm="1">
        <f t="array" ref="W10536">IF(SUM(LEN(B10536:V10536))=0,"",IF(OR(OR(ISBLANK(F10536),SUM(LEN(C10536),LEN(D10536))=0),AND(NOT(E10536="Unknown"),ISBLANK(J10536)),AND(NOT(O10536="Unknown"),ISBLANK(R10536))),"Missing Information", INDEX(Table15[Entire Service Line Classification], MATCH(SUMIFS(Table15[Unique ID],Table15[System-Owned Portion],E10536,Table15[If Material Anything Other than "Lead" in Column E,Was Material Ever Previously Lead?],G10536,Table15[Customer-Owned Portion],O10536),Table15[Unique ID],0),0)))</f>
        <v/>
      </c>
    </row>
    <row r="10537" spans="2:23" x14ac:dyDescent="0.25">
      <c r="B10537" s="146"/>
      <c r="C10537" s="31"/>
      <c r="D10537" s="31"/>
      <c r="E10537" s="44"/>
      <c r="F10537" s="43"/>
      <c r="G10537" s="84"/>
      <c r="H10537" s="31"/>
      <c r="I10537" s="31"/>
      <c r="J10537" s="84"/>
      <c r="K10537" s="31"/>
      <c r="L10537" s="31"/>
      <c r="M10537" s="169"/>
      <c r="N10537" s="148"/>
      <c r="O10537" s="106"/>
      <c r="P10537" s="43"/>
      <c r="Q10537" s="31"/>
      <c r="R10537" s="84"/>
      <c r="S10537" s="31"/>
      <c r="T10537" s="31"/>
      <c r="U10537" s="169"/>
      <c r="V10537" s="150"/>
      <c r="W10537" s="141" t="str" cm="1">
        <f t="array" ref="W10537">IF(SUM(LEN(B10537:V10537))=0,"",IF(OR(OR(ISBLANK(F10537),SUM(LEN(C10537),LEN(D10537))=0),AND(NOT(E10537="Unknown"),ISBLANK(J10537)),AND(NOT(O10537="Unknown"),ISBLANK(R10537))),"Missing Information", INDEX(Table15[Entire Service Line Classification], MATCH(SUMIFS(Table15[Unique ID],Table15[System-Owned Portion],E10537,Table15[If Material Anything Other than "Lead" in Column E,Was Material Ever Previously Lead?],G10537,Table15[Customer-Owned Portion],O10537),Table15[Unique ID],0),0)))</f>
        <v/>
      </c>
    </row>
    <row r="10538" spans="2:23" x14ac:dyDescent="0.25">
      <c r="B10538" s="146"/>
      <c r="C10538" s="31"/>
      <c r="D10538" s="31"/>
      <c r="E10538" s="44"/>
      <c r="F10538" s="43"/>
      <c r="G10538" s="84"/>
      <c r="H10538" s="31"/>
      <c r="I10538" s="31"/>
      <c r="J10538" s="84"/>
      <c r="K10538" s="31"/>
      <c r="L10538" s="31"/>
      <c r="M10538" s="169"/>
      <c r="N10538" s="148"/>
      <c r="O10538" s="106"/>
      <c r="P10538" s="43"/>
      <c r="Q10538" s="31"/>
      <c r="R10538" s="84"/>
      <c r="S10538" s="31"/>
      <c r="T10538" s="31"/>
      <c r="U10538" s="169"/>
      <c r="V10538" s="150"/>
      <c r="W10538" s="141" t="str" cm="1">
        <f t="array" ref="W10538">IF(SUM(LEN(B10538:V10538))=0,"",IF(OR(OR(ISBLANK(F10538),SUM(LEN(C10538),LEN(D10538))=0),AND(NOT(E10538="Unknown"),ISBLANK(J10538)),AND(NOT(O10538="Unknown"),ISBLANK(R10538))),"Missing Information", INDEX(Table15[Entire Service Line Classification], MATCH(SUMIFS(Table15[Unique ID],Table15[System-Owned Portion],E10538,Table15[If Material Anything Other than "Lead" in Column E,Was Material Ever Previously Lead?],G10538,Table15[Customer-Owned Portion],O10538),Table15[Unique ID],0),0)))</f>
        <v/>
      </c>
    </row>
    <row r="10539" spans="2:23" x14ac:dyDescent="0.25">
      <c r="B10539" s="146"/>
      <c r="C10539" s="31"/>
      <c r="D10539" s="31"/>
      <c r="E10539" s="44"/>
      <c r="F10539" s="43"/>
      <c r="G10539" s="84"/>
      <c r="H10539" s="31"/>
      <c r="I10539" s="31"/>
      <c r="J10539" s="84"/>
      <c r="K10539" s="31"/>
      <c r="L10539" s="31"/>
      <c r="M10539" s="169"/>
      <c r="N10539" s="148"/>
      <c r="O10539" s="106"/>
      <c r="P10539" s="43"/>
      <c r="Q10539" s="31"/>
      <c r="R10539" s="84"/>
      <c r="S10539" s="31"/>
      <c r="T10539" s="31"/>
      <c r="U10539" s="169"/>
      <c r="V10539" s="150"/>
      <c r="W10539" s="141" t="str" cm="1">
        <f t="array" ref="W10539">IF(SUM(LEN(B10539:V10539))=0,"",IF(OR(OR(ISBLANK(F10539),SUM(LEN(C10539),LEN(D10539))=0),AND(NOT(E10539="Unknown"),ISBLANK(J10539)),AND(NOT(O10539="Unknown"),ISBLANK(R10539))),"Missing Information", INDEX(Table15[Entire Service Line Classification], MATCH(SUMIFS(Table15[Unique ID],Table15[System-Owned Portion],E10539,Table15[If Material Anything Other than "Lead" in Column E,Was Material Ever Previously Lead?],G10539,Table15[Customer-Owned Portion],O10539),Table15[Unique ID],0),0)))</f>
        <v/>
      </c>
    </row>
    <row r="10540" spans="2:23" x14ac:dyDescent="0.25">
      <c r="B10540" s="146"/>
      <c r="C10540" s="31"/>
      <c r="D10540" s="31"/>
      <c r="E10540" s="44"/>
      <c r="F10540" s="43"/>
      <c r="G10540" s="84"/>
      <c r="H10540" s="31"/>
      <c r="I10540" s="31"/>
      <c r="J10540" s="84"/>
      <c r="K10540" s="31"/>
      <c r="L10540" s="31"/>
      <c r="M10540" s="169"/>
      <c r="N10540" s="148"/>
      <c r="O10540" s="106"/>
      <c r="P10540" s="43"/>
      <c r="Q10540" s="31"/>
      <c r="R10540" s="84"/>
      <c r="S10540" s="31"/>
      <c r="T10540" s="31"/>
      <c r="U10540" s="169"/>
      <c r="V10540" s="150"/>
      <c r="W10540" s="141" t="str" cm="1">
        <f t="array" ref="W10540">IF(SUM(LEN(B10540:V10540))=0,"",IF(OR(OR(ISBLANK(F10540),SUM(LEN(C10540),LEN(D10540))=0),AND(NOT(E10540="Unknown"),ISBLANK(J10540)),AND(NOT(O10540="Unknown"),ISBLANK(R10540))),"Missing Information", INDEX(Table15[Entire Service Line Classification], MATCH(SUMIFS(Table15[Unique ID],Table15[System-Owned Portion],E10540,Table15[If Material Anything Other than "Lead" in Column E,Was Material Ever Previously Lead?],G10540,Table15[Customer-Owned Portion],O10540),Table15[Unique ID],0),0)))</f>
        <v/>
      </c>
    </row>
    <row r="10541" spans="2:23" x14ac:dyDescent="0.25">
      <c r="B10541" s="146"/>
      <c r="C10541" s="31"/>
      <c r="D10541" s="31"/>
      <c r="E10541" s="44"/>
      <c r="F10541" s="43"/>
      <c r="G10541" s="84"/>
      <c r="H10541" s="31"/>
      <c r="I10541" s="31"/>
      <c r="J10541" s="84"/>
      <c r="K10541" s="31"/>
      <c r="L10541" s="31"/>
      <c r="M10541" s="169"/>
      <c r="N10541" s="148"/>
      <c r="O10541" s="106"/>
      <c r="P10541" s="43"/>
      <c r="Q10541" s="31"/>
      <c r="R10541" s="84"/>
      <c r="S10541" s="31"/>
      <c r="T10541" s="31"/>
      <c r="U10541" s="169"/>
      <c r="V10541" s="150"/>
      <c r="W10541" s="141" t="str" cm="1">
        <f t="array" ref="W10541">IF(SUM(LEN(B10541:V10541))=0,"",IF(OR(OR(ISBLANK(F10541),SUM(LEN(C10541),LEN(D10541))=0),AND(NOT(E10541="Unknown"),ISBLANK(J10541)),AND(NOT(O10541="Unknown"),ISBLANK(R10541))),"Missing Information", INDEX(Table15[Entire Service Line Classification], MATCH(SUMIFS(Table15[Unique ID],Table15[System-Owned Portion],E10541,Table15[If Material Anything Other than "Lead" in Column E,Was Material Ever Previously Lead?],G10541,Table15[Customer-Owned Portion],O10541),Table15[Unique ID],0),0)))</f>
        <v/>
      </c>
    </row>
    <row r="10542" spans="2:23" x14ac:dyDescent="0.25">
      <c r="B10542" s="146"/>
      <c r="C10542" s="31"/>
      <c r="D10542" s="31"/>
      <c r="E10542" s="44"/>
      <c r="F10542" s="43"/>
      <c r="G10542" s="84"/>
      <c r="H10542" s="31"/>
      <c r="I10542" s="31"/>
      <c r="J10542" s="84"/>
      <c r="K10542" s="31"/>
      <c r="L10542" s="31"/>
      <c r="M10542" s="169"/>
      <c r="N10542" s="148"/>
      <c r="O10542" s="106"/>
      <c r="P10542" s="43"/>
      <c r="Q10542" s="31"/>
      <c r="R10542" s="84"/>
      <c r="S10542" s="31"/>
      <c r="T10542" s="31"/>
      <c r="U10542" s="169"/>
      <c r="V10542" s="150"/>
      <c r="W10542" s="141" t="str" cm="1">
        <f t="array" ref="W10542">IF(SUM(LEN(B10542:V10542))=0,"",IF(OR(OR(ISBLANK(F10542),SUM(LEN(C10542),LEN(D10542))=0),AND(NOT(E10542="Unknown"),ISBLANK(J10542)),AND(NOT(O10542="Unknown"),ISBLANK(R10542))),"Missing Information", INDEX(Table15[Entire Service Line Classification], MATCH(SUMIFS(Table15[Unique ID],Table15[System-Owned Portion],E10542,Table15[If Material Anything Other than "Lead" in Column E,Was Material Ever Previously Lead?],G10542,Table15[Customer-Owned Portion],O10542),Table15[Unique ID],0),0)))</f>
        <v/>
      </c>
    </row>
    <row r="10543" spans="2:23" x14ac:dyDescent="0.25">
      <c r="B10543" s="146"/>
      <c r="C10543" s="31"/>
      <c r="D10543" s="31"/>
      <c r="E10543" s="44"/>
      <c r="F10543" s="43"/>
      <c r="G10543" s="84"/>
      <c r="H10543" s="31"/>
      <c r="I10543" s="31"/>
      <c r="J10543" s="84"/>
      <c r="K10543" s="31"/>
      <c r="L10543" s="31"/>
      <c r="M10543" s="169"/>
      <c r="N10543" s="148"/>
      <c r="O10543" s="106"/>
      <c r="P10543" s="43"/>
      <c r="Q10543" s="31"/>
      <c r="R10543" s="84"/>
      <c r="S10543" s="31"/>
      <c r="T10543" s="31"/>
      <c r="U10543" s="169"/>
      <c r="V10543" s="150"/>
      <c r="W10543" s="141" t="str" cm="1">
        <f t="array" ref="W10543">IF(SUM(LEN(B10543:V10543))=0,"",IF(OR(OR(ISBLANK(F10543),SUM(LEN(C10543),LEN(D10543))=0),AND(NOT(E10543="Unknown"),ISBLANK(J10543)),AND(NOT(O10543="Unknown"),ISBLANK(R10543))),"Missing Information", INDEX(Table15[Entire Service Line Classification], MATCH(SUMIFS(Table15[Unique ID],Table15[System-Owned Portion],E10543,Table15[If Material Anything Other than "Lead" in Column E,Was Material Ever Previously Lead?],G10543,Table15[Customer-Owned Portion],O10543),Table15[Unique ID],0),0)))</f>
        <v/>
      </c>
    </row>
    <row r="10544" spans="2:23" x14ac:dyDescent="0.25">
      <c r="B10544" s="146"/>
      <c r="C10544" s="31"/>
      <c r="D10544" s="31"/>
      <c r="E10544" s="44"/>
      <c r="F10544" s="43"/>
      <c r="G10544" s="84"/>
      <c r="H10544" s="31"/>
      <c r="I10544" s="31"/>
      <c r="J10544" s="84"/>
      <c r="K10544" s="31"/>
      <c r="L10544" s="31"/>
      <c r="M10544" s="169"/>
      <c r="N10544" s="148"/>
      <c r="O10544" s="106"/>
      <c r="P10544" s="43"/>
      <c r="Q10544" s="31"/>
      <c r="R10544" s="84"/>
      <c r="S10544" s="31"/>
      <c r="T10544" s="31"/>
      <c r="U10544" s="169"/>
      <c r="V10544" s="150"/>
      <c r="W10544" s="141" t="str" cm="1">
        <f t="array" ref="W10544">IF(SUM(LEN(B10544:V10544))=0,"",IF(OR(OR(ISBLANK(F10544),SUM(LEN(C10544),LEN(D10544))=0),AND(NOT(E10544="Unknown"),ISBLANK(J10544)),AND(NOT(O10544="Unknown"),ISBLANK(R10544))),"Missing Information", INDEX(Table15[Entire Service Line Classification], MATCH(SUMIFS(Table15[Unique ID],Table15[System-Owned Portion],E10544,Table15[If Material Anything Other than "Lead" in Column E,Was Material Ever Previously Lead?],G10544,Table15[Customer-Owned Portion],O10544),Table15[Unique ID],0),0)))</f>
        <v/>
      </c>
    </row>
    <row r="10545" spans="2:23" x14ac:dyDescent="0.25">
      <c r="B10545" s="146"/>
      <c r="C10545" s="31"/>
      <c r="D10545" s="31"/>
      <c r="E10545" s="44"/>
      <c r="F10545" s="43"/>
      <c r="G10545" s="84"/>
      <c r="H10545" s="31"/>
      <c r="I10545" s="31"/>
      <c r="J10545" s="84"/>
      <c r="K10545" s="31"/>
      <c r="L10545" s="31"/>
      <c r="M10545" s="169"/>
      <c r="N10545" s="148"/>
      <c r="O10545" s="106"/>
      <c r="P10545" s="43"/>
      <c r="Q10545" s="31"/>
      <c r="R10545" s="84"/>
      <c r="S10545" s="31"/>
      <c r="T10545" s="31"/>
      <c r="U10545" s="169"/>
      <c r="V10545" s="150"/>
      <c r="W10545" s="141" t="str" cm="1">
        <f t="array" ref="W10545">IF(SUM(LEN(B10545:V10545))=0,"",IF(OR(OR(ISBLANK(F10545),SUM(LEN(C10545),LEN(D10545))=0),AND(NOT(E10545="Unknown"),ISBLANK(J10545)),AND(NOT(O10545="Unknown"),ISBLANK(R10545))),"Missing Information", INDEX(Table15[Entire Service Line Classification], MATCH(SUMIFS(Table15[Unique ID],Table15[System-Owned Portion],E10545,Table15[If Material Anything Other than "Lead" in Column E,Was Material Ever Previously Lead?],G10545,Table15[Customer-Owned Portion],O10545),Table15[Unique ID],0),0)))</f>
        <v/>
      </c>
    </row>
    <row r="10546" spans="2:23" x14ac:dyDescent="0.25">
      <c r="B10546" s="146"/>
      <c r="C10546" s="31"/>
      <c r="D10546" s="31"/>
      <c r="E10546" s="44"/>
      <c r="F10546" s="43"/>
      <c r="G10546" s="84"/>
      <c r="H10546" s="31"/>
      <c r="I10546" s="31"/>
      <c r="J10546" s="84"/>
      <c r="K10546" s="31"/>
      <c r="L10546" s="31"/>
      <c r="M10546" s="169"/>
      <c r="N10546" s="148"/>
      <c r="O10546" s="106"/>
      <c r="P10546" s="43"/>
      <c r="Q10546" s="31"/>
      <c r="R10546" s="84"/>
      <c r="S10546" s="31"/>
      <c r="T10546" s="31"/>
      <c r="U10546" s="169"/>
      <c r="V10546" s="150"/>
      <c r="W10546" s="141" t="str" cm="1">
        <f t="array" ref="W10546">IF(SUM(LEN(B10546:V10546))=0,"",IF(OR(OR(ISBLANK(F10546),SUM(LEN(C10546),LEN(D10546))=0),AND(NOT(E10546="Unknown"),ISBLANK(J10546)),AND(NOT(O10546="Unknown"),ISBLANK(R10546))),"Missing Information", INDEX(Table15[Entire Service Line Classification], MATCH(SUMIFS(Table15[Unique ID],Table15[System-Owned Portion],E10546,Table15[If Material Anything Other than "Lead" in Column E,Was Material Ever Previously Lead?],G10546,Table15[Customer-Owned Portion],O10546),Table15[Unique ID],0),0)))</f>
        <v/>
      </c>
    </row>
    <row r="10547" spans="2:23" x14ac:dyDescent="0.25">
      <c r="B10547" s="146"/>
      <c r="C10547" s="31"/>
      <c r="D10547" s="31"/>
      <c r="E10547" s="44"/>
      <c r="F10547" s="43"/>
      <c r="G10547" s="84"/>
      <c r="H10547" s="31"/>
      <c r="I10547" s="31"/>
      <c r="J10547" s="84"/>
      <c r="K10547" s="31"/>
      <c r="L10547" s="31"/>
      <c r="M10547" s="169"/>
      <c r="N10547" s="148"/>
      <c r="O10547" s="106"/>
      <c r="P10547" s="43"/>
      <c r="Q10547" s="31"/>
      <c r="R10547" s="84"/>
      <c r="S10547" s="31"/>
      <c r="T10547" s="31"/>
      <c r="U10547" s="169"/>
      <c r="V10547" s="150"/>
      <c r="W10547" s="141" t="str" cm="1">
        <f t="array" ref="W10547">IF(SUM(LEN(B10547:V10547))=0,"",IF(OR(OR(ISBLANK(F10547),SUM(LEN(C10547),LEN(D10547))=0),AND(NOT(E10547="Unknown"),ISBLANK(J10547)),AND(NOT(O10547="Unknown"),ISBLANK(R10547))),"Missing Information", INDEX(Table15[Entire Service Line Classification], MATCH(SUMIFS(Table15[Unique ID],Table15[System-Owned Portion],E10547,Table15[If Material Anything Other than "Lead" in Column E,Was Material Ever Previously Lead?],G10547,Table15[Customer-Owned Portion],O10547),Table15[Unique ID],0),0)))</f>
        <v/>
      </c>
    </row>
    <row r="10548" spans="2:23" x14ac:dyDescent="0.25">
      <c r="B10548" s="146"/>
      <c r="C10548" s="31"/>
      <c r="D10548" s="31"/>
      <c r="E10548" s="44"/>
      <c r="F10548" s="43"/>
      <c r="G10548" s="84"/>
      <c r="H10548" s="31"/>
      <c r="I10548" s="31"/>
      <c r="J10548" s="84"/>
      <c r="K10548" s="31"/>
      <c r="L10548" s="31"/>
      <c r="M10548" s="169"/>
      <c r="N10548" s="148"/>
      <c r="O10548" s="106"/>
      <c r="P10548" s="43"/>
      <c r="Q10548" s="31"/>
      <c r="R10548" s="84"/>
      <c r="S10548" s="31"/>
      <c r="T10548" s="31"/>
      <c r="U10548" s="169"/>
      <c r="V10548" s="150"/>
      <c r="W10548" s="141" t="str" cm="1">
        <f t="array" ref="W10548">IF(SUM(LEN(B10548:V10548))=0,"",IF(OR(OR(ISBLANK(F10548),SUM(LEN(C10548),LEN(D10548))=0),AND(NOT(E10548="Unknown"),ISBLANK(J10548)),AND(NOT(O10548="Unknown"),ISBLANK(R10548))),"Missing Information", INDEX(Table15[Entire Service Line Classification], MATCH(SUMIFS(Table15[Unique ID],Table15[System-Owned Portion],E10548,Table15[If Material Anything Other than "Lead" in Column E,Was Material Ever Previously Lead?],G10548,Table15[Customer-Owned Portion],O10548),Table15[Unique ID],0),0)))</f>
        <v/>
      </c>
    </row>
    <row r="10549" spans="2:23" x14ac:dyDescent="0.25">
      <c r="B10549" s="146"/>
      <c r="C10549" s="31"/>
      <c r="D10549" s="31"/>
      <c r="E10549" s="44"/>
      <c r="F10549" s="43"/>
      <c r="G10549" s="84"/>
      <c r="H10549" s="31"/>
      <c r="I10549" s="31"/>
      <c r="J10549" s="84"/>
      <c r="K10549" s="31"/>
      <c r="L10549" s="31"/>
      <c r="M10549" s="169"/>
      <c r="N10549" s="148"/>
      <c r="O10549" s="106"/>
      <c r="P10549" s="43"/>
      <c r="Q10549" s="31"/>
      <c r="R10549" s="84"/>
      <c r="S10549" s="31"/>
      <c r="T10549" s="31"/>
      <c r="U10549" s="169"/>
      <c r="V10549" s="150"/>
      <c r="W10549" s="141" t="str" cm="1">
        <f t="array" ref="W10549">IF(SUM(LEN(B10549:V10549))=0,"",IF(OR(OR(ISBLANK(F10549),SUM(LEN(C10549),LEN(D10549))=0),AND(NOT(E10549="Unknown"),ISBLANK(J10549)),AND(NOT(O10549="Unknown"),ISBLANK(R10549))),"Missing Information", INDEX(Table15[Entire Service Line Classification], MATCH(SUMIFS(Table15[Unique ID],Table15[System-Owned Portion],E10549,Table15[If Material Anything Other than "Lead" in Column E,Was Material Ever Previously Lead?],G10549,Table15[Customer-Owned Portion],O10549),Table15[Unique ID],0),0)))</f>
        <v/>
      </c>
    </row>
    <row r="10550" spans="2:23" x14ac:dyDescent="0.25">
      <c r="B10550" s="146"/>
      <c r="C10550" s="31"/>
      <c r="D10550" s="31"/>
      <c r="E10550" s="44"/>
      <c r="F10550" s="43"/>
      <c r="G10550" s="84"/>
      <c r="H10550" s="31"/>
      <c r="I10550" s="31"/>
      <c r="J10550" s="84"/>
      <c r="K10550" s="31"/>
      <c r="L10550" s="31"/>
      <c r="M10550" s="169"/>
      <c r="N10550" s="148"/>
      <c r="O10550" s="106"/>
      <c r="P10550" s="43"/>
      <c r="Q10550" s="31"/>
      <c r="R10550" s="84"/>
      <c r="S10550" s="31"/>
      <c r="T10550" s="31"/>
      <c r="U10550" s="169"/>
      <c r="V10550" s="150"/>
      <c r="W10550" s="141" t="str" cm="1">
        <f t="array" ref="W10550">IF(SUM(LEN(B10550:V10550))=0,"",IF(OR(OR(ISBLANK(F10550),SUM(LEN(C10550),LEN(D10550))=0),AND(NOT(E10550="Unknown"),ISBLANK(J10550)),AND(NOT(O10550="Unknown"),ISBLANK(R10550))),"Missing Information", INDEX(Table15[Entire Service Line Classification], MATCH(SUMIFS(Table15[Unique ID],Table15[System-Owned Portion],E10550,Table15[If Material Anything Other than "Lead" in Column E,Was Material Ever Previously Lead?],G10550,Table15[Customer-Owned Portion],O10550),Table15[Unique ID],0),0)))</f>
        <v/>
      </c>
    </row>
    <row r="10551" spans="2:23" x14ac:dyDescent="0.25">
      <c r="B10551" s="146"/>
      <c r="C10551" s="31"/>
      <c r="D10551" s="31"/>
      <c r="E10551" s="44"/>
      <c r="F10551" s="43"/>
      <c r="G10551" s="84"/>
      <c r="H10551" s="31"/>
      <c r="I10551" s="31"/>
      <c r="J10551" s="84"/>
      <c r="K10551" s="31"/>
      <c r="L10551" s="31"/>
      <c r="M10551" s="169"/>
      <c r="N10551" s="148"/>
      <c r="O10551" s="106"/>
      <c r="P10551" s="43"/>
      <c r="Q10551" s="31"/>
      <c r="R10551" s="84"/>
      <c r="S10551" s="31"/>
      <c r="T10551" s="31"/>
      <c r="U10551" s="169"/>
      <c r="V10551" s="150"/>
      <c r="W10551" s="141" t="str" cm="1">
        <f t="array" ref="W10551">IF(SUM(LEN(B10551:V10551))=0,"",IF(OR(OR(ISBLANK(F10551),SUM(LEN(C10551),LEN(D10551))=0),AND(NOT(E10551="Unknown"),ISBLANK(J10551)),AND(NOT(O10551="Unknown"),ISBLANK(R10551))),"Missing Information", INDEX(Table15[Entire Service Line Classification], MATCH(SUMIFS(Table15[Unique ID],Table15[System-Owned Portion],E10551,Table15[If Material Anything Other than "Lead" in Column E,Was Material Ever Previously Lead?],G10551,Table15[Customer-Owned Portion],O10551),Table15[Unique ID],0),0)))</f>
        <v/>
      </c>
    </row>
    <row r="10552" spans="2:23" x14ac:dyDescent="0.25">
      <c r="B10552" s="146"/>
      <c r="C10552" s="31"/>
      <c r="D10552" s="31"/>
      <c r="E10552" s="44"/>
      <c r="F10552" s="43"/>
      <c r="G10552" s="84"/>
      <c r="H10552" s="31"/>
      <c r="I10552" s="31"/>
      <c r="J10552" s="84"/>
      <c r="K10552" s="31"/>
      <c r="L10552" s="31"/>
      <c r="M10552" s="169"/>
      <c r="N10552" s="148"/>
      <c r="O10552" s="106"/>
      <c r="P10552" s="43"/>
      <c r="Q10552" s="31"/>
      <c r="R10552" s="84"/>
      <c r="S10552" s="31"/>
      <c r="T10552" s="31"/>
      <c r="U10552" s="169"/>
      <c r="V10552" s="150"/>
      <c r="W10552" s="141" t="str" cm="1">
        <f t="array" ref="W10552">IF(SUM(LEN(B10552:V10552))=0,"",IF(OR(OR(ISBLANK(F10552),SUM(LEN(C10552),LEN(D10552))=0),AND(NOT(E10552="Unknown"),ISBLANK(J10552)),AND(NOT(O10552="Unknown"),ISBLANK(R10552))),"Missing Information", INDEX(Table15[Entire Service Line Classification], MATCH(SUMIFS(Table15[Unique ID],Table15[System-Owned Portion],E10552,Table15[If Material Anything Other than "Lead" in Column E,Was Material Ever Previously Lead?],G10552,Table15[Customer-Owned Portion],O10552),Table15[Unique ID],0),0)))</f>
        <v/>
      </c>
    </row>
    <row r="10553" spans="2:23" x14ac:dyDescent="0.25">
      <c r="B10553" s="146"/>
      <c r="C10553" s="31"/>
      <c r="D10553" s="31"/>
      <c r="E10553" s="44"/>
      <c r="F10553" s="43"/>
      <c r="G10553" s="84"/>
      <c r="H10553" s="31"/>
      <c r="I10553" s="31"/>
      <c r="J10553" s="84"/>
      <c r="K10553" s="31"/>
      <c r="L10553" s="31"/>
      <c r="M10553" s="169"/>
      <c r="N10553" s="148"/>
      <c r="O10553" s="106"/>
      <c r="P10553" s="43"/>
      <c r="Q10553" s="31"/>
      <c r="R10553" s="84"/>
      <c r="S10553" s="31"/>
      <c r="T10553" s="31"/>
      <c r="U10553" s="169"/>
      <c r="V10553" s="150"/>
      <c r="W10553" s="141" t="str" cm="1">
        <f t="array" ref="W10553">IF(SUM(LEN(B10553:V10553))=0,"",IF(OR(OR(ISBLANK(F10553),SUM(LEN(C10553),LEN(D10553))=0),AND(NOT(E10553="Unknown"),ISBLANK(J10553)),AND(NOT(O10553="Unknown"),ISBLANK(R10553))),"Missing Information", INDEX(Table15[Entire Service Line Classification], MATCH(SUMIFS(Table15[Unique ID],Table15[System-Owned Portion],E10553,Table15[If Material Anything Other than "Lead" in Column E,Was Material Ever Previously Lead?],G10553,Table15[Customer-Owned Portion],O10553),Table15[Unique ID],0),0)))</f>
        <v/>
      </c>
    </row>
    <row r="10554" spans="2:23" x14ac:dyDescent="0.25">
      <c r="B10554" s="146"/>
      <c r="C10554" s="31"/>
      <c r="D10554" s="31"/>
      <c r="E10554" s="44"/>
      <c r="F10554" s="43"/>
      <c r="G10554" s="84"/>
      <c r="H10554" s="31"/>
      <c r="I10554" s="31"/>
      <c r="J10554" s="84"/>
      <c r="K10554" s="31"/>
      <c r="L10554" s="31"/>
      <c r="M10554" s="169"/>
      <c r="N10554" s="148"/>
      <c r="O10554" s="106"/>
      <c r="P10554" s="43"/>
      <c r="Q10554" s="31"/>
      <c r="R10554" s="84"/>
      <c r="S10554" s="31"/>
      <c r="T10554" s="31"/>
      <c r="U10554" s="169"/>
      <c r="V10554" s="150"/>
      <c r="W10554" s="141" t="str" cm="1">
        <f t="array" ref="W10554">IF(SUM(LEN(B10554:V10554))=0,"",IF(OR(OR(ISBLANK(F10554),SUM(LEN(C10554),LEN(D10554))=0),AND(NOT(E10554="Unknown"),ISBLANK(J10554)),AND(NOT(O10554="Unknown"),ISBLANK(R10554))),"Missing Information", INDEX(Table15[Entire Service Line Classification], MATCH(SUMIFS(Table15[Unique ID],Table15[System-Owned Portion],E10554,Table15[If Material Anything Other than "Lead" in Column E,Was Material Ever Previously Lead?],G10554,Table15[Customer-Owned Portion],O10554),Table15[Unique ID],0),0)))</f>
        <v/>
      </c>
    </row>
    <row r="10555" spans="2:23" x14ac:dyDescent="0.25">
      <c r="B10555" s="146"/>
      <c r="C10555" s="31"/>
      <c r="D10555" s="31"/>
      <c r="E10555" s="44"/>
      <c r="F10555" s="43"/>
      <c r="G10555" s="84"/>
      <c r="H10555" s="31"/>
      <c r="I10555" s="31"/>
      <c r="J10555" s="84"/>
      <c r="K10555" s="31"/>
      <c r="L10555" s="31"/>
      <c r="M10555" s="169"/>
      <c r="N10555" s="148"/>
      <c r="O10555" s="106"/>
      <c r="P10555" s="43"/>
      <c r="Q10555" s="31"/>
      <c r="R10555" s="84"/>
      <c r="S10555" s="31"/>
      <c r="T10555" s="31"/>
      <c r="U10555" s="169"/>
      <c r="V10555" s="150"/>
      <c r="W10555" s="141" t="str" cm="1">
        <f t="array" ref="W10555">IF(SUM(LEN(B10555:V10555))=0,"",IF(OR(OR(ISBLANK(F10555),SUM(LEN(C10555),LEN(D10555))=0),AND(NOT(E10555="Unknown"),ISBLANK(J10555)),AND(NOT(O10555="Unknown"),ISBLANK(R10555))),"Missing Information", INDEX(Table15[Entire Service Line Classification], MATCH(SUMIFS(Table15[Unique ID],Table15[System-Owned Portion],E10555,Table15[If Material Anything Other than "Lead" in Column E,Was Material Ever Previously Lead?],G10555,Table15[Customer-Owned Portion],O10555),Table15[Unique ID],0),0)))</f>
        <v/>
      </c>
    </row>
    <row r="10556" spans="2:23" x14ac:dyDescent="0.25">
      <c r="B10556" s="146"/>
      <c r="C10556" s="31"/>
      <c r="D10556" s="31"/>
      <c r="E10556" s="44"/>
      <c r="F10556" s="43"/>
      <c r="G10556" s="84"/>
      <c r="H10556" s="31"/>
      <c r="I10556" s="31"/>
      <c r="J10556" s="84"/>
      <c r="K10556" s="31"/>
      <c r="L10556" s="31"/>
      <c r="M10556" s="169"/>
      <c r="N10556" s="148"/>
      <c r="O10556" s="106"/>
      <c r="P10556" s="43"/>
      <c r="Q10556" s="31"/>
      <c r="R10556" s="84"/>
      <c r="S10556" s="31"/>
      <c r="T10556" s="31"/>
      <c r="U10556" s="169"/>
      <c r="V10556" s="150"/>
      <c r="W10556" s="141" t="str" cm="1">
        <f t="array" ref="W10556">IF(SUM(LEN(B10556:V10556))=0,"",IF(OR(OR(ISBLANK(F10556),SUM(LEN(C10556),LEN(D10556))=0),AND(NOT(E10556="Unknown"),ISBLANK(J10556)),AND(NOT(O10556="Unknown"),ISBLANK(R10556))),"Missing Information", INDEX(Table15[Entire Service Line Classification], MATCH(SUMIFS(Table15[Unique ID],Table15[System-Owned Portion],E10556,Table15[If Material Anything Other than "Lead" in Column E,Was Material Ever Previously Lead?],G10556,Table15[Customer-Owned Portion],O10556),Table15[Unique ID],0),0)))</f>
        <v/>
      </c>
    </row>
    <row r="10557" spans="2:23" x14ac:dyDescent="0.25">
      <c r="B10557" s="146"/>
      <c r="C10557" s="31"/>
      <c r="D10557" s="31"/>
      <c r="E10557" s="44"/>
      <c r="F10557" s="43"/>
      <c r="G10557" s="84"/>
      <c r="H10557" s="31"/>
      <c r="I10557" s="31"/>
      <c r="J10557" s="84"/>
      <c r="K10557" s="31"/>
      <c r="L10557" s="31"/>
      <c r="M10557" s="169"/>
      <c r="N10557" s="148"/>
      <c r="O10557" s="106"/>
      <c r="P10557" s="43"/>
      <c r="Q10557" s="31"/>
      <c r="R10557" s="84"/>
      <c r="S10557" s="31"/>
      <c r="T10557" s="31"/>
      <c r="U10557" s="169"/>
      <c r="V10557" s="150"/>
      <c r="W10557" s="141" t="str" cm="1">
        <f t="array" ref="W10557">IF(SUM(LEN(B10557:V10557))=0,"",IF(OR(OR(ISBLANK(F10557),SUM(LEN(C10557),LEN(D10557))=0),AND(NOT(E10557="Unknown"),ISBLANK(J10557)),AND(NOT(O10557="Unknown"),ISBLANK(R10557))),"Missing Information", INDEX(Table15[Entire Service Line Classification], MATCH(SUMIFS(Table15[Unique ID],Table15[System-Owned Portion],E10557,Table15[If Material Anything Other than "Lead" in Column E,Was Material Ever Previously Lead?],G10557,Table15[Customer-Owned Portion],O10557),Table15[Unique ID],0),0)))</f>
        <v/>
      </c>
    </row>
    <row r="10558" spans="2:23" x14ac:dyDescent="0.25">
      <c r="B10558" s="146"/>
      <c r="C10558" s="31"/>
      <c r="D10558" s="31"/>
      <c r="E10558" s="44"/>
      <c r="F10558" s="43"/>
      <c r="G10558" s="84"/>
      <c r="H10558" s="31"/>
      <c r="I10558" s="31"/>
      <c r="J10558" s="84"/>
      <c r="K10558" s="31"/>
      <c r="L10558" s="31"/>
      <c r="M10558" s="169"/>
      <c r="N10558" s="148"/>
      <c r="O10558" s="106"/>
      <c r="P10558" s="43"/>
      <c r="Q10558" s="31"/>
      <c r="R10558" s="84"/>
      <c r="S10558" s="31"/>
      <c r="T10558" s="31"/>
      <c r="U10558" s="169"/>
      <c r="V10558" s="150"/>
      <c r="W10558" s="141" t="str" cm="1">
        <f t="array" ref="W10558">IF(SUM(LEN(B10558:V10558))=0,"",IF(OR(OR(ISBLANK(F10558),SUM(LEN(C10558),LEN(D10558))=0),AND(NOT(E10558="Unknown"),ISBLANK(J10558)),AND(NOT(O10558="Unknown"),ISBLANK(R10558))),"Missing Information", INDEX(Table15[Entire Service Line Classification], MATCH(SUMIFS(Table15[Unique ID],Table15[System-Owned Portion],E10558,Table15[If Material Anything Other than "Lead" in Column E,Was Material Ever Previously Lead?],G10558,Table15[Customer-Owned Portion],O10558),Table15[Unique ID],0),0)))</f>
        <v/>
      </c>
    </row>
    <row r="10559" spans="2:23" x14ac:dyDescent="0.25">
      <c r="B10559" s="146"/>
      <c r="C10559" s="31"/>
      <c r="D10559" s="31"/>
      <c r="E10559" s="44"/>
      <c r="F10559" s="43"/>
      <c r="G10559" s="84"/>
      <c r="H10559" s="31"/>
      <c r="I10559" s="31"/>
      <c r="J10559" s="84"/>
      <c r="K10559" s="31"/>
      <c r="L10559" s="31"/>
      <c r="M10559" s="169"/>
      <c r="N10559" s="148"/>
      <c r="O10559" s="106"/>
      <c r="P10559" s="43"/>
      <c r="Q10559" s="31"/>
      <c r="R10559" s="84"/>
      <c r="S10559" s="31"/>
      <c r="T10559" s="31"/>
      <c r="U10559" s="169"/>
      <c r="V10559" s="150"/>
      <c r="W10559" s="141" t="str" cm="1">
        <f t="array" ref="W10559">IF(SUM(LEN(B10559:V10559))=0,"",IF(OR(OR(ISBLANK(F10559),SUM(LEN(C10559),LEN(D10559))=0),AND(NOT(E10559="Unknown"),ISBLANK(J10559)),AND(NOT(O10559="Unknown"),ISBLANK(R10559))),"Missing Information", INDEX(Table15[Entire Service Line Classification], MATCH(SUMIFS(Table15[Unique ID],Table15[System-Owned Portion],E10559,Table15[If Material Anything Other than "Lead" in Column E,Was Material Ever Previously Lead?],G10559,Table15[Customer-Owned Portion],O10559),Table15[Unique ID],0),0)))</f>
        <v/>
      </c>
    </row>
    <row r="10560" spans="2:23" x14ac:dyDescent="0.25">
      <c r="B10560" s="146"/>
      <c r="C10560" s="31"/>
      <c r="D10560" s="31"/>
      <c r="E10560" s="44"/>
      <c r="F10560" s="43"/>
      <c r="G10560" s="84"/>
      <c r="H10560" s="31"/>
      <c r="I10560" s="31"/>
      <c r="J10560" s="84"/>
      <c r="K10560" s="31"/>
      <c r="L10560" s="31"/>
      <c r="M10560" s="169"/>
      <c r="N10560" s="148"/>
      <c r="O10560" s="106"/>
      <c r="P10560" s="43"/>
      <c r="Q10560" s="31"/>
      <c r="R10560" s="84"/>
      <c r="S10560" s="31"/>
      <c r="T10560" s="31"/>
      <c r="U10560" s="169"/>
      <c r="V10560" s="150"/>
      <c r="W10560" s="141" t="str" cm="1">
        <f t="array" ref="W10560">IF(SUM(LEN(B10560:V10560))=0,"",IF(OR(OR(ISBLANK(F10560),SUM(LEN(C10560),LEN(D10560))=0),AND(NOT(E10560="Unknown"),ISBLANK(J10560)),AND(NOT(O10560="Unknown"),ISBLANK(R10560))),"Missing Information", INDEX(Table15[Entire Service Line Classification], MATCH(SUMIFS(Table15[Unique ID],Table15[System-Owned Portion],E10560,Table15[If Material Anything Other than "Lead" in Column E,Was Material Ever Previously Lead?],G10560,Table15[Customer-Owned Portion],O10560),Table15[Unique ID],0),0)))</f>
        <v/>
      </c>
    </row>
    <row r="10561" spans="2:23" x14ac:dyDescent="0.25">
      <c r="B10561" s="146"/>
      <c r="C10561" s="31"/>
      <c r="D10561" s="31"/>
      <c r="E10561" s="44"/>
      <c r="F10561" s="43"/>
      <c r="G10561" s="84"/>
      <c r="H10561" s="31"/>
      <c r="I10561" s="31"/>
      <c r="J10561" s="84"/>
      <c r="K10561" s="31"/>
      <c r="L10561" s="31"/>
      <c r="M10561" s="169"/>
      <c r="N10561" s="148"/>
      <c r="O10561" s="106"/>
      <c r="P10561" s="43"/>
      <c r="Q10561" s="31"/>
      <c r="R10561" s="84"/>
      <c r="S10561" s="31"/>
      <c r="T10561" s="31"/>
      <c r="U10561" s="169"/>
      <c r="V10561" s="150"/>
      <c r="W10561" s="141" t="str" cm="1">
        <f t="array" ref="W10561">IF(SUM(LEN(B10561:V10561))=0,"",IF(OR(OR(ISBLANK(F10561),SUM(LEN(C10561),LEN(D10561))=0),AND(NOT(E10561="Unknown"),ISBLANK(J10561)),AND(NOT(O10561="Unknown"),ISBLANK(R10561))),"Missing Information", INDEX(Table15[Entire Service Line Classification], MATCH(SUMIFS(Table15[Unique ID],Table15[System-Owned Portion],E10561,Table15[If Material Anything Other than "Lead" in Column E,Was Material Ever Previously Lead?],G10561,Table15[Customer-Owned Portion],O10561),Table15[Unique ID],0),0)))</f>
        <v/>
      </c>
    </row>
    <row r="10562" spans="2:23" x14ac:dyDescent="0.25">
      <c r="B10562" s="146"/>
      <c r="C10562" s="31"/>
      <c r="D10562" s="31"/>
      <c r="E10562" s="44"/>
      <c r="F10562" s="43"/>
      <c r="G10562" s="84"/>
      <c r="H10562" s="31"/>
      <c r="I10562" s="31"/>
      <c r="J10562" s="84"/>
      <c r="K10562" s="31"/>
      <c r="L10562" s="31"/>
      <c r="M10562" s="169"/>
      <c r="N10562" s="148"/>
      <c r="O10562" s="106"/>
      <c r="P10562" s="43"/>
      <c r="Q10562" s="31"/>
      <c r="R10562" s="84"/>
      <c r="S10562" s="31"/>
      <c r="T10562" s="31"/>
      <c r="U10562" s="169"/>
      <c r="V10562" s="150"/>
      <c r="W10562" s="141" t="str" cm="1">
        <f t="array" ref="W10562">IF(SUM(LEN(B10562:V10562))=0,"",IF(OR(OR(ISBLANK(F10562),SUM(LEN(C10562),LEN(D10562))=0),AND(NOT(E10562="Unknown"),ISBLANK(J10562)),AND(NOT(O10562="Unknown"),ISBLANK(R10562))),"Missing Information", INDEX(Table15[Entire Service Line Classification], MATCH(SUMIFS(Table15[Unique ID],Table15[System-Owned Portion],E10562,Table15[If Material Anything Other than "Lead" in Column E,Was Material Ever Previously Lead?],G10562,Table15[Customer-Owned Portion],O10562),Table15[Unique ID],0),0)))</f>
        <v/>
      </c>
    </row>
    <row r="10563" spans="2:23" x14ac:dyDescent="0.25">
      <c r="B10563" s="146"/>
      <c r="C10563" s="31"/>
      <c r="D10563" s="31"/>
      <c r="E10563" s="44"/>
      <c r="F10563" s="43"/>
      <c r="G10563" s="84"/>
      <c r="H10563" s="31"/>
      <c r="I10563" s="31"/>
      <c r="J10563" s="84"/>
      <c r="K10563" s="31"/>
      <c r="L10563" s="31"/>
      <c r="M10563" s="169"/>
      <c r="N10563" s="148"/>
      <c r="O10563" s="106"/>
      <c r="P10563" s="43"/>
      <c r="Q10563" s="31"/>
      <c r="R10563" s="84"/>
      <c r="S10563" s="31"/>
      <c r="T10563" s="31"/>
      <c r="U10563" s="169"/>
      <c r="V10563" s="150"/>
      <c r="W10563" s="141" t="str" cm="1">
        <f t="array" ref="W10563">IF(SUM(LEN(B10563:V10563))=0,"",IF(OR(OR(ISBLANK(F10563),SUM(LEN(C10563),LEN(D10563))=0),AND(NOT(E10563="Unknown"),ISBLANK(J10563)),AND(NOT(O10563="Unknown"),ISBLANK(R10563))),"Missing Information", INDEX(Table15[Entire Service Line Classification], MATCH(SUMIFS(Table15[Unique ID],Table15[System-Owned Portion],E10563,Table15[If Material Anything Other than "Lead" in Column E,Was Material Ever Previously Lead?],G10563,Table15[Customer-Owned Portion],O10563),Table15[Unique ID],0),0)))</f>
        <v/>
      </c>
    </row>
    <row r="10564" spans="2:23" x14ac:dyDescent="0.25">
      <c r="B10564" s="146"/>
      <c r="C10564" s="31"/>
      <c r="D10564" s="31"/>
      <c r="E10564" s="44"/>
      <c r="F10564" s="43"/>
      <c r="G10564" s="84"/>
      <c r="H10564" s="31"/>
      <c r="I10564" s="31"/>
      <c r="J10564" s="84"/>
      <c r="K10564" s="31"/>
      <c r="L10564" s="31"/>
      <c r="M10564" s="169"/>
      <c r="N10564" s="148"/>
      <c r="O10564" s="106"/>
      <c r="P10564" s="43"/>
      <c r="Q10564" s="31"/>
      <c r="R10564" s="84"/>
      <c r="S10564" s="31"/>
      <c r="T10564" s="31"/>
      <c r="U10564" s="169"/>
      <c r="V10564" s="150"/>
      <c r="W10564" s="141" t="str" cm="1">
        <f t="array" ref="W10564">IF(SUM(LEN(B10564:V10564))=0,"",IF(OR(OR(ISBLANK(F10564),SUM(LEN(C10564),LEN(D10564))=0),AND(NOT(E10564="Unknown"),ISBLANK(J10564)),AND(NOT(O10564="Unknown"),ISBLANK(R10564))),"Missing Information", INDEX(Table15[Entire Service Line Classification], MATCH(SUMIFS(Table15[Unique ID],Table15[System-Owned Portion],E10564,Table15[If Material Anything Other than "Lead" in Column E,Was Material Ever Previously Lead?],G10564,Table15[Customer-Owned Portion],O10564),Table15[Unique ID],0),0)))</f>
        <v/>
      </c>
    </row>
    <row r="10565" spans="2:23" x14ac:dyDescent="0.25">
      <c r="B10565" s="146"/>
      <c r="C10565" s="31"/>
      <c r="D10565" s="31"/>
      <c r="E10565" s="44"/>
      <c r="F10565" s="43"/>
      <c r="G10565" s="84"/>
      <c r="H10565" s="31"/>
      <c r="I10565" s="31"/>
      <c r="J10565" s="84"/>
      <c r="K10565" s="31"/>
      <c r="L10565" s="31"/>
      <c r="M10565" s="169"/>
      <c r="N10565" s="148"/>
      <c r="O10565" s="106"/>
      <c r="P10565" s="43"/>
      <c r="Q10565" s="31"/>
      <c r="R10565" s="84"/>
      <c r="S10565" s="31"/>
      <c r="T10565" s="31"/>
      <c r="U10565" s="169"/>
      <c r="V10565" s="150"/>
      <c r="W10565" s="141" t="str" cm="1">
        <f t="array" ref="W10565">IF(SUM(LEN(B10565:V10565))=0,"",IF(OR(OR(ISBLANK(F10565),SUM(LEN(C10565),LEN(D10565))=0),AND(NOT(E10565="Unknown"),ISBLANK(J10565)),AND(NOT(O10565="Unknown"),ISBLANK(R10565))),"Missing Information", INDEX(Table15[Entire Service Line Classification], MATCH(SUMIFS(Table15[Unique ID],Table15[System-Owned Portion],E10565,Table15[If Material Anything Other than "Lead" in Column E,Was Material Ever Previously Lead?],G10565,Table15[Customer-Owned Portion],O10565),Table15[Unique ID],0),0)))</f>
        <v/>
      </c>
    </row>
    <row r="10566" spans="2:23" x14ac:dyDescent="0.25">
      <c r="B10566" s="146"/>
      <c r="C10566" s="31"/>
      <c r="D10566" s="31"/>
      <c r="E10566" s="44"/>
      <c r="F10566" s="43"/>
      <c r="G10566" s="84"/>
      <c r="H10566" s="31"/>
      <c r="I10566" s="31"/>
      <c r="J10566" s="84"/>
      <c r="K10566" s="31"/>
      <c r="L10566" s="31"/>
      <c r="M10566" s="169"/>
      <c r="N10566" s="148"/>
      <c r="O10566" s="106"/>
      <c r="P10566" s="43"/>
      <c r="Q10566" s="31"/>
      <c r="R10566" s="84"/>
      <c r="S10566" s="31"/>
      <c r="T10566" s="31"/>
      <c r="U10566" s="169"/>
      <c r="V10566" s="150"/>
      <c r="W10566" s="141" t="str" cm="1">
        <f t="array" ref="W10566">IF(SUM(LEN(B10566:V10566))=0,"",IF(OR(OR(ISBLANK(F10566),SUM(LEN(C10566),LEN(D10566))=0),AND(NOT(E10566="Unknown"),ISBLANK(J10566)),AND(NOT(O10566="Unknown"),ISBLANK(R10566))),"Missing Information", INDEX(Table15[Entire Service Line Classification], MATCH(SUMIFS(Table15[Unique ID],Table15[System-Owned Portion],E10566,Table15[If Material Anything Other than "Lead" in Column E,Was Material Ever Previously Lead?],G10566,Table15[Customer-Owned Portion],O10566),Table15[Unique ID],0),0)))</f>
        <v/>
      </c>
    </row>
    <row r="10567" spans="2:23" x14ac:dyDescent="0.25">
      <c r="B10567" s="146"/>
      <c r="C10567" s="31"/>
      <c r="D10567" s="31"/>
      <c r="E10567" s="44"/>
      <c r="F10567" s="43"/>
      <c r="G10567" s="84"/>
      <c r="H10567" s="31"/>
      <c r="I10567" s="31"/>
      <c r="J10567" s="84"/>
      <c r="K10567" s="31"/>
      <c r="L10567" s="31"/>
      <c r="M10567" s="169"/>
      <c r="N10567" s="148"/>
      <c r="O10567" s="106"/>
      <c r="P10567" s="43"/>
      <c r="Q10567" s="31"/>
      <c r="R10567" s="84"/>
      <c r="S10567" s="31"/>
      <c r="T10567" s="31"/>
      <c r="U10567" s="169"/>
      <c r="V10567" s="150"/>
      <c r="W10567" s="141" t="str" cm="1">
        <f t="array" ref="W10567">IF(SUM(LEN(B10567:V10567))=0,"",IF(OR(OR(ISBLANK(F10567),SUM(LEN(C10567),LEN(D10567))=0),AND(NOT(E10567="Unknown"),ISBLANK(J10567)),AND(NOT(O10567="Unknown"),ISBLANK(R10567))),"Missing Information", INDEX(Table15[Entire Service Line Classification], MATCH(SUMIFS(Table15[Unique ID],Table15[System-Owned Portion],E10567,Table15[If Material Anything Other than "Lead" in Column E,Was Material Ever Previously Lead?],G10567,Table15[Customer-Owned Portion],O10567),Table15[Unique ID],0),0)))</f>
        <v/>
      </c>
    </row>
    <row r="10568" spans="2:23" x14ac:dyDescent="0.25">
      <c r="B10568" s="146"/>
      <c r="C10568" s="31"/>
      <c r="D10568" s="31"/>
      <c r="E10568" s="44"/>
      <c r="F10568" s="43"/>
      <c r="G10568" s="84"/>
      <c r="H10568" s="31"/>
      <c r="I10568" s="31"/>
      <c r="J10568" s="84"/>
      <c r="K10568" s="31"/>
      <c r="L10568" s="31"/>
      <c r="M10568" s="169"/>
      <c r="N10568" s="148"/>
      <c r="O10568" s="106"/>
      <c r="P10568" s="43"/>
      <c r="Q10568" s="31"/>
      <c r="R10568" s="84"/>
      <c r="S10568" s="31"/>
      <c r="T10568" s="31"/>
      <c r="U10568" s="169"/>
      <c r="V10568" s="150"/>
      <c r="W10568" s="141" t="str" cm="1">
        <f t="array" ref="W10568">IF(SUM(LEN(B10568:V10568))=0,"",IF(OR(OR(ISBLANK(F10568),SUM(LEN(C10568),LEN(D10568))=0),AND(NOT(E10568="Unknown"),ISBLANK(J10568)),AND(NOT(O10568="Unknown"),ISBLANK(R10568))),"Missing Information", INDEX(Table15[Entire Service Line Classification], MATCH(SUMIFS(Table15[Unique ID],Table15[System-Owned Portion],E10568,Table15[If Material Anything Other than "Lead" in Column E,Was Material Ever Previously Lead?],G10568,Table15[Customer-Owned Portion],O10568),Table15[Unique ID],0),0)))</f>
        <v/>
      </c>
    </row>
    <row r="10569" spans="2:23" x14ac:dyDescent="0.25">
      <c r="B10569" s="146"/>
      <c r="C10569" s="31"/>
      <c r="D10569" s="31"/>
      <c r="E10569" s="44"/>
      <c r="F10569" s="43"/>
      <c r="G10569" s="84"/>
      <c r="H10569" s="31"/>
      <c r="I10569" s="31"/>
      <c r="J10569" s="84"/>
      <c r="K10569" s="31"/>
      <c r="L10569" s="31"/>
      <c r="M10569" s="169"/>
      <c r="N10569" s="148"/>
      <c r="O10569" s="106"/>
      <c r="P10569" s="43"/>
      <c r="Q10569" s="31"/>
      <c r="R10569" s="84"/>
      <c r="S10569" s="31"/>
      <c r="T10569" s="31"/>
      <c r="U10569" s="169"/>
      <c r="V10569" s="150"/>
      <c r="W10569" s="141" t="str" cm="1">
        <f t="array" ref="W10569">IF(SUM(LEN(B10569:V10569))=0,"",IF(OR(OR(ISBLANK(F10569),SUM(LEN(C10569),LEN(D10569))=0),AND(NOT(E10569="Unknown"),ISBLANK(J10569)),AND(NOT(O10569="Unknown"),ISBLANK(R10569))),"Missing Information", INDEX(Table15[Entire Service Line Classification], MATCH(SUMIFS(Table15[Unique ID],Table15[System-Owned Portion],E10569,Table15[If Material Anything Other than "Lead" in Column E,Was Material Ever Previously Lead?],G10569,Table15[Customer-Owned Portion],O10569),Table15[Unique ID],0),0)))</f>
        <v/>
      </c>
    </row>
    <row r="10570" spans="2:23" x14ac:dyDescent="0.25">
      <c r="B10570" s="146"/>
      <c r="C10570" s="31"/>
      <c r="D10570" s="31"/>
      <c r="E10570" s="44"/>
      <c r="F10570" s="43"/>
      <c r="G10570" s="84"/>
      <c r="H10570" s="31"/>
      <c r="I10570" s="31"/>
      <c r="J10570" s="84"/>
      <c r="K10570" s="31"/>
      <c r="L10570" s="31"/>
      <c r="M10570" s="169"/>
      <c r="N10570" s="148"/>
      <c r="O10570" s="106"/>
      <c r="P10570" s="43"/>
      <c r="Q10570" s="31"/>
      <c r="R10570" s="84"/>
      <c r="S10570" s="31"/>
      <c r="T10570" s="31"/>
      <c r="U10570" s="169"/>
      <c r="V10570" s="150"/>
      <c r="W10570" s="141" t="str" cm="1">
        <f t="array" ref="W10570">IF(SUM(LEN(B10570:V10570))=0,"",IF(OR(OR(ISBLANK(F10570),SUM(LEN(C10570),LEN(D10570))=0),AND(NOT(E10570="Unknown"),ISBLANK(J10570)),AND(NOT(O10570="Unknown"),ISBLANK(R10570))),"Missing Information", INDEX(Table15[Entire Service Line Classification], MATCH(SUMIFS(Table15[Unique ID],Table15[System-Owned Portion],E10570,Table15[If Material Anything Other than "Lead" in Column E,Was Material Ever Previously Lead?],G10570,Table15[Customer-Owned Portion],O10570),Table15[Unique ID],0),0)))</f>
        <v/>
      </c>
    </row>
    <row r="10571" spans="2:23" x14ac:dyDescent="0.25">
      <c r="B10571" s="146"/>
      <c r="C10571" s="31"/>
      <c r="D10571" s="31"/>
      <c r="E10571" s="44"/>
      <c r="F10571" s="43"/>
      <c r="G10571" s="84"/>
      <c r="H10571" s="31"/>
      <c r="I10571" s="31"/>
      <c r="J10571" s="84"/>
      <c r="K10571" s="31"/>
      <c r="L10571" s="31"/>
      <c r="M10571" s="169"/>
      <c r="N10571" s="148"/>
      <c r="O10571" s="106"/>
      <c r="P10571" s="43"/>
      <c r="Q10571" s="31"/>
      <c r="R10571" s="84"/>
      <c r="S10571" s="31"/>
      <c r="T10571" s="31"/>
      <c r="U10571" s="169"/>
      <c r="V10571" s="150"/>
      <c r="W10571" s="141" t="str" cm="1">
        <f t="array" ref="W10571">IF(SUM(LEN(B10571:V10571))=0,"",IF(OR(OR(ISBLANK(F10571),SUM(LEN(C10571),LEN(D10571))=0),AND(NOT(E10571="Unknown"),ISBLANK(J10571)),AND(NOT(O10571="Unknown"),ISBLANK(R10571))),"Missing Information", INDEX(Table15[Entire Service Line Classification], MATCH(SUMIFS(Table15[Unique ID],Table15[System-Owned Portion],E10571,Table15[If Material Anything Other than "Lead" in Column E,Was Material Ever Previously Lead?],G10571,Table15[Customer-Owned Portion],O10571),Table15[Unique ID],0),0)))</f>
        <v/>
      </c>
    </row>
    <row r="10572" spans="2:23" x14ac:dyDescent="0.25">
      <c r="B10572" s="146"/>
      <c r="C10572" s="31"/>
      <c r="D10572" s="31"/>
      <c r="E10572" s="44"/>
      <c r="F10572" s="43"/>
      <c r="G10572" s="84"/>
      <c r="H10572" s="31"/>
      <c r="I10572" s="31"/>
      <c r="J10572" s="84"/>
      <c r="K10572" s="31"/>
      <c r="L10572" s="31"/>
      <c r="M10572" s="169"/>
      <c r="N10572" s="148"/>
      <c r="O10572" s="106"/>
      <c r="P10572" s="43"/>
      <c r="Q10572" s="31"/>
      <c r="R10572" s="84"/>
      <c r="S10572" s="31"/>
      <c r="T10572" s="31"/>
      <c r="U10572" s="169"/>
      <c r="V10572" s="150"/>
      <c r="W10572" s="141" t="str" cm="1">
        <f t="array" ref="W10572">IF(SUM(LEN(B10572:V10572))=0,"",IF(OR(OR(ISBLANK(F10572),SUM(LEN(C10572),LEN(D10572))=0),AND(NOT(E10572="Unknown"),ISBLANK(J10572)),AND(NOT(O10572="Unknown"),ISBLANK(R10572))),"Missing Information", INDEX(Table15[Entire Service Line Classification], MATCH(SUMIFS(Table15[Unique ID],Table15[System-Owned Portion],E10572,Table15[If Material Anything Other than "Lead" in Column E,Was Material Ever Previously Lead?],G10572,Table15[Customer-Owned Portion],O10572),Table15[Unique ID],0),0)))</f>
        <v/>
      </c>
    </row>
    <row r="10573" spans="2:23" x14ac:dyDescent="0.25">
      <c r="B10573" s="146"/>
      <c r="C10573" s="31"/>
      <c r="D10573" s="31"/>
      <c r="E10573" s="44"/>
      <c r="F10573" s="43"/>
      <c r="G10573" s="84"/>
      <c r="H10573" s="31"/>
      <c r="I10573" s="31"/>
      <c r="J10573" s="84"/>
      <c r="K10573" s="31"/>
      <c r="L10573" s="31"/>
      <c r="M10573" s="169"/>
      <c r="N10573" s="148"/>
      <c r="O10573" s="106"/>
      <c r="P10573" s="43"/>
      <c r="Q10573" s="31"/>
      <c r="R10573" s="84"/>
      <c r="S10573" s="31"/>
      <c r="T10573" s="31"/>
      <c r="U10573" s="169"/>
      <c r="V10573" s="150"/>
      <c r="W10573" s="141" t="str" cm="1">
        <f t="array" ref="W10573">IF(SUM(LEN(B10573:V10573))=0,"",IF(OR(OR(ISBLANK(F10573),SUM(LEN(C10573),LEN(D10573))=0),AND(NOT(E10573="Unknown"),ISBLANK(J10573)),AND(NOT(O10573="Unknown"),ISBLANK(R10573))),"Missing Information", INDEX(Table15[Entire Service Line Classification], MATCH(SUMIFS(Table15[Unique ID],Table15[System-Owned Portion],E10573,Table15[If Material Anything Other than "Lead" in Column E,Was Material Ever Previously Lead?],G10573,Table15[Customer-Owned Portion],O10573),Table15[Unique ID],0),0)))</f>
        <v/>
      </c>
    </row>
    <row r="10574" spans="2:23" x14ac:dyDescent="0.25">
      <c r="B10574" s="146"/>
      <c r="C10574" s="31"/>
      <c r="D10574" s="31"/>
      <c r="E10574" s="44"/>
      <c r="F10574" s="43"/>
      <c r="G10574" s="84"/>
      <c r="H10574" s="31"/>
      <c r="I10574" s="31"/>
      <c r="J10574" s="84"/>
      <c r="K10574" s="31"/>
      <c r="L10574" s="31"/>
      <c r="M10574" s="169"/>
      <c r="N10574" s="148"/>
      <c r="O10574" s="106"/>
      <c r="P10574" s="43"/>
      <c r="Q10574" s="31"/>
      <c r="R10574" s="84"/>
      <c r="S10574" s="31"/>
      <c r="T10574" s="31"/>
      <c r="U10574" s="169"/>
      <c r="V10574" s="150"/>
      <c r="W10574" s="141" t="str" cm="1">
        <f t="array" ref="W10574">IF(SUM(LEN(B10574:V10574))=0,"",IF(OR(OR(ISBLANK(F10574),SUM(LEN(C10574),LEN(D10574))=0),AND(NOT(E10574="Unknown"),ISBLANK(J10574)),AND(NOT(O10574="Unknown"),ISBLANK(R10574))),"Missing Information", INDEX(Table15[Entire Service Line Classification], MATCH(SUMIFS(Table15[Unique ID],Table15[System-Owned Portion],E10574,Table15[If Material Anything Other than "Lead" in Column E,Was Material Ever Previously Lead?],G10574,Table15[Customer-Owned Portion],O10574),Table15[Unique ID],0),0)))</f>
        <v/>
      </c>
    </row>
    <row r="10575" spans="2:23" x14ac:dyDescent="0.25">
      <c r="B10575" s="146"/>
      <c r="C10575" s="31"/>
      <c r="D10575" s="31"/>
      <c r="E10575" s="44"/>
      <c r="F10575" s="43"/>
      <c r="G10575" s="84"/>
      <c r="H10575" s="31"/>
      <c r="I10575" s="31"/>
      <c r="J10575" s="84"/>
      <c r="K10575" s="31"/>
      <c r="L10575" s="31"/>
      <c r="M10575" s="169"/>
      <c r="N10575" s="148"/>
      <c r="O10575" s="106"/>
      <c r="P10575" s="43"/>
      <c r="Q10575" s="31"/>
      <c r="R10575" s="84"/>
      <c r="S10575" s="31"/>
      <c r="T10575" s="31"/>
      <c r="U10575" s="169"/>
      <c r="V10575" s="150"/>
      <c r="W10575" s="141" t="str" cm="1">
        <f t="array" ref="W10575">IF(SUM(LEN(B10575:V10575))=0,"",IF(OR(OR(ISBLANK(F10575),SUM(LEN(C10575),LEN(D10575))=0),AND(NOT(E10575="Unknown"),ISBLANK(J10575)),AND(NOT(O10575="Unknown"),ISBLANK(R10575))),"Missing Information", INDEX(Table15[Entire Service Line Classification], MATCH(SUMIFS(Table15[Unique ID],Table15[System-Owned Portion],E10575,Table15[If Material Anything Other than "Lead" in Column E,Was Material Ever Previously Lead?],G10575,Table15[Customer-Owned Portion],O10575),Table15[Unique ID],0),0)))</f>
        <v/>
      </c>
    </row>
    <row r="10576" spans="2:23" x14ac:dyDescent="0.25">
      <c r="B10576" s="146"/>
      <c r="C10576" s="31"/>
      <c r="D10576" s="31"/>
      <c r="E10576" s="44"/>
      <c r="F10576" s="43"/>
      <c r="G10576" s="84"/>
      <c r="H10576" s="31"/>
      <c r="I10576" s="31"/>
      <c r="J10576" s="84"/>
      <c r="K10576" s="31"/>
      <c r="L10576" s="31"/>
      <c r="M10576" s="169"/>
      <c r="N10576" s="148"/>
      <c r="O10576" s="106"/>
      <c r="P10576" s="43"/>
      <c r="Q10576" s="31"/>
      <c r="R10576" s="84"/>
      <c r="S10576" s="31"/>
      <c r="T10576" s="31"/>
      <c r="U10576" s="169"/>
      <c r="V10576" s="150"/>
      <c r="W10576" s="141" t="str" cm="1">
        <f t="array" ref="W10576">IF(SUM(LEN(B10576:V10576))=0,"",IF(OR(OR(ISBLANK(F10576),SUM(LEN(C10576),LEN(D10576))=0),AND(NOT(E10576="Unknown"),ISBLANK(J10576)),AND(NOT(O10576="Unknown"),ISBLANK(R10576))),"Missing Information", INDEX(Table15[Entire Service Line Classification], MATCH(SUMIFS(Table15[Unique ID],Table15[System-Owned Portion],E10576,Table15[If Material Anything Other than "Lead" in Column E,Was Material Ever Previously Lead?],G10576,Table15[Customer-Owned Portion],O10576),Table15[Unique ID],0),0)))</f>
        <v/>
      </c>
    </row>
    <row r="10577" spans="2:23" x14ac:dyDescent="0.25">
      <c r="B10577" s="146"/>
      <c r="C10577" s="31"/>
      <c r="D10577" s="31"/>
      <c r="E10577" s="44"/>
      <c r="F10577" s="43"/>
      <c r="G10577" s="84"/>
      <c r="H10577" s="31"/>
      <c r="I10577" s="31"/>
      <c r="J10577" s="84"/>
      <c r="K10577" s="31"/>
      <c r="L10577" s="31"/>
      <c r="M10577" s="169"/>
      <c r="N10577" s="148"/>
      <c r="O10577" s="106"/>
      <c r="P10577" s="43"/>
      <c r="Q10577" s="31"/>
      <c r="R10577" s="84"/>
      <c r="S10577" s="31"/>
      <c r="T10577" s="31"/>
      <c r="U10577" s="169"/>
      <c r="V10577" s="150"/>
      <c r="W10577" s="141" t="str" cm="1">
        <f t="array" ref="W10577">IF(SUM(LEN(B10577:V10577))=0,"",IF(OR(OR(ISBLANK(F10577),SUM(LEN(C10577),LEN(D10577))=0),AND(NOT(E10577="Unknown"),ISBLANK(J10577)),AND(NOT(O10577="Unknown"),ISBLANK(R10577))),"Missing Information", INDEX(Table15[Entire Service Line Classification], MATCH(SUMIFS(Table15[Unique ID],Table15[System-Owned Portion],E10577,Table15[If Material Anything Other than "Lead" in Column E,Was Material Ever Previously Lead?],G10577,Table15[Customer-Owned Portion],O10577),Table15[Unique ID],0),0)))</f>
        <v/>
      </c>
    </row>
    <row r="10578" spans="2:23" x14ac:dyDescent="0.25">
      <c r="B10578" s="146"/>
      <c r="C10578" s="31"/>
      <c r="D10578" s="31"/>
      <c r="E10578" s="44"/>
      <c r="F10578" s="43"/>
      <c r="G10578" s="84"/>
      <c r="H10578" s="31"/>
      <c r="I10578" s="31"/>
      <c r="J10578" s="84"/>
      <c r="K10578" s="31"/>
      <c r="L10578" s="31"/>
      <c r="M10578" s="169"/>
      <c r="N10578" s="148"/>
      <c r="O10578" s="106"/>
      <c r="P10578" s="43"/>
      <c r="Q10578" s="31"/>
      <c r="R10578" s="84"/>
      <c r="S10578" s="31"/>
      <c r="T10578" s="31"/>
      <c r="U10578" s="169"/>
      <c r="V10578" s="150"/>
      <c r="W10578" s="141" t="str" cm="1">
        <f t="array" ref="W10578">IF(SUM(LEN(B10578:V10578))=0,"",IF(OR(OR(ISBLANK(F10578),SUM(LEN(C10578),LEN(D10578))=0),AND(NOT(E10578="Unknown"),ISBLANK(J10578)),AND(NOT(O10578="Unknown"),ISBLANK(R10578))),"Missing Information", INDEX(Table15[Entire Service Line Classification], MATCH(SUMIFS(Table15[Unique ID],Table15[System-Owned Portion],E10578,Table15[If Material Anything Other than "Lead" in Column E,Was Material Ever Previously Lead?],G10578,Table15[Customer-Owned Portion],O10578),Table15[Unique ID],0),0)))</f>
        <v/>
      </c>
    </row>
    <row r="10579" spans="2:23" x14ac:dyDescent="0.25">
      <c r="B10579" s="146"/>
      <c r="C10579" s="31"/>
      <c r="D10579" s="31"/>
      <c r="E10579" s="44"/>
      <c r="F10579" s="43"/>
      <c r="G10579" s="84"/>
      <c r="H10579" s="31"/>
      <c r="I10579" s="31"/>
      <c r="J10579" s="84"/>
      <c r="K10579" s="31"/>
      <c r="L10579" s="31"/>
      <c r="M10579" s="169"/>
      <c r="N10579" s="148"/>
      <c r="O10579" s="106"/>
      <c r="P10579" s="43"/>
      <c r="Q10579" s="31"/>
      <c r="R10579" s="84"/>
      <c r="S10579" s="31"/>
      <c r="T10579" s="31"/>
      <c r="U10579" s="169"/>
      <c r="V10579" s="150"/>
      <c r="W10579" s="141" t="str" cm="1">
        <f t="array" ref="W10579">IF(SUM(LEN(B10579:V10579))=0,"",IF(OR(OR(ISBLANK(F10579),SUM(LEN(C10579),LEN(D10579))=0),AND(NOT(E10579="Unknown"),ISBLANK(J10579)),AND(NOT(O10579="Unknown"),ISBLANK(R10579))),"Missing Information", INDEX(Table15[Entire Service Line Classification], MATCH(SUMIFS(Table15[Unique ID],Table15[System-Owned Portion],E10579,Table15[If Material Anything Other than "Lead" in Column E,Was Material Ever Previously Lead?],G10579,Table15[Customer-Owned Portion],O10579),Table15[Unique ID],0),0)))</f>
        <v/>
      </c>
    </row>
    <row r="10580" spans="2:23" x14ac:dyDescent="0.25">
      <c r="B10580" s="146"/>
      <c r="C10580" s="31"/>
      <c r="D10580" s="31"/>
      <c r="E10580" s="44"/>
      <c r="F10580" s="43"/>
      <c r="G10580" s="84"/>
      <c r="H10580" s="31"/>
      <c r="I10580" s="31"/>
      <c r="J10580" s="84"/>
      <c r="K10580" s="31"/>
      <c r="L10580" s="31"/>
      <c r="M10580" s="169"/>
      <c r="N10580" s="148"/>
      <c r="O10580" s="106"/>
      <c r="P10580" s="43"/>
      <c r="Q10580" s="31"/>
      <c r="R10580" s="84"/>
      <c r="S10580" s="31"/>
      <c r="T10580" s="31"/>
      <c r="U10580" s="169"/>
      <c r="V10580" s="150"/>
      <c r="W10580" s="141" t="str" cm="1">
        <f t="array" ref="W10580">IF(SUM(LEN(B10580:V10580))=0,"",IF(OR(OR(ISBLANK(F10580),SUM(LEN(C10580),LEN(D10580))=0),AND(NOT(E10580="Unknown"),ISBLANK(J10580)),AND(NOT(O10580="Unknown"),ISBLANK(R10580))),"Missing Information", INDEX(Table15[Entire Service Line Classification], MATCH(SUMIFS(Table15[Unique ID],Table15[System-Owned Portion],E10580,Table15[If Material Anything Other than "Lead" in Column E,Was Material Ever Previously Lead?],G10580,Table15[Customer-Owned Portion],O10580),Table15[Unique ID],0),0)))</f>
        <v/>
      </c>
    </row>
    <row r="10581" spans="2:23" x14ac:dyDescent="0.25">
      <c r="B10581" s="146"/>
      <c r="C10581" s="31"/>
      <c r="D10581" s="31"/>
      <c r="E10581" s="44"/>
      <c r="F10581" s="43"/>
      <c r="G10581" s="84"/>
      <c r="H10581" s="31"/>
      <c r="I10581" s="31"/>
      <c r="J10581" s="84"/>
      <c r="K10581" s="31"/>
      <c r="L10581" s="31"/>
      <c r="M10581" s="169"/>
      <c r="N10581" s="148"/>
      <c r="O10581" s="106"/>
      <c r="P10581" s="43"/>
      <c r="Q10581" s="31"/>
      <c r="R10581" s="84"/>
      <c r="S10581" s="31"/>
      <c r="T10581" s="31"/>
      <c r="U10581" s="169"/>
      <c r="V10581" s="150"/>
      <c r="W10581" s="141" t="str" cm="1">
        <f t="array" ref="W10581">IF(SUM(LEN(B10581:V10581))=0,"",IF(OR(OR(ISBLANK(F10581),SUM(LEN(C10581),LEN(D10581))=0),AND(NOT(E10581="Unknown"),ISBLANK(J10581)),AND(NOT(O10581="Unknown"),ISBLANK(R10581))),"Missing Information", INDEX(Table15[Entire Service Line Classification], MATCH(SUMIFS(Table15[Unique ID],Table15[System-Owned Portion],E10581,Table15[If Material Anything Other than "Lead" in Column E,Was Material Ever Previously Lead?],G10581,Table15[Customer-Owned Portion],O10581),Table15[Unique ID],0),0)))</f>
        <v/>
      </c>
    </row>
    <row r="10582" spans="2:23" x14ac:dyDescent="0.25">
      <c r="B10582" s="146"/>
      <c r="C10582" s="31"/>
      <c r="D10582" s="31"/>
      <c r="E10582" s="44"/>
      <c r="F10582" s="43"/>
      <c r="G10582" s="84"/>
      <c r="H10582" s="31"/>
      <c r="I10582" s="31"/>
      <c r="J10582" s="84"/>
      <c r="K10582" s="31"/>
      <c r="L10582" s="31"/>
      <c r="M10582" s="169"/>
      <c r="N10582" s="148"/>
      <c r="O10582" s="106"/>
      <c r="P10582" s="43"/>
      <c r="Q10582" s="31"/>
      <c r="R10582" s="84"/>
      <c r="S10582" s="31"/>
      <c r="T10582" s="31"/>
      <c r="U10582" s="169"/>
      <c r="V10582" s="150"/>
      <c r="W10582" s="141" t="str" cm="1">
        <f t="array" ref="W10582">IF(SUM(LEN(B10582:V10582))=0,"",IF(OR(OR(ISBLANK(F10582),SUM(LEN(C10582),LEN(D10582))=0),AND(NOT(E10582="Unknown"),ISBLANK(J10582)),AND(NOT(O10582="Unknown"),ISBLANK(R10582))),"Missing Information", INDEX(Table15[Entire Service Line Classification], MATCH(SUMIFS(Table15[Unique ID],Table15[System-Owned Portion],E10582,Table15[If Material Anything Other than "Lead" in Column E,Was Material Ever Previously Lead?],G10582,Table15[Customer-Owned Portion],O10582),Table15[Unique ID],0),0)))</f>
        <v/>
      </c>
    </row>
    <row r="10583" spans="2:23" x14ac:dyDescent="0.25">
      <c r="B10583" s="146"/>
      <c r="C10583" s="31"/>
      <c r="D10583" s="31"/>
      <c r="E10583" s="44"/>
      <c r="F10583" s="43"/>
      <c r="G10583" s="84"/>
      <c r="H10583" s="31"/>
      <c r="I10583" s="31"/>
      <c r="J10583" s="84"/>
      <c r="K10583" s="31"/>
      <c r="L10583" s="31"/>
      <c r="M10583" s="169"/>
      <c r="N10583" s="148"/>
      <c r="O10583" s="106"/>
      <c r="P10583" s="43"/>
      <c r="Q10583" s="31"/>
      <c r="R10583" s="84"/>
      <c r="S10583" s="31"/>
      <c r="T10583" s="31"/>
      <c r="U10583" s="169"/>
      <c r="V10583" s="150"/>
      <c r="W10583" s="141" t="str" cm="1">
        <f t="array" ref="W10583">IF(SUM(LEN(B10583:V10583))=0,"",IF(OR(OR(ISBLANK(F10583),SUM(LEN(C10583),LEN(D10583))=0),AND(NOT(E10583="Unknown"),ISBLANK(J10583)),AND(NOT(O10583="Unknown"),ISBLANK(R10583))),"Missing Information", INDEX(Table15[Entire Service Line Classification], MATCH(SUMIFS(Table15[Unique ID],Table15[System-Owned Portion],E10583,Table15[If Material Anything Other than "Lead" in Column E,Was Material Ever Previously Lead?],G10583,Table15[Customer-Owned Portion],O10583),Table15[Unique ID],0),0)))</f>
        <v/>
      </c>
    </row>
    <row r="10584" spans="2:23" x14ac:dyDescent="0.25">
      <c r="B10584" s="146"/>
      <c r="C10584" s="31"/>
      <c r="D10584" s="31"/>
      <c r="E10584" s="44"/>
      <c r="F10584" s="43"/>
      <c r="G10584" s="84"/>
      <c r="H10584" s="31"/>
      <c r="I10584" s="31"/>
      <c r="J10584" s="84"/>
      <c r="K10584" s="31"/>
      <c r="L10584" s="31"/>
      <c r="M10584" s="169"/>
      <c r="N10584" s="148"/>
      <c r="O10584" s="106"/>
      <c r="P10584" s="43"/>
      <c r="Q10584" s="31"/>
      <c r="R10584" s="84"/>
      <c r="S10584" s="31"/>
      <c r="T10584" s="31"/>
      <c r="U10584" s="169"/>
      <c r="V10584" s="150"/>
      <c r="W10584" s="141" t="str" cm="1">
        <f t="array" ref="W10584">IF(SUM(LEN(B10584:V10584))=0,"",IF(OR(OR(ISBLANK(F10584),SUM(LEN(C10584),LEN(D10584))=0),AND(NOT(E10584="Unknown"),ISBLANK(J10584)),AND(NOT(O10584="Unknown"),ISBLANK(R10584))),"Missing Information", INDEX(Table15[Entire Service Line Classification], MATCH(SUMIFS(Table15[Unique ID],Table15[System-Owned Portion],E10584,Table15[If Material Anything Other than "Lead" in Column E,Was Material Ever Previously Lead?],G10584,Table15[Customer-Owned Portion],O10584),Table15[Unique ID],0),0)))</f>
        <v/>
      </c>
    </row>
    <row r="10585" spans="2:23" x14ac:dyDescent="0.25">
      <c r="B10585" s="146"/>
      <c r="C10585" s="31"/>
      <c r="D10585" s="31"/>
      <c r="E10585" s="44"/>
      <c r="F10585" s="43"/>
      <c r="G10585" s="84"/>
      <c r="H10585" s="31"/>
      <c r="I10585" s="31"/>
      <c r="J10585" s="84"/>
      <c r="K10585" s="31"/>
      <c r="L10585" s="31"/>
      <c r="M10585" s="169"/>
      <c r="N10585" s="148"/>
      <c r="O10585" s="106"/>
      <c r="P10585" s="43"/>
      <c r="Q10585" s="31"/>
      <c r="R10585" s="84"/>
      <c r="S10585" s="31"/>
      <c r="T10585" s="31"/>
      <c r="U10585" s="169"/>
      <c r="V10585" s="150"/>
      <c r="W10585" s="141" t="str" cm="1">
        <f t="array" ref="W10585">IF(SUM(LEN(B10585:V10585))=0,"",IF(OR(OR(ISBLANK(F10585),SUM(LEN(C10585),LEN(D10585))=0),AND(NOT(E10585="Unknown"),ISBLANK(J10585)),AND(NOT(O10585="Unknown"),ISBLANK(R10585))),"Missing Information", INDEX(Table15[Entire Service Line Classification], MATCH(SUMIFS(Table15[Unique ID],Table15[System-Owned Portion],E10585,Table15[If Material Anything Other than "Lead" in Column E,Was Material Ever Previously Lead?],G10585,Table15[Customer-Owned Portion],O10585),Table15[Unique ID],0),0)))</f>
        <v/>
      </c>
    </row>
    <row r="10586" spans="2:23" x14ac:dyDescent="0.25">
      <c r="B10586" s="146"/>
      <c r="C10586" s="31"/>
      <c r="D10586" s="31"/>
      <c r="E10586" s="44"/>
      <c r="F10586" s="43"/>
      <c r="G10586" s="84"/>
      <c r="H10586" s="31"/>
      <c r="I10586" s="31"/>
      <c r="J10586" s="84"/>
      <c r="K10586" s="31"/>
      <c r="L10586" s="31"/>
      <c r="M10586" s="169"/>
      <c r="N10586" s="148"/>
      <c r="O10586" s="106"/>
      <c r="P10586" s="43"/>
      <c r="Q10586" s="31"/>
      <c r="R10586" s="84"/>
      <c r="S10586" s="31"/>
      <c r="T10586" s="31"/>
      <c r="U10586" s="169"/>
      <c r="V10586" s="150"/>
      <c r="W10586" s="141" t="str" cm="1">
        <f t="array" ref="W10586">IF(SUM(LEN(B10586:V10586))=0,"",IF(OR(OR(ISBLANK(F10586),SUM(LEN(C10586),LEN(D10586))=0),AND(NOT(E10586="Unknown"),ISBLANK(J10586)),AND(NOT(O10586="Unknown"),ISBLANK(R10586))),"Missing Information", INDEX(Table15[Entire Service Line Classification], MATCH(SUMIFS(Table15[Unique ID],Table15[System-Owned Portion],E10586,Table15[If Material Anything Other than "Lead" in Column E,Was Material Ever Previously Lead?],G10586,Table15[Customer-Owned Portion],O10586),Table15[Unique ID],0),0)))</f>
        <v/>
      </c>
    </row>
    <row r="10587" spans="2:23" x14ac:dyDescent="0.25">
      <c r="B10587" s="146"/>
      <c r="C10587" s="31"/>
      <c r="D10587" s="31"/>
      <c r="E10587" s="44"/>
      <c r="F10587" s="43"/>
      <c r="G10587" s="84"/>
      <c r="H10587" s="31"/>
      <c r="I10587" s="31"/>
      <c r="J10587" s="84"/>
      <c r="K10587" s="31"/>
      <c r="L10587" s="31"/>
      <c r="M10587" s="169"/>
      <c r="N10587" s="148"/>
      <c r="O10587" s="106"/>
      <c r="P10587" s="43"/>
      <c r="Q10587" s="31"/>
      <c r="R10587" s="84"/>
      <c r="S10587" s="31"/>
      <c r="T10587" s="31"/>
      <c r="U10587" s="169"/>
      <c r="V10587" s="150"/>
      <c r="W10587" s="141" t="str" cm="1">
        <f t="array" ref="W10587">IF(SUM(LEN(B10587:V10587))=0,"",IF(OR(OR(ISBLANK(F10587),SUM(LEN(C10587),LEN(D10587))=0),AND(NOT(E10587="Unknown"),ISBLANK(J10587)),AND(NOT(O10587="Unknown"),ISBLANK(R10587))),"Missing Information", INDEX(Table15[Entire Service Line Classification], MATCH(SUMIFS(Table15[Unique ID],Table15[System-Owned Portion],E10587,Table15[If Material Anything Other than "Lead" in Column E,Was Material Ever Previously Lead?],G10587,Table15[Customer-Owned Portion],O10587),Table15[Unique ID],0),0)))</f>
        <v/>
      </c>
    </row>
    <row r="10588" spans="2:23" x14ac:dyDescent="0.25">
      <c r="B10588" s="146"/>
      <c r="C10588" s="31"/>
      <c r="D10588" s="31"/>
      <c r="E10588" s="44"/>
      <c r="F10588" s="43"/>
      <c r="G10588" s="84"/>
      <c r="H10588" s="31"/>
      <c r="I10588" s="31"/>
      <c r="J10588" s="84"/>
      <c r="K10588" s="31"/>
      <c r="L10588" s="31"/>
      <c r="M10588" s="169"/>
      <c r="N10588" s="148"/>
      <c r="O10588" s="106"/>
      <c r="P10588" s="43"/>
      <c r="Q10588" s="31"/>
      <c r="R10588" s="84"/>
      <c r="S10588" s="31"/>
      <c r="T10588" s="31"/>
      <c r="U10588" s="169"/>
      <c r="V10588" s="150"/>
      <c r="W10588" s="141" t="str" cm="1">
        <f t="array" ref="W10588">IF(SUM(LEN(B10588:V10588))=0,"",IF(OR(OR(ISBLANK(F10588),SUM(LEN(C10588),LEN(D10588))=0),AND(NOT(E10588="Unknown"),ISBLANK(J10588)),AND(NOT(O10588="Unknown"),ISBLANK(R10588))),"Missing Information", INDEX(Table15[Entire Service Line Classification], MATCH(SUMIFS(Table15[Unique ID],Table15[System-Owned Portion],E10588,Table15[If Material Anything Other than "Lead" in Column E,Was Material Ever Previously Lead?],G10588,Table15[Customer-Owned Portion],O10588),Table15[Unique ID],0),0)))</f>
        <v/>
      </c>
    </row>
    <row r="10589" spans="2:23" x14ac:dyDescent="0.25">
      <c r="B10589" s="146"/>
      <c r="C10589" s="31"/>
      <c r="D10589" s="31"/>
      <c r="E10589" s="44"/>
      <c r="F10589" s="43"/>
      <c r="G10589" s="84"/>
      <c r="H10589" s="31"/>
      <c r="I10589" s="31"/>
      <c r="J10589" s="84"/>
      <c r="K10589" s="31"/>
      <c r="L10589" s="31"/>
      <c r="M10589" s="169"/>
      <c r="N10589" s="148"/>
      <c r="O10589" s="106"/>
      <c r="P10589" s="43"/>
      <c r="Q10589" s="31"/>
      <c r="R10589" s="84"/>
      <c r="S10589" s="31"/>
      <c r="T10589" s="31"/>
      <c r="U10589" s="169"/>
      <c r="V10589" s="150"/>
      <c r="W10589" s="141" t="str" cm="1">
        <f t="array" ref="W10589">IF(SUM(LEN(B10589:V10589))=0,"",IF(OR(OR(ISBLANK(F10589),SUM(LEN(C10589),LEN(D10589))=0),AND(NOT(E10589="Unknown"),ISBLANK(J10589)),AND(NOT(O10589="Unknown"),ISBLANK(R10589))),"Missing Information", INDEX(Table15[Entire Service Line Classification], MATCH(SUMIFS(Table15[Unique ID],Table15[System-Owned Portion],E10589,Table15[If Material Anything Other than "Lead" in Column E,Was Material Ever Previously Lead?],G10589,Table15[Customer-Owned Portion],O10589),Table15[Unique ID],0),0)))</f>
        <v/>
      </c>
    </row>
    <row r="10590" spans="2:23" x14ac:dyDescent="0.25">
      <c r="B10590" s="146"/>
      <c r="C10590" s="31"/>
      <c r="D10590" s="31"/>
      <c r="E10590" s="44"/>
      <c r="F10590" s="43"/>
      <c r="G10590" s="84"/>
      <c r="H10590" s="31"/>
      <c r="I10590" s="31"/>
      <c r="J10590" s="84"/>
      <c r="K10590" s="31"/>
      <c r="L10590" s="31"/>
      <c r="M10590" s="169"/>
      <c r="N10590" s="148"/>
      <c r="O10590" s="106"/>
      <c r="P10590" s="43"/>
      <c r="Q10590" s="31"/>
      <c r="R10590" s="84"/>
      <c r="S10590" s="31"/>
      <c r="T10590" s="31"/>
      <c r="U10590" s="169"/>
      <c r="V10590" s="150"/>
      <c r="W10590" s="141" t="str" cm="1">
        <f t="array" ref="W10590">IF(SUM(LEN(B10590:V10590))=0,"",IF(OR(OR(ISBLANK(F10590),SUM(LEN(C10590),LEN(D10590))=0),AND(NOT(E10590="Unknown"),ISBLANK(J10590)),AND(NOT(O10590="Unknown"),ISBLANK(R10590))),"Missing Information", INDEX(Table15[Entire Service Line Classification], MATCH(SUMIFS(Table15[Unique ID],Table15[System-Owned Portion],E10590,Table15[If Material Anything Other than "Lead" in Column E,Was Material Ever Previously Lead?],G10590,Table15[Customer-Owned Portion],O10590),Table15[Unique ID],0),0)))</f>
        <v/>
      </c>
    </row>
    <row r="10591" spans="2:23" x14ac:dyDescent="0.25">
      <c r="B10591" s="146"/>
      <c r="C10591" s="31"/>
      <c r="D10591" s="31"/>
      <c r="E10591" s="44"/>
      <c r="F10591" s="43"/>
      <c r="G10591" s="84"/>
      <c r="H10591" s="31"/>
      <c r="I10591" s="31"/>
      <c r="J10591" s="84"/>
      <c r="K10591" s="31"/>
      <c r="L10591" s="31"/>
      <c r="M10591" s="169"/>
      <c r="N10591" s="148"/>
      <c r="O10591" s="106"/>
      <c r="P10591" s="43"/>
      <c r="Q10591" s="31"/>
      <c r="R10591" s="84"/>
      <c r="S10591" s="31"/>
      <c r="T10591" s="31"/>
      <c r="U10591" s="169"/>
      <c r="V10591" s="150"/>
      <c r="W10591" s="141" t="str" cm="1">
        <f t="array" ref="W10591">IF(SUM(LEN(B10591:V10591))=0,"",IF(OR(OR(ISBLANK(F10591),SUM(LEN(C10591),LEN(D10591))=0),AND(NOT(E10591="Unknown"),ISBLANK(J10591)),AND(NOT(O10591="Unknown"),ISBLANK(R10591))),"Missing Information", INDEX(Table15[Entire Service Line Classification], MATCH(SUMIFS(Table15[Unique ID],Table15[System-Owned Portion],E10591,Table15[If Material Anything Other than "Lead" in Column E,Was Material Ever Previously Lead?],G10591,Table15[Customer-Owned Portion],O10591),Table15[Unique ID],0),0)))</f>
        <v/>
      </c>
    </row>
    <row r="10592" spans="2:23" x14ac:dyDescent="0.25">
      <c r="B10592" s="146"/>
      <c r="C10592" s="31"/>
      <c r="D10592" s="31"/>
      <c r="E10592" s="44"/>
      <c r="F10592" s="43"/>
      <c r="G10592" s="84"/>
      <c r="H10592" s="31"/>
      <c r="I10592" s="31"/>
      <c r="J10592" s="84"/>
      <c r="K10592" s="31"/>
      <c r="L10592" s="31"/>
      <c r="M10592" s="169"/>
      <c r="N10592" s="148"/>
      <c r="O10592" s="106"/>
      <c r="P10592" s="43"/>
      <c r="Q10592" s="31"/>
      <c r="R10592" s="84"/>
      <c r="S10592" s="31"/>
      <c r="T10592" s="31"/>
      <c r="U10592" s="169"/>
      <c r="V10592" s="150"/>
      <c r="W10592" s="141" t="str" cm="1">
        <f t="array" ref="W10592">IF(SUM(LEN(B10592:V10592))=0,"",IF(OR(OR(ISBLANK(F10592),SUM(LEN(C10592),LEN(D10592))=0),AND(NOT(E10592="Unknown"),ISBLANK(J10592)),AND(NOT(O10592="Unknown"),ISBLANK(R10592))),"Missing Information", INDEX(Table15[Entire Service Line Classification], MATCH(SUMIFS(Table15[Unique ID],Table15[System-Owned Portion],E10592,Table15[If Material Anything Other than "Lead" in Column E,Was Material Ever Previously Lead?],G10592,Table15[Customer-Owned Portion],O10592),Table15[Unique ID],0),0)))</f>
        <v/>
      </c>
    </row>
    <row r="10593" spans="2:23" x14ac:dyDescent="0.25">
      <c r="B10593" s="146"/>
      <c r="C10593" s="31"/>
      <c r="D10593" s="31"/>
      <c r="E10593" s="44"/>
      <c r="F10593" s="43"/>
      <c r="G10593" s="84"/>
      <c r="H10593" s="31"/>
      <c r="I10593" s="31"/>
      <c r="J10593" s="84"/>
      <c r="K10593" s="31"/>
      <c r="L10593" s="31"/>
      <c r="M10593" s="169"/>
      <c r="N10593" s="148"/>
      <c r="O10593" s="106"/>
      <c r="P10593" s="43"/>
      <c r="Q10593" s="31"/>
      <c r="R10593" s="84"/>
      <c r="S10593" s="31"/>
      <c r="T10593" s="31"/>
      <c r="U10593" s="169"/>
      <c r="V10593" s="150"/>
      <c r="W10593" s="141" t="str" cm="1">
        <f t="array" ref="W10593">IF(SUM(LEN(B10593:V10593))=0,"",IF(OR(OR(ISBLANK(F10593),SUM(LEN(C10593),LEN(D10593))=0),AND(NOT(E10593="Unknown"),ISBLANK(J10593)),AND(NOT(O10593="Unknown"),ISBLANK(R10593))),"Missing Information", INDEX(Table15[Entire Service Line Classification], MATCH(SUMIFS(Table15[Unique ID],Table15[System-Owned Portion],E10593,Table15[If Material Anything Other than "Lead" in Column E,Was Material Ever Previously Lead?],G10593,Table15[Customer-Owned Portion],O10593),Table15[Unique ID],0),0)))</f>
        <v/>
      </c>
    </row>
    <row r="10594" spans="2:23" x14ac:dyDescent="0.25">
      <c r="B10594" s="146"/>
      <c r="C10594" s="31"/>
      <c r="D10594" s="31"/>
      <c r="E10594" s="44"/>
      <c r="F10594" s="43"/>
      <c r="G10594" s="84"/>
      <c r="H10594" s="31"/>
      <c r="I10594" s="31"/>
      <c r="J10594" s="84"/>
      <c r="K10594" s="31"/>
      <c r="L10594" s="31"/>
      <c r="M10594" s="169"/>
      <c r="N10594" s="148"/>
      <c r="O10594" s="106"/>
      <c r="P10594" s="43"/>
      <c r="Q10594" s="31"/>
      <c r="R10594" s="84"/>
      <c r="S10594" s="31"/>
      <c r="T10594" s="31"/>
      <c r="U10594" s="169"/>
      <c r="V10594" s="150"/>
      <c r="W10594" s="141" t="str" cm="1">
        <f t="array" ref="W10594">IF(SUM(LEN(B10594:V10594))=0,"",IF(OR(OR(ISBLANK(F10594),SUM(LEN(C10594),LEN(D10594))=0),AND(NOT(E10594="Unknown"),ISBLANK(J10594)),AND(NOT(O10594="Unknown"),ISBLANK(R10594))),"Missing Information", INDEX(Table15[Entire Service Line Classification], MATCH(SUMIFS(Table15[Unique ID],Table15[System-Owned Portion],E10594,Table15[If Material Anything Other than "Lead" in Column E,Was Material Ever Previously Lead?],G10594,Table15[Customer-Owned Portion],O10594),Table15[Unique ID],0),0)))</f>
        <v/>
      </c>
    </row>
    <row r="10595" spans="2:23" x14ac:dyDescent="0.25">
      <c r="B10595" s="146"/>
      <c r="C10595" s="31"/>
      <c r="D10595" s="31"/>
      <c r="E10595" s="44"/>
      <c r="F10595" s="43"/>
      <c r="G10595" s="84"/>
      <c r="H10595" s="31"/>
      <c r="I10595" s="31"/>
      <c r="J10595" s="84"/>
      <c r="K10595" s="31"/>
      <c r="L10595" s="31"/>
      <c r="M10595" s="169"/>
      <c r="N10595" s="148"/>
      <c r="O10595" s="106"/>
      <c r="P10595" s="43"/>
      <c r="Q10595" s="31"/>
      <c r="R10595" s="84"/>
      <c r="S10595" s="31"/>
      <c r="T10595" s="31"/>
      <c r="U10595" s="169"/>
      <c r="V10595" s="150"/>
      <c r="W10595" s="141" t="str" cm="1">
        <f t="array" ref="W10595">IF(SUM(LEN(B10595:V10595))=0,"",IF(OR(OR(ISBLANK(F10595),SUM(LEN(C10595),LEN(D10595))=0),AND(NOT(E10595="Unknown"),ISBLANK(J10595)),AND(NOT(O10595="Unknown"),ISBLANK(R10595))),"Missing Information", INDEX(Table15[Entire Service Line Classification], MATCH(SUMIFS(Table15[Unique ID],Table15[System-Owned Portion],E10595,Table15[If Material Anything Other than "Lead" in Column E,Was Material Ever Previously Lead?],G10595,Table15[Customer-Owned Portion],O10595),Table15[Unique ID],0),0)))</f>
        <v/>
      </c>
    </row>
    <row r="10596" spans="2:23" x14ac:dyDescent="0.25">
      <c r="B10596" s="146"/>
      <c r="C10596" s="31"/>
      <c r="D10596" s="31"/>
      <c r="E10596" s="44"/>
      <c r="F10596" s="43"/>
      <c r="G10596" s="84"/>
      <c r="H10596" s="31"/>
      <c r="I10596" s="31"/>
      <c r="J10596" s="84"/>
      <c r="K10596" s="31"/>
      <c r="L10596" s="31"/>
      <c r="M10596" s="169"/>
      <c r="N10596" s="148"/>
      <c r="O10596" s="106"/>
      <c r="P10596" s="43"/>
      <c r="Q10596" s="31"/>
      <c r="R10596" s="84"/>
      <c r="S10596" s="31"/>
      <c r="T10596" s="31"/>
      <c r="U10596" s="169"/>
      <c r="V10596" s="150"/>
      <c r="W10596" s="141" t="str" cm="1">
        <f t="array" ref="W10596">IF(SUM(LEN(B10596:V10596))=0,"",IF(OR(OR(ISBLANK(F10596),SUM(LEN(C10596),LEN(D10596))=0),AND(NOT(E10596="Unknown"),ISBLANK(J10596)),AND(NOT(O10596="Unknown"),ISBLANK(R10596))),"Missing Information", INDEX(Table15[Entire Service Line Classification], MATCH(SUMIFS(Table15[Unique ID],Table15[System-Owned Portion],E10596,Table15[If Material Anything Other than "Lead" in Column E,Was Material Ever Previously Lead?],G10596,Table15[Customer-Owned Portion],O10596),Table15[Unique ID],0),0)))</f>
        <v/>
      </c>
    </row>
    <row r="10597" spans="2:23" x14ac:dyDescent="0.25">
      <c r="B10597" s="146"/>
      <c r="C10597" s="31"/>
      <c r="D10597" s="31"/>
      <c r="E10597" s="44"/>
      <c r="F10597" s="43"/>
      <c r="G10597" s="84"/>
      <c r="H10597" s="31"/>
      <c r="I10597" s="31"/>
      <c r="J10597" s="84"/>
      <c r="K10597" s="31"/>
      <c r="L10597" s="31"/>
      <c r="M10597" s="169"/>
      <c r="N10597" s="148"/>
      <c r="O10597" s="106"/>
      <c r="P10597" s="43"/>
      <c r="Q10597" s="31"/>
      <c r="R10597" s="84"/>
      <c r="S10597" s="31"/>
      <c r="T10597" s="31"/>
      <c r="U10597" s="169"/>
      <c r="V10597" s="150"/>
      <c r="W10597" s="141" t="str" cm="1">
        <f t="array" ref="W10597">IF(SUM(LEN(B10597:V10597))=0,"",IF(OR(OR(ISBLANK(F10597),SUM(LEN(C10597),LEN(D10597))=0),AND(NOT(E10597="Unknown"),ISBLANK(J10597)),AND(NOT(O10597="Unknown"),ISBLANK(R10597))),"Missing Information", INDEX(Table15[Entire Service Line Classification], MATCH(SUMIFS(Table15[Unique ID],Table15[System-Owned Portion],E10597,Table15[If Material Anything Other than "Lead" in Column E,Was Material Ever Previously Lead?],G10597,Table15[Customer-Owned Portion],O10597),Table15[Unique ID],0),0)))</f>
        <v/>
      </c>
    </row>
    <row r="10598" spans="2:23" x14ac:dyDescent="0.25">
      <c r="B10598" s="146"/>
      <c r="C10598" s="31"/>
      <c r="D10598" s="31"/>
      <c r="E10598" s="44"/>
      <c r="F10598" s="43"/>
      <c r="G10598" s="84"/>
      <c r="H10598" s="31"/>
      <c r="I10598" s="31"/>
      <c r="J10598" s="84"/>
      <c r="K10598" s="31"/>
      <c r="L10598" s="31"/>
      <c r="M10598" s="169"/>
      <c r="N10598" s="148"/>
      <c r="O10598" s="106"/>
      <c r="P10598" s="43"/>
      <c r="Q10598" s="31"/>
      <c r="R10598" s="84"/>
      <c r="S10598" s="31"/>
      <c r="T10598" s="31"/>
      <c r="U10598" s="169"/>
      <c r="V10598" s="150"/>
      <c r="W10598" s="141" t="str" cm="1">
        <f t="array" ref="W10598">IF(SUM(LEN(B10598:V10598))=0,"",IF(OR(OR(ISBLANK(F10598),SUM(LEN(C10598),LEN(D10598))=0),AND(NOT(E10598="Unknown"),ISBLANK(J10598)),AND(NOT(O10598="Unknown"),ISBLANK(R10598))),"Missing Information", INDEX(Table15[Entire Service Line Classification], MATCH(SUMIFS(Table15[Unique ID],Table15[System-Owned Portion],E10598,Table15[If Material Anything Other than "Lead" in Column E,Was Material Ever Previously Lead?],G10598,Table15[Customer-Owned Portion],O10598),Table15[Unique ID],0),0)))</f>
        <v/>
      </c>
    </row>
    <row r="10599" spans="2:23" x14ac:dyDescent="0.25">
      <c r="B10599" s="146"/>
      <c r="C10599" s="31"/>
      <c r="D10599" s="31"/>
      <c r="E10599" s="44"/>
      <c r="F10599" s="43"/>
      <c r="G10599" s="84"/>
      <c r="H10599" s="31"/>
      <c r="I10599" s="31"/>
      <c r="J10599" s="84"/>
      <c r="K10599" s="31"/>
      <c r="L10599" s="31"/>
      <c r="M10599" s="169"/>
      <c r="N10599" s="148"/>
      <c r="O10599" s="106"/>
      <c r="P10599" s="43"/>
      <c r="Q10599" s="31"/>
      <c r="R10599" s="84"/>
      <c r="S10599" s="31"/>
      <c r="T10599" s="31"/>
      <c r="U10599" s="169"/>
      <c r="V10599" s="150"/>
      <c r="W10599" s="141" t="str" cm="1">
        <f t="array" ref="W10599">IF(SUM(LEN(B10599:V10599))=0,"",IF(OR(OR(ISBLANK(F10599),SUM(LEN(C10599),LEN(D10599))=0),AND(NOT(E10599="Unknown"),ISBLANK(J10599)),AND(NOT(O10599="Unknown"),ISBLANK(R10599))),"Missing Information", INDEX(Table15[Entire Service Line Classification], MATCH(SUMIFS(Table15[Unique ID],Table15[System-Owned Portion],E10599,Table15[If Material Anything Other than "Lead" in Column E,Was Material Ever Previously Lead?],G10599,Table15[Customer-Owned Portion],O10599),Table15[Unique ID],0),0)))</f>
        <v/>
      </c>
    </row>
    <row r="10600" spans="2:23" x14ac:dyDescent="0.25">
      <c r="B10600" s="146"/>
      <c r="C10600" s="31"/>
      <c r="D10600" s="31"/>
      <c r="E10600" s="44"/>
      <c r="F10600" s="43"/>
      <c r="G10600" s="84"/>
      <c r="H10600" s="31"/>
      <c r="I10600" s="31"/>
      <c r="J10600" s="84"/>
      <c r="K10600" s="31"/>
      <c r="L10600" s="31"/>
      <c r="M10600" s="169"/>
      <c r="N10600" s="148"/>
      <c r="O10600" s="106"/>
      <c r="P10600" s="43"/>
      <c r="Q10600" s="31"/>
      <c r="R10600" s="84"/>
      <c r="S10600" s="31"/>
      <c r="T10600" s="31"/>
      <c r="U10600" s="169"/>
      <c r="V10600" s="150"/>
      <c r="W10600" s="141" t="str" cm="1">
        <f t="array" ref="W10600">IF(SUM(LEN(B10600:V10600))=0,"",IF(OR(OR(ISBLANK(F10600),SUM(LEN(C10600),LEN(D10600))=0),AND(NOT(E10600="Unknown"),ISBLANK(J10600)),AND(NOT(O10600="Unknown"),ISBLANK(R10600))),"Missing Information", INDEX(Table15[Entire Service Line Classification], MATCH(SUMIFS(Table15[Unique ID],Table15[System-Owned Portion],E10600,Table15[If Material Anything Other than "Lead" in Column E,Was Material Ever Previously Lead?],G10600,Table15[Customer-Owned Portion],O10600),Table15[Unique ID],0),0)))</f>
        <v/>
      </c>
    </row>
    <row r="10601" spans="2:23" x14ac:dyDescent="0.25">
      <c r="B10601" s="146"/>
      <c r="C10601" s="31"/>
      <c r="D10601" s="31"/>
      <c r="E10601" s="44"/>
      <c r="F10601" s="43"/>
      <c r="G10601" s="84"/>
      <c r="H10601" s="31"/>
      <c r="I10601" s="31"/>
      <c r="J10601" s="84"/>
      <c r="K10601" s="31"/>
      <c r="L10601" s="31"/>
      <c r="M10601" s="169"/>
      <c r="N10601" s="148"/>
      <c r="O10601" s="106"/>
      <c r="P10601" s="43"/>
      <c r="Q10601" s="31"/>
      <c r="R10601" s="84"/>
      <c r="S10601" s="31"/>
      <c r="T10601" s="31"/>
      <c r="U10601" s="169"/>
      <c r="V10601" s="150"/>
      <c r="W10601" s="141" t="str" cm="1">
        <f t="array" ref="W10601">IF(SUM(LEN(B10601:V10601))=0,"",IF(OR(OR(ISBLANK(F10601),SUM(LEN(C10601),LEN(D10601))=0),AND(NOT(E10601="Unknown"),ISBLANK(J10601)),AND(NOT(O10601="Unknown"),ISBLANK(R10601))),"Missing Information", INDEX(Table15[Entire Service Line Classification], MATCH(SUMIFS(Table15[Unique ID],Table15[System-Owned Portion],E10601,Table15[If Material Anything Other than "Lead" in Column E,Was Material Ever Previously Lead?],G10601,Table15[Customer-Owned Portion],O10601),Table15[Unique ID],0),0)))</f>
        <v/>
      </c>
    </row>
    <row r="10602" spans="2:23" x14ac:dyDescent="0.25">
      <c r="B10602" s="146"/>
      <c r="C10602" s="31"/>
      <c r="D10602" s="31"/>
      <c r="E10602" s="44"/>
      <c r="F10602" s="43"/>
      <c r="G10602" s="84"/>
      <c r="H10602" s="31"/>
      <c r="I10602" s="31"/>
      <c r="J10602" s="84"/>
      <c r="K10602" s="31"/>
      <c r="L10602" s="31"/>
      <c r="M10602" s="169"/>
      <c r="N10602" s="148"/>
      <c r="O10602" s="106"/>
      <c r="P10602" s="43"/>
      <c r="Q10602" s="31"/>
      <c r="R10602" s="84"/>
      <c r="S10602" s="31"/>
      <c r="T10602" s="31"/>
      <c r="U10602" s="169"/>
      <c r="V10602" s="150"/>
      <c r="W10602" s="141" t="str" cm="1">
        <f t="array" ref="W10602">IF(SUM(LEN(B10602:V10602))=0,"",IF(OR(OR(ISBLANK(F10602),SUM(LEN(C10602),LEN(D10602))=0),AND(NOT(E10602="Unknown"),ISBLANK(J10602)),AND(NOT(O10602="Unknown"),ISBLANK(R10602))),"Missing Information", INDEX(Table15[Entire Service Line Classification], MATCH(SUMIFS(Table15[Unique ID],Table15[System-Owned Portion],E10602,Table15[If Material Anything Other than "Lead" in Column E,Was Material Ever Previously Lead?],G10602,Table15[Customer-Owned Portion],O10602),Table15[Unique ID],0),0)))</f>
        <v/>
      </c>
    </row>
    <row r="10603" spans="2:23" x14ac:dyDescent="0.25">
      <c r="B10603" s="146"/>
      <c r="C10603" s="31"/>
      <c r="D10603" s="31"/>
      <c r="E10603" s="44"/>
      <c r="F10603" s="43"/>
      <c r="G10603" s="84"/>
      <c r="H10603" s="31"/>
      <c r="I10603" s="31"/>
      <c r="J10603" s="84"/>
      <c r="K10603" s="31"/>
      <c r="L10603" s="31"/>
      <c r="M10603" s="169"/>
      <c r="N10603" s="148"/>
      <c r="O10603" s="106"/>
      <c r="P10603" s="43"/>
      <c r="Q10603" s="31"/>
      <c r="R10603" s="84"/>
      <c r="S10603" s="31"/>
      <c r="T10603" s="31"/>
      <c r="U10603" s="169"/>
      <c r="V10603" s="150"/>
      <c r="W10603" s="141" t="str" cm="1">
        <f t="array" ref="W10603">IF(SUM(LEN(B10603:V10603))=0,"",IF(OR(OR(ISBLANK(F10603),SUM(LEN(C10603),LEN(D10603))=0),AND(NOT(E10603="Unknown"),ISBLANK(J10603)),AND(NOT(O10603="Unknown"),ISBLANK(R10603))),"Missing Information", INDEX(Table15[Entire Service Line Classification], MATCH(SUMIFS(Table15[Unique ID],Table15[System-Owned Portion],E10603,Table15[If Material Anything Other than "Lead" in Column E,Was Material Ever Previously Lead?],G10603,Table15[Customer-Owned Portion],O10603),Table15[Unique ID],0),0)))</f>
        <v/>
      </c>
    </row>
    <row r="10604" spans="2:23" x14ac:dyDescent="0.25">
      <c r="B10604" s="146"/>
      <c r="C10604" s="31"/>
      <c r="D10604" s="31"/>
      <c r="E10604" s="44"/>
      <c r="F10604" s="43"/>
      <c r="G10604" s="84"/>
      <c r="H10604" s="31"/>
      <c r="I10604" s="31"/>
      <c r="J10604" s="84"/>
      <c r="K10604" s="31"/>
      <c r="L10604" s="31"/>
      <c r="M10604" s="169"/>
      <c r="N10604" s="148"/>
      <c r="O10604" s="106"/>
      <c r="P10604" s="43"/>
      <c r="Q10604" s="31"/>
      <c r="R10604" s="84"/>
      <c r="S10604" s="31"/>
      <c r="T10604" s="31"/>
      <c r="U10604" s="169"/>
      <c r="V10604" s="150"/>
      <c r="W10604" s="141" t="str" cm="1">
        <f t="array" ref="W10604">IF(SUM(LEN(B10604:V10604))=0,"",IF(OR(OR(ISBLANK(F10604),SUM(LEN(C10604),LEN(D10604))=0),AND(NOT(E10604="Unknown"),ISBLANK(J10604)),AND(NOT(O10604="Unknown"),ISBLANK(R10604))),"Missing Information", INDEX(Table15[Entire Service Line Classification], MATCH(SUMIFS(Table15[Unique ID],Table15[System-Owned Portion],E10604,Table15[If Material Anything Other than "Lead" in Column E,Was Material Ever Previously Lead?],G10604,Table15[Customer-Owned Portion],O10604),Table15[Unique ID],0),0)))</f>
        <v/>
      </c>
    </row>
    <row r="10605" spans="2:23" x14ac:dyDescent="0.25">
      <c r="B10605" s="146"/>
      <c r="C10605" s="31"/>
      <c r="D10605" s="31"/>
      <c r="E10605" s="44"/>
      <c r="F10605" s="43"/>
      <c r="G10605" s="84"/>
      <c r="H10605" s="31"/>
      <c r="I10605" s="31"/>
      <c r="J10605" s="84"/>
      <c r="K10605" s="31"/>
      <c r="L10605" s="31"/>
      <c r="M10605" s="169"/>
      <c r="N10605" s="148"/>
      <c r="O10605" s="106"/>
      <c r="P10605" s="43"/>
      <c r="Q10605" s="31"/>
      <c r="R10605" s="84"/>
      <c r="S10605" s="31"/>
      <c r="T10605" s="31"/>
      <c r="U10605" s="169"/>
      <c r="V10605" s="150"/>
      <c r="W10605" s="141" t="str" cm="1">
        <f t="array" ref="W10605">IF(SUM(LEN(B10605:V10605))=0,"",IF(OR(OR(ISBLANK(F10605),SUM(LEN(C10605),LEN(D10605))=0),AND(NOT(E10605="Unknown"),ISBLANK(J10605)),AND(NOT(O10605="Unknown"),ISBLANK(R10605))),"Missing Information", INDEX(Table15[Entire Service Line Classification], MATCH(SUMIFS(Table15[Unique ID],Table15[System-Owned Portion],E10605,Table15[If Material Anything Other than "Lead" in Column E,Was Material Ever Previously Lead?],G10605,Table15[Customer-Owned Portion],O10605),Table15[Unique ID],0),0)))</f>
        <v/>
      </c>
    </row>
    <row r="10606" spans="2:23" x14ac:dyDescent="0.25">
      <c r="B10606" s="146"/>
      <c r="C10606" s="31"/>
      <c r="D10606" s="31"/>
      <c r="E10606" s="44"/>
      <c r="F10606" s="43"/>
      <c r="G10606" s="84"/>
      <c r="H10606" s="31"/>
      <c r="I10606" s="31"/>
      <c r="J10606" s="84"/>
      <c r="K10606" s="31"/>
      <c r="L10606" s="31"/>
      <c r="M10606" s="169"/>
      <c r="N10606" s="148"/>
      <c r="O10606" s="106"/>
      <c r="P10606" s="43"/>
      <c r="Q10606" s="31"/>
      <c r="R10606" s="84"/>
      <c r="S10606" s="31"/>
      <c r="T10606" s="31"/>
      <c r="U10606" s="169"/>
      <c r="V10606" s="150"/>
      <c r="W10606" s="141" t="str" cm="1">
        <f t="array" ref="W10606">IF(SUM(LEN(B10606:V10606))=0,"",IF(OR(OR(ISBLANK(F10606),SUM(LEN(C10606),LEN(D10606))=0),AND(NOT(E10606="Unknown"),ISBLANK(J10606)),AND(NOT(O10606="Unknown"),ISBLANK(R10606))),"Missing Information", INDEX(Table15[Entire Service Line Classification], MATCH(SUMIFS(Table15[Unique ID],Table15[System-Owned Portion],E10606,Table15[If Material Anything Other than "Lead" in Column E,Was Material Ever Previously Lead?],G10606,Table15[Customer-Owned Portion],O10606),Table15[Unique ID],0),0)))</f>
        <v/>
      </c>
    </row>
    <row r="10607" spans="2:23" x14ac:dyDescent="0.25">
      <c r="B10607" s="146"/>
      <c r="C10607" s="31"/>
      <c r="D10607" s="31"/>
      <c r="E10607" s="44"/>
      <c r="F10607" s="43"/>
      <c r="G10607" s="84"/>
      <c r="H10607" s="31"/>
      <c r="I10607" s="31"/>
      <c r="J10607" s="84"/>
      <c r="K10607" s="31"/>
      <c r="L10607" s="31"/>
      <c r="M10607" s="169"/>
      <c r="N10607" s="148"/>
      <c r="O10607" s="106"/>
      <c r="P10607" s="43"/>
      <c r="Q10607" s="31"/>
      <c r="R10607" s="84"/>
      <c r="S10607" s="31"/>
      <c r="T10607" s="31"/>
      <c r="U10607" s="169"/>
      <c r="V10607" s="150"/>
      <c r="W10607" s="141" t="str" cm="1">
        <f t="array" ref="W10607">IF(SUM(LEN(B10607:V10607))=0,"",IF(OR(OR(ISBLANK(F10607),SUM(LEN(C10607),LEN(D10607))=0),AND(NOT(E10607="Unknown"),ISBLANK(J10607)),AND(NOT(O10607="Unknown"),ISBLANK(R10607))),"Missing Information", INDEX(Table15[Entire Service Line Classification], MATCH(SUMIFS(Table15[Unique ID],Table15[System-Owned Portion],E10607,Table15[If Material Anything Other than "Lead" in Column E,Was Material Ever Previously Lead?],G10607,Table15[Customer-Owned Portion],O10607),Table15[Unique ID],0),0)))</f>
        <v/>
      </c>
    </row>
    <row r="10608" spans="2:23" x14ac:dyDescent="0.25">
      <c r="B10608" s="146"/>
      <c r="C10608" s="31"/>
      <c r="D10608" s="31"/>
      <c r="E10608" s="44"/>
      <c r="F10608" s="43"/>
      <c r="G10608" s="84"/>
      <c r="H10608" s="31"/>
      <c r="I10608" s="31"/>
      <c r="J10608" s="84"/>
      <c r="K10608" s="31"/>
      <c r="L10608" s="31"/>
      <c r="M10608" s="169"/>
      <c r="N10608" s="148"/>
      <c r="O10608" s="106"/>
      <c r="P10608" s="43"/>
      <c r="Q10608" s="31"/>
      <c r="R10608" s="84"/>
      <c r="S10608" s="31"/>
      <c r="T10608" s="31"/>
      <c r="U10608" s="169"/>
      <c r="V10608" s="150"/>
      <c r="W10608" s="141" t="str" cm="1">
        <f t="array" ref="W10608">IF(SUM(LEN(B10608:V10608))=0,"",IF(OR(OR(ISBLANK(F10608),SUM(LEN(C10608),LEN(D10608))=0),AND(NOT(E10608="Unknown"),ISBLANK(J10608)),AND(NOT(O10608="Unknown"),ISBLANK(R10608))),"Missing Information", INDEX(Table15[Entire Service Line Classification], MATCH(SUMIFS(Table15[Unique ID],Table15[System-Owned Portion],E10608,Table15[If Material Anything Other than "Lead" in Column E,Was Material Ever Previously Lead?],G10608,Table15[Customer-Owned Portion],O10608),Table15[Unique ID],0),0)))</f>
        <v/>
      </c>
    </row>
    <row r="10609" spans="2:23" x14ac:dyDescent="0.25">
      <c r="B10609" s="146"/>
      <c r="C10609" s="31"/>
      <c r="D10609" s="31"/>
      <c r="E10609" s="44"/>
      <c r="F10609" s="43"/>
      <c r="G10609" s="84"/>
      <c r="H10609" s="31"/>
      <c r="I10609" s="31"/>
      <c r="J10609" s="84"/>
      <c r="K10609" s="31"/>
      <c r="L10609" s="31"/>
      <c r="M10609" s="169"/>
      <c r="N10609" s="148"/>
      <c r="O10609" s="106"/>
      <c r="P10609" s="43"/>
      <c r="Q10609" s="31"/>
      <c r="R10609" s="84"/>
      <c r="S10609" s="31"/>
      <c r="T10609" s="31"/>
      <c r="U10609" s="169"/>
      <c r="V10609" s="150"/>
      <c r="W10609" s="141" t="str" cm="1">
        <f t="array" ref="W10609">IF(SUM(LEN(B10609:V10609))=0,"",IF(OR(OR(ISBLANK(F10609),SUM(LEN(C10609),LEN(D10609))=0),AND(NOT(E10609="Unknown"),ISBLANK(J10609)),AND(NOT(O10609="Unknown"),ISBLANK(R10609))),"Missing Information", INDEX(Table15[Entire Service Line Classification], MATCH(SUMIFS(Table15[Unique ID],Table15[System-Owned Portion],E10609,Table15[If Material Anything Other than "Lead" in Column E,Was Material Ever Previously Lead?],G10609,Table15[Customer-Owned Portion],O10609),Table15[Unique ID],0),0)))</f>
        <v/>
      </c>
    </row>
    <row r="10610" spans="2:23" x14ac:dyDescent="0.25">
      <c r="B10610" s="146"/>
      <c r="C10610" s="31"/>
      <c r="D10610" s="31"/>
      <c r="E10610" s="44"/>
      <c r="F10610" s="43"/>
      <c r="G10610" s="84"/>
      <c r="H10610" s="31"/>
      <c r="I10610" s="31"/>
      <c r="J10610" s="84"/>
      <c r="K10610" s="31"/>
      <c r="L10610" s="31"/>
      <c r="M10610" s="169"/>
      <c r="N10610" s="148"/>
      <c r="O10610" s="106"/>
      <c r="P10610" s="43"/>
      <c r="Q10610" s="31"/>
      <c r="R10610" s="84"/>
      <c r="S10610" s="31"/>
      <c r="T10610" s="31"/>
      <c r="U10610" s="169"/>
      <c r="V10610" s="150"/>
      <c r="W10610" s="141" t="str" cm="1">
        <f t="array" ref="W10610">IF(SUM(LEN(B10610:V10610))=0,"",IF(OR(OR(ISBLANK(F10610),SUM(LEN(C10610),LEN(D10610))=0),AND(NOT(E10610="Unknown"),ISBLANK(J10610)),AND(NOT(O10610="Unknown"),ISBLANK(R10610))),"Missing Information", INDEX(Table15[Entire Service Line Classification], MATCH(SUMIFS(Table15[Unique ID],Table15[System-Owned Portion],E10610,Table15[If Material Anything Other than "Lead" in Column E,Was Material Ever Previously Lead?],G10610,Table15[Customer-Owned Portion],O10610),Table15[Unique ID],0),0)))</f>
        <v/>
      </c>
    </row>
    <row r="10611" spans="2:23" x14ac:dyDescent="0.25">
      <c r="B10611" s="146"/>
      <c r="C10611" s="31"/>
      <c r="D10611" s="31"/>
      <c r="E10611" s="44"/>
      <c r="F10611" s="43"/>
      <c r="G10611" s="84"/>
      <c r="H10611" s="31"/>
      <c r="I10611" s="31"/>
      <c r="J10611" s="84"/>
      <c r="K10611" s="31"/>
      <c r="L10611" s="31"/>
      <c r="M10611" s="169"/>
      <c r="N10611" s="148"/>
      <c r="O10611" s="106"/>
      <c r="P10611" s="43"/>
      <c r="Q10611" s="31"/>
      <c r="R10611" s="84"/>
      <c r="S10611" s="31"/>
      <c r="T10611" s="31"/>
      <c r="U10611" s="169"/>
      <c r="V10611" s="150"/>
      <c r="W10611" s="141" t="str" cm="1">
        <f t="array" ref="W10611">IF(SUM(LEN(B10611:V10611))=0,"",IF(OR(OR(ISBLANK(F10611),SUM(LEN(C10611),LEN(D10611))=0),AND(NOT(E10611="Unknown"),ISBLANK(J10611)),AND(NOT(O10611="Unknown"),ISBLANK(R10611))),"Missing Information", INDEX(Table15[Entire Service Line Classification], MATCH(SUMIFS(Table15[Unique ID],Table15[System-Owned Portion],E10611,Table15[If Material Anything Other than "Lead" in Column E,Was Material Ever Previously Lead?],G10611,Table15[Customer-Owned Portion],O10611),Table15[Unique ID],0),0)))</f>
        <v/>
      </c>
    </row>
    <row r="10612" spans="2:23" x14ac:dyDescent="0.25">
      <c r="B10612" s="146"/>
      <c r="C10612" s="31"/>
      <c r="D10612" s="31"/>
      <c r="E10612" s="44"/>
      <c r="F10612" s="43"/>
      <c r="G10612" s="84"/>
      <c r="H10612" s="31"/>
      <c r="I10612" s="31"/>
      <c r="J10612" s="84"/>
      <c r="K10612" s="31"/>
      <c r="L10612" s="31"/>
      <c r="M10612" s="169"/>
      <c r="N10612" s="148"/>
      <c r="O10612" s="106"/>
      <c r="P10612" s="43"/>
      <c r="Q10612" s="31"/>
      <c r="R10612" s="84"/>
      <c r="S10612" s="31"/>
      <c r="T10612" s="31"/>
      <c r="U10612" s="169"/>
      <c r="V10612" s="150"/>
      <c r="W10612" s="141" t="str" cm="1">
        <f t="array" ref="W10612">IF(SUM(LEN(B10612:V10612))=0,"",IF(OR(OR(ISBLANK(F10612),SUM(LEN(C10612),LEN(D10612))=0),AND(NOT(E10612="Unknown"),ISBLANK(J10612)),AND(NOT(O10612="Unknown"),ISBLANK(R10612))),"Missing Information", INDEX(Table15[Entire Service Line Classification], MATCH(SUMIFS(Table15[Unique ID],Table15[System-Owned Portion],E10612,Table15[If Material Anything Other than "Lead" in Column E,Was Material Ever Previously Lead?],G10612,Table15[Customer-Owned Portion],O10612),Table15[Unique ID],0),0)))</f>
        <v/>
      </c>
    </row>
    <row r="10613" spans="2:23" x14ac:dyDescent="0.25">
      <c r="B10613" s="146"/>
      <c r="C10613" s="31"/>
      <c r="D10613" s="31"/>
      <c r="E10613" s="44"/>
      <c r="F10613" s="43"/>
      <c r="G10613" s="84"/>
      <c r="H10613" s="31"/>
      <c r="I10613" s="31"/>
      <c r="J10613" s="84"/>
      <c r="K10613" s="31"/>
      <c r="L10613" s="31"/>
      <c r="M10613" s="169"/>
      <c r="N10613" s="148"/>
      <c r="O10613" s="106"/>
      <c r="P10613" s="43"/>
      <c r="Q10613" s="31"/>
      <c r="R10613" s="84"/>
      <c r="S10613" s="31"/>
      <c r="T10613" s="31"/>
      <c r="U10613" s="169"/>
      <c r="V10613" s="150"/>
      <c r="W10613" s="141" t="str" cm="1">
        <f t="array" ref="W10613">IF(SUM(LEN(B10613:V10613))=0,"",IF(OR(OR(ISBLANK(F10613),SUM(LEN(C10613),LEN(D10613))=0),AND(NOT(E10613="Unknown"),ISBLANK(J10613)),AND(NOT(O10613="Unknown"),ISBLANK(R10613))),"Missing Information", INDEX(Table15[Entire Service Line Classification], MATCH(SUMIFS(Table15[Unique ID],Table15[System-Owned Portion],E10613,Table15[If Material Anything Other than "Lead" in Column E,Was Material Ever Previously Lead?],G10613,Table15[Customer-Owned Portion],O10613),Table15[Unique ID],0),0)))</f>
        <v/>
      </c>
    </row>
    <row r="10614" spans="2:23" x14ac:dyDescent="0.25">
      <c r="B10614" s="146"/>
      <c r="C10614" s="31"/>
      <c r="D10614" s="31"/>
      <c r="E10614" s="44"/>
      <c r="F10614" s="43"/>
      <c r="G10614" s="84"/>
      <c r="H10614" s="31"/>
      <c r="I10614" s="31"/>
      <c r="J10614" s="84"/>
      <c r="K10614" s="31"/>
      <c r="L10614" s="31"/>
      <c r="M10614" s="169"/>
      <c r="N10614" s="148"/>
      <c r="O10614" s="106"/>
      <c r="P10614" s="43"/>
      <c r="Q10614" s="31"/>
      <c r="R10614" s="84"/>
      <c r="S10614" s="31"/>
      <c r="T10614" s="31"/>
      <c r="U10614" s="169"/>
      <c r="V10614" s="150"/>
      <c r="W10614" s="141" t="str" cm="1">
        <f t="array" ref="W10614">IF(SUM(LEN(B10614:V10614))=0,"",IF(OR(OR(ISBLANK(F10614),SUM(LEN(C10614),LEN(D10614))=0),AND(NOT(E10614="Unknown"),ISBLANK(J10614)),AND(NOT(O10614="Unknown"),ISBLANK(R10614))),"Missing Information", INDEX(Table15[Entire Service Line Classification], MATCH(SUMIFS(Table15[Unique ID],Table15[System-Owned Portion],E10614,Table15[If Material Anything Other than "Lead" in Column E,Was Material Ever Previously Lead?],G10614,Table15[Customer-Owned Portion],O10614),Table15[Unique ID],0),0)))</f>
        <v/>
      </c>
    </row>
    <row r="10615" spans="2:23" x14ac:dyDescent="0.25">
      <c r="B10615" s="146"/>
      <c r="C10615" s="31"/>
      <c r="D10615" s="31"/>
      <c r="E10615" s="44"/>
      <c r="F10615" s="43"/>
      <c r="G10615" s="84"/>
      <c r="H10615" s="31"/>
      <c r="I10615" s="31"/>
      <c r="J10615" s="84"/>
      <c r="K10615" s="31"/>
      <c r="L10615" s="31"/>
      <c r="M10615" s="169"/>
      <c r="N10615" s="148"/>
      <c r="O10615" s="106"/>
      <c r="P10615" s="43"/>
      <c r="Q10615" s="31"/>
      <c r="R10615" s="84"/>
      <c r="S10615" s="31"/>
      <c r="T10615" s="31"/>
      <c r="U10615" s="169"/>
      <c r="V10615" s="150"/>
      <c r="W10615" s="141" t="str" cm="1">
        <f t="array" ref="W10615">IF(SUM(LEN(B10615:V10615))=0,"",IF(OR(OR(ISBLANK(F10615),SUM(LEN(C10615),LEN(D10615))=0),AND(NOT(E10615="Unknown"),ISBLANK(J10615)),AND(NOT(O10615="Unknown"),ISBLANK(R10615))),"Missing Information", INDEX(Table15[Entire Service Line Classification], MATCH(SUMIFS(Table15[Unique ID],Table15[System-Owned Portion],E10615,Table15[If Material Anything Other than "Lead" in Column E,Was Material Ever Previously Lead?],G10615,Table15[Customer-Owned Portion],O10615),Table15[Unique ID],0),0)))</f>
        <v/>
      </c>
    </row>
    <row r="10616" spans="2:23" x14ac:dyDescent="0.25">
      <c r="B10616" s="146"/>
      <c r="C10616" s="31"/>
      <c r="D10616" s="31"/>
      <c r="E10616" s="44"/>
      <c r="F10616" s="43"/>
      <c r="G10616" s="84"/>
      <c r="H10616" s="31"/>
      <c r="I10616" s="31"/>
      <c r="J10616" s="84"/>
      <c r="K10616" s="31"/>
      <c r="L10616" s="31"/>
      <c r="M10616" s="169"/>
      <c r="N10616" s="148"/>
      <c r="O10616" s="106"/>
      <c r="P10616" s="43"/>
      <c r="Q10616" s="31"/>
      <c r="R10616" s="84"/>
      <c r="S10616" s="31"/>
      <c r="T10616" s="31"/>
      <c r="U10616" s="169"/>
      <c r="V10616" s="150"/>
      <c r="W10616" s="141" t="str" cm="1">
        <f t="array" ref="W10616">IF(SUM(LEN(B10616:V10616))=0,"",IF(OR(OR(ISBLANK(F10616),SUM(LEN(C10616),LEN(D10616))=0),AND(NOT(E10616="Unknown"),ISBLANK(J10616)),AND(NOT(O10616="Unknown"),ISBLANK(R10616))),"Missing Information", INDEX(Table15[Entire Service Line Classification], MATCH(SUMIFS(Table15[Unique ID],Table15[System-Owned Portion],E10616,Table15[If Material Anything Other than "Lead" in Column E,Was Material Ever Previously Lead?],G10616,Table15[Customer-Owned Portion],O10616),Table15[Unique ID],0),0)))</f>
        <v/>
      </c>
    </row>
    <row r="10617" spans="2:23" x14ac:dyDescent="0.25">
      <c r="B10617" s="146"/>
      <c r="C10617" s="31"/>
      <c r="D10617" s="31"/>
      <c r="E10617" s="44"/>
      <c r="F10617" s="43"/>
      <c r="G10617" s="84"/>
      <c r="H10617" s="31"/>
      <c r="I10617" s="31"/>
      <c r="J10617" s="84"/>
      <c r="K10617" s="31"/>
      <c r="L10617" s="31"/>
      <c r="M10617" s="169"/>
      <c r="N10617" s="148"/>
      <c r="O10617" s="106"/>
      <c r="P10617" s="43"/>
      <c r="Q10617" s="31"/>
      <c r="R10617" s="84"/>
      <c r="S10617" s="31"/>
      <c r="T10617" s="31"/>
      <c r="U10617" s="169"/>
      <c r="V10617" s="150"/>
      <c r="W10617" s="141" t="str" cm="1">
        <f t="array" ref="W10617">IF(SUM(LEN(B10617:V10617))=0,"",IF(OR(OR(ISBLANK(F10617),SUM(LEN(C10617),LEN(D10617))=0),AND(NOT(E10617="Unknown"),ISBLANK(J10617)),AND(NOT(O10617="Unknown"),ISBLANK(R10617))),"Missing Information", INDEX(Table15[Entire Service Line Classification], MATCH(SUMIFS(Table15[Unique ID],Table15[System-Owned Portion],E10617,Table15[If Material Anything Other than "Lead" in Column E,Was Material Ever Previously Lead?],G10617,Table15[Customer-Owned Portion],O10617),Table15[Unique ID],0),0)))</f>
        <v/>
      </c>
    </row>
    <row r="10618" spans="2:23" x14ac:dyDescent="0.25">
      <c r="B10618" s="146"/>
      <c r="C10618" s="31"/>
      <c r="D10618" s="31"/>
      <c r="E10618" s="44"/>
      <c r="F10618" s="43"/>
      <c r="G10618" s="84"/>
      <c r="H10618" s="31"/>
      <c r="I10618" s="31"/>
      <c r="J10618" s="84"/>
      <c r="K10618" s="31"/>
      <c r="L10618" s="31"/>
      <c r="M10618" s="169"/>
      <c r="N10618" s="148"/>
      <c r="O10618" s="106"/>
      <c r="P10618" s="43"/>
      <c r="Q10618" s="31"/>
      <c r="R10618" s="84"/>
      <c r="S10618" s="31"/>
      <c r="T10618" s="31"/>
      <c r="U10618" s="169"/>
      <c r="V10618" s="150"/>
      <c r="W10618" s="141" t="str" cm="1">
        <f t="array" ref="W10618">IF(SUM(LEN(B10618:V10618))=0,"",IF(OR(OR(ISBLANK(F10618),SUM(LEN(C10618),LEN(D10618))=0),AND(NOT(E10618="Unknown"),ISBLANK(J10618)),AND(NOT(O10618="Unknown"),ISBLANK(R10618))),"Missing Information", INDEX(Table15[Entire Service Line Classification], MATCH(SUMIFS(Table15[Unique ID],Table15[System-Owned Portion],E10618,Table15[If Material Anything Other than "Lead" in Column E,Was Material Ever Previously Lead?],G10618,Table15[Customer-Owned Portion],O10618),Table15[Unique ID],0),0)))</f>
        <v/>
      </c>
    </row>
    <row r="10619" spans="2:23" x14ac:dyDescent="0.25">
      <c r="B10619" s="146"/>
      <c r="C10619" s="31"/>
      <c r="D10619" s="31"/>
      <c r="E10619" s="44"/>
      <c r="F10619" s="43"/>
      <c r="G10619" s="84"/>
      <c r="H10619" s="31"/>
      <c r="I10619" s="31"/>
      <c r="J10619" s="84"/>
      <c r="K10619" s="31"/>
      <c r="L10619" s="31"/>
      <c r="M10619" s="169"/>
      <c r="N10619" s="148"/>
      <c r="O10619" s="106"/>
      <c r="P10619" s="43"/>
      <c r="Q10619" s="31"/>
      <c r="R10619" s="84"/>
      <c r="S10619" s="31"/>
      <c r="T10619" s="31"/>
      <c r="U10619" s="169"/>
      <c r="V10619" s="150"/>
      <c r="W10619" s="141" t="str" cm="1">
        <f t="array" ref="W10619">IF(SUM(LEN(B10619:V10619))=0,"",IF(OR(OR(ISBLANK(F10619),SUM(LEN(C10619),LEN(D10619))=0),AND(NOT(E10619="Unknown"),ISBLANK(J10619)),AND(NOT(O10619="Unknown"),ISBLANK(R10619))),"Missing Information", INDEX(Table15[Entire Service Line Classification], MATCH(SUMIFS(Table15[Unique ID],Table15[System-Owned Portion],E10619,Table15[If Material Anything Other than "Lead" in Column E,Was Material Ever Previously Lead?],G10619,Table15[Customer-Owned Portion],O10619),Table15[Unique ID],0),0)))</f>
        <v/>
      </c>
    </row>
    <row r="10620" spans="2:23" x14ac:dyDescent="0.25">
      <c r="B10620" s="146"/>
      <c r="C10620" s="31"/>
      <c r="D10620" s="31"/>
      <c r="E10620" s="44"/>
      <c r="F10620" s="43"/>
      <c r="G10620" s="84"/>
      <c r="H10620" s="31"/>
      <c r="I10620" s="31"/>
      <c r="J10620" s="84"/>
      <c r="K10620" s="31"/>
      <c r="L10620" s="31"/>
      <c r="M10620" s="169"/>
      <c r="N10620" s="148"/>
      <c r="O10620" s="106"/>
      <c r="P10620" s="43"/>
      <c r="Q10620" s="31"/>
      <c r="R10620" s="84"/>
      <c r="S10620" s="31"/>
      <c r="T10620" s="31"/>
      <c r="U10620" s="169"/>
      <c r="V10620" s="150"/>
      <c r="W10620" s="141" t="str" cm="1">
        <f t="array" ref="W10620">IF(SUM(LEN(B10620:V10620))=0,"",IF(OR(OR(ISBLANK(F10620),SUM(LEN(C10620),LEN(D10620))=0),AND(NOT(E10620="Unknown"),ISBLANK(J10620)),AND(NOT(O10620="Unknown"),ISBLANK(R10620))),"Missing Information", INDEX(Table15[Entire Service Line Classification], MATCH(SUMIFS(Table15[Unique ID],Table15[System-Owned Portion],E10620,Table15[If Material Anything Other than "Lead" in Column E,Was Material Ever Previously Lead?],G10620,Table15[Customer-Owned Portion],O10620),Table15[Unique ID],0),0)))</f>
        <v/>
      </c>
    </row>
    <row r="10621" spans="2:23" x14ac:dyDescent="0.25">
      <c r="B10621" s="146"/>
      <c r="C10621" s="31"/>
      <c r="D10621" s="31"/>
      <c r="E10621" s="44"/>
      <c r="F10621" s="43"/>
      <c r="G10621" s="84"/>
      <c r="H10621" s="31"/>
      <c r="I10621" s="31"/>
      <c r="J10621" s="84"/>
      <c r="K10621" s="31"/>
      <c r="L10621" s="31"/>
      <c r="M10621" s="169"/>
      <c r="N10621" s="148"/>
      <c r="O10621" s="106"/>
      <c r="P10621" s="43"/>
      <c r="Q10621" s="31"/>
      <c r="R10621" s="84"/>
      <c r="S10621" s="31"/>
      <c r="T10621" s="31"/>
      <c r="U10621" s="169"/>
      <c r="V10621" s="150"/>
      <c r="W10621" s="141" t="str" cm="1">
        <f t="array" ref="W10621">IF(SUM(LEN(B10621:V10621))=0,"",IF(OR(OR(ISBLANK(F10621),SUM(LEN(C10621),LEN(D10621))=0),AND(NOT(E10621="Unknown"),ISBLANK(J10621)),AND(NOT(O10621="Unknown"),ISBLANK(R10621))),"Missing Information", INDEX(Table15[Entire Service Line Classification], MATCH(SUMIFS(Table15[Unique ID],Table15[System-Owned Portion],E10621,Table15[If Material Anything Other than "Lead" in Column E,Was Material Ever Previously Lead?],G10621,Table15[Customer-Owned Portion],O10621),Table15[Unique ID],0),0)))</f>
        <v/>
      </c>
    </row>
    <row r="10622" spans="2:23" x14ac:dyDescent="0.25">
      <c r="B10622" s="146"/>
      <c r="C10622" s="31"/>
      <c r="D10622" s="31"/>
      <c r="E10622" s="44"/>
      <c r="F10622" s="43"/>
      <c r="G10622" s="84"/>
      <c r="H10622" s="31"/>
      <c r="I10622" s="31"/>
      <c r="J10622" s="84"/>
      <c r="K10622" s="31"/>
      <c r="L10622" s="31"/>
      <c r="M10622" s="169"/>
      <c r="N10622" s="148"/>
      <c r="O10622" s="106"/>
      <c r="P10622" s="43"/>
      <c r="Q10622" s="31"/>
      <c r="R10622" s="84"/>
      <c r="S10622" s="31"/>
      <c r="T10622" s="31"/>
      <c r="U10622" s="169"/>
      <c r="V10622" s="150"/>
      <c r="W10622" s="141" t="str" cm="1">
        <f t="array" ref="W10622">IF(SUM(LEN(B10622:V10622))=0,"",IF(OR(OR(ISBLANK(F10622),SUM(LEN(C10622),LEN(D10622))=0),AND(NOT(E10622="Unknown"),ISBLANK(J10622)),AND(NOT(O10622="Unknown"),ISBLANK(R10622))),"Missing Information", INDEX(Table15[Entire Service Line Classification], MATCH(SUMIFS(Table15[Unique ID],Table15[System-Owned Portion],E10622,Table15[If Material Anything Other than "Lead" in Column E,Was Material Ever Previously Lead?],G10622,Table15[Customer-Owned Portion],O10622),Table15[Unique ID],0),0)))</f>
        <v/>
      </c>
    </row>
    <row r="10623" spans="2:23" x14ac:dyDescent="0.25">
      <c r="B10623" s="146"/>
      <c r="C10623" s="31"/>
      <c r="D10623" s="31"/>
      <c r="E10623" s="44"/>
      <c r="F10623" s="43"/>
      <c r="G10623" s="84"/>
      <c r="H10623" s="31"/>
      <c r="I10623" s="31"/>
      <c r="J10623" s="84"/>
      <c r="K10623" s="31"/>
      <c r="L10623" s="31"/>
      <c r="M10623" s="169"/>
      <c r="N10623" s="148"/>
      <c r="O10623" s="106"/>
      <c r="P10623" s="43"/>
      <c r="Q10623" s="31"/>
      <c r="R10623" s="84"/>
      <c r="S10623" s="31"/>
      <c r="T10623" s="31"/>
      <c r="U10623" s="169"/>
      <c r="V10623" s="150"/>
      <c r="W10623" s="141" t="str" cm="1">
        <f t="array" ref="W10623">IF(SUM(LEN(B10623:V10623))=0,"",IF(OR(OR(ISBLANK(F10623),SUM(LEN(C10623),LEN(D10623))=0),AND(NOT(E10623="Unknown"),ISBLANK(J10623)),AND(NOT(O10623="Unknown"),ISBLANK(R10623))),"Missing Information", INDEX(Table15[Entire Service Line Classification], MATCH(SUMIFS(Table15[Unique ID],Table15[System-Owned Portion],E10623,Table15[If Material Anything Other than "Lead" in Column E,Was Material Ever Previously Lead?],G10623,Table15[Customer-Owned Portion],O10623),Table15[Unique ID],0),0)))</f>
        <v/>
      </c>
    </row>
    <row r="10624" spans="2:23" x14ac:dyDescent="0.25">
      <c r="B10624" s="146"/>
      <c r="C10624" s="31"/>
      <c r="D10624" s="31"/>
      <c r="E10624" s="44"/>
      <c r="F10624" s="43"/>
      <c r="G10624" s="84"/>
      <c r="H10624" s="31"/>
      <c r="I10624" s="31"/>
      <c r="J10624" s="84"/>
      <c r="K10624" s="31"/>
      <c r="L10624" s="31"/>
      <c r="M10624" s="169"/>
      <c r="N10624" s="148"/>
      <c r="O10624" s="106"/>
      <c r="P10624" s="43"/>
      <c r="Q10624" s="31"/>
      <c r="R10624" s="84"/>
      <c r="S10624" s="31"/>
      <c r="T10624" s="31"/>
      <c r="U10624" s="169"/>
      <c r="V10624" s="150"/>
      <c r="W10624" s="141" t="str" cm="1">
        <f t="array" ref="W10624">IF(SUM(LEN(B10624:V10624))=0,"",IF(OR(OR(ISBLANK(F10624),SUM(LEN(C10624),LEN(D10624))=0),AND(NOT(E10624="Unknown"),ISBLANK(J10624)),AND(NOT(O10624="Unknown"),ISBLANK(R10624))),"Missing Information", INDEX(Table15[Entire Service Line Classification], MATCH(SUMIFS(Table15[Unique ID],Table15[System-Owned Portion],E10624,Table15[If Material Anything Other than "Lead" in Column E,Was Material Ever Previously Lead?],G10624,Table15[Customer-Owned Portion],O10624),Table15[Unique ID],0),0)))</f>
        <v/>
      </c>
    </row>
    <row r="10625" spans="2:23" x14ac:dyDescent="0.25">
      <c r="B10625" s="146"/>
      <c r="C10625" s="31"/>
      <c r="D10625" s="31"/>
      <c r="E10625" s="44"/>
      <c r="F10625" s="43"/>
      <c r="G10625" s="84"/>
      <c r="H10625" s="31"/>
      <c r="I10625" s="31"/>
      <c r="J10625" s="84"/>
      <c r="K10625" s="31"/>
      <c r="L10625" s="31"/>
      <c r="M10625" s="169"/>
      <c r="N10625" s="148"/>
      <c r="O10625" s="106"/>
      <c r="P10625" s="43"/>
      <c r="Q10625" s="31"/>
      <c r="R10625" s="84"/>
      <c r="S10625" s="31"/>
      <c r="T10625" s="31"/>
      <c r="U10625" s="169"/>
      <c r="V10625" s="150"/>
      <c r="W10625" s="141" t="str" cm="1">
        <f t="array" ref="W10625">IF(SUM(LEN(B10625:V10625))=0,"",IF(OR(OR(ISBLANK(F10625),SUM(LEN(C10625),LEN(D10625))=0),AND(NOT(E10625="Unknown"),ISBLANK(J10625)),AND(NOT(O10625="Unknown"),ISBLANK(R10625))),"Missing Information", INDEX(Table15[Entire Service Line Classification], MATCH(SUMIFS(Table15[Unique ID],Table15[System-Owned Portion],E10625,Table15[If Material Anything Other than "Lead" in Column E,Was Material Ever Previously Lead?],G10625,Table15[Customer-Owned Portion],O10625),Table15[Unique ID],0),0)))</f>
        <v/>
      </c>
    </row>
    <row r="10626" spans="2:23" x14ac:dyDescent="0.25">
      <c r="B10626" s="146"/>
      <c r="C10626" s="31"/>
      <c r="D10626" s="31"/>
      <c r="E10626" s="44"/>
      <c r="F10626" s="43"/>
      <c r="G10626" s="84"/>
      <c r="H10626" s="31"/>
      <c r="I10626" s="31"/>
      <c r="J10626" s="84"/>
      <c r="K10626" s="31"/>
      <c r="L10626" s="31"/>
      <c r="M10626" s="169"/>
      <c r="N10626" s="148"/>
      <c r="O10626" s="106"/>
      <c r="P10626" s="43"/>
      <c r="Q10626" s="31"/>
      <c r="R10626" s="84"/>
      <c r="S10626" s="31"/>
      <c r="T10626" s="31"/>
      <c r="U10626" s="169"/>
      <c r="V10626" s="150"/>
      <c r="W10626" s="141" t="str" cm="1">
        <f t="array" ref="W10626">IF(SUM(LEN(B10626:V10626))=0,"",IF(OR(OR(ISBLANK(F10626),SUM(LEN(C10626),LEN(D10626))=0),AND(NOT(E10626="Unknown"),ISBLANK(J10626)),AND(NOT(O10626="Unknown"),ISBLANK(R10626))),"Missing Information", INDEX(Table15[Entire Service Line Classification], MATCH(SUMIFS(Table15[Unique ID],Table15[System-Owned Portion],E10626,Table15[If Material Anything Other than "Lead" in Column E,Was Material Ever Previously Lead?],G10626,Table15[Customer-Owned Portion],O10626),Table15[Unique ID],0),0)))</f>
        <v/>
      </c>
    </row>
    <row r="10627" spans="2:23" x14ac:dyDescent="0.25">
      <c r="B10627" s="146"/>
      <c r="C10627" s="31"/>
      <c r="D10627" s="31"/>
      <c r="E10627" s="44"/>
      <c r="F10627" s="43"/>
      <c r="G10627" s="84"/>
      <c r="H10627" s="31"/>
      <c r="I10627" s="31"/>
      <c r="J10627" s="84"/>
      <c r="K10627" s="31"/>
      <c r="L10627" s="31"/>
      <c r="M10627" s="169"/>
      <c r="N10627" s="148"/>
      <c r="O10627" s="106"/>
      <c r="P10627" s="43"/>
      <c r="Q10627" s="31"/>
      <c r="R10627" s="84"/>
      <c r="S10627" s="31"/>
      <c r="T10627" s="31"/>
      <c r="U10627" s="169"/>
      <c r="V10627" s="150"/>
      <c r="W10627" s="141" t="str" cm="1">
        <f t="array" ref="W10627">IF(SUM(LEN(B10627:V10627))=0,"",IF(OR(OR(ISBLANK(F10627),SUM(LEN(C10627),LEN(D10627))=0),AND(NOT(E10627="Unknown"),ISBLANK(J10627)),AND(NOT(O10627="Unknown"),ISBLANK(R10627))),"Missing Information", INDEX(Table15[Entire Service Line Classification], MATCH(SUMIFS(Table15[Unique ID],Table15[System-Owned Portion],E10627,Table15[If Material Anything Other than "Lead" in Column E,Was Material Ever Previously Lead?],G10627,Table15[Customer-Owned Portion],O10627),Table15[Unique ID],0),0)))</f>
        <v/>
      </c>
    </row>
    <row r="10628" spans="2:23" x14ac:dyDescent="0.25">
      <c r="B10628" s="146"/>
      <c r="C10628" s="31"/>
      <c r="D10628" s="31"/>
      <c r="E10628" s="44"/>
      <c r="F10628" s="43"/>
      <c r="G10628" s="84"/>
      <c r="H10628" s="31"/>
      <c r="I10628" s="31"/>
      <c r="J10628" s="84"/>
      <c r="K10628" s="31"/>
      <c r="L10628" s="31"/>
      <c r="M10628" s="169"/>
      <c r="N10628" s="148"/>
      <c r="O10628" s="106"/>
      <c r="P10628" s="43"/>
      <c r="Q10628" s="31"/>
      <c r="R10628" s="84"/>
      <c r="S10628" s="31"/>
      <c r="T10628" s="31"/>
      <c r="U10628" s="169"/>
      <c r="V10628" s="150"/>
      <c r="W10628" s="141" t="str" cm="1">
        <f t="array" ref="W10628">IF(SUM(LEN(B10628:V10628))=0,"",IF(OR(OR(ISBLANK(F10628),SUM(LEN(C10628),LEN(D10628))=0),AND(NOT(E10628="Unknown"),ISBLANK(J10628)),AND(NOT(O10628="Unknown"),ISBLANK(R10628))),"Missing Information", INDEX(Table15[Entire Service Line Classification], MATCH(SUMIFS(Table15[Unique ID],Table15[System-Owned Portion],E10628,Table15[If Material Anything Other than "Lead" in Column E,Was Material Ever Previously Lead?],G10628,Table15[Customer-Owned Portion],O10628),Table15[Unique ID],0),0)))</f>
        <v/>
      </c>
    </row>
    <row r="10629" spans="2:23" x14ac:dyDescent="0.25">
      <c r="B10629" s="146"/>
      <c r="C10629" s="31"/>
      <c r="D10629" s="31"/>
      <c r="E10629" s="44"/>
      <c r="F10629" s="43"/>
      <c r="G10629" s="84"/>
      <c r="H10629" s="31"/>
      <c r="I10629" s="31"/>
      <c r="J10629" s="84"/>
      <c r="K10629" s="31"/>
      <c r="L10629" s="31"/>
      <c r="M10629" s="169"/>
      <c r="N10629" s="148"/>
      <c r="O10629" s="106"/>
      <c r="P10629" s="43"/>
      <c r="Q10629" s="31"/>
      <c r="R10629" s="84"/>
      <c r="S10629" s="31"/>
      <c r="T10629" s="31"/>
      <c r="U10629" s="169"/>
      <c r="V10629" s="150"/>
      <c r="W10629" s="141" t="str" cm="1">
        <f t="array" ref="W10629">IF(SUM(LEN(B10629:V10629))=0,"",IF(OR(OR(ISBLANK(F10629),SUM(LEN(C10629),LEN(D10629))=0),AND(NOT(E10629="Unknown"),ISBLANK(J10629)),AND(NOT(O10629="Unknown"),ISBLANK(R10629))),"Missing Information", INDEX(Table15[Entire Service Line Classification], MATCH(SUMIFS(Table15[Unique ID],Table15[System-Owned Portion],E10629,Table15[If Material Anything Other than "Lead" in Column E,Was Material Ever Previously Lead?],G10629,Table15[Customer-Owned Portion],O10629),Table15[Unique ID],0),0)))</f>
        <v/>
      </c>
    </row>
    <row r="10630" spans="2:23" x14ac:dyDescent="0.25">
      <c r="B10630" s="146"/>
      <c r="C10630" s="31"/>
      <c r="D10630" s="31"/>
      <c r="E10630" s="44"/>
      <c r="F10630" s="43"/>
      <c r="G10630" s="84"/>
      <c r="H10630" s="31"/>
      <c r="I10630" s="31"/>
      <c r="J10630" s="84"/>
      <c r="K10630" s="31"/>
      <c r="L10630" s="31"/>
      <c r="M10630" s="169"/>
      <c r="N10630" s="148"/>
      <c r="O10630" s="106"/>
      <c r="P10630" s="43"/>
      <c r="Q10630" s="31"/>
      <c r="R10630" s="84"/>
      <c r="S10630" s="31"/>
      <c r="T10630" s="31"/>
      <c r="U10630" s="169"/>
      <c r="V10630" s="150"/>
      <c r="W10630" s="141" t="str" cm="1">
        <f t="array" ref="W10630">IF(SUM(LEN(B10630:V10630))=0,"",IF(OR(OR(ISBLANK(F10630),SUM(LEN(C10630),LEN(D10630))=0),AND(NOT(E10630="Unknown"),ISBLANK(J10630)),AND(NOT(O10630="Unknown"),ISBLANK(R10630))),"Missing Information", INDEX(Table15[Entire Service Line Classification], MATCH(SUMIFS(Table15[Unique ID],Table15[System-Owned Portion],E10630,Table15[If Material Anything Other than "Lead" in Column E,Was Material Ever Previously Lead?],G10630,Table15[Customer-Owned Portion],O10630),Table15[Unique ID],0),0)))</f>
        <v/>
      </c>
    </row>
    <row r="10631" spans="2:23" x14ac:dyDescent="0.25">
      <c r="B10631" s="146"/>
      <c r="C10631" s="31"/>
      <c r="D10631" s="31"/>
      <c r="E10631" s="44"/>
      <c r="F10631" s="43"/>
      <c r="G10631" s="84"/>
      <c r="H10631" s="31"/>
      <c r="I10631" s="31"/>
      <c r="J10631" s="84"/>
      <c r="K10631" s="31"/>
      <c r="L10631" s="31"/>
      <c r="M10631" s="169"/>
      <c r="N10631" s="148"/>
      <c r="O10631" s="106"/>
      <c r="P10631" s="43"/>
      <c r="Q10631" s="31"/>
      <c r="R10631" s="84"/>
      <c r="S10631" s="31"/>
      <c r="T10631" s="31"/>
      <c r="U10631" s="169"/>
      <c r="V10631" s="150"/>
      <c r="W10631" s="141" t="str" cm="1">
        <f t="array" ref="W10631">IF(SUM(LEN(B10631:V10631))=0,"",IF(OR(OR(ISBLANK(F10631),SUM(LEN(C10631),LEN(D10631))=0),AND(NOT(E10631="Unknown"),ISBLANK(J10631)),AND(NOT(O10631="Unknown"),ISBLANK(R10631))),"Missing Information", INDEX(Table15[Entire Service Line Classification], MATCH(SUMIFS(Table15[Unique ID],Table15[System-Owned Portion],E10631,Table15[If Material Anything Other than "Lead" in Column E,Was Material Ever Previously Lead?],G10631,Table15[Customer-Owned Portion],O10631),Table15[Unique ID],0),0)))</f>
        <v/>
      </c>
    </row>
    <row r="10632" spans="2:23" x14ac:dyDescent="0.25">
      <c r="B10632" s="146"/>
      <c r="C10632" s="31"/>
      <c r="D10632" s="31"/>
      <c r="E10632" s="44"/>
      <c r="F10632" s="43"/>
      <c r="G10632" s="84"/>
      <c r="H10632" s="31"/>
      <c r="I10632" s="31"/>
      <c r="J10632" s="84"/>
      <c r="K10632" s="31"/>
      <c r="L10632" s="31"/>
      <c r="M10632" s="169"/>
      <c r="N10632" s="148"/>
      <c r="O10632" s="106"/>
      <c r="P10632" s="43"/>
      <c r="Q10632" s="31"/>
      <c r="R10632" s="84"/>
      <c r="S10632" s="31"/>
      <c r="T10632" s="31"/>
      <c r="U10632" s="169"/>
      <c r="V10632" s="150"/>
      <c r="W10632" s="141" t="str" cm="1">
        <f t="array" ref="W10632">IF(SUM(LEN(B10632:V10632))=0,"",IF(OR(OR(ISBLANK(F10632),SUM(LEN(C10632),LEN(D10632))=0),AND(NOT(E10632="Unknown"),ISBLANK(J10632)),AND(NOT(O10632="Unknown"),ISBLANK(R10632))),"Missing Information", INDEX(Table15[Entire Service Line Classification], MATCH(SUMIFS(Table15[Unique ID],Table15[System-Owned Portion],E10632,Table15[If Material Anything Other than "Lead" in Column E,Was Material Ever Previously Lead?],G10632,Table15[Customer-Owned Portion],O10632),Table15[Unique ID],0),0)))</f>
        <v/>
      </c>
    </row>
    <row r="10633" spans="2:23" x14ac:dyDescent="0.25">
      <c r="B10633" s="146"/>
      <c r="C10633" s="31"/>
      <c r="D10633" s="31"/>
      <c r="E10633" s="44"/>
      <c r="F10633" s="43"/>
      <c r="G10633" s="84"/>
      <c r="H10633" s="31"/>
      <c r="I10633" s="31"/>
      <c r="J10633" s="84"/>
      <c r="K10633" s="31"/>
      <c r="L10633" s="31"/>
      <c r="M10633" s="169"/>
      <c r="N10633" s="148"/>
      <c r="O10633" s="106"/>
      <c r="P10633" s="43"/>
      <c r="Q10633" s="31"/>
      <c r="R10633" s="84"/>
      <c r="S10633" s="31"/>
      <c r="T10633" s="31"/>
      <c r="U10633" s="169"/>
      <c r="V10633" s="150"/>
      <c r="W10633" s="141" t="str" cm="1">
        <f t="array" ref="W10633">IF(SUM(LEN(B10633:V10633))=0,"",IF(OR(OR(ISBLANK(F10633),SUM(LEN(C10633),LEN(D10633))=0),AND(NOT(E10633="Unknown"),ISBLANK(J10633)),AND(NOT(O10633="Unknown"),ISBLANK(R10633))),"Missing Information", INDEX(Table15[Entire Service Line Classification], MATCH(SUMIFS(Table15[Unique ID],Table15[System-Owned Portion],E10633,Table15[If Material Anything Other than "Lead" in Column E,Was Material Ever Previously Lead?],G10633,Table15[Customer-Owned Portion],O10633),Table15[Unique ID],0),0)))</f>
        <v/>
      </c>
    </row>
    <row r="10634" spans="2:23" x14ac:dyDescent="0.25">
      <c r="B10634" s="146"/>
      <c r="C10634" s="31"/>
      <c r="D10634" s="31"/>
      <c r="E10634" s="44"/>
      <c r="F10634" s="43"/>
      <c r="G10634" s="84"/>
      <c r="H10634" s="31"/>
      <c r="I10634" s="31"/>
      <c r="J10634" s="84"/>
      <c r="K10634" s="31"/>
      <c r="L10634" s="31"/>
      <c r="M10634" s="169"/>
      <c r="N10634" s="148"/>
      <c r="O10634" s="106"/>
      <c r="P10634" s="43"/>
      <c r="Q10634" s="31"/>
      <c r="R10634" s="84"/>
      <c r="S10634" s="31"/>
      <c r="T10634" s="31"/>
      <c r="U10634" s="169"/>
      <c r="V10634" s="150"/>
      <c r="W10634" s="141" t="str" cm="1">
        <f t="array" ref="W10634">IF(SUM(LEN(B10634:V10634))=0,"",IF(OR(OR(ISBLANK(F10634),SUM(LEN(C10634),LEN(D10634))=0),AND(NOT(E10634="Unknown"),ISBLANK(J10634)),AND(NOT(O10634="Unknown"),ISBLANK(R10634))),"Missing Information", INDEX(Table15[Entire Service Line Classification], MATCH(SUMIFS(Table15[Unique ID],Table15[System-Owned Portion],E10634,Table15[If Material Anything Other than "Lead" in Column E,Was Material Ever Previously Lead?],G10634,Table15[Customer-Owned Portion],O10634),Table15[Unique ID],0),0)))</f>
        <v/>
      </c>
    </row>
    <row r="10635" spans="2:23" x14ac:dyDescent="0.25">
      <c r="B10635" s="146"/>
      <c r="C10635" s="31"/>
      <c r="D10635" s="31"/>
      <c r="E10635" s="44"/>
      <c r="F10635" s="43"/>
      <c r="G10635" s="84"/>
      <c r="H10635" s="31"/>
      <c r="I10635" s="31"/>
      <c r="J10635" s="84"/>
      <c r="K10635" s="31"/>
      <c r="L10635" s="31"/>
      <c r="M10635" s="169"/>
      <c r="N10635" s="148"/>
      <c r="O10635" s="106"/>
      <c r="P10635" s="43"/>
      <c r="Q10635" s="31"/>
      <c r="R10635" s="84"/>
      <c r="S10635" s="31"/>
      <c r="T10635" s="31"/>
      <c r="U10635" s="169"/>
      <c r="V10635" s="150"/>
      <c r="W10635" s="141" t="str" cm="1">
        <f t="array" ref="W10635">IF(SUM(LEN(B10635:V10635))=0,"",IF(OR(OR(ISBLANK(F10635),SUM(LEN(C10635),LEN(D10635))=0),AND(NOT(E10635="Unknown"),ISBLANK(J10635)),AND(NOT(O10635="Unknown"),ISBLANK(R10635))),"Missing Information", INDEX(Table15[Entire Service Line Classification], MATCH(SUMIFS(Table15[Unique ID],Table15[System-Owned Portion],E10635,Table15[If Material Anything Other than "Lead" in Column E,Was Material Ever Previously Lead?],G10635,Table15[Customer-Owned Portion],O10635),Table15[Unique ID],0),0)))</f>
        <v/>
      </c>
    </row>
    <row r="10636" spans="2:23" x14ac:dyDescent="0.25">
      <c r="B10636" s="146"/>
      <c r="C10636" s="31"/>
      <c r="D10636" s="31"/>
      <c r="E10636" s="44"/>
      <c r="F10636" s="43"/>
      <c r="G10636" s="84"/>
      <c r="H10636" s="31"/>
      <c r="I10636" s="31"/>
      <c r="J10636" s="84"/>
      <c r="K10636" s="31"/>
      <c r="L10636" s="31"/>
      <c r="M10636" s="169"/>
      <c r="N10636" s="148"/>
      <c r="O10636" s="106"/>
      <c r="P10636" s="43"/>
      <c r="Q10636" s="31"/>
      <c r="R10636" s="84"/>
      <c r="S10636" s="31"/>
      <c r="T10636" s="31"/>
      <c r="U10636" s="169"/>
      <c r="V10636" s="150"/>
      <c r="W10636" s="141" t="str" cm="1">
        <f t="array" ref="W10636">IF(SUM(LEN(B10636:V10636))=0,"",IF(OR(OR(ISBLANK(F10636),SUM(LEN(C10636),LEN(D10636))=0),AND(NOT(E10636="Unknown"),ISBLANK(J10636)),AND(NOT(O10636="Unknown"),ISBLANK(R10636))),"Missing Information", INDEX(Table15[Entire Service Line Classification], MATCH(SUMIFS(Table15[Unique ID],Table15[System-Owned Portion],E10636,Table15[If Material Anything Other than "Lead" in Column E,Was Material Ever Previously Lead?],G10636,Table15[Customer-Owned Portion],O10636),Table15[Unique ID],0),0)))</f>
        <v/>
      </c>
    </row>
    <row r="10637" spans="2:23" x14ac:dyDescent="0.25">
      <c r="B10637" s="146"/>
      <c r="C10637" s="31"/>
      <c r="D10637" s="31"/>
      <c r="E10637" s="44"/>
      <c r="F10637" s="43"/>
      <c r="G10637" s="84"/>
      <c r="H10637" s="31"/>
      <c r="I10637" s="31"/>
      <c r="J10637" s="84"/>
      <c r="K10637" s="31"/>
      <c r="L10637" s="31"/>
      <c r="M10637" s="169"/>
      <c r="N10637" s="148"/>
      <c r="O10637" s="106"/>
      <c r="P10637" s="43"/>
      <c r="Q10637" s="31"/>
      <c r="R10637" s="84"/>
      <c r="S10637" s="31"/>
      <c r="T10637" s="31"/>
      <c r="U10637" s="169"/>
      <c r="V10637" s="150"/>
      <c r="W10637" s="141" t="str" cm="1">
        <f t="array" ref="W10637">IF(SUM(LEN(B10637:V10637))=0,"",IF(OR(OR(ISBLANK(F10637),SUM(LEN(C10637),LEN(D10637))=0),AND(NOT(E10637="Unknown"),ISBLANK(J10637)),AND(NOT(O10637="Unknown"),ISBLANK(R10637))),"Missing Information", INDEX(Table15[Entire Service Line Classification], MATCH(SUMIFS(Table15[Unique ID],Table15[System-Owned Portion],E10637,Table15[If Material Anything Other than "Lead" in Column E,Was Material Ever Previously Lead?],G10637,Table15[Customer-Owned Portion],O10637),Table15[Unique ID],0),0)))</f>
        <v/>
      </c>
    </row>
    <row r="10638" spans="2:23" x14ac:dyDescent="0.25">
      <c r="B10638" s="146"/>
      <c r="C10638" s="31"/>
      <c r="D10638" s="31"/>
      <c r="E10638" s="44"/>
      <c r="F10638" s="43"/>
      <c r="G10638" s="84"/>
      <c r="H10638" s="31"/>
      <c r="I10638" s="31"/>
      <c r="J10638" s="84"/>
      <c r="K10638" s="31"/>
      <c r="L10638" s="31"/>
      <c r="M10638" s="169"/>
      <c r="N10638" s="148"/>
      <c r="O10638" s="106"/>
      <c r="P10638" s="43"/>
      <c r="Q10638" s="31"/>
      <c r="R10638" s="84"/>
      <c r="S10638" s="31"/>
      <c r="T10638" s="31"/>
      <c r="U10638" s="169"/>
      <c r="V10638" s="150"/>
      <c r="W10638" s="141" t="str" cm="1">
        <f t="array" ref="W10638">IF(SUM(LEN(B10638:V10638))=0,"",IF(OR(OR(ISBLANK(F10638),SUM(LEN(C10638),LEN(D10638))=0),AND(NOT(E10638="Unknown"),ISBLANK(J10638)),AND(NOT(O10638="Unknown"),ISBLANK(R10638))),"Missing Information", INDEX(Table15[Entire Service Line Classification], MATCH(SUMIFS(Table15[Unique ID],Table15[System-Owned Portion],E10638,Table15[If Material Anything Other than "Lead" in Column E,Was Material Ever Previously Lead?],G10638,Table15[Customer-Owned Portion],O10638),Table15[Unique ID],0),0)))</f>
        <v/>
      </c>
    </row>
    <row r="10639" spans="2:23" x14ac:dyDescent="0.25">
      <c r="B10639" s="146"/>
      <c r="C10639" s="31"/>
      <c r="D10639" s="31"/>
      <c r="E10639" s="44"/>
      <c r="F10639" s="43"/>
      <c r="G10639" s="84"/>
      <c r="H10639" s="31"/>
      <c r="I10639" s="31"/>
      <c r="J10639" s="84"/>
      <c r="K10639" s="31"/>
      <c r="L10639" s="31"/>
      <c r="M10639" s="169"/>
      <c r="N10639" s="148"/>
      <c r="O10639" s="106"/>
      <c r="P10639" s="43"/>
      <c r="Q10639" s="31"/>
      <c r="R10639" s="84"/>
      <c r="S10639" s="31"/>
      <c r="T10639" s="31"/>
      <c r="U10639" s="169"/>
      <c r="V10639" s="150"/>
      <c r="W10639" s="141" t="str" cm="1">
        <f t="array" ref="W10639">IF(SUM(LEN(B10639:V10639))=0,"",IF(OR(OR(ISBLANK(F10639),SUM(LEN(C10639),LEN(D10639))=0),AND(NOT(E10639="Unknown"),ISBLANK(J10639)),AND(NOT(O10639="Unknown"),ISBLANK(R10639))),"Missing Information", INDEX(Table15[Entire Service Line Classification], MATCH(SUMIFS(Table15[Unique ID],Table15[System-Owned Portion],E10639,Table15[If Material Anything Other than "Lead" in Column E,Was Material Ever Previously Lead?],G10639,Table15[Customer-Owned Portion],O10639),Table15[Unique ID],0),0)))</f>
        <v/>
      </c>
    </row>
    <row r="10640" spans="2:23" x14ac:dyDescent="0.25">
      <c r="B10640" s="146"/>
      <c r="C10640" s="31"/>
      <c r="D10640" s="31"/>
      <c r="E10640" s="44"/>
      <c r="F10640" s="43"/>
      <c r="G10640" s="84"/>
      <c r="H10640" s="31"/>
      <c r="I10640" s="31"/>
      <c r="J10640" s="84"/>
      <c r="K10640" s="31"/>
      <c r="L10640" s="31"/>
      <c r="M10640" s="169"/>
      <c r="N10640" s="148"/>
      <c r="O10640" s="106"/>
      <c r="P10640" s="43"/>
      <c r="Q10640" s="31"/>
      <c r="R10640" s="84"/>
      <c r="S10640" s="31"/>
      <c r="T10640" s="31"/>
      <c r="U10640" s="169"/>
      <c r="V10640" s="150"/>
      <c r="W10640" s="141" t="str" cm="1">
        <f t="array" ref="W10640">IF(SUM(LEN(B10640:V10640))=0,"",IF(OR(OR(ISBLANK(F10640),SUM(LEN(C10640),LEN(D10640))=0),AND(NOT(E10640="Unknown"),ISBLANK(J10640)),AND(NOT(O10640="Unknown"),ISBLANK(R10640))),"Missing Information", INDEX(Table15[Entire Service Line Classification], MATCH(SUMIFS(Table15[Unique ID],Table15[System-Owned Portion],E10640,Table15[If Material Anything Other than "Lead" in Column E,Was Material Ever Previously Lead?],G10640,Table15[Customer-Owned Portion],O10640),Table15[Unique ID],0),0)))</f>
        <v/>
      </c>
    </row>
    <row r="10641" spans="2:23" x14ac:dyDescent="0.25">
      <c r="B10641" s="146"/>
      <c r="C10641" s="31"/>
      <c r="D10641" s="31"/>
      <c r="E10641" s="44"/>
      <c r="F10641" s="43"/>
      <c r="G10641" s="84"/>
      <c r="H10641" s="31"/>
      <c r="I10641" s="31"/>
      <c r="J10641" s="84"/>
      <c r="K10641" s="31"/>
      <c r="L10641" s="31"/>
      <c r="M10641" s="169"/>
      <c r="N10641" s="148"/>
      <c r="O10641" s="106"/>
      <c r="P10641" s="43"/>
      <c r="Q10641" s="31"/>
      <c r="R10641" s="84"/>
      <c r="S10641" s="31"/>
      <c r="T10641" s="31"/>
      <c r="U10641" s="169"/>
      <c r="V10641" s="150"/>
      <c r="W10641" s="141" t="str" cm="1">
        <f t="array" ref="W10641">IF(SUM(LEN(B10641:V10641))=0,"",IF(OR(OR(ISBLANK(F10641),SUM(LEN(C10641),LEN(D10641))=0),AND(NOT(E10641="Unknown"),ISBLANK(J10641)),AND(NOT(O10641="Unknown"),ISBLANK(R10641))),"Missing Information", INDEX(Table15[Entire Service Line Classification], MATCH(SUMIFS(Table15[Unique ID],Table15[System-Owned Portion],E10641,Table15[If Material Anything Other than "Lead" in Column E,Was Material Ever Previously Lead?],G10641,Table15[Customer-Owned Portion],O10641),Table15[Unique ID],0),0)))</f>
        <v/>
      </c>
    </row>
    <row r="10642" spans="2:23" x14ac:dyDescent="0.25">
      <c r="B10642" s="146"/>
      <c r="C10642" s="31"/>
      <c r="D10642" s="31"/>
      <c r="E10642" s="44"/>
      <c r="F10642" s="43"/>
      <c r="G10642" s="84"/>
      <c r="H10642" s="31"/>
      <c r="I10642" s="31"/>
      <c r="J10642" s="84"/>
      <c r="K10642" s="31"/>
      <c r="L10642" s="31"/>
      <c r="M10642" s="169"/>
      <c r="N10642" s="148"/>
      <c r="O10642" s="106"/>
      <c r="P10642" s="43"/>
      <c r="Q10642" s="31"/>
      <c r="R10642" s="84"/>
      <c r="S10642" s="31"/>
      <c r="T10642" s="31"/>
      <c r="U10642" s="169"/>
      <c r="V10642" s="150"/>
      <c r="W10642" s="141" t="str" cm="1">
        <f t="array" ref="W10642">IF(SUM(LEN(B10642:V10642))=0,"",IF(OR(OR(ISBLANK(F10642),SUM(LEN(C10642),LEN(D10642))=0),AND(NOT(E10642="Unknown"),ISBLANK(J10642)),AND(NOT(O10642="Unknown"),ISBLANK(R10642))),"Missing Information", INDEX(Table15[Entire Service Line Classification], MATCH(SUMIFS(Table15[Unique ID],Table15[System-Owned Portion],E10642,Table15[If Material Anything Other than "Lead" in Column E,Was Material Ever Previously Lead?],G10642,Table15[Customer-Owned Portion],O10642),Table15[Unique ID],0),0)))</f>
        <v/>
      </c>
    </row>
    <row r="10643" spans="2:23" x14ac:dyDescent="0.25">
      <c r="B10643" s="146"/>
      <c r="C10643" s="31"/>
      <c r="D10643" s="31"/>
      <c r="E10643" s="44"/>
      <c r="F10643" s="43"/>
      <c r="G10643" s="84"/>
      <c r="H10643" s="31"/>
      <c r="I10643" s="31"/>
      <c r="J10643" s="84"/>
      <c r="K10643" s="31"/>
      <c r="L10643" s="31"/>
      <c r="M10643" s="169"/>
      <c r="N10643" s="148"/>
      <c r="O10643" s="106"/>
      <c r="P10643" s="43"/>
      <c r="Q10643" s="31"/>
      <c r="R10643" s="84"/>
      <c r="S10643" s="31"/>
      <c r="T10643" s="31"/>
      <c r="U10643" s="169"/>
      <c r="V10643" s="150"/>
      <c r="W10643" s="141" t="str" cm="1">
        <f t="array" ref="W10643">IF(SUM(LEN(B10643:V10643))=0,"",IF(OR(OR(ISBLANK(F10643),SUM(LEN(C10643),LEN(D10643))=0),AND(NOT(E10643="Unknown"),ISBLANK(J10643)),AND(NOT(O10643="Unknown"),ISBLANK(R10643))),"Missing Information", INDEX(Table15[Entire Service Line Classification], MATCH(SUMIFS(Table15[Unique ID],Table15[System-Owned Portion],E10643,Table15[If Material Anything Other than "Lead" in Column E,Was Material Ever Previously Lead?],G10643,Table15[Customer-Owned Portion],O10643),Table15[Unique ID],0),0)))</f>
        <v/>
      </c>
    </row>
    <row r="10644" spans="2:23" x14ac:dyDescent="0.25">
      <c r="B10644" s="146"/>
      <c r="C10644" s="31"/>
      <c r="D10644" s="31"/>
      <c r="E10644" s="44"/>
      <c r="F10644" s="43"/>
      <c r="G10644" s="84"/>
      <c r="H10644" s="31"/>
      <c r="I10644" s="31"/>
      <c r="J10644" s="84"/>
      <c r="K10644" s="31"/>
      <c r="L10644" s="31"/>
      <c r="M10644" s="169"/>
      <c r="N10644" s="148"/>
      <c r="O10644" s="106"/>
      <c r="P10644" s="43"/>
      <c r="Q10644" s="31"/>
      <c r="R10644" s="84"/>
      <c r="S10644" s="31"/>
      <c r="T10644" s="31"/>
      <c r="U10644" s="169"/>
      <c r="V10644" s="150"/>
      <c r="W10644" s="141" t="str" cm="1">
        <f t="array" ref="W10644">IF(SUM(LEN(B10644:V10644))=0,"",IF(OR(OR(ISBLANK(F10644),SUM(LEN(C10644),LEN(D10644))=0),AND(NOT(E10644="Unknown"),ISBLANK(J10644)),AND(NOT(O10644="Unknown"),ISBLANK(R10644))),"Missing Information", INDEX(Table15[Entire Service Line Classification], MATCH(SUMIFS(Table15[Unique ID],Table15[System-Owned Portion],E10644,Table15[If Material Anything Other than "Lead" in Column E,Was Material Ever Previously Lead?],G10644,Table15[Customer-Owned Portion],O10644),Table15[Unique ID],0),0)))</f>
        <v/>
      </c>
    </row>
    <row r="10645" spans="2:23" x14ac:dyDescent="0.25">
      <c r="B10645" s="146"/>
      <c r="C10645" s="31"/>
      <c r="D10645" s="31"/>
      <c r="E10645" s="44"/>
      <c r="F10645" s="43"/>
      <c r="G10645" s="84"/>
      <c r="H10645" s="31"/>
      <c r="I10645" s="31"/>
      <c r="J10645" s="84"/>
      <c r="K10645" s="31"/>
      <c r="L10645" s="31"/>
      <c r="M10645" s="169"/>
      <c r="N10645" s="148"/>
      <c r="O10645" s="106"/>
      <c r="P10645" s="43"/>
      <c r="Q10645" s="31"/>
      <c r="R10645" s="84"/>
      <c r="S10645" s="31"/>
      <c r="T10645" s="31"/>
      <c r="U10645" s="169"/>
      <c r="V10645" s="150"/>
      <c r="W10645" s="141" t="str" cm="1">
        <f t="array" ref="W10645">IF(SUM(LEN(B10645:V10645))=0,"",IF(OR(OR(ISBLANK(F10645),SUM(LEN(C10645),LEN(D10645))=0),AND(NOT(E10645="Unknown"),ISBLANK(J10645)),AND(NOT(O10645="Unknown"),ISBLANK(R10645))),"Missing Information", INDEX(Table15[Entire Service Line Classification], MATCH(SUMIFS(Table15[Unique ID],Table15[System-Owned Portion],E10645,Table15[If Material Anything Other than "Lead" in Column E,Was Material Ever Previously Lead?],G10645,Table15[Customer-Owned Portion],O10645),Table15[Unique ID],0),0)))</f>
        <v/>
      </c>
    </row>
    <row r="10646" spans="2:23" x14ac:dyDescent="0.25">
      <c r="B10646" s="146"/>
      <c r="C10646" s="31"/>
      <c r="D10646" s="31"/>
      <c r="E10646" s="44"/>
      <c r="F10646" s="43"/>
      <c r="G10646" s="84"/>
      <c r="H10646" s="31"/>
      <c r="I10646" s="31"/>
      <c r="J10646" s="84"/>
      <c r="K10646" s="31"/>
      <c r="L10646" s="31"/>
      <c r="M10646" s="169"/>
      <c r="N10646" s="148"/>
      <c r="O10646" s="106"/>
      <c r="P10646" s="43"/>
      <c r="Q10646" s="31"/>
      <c r="R10646" s="84"/>
      <c r="S10646" s="31"/>
      <c r="T10646" s="31"/>
      <c r="U10646" s="169"/>
      <c r="V10646" s="150"/>
      <c r="W10646" s="141" t="str" cm="1">
        <f t="array" ref="W10646">IF(SUM(LEN(B10646:V10646))=0,"",IF(OR(OR(ISBLANK(F10646),SUM(LEN(C10646),LEN(D10646))=0),AND(NOT(E10646="Unknown"),ISBLANK(J10646)),AND(NOT(O10646="Unknown"),ISBLANK(R10646))),"Missing Information", INDEX(Table15[Entire Service Line Classification], MATCH(SUMIFS(Table15[Unique ID],Table15[System-Owned Portion],E10646,Table15[If Material Anything Other than "Lead" in Column E,Was Material Ever Previously Lead?],G10646,Table15[Customer-Owned Portion],O10646),Table15[Unique ID],0),0)))</f>
        <v/>
      </c>
    </row>
    <row r="10647" spans="2:23" x14ac:dyDescent="0.25">
      <c r="B10647" s="146"/>
      <c r="C10647" s="31"/>
      <c r="D10647" s="31"/>
      <c r="E10647" s="44"/>
      <c r="F10647" s="43"/>
      <c r="G10647" s="84"/>
      <c r="H10647" s="31"/>
      <c r="I10647" s="31"/>
      <c r="J10647" s="84"/>
      <c r="K10647" s="31"/>
      <c r="L10647" s="31"/>
      <c r="M10647" s="169"/>
      <c r="N10647" s="148"/>
      <c r="O10647" s="106"/>
      <c r="P10647" s="43"/>
      <c r="Q10647" s="31"/>
      <c r="R10647" s="84"/>
      <c r="S10647" s="31"/>
      <c r="T10647" s="31"/>
      <c r="U10647" s="169"/>
      <c r="V10647" s="150"/>
      <c r="W10647" s="141" t="str" cm="1">
        <f t="array" ref="W10647">IF(SUM(LEN(B10647:V10647))=0,"",IF(OR(OR(ISBLANK(F10647),SUM(LEN(C10647),LEN(D10647))=0),AND(NOT(E10647="Unknown"),ISBLANK(J10647)),AND(NOT(O10647="Unknown"),ISBLANK(R10647))),"Missing Information", INDEX(Table15[Entire Service Line Classification], MATCH(SUMIFS(Table15[Unique ID],Table15[System-Owned Portion],E10647,Table15[If Material Anything Other than "Lead" in Column E,Was Material Ever Previously Lead?],G10647,Table15[Customer-Owned Portion],O10647),Table15[Unique ID],0),0)))</f>
        <v/>
      </c>
    </row>
    <row r="10648" spans="2:23" x14ac:dyDescent="0.25">
      <c r="B10648" s="146"/>
      <c r="C10648" s="31"/>
      <c r="D10648" s="31"/>
      <c r="E10648" s="44"/>
      <c r="F10648" s="43"/>
      <c r="G10648" s="84"/>
      <c r="H10648" s="31"/>
      <c r="I10648" s="31"/>
      <c r="J10648" s="84"/>
      <c r="K10648" s="31"/>
      <c r="L10648" s="31"/>
      <c r="M10648" s="169"/>
      <c r="N10648" s="148"/>
      <c r="O10648" s="106"/>
      <c r="P10648" s="43"/>
      <c r="Q10648" s="31"/>
      <c r="R10648" s="84"/>
      <c r="S10648" s="31"/>
      <c r="T10648" s="31"/>
      <c r="U10648" s="169"/>
      <c r="V10648" s="150"/>
      <c r="W10648" s="141" t="str" cm="1">
        <f t="array" ref="W10648">IF(SUM(LEN(B10648:V10648))=0,"",IF(OR(OR(ISBLANK(F10648),SUM(LEN(C10648),LEN(D10648))=0),AND(NOT(E10648="Unknown"),ISBLANK(J10648)),AND(NOT(O10648="Unknown"),ISBLANK(R10648))),"Missing Information", INDEX(Table15[Entire Service Line Classification], MATCH(SUMIFS(Table15[Unique ID],Table15[System-Owned Portion],E10648,Table15[If Material Anything Other than "Lead" in Column E,Was Material Ever Previously Lead?],G10648,Table15[Customer-Owned Portion],O10648),Table15[Unique ID],0),0)))</f>
        <v/>
      </c>
    </row>
    <row r="10649" spans="2:23" x14ac:dyDescent="0.25">
      <c r="B10649" s="146"/>
      <c r="C10649" s="31"/>
      <c r="D10649" s="31"/>
      <c r="E10649" s="44"/>
      <c r="F10649" s="43"/>
      <c r="G10649" s="84"/>
      <c r="H10649" s="31"/>
      <c r="I10649" s="31"/>
      <c r="J10649" s="84"/>
      <c r="K10649" s="31"/>
      <c r="L10649" s="31"/>
      <c r="M10649" s="169"/>
      <c r="N10649" s="148"/>
      <c r="O10649" s="106"/>
      <c r="P10649" s="43"/>
      <c r="Q10649" s="31"/>
      <c r="R10649" s="84"/>
      <c r="S10649" s="31"/>
      <c r="T10649" s="31"/>
      <c r="U10649" s="169"/>
      <c r="V10649" s="150"/>
      <c r="W10649" s="141" t="str" cm="1">
        <f t="array" ref="W10649">IF(SUM(LEN(B10649:V10649))=0,"",IF(OR(OR(ISBLANK(F10649),SUM(LEN(C10649),LEN(D10649))=0),AND(NOT(E10649="Unknown"),ISBLANK(J10649)),AND(NOT(O10649="Unknown"),ISBLANK(R10649))),"Missing Information", INDEX(Table15[Entire Service Line Classification], MATCH(SUMIFS(Table15[Unique ID],Table15[System-Owned Portion],E10649,Table15[If Material Anything Other than "Lead" in Column E,Was Material Ever Previously Lead?],G10649,Table15[Customer-Owned Portion],O10649),Table15[Unique ID],0),0)))</f>
        <v/>
      </c>
    </row>
    <row r="10650" spans="2:23" x14ac:dyDescent="0.25">
      <c r="B10650" s="146"/>
      <c r="C10650" s="31"/>
      <c r="D10650" s="31"/>
      <c r="E10650" s="44"/>
      <c r="F10650" s="43"/>
      <c r="G10650" s="84"/>
      <c r="H10650" s="31"/>
      <c r="I10650" s="31"/>
      <c r="J10650" s="84"/>
      <c r="K10650" s="31"/>
      <c r="L10650" s="31"/>
      <c r="M10650" s="169"/>
      <c r="N10650" s="148"/>
      <c r="O10650" s="106"/>
      <c r="P10650" s="43"/>
      <c r="Q10650" s="31"/>
      <c r="R10650" s="84"/>
      <c r="S10650" s="31"/>
      <c r="T10650" s="31"/>
      <c r="U10650" s="169"/>
      <c r="V10650" s="150"/>
      <c r="W10650" s="141" t="str" cm="1">
        <f t="array" ref="W10650">IF(SUM(LEN(B10650:V10650))=0,"",IF(OR(OR(ISBLANK(F10650),SUM(LEN(C10650),LEN(D10650))=0),AND(NOT(E10650="Unknown"),ISBLANK(J10650)),AND(NOT(O10650="Unknown"),ISBLANK(R10650))),"Missing Information", INDEX(Table15[Entire Service Line Classification], MATCH(SUMIFS(Table15[Unique ID],Table15[System-Owned Portion],E10650,Table15[If Material Anything Other than "Lead" in Column E,Was Material Ever Previously Lead?],G10650,Table15[Customer-Owned Portion],O10650),Table15[Unique ID],0),0)))</f>
        <v/>
      </c>
    </row>
    <row r="10651" spans="2:23" x14ac:dyDescent="0.25">
      <c r="B10651" s="146"/>
      <c r="C10651" s="31"/>
      <c r="D10651" s="31"/>
      <c r="E10651" s="44"/>
      <c r="F10651" s="43"/>
      <c r="G10651" s="84"/>
      <c r="H10651" s="31"/>
      <c r="I10651" s="31"/>
      <c r="J10651" s="84"/>
      <c r="K10651" s="31"/>
      <c r="L10651" s="31"/>
      <c r="M10651" s="169"/>
      <c r="N10651" s="148"/>
      <c r="O10651" s="106"/>
      <c r="P10651" s="43"/>
      <c r="Q10651" s="31"/>
      <c r="R10651" s="84"/>
      <c r="S10651" s="31"/>
      <c r="T10651" s="31"/>
      <c r="U10651" s="169"/>
      <c r="V10651" s="150"/>
      <c r="W10651" s="141" t="str" cm="1">
        <f t="array" ref="W10651">IF(SUM(LEN(B10651:V10651))=0,"",IF(OR(OR(ISBLANK(F10651),SUM(LEN(C10651),LEN(D10651))=0),AND(NOT(E10651="Unknown"),ISBLANK(J10651)),AND(NOT(O10651="Unknown"),ISBLANK(R10651))),"Missing Information", INDEX(Table15[Entire Service Line Classification], MATCH(SUMIFS(Table15[Unique ID],Table15[System-Owned Portion],E10651,Table15[If Material Anything Other than "Lead" in Column E,Was Material Ever Previously Lead?],G10651,Table15[Customer-Owned Portion],O10651),Table15[Unique ID],0),0)))</f>
        <v/>
      </c>
    </row>
    <row r="10652" spans="2:23" x14ac:dyDescent="0.25">
      <c r="B10652" s="146"/>
      <c r="C10652" s="31"/>
      <c r="D10652" s="31"/>
      <c r="E10652" s="44"/>
      <c r="F10652" s="43"/>
      <c r="G10652" s="84"/>
      <c r="H10652" s="31"/>
      <c r="I10652" s="31"/>
      <c r="J10652" s="84"/>
      <c r="K10652" s="31"/>
      <c r="L10652" s="31"/>
      <c r="M10652" s="169"/>
      <c r="N10652" s="148"/>
      <c r="O10652" s="106"/>
      <c r="P10652" s="43"/>
      <c r="Q10652" s="31"/>
      <c r="R10652" s="84"/>
      <c r="S10652" s="31"/>
      <c r="T10652" s="31"/>
      <c r="U10652" s="169"/>
      <c r="V10652" s="150"/>
      <c r="W10652" s="141" t="str" cm="1">
        <f t="array" ref="W10652">IF(SUM(LEN(B10652:V10652))=0,"",IF(OR(OR(ISBLANK(F10652),SUM(LEN(C10652),LEN(D10652))=0),AND(NOT(E10652="Unknown"),ISBLANK(J10652)),AND(NOT(O10652="Unknown"),ISBLANK(R10652))),"Missing Information", INDEX(Table15[Entire Service Line Classification], MATCH(SUMIFS(Table15[Unique ID],Table15[System-Owned Portion],E10652,Table15[If Material Anything Other than "Lead" in Column E,Was Material Ever Previously Lead?],G10652,Table15[Customer-Owned Portion],O10652),Table15[Unique ID],0),0)))</f>
        <v/>
      </c>
    </row>
    <row r="10653" spans="2:23" x14ac:dyDescent="0.25">
      <c r="B10653" s="146"/>
      <c r="C10653" s="31"/>
      <c r="D10653" s="31"/>
      <c r="E10653" s="44"/>
      <c r="F10653" s="43"/>
      <c r="G10653" s="84"/>
      <c r="H10653" s="31"/>
      <c r="I10653" s="31"/>
      <c r="J10653" s="84"/>
      <c r="K10653" s="31"/>
      <c r="L10653" s="31"/>
      <c r="M10653" s="169"/>
      <c r="N10653" s="148"/>
      <c r="O10653" s="106"/>
      <c r="P10653" s="43"/>
      <c r="Q10653" s="31"/>
      <c r="R10653" s="84"/>
      <c r="S10653" s="31"/>
      <c r="T10653" s="31"/>
      <c r="U10653" s="169"/>
      <c r="V10653" s="150"/>
      <c r="W10653" s="141" t="str" cm="1">
        <f t="array" ref="W10653">IF(SUM(LEN(B10653:V10653))=0,"",IF(OR(OR(ISBLANK(F10653),SUM(LEN(C10653),LEN(D10653))=0),AND(NOT(E10653="Unknown"),ISBLANK(J10653)),AND(NOT(O10653="Unknown"),ISBLANK(R10653))),"Missing Information", INDEX(Table15[Entire Service Line Classification], MATCH(SUMIFS(Table15[Unique ID],Table15[System-Owned Portion],E10653,Table15[If Material Anything Other than "Lead" in Column E,Was Material Ever Previously Lead?],G10653,Table15[Customer-Owned Portion],O10653),Table15[Unique ID],0),0)))</f>
        <v/>
      </c>
    </row>
    <row r="10654" spans="2:23" x14ac:dyDescent="0.25">
      <c r="B10654" s="146"/>
      <c r="C10654" s="31"/>
      <c r="D10654" s="31"/>
      <c r="E10654" s="44"/>
      <c r="F10654" s="43"/>
      <c r="G10654" s="84"/>
      <c r="H10654" s="31"/>
      <c r="I10654" s="31"/>
      <c r="J10654" s="84"/>
      <c r="K10654" s="31"/>
      <c r="L10654" s="31"/>
      <c r="M10654" s="169"/>
      <c r="N10654" s="148"/>
      <c r="O10654" s="106"/>
      <c r="P10654" s="43"/>
      <c r="Q10654" s="31"/>
      <c r="R10654" s="84"/>
      <c r="S10654" s="31"/>
      <c r="T10654" s="31"/>
      <c r="U10654" s="169"/>
      <c r="V10654" s="150"/>
      <c r="W10654" s="141" t="str" cm="1">
        <f t="array" ref="W10654">IF(SUM(LEN(B10654:V10654))=0,"",IF(OR(OR(ISBLANK(F10654),SUM(LEN(C10654),LEN(D10654))=0),AND(NOT(E10654="Unknown"),ISBLANK(J10654)),AND(NOT(O10654="Unknown"),ISBLANK(R10654))),"Missing Information", INDEX(Table15[Entire Service Line Classification], MATCH(SUMIFS(Table15[Unique ID],Table15[System-Owned Portion],E10654,Table15[If Material Anything Other than "Lead" in Column E,Was Material Ever Previously Lead?],G10654,Table15[Customer-Owned Portion],O10654),Table15[Unique ID],0),0)))</f>
        <v/>
      </c>
    </row>
    <row r="10655" spans="2:23" x14ac:dyDescent="0.25">
      <c r="B10655" s="146"/>
      <c r="C10655" s="31"/>
      <c r="D10655" s="31"/>
      <c r="E10655" s="44"/>
      <c r="F10655" s="43"/>
      <c r="G10655" s="84"/>
      <c r="H10655" s="31"/>
      <c r="I10655" s="31"/>
      <c r="J10655" s="84"/>
      <c r="K10655" s="31"/>
      <c r="L10655" s="31"/>
      <c r="M10655" s="169"/>
      <c r="N10655" s="148"/>
      <c r="O10655" s="106"/>
      <c r="P10655" s="43"/>
      <c r="Q10655" s="31"/>
      <c r="R10655" s="84"/>
      <c r="S10655" s="31"/>
      <c r="T10655" s="31"/>
      <c r="U10655" s="169"/>
      <c r="V10655" s="150"/>
      <c r="W10655" s="141" t="str" cm="1">
        <f t="array" ref="W10655">IF(SUM(LEN(B10655:V10655))=0,"",IF(OR(OR(ISBLANK(F10655),SUM(LEN(C10655),LEN(D10655))=0),AND(NOT(E10655="Unknown"),ISBLANK(J10655)),AND(NOT(O10655="Unknown"),ISBLANK(R10655))),"Missing Information", INDEX(Table15[Entire Service Line Classification], MATCH(SUMIFS(Table15[Unique ID],Table15[System-Owned Portion],E10655,Table15[If Material Anything Other than "Lead" in Column E,Was Material Ever Previously Lead?],G10655,Table15[Customer-Owned Portion],O10655),Table15[Unique ID],0),0)))</f>
        <v/>
      </c>
    </row>
    <row r="10656" spans="2:23" x14ac:dyDescent="0.25">
      <c r="B10656" s="146"/>
      <c r="C10656" s="31"/>
      <c r="D10656" s="31"/>
      <c r="E10656" s="44"/>
      <c r="F10656" s="43"/>
      <c r="G10656" s="84"/>
      <c r="H10656" s="31"/>
      <c r="I10656" s="31"/>
      <c r="J10656" s="84"/>
      <c r="K10656" s="31"/>
      <c r="L10656" s="31"/>
      <c r="M10656" s="169"/>
      <c r="N10656" s="148"/>
      <c r="O10656" s="106"/>
      <c r="P10656" s="43"/>
      <c r="Q10656" s="31"/>
      <c r="R10656" s="84"/>
      <c r="S10656" s="31"/>
      <c r="T10656" s="31"/>
      <c r="U10656" s="169"/>
      <c r="V10656" s="150"/>
      <c r="W10656" s="141" t="str" cm="1">
        <f t="array" ref="W10656">IF(SUM(LEN(B10656:V10656))=0,"",IF(OR(OR(ISBLANK(F10656),SUM(LEN(C10656),LEN(D10656))=0),AND(NOT(E10656="Unknown"),ISBLANK(J10656)),AND(NOT(O10656="Unknown"),ISBLANK(R10656))),"Missing Information", INDEX(Table15[Entire Service Line Classification], MATCH(SUMIFS(Table15[Unique ID],Table15[System-Owned Portion],E10656,Table15[If Material Anything Other than "Lead" in Column E,Was Material Ever Previously Lead?],G10656,Table15[Customer-Owned Portion],O10656),Table15[Unique ID],0),0)))</f>
        <v/>
      </c>
    </row>
    <row r="10657" spans="2:23" x14ac:dyDescent="0.25">
      <c r="B10657" s="146"/>
      <c r="C10657" s="31"/>
      <c r="D10657" s="31"/>
      <c r="E10657" s="44"/>
      <c r="F10657" s="43"/>
      <c r="G10657" s="84"/>
      <c r="H10657" s="31"/>
      <c r="I10657" s="31"/>
      <c r="J10657" s="84"/>
      <c r="K10657" s="31"/>
      <c r="L10657" s="31"/>
      <c r="M10657" s="169"/>
      <c r="N10657" s="148"/>
      <c r="O10657" s="106"/>
      <c r="P10657" s="43"/>
      <c r="Q10657" s="31"/>
      <c r="R10657" s="84"/>
      <c r="S10657" s="31"/>
      <c r="T10657" s="31"/>
      <c r="U10657" s="169"/>
      <c r="V10657" s="150"/>
      <c r="W10657" s="141" t="str" cm="1">
        <f t="array" ref="W10657">IF(SUM(LEN(B10657:V10657))=0,"",IF(OR(OR(ISBLANK(F10657),SUM(LEN(C10657),LEN(D10657))=0),AND(NOT(E10657="Unknown"),ISBLANK(J10657)),AND(NOT(O10657="Unknown"),ISBLANK(R10657))),"Missing Information", INDEX(Table15[Entire Service Line Classification], MATCH(SUMIFS(Table15[Unique ID],Table15[System-Owned Portion],E10657,Table15[If Material Anything Other than "Lead" in Column E,Was Material Ever Previously Lead?],G10657,Table15[Customer-Owned Portion],O10657),Table15[Unique ID],0),0)))</f>
        <v/>
      </c>
    </row>
    <row r="10658" spans="2:23" x14ac:dyDescent="0.25">
      <c r="B10658" s="146"/>
      <c r="C10658" s="31"/>
      <c r="D10658" s="31"/>
      <c r="E10658" s="44"/>
      <c r="F10658" s="43"/>
      <c r="G10658" s="84"/>
      <c r="H10658" s="31"/>
      <c r="I10658" s="31"/>
      <c r="J10658" s="84"/>
      <c r="K10658" s="31"/>
      <c r="L10658" s="31"/>
      <c r="M10658" s="169"/>
      <c r="N10658" s="148"/>
      <c r="O10658" s="106"/>
      <c r="P10658" s="43"/>
      <c r="Q10658" s="31"/>
      <c r="R10658" s="84"/>
      <c r="S10658" s="31"/>
      <c r="T10658" s="31"/>
      <c r="U10658" s="169"/>
      <c r="V10658" s="150"/>
      <c r="W10658" s="141" t="str" cm="1">
        <f t="array" ref="W10658">IF(SUM(LEN(B10658:V10658))=0,"",IF(OR(OR(ISBLANK(F10658),SUM(LEN(C10658),LEN(D10658))=0),AND(NOT(E10658="Unknown"),ISBLANK(J10658)),AND(NOT(O10658="Unknown"),ISBLANK(R10658))),"Missing Information", INDEX(Table15[Entire Service Line Classification], MATCH(SUMIFS(Table15[Unique ID],Table15[System-Owned Portion],E10658,Table15[If Material Anything Other than "Lead" in Column E,Was Material Ever Previously Lead?],G10658,Table15[Customer-Owned Portion],O10658),Table15[Unique ID],0),0)))</f>
        <v/>
      </c>
    </row>
    <row r="10659" spans="2:23" x14ac:dyDescent="0.25">
      <c r="B10659" s="146"/>
      <c r="C10659" s="31"/>
      <c r="D10659" s="31"/>
      <c r="E10659" s="44"/>
      <c r="F10659" s="43"/>
      <c r="G10659" s="84"/>
      <c r="H10659" s="31"/>
      <c r="I10659" s="31"/>
      <c r="J10659" s="84"/>
      <c r="K10659" s="31"/>
      <c r="L10659" s="31"/>
      <c r="M10659" s="169"/>
      <c r="N10659" s="148"/>
      <c r="O10659" s="106"/>
      <c r="P10659" s="43"/>
      <c r="Q10659" s="31"/>
      <c r="R10659" s="84"/>
      <c r="S10659" s="31"/>
      <c r="T10659" s="31"/>
      <c r="U10659" s="169"/>
      <c r="V10659" s="150"/>
      <c r="W10659" s="141" t="str" cm="1">
        <f t="array" ref="W10659">IF(SUM(LEN(B10659:V10659))=0,"",IF(OR(OR(ISBLANK(F10659),SUM(LEN(C10659),LEN(D10659))=0),AND(NOT(E10659="Unknown"),ISBLANK(J10659)),AND(NOT(O10659="Unknown"),ISBLANK(R10659))),"Missing Information", INDEX(Table15[Entire Service Line Classification], MATCH(SUMIFS(Table15[Unique ID],Table15[System-Owned Portion],E10659,Table15[If Material Anything Other than "Lead" in Column E,Was Material Ever Previously Lead?],G10659,Table15[Customer-Owned Portion],O10659),Table15[Unique ID],0),0)))</f>
        <v/>
      </c>
    </row>
    <row r="10660" spans="2:23" x14ac:dyDescent="0.25">
      <c r="B10660" s="146"/>
      <c r="C10660" s="31"/>
      <c r="D10660" s="31"/>
      <c r="E10660" s="44"/>
      <c r="F10660" s="43"/>
      <c r="G10660" s="84"/>
      <c r="H10660" s="31"/>
      <c r="I10660" s="31"/>
      <c r="J10660" s="84"/>
      <c r="K10660" s="31"/>
      <c r="L10660" s="31"/>
      <c r="M10660" s="169"/>
      <c r="N10660" s="148"/>
      <c r="O10660" s="106"/>
      <c r="P10660" s="43"/>
      <c r="Q10660" s="31"/>
      <c r="R10660" s="84"/>
      <c r="S10660" s="31"/>
      <c r="T10660" s="31"/>
      <c r="U10660" s="169"/>
      <c r="V10660" s="150"/>
      <c r="W10660" s="141" t="str" cm="1">
        <f t="array" ref="W10660">IF(SUM(LEN(B10660:V10660))=0,"",IF(OR(OR(ISBLANK(F10660),SUM(LEN(C10660),LEN(D10660))=0),AND(NOT(E10660="Unknown"),ISBLANK(J10660)),AND(NOT(O10660="Unknown"),ISBLANK(R10660))),"Missing Information", INDEX(Table15[Entire Service Line Classification], MATCH(SUMIFS(Table15[Unique ID],Table15[System-Owned Portion],E10660,Table15[If Material Anything Other than "Lead" in Column E,Was Material Ever Previously Lead?],G10660,Table15[Customer-Owned Portion],O10660),Table15[Unique ID],0),0)))</f>
        <v/>
      </c>
    </row>
    <row r="10661" spans="2:23" x14ac:dyDescent="0.25">
      <c r="B10661" s="146"/>
      <c r="C10661" s="31"/>
      <c r="D10661" s="31"/>
      <c r="E10661" s="44"/>
      <c r="F10661" s="43"/>
      <c r="G10661" s="84"/>
      <c r="H10661" s="31"/>
      <c r="I10661" s="31"/>
      <c r="J10661" s="84"/>
      <c r="K10661" s="31"/>
      <c r="L10661" s="31"/>
      <c r="M10661" s="169"/>
      <c r="N10661" s="148"/>
      <c r="O10661" s="106"/>
      <c r="P10661" s="43"/>
      <c r="Q10661" s="31"/>
      <c r="R10661" s="84"/>
      <c r="S10661" s="31"/>
      <c r="T10661" s="31"/>
      <c r="U10661" s="169"/>
      <c r="V10661" s="150"/>
      <c r="W10661" s="141" t="str" cm="1">
        <f t="array" ref="W10661">IF(SUM(LEN(B10661:V10661))=0,"",IF(OR(OR(ISBLANK(F10661),SUM(LEN(C10661),LEN(D10661))=0),AND(NOT(E10661="Unknown"),ISBLANK(J10661)),AND(NOT(O10661="Unknown"),ISBLANK(R10661))),"Missing Information", INDEX(Table15[Entire Service Line Classification], MATCH(SUMIFS(Table15[Unique ID],Table15[System-Owned Portion],E10661,Table15[If Material Anything Other than "Lead" in Column E,Was Material Ever Previously Lead?],G10661,Table15[Customer-Owned Portion],O10661),Table15[Unique ID],0),0)))</f>
        <v/>
      </c>
    </row>
    <row r="10662" spans="2:23" x14ac:dyDescent="0.25">
      <c r="B10662" s="146"/>
      <c r="C10662" s="31"/>
      <c r="D10662" s="31"/>
      <c r="E10662" s="44"/>
      <c r="F10662" s="43"/>
      <c r="G10662" s="84"/>
      <c r="H10662" s="31"/>
      <c r="I10662" s="31"/>
      <c r="J10662" s="84"/>
      <c r="K10662" s="31"/>
      <c r="L10662" s="31"/>
      <c r="M10662" s="169"/>
      <c r="N10662" s="148"/>
      <c r="O10662" s="106"/>
      <c r="P10662" s="43"/>
      <c r="Q10662" s="31"/>
      <c r="R10662" s="84"/>
      <c r="S10662" s="31"/>
      <c r="T10662" s="31"/>
      <c r="U10662" s="169"/>
      <c r="V10662" s="150"/>
      <c r="W10662" s="141" t="str" cm="1">
        <f t="array" ref="W10662">IF(SUM(LEN(B10662:V10662))=0,"",IF(OR(OR(ISBLANK(F10662),SUM(LEN(C10662),LEN(D10662))=0),AND(NOT(E10662="Unknown"),ISBLANK(J10662)),AND(NOT(O10662="Unknown"),ISBLANK(R10662))),"Missing Information", INDEX(Table15[Entire Service Line Classification], MATCH(SUMIFS(Table15[Unique ID],Table15[System-Owned Portion],E10662,Table15[If Material Anything Other than "Lead" in Column E,Was Material Ever Previously Lead?],G10662,Table15[Customer-Owned Portion],O10662),Table15[Unique ID],0),0)))</f>
        <v/>
      </c>
    </row>
    <row r="10663" spans="2:23" x14ac:dyDescent="0.25">
      <c r="B10663" s="146"/>
      <c r="C10663" s="31"/>
      <c r="D10663" s="31"/>
      <c r="E10663" s="44"/>
      <c r="F10663" s="43"/>
      <c r="G10663" s="84"/>
      <c r="H10663" s="31"/>
      <c r="I10663" s="31"/>
      <c r="J10663" s="84"/>
      <c r="K10663" s="31"/>
      <c r="L10663" s="31"/>
      <c r="M10663" s="169"/>
      <c r="N10663" s="148"/>
      <c r="O10663" s="106"/>
      <c r="P10663" s="43"/>
      <c r="Q10663" s="31"/>
      <c r="R10663" s="84"/>
      <c r="S10663" s="31"/>
      <c r="T10663" s="31"/>
      <c r="U10663" s="169"/>
      <c r="V10663" s="150"/>
      <c r="W10663" s="141" t="str" cm="1">
        <f t="array" ref="W10663">IF(SUM(LEN(B10663:V10663))=0,"",IF(OR(OR(ISBLANK(F10663),SUM(LEN(C10663),LEN(D10663))=0),AND(NOT(E10663="Unknown"),ISBLANK(J10663)),AND(NOT(O10663="Unknown"),ISBLANK(R10663))),"Missing Information", INDEX(Table15[Entire Service Line Classification], MATCH(SUMIFS(Table15[Unique ID],Table15[System-Owned Portion],E10663,Table15[If Material Anything Other than "Lead" in Column E,Was Material Ever Previously Lead?],G10663,Table15[Customer-Owned Portion],O10663),Table15[Unique ID],0),0)))</f>
        <v/>
      </c>
    </row>
    <row r="10664" spans="2:23" x14ac:dyDescent="0.25">
      <c r="B10664" s="146"/>
      <c r="C10664" s="31"/>
      <c r="D10664" s="31"/>
      <c r="E10664" s="44"/>
      <c r="F10664" s="43"/>
      <c r="G10664" s="84"/>
      <c r="H10664" s="31"/>
      <c r="I10664" s="31"/>
      <c r="J10664" s="84"/>
      <c r="K10664" s="31"/>
      <c r="L10664" s="31"/>
      <c r="M10664" s="169"/>
      <c r="N10664" s="148"/>
      <c r="O10664" s="106"/>
      <c r="P10664" s="43"/>
      <c r="Q10664" s="31"/>
      <c r="R10664" s="84"/>
      <c r="S10664" s="31"/>
      <c r="T10664" s="31"/>
      <c r="U10664" s="169"/>
      <c r="V10664" s="150"/>
      <c r="W10664" s="141" t="str" cm="1">
        <f t="array" ref="W10664">IF(SUM(LEN(B10664:V10664))=0,"",IF(OR(OR(ISBLANK(F10664),SUM(LEN(C10664),LEN(D10664))=0),AND(NOT(E10664="Unknown"),ISBLANK(J10664)),AND(NOT(O10664="Unknown"),ISBLANK(R10664))),"Missing Information", INDEX(Table15[Entire Service Line Classification], MATCH(SUMIFS(Table15[Unique ID],Table15[System-Owned Portion],E10664,Table15[If Material Anything Other than "Lead" in Column E,Was Material Ever Previously Lead?],G10664,Table15[Customer-Owned Portion],O10664),Table15[Unique ID],0),0)))</f>
        <v/>
      </c>
    </row>
    <row r="10665" spans="2:23" x14ac:dyDescent="0.25">
      <c r="B10665" s="146"/>
      <c r="C10665" s="31"/>
      <c r="D10665" s="31"/>
      <c r="E10665" s="44"/>
      <c r="F10665" s="43"/>
      <c r="G10665" s="84"/>
      <c r="H10665" s="31"/>
      <c r="I10665" s="31"/>
      <c r="J10665" s="84"/>
      <c r="K10665" s="31"/>
      <c r="L10665" s="31"/>
      <c r="M10665" s="169"/>
      <c r="N10665" s="148"/>
      <c r="O10665" s="106"/>
      <c r="P10665" s="43"/>
      <c r="Q10665" s="31"/>
      <c r="R10665" s="84"/>
      <c r="S10665" s="31"/>
      <c r="T10665" s="31"/>
      <c r="U10665" s="169"/>
      <c r="V10665" s="150"/>
      <c r="W10665" s="141" t="str" cm="1">
        <f t="array" ref="W10665">IF(SUM(LEN(B10665:V10665))=0,"",IF(OR(OR(ISBLANK(F10665),SUM(LEN(C10665),LEN(D10665))=0),AND(NOT(E10665="Unknown"),ISBLANK(J10665)),AND(NOT(O10665="Unknown"),ISBLANK(R10665))),"Missing Information", INDEX(Table15[Entire Service Line Classification], MATCH(SUMIFS(Table15[Unique ID],Table15[System-Owned Portion],E10665,Table15[If Material Anything Other than "Lead" in Column E,Was Material Ever Previously Lead?],G10665,Table15[Customer-Owned Portion],O10665),Table15[Unique ID],0),0)))</f>
        <v/>
      </c>
    </row>
    <row r="10666" spans="2:23" x14ac:dyDescent="0.25">
      <c r="B10666" s="146"/>
      <c r="C10666" s="31"/>
      <c r="D10666" s="31"/>
      <c r="E10666" s="44"/>
      <c r="F10666" s="43"/>
      <c r="G10666" s="84"/>
      <c r="H10666" s="31"/>
      <c r="I10666" s="31"/>
      <c r="J10666" s="84"/>
      <c r="K10666" s="31"/>
      <c r="L10666" s="31"/>
      <c r="M10666" s="169"/>
      <c r="N10666" s="148"/>
      <c r="O10666" s="106"/>
      <c r="P10666" s="43"/>
      <c r="Q10666" s="31"/>
      <c r="R10666" s="84"/>
      <c r="S10666" s="31"/>
      <c r="T10666" s="31"/>
      <c r="U10666" s="169"/>
      <c r="V10666" s="150"/>
      <c r="W10666" s="141" t="str" cm="1">
        <f t="array" ref="W10666">IF(SUM(LEN(B10666:V10666))=0,"",IF(OR(OR(ISBLANK(F10666),SUM(LEN(C10666),LEN(D10666))=0),AND(NOT(E10666="Unknown"),ISBLANK(J10666)),AND(NOT(O10666="Unknown"),ISBLANK(R10666))),"Missing Information", INDEX(Table15[Entire Service Line Classification], MATCH(SUMIFS(Table15[Unique ID],Table15[System-Owned Portion],E10666,Table15[If Material Anything Other than "Lead" in Column E,Was Material Ever Previously Lead?],G10666,Table15[Customer-Owned Portion],O10666),Table15[Unique ID],0),0)))</f>
        <v/>
      </c>
    </row>
    <row r="10667" spans="2:23" x14ac:dyDescent="0.25">
      <c r="B10667" s="146"/>
      <c r="C10667" s="31"/>
      <c r="D10667" s="31"/>
      <c r="E10667" s="44"/>
      <c r="F10667" s="43"/>
      <c r="G10667" s="84"/>
      <c r="H10667" s="31"/>
      <c r="I10667" s="31"/>
      <c r="J10667" s="84"/>
      <c r="K10667" s="31"/>
      <c r="L10667" s="31"/>
      <c r="M10667" s="169"/>
      <c r="N10667" s="148"/>
      <c r="O10667" s="106"/>
      <c r="P10667" s="43"/>
      <c r="Q10667" s="31"/>
      <c r="R10667" s="84"/>
      <c r="S10667" s="31"/>
      <c r="T10667" s="31"/>
      <c r="U10667" s="169"/>
      <c r="V10667" s="150"/>
      <c r="W10667" s="141" t="str" cm="1">
        <f t="array" ref="W10667">IF(SUM(LEN(B10667:V10667))=0,"",IF(OR(OR(ISBLANK(F10667),SUM(LEN(C10667),LEN(D10667))=0),AND(NOT(E10667="Unknown"),ISBLANK(J10667)),AND(NOT(O10667="Unknown"),ISBLANK(R10667))),"Missing Information", INDEX(Table15[Entire Service Line Classification], MATCH(SUMIFS(Table15[Unique ID],Table15[System-Owned Portion],E10667,Table15[If Material Anything Other than "Lead" in Column E,Was Material Ever Previously Lead?],G10667,Table15[Customer-Owned Portion],O10667),Table15[Unique ID],0),0)))</f>
        <v/>
      </c>
    </row>
    <row r="10668" spans="2:23" x14ac:dyDescent="0.25">
      <c r="B10668" s="146"/>
      <c r="C10668" s="31"/>
      <c r="D10668" s="31"/>
      <c r="E10668" s="44"/>
      <c r="F10668" s="43"/>
      <c r="G10668" s="84"/>
      <c r="H10668" s="31"/>
      <c r="I10668" s="31"/>
      <c r="J10668" s="84"/>
      <c r="K10668" s="31"/>
      <c r="L10668" s="31"/>
      <c r="M10668" s="169"/>
      <c r="N10668" s="148"/>
      <c r="O10668" s="106"/>
      <c r="P10668" s="43"/>
      <c r="Q10668" s="31"/>
      <c r="R10668" s="84"/>
      <c r="S10668" s="31"/>
      <c r="T10668" s="31"/>
      <c r="U10668" s="169"/>
      <c r="V10668" s="150"/>
      <c r="W10668" s="141" t="str" cm="1">
        <f t="array" ref="W10668">IF(SUM(LEN(B10668:V10668))=0,"",IF(OR(OR(ISBLANK(F10668),SUM(LEN(C10668),LEN(D10668))=0),AND(NOT(E10668="Unknown"),ISBLANK(J10668)),AND(NOT(O10668="Unknown"),ISBLANK(R10668))),"Missing Information", INDEX(Table15[Entire Service Line Classification], MATCH(SUMIFS(Table15[Unique ID],Table15[System-Owned Portion],E10668,Table15[If Material Anything Other than "Lead" in Column E,Was Material Ever Previously Lead?],G10668,Table15[Customer-Owned Portion],O10668),Table15[Unique ID],0),0)))</f>
        <v/>
      </c>
    </row>
    <row r="10669" spans="2:23" x14ac:dyDescent="0.25">
      <c r="B10669" s="146"/>
      <c r="C10669" s="31"/>
      <c r="D10669" s="31"/>
      <c r="E10669" s="44"/>
      <c r="F10669" s="43"/>
      <c r="G10669" s="84"/>
      <c r="H10669" s="31"/>
      <c r="I10669" s="31"/>
      <c r="J10669" s="84"/>
      <c r="K10669" s="31"/>
      <c r="L10669" s="31"/>
      <c r="M10669" s="169"/>
      <c r="N10669" s="148"/>
      <c r="O10669" s="106"/>
      <c r="P10669" s="43"/>
      <c r="Q10669" s="31"/>
      <c r="R10669" s="84"/>
      <c r="S10669" s="31"/>
      <c r="T10669" s="31"/>
      <c r="U10669" s="169"/>
      <c r="V10669" s="150"/>
      <c r="W10669" s="141" t="str" cm="1">
        <f t="array" ref="W10669">IF(SUM(LEN(B10669:V10669))=0,"",IF(OR(OR(ISBLANK(F10669),SUM(LEN(C10669),LEN(D10669))=0),AND(NOT(E10669="Unknown"),ISBLANK(J10669)),AND(NOT(O10669="Unknown"),ISBLANK(R10669))),"Missing Information", INDEX(Table15[Entire Service Line Classification], MATCH(SUMIFS(Table15[Unique ID],Table15[System-Owned Portion],E10669,Table15[If Material Anything Other than "Lead" in Column E,Was Material Ever Previously Lead?],G10669,Table15[Customer-Owned Portion],O10669),Table15[Unique ID],0),0)))</f>
        <v/>
      </c>
    </row>
    <row r="10670" spans="2:23" x14ac:dyDescent="0.25">
      <c r="B10670" s="146"/>
      <c r="C10670" s="31"/>
      <c r="D10670" s="31"/>
      <c r="E10670" s="44"/>
      <c r="F10670" s="43"/>
      <c r="G10670" s="84"/>
      <c r="H10670" s="31"/>
      <c r="I10670" s="31"/>
      <c r="J10670" s="84"/>
      <c r="K10670" s="31"/>
      <c r="L10670" s="31"/>
      <c r="M10670" s="169"/>
      <c r="N10670" s="148"/>
      <c r="O10670" s="106"/>
      <c r="P10670" s="43"/>
      <c r="Q10670" s="31"/>
      <c r="R10670" s="84"/>
      <c r="S10670" s="31"/>
      <c r="T10670" s="31"/>
      <c r="U10670" s="169"/>
      <c r="V10670" s="150"/>
      <c r="W10670" s="141" t="str" cm="1">
        <f t="array" ref="W10670">IF(SUM(LEN(B10670:V10670))=0,"",IF(OR(OR(ISBLANK(F10670),SUM(LEN(C10670),LEN(D10670))=0),AND(NOT(E10670="Unknown"),ISBLANK(J10670)),AND(NOT(O10670="Unknown"),ISBLANK(R10670))),"Missing Information", INDEX(Table15[Entire Service Line Classification], MATCH(SUMIFS(Table15[Unique ID],Table15[System-Owned Portion],E10670,Table15[If Material Anything Other than "Lead" in Column E,Was Material Ever Previously Lead?],G10670,Table15[Customer-Owned Portion],O10670),Table15[Unique ID],0),0)))</f>
        <v/>
      </c>
    </row>
    <row r="10671" spans="2:23" x14ac:dyDescent="0.25">
      <c r="B10671" s="146"/>
      <c r="C10671" s="31"/>
      <c r="D10671" s="31"/>
      <c r="E10671" s="44"/>
      <c r="F10671" s="43"/>
      <c r="G10671" s="84"/>
      <c r="H10671" s="31"/>
      <c r="I10671" s="31"/>
      <c r="J10671" s="84"/>
      <c r="K10671" s="31"/>
      <c r="L10671" s="31"/>
      <c r="M10671" s="169"/>
      <c r="N10671" s="148"/>
      <c r="O10671" s="106"/>
      <c r="P10671" s="43"/>
      <c r="Q10671" s="31"/>
      <c r="R10671" s="84"/>
      <c r="S10671" s="31"/>
      <c r="T10671" s="31"/>
      <c r="U10671" s="169"/>
      <c r="V10671" s="150"/>
      <c r="W10671" s="141" t="str" cm="1">
        <f t="array" ref="W10671">IF(SUM(LEN(B10671:V10671))=0,"",IF(OR(OR(ISBLANK(F10671),SUM(LEN(C10671),LEN(D10671))=0),AND(NOT(E10671="Unknown"),ISBLANK(J10671)),AND(NOT(O10671="Unknown"),ISBLANK(R10671))),"Missing Information", INDEX(Table15[Entire Service Line Classification], MATCH(SUMIFS(Table15[Unique ID],Table15[System-Owned Portion],E10671,Table15[If Material Anything Other than "Lead" in Column E,Was Material Ever Previously Lead?],G10671,Table15[Customer-Owned Portion],O10671),Table15[Unique ID],0),0)))</f>
        <v/>
      </c>
    </row>
    <row r="10672" spans="2:23" x14ac:dyDescent="0.25">
      <c r="B10672" s="146"/>
      <c r="C10672" s="31"/>
      <c r="D10672" s="31"/>
      <c r="E10672" s="44"/>
      <c r="F10672" s="43"/>
      <c r="G10672" s="84"/>
      <c r="H10672" s="31"/>
      <c r="I10672" s="31"/>
      <c r="J10672" s="84"/>
      <c r="K10672" s="31"/>
      <c r="L10672" s="31"/>
      <c r="M10672" s="169"/>
      <c r="N10672" s="148"/>
      <c r="O10672" s="106"/>
      <c r="P10672" s="43"/>
      <c r="Q10672" s="31"/>
      <c r="R10672" s="84"/>
      <c r="S10672" s="31"/>
      <c r="T10672" s="31"/>
      <c r="U10672" s="169"/>
      <c r="V10672" s="150"/>
      <c r="W10672" s="141" t="str" cm="1">
        <f t="array" ref="W10672">IF(SUM(LEN(B10672:V10672))=0,"",IF(OR(OR(ISBLANK(F10672),SUM(LEN(C10672),LEN(D10672))=0),AND(NOT(E10672="Unknown"),ISBLANK(J10672)),AND(NOT(O10672="Unknown"),ISBLANK(R10672))),"Missing Information", INDEX(Table15[Entire Service Line Classification], MATCH(SUMIFS(Table15[Unique ID],Table15[System-Owned Portion],E10672,Table15[If Material Anything Other than "Lead" in Column E,Was Material Ever Previously Lead?],G10672,Table15[Customer-Owned Portion],O10672),Table15[Unique ID],0),0)))</f>
        <v/>
      </c>
    </row>
    <row r="10673" spans="2:23" x14ac:dyDescent="0.25">
      <c r="B10673" s="146"/>
      <c r="C10673" s="31"/>
      <c r="D10673" s="31"/>
      <c r="E10673" s="44"/>
      <c r="F10673" s="43"/>
      <c r="G10673" s="84"/>
      <c r="H10673" s="31"/>
      <c r="I10673" s="31"/>
      <c r="J10673" s="84"/>
      <c r="K10673" s="31"/>
      <c r="L10673" s="31"/>
      <c r="M10673" s="169"/>
      <c r="N10673" s="148"/>
      <c r="O10673" s="106"/>
      <c r="P10673" s="43"/>
      <c r="Q10673" s="31"/>
      <c r="R10673" s="84"/>
      <c r="S10673" s="31"/>
      <c r="T10673" s="31"/>
      <c r="U10673" s="169"/>
      <c r="V10673" s="150"/>
      <c r="W10673" s="141" t="str" cm="1">
        <f t="array" ref="W10673">IF(SUM(LEN(B10673:V10673))=0,"",IF(OR(OR(ISBLANK(F10673),SUM(LEN(C10673),LEN(D10673))=0),AND(NOT(E10673="Unknown"),ISBLANK(J10673)),AND(NOT(O10673="Unknown"),ISBLANK(R10673))),"Missing Information", INDEX(Table15[Entire Service Line Classification], MATCH(SUMIFS(Table15[Unique ID],Table15[System-Owned Portion],E10673,Table15[If Material Anything Other than "Lead" in Column E,Was Material Ever Previously Lead?],G10673,Table15[Customer-Owned Portion],O10673),Table15[Unique ID],0),0)))</f>
        <v/>
      </c>
    </row>
    <row r="10674" spans="2:23" x14ac:dyDescent="0.25">
      <c r="B10674" s="146"/>
      <c r="C10674" s="31"/>
      <c r="D10674" s="31"/>
      <c r="E10674" s="44"/>
      <c r="F10674" s="43"/>
      <c r="G10674" s="84"/>
      <c r="H10674" s="31"/>
      <c r="I10674" s="31"/>
      <c r="J10674" s="84"/>
      <c r="K10674" s="31"/>
      <c r="L10674" s="31"/>
      <c r="M10674" s="169"/>
      <c r="N10674" s="148"/>
      <c r="O10674" s="106"/>
      <c r="P10674" s="43"/>
      <c r="Q10674" s="31"/>
      <c r="R10674" s="84"/>
      <c r="S10674" s="31"/>
      <c r="T10674" s="31"/>
      <c r="U10674" s="169"/>
      <c r="V10674" s="150"/>
      <c r="W10674" s="141" t="str" cm="1">
        <f t="array" ref="W10674">IF(SUM(LEN(B10674:V10674))=0,"",IF(OR(OR(ISBLANK(F10674),SUM(LEN(C10674),LEN(D10674))=0),AND(NOT(E10674="Unknown"),ISBLANK(J10674)),AND(NOT(O10674="Unknown"),ISBLANK(R10674))),"Missing Information", INDEX(Table15[Entire Service Line Classification], MATCH(SUMIFS(Table15[Unique ID],Table15[System-Owned Portion],E10674,Table15[If Material Anything Other than "Lead" in Column E,Was Material Ever Previously Lead?],G10674,Table15[Customer-Owned Portion],O10674),Table15[Unique ID],0),0)))</f>
        <v/>
      </c>
    </row>
    <row r="10675" spans="2:23" x14ac:dyDescent="0.25">
      <c r="B10675" s="146"/>
      <c r="C10675" s="31"/>
      <c r="D10675" s="31"/>
      <c r="E10675" s="44"/>
      <c r="F10675" s="43"/>
      <c r="G10675" s="84"/>
      <c r="H10675" s="31"/>
      <c r="I10675" s="31"/>
      <c r="J10675" s="84"/>
      <c r="K10675" s="31"/>
      <c r="L10675" s="31"/>
      <c r="M10675" s="169"/>
      <c r="N10675" s="148"/>
      <c r="O10675" s="106"/>
      <c r="P10675" s="43"/>
      <c r="Q10675" s="31"/>
      <c r="R10675" s="84"/>
      <c r="S10675" s="31"/>
      <c r="T10675" s="31"/>
      <c r="U10675" s="169"/>
      <c r="V10675" s="150"/>
      <c r="W10675" s="141" t="str" cm="1">
        <f t="array" ref="W10675">IF(SUM(LEN(B10675:V10675))=0,"",IF(OR(OR(ISBLANK(F10675),SUM(LEN(C10675),LEN(D10675))=0),AND(NOT(E10675="Unknown"),ISBLANK(J10675)),AND(NOT(O10675="Unknown"),ISBLANK(R10675))),"Missing Information", INDEX(Table15[Entire Service Line Classification], MATCH(SUMIFS(Table15[Unique ID],Table15[System-Owned Portion],E10675,Table15[If Material Anything Other than "Lead" in Column E,Was Material Ever Previously Lead?],G10675,Table15[Customer-Owned Portion],O10675),Table15[Unique ID],0),0)))</f>
        <v/>
      </c>
    </row>
    <row r="10676" spans="2:23" x14ac:dyDescent="0.25">
      <c r="B10676" s="146"/>
      <c r="C10676" s="31"/>
      <c r="D10676" s="31"/>
      <c r="E10676" s="44"/>
      <c r="F10676" s="43"/>
      <c r="G10676" s="84"/>
      <c r="H10676" s="31"/>
      <c r="I10676" s="31"/>
      <c r="J10676" s="84"/>
      <c r="K10676" s="31"/>
      <c r="L10676" s="31"/>
      <c r="M10676" s="169"/>
      <c r="N10676" s="148"/>
      <c r="O10676" s="106"/>
      <c r="P10676" s="43"/>
      <c r="Q10676" s="31"/>
      <c r="R10676" s="84"/>
      <c r="S10676" s="31"/>
      <c r="T10676" s="31"/>
      <c r="U10676" s="169"/>
      <c r="V10676" s="150"/>
      <c r="W10676" s="141" t="str" cm="1">
        <f t="array" ref="W10676">IF(SUM(LEN(B10676:V10676))=0,"",IF(OR(OR(ISBLANK(F10676),SUM(LEN(C10676),LEN(D10676))=0),AND(NOT(E10676="Unknown"),ISBLANK(J10676)),AND(NOT(O10676="Unknown"),ISBLANK(R10676))),"Missing Information", INDEX(Table15[Entire Service Line Classification], MATCH(SUMIFS(Table15[Unique ID],Table15[System-Owned Portion],E10676,Table15[If Material Anything Other than "Lead" in Column E,Was Material Ever Previously Lead?],G10676,Table15[Customer-Owned Portion],O10676),Table15[Unique ID],0),0)))</f>
        <v/>
      </c>
    </row>
    <row r="10677" spans="2:23" x14ac:dyDescent="0.25">
      <c r="B10677" s="146"/>
      <c r="C10677" s="31"/>
      <c r="D10677" s="31"/>
      <c r="E10677" s="44"/>
      <c r="F10677" s="43"/>
      <c r="G10677" s="84"/>
      <c r="H10677" s="31"/>
      <c r="I10677" s="31"/>
      <c r="J10677" s="84"/>
      <c r="K10677" s="31"/>
      <c r="L10677" s="31"/>
      <c r="M10677" s="169"/>
      <c r="N10677" s="148"/>
      <c r="O10677" s="106"/>
      <c r="P10677" s="43"/>
      <c r="Q10677" s="31"/>
      <c r="R10677" s="84"/>
      <c r="S10677" s="31"/>
      <c r="T10677" s="31"/>
      <c r="U10677" s="169"/>
      <c r="V10677" s="150"/>
      <c r="W10677" s="141" t="str" cm="1">
        <f t="array" ref="W10677">IF(SUM(LEN(B10677:V10677))=0,"",IF(OR(OR(ISBLANK(F10677),SUM(LEN(C10677),LEN(D10677))=0),AND(NOT(E10677="Unknown"),ISBLANK(J10677)),AND(NOT(O10677="Unknown"),ISBLANK(R10677))),"Missing Information", INDEX(Table15[Entire Service Line Classification], MATCH(SUMIFS(Table15[Unique ID],Table15[System-Owned Portion],E10677,Table15[If Material Anything Other than "Lead" in Column E,Was Material Ever Previously Lead?],G10677,Table15[Customer-Owned Portion],O10677),Table15[Unique ID],0),0)))</f>
        <v/>
      </c>
    </row>
    <row r="10678" spans="2:23" x14ac:dyDescent="0.25">
      <c r="B10678" s="146"/>
      <c r="C10678" s="31"/>
      <c r="D10678" s="31"/>
      <c r="E10678" s="44"/>
      <c r="F10678" s="43"/>
      <c r="G10678" s="84"/>
      <c r="H10678" s="31"/>
      <c r="I10678" s="31"/>
      <c r="J10678" s="84"/>
      <c r="K10678" s="31"/>
      <c r="L10678" s="31"/>
      <c r="M10678" s="169"/>
      <c r="N10678" s="148"/>
      <c r="O10678" s="106"/>
      <c r="P10678" s="43"/>
      <c r="Q10678" s="31"/>
      <c r="R10678" s="84"/>
      <c r="S10678" s="31"/>
      <c r="T10678" s="31"/>
      <c r="U10678" s="169"/>
      <c r="V10678" s="150"/>
      <c r="W10678" s="141" t="str" cm="1">
        <f t="array" ref="W10678">IF(SUM(LEN(B10678:V10678))=0,"",IF(OR(OR(ISBLANK(F10678),SUM(LEN(C10678),LEN(D10678))=0),AND(NOT(E10678="Unknown"),ISBLANK(J10678)),AND(NOT(O10678="Unknown"),ISBLANK(R10678))),"Missing Information", INDEX(Table15[Entire Service Line Classification], MATCH(SUMIFS(Table15[Unique ID],Table15[System-Owned Portion],E10678,Table15[If Material Anything Other than "Lead" in Column E,Was Material Ever Previously Lead?],G10678,Table15[Customer-Owned Portion],O10678),Table15[Unique ID],0),0)))</f>
        <v/>
      </c>
    </row>
    <row r="10679" spans="2:23" x14ac:dyDescent="0.25">
      <c r="B10679" s="146"/>
      <c r="C10679" s="31"/>
      <c r="D10679" s="31"/>
      <c r="E10679" s="44"/>
      <c r="F10679" s="43"/>
      <c r="G10679" s="84"/>
      <c r="H10679" s="31"/>
      <c r="I10679" s="31"/>
      <c r="J10679" s="84"/>
      <c r="K10679" s="31"/>
      <c r="L10679" s="31"/>
      <c r="M10679" s="169"/>
      <c r="N10679" s="148"/>
      <c r="O10679" s="106"/>
      <c r="P10679" s="43"/>
      <c r="Q10679" s="31"/>
      <c r="R10679" s="84"/>
      <c r="S10679" s="31"/>
      <c r="T10679" s="31"/>
      <c r="U10679" s="169"/>
      <c r="V10679" s="150"/>
      <c r="W10679" s="141" t="str" cm="1">
        <f t="array" ref="W10679">IF(SUM(LEN(B10679:V10679))=0,"",IF(OR(OR(ISBLANK(F10679),SUM(LEN(C10679),LEN(D10679))=0),AND(NOT(E10679="Unknown"),ISBLANK(J10679)),AND(NOT(O10679="Unknown"),ISBLANK(R10679))),"Missing Information", INDEX(Table15[Entire Service Line Classification], MATCH(SUMIFS(Table15[Unique ID],Table15[System-Owned Portion],E10679,Table15[If Material Anything Other than "Lead" in Column E,Was Material Ever Previously Lead?],G10679,Table15[Customer-Owned Portion],O10679),Table15[Unique ID],0),0)))</f>
        <v/>
      </c>
    </row>
    <row r="10680" spans="2:23" x14ac:dyDescent="0.25">
      <c r="B10680" s="146"/>
      <c r="C10680" s="31"/>
      <c r="D10680" s="31"/>
      <c r="E10680" s="44"/>
      <c r="F10680" s="43"/>
      <c r="G10680" s="84"/>
      <c r="H10680" s="31"/>
      <c r="I10680" s="31"/>
      <c r="J10680" s="84"/>
      <c r="K10680" s="31"/>
      <c r="L10680" s="31"/>
      <c r="M10680" s="169"/>
      <c r="N10680" s="148"/>
      <c r="O10680" s="106"/>
      <c r="P10680" s="43"/>
      <c r="Q10680" s="31"/>
      <c r="R10680" s="84"/>
      <c r="S10680" s="31"/>
      <c r="T10680" s="31"/>
      <c r="U10680" s="169"/>
      <c r="V10680" s="150"/>
      <c r="W10680" s="141" t="str" cm="1">
        <f t="array" ref="W10680">IF(SUM(LEN(B10680:V10680))=0,"",IF(OR(OR(ISBLANK(F10680),SUM(LEN(C10680),LEN(D10680))=0),AND(NOT(E10680="Unknown"),ISBLANK(J10680)),AND(NOT(O10680="Unknown"),ISBLANK(R10680))),"Missing Information", INDEX(Table15[Entire Service Line Classification], MATCH(SUMIFS(Table15[Unique ID],Table15[System-Owned Portion],E10680,Table15[If Material Anything Other than "Lead" in Column E,Was Material Ever Previously Lead?],G10680,Table15[Customer-Owned Portion],O10680),Table15[Unique ID],0),0)))</f>
        <v/>
      </c>
    </row>
    <row r="10681" spans="2:23" x14ac:dyDescent="0.25">
      <c r="B10681" s="146"/>
      <c r="C10681" s="31"/>
      <c r="D10681" s="31"/>
      <c r="E10681" s="44"/>
      <c r="F10681" s="43"/>
      <c r="G10681" s="84"/>
      <c r="H10681" s="31"/>
      <c r="I10681" s="31"/>
      <c r="J10681" s="84"/>
      <c r="K10681" s="31"/>
      <c r="L10681" s="31"/>
      <c r="M10681" s="169"/>
      <c r="N10681" s="148"/>
      <c r="O10681" s="106"/>
      <c r="P10681" s="43"/>
      <c r="Q10681" s="31"/>
      <c r="R10681" s="84"/>
      <c r="S10681" s="31"/>
      <c r="T10681" s="31"/>
      <c r="U10681" s="169"/>
      <c r="V10681" s="150"/>
      <c r="W10681" s="141" t="str" cm="1">
        <f t="array" ref="W10681">IF(SUM(LEN(B10681:V10681))=0,"",IF(OR(OR(ISBLANK(F10681),SUM(LEN(C10681),LEN(D10681))=0),AND(NOT(E10681="Unknown"),ISBLANK(J10681)),AND(NOT(O10681="Unknown"),ISBLANK(R10681))),"Missing Information", INDEX(Table15[Entire Service Line Classification], MATCH(SUMIFS(Table15[Unique ID],Table15[System-Owned Portion],E10681,Table15[If Material Anything Other than "Lead" in Column E,Was Material Ever Previously Lead?],G10681,Table15[Customer-Owned Portion],O10681),Table15[Unique ID],0),0)))</f>
        <v/>
      </c>
    </row>
    <row r="10682" spans="2:23" x14ac:dyDescent="0.25">
      <c r="B10682" s="146"/>
      <c r="C10682" s="31"/>
      <c r="D10682" s="31"/>
      <c r="E10682" s="44"/>
      <c r="F10682" s="43"/>
      <c r="G10682" s="84"/>
      <c r="H10682" s="31"/>
      <c r="I10682" s="31"/>
      <c r="J10682" s="84"/>
      <c r="K10682" s="31"/>
      <c r="L10682" s="31"/>
      <c r="M10682" s="169"/>
      <c r="N10682" s="148"/>
      <c r="O10682" s="106"/>
      <c r="P10682" s="43"/>
      <c r="Q10682" s="31"/>
      <c r="R10682" s="84"/>
      <c r="S10682" s="31"/>
      <c r="T10682" s="31"/>
      <c r="U10682" s="169"/>
      <c r="V10682" s="150"/>
      <c r="W10682" s="141" t="str" cm="1">
        <f t="array" ref="W10682">IF(SUM(LEN(B10682:V10682))=0,"",IF(OR(OR(ISBLANK(F10682),SUM(LEN(C10682),LEN(D10682))=0),AND(NOT(E10682="Unknown"),ISBLANK(J10682)),AND(NOT(O10682="Unknown"),ISBLANK(R10682))),"Missing Information", INDEX(Table15[Entire Service Line Classification], MATCH(SUMIFS(Table15[Unique ID],Table15[System-Owned Portion],E10682,Table15[If Material Anything Other than "Lead" in Column E,Was Material Ever Previously Lead?],G10682,Table15[Customer-Owned Portion],O10682),Table15[Unique ID],0),0)))</f>
        <v/>
      </c>
    </row>
    <row r="10683" spans="2:23" x14ac:dyDescent="0.25">
      <c r="B10683" s="146"/>
      <c r="C10683" s="31"/>
      <c r="D10683" s="31"/>
      <c r="E10683" s="44"/>
      <c r="F10683" s="43"/>
      <c r="G10683" s="84"/>
      <c r="H10683" s="31"/>
      <c r="I10683" s="31"/>
      <c r="J10683" s="84"/>
      <c r="K10683" s="31"/>
      <c r="L10683" s="31"/>
      <c r="M10683" s="169"/>
      <c r="N10683" s="148"/>
      <c r="O10683" s="106"/>
      <c r="P10683" s="43"/>
      <c r="Q10683" s="31"/>
      <c r="R10683" s="84"/>
      <c r="S10683" s="31"/>
      <c r="T10683" s="31"/>
      <c r="U10683" s="169"/>
      <c r="V10683" s="150"/>
      <c r="W10683" s="141" t="str" cm="1">
        <f t="array" ref="W10683">IF(SUM(LEN(B10683:V10683))=0,"",IF(OR(OR(ISBLANK(F10683),SUM(LEN(C10683),LEN(D10683))=0),AND(NOT(E10683="Unknown"),ISBLANK(J10683)),AND(NOT(O10683="Unknown"),ISBLANK(R10683))),"Missing Information", INDEX(Table15[Entire Service Line Classification], MATCH(SUMIFS(Table15[Unique ID],Table15[System-Owned Portion],E10683,Table15[If Material Anything Other than "Lead" in Column E,Was Material Ever Previously Lead?],G10683,Table15[Customer-Owned Portion],O10683),Table15[Unique ID],0),0)))</f>
        <v/>
      </c>
    </row>
    <row r="10684" spans="2:23" x14ac:dyDescent="0.25">
      <c r="B10684" s="146"/>
      <c r="C10684" s="31"/>
      <c r="D10684" s="31"/>
      <c r="E10684" s="44"/>
      <c r="F10684" s="43"/>
      <c r="G10684" s="84"/>
      <c r="H10684" s="31"/>
      <c r="I10684" s="31"/>
      <c r="J10684" s="84"/>
      <c r="K10684" s="31"/>
      <c r="L10684" s="31"/>
      <c r="M10684" s="169"/>
      <c r="N10684" s="148"/>
      <c r="O10684" s="106"/>
      <c r="P10684" s="43"/>
      <c r="Q10684" s="31"/>
      <c r="R10684" s="84"/>
      <c r="S10684" s="31"/>
      <c r="T10684" s="31"/>
      <c r="U10684" s="169"/>
      <c r="V10684" s="150"/>
      <c r="W10684" s="141" t="str" cm="1">
        <f t="array" ref="W10684">IF(SUM(LEN(B10684:V10684))=0,"",IF(OR(OR(ISBLANK(F10684),SUM(LEN(C10684),LEN(D10684))=0),AND(NOT(E10684="Unknown"),ISBLANK(J10684)),AND(NOT(O10684="Unknown"),ISBLANK(R10684))),"Missing Information", INDEX(Table15[Entire Service Line Classification], MATCH(SUMIFS(Table15[Unique ID],Table15[System-Owned Portion],E10684,Table15[If Material Anything Other than "Lead" in Column E,Was Material Ever Previously Lead?],G10684,Table15[Customer-Owned Portion],O10684),Table15[Unique ID],0),0)))</f>
        <v/>
      </c>
    </row>
    <row r="10685" spans="2:23" x14ac:dyDescent="0.25">
      <c r="B10685" s="146"/>
      <c r="C10685" s="31"/>
      <c r="D10685" s="31"/>
      <c r="E10685" s="44"/>
      <c r="F10685" s="43"/>
      <c r="G10685" s="84"/>
      <c r="H10685" s="31"/>
      <c r="I10685" s="31"/>
      <c r="J10685" s="84"/>
      <c r="K10685" s="31"/>
      <c r="L10685" s="31"/>
      <c r="M10685" s="169"/>
      <c r="N10685" s="148"/>
      <c r="O10685" s="106"/>
      <c r="P10685" s="43"/>
      <c r="Q10685" s="31"/>
      <c r="R10685" s="84"/>
      <c r="S10685" s="31"/>
      <c r="T10685" s="31"/>
      <c r="U10685" s="169"/>
      <c r="V10685" s="150"/>
      <c r="W10685" s="141" t="str" cm="1">
        <f t="array" ref="W10685">IF(SUM(LEN(B10685:V10685))=0,"",IF(OR(OR(ISBLANK(F10685),SUM(LEN(C10685),LEN(D10685))=0),AND(NOT(E10685="Unknown"),ISBLANK(J10685)),AND(NOT(O10685="Unknown"),ISBLANK(R10685))),"Missing Information", INDEX(Table15[Entire Service Line Classification], MATCH(SUMIFS(Table15[Unique ID],Table15[System-Owned Portion],E10685,Table15[If Material Anything Other than "Lead" in Column E,Was Material Ever Previously Lead?],G10685,Table15[Customer-Owned Portion],O10685),Table15[Unique ID],0),0)))</f>
        <v/>
      </c>
    </row>
    <row r="10686" spans="2:23" x14ac:dyDescent="0.25">
      <c r="B10686" s="146"/>
      <c r="C10686" s="31"/>
      <c r="D10686" s="31"/>
      <c r="E10686" s="44"/>
      <c r="F10686" s="43"/>
      <c r="G10686" s="84"/>
      <c r="H10686" s="31"/>
      <c r="I10686" s="31"/>
      <c r="J10686" s="84"/>
      <c r="K10686" s="31"/>
      <c r="L10686" s="31"/>
      <c r="M10686" s="169"/>
      <c r="N10686" s="148"/>
      <c r="O10686" s="106"/>
      <c r="P10686" s="43"/>
      <c r="Q10686" s="31"/>
      <c r="R10686" s="84"/>
      <c r="S10686" s="31"/>
      <c r="T10686" s="31"/>
      <c r="U10686" s="169"/>
      <c r="V10686" s="150"/>
      <c r="W10686" s="141" t="str" cm="1">
        <f t="array" ref="W10686">IF(SUM(LEN(B10686:V10686))=0,"",IF(OR(OR(ISBLANK(F10686),SUM(LEN(C10686),LEN(D10686))=0),AND(NOT(E10686="Unknown"),ISBLANK(J10686)),AND(NOT(O10686="Unknown"),ISBLANK(R10686))),"Missing Information", INDEX(Table15[Entire Service Line Classification], MATCH(SUMIFS(Table15[Unique ID],Table15[System-Owned Portion],E10686,Table15[If Material Anything Other than "Lead" in Column E,Was Material Ever Previously Lead?],G10686,Table15[Customer-Owned Portion],O10686),Table15[Unique ID],0),0)))</f>
        <v/>
      </c>
    </row>
    <row r="10687" spans="2:23" x14ac:dyDescent="0.25">
      <c r="B10687" s="146"/>
      <c r="C10687" s="31"/>
      <c r="D10687" s="31"/>
      <c r="E10687" s="44"/>
      <c r="F10687" s="43"/>
      <c r="G10687" s="84"/>
      <c r="H10687" s="31"/>
      <c r="I10687" s="31"/>
      <c r="J10687" s="84"/>
      <c r="K10687" s="31"/>
      <c r="L10687" s="31"/>
      <c r="M10687" s="169"/>
      <c r="N10687" s="148"/>
      <c r="O10687" s="106"/>
      <c r="P10687" s="43"/>
      <c r="Q10687" s="31"/>
      <c r="R10687" s="84"/>
      <c r="S10687" s="31"/>
      <c r="T10687" s="31"/>
      <c r="U10687" s="169"/>
      <c r="V10687" s="150"/>
      <c r="W10687" s="141" t="str" cm="1">
        <f t="array" ref="W10687">IF(SUM(LEN(B10687:V10687))=0,"",IF(OR(OR(ISBLANK(F10687),SUM(LEN(C10687),LEN(D10687))=0),AND(NOT(E10687="Unknown"),ISBLANK(J10687)),AND(NOT(O10687="Unknown"),ISBLANK(R10687))),"Missing Information", INDEX(Table15[Entire Service Line Classification], MATCH(SUMIFS(Table15[Unique ID],Table15[System-Owned Portion],E10687,Table15[If Material Anything Other than "Lead" in Column E,Was Material Ever Previously Lead?],G10687,Table15[Customer-Owned Portion],O10687),Table15[Unique ID],0),0)))</f>
        <v/>
      </c>
    </row>
    <row r="10688" spans="2:23" x14ac:dyDescent="0.25">
      <c r="B10688" s="146"/>
      <c r="C10688" s="31"/>
      <c r="D10688" s="31"/>
      <c r="E10688" s="44"/>
      <c r="F10688" s="43"/>
      <c r="G10688" s="84"/>
      <c r="H10688" s="31"/>
      <c r="I10688" s="31"/>
      <c r="J10688" s="84"/>
      <c r="K10688" s="31"/>
      <c r="L10688" s="31"/>
      <c r="M10688" s="169"/>
      <c r="N10688" s="148"/>
      <c r="O10688" s="106"/>
      <c r="P10688" s="43"/>
      <c r="Q10688" s="31"/>
      <c r="R10688" s="84"/>
      <c r="S10688" s="31"/>
      <c r="T10688" s="31"/>
      <c r="U10688" s="169"/>
      <c r="V10688" s="150"/>
      <c r="W10688" s="141" t="str" cm="1">
        <f t="array" ref="W10688">IF(SUM(LEN(B10688:V10688))=0,"",IF(OR(OR(ISBLANK(F10688),SUM(LEN(C10688),LEN(D10688))=0),AND(NOT(E10688="Unknown"),ISBLANK(J10688)),AND(NOT(O10688="Unknown"),ISBLANK(R10688))),"Missing Information", INDEX(Table15[Entire Service Line Classification], MATCH(SUMIFS(Table15[Unique ID],Table15[System-Owned Portion],E10688,Table15[If Material Anything Other than "Lead" in Column E,Was Material Ever Previously Lead?],G10688,Table15[Customer-Owned Portion],O10688),Table15[Unique ID],0),0)))</f>
        <v/>
      </c>
    </row>
    <row r="10689" spans="2:23" x14ac:dyDescent="0.25">
      <c r="B10689" s="146"/>
      <c r="C10689" s="31"/>
      <c r="D10689" s="31"/>
      <c r="E10689" s="44"/>
      <c r="F10689" s="43"/>
      <c r="G10689" s="84"/>
      <c r="H10689" s="31"/>
      <c r="I10689" s="31"/>
      <c r="J10689" s="84"/>
      <c r="K10689" s="31"/>
      <c r="L10689" s="31"/>
      <c r="M10689" s="169"/>
      <c r="N10689" s="148"/>
      <c r="O10689" s="106"/>
      <c r="P10689" s="43"/>
      <c r="Q10689" s="31"/>
      <c r="R10689" s="84"/>
      <c r="S10689" s="31"/>
      <c r="T10689" s="31"/>
      <c r="U10689" s="169"/>
      <c r="V10689" s="150"/>
      <c r="W10689" s="141" t="str" cm="1">
        <f t="array" ref="W10689">IF(SUM(LEN(B10689:V10689))=0,"",IF(OR(OR(ISBLANK(F10689),SUM(LEN(C10689),LEN(D10689))=0),AND(NOT(E10689="Unknown"),ISBLANK(J10689)),AND(NOT(O10689="Unknown"),ISBLANK(R10689))),"Missing Information", INDEX(Table15[Entire Service Line Classification], MATCH(SUMIFS(Table15[Unique ID],Table15[System-Owned Portion],E10689,Table15[If Material Anything Other than "Lead" in Column E,Was Material Ever Previously Lead?],G10689,Table15[Customer-Owned Portion],O10689),Table15[Unique ID],0),0)))</f>
        <v/>
      </c>
    </row>
    <row r="10690" spans="2:23" x14ac:dyDescent="0.25">
      <c r="B10690" s="146"/>
      <c r="C10690" s="31"/>
      <c r="D10690" s="31"/>
      <c r="E10690" s="44"/>
      <c r="F10690" s="43"/>
      <c r="G10690" s="84"/>
      <c r="H10690" s="31"/>
      <c r="I10690" s="31"/>
      <c r="J10690" s="84"/>
      <c r="K10690" s="31"/>
      <c r="L10690" s="31"/>
      <c r="M10690" s="169"/>
      <c r="N10690" s="148"/>
      <c r="O10690" s="106"/>
      <c r="P10690" s="43"/>
      <c r="Q10690" s="31"/>
      <c r="R10690" s="84"/>
      <c r="S10690" s="31"/>
      <c r="T10690" s="31"/>
      <c r="U10690" s="169"/>
      <c r="V10690" s="150"/>
      <c r="W10690" s="141" t="str" cm="1">
        <f t="array" ref="W10690">IF(SUM(LEN(B10690:V10690))=0,"",IF(OR(OR(ISBLANK(F10690),SUM(LEN(C10690),LEN(D10690))=0),AND(NOT(E10690="Unknown"),ISBLANK(J10690)),AND(NOT(O10690="Unknown"),ISBLANK(R10690))),"Missing Information", INDEX(Table15[Entire Service Line Classification], MATCH(SUMIFS(Table15[Unique ID],Table15[System-Owned Portion],E10690,Table15[If Material Anything Other than "Lead" in Column E,Was Material Ever Previously Lead?],G10690,Table15[Customer-Owned Portion],O10690),Table15[Unique ID],0),0)))</f>
        <v/>
      </c>
    </row>
    <row r="10691" spans="2:23" x14ac:dyDescent="0.25">
      <c r="B10691" s="146"/>
      <c r="C10691" s="31"/>
      <c r="D10691" s="31"/>
      <c r="E10691" s="44"/>
      <c r="F10691" s="43"/>
      <c r="G10691" s="84"/>
      <c r="H10691" s="31"/>
      <c r="I10691" s="31"/>
      <c r="J10691" s="84"/>
      <c r="K10691" s="31"/>
      <c r="L10691" s="31"/>
      <c r="M10691" s="169"/>
      <c r="N10691" s="148"/>
      <c r="O10691" s="106"/>
      <c r="P10691" s="43"/>
      <c r="Q10691" s="31"/>
      <c r="R10691" s="84"/>
      <c r="S10691" s="31"/>
      <c r="T10691" s="31"/>
      <c r="U10691" s="169"/>
      <c r="V10691" s="150"/>
      <c r="W10691" s="141" t="str" cm="1">
        <f t="array" ref="W10691">IF(SUM(LEN(B10691:V10691))=0,"",IF(OR(OR(ISBLANK(F10691),SUM(LEN(C10691),LEN(D10691))=0),AND(NOT(E10691="Unknown"),ISBLANK(J10691)),AND(NOT(O10691="Unknown"),ISBLANK(R10691))),"Missing Information", INDEX(Table15[Entire Service Line Classification], MATCH(SUMIFS(Table15[Unique ID],Table15[System-Owned Portion],E10691,Table15[If Material Anything Other than "Lead" in Column E,Was Material Ever Previously Lead?],G10691,Table15[Customer-Owned Portion],O10691),Table15[Unique ID],0),0)))</f>
        <v/>
      </c>
    </row>
    <row r="10692" spans="2:23" x14ac:dyDescent="0.25">
      <c r="B10692" s="146"/>
      <c r="C10692" s="31"/>
      <c r="D10692" s="31"/>
      <c r="E10692" s="44"/>
      <c r="F10692" s="43"/>
      <c r="G10692" s="84"/>
      <c r="H10692" s="31"/>
      <c r="I10692" s="31"/>
      <c r="J10692" s="84"/>
      <c r="K10692" s="31"/>
      <c r="L10692" s="31"/>
      <c r="M10692" s="169"/>
      <c r="N10692" s="148"/>
      <c r="O10692" s="106"/>
      <c r="P10692" s="43"/>
      <c r="Q10692" s="31"/>
      <c r="R10692" s="84"/>
      <c r="S10692" s="31"/>
      <c r="T10692" s="31"/>
      <c r="U10692" s="169"/>
      <c r="V10692" s="150"/>
      <c r="W10692" s="141" t="str" cm="1">
        <f t="array" ref="W10692">IF(SUM(LEN(B10692:V10692))=0,"",IF(OR(OR(ISBLANK(F10692),SUM(LEN(C10692),LEN(D10692))=0),AND(NOT(E10692="Unknown"),ISBLANK(J10692)),AND(NOT(O10692="Unknown"),ISBLANK(R10692))),"Missing Information", INDEX(Table15[Entire Service Line Classification], MATCH(SUMIFS(Table15[Unique ID],Table15[System-Owned Portion],E10692,Table15[If Material Anything Other than "Lead" in Column E,Was Material Ever Previously Lead?],G10692,Table15[Customer-Owned Portion],O10692),Table15[Unique ID],0),0)))</f>
        <v/>
      </c>
    </row>
    <row r="10693" spans="2:23" x14ac:dyDescent="0.25">
      <c r="B10693" s="146"/>
      <c r="C10693" s="31"/>
      <c r="D10693" s="31"/>
      <c r="E10693" s="44"/>
      <c r="F10693" s="43"/>
      <c r="G10693" s="84"/>
      <c r="H10693" s="31"/>
      <c r="I10693" s="31"/>
      <c r="J10693" s="84"/>
      <c r="K10693" s="31"/>
      <c r="L10693" s="31"/>
      <c r="M10693" s="169"/>
      <c r="N10693" s="148"/>
      <c r="O10693" s="106"/>
      <c r="P10693" s="43"/>
      <c r="Q10693" s="31"/>
      <c r="R10693" s="84"/>
      <c r="S10693" s="31"/>
      <c r="T10693" s="31"/>
      <c r="U10693" s="169"/>
      <c r="V10693" s="150"/>
      <c r="W10693" s="141" t="str" cm="1">
        <f t="array" ref="W10693">IF(SUM(LEN(B10693:V10693))=0,"",IF(OR(OR(ISBLANK(F10693),SUM(LEN(C10693),LEN(D10693))=0),AND(NOT(E10693="Unknown"),ISBLANK(J10693)),AND(NOT(O10693="Unknown"),ISBLANK(R10693))),"Missing Information", INDEX(Table15[Entire Service Line Classification], MATCH(SUMIFS(Table15[Unique ID],Table15[System-Owned Portion],E10693,Table15[If Material Anything Other than "Lead" in Column E,Was Material Ever Previously Lead?],G10693,Table15[Customer-Owned Portion],O10693),Table15[Unique ID],0),0)))</f>
        <v/>
      </c>
    </row>
    <row r="10694" spans="2:23" x14ac:dyDescent="0.25">
      <c r="B10694" s="146"/>
      <c r="C10694" s="31"/>
      <c r="D10694" s="31"/>
      <c r="E10694" s="44"/>
      <c r="F10694" s="43"/>
      <c r="G10694" s="84"/>
      <c r="H10694" s="31"/>
      <c r="I10694" s="31"/>
      <c r="J10694" s="84"/>
      <c r="K10694" s="31"/>
      <c r="L10694" s="31"/>
      <c r="M10694" s="169"/>
      <c r="N10694" s="148"/>
      <c r="O10694" s="106"/>
      <c r="P10694" s="43"/>
      <c r="Q10694" s="31"/>
      <c r="R10694" s="84"/>
      <c r="S10694" s="31"/>
      <c r="T10694" s="31"/>
      <c r="U10694" s="169"/>
      <c r="V10694" s="150"/>
      <c r="W10694" s="141" t="str" cm="1">
        <f t="array" ref="W10694">IF(SUM(LEN(B10694:V10694))=0,"",IF(OR(OR(ISBLANK(F10694),SUM(LEN(C10694),LEN(D10694))=0),AND(NOT(E10694="Unknown"),ISBLANK(J10694)),AND(NOT(O10694="Unknown"),ISBLANK(R10694))),"Missing Information", INDEX(Table15[Entire Service Line Classification], MATCH(SUMIFS(Table15[Unique ID],Table15[System-Owned Portion],E10694,Table15[If Material Anything Other than "Lead" in Column E,Was Material Ever Previously Lead?],G10694,Table15[Customer-Owned Portion],O10694),Table15[Unique ID],0),0)))</f>
        <v/>
      </c>
    </row>
    <row r="10695" spans="2:23" x14ac:dyDescent="0.25">
      <c r="B10695" s="146"/>
      <c r="C10695" s="31"/>
      <c r="D10695" s="31"/>
      <c r="E10695" s="44"/>
      <c r="F10695" s="43"/>
      <c r="G10695" s="84"/>
      <c r="H10695" s="31"/>
      <c r="I10695" s="31"/>
      <c r="J10695" s="84"/>
      <c r="K10695" s="31"/>
      <c r="L10695" s="31"/>
      <c r="M10695" s="169"/>
      <c r="N10695" s="148"/>
      <c r="O10695" s="106"/>
      <c r="P10695" s="43"/>
      <c r="Q10695" s="31"/>
      <c r="R10695" s="84"/>
      <c r="S10695" s="31"/>
      <c r="T10695" s="31"/>
      <c r="U10695" s="169"/>
      <c r="V10695" s="150"/>
      <c r="W10695" s="141" t="str" cm="1">
        <f t="array" ref="W10695">IF(SUM(LEN(B10695:V10695))=0,"",IF(OR(OR(ISBLANK(F10695),SUM(LEN(C10695),LEN(D10695))=0),AND(NOT(E10695="Unknown"),ISBLANK(J10695)),AND(NOT(O10695="Unknown"),ISBLANK(R10695))),"Missing Information", INDEX(Table15[Entire Service Line Classification], MATCH(SUMIFS(Table15[Unique ID],Table15[System-Owned Portion],E10695,Table15[If Material Anything Other than "Lead" in Column E,Was Material Ever Previously Lead?],G10695,Table15[Customer-Owned Portion],O10695),Table15[Unique ID],0),0)))</f>
        <v/>
      </c>
    </row>
    <row r="10696" spans="2:23" x14ac:dyDescent="0.25">
      <c r="B10696" s="146"/>
      <c r="C10696" s="31"/>
      <c r="D10696" s="31"/>
      <c r="E10696" s="44"/>
      <c r="F10696" s="43"/>
      <c r="G10696" s="84"/>
      <c r="H10696" s="31"/>
      <c r="I10696" s="31"/>
      <c r="J10696" s="84"/>
      <c r="K10696" s="31"/>
      <c r="L10696" s="31"/>
      <c r="M10696" s="169"/>
      <c r="N10696" s="148"/>
      <c r="O10696" s="106"/>
      <c r="P10696" s="43"/>
      <c r="Q10696" s="31"/>
      <c r="R10696" s="84"/>
      <c r="S10696" s="31"/>
      <c r="T10696" s="31"/>
      <c r="U10696" s="169"/>
      <c r="V10696" s="150"/>
      <c r="W10696" s="141" t="str" cm="1">
        <f t="array" ref="W10696">IF(SUM(LEN(B10696:V10696))=0,"",IF(OR(OR(ISBLANK(F10696),SUM(LEN(C10696),LEN(D10696))=0),AND(NOT(E10696="Unknown"),ISBLANK(J10696)),AND(NOT(O10696="Unknown"),ISBLANK(R10696))),"Missing Information", INDEX(Table15[Entire Service Line Classification], MATCH(SUMIFS(Table15[Unique ID],Table15[System-Owned Portion],E10696,Table15[If Material Anything Other than "Lead" in Column E,Was Material Ever Previously Lead?],G10696,Table15[Customer-Owned Portion],O10696),Table15[Unique ID],0),0)))</f>
        <v/>
      </c>
    </row>
    <row r="10697" spans="2:23" x14ac:dyDescent="0.25">
      <c r="B10697" s="146"/>
      <c r="C10697" s="31"/>
      <c r="D10697" s="31"/>
      <c r="E10697" s="44"/>
      <c r="F10697" s="43"/>
      <c r="G10697" s="84"/>
      <c r="H10697" s="31"/>
      <c r="I10697" s="31"/>
      <c r="J10697" s="84"/>
      <c r="K10697" s="31"/>
      <c r="L10697" s="31"/>
      <c r="M10697" s="169"/>
      <c r="N10697" s="148"/>
      <c r="O10697" s="106"/>
      <c r="P10697" s="43"/>
      <c r="Q10697" s="31"/>
      <c r="R10697" s="84"/>
      <c r="S10697" s="31"/>
      <c r="T10697" s="31"/>
      <c r="U10697" s="169"/>
      <c r="V10697" s="150"/>
      <c r="W10697" s="141" t="str" cm="1">
        <f t="array" ref="W10697">IF(SUM(LEN(B10697:V10697))=0,"",IF(OR(OR(ISBLANK(F10697),SUM(LEN(C10697),LEN(D10697))=0),AND(NOT(E10697="Unknown"),ISBLANK(J10697)),AND(NOT(O10697="Unknown"),ISBLANK(R10697))),"Missing Information", INDEX(Table15[Entire Service Line Classification], MATCH(SUMIFS(Table15[Unique ID],Table15[System-Owned Portion],E10697,Table15[If Material Anything Other than "Lead" in Column E,Was Material Ever Previously Lead?],G10697,Table15[Customer-Owned Portion],O10697),Table15[Unique ID],0),0)))</f>
        <v/>
      </c>
    </row>
    <row r="10698" spans="2:23" x14ac:dyDescent="0.25">
      <c r="B10698" s="146"/>
      <c r="C10698" s="31"/>
      <c r="D10698" s="31"/>
      <c r="E10698" s="44"/>
      <c r="F10698" s="43"/>
      <c r="G10698" s="84"/>
      <c r="H10698" s="31"/>
      <c r="I10698" s="31"/>
      <c r="J10698" s="84"/>
      <c r="K10698" s="31"/>
      <c r="L10698" s="31"/>
      <c r="M10698" s="169"/>
      <c r="N10698" s="148"/>
      <c r="O10698" s="106"/>
      <c r="P10698" s="43"/>
      <c r="Q10698" s="31"/>
      <c r="R10698" s="84"/>
      <c r="S10698" s="31"/>
      <c r="T10698" s="31"/>
      <c r="U10698" s="169"/>
      <c r="V10698" s="150"/>
      <c r="W10698" s="141" t="str" cm="1">
        <f t="array" ref="W10698">IF(SUM(LEN(B10698:V10698))=0,"",IF(OR(OR(ISBLANK(F10698),SUM(LEN(C10698),LEN(D10698))=0),AND(NOT(E10698="Unknown"),ISBLANK(J10698)),AND(NOT(O10698="Unknown"),ISBLANK(R10698))),"Missing Information", INDEX(Table15[Entire Service Line Classification], MATCH(SUMIFS(Table15[Unique ID],Table15[System-Owned Portion],E10698,Table15[If Material Anything Other than "Lead" in Column E,Was Material Ever Previously Lead?],G10698,Table15[Customer-Owned Portion],O10698),Table15[Unique ID],0),0)))</f>
        <v/>
      </c>
    </row>
    <row r="10699" spans="2:23" x14ac:dyDescent="0.25">
      <c r="B10699" s="146"/>
      <c r="C10699" s="31"/>
      <c r="D10699" s="31"/>
      <c r="E10699" s="44"/>
      <c r="F10699" s="43"/>
      <c r="G10699" s="84"/>
      <c r="H10699" s="31"/>
      <c r="I10699" s="31"/>
      <c r="J10699" s="84"/>
      <c r="K10699" s="31"/>
      <c r="L10699" s="31"/>
      <c r="M10699" s="169"/>
      <c r="N10699" s="148"/>
      <c r="O10699" s="106"/>
      <c r="P10699" s="43"/>
      <c r="Q10699" s="31"/>
      <c r="R10699" s="84"/>
      <c r="S10699" s="31"/>
      <c r="T10699" s="31"/>
      <c r="U10699" s="169"/>
      <c r="V10699" s="150"/>
      <c r="W10699" s="141" t="str" cm="1">
        <f t="array" ref="W10699">IF(SUM(LEN(B10699:V10699))=0,"",IF(OR(OR(ISBLANK(F10699),SUM(LEN(C10699),LEN(D10699))=0),AND(NOT(E10699="Unknown"),ISBLANK(J10699)),AND(NOT(O10699="Unknown"),ISBLANK(R10699))),"Missing Information", INDEX(Table15[Entire Service Line Classification], MATCH(SUMIFS(Table15[Unique ID],Table15[System-Owned Portion],E10699,Table15[If Material Anything Other than "Lead" in Column E,Was Material Ever Previously Lead?],G10699,Table15[Customer-Owned Portion],O10699),Table15[Unique ID],0),0)))</f>
        <v/>
      </c>
    </row>
    <row r="10700" spans="2:23" x14ac:dyDescent="0.25">
      <c r="B10700" s="146"/>
      <c r="C10700" s="31"/>
      <c r="D10700" s="31"/>
      <c r="E10700" s="44"/>
      <c r="F10700" s="43"/>
      <c r="G10700" s="84"/>
      <c r="H10700" s="31"/>
      <c r="I10700" s="31"/>
      <c r="J10700" s="84"/>
      <c r="K10700" s="31"/>
      <c r="L10700" s="31"/>
      <c r="M10700" s="169"/>
      <c r="N10700" s="148"/>
      <c r="O10700" s="106"/>
      <c r="P10700" s="43"/>
      <c r="Q10700" s="31"/>
      <c r="R10700" s="84"/>
      <c r="S10700" s="31"/>
      <c r="T10700" s="31"/>
      <c r="U10700" s="169"/>
      <c r="V10700" s="150"/>
      <c r="W10700" s="141" t="str" cm="1">
        <f t="array" ref="W10700">IF(SUM(LEN(B10700:V10700))=0,"",IF(OR(OR(ISBLANK(F10700),SUM(LEN(C10700),LEN(D10700))=0),AND(NOT(E10700="Unknown"),ISBLANK(J10700)),AND(NOT(O10700="Unknown"),ISBLANK(R10700))),"Missing Information", INDEX(Table15[Entire Service Line Classification], MATCH(SUMIFS(Table15[Unique ID],Table15[System-Owned Portion],E10700,Table15[If Material Anything Other than "Lead" in Column E,Was Material Ever Previously Lead?],G10700,Table15[Customer-Owned Portion],O10700),Table15[Unique ID],0),0)))</f>
        <v/>
      </c>
    </row>
    <row r="10701" spans="2:23" x14ac:dyDescent="0.25">
      <c r="B10701" s="146"/>
      <c r="C10701" s="31"/>
      <c r="D10701" s="31"/>
      <c r="E10701" s="44"/>
      <c r="F10701" s="43"/>
      <c r="G10701" s="84"/>
      <c r="H10701" s="31"/>
      <c r="I10701" s="31"/>
      <c r="J10701" s="84"/>
      <c r="K10701" s="31"/>
      <c r="L10701" s="31"/>
      <c r="M10701" s="169"/>
      <c r="N10701" s="148"/>
      <c r="O10701" s="106"/>
      <c r="P10701" s="43"/>
      <c r="Q10701" s="31"/>
      <c r="R10701" s="84"/>
      <c r="S10701" s="31"/>
      <c r="T10701" s="31"/>
      <c r="U10701" s="169"/>
      <c r="V10701" s="150"/>
      <c r="W10701" s="141" t="str" cm="1">
        <f t="array" ref="W10701">IF(SUM(LEN(B10701:V10701))=0,"",IF(OR(OR(ISBLANK(F10701),SUM(LEN(C10701),LEN(D10701))=0),AND(NOT(E10701="Unknown"),ISBLANK(J10701)),AND(NOT(O10701="Unknown"),ISBLANK(R10701))),"Missing Information", INDEX(Table15[Entire Service Line Classification], MATCH(SUMIFS(Table15[Unique ID],Table15[System-Owned Portion],E10701,Table15[If Material Anything Other than "Lead" in Column E,Was Material Ever Previously Lead?],G10701,Table15[Customer-Owned Portion],O10701),Table15[Unique ID],0),0)))</f>
        <v/>
      </c>
    </row>
    <row r="10702" spans="2:23" x14ac:dyDescent="0.25">
      <c r="B10702" s="146"/>
      <c r="C10702" s="31"/>
      <c r="D10702" s="31"/>
      <c r="E10702" s="44"/>
      <c r="F10702" s="43"/>
      <c r="G10702" s="84"/>
      <c r="H10702" s="31"/>
      <c r="I10702" s="31"/>
      <c r="J10702" s="84"/>
      <c r="K10702" s="31"/>
      <c r="L10702" s="31"/>
      <c r="M10702" s="169"/>
      <c r="N10702" s="148"/>
      <c r="O10702" s="106"/>
      <c r="P10702" s="43"/>
      <c r="Q10702" s="31"/>
      <c r="R10702" s="84"/>
      <c r="S10702" s="31"/>
      <c r="T10702" s="31"/>
      <c r="U10702" s="169"/>
      <c r="V10702" s="150"/>
      <c r="W10702" s="141" t="str" cm="1">
        <f t="array" ref="W10702">IF(SUM(LEN(B10702:V10702))=0,"",IF(OR(OR(ISBLANK(F10702),SUM(LEN(C10702),LEN(D10702))=0),AND(NOT(E10702="Unknown"),ISBLANK(J10702)),AND(NOT(O10702="Unknown"),ISBLANK(R10702))),"Missing Information", INDEX(Table15[Entire Service Line Classification], MATCH(SUMIFS(Table15[Unique ID],Table15[System-Owned Portion],E10702,Table15[If Material Anything Other than "Lead" in Column E,Was Material Ever Previously Lead?],G10702,Table15[Customer-Owned Portion],O10702),Table15[Unique ID],0),0)))</f>
        <v/>
      </c>
    </row>
    <row r="10703" spans="2:23" x14ac:dyDescent="0.25">
      <c r="B10703" s="146"/>
      <c r="C10703" s="31"/>
      <c r="D10703" s="31"/>
      <c r="E10703" s="44"/>
      <c r="F10703" s="43"/>
      <c r="G10703" s="84"/>
      <c r="H10703" s="31"/>
      <c r="I10703" s="31"/>
      <c r="J10703" s="84"/>
      <c r="K10703" s="31"/>
      <c r="L10703" s="31"/>
      <c r="M10703" s="169"/>
      <c r="N10703" s="148"/>
      <c r="O10703" s="106"/>
      <c r="P10703" s="43"/>
      <c r="Q10703" s="31"/>
      <c r="R10703" s="84"/>
      <c r="S10703" s="31"/>
      <c r="T10703" s="31"/>
      <c r="U10703" s="169"/>
      <c r="V10703" s="150"/>
      <c r="W10703" s="141" t="str" cm="1">
        <f t="array" ref="W10703">IF(SUM(LEN(B10703:V10703))=0,"",IF(OR(OR(ISBLANK(F10703),SUM(LEN(C10703),LEN(D10703))=0),AND(NOT(E10703="Unknown"),ISBLANK(J10703)),AND(NOT(O10703="Unknown"),ISBLANK(R10703))),"Missing Information", INDEX(Table15[Entire Service Line Classification], MATCH(SUMIFS(Table15[Unique ID],Table15[System-Owned Portion],E10703,Table15[If Material Anything Other than "Lead" in Column E,Was Material Ever Previously Lead?],G10703,Table15[Customer-Owned Portion],O10703),Table15[Unique ID],0),0)))</f>
        <v/>
      </c>
    </row>
    <row r="10704" spans="2:23" x14ac:dyDescent="0.25">
      <c r="B10704" s="146"/>
      <c r="C10704" s="31"/>
      <c r="D10704" s="31"/>
      <c r="E10704" s="44"/>
      <c r="F10704" s="43"/>
      <c r="G10704" s="84"/>
      <c r="H10704" s="31"/>
      <c r="I10704" s="31"/>
      <c r="J10704" s="84"/>
      <c r="K10704" s="31"/>
      <c r="L10704" s="31"/>
      <c r="M10704" s="169"/>
      <c r="N10704" s="148"/>
      <c r="O10704" s="106"/>
      <c r="P10704" s="43"/>
      <c r="Q10704" s="31"/>
      <c r="R10704" s="84"/>
      <c r="S10704" s="31"/>
      <c r="T10704" s="31"/>
      <c r="U10704" s="169"/>
      <c r="V10704" s="150"/>
      <c r="W10704" s="141" t="str" cm="1">
        <f t="array" ref="W10704">IF(SUM(LEN(B10704:V10704))=0,"",IF(OR(OR(ISBLANK(F10704),SUM(LEN(C10704),LEN(D10704))=0),AND(NOT(E10704="Unknown"),ISBLANK(J10704)),AND(NOT(O10704="Unknown"),ISBLANK(R10704))),"Missing Information", INDEX(Table15[Entire Service Line Classification], MATCH(SUMIFS(Table15[Unique ID],Table15[System-Owned Portion],E10704,Table15[If Material Anything Other than "Lead" in Column E,Was Material Ever Previously Lead?],G10704,Table15[Customer-Owned Portion],O10704),Table15[Unique ID],0),0)))</f>
        <v/>
      </c>
    </row>
    <row r="10705" spans="2:23" x14ac:dyDescent="0.25">
      <c r="B10705" s="146"/>
      <c r="C10705" s="31"/>
      <c r="D10705" s="31"/>
      <c r="E10705" s="44"/>
      <c r="F10705" s="43"/>
      <c r="G10705" s="84"/>
      <c r="H10705" s="31"/>
      <c r="I10705" s="31"/>
      <c r="J10705" s="84"/>
      <c r="K10705" s="31"/>
      <c r="L10705" s="31"/>
      <c r="M10705" s="169"/>
      <c r="N10705" s="148"/>
      <c r="O10705" s="106"/>
      <c r="P10705" s="43"/>
      <c r="Q10705" s="31"/>
      <c r="R10705" s="84"/>
      <c r="S10705" s="31"/>
      <c r="T10705" s="31"/>
      <c r="U10705" s="169"/>
      <c r="V10705" s="150"/>
      <c r="W10705" s="141" t="str" cm="1">
        <f t="array" ref="W10705">IF(SUM(LEN(B10705:V10705))=0,"",IF(OR(OR(ISBLANK(F10705),SUM(LEN(C10705),LEN(D10705))=0),AND(NOT(E10705="Unknown"),ISBLANK(J10705)),AND(NOT(O10705="Unknown"),ISBLANK(R10705))),"Missing Information", INDEX(Table15[Entire Service Line Classification], MATCH(SUMIFS(Table15[Unique ID],Table15[System-Owned Portion],E10705,Table15[If Material Anything Other than "Lead" in Column E,Was Material Ever Previously Lead?],G10705,Table15[Customer-Owned Portion],O10705),Table15[Unique ID],0),0)))</f>
        <v/>
      </c>
    </row>
    <row r="10706" spans="2:23" x14ac:dyDescent="0.25">
      <c r="B10706" s="146"/>
      <c r="C10706" s="31"/>
      <c r="D10706" s="31"/>
      <c r="E10706" s="44"/>
      <c r="F10706" s="43"/>
      <c r="G10706" s="84"/>
      <c r="H10706" s="31"/>
      <c r="I10706" s="31"/>
      <c r="J10706" s="84"/>
      <c r="K10706" s="31"/>
      <c r="L10706" s="31"/>
      <c r="M10706" s="169"/>
      <c r="N10706" s="148"/>
      <c r="O10706" s="106"/>
      <c r="P10706" s="43"/>
      <c r="Q10706" s="31"/>
      <c r="R10706" s="84"/>
      <c r="S10706" s="31"/>
      <c r="T10706" s="31"/>
      <c r="U10706" s="169"/>
      <c r="V10706" s="150"/>
      <c r="W10706" s="141" t="str" cm="1">
        <f t="array" ref="W10706">IF(SUM(LEN(B10706:V10706))=0,"",IF(OR(OR(ISBLANK(F10706),SUM(LEN(C10706),LEN(D10706))=0),AND(NOT(E10706="Unknown"),ISBLANK(J10706)),AND(NOT(O10706="Unknown"),ISBLANK(R10706))),"Missing Information", INDEX(Table15[Entire Service Line Classification], MATCH(SUMIFS(Table15[Unique ID],Table15[System-Owned Portion],E10706,Table15[If Material Anything Other than "Lead" in Column E,Was Material Ever Previously Lead?],G10706,Table15[Customer-Owned Portion],O10706),Table15[Unique ID],0),0)))</f>
        <v/>
      </c>
    </row>
    <row r="10707" spans="2:23" x14ac:dyDescent="0.25">
      <c r="B10707" s="146"/>
      <c r="C10707" s="31"/>
      <c r="D10707" s="31"/>
      <c r="E10707" s="44"/>
      <c r="F10707" s="43"/>
      <c r="G10707" s="84"/>
      <c r="H10707" s="31"/>
      <c r="I10707" s="31"/>
      <c r="J10707" s="84"/>
      <c r="K10707" s="31"/>
      <c r="L10707" s="31"/>
      <c r="M10707" s="169"/>
      <c r="N10707" s="148"/>
      <c r="O10707" s="106"/>
      <c r="P10707" s="43"/>
      <c r="Q10707" s="31"/>
      <c r="R10707" s="84"/>
      <c r="S10707" s="31"/>
      <c r="T10707" s="31"/>
      <c r="U10707" s="169"/>
      <c r="V10707" s="150"/>
      <c r="W10707" s="141" t="str" cm="1">
        <f t="array" ref="W10707">IF(SUM(LEN(B10707:V10707))=0,"",IF(OR(OR(ISBLANK(F10707),SUM(LEN(C10707),LEN(D10707))=0),AND(NOT(E10707="Unknown"),ISBLANK(J10707)),AND(NOT(O10707="Unknown"),ISBLANK(R10707))),"Missing Information", INDEX(Table15[Entire Service Line Classification], MATCH(SUMIFS(Table15[Unique ID],Table15[System-Owned Portion],E10707,Table15[If Material Anything Other than "Lead" in Column E,Was Material Ever Previously Lead?],G10707,Table15[Customer-Owned Portion],O10707),Table15[Unique ID],0),0)))</f>
        <v/>
      </c>
    </row>
    <row r="10708" spans="2:23" x14ac:dyDescent="0.25">
      <c r="B10708" s="146"/>
      <c r="C10708" s="31"/>
      <c r="D10708" s="31"/>
      <c r="E10708" s="44"/>
      <c r="F10708" s="43"/>
      <c r="G10708" s="84"/>
      <c r="H10708" s="31"/>
      <c r="I10708" s="31"/>
      <c r="J10708" s="84"/>
      <c r="K10708" s="31"/>
      <c r="L10708" s="31"/>
      <c r="M10708" s="169"/>
      <c r="N10708" s="148"/>
      <c r="O10708" s="106"/>
      <c r="P10708" s="43"/>
      <c r="Q10708" s="31"/>
      <c r="R10708" s="84"/>
      <c r="S10708" s="31"/>
      <c r="T10708" s="31"/>
      <c r="U10708" s="169"/>
      <c r="V10708" s="150"/>
      <c r="W10708" s="141" t="str" cm="1">
        <f t="array" ref="W10708">IF(SUM(LEN(B10708:V10708))=0,"",IF(OR(OR(ISBLANK(F10708),SUM(LEN(C10708),LEN(D10708))=0),AND(NOT(E10708="Unknown"),ISBLANK(J10708)),AND(NOT(O10708="Unknown"),ISBLANK(R10708))),"Missing Information", INDEX(Table15[Entire Service Line Classification], MATCH(SUMIFS(Table15[Unique ID],Table15[System-Owned Portion],E10708,Table15[If Material Anything Other than "Lead" in Column E,Was Material Ever Previously Lead?],G10708,Table15[Customer-Owned Portion],O10708),Table15[Unique ID],0),0)))</f>
        <v/>
      </c>
    </row>
    <row r="10709" spans="2:23" x14ac:dyDescent="0.25">
      <c r="B10709" s="146"/>
      <c r="C10709" s="31"/>
      <c r="D10709" s="31"/>
      <c r="E10709" s="44"/>
      <c r="F10709" s="43"/>
      <c r="G10709" s="84"/>
      <c r="H10709" s="31"/>
      <c r="I10709" s="31"/>
      <c r="J10709" s="84"/>
      <c r="K10709" s="31"/>
      <c r="L10709" s="31"/>
      <c r="M10709" s="169"/>
      <c r="N10709" s="148"/>
      <c r="O10709" s="106"/>
      <c r="P10709" s="43"/>
      <c r="Q10709" s="31"/>
      <c r="R10709" s="84"/>
      <c r="S10709" s="31"/>
      <c r="T10709" s="31"/>
      <c r="U10709" s="169"/>
      <c r="V10709" s="150"/>
      <c r="W10709" s="141" t="str" cm="1">
        <f t="array" ref="W10709">IF(SUM(LEN(B10709:V10709))=0,"",IF(OR(OR(ISBLANK(F10709),SUM(LEN(C10709),LEN(D10709))=0),AND(NOT(E10709="Unknown"),ISBLANK(J10709)),AND(NOT(O10709="Unknown"),ISBLANK(R10709))),"Missing Information", INDEX(Table15[Entire Service Line Classification], MATCH(SUMIFS(Table15[Unique ID],Table15[System-Owned Portion],E10709,Table15[If Material Anything Other than "Lead" in Column E,Was Material Ever Previously Lead?],G10709,Table15[Customer-Owned Portion],O10709),Table15[Unique ID],0),0)))</f>
        <v/>
      </c>
    </row>
    <row r="10710" spans="2:23" x14ac:dyDescent="0.25">
      <c r="B10710" s="146"/>
      <c r="C10710" s="31"/>
      <c r="D10710" s="31"/>
      <c r="E10710" s="44"/>
      <c r="F10710" s="43"/>
      <c r="G10710" s="84"/>
      <c r="H10710" s="31"/>
      <c r="I10710" s="31"/>
      <c r="J10710" s="84"/>
      <c r="K10710" s="31"/>
      <c r="L10710" s="31"/>
      <c r="M10710" s="169"/>
      <c r="N10710" s="148"/>
      <c r="O10710" s="106"/>
      <c r="P10710" s="43"/>
      <c r="Q10710" s="31"/>
      <c r="R10710" s="84"/>
      <c r="S10710" s="31"/>
      <c r="T10710" s="31"/>
      <c r="U10710" s="169"/>
      <c r="V10710" s="150"/>
      <c r="W10710" s="141" t="str" cm="1">
        <f t="array" ref="W10710">IF(SUM(LEN(B10710:V10710))=0,"",IF(OR(OR(ISBLANK(F10710),SUM(LEN(C10710),LEN(D10710))=0),AND(NOT(E10710="Unknown"),ISBLANK(J10710)),AND(NOT(O10710="Unknown"),ISBLANK(R10710))),"Missing Information", INDEX(Table15[Entire Service Line Classification], MATCH(SUMIFS(Table15[Unique ID],Table15[System-Owned Portion],E10710,Table15[If Material Anything Other than "Lead" in Column E,Was Material Ever Previously Lead?],G10710,Table15[Customer-Owned Portion],O10710),Table15[Unique ID],0),0)))</f>
        <v/>
      </c>
    </row>
    <row r="10711" spans="2:23" x14ac:dyDescent="0.25">
      <c r="B10711" s="146"/>
      <c r="C10711" s="31"/>
      <c r="D10711" s="31"/>
      <c r="E10711" s="44"/>
      <c r="F10711" s="43"/>
      <c r="G10711" s="84"/>
      <c r="H10711" s="31"/>
      <c r="I10711" s="31"/>
      <c r="J10711" s="84"/>
      <c r="K10711" s="31"/>
      <c r="L10711" s="31"/>
      <c r="M10711" s="169"/>
      <c r="N10711" s="148"/>
      <c r="O10711" s="106"/>
      <c r="P10711" s="43"/>
      <c r="Q10711" s="31"/>
      <c r="R10711" s="84"/>
      <c r="S10711" s="31"/>
      <c r="T10711" s="31"/>
      <c r="U10711" s="169"/>
      <c r="V10711" s="150"/>
      <c r="W10711" s="141" t="str" cm="1">
        <f t="array" ref="W10711">IF(SUM(LEN(B10711:V10711))=0,"",IF(OR(OR(ISBLANK(F10711),SUM(LEN(C10711),LEN(D10711))=0),AND(NOT(E10711="Unknown"),ISBLANK(J10711)),AND(NOT(O10711="Unknown"),ISBLANK(R10711))),"Missing Information", INDEX(Table15[Entire Service Line Classification], MATCH(SUMIFS(Table15[Unique ID],Table15[System-Owned Portion],E10711,Table15[If Material Anything Other than "Lead" in Column E,Was Material Ever Previously Lead?],G10711,Table15[Customer-Owned Portion],O10711),Table15[Unique ID],0),0)))</f>
        <v/>
      </c>
    </row>
    <row r="10712" spans="2:23" x14ac:dyDescent="0.25">
      <c r="B10712" s="146"/>
      <c r="C10712" s="31"/>
      <c r="D10712" s="31"/>
      <c r="E10712" s="44"/>
      <c r="F10712" s="43"/>
      <c r="G10712" s="84"/>
      <c r="H10712" s="31"/>
      <c r="I10712" s="31"/>
      <c r="J10712" s="84"/>
      <c r="K10712" s="31"/>
      <c r="L10712" s="31"/>
      <c r="M10712" s="169"/>
      <c r="N10712" s="148"/>
      <c r="O10712" s="106"/>
      <c r="P10712" s="43"/>
      <c r="Q10712" s="31"/>
      <c r="R10712" s="84"/>
      <c r="S10712" s="31"/>
      <c r="T10712" s="31"/>
      <c r="U10712" s="169"/>
      <c r="V10712" s="150"/>
      <c r="W10712" s="141" t="str" cm="1">
        <f t="array" ref="W10712">IF(SUM(LEN(B10712:V10712))=0,"",IF(OR(OR(ISBLANK(F10712),SUM(LEN(C10712),LEN(D10712))=0),AND(NOT(E10712="Unknown"),ISBLANK(J10712)),AND(NOT(O10712="Unknown"),ISBLANK(R10712))),"Missing Information", INDEX(Table15[Entire Service Line Classification], MATCH(SUMIFS(Table15[Unique ID],Table15[System-Owned Portion],E10712,Table15[If Material Anything Other than "Lead" in Column E,Was Material Ever Previously Lead?],G10712,Table15[Customer-Owned Portion],O10712),Table15[Unique ID],0),0)))</f>
        <v/>
      </c>
    </row>
    <row r="10713" spans="2:23" x14ac:dyDescent="0.25">
      <c r="B10713" s="146"/>
      <c r="C10713" s="31"/>
      <c r="D10713" s="31"/>
      <c r="E10713" s="44"/>
      <c r="F10713" s="43"/>
      <c r="G10713" s="84"/>
      <c r="H10713" s="31"/>
      <c r="I10713" s="31"/>
      <c r="J10713" s="84"/>
      <c r="K10713" s="31"/>
      <c r="L10713" s="31"/>
      <c r="M10713" s="169"/>
      <c r="N10713" s="148"/>
      <c r="O10713" s="106"/>
      <c r="P10713" s="43"/>
      <c r="Q10713" s="31"/>
      <c r="R10713" s="84"/>
      <c r="S10713" s="31"/>
      <c r="T10713" s="31"/>
      <c r="U10713" s="169"/>
      <c r="V10713" s="150"/>
      <c r="W10713" s="141" t="str" cm="1">
        <f t="array" ref="W10713">IF(SUM(LEN(B10713:V10713))=0,"",IF(OR(OR(ISBLANK(F10713),SUM(LEN(C10713),LEN(D10713))=0),AND(NOT(E10713="Unknown"),ISBLANK(J10713)),AND(NOT(O10713="Unknown"),ISBLANK(R10713))),"Missing Information", INDEX(Table15[Entire Service Line Classification], MATCH(SUMIFS(Table15[Unique ID],Table15[System-Owned Portion],E10713,Table15[If Material Anything Other than "Lead" in Column E,Was Material Ever Previously Lead?],G10713,Table15[Customer-Owned Portion],O10713),Table15[Unique ID],0),0)))</f>
        <v/>
      </c>
    </row>
    <row r="10714" spans="2:23" x14ac:dyDescent="0.25">
      <c r="B10714" s="146"/>
      <c r="C10714" s="31"/>
      <c r="D10714" s="31"/>
      <c r="E10714" s="44"/>
      <c r="F10714" s="43"/>
      <c r="G10714" s="84"/>
      <c r="H10714" s="31"/>
      <c r="I10714" s="31"/>
      <c r="J10714" s="84"/>
      <c r="K10714" s="31"/>
      <c r="L10714" s="31"/>
      <c r="M10714" s="169"/>
      <c r="N10714" s="148"/>
      <c r="O10714" s="106"/>
      <c r="P10714" s="43"/>
      <c r="Q10714" s="31"/>
      <c r="R10714" s="84"/>
      <c r="S10714" s="31"/>
      <c r="T10714" s="31"/>
      <c r="U10714" s="169"/>
      <c r="V10714" s="150"/>
      <c r="W10714" s="141" t="str" cm="1">
        <f t="array" ref="W10714">IF(SUM(LEN(B10714:V10714))=0,"",IF(OR(OR(ISBLANK(F10714),SUM(LEN(C10714),LEN(D10714))=0),AND(NOT(E10714="Unknown"),ISBLANK(J10714)),AND(NOT(O10714="Unknown"),ISBLANK(R10714))),"Missing Information", INDEX(Table15[Entire Service Line Classification], MATCH(SUMIFS(Table15[Unique ID],Table15[System-Owned Portion],E10714,Table15[If Material Anything Other than "Lead" in Column E,Was Material Ever Previously Lead?],G10714,Table15[Customer-Owned Portion],O10714),Table15[Unique ID],0),0)))</f>
        <v/>
      </c>
    </row>
    <row r="10715" spans="2:23" x14ac:dyDescent="0.25">
      <c r="B10715" s="146"/>
      <c r="C10715" s="31"/>
      <c r="D10715" s="31"/>
      <c r="E10715" s="44"/>
      <c r="F10715" s="43"/>
      <c r="G10715" s="84"/>
      <c r="H10715" s="31"/>
      <c r="I10715" s="31"/>
      <c r="J10715" s="84"/>
      <c r="K10715" s="31"/>
      <c r="L10715" s="31"/>
      <c r="M10715" s="169"/>
      <c r="N10715" s="148"/>
      <c r="O10715" s="106"/>
      <c r="P10715" s="43"/>
      <c r="Q10715" s="31"/>
      <c r="R10715" s="84"/>
      <c r="S10715" s="31"/>
      <c r="T10715" s="31"/>
      <c r="U10715" s="169"/>
      <c r="V10715" s="150"/>
      <c r="W10715" s="141" t="str" cm="1">
        <f t="array" ref="W10715">IF(SUM(LEN(B10715:V10715))=0,"",IF(OR(OR(ISBLANK(F10715),SUM(LEN(C10715),LEN(D10715))=0),AND(NOT(E10715="Unknown"),ISBLANK(J10715)),AND(NOT(O10715="Unknown"),ISBLANK(R10715))),"Missing Information", INDEX(Table15[Entire Service Line Classification], MATCH(SUMIFS(Table15[Unique ID],Table15[System-Owned Portion],E10715,Table15[If Material Anything Other than "Lead" in Column E,Was Material Ever Previously Lead?],G10715,Table15[Customer-Owned Portion],O10715),Table15[Unique ID],0),0)))</f>
        <v/>
      </c>
    </row>
    <row r="10716" spans="2:23" x14ac:dyDescent="0.25">
      <c r="B10716" s="146"/>
      <c r="C10716" s="31"/>
      <c r="D10716" s="31"/>
      <c r="E10716" s="44"/>
      <c r="F10716" s="43"/>
      <c r="G10716" s="84"/>
      <c r="H10716" s="31"/>
      <c r="I10716" s="31"/>
      <c r="J10716" s="84"/>
      <c r="K10716" s="31"/>
      <c r="L10716" s="31"/>
      <c r="M10716" s="169"/>
      <c r="N10716" s="148"/>
      <c r="O10716" s="106"/>
      <c r="P10716" s="43"/>
      <c r="Q10716" s="31"/>
      <c r="R10716" s="84"/>
      <c r="S10716" s="31"/>
      <c r="T10716" s="31"/>
      <c r="U10716" s="169"/>
      <c r="V10716" s="150"/>
      <c r="W10716" s="141" t="str" cm="1">
        <f t="array" ref="W10716">IF(SUM(LEN(B10716:V10716))=0,"",IF(OR(OR(ISBLANK(F10716),SUM(LEN(C10716),LEN(D10716))=0),AND(NOT(E10716="Unknown"),ISBLANK(J10716)),AND(NOT(O10716="Unknown"),ISBLANK(R10716))),"Missing Information", INDEX(Table15[Entire Service Line Classification], MATCH(SUMIFS(Table15[Unique ID],Table15[System-Owned Portion],E10716,Table15[If Material Anything Other than "Lead" in Column E,Was Material Ever Previously Lead?],G10716,Table15[Customer-Owned Portion],O10716),Table15[Unique ID],0),0)))</f>
        <v/>
      </c>
    </row>
    <row r="10717" spans="2:23" x14ac:dyDescent="0.25">
      <c r="B10717" s="146"/>
      <c r="C10717" s="31"/>
      <c r="D10717" s="31"/>
      <c r="E10717" s="44"/>
      <c r="F10717" s="43"/>
      <c r="G10717" s="84"/>
      <c r="H10717" s="31"/>
      <c r="I10717" s="31"/>
      <c r="J10717" s="84"/>
      <c r="K10717" s="31"/>
      <c r="L10717" s="31"/>
      <c r="M10717" s="169"/>
      <c r="N10717" s="148"/>
      <c r="O10717" s="106"/>
      <c r="P10717" s="43"/>
      <c r="Q10717" s="31"/>
      <c r="R10717" s="84"/>
      <c r="S10717" s="31"/>
      <c r="T10717" s="31"/>
      <c r="U10717" s="169"/>
      <c r="V10717" s="150"/>
      <c r="W10717" s="141" t="str" cm="1">
        <f t="array" ref="W10717">IF(SUM(LEN(B10717:V10717))=0,"",IF(OR(OR(ISBLANK(F10717),SUM(LEN(C10717),LEN(D10717))=0),AND(NOT(E10717="Unknown"),ISBLANK(J10717)),AND(NOT(O10717="Unknown"),ISBLANK(R10717))),"Missing Information", INDEX(Table15[Entire Service Line Classification], MATCH(SUMIFS(Table15[Unique ID],Table15[System-Owned Portion],E10717,Table15[If Material Anything Other than "Lead" in Column E,Was Material Ever Previously Lead?],G10717,Table15[Customer-Owned Portion],O10717),Table15[Unique ID],0),0)))</f>
        <v/>
      </c>
    </row>
    <row r="10718" spans="2:23" x14ac:dyDescent="0.25">
      <c r="B10718" s="146"/>
      <c r="C10718" s="31"/>
      <c r="D10718" s="31"/>
      <c r="E10718" s="44"/>
      <c r="F10718" s="43"/>
      <c r="G10718" s="84"/>
      <c r="H10718" s="31"/>
      <c r="I10718" s="31"/>
      <c r="J10718" s="84"/>
      <c r="K10718" s="31"/>
      <c r="L10718" s="31"/>
      <c r="M10718" s="169"/>
      <c r="N10718" s="148"/>
      <c r="O10718" s="106"/>
      <c r="P10718" s="43"/>
      <c r="Q10718" s="31"/>
      <c r="R10718" s="84"/>
      <c r="S10718" s="31"/>
      <c r="T10718" s="31"/>
      <c r="U10718" s="169"/>
      <c r="V10718" s="150"/>
      <c r="W10718" s="141" t="str" cm="1">
        <f t="array" ref="W10718">IF(SUM(LEN(B10718:V10718))=0,"",IF(OR(OR(ISBLANK(F10718),SUM(LEN(C10718),LEN(D10718))=0),AND(NOT(E10718="Unknown"),ISBLANK(J10718)),AND(NOT(O10718="Unknown"),ISBLANK(R10718))),"Missing Information", INDEX(Table15[Entire Service Line Classification], MATCH(SUMIFS(Table15[Unique ID],Table15[System-Owned Portion],E10718,Table15[If Material Anything Other than "Lead" in Column E,Was Material Ever Previously Lead?],G10718,Table15[Customer-Owned Portion],O10718),Table15[Unique ID],0),0)))</f>
        <v/>
      </c>
    </row>
    <row r="10719" spans="2:23" x14ac:dyDescent="0.25">
      <c r="B10719" s="146"/>
      <c r="C10719" s="31"/>
      <c r="D10719" s="31"/>
      <c r="E10719" s="44"/>
      <c r="F10719" s="43"/>
      <c r="G10719" s="84"/>
      <c r="H10719" s="31"/>
      <c r="I10719" s="31"/>
      <c r="J10719" s="84"/>
      <c r="K10719" s="31"/>
      <c r="L10719" s="31"/>
      <c r="M10719" s="169"/>
      <c r="N10719" s="148"/>
      <c r="O10719" s="106"/>
      <c r="P10719" s="43"/>
      <c r="Q10719" s="31"/>
      <c r="R10719" s="84"/>
      <c r="S10719" s="31"/>
      <c r="T10719" s="31"/>
      <c r="U10719" s="169"/>
      <c r="V10719" s="150"/>
      <c r="W10719" s="141" t="str" cm="1">
        <f t="array" ref="W10719">IF(SUM(LEN(B10719:V10719))=0,"",IF(OR(OR(ISBLANK(F10719),SUM(LEN(C10719),LEN(D10719))=0),AND(NOT(E10719="Unknown"),ISBLANK(J10719)),AND(NOT(O10719="Unknown"),ISBLANK(R10719))),"Missing Information", INDEX(Table15[Entire Service Line Classification], MATCH(SUMIFS(Table15[Unique ID],Table15[System-Owned Portion],E10719,Table15[If Material Anything Other than "Lead" in Column E,Was Material Ever Previously Lead?],G10719,Table15[Customer-Owned Portion],O10719),Table15[Unique ID],0),0)))</f>
        <v/>
      </c>
    </row>
    <row r="10720" spans="2:23" x14ac:dyDescent="0.25">
      <c r="B10720" s="146"/>
      <c r="C10720" s="31"/>
      <c r="D10720" s="31"/>
      <c r="E10720" s="44"/>
      <c r="F10720" s="43"/>
      <c r="G10720" s="84"/>
      <c r="H10720" s="31"/>
      <c r="I10720" s="31"/>
      <c r="J10720" s="84"/>
      <c r="K10720" s="31"/>
      <c r="L10720" s="31"/>
      <c r="M10720" s="169"/>
      <c r="N10720" s="148"/>
      <c r="O10720" s="106"/>
      <c r="P10720" s="43"/>
      <c r="Q10720" s="31"/>
      <c r="R10720" s="84"/>
      <c r="S10720" s="31"/>
      <c r="T10720" s="31"/>
      <c r="U10720" s="169"/>
      <c r="V10720" s="150"/>
      <c r="W10720" s="141" t="str" cm="1">
        <f t="array" ref="W10720">IF(SUM(LEN(B10720:V10720))=0,"",IF(OR(OR(ISBLANK(F10720),SUM(LEN(C10720),LEN(D10720))=0),AND(NOT(E10720="Unknown"),ISBLANK(J10720)),AND(NOT(O10720="Unknown"),ISBLANK(R10720))),"Missing Information", INDEX(Table15[Entire Service Line Classification], MATCH(SUMIFS(Table15[Unique ID],Table15[System-Owned Portion],E10720,Table15[If Material Anything Other than "Lead" in Column E,Was Material Ever Previously Lead?],G10720,Table15[Customer-Owned Portion],O10720),Table15[Unique ID],0),0)))</f>
        <v/>
      </c>
    </row>
    <row r="10721" spans="2:23" x14ac:dyDescent="0.25">
      <c r="B10721" s="146"/>
      <c r="C10721" s="31"/>
      <c r="D10721" s="31"/>
      <c r="E10721" s="44"/>
      <c r="F10721" s="43"/>
      <c r="G10721" s="84"/>
      <c r="H10721" s="31"/>
      <c r="I10721" s="31"/>
      <c r="J10721" s="84"/>
      <c r="K10721" s="31"/>
      <c r="L10721" s="31"/>
      <c r="M10721" s="169"/>
      <c r="N10721" s="148"/>
      <c r="O10721" s="106"/>
      <c r="P10721" s="43"/>
      <c r="Q10721" s="31"/>
      <c r="R10721" s="84"/>
      <c r="S10721" s="31"/>
      <c r="T10721" s="31"/>
      <c r="U10721" s="169"/>
      <c r="V10721" s="150"/>
      <c r="W10721" s="141" t="str" cm="1">
        <f t="array" ref="W10721">IF(SUM(LEN(B10721:V10721))=0,"",IF(OR(OR(ISBLANK(F10721),SUM(LEN(C10721),LEN(D10721))=0),AND(NOT(E10721="Unknown"),ISBLANK(J10721)),AND(NOT(O10721="Unknown"),ISBLANK(R10721))),"Missing Information", INDEX(Table15[Entire Service Line Classification], MATCH(SUMIFS(Table15[Unique ID],Table15[System-Owned Portion],E10721,Table15[If Material Anything Other than "Lead" in Column E,Was Material Ever Previously Lead?],G10721,Table15[Customer-Owned Portion],O10721),Table15[Unique ID],0),0)))</f>
        <v/>
      </c>
    </row>
    <row r="10722" spans="2:23" x14ac:dyDescent="0.25">
      <c r="B10722" s="146"/>
      <c r="C10722" s="31"/>
      <c r="D10722" s="31"/>
      <c r="E10722" s="44"/>
      <c r="F10722" s="43"/>
      <c r="G10722" s="84"/>
      <c r="H10722" s="31"/>
      <c r="I10722" s="31"/>
      <c r="J10722" s="84"/>
      <c r="K10722" s="31"/>
      <c r="L10722" s="31"/>
      <c r="M10722" s="169"/>
      <c r="N10722" s="148"/>
      <c r="O10722" s="106"/>
      <c r="P10722" s="43"/>
      <c r="Q10722" s="31"/>
      <c r="R10722" s="84"/>
      <c r="S10722" s="31"/>
      <c r="T10722" s="31"/>
      <c r="U10722" s="169"/>
      <c r="V10722" s="150"/>
      <c r="W10722" s="141" t="str" cm="1">
        <f t="array" ref="W10722">IF(SUM(LEN(B10722:V10722))=0,"",IF(OR(OR(ISBLANK(F10722),SUM(LEN(C10722),LEN(D10722))=0),AND(NOT(E10722="Unknown"),ISBLANK(J10722)),AND(NOT(O10722="Unknown"),ISBLANK(R10722))),"Missing Information", INDEX(Table15[Entire Service Line Classification], MATCH(SUMIFS(Table15[Unique ID],Table15[System-Owned Portion],E10722,Table15[If Material Anything Other than "Lead" in Column E,Was Material Ever Previously Lead?],G10722,Table15[Customer-Owned Portion],O10722),Table15[Unique ID],0),0)))</f>
        <v/>
      </c>
    </row>
    <row r="10723" spans="2:23" x14ac:dyDescent="0.25">
      <c r="B10723" s="146"/>
      <c r="C10723" s="31"/>
      <c r="D10723" s="31"/>
      <c r="E10723" s="44"/>
      <c r="F10723" s="43"/>
      <c r="G10723" s="84"/>
      <c r="H10723" s="31"/>
      <c r="I10723" s="31"/>
      <c r="J10723" s="84"/>
      <c r="K10723" s="31"/>
      <c r="L10723" s="31"/>
      <c r="M10723" s="169"/>
      <c r="N10723" s="148"/>
      <c r="O10723" s="106"/>
      <c r="P10723" s="43"/>
      <c r="Q10723" s="31"/>
      <c r="R10723" s="84"/>
      <c r="S10723" s="31"/>
      <c r="T10723" s="31"/>
      <c r="U10723" s="169"/>
      <c r="V10723" s="150"/>
      <c r="W10723" s="141" t="str" cm="1">
        <f t="array" ref="W10723">IF(SUM(LEN(B10723:V10723))=0,"",IF(OR(OR(ISBLANK(F10723),SUM(LEN(C10723),LEN(D10723))=0),AND(NOT(E10723="Unknown"),ISBLANK(J10723)),AND(NOT(O10723="Unknown"),ISBLANK(R10723))),"Missing Information", INDEX(Table15[Entire Service Line Classification], MATCH(SUMIFS(Table15[Unique ID],Table15[System-Owned Portion],E10723,Table15[If Material Anything Other than "Lead" in Column E,Was Material Ever Previously Lead?],G10723,Table15[Customer-Owned Portion],O10723),Table15[Unique ID],0),0)))</f>
        <v/>
      </c>
    </row>
    <row r="10724" spans="2:23" x14ac:dyDescent="0.25">
      <c r="B10724" s="146"/>
      <c r="C10724" s="31"/>
      <c r="D10724" s="31"/>
      <c r="E10724" s="44"/>
      <c r="F10724" s="43"/>
      <c r="G10724" s="84"/>
      <c r="H10724" s="31"/>
      <c r="I10724" s="31"/>
      <c r="J10724" s="84"/>
      <c r="K10724" s="31"/>
      <c r="L10724" s="31"/>
      <c r="M10724" s="169"/>
      <c r="N10724" s="148"/>
      <c r="O10724" s="106"/>
      <c r="P10724" s="43"/>
      <c r="Q10724" s="31"/>
      <c r="R10724" s="84"/>
      <c r="S10724" s="31"/>
      <c r="T10724" s="31"/>
      <c r="U10724" s="169"/>
      <c r="V10724" s="150"/>
      <c r="W10724" s="141" t="str" cm="1">
        <f t="array" ref="W10724">IF(SUM(LEN(B10724:V10724))=0,"",IF(OR(OR(ISBLANK(F10724),SUM(LEN(C10724),LEN(D10724))=0),AND(NOT(E10724="Unknown"),ISBLANK(J10724)),AND(NOT(O10724="Unknown"),ISBLANK(R10724))),"Missing Information", INDEX(Table15[Entire Service Line Classification], MATCH(SUMIFS(Table15[Unique ID],Table15[System-Owned Portion],E10724,Table15[If Material Anything Other than "Lead" in Column E,Was Material Ever Previously Lead?],G10724,Table15[Customer-Owned Portion],O10724),Table15[Unique ID],0),0)))</f>
        <v/>
      </c>
    </row>
    <row r="10725" spans="2:23" x14ac:dyDescent="0.25">
      <c r="B10725" s="146"/>
      <c r="C10725" s="31"/>
      <c r="D10725" s="31"/>
      <c r="E10725" s="44"/>
      <c r="F10725" s="43"/>
      <c r="G10725" s="84"/>
      <c r="H10725" s="31"/>
      <c r="I10725" s="31"/>
      <c r="J10725" s="84"/>
      <c r="K10725" s="31"/>
      <c r="L10725" s="31"/>
      <c r="M10725" s="169"/>
      <c r="N10725" s="148"/>
      <c r="O10725" s="106"/>
      <c r="P10725" s="43"/>
      <c r="Q10725" s="31"/>
      <c r="R10725" s="84"/>
      <c r="S10725" s="31"/>
      <c r="T10725" s="31"/>
      <c r="U10725" s="169"/>
      <c r="V10725" s="150"/>
      <c r="W10725" s="141" t="str" cm="1">
        <f t="array" ref="W10725">IF(SUM(LEN(B10725:V10725))=0,"",IF(OR(OR(ISBLANK(F10725),SUM(LEN(C10725),LEN(D10725))=0),AND(NOT(E10725="Unknown"),ISBLANK(J10725)),AND(NOT(O10725="Unknown"),ISBLANK(R10725))),"Missing Information", INDEX(Table15[Entire Service Line Classification], MATCH(SUMIFS(Table15[Unique ID],Table15[System-Owned Portion],E10725,Table15[If Material Anything Other than "Lead" in Column E,Was Material Ever Previously Lead?],G10725,Table15[Customer-Owned Portion],O10725),Table15[Unique ID],0),0)))</f>
        <v/>
      </c>
    </row>
    <row r="10726" spans="2:23" x14ac:dyDescent="0.25">
      <c r="B10726" s="146"/>
      <c r="C10726" s="31"/>
      <c r="D10726" s="31"/>
      <c r="E10726" s="44"/>
      <c r="F10726" s="43"/>
      <c r="G10726" s="84"/>
      <c r="H10726" s="31"/>
      <c r="I10726" s="31"/>
      <c r="J10726" s="84"/>
      <c r="K10726" s="31"/>
      <c r="L10726" s="31"/>
      <c r="M10726" s="169"/>
      <c r="N10726" s="148"/>
      <c r="O10726" s="106"/>
      <c r="P10726" s="43"/>
      <c r="Q10726" s="31"/>
      <c r="R10726" s="84"/>
      <c r="S10726" s="31"/>
      <c r="T10726" s="31"/>
      <c r="U10726" s="169"/>
      <c r="V10726" s="150"/>
      <c r="W10726" s="141" t="str" cm="1">
        <f t="array" ref="W10726">IF(SUM(LEN(B10726:V10726))=0,"",IF(OR(OR(ISBLANK(F10726),SUM(LEN(C10726),LEN(D10726))=0),AND(NOT(E10726="Unknown"),ISBLANK(J10726)),AND(NOT(O10726="Unknown"),ISBLANK(R10726))),"Missing Information", INDEX(Table15[Entire Service Line Classification], MATCH(SUMIFS(Table15[Unique ID],Table15[System-Owned Portion],E10726,Table15[If Material Anything Other than "Lead" in Column E,Was Material Ever Previously Lead?],G10726,Table15[Customer-Owned Portion],O10726),Table15[Unique ID],0),0)))</f>
        <v/>
      </c>
    </row>
    <row r="10727" spans="2:23" x14ac:dyDescent="0.25">
      <c r="B10727" s="146"/>
      <c r="C10727" s="31"/>
      <c r="D10727" s="31"/>
      <c r="E10727" s="44"/>
      <c r="F10727" s="43"/>
      <c r="G10727" s="84"/>
      <c r="H10727" s="31"/>
      <c r="I10727" s="31"/>
      <c r="J10727" s="84"/>
      <c r="K10727" s="31"/>
      <c r="L10727" s="31"/>
      <c r="M10727" s="169"/>
      <c r="N10727" s="148"/>
      <c r="O10727" s="106"/>
      <c r="P10727" s="43"/>
      <c r="Q10727" s="31"/>
      <c r="R10727" s="84"/>
      <c r="S10727" s="31"/>
      <c r="T10727" s="31"/>
      <c r="U10727" s="169"/>
      <c r="V10727" s="150"/>
      <c r="W10727" s="141" t="str" cm="1">
        <f t="array" ref="W10727">IF(SUM(LEN(B10727:V10727))=0,"",IF(OR(OR(ISBLANK(F10727),SUM(LEN(C10727),LEN(D10727))=0),AND(NOT(E10727="Unknown"),ISBLANK(J10727)),AND(NOT(O10727="Unknown"),ISBLANK(R10727))),"Missing Information", INDEX(Table15[Entire Service Line Classification], MATCH(SUMIFS(Table15[Unique ID],Table15[System-Owned Portion],E10727,Table15[If Material Anything Other than "Lead" in Column E,Was Material Ever Previously Lead?],G10727,Table15[Customer-Owned Portion],O10727),Table15[Unique ID],0),0)))</f>
        <v/>
      </c>
    </row>
    <row r="10728" spans="2:23" x14ac:dyDescent="0.25">
      <c r="B10728" s="146"/>
      <c r="C10728" s="31"/>
      <c r="D10728" s="31"/>
      <c r="E10728" s="44"/>
      <c r="F10728" s="43"/>
      <c r="G10728" s="84"/>
      <c r="H10728" s="31"/>
      <c r="I10728" s="31"/>
      <c r="J10728" s="84"/>
      <c r="K10728" s="31"/>
      <c r="L10728" s="31"/>
      <c r="M10728" s="169"/>
      <c r="N10728" s="148"/>
      <c r="O10728" s="106"/>
      <c r="P10728" s="43"/>
      <c r="Q10728" s="31"/>
      <c r="R10728" s="84"/>
      <c r="S10728" s="31"/>
      <c r="T10728" s="31"/>
      <c r="U10728" s="169"/>
      <c r="V10728" s="150"/>
      <c r="W10728" s="141" t="str" cm="1">
        <f t="array" ref="W10728">IF(SUM(LEN(B10728:V10728))=0,"",IF(OR(OR(ISBLANK(F10728),SUM(LEN(C10728),LEN(D10728))=0),AND(NOT(E10728="Unknown"),ISBLANK(J10728)),AND(NOT(O10728="Unknown"),ISBLANK(R10728))),"Missing Information", INDEX(Table15[Entire Service Line Classification], MATCH(SUMIFS(Table15[Unique ID],Table15[System-Owned Portion],E10728,Table15[If Material Anything Other than "Lead" in Column E,Was Material Ever Previously Lead?],G10728,Table15[Customer-Owned Portion],O10728),Table15[Unique ID],0),0)))</f>
        <v/>
      </c>
    </row>
    <row r="10729" spans="2:23" x14ac:dyDescent="0.25">
      <c r="B10729" s="146"/>
      <c r="C10729" s="31"/>
      <c r="D10729" s="31"/>
      <c r="E10729" s="44"/>
      <c r="F10729" s="43"/>
      <c r="G10729" s="84"/>
      <c r="H10729" s="31"/>
      <c r="I10729" s="31"/>
      <c r="J10729" s="84"/>
      <c r="K10729" s="31"/>
      <c r="L10729" s="31"/>
      <c r="M10729" s="169"/>
      <c r="N10729" s="148"/>
      <c r="O10729" s="106"/>
      <c r="P10729" s="43"/>
      <c r="Q10729" s="31"/>
      <c r="R10729" s="84"/>
      <c r="S10729" s="31"/>
      <c r="T10729" s="31"/>
      <c r="U10729" s="169"/>
      <c r="V10729" s="150"/>
      <c r="W10729" s="141" t="str" cm="1">
        <f t="array" ref="W10729">IF(SUM(LEN(B10729:V10729))=0,"",IF(OR(OR(ISBLANK(F10729),SUM(LEN(C10729),LEN(D10729))=0),AND(NOT(E10729="Unknown"),ISBLANK(J10729)),AND(NOT(O10729="Unknown"),ISBLANK(R10729))),"Missing Information", INDEX(Table15[Entire Service Line Classification], MATCH(SUMIFS(Table15[Unique ID],Table15[System-Owned Portion],E10729,Table15[If Material Anything Other than "Lead" in Column E,Was Material Ever Previously Lead?],G10729,Table15[Customer-Owned Portion],O10729),Table15[Unique ID],0),0)))</f>
        <v/>
      </c>
    </row>
    <row r="10730" spans="2:23" x14ac:dyDescent="0.25">
      <c r="B10730" s="146"/>
      <c r="C10730" s="31"/>
      <c r="D10730" s="31"/>
      <c r="E10730" s="44"/>
      <c r="F10730" s="43"/>
      <c r="G10730" s="84"/>
      <c r="H10730" s="31"/>
      <c r="I10730" s="31"/>
      <c r="J10730" s="84"/>
      <c r="K10730" s="31"/>
      <c r="L10730" s="31"/>
      <c r="M10730" s="169"/>
      <c r="N10730" s="148"/>
      <c r="O10730" s="106"/>
      <c r="P10730" s="43"/>
      <c r="Q10730" s="31"/>
      <c r="R10730" s="84"/>
      <c r="S10730" s="31"/>
      <c r="T10730" s="31"/>
      <c r="U10730" s="169"/>
      <c r="V10730" s="150"/>
      <c r="W10730" s="141" t="str" cm="1">
        <f t="array" ref="W10730">IF(SUM(LEN(B10730:V10730))=0,"",IF(OR(OR(ISBLANK(F10730),SUM(LEN(C10730),LEN(D10730))=0),AND(NOT(E10730="Unknown"),ISBLANK(J10730)),AND(NOT(O10730="Unknown"),ISBLANK(R10730))),"Missing Information", INDEX(Table15[Entire Service Line Classification], MATCH(SUMIFS(Table15[Unique ID],Table15[System-Owned Portion],E10730,Table15[If Material Anything Other than "Lead" in Column E,Was Material Ever Previously Lead?],G10730,Table15[Customer-Owned Portion],O10730),Table15[Unique ID],0),0)))</f>
        <v/>
      </c>
    </row>
    <row r="10731" spans="2:23" x14ac:dyDescent="0.25">
      <c r="B10731" s="146"/>
      <c r="C10731" s="31"/>
      <c r="D10731" s="31"/>
      <c r="E10731" s="44"/>
      <c r="F10731" s="43"/>
      <c r="G10731" s="84"/>
      <c r="H10731" s="31"/>
      <c r="I10731" s="31"/>
      <c r="J10731" s="84"/>
      <c r="K10731" s="31"/>
      <c r="L10731" s="31"/>
      <c r="M10731" s="169"/>
      <c r="N10731" s="148"/>
      <c r="O10731" s="106"/>
      <c r="P10731" s="43"/>
      <c r="Q10731" s="31"/>
      <c r="R10731" s="84"/>
      <c r="S10731" s="31"/>
      <c r="T10731" s="31"/>
      <c r="U10731" s="169"/>
      <c r="V10731" s="150"/>
      <c r="W10731" s="141" t="str" cm="1">
        <f t="array" ref="W10731">IF(SUM(LEN(B10731:V10731))=0,"",IF(OR(OR(ISBLANK(F10731),SUM(LEN(C10731),LEN(D10731))=0),AND(NOT(E10731="Unknown"),ISBLANK(J10731)),AND(NOT(O10731="Unknown"),ISBLANK(R10731))),"Missing Information", INDEX(Table15[Entire Service Line Classification], MATCH(SUMIFS(Table15[Unique ID],Table15[System-Owned Portion],E10731,Table15[If Material Anything Other than "Lead" in Column E,Was Material Ever Previously Lead?],G10731,Table15[Customer-Owned Portion],O10731),Table15[Unique ID],0),0)))</f>
        <v/>
      </c>
    </row>
    <row r="10732" spans="2:23" x14ac:dyDescent="0.25">
      <c r="B10732" s="146"/>
      <c r="C10732" s="31"/>
      <c r="D10732" s="31"/>
      <c r="E10732" s="44"/>
      <c r="F10732" s="43"/>
      <c r="G10732" s="84"/>
      <c r="H10732" s="31"/>
      <c r="I10732" s="31"/>
      <c r="J10732" s="84"/>
      <c r="K10732" s="31"/>
      <c r="L10732" s="31"/>
      <c r="M10732" s="169"/>
      <c r="N10732" s="148"/>
      <c r="O10732" s="106"/>
      <c r="P10732" s="43"/>
      <c r="Q10732" s="31"/>
      <c r="R10732" s="84"/>
      <c r="S10732" s="31"/>
      <c r="T10732" s="31"/>
      <c r="U10732" s="169"/>
      <c r="V10732" s="150"/>
      <c r="W10732" s="141" t="str" cm="1">
        <f t="array" ref="W10732">IF(SUM(LEN(B10732:V10732))=0,"",IF(OR(OR(ISBLANK(F10732),SUM(LEN(C10732),LEN(D10732))=0),AND(NOT(E10732="Unknown"),ISBLANK(J10732)),AND(NOT(O10732="Unknown"),ISBLANK(R10732))),"Missing Information", INDEX(Table15[Entire Service Line Classification], MATCH(SUMIFS(Table15[Unique ID],Table15[System-Owned Portion],E10732,Table15[If Material Anything Other than "Lead" in Column E,Was Material Ever Previously Lead?],G10732,Table15[Customer-Owned Portion],O10732),Table15[Unique ID],0),0)))</f>
        <v/>
      </c>
    </row>
    <row r="10733" spans="2:23" x14ac:dyDescent="0.25">
      <c r="B10733" s="146"/>
      <c r="C10733" s="31"/>
      <c r="D10733" s="31"/>
      <c r="E10733" s="44"/>
      <c r="F10733" s="43"/>
      <c r="G10733" s="84"/>
      <c r="H10733" s="31"/>
      <c r="I10733" s="31"/>
      <c r="J10733" s="84"/>
      <c r="K10733" s="31"/>
      <c r="L10733" s="31"/>
      <c r="M10733" s="169"/>
      <c r="N10733" s="148"/>
      <c r="O10733" s="106"/>
      <c r="P10733" s="43"/>
      <c r="Q10733" s="31"/>
      <c r="R10733" s="84"/>
      <c r="S10733" s="31"/>
      <c r="T10733" s="31"/>
      <c r="U10733" s="169"/>
      <c r="V10733" s="150"/>
      <c r="W10733" s="141" t="str" cm="1">
        <f t="array" ref="W10733">IF(SUM(LEN(B10733:V10733))=0,"",IF(OR(OR(ISBLANK(F10733),SUM(LEN(C10733),LEN(D10733))=0),AND(NOT(E10733="Unknown"),ISBLANK(J10733)),AND(NOT(O10733="Unknown"),ISBLANK(R10733))),"Missing Information", INDEX(Table15[Entire Service Line Classification], MATCH(SUMIFS(Table15[Unique ID],Table15[System-Owned Portion],E10733,Table15[If Material Anything Other than "Lead" in Column E,Was Material Ever Previously Lead?],G10733,Table15[Customer-Owned Portion],O10733),Table15[Unique ID],0),0)))</f>
        <v/>
      </c>
    </row>
    <row r="10734" spans="2:23" x14ac:dyDescent="0.25">
      <c r="B10734" s="146"/>
      <c r="C10734" s="31"/>
      <c r="D10734" s="31"/>
      <c r="E10734" s="44"/>
      <c r="F10734" s="43"/>
      <c r="G10734" s="84"/>
      <c r="H10734" s="31"/>
      <c r="I10734" s="31"/>
      <c r="J10734" s="84"/>
      <c r="K10734" s="31"/>
      <c r="L10734" s="31"/>
      <c r="M10734" s="169"/>
      <c r="N10734" s="148"/>
      <c r="O10734" s="106"/>
      <c r="P10734" s="43"/>
      <c r="Q10734" s="31"/>
      <c r="R10734" s="84"/>
      <c r="S10734" s="31"/>
      <c r="T10734" s="31"/>
      <c r="U10734" s="169"/>
      <c r="V10734" s="150"/>
      <c r="W10734" s="141" t="str" cm="1">
        <f t="array" ref="W10734">IF(SUM(LEN(B10734:V10734))=0,"",IF(OR(OR(ISBLANK(F10734),SUM(LEN(C10734),LEN(D10734))=0),AND(NOT(E10734="Unknown"),ISBLANK(J10734)),AND(NOT(O10734="Unknown"),ISBLANK(R10734))),"Missing Information", INDEX(Table15[Entire Service Line Classification], MATCH(SUMIFS(Table15[Unique ID],Table15[System-Owned Portion],E10734,Table15[If Material Anything Other than "Lead" in Column E,Was Material Ever Previously Lead?],G10734,Table15[Customer-Owned Portion],O10734),Table15[Unique ID],0),0)))</f>
        <v/>
      </c>
    </row>
    <row r="10735" spans="2:23" x14ac:dyDescent="0.25">
      <c r="B10735" s="146"/>
      <c r="C10735" s="31"/>
      <c r="D10735" s="31"/>
      <c r="E10735" s="44"/>
      <c r="F10735" s="43"/>
      <c r="G10735" s="84"/>
      <c r="H10735" s="31"/>
      <c r="I10735" s="31"/>
      <c r="J10735" s="84"/>
      <c r="K10735" s="31"/>
      <c r="L10735" s="31"/>
      <c r="M10735" s="169"/>
      <c r="N10735" s="148"/>
      <c r="O10735" s="106"/>
      <c r="P10735" s="43"/>
      <c r="Q10735" s="31"/>
      <c r="R10735" s="84"/>
      <c r="S10735" s="31"/>
      <c r="T10735" s="31"/>
      <c r="U10735" s="169"/>
      <c r="V10735" s="150"/>
      <c r="W10735" s="141" t="str" cm="1">
        <f t="array" ref="W10735">IF(SUM(LEN(B10735:V10735))=0,"",IF(OR(OR(ISBLANK(F10735),SUM(LEN(C10735),LEN(D10735))=0),AND(NOT(E10735="Unknown"),ISBLANK(J10735)),AND(NOT(O10735="Unknown"),ISBLANK(R10735))),"Missing Information", INDEX(Table15[Entire Service Line Classification], MATCH(SUMIFS(Table15[Unique ID],Table15[System-Owned Portion],E10735,Table15[If Material Anything Other than "Lead" in Column E,Was Material Ever Previously Lead?],G10735,Table15[Customer-Owned Portion],O10735),Table15[Unique ID],0),0)))</f>
        <v/>
      </c>
    </row>
    <row r="10736" spans="2:23" x14ac:dyDescent="0.25">
      <c r="B10736" s="146"/>
      <c r="C10736" s="31"/>
      <c r="D10736" s="31"/>
      <c r="E10736" s="44"/>
      <c r="F10736" s="43"/>
      <c r="G10736" s="84"/>
      <c r="H10736" s="31"/>
      <c r="I10736" s="31"/>
      <c r="J10736" s="84"/>
      <c r="K10736" s="31"/>
      <c r="L10736" s="31"/>
      <c r="M10736" s="169"/>
      <c r="N10736" s="148"/>
      <c r="O10736" s="106"/>
      <c r="P10736" s="43"/>
      <c r="Q10736" s="31"/>
      <c r="R10736" s="84"/>
      <c r="S10736" s="31"/>
      <c r="T10736" s="31"/>
      <c r="U10736" s="169"/>
      <c r="V10736" s="150"/>
      <c r="W10736" s="141" t="str" cm="1">
        <f t="array" ref="W10736">IF(SUM(LEN(B10736:V10736))=0,"",IF(OR(OR(ISBLANK(F10736),SUM(LEN(C10736),LEN(D10736))=0),AND(NOT(E10736="Unknown"),ISBLANK(J10736)),AND(NOT(O10736="Unknown"),ISBLANK(R10736))),"Missing Information", INDEX(Table15[Entire Service Line Classification], MATCH(SUMIFS(Table15[Unique ID],Table15[System-Owned Portion],E10736,Table15[If Material Anything Other than "Lead" in Column E,Was Material Ever Previously Lead?],G10736,Table15[Customer-Owned Portion],O10736),Table15[Unique ID],0),0)))</f>
        <v/>
      </c>
    </row>
    <row r="10737" spans="2:23" x14ac:dyDescent="0.25">
      <c r="B10737" s="146"/>
      <c r="C10737" s="31"/>
      <c r="D10737" s="31"/>
      <c r="E10737" s="44"/>
      <c r="F10737" s="43"/>
      <c r="G10737" s="84"/>
      <c r="H10737" s="31"/>
      <c r="I10737" s="31"/>
      <c r="J10737" s="84"/>
      <c r="K10737" s="31"/>
      <c r="L10737" s="31"/>
      <c r="M10737" s="169"/>
      <c r="N10737" s="148"/>
      <c r="O10737" s="106"/>
      <c r="P10737" s="43"/>
      <c r="Q10737" s="31"/>
      <c r="R10737" s="84"/>
      <c r="S10737" s="31"/>
      <c r="T10737" s="31"/>
      <c r="U10737" s="169"/>
      <c r="V10737" s="150"/>
      <c r="W10737" s="141" t="str" cm="1">
        <f t="array" ref="W10737">IF(SUM(LEN(B10737:V10737))=0,"",IF(OR(OR(ISBLANK(F10737),SUM(LEN(C10737),LEN(D10737))=0),AND(NOT(E10737="Unknown"),ISBLANK(J10737)),AND(NOT(O10737="Unknown"),ISBLANK(R10737))),"Missing Information", INDEX(Table15[Entire Service Line Classification], MATCH(SUMIFS(Table15[Unique ID],Table15[System-Owned Portion],E10737,Table15[If Material Anything Other than "Lead" in Column E,Was Material Ever Previously Lead?],G10737,Table15[Customer-Owned Portion],O10737),Table15[Unique ID],0),0)))</f>
        <v/>
      </c>
    </row>
    <row r="10738" spans="2:23" x14ac:dyDescent="0.25">
      <c r="B10738" s="146"/>
      <c r="C10738" s="31"/>
      <c r="D10738" s="31"/>
      <c r="E10738" s="44"/>
      <c r="F10738" s="43"/>
      <c r="G10738" s="84"/>
      <c r="H10738" s="31"/>
      <c r="I10738" s="31"/>
      <c r="J10738" s="84"/>
      <c r="K10738" s="31"/>
      <c r="L10738" s="31"/>
      <c r="M10738" s="169"/>
      <c r="N10738" s="148"/>
      <c r="O10738" s="106"/>
      <c r="P10738" s="43"/>
      <c r="Q10738" s="31"/>
      <c r="R10738" s="84"/>
      <c r="S10738" s="31"/>
      <c r="T10738" s="31"/>
      <c r="U10738" s="169"/>
      <c r="V10738" s="150"/>
      <c r="W10738" s="141" t="str" cm="1">
        <f t="array" ref="W10738">IF(SUM(LEN(B10738:V10738))=0,"",IF(OR(OR(ISBLANK(F10738),SUM(LEN(C10738),LEN(D10738))=0),AND(NOT(E10738="Unknown"),ISBLANK(J10738)),AND(NOT(O10738="Unknown"),ISBLANK(R10738))),"Missing Information", INDEX(Table15[Entire Service Line Classification], MATCH(SUMIFS(Table15[Unique ID],Table15[System-Owned Portion],E10738,Table15[If Material Anything Other than "Lead" in Column E,Was Material Ever Previously Lead?],G10738,Table15[Customer-Owned Portion],O10738),Table15[Unique ID],0),0)))</f>
        <v/>
      </c>
    </row>
    <row r="10739" spans="2:23" x14ac:dyDescent="0.25">
      <c r="B10739" s="146"/>
      <c r="C10739" s="31"/>
      <c r="D10739" s="31"/>
      <c r="E10739" s="44"/>
      <c r="F10739" s="43"/>
      <c r="G10739" s="84"/>
      <c r="H10739" s="31"/>
      <c r="I10739" s="31"/>
      <c r="J10739" s="84"/>
      <c r="K10739" s="31"/>
      <c r="L10739" s="31"/>
      <c r="M10739" s="169"/>
      <c r="N10739" s="148"/>
      <c r="O10739" s="106"/>
      <c r="P10739" s="43"/>
      <c r="Q10739" s="31"/>
      <c r="R10739" s="84"/>
      <c r="S10739" s="31"/>
      <c r="T10739" s="31"/>
      <c r="U10739" s="169"/>
      <c r="V10739" s="150"/>
      <c r="W10739" s="141" t="str" cm="1">
        <f t="array" ref="W10739">IF(SUM(LEN(B10739:V10739))=0,"",IF(OR(OR(ISBLANK(F10739),SUM(LEN(C10739),LEN(D10739))=0),AND(NOT(E10739="Unknown"),ISBLANK(J10739)),AND(NOT(O10739="Unknown"),ISBLANK(R10739))),"Missing Information", INDEX(Table15[Entire Service Line Classification], MATCH(SUMIFS(Table15[Unique ID],Table15[System-Owned Portion],E10739,Table15[If Material Anything Other than "Lead" in Column E,Was Material Ever Previously Lead?],G10739,Table15[Customer-Owned Portion],O10739),Table15[Unique ID],0),0)))</f>
        <v/>
      </c>
    </row>
    <row r="10740" spans="2:23" x14ac:dyDescent="0.25">
      <c r="B10740" s="146"/>
      <c r="C10740" s="31"/>
      <c r="D10740" s="31"/>
      <c r="E10740" s="44"/>
      <c r="F10740" s="43"/>
      <c r="G10740" s="84"/>
      <c r="H10740" s="31"/>
      <c r="I10740" s="31"/>
      <c r="J10740" s="84"/>
      <c r="K10740" s="31"/>
      <c r="L10740" s="31"/>
      <c r="M10740" s="169"/>
      <c r="N10740" s="148"/>
      <c r="O10740" s="106"/>
      <c r="P10740" s="43"/>
      <c r="Q10740" s="31"/>
      <c r="R10740" s="84"/>
      <c r="S10740" s="31"/>
      <c r="T10740" s="31"/>
      <c r="U10740" s="169"/>
      <c r="V10740" s="150"/>
      <c r="W10740" s="141" t="str" cm="1">
        <f t="array" ref="W10740">IF(SUM(LEN(B10740:V10740))=0,"",IF(OR(OR(ISBLANK(F10740),SUM(LEN(C10740),LEN(D10740))=0),AND(NOT(E10740="Unknown"),ISBLANK(J10740)),AND(NOT(O10740="Unknown"),ISBLANK(R10740))),"Missing Information", INDEX(Table15[Entire Service Line Classification], MATCH(SUMIFS(Table15[Unique ID],Table15[System-Owned Portion],E10740,Table15[If Material Anything Other than "Lead" in Column E,Was Material Ever Previously Lead?],G10740,Table15[Customer-Owned Portion],O10740),Table15[Unique ID],0),0)))</f>
        <v/>
      </c>
    </row>
    <row r="10741" spans="2:23" x14ac:dyDescent="0.25">
      <c r="B10741" s="146"/>
      <c r="C10741" s="31"/>
      <c r="D10741" s="31"/>
      <c r="E10741" s="44"/>
      <c r="F10741" s="43"/>
      <c r="G10741" s="84"/>
      <c r="H10741" s="31"/>
      <c r="I10741" s="31"/>
      <c r="J10741" s="84"/>
      <c r="K10741" s="31"/>
      <c r="L10741" s="31"/>
      <c r="M10741" s="169"/>
      <c r="N10741" s="148"/>
      <c r="O10741" s="106"/>
      <c r="P10741" s="43"/>
      <c r="Q10741" s="31"/>
      <c r="R10741" s="84"/>
      <c r="S10741" s="31"/>
      <c r="T10741" s="31"/>
      <c r="U10741" s="169"/>
      <c r="V10741" s="150"/>
      <c r="W10741" s="141" t="str" cm="1">
        <f t="array" ref="W10741">IF(SUM(LEN(B10741:V10741))=0,"",IF(OR(OR(ISBLANK(F10741),SUM(LEN(C10741),LEN(D10741))=0),AND(NOT(E10741="Unknown"),ISBLANK(J10741)),AND(NOT(O10741="Unknown"),ISBLANK(R10741))),"Missing Information", INDEX(Table15[Entire Service Line Classification], MATCH(SUMIFS(Table15[Unique ID],Table15[System-Owned Portion],E10741,Table15[If Material Anything Other than "Lead" in Column E,Was Material Ever Previously Lead?],G10741,Table15[Customer-Owned Portion],O10741),Table15[Unique ID],0),0)))</f>
        <v/>
      </c>
    </row>
    <row r="10742" spans="2:23" x14ac:dyDescent="0.25">
      <c r="B10742" s="146"/>
      <c r="C10742" s="31"/>
      <c r="D10742" s="31"/>
      <c r="E10742" s="44"/>
      <c r="F10742" s="43"/>
      <c r="G10742" s="84"/>
      <c r="H10742" s="31"/>
      <c r="I10742" s="31"/>
      <c r="J10742" s="84"/>
      <c r="K10742" s="31"/>
      <c r="L10742" s="31"/>
      <c r="M10742" s="169"/>
      <c r="N10742" s="148"/>
      <c r="O10742" s="106"/>
      <c r="P10742" s="43"/>
      <c r="Q10742" s="31"/>
      <c r="R10742" s="84"/>
      <c r="S10742" s="31"/>
      <c r="T10742" s="31"/>
      <c r="U10742" s="169"/>
      <c r="V10742" s="150"/>
      <c r="W10742" s="141" t="str" cm="1">
        <f t="array" ref="W10742">IF(SUM(LEN(B10742:V10742))=0,"",IF(OR(OR(ISBLANK(F10742),SUM(LEN(C10742),LEN(D10742))=0),AND(NOT(E10742="Unknown"),ISBLANK(J10742)),AND(NOT(O10742="Unknown"),ISBLANK(R10742))),"Missing Information", INDEX(Table15[Entire Service Line Classification], MATCH(SUMIFS(Table15[Unique ID],Table15[System-Owned Portion],E10742,Table15[If Material Anything Other than "Lead" in Column E,Was Material Ever Previously Lead?],G10742,Table15[Customer-Owned Portion],O10742),Table15[Unique ID],0),0)))</f>
        <v/>
      </c>
    </row>
    <row r="10743" spans="2:23" x14ac:dyDescent="0.25">
      <c r="B10743" s="146"/>
      <c r="C10743" s="31"/>
      <c r="D10743" s="31"/>
      <c r="E10743" s="44"/>
      <c r="F10743" s="43"/>
      <c r="G10743" s="84"/>
      <c r="H10743" s="31"/>
      <c r="I10743" s="31"/>
      <c r="J10743" s="84"/>
      <c r="K10743" s="31"/>
      <c r="L10743" s="31"/>
      <c r="M10743" s="169"/>
      <c r="N10743" s="148"/>
      <c r="O10743" s="106"/>
      <c r="P10743" s="43"/>
      <c r="Q10743" s="31"/>
      <c r="R10743" s="84"/>
      <c r="S10743" s="31"/>
      <c r="T10743" s="31"/>
      <c r="U10743" s="169"/>
      <c r="V10743" s="150"/>
      <c r="W10743" s="141" t="str" cm="1">
        <f t="array" ref="W10743">IF(SUM(LEN(B10743:V10743))=0,"",IF(OR(OR(ISBLANK(F10743),SUM(LEN(C10743),LEN(D10743))=0),AND(NOT(E10743="Unknown"),ISBLANK(J10743)),AND(NOT(O10743="Unknown"),ISBLANK(R10743))),"Missing Information", INDEX(Table15[Entire Service Line Classification], MATCH(SUMIFS(Table15[Unique ID],Table15[System-Owned Portion],E10743,Table15[If Material Anything Other than "Lead" in Column E,Was Material Ever Previously Lead?],G10743,Table15[Customer-Owned Portion],O10743),Table15[Unique ID],0),0)))</f>
        <v/>
      </c>
    </row>
    <row r="10744" spans="2:23" x14ac:dyDescent="0.25">
      <c r="B10744" s="146"/>
      <c r="C10744" s="31"/>
      <c r="D10744" s="31"/>
      <c r="E10744" s="44"/>
      <c r="F10744" s="43"/>
      <c r="G10744" s="84"/>
      <c r="H10744" s="31"/>
      <c r="I10744" s="31"/>
      <c r="J10744" s="84"/>
      <c r="K10744" s="31"/>
      <c r="L10744" s="31"/>
      <c r="M10744" s="169"/>
      <c r="N10744" s="148"/>
      <c r="O10744" s="106"/>
      <c r="P10744" s="43"/>
      <c r="Q10744" s="31"/>
      <c r="R10744" s="84"/>
      <c r="S10744" s="31"/>
      <c r="T10744" s="31"/>
      <c r="U10744" s="169"/>
      <c r="V10744" s="150"/>
      <c r="W10744" s="141" t="str" cm="1">
        <f t="array" ref="W10744">IF(SUM(LEN(B10744:V10744))=0,"",IF(OR(OR(ISBLANK(F10744),SUM(LEN(C10744),LEN(D10744))=0),AND(NOT(E10744="Unknown"),ISBLANK(J10744)),AND(NOT(O10744="Unknown"),ISBLANK(R10744))),"Missing Information", INDEX(Table15[Entire Service Line Classification], MATCH(SUMIFS(Table15[Unique ID],Table15[System-Owned Portion],E10744,Table15[If Material Anything Other than "Lead" in Column E,Was Material Ever Previously Lead?],G10744,Table15[Customer-Owned Portion],O10744),Table15[Unique ID],0),0)))</f>
        <v/>
      </c>
    </row>
    <row r="10745" spans="2:23" x14ac:dyDescent="0.25">
      <c r="B10745" s="146"/>
      <c r="C10745" s="31"/>
      <c r="D10745" s="31"/>
      <c r="E10745" s="44"/>
      <c r="F10745" s="43"/>
      <c r="G10745" s="84"/>
      <c r="H10745" s="31"/>
      <c r="I10745" s="31"/>
      <c r="J10745" s="84"/>
      <c r="K10745" s="31"/>
      <c r="L10745" s="31"/>
      <c r="M10745" s="169"/>
      <c r="N10745" s="148"/>
      <c r="O10745" s="106"/>
      <c r="P10745" s="43"/>
      <c r="Q10745" s="31"/>
      <c r="R10745" s="84"/>
      <c r="S10745" s="31"/>
      <c r="T10745" s="31"/>
      <c r="U10745" s="169"/>
      <c r="V10745" s="150"/>
      <c r="W10745" s="141" t="str" cm="1">
        <f t="array" ref="W10745">IF(SUM(LEN(B10745:V10745))=0,"",IF(OR(OR(ISBLANK(F10745),SUM(LEN(C10745),LEN(D10745))=0),AND(NOT(E10745="Unknown"),ISBLANK(J10745)),AND(NOT(O10745="Unknown"),ISBLANK(R10745))),"Missing Information", INDEX(Table15[Entire Service Line Classification], MATCH(SUMIFS(Table15[Unique ID],Table15[System-Owned Portion],E10745,Table15[If Material Anything Other than "Lead" in Column E,Was Material Ever Previously Lead?],G10745,Table15[Customer-Owned Portion],O10745),Table15[Unique ID],0),0)))</f>
        <v/>
      </c>
    </row>
    <row r="10746" spans="2:23" x14ac:dyDescent="0.25">
      <c r="B10746" s="146"/>
      <c r="C10746" s="31"/>
      <c r="D10746" s="31"/>
      <c r="E10746" s="44"/>
      <c r="F10746" s="43"/>
      <c r="G10746" s="84"/>
      <c r="H10746" s="31"/>
      <c r="I10746" s="31"/>
      <c r="J10746" s="84"/>
      <c r="K10746" s="31"/>
      <c r="L10746" s="31"/>
      <c r="M10746" s="169"/>
      <c r="N10746" s="148"/>
      <c r="O10746" s="106"/>
      <c r="P10746" s="43"/>
      <c r="Q10746" s="31"/>
      <c r="R10746" s="84"/>
      <c r="S10746" s="31"/>
      <c r="T10746" s="31"/>
      <c r="U10746" s="169"/>
      <c r="V10746" s="150"/>
      <c r="W10746" s="141" t="str" cm="1">
        <f t="array" ref="W10746">IF(SUM(LEN(B10746:V10746))=0,"",IF(OR(OR(ISBLANK(F10746),SUM(LEN(C10746),LEN(D10746))=0),AND(NOT(E10746="Unknown"),ISBLANK(J10746)),AND(NOT(O10746="Unknown"),ISBLANK(R10746))),"Missing Information", INDEX(Table15[Entire Service Line Classification], MATCH(SUMIFS(Table15[Unique ID],Table15[System-Owned Portion],E10746,Table15[If Material Anything Other than "Lead" in Column E,Was Material Ever Previously Lead?],G10746,Table15[Customer-Owned Portion],O10746),Table15[Unique ID],0),0)))</f>
        <v/>
      </c>
    </row>
    <row r="10747" spans="2:23" x14ac:dyDescent="0.25">
      <c r="B10747" s="146"/>
      <c r="C10747" s="31"/>
      <c r="D10747" s="31"/>
      <c r="E10747" s="44"/>
      <c r="F10747" s="43"/>
      <c r="G10747" s="84"/>
      <c r="H10747" s="31"/>
      <c r="I10747" s="31"/>
      <c r="J10747" s="84"/>
      <c r="K10747" s="31"/>
      <c r="L10747" s="31"/>
      <c r="M10747" s="169"/>
      <c r="N10747" s="148"/>
      <c r="O10747" s="106"/>
      <c r="P10747" s="43"/>
      <c r="Q10747" s="31"/>
      <c r="R10747" s="84"/>
      <c r="S10747" s="31"/>
      <c r="T10747" s="31"/>
      <c r="U10747" s="169"/>
      <c r="V10747" s="150"/>
      <c r="W10747" s="141" t="str" cm="1">
        <f t="array" ref="W10747">IF(SUM(LEN(B10747:V10747))=0,"",IF(OR(OR(ISBLANK(F10747),SUM(LEN(C10747),LEN(D10747))=0),AND(NOT(E10747="Unknown"),ISBLANK(J10747)),AND(NOT(O10747="Unknown"),ISBLANK(R10747))),"Missing Information", INDEX(Table15[Entire Service Line Classification], MATCH(SUMIFS(Table15[Unique ID],Table15[System-Owned Portion],E10747,Table15[If Material Anything Other than "Lead" in Column E,Was Material Ever Previously Lead?],G10747,Table15[Customer-Owned Portion],O10747),Table15[Unique ID],0),0)))</f>
        <v/>
      </c>
    </row>
    <row r="10748" spans="2:23" x14ac:dyDescent="0.25">
      <c r="B10748" s="146"/>
      <c r="C10748" s="31"/>
      <c r="D10748" s="31"/>
      <c r="E10748" s="44"/>
      <c r="F10748" s="43"/>
      <c r="G10748" s="84"/>
      <c r="H10748" s="31"/>
      <c r="I10748" s="31"/>
      <c r="J10748" s="84"/>
      <c r="K10748" s="31"/>
      <c r="L10748" s="31"/>
      <c r="M10748" s="169"/>
      <c r="N10748" s="148"/>
      <c r="O10748" s="106"/>
      <c r="P10748" s="43"/>
      <c r="Q10748" s="31"/>
      <c r="R10748" s="84"/>
      <c r="S10748" s="31"/>
      <c r="T10748" s="31"/>
      <c r="U10748" s="169"/>
      <c r="V10748" s="150"/>
      <c r="W10748" s="141" t="str" cm="1">
        <f t="array" ref="W10748">IF(SUM(LEN(B10748:V10748))=0,"",IF(OR(OR(ISBLANK(F10748),SUM(LEN(C10748),LEN(D10748))=0),AND(NOT(E10748="Unknown"),ISBLANK(J10748)),AND(NOT(O10748="Unknown"),ISBLANK(R10748))),"Missing Information", INDEX(Table15[Entire Service Line Classification], MATCH(SUMIFS(Table15[Unique ID],Table15[System-Owned Portion],E10748,Table15[If Material Anything Other than "Lead" in Column E,Was Material Ever Previously Lead?],G10748,Table15[Customer-Owned Portion],O10748),Table15[Unique ID],0),0)))</f>
        <v/>
      </c>
    </row>
    <row r="10749" spans="2:23" x14ac:dyDescent="0.25">
      <c r="B10749" s="146"/>
      <c r="C10749" s="31"/>
      <c r="D10749" s="31"/>
      <c r="E10749" s="44"/>
      <c r="F10749" s="43"/>
      <c r="G10749" s="84"/>
      <c r="H10749" s="31"/>
      <c r="I10749" s="31"/>
      <c r="J10749" s="84"/>
      <c r="K10749" s="31"/>
      <c r="L10749" s="31"/>
      <c r="M10749" s="169"/>
      <c r="N10749" s="148"/>
      <c r="O10749" s="106"/>
      <c r="P10749" s="43"/>
      <c r="Q10749" s="31"/>
      <c r="R10749" s="84"/>
      <c r="S10749" s="31"/>
      <c r="T10749" s="31"/>
      <c r="U10749" s="169"/>
      <c r="V10749" s="150"/>
      <c r="W10749" s="141" t="str" cm="1">
        <f t="array" ref="W10749">IF(SUM(LEN(B10749:V10749))=0,"",IF(OR(OR(ISBLANK(F10749),SUM(LEN(C10749),LEN(D10749))=0),AND(NOT(E10749="Unknown"),ISBLANK(J10749)),AND(NOT(O10749="Unknown"),ISBLANK(R10749))),"Missing Information", INDEX(Table15[Entire Service Line Classification], MATCH(SUMIFS(Table15[Unique ID],Table15[System-Owned Portion],E10749,Table15[If Material Anything Other than "Lead" in Column E,Was Material Ever Previously Lead?],G10749,Table15[Customer-Owned Portion],O10749),Table15[Unique ID],0),0)))</f>
        <v/>
      </c>
    </row>
    <row r="10750" spans="2:23" x14ac:dyDescent="0.25">
      <c r="B10750" s="146"/>
      <c r="C10750" s="31"/>
      <c r="D10750" s="31"/>
      <c r="E10750" s="44"/>
      <c r="F10750" s="43"/>
      <c r="G10750" s="84"/>
      <c r="H10750" s="31"/>
      <c r="I10750" s="31"/>
      <c r="J10750" s="84"/>
      <c r="K10750" s="31"/>
      <c r="L10750" s="31"/>
      <c r="M10750" s="169"/>
      <c r="N10750" s="148"/>
      <c r="O10750" s="106"/>
      <c r="P10750" s="43"/>
      <c r="Q10750" s="31"/>
      <c r="R10750" s="84"/>
      <c r="S10750" s="31"/>
      <c r="T10750" s="31"/>
      <c r="U10750" s="169"/>
      <c r="V10750" s="150"/>
      <c r="W10750" s="141" t="str" cm="1">
        <f t="array" ref="W10750">IF(SUM(LEN(B10750:V10750))=0,"",IF(OR(OR(ISBLANK(F10750),SUM(LEN(C10750),LEN(D10750))=0),AND(NOT(E10750="Unknown"),ISBLANK(J10750)),AND(NOT(O10750="Unknown"),ISBLANK(R10750))),"Missing Information", INDEX(Table15[Entire Service Line Classification], MATCH(SUMIFS(Table15[Unique ID],Table15[System-Owned Portion],E10750,Table15[If Material Anything Other than "Lead" in Column E,Was Material Ever Previously Lead?],G10750,Table15[Customer-Owned Portion],O10750),Table15[Unique ID],0),0)))</f>
        <v/>
      </c>
    </row>
    <row r="10751" spans="2:23" x14ac:dyDescent="0.25">
      <c r="B10751" s="146"/>
      <c r="C10751" s="31"/>
      <c r="D10751" s="31"/>
      <c r="E10751" s="44"/>
      <c r="F10751" s="43"/>
      <c r="G10751" s="84"/>
      <c r="H10751" s="31"/>
      <c r="I10751" s="31"/>
      <c r="J10751" s="84"/>
      <c r="K10751" s="31"/>
      <c r="L10751" s="31"/>
      <c r="M10751" s="169"/>
      <c r="N10751" s="148"/>
      <c r="O10751" s="106"/>
      <c r="P10751" s="43"/>
      <c r="Q10751" s="31"/>
      <c r="R10751" s="84"/>
      <c r="S10751" s="31"/>
      <c r="T10751" s="31"/>
      <c r="U10751" s="169"/>
      <c r="V10751" s="150"/>
      <c r="W10751" s="141" t="str" cm="1">
        <f t="array" ref="W10751">IF(SUM(LEN(B10751:V10751))=0,"",IF(OR(OR(ISBLANK(F10751),SUM(LEN(C10751),LEN(D10751))=0),AND(NOT(E10751="Unknown"),ISBLANK(J10751)),AND(NOT(O10751="Unknown"),ISBLANK(R10751))),"Missing Information", INDEX(Table15[Entire Service Line Classification], MATCH(SUMIFS(Table15[Unique ID],Table15[System-Owned Portion],E10751,Table15[If Material Anything Other than "Lead" in Column E,Was Material Ever Previously Lead?],G10751,Table15[Customer-Owned Portion],O10751),Table15[Unique ID],0),0)))</f>
        <v/>
      </c>
    </row>
    <row r="10752" spans="2:23" x14ac:dyDescent="0.25">
      <c r="B10752" s="146"/>
      <c r="C10752" s="31"/>
      <c r="D10752" s="31"/>
      <c r="E10752" s="44"/>
      <c r="F10752" s="43"/>
      <c r="G10752" s="84"/>
      <c r="H10752" s="31"/>
      <c r="I10752" s="31"/>
      <c r="J10752" s="84"/>
      <c r="K10752" s="31"/>
      <c r="L10752" s="31"/>
      <c r="M10752" s="169"/>
      <c r="N10752" s="148"/>
      <c r="O10752" s="106"/>
      <c r="P10752" s="43"/>
      <c r="Q10752" s="31"/>
      <c r="R10752" s="84"/>
      <c r="S10752" s="31"/>
      <c r="T10752" s="31"/>
      <c r="U10752" s="169"/>
      <c r="V10752" s="150"/>
      <c r="W10752" s="141" t="str" cm="1">
        <f t="array" ref="W10752">IF(SUM(LEN(B10752:V10752))=0,"",IF(OR(OR(ISBLANK(F10752),SUM(LEN(C10752),LEN(D10752))=0),AND(NOT(E10752="Unknown"),ISBLANK(J10752)),AND(NOT(O10752="Unknown"),ISBLANK(R10752))),"Missing Information", INDEX(Table15[Entire Service Line Classification], MATCH(SUMIFS(Table15[Unique ID],Table15[System-Owned Portion],E10752,Table15[If Material Anything Other than "Lead" in Column E,Was Material Ever Previously Lead?],G10752,Table15[Customer-Owned Portion],O10752),Table15[Unique ID],0),0)))</f>
        <v/>
      </c>
    </row>
    <row r="10753" spans="2:23" x14ac:dyDescent="0.25">
      <c r="B10753" s="146"/>
      <c r="C10753" s="31"/>
      <c r="D10753" s="31"/>
      <c r="E10753" s="44"/>
      <c r="F10753" s="43"/>
      <c r="G10753" s="84"/>
      <c r="H10753" s="31"/>
      <c r="I10753" s="31"/>
      <c r="J10753" s="84"/>
      <c r="K10753" s="31"/>
      <c r="L10753" s="31"/>
      <c r="M10753" s="169"/>
      <c r="N10753" s="148"/>
      <c r="O10753" s="106"/>
      <c r="P10753" s="43"/>
      <c r="Q10753" s="31"/>
      <c r="R10753" s="84"/>
      <c r="S10753" s="31"/>
      <c r="T10753" s="31"/>
      <c r="U10753" s="169"/>
      <c r="V10753" s="150"/>
      <c r="W10753" s="141" t="str" cm="1">
        <f t="array" ref="W10753">IF(SUM(LEN(B10753:V10753))=0,"",IF(OR(OR(ISBLANK(F10753),SUM(LEN(C10753),LEN(D10753))=0),AND(NOT(E10753="Unknown"),ISBLANK(J10753)),AND(NOT(O10753="Unknown"),ISBLANK(R10753))),"Missing Information", INDEX(Table15[Entire Service Line Classification], MATCH(SUMIFS(Table15[Unique ID],Table15[System-Owned Portion],E10753,Table15[If Material Anything Other than "Lead" in Column E,Was Material Ever Previously Lead?],G10753,Table15[Customer-Owned Portion],O10753),Table15[Unique ID],0),0)))</f>
        <v/>
      </c>
    </row>
    <row r="10754" spans="2:23" x14ac:dyDescent="0.25">
      <c r="B10754" s="146"/>
      <c r="C10754" s="31"/>
      <c r="D10754" s="31"/>
      <c r="E10754" s="44"/>
      <c r="F10754" s="43"/>
      <c r="G10754" s="84"/>
      <c r="H10754" s="31"/>
      <c r="I10754" s="31"/>
      <c r="J10754" s="84"/>
      <c r="K10754" s="31"/>
      <c r="L10754" s="31"/>
      <c r="M10754" s="169"/>
      <c r="N10754" s="148"/>
      <c r="O10754" s="106"/>
      <c r="P10754" s="43"/>
      <c r="Q10754" s="31"/>
      <c r="R10754" s="84"/>
      <c r="S10754" s="31"/>
      <c r="T10754" s="31"/>
      <c r="U10754" s="169"/>
      <c r="V10754" s="150"/>
      <c r="W10754" s="141" t="str" cm="1">
        <f t="array" ref="W10754">IF(SUM(LEN(B10754:V10754))=0,"",IF(OR(OR(ISBLANK(F10754),SUM(LEN(C10754),LEN(D10754))=0),AND(NOT(E10754="Unknown"),ISBLANK(J10754)),AND(NOT(O10754="Unknown"),ISBLANK(R10754))),"Missing Information", INDEX(Table15[Entire Service Line Classification], MATCH(SUMIFS(Table15[Unique ID],Table15[System-Owned Portion],E10754,Table15[If Material Anything Other than "Lead" in Column E,Was Material Ever Previously Lead?],G10754,Table15[Customer-Owned Portion],O10754),Table15[Unique ID],0),0)))</f>
        <v/>
      </c>
    </row>
    <row r="10755" spans="2:23" x14ac:dyDescent="0.25">
      <c r="B10755" s="146"/>
      <c r="C10755" s="31"/>
      <c r="D10755" s="31"/>
      <c r="E10755" s="44"/>
      <c r="F10755" s="43"/>
      <c r="G10755" s="84"/>
      <c r="H10755" s="31"/>
      <c r="I10755" s="31"/>
      <c r="J10755" s="84"/>
      <c r="K10755" s="31"/>
      <c r="L10755" s="31"/>
      <c r="M10755" s="169"/>
      <c r="N10755" s="148"/>
      <c r="O10755" s="106"/>
      <c r="P10755" s="43"/>
      <c r="Q10755" s="31"/>
      <c r="R10755" s="84"/>
      <c r="S10755" s="31"/>
      <c r="T10755" s="31"/>
      <c r="U10755" s="169"/>
      <c r="V10755" s="150"/>
      <c r="W10755" s="141" t="str" cm="1">
        <f t="array" ref="W10755">IF(SUM(LEN(B10755:V10755))=0,"",IF(OR(OR(ISBLANK(F10755),SUM(LEN(C10755),LEN(D10755))=0),AND(NOT(E10755="Unknown"),ISBLANK(J10755)),AND(NOT(O10755="Unknown"),ISBLANK(R10755))),"Missing Information", INDEX(Table15[Entire Service Line Classification], MATCH(SUMIFS(Table15[Unique ID],Table15[System-Owned Portion],E10755,Table15[If Material Anything Other than "Lead" in Column E,Was Material Ever Previously Lead?],G10755,Table15[Customer-Owned Portion],O10755),Table15[Unique ID],0),0)))</f>
        <v/>
      </c>
    </row>
    <row r="10756" spans="2:23" x14ac:dyDescent="0.25">
      <c r="B10756" s="146"/>
      <c r="C10756" s="31"/>
      <c r="D10756" s="31"/>
      <c r="E10756" s="44"/>
      <c r="F10756" s="43"/>
      <c r="G10756" s="84"/>
      <c r="H10756" s="31"/>
      <c r="I10756" s="31"/>
      <c r="J10756" s="84"/>
      <c r="K10756" s="31"/>
      <c r="L10756" s="31"/>
      <c r="M10756" s="169"/>
      <c r="N10756" s="148"/>
      <c r="O10756" s="106"/>
      <c r="P10756" s="43"/>
      <c r="Q10756" s="31"/>
      <c r="R10756" s="84"/>
      <c r="S10756" s="31"/>
      <c r="T10756" s="31"/>
      <c r="U10756" s="169"/>
      <c r="V10756" s="150"/>
      <c r="W10756" s="141" t="str" cm="1">
        <f t="array" ref="W10756">IF(SUM(LEN(B10756:V10756))=0,"",IF(OR(OR(ISBLANK(F10756),SUM(LEN(C10756),LEN(D10756))=0),AND(NOT(E10756="Unknown"),ISBLANK(J10756)),AND(NOT(O10756="Unknown"),ISBLANK(R10756))),"Missing Information", INDEX(Table15[Entire Service Line Classification], MATCH(SUMIFS(Table15[Unique ID],Table15[System-Owned Portion],E10756,Table15[If Material Anything Other than "Lead" in Column E,Was Material Ever Previously Lead?],G10756,Table15[Customer-Owned Portion],O10756),Table15[Unique ID],0),0)))</f>
        <v/>
      </c>
    </row>
    <row r="10757" spans="2:23" x14ac:dyDescent="0.25">
      <c r="B10757" s="146"/>
      <c r="C10757" s="31"/>
      <c r="D10757" s="31"/>
      <c r="E10757" s="44"/>
      <c r="F10757" s="43"/>
      <c r="G10757" s="84"/>
      <c r="H10757" s="31"/>
      <c r="I10757" s="31"/>
      <c r="J10757" s="84"/>
      <c r="K10757" s="31"/>
      <c r="L10757" s="31"/>
      <c r="M10757" s="169"/>
      <c r="N10757" s="148"/>
      <c r="O10757" s="106"/>
      <c r="P10757" s="43"/>
      <c r="Q10757" s="31"/>
      <c r="R10757" s="84"/>
      <c r="S10757" s="31"/>
      <c r="T10757" s="31"/>
      <c r="U10757" s="169"/>
      <c r="V10757" s="150"/>
      <c r="W10757" s="141" t="str" cm="1">
        <f t="array" ref="W10757">IF(SUM(LEN(B10757:V10757))=0,"",IF(OR(OR(ISBLANK(F10757),SUM(LEN(C10757),LEN(D10757))=0),AND(NOT(E10757="Unknown"),ISBLANK(J10757)),AND(NOT(O10757="Unknown"),ISBLANK(R10757))),"Missing Information", INDEX(Table15[Entire Service Line Classification], MATCH(SUMIFS(Table15[Unique ID],Table15[System-Owned Portion],E10757,Table15[If Material Anything Other than "Lead" in Column E,Was Material Ever Previously Lead?],G10757,Table15[Customer-Owned Portion],O10757),Table15[Unique ID],0),0)))</f>
        <v/>
      </c>
    </row>
    <row r="10758" spans="2:23" x14ac:dyDescent="0.25">
      <c r="B10758" s="146"/>
      <c r="C10758" s="31"/>
      <c r="D10758" s="31"/>
      <c r="E10758" s="44"/>
      <c r="F10758" s="43"/>
      <c r="G10758" s="84"/>
      <c r="H10758" s="31"/>
      <c r="I10758" s="31"/>
      <c r="J10758" s="84"/>
      <c r="K10758" s="31"/>
      <c r="L10758" s="31"/>
      <c r="M10758" s="169"/>
      <c r="N10758" s="148"/>
      <c r="O10758" s="106"/>
      <c r="P10758" s="43"/>
      <c r="Q10758" s="31"/>
      <c r="R10758" s="84"/>
      <c r="S10758" s="31"/>
      <c r="T10758" s="31"/>
      <c r="U10758" s="169"/>
      <c r="V10758" s="150"/>
      <c r="W10758" s="141" t="str" cm="1">
        <f t="array" ref="W10758">IF(SUM(LEN(B10758:V10758))=0,"",IF(OR(OR(ISBLANK(F10758),SUM(LEN(C10758),LEN(D10758))=0),AND(NOT(E10758="Unknown"),ISBLANK(J10758)),AND(NOT(O10758="Unknown"),ISBLANK(R10758))),"Missing Information", INDEX(Table15[Entire Service Line Classification], MATCH(SUMIFS(Table15[Unique ID],Table15[System-Owned Portion],E10758,Table15[If Material Anything Other than "Lead" in Column E,Was Material Ever Previously Lead?],G10758,Table15[Customer-Owned Portion],O10758),Table15[Unique ID],0),0)))</f>
        <v/>
      </c>
    </row>
    <row r="10759" spans="2:23" x14ac:dyDescent="0.25">
      <c r="B10759" s="146"/>
      <c r="C10759" s="31"/>
      <c r="D10759" s="31"/>
      <c r="E10759" s="44"/>
      <c r="F10759" s="43"/>
      <c r="G10759" s="84"/>
      <c r="H10759" s="31"/>
      <c r="I10759" s="31"/>
      <c r="J10759" s="84"/>
      <c r="K10759" s="31"/>
      <c r="L10759" s="31"/>
      <c r="M10759" s="169"/>
      <c r="N10759" s="148"/>
      <c r="O10759" s="106"/>
      <c r="P10759" s="43"/>
      <c r="Q10759" s="31"/>
      <c r="R10759" s="84"/>
      <c r="S10759" s="31"/>
      <c r="T10759" s="31"/>
      <c r="U10759" s="169"/>
      <c r="V10759" s="150"/>
      <c r="W10759" s="141" t="str" cm="1">
        <f t="array" ref="W10759">IF(SUM(LEN(B10759:V10759))=0,"",IF(OR(OR(ISBLANK(F10759),SUM(LEN(C10759),LEN(D10759))=0),AND(NOT(E10759="Unknown"),ISBLANK(J10759)),AND(NOT(O10759="Unknown"),ISBLANK(R10759))),"Missing Information", INDEX(Table15[Entire Service Line Classification], MATCH(SUMIFS(Table15[Unique ID],Table15[System-Owned Portion],E10759,Table15[If Material Anything Other than "Lead" in Column E,Was Material Ever Previously Lead?],G10759,Table15[Customer-Owned Portion],O10759),Table15[Unique ID],0),0)))</f>
        <v/>
      </c>
    </row>
    <row r="10760" spans="2:23" x14ac:dyDescent="0.25">
      <c r="B10760" s="146"/>
      <c r="C10760" s="31"/>
      <c r="D10760" s="31"/>
      <c r="E10760" s="44"/>
      <c r="F10760" s="43"/>
      <c r="G10760" s="84"/>
      <c r="H10760" s="31"/>
      <c r="I10760" s="31"/>
      <c r="J10760" s="84"/>
      <c r="K10760" s="31"/>
      <c r="L10760" s="31"/>
      <c r="M10760" s="169"/>
      <c r="N10760" s="148"/>
      <c r="O10760" s="106"/>
      <c r="P10760" s="43"/>
      <c r="Q10760" s="31"/>
      <c r="R10760" s="84"/>
      <c r="S10760" s="31"/>
      <c r="T10760" s="31"/>
      <c r="U10760" s="169"/>
      <c r="V10760" s="150"/>
      <c r="W10760" s="141" t="str" cm="1">
        <f t="array" ref="W10760">IF(SUM(LEN(B10760:V10760))=0,"",IF(OR(OR(ISBLANK(F10760),SUM(LEN(C10760),LEN(D10760))=0),AND(NOT(E10760="Unknown"),ISBLANK(J10760)),AND(NOT(O10760="Unknown"),ISBLANK(R10760))),"Missing Information", INDEX(Table15[Entire Service Line Classification], MATCH(SUMIFS(Table15[Unique ID],Table15[System-Owned Portion],E10760,Table15[If Material Anything Other than "Lead" in Column E,Was Material Ever Previously Lead?],G10760,Table15[Customer-Owned Portion],O10760),Table15[Unique ID],0),0)))</f>
        <v/>
      </c>
    </row>
    <row r="10761" spans="2:23" x14ac:dyDescent="0.25">
      <c r="B10761" s="146"/>
      <c r="C10761" s="31"/>
      <c r="D10761" s="31"/>
      <c r="E10761" s="44"/>
      <c r="F10761" s="43"/>
      <c r="G10761" s="84"/>
      <c r="H10761" s="31"/>
      <c r="I10761" s="31"/>
      <c r="J10761" s="84"/>
      <c r="K10761" s="31"/>
      <c r="L10761" s="31"/>
      <c r="M10761" s="169"/>
      <c r="N10761" s="148"/>
      <c r="O10761" s="106"/>
      <c r="P10761" s="43"/>
      <c r="Q10761" s="31"/>
      <c r="R10761" s="84"/>
      <c r="S10761" s="31"/>
      <c r="T10761" s="31"/>
      <c r="U10761" s="169"/>
      <c r="V10761" s="150"/>
      <c r="W10761" s="141" t="str" cm="1">
        <f t="array" ref="W10761">IF(SUM(LEN(B10761:V10761))=0,"",IF(OR(OR(ISBLANK(F10761),SUM(LEN(C10761),LEN(D10761))=0),AND(NOT(E10761="Unknown"),ISBLANK(J10761)),AND(NOT(O10761="Unknown"),ISBLANK(R10761))),"Missing Information", INDEX(Table15[Entire Service Line Classification], MATCH(SUMIFS(Table15[Unique ID],Table15[System-Owned Portion],E10761,Table15[If Material Anything Other than "Lead" in Column E,Was Material Ever Previously Lead?],G10761,Table15[Customer-Owned Portion],O10761),Table15[Unique ID],0),0)))</f>
        <v/>
      </c>
    </row>
    <row r="10762" spans="2:23" x14ac:dyDescent="0.25">
      <c r="B10762" s="146"/>
      <c r="C10762" s="31"/>
      <c r="D10762" s="31"/>
      <c r="E10762" s="44"/>
      <c r="F10762" s="43"/>
      <c r="G10762" s="84"/>
      <c r="H10762" s="31"/>
      <c r="I10762" s="31"/>
      <c r="J10762" s="84"/>
      <c r="K10762" s="31"/>
      <c r="L10762" s="31"/>
      <c r="M10762" s="169"/>
      <c r="N10762" s="148"/>
      <c r="O10762" s="106"/>
      <c r="P10762" s="43"/>
      <c r="Q10762" s="31"/>
      <c r="R10762" s="84"/>
      <c r="S10762" s="31"/>
      <c r="T10762" s="31"/>
      <c r="U10762" s="169"/>
      <c r="V10762" s="150"/>
      <c r="W10762" s="141" t="str" cm="1">
        <f t="array" ref="W10762">IF(SUM(LEN(B10762:V10762))=0,"",IF(OR(OR(ISBLANK(F10762),SUM(LEN(C10762),LEN(D10762))=0),AND(NOT(E10762="Unknown"),ISBLANK(J10762)),AND(NOT(O10762="Unknown"),ISBLANK(R10762))),"Missing Information", INDEX(Table15[Entire Service Line Classification], MATCH(SUMIFS(Table15[Unique ID],Table15[System-Owned Portion],E10762,Table15[If Material Anything Other than "Lead" in Column E,Was Material Ever Previously Lead?],G10762,Table15[Customer-Owned Portion],O10762),Table15[Unique ID],0),0)))</f>
        <v/>
      </c>
    </row>
    <row r="10763" spans="2:23" x14ac:dyDescent="0.25">
      <c r="B10763" s="146"/>
      <c r="C10763" s="31"/>
      <c r="D10763" s="31"/>
      <c r="E10763" s="44"/>
      <c r="F10763" s="43"/>
      <c r="G10763" s="84"/>
      <c r="H10763" s="31"/>
      <c r="I10763" s="31"/>
      <c r="J10763" s="84"/>
      <c r="K10763" s="31"/>
      <c r="L10763" s="31"/>
      <c r="M10763" s="169"/>
      <c r="N10763" s="148"/>
      <c r="O10763" s="106"/>
      <c r="P10763" s="43"/>
      <c r="Q10763" s="31"/>
      <c r="R10763" s="84"/>
      <c r="S10763" s="31"/>
      <c r="T10763" s="31"/>
      <c r="U10763" s="169"/>
      <c r="V10763" s="150"/>
      <c r="W10763" s="141" t="str" cm="1">
        <f t="array" ref="W10763">IF(SUM(LEN(B10763:V10763))=0,"",IF(OR(OR(ISBLANK(F10763),SUM(LEN(C10763),LEN(D10763))=0),AND(NOT(E10763="Unknown"),ISBLANK(J10763)),AND(NOT(O10763="Unknown"),ISBLANK(R10763))),"Missing Information", INDEX(Table15[Entire Service Line Classification], MATCH(SUMIFS(Table15[Unique ID],Table15[System-Owned Portion],E10763,Table15[If Material Anything Other than "Lead" in Column E,Was Material Ever Previously Lead?],G10763,Table15[Customer-Owned Portion],O10763),Table15[Unique ID],0),0)))</f>
        <v/>
      </c>
    </row>
    <row r="10764" spans="2:23" x14ac:dyDescent="0.25">
      <c r="B10764" s="146"/>
      <c r="C10764" s="31"/>
      <c r="D10764" s="31"/>
      <c r="E10764" s="44"/>
      <c r="F10764" s="43"/>
      <c r="G10764" s="84"/>
      <c r="H10764" s="31"/>
      <c r="I10764" s="31"/>
      <c r="J10764" s="84"/>
      <c r="K10764" s="31"/>
      <c r="L10764" s="31"/>
      <c r="M10764" s="169"/>
      <c r="N10764" s="148"/>
      <c r="O10764" s="106"/>
      <c r="P10764" s="43"/>
      <c r="Q10764" s="31"/>
      <c r="R10764" s="84"/>
      <c r="S10764" s="31"/>
      <c r="T10764" s="31"/>
      <c r="U10764" s="169"/>
      <c r="V10764" s="150"/>
      <c r="W10764" s="141" t="str" cm="1">
        <f t="array" ref="W10764">IF(SUM(LEN(B10764:V10764))=0,"",IF(OR(OR(ISBLANK(F10764),SUM(LEN(C10764),LEN(D10764))=0),AND(NOT(E10764="Unknown"),ISBLANK(J10764)),AND(NOT(O10764="Unknown"),ISBLANK(R10764))),"Missing Information", INDEX(Table15[Entire Service Line Classification], MATCH(SUMIFS(Table15[Unique ID],Table15[System-Owned Portion],E10764,Table15[If Material Anything Other than "Lead" in Column E,Was Material Ever Previously Lead?],G10764,Table15[Customer-Owned Portion],O10764),Table15[Unique ID],0),0)))</f>
        <v/>
      </c>
    </row>
    <row r="10765" spans="2:23" x14ac:dyDescent="0.25">
      <c r="B10765" s="146"/>
      <c r="C10765" s="31"/>
      <c r="D10765" s="31"/>
      <c r="E10765" s="44"/>
      <c r="F10765" s="43"/>
      <c r="G10765" s="84"/>
      <c r="H10765" s="31"/>
      <c r="I10765" s="31"/>
      <c r="J10765" s="84"/>
      <c r="K10765" s="31"/>
      <c r="L10765" s="31"/>
      <c r="M10765" s="169"/>
      <c r="N10765" s="148"/>
      <c r="O10765" s="106"/>
      <c r="P10765" s="43"/>
      <c r="Q10765" s="31"/>
      <c r="R10765" s="84"/>
      <c r="S10765" s="31"/>
      <c r="T10765" s="31"/>
      <c r="U10765" s="169"/>
      <c r="V10765" s="150"/>
      <c r="W10765" s="141" t="str" cm="1">
        <f t="array" ref="W10765">IF(SUM(LEN(B10765:V10765))=0,"",IF(OR(OR(ISBLANK(F10765),SUM(LEN(C10765),LEN(D10765))=0),AND(NOT(E10765="Unknown"),ISBLANK(J10765)),AND(NOT(O10765="Unknown"),ISBLANK(R10765))),"Missing Information", INDEX(Table15[Entire Service Line Classification], MATCH(SUMIFS(Table15[Unique ID],Table15[System-Owned Portion],E10765,Table15[If Material Anything Other than "Lead" in Column E,Was Material Ever Previously Lead?],G10765,Table15[Customer-Owned Portion],O10765),Table15[Unique ID],0),0)))</f>
        <v/>
      </c>
    </row>
    <row r="10766" spans="2:23" x14ac:dyDescent="0.25">
      <c r="B10766" s="146"/>
      <c r="C10766" s="31"/>
      <c r="D10766" s="31"/>
      <c r="E10766" s="44"/>
      <c r="F10766" s="43"/>
      <c r="G10766" s="84"/>
      <c r="H10766" s="31"/>
      <c r="I10766" s="31"/>
      <c r="J10766" s="84"/>
      <c r="K10766" s="31"/>
      <c r="L10766" s="31"/>
      <c r="M10766" s="169"/>
      <c r="N10766" s="148"/>
      <c r="O10766" s="106"/>
      <c r="P10766" s="43"/>
      <c r="Q10766" s="31"/>
      <c r="R10766" s="84"/>
      <c r="S10766" s="31"/>
      <c r="T10766" s="31"/>
      <c r="U10766" s="169"/>
      <c r="V10766" s="150"/>
      <c r="W10766" s="141" t="str" cm="1">
        <f t="array" ref="W10766">IF(SUM(LEN(B10766:V10766))=0,"",IF(OR(OR(ISBLANK(F10766),SUM(LEN(C10766),LEN(D10766))=0),AND(NOT(E10766="Unknown"),ISBLANK(J10766)),AND(NOT(O10766="Unknown"),ISBLANK(R10766))),"Missing Information", INDEX(Table15[Entire Service Line Classification], MATCH(SUMIFS(Table15[Unique ID],Table15[System-Owned Portion],E10766,Table15[If Material Anything Other than "Lead" in Column E,Was Material Ever Previously Lead?],G10766,Table15[Customer-Owned Portion],O10766),Table15[Unique ID],0),0)))</f>
        <v/>
      </c>
    </row>
    <row r="10767" spans="2:23" x14ac:dyDescent="0.25">
      <c r="B10767" s="146"/>
      <c r="C10767" s="31"/>
      <c r="D10767" s="31"/>
      <c r="E10767" s="44"/>
      <c r="F10767" s="43"/>
      <c r="G10767" s="84"/>
      <c r="H10767" s="31"/>
      <c r="I10767" s="31"/>
      <c r="J10767" s="84"/>
      <c r="K10767" s="31"/>
      <c r="L10767" s="31"/>
      <c r="M10767" s="169"/>
      <c r="N10767" s="148"/>
      <c r="O10767" s="106"/>
      <c r="P10767" s="43"/>
      <c r="Q10767" s="31"/>
      <c r="R10767" s="84"/>
      <c r="S10767" s="31"/>
      <c r="T10767" s="31"/>
      <c r="U10767" s="169"/>
      <c r="V10767" s="150"/>
      <c r="W10767" s="141" t="str" cm="1">
        <f t="array" ref="W10767">IF(SUM(LEN(B10767:V10767))=0,"",IF(OR(OR(ISBLANK(F10767),SUM(LEN(C10767),LEN(D10767))=0),AND(NOT(E10767="Unknown"),ISBLANK(J10767)),AND(NOT(O10767="Unknown"),ISBLANK(R10767))),"Missing Information", INDEX(Table15[Entire Service Line Classification], MATCH(SUMIFS(Table15[Unique ID],Table15[System-Owned Portion],E10767,Table15[If Material Anything Other than "Lead" in Column E,Was Material Ever Previously Lead?],G10767,Table15[Customer-Owned Portion],O10767),Table15[Unique ID],0),0)))</f>
        <v/>
      </c>
    </row>
    <row r="10768" spans="2:23" x14ac:dyDescent="0.25">
      <c r="B10768" s="146"/>
      <c r="C10768" s="31"/>
      <c r="D10768" s="31"/>
      <c r="E10768" s="44"/>
      <c r="F10768" s="43"/>
      <c r="G10768" s="84"/>
      <c r="H10768" s="31"/>
      <c r="I10768" s="31"/>
      <c r="J10768" s="84"/>
      <c r="K10768" s="31"/>
      <c r="L10768" s="31"/>
      <c r="M10768" s="169"/>
      <c r="N10768" s="148"/>
      <c r="O10768" s="106"/>
      <c r="P10768" s="43"/>
      <c r="Q10768" s="31"/>
      <c r="R10768" s="84"/>
      <c r="S10768" s="31"/>
      <c r="T10768" s="31"/>
      <c r="U10768" s="169"/>
      <c r="V10768" s="150"/>
      <c r="W10768" s="141" t="str" cm="1">
        <f t="array" ref="W10768">IF(SUM(LEN(B10768:V10768))=0,"",IF(OR(OR(ISBLANK(F10768),SUM(LEN(C10768),LEN(D10768))=0),AND(NOT(E10768="Unknown"),ISBLANK(J10768)),AND(NOT(O10768="Unknown"),ISBLANK(R10768))),"Missing Information", INDEX(Table15[Entire Service Line Classification], MATCH(SUMIFS(Table15[Unique ID],Table15[System-Owned Portion],E10768,Table15[If Material Anything Other than "Lead" in Column E,Was Material Ever Previously Lead?],G10768,Table15[Customer-Owned Portion],O10768),Table15[Unique ID],0),0)))</f>
        <v/>
      </c>
    </row>
    <row r="10769" spans="2:23" x14ac:dyDescent="0.25">
      <c r="B10769" s="146"/>
      <c r="C10769" s="31"/>
      <c r="D10769" s="31"/>
      <c r="E10769" s="44"/>
      <c r="F10769" s="43"/>
      <c r="G10769" s="84"/>
      <c r="H10769" s="31"/>
      <c r="I10769" s="31"/>
      <c r="J10769" s="84"/>
      <c r="K10769" s="31"/>
      <c r="L10769" s="31"/>
      <c r="M10769" s="169"/>
      <c r="N10769" s="148"/>
      <c r="O10769" s="106"/>
      <c r="P10769" s="43"/>
      <c r="Q10769" s="31"/>
      <c r="R10769" s="84"/>
      <c r="S10769" s="31"/>
      <c r="T10769" s="31"/>
      <c r="U10769" s="169"/>
      <c r="V10769" s="150"/>
      <c r="W10769" s="141" t="str" cm="1">
        <f t="array" ref="W10769">IF(SUM(LEN(B10769:V10769))=0,"",IF(OR(OR(ISBLANK(F10769),SUM(LEN(C10769),LEN(D10769))=0),AND(NOT(E10769="Unknown"),ISBLANK(J10769)),AND(NOT(O10769="Unknown"),ISBLANK(R10769))),"Missing Information", INDEX(Table15[Entire Service Line Classification], MATCH(SUMIFS(Table15[Unique ID],Table15[System-Owned Portion],E10769,Table15[If Material Anything Other than "Lead" in Column E,Was Material Ever Previously Lead?],G10769,Table15[Customer-Owned Portion],O10769),Table15[Unique ID],0),0)))</f>
        <v/>
      </c>
    </row>
    <row r="10770" spans="2:23" x14ac:dyDescent="0.25">
      <c r="B10770" s="146"/>
      <c r="C10770" s="31"/>
      <c r="D10770" s="31"/>
      <c r="E10770" s="44"/>
      <c r="F10770" s="43"/>
      <c r="G10770" s="84"/>
      <c r="H10770" s="31"/>
      <c r="I10770" s="31"/>
      <c r="J10770" s="84"/>
      <c r="K10770" s="31"/>
      <c r="L10770" s="31"/>
      <c r="M10770" s="169"/>
      <c r="N10770" s="148"/>
      <c r="O10770" s="106"/>
      <c r="P10770" s="43"/>
      <c r="Q10770" s="31"/>
      <c r="R10770" s="84"/>
      <c r="S10770" s="31"/>
      <c r="T10770" s="31"/>
      <c r="U10770" s="169"/>
      <c r="V10770" s="150"/>
      <c r="W10770" s="141" t="str" cm="1">
        <f t="array" ref="W10770">IF(SUM(LEN(B10770:V10770))=0,"",IF(OR(OR(ISBLANK(F10770),SUM(LEN(C10770),LEN(D10770))=0),AND(NOT(E10770="Unknown"),ISBLANK(J10770)),AND(NOT(O10770="Unknown"),ISBLANK(R10770))),"Missing Information", INDEX(Table15[Entire Service Line Classification], MATCH(SUMIFS(Table15[Unique ID],Table15[System-Owned Portion],E10770,Table15[If Material Anything Other than "Lead" in Column E,Was Material Ever Previously Lead?],G10770,Table15[Customer-Owned Portion],O10770),Table15[Unique ID],0),0)))</f>
        <v/>
      </c>
    </row>
    <row r="10771" spans="2:23" x14ac:dyDescent="0.25">
      <c r="B10771" s="146"/>
      <c r="C10771" s="31"/>
      <c r="D10771" s="31"/>
      <c r="E10771" s="44"/>
      <c r="F10771" s="43"/>
      <c r="G10771" s="84"/>
      <c r="H10771" s="31"/>
      <c r="I10771" s="31"/>
      <c r="J10771" s="84"/>
      <c r="K10771" s="31"/>
      <c r="L10771" s="31"/>
      <c r="M10771" s="169"/>
      <c r="N10771" s="148"/>
      <c r="O10771" s="106"/>
      <c r="P10771" s="43"/>
      <c r="Q10771" s="31"/>
      <c r="R10771" s="84"/>
      <c r="S10771" s="31"/>
      <c r="T10771" s="31"/>
      <c r="U10771" s="169"/>
      <c r="V10771" s="150"/>
      <c r="W10771" s="141" t="str" cm="1">
        <f t="array" ref="W10771">IF(SUM(LEN(B10771:V10771))=0,"",IF(OR(OR(ISBLANK(F10771),SUM(LEN(C10771),LEN(D10771))=0),AND(NOT(E10771="Unknown"),ISBLANK(J10771)),AND(NOT(O10771="Unknown"),ISBLANK(R10771))),"Missing Information", INDEX(Table15[Entire Service Line Classification], MATCH(SUMIFS(Table15[Unique ID],Table15[System-Owned Portion],E10771,Table15[If Material Anything Other than "Lead" in Column E,Was Material Ever Previously Lead?],G10771,Table15[Customer-Owned Portion],O10771),Table15[Unique ID],0),0)))</f>
        <v/>
      </c>
    </row>
    <row r="10772" spans="2:23" x14ac:dyDescent="0.25">
      <c r="B10772" s="146"/>
      <c r="C10772" s="31"/>
      <c r="D10772" s="31"/>
      <c r="E10772" s="44"/>
      <c r="F10772" s="43"/>
      <c r="G10772" s="84"/>
      <c r="H10772" s="31"/>
      <c r="I10772" s="31"/>
      <c r="J10772" s="84"/>
      <c r="K10772" s="31"/>
      <c r="L10772" s="31"/>
      <c r="M10772" s="169"/>
      <c r="N10772" s="148"/>
      <c r="O10772" s="106"/>
      <c r="P10772" s="43"/>
      <c r="Q10772" s="31"/>
      <c r="R10772" s="84"/>
      <c r="S10772" s="31"/>
      <c r="T10772" s="31"/>
      <c r="U10772" s="169"/>
      <c r="V10772" s="150"/>
      <c r="W10772" s="141" t="str" cm="1">
        <f t="array" ref="W10772">IF(SUM(LEN(B10772:V10772))=0,"",IF(OR(OR(ISBLANK(F10772),SUM(LEN(C10772),LEN(D10772))=0),AND(NOT(E10772="Unknown"),ISBLANK(J10772)),AND(NOT(O10772="Unknown"),ISBLANK(R10772))),"Missing Information", INDEX(Table15[Entire Service Line Classification], MATCH(SUMIFS(Table15[Unique ID],Table15[System-Owned Portion],E10772,Table15[If Material Anything Other than "Lead" in Column E,Was Material Ever Previously Lead?],G10772,Table15[Customer-Owned Portion],O10772),Table15[Unique ID],0),0)))</f>
        <v/>
      </c>
    </row>
    <row r="10773" spans="2:23" x14ac:dyDescent="0.25">
      <c r="B10773" s="146"/>
      <c r="C10773" s="31"/>
      <c r="D10773" s="31"/>
      <c r="E10773" s="44"/>
      <c r="F10773" s="43"/>
      <c r="G10773" s="84"/>
      <c r="H10773" s="31"/>
      <c r="I10773" s="31"/>
      <c r="J10773" s="84"/>
      <c r="K10773" s="31"/>
      <c r="L10773" s="31"/>
      <c r="M10773" s="169"/>
      <c r="N10773" s="148"/>
      <c r="O10773" s="106"/>
      <c r="P10773" s="43"/>
      <c r="Q10773" s="31"/>
      <c r="R10773" s="84"/>
      <c r="S10773" s="31"/>
      <c r="T10773" s="31"/>
      <c r="U10773" s="169"/>
      <c r="V10773" s="150"/>
      <c r="W10773" s="141" t="str" cm="1">
        <f t="array" ref="W10773">IF(SUM(LEN(B10773:V10773))=0,"",IF(OR(OR(ISBLANK(F10773),SUM(LEN(C10773),LEN(D10773))=0),AND(NOT(E10773="Unknown"),ISBLANK(J10773)),AND(NOT(O10773="Unknown"),ISBLANK(R10773))),"Missing Information", INDEX(Table15[Entire Service Line Classification], MATCH(SUMIFS(Table15[Unique ID],Table15[System-Owned Portion],E10773,Table15[If Material Anything Other than "Lead" in Column E,Was Material Ever Previously Lead?],G10773,Table15[Customer-Owned Portion],O10773),Table15[Unique ID],0),0)))</f>
        <v/>
      </c>
    </row>
    <row r="10774" spans="2:23" x14ac:dyDescent="0.25">
      <c r="B10774" s="146"/>
      <c r="C10774" s="31"/>
      <c r="D10774" s="31"/>
      <c r="E10774" s="44"/>
      <c r="F10774" s="43"/>
      <c r="G10774" s="84"/>
      <c r="H10774" s="31"/>
      <c r="I10774" s="31"/>
      <c r="J10774" s="84"/>
      <c r="K10774" s="31"/>
      <c r="L10774" s="31"/>
      <c r="M10774" s="169"/>
      <c r="N10774" s="148"/>
      <c r="O10774" s="106"/>
      <c r="P10774" s="43"/>
      <c r="Q10774" s="31"/>
      <c r="R10774" s="84"/>
      <c r="S10774" s="31"/>
      <c r="T10774" s="31"/>
      <c r="U10774" s="169"/>
      <c r="V10774" s="150"/>
      <c r="W10774" s="141" t="str" cm="1">
        <f t="array" ref="W10774">IF(SUM(LEN(B10774:V10774))=0,"",IF(OR(OR(ISBLANK(F10774),SUM(LEN(C10774),LEN(D10774))=0),AND(NOT(E10774="Unknown"),ISBLANK(J10774)),AND(NOT(O10774="Unknown"),ISBLANK(R10774))),"Missing Information", INDEX(Table15[Entire Service Line Classification], MATCH(SUMIFS(Table15[Unique ID],Table15[System-Owned Portion],E10774,Table15[If Material Anything Other than "Lead" in Column E,Was Material Ever Previously Lead?],G10774,Table15[Customer-Owned Portion],O10774),Table15[Unique ID],0),0)))</f>
        <v/>
      </c>
    </row>
    <row r="10775" spans="2:23" x14ac:dyDescent="0.25">
      <c r="B10775" s="146"/>
      <c r="C10775" s="31"/>
      <c r="D10775" s="31"/>
      <c r="E10775" s="44"/>
      <c r="F10775" s="43"/>
      <c r="G10775" s="84"/>
      <c r="H10775" s="31"/>
      <c r="I10775" s="31"/>
      <c r="J10775" s="84"/>
      <c r="K10775" s="31"/>
      <c r="L10775" s="31"/>
      <c r="M10775" s="169"/>
      <c r="N10775" s="148"/>
      <c r="O10775" s="106"/>
      <c r="P10775" s="43"/>
      <c r="Q10775" s="31"/>
      <c r="R10775" s="84"/>
      <c r="S10775" s="31"/>
      <c r="T10775" s="31"/>
      <c r="U10775" s="169"/>
      <c r="V10775" s="150"/>
      <c r="W10775" s="141" t="str" cm="1">
        <f t="array" ref="W10775">IF(SUM(LEN(B10775:V10775))=0,"",IF(OR(OR(ISBLANK(F10775),SUM(LEN(C10775),LEN(D10775))=0),AND(NOT(E10775="Unknown"),ISBLANK(J10775)),AND(NOT(O10775="Unknown"),ISBLANK(R10775))),"Missing Information", INDEX(Table15[Entire Service Line Classification], MATCH(SUMIFS(Table15[Unique ID],Table15[System-Owned Portion],E10775,Table15[If Material Anything Other than "Lead" in Column E,Was Material Ever Previously Lead?],G10775,Table15[Customer-Owned Portion],O10775),Table15[Unique ID],0),0)))</f>
        <v/>
      </c>
    </row>
    <row r="10776" spans="2:23" x14ac:dyDescent="0.25">
      <c r="B10776" s="146"/>
      <c r="C10776" s="31"/>
      <c r="D10776" s="31"/>
      <c r="E10776" s="44"/>
      <c r="F10776" s="43"/>
      <c r="G10776" s="84"/>
      <c r="H10776" s="31"/>
      <c r="I10776" s="31"/>
      <c r="J10776" s="84"/>
      <c r="K10776" s="31"/>
      <c r="L10776" s="31"/>
      <c r="M10776" s="169"/>
      <c r="N10776" s="148"/>
      <c r="O10776" s="106"/>
      <c r="P10776" s="43"/>
      <c r="Q10776" s="31"/>
      <c r="R10776" s="84"/>
      <c r="S10776" s="31"/>
      <c r="T10776" s="31"/>
      <c r="U10776" s="169"/>
      <c r="V10776" s="150"/>
      <c r="W10776" s="141" t="str" cm="1">
        <f t="array" ref="W10776">IF(SUM(LEN(B10776:V10776))=0,"",IF(OR(OR(ISBLANK(F10776),SUM(LEN(C10776),LEN(D10776))=0),AND(NOT(E10776="Unknown"),ISBLANK(J10776)),AND(NOT(O10776="Unknown"),ISBLANK(R10776))),"Missing Information", INDEX(Table15[Entire Service Line Classification], MATCH(SUMIFS(Table15[Unique ID],Table15[System-Owned Portion],E10776,Table15[If Material Anything Other than "Lead" in Column E,Was Material Ever Previously Lead?],G10776,Table15[Customer-Owned Portion],O10776),Table15[Unique ID],0),0)))</f>
        <v/>
      </c>
    </row>
    <row r="10777" spans="2:23" x14ac:dyDescent="0.25">
      <c r="B10777" s="146"/>
      <c r="C10777" s="31"/>
      <c r="D10777" s="31"/>
      <c r="E10777" s="44"/>
      <c r="F10777" s="43"/>
      <c r="G10777" s="84"/>
      <c r="H10777" s="31"/>
      <c r="I10777" s="31"/>
      <c r="J10777" s="84"/>
      <c r="K10777" s="31"/>
      <c r="L10777" s="31"/>
      <c r="M10777" s="169"/>
      <c r="N10777" s="148"/>
      <c r="O10777" s="106"/>
      <c r="P10777" s="43"/>
      <c r="Q10777" s="31"/>
      <c r="R10777" s="84"/>
      <c r="S10777" s="31"/>
      <c r="T10777" s="31"/>
      <c r="U10777" s="169"/>
      <c r="V10777" s="150"/>
      <c r="W10777" s="141" t="str" cm="1">
        <f t="array" ref="W10777">IF(SUM(LEN(B10777:V10777))=0,"",IF(OR(OR(ISBLANK(F10777),SUM(LEN(C10777),LEN(D10777))=0),AND(NOT(E10777="Unknown"),ISBLANK(J10777)),AND(NOT(O10777="Unknown"),ISBLANK(R10777))),"Missing Information", INDEX(Table15[Entire Service Line Classification], MATCH(SUMIFS(Table15[Unique ID],Table15[System-Owned Portion],E10777,Table15[If Material Anything Other than "Lead" in Column E,Was Material Ever Previously Lead?],G10777,Table15[Customer-Owned Portion],O10777),Table15[Unique ID],0),0)))</f>
        <v/>
      </c>
    </row>
    <row r="10778" spans="2:23" x14ac:dyDescent="0.25">
      <c r="B10778" s="146"/>
      <c r="C10778" s="31"/>
      <c r="D10778" s="31"/>
      <c r="E10778" s="44"/>
      <c r="F10778" s="43"/>
      <c r="G10778" s="84"/>
      <c r="H10778" s="31"/>
      <c r="I10778" s="31"/>
      <c r="J10778" s="84"/>
      <c r="K10778" s="31"/>
      <c r="L10778" s="31"/>
      <c r="M10778" s="169"/>
      <c r="N10778" s="148"/>
      <c r="O10778" s="106"/>
      <c r="P10778" s="43"/>
      <c r="Q10778" s="31"/>
      <c r="R10778" s="84"/>
      <c r="S10778" s="31"/>
      <c r="T10778" s="31"/>
      <c r="U10778" s="169"/>
      <c r="V10778" s="150"/>
      <c r="W10778" s="141" t="str" cm="1">
        <f t="array" ref="W10778">IF(SUM(LEN(B10778:V10778))=0,"",IF(OR(OR(ISBLANK(F10778),SUM(LEN(C10778),LEN(D10778))=0),AND(NOT(E10778="Unknown"),ISBLANK(J10778)),AND(NOT(O10778="Unknown"),ISBLANK(R10778))),"Missing Information", INDEX(Table15[Entire Service Line Classification], MATCH(SUMIFS(Table15[Unique ID],Table15[System-Owned Portion],E10778,Table15[If Material Anything Other than "Lead" in Column E,Was Material Ever Previously Lead?],G10778,Table15[Customer-Owned Portion],O10778),Table15[Unique ID],0),0)))</f>
        <v/>
      </c>
    </row>
    <row r="10779" spans="2:23" x14ac:dyDescent="0.25">
      <c r="B10779" s="146"/>
      <c r="C10779" s="31"/>
      <c r="D10779" s="31"/>
      <c r="E10779" s="44"/>
      <c r="F10779" s="43"/>
      <c r="G10779" s="84"/>
      <c r="H10779" s="31"/>
      <c r="I10779" s="31"/>
      <c r="J10779" s="84"/>
      <c r="K10779" s="31"/>
      <c r="L10779" s="31"/>
      <c r="M10779" s="169"/>
      <c r="N10779" s="148"/>
      <c r="O10779" s="106"/>
      <c r="P10779" s="43"/>
      <c r="Q10779" s="31"/>
      <c r="R10779" s="84"/>
      <c r="S10779" s="31"/>
      <c r="T10779" s="31"/>
      <c r="U10779" s="169"/>
      <c r="V10779" s="150"/>
      <c r="W10779" s="141" t="str" cm="1">
        <f t="array" ref="W10779">IF(SUM(LEN(B10779:V10779))=0,"",IF(OR(OR(ISBLANK(F10779),SUM(LEN(C10779),LEN(D10779))=0),AND(NOT(E10779="Unknown"),ISBLANK(J10779)),AND(NOT(O10779="Unknown"),ISBLANK(R10779))),"Missing Information", INDEX(Table15[Entire Service Line Classification], MATCH(SUMIFS(Table15[Unique ID],Table15[System-Owned Portion],E10779,Table15[If Material Anything Other than "Lead" in Column E,Was Material Ever Previously Lead?],G10779,Table15[Customer-Owned Portion],O10779),Table15[Unique ID],0),0)))</f>
        <v/>
      </c>
    </row>
    <row r="10780" spans="2:23" x14ac:dyDescent="0.25">
      <c r="B10780" s="146"/>
      <c r="C10780" s="31"/>
      <c r="D10780" s="31"/>
      <c r="E10780" s="44"/>
      <c r="F10780" s="43"/>
      <c r="G10780" s="84"/>
      <c r="H10780" s="31"/>
      <c r="I10780" s="31"/>
      <c r="J10780" s="84"/>
      <c r="K10780" s="31"/>
      <c r="L10780" s="31"/>
      <c r="M10780" s="169"/>
      <c r="N10780" s="148"/>
      <c r="O10780" s="106"/>
      <c r="P10780" s="43"/>
      <c r="Q10780" s="31"/>
      <c r="R10780" s="84"/>
      <c r="S10780" s="31"/>
      <c r="T10780" s="31"/>
      <c r="U10780" s="169"/>
      <c r="V10780" s="150"/>
      <c r="W10780" s="141" t="str" cm="1">
        <f t="array" ref="W10780">IF(SUM(LEN(B10780:V10780))=0,"",IF(OR(OR(ISBLANK(F10780),SUM(LEN(C10780),LEN(D10780))=0),AND(NOT(E10780="Unknown"),ISBLANK(J10780)),AND(NOT(O10780="Unknown"),ISBLANK(R10780))),"Missing Information", INDEX(Table15[Entire Service Line Classification], MATCH(SUMIFS(Table15[Unique ID],Table15[System-Owned Portion],E10780,Table15[If Material Anything Other than "Lead" in Column E,Was Material Ever Previously Lead?],G10780,Table15[Customer-Owned Portion],O10780),Table15[Unique ID],0),0)))</f>
        <v/>
      </c>
    </row>
    <row r="10781" spans="2:23" x14ac:dyDescent="0.25">
      <c r="B10781" s="146"/>
      <c r="C10781" s="31"/>
      <c r="D10781" s="31"/>
      <c r="E10781" s="44"/>
      <c r="F10781" s="43"/>
      <c r="G10781" s="84"/>
      <c r="H10781" s="31"/>
      <c r="I10781" s="31"/>
      <c r="J10781" s="84"/>
      <c r="K10781" s="31"/>
      <c r="L10781" s="31"/>
      <c r="M10781" s="169"/>
      <c r="N10781" s="148"/>
      <c r="O10781" s="106"/>
      <c r="P10781" s="43"/>
      <c r="Q10781" s="31"/>
      <c r="R10781" s="84"/>
      <c r="S10781" s="31"/>
      <c r="T10781" s="31"/>
      <c r="U10781" s="169"/>
      <c r="V10781" s="150"/>
      <c r="W10781" s="141" t="str" cm="1">
        <f t="array" ref="W10781">IF(SUM(LEN(B10781:V10781))=0,"",IF(OR(OR(ISBLANK(F10781),SUM(LEN(C10781),LEN(D10781))=0),AND(NOT(E10781="Unknown"),ISBLANK(J10781)),AND(NOT(O10781="Unknown"),ISBLANK(R10781))),"Missing Information", INDEX(Table15[Entire Service Line Classification], MATCH(SUMIFS(Table15[Unique ID],Table15[System-Owned Portion],E10781,Table15[If Material Anything Other than "Lead" in Column E,Was Material Ever Previously Lead?],G10781,Table15[Customer-Owned Portion],O10781),Table15[Unique ID],0),0)))</f>
        <v/>
      </c>
    </row>
    <row r="10782" spans="2:23" x14ac:dyDescent="0.25">
      <c r="B10782" s="146"/>
      <c r="C10782" s="31"/>
      <c r="D10782" s="31"/>
      <c r="E10782" s="44"/>
      <c r="F10782" s="43"/>
      <c r="G10782" s="84"/>
      <c r="H10782" s="31"/>
      <c r="I10782" s="31"/>
      <c r="J10782" s="84"/>
      <c r="K10782" s="31"/>
      <c r="L10782" s="31"/>
      <c r="M10782" s="169"/>
      <c r="N10782" s="148"/>
      <c r="O10782" s="106"/>
      <c r="P10782" s="43"/>
      <c r="Q10782" s="31"/>
      <c r="R10782" s="84"/>
      <c r="S10782" s="31"/>
      <c r="T10782" s="31"/>
      <c r="U10782" s="169"/>
      <c r="V10782" s="150"/>
      <c r="W10782" s="141" t="str" cm="1">
        <f t="array" ref="W10782">IF(SUM(LEN(B10782:V10782))=0,"",IF(OR(OR(ISBLANK(F10782),SUM(LEN(C10782),LEN(D10782))=0),AND(NOT(E10782="Unknown"),ISBLANK(J10782)),AND(NOT(O10782="Unknown"),ISBLANK(R10782))),"Missing Information", INDEX(Table15[Entire Service Line Classification], MATCH(SUMIFS(Table15[Unique ID],Table15[System-Owned Portion],E10782,Table15[If Material Anything Other than "Lead" in Column E,Was Material Ever Previously Lead?],G10782,Table15[Customer-Owned Portion],O10782),Table15[Unique ID],0),0)))</f>
        <v/>
      </c>
    </row>
    <row r="10783" spans="2:23" x14ac:dyDescent="0.25">
      <c r="B10783" s="146"/>
      <c r="C10783" s="31"/>
      <c r="D10783" s="31"/>
      <c r="E10783" s="44"/>
      <c r="F10783" s="43"/>
      <c r="G10783" s="84"/>
      <c r="H10783" s="31"/>
      <c r="I10783" s="31"/>
      <c r="J10783" s="84"/>
      <c r="K10783" s="31"/>
      <c r="L10783" s="31"/>
      <c r="M10783" s="169"/>
      <c r="N10783" s="148"/>
      <c r="O10783" s="106"/>
      <c r="P10783" s="43"/>
      <c r="Q10783" s="31"/>
      <c r="R10783" s="84"/>
      <c r="S10783" s="31"/>
      <c r="T10783" s="31"/>
      <c r="U10783" s="169"/>
      <c r="V10783" s="150"/>
      <c r="W10783" s="141" t="str" cm="1">
        <f t="array" ref="W10783">IF(SUM(LEN(B10783:V10783))=0,"",IF(OR(OR(ISBLANK(F10783),SUM(LEN(C10783),LEN(D10783))=0),AND(NOT(E10783="Unknown"),ISBLANK(J10783)),AND(NOT(O10783="Unknown"),ISBLANK(R10783))),"Missing Information", INDEX(Table15[Entire Service Line Classification], MATCH(SUMIFS(Table15[Unique ID],Table15[System-Owned Portion],E10783,Table15[If Material Anything Other than "Lead" in Column E,Was Material Ever Previously Lead?],G10783,Table15[Customer-Owned Portion],O10783),Table15[Unique ID],0),0)))</f>
        <v/>
      </c>
    </row>
    <row r="10784" spans="2:23" x14ac:dyDescent="0.25">
      <c r="B10784" s="146"/>
      <c r="C10784" s="31"/>
      <c r="D10784" s="31"/>
      <c r="E10784" s="44"/>
      <c r="F10784" s="43"/>
      <c r="G10784" s="84"/>
      <c r="H10784" s="31"/>
      <c r="I10784" s="31"/>
      <c r="J10784" s="84"/>
      <c r="K10784" s="31"/>
      <c r="L10784" s="31"/>
      <c r="M10784" s="169"/>
      <c r="N10784" s="148"/>
      <c r="O10784" s="106"/>
      <c r="P10784" s="43"/>
      <c r="Q10784" s="31"/>
      <c r="R10784" s="84"/>
      <c r="S10784" s="31"/>
      <c r="T10784" s="31"/>
      <c r="U10784" s="169"/>
      <c r="V10784" s="150"/>
      <c r="W10784" s="141" t="str" cm="1">
        <f t="array" ref="W10784">IF(SUM(LEN(B10784:V10784))=0,"",IF(OR(OR(ISBLANK(F10784),SUM(LEN(C10784),LEN(D10784))=0),AND(NOT(E10784="Unknown"),ISBLANK(J10784)),AND(NOT(O10784="Unknown"),ISBLANK(R10784))),"Missing Information", INDEX(Table15[Entire Service Line Classification], MATCH(SUMIFS(Table15[Unique ID],Table15[System-Owned Portion],E10784,Table15[If Material Anything Other than "Lead" in Column E,Was Material Ever Previously Lead?],G10784,Table15[Customer-Owned Portion],O10784),Table15[Unique ID],0),0)))</f>
        <v/>
      </c>
    </row>
    <row r="10785" spans="2:23" x14ac:dyDescent="0.25">
      <c r="B10785" s="146"/>
      <c r="C10785" s="31"/>
      <c r="D10785" s="31"/>
      <c r="E10785" s="44"/>
      <c r="F10785" s="43"/>
      <c r="G10785" s="84"/>
      <c r="H10785" s="31"/>
      <c r="I10785" s="31"/>
      <c r="J10785" s="84"/>
      <c r="K10785" s="31"/>
      <c r="L10785" s="31"/>
      <c r="M10785" s="169"/>
      <c r="N10785" s="148"/>
      <c r="O10785" s="106"/>
      <c r="P10785" s="43"/>
      <c r="Q10785" s="31"/>
      <c r="R10785" s="84"/>
      <c r="S10785" s="31"/>
      <c r="T10785" s="31"/>
      <c r="U10785" s="169"/>
      <c r="V10785" s="150"/>
      <c r="W10785" s="141" t="str" cm="1">
        <f t="array" ref="W10785">IF(SUM(LEN(B10785:V10785))=0,"",IF(OR(OR(ISBLANK(F10785),SUM(LEN(C10785),LEN(D10785))=0),AND(NOT(E10785="Unknown"),ISBLANK(J10785)),AND(NOT(O10785="Unknown"),ISBLANK(R10785))),"Missing Information", INDEX(Table15[Entire Service Line Classification], MATCH(SUMIFS(Table15[Unique ID],Table15[System-Owned Portion],E10785,Table15[If Material Anything Other than "Lead" in Column E,Was Material Ever Previously Lead?],G10785,Table15[Customer-Owned Portion],O10785),Table15[Unique ID],0),0)))</f>
        <v/>
      </c>
    </row>
    <row r="10786" spans="2:23" x14ac:dyDescent="0.25">
      <c r="B10786" s="146"/>
      <c r="C10786" s="31"/>
      <c r="D10786" s="31"/>
      <c r="E10786" s="44"/>
      <c r="F10786" s="43"/>
      <c r="G10786" s="84"/>
      <c r="H10786" s="31"/>
      <c r="I10786" s="31"/>
      <c r="J10786" s="84"/>
      <c r="K10786" s="31"/>
      <c r="L10786" s="31"/>
      <c r="M10786" s="169"/>
      <c r="N10786" s="148"/>
      <c r="O10786" s="106"/>
      <c r="P10786" s="43"/>
      <c r="Q10786" s="31"/>
      <c r="R10786" s="84"/>
      <c r="S10786" s="31"/>
      <c r="T10786" s="31"/>
      <c r="U10786" s="169"/>
      <c r="V10786" s="150"/>
      <c r="W10786" s="141" t="str" cm="1">
        <f t="array" ref="W10786">IF(SUM(LEN(B10786:V10786))=0,"",IF(OR(OR(ISBLANK(F10786),SUM(LEN(C10786),LEN(D10786))=0),AND(NOT(E10786="Unknown"),ISBLANK(J10786)),AND(NOT(O10786="Unknown"),ISBLANK(R10786))),"Missing Information", INDEX(Table15[Entire Service Line Classification], MATCH(SUMIFS(Table15[Unique ID],Table15[System-Owned Portion],E10786,Table15[If Material Anything Other than "Lead" in Column E,Was Material Ever Previously Lead?],G10786,Table15[Customer-Owned Portion],O10786),Table15[Unique ID],0),0)))</f>
        <v/>
      </c>
    </row>
    <row r="10787" spans="2:23" x14ac:dyDescent="0.25">
      <c r="B10787" s="146"/>
      <c r="C10787" s="31"/>
      <c r="D10787" s="31"/>
      <c r="E10787" s="44"/>
      <c r="F10787" s="43"/>
      <c r="G10787" s="84"/>
      <c r="H10787" s="31"/>
      <c r="I10787" s="31"/>
      <c r="J10787" s="84"/>
      <c r="K10787" s="31"/>
      <c r="L10787" s="31"/>
      <c r="M10787" s="169"/>
      <c r="N10787" s="148"/>
      <c r="O10787" s="106"/>
      <c r="P10787" s="43"/>
      <c r="Q10787" s="31"/>
      <c r="R10787" s="84"/>
      <c r="S10787" s="31"/>
      <c r="T10787" s="31"/>
      <c r="U10787" s="169"/>
      <c r="V10787" s="150"/>
      <c r="W10787" s="141" t="str" cm="1">
        <f t="array" ref="W10787">IF(SUM(LEN(B10787:V10787))=0,"",IF(OR(OR(ISBLANK(F10787),SUM(LEN(C10787),LEN(D10787))=0),AND(NOT(E10787="Unknown"),ISBLANK(J10787)),AND(NOT(O10787="Unknown"),ISBLANK(R10787))),"Missing Information", INDEX(Table15[Entire Service Line Classification], MATCH(SUMIFS(Table15[Unique ID],Table15[System-Owned Portion],E10787,Table15[If Material Anything Other than "Lead" in Column E,Was Material Ever Previously Lead?],G10787,Table15[Customer-Owned Portion],O10787),Table15[Unique ID],0),0)))</f>
        <v/>
      </c>
    </row>
    <row r="10788" spans="2:23" x14ac:dyDescent="0.25">
      <c r="B10788" s="146"/>
      <c r="C10788" s="31"/>
      <c r="D10788" s="31"/>
      <c r="E10788" s="44"/>
      <c r="F10788" s="43"/>
      <c r="G10788" s="84"/>
      <c r="H10788" s="31"/>
      <c r="I10788" s="31"/>
      <c r="J10788" s="84"/>
      <c r="K10788" s="31"/>
      <c r="L10788" s="31"/>
      <c r="M10788" s="169"/>
      <c r="N10788" s="148"/>
      <c r="O10788" s="106"/>
      <c r="P10788" s="43"/>
      <c r="Q10788" s="31"/>
      <c r="R10788" s="84"/>
      <c r="S10788" s="31"/>
      <c r="T10788" s="31"/>
      <c r="U10788" s="169"/>
      <c r="V10788" s="150"/>
      <c r="W10788" s="141" t="str" cm="1">
        <f t="array" ref="W10788">IF(SUM(LEN(B10788:V10788))=0,"",IF(OR(OR(ISBLANK(F10788),SUM(LEN(C10788),LEN(D10788))=0),AND(NOT(E10788="Unknown"),ISBLANK(J10788)),AND(NOT(O10788="Unknown"),ISBLANK(R10788))),"Missing Information", INDEX(Table15[Entire Service Line Classification], MATCH(SUMIFS(Table15[Unique ID],Table15[System-Owned Portion],E10788,Table15[If Material Anything Other than "Lead" in Column E,Was Material Ever Previously Lead?],G10788,Table15[Customer-Owned Portion],O10788),Table15[Unique ID],0),0)))</f>
        <v/>
      </c>
    </row>
    <row r="10789" spans="2:23" x14ac:dyDescent="0.25">
      <c r="B10789" s="146"/>
      <c r="C10789" s="31"/>
      <c r="D10789" s="31"/>
      <c r="E10789" s="44"/>
      <c r="F10789" s="43"/>
      <c r="G10789" s="84"/>
      <c r="H10789" s="31"/>
      <c r="I10789" s="31"/>
      <c r="J10789" s="84"/>
      <c r="K10789" s="31"/>
      <c r="L10789" s="31"/>
      <c r="M10789" s="169"/>
      <c r="N10789" s="148"/>
      <c r="O10789" s="106"/>
      <c r="P10789" s="43"/>
      <c r="Q10789" s="31"/>
      <c r="R10789" s="84"/>
      <c r="S10789" s="31"/>
      <c r="T10789" s="31"/>
      <c r="U10789" s="169"/>
      <c r="V10789" s="150"/>
      <c r="W10789" s="141" t="str" cm="1">
        <f t="array" ref="W10789">IF(SUM(LEN(B10789:V10789))=0,"",IF(OR(OR(ISBLANK(F10789),SUM(LEN(C10789),LEN(D10789))=0),AND(NOT(E10789="Unknown"),ISBLANK(J10789)),AND(NOT(O10789="Unknown"),ISBLANK(R10789))),"Missing Information", INDEX(Table15[Entire Service Line Classification], MATCH(SUMIFS(Table15[Unique ID],Table15[System-Owned Portion],E10789,Table15[If Material Anything Other than "Lead" in Column E,Was Material Ever Previously Lead?],G10789,Table15[Customer-Owned Portion],O10789),Table15[Unique ID],0),0)))</f>
        <v/>
      </c>
    </row>
    <row r="10790" spans="2:23" x14ac:dyDescent="0.25">
      <c r="B10790" s="146"/>
      <c r="C10790" s="31"/>
      <c r="D10790" s="31"/>
      <c r="E10790" s="44"/>
      <c r="F10790" s="43"/>
      <c r="G10790" s="84"/>
      <c r="H10790" s="31"/>
      <c r="I10790" s="31"/>
      <c r="J10790" s="84"/>
      <c r="K10790" s="31"/>
      <c r="L10790" s="31"/>
      <c r="M10790" s="169"/>
      <c r="N10790" s="148"/>
      <c r="O10790" s="106"/>
      <c r="P10790" s="43"/>
      <c r="Q10790" s="31"/>
      <c r="R10790" s="84"/>
      <c r="S10790" s="31"/>
      <c r="T10790" s="31"/>
      <c r="U10790" s="169"/>
      <c r="V10790" s="150"/>
      <c r="W10790" s="141" t="str" cm="1">
        <f t="array" ref="W10790">IF(SUM(LEN(B10790:V10790))=0,"",IF(OR(OR(ISBLANK(F10790),SUM(LEN(C10790),LEN(D10790))=0),AND(NOT(E10790="Unknown"),ISBLANK(J10790)),AND(NOT(O10790="Unknown"),ISBLANK(R10790))),"Missing Information", INDEX(Table15[Entire Service Line Classification], MATCH(SUMIFS(Table15[Unique ID],Table15[System-Owned Portion],E10790,Table15[If Material Anything Other than "Lead" in Column E,Was Material Ever Previously Lead?],G10790,Table15[Customer-Owned Portion],O10790),Table15[Unique ID],0),0)))</f>
        <v/>
      </c>
    </row>
    <row r="10791" spans="2:23" x14ac:dyDescent="0.25">
      <c r="B10791" s="146"/>
      <c r="C10791" s="31"/>
      <c r="D10791" s="31"/>
      <c r="E10791" s="44"/>
      <c r="F10791" s="43"/>
      <c r="G10791" s="84"/>
      <c r="H10791" s="31"/>
      <c r="I10791" s="31"/>
      <c r="J10791" s="84"/>
      <c r="K10791" s="31"/>
      <c r="L10791" s="31"/>
      <c r="M10791" s="169"/>
      <c r="N10791" s="148"/>
      <c r="O10791" s="106"/>
      <c r="P10791" s="43"/>
      <c r="Q10791" s="31"/>
      <c r="R10791" s="84"/>
      <c r="S10791" s="31"/>
      <c r="T10791" s="31"/>
      <c r="U10791" s="169"/>
      <c r="V10791" s="150"/>
      <c r="W10791" s="141" t="str" cm="1">
        <f t="array" ref="W10791">IF(SUM(LEN(B10791:V10791))=0,"",IF(OR(OR(ISBLANK(F10791),SUM(LEN(C10791),LEN(D10791))=0),AND(NOT(E10791="Unknown"),ISBLANK(J10791)),AND(NOT(O10791="Unknown"),ISBLANK(R10791))),"Missing Information", INDEX(Table15[Entire Service Line Classification], MATCH(SUMIFS(Table15[Unique ID],Table15[System-Owned Portion],E10791,Table15[If Material Anything Other than "Lead" in Column E,Was Material Ever Previously Lead?],G10791,Table15[Customer-Owned Portion],O10791),Table15[Unique ID],0),0)))</f>
        <v/>
      </c>
    </row>
    <row r="10792" spans="2:23" x14ac:dyDescent="0.25">
      <c r="B10792" s="146"/>
      <c r="C10792" s="31"/>
      <c r="D10792" s="31"/>
      <c r="E10792" s="44"/>
      <c r="F10792" s="43"/>
      <c r="G10792" s="84"/>
      <c r="H10792" s="31"/>
      <c r="I10792" s="31"/>
      <c r="J10792" s="84"/>
      <c r="K10792" s="31"/>
      <c r="L10792" s="31"/>
      <c r="M10792" s="169"/>
      <c r="N10792" s="148"/>
      <c r="O10792" s="106"/>
      <c r="P10792" s="43"/>
      <c r="Q10792" s="31"/>
      <c r="R10792" s="84"/>
      <c r="S10792" s="31"/>
      <c r="T10792" s="31"/>
      <c r="U10792" s="169"/>
      <c r="V10792" s="150"/>
      <c r="W10792" s="141" t="str" cm="1">
        <f t="array" ref="W10792">IF(SUM(LEN(B10792:V10792))=0,"",IF(OR(OR(ISBLANK(F10792),SUM(LEN(C10792),LEN(D10792))=0),AND(NOT(E10792="Unknown"),ISBLANK(J10792)),AND(NOT(O10792="Unknown"),ISBLANK(R10792))),"Missing Information", INDEX(Table15[Entire Service Line Classification], MATCH(SUMIFS(Table15[Unique ID],Table15[System-Owned Portion],E10792,Table15[If Material Anything Other than "Lead" in Column E,Was Material Ever Previously Lead?],G10792,Table15[Customer-Owned Portion],O10792),Table15[Unique ID],0),0)))</f>
        <v/>
      </c>
    </row>
    <row r="10793" spans="2:23" x14ac:dyDescent="0.25">
      <c r="B10793" s="146"/>
      <c r="C10793" s="31"/>
      <c r="D10793" s="31"/>
      <c r="E10793" s="44"/>
      <c r="F10793" s="43"/>
      <c r="G10793" s="84"/>
      <c r="H10793" s="31"/>
      <c r="I10793" s="31"/>
      <c r="J10793" s="84"/>
      <c r="K10793" s="31"/>
      <c r="L10793" s="31"/>
      <c r="M10793" s="169"/>
      <c r="N10793" s="148"/>
      <c r="O10793" s="106"/>
      <c r="P10793" s="43"/>
      <c r="Q10793" s="31"/>
      <c r="R10793" s="84"/>
      <c r="S10793" s="31"/>
      <c r="T10793" s="31"/>
      <c r="U10793" s="169"/>
      <c r="V10793" s="150"/>
      <c r="W10793" s="141" t="str" cm="1">
        <f t="array" ref="W10793">IF(SUM(LEN(B10793:V10793))=0,"",IF(OR(OR(ISBLANK(F10793),SUM(LEN(C10793),LEN(D10793))=0),AND(NOT(E10793="Unknown"),ISBLANK(J10793)),AND(NOT(O10793="Unknown"),ISBLANK(R10793))),"Missing Information", INDEX(Table15[Entire Service Line Classification], MATCH(SUMIFS(Table15[Unique ID],Table15[System-Owned Portion],E10793,Table15[If Material Anything Other than "Lead" in Column E,Was Material Ever Previously Lead?],G10793,Table15[Customer-Owned Portion],O10793),Table15[Unique ID],0),0)))</f>
        <v/>
      </c>
    </row>
    <row r="10794" spans="2:23" x14ac:dyDescent="0.25">
      <c r="B10794" s="146"/>
      <c r="C10794" s="31"/>
      <c r="D10794" s="31"/>
      <c r="E10794" s="44"/>
      <c r="F10794" s="43"/>
      <c r="G10794" s="84"/>
      <c r="H10794" s="31"/>
      <c r="I10794" s="31"/>
      <c r="J10794" s="84"/>
      <c r="K10794" s="31"/>
      <c r="L10794" s="31"/>
      <c r="M10794" s="169"/>
      <c r="N10794" s="148"/>
      <c r="O10794" s="106"/>
      <c r="P10794" s="43"/>
      <c r="Q10794" s="31"/>
      <c r="R10794" s="84"/>
      <c r="S10794" s="31"/>
      <c r="T10794" s="31"/>
      <c r="U10794" s="169"/>
      <c r="V10794" s="150"/>
      <c r="W10794" s="141" t="str" cm="1">
        <f t="array" ref="W10794">IF(SUM(LEN(B10794:V10794))=0,"",IF(OR(OR(ISBLANK(F10794),SUM(LEN(C10794),LEN(D10794))=0),AND(NOT(E10794="Unknown"),ISBLANK(J10794)),AND(NOT(O10794="Unknown"),ISBLANK(R10794))),"Missing Information", INDEX(Table15[Entire Service Line Classification], MATCH(SUMIFS(Table15[Unique ID],Table15[System-Owned Portion],E10794,Table15[If Material Anything Other than "Lead" in Column E,Was Material Ever Previously Lead?],G10794,Table15[Customer-Owned Portion],O10794),Table15[Unique ID],0),0)))</f>
        <v/>
      </c>
    </row>
    <row r="10795" spans="2:23" x14ac:dyDescent="0.25">
      <c r="B10795" s="146"/>
      <c r="C10795" s="31"/>
      <c r="D10795" s="31"/>
      <c r="E10795" s="44"/>
      <c r="F10795" s="43"/>
      <c r="G10795" s="84"/>
      <c r="H10795" s="31"/>
      <c r="I10795" s="31"/>
      <c r="J10795" s="84"/>
      <c r="K10795" s="31"/>
      <c r="L10795" s="31"/>
      <c r="M10795" s="169"/>
      <c r="N10795" s="148"/>
      <c r="O10795" s="106"/>
      <c r="P10795" s="43"/>
      <c r="Q10795" s="31"/>
      <c r="R10795" s="84"/>
      <c r="S10795" s="31"/>
      <c r="T10795" s="31"/>
      <c r="U10795" s="169"/>
      <c r="V10795" s="150"/>
      <c r="W10795" s="141" t="str" cm="1">
        <f t="array" ref="W10795">IF(SUM(LEN(B10795:V10795))=0,"",IF(OR(OR(ISBLANK(F10795),SUM(LEN(C10795),LEN(D10795))=0),AND(NOT(E10795="Unknown"),ISBLANK(J10795)),AND(NOT(O10795="Unknown"),ISBLANK(R10795))),"Missing Information", INDEX(Table15[Entire Service Line Classification], MATCH(SUMIFS(Table15[Unique ID],Table15[System-Owned Portion],E10795,Table15[If Material Anything Other than "Lead" in Column E,Was Material Ever Previously Lead?],G10795,Table15[Customer-Owned Portion],O10795),Table15[Unique ID],0),0)))</f>
        <v/>
      </c>
    </row>
    <row r="10796" spans="2:23" x14ac:dyDescent="0.25">
      <c r="B10796" s="146"/>
      <c r="C10796" s="31"/>
      <c r="D10796" s="31"/>
      <c r="E10796" s="44"/>
      <c r="F10796" s="43"/>
      <c r="G10796" s="84"/>
      <c r="H10796" s="31"/>
      <c r="I10796" s="31"/>
      <c r="J10796" s="84"/>
      <c r="K10796" s="31"/>
      <c r="L10796" s="31"/>
      <c r="M10796" s="169"/>
      <c r="N10796" s="148"/>
      <c r="O10796" s="106"/>
      <c r="P10796" s="43"/>
      <c r="Q10796" s="31"/>
      <c r="R10796" s="84"/>
      <c r="S10796" s="31"/>
      <c r="T10796" s="31"/>
      <c r="U10796" s="169"/>
      <c r="V10796" s="150"/>
      <c r="W10796" s="141" t="str" cm="1">
        <f t="array" ref="W10796">IF(SUM(LEN(B10796:V10796))=0,"",IF(OR(OR(ISBLANK(F10796),SUM(LEN(C10796),LEN(D10796))=0),AND(NOT(E10796="Unknown"),ISBLANK(J10796)),AND(NOT(O10796="Unknown"),ISBLANK(R10796))),"Missing Information", INDEX(Table15[Entire Service Line Classification], MATCH(SUMIFS(Table15[Unique ID],Table15[System-Owned Portion],E10796,Table15[If Material Anything Other than "Lead" in Column E,Was Material Ever Previously Lead?],G10796,Table15[Customer-Owned Portion],O10796),Table15[Unique ID],0),0)))</f>
        <v/>
      </c>
    </row>
    <row r="10797" spans="2:23" x14ac:dyDescent="0.25">
      <c r="B10797" s="146"/>
      <c r="C10797" s="31"/>
      <c r="D10797" s="31"/>
      <c r="E10797" s="44"/>
      <c r="F10797" s="43"/>
      <c r="G10797" s="84"/>
      <c r="H10797" s="31"/>
      <c r="I10797" s="31"/>
      <c r="J10797" s="84"/>
      <c r="K10797" s="31"/>
      <c r="L10797" s="31"/>
      <c r="M10797" s="169"/>
      <c r="N10797" s="148"/>
      <c r="O10797" s="106"/>
      <c r="P10797" s="43"/>
      <c r="Q10797" s="31"/>
      <c r="R10797" s="84"/>
      <c r="S10797" s="31"/>
      <c r="T10797" s="31"/>
      <c r="U10797" s="169"/>
      <c r="V10797" s="150"/>
      <c r="W10797" s="141" t="str" cm="1">
        <f t="array" ref="W10797">IF(SUM(LEN(B10797:V10797))=0,"",IF(OR(OR(ISBLANK(F10797),SUM(LEN(C10797),LEN(D10797))=0),AND(NOT(E10797="Unknown"),ISBLANK(J10797)),AND(NOT(O10797="Unknown"),ISBLANK(R10797))),"Missing Information", INDEX(Table15[Entire Service Line Classification], MATCH(SUMIFS(Table15[Unique ID],Table15[System-Owned Portion],E10797,Table15[If Material Anything Other than "Lead" in Column E,Was Material Ever Previously Lead?],G10797,Table15[Customer-Owned Portion],O10797),Table15[Unique ID],0),0)))</f>
        <v/>
      </c>
    </row>
    <row r="10798" spans="2:23" x14ac:dyDescent="0.25">
      <c r="B10798" s="146"/>
      <c r="C10798" s="31"/>
      <c r="D10798" s="31"/>
      <c r="E10798" s="44"/>
      <c r="F10798" s="43"/>
      <c r="G10798" s="84"/>
      <c r="H10798" s="31"/>
      <c r="I10798" s="31"/>
      <c r="J10798" s="84"/>
      <c r="K10798" s="31"/>
      <c r="L10798" s="31"/>
      <c r="M10798" s="169"/>
      <c r="N10798" s="148"/>
      <c r="O10798" s="106"/>
      <c r="P10798" s="43"/>
      <c r="Q10798" s="31"/>
      <c r="R10798" s="84"/>
      <c r="S10798" s="31"/>
      <c r="T10798" s="31"/>
      <c r="U10798" s="169"/>
      <c r="V10798" s="150"/>
      <c r="W10798" s="141" t="str" cm="1">
        <f t="array" ref="W10798">IF(SUM(LEN(B10798:V10798))=0,"",IF(OR(OR(ISBLANK(F10798),SUM(LEN(C10798),LEN(D10798))=0),AND(NOT(E10798="Unknown"),ISBLANK(J10798)),AND(NOT(O10798="Unknown"),ISBLANK(R10798))),"Missing Information", INDEX(Table15[Entire Service Line Classification], MATCH(SUMIFS(Table15[Unique ID],Table15[System-Owned Portion],E10798,Table15[If Material Anything Other than "Lead" in Column E,Was Material Ever Previously Lead?],G10798,Table15[Customer-Owned Portion],O10798),Table15[Unique ID],0),0)))</f>
        <v/>
      </c>
    </row>
    <row r="10799" spans="2:23" x14ac:dyDescent="0.25">
      <c r="B10799" s="146"/>
      <c r="C10799" s="31"/>
      <c r="D10799" s="31"/>
      <c r="E10799" s="44"/>
      <c r="F10799" s="43"/>
      <c r="G10799" s="84"/>
      <c r="H10799" s="31"/>
      <c r="I10799" s="31"/>
      <c r="J10799" s="84"/>
      <c r="K10799" s="31"/>
      <c r="L10799" s="31"/>
      <c r="M10799" s="169"/>
      <c r="N10799" s="148"/>
      <c r="O10799" s="106"/>
      <c r="P10799" s="43"/>
      <c r="Q10799" s="31"/>
      <c r="R10799" s="84"/>
      <c r="S10799" s="31"/>
      <c r="T10799" s="31"/>
      <c r="U10799" s="169"/>
      <c r="V10799" s="150"/>
      <c r="W10799" s="141" t="str" cm="1">
        <f t="array" ref="W10799">IF(SUM(LEN(B10799:V10799))=0,"",IF(OR(OR(ISBLANK(F10799),SUM(LEN(C10799),LEN(D10799))=0),AND(NOT(E10799="Unknown"),ISBLANK(J10799)),AND(NOT(O10799="Unknown"),ISBLANK(R10799))),"Missing Information", INDEX(Table15[Entire Service Line Classification], MATCH(SUMIFS(Table15[Unique ID],Table15[System-Owned Portion],E10799,Table15[If Material Anything Other than "Lead" in Column E,Was Material Ever Previously Lead?],G10799,Table15[Customer-Owned Portion],O10799),Table15[Unique ID],0),0)))</f>
        <v/>
      </c>
    </row>
    <row r="10800" spans="2:23" x14ac:dyDescent="0.25">
      <c r="B10800" s="146"/>
      <c r="C10800" s="31"/>
      <c r="D10800" s="31"/>
      <c r="E10800" s="44"/>
      <c r="F10800" s="43"/>
      <c r="G10800" s="84"/>
      <c r="H10800" s="31"/>
      <c r="I10800" s="31"/>
      <c r="J10800" s="84"/>
      <c r="K10800" s="31"/>
      <c r="L10800" s="31"/>
      <c r="M10800" s="169"/>
      <c r="N10800" s="148"/>
      <c r="O10800" s="106"/>
      <c r="P10800" s="43"/>
      <c r="Q10800" s="31"/>
      <c r="R10800" s="84"/>
      <c r="S10800" s="31"/>
      <c r="T10800" s="31"/>
      <c r="U10800" s="169"/>
      <c r="V10800" s="150"/>
      <c r="W10800" s="141" t="str" cm="1">
        <f t="array" ref="W10800">IF(SUM(LEN(B10800:V10800))=0,"",IF(OR(OR(ISBLANK(F10800),SUM(LEN(C10800),LEN(D10800))=0),AND(NOT(E10800="Unknown"),ISBLANK(J10800)),AND(NOT(O10800="Unknown"),ISBLANK(R10800))),"Missing Information", INDEX(Table15[Entire Service Line Classification], MATCH(SUMIFS(Table15[Unique ID],Table15[System-Owned Portion],E10800,Table15[If Material Anything Other than "Lead" in Column E,Was Material Ever Previously Lead?],G10800,Table15[Customer-Owned Portion],O10800),Table15[Unique ID],0),0)))</f>
        <v/>
      </c>
    </row>
    <row r="10801" spans="2:23" x14ac:dyDescent="0.25">
      <c r="B10801" s="146"/>
      <c r="C10801" s="31"/>
      <c r="D10801" s="31"/>
      <c r="E10801" s="44"/>
      <c r="F10801" s="43"/>
      <c r="G10801" s="84"/>
      <c r="H10801" s="31"/>
      <c r="I10801" s="31"/>
      <c r="J10801" s="84"/>
      <c r="K10801" s="31"/>
      <c r="L10801" s="31"/>
      <c r="M10801" s="169"/>
      <c r="N10801" s="148"/>
      <c r="O10801" s="106"/>
      <c r="P10801" s="43"/>
      <c r="Q10801" s="31"/>
      <c r="R10801" s="84"/>
      <c r="S10801" s="31"/>
      <c r="T10801" s="31"/>
      <c r="U10801" s="169"/>
      <c r="V10801" s="150"/>
      <c r="W10801" s="141" t="str" cm="1">
        <f t="array" ref="W10801">IF(SUM(LEN(B10801:V10801))=0,"",IF(OR(OR(ISBLANK(F10801),SUM(LEN(C10801),LEN(D10801))=0),AND(NOT(E10801="Unknown"),ISBLANK(J10801)),AND(NOT(O10801="Unknown"),ISBLANK(R10801))),"Missing Information", INDEX(Table15[Entire Service Line Classification], MATCH(SUMIFS(Table15[Unique ID],Table15[System-Owned Portion],E10801,Table15[If Material Anything Other than "Lead" in Column E,Was Material Ever Previously Lead?],G10801,Table15[Customer-Owned Portion],O10801),Table15[Unique ID],0),0)))</f>
        <v/>
      </c>
    </row>
    <row r="10802" spans="2:23" x14ac:dyDescent="0.25">
      <c r="B10802" s="146"/>
      <c r="C10802" s="31"/>
      <c r="D10802" s="31"/>
      <c r="E10802" s="44"/>
      <c r="F10802" s="43"/>
      <c r="G10802" s="84"/>
      <c r="H10802" s="31"/>
      <c r="I10802" s="31"/>
      <c r="J10802" s="84"/>
      <c r="K10802" s="31"/>
      <c r="L10802" s="31"/>
      <c r="M10802" s="169"/>
      <c r="N10802" s="148"/>
      <c r="O10802" s="106"/>
      <c r="P10802" s="43"/>
      <c r="Q10802" s="31"/>
      <c r="R10802" s="84"/>
      <c r="S10802" s="31"/>
      <c r="T10802" s="31"/>
      <c r="U10802" s="169"/>
      <c r="V10802" s="150"/>
      <c r="W10802" s="141" t="str" cm="1">
        <f t="array" ref="W10802">IF(SUM(LEN(B10802:V10802))=0,"",IF(OR(OR(ISBLANK(F10802),SUM(LEN(C10802),LEN(D10802))=0),AND(NOT(E10802="Unknown"),ISBLANK(J10802)),AND(NOT(O10802="Unknown"),ISBLANK(R10802))),"Missing Information", INDEX(Table15[Entire Service Line Classification], MATCH(SUMIFS(Table15[Unique ID],Table15[System-Owned Portion],E10802,Table15[If Material Anything Other than "Lead" in Column E,Was Material Ever Previously Lead?],G10802,Table15[Customer-Owned Portion],O10802),Table15[Unique ID],0),0)))</f>
        <v/>
      </c>
    </row>
    <row r="10803" spans="2:23" x14ac:dyDescent="0.25">
      <c r="B10803" s="146"/>
      <c r="C10803" s="31"/>
      <c r="D10803" s="31"/>
      <c r="E10803" s="44"/>
      <c r="F10803" s="43"/>
      <c r="G10803" s="84"/>
      <c r="H10803" s="31"/>
      <c r="I10803" s="31"/>
      <c r="J10803" s="84"/>
      <c r="K10803" s="31"/>
      <c r="L10803" s="31"/>
      <c r="M10803" s="169"/>
      <c r="N10803" s="148"/>
      <c r="O10803" s="106"/>
      <c r="P10803" s="43"/>
      <c r="Q10803" s="31"/>
      <c r="R10803" s="84"/>
      <c r="S10803" s="31"/>
      <c r="T10803" s="31"/>
      <c r="U10803" s="169"/>
      <c r="V10803" s="150"/>
      <c r="W10803" s="141" t="str" cm="1">
        <f t="array" ref="W10803">IF(SUM(LEN(B10803:V10803))=0,"",IF(OR(OR(ISBLANK(F10803),SUM(LEN(C10803),LEN(D10803))=0),AND(NOT(E10803="Unknown"),ISBLANK(J10803)),AND(NOT(O10803="Unknown"),ISBLANK(R10803))),"Missing Information", INDEX(Table15[Entire Service Line Classification], MATCH(SUMIFS(Table15[Unique ID],Table15[System-Owned Portion],E10803,Table15[If Material Anything Other than "Lead" in Column E,Was Material Ever Previously Lead?],G10803,Table15[Customer-Owned Portion],O10803),Table15[Unique ID],0),0)))</f>
        <v/>
      </c>
    </row>
    <row r="10804" spans="2:23" x14ac:dyDescent="0.25">
      <c r="B10804" s="146"/>
      <c r="C10804" s="31"/>
      <c r="D10804" s="31"/>
      <c r="E10804" s="44"/>
      <c r="F10804" s="43"/>
      <c r="G10804" s="84"/>
      <c r="H10804" s="31"/>
      <c r="I10804" s="31"/>
      <c r="J10804" s="84"/>
      <c r="K10804" s="31"/>
      <c r="L10804" s="31"/>
      <c r="M10804" s="169"/>
      <c r="N10804" s="148"/>
      <c r="O10804" s="106"/>
      <c r="P10804" s="43"/>
      <c r="Q10804" s="31"/>
      <c r="R10804" s="84"/>
      <c r="S10804" s="31"/>
      <c r="T10804" s="31"/>
      <c r="U10804" s="169"/>
      <c r="V10804" s="150"/>
      <c r="W10804" s="141" t="str" cm="1">
        <f t="array" ref="W10804">IF(SUM(LEN(B10804:V10804))=0,"",IF(OR(OR(ISBLANK(F10804),SUM(LEN(C10804),LEN(D10804))=0),AND(NOT(E10804="Unknown"),ISBLANK(J10804)),AND(NOT(O10804="Unknown"),ISBLANK(R10804))),"Missing Information", INDEX(Table15[Entire Service Line Classification], MATCH(SUMIFS(Table15[Unique ID],Table15[System-Owned Portion],E10804,Table15[If Material Anything Other than "Lead" in Column E,Was Material Ever Previously Lead?],G10804,Table15[Customer-Owned Portion],O10804),Table15[Unique ID],0),0)))</f>
        <v/>
      </c>
    </row>
    <row r="10805" spans="2:23" x14ac:dyDescent="0.25">
      <c r="B10805" s="146"/>
      <c r="C10805" s="31"/>
      <c r="D10805" s="31"/>
      <c r="E10805" s="44"/>
      <c r="F10805" s="43"/>
      <c r="G10805" s="84"/>
      <c r="H10805" s="31"/>
      <c r="I10805" s="31"/>
      <c r="J10805" s="84"/>
      <c r="K10805" s="31"/>
      <c r="L10805" s="31"/>
      <c r="M10805" s="169"/>
      <c r="N10805" s="148"/>
      <c r="O10805" s="106"/>
      <c r="P10805" s="43"/>
      <c r="Q10805" s="31"/>
      <c r="R10805" s="84"/>
      <c r="S10805" s="31"/>
      <c r="T10805" s="31"/>
      <c r="U10805" s="169"/>
      <c r="V10805" s="150"/>
      <c r="W10805" s="141" t="str" cm="1">
        <f t="array" ref="W10805">IF(SUM(LEN(B10805:V10805))=0,"",IF(OR(OR(ISBLANK(F10805),SUM(LEN(C10805),LEN(D10805))=0),AND(NOT(E10805="Unknown"),ISBLANK(J10805)),AND(NOT(O10805="Unknown"),ISBLANK(R10805))),"Missing Information", INDEX(Table15[Entire Service Line Classification], MATCH(SUMIFS(Table15[Unique ID],Table15[System-Owned Portion],E10805,Table15[If Material Anything Other than "Lead" in Column E,Was Material Ever Previously Lead?],G10805,Table15[Customer-Owned Portion],O10805),Table15[Unique ID],0),0)))</f>
        <v/>
      </c>
    </row>
    <row r="10806" spans="2:23" x14ac:dyDescent="0.25">
      <c r="B10806" s="146"/>
      <c r="C10806" s="31"/>
      <c r="D10806" s="31"/>
      <c r="E10806" s="44"/>
      <c r="F10806" s="43"/>
      <c r="G10806" s="84"/>
      <c r="H10806" s="31"/>
      <c r="I10806" s="31"/>
      <c r="J10806" s="84"/>
      <c r="K10806" s="31"/>
      <c r="L10806" s="31"/>
      <c r="M10806" s="169"/>
      <c r="N10806" s="148"/>
      <c r="O10806" s="106"/>
      <c r="P10806" s="43"/>
      <c r="Q10806" s="31"/>
      <c r="R10806" s="84"/>
      <c r="S10806" s="31"/>
      <c r="T10806" s="31"/>
      <c r="U10806" s="169"/>
      <c r="V10806" s="150"/>
      <c r="W10806" s="141" t="str" cm="1">
        <f t="array" ref="W10806">IF(SUM(LEN(B10806:V10806))=0,"",IF(OR(OR(ISBLANK(F10806),SUM(LEN(C10806),LEN(D10806))=0),AND(NOT(E10806="Unknown"),ISBLANK(J10806)),AND(NOT(O10806="Unknown"),ISBLANK(R10806))),"Missing Information", INDEX(Table15[Entire Service Line Classification], MATCH(SUMIFS(Table15[Unique ID],Table15[System-Owned Portion],E10806,Table15[If Material Anything Other than "Lead" in Column E,Was Material Ever Previously Lead?],G10806,Table15[Customer-Owned Portion],O10806),Table15[Unique ID],0),0)))</f>
        <v/>
      </c>
    </row>
    <row r="10807" spans="2:23" x14ac:dyDescent="0.25">
      <c r="B10807" s="146"/>
      <c r="C10807" s="31"/>
      <c r="D10807" s="31"/>
      <c r="E10807" s="44"/>
      <c r="F10807" s="43"/>
      <c r="G10807" s="84"/>
      <c r="H10807" s="31"/>
      <c r="I10807" s="31"/>
      <c r="J10807" s="84"/>
      <c r="K10807" s="31"/>
      <c r="L10807" s="31"/>
      <c r="M10807" s="169"/>
      <c r="N10807" s="148"/>
      <c r="O10807" s="106"/>
      <c r="P10807" s="43"/>
      <c r="Q10807" s="31"/>
      <c r="R10807" s="84"/>
      <c r="S10807" s="31"/>
      <c r="T10807" s="31"/>
      <c r="U10807" s="169"/>
      <c r="V10807" s="150"/>
      <c r="W10807" s="141" t="str" cm="1">
        <f t="array" ref="W10807">IF(SUM(LEN(B10807:V10807))=0,"",IF(OR(OR(ISBLANK(F10807),SUM(LEN(C10807),LEN(D10807))=0),AND(NOT(E10807="Unknown"),ISBLANK(J10807)),AND(NOT(O10807="Unknown"),ISBLANK(R10807))),"Missing Information", INDEX(Table15[Entire Service Line Classification], MATCH(SUMIFS(Table15[Unique ID],Table15[System-Owned Portion],E10807,Table15[If Material Anything Other than "Lead" in Column E,Was Material Ever Previously Lead?],G10807,Table15[Customer-Owned Portion],O10807),Table15[Unique ID],0),0)))</f>
        <v/>
      </c>
    </row>
    <row r="10808" spans="2:23" x14ac:dyDescent="0.25">
      <c r="B10808" s="146"/>
      <c r="C10808" s="31"/>
      <c r="D10808" s="31"/>
      <c r="E10808" s="44"/>
      <c r="F10808" s="43"/>
      <c r="G10808" s="84"/>
      <c r="H10808" s="31"/>
      <c r="I10808" s="31"/>
      <c r="J10808" s="84"/>
      <c r="K10808" s="31"/>
      <c r="L10808" s="31"/>
      <c r="M10808" s="169"/>
      <c r="N10808" s="148"/>
      <c r="O10808" s="106"/>
      <c r="P10808" s="43"/>
      <c r="Q10808" s="31"/>
      <c r="R10808" s="84"/>
      <c r="S10808" s="31"/>
      <c r="T10808" s="31"/>
      <c r="U10808" s="169"/>
      <c r="V10808" s="150"/>
      <c r="W10808" s="141" t="str" cm="1">
        <f t="array" ref="W10808">IF(SUM(LEN(B10808:V10808))=0,"",IF(OR(OR(ISBLANK(F10808),SUM(LEN(C10808),LEN(D10808))=0),AND(NOT(E10808="Unknown"),ISBLANK(J10808)),AND(NOT(O10808="Unknown"),ISBLANK(R10808))),"Missing Information", INDEX(Table15[Entire Service Line Classification], MATCH(SUMIFS(Table15[Unique ID],Table15[System-Owned Portion],E10808,Table15[If Material Anything Other than "Lead" in Column E,Was Material Ever Previously Lead?],G10808,Table15[Customer-Owned Portion],O10808),Table15[Unique ID],0),0)))</f>
        <v/>
      </c>
    </row>
    <row r="10809" spans="2:23" x14ac:dyDescent="0.25">
      <c r="B10809" s="146"/>
      <c r="C10809" s="31"/>
      <c r="D10809" s="31"/>
      <c r="E10809" s="44"/>
      <c r="F10809" s="43"/>
      <c r="G10809" s="84"/>
      <c r="H10809" s="31"/>
      <c r="I10809" s="31"/>
      <c r="J10809" s="84"/>
      <c r="K10809" s="31"/>
      <c r="L10809" s="31"/>
      <c r="M10809" s="169"/>
      <c r="N10809" s="148"/>
      <c r="O10809" s="106"/>
      <c r="P10809" s="43"/>
      <c r="Q10809" s="31"/>
      <c r="R10809" s="84"/>
      <c r="S10809" s="31"/>
      <c r="T10809" s="31"/>
      <c r="U10809" s="169"/>
      <c r="V10809" s="150"/>
      <c r="W10809" s="141" t="str" cm="1">
        <f t="array" ref="W10809">IF(SUM(LEN(B10809:V10809))=0,"",IF(OR(OR(ISBLANK(F10809),SUM(LEN(C10809),LEN(D10809))=0),AND(NOT(E10809="Unknown"),ISBLANK(J10809)),AND(NOT(O10809="Unknown"),ISBLANK(R10809))),"Missing Information", INDEX(Table15[Entire Service Line Classification], MATCH(SUMIFS(Table15[Unique ID],Table15[System-Owned Portion],E10809,Table15[If Material Anything Other than "Lead" in Column E,Was Material Ever Previously Lead?],G10809,Table15[Customer-Owned Portion],O10809),Table15[Unique ID],0),0)))</f>
        <v/>
      </c>
    </row>
    <row r="10810" spans="2:23" x14ac:dyDescent="0.25">
      <c r="B10810" s="146"/>
      <c r="C10810" s="31"/>
      <c r="D10810" s="31"/>
      <c r="E10810" s="44"/>
      <c r="F10810" s="43"/>
      <c r="G10810" s="84"/>
      <c r="H10810" s="31"/>
      <c r="I10810" s="31"/>
      <c r="J10810" s="84"/>
      <c r="K10810" s="31"/>
      <c r="L10810" s="31"/>
      <c r="M10810" s="169"/>
      <c r="N10810" s="148"/>
      <c r="O10810" s="106"/>
      <c r="P10810" s="43"/>
      <c r="Q10810" s="31"/>
      <c r="R10810" s="84"/>
      <c r="S10810" s="31"/>
      <c r="T10810" s="31"/>
      <c r="U10810" s="169"/>
      <c r="V10810" s="150"/>
      <c r="W10810" s="141" t="str" cm="1">
        <f t="array" ref="W10810">IF(SUM(LEN(B10810:V10810))=0,"",IF(OR(OR(ISBLANK(F10810),SUM(LEN(C10810),LEN(D10810))=0),AND(NOT(E10810="Unknown"),ISBLANK(J10810)),AND(NOT(O10810="Unknown"),ISBLANK(R10810))),"Missing Information", INDEX(Table15[Entire Service Line Classification], MATCH(SUMIFS(Table15[Unique ID],Table15[System-Owned Portion],E10810,Table15[If Material Anything Other than "Lead" in Column E,Was Material Ever Previously Lead?],G10810,Table15[Customer-Owned Portion],O10810),Table15[Unique ID],0),0)))</f>
        <v/>
      </c>
    </row>
    <row r="10811" spans="2:23" x14ac:dyDescent="0.25">
      <c r="B10811" s="146"/>
      <c r="C10811" s="31"/>
      <c r="D10811" s="31"/>
      <c r="E10811" s="44"/>
      <c r="F10811" s="43"/>
      <c r="G10811" s="84"/>
      <c r="H10811" s="31"/>
      <c r="I10811" s="31"/>
      <c r="J10811" s="84"/>
      <c r="K10811" s="31"/>
      <c r="L10811" s="31"/>
      <c r="M10811" s="169"/>
      <c r="N10811" s="148"/>
      <c r="O10811" s="106"/>
      <c r="P10811" s="43"/>
      <c r="Q10811" s="31"/>
      <c r="R10811" s="84"/>
      <c r="S10811" s="31"/>
      <c r="T10811" s="31"/>
      <c r="U10811" s="169"/>
      <c r="V10811" s="150"/>
      <c r="W10811" s="141" t="str" cm="1">
        <f t="array" ref="W10811">IF(SUM(LEN(B10811:V10811))=0,"",IF(OR(OR(ISBLANK(F10811),SUM(LEN(C10811),LEN(D10811))=0),AND(NOT(E10811="Unknown"),ISBLANK(J10811)),AND(NOT(O10811="Unknown"),ISBLANK(R10811))),"Missing Information", INDEX(Table15[Entire Service Line Classification], MATCH(SUMIFS(Table15[Unique ID],Table15[System-Owned Portion],E10811,Table15[If Material Anything Other than "Lead" in Column E,Was Material Ever Previously Lead?],G10811,Table15[Customer-Owned Portion],O10811),Table15[Unique ID],0),0)))</f>
        <v/>
      </c>
    </row>
    <row r="10812" spans="2:23" x14ac:dyDescent="0.25">
      <c r="B10812" s="146"/>
      <c r="C10812" s="31"/>
      <c r="D10812" s="31"/>
      <c r="E10812" s="44"/>
      <c r="F10812" s="43"/>
      <c r="G10812" s="84"/>
      <c r="H10812" s="31"/>
      <c r="I10812" s="31"/>
      <c r="J10812" s="84"/>
      <c r="K10812" s="31"/>
      <c r="L10812" s="31"/>
      <c r="M10812" s="169"/>
      <c r="N10812" s="148"/>
      <c r="O10812" s="106"/>
      <c r="P10812" s="43"/>
      <c r="Q10812" s="31"/>
      <c r="R10812" s="84"/>
      <c r="S10812" s="31"/>
      <c r="T10812" s="31"/>
      <c r="U10812" s="169"/>
      <c r="V10812" s="150"/>
      <c r="W10812" s="141" t="str" cm="1">
        <f t="array" ref="W10812">IF(SUM(LEN(B10812:V10812))=0,"",IF(OR(OR(ISBLANK(F10812),SUM(LEN(C10812),LEN(D10812))=0),AND(NOT(E10812="Unknown"),ISBLANK(J10812)),AND(NOT(O10812="Unknown"),ISBLANK(R10812))),"Missing Information", INDEX(Table15[Entire Service Line Classification], MATCH(SUMIFS(Table15[Unique ID],Table15[System-Owned Portion],E10812,Table15[If Material Anything Other than "Lead" in Column E,Was Material Ever Previously Lead?],G10812,Table15[Customer-Owned Portion],O10812),Table15[Unique ID],0),0)))</f>
        <v/>
      </c>
    </row>
    <row r="10813" spans="2:23" x14ac:dyDescent="0.25">
      <c r="B10813" s="146"/>
      <c r="C10813" s="31"/>
      <c r="D10813" s="31"/>
      <c r="E10813" s="44"/>
      <c r="F10813" s="43"/>
      <c r="G10813" s="84"/>
      <c r="H10813" s="31"/>
      <c r="I10813" s="31"/>
      <c r="J10813" s="84"/>
      <c r="K10813" s="31"/>
      <c r="L10813" s="31"/>
      <c r="M10813" s="169"/>
      <c r="N10813" s="148"/>
      <c r="O10813" s="106"/>
      <c r="P10813" s="43"/>
      <c r="Q10813" s="31"/>
      <c r="R10813" s="84"/>
      <c r="S10813" s="31"/>
      <c r="T10813" s="31"/>
      <c r="U10813" s="169"/>
      <c r="V10813" s="150"/>
      <c r="W10813" s="141" t="str" cm="1">
        <f t="array" ref="W10813">IF(SUM(LEN(B10813:V10813))=0,"",IF(OR(OR(ISBLANK(F10813),SUM(LEN(C10813),LEN(D10813))=0),AND(NOT(E10813="Unknown"),ISBLANK(J10813)),AND(NOT(O10813="Unknown"),ISBLANK(R10813))),"Missing Information", INDEX(Table15[Entire Service Line Classification], MATCH(SUMIFS(Table15[Unique ID],Table15[System-Owned Portion],E10813,Table15[If Material Anything Other than "Lead" in Column E,Was Material Ever Previously Lead?],G10813,Table15[Customer-Owned Portion],O10813),Table15[Unique ID],0),0)))</f>
        <v/>
      </c>
    </row>
    <row r="10814" spans="2:23" x14ac:dyDescent="0.25">
      <c r="B10814" s="146"/>
      <c r="C10814" s="31"/>
      <c r="D10814" s="31"/>
      <c r="E10814" s="44"/>
      <c r="F10814" s="43"/>
      <c r="G10814" s="84"/>
      <c r="H10814" s="31"/>
      <c r="I10814" s="31"/>
      <c r="J10814" s="84"/>
      <c r="K10814" s="31"/>
      <c r="L10814" s="31"/>
      <c r="M10814" s="169"/>
      <c r="N10814" s="148"/>
      <c r="O10814" s="106"/>
      <c r="P10814" s="43"/>
      <c r="Q10814" s="31"/>
      <c r="R10814" s="84"/>
      <c r="S10814" s="31"/>
      <c r="T10814" s="31"/>
      <c r="U10814" s="169"/>
      <c r="V10814" s="150"/>
      <c r="W10814" s="141" t="str" cm="1">
        <f t="array" ref="W10814">IF(SUM(LEN(B10814:V10814))=0,"",IF(OR(OR(ISBLANK(F10814),SUM(LEN(C10814),LEN(D10814))=0),AND(NOT(E10814="Unknown"),ISBLANK(J10814)),AND(NOT(O10814="Unknown"),ISBLANK(R10814))),"Missing Information", INDEX(Table15[Entire Service Line Classification], MATCH(SUMIFS(Table15[Unique ID],Table15[System-Owned Portion],E10814,Table15[If Material Anything Other than "Lead" in Column E,Was Material Ever Previously Lead?],G10814,Table15[Customer-Owned Portion],O10814),Table15[Unique ID],0),0)))</f>
        <v/>
      </c>
    </row>
    <row r="10815" spans="2:23" x14ac:dyDescent="0.25">
      <c r="B10815" s="146"/>
      <c r="C10815" s="31"/>
      <c r="D10815" s="31"/>
      <c r="E10815" s="44"/>
      <c r="F10815" s="43"/>
      <c r="G10815" s="84"/>
      <c r="H10815" s="31"/>
      <c r="I10815" s="31"/>
      <c r="J10815" s="84"/>
      <c r="K10815" s="31"/>
      <c r="L10815" s="31"/>
      <c r="M10815" s="169"/>
      <c r="N10815" s="148"/>
      <c r="O10815" s="106"/>
      <c r="P10815" s="43"/>
      <c r="Q10815" s="31"/>
      <c r="R10815" s="84"/>
      <c r="S10815" s="31"/>
      <c r="T10815" s="31"/>
      <c r="U10815" s="169"/>
      <c r="V10815" s="150"/>
      <c r="W10815" s="141" t="str" cm="1">
        <f t="array" ref="W10815">IF(SUM(LEN(B10815:V10815))=0,"",IF(OR(OR(ISBLANK(F10815),SUM(LEN(C10815),LEN(D10815))=0),AND(NOT(E10815="Unknown"),ISBLANK(J10815)),AND(NOT(O10815="Unknown"),ISBLANK(R10815))),"Missing Information", INDEX(Table15[Entire Service Line Classification], MATCH(SUMIFS(Table15[Unique ID],Table15[System-Owned Portion],E10815,Table15[If Material Anything Other than "Lead" in Column E,Was Material Ever Previously Lead?],G10815,Table15[Customer-Owned Portion],O10815),Table15[Unique ID],0),0)))</f>
        <v/>
      </c>
    </row>
    <row r="10816" spans="2:23" x14ac:dyDescent="0.25">
      <c r="B10816" s="146"/>
      <c r="C10816" s="31"/>
      <c r="D10816" s="31"/>
      <c r="E10816" s="44"/>
      <c r="F10816" s="43"/>
      <c r="G10816" s="84"/>
      <c r="H10816" s="31"/>
      <c r="I10816" s="31"/>
      <c r="J10816" s="84"/>
      <c r="K10816" s="31"/>
      <c r="L10816" s="31"/>
      <c r="M10816" s="169"/>
      <c r="N10816" s="148"/>
      <c r="O10816" s="106"/>
      <c r="P10816" s="43"/>
      <c r="Q10816" s="31"/>
      <c r="R10816" s="84"/>
      <c r="S10816" s="31"/>
      <c r="T10816" s="31"/>
      <c r="U10816" s="169"/>
      <c r="V10816" s="150"/>
      <c r="W10816" s="141" t="str" cm="1">
        <f t="array" ref="W10816">IF(SUM(LEN(B10816:V10816))=0,"",IF(OR(OR(ISBLANK(F10816),SUM(LEN(C10816),LEN(D10816))=0),AND(NOT(E10816="Unknown"),ISBLANK(J10816)),AND(NOT(O10816="Unknown"),ISBLANK(R10816))),"Missing Information", INDEX(Table15[Entire Service Line Classification], MATCH(SUMIFS(Table15[Unique ID],Table15[System-Owned Portion],E10816,Table15[If Material Anything Other than "Lead" in Column E,Was Material Ever Previously Lead?],G10816,Table15[Customer-Owned Portion],O10816),Table15[Unique ID],0),0)))</f>
        <v/>
      </c>
    </row>
    <row r="10817" spans="2:23" x14ac:dyDescent="0.25">
      <c r="B10817" s="146"/>
      <c r="C10817" s="31"/>
      <c r="D10817" s="31"/>
      <c r="E10817" s="44"/>
      <c r="F10817" s="43"/>
      <c r="G10817" s="84"/>
      <c r="H10817" s="31"/>
      <c r="I10817" s="31"/>
      <c r="J10817" s="84"/>
      <c r="K10817" s="31"/>
      <c r="L10817" s="31"/>
      <c r="M10817" s="169"/>
      <c r="N10817" s="148"/>
      <c r="O10817" s="106"/>
      <c r="P10817" s="43"/>
      <c r="Q10817" s="31"/>
      <c r="R10817" s="84"/>
      <c r="S10817" s="31"/>
      <c r="T10817" s="31"/>
      <c r="U10817" s="169"/>
      <c r="V10817" s="150"/>
      <c r="W10817" s="141" t="str" cm="1">
        <f t="array" ref="W10817">IF(SUM(LEN(B10817:V10817))=0,"",IF(OR(OR(ISBLANK(F10817),SUM(LEN(C10817),LEN(D10817))=0),AND(NOT(E10817="Unknown"),ISBLANK(J10817)),AND(NOT(O10817="Unknown"),ISBLANK(R10817))),"Missing Information", INDEX(Table15[Entire Service Line Classification], MATCH(SUMIFS(Table15[Unique ID],Table15[System-Owned Portion],E10817,Table15[If Material Anything Other than "Lead" in Column E,Was Material Ever Previously Lead?],G10817,Table15[Customer-Owned Portion],O10817),Table15[Unique ID],0),0)))</f>
        <v/>
      </c>
    </row>
    <row r="10818" spans="2:23" x14ac:dyDescent="0.25">
      <c r="B10818" s="146"/>
      <c r="C10818" s="31"/>
      <c r="D10818" s="31"/>
      <c r="E10818" s="44"/>
      <c r="F10818" s="43"/>
      <c r="G10818" s="84"/>
      <c r="H10818" s="31"/>
      <c r="I10818" s="31"/>
      <c r="J10818" s="84"/>
      <c r="K10818" s="31"/>
      <c r="L10818" s="31"/>
      <c r="M10818" s="169"/>
      <c r="N10818" s="148"/>
      <c r="O10818" s="106"/>
      <c r="P10818" s="43"/>
      <c r="Q10818" s="31"/>
      <c r="R10818" s="84"/>
      <c r="S10818" s="31"/>
      <c r="T10818" s="31"/>
      <c r="U10818" s="169"/>
      <c r="V10818" s="150"/>
      <c r="W10818" s="141" t="str" cm="1">
        <f t="array" ref="W10818">IF(SUM(LEN(B10818:V10818))=0,"",IF(OR(OR(ISBLANK(F10818),SUM(LEN(C10818),LEN(D10818))=0),AND(NOT(E10818="Unknown"),ISBLANK(J10818)),AND(NOT(O10818="Unknown"),ISBLANK(R10818))),"Missing Information", INDEX(Table15[Entire Service Line Classification], MATCH(SUMIFS(Table15[Unique ID],Table15[System-Owned Portion],E10818,Table15[If Material Anything Other than "Lead" in Column E,Was Material Ever Previously Lead?],G10818,Table15[Customer-Owned Portion],O10818),Table15[Unique ID],0),0)))</f>
        <v/>
      </c>
    </row>
    <row r="10819" spans="2:23" x14ac:dyDescent="0.25">
      <c r="B10819" s="146"/>
      <c r="C10819" s="31"/>
      <c r="D10819" s="31"/>
      <c r="E10819" s="44"/>
      <c r="F10819" s="43"/>
      <c r="G10819" s="84"/>
      <c r="H10819" s="31"/>
      <c r="I10819" s="31"/>
      <c r="J10819" s="84"/>
      <c r="K10819" s="31"/>
      <c r="L10819" s="31"/>
      <c r="M10819" s="169"/>
      <c r="N10819" s="148"/>
      <c r="O10819" s="106"/>
      <c r="P10819" s="43"/>
      <c r="Q10819" s="31"/>
      <c r="R10819" s="84"/>
      <c r="S10819" s="31"/>
      <c r="T10819" s="31"/>
      <c r="U10819" s="169"/>
      <c r="V10819" s="150"/>
      <c r="W10819" s="141" t="str" cm="1">
        <f t="array" ref="W10819">IF(SUM(LEN(B10819:V10819))=0,"",IF(OR(OR(ISBLANK(F10819),SUM(LEN(C10819),LEN(D10819))=0),AND(NOT(E10819="Unknown"),ISBLANK(J10819)),AND(NOT(O10819="Unknown"),ISBLANK(R10819))),"Missing Information", INDEX(Table15[Entire Service Line Classification], MATCH(SUMIFS(Table15[Unique ID],Table15[System-Owned Portion],E10819,Table15[If Material Anything Other than "Lead" in Column E,Was Material Ever Previously Lead?],G10819,Table15[Customer-Owned Portion],O10819),Table15[Unique ID],0),0)))</f>
        <v/>
      </c>
    </row>
    <row r="10820" spans="2:23" x14ac:dyDescent="0.25">
      <c r="B10820" s="146"/>
      <c r="C10820" s="31"/>
      <c r="D10820" s="31"/>
      <c r="E10820" s="44"/>
      <c r="F10820" s="43"/>
      <c r="G10820" s="84"/>
      <c r="H10820" s="31"/>
      <c r="I10820" s="31"/>
      <c r="J10820" s="84"/>
      <c r="K10820" s="31"/>
      <c r="L10820" s="31"/>
      <c r="M10820" s="169"/>
      <c r="N10820" s="148"/>
      <c r="O10820" s="106"/>
      <c r="P10820" s="43"/>
      <c r="Q10820" s="31"/>
      <c r="R10820" s="84"/>
      <c r="S10820" s="31"/>
      <c r="T10820" s="31"/>
      <c r="U10820" s="169"/>
      <c r="V10820" s="150"/>
      <c r="W10820" s="141" t="str" cm="1">
        <f t="array" ref="W10820">IF(SUM(LEN(B10820:V10820))=0,"",IF(OR(OR(ISBLANK(F10820),SUM(LEN(C10820),LEN(D10820))=0),AND(NOT(E10820="Unknown"),ISBLANK(J10820)),AND(NOT(O10820="Unknown"),ISBLANK(R10820))),"Missing Information", INDEX(Table15[Entire Service Line Classification], MATCH(SUMIFS(Table15[Unique ID],Table15[System-Owned Portion],E10820,Table15[If Material Anything Other than "Lead" in Column E,Was Material Ever Previously Lead?],G10820,Table15[Customer-Owned Portion],O10820),Table15[Unique ID],0),0)))</f>
        <v/>
      </c>
    </row>
    <row r="10821" spans="2:23" x14ac:dyDescent="0.25">
      <c r="B10821" s="146"/>
      <c r="C10821" s="31"/>
      <c r="D10821" s="31"/>
      <c r="E10821" s="44"/>
      <c r="F10821" s="43"/>
      <c r="G10821" s="84"/>
      <c r="H10821" s="31"/>
      <c r="I10821" s="31"/>
      <c r="J10821" s="84"/>
      <c r="K10821" s="31"/>
      <c r="L10821" s="31"/>
      <c r="M10821" s="169"/>
      <c r="N10821" s="148"/>
      <c r="O10821" s="106"/>
      <c r="P10821" s="43"/>
      <c r="Q10821" s="31"/>
      <c r="R10821" s="84"/>
      <c r="S10821" s="31"/>
      <c r="T10821" s="31"/>
      <c r="U10821" s="169"/>
      <c r="V10821" s="150"/>
      <c r="W10821" s="141" t="str" cm="1">
        <f t="array" ref="W10821">IF(SUM(LEN(B10821:V10821))=0,"",IF(OR(OR(ISBLANK(F10821),SUM(LEN(C10821),LEN(D10821))=0),AND(NOT(E10821="Unknown"),ISBLANK(J10821)),AND(NOT(O10821="Unknown"),ISBLANK(R10821))),"Missing Information", INDEX(Table15[Entire Service Line Classification], MATCH(SUMIFS(Table15[Unique ID],Table15[System-Owned Portion],E10821,Table15[If Material Anything Other than "Lead" in Column E,Was Material Ever Previously Lead?],G10821,Table15[Customer-Owned Portion],O10821),Table15[Unique ID],0),0)))</f>
        <v/>
      </c>
    </row>
    <row r="10822" spans="2:23" x14ac:dyDescent="0.25">
      <c r="B10822" s="146"/>
      <c r="C10822" s="31"/>
      <c r="D10822" s="31"/>
      <c r="E10822" s="44"/>
      <c r="F10822" s="43"/>
      <c r="G10822" s="84"/>
      <c r="H10822" s="31"/>
      <c r="I10822" s="31"/>
      <c r="J10822" s="84"/>
      <c r="K10822" s="31"/>
      <c r="L10822" s="31"/>
      <c r="M10822" s="169"/>
      <c r="N10822" s="148"/>
      <c r="O10822" s="106"/>
      <c r="P10822" s="43"/>
      <c r="Q10822" s="31"/>
      <c r="R10822" s="84"/>
      <c r="S10822" s="31"/>
      <c r="T10822" s="31"/>
      <c r="U10822" s="169"/>
      <c r="V10822" s="150"/>
      <c r="W10822" s="141" t="str" cm="1">
        <f t="array" ref="W10822">IF(SUM(LEN(B10822:V10822))=0,"",IF(OR(OR(ISBLANK(F10822),SUM(LEN(C10822),LEN(D10822))=0),AND(NOT(E10822="Unknown"),ISBLANK(J10822)),AND(NOT(O10822="Unknown"),ISBLANK(R10822))),"Missing Information", INDEX(Table15[Entire Service Line Classification], MATCH(SUMIFS(Table15[Unique ID],Table15[System-Owned Portion],E10822,Table15[If Material Anything Other than "Lead" in Column E,Was Material Ever Previously Lead?],G10822,Table15[Customer-Owned Portion],O10822),Table15[Unique ID],0),0)))</f>
        <v/>
      </c>
    </row>
    <row r="10823" spans="2:23" x14ac:dyDescent="0.25">
      <c r="B10823" s="146"/>
      <c r="C10823" s="31"/>
      <c r="D10823" s="31"/>
      <c r="E10823" s="44"/>
      <c r="F10823" s="43"/>
      <c r="G10823" s="84"/>
      <c r="H10823" s="31"/>
      <c r="I10823" s="31"/>
      <c r="J10823" s="84"/>
      <c r="K10823" s="31"/>
      <c r="L10823" s="31"/>
      <c r="M10823" s="169"/>
      <c r="N10823" s="148"/>
      <c r="O10823" s="106"/>
      <c r="P10823" s="43"/>
      <c r="Q10823" s="31"/>
      <c r="R10823" s="84"/>
      <c r="S10823" s="31"/>
      <c r="T10823" s="31"/>
      <c r="U10823" s="169"/>
      <c r="V10823" s="150"/>
      <c r="W10823" s="141" t="str" cm="1">
        <f t="array" ref="W10823">IF(SUM(LEN(B10823:V10823))=0,"",IF(OR(OR(ISBLANK(F10823),SUM(LEN(C10823),LEN(D10823))=0),AND(NOT(E10823="Unknown"),ISBLANK(J10823)),AND(NOT(O10823="Unknown"),ISBLANK(R10823))),"Missing Information", INDEX(Table15[Entire Service Line Classification], MATCH(SUMIFS(Table15[Unique ID],Table15[System-Owned Portion],E10823,Table15[If Material Anything Other than "Lead" in Column E,Was Material Ever Previously Lead?],G10823,Table15[Customer-Owned Portion],O10823),Table15[Unique ID],0),0)))</f>
        <v/>
      </c>
    </row>
    <row r="10824" spans="2:23" x14ac:dyDescent="0.25">
      <c r="B10824" s="146"/>
      <c r="C10824" s="31"/>
      <c r="D10824" s="31"/>
      <c r="E10824" s="44"/>
      <c r="F10824" s="43"/>
      <c r="G10824" s="84"/>
      <c r="H10824" s="31"/>
      <c r="I10824" s="31"/>
      <c r="J10824" s="84"/>
      <c r="K10824" s="31"/>
      <c r="L10824" s="31"/>
      <c r="M10824" s="169"/>
      <c r="N10824" s="148"/>
      <c r="O10824" s="106"/>
      <c r="P10824" s="43"/>
      <c r="Q10824" s="31"/>
      <c r="R10824" s="84"/>
      <c r="S10824" s="31"/>
      <c r="T10824" s="31"/>
      <c r="U10824" s="169"/>
      <c r="V10824" s="150"/>
      <c r="W10824" s="141" t="str" cm="1">
        <f t="array" ref="W10824">IF(SUM(LEN(B10824:V10824))=0,"",IF(OR(OR(ISBLANK(F10824),SUM(LEN(C10824),LEN(D10824))=0),AND(NOT(E10824="Unknown"),ISBLANK(J10824)),AND(NOT(O10824="Unknown"),ISBLANK(R10824))),"Missing Information", INDEX(Table15[Entire Service Line Classification], MATCH(SUMIFS(Table15[Unique ID],Table15[System-Owned Portion],E10824,Table15[If Material Anything Other than "Lead" in Column E,Was Material Ever Previously Lead?],G10824,Table15[Customer-Owned Portion],O10824),Table15[Unique ID],0),0)))</f>
        <v/>
      </c>
    </row>
    <row r="10825" spans="2:23" x14ac:dyDescent="0.25">
      <c r="B10825" s="146"/>
      <c r="C10825" s="31"/>
      <c r="D10825" s="31"/>
      <c r="E10825" s="44"/>
      <c r="F10825" s="43"/>
      <c r="G10825" s="84"/>
      <c r="H10825" s="31"/>
      <c r="I10825" s="31"/>
      <c r="J10825" s="84"/>
      <c r="K10825" s="31"/>
      <c r="L10825" s="31"/>
      <c r="M10825" s="169"/>
      <c r="N10825" s="148"/>
      <c r="O10825" s="106"/>
      <c r="P10825" s="43"/>
      <c r="Q10825" s="31"/>
      <c r="R10825" s="84"/>
      <c r="S10825" s="31"/>
      <c r="T10825" s="31"/>
      <c r="U10825" s="169"/>
      <c r="V10825" s="150"/>
      <c r="W10825" s="141" t="str" cm="1">
        <f t="array" ref="W10825">IF(SUM(LEN(B10825:V10825))=0,"",IF(OR(OR(ISBLANK(F10825),SUM(LEN(C10825),LEN(D10825))=0),AND(NOT(E10825="Unknown"),ISBLANK(J10825)),AND(NOT(O10825="Unknown"),ISBLANK(R10825))),"Missing Information", INDEX(Table15[Entire Service Line Classification], MATCH(SUMIFS(Table15[Unique ID],Table15[System-Owned Portion],E10825,Table15[If Material Anything Other than "Lead" in Column E,Was Material Ever Previously Lead?],G10825,Table15[Customer-Owned Portion],O10825),Table15[Unique ID],0),0)))</f>
        <v/>
      </c>
    </row>
    <row r="10826" spans="2:23" x14ac:dyDescent="0.25">
      <c r="B10826" s="146"/>
      <c r="C10826" s="31"/>
      <c r="D10826" s="31"/>
      <c r="E10826" s="44"/>
      <c r="F10826" s="43"/>
      <c r="G10826" s="84"/>
      <c r="H10826" s="31"/>
      <c r="I10826" s="31"/>
      <c r="J10826" s="84"/>
      <c r="K10826" s="31"/>
      <c r="L10826" s="31"/>
      <c r="M10826" s="169"/>
      <c r="N10826" s="148"/>
      <c r="O10826" s="106"/>
      <c r="P10826" s="43"/>
      <c r="Q10826" s="31"/>
      <c r="R10826" s="84"/>
      <c r="S10826" s="31"/>
      <c r="T10826" s="31"/>
      <c r="U10826" s="169"/>
      <c r="V10826" s="150"/>
      <c r="W10826" s="141" t="str" cm="1">
        <f t="array" ref="W10826">IF(SUM(LEN(B10826:V10826))=0,"",IF(OR(OR(ISBLANK(F10826),SUM(LEN(C10826),LEN(D10826))=0),AND(NOT(E10826="Unknown"),ISBLANK(J10826)),AND(NOT(O10826="Unknown"),ISBLANK(R10826))),"Missing Information", INDEX(Table15[Entire Service Line Classification], MATCH(SUMIFS(Table15[Unique ID],Table15[System-Owned Portion],E10826,Table15[If Material Anything Other than "Lead" in Column E,Was Material Ever Previously Lead?],G10826,Table15[Customer-Owned Portion],O10826),Table15[Unique ID],0),0)))</f>
        <v/>
      </c>
    </row>
    <row r="10827" spans="2:23" x14ac:dyDescent="0.25">
      <c r="B10827" s="146"/>
      <c r="C10827" s="31"/>
      <c r="D10827" s="31"/>
      <c r="E10827" s="44"/>
      <c r="F10827" s="43"/>
      <c r="G10827" s="84"/>
      <c r="H10827" s="31"/>
      <c r="I10827" s="31"/>
      <c r="J10827" s="84"/>
      <c r="K10827" s="31"/>
      <c r="L10827" s="31"/>
      <c r="M10827" s="169"/>
      <c r="N10827" s="148"/>
      <c r="O10827" s="106"/>
      <c r="P10827" s="43"/>
      <c r="Q10827" s="31"/>
      <c r="R10827" s="84"/>
      <c r="S10827" s="31"/>
      <c r="T10827" s="31"/>
      <c r="U10827" s="169"/>
      <c r="V10827" s="150"/>
      <c r="W10827" s="141" t="str" cm="1">
        <f t="array" ref="W10827">IF(SUM(LEN(B10827:V10827))=0,"",IF(OR(OR(ISBLANK(F10827),SUM(LEN(C10827),LEN(D10827))=0),AND(NOT(E10827="Unknown"),ISBLANK(J10827)),AND(NOT(O10827="Unknown"),ISBLANK(R10827))),"Missing Information", INDEX(Table15[Entire Service Line Classification], MATCH(SUMIFS(Table15[Unique ID],Table15[System-Owned Portion],E10827,Table15[If Material Anything Other than "Lead" in Column E,Was Material Ever Previously Lead?],G10827,Table15[Customer-Owned Portion],O10827),Table15[Unique ID],0),0)))</f>
        <v/>
      </c>
    </row>
    <row r="10828" spans="2:23" x14ac:dyDescent="0.25">
      <c r="B10828" s="146"/>
      <c r="C10828" s="31"/>
      <c r="D10828" s="31"/>
      <c r="E10828" s="44"/>
      <c r="F10828" s="43"/>
      <c r="G10828" s="84"/>
      <c r="H10828" s="31"/>
      <c r="I10828" s="31"/>
      <c r="J10828" s="84"/>
      <c r="K10828" s="31"/>
      <c r="L10828" s="31"/>
      <c r="M10828" s="169"/>
      <c r="N10828" s="148"/>
      <c r="O10828" s="106"/>
      <c r="P10828" s="43"/>
      <c r="Q10828" s="31"/>
      <c r="R10828" s="84"/>
      <c r="S10828" s="31"/>
      <c r="T10828" s="31"/>
      <c r="U10828" s="169"/>
      <c r="V10828" s="150"/>
      <c r="W10828" s="141" t="str" cm="1">
        <f t="array" ref="W10828">IF(SUM(LEN(B10828:V10828))=0,"",IF(OR(OR(ISBLANK(F10828),SUM(LEN(C10828),LEN(D10828))=0),AND(NOT(E10828="Unknown"),ISBLANK(J10828)),AND(NOT(O10828="Unknown"),ISBLANK(R10828))),"Missing Information", INDEX(Table15[Entire Service Line Classification], MATCH(SUMIFS(Table15[Unique ID],Table15[System-Owned Portion],E10828,Table15[If Material Anything Other than "Lead" in Column E,Was Material Ever Previously Lead?],G10828,Table15[Customer-Owned Portion],O10828),Table15[Unique ID],0),0)))</f>
        <v/>
      </c>
    </row>
    <row r="10829" spans="2:23" x14ac:dyDescent="0.25">
      <c r="B10829" s="146"/>
      <c r="C10829" s="31"/>
      <c r="D10829" s="31"/>
      <c r="E10829" s="44"/>
      <c r="F10829" s="43"/>
      <c r="G10829" s="84"/>
      <c r="H10829" s="31"/>
      <c r="I10829" s="31"/>
      <c r="J10829" s="84"/>
      <c r="K10829" s="31"/>
      <c r="L10829" s="31"/>
      <c r="M10829" s="169"/>
      <c r="N10829" s="148"/>
      <c r="O10829" s="106"/>
      <c r="P10829" s="43"/>
      <c r="Q10829" s="31"/>
      <c r="R10829" s="84"/>
      <c r="S10829" s="31"/>
      <c r="T10829" s="31"/>
      <c r="U10829" s="169"/>
      <c r="V10829" s="150"/>
      <c r="W10829" s="141" t="str" cm="1">
        <f t="array" ref="W10829">IF(SUM(LEN(B10829:V10829))=0,"",IF(OR(OR(ISBLANK(F10829),SUM(LEN(C10829),LEN(D10829))=0),AND(NOT(E10829="Unknown"),ISBLANK(J10829)),AND(NOT(O10829="Unknown"),ISBLANK(R10829))),"Missing Information", INDEX(Table15[Entire Service Line Classification], MATCH(SUMIFS(Table15[Unique ID],Table15[System-Owned Portion],E10829,Table15[If Material Anything Other than "Lead" in Column E,Was Material Ever Previously Lead?],G10829,Table15[Customer-Owned Portion],O10829),Table15[Unique ID],0),0)))</f>
        <v/>
      </c>
    </row>
    <row r="10830" spans="2:23" x14ac:dyDescent="0.25">
      <c r="B10830" s="146"/>
      <c r="C10830" s="31"/>
      <c r="D10830" s="31"/>
      <c r="E10830" s="44"/>
      <c r="F10830" s="43"/>
      <c r="G10830" s="84"/>
      <c r="H10830" s="31"/>
      <c r="I10830" s="31"/>
      <c r="J10830" s="84"/>
      <c r="K10830" s="31"/>
      <c r="L10830" s="31"/>
      <c r="M10830" s="169"/>
      <c r="N10830" s="148"/>
      <c r="O10830" s="106"/>
      <c r="P10830" s="43"/>
      <c r="Q10830" s="31"/>
      <c r="R10830" s="84"/>
      <c r="S10830" s="31"/>
      <c r="T10830" s="31"/>
      <c r="U10830" s="169"/>
      <c r="V10830" s="150"/>
      <c r="W10830" s="141" t="str" cm="1">
        <f t="array" ref="W10830">IF(SUM(LEN(B10830:V10830))=0,"",IF(OR(OR(ISBLANK(F10830),SUM(LEN(C10830),LEN(D10830))=0),AND(NOT(E10830="Unknown"),ISBLANK(J10830)),AND(NOT(O10830="Unknown"),ISBLANK(R10830))),"Missing Information", INDEX(Table15[Entire Service Line Classification], MATCH(SUMIFS(Table15[Unique ID],Table15[System-Owned Portion],E10830,Table15[If Material Anything Other than "Lead" in Column E,Was Material Ever Previously Lead?],G10830,Table15[Customer-Owned Portion],O10830),Table15[Unique ID],0),0)))</f>
        <v/>
      </c>
    </row>
    <row r="10831" spans="2:23" x14ac:dyDescent="0.25">
      <c r="B10831" s="146"/>
      <c r="C10831" s="31"/>
      <c r="D10831" s="31"/>
      <c r="E10831" s="44"/>
      <c r="F10831" s="43"/>
      <c r="G10831" s="84"/>
      <c r="H10831" s="31"/>
      <c r="I10831" s="31"/>
      <c r="J10831" s="84"/>
      <c r="K10831" s="31"/>
      <c r="L10831" s="31"/>
      <c r="M10831" s="169"/>
      <c r="N10831" s="148"/>
      <c r="O10831" s="106"/>
      <c r="P10831" s="43"/>
      <c r="Q10831" s="31"/>
      <c r="R10831" s="84"/>
      <c r="S10831" s="31"/>
      <c r="T10831" s="31"/>
      <c r="U10831" s="169"/>
      <c r="V10831" s="150"/>
      <c r="W10831" s="141" t="str" cm="1">
        <f t="array" ref="W10831">IF(SUM(LEN(B10831:V10831))=0,"",IF(OR(OR(ISBLANK(F10831),SUM(LEN(C10831),LEN(D10831))=0),AND(NOT(E10831="Unknown"),ISBLANK(J10831)),AND(NOT(O10831="Unknown"),ISBLANK(R10831))),"Missing Information", INDEX(Table15[Entire Service Line Classification], MATCH(SUMIFS(Table15[Unique ID],Table15[System-Owned Portion],E10831,Table15[If Material Anything Other than "Lead" in Column E,Was Material Ever Previously Lead?],G10831,Table15[Customer-Owned Portion],O10831),Table15[Unique ID],0),0)))</f>
        <v/>
      </c>
    </row>
    <row r="10832" spans="2:23" x14ac:dyDescent="0.25">
      <c r="B10832" s="146"/>
      <c r="C10832" s="31"/>
      <c r="D10832" s="31"/>
      <c r="E10832" s="44"/>
      <c r="F10832" s="43"/>
      <c r="G10832" s="84"/>
      <c r="H10832" s="31"/>
      <c r="I10832" s="31"/>
      <c r="J10832" s="84"/>
      <c r="K10832" s="31"/>
      <c r="L10832" s="31"/>
      <c r="M10832" s="169"/>
      <c r="N10832" s="148"/>
      <c r="O10832" s="106"/>
      <c r="P10832" s="43"/>
      <c r="Q10832" s="31"/>
      <c r="R10832" s="84"/>
      <c r="S10832" s="31"/>
      <c r="T10832" s="31"/>
      <c r="U10832" s="169"/>
      <c r="V10832" s="150"/>
      <c r="W10832" s="141" t="str" cm="1">
        <f t="array" ref="W10832">IF(SUM(LEN(B10832:V10832))=0,"",IF(OR(OR(ISBLANK(F10832),SUM(LEN(C10832),LEN(D10832))=0),AND(NOT(E10832="Unknown"),ISBLANK(J10832)),AND(NOT(O10832="Unknown"),ISBLANK(R10832))),"Missing Information", INDEX(Table15[Entire Service Line Classification], MATCH(SUMIFS(Table15[Unique ID],Table15[System-Owned Portion],E10832,Table15[If Material Anything Other than "Lead" in Column E,Was Material Ever Previously Lead?],G10832,Table15[Customer-Owned Portion],O10832),Table15[Unique ID],0),0)))</f>
        <v/>
      </c>
    </row>
    <row r="10833" spans="2:23" x14ac:dyDescent="0.25">
      <c r="B10833" s="146"/>
      <c r="C10833" s="31"/>
      <c r="D10833" s="31"/>
      <c r="E10833" s="44"/>
      <c r="F10833" s="43"/>
      <c r="G10833" s="84"/>
      <c r="H10833" s="31"/>
      <c r="I10833" s="31"/>
      <c r="J10833" s="84"/>
      <c r="K10833" s="31"/>
      <c r="L10833" s="31"/>
      <c r="M10833" s="169"/>
      <c r="N10833" s="148"/>
      <c r="O10833" s="106"/>
      <c r="P10833" s="43"/>
      <c r="Q10833" s="31"/>
      <c r="R10833" s="84"/>
      <c r="S10833" s="31"/>
      <c r="T10833" s="31"/>
      <c r="U10833" s="169"/>
      <c r="V10833" s="150"/>
      <c r="W10833" s="141" t="str" cm="1">
        <f t="array" ref="W10833">IF(SUM(LEN(B10833:V10833))=0,"",IF(OR(OR(ISBLANK(F10833),SUM(LEN(C10833),LEN(D10833))=0),AND(NOT(E10833="Unknown"),ISBLANK(J10833)),AND(NOT(O10833="Unknown"),ISBLANK(R10833))),"Missing Information", INDEX(Table15[Entire Service Line Classification], MATCH(SUMIFS(Table15[Unique ID],Table15[System-Owned Portion],E10833,Table15[If Material Anything Other than "Lead" in Column E,Was Material Ever Previously Lead?],G10833,Table15[Customer-Owned Portion],O10833),Table15[Unique ID],0),0)))</f>
        <v/>
      </c>
    </row>
    <row r="10834" spans="2:23" x14ac:dyDescent="0.25">
      <c r="B10834" s="146"/>
      <c r="C10834" s="31"/>
      <c r="D10834" s="31"/>
      <c r="E10834" s="44"/>
      <c r="F10834" s="43"/>
      <c r="G10834" s="84"/>
      <c r="H10834" s="31"/>
      <c r="I10834" s="31"/>
      <c r="J10834" s="84"/>
      <c r="K10834" s="31"/>
      <c r="L10834" s="31"/>
      <c r="M10834" s="169"/>
      <c r="N10834" s="148"/>
      <c r="O10834" s="106"/>
      <c r="P10834" s="43"/>
      <c r="Q10834" s="31"/>
      <c r="R10834" s="84"/>
      <c r="S10834" s="31"/>
      <c r="T10834" s="31"/>
      <c r="U10834" s="169"/>
      <c r="V10834" s="150"/>
      <c r="W10834" s="141" t="str" cm="1">
        <f t="array" ref="W10834">IF(SUM(LEN(B10834:V10834))=0,"",IF(OR(OR(ISBLANK(F10834),SUM(LEN(C10834),LEN(D10834))=0),AND(NOT(E10834="Unknown"),ISBLANK(J10834)),AND(NOT(O10834="Unknown"),ISBLANK(R10834))),"Missing Information", INDEX(Table15[Entire Service Line Classification], MATCH(SUMIFS(Table15[Unique ID],Table15[System-Owned Portion],E10834,Table15[If Material Anything Other than "Lead" in Column E,Was Material Ever Previously Lead?],G10834,Table15[Customer-Owned Portion],O10834),Table15[Unique ID],0),0)))</f>
        <v/>
      </c>
    </row>
    <row r="10835" spans="2:23" x14ac:dyDescent="0.25">
      <c r="B10835" s="146"/>
      <c r="C10835" s="31"/>
      <c r="D10835" s="31"/>
      <c r="E10835" s="44"/>
      <c r="F10835" s="43"/>
      <c r="G10835" s="84"/>
      <c r="H10835" s="31"/>
      <c r="I10835" s="31"/>
      <c r="J10835" s="84"/>
      <c r="K10835" s="31"/>
      <c r="L10835" s="31"/>
      <c r="M10835" s="169"/>
      <c r="N10835" s="148"/>
      <c r="O10835" s="106"/>
      <c r="P10835" s="43"/>
      <c r="Q10835" s="31"/>
      <c r="R10835" s="84"/>
      <c r="S10835" s="31"/>
      <c r="T10835" s="31"/>
      <c r="U10835" s="169"/>
      <c r="V10835" s="150"/>
      <c r="W10835" s="141" t="str" cm="1">
        <f t="array" ref="W10835">IF(SUM(LEN(B10835:V10835))=0,"",IF(OR(OR(ISBLANK(F10835),SUM(LEN(C10835),LEN(D10835))=0),AND(NOT(E10835="Unknown"),ISBLANK(J10835)),AND(NOT(O10835="Unknown"),ISBLANK(R10835))),"Missing Information", INDEX(Table15[Entire Service Line Classification], MATCH(SUMIFS(Table15[Unique ID],Table15[System-Owned Portion],E10835,Table15[If Material Anything Other than "Lead" in Column E,Was Material Ever Previously Lead?],G10835,Table15[Customer-Owned Portion],O10835),Table15[Unique ID],0),0)))</f>
        <v/>
      </c>
    </row>
    <row r="10836" spans="2:23" x14ac:dyDescent="0.25">
      <c r="B10836" s="146"/>
      <c r="C10836" s="31"/>
      <c r="D10836" s="31"/>
      <c r="E10836" s="44"/>
      <c r="F10836" s="43"/>
      <c r="G10836" s="84"/>
      <c r="H10836" s="31"/>
      <c r="I10836" s="31"/>
      <c r="J10836" s="84"/>
      <c r="K10836" s="31"/>
      <c r="L10836" s="31"/>
      <c r="M10836" s="169"/>
      <c r="N10836" s="148"/>
      <c r="O10836" s="106"/>
      <c r="P10836" s="43"/>
      <c r="Q10836" s="31"/>
      <c r="R10836" s="84"/>
      <c r="S10836" s="31"/>
      <c r="T10836" s="31"/>
      <c r="U10836" s="169"/>
      <c r="V10836" s="150"/>
      <c r="W10836" s="141" t="str" cm="1">
        <f t="array" ref="W10836">IF(SUM(LEN(B10836:V10836))=0,"",IF(OR(OR(ISBLANK(F10836),SUM(LEN(C10836),LEN(D10836))=0),AND(NOT(E10836="Unknown"),ISBLANK(J10836)),AND(NOT(O10836="Unknown"),ISBLANK(R10836))),"Missing Information", INDEX(Table15[Entire Service Line Classification], MATCH(SUMIFS(Table15[Unique ID],Table15[System-Owned Portion],E10836,Table15[If Material Anything Other than "Lead" in Column E,Was Material Ever Previously Lead?],G10836,Table15[Customer-Owned Portion],O10836),Table15[Unique ID],0),0)))</f>
        <v/>
      </c>
    </row>
    <row r="10837" spans="2:23" x14ac:dyDescent="0.25">
      <c r="B10837" s="146"/>
      <c r="C10837" s="31"/>
      <c r="D10837" s="31"/>
      <c r="E10837" s="44"/>
      <c r="F10837" s="43"/>
      <c r="G10837" s="84"/>
      <c r="H10837" s="31"/>
      <c r="I10837" s="31"/>
      <c r="J10837" s="84"/>
      <c r="K10837" s="31"/>
      <c r="L10837" s="31"/>
      <c r="M10837" s="169"/>
      <c r="N10837" s="148"/>
      <c r="O10837" s="106"/>
      <c r="P10837" s="43"/>
      <c r="Q10837" s="31"/>
      <c r="R10837" s="84"/>
      <c r="S10837" s="31"/>
      <c r="T10837" s="31"/>
      <c r="U10837" s="169"/>
      <c r="V10837" s="150"/>
      <c r="W10837" s="141" t="str" cm="1">
        <f t="array" ref="W10837">IF(SUM(LEN(B10837:V10837))=0,"",IF(OR(OR(ISBLANK(F10837),SUM(LEN(C10837),LEN(D10837))=0),AND(NOT(E10837="Unknown"),ISBLANK(J10837)),AND(NOT(O10837="Unknown"),ISBLANK(R10837))),"Missing Information", INDEX(Table15[Entire Service Line Classification], MATCH(SUMIFS(Table15[Unique ID],Table15[System-Owned Portion],E10837,Table15[If Material Anything Other than "Lead" in Column E,Was Material Ever Previously Lead?],G10837,Table15[Customer-Owned Portion],O10837),Table15[Unique ID],0),0)))</f>
        <v/>
      </c>
    </row>
    <row r="10838" spans="2:23" x14ac:dyDescent="0.25">
      <c r="B10838" s="146"/>
      <c r="C10838" s="31"/>
      <c r="D10838" s="31"/>
      <c r="E10838" s="44"/>
      <c r="F10838" s="43"/>
      <c r="G10838" s="84"/>
      <c r="H10838" s="31"/>
      <c r="I10838" s="31"/>
      <c r="J10838" s="84"/>
      <c r="K10838" s="31"/>
      <c r="L10838" s="31"/>
      <c r="M10838" s="169"/>
      <c r="N10838" s="148"/>
      <c r="O10838" s="106"/>
      <c r="P10838" s="43"/>
      <c r="Q10838" s="31"/>
      <c r="R10838" s="84"/>
      <c r="S10838" s="31"/>
      <c r="T10838" s="31"/>
      <c r="U10838" s="169"/>
      <c r="V10838" s="150"/>
      <c r="W10838" s="141" t="str" cm="1">
        <f t="array" ref="W10838">IF(SUM(LEN(B10838:V10838))=0,"",IF(OR(OR(ISBLANK(F10838),SUM(LEN(C10838),LEN(D10838))=0),AND(NOT(E10838="Unknown"),ISBLANK(J10838)),AND(NOT(O10838="Unknown"),ISBLANK(R10838))),"Missing Information", INDEX(Table15[Entire Service Line Classification], MATCH(SUMIFS(Table15[Unique ID],Table15[System-Owned Portion],E10838,Table15[If Material Anything Other than "Lead" in Column E,Was Material Ever Previously Lead?],G10838,Table15[Customer-Owned Portion],O10838),Table15[Unique ID],0),0)))</f>
        <v/>
      </c>
    </row>
    <row r="10839" spans="2:23" x14ac:dyDescent="0.25">
      <c r="B10839" s="146"/>
      <c r="C10839" s="31"/>
      <c r="D10839" s="31"/>
      <c r="E10839" s="44"/>
      <c r="F10839" s="43"/>
      <c r="G10839" s="84"/>
      <c r="H10839" s="31"/>
      <c r="I10839" s="31"/>
      <c r="J10839" s="84"/>
      <c r="K10839" s="31"/>
      <c r="L10839" s="31"/>
      <c r="M10839" s="169"/>
      <c r="N10839" s="148"/>
      <c r="O10839" s="106"/>
      <c r="P10839" s="43"/>
      <c r="Q10839" s="31"/>
      <c r="R10839" s="84"/>
      <c r="S10839" s="31"/>
      <c r="T10839" s="31"/>
      <c r="U10839" s="169"/>
      <c r="V10839" s="150"/>
      <c r="W10839" s="141" t="str" cm="1">
        <f t="array" ref="W10839">IF(SUM(LEN(B10839:V10839))=0,"",IF(OR(OR(ISBLANK(F10839),SUM(LEN(C10839),LEN(D10839))=0),AND(NOT(E10839="Unknown"),ISBLANK(J10839)),AND(NOT(O10839="Unknown"),ISBLANK(R10839))),"Missing Information", INDEX(Table15[Entire Service Line Classification], MATCH(SUMIFS(Table15[Unique ID],Table15[System-Owned Portion],E10839,Table15[If Material Anything Other than "Lead" in Column E,Was Material Ever Previously Lead?],G10839,Table15[Customer-Owned Portion],O10839),Table15[Unique ID],0),0)))</f>
        <v/>
      </c>
    </row>
    <row r="10840" spans="2:23" x14ac:dyDescent="0.25">
      <c r="B10840" s="146"/>
      <c r="C10840" s="31"/>
      <c r="D10840" s="31"/>
      <c r="E10840" s="44"/>
      <c r="F10840" s="43"/>
      <c r="G10840" s="84"/>
      <c r="H10840" s="31"/>
      <c r="I10840" s="31"/>
      <c r="J10840" s="84"/>
      <c r="K10840" s="31"/>
      <c r="L10840" s="31"/>
      <c r="M10840" s="169"/>
      <c r="N10840" s="148"/>
      <c r="O10840" s="106"/>
      <c r="P10840" s="43"/>
      <c r="Q10840" s="31"/>
      <c r="R10840" s="84"/>
      <c r="S10840" s="31"/>
      <c r="T10840" s="31"/>
      <c r="U10840" s="169"/>
      <c r="V10840" s="150"/>
      <c r="W10840" s="141" t="str" cm="1">
        <f t="array" ref="W10840">IF(SUM(LEN(B10840:V10840))=0,"",IF(OR(OR(ISBLANK(F10840),SUM(LEN(C10840),LEN(D10840))=0),AND(NOT(E10840="Unknown"),ISBLANK(J10840)),AND(NOT(O10840="Unknown"),ISBLANK(R10840))),"Missing Information", INDEX(Table15[Entire Service Line Classification], MATCH(SUMIFS(Table15[Unique ID],Table15[System-Owned Portion],E10840,Table15[If Material Anything Other than "Lead" in Column E,Was Material Ever Previously Lead?],G10840,Table15[Customer-Owned Portion],O10840),Table15[Unique ID],0),0)))</f>
        <v/>
      </c>
    </row>
    <row r="10841" spans="2:23" x14ac:dyDescent="0.25">
      <c r="B10841" s="146"/>
      <c r="C10841" s="31"/>
      <c r="D10841" s="31"/>
      <c r="E10841" s="44"/>
      <c r="F10841" s="43"/>
      <c r="G10841" s="84"/>
      <c r="H10841" s="31"/>
      <c r="I10841" s="31"/>
      <c r="J10841" s="84"/>
      <c r="K10841" s="31"/>
      <c r="L10841" s="31"/>
      <c r="M10841" s="169"/>
      <c r="N10841" s="148"/>
      <c r="O10841" s="106"/>
      <c r="P10841" s="43"/>
      <c r="Q10841" s="31"/>
      <c r="R10841" s="84"/>
      <c r="S10841" s="31"/>
      <c r="T10841" s="31"/>
      <c r="U10841" s="169"/>
      <c r="V10841" s="150"/>
      <c r="W10841" s="141" t="str" cm="1">
        <f t="array" ref="W10841">IF(SUM(LEN(B10841:V10841))=0,"",IF(OR(OR(ISBLANK(F10841),SUM(LEN(C10841),LEN(D10841))=0),AND(NOT(E10841="Unknown"),ISBLANK(J10841)),AND(NOT(O10841="Unknown"),ISBLANK(R10841))),"Missing Information", INDEX(Table15[Entire Service Line Classification], MATCH(SUMIFS(Table15[Unique ID],Table15[System-Owned Portion],E10841,Table15[If Material Anything Other than "Lead" in Column E,Was Material Ever Previously Lead?],G10841,Table15[Customer-Owned Portion],O10841),Table15[Unique ID],0),0)))</f>
        <v/>
      </c>
    </row>
    <row r="10842" spans="2:23" x14ac:dyDescent="0.25">
      <c r="B10842" s="146"/>
      <c r="C10842" s="31"/>
      <c r="D10842" s="31"/>
      <c r="E10842" s="44"/>
      <c r="F10842" s="43"/>
      <c r="G10842" s="84"/>
      <c r="H10842" s="31"/>
      <c r="I10842" s="31"/>
      <c r="J10842" s="84"/>
      <c r="K10842" s="31"/>
      <c r="L10842" s="31"/>
      <c r="M10842" s="169"/>
      <c r="N10842" s="148"/>
      <c r="O10842" s="106"/>
      <c r="P10842" s="43"/>
      <c r="Q10842" s="31"/>
      <c r="R10842" s="84"/>
      <c r="S10842" s="31"/>
      <c r="T10842" s="31"/>
      <c r="U10842" s="169"/>
      <c r="V10842" s="150"/>
      <c r="W10842" s="141" t="str" cm="1">
        <f t="array" ref="W10842">IF(SUM(LEN(B10842:V10842))=0,"",IF(OR(OR(ISBLANK(F10842),SUM(LEN(C10842),LEN(D10842))=0),AND(NOT(E10842="Unknown"),ISBLANK(J10842)),AND(NOT(O10842="Unknown"),ISBLANK(R10842))),"Missing Information", INDEX(Table15[Entire Service Line Classification], MATCH(SUMIFS(Table15[Unique ID],Table15[System-Owned Portion],E10842,Table15[If Material Anything Other than "Lead" in Column E,Was Material Ever Previously Lead?],G10842,Table15[Customer-Owned Portion],O10842),Table15[Unique ID],0),0)))</f>
        <v/>
      </c>
    </row>
    <row r="10843" spans="2:23" x14ac:dyDescent="0.25">
      <c r="B10843" s="146"/>
      <c r="C10843" s="31"/>
      <c r="D10843" s="31"/>
      <c r="E10843" s="44"/>
      <c r="F10843" s="43"/>
      <c r="G10843" s="84"/>
      <c r="H10843" s="31"/>
      <c r="I10843" s="31"/>
      <c r="J10843" s="84"/>
      <c r="K10843" s="31"/>
      <c r="L10843" s="31"/>
      <c r="M10843" s="169"/>
      <c r="N10843" s="148"/>
      <c r="O10843" s="106"/>
      <c r="P10843" s="43"/>
      <c r="Q10843" s="31"/>
      <c r="R10843" s="84"/>
      <c r="S10843" s="31"/>
      <c r="T10843" s="31"/>
      <c r="U10843" s="169"/>
      <c r="V10843" s="150"/>
      <c r="W10843" s="141" t="str" cm="1">
        <f t="array" ref="W10843">IF(SUM(LEN(B10843:V10843))=0,"",IF(OR(OR(ISBLANK(F10843),SUM(LEN(C10843),LEN(D10843))=0),AND(NOT(E10843="Unknown"),ISBLANK(J10843)),AND(NOT(O10843="Unknown"),ISBLANK(R10843))),"Missing Information", INDEX(Table15[Entire Service Line Classification], MATCH(SUMIFS(Table15[Unique ID],Table15[System-Owned Portion],E10843,Table15[If Material Anything Other than "Lead" in Column E,Was Material Ever Previously Lead?],G10843,Table15[Customer-Owned Portion],O10843),Table15[Unique ID],0),0)))</f>
        <v/>
      </c>
    </row>
    <row r="10844" spans="2:23" x14ac:dyDescent="0.25">
      <c r="B10844" s="146"/>
      <c r="C10844" s="31"/>
      <c r="D10844" s="31"/>
      <c r="E10844" s="44"/>
      <c r="F10844" s="43"/>
      <c r="G10844" s="84"/>
      <c r="H10844" s="31"/>
      <c r="I10844" s="31"/>
      <c r="J10844" s="84"/>
      <c r="K10844" s="31"/>
      <c r="L10844" s="31"/>
      <c r="M10844" s="169"/>
      <c r="N10844" s="148"/>
      <c r="O10844" s="106"/>
      <c r="P10844" s="43"/>
      <c r="Q10844" s="31"/>
      <c r="R10844" s="84"/>
      <c r="S10844" s="31"/>
      <c r="T10844" s="31"/>
      <c r="U10844" s="169"/>
      <c r="V10844" s="150"/>
      <c r="W10844" s="141" t="str" cm="1">
        <f t="array" ref="W10844">IF(SUM(LEN(B10844:V10844))=0,"",IF(OR(OR(ISBLANK(F10844),SUM(LEN(C10844),LEN(D10844))=0),AND(NOT(E10844="Unknown"),ISBLANK(J10844)),AND(NOT(O10844="Unknown"),ISBLANK(R10844))),"Missing Information", INDEX(Table15[Entire Service Line Classification], MATCH(SUMIFS(Table15[Unique ID],Table15[System-Owned Portion],E10844,Table15[If Material Anything Other than "Lead" in Column E,Was Material Ever Previously Lead?],G10844,Table15[Customer-Owned Portion],O10844),Table15[Unique ID],0),0)))</f>
        <v/>
      </c>
    </row>
    <row r="10845" spans="2:23" x14ac:dyDescent="0.25">
      <c r="B10845" s="146"/>
      <c r="C10845" s="31"/>
      <c r="D10845" s="31"/>
      <c r="E10845" s="44"/>
      <c r="F10845" s="43"/>
      <c r="G10845" s="84"/>
      <c r="H10845" s="31"/>
      <c r="I10845" s="31"/>
      <c r="J10845" s="84"/>
      <c r="K10845" s="31"/>
      <c r="L10845" s="31"/>
      <c r="M10845" s="169"/>
      <c r="N10845" s="148"/>
      <c r="O10845" s="106"/>
      <c r="P10845" s="43"/>
      <c r="Q10845" s="31"/>
      <c r="R10845" s="84"/>
      <c r="S10845" s="31"/>
      <c r="T10845" s="31"/>
      <c r="U10845" s="169"/>
      <c r="V10845" s="150"/>
      <c r="W10845" s="141" t="str" cm="1">
        <f t="array" ref="W10845">IF(SUM(LEN(B10845:V10845))=0,"",IF(OR(OR(ISBLANK(F10845),SUM(LEN(C10845),LEN(D10845))=0),AND(NOT(E10845="Unknown"),ISBLANK(J10845)),AND(NOT(O10845="Unknown"),ISBLANK(R10845))),"Missing Information", INDEX(Table15[Entire Service Line Classification], MATCH(SUMIFS(Table15[Unique ID],Table15[System-Owned Portion],E10845,Table15[If Material Anything Other than "Lead" in Column E,Was Material Ever Previously Lead?],G10845,Table15[Customer-Owned Portion],O10845),Table15[Unique ID],0),0)))</f>
        <v/>
      </c>
    </row>
    <row r="10846" spans="2:23" x14ac:dyDescent="0.25">
      <c r="B10846" s="146"/>
      <c r="C10846" s="31"/>
      <c r="D10846" s="31"/>
      <c r="E10846" s="44"/>
      <c r="F10846" s="43"/>
      <c r="G10846" s="84"/>
      <c r="H10846" s="31"/>
      <c r="I10846" s="31"/>
      <c r="J10846" s="84"/>
      <c r="K10846" s="31"/>
      <c r="L10846" s="31"/>
      <c r="M10846" s="169"/>
      <c r="N10846" s="148"/>
      <c r="O10846" s="106"/>
      <c r="P10846" s="43"/>
      <c r="Q10846" s="31"/>
      <c r="R10846" s="84"/>
      <c r="S10846" s="31"/>
      <c r="T10846" s="31"/>
      <c r="U10846" s="169"/>
      <c r="V10846" s="150"/>
      <c r="W10846" s="141" t="str" cm="1">
        <f t="array" ref="W10846">IF(SUM(LEN(B10846:V10846))=0,"",IF(OR(OR(ISBLANK(F10846),SUM(LEN(C10846),LEN(D10846))=0),AND(NOT(E10846="Unknown"),ISBLANK(J10846)),AND(NOT(O10846="Unknown"),ISBLANK(R10846))),"Missing Information", INDEX(Table15[Entire Service Line Classification], MATCH(SUMIFS(Table15[Unique ID],Table15[System-Owned Portion],E10846,Table15[If Material Anything Other than "Lead" in Column E,Was Material Ever Previously Lead?],G10846,Table15[Customer-Owned Portion],O10846),Table15[Unique ID],0),0)))</f>
        <v/>
      </c>
    </row>
    <row r="10847" spans="2:23" x14ac:dyDescent="0.25">
      <c r="B10847" s="146"/>
      <c r="C10847" s="31"/>
      <c r="D10847" s="31"/>
      <c r="E10847" s="44"/>
      <c r="F10847" s="43"/>
      <c r="G10847" s="84"/>
      <c r="H10847" s="31"/>
      <c r="I10847" s="31"/>
      <c r="J10847" s="84"/>
      <c r="K10847" s="31"/>
      <c r="L10847" s="31"/>
      <c r="M10847" s="169"/>
      <c r="N10847" s="148"/>
      <c r="O10847" s="106"/>
      <c r="P10847" s="43"/>
      <c r="Q10847" s="31"/>
      <c r="R10847" s="84"/>
      <c r="S10847" s="31"/>
      <c r="T10847" s="31"/>
      <c r="U10847" s="169"/>
      <c r="V10847" s="150"/>
      <c r="W10847" s="141" t="str" cm="1">
        <f t="array" ref="W10847">IF(SUM(LEN(B10847:V10847))=0,"",IF(OR(OR(ISBLANK(F10847),SUM(LEN(C10847),LEN(D10847))=0),AND(NOT(E10847="Unknown"),ISBLANK(J10847)),AND(NOT(O10847="Unknown"),ISBLANK(R10847))),"Missing Information", INDEX(Table15[Entire Service Line Classification], MATCH(SUMIFS(Table15[Unique ID],Table15[System-Owned Portion],E10847,Table15[If Material Anything Other than "Lead" in Column E,Was Material Ever Previously Lead?],G10847,Table15[Customer-Owned Portion],O10847),Table15[Unique ID],0),0)))</f>
        <v/>
      </c>
    </row>
    <row r="10848" spans="2:23" x14ac:dyDescent="0.25">
      <c r="B10848" s="146"/>
      <c r="C10848" s="31"/>
      <c r="D10848" s="31"/>
      <c r="E10848" s="44"/>
      <c r="F10848" s="43"/>
      <c r="G10848" s="84"/>
      <c r="H10848" s="31"/>
      <c r="I10848" s="31"/>
      <c r="J10848" s="84"/>
      <c r="K10848" s="31"/>
      <c r="L10848" s="31"/>
      <c r="M10848" s="169"/>
      <c r="N10848" s="148"/>
      <c r="O10848" s="106"/>
      <c r="P10848" s="43"/>
      <c r="Q10848" s="31"/>
      <c r="R10848" s="84"/>
      <c r="S10848" s="31"/>
      <c r="T10848" s="31"/>
      <c r="U10848" s="169"/>
      <c r="V10848" s="150"/>
      <c r="W10848" s="141" t="str" cm="1">
        <f t="array" ref="W10848">IF(SUM(LEN(B10848:V10848))=0,"",IF(OR(OR(ISBLANK(F10848),SUM(LEN(C10848),LEN(D10848))=0),AND(NOT(E10848="Unknown"),ISBLANK(J10848)),AND(NOT(O10848="Unknown"),ISBLANK(R10848))),"Missing Information", INDEX(Table15[Entire Service Line Classification], MATCH(SUMIFS(Table15[Unique ID],Table15[System-Owned Portion],E10848,Table15[If Material Anything Other than "Lead" in Column E,Was Material Ever Previously Lead?],G10848,Table15[Customer-Owned Portion],O10848),Table15[Unique ID],0),0)))</f>
        <v/>
      </c>
    </row>
    <row r="10849" spans="2:23" x14ac:dyDescent="0.25">
      <c r="B10849" s="146"/>
      <c r="C10849" s="31"/>
      <c r="D10849" s="31"/>
      <c r="E10849" s="44"/>
      <c r="F10849" s="43"/>
      <c r="G10849" s="84"/>
      <c r="H10849" s="31"/>
      <c r="I10849" s="31"/>
      <c r="J10849" s="84"/>
      <c r="K10849" s="31"/>
      <c r="L10849" s="31"/>
      <c r="M10849" s="169"/>
      <c r="N10849" s="148"/>
      <c r="O10849" s="106"/>
      <c r="P10849" s="43"/>
      <c r="Q10849" s="31"/>
      <c r="R10849" s="84"/>
      <c r="S10849" s="31"/>
      <c r="T10849" s="31"/>
      <c r="U10849" s="169"/>
      <c r="V10849" s="150"/>
      <c r="W10849" s="141" t="str" cm="1">
        <f t="array" ref="W10849">IF(SUM(LEN(B10849:V10849))=0,"",IF(OR(OR(ISBLANK(F10849),SUM(LEN(C10849),LEN(D10849))=0),AND(NOT(E10849="Unknown"),ISBLANK(J10849)),AND(NOT(O10849="Unknown"),ISBLANK(R10849))),"Missing Information", INDEX(Table15[Entire Service Line Classification], MATCH(SUMIFS(Table15[Unique ID],Table15[System-Owned Portion],E10849,Table15[If Material Anything Other than "Lead" in Column E,Was Material Ever Previously Lead?],G10849,Table15[Customer-Owned Portion],O10849),Table15[Unique ID],0),0)))</f>
        <v/>
      </c>
    </row>
    <row r="10850" spans="2:23" x14ac:dyDescent="0.25">
      <c r="B10850" s="146"/>
      <c r="C10850" s="31"/>
      <c r="D10850" s="31"/>
      <c r="E10850" s="44"/>
      <c r="F10850" s="43"/>
      <c r="G10850" s="84"/>
      <c r="H10850" s="31"/>
      <c r="I10850" s="31"/>
      <c r="J10850" s="84"/>
      <c r="K10850" s="31"/>
      <c r="L10850" s="31"/>
      <c r="M10850" s="169"/>
      <c r="N10850" s="148"/>
      <c r="O10850" s="106"/>
      <c r="P10850" s="43"/>
      <c r="Q10850" s="31"/>
      <c r="R10850" s="84"/>
      <c r="S10850" s="31"/>
      <c r="T10850" s="31"/>
      <c r="U10850" s="169"/>
      <c r="V10850" s="150"/>
      <c r="W10850" s="141" t="str" cm="1">
        <f t="array" ref="W10850">IF(SUM(LEN(B10850:V10850))=0,"",IF(OR(OR(ISBLANK(F10850),SUM(LEN(C10850),LEN(D10850))=0),AND(NOT(E10850="Unknown"),ISBLANK(J10850)),AND(NOT(O10850="Unknown"),ISBLANK(R10850))),"Missing Information", INDEX(Table15[Entire Service Line Classification], MATCH(SUMIFS(Table15[Unique ID],Table15[System-Owned Portion],E10850,Table15[If Material Anything Other than "Lead" in Column E,Was Material Ever Previously Lead?],G10850,Table15[Customer-Owned Portion],O10850),Table15[Unique ID],0),0)))</f>
        <v/>
      </c>
    </row>
    <row r="10851" spans="2:23" x14ac:dyDescent="0.25">
      <c r="B10851" s="146"/>
      <c r="C10851" s="31"/>
      <c r="D10851" s="31"/>
      <c r="E10851" s="44"/>
      <c r="F10851" s="43"/>
      <c r="G10851" s="84"/>
      <c r="H10851" s="31"/>
      <c r="I10851" s="31"/>
      <c r="J10851" s="84"/>
      <c r="K10851" s="31"/>
      <c r="L10851" s="31"/>
      <c r="M10851" s="169"/>
      <c r="N10851" s="148"/>
      <c r="O10851" s="106"/>
      <c r="P10851" s="43"/>
      <c r="Q10851" s="31"/>
      <c r="R10851" s="84"/>
      <c r="S10851" s="31"/>
      <c r="T10851" s="31"/>
      <c r="U10851" s="169"/>
      <c r="V10851" s="150"/>
      <c r="W10851" s="141" t="str" cm="1">
        <f t="array" ref="W10851">IF(SUM(LEN(B10851:V10851))=0,"",IF(OR(OR(ISBLANK(F10851),SUM(LEN(C10851),LEN(D10851))=0),AND(NOT(E10851="Unknown"),ISBLANK(J10851)),AND(NOT(O10851="Unknown"),ISBLANK(R10851))),"Missing Information", INDEX(Table15[Entire Service Line Classification], MATCH(SUMIFS(Table15[Unique ID],Table15[System-Owned Portion],E10851,Table15[If Material Anything Other than "Lead" in Column E,Was Material Ever Previously Lead?],G10851,Table15[Customer-Owned Portion],O10851),Table15[Unique ID],0),0)))</f>
        <v/>
      </c>
    </row>
    <row r="10852" spans="2:23" x14ac:dyDescent="0.25">
      <c r="B10852" s="146"/>
      <c r="C10852" s="31"/>
      <c r="D10852" s="31"/>
      <c r="E10852" s="44"/>
      <c r="F10852" s="43"/>
      <c r="G10852" s="84"/>
      <c r="H10852" s="31"/>
      <c r="I10852" s="31"/>
      <c r="J10852" s="84"/>
      <c r="K10852" s="31"/>
      <c r="L10852" s="31"/>
      <c r="M10852" s="169"/>
      <c r="N10852" s="148"/>
      <c r="O10852" s="106"/>
      <c r="P10852" s="43"/>
      <c r="Q10852" s="31"/>
      <c r="R10852" s="84"/>
      <c r="S10852" s="31"/>
      <c r="T10852" s="31"/>
      <c r="U10852" s="169"/>
      <c r="V10852" s="150"/>
      <c r="W10852" s="141" t="str" cm="1">
        <f t="array" ref="W10852">IF(SUM(LEN(B10852:V10852))=0,"",IF(OR(OR(ISBLANK(F10852),SUM(LEN(C10852),LEN(D10852))=0),AND(NOT(E10852="Unknown"),ISBLANK(J10852)),AND(NOT(O10852="Unknown"),ISBLANK(R10852))),"Missing Information", INDEX(Table15[Entire Service Line Classification], MATCH(SUMIFS(Table15[Unique ID],Table15[System-Owned Portion],E10852,Table15[If Material Anything Other than "Lead" in Column E,Was Material Ever Previously Lead?],G10852,Table15[Customer-Owned Portion],O10852),Table15[Unique ID],0),0)))</f>
        <v/>
      </c>
    </row>
    <row r="10853" spans="2:23" x14ac:dyDescent="0.25">
      <c r="B10853" s="146"/>
      <c r="C10853" s="31"/>
      <c r="D10853" s="31"/>
      <c r="E10853" s="44"/>
      <c r="F10853" s="43"/>
      <c r="G10853" s="84"/>
      <c r="H10853" s="31"/>
      <c r="I10853" s="31"/>
      <c r="J10853" s="84"/>
      <c r="K10853" s="31"/>
      <c r="L10853" s="31"/>
      <c r="M10853" s="169"/>
      <c r="N10853" s="148"/>
      <c r="O10853" s="106"/>
      <c r="P10853" s="43"/>
      <c r="Q10853" s="31"/>
      <c r="R10853" s="84"/>
      <c r="S10853" s="31"/>
      <c r="T10853" s="31"/>
      <c r="U10853" s="169"/>
      <c r="V10853" s="150"/>
      <c r="W10853" s="141" t="str" cm="1">
        <f t="array" ref="W10853">IF(SUM(LEN(B10853:V10853))=0,"",IF(OR(OR(ISBLANK(F10853),SUM(LEN(C10853),LEN(D10853))=0),AND(NOT(E10853="Unknown"),ISBLANK(J10853)),AND(NOT(O10853="Unknown"),ISBLANK(R10853))),"Missing Information", INDEX(Table15[Entire Service Line Classification], MATCH(SUMIFS(Table15[Unique ID],Table15[System-Owned Portion],E10853,Table15[If Material Anything Other than "Lead" in Column E,Was Material Ever Previously Lead?],G10853,Table15[Customer-Owned Portion],O10853),Table15[Unique ID],0),0)))</f>
        <v/>
      </c>
    </row>
    <row r="10854" spans="2:23" x14ac:dyDescent="0.25">
      <c r="B10854" s="146"/>
      <c r="C10854" s="31"/>
      <c r="D10854" s="31"/>
      <c r="E10854" s="44"/>
      <c r="F10854" s="43"/>
      <c r="G10854" s="84"/>
      <c r="H10854" s="31"/>
      <c r="I10854" s="31"/>
      <c r="J10854" s="84"/>
      <c r="K10854" s="31"/>
      <c r="L10854" s="31"/>
      <c r="M10854" s="169"/>
      <c r="N10854" s="148"/>
      <c r="O10854" s="106"/>
      <c r="P10854" s="43"/>
      <c r="Q10854" s="31"/>
      <c r="R10854" s="84"/>
      <c r="S10854" s="31"/>
      <c r="T10854" s="31"/>
      <c r="U10854" s="169"/>
      <c r="V10854" s="150"/>
      <c r="W10854" s="141" t="str" cm="1">
        <f t="array" ref="W10854">IF(SUM(LEN(B10854:V10854))=0,"",IF(OR(OR(ISBLANK(F10854),SUM(LEN(C10854),LEN(D10854))=0),AND(NOT(E10854="Unknown"),ISBLANK(J10854)),AND(NOT(O10854="Unknown"),ISBLANK(R10854))),"Missing Information", INDEX(Table15[Entire Service Line Classification], MATCH(SUMIFS(Table15[Unique ID],Table15[System-Owned Portion],E10854,Table15[If Material Anything Other than "Lead" in Column E,Was Material Ever Previously Lead?],G10854,Table15[Customer-Owned Portion],O10854),Table15[Unique ID],0),0)))</f>
        <v/>
      </c>
    </row>
    <row r="10855" spans="2:23" x14ac:dyDescent="0.25">
      <c r="B10855" s="146"/>
      <c r="C10855" s="31"/>
      <c r="D10855" s="31"/>
      <c r="E10855" s="44"/>
      <c r="F10855" s="43"/>
      <c r="G10855" s="84"/>
      <c r="H10855" s="31"/>
      <c r="I10855" s="31"/>
      <c r="J10855" s="84"/>
      <c r="K10855" s="31"/>
      <c r="L10855" s="31"/>
      <c r="M10855" s="169"/>
      <c r="N10855" s="148"/>
      <c r="O10855" s="106"/>
      <c r="P10855" s="43"/>
      <c r="Q10855" s="31"/>
      <c r="R10855" s="84"/>
      <c r="S10855" s="31"/>
      <c r="T10855" s="31"/>
      <c r="U10855" s="169"/>
      <c r="V10855" s="150"/>
      <c r="W10855" s="141" t="str" cm="1">
        <f t="array" ref="W10855">IF(SUM(LEN(B10855:V10855))=0,"",IF(OR(OR(ISBLANK(F10855),SUM(LEN(C10855),LEN(D10855))=0),AND(NOT(E10855="Unknown"),ISBLANK(J10855)),AND(NOT(O10855="Unknown"),ISBLANK(R10855))),"Missing Information", INDEX(Table15[Entire Service Line Classification], MATCH(SUMIFS(Table15[Unique ID],Table15[System-Owned Portion],E10855,Table15[If Material Anything Other than "Lead" in Column E,Was Material Ever Previously Lead?],G10855,Table15[Customer-Owned Portion],O10855),Table15[Unique ID],0),0)))</f>
        <v/>
      </c>
    </row>
    <row r="10856" spans="2:23" x14ac:dyDescent="0.25">
      <c r="B10856" s="146"/>
      <c r="C10856" s="31"/>
      <c r="D10856" s="31"/>
      <c r="E10856" s="44"/>
      <c r="F10856" s="43"/>
      <c r="G10856" s="84"/>
      <c r="H10856" s="31"/>
      <c r="I10856" s="31"/>
      <c r="J10856" s="84"/>
      <c r="K10856" s="31"/>
      <c r="L10856" s="31"/>
      <c r="M10856" s="169"/>
      <c r="N10856" s="148"/>
      <c r="O10856" s="106"/>
      <c r="P10856" s="43"/>
      <c r="Q10856" s="31"/>
      <c r="R10856" s="84"/>
      <c r="S10856" s="31"/>
      <c r="T10856" s="31"/>
      <c r="U10856" s="169"/>
      <c r="V10856" s="150"/>
      <c r="W10856" s="141" t="str" cm="1">
        <f t="array" ref="W10856">IF(SUM(LEN(B10856:V10856))=0,"",IF(OR(OR(ISBLANK(F10856),SUM(LEN(C10856),LEN(D10856))=0),AND(NOT(E10856="Unknown"),ISBLANK(J10856)),AND(NOT(O10856="Unknown"),ISBLANK(R10856))),"Missing Information", INDEX(Table15[Entire Service Line Classification], MATCH(SUMIFS(Table15[Unique ID],Table15[System-Owned Portion],E10856,Table15[If Material Anything Other than "Lead" in Column E,Was Material Ever Previously Lead?],G10856,Table15[Customer-Owned Portion],O10856),Table15[Unique ID],0),0)))</f>
        <v/>
      </c>
    </row>
    <row r="10857" spans="2:23" x14ac:dyDescent="0.25">
      <c r="B10857" s="146"/>
      <c r="C10857" s="31"/>
      <c r="D10857" s="31"/>
      <c r="E10857" s="44"/>
      <c r="F10857" s="43"/>
      <c r="G10857" s="84"/>
      <c r="H10857" s="31"/>
      <c r="I10857" s="31"/>
      <c r="J10857" s="84"/>
      <c r="K10857" s="31"/>
      <c r="L10857" s="31"/>
      <c r="M10857" s="169"/>
      <c r="N10857" s="148"/>
      <c r="O10857" s="106"/>
      <c r="P10857" s="43"/>
      <c r="Q10857" s="31"/>
      <c r="R10857" s="84"/>
      <c r="S10857" s="31"/>
      <c r="T10857" s="31"/>
      <c r="U10857" s="169"/>
      <c r="V10857" s="150"/>
      <c r="W10857" s="141" t="str" cm="1">
        <f t="array" ref="W10857">IF(SUM(LEN(B10857:V10857))=0,"",IF(OR(OR(ISBLANK(F10857),SUM(LEN(C10857),LEN(D10857))=0),AND(NOT(E10857="Unknown"),ISBLANK(J10857)),AND(NOT(O10857="Unknown"),ISBLANK(R10857))),"Missing Information", INDEX(Table15[Entire Service Line Classification], MATCH(SUMIFS(Table15[Unique ID],Table15[System-Owned Portion],E10857,Table15[If Material Anything Other than "Lead" in Column E,Was Material Ever Previously Lead?],G10857,Table15[Customer-Owned Portion],O10857),Table15[Unique ID],0),0)))</f>
        <v/>
      </c>
    </row>
    <row r="10858" spans="2:23" x14ac:dyDescent="0.25">
      <c r="B10858" s="146"/>
      <c r="C10858" s="31"/>
      <c r="D10858" s="31"/>
      <c r="E10858" s="44"/>
      <c r="F10858" s="43"/>
      <c r="G10858" s="84"/>
      <c r="H10858" s="31"/>
      <c r="I10858" s="31"/>
      <c r="J10858" s="84"/>
      <c r="K10858" s="31"/>
      <c r="L10858" s="31"/>
      <c r="M10858" s="169"/>
      <c r="N10858" s="148"/>
      <c r="O10858" s="106"/>
      <c r="P10858" s="43"/>
      <c r="Q10858" s="31"/>
      <c r="R10858" s="84"/>
      <c r="S10858" s="31"/>
      <c r="T10858" s="31"/>
      <c r="U10858" s="169"/>
      <c r="V10858" s="150"/>
      <c r="W10858" s="141" t="str" cm="1">
        <f t="array" ref="W10858">IF(SUM(LEN(B10858:V10858))=0,"",IF(OR(OR(ISBLANK(F10858),SUM(LEN(C10858),LEN(D10858))=0),AND(NOT(E10858="Unknown"),ISBLANK(J10858)),AND(NOT(O10858="Unknown"),ISBLANK(R10858))),"Missing Information", INDEX(Table15[Entire Service Line Classification], MATCH(SUMIFS(Table15[Unique ID],Table15[System-Owned Portion],E10858,Table15[If Material Anything Other than "Lead" in Column E,Was Material Ever Previously Lead?],G10858,Table15[Customer-Owned Portion],O10858),Table15[Unique ID],0),0)))</f>
        <v/>
      </c>
    </row>
    <row r="10859" spans="2:23" x14ac:dyDescent="0.25">
      <c r="B10859" s="146"/>
      <c r="C10859" s="31"/>
      <c r="D10859" s="31"/>
      <c r="E10859" s="44"/>
      <c r="F10859" s="43"/>
      <c r="G10859" s="84"/>
      <c r="H10859" s="31"/>
      <c r="I10859" s="31"/>
      <c r="J10859" s="84"/>
      <c r="K10859" s="31"/>
      <c r="L10859" s="31"/>
      <c r="M10859" s="169"/>
      <c r="N10859" s="148"/>
      <c r="O10859" s="106"/>
      <c r="P10859" s="43"/>
      <c r="Q10859" s="31"/>
      <c r="R10859" s="84"/>
      <c r="S10859" s="31"/>
      <c r="T10859" s="31"/>
      <c r="U10859" s="169"/>
      <c r="V10859" s="150"/>
      <c r="W10859" s="141" t="str" cm="1">
        <f t="array" ref="W10859">IF(SUM(LEN(B10859:V10859))=0,"",IF(OR(OR(ISBLANK(F10859),SUM(LEN(C10859),LEN(D10859))=0),AND(NOT(E10859="Unknown"),ISBLANK(J10859)),AND(NOT(O10859="Unknown"),ISBLANK(R10859))),"Missing Information", INDEX(Table15[Entire Service Line Classification], MATCH(SUMIFS(Table15[Unique ID],Table15[System-Owned Portion],E10859,Table15[If Material Anything Other than "Lead" in Column E,Was Material Ever Previously Lead?],G10859,Table15[Customer-Owned Portion],O10859),Table15[Unique ID],0),0)))</f>
        <v/>
      </c>
    </row>
    <row r="10860" spans="2:23" x14ac:dyDescent="0.25">
      <c r="B10860" s="146"/>
      <c r="C10860" s="31"/>
      <c r="D10860" s="31"/>
      <c r="E10860" s="44"/>
      <c r="F10860" s="43"/>
      <c r="G10860" s="84"/>
      <c r="H10860" s="31"/>
      <c r="I10860" s="31"/>
      <c r="J10860" s="84"/>
      <c r="K10860" s="31"/>
      <c r="L10860" s="31"/>
      <c r="M10860" s="169"/>
      <c r="N10860" s="148"/>
      <c r="O10860" s="106"/>
      <c r="P10860" s="43"/>
      <c r="Q10860" s="31"/>
      <c r="R10860" s="84"/>
      <c r="S10860" s="31"/>
      <c r="T10860" s="31"/>
      <c r="U10860" s="169"/>
      <c r="V10860" s="150"/>
      <c r="W10860" s="141" t="str" cm="1">
        <f t="array" ref="W10860">IF(SUM(LEN(B10860:V10860))=0,"",IF(OR(OR(ISBLANK(F10860),SUM(LEN(C10860),LEN(D10860))=0),AND(NOT(E10860="Unknown"),ISBLANK(J10860)),AND(NOT(O10860="Unknown"),ISBLANK(R10860))),"Missing Information", INDEX(Table15[Entire Service Line Classification], MATCH(SUMIFS(Table15[Unique ID],Table15[System-Owned Portion],E10860,Table15[If Material Anything Other than "Lead" in Column E,Was Material Ever Previously Lead?],G10860,Table15[Customer-Owned Portion],O10860),Table15[Unique ID],0),0)))</f>
        <v/>
      </c>
    </row>
    <row r="10861" spans="2:23" x14ac:dyDescent="0.25">
      <c r="B10861" s="146"/>
      <c r="C10861" s="31"/>
      <c r="D10861" s="31"/>
      <c r="E10861" s="44"/>
      <c r="F10861" s="43"/>
      <c r="G10861" s="84"/>
      <c r="H10861" s="31"/>
      <c r="I10861" s="31"/>
      <c r="J10861" s="84"/>
      <c r="K10861" s="31"/>
      <c r="L10861" s="31"/>
      <c r="M10861" s="169"/>
      <c r="N10861" s="148"/>
      <c r="O10861" s="106"/>
      <c r="P10861" s="43"/>
      <c r="Q10861" s="31"/>
      <c r="R10861" s="84"/>
      <c r="S10861" s="31"/>
      <c r="T10861" s="31"/>
      <c r="U10861" s="169"/>
      <c r="V10861" s="150"/>
      <c r="W10861" s="141" t="str" cm="1">
        <f t="array" ref="W10861">IF(SUM(LEN(B10861:V10861))=0,"",IF(OR(OR(ISBLANK(F10861),SUM(LEN(C10861),LEN(D10861))=0),AND(NOT(E10861="Unknown"),ISBLANK(J10861)),AND(NOT(O10861="Unknown"),ISBLANK(R10861))),"Missing Information", INDEX(Table15[Entire Service Line Classification], MATCH(SUMIFS(Table15[Unique ID],Table15[System-Owned Portion],E10861,Table15[If Material Anything Other than "Lead" in Column E,Was Material Ever Previously Lead?],G10861,Table15[Customer-Owned Portion],O10861),Table15[Unique ID],0),0)))</f>
        <v/>
      </c>
    </row>
    <row r="10862" spans="2:23" x14ac:dyDescent="0.25">
      <c r="B10862" s="146"/>
      <c r="C10862" s="31"/>
      <c r="D10862" s="31"/>
      <c r="E10862" s="44"/>
      <c r="F10862" s="43"/>
      <c r="G10862" s="84"/>
      <c r="H10862" s="31"/>
      <c r="I10862" s="31"/>
      <c r="J10862" s="84"/>
      <c r="K10862" s="31"/>
      <c r="L10862" s="31"/>
      <c r="M10862" s="169"/>
      <c r="N10862" s="148"/>
      <c r="O10862" s="106"/>
      <c r="P10862" s="43"/>
      <c r="Q10862" s="31"/>
      <c r="R10862" s="84"/>
      <c r="S10862" s="31"/>
      <c r="T10862" s="31"/>
      <c r="U10862" s="169"/>
      <c r="V10862" s="150"/>
      <c r="W10862" s="141" t="str" cm="1">
        <f t="array" ref="W10862">IF(SUM(LEN(B10862:V10862))=0,"",IF(OR(OR(ISBLANK(F10862),SUM(LEN(C10862),LEN(D10862))=0),AND(NOT(E10862="Unknown"),ISBLANK(J10862)),AND(NOT(O10862="Unknown"),ISBLANK(R10862))),"Missing Information", INDEX(Table15[Entire Service Line Classification], MATCH(SUMIFS(Table15[Unique ID],Table15[System-Owned Portion],E10862,Table15[If Material Anything Other than "Lead" in Column E,Was Material Ever Previously Lead?],G10862,Table15[Customer-Owned Portion],O10862),Table15[Unique ID],0),0)))</f>
        <v/>
      </c>
    </row>
    <row r="10863" spans="2:23" x14ac:dyDescent="0.25">
      <c r="B10863" s="146"/>
      <c r="C10863" s="31"/>
      <c r="D10863" s="31"/>
      <c r="E10863" s="44"/>
      <c r="F10863" s="43"/>
      <c r="G10863" s="84"/>
      <c r="H10863" s="31"/>
      <c r="I10863" s="31"/>
      <c r="J10863" s="84"/>
      <c r="K10863" s="31"/>
      <c r="L10863" s="31"/>
      <c r="M10863" s="169"/>
      <c r="N10863" s="148"/>
      <c r="O10863" s="106"/>
      <c r="P10863" s="43"/>
      <c r="Q10863" s="31"/>
      <c r="R10863" s="84"/>
      <c r="S10863" s="31"/>
      <c r="T10863" s="31"/>
      <c r="U10863" s="169"/>
      <c r="V10863" s="150"/>
      <c r="W10863" s="141" t="str" cm="1">
        <f t="array" ref="W10863">IF(SUM(LEN(B10863:V10863))=0,"",IF(OR(OR(ISBLANK(F10863),SUM(LEN(C10863),LEN(D10863))=0),AND(NOT(E10863="Unknown"),ISBLANK(J10863)),AND(NOT(O10863="Unknown"),ISBLANK(R10863))),"Missing Information", INDEX(Table15[Entire Service Line Classification], MATCH(SUMIFS(Table15[Unique ID],Table15[System-Owned Portion],E10863,Table15[If Material Anything Other than "Lead" in Column E,Was Material Ever Previously Lead?],G10863,Table15[Customer-Owned Portion],O10863),Table15[Unique ID],0),0)))</f>
        <v/>
      </c>
    </row>
    <row r="10864" spans="2:23" x14ac:dyDescent="0.25">
      <c r="B10864" s="146"/>
      <c r="C10864" s="31"/>
      <c r="D10864" s="31"/>
      <c r="E10864" s="44"/>
      <c r="F10864" s="43"/>
      <c r="G10864" s="84"/>
      <c r="H10864" s="31"/>
      <c r="I10864" s="31"/>
      <c r="J10864" s="84"/>
      <c r="K10864" s="31"/>
      <c r="L10864" s="31"/>
      <c r="M10864" s="169"/>
      <c r="N10864" s="148"/>
      <c r="O10864" s="106"/>
      <c r="P10864" s="43"/>
      <c r="Q10864" s="31"/>
      <c r="R10864" s="84"/>
      <c r="S10864" s="31"/>
      <c r="T10864" s="31"/>
      <c r="U10864" s="169"/>
      <c r="V10864" s="150"/>
      <c r="W10864" s="141" t="str" cm="1">
        <f t="array" ref="W10864">IF(SUM(LEN(B10864:V10864))=0,"",IF(OR(OR(ISBLANK(F10864),SUM(LEN(C10864),LEN(D10864))=0),AND(NOT(E10864="Unknown"),ISBLANK(J10864)),AND(NOT(O10864="Unknown"),ISBLANK(R10864))),"Missing Information", INDEX(Table15[Entire Service Line Classification], MATCH(SUMIFS(Table15[Unique ID],Table15[System-Owned Portion],E10864,Table15[If Material Anything Other than "Lead" in Column E,Was Material Ever Previously Lead?],G10864,Table15[Customer-Owned Portion],O10864),Table15[Unique ID],0),0)))</f>
        <v/>
      </c>
    </row>
    <row r="10865" spans="2:23" x14ac:dyDescent="0.25">
      <c r="B10865" s="146"/>
      <c r="C10865" s="31"/>
      <c r="D10865" s="31"/>
      <c r="E10865" s="44"/>
      <c r="F10865" s="43"/>
      <c r="G10865" s="84"/>
      <c r="H10865" s="31"/>
      <c r="I10865" s="31"/>
      <c r="J10865" s="84"/>
      <c r="K10865" s="31"/>
      <c r="L10865" s="31"/>
      <c r="M10865" s="169"/>
      <c r="N10865" s="148"/>
      <c r="O10865" s="106"/>
      <c r="P10865" s="43"/>
      <c r="Q10865" s="31"/>
      <c r="R10865" s="84"/>
      <c r="S10865" s="31"/>
      <c r="T10865" s="31"/>
      <c r="U10865" s="169"/>
      <c r="V10865" s="150"/>
      <c r="W10865" s="141" t="str" cm="1">
        <f t="array" ref="W10865">IF(SUM(LEN(B10865:V10865))=0,"",IF(OR(OR(ISBLANK(F10865),SUM(LEN(C10865),LEN(D10865))=0),AND(NOT(E10865="Unknown"),ISBLANK(J10865)),AND(NOT(O10865="Unknown"),ISBLANK(R10865))),"Missing Information", INDEX(Table15[Entire Service Line Classification], MATCH(SUMIFS(Table15[Unique ID],Table15[System-Owned Portion],E10865,Table15[If Material Anything Other than "Lead" in Column E,Was Material Ever Previously Lead?],G10865,Table15[Customer-Owned Portion],O10865),Table15[Unique ID],0),0)))</f>
        <v/>
      </c>
    </row>
    <row r="10866" spans="2:23" x14ac:dyDescent="0.25">
      <c r="B10866" s="146"/>
      <c r="C10866" s="31"/>
      <c r="D10866" s="31"/>
      <c r="E10866" s="44"/>
      <c r="F10866" s="43"/>
      <c r="G10866" s="84"/>
      <c r="H10866" s="31"/>
      <c r="I10866" s="31"/>
      <c r="J10866" s="84"/>
      <c r="K10866" s="31"/>
      <c r="L10866" s="31"/>
      <c r="M10866" s="169"/>
      <c r="N10866" s="148"/>
      <c r="O10866" s="106"/>
      <c r="P10866" s="43"/>
      <c r="Q10866" s="31"/>
      <c r="R10866" s="84"/>
      <c r="S10866" s="31"/>
      <c r="T10866" s="31"/>
      <c r="U10866" s="169"/>
      <c r="V10866" s="150"/>
      <c r="W10866" s="141" t="str" cm="1">
        <f t="array" ref="W10866">IF(SUM(LEN(B10866:V10866))=0,"",IF(OR(OR(ISBLANK(F10866),SUM(LEN(C10866),LEN(D10866))=0),AND(NOT(E10866="Unknown"),ISBLANK(J10866)),AND(NOT(O10866="Unknown"),ISBLANK(R10866))),"Missing Information", INDEX(Table15[Entire Service Line Classification], MATCH(SUMIFS(Table15[Unique ID],Table15[System-Owned Portion],E10866,Table15[If Material Anything Other than "Lead" in Column E,Was Material Ever Previously Lead?],G10866,Table15[Customer-Owned Portion],O10866),Table15[Unique ID],0),0)))</f>
        <v/>
      </c>
    </row>
    <row r="10867" spans="2:23" x14ac:dyDescent="0.25">
      <c r="B10867" s="146"/>
      <c r="C10867" s="31"/>
      <c r="D10867" s="31"/>
      <c r="E10867" s="44"/>
      <c r="F10867" s="43"/>
      <c r="G10867" s="84"/>
      <c r="H10867" s="31"/>
      <c r="I10867" s="31"/>
      <c r="J10867" s="84"/>
      <c r="K10867" s="31"/>
      <c r="L10867" s="31"/>
      <c r="M10867" s="169"/>
      <c r="N10867" s="148"/>
      <c r="O10867" s="106"/>
      <c r="P10867" s="43"/>
      <c r="Q10867" s="31"/>
      <c r="R10867" s="84"/>
      <c r="S10867" s="31"/>
      <c r="T10867" s="31"/>
      <c r="U10867" s="169"/>
      <c r="V10867" s="150"/>
      <c r="W10867" s="141" t="str" cm="1">
        <f t="array" ref="W10867">IF(SUM(LEN(B10867:V10867))=0,"",IF(OR(OR(ISBLANK(F10867),SUM(LEN(C10867),LEN(D10867))=0),AND(NOT(E10867="Unknown"),ISBLANK(J10867)),AND(NOT(O10867="Unknown"),ISBLANK(R10867))),"Missing Information", INDEX(Table15[Entire Service Line Classification], MATCH(SUMIFS(Table15[Unique ID],Table15[System-Owned Portion],E10867,Table15[If Material Anything Other than "Lead" in Column E,Was Material Ever Previously Lead?],G10867,Table15[Customer-Owned Portion],O10867),Table15[Unique ID],0),0)))</f>
        <v/>
      </c>
    </row>
    <row r="10868" spans="2:23" x14ac:dyDescent="0.25">
      <c r="B10868" s="146"/>
      <c r="C10868" s="31"/>
      <c r="D10868" s="31"/>
      <c r="E10868" s="44"/>
      <c r="F10868" s="43"/>
      <c r="G10868" s="84"/>
      <c r="H10868" s="31"/>
      <c r="I10868" s="31"/>
      <c r="J10868" s="84"/>
      <c r="K10868" s="31"/>
      <c r="L10868" s="31"/>
      <c r="M10868" s="169"/>
      <c r="N10868" s="148"/>
      <c r="O10868" s="106"/>
      <c r="P10868" s="43"/>
      <c r="Q10868" s="31"/>
      <c r="R10868" s="84"/>
      <c r="S10868" s="31"/>
      <c r="T10868" s="31"/>
      <c r="U10868" s="169"/>
      <c r="V10868" s="150"/>
      <c r="W10868" s="141" t="str" cm="1">
        <f t="array" ref="W10868">IF(SUM(LEN(B10868:V10868))=0,"",IF(OR(OR(ISBLANK(F10868),SUM(LEN(C10868),LEN(D10868))=0),AND(NOT(E10868="Unknown"),ISBLANK(J10868)),AND(NOT(O10868="Unknown"),ISBLANK(R10868))),"Missing Information", INDEX(Table15[Entire Service Line Classification], MATCH(SUMIFS(Table15[Unique ID],Table15[System-Owned Portion],E10868,Table15[If Material Anything Other than "Lead" in Column E,Was Material Ever Previously Lead?],G10868,Table15[Customer-Owned Portion],O10868),Table15[Unique ID],0),0)))</f>
        <v/>
      </c>
    </row>
    <row r="10869" spans="2:23" x14ac:dyDescent="0.25">
      <c r="B10869" s="146"/>
      <c r="C10869" s="31"/>
      <c r="D10869" s="31"/>
      <c r="E10869" s="44"/>
      <c r="F10869" s="43"/>
      <c r="G10869" s="84"/>
      <c r="H10869" s="31"/>
      <c r="I10869" s="31"/>
      <c r="J10869" s="84"/>
      <c r="K10869" s="31"/>
      <c r="L10869" s="31"/>
      <c r="M10869" s="169"/>
      <c r="N10869" s="148"/>
      <c r="O10869" s="106"/>
      <c r="P10869" s="43"/>
      <c r="Q10869" s="31"/>
      <c r="R10869" s="84"/>
      <c r="S10869" s="31"/>
      <c r="T10869" s="31"/>
      <c r="U10869" s="169"/>
      <c r="V10869" s="150"/>
      <c r="W10869" s="141" t="str" cm="1">
        <f t="array" ref="W10869">IF(SUM(LEN(B10869:V10869))=0,"",IF(OR(OR(ISBLANK(F10869),SUM(LEN(C10869),LEN(D10869))=0),AND(NOT(E10869="Unknown"),ISBLANK(J10869)),AND(NOT(O10869="Unknown"),ISBLANK(R10869))),"Missing Information", INDEX(Table15[Entire Service Line Classification], MATCH(SUMIFS(Table15[Unique ID],Table15[System-Owned Portion],E10869,Table15[If Material Anything Other than "Lead" in Column E,Was Material Ever Previously Lead?],G10869,Table15[Customer-Owned Portion],O10869),Table15[Unique ID],0),0)))</f>
        <v/>
      </c>
    </row>
    <row r="10870" spans="2:23" x14ac:dyDescent="0.25">
      <c r="B10870" s="146"/>
      <c r="C10870" s="31"/>
      <c r="D10870" s="31"/>
      <c r="E10870" s="44"/>
      <c r="F10870" s="43"/>
      <c r="G10870" s="84"/>
      <c r="H10870" s="31"/>
      <c r="I10870" s="31"/>
      <c r="J10870" s="84"/>
      <c r="K10870" s="31"/>
      <c r="L10870" s="31"/>
      <c r="M10870" s="169"/>
      <c r="N10870" s="148"/>
      <c r="O10870" s="106"/>
      <c r="P10870" s="43"/>
      <c r="Q10870" s="31"/>
      <c r="R10870" s="84"/>
      <c r="S10870" s="31"/>
      <c r="T10870" s="31"/>
      <c r="U10870" s="169"/>
      <c r="V10870" s="150"/>
      <c r="W10870" s="141" t="str" cm="1">
        <f t="array" ref="W10870">IF(SUM(LEN(B10870:V10870))=0,"",IF(OR(OR(ISBLANK(F10870),SUM(LEN(C10870),LEN(D10870))=0),AND(NOT(E10870="Unknown"),ISBLANK(J10870)),AND(NOT(O10870="Unknown"),ISBLANK(R10870))),"Missing Information", INDEX(Table15[Entire Service Line Classification], MATCH(SUMIFS(Table15[Unique ID],Table15[System-Owned Portion],E10870,Table15[If Material Anything Other than "Lead" in Column E,Was Material Ever Previously Lead?],G10870,Table15[Customer-Owned Portion],O10870),Table15[Unique ID],0),0)))</f>
        <v/>
      </c>
    </row>
    <row r="10871" spans="2:23" x14ac:dyDescent="0.25">
      <c r="B10871" s="146"/>
      <c r="C10871" s="31"/>
      <c r="D10871" s="31"/>
      <c r="E10871" s="44"/>
      <c r="F10871" s="43"/>
      <c r="G10871" s="84"/>
      <c r="H10871" s="31"/>
      <c r="I10871" s="31"/>
      <c r="J10871" s="84"/>
      <c r="K10871" s="31"/>
      <c r="L10871" s="31"/>
      <c r="M10871" s="169"/>
      <c r="N10871" s="148"/>
      <c r="O10871" s="106"/>
      <c r="P10871" s="43"/>
      <c r="Q10871" s="31"/>
      <c r="R10871" s="84"/>
      <c r="S10871" s="31"/>
      <c r="T10871" s="31"/>
      <c r="U10871" s="169"/>
      <c r="V10871" s="150"/>
      <c r="W10871" s="141" t="str" cm="1">
        <f t="array" ref="W10871">IF(SUM(LEN(B10871:V10871))=0,"",IF(OR(OR(ISBLANK(F10871),SUM(LEN(C10871),LEN(D10871))=0),AND(NOT(E10871="Unknown"),ISBLANK(J10871)),AND(NOT(O10871="Unknown"),ISBLANK(R10871))),"Missing Information", INDEX(Table15[Entire Service Line Classification], MATCH(SUMIFS(Table15[Unique ID],Table15[System-Owned Portion],E10871,Table15[If Material Anything Other than "Lead" in Column E,Was Material Ever Previously Lead?],G10871,Table15[Customer-Owned Portion],O10871),Table15[Unique ID],0),0)))</f>
        <v/>
      </c>
    </row>
    <row r="10872" spans="2:23" x14ac:dyDescent="0.25">
      <c r="B10872" s="146"/>
      <c r="C10872" s="31"/>
      <c r="D10872" s="31"/>
      <c r="E10872" s="44"/>
      <c r="F10872" s="43"/>
      <c r="G10872" s="84"/>
      <c r="H10872" s="31"/>
      <c r="I10872" s="31"/>
      <c r="J10872" s="84"/>
      <c r="K10872" s="31"/>
      <c r="L10872" s="31"/>
      <c r="M10872" s="169"/>
      <c r="N10872" s="148"/>
      <c r="O10872" s="106"/>
      <c r="P10872" s="43"/>
      <c r="Q10872" s="31"/>
      <c r="R10872" s="84"/>
      <c r="S10872" s="31"/>
      <c r="T10872" s="31"/>
      <c r="U10872" s="169"/>
      <c r="V10872" s="150"/>
      <c r="W10872" s="141" t="str" cm="1">
        <f t="array" ref="W10872">IF(SUM(LEN(B10872:V10872))=0,"",IF(OR(OR(ISBLANK(F10872),SUM(LEN(C10872),LEN(D10872))=0),AND(NOT(E10872="Unknown"),ISBLANK(J10872)),AND(NOT(O10872="Unknown"),ISBLANK(R10872))),"Missing Information", INDEX(Table15[Entire Service Line Classification], MATCH(SUMIFS(Table15[Unique ID],Table15[System-Owned Portion],E10872,Table15[If Material Anything Other than "Lead" in Column E,Was Material Ever Previously Lead?],G10872,Table15[Customer-Owned Portion],O10872),Table15[Unique ID],0),0)))</f>
        <v/>
      </c>
    </row>
    <row r="10873" spans="2:23" x14ac:dyDescent="0.25">
      <c r="B10873" s="146"/>
      <c r="C10873" s="31"/>
      <c r="D10873" s="31"/>
      <c r="E10873" s="44"/>
      <c r="F10873" s="43"/>
      <c r="G10873" s="84"/>
      <c r="H10873" s="31"/>
      <c r="I10873" s="31"/>
      <c r="J10873" s="84"/>
      <c r="K10873" s="31"/>
      <c r="L10873" s="31"/>
      <c r="M10873" s="169"/>
      <c r="N10873" s="148"/>
      <c r="O10873" s="106"/>
      <c r="P10873" s="43"/>
      <c r="Q10873" s="31"/>
      <c r="R10873" s="84"/>
      <c r="S10873" s="31"/>
      <c r="T10873" s="31"/>
      <c r="U10873" s="169"/>
      <c r="V10873" s="150"/>
      <c r="W10873" s="141" t="str" cm="1">
        <f t="array" ref="W10873">IF(SUM(LEN(B10873:V10873))=0,"",IF(OR(OR(ISBLANK(F10873),SUM(LEN(C10873),LEN(D10873))=0),AND(NOT(E10873="Unknown"),ISBLANK(J10873)),AND(NOT(O10873="Unknown"),ISBLANK(R10873))),"Missing Information", INDEX(Table15[Entire Service Line Classification], MATCH(SUMIFS(Table15[Unique ID],Table15[System-Owned Portion],E10873,Table15[If Material Anything Other than "Lead" in Column E,Was Material Ever Previously Lead?],G10873,Table15[Customer-Owned Portion],O10873),Table15[Unique ID],0),0)))</f>
        <v/>
      </c>
    </row>
    <row r="10874" spans="2:23" x14ac:dyDescent="0.25">
      <c r="B10874" s="146"/>
      <c r="C10874" s="31"/>
      <c r="D10874" s="31"/>
      <c r="E10874" s="44"/>
      <c r="F10874" s="43"/>
      <c r="G10874" s="84"/>
      <c r="H10874" s="31"/>
      <c r="I10874" s="31"/>
      <c r="J10874" s="84"/>
      <c r="K10874" s="31"/>
      <c r="L10874" s="31"/>
      <c r="M10874" s="169"/>
      <c r="N10874" s="148"/>
      <c r="O10874" s="106"/>
      <c r="P10874" s="43"/>
      <c r="Q10874" s="31"/>
      <c r="R10874" s="84"/>
      <c r="S10874" s="31"/>
      <c r="T10874" s="31"/>
      <c r="U10874" s="169"/>
      <c r="V10874" s="150"/>
      <c r="W10874" s="141" t="str" cm="1">
        <f t="array" ref="W10874">IF(SUM(LEN(B10874:V10874))=0,"",IF(OR(OR(ISBLANK(F10874),SUM(LEN(C10874),LEN(D10874))=0),AND(NOT(E10874="Unknown"),ISBLANK(J10874)),AND(NOT(O10874="Unknown"),ISBLANK(R10874))),"Missing Information", INDEX(Table15[Entire Service Line Classification], MATCH(SUMIFS(Table15[Unique ID],Table15[System-Owned Portion],E10874,Table15[If Material Anything Other than "Lead" in Column E,Was Material Ever Previously Lead?],G10874,Table15[Customer-Owned Portion],O10874),Table15[Unique ID],0),0)))</f>
        <v/>
      </c>
    </row>
    <row r="10875" spans="2:23" x14ac:dyDescent="0.25">
      <c r="B10875" s="146"/>
      <c r="C10875" s="31"/>
      <c r="D10875" s="31"/>
      <c r="E10875" s="44"/>
      <c r="F10875" s="43"/>
      <c r="G10875" s="84"/>
      <c r="H10875" s="31"/>
      <c r="I10875" s="31"/>
      <c r="J10875" s="84"/>
      <c r="K10875" s="31"/>
      <c r="L10875" s="31"/>
      <c r="M10875" s="169"/>
      <c r="N10875" s="148"/>
      <c r="O10875" s="106"/>
      <c r="P10875" s="43"/>
      <c r="Q10875" s="31"/>
      <c r="R10875" s="84"/>
      <c r="S10875" s="31"/>
      <c r="T10875" s="31"/>
      <c r="U10875" s="169"/>
      <c r="V10875" s="150"/>
      <c r="W10875" s="141" t="str" cm="1">
        <f t="array" ref="W10875">IF(SUM(LEN(B10875:V10875))=0,"",IF(OR(OR(ISBLANK(F10875),SUM(LEN(C10875),LEN(D10875))=0),AND(NOT(E10875="Unknown"),ISBLANK(J10875)),AND(NOT(O10875="Unknown"),ISBLANK(R10875))),"Missing Information", INDEX(Table15[Entire Service Line Classification], MATCH(SUMIFS(Table15[Unique ID],Table15[System-Owned Portion],E10875,Table15[If Material Anything Other than "Lead" in Column E,Was Material Ever Previously Lead?],G10875,Table15[Customer-Owned Portion],O10875),Table15[Unique ID],0),0)))</f>
        <v/>
      </c>
    </row>
    <row r="10876" spans="2:23" x14ac:dyDescent="0.25">
      <c r="B10876" s="146"/>
      <c r="C10876" s="31"/>
      <c r="D10876" s="31"/>
      <c r="E10876" s="44"/>
      <c r="F10876" s="43"/>
      <c r="G10876" s="84"/>
      <c r="H10876" s="31"/>
      <c r="I10876" s="31"/>
      <c r="J10876" s="84"/>
      <c r="K10876" s="31"/>
      <c r="L10876" s="31"/>
      <c r="M10876" s="169"/>
      <c r="N10876" s="148"/>
      <c r="O10876" s="106"/>
      <c r="P10876" s="43"/>
      <c r="Q10876" s="31"/>
      <c r="R10876" s="84"/>
      <c r="S10876" s="31"/>
      <c r="T10876" s="31"/>
      <c r="U10876" s="169"/>
      <c r="V10876" s="150"/>
      <c r="W10876" s="141" t="str" cm="1">
        <f t="array" ref="W10876">IF(SUM(LEN(B10876:V10876))=0,"",IF(OR(OR(ISBLANK(F10876),SUM(LEN(C10876),LEN(D10876))=0),AND(NOT(E10876="Unknown"),ISBLANK(J10876)),AND(NOT(O10876="Unknown"),ISBLANK(R10876))),"Missing Information", INDEX(Table15[Entire Service Line Classification], MATCH(SUMIFS(Table15[Unique ID],Table15[System-Owned Portion],E10876,Table15[If Material Anything Other than "Lead" in Column E,Was Material Ever Previously Lead?],G10876,Table15[Customer-Owned Portion],O10876),Table15[Unique ID],0),0)))</f>
        <v/>
      </c>
    </row>
    <row r="10877" spans="2:23" x14ac:dyDescent="0.25">
      <c r="B10877" s="146"/>
      <c r="C10877" s="31"/>
      <c r="D10877" s="31"/>
      <c r="E10877" s="44"/>
      <c r="F10877" s="43"/>
      <c r="G10877" s="84"/>
      <c r="H10877" s="31"/>
      <c r="I10877" s="31"/>
      <c r="J10877" s="84"/>
      <c r="K10877" s="31"/>
      <c r="L10877" s="31"/>
      <c r="M10877" s="169"/>
      <c r="N10877" s="148"/>
      <c r="O10877" s="106"/>
      <c r="P10877" s="43"/>
      <c r="Q10877" s="31"/>
      <c r="R10877" s="84"/>
      <c r="S10877" s="31"/>
      <c r="T10877" s="31"/>
      <c r="U10877" s="169"/>
      <c r="V10877" s="150"/>
      <c r="W10877" s="141" t="str" cm="1">
        <f t="array" ref="W10877">IF(SUM(LEN(B10877:V10877))=0,"",IF(OR(OR(ISBLANK(F10877),SUM(LEN(C10877),LEN(D10877))=0),AND(NOT(E10877="Unknown"),ISBLANK(J10877)),AND(NOT(O10877="Unknown"),ISBLANK(R10877))),"Missing Information", INDEX(Table15[Entire Service Line Classification], MATCH(SUMIFS(Table15[Unique ID],Table15[System-Owned Portion],E10877,Table15[If Material Anything Other than "Lead" in Column E,Was Material Ever Previously Lead?],G10877,Table15[Customer-Owned Portion],O10877),Table15[Unique ID],0),0)))</f>
        <v/>
      </c>
    </row>
    <row r="10878" spans="2:23" x14ac:dyDescent="0.25">
      <c r="B10878" s="146"/>
      <c r="C10878" s="31"/>
      <c r="D10878" s="31"/>
      <c r="E10878" s="44"/>
      <c r="F10878" s="43"/>
      <c r="G10878" s="84"/>
      <c r="H10878" s="31"/>
      <c r="I10878" s="31"/>
      <c r="J10878" s="84"/>
      <c r="K10878" s="31"/>
      <c r="L10878" s="31"/>
      <c r="M10878" s="169"/>
      <c r="N10878" s="148"/>
      <c r="O10878" s="106"/>
      <c r="P10878" s="43"/>
      <c r="Q10878" s="31"/>
      <c r="R10878" s="84"/>
      <c r="S10878" s="31"/>
      <c r="T10878" s="31"/>
      <c r="U10878" s="169"/>
      <c r="V10878" s="150"/>
      <c r="W10878" s="141" t="str" cm="1">
        <f t="array" ref="W10878">IF(SUM(LEN(B10878:V10878))=0,"",IF(OR(OR(ISBLANK(F10878),SUM(LEN(C10878),LEN(D10878))=0),AND(NOT(E10878="Unknown"),ISBLANK(J10878)),AND(NOT(O10878="Unknown"),ISBLANK(R10878))),"Missing Information", INDEX(Table15[Entire Service Line Classification], MATCH(SUMIFS(Table15[Unique ID],Table15[System-Owned Portion],E10878,Table15[If Material Anything Other than "Lead" in Column E,Was Material Ever Previously Lead?],G10878,Table15[Customer-Owned Portion],O10878),Table15[Unique ID],0),0)))</f>
        <v/>
      </c>
    </row>
    <row r="10879" spans="2:23" x14ac:dyDescent="0.25">
      <c r="B10879" s="146"/>
      <c r="C10879" s="31"/>
      <c r="D10879" s="31"/>
      <c r="E10879" s="44"/>
      <c r="F10879" s="43"/>
      <c r="G10879" s="84"/>
      <c r="H10879" s="31"/>
      <c r="I10879" s="31"/>
      <c r="J10879" s="84"/>
      <c r="K10879" s="31"/>
      <c r="L10879" s="31"/>
      <c r="M10879" s="169"/>
      <c r="N10879" s="148"/>
      <c r="O10879" s="106"/>
      <c r="P10879" s="43"/>
      <c r="Q10879" s="31"/>
      <c r="R10879" s="84"/>
      <c r="S10879" s="31"/>
      <c r="T10879" s="31"/>
      <c r="U10879" s="169"/>
      <c r="V10879" s="150"/>
      <c r="W10879" s="141" t="str" cm="1">
        <f t="array" ref="W10879">IF(SUM(LEN(B10879:V10879))=0,"",IF(OR(OR(ISBLANK(F10879),SUM(LEN(C10879),LEN(D10879))=0),AND(NOT(E10879="Unknown"),ISBLANK(J10879)),AND(NOT(O10879="Unknown"),ISBLANK(R10879))),"Missing Information", INDEX(Table15[Entire Service Line Classification], MATCH(SUMIFS(Table15[Unique ID],Table15[System-Owned Portion],E10879,Table15[If Material Anything Other than "Lead" in Column E,Was Material Ever Previously Lead?],G10879,Table15[Customer-Owned Portion],O10879),Table15[Unique ID],0),0)))</f>
        <v/>
      </c>
    </row>
    <row r="10880" spans="2:23" x14ac:dyDescent="0.25">
      <c r="B10880" s="146"/>
      <c r="C10880" s="31"/>
      <c r="D10880" s="31"/>
      <c r="E10880" s="44"/>
      <c r="F10880" s="43"/>
      <c r="G10880" s="84"/>
      <c r="H10880" s="31"/>
      <c r="I10880" s="31"/>
      <c r="J10880" s="84"/>
      <c r="K10880" s="31"/>
      <c r="L10880" s="31"/>
      <c r="M10880" s="169"/>
      <c r="N10880" s="148"/>
      <c r="O10880" s="106"/>
      <c r="P10880" s="43"/>
      <c r="Q10880" s="31"/>
      <c r="R10880" s="84"/>
      <c r="S10880" s="31"/>
      <c r="T10880" s="31"/>
      <c r="U10880" s="169"/>
      <c r="V10880" s="150"/>
      <c r="W10880" s="141" t="str" cm="1">
        <f t="array" ref="W10880">IF(SUM(LEN(B10880:V10880))=0,"",IF(OR(OR(ISBLANK(F10880),SUM(LEN(C10880),LEN(D10880))=0),AND(NOT(E10880="Unknown"),ISBLANK(J10880)),AND(NOT(O10880="Unknown"),ISBLANK(R10880))),"Missing Information", INDEX(Table15[Entire Service Line Classification], MATCH(SUMIFS(Table15[Unique ID],Table15[System-Owned Portion],E10880,Table15[If Material Anything Other than "Lead" in Column E,Was Material Ever Previously Lead?],G10880,Table15[Customer-Owned Portion],O10880),Table15[Unique ID],0),0)))</f>
        <v/>
      </c>
    </row>
    <row r="10881" spans="2:23" x14ac:dyDescent="0.25">
      <c r="B10881" s="146"/>
      <c r="C10881" s="31"/>
      <c r="D10881" s="31"/>
      <c r="E10881" s="44"/>
      <c r="F10881" s="43"/>
      <c r="G10881" s="84"/>
      <c r="H10881" s="31"/>
      <c r="I10881" s="31"/>
      <c r="J10881" s="84"/>
      <c r="K10881" s="31"/>
      <c r="L10881" s="31"/>
      <c r="M10881" s="169"/>
      <c r="N10881" s="148"/>
      <c r="O10881" s="106"/>
      <c r="P10881" s="43"/>
      <c r="Q10881" s="31"/>
      <c r="R10881" s="84"/>
      <c r="S10881" s="31"/>
      <c r="T10881" s="31"/>
      <c r="U10881" s="169"/>
      <c r="V10881" s="150"/>
      <c r="W10881" s="141" t="str" cm="1">
        <f t="array" ref="W10881">IF(SUM(LEN(B10881:V10881))=0,"",IF(OR(OR(ISBLANK(F10881),SUM(LEN(C10881),LEN(D10881))=0),AND(NOT(E10881="Unknown"),ISBLANK(J10881)),AND(NOT(O10881="Unknown"),ISBLANK(R10881))),"Missing Information", INDEX(Table15[Entire Service Line Classification], MATCH(SUMIFS(Table15[Unique ID],Table15[System-Owned Portion],E10881,Table15[If Material Anything Other than "Lead" in Column E,Was Material Ever Previously Lead?],G10881,Table15[Customer-Owned Portion],O10881),Table15[Unique ID],0),0)))</f>
        <v/>
      </c>
    </row>
    <row r="10882" spans="2:23" x14ac:dyDescent="0.25">
      <c r="B10882" s="146"/>
      <c r="C10882" s="31"/>
      <c r="D10882" s="31"/>
      <c r="E10882" s="44"/>
      <c r="F10882" s="43"/>
      <c r="G10882" s="84"/>
      <c r="H10882" s="31"/>
      <c r="I10882" s="31"/>
      <c r="J10882" s="84"/>
      <c r="K10882" s="31"/>
      <c r="L10882" s="31"/>
      <c r="M10882" s="169"/>
      <c r="N10882" s="148"/>
      <c r="O10882" s="106"/>
      <c r="P10882" s="43"/>
      <c r="Q10882" s="31"/>
      <c r="R10882" s="84"/>
      <c r="S10882" s="31"/>
      <c r="T10882" s="31"/>
      <c r="U10882" s="169"/>
      <c r="V10882" s="150"/>
      <c r="W10882" s="141" t="str" cm="1">
        <f t="array" ref="W10882">IF(SUM(LEN(B10882:V10882))=0,"",IF(OR(OR(ISBLANK(F10882),SUM(LEN(C10882),LEN(D10882))=0),AND(NOT(E10882="Unknown"),ISBLANK(J10882)),AND(NOT(O10882="Unknown"),ISBLANK(R10882))),"Missing Information", INDEX(Table15[Entire Service Line Classification], MATCH(SUMIFS(Table15[Unique ID],Table15[System-Owned Portion],E10882,Table15[If Material Anything Other than "Lead" in Column E,Was Material Ever Previously Lead?],G10882,Table15[Customer-Owned Portion],O10882),Table15[Unique ID],0),0)))</f>
        <v/>
      </c>
    </row>
    <row r="10883" spans="2:23" x14ac:dyDescent="0.25">
      <c r="B10883" s="146"/>
      <c r="C10883" s="31"/>
      <c r="D10883" s="31"/>
      <c r="E10883" s="44"/>
      <c r="F10883" s="43"/>
      <c r="G10883" s="84"/>
      <c r="H10883" s="31"/>
      <c r="I10883" s="31"/>
      <c r="J10883" s="84"/>
      <c r="K10883" s="31"/>
      <c r="L10883" s="31"/>
      <c r="M10883" s="169"/>
      <c r="N10883" s="148"/>
      <c r="O10883" s="106"/>
      <c r="P10883" s="43"/>
      <c r="Q10883" s="31"/>
      <c r="R10883" s="84"/>
      <c r="S10883" s="31"/>
      <c r="T10883" s="31"/>
      <c r="U10883" s="169"/>
      <c r="V10883" s="150"/>
      <c r="W10883" s="141" t="str" cm="1">
        <f t="array" ref="W10883">IF(SUM(LEN(B10883:V10883))=0,"",IF(OR(OR(ISBLANK(F10883),SUM(LEN(C10883),LEN(D10883))=0),AND(NOT(E10883="Unknown"),ISBLANK(J10883)),AND(NOT(O10883="Unknown"),ISBLANK(R10883))),"Missing Information", INDEX(Table15[Entire Service Line Classification], MATCH(SUMIFS(Table15[Unique ID],Table15[System-Owned Portion],E10883,Table15[If Material Anything Other than "Lead" in Column E,Was Material Ever Previously Lead?],G10883,Table15[Customer-Owned Portion],O10883),Table15[Unique ID],0),0)))</f>
        <v/>
      </c>
    </row>
    <row r="10884" spans="2:23" x14ac:dyDescent="0.25">
      <c r="B10884" s="146"/>
      <c r="C10884" s="31"/>
      <c r="D10884" s="31"/>
      <c r="E10884" s="44"/>
      <c r="F10884" s="43"/>
      <c r="G10884" s="84"/>
      <c r="H10884" s="31"/>
      <c r="I10884" s="31"/>
      <c r="J10884" s="84"/>
      <c r="K10884" s="31"/>
      <c r="L10884" s="31"/>
      <c r="M10884" s="169"/>
      <c r="N10884" s="148"/>
      <c r="O10884" s="106"/>
      <c r="P10884" s="43"/>
      <c r="Q10884" s="31"/>
      <c r="R10884" s="84"/>
      <c r="S10884" s="31"/>
      <c r="T10884" s="31"/>
      <c r="U10884" s="169"/>
      <c r="V10884" s="150"/>
      <c r="W10884" s="141" t="str" cm="1">
        <f t="array" ref="W10884">IF(SUM(LEN(B10884:V10884))=0,"",IF(OR(OR(ISBLANK(F10884),SUM(LEN(C10884),LEN(D10884))=0),AND(NOT(E10884="Unknown"),ISBLANK(J10884)),AND(NOT(O10884="Unknown"),ISBLANK(R10884))),"Missing Information", INDEX(Table15[Entire Service Line Classification], MATCH(SUMIFS(Table15[Unique ID],Table15[System-Owned Portion],E10884,Table15[If Material Anything Other than "Lead" in Column E,Was Material Ever Previously Lead?],G10884,Table15[Customer-Owned Portion],O10884),Table15[Unique ID],0),0)))</f>
        <v/>
      </c>
    </row>
    <row r="10885" spans="2:23" x14ac:dyDescent="0.25">
      <c r="B10885" s="146"/>
      <c r="C10885" s="31"/>
      <c r="D10885" s="31"/>
      <c r="E10885" s="44"/>
      <c r="F10885" s="43"/>
      <c r="G10885" s="84"/>
      <c r="H10885" s="31"/>
      <c r="I10885" s="31"/>
      <c r="J10885" s="84"/>
      <c r="K10885" s="31"/>
      <c r="L10885" s="31"/>
      <c r="M10885" s="169"/>
      <c r="N10885" s="148"/>
      <c r="O10885" s="106"/>
      <c r="P10885" s="43"/>
      <c r="Q10885" s="31"/>
      <c r="R10885" s="84"/>
      <c r="S10885" s="31"/>
      <c r="T10885" s="31"/>
      <c r="U10885" s="169"/>
      <c r="V10885" s="150"/>
      <c r="W10885" s="141" t="str" cm="1">
        <f t="array" ref="W10885">IF(SUM(LEN(B10885:V10885))=0,"",IF(OR(OR(ISBLANK(F10885),SUM(LEN(C10885),LEN(D10885))=0),AND(NOT(E10885="Unknown"),ISBLANK(J10885)),AND(NOT(O10885="Unknown"),ISBLANK(R10885))),"Missing Information", INDEX(Table15[Entire Service Line Classification], MATCH(SUMIFS(Table15[Unique ID],Table15[System-Owned Portion],E10885,Table15[If Material Anything Other than "Lead" in Column E,Was Material Ever Previously Lead?],G10885,Table15[Customer-Owned Portion],O10885),Table15[Unique ID],0),0)))</f>
        <v/>
      </c>
    </row>
    <row r="10886" spans="2:23" x14ac:dyDescent="0.25">
      <c r="B10886" s="146"/>
      <c r="C10886" s="31"/>
      <c r="D10886" s="31"/>
      <c r="E10886" s="44"/>
      <c r="F10886" s="43"/>
      <c r="G10886" s="84"/>
      <c r="H10886" s="31"/>
      <c r="I10886" s="31"/>
      <c r="J10886" s="84"/>
      <c r="K10886" s="31"/>
      <c r="L10886" s="31"/>
      <c r="M10886" s="169"/>
      <c r="N10886" s="148"/>
      <c r="O10886" s="106"/>
      <c r="P10886" s="43"/>
      <c r="Q10886" s="31"/>
      <c r="R10886" s="84"/>
      <c r="S10886" s="31"/>
      <c r="T10886" s="31"/>
      <c r="U10886" s="169"/>
      <c r="V10886" s="150"/>
      <c r="W10886" s="141" t="str" cm="1">
        <f t="array" ref="W10886">IF(SUM(LEN(B10886:V10886))=0,"",IF(OR(OR(ISBLANK(F10886),SUM(LEN(C10886),LEN(D10886))=0),AND(NOT(E10886="Unknown"),ISBLANK(J10886)),AND(NOT(O10886="Unknown"),ISBLANK(R10886))),"Missing Information", INDEX(Table15[Entire Service Line Classification], MATCH(SUMIFS(Table15[Unique ID],Table15[System-Owned Portion],E10886,Table15[If Material Anything Other than "Lead" in Column E,Was Material Ever Previously Lead?],G10886,Table15[Customer-Owned Portion],O10886),Table15[Unique ID],0),0)))</f>
        <v/>
      </c>
    </row>
    <row r="10887" spans="2:23" x14ac:dyDescent="0.25">
      <c r="B10887" s="146"/>
      <c r="C10887" s="31"/>
      <c r="D10887" s="31"/>
      <c r="E10887" s="44"/>
      <c r="F10887" s="43"/>
      <c r="G10887" s="84"/>
      <c r="H10887" s="31"/>
      <c r="I10887" s="31"/>
      <c r="J10887" s="84"/>
      <c r="K10887" s="31"/>
      <c r="L10887" s="31"/>
      <c r="M10887" s="169"/>
      <c r="N10887" s="148"/>
      <c r="O10887" s="106"/>
      <c r="P10887" s="43"/>
      <c r="Q10887" s="31"/>
      <c r="R10887" s="84"/>
      <c r="S10887" s="31"/>
      <c r="T10887" s="31"/>
      <c r="U10887" s="169"/>
      <c r="V10887" s="150"/>
      <c r="W10887" s="141" t="str" cm="1">
        <f t="array" ref="W10887">IF(SUM(LEN(B10887:V10887))=0,"",IF(OR(OR(ISBLANK(F10887),SUM(LEN(C10887),LEN(D10887))=0),AND(NOT(E10887="Unknown"),ISBLANK(J10887)),AND(NOT(O10887="Unknown"),ISBLANK(R10887))),"Missing Information", INDEX(Table15[Entire Service Line Classification], MATCH(SUMIFS(Table15[Unique ID],Table15[System-Owned Portion],E10887,Table15[If Material Anything Other than "Lead" in Column E,Was Material Ever Previously Lead?],G10887,Table15[Customer-Owned Portion],O10887),Table15[Unique ID],0),0)))</f>
        <v/>
      </c>
    </row>
    <row r="10888" spans="2:23" x14ac:dyDescent="0.25">
      <c r="B10888" s="146"/>
      <c r="C10888" s="31"/>
      <c r="D10888" s="31"/>
      <c r="E10888" s="44"/>
      <c r="F10888" s="43"/>
      <c r="G10888" s="84"/>
      <c r="H10888" s="31"/>
      <c r="I10888" s="31"/>
      <c r="J10888" s="84"/>
      <c r="K10888" s="31"/>
      <c r="L10888" s="31"/>
      <c r="M10888" s="169"/>
      <c r="N10888" s="148"/>
      <c r="O10888" s="106"/>
      <c r="P10888" s="43"/>
      <c r="Q10888" s="31"/>
      <c r="R10888" s="84"/>
      <c r="S10888" s="31"/>
      <c r="T10888" s="31"/>
      <c r="U10888" s="169"/>
      <c r="V10888" s="150"/>
      <c r="W10888" s="141" t="str" cm="1">
        <f t="array" ref="W10888">IF(SUM(LEN(B10888:V10888))=0,"",IF(OR(OR(ISBLANK(F10888),SUM(LEN(C10888),LEN(D10888))=0),AND(NOT(E10888="Unknown"),ISBLANK(J10888)),AND(NOT(O10888="Unknown"),ISBLANK(R10888))),"Missing Information", INDEX(Table15[Entire Service Line Classification], MATCH(SUMIFS(Table15[Unique ID],Table15[System-Owned Portion],E10888,Table15[If Material Anything Other than "Lead" in Column E,Was Material Ever Previously Lead?],G10888,Table15[Customer-Owned Portion],O10888),Table15[Unique ID],0),0)))</f>
        <v/>
      </c>
    </row>
    <row r="10889" spans="2:23" x14ac:dyDescent="0.25">
      <c r="B10889" s="146"/>
      <c r="C10889" s="31"/>
      <c r="D10889" s="31"/>
      <c r="E10889" s="44"/>
      <c r="F10889" s="43"/>
      <c r="G10889" s="84"/>
      <c r="H10889" s="31"/>
      <c r="I10889" s="31"/>
      <c r="J10889" s="84"/>
      <c r="K10889" s="31"/>
      <c r="L10889" s="31"/>
      <c r="M10889" s="169"/>
      <c r="N10889" s="148"/>
      <c r="O10889" s="106"/>
      <c r="P10889" s="43"/>
      <c r="Q10889" s="31"/>
      <c r="R10889" s="84"/>
      <c r="S10889" s="31"/>
      <c r="T10889" s="31"/>
      <c r="U10889" s="169"/>
      <c r="V10889" s="150"/>
      <c r="W10889" s="141" t="str" cm="1">
        <f t="array" ref="W10889">IF(SUM(LEN(B10889:V10889))=0,"",IF(OR(OR(ISBLANK(F10889),SUM(LEN(C10889),LEN(D10889))=0),AND(NOT(E10889="Unknown"),ISBLANK(J10889)),AND(NOT(O10889="Unknown"),ISBLANK(R10889))),"Missing Information", INDEX(Table15[Entire Service Line Classification], MATCH(SUMIFS(Table15[Unique ID],Table15[System-Owned Portion],E10889,Table15[If Material Anything Other than "Lead" in Column E,Was Material Ever Previously Lead?],G10889,Table15[Customer-Owned Portion],O10889),Table15[Unique ID],0),0)))</f>
        <v/>
      </c>
    </row>
    <row r="10890" spans="2:23" x14ac:dyDescent="0.25">
      <c r="B10890" s="146"/>
      <c r="C10890" s="31"/>
      <c r="D10890" s="31"/>
      <c r="E10890" s="44"/>
      <c r="F10890" s="43"/>
      <c r="G10890" s="84"/>
      <c r="H10890" s="31"/>
      <c r="I10890" s="31"/>
      <c r="J10890" s="84"/>
      <c r="K10890" s="31"/>
      <c r="L10890" s="31"/>
      <c r="M10890" s="169"/>
      <c r="N10890" s="148"/>
      <c r="O10890" s="106"/>
      <c r="P10890" s="43"/>
      <c r="Q10890" s="31"/>
      <c r="R10890" s="84"/>
      <c r="S10890" s="31"/>
      <c r="T10890" s="31"/>
      <c r="U10890" s="169"/>
      <c r="V10890" s="150"/>
      <c r="W10890" s="141" t="str" cm="1">
        <f t="array" ref="W10890">IF(SUM(LEN(B10890:V10890))=0,"",IF(OR(OR(ISBLANK(F10890),SUM(LEN(C10890),LEN(D10890))=0),AND(NOT(E10890="Unknown"),ISBLANK(J10890)),AND(NOT(O10890="Unknown"),ISBLANK(R10890))),"Missing Information", INDEX(Table15[Entire Service Line Classification], MATCH(SUMIFS(Table15[Unique ID],Table15[System-Owned Portion],E10890,Table15[If Material Anything Other than "Lead" in Column E,Was Material Ever Previously Lead?],G10890,Table15[Customer-Owned Portion],O10890),Table15[Unique ID],0),0)))</f>
        <v/>
      </c>
    </row>
    <row r="10891" spans="2:23" x14ac:dyDescent="0.25">
      <c r="B10891" s="146"/>
      <c r="C10891" s="31"/>
      <c r="D10891" s="31"/>
      <c r="E10891" s="44"/>
      <c r="F10891" s="43"/>
      <c r="G10891" s="84"/>
      <c r="H10891" s="31"/>
      <c r="I10891" s="31"/>
      <c r="J10891" s="84"/>
      <c r="K10891" s="31"/>
      <c r="L10891" s="31"/>
      <c r="M10891" s="169"/>
      <c r="N10891" s="148"/>
      <c r="O10891" s="106"/>
      <c r="P10891" s="43"/>
      <c r="Q10891" s="31"/>
      <c r="R10891" s="84"/>
      <c r="S10891" s="31"/>
      <c r="T10891" s="31"/>
      <c r="U10891" s="169"/>
      <c r="V10891" s="150"/>
      <c r="W10891" s="141" t="str" cm="1">
        <f t="array" ref="W10891">IF(SUM(LEN(B10891:V10891))=0,"",IF(OR(OR(ISBLANK(F10891),SUM(LEN(C10891),LEN(D10891))=0),AND(NOT(E10891="Unknown"),ISBLANK(J10891)),AND(NOT(O10891="Unknown"),ISBLANK(R10891))),"Missing Information", INDEX(Table15[Entire Service Line Classification], MATCH(SUMIFS(Table15[Unique ID],Table15[System-Owned Portion],E10891,Table15[If Material Anything Other than "Lead" in Column E,Was Material Ever Previously Lead?],G10891,Table15[Customer-Owned Portion],O10891),Table15[Unique ID],0),0)))</f>
        <v/>
      </c>
    </row>
    <row r="10892" spans="2:23" x14ac:dyDescent="0.25">
      <c r="B10892" s="146"/>
      <c r="C10892" s="31"/>
      <c r="D10892" s="31"/>
      <c r="E10892" s="44"/>
      <c r="F10892" s="43"/>
      <c r="G10892" s="84"/>
      <c r="H10892" s="31"/>
      <c r="I10892" s="31"/>
      <c r="J10892" s="84"/>
      <c r="K10892" s="31"/>
      <c r="L10892" s="31"/>
      <c r="M10892" s="169"/>
      <c r="N10892" s="148"/>
      <c r="O10892" s="106"/>
      <c r="P10892" s="43"/>
      <c r="Q10892" s="31"/>
      <c r="R10892" s="84"/>
      <c r="S10892" s="31"/>
      <c r="T10892" s="31"/>
      <c r="U10892" s="169"/>
      <c r="V10892" s="150"/>
      <c r="W10892" s="141" t="str" cm="1">
        <f t="array" ref="W10892">IF(SUM(LEN(B10892:V10892))=0,"",IF(OR(OR(ISBLANK(F10892),SUM(LEN(C10892),LEN(D10892))=0),AND(NOT(E10892="Unknown"),ISBLANK(J10892)),AND(NOT(O10892="Unknown"),ISBLANK(R10892))),"Missing Information", INDEX(Table15[Entire Service Line Classification], MATCH(SUMIFS(Table15[Unique ID],Table15[System-Owned Portion],E10892,Table15[If Material Anything Other than "Lead" in Column E,Was Material Ever Previously Lead?],G10892,Table15[Customer-Owned Portion],O10892),Table15[Unique ID],0),0)))</f>
        <v/>
      </c>
    </row>
    <row r="10893" spans="2:23" x14ac:dyDescent="0.25">
      <c r="B10893" s="146"/>
      <c r="C10893" s="31"/>
      <c r="D10893" s="31"/>
      <c r="E10893" s="44"/>
      <c r="F10893" s="43"/>
      <c r="G10893" s="84"/>
      <c r="H10893" s="31"/>
      <c r="I10893" s="31"/>
      <c r="J10893" s="84"/>
      <c r="K10893" s="31"/>
      <c r="L10893" s="31"/>
      <c r="M10893" s="169"/>
      <c r="N10893" s="148"/>
      <c r="O10893" s="106"/>
      <c r="P10893" s="43"/>
      <c r="Q10893" s="31"/>
      <c r="R10893" s="84"/>
      <c r="S10893" s="31"/>
      <c r="T10893" s="31"/>
      <c r="U10893" s="169"/>
      <c r="V10893" s="150"/>
      <c r="W10893" s="141" t="str" cm="1">
        <f t="array" ref="W10893">IF(SUM(LEN(B10893:V10893))=0,"",IF(OR(OR(ISBLANK(F10893),SUM(LEN(C10893),LEN(D10893))=0),AND(NOT(E10893="Unknown"),ISBLANK(J10893)),AND(NOT(O10893="Unknown"),ISBLANK(R10893))),"Missing Information", INDEX(Table15[Entire Service Line Classification], MATCH(SUMIFS(Table15[Unique ID],Table15[System-Owned Portion],E10893,Table15[If Material Anything Other than "Lead" in Column E,Was Material Ever Previously Lead?],G10893,Table15[Customer-Owned Portion],O10893),Table15[Unique ID],0),0)))</f>
        <v/>
      </c>
    </row>
    <row r="10894" spans="2:23" x14ac:dyDescent="0.25">
      <c r="B10894" s="146"/>
      <c r="C10894" s="31"/>
      <c r="D10894" s="31"/>
      <c r="E10894" s="44"/>
      <c r="F10894" s="43"/>
      <c r="G10894" s="84"/>
      <c r="H10894" s="31"/>
      <c r="I10894" s="31"/>
      <c r="J10894" s="84"/>
      <c r="K10894" s="31"/>
      <c r="L10894" s="31"/>
      <c r="M10894" s="169"/>
      <c r="N10894" s="148"/>
      <c r="O10894" s="106"/>
      <c r="P10894" s="43"/>
      <c r="Q10894" s="31"/>
      <c r="R10894" s="84"/>
      <c r="S10894" s="31"/>
      <c r="T10894" s="31"/>
      <c r="U10894" s="169"/>
      <c r="V10894" s="150"/>
      <c r="W10894" s="141" t="str" cm="1">
        <f t="array" ref="W10894">IF(SUM(LEN(B10894:V10894))=0,"",IF(OR(OR(ISBLANK(F10894),SUM(LEN(C10894),LEN(D10894))=0),AND(NOT(E10894="Unknown"),ISBLANK(J10894)),AND(NOT(O10894="Unknown"),ISBLANK(R10894))),"Missing Information", INDEX(Table15[Entire Service Line Classification], MATCH(SUMIFS(Table15[Unique ID],Table15[System-Owned Portion],E10894,Table15[If Material Anything Other than "Lead" in Column E,Was Material Ever Previously Lead?],G10894,Table15[Customer-Owned Portion],O10894),Table15[Unique ID],0),0)))</f>
        <v/>
      </c>
    </row>
    <row r="10895" spans="2:23" x14ac:dyDescent="0.25">
      <c r="B10895" s="146"/>
      <c r="C10895" s="31"/>
      <c r="D10895" s="31"/>
      <c r="E10895" s="44"/>
      <c r="F10895" s="43"/>
      <c r="G10895" s="84"/>
      <c r="H10895" s="31"/>
      <c r="I10895" s="31"/>
      <c r="J10895" s="84"/>
      <c r="K10895" s="31"/>
      <c r="L10895" s="31"/>
      <c r="M10895" s="169"/>
      <c r="N10895" s="148"/>
      <c r="O10895" s="106"/>
      <c r="P10895" s="43"/>
      <c r="Q10895" s="31"/>
      <c r="R10895" s="84"/>
      <c r="S10895" s="31"/>
      <c r="T10895" s="31"/>
      <c r="U10895" s="169"/>
      <c r="V10895" s="150"/>
      <c r="W10895" s="141" t="str" cm="1">
        <f t="array" ref="W10895">IF(SUM(LEN(B10895:V10895))=0,"",IF(OR(OR(ISBLANK(F10895),SUM(LEN(C10895),LEN(D10895))=0),AND(NOT(E10895="Unknown"),ISBLANK(J10895)),AND(NOT(O10895="Unknown"),ISBLANK(R10895))),"Missing Information", INDEX(Table15[Entire Service Line Classification], MATCH(SUMIFS(Table15[Unique ID],Table15[System-Owned Portion],E10895,Table15[If Material Anything Other than "Lead" in Column E,Was Material Ever Previously Lead?],G10895,Table15[Customer-Owned Portion],O10895),Table15[Unique ID],0),0)))</f>
        <v/>
      </c>
    </row>
    <row r="10896" spans="2:23" x14ac:dyDescent="0.25">
      <c r="B10896" s="146"/>
      <c r="C10896" s="31"/>
      <c r="D10896" s="31"/>
      <c r="E10896" s="44"/>
      <c r="F10896" s="43"/>
      <c r="G10896" s="84"/>
      <c r="H10896" s="31"/>
      <c r="I10896" s="31"/>
      <c r="J10896" s="84"/>
      <c r="K10896" s="31"/>
      <c r="L10896" s="31"/>
      <c r="M10896" s="169"/>
      <c r="N10896" s="148"/>
      <c r="O10896" s="106"/>
      <c r="P10896" s="43"/>
      <c r="Q10896" s="31"/>
      <c r="R10896" s="84"/>
      <c r="S10896" s="31"/>
      <c r="T10896" s="31"/>
      <c r="U10896" s="169"/>
      <c r="V10896" s="150"/>
      <c r="W10896" s="141" t="str" cm="1">
        <f t="array" ref="W10896">IF(SUM(LEN(B10896:V10896))=0,"",IF(OR(OR(ISBLANK(F10896),SUM(LEN(C10896),LEN(D10896))=0),AND(NOT(E10896="Unknown"),ISBLANK(J10896)),AND(NOT(O10896="Unknown"),ISBLANK(R10896))),"Missing Information", INDEX(Table15[Entire Service Line Classification], MATCH(SUMIFS(Table15[Unique ID],Table15[System-Owned Portion],E10896,Table15[If Material Anything Other than "Lead" in Column E,Was Material Ever Previously Lead?],G10896,Table15[Customer-Owned Portion],O10896),Table15[Unique ID],0),0)))</f>
        <v/>
      </c>
    </row>
    <row r="10897" spans="2:23" x14ac:dyDescent="0.25">
      <c r="B10897" s="146"/>
      <c r="C10897" s="31"/>
      <c r="D10897" s="31"/>
      <c r="E10897" s="44"/>
      <c r="F10897" s="43"/>
      <c r="G10897" s="84"/>
      <c r="H10897" s="31"/>
      <c r="I10897" s="31"/>
      <c r="J10897" s="84"/>
      <c r="K10897" s="31"/>
      <c r="L10897" s="31"/>
      <c r="M10897" s="169"/>
      <c r="N10897" s="148"/>
      <c r="O10897" s="106"/>
      <c r="P10897" s="43"/>
      <c r="Q10897" s="31"/>
      <c r="R10897" s="84"/>
      <c r="S10897" s="31"/>
      <c r="T10897" s="31"/>
      <c r="U10897" s="169"/>
      <c r="V10897" s="150"/>
      <c r="W10897" s="141" t="str" cm="1">
        <f t="array" ref="W10897">IF(SUM(LEN(B10897:V10897))=0,"",IF(OR(OR(ISBLANK(F10897),SUM(LEN(C10897),LEN(D10897))=0),AND(NOT(E10897="Unknown"),ISBLANK(J10897)),AND(NOT(O10897="Unknown"),ISBLANK(R10897))),"Missing Information", INDEX(Table15[Entire Service Line Classification], MATCH(SUMIFS(Table15[Unique ID],Table15[System-Owned Portion],E10897,Table15[If Material Anything Other than "Lead" in Column E,Was Material Ever Previously Lead?],G10897,Table15[Customer-Owned Portion],O10897),Table15[Unique ID],0),0)))</f>
        <v/>
      </c>
    </row>
    <row r="10898" spans="2:23" x14ac:dyDescent="0.25">
      <c r="B10898" s="146"/>
      <c r="C10898" s="31"/>
      <c r="D10898" s="31"/>
      <c r="E10898" s="44"/>
      <c r="F10898" s="43"/>
      <c r="G10898" s="84"/>
      <c r="H10898" s="31"/>
      <c r="I10898" s="31"/>
      <c r="J10898" s="84"/>
      <c r="K10898" s="31"/>
      <c r="L10898" s="31"/>
      <c r="M10898" s="169"/>
      <c r="N10898" s="148"/>
      <c r="O10898" s="106"/>
      <c r="P10898" s="43"/>
      <c r="Q10898" s="31"/>
      <c r="R10898" s="84"/>
      <c r="S10898" s="31"/>
      <c r="T10898" s="31"/>
      <c r="U10898" s="169"/>
      <c r="V10898" s="150"/>
      <c r="W10898" s="141" t="str" cm="1">
        <f t="array" ref="W10898">IF(SUM(LEN(B10898:V10898))=0,"",IF(OR(OR(ISBLANK(F10898),SUM(LEN(C10898),LEN(D10898))=0),AND(NOT(E10898="Unknown"),ISBLANK(J10898)),AND(NOT(O10898="Unknown"),ISBLANK(R10898))),"Missing Information", INDEX(Table15[Entire Service Line Classification], MATCH(SUMIFS(Table15[Unique ID],Table15[System-Owned Portion],E10898,Table15[If Material Anything Other than "Lead" in Column E,Was Material Ever Previously Lead?],G10898,Table15[Customer-Owned Portion],O10898),Table15[Unique ID],0),0)))</f>
        <v/>
      </c>
    </row>
    <row r="10899" spans="2:23" x14ac:dyDescent="0.25">
      <c r="B10899" s="146"/>
      <c r="C10899" s="31"/>
      <c r="D10899" s="31"/>
      <c r="E10899" s="44"/>
      <c r="F10899" s="43"/>
      <c r="G10899" s="84"/>
      <c r="H10899" s="31"/>
      <c r="I10899" s="31"/>
      <c r="J10899" s="84"/>
      <c r="K10899" s="31"/>
      <c r="L10899" s="31"/>
      <c r="M10899" s="169"/>
      <c r="N10899" s="148"/>
      <c r="O10899" s="106"/>
      <c r="P10899" s="43"/>
      <c r="Q10899" s="31"/>
      <c r="R10899" s="84"/>
      <c r="S10899" s="31"/>
      <c r="T10899" s="31"/>
      <c r="U10899" s="169"/>
      <c r="V10899" s="150"/>
      <c r="W10899" s="141" t="str" cm="1">
        <f t="array" ref="W10899">IF(SUM(LEN(B10899:V10899))=0,"",IF(OR(OR(ISBLANK(F10899),SUM(LEN(C10899),LEN(D10899))=0),AND(NOT(E10899="Unknown"),ISBLANK(J10899)),AND(NOT(O10899="Unknown"),ISBLANK(R10899))),"Missing Information", INDEX(Table15[Entire Service Line Classification], MATCH(SUMIFS(Table15[Unique ID],Table15[System-Owned Portion],E10899,Table15[If Material Anything Other than "Lead" in Column E,Was Material Ever Previously Lead?],G10899,Table15[Customer-Owned Portion],O10899),Table15[Unique ID],0),0)))</f>
        <v/>
      </c>
    </row>
    <row r="10900" spans="2:23" x14ac:dyDescent="0.25">
      <c r="B10900" s="146"/>
      <c r="C10900" s="31"/>
      <c r="D10900" s="31"/>
      <c r="E10900" s="44"/>
      <c r="F10900" s="43"/>
      <c r="G10900" s="84"/>
      <c r="H10900" s="31"/>
      <c r="I10900" s="31"/>
      <c r="J10900" s="84"/>
      <c r="K10900" s="31"/>
      <c r="L10900" s="31"/>
      <c r="M10900" s="169"/>
      <c r="N10900" s="148"/>
      <c r="O10900" s="106"/>
      <c r="P10900" s="43"/>
      <c r="Q10900" s="31"/>
      <c r="R10900" s="84"/>
      <c r="S10900" s="31"/>
      <c r="T10900" s="31"/>
      <c r="U10900" s="169"/>
      <c r="V10900" s="150"/>
      <c r="W10900" s="141" t="str" cm="1">
        <f t="array" ref="W10900">IF(SUM(LEN(B10900:V10900))=0,"",IF(OR(OR(ISBLANK(F10900),SUM(LEN(C10900),LEN(D10900))=0),AND(NOT(E10900="Unknown"),ISBLANK(J10900)),AND(NOT(O10900="Unknown"),ISBLANK(R10900))),"Missing Information", INDEX(Table15[Entire Service Line Classification], MATCH(SUMIFS(Table15[Unique ID],Table15[System-Owned Portion],E10900,Table15[If Material Anything Other than "Lead" in Column E,Was Material Ever Previously Lead?],G10900,Table15[Customer-Owned Portion],O10900),Table15[Unique ID],0),0)))</f>
        <v/>
      </c>
    </row>
    <row r="10901" spans="2:23" x14ac:dyDescent="0.25">
      <c r="B10901" s="146"/>
      <c r="C10901" s="31"/>
      <c r="D10901" s="31"/>
      <c r="E10901" s="44"/>
      <c r="F10901" s="43"/>
      <c r="G10901" s="84"/>
      <c r="H10901" s="31"/>
      <c r="I10901" s="31"/>
      <c r="J10901" s="84"/>
      <c r="K10901" s="31"/>
      <c r="L10901" s="31"/>
      <c r="M10901" s="169"/>
      <c r="N10901" s="148"/>
      <c r="O10901" s="106"/>
      <c r="P10901" s="43"/>
      <c r="Q10901" s="31"/>
      <c r="R10901" s="84"/>
      <c r="S10901" s="31"/>
      <c r="T10901" s="31"/>
      <c r="U10901" s="169"/>
      <c r="V10901" s="150"/>
      <c r="W10901" s="141" t="str" cm="1">
        <f t="array" ref="W10901">IF(SUM(LEN(B10901:V10901))=0,"",IF(OR(OR(ISBLANK(F10901),SUM(LEN(C10901),LEN(D10901))=0),AND(NOT(E10901="Unknown"),ISBLANK(J10901)),AND(NOT(O10901="Unknown"),ISBLANK(R10901))),"Missing Information", INDEX(Table15[Entire Service Line Classification], MATCH(SUMIFS(Table15[Unique ID],Table15[System-Owned Portion],E10901,Table15[If Material Anything Other than "Lead" in Column E,Was Material Ever Previously Lead?],G10901,Table15[Customer-Owned Portion],O10901),Table15[Unique ID],0),0)))</f>
        <v/>
      </c>
    </row>
    <row r="10902" spans="2:23" x14ac:dyDescent="0.25">
      <c r="B10902" s="146"/>
      <c r="C10902" s="31"/>
      <c r="D10902" s="31"/>
      <c r="E10902" s="44"/>
      <c r="F10902" s="43"/>
      <c r="G10902" s="84"/>
      <c r="H10902" s="31"/>
      <c r="I10902" s="31"/>
      <c r="J10902" s="84"/>
      <c r="K10902" s="31"/>
      <c r="L10902" s="31"/>
      <c r="M10902" s="169"/>
      <c r="N10902" s="148"/>
      <c r="O10902" s="106"/>
      <c r="P10902" s="43"/>
      <c r="Q10902" s="31"/>
      <c r="R10902" s="84"/>
      <c r="S10902" s="31"/>
      <c r="T10902" s="31"/>
      <c r="U10902" s="169"/>
      <c r="V10902" s="150"/>
      <c r="W10902" s="141" t="str" cm="1">
        <f t="array" ref="W10902">IF(SUM(LEN(B10902:V10902))=0,"",IF(OR(OR(ISBLANK(F10902),SUM(LEN(C10902),LEN(D10902))=0),AND(NOT(E10902="Unknown"),ISBLANK(J10902)),AND(NOT(O10902="Unknown"),ISBLANK(R10902))),"Missing Information", INDEX(Table15[Entire Service Line Classification], MATCH(SUMIFS(Table15[Unique ID],Table15[System-Owned Portion],E10902,Table15[If Material Anything Other than "Lead" in Column E,Was Material Ever Previously Lead?],G10902,Table15[Customer-Owned Portion],O10902),Table15[Unique ID],0),0)))</f>
        <v/>
      </c>
    </row>
    <row r="10903" spans="2:23" x14ac:dyDescent="0.25">
      <c r="B10903" s="146"/>
      <c r="C10903" s="31"/>
      <c r="D10903" s="31"/>
      <c r="E10903" s="44"/>
      <c r="F10903" s="43"/>
      <c r="G10903" s="84"/>
      <c r="H10903" s="31"/>
      <c r="I10903" s="31"/>
      <c r="J10903" s="84"/>
      <c r="K10903" s="31"/>
      <c r="L10903" s="31"/>
      <c r="M10903" s="169"/>
      <c r="N10903" s="148"/>
      <c r="O10903" s="106"/>
      <c r="P10903" s="43"/>
      <c r="Q10903" s="31"/>
      <c r="R10903" s="84"/>
      <c r="S10903" s="31"/>
      <c r="T10903" s="31"/>
      <c r="U10903" s="169"/>
      <c r="V10903" s="150"/>
      <c r="W10903" s="141" t="str" cm="1">
        <f t="array" ref="W10903">IF(SUM(LEN(B10903:V10903))=0,"",IF(OR(OR(ISBLANK(F10903),SUM(LEN(C10903),LEN(D10903))=0),AND(NOT(E10903="Unknown"),ISBLANK(J10903)),AND(NOT(O10903="Unknown"),ISBLANK(R10903))),"Missing Information", INDEX(Table15[Entire Service Line Classification], MATCH(SUMIFS(Table15[Unique ID],Table15[System-Owned Portion],E10903,Table15[If Material Anything Other than "Lead" in Column E,Was Material Ever Previously Lead?],G10903,Table15[Customer-Owned Portion],O10903),Table15[Unique ID],0),0)))</f>
        <v/>
      </c>
    </row>
    <row r="10904" spans="2:23" x14ac:dyDescent="0.25">
      <c r="B10904" s="146"/>
      <c r="C10904" s="31"/>
      <c r="D10904" s="31"/>
      <c r="E10904" s="44"/>
      <c r="F10904" s="43"/>
      <c r="G10904" s="84"/>
      <c r="H10904" s="31"/>
      <c r="I10904" s="31"/>
      <c r="J10904" s="84"/>
      <c r="K10904" s="31"/>
      <c r="L10904" s="31"/>
      <c r="M10904" s="169"/>
      <c r="N10904" s="148"/>
      <c r="O10904" s="106"/>
      <c r="P10904" s="43"/>
      <c r="Q10904" s="31"/>
      <c r="R10904" s="84"/>
      <c r="S10904" s="31"/>
      <c r="T10904" s="31"/>
      <c r="U10904" s="169"/>
      <c r="V10904" s="150"/>
      <c r="W10904" s="141" t="str" cm="1">
        <f t="array" ref="W10904">IF(SUM(LEN(B10904:V10904))=0,"",IF(OR(OR(ISBLANK(F10904),SUM(LEN(C10904),LEN(D10904))=0),AND(NOT(E10904="Unknown"),ISBLANK(J10904)),AND(NOT(O10904="Unknown"),ISBLANK(R10904))),"Missing Information", INDEX(Table15[Entire Service Line Classification], MATCH(SUMIFS(Table15[Unique ID],Table15[System-Owned Portion],E10904,Table15[If Material Anything Other than "Lead" in Column E,Was Material Ever Previously Lead?],G10904,Table15[Customer-Owned Portion],O10904),Table15[Unique ID],0),0)))</f>
        <v/>
      </c>
    </row>
    <row r="10905" spans="2:23" x14ac:dyDescent="0.25">
      <c r="B10905" s="146"/>
      <c r="C10905" s="31"/>
      <c r="D10905" s="31"/>
      <c r="E10905" s="44"/>
      <c r="F10905" s="43"/>
      <c r="G10905" s="84"/>
      <c r="H10905" s="31"/>
      <c r="I10905" s="31"/>
      <c r="J10905" s="84"/>
      <c r="K10905" s="31"/>
      <c r="L10905" s="31"/>
      <c r="M10905" s="169"/>
      <c r="N10905" s="148"/>
      <c r="O10905" s="106"/>
      <c r="P10905" s="43"/>
      <c r="Q10905" s="31"/>
      <c r="R10905" s="84"/>
      <c r="S10905" s="31"/>
      <c r="T10905" s="31"/>
      <c r="U10905" s="169"/>
      <c r="V10905" s="150"/>
      <c r="W10905" s="141" t="str" cm="1">
        <f t="array" ref="W10905">IF(SUM(LEN(B10905:V10905))=0,"",IF(OR(OR(ISBLANK(F10905),SUM(LEN(C10905),LEN(D10905))=0),AND(NOT(E10905="Unknown"),ISBLANK(J10905)),AND(NOT(O10905="Unknown"),ISBLANK(R10905))),"Missing Information", INDEX(Table15[Entire Service Line Classification], MATCH(SUMIFS(Table15[Unique ID],Table15[System-Owned Portion],E10905,Table15[If Material Anything Other than "Lead" in Column E,Was Material Ever Previously Lead?],G10905,Table15[Customer-Owned Portion],O10905),Table15[Unique ID],0),0)))</f>
        <v/>
      </c>
    </row>
    <row r="10906" spans="2:23" x14ac:dyDescent="0.25">
      <c r="B10906" s="146"/>
      <c r="C10906" s="31"/>
      <c r="D10906" s="31"/>
      <c r="E10906" s="44"/>
      <c r="F10906" s="43"/>
      <c r="G10906" s="84"/>
      <c r="H10906" s="31"/>
      <c r="I10906" s="31"/>
      <c r="J10906" s="84"/>
      <c r="K10906" s="31"/>
      <c r="L10906" s="31"/>
      <c r="M10906" s="169"/>
      <c r="N10906" s="148"/>
      <c r="O10906" s="106"/>
      <c r="P10906" s="43"/>
      <c r="Q10906" s="31"/>
      <c r="R10906" s="84"/>
      <c r="S10906" s="31"/>
      <c r="T10906" s="31"/>
      <c r="U10906" s="169"/>
      <c r="V10906" s="150"/>
      <c r="W10906" s="141" t="str" cm="1">
        <f t="array" ref="W10906">IF(SUM(LEN(B10906:V10906))=0,"",IF(OR(OR(ISBLANK(F10906),SUM(LEN(C10906),LEN(D10906))=0),AND(NOT(E10906="Unknown"),ISBLANK(J10906)),AND(NOT(O10906="Unknown"),ISBLANK(R10906))),"Missing Information", INDEX(Table15[Entire Service Line Classification], MATCH(SUMIFS(Table15[Unique ID],Table15[System-Owned Portion],E10906,Table15[If Material Anything Other than "Lead" in Column E,Was Material Ever Previously Lead?],G10906,Table15[Customer-Owned Portion],O10906),Table15[Unique ID],0),0)))</f>
        <v/>
      </c>
    </row>
    <row r="10907" spans="2:23" x14ac:dyDescent="0.25">
      <c r="B10907" s="146"/>
      <c r="C10907" s="31"/>
      <c r="D10907" s="31"/>
      <c r="E10907" s="44"/>
      <c r="F10907" s="43"/>
      <c r="G10907" s="84"/>
      <c r="H10907" s="31"/>
      <c r="I10907" s="31"/>
      <c r="J10907" s="84"/>
      <c r="K10907" s="31"/>
      <c r="L10907" s="31"/>
      <c r="M10907" s="169"/>
      <c r="N10907" s="148"/>
      <c r="O10907" s="106"/>
      <c r="P10907" s="43"/>
      <c r="Q10907" s="31"/>
      <c r="R10907" s="84"/>
      <c r="S10907" s="31"/>
      <c r="T10907" s="31"/>
      <c r="U10907" s="169"/>
      <c r="V10907" s="150"/>
      <c r="W10907" s="141" t="str" cm="1">
        <f t="array" ref="W10907">IF(SUM(LEN(B10907:V10907))=0,"",IF(OR(OR(ISBLANK(F10907),SUM(LEN(C10907),LEN(D10907))=0),AND(NOT(E10907="Unknown"),ISBLANK(J10907)),AND(NOT(O10907="Unknown"),ISBLANK(R10907))),"Missing Information", INDEX(Table15[Entire Service Line Classification], MATCH(SUMIFS(Table15[Unique ID],Table15[System-Owned Portion],E10907,Table15[If Material Anything Other than "Lead" in Column E,Was Material Ever Previously Lead?],G10907,Table15[Customer-Owned Portion],O10907),Table15[Unique ID],0),0)))</f>
        <v/>
      </c>
    </row>
    <row r="10908" spans="2:23" x14ac:dyDescent="0.25">
      <c r="B10908" s="146"/>
      <c r="C10908" s="31"/>
      <c r="D10908" s="31"/>
      <c r="E10908" s="44"/>
      <c r="F10908" s="43"/>
      <c r="G10908" s="84"/>
      <c r="H10908" s="31"/>
      <c r="I10908" s="31"/>
      <c r="J10908" s="84"/>
      <c r="K10908" s="31"/>
      <c r="L10908" s="31"/>
      <c r="M10908" s="169"/>
      <c r="N10908" s="148"/>
      <c r="O10908" s="106"/>
      <c r="P10908" s="43"/>
      <c r="Q10908" s="31"/>
      <c r="R10908" s="84"/>
      <c r="S10908" s="31"/>
      <c r="T10908" s="31"/>
      <c r="U10908" s="169"/>
      <c r="V10908" s="150"/>
      <c r="W10908" s="141" t="str" cm="1">
        <f t="array" ref="W10908">IF(SUM(LEN(B10908:V10908))=0,"",IF(OR(OR(ISBLANK(F10908),SUM(LEN(C10908),LEN(D10908))=0),AND(NOT(E10908="Unknown"),ISBLANK(J10908)),AND(NOT(O10908="Unknown"),ISBLANK(R10908))),"Missing Information", INDEX(Table15[Entire Service Line Classification], MATCH(SUMIFS(Table15[Unique ID],Table15[System-Owned Portion],E10908,Table15[If Material Anything Other than "Lead" in Column E,Was Material Ever Previously Lead?],G10908,Table15[Customer-Owned Portion],O10908),Table15[Unique ID],0),0)))</f>
        <v/>
      </c>
    </row>
    <row r="10909" spans="2:23" x14ac:dyDescent="0.25">
      <c r="B10909" s="146"/>
      <c r="C10909" s="31"/>
      <c r="D10909" s="31"/>
      <c r="E10909" s="44"/>
      <c r="F10909" s="43"/>
      <c r="G10909" s="84"/>
      <c r="H10909" s="31"/>
      <c r="I10909" s="31"/>
      <c r="J10909" s="84"/>
      <c r="K10909" s="31"/>
      <c r="L10909" s="31"/>
      <c r="M10909" s="169"/>
      <c r="N10909" s="148"/>
      <c r="O10909" s="106"/>
      <c r="P10909" s="43"/>
      <c r="Q10909" s="31"/>
      <c r="R10909" s="84"/>
      <c r="S10909" s="31"/>
      <c r="T10909" s="31"/>
      <c r="U10909" s="169"/>
      <c r="V10909" s="150"/>
      <c r="W10909" s="141" t="str" cm="1">
        <f t="array" ref="W10909">IF(SUM(LEN(B10909:V10909))=0,"",IF(OR(OR(ISBLANK(F10909),SUM(LEN(C10909),LEN(D10909))=0),AND(NOT(E10909="Unknown"),ISBLANK(J10909)),AND(NOT(O10909="Unknown"),ISBLANK(R10909))),"Missing Information", INDEX(Table15[Entire Service Line Classification], MATCH(SUMIFS(Table15[Unique ID],Table15[System-Owned Portion],E10909,Table15[If Material Anything Other than "Lead" in Column E,Was Material Ever Previously Lead?],G10909,Table15[Customer-Owned Portion],O10909),Table15[Unique ID],0),0)))</f>
        <v/>
      </c>
    </row>
    <row r="10910" spans="2:23" x14ac:dyDescent="0.25">
      <c r="B10910" s="146"/>
      <c r="C10910" s="31"/>
      <c r="D10910" s="31"/>
      <c r="E10910" s="44"/>
      <c r="F10910" s="43"/>
      <c r="G10910" s="84"/>
      <c r="H10910" s="31"/>
      <c r="I10910" s="31"/>
      <c r="J10910" s="84"/>
      <c r="K10910" s="31"/>
      <c r="L10910" s="31"/>
      <c r="M10910" s="169"/>
      <c r="N10910" s="148"/>
      <c r="O10910" s="106"/>
      <c r="P10910" s="43"/>
      <c r="Q10910" s="31"/>
      <c r="R10910" s="84"/>
      <c r="S10910" s="31"/>
      <c r="T10910" s="31"/>
      <c r="U10910" s="169"/>
      <c r="V10910" s="150"/>
      <c r="W10910" s="141" t="str" cm="1">
        <f t="array" ref="W10910">IF(SUM(LEN(B10910:V10910))=0,"",IF(OR(OR(ISBLANK(F10910),SUM(LEN(C10910),LEN(D10910))=0),AND(NOT(E10910="Unknown"),ISBLANK(J10910)),AND(NOT(O10910="Unknown"),ISBLANK(R10910))),"Missing Information", INDEX(Table15[Entire Service Line Classification], MATCH(SUMIFS(Table15[Unique ID],Table15[System-Owned Portion],E10910,Table15[If Material Anything Other than "Lead" in Column E,Was Material Ever Previously Lead?],G10910,Table15[Customer-Owned Portion],O10910),Table15[Unique ID],0),0)))</f>
        <v/>
      </c>
    </row>
    <row r="10911" spans="2:23" x14ac:dyDescent="0.25">
      <c r="B10911" s="146"/>
      <c r="C10911" s="31"/>
      <c r="D10911" s="31"/>
      <c r="E10911" s="44"/>
      <c r="F10911" s="43"/>
      <c r="G10911" s="84"/>
      <c r="H10911" s="31"/>
      <c r="I10911" s="31"/>
      <c r="J10911" s="84"/>
      <c r="K10911" s="31"/>
      <c r="L10911" s="31"/>
      <c r="M10911" s="169"/>
      <c r="N10911" s="148"/>
      <c r="O10911" s="106"/>
      <c r="P10911" s="43"/>
      <c r="Q10911" s="31"/>
      <c r="R10911" s="84"/>
      <c r="S10911" s="31"/>
      <c r="T10911" s="31"/>
      <c r="U10911" s="169"/>
      <c r="V10911" s="150"/>
      <c r="W10911" s="141" t="str" cm="1">
        <f t="array" ref="W10911">IF(SUM(LEN(B10911:V10911))=0,"",IF(OR(OR(ISBLANK(F10911),SUM(LEN(C10911),LEN(D10911))=0),AND(NOT(E10911="Unknown"),ISBLANK(J10911)),AND(NOT(O10911="Unknown"),ISBLANK(R10911))),"Missing Information", INDEX(Table15[Entire Service Line Classification], MATCH(SUMIFS(Table15[Unique ID],Table15[System-Owned Portion],E10911,Table15[If Material Anything Other than "Lead" in Column E,Was Material Ever Previously Lead?],G10911,Table15[Customer-Owned Portion],O10911),Table15[Unique ID],0),0)))</f>
        <v/>
      </c>
    </row>
    <row r="10912" spans="2:23" x14ac:dyDescent="0.25">
      <c r="B10912" s="146"/>
      <c r="C10912" s="31"/>
      <c r="D10912" s="31"/>
      <c r="E10912" s="44"/>
      <c r="F10912" s="43"/>
      <c r="G10912" s="84"/>
      <c r="H10912" s="31"/>
      <c r="I10912" s="31"/>
      <c r="J10912" s="84"/>
      <c r="K10912" s="31"/>
      <c r="L10912" s="31"/>
      <c r="M10912" s="169"/>
      <c r="N10912" s="148"/>
      <c r="O10912" s="106"/>
      <c r="P10912" s="43"/>
      <c r="Q10912" s="31"/>
      <c r="R10912" s="84"/>
      <c r="S10912" s="31"/>
      <c r="T10912" s="31"/>
      <c r="U10912" s="169"/>
      <c r="V10912" s="150"/>
      <c r="W10912" s="141" t="str" cm="1">
        <f t="array" ref="W10912">IF(SUM(LEN(B10912:V10912))=0,"",IF(OR(OR(ISBLANK(F10912),SUM(LEN(C10912),LEN(D10912))=0),AND(NOT(E10912="Unknown"),ISBLANK(J10912)),AND(NOT(O10912="Unknown"),ISBLANK(R10912))),"Missing Information", INDEX(Table15[Entire Service Line Classification], MATCH(SUMIFS(Table15[Unique ID],Table15[System-Owned Portion],E10912,Table15[If Material Anything Other than "Lead" in Column E,Was Material Ever Previously Lead?],G10912,Table15[Customer-Owned Portion],O10912),Table15[Unique ID],0),0)))</f>
        <v/>
      </c>
    </row>
    <row r="10913" spans="2:23" x14ac:dyDescent="0.25">
      <c r="B10913" s="146"/>
      <c r="C10913" s="31"/>
      <c r="D10913" s="31"/>
      <c r="E10913" s="44"/>
      <c r="F10913" s="43"/>
      <c r="G10913" s="84"/>
      <c r="H10913" s="31"/>
      <c r="I10913" s="31"/>
      <c r="J10913" s="84"/>
      <c r="K10913" s="31"/>
      <c r="L10913" s="31"/>
      <c r="M10913" s="169"/>
      <c r="N10913" s="148"/>
      <c r="O10913" s="106"/>
      <c r="P10913" s="43"/>
      <c r="Q10913" s="31"/>
      <c r="R10913" s="84"/>
      <c r="S10913" s="31"/>
      <c r="T10913" s="31"/>
      <c r="U10913" s="169"/>
      <c r="V10913" s="150"/>
      <c r="W10913" s="141" t="str" cm="1">
        <f t="array" ref="W10913">IF(SUM(LEN(B10913:V10913))=0,"",IF(OR(OR(ISBLANK(F10913),SUM(LEN(C10913),LEN(D10913))=0),AND(NOT(E10913="Unknown"),ISBLANK(J10913)),AND(NOT(O10913="Unknown"),ISBLANK(R10913))),"Missing Information", INDEX(Table15[Entire Service Line Classification], MATCH(SUMIFS(Table15[Unique ID],Table15[System-Owned Portion],E10913,Table15[If Material Anything Other than "Lead" in Column E,Was Material Ever Previously Lead?],G10913,Table15[Customer-Owned Portion],O10913),Table15[Unique ID],0),0)))</f>
        <v/>
      </c>
    </row>
    <row r="10914" spans="2:23" x14ac:dyDescent="0.25">
      <c r="B10914" s="146"/>
      <c r="C10914" s="31"/>
      <c r="D10914" s="31"/>
      <c r="E10914" s="44"/>
      <c r="F10914" s="43"/>
      <c r="G10914" s="84"/>
      <c r="H10914" s="31"/>
      <c r="I10914" s="31"/>
      <c r="J10914" s="84"/>
      <c r="K10914" s="31"/>
      <c r="L10914" s="31"/>
      <c r="M10914" s="169"/>
      <c r="N10914" s="148"/>
      <c r="O10914" s="106"/>
      <c r="P10914" s="43"/>
      <c r="Q10914" s="31"/>
      <c r="R10914" s="84"/>
      <c r="S10914" s="31"/>
      <c r="T10914" s="31"/>
      <c r="U10914" s="169"/>
      <c r="V10914" s="150"/>
      <c r="W10914" s="141" t="str" cm="1">
        <f t="array" ref="W10914">IF(SUM(LEN(B10914:V10914))=0,"",IF(OR(OR(ISBLANK(F10914),SUM(LEN(C10914),LEN(D10914))=0),AND(NOT(E10914="Unknown"),ISBLANK(J10914)),AND(NOT(O10914="Unknown"),ISBLANK(R10914))),"Missing Information", INDEX(Table15[Entire Service Line Classification], MATCH(SUMIFS(Table15[Unique ID],Table15[System-Owned Portion],E10914,Table15[If Material Anything Other than "Lead" in Column E,Was Material Ever Previously Lead?],G10914,Table15[Customer-Owned Portion],O10914),Table15[Unique ID],0),0)))</f>
        <v/>
      </c>
    </row>
    <row r="10915" spans="2:23" x14ac:dyDescent="0.25">
      <c r="B10915" s="146"/>
      <c r="C10915" s="31"/>
      <c r="D10915" s="31"/>
      <c r="E10915" s="44"/>
      <c r="F10915" s="43"/>
      <c r="G10915" s="84"/>
      <c r="H10915" s="31"/>
      <c r="I10915" s="31"/>
      <c r="J10915" s="84"/>
      <c r="K10915" s="31"/>
      <c r="L10915" s="31"/>
      <c r="M10915" s="169"/>
      <c r="N10915" s="148"/>
      <c r="O10915" s="106"/>
      <c r="P10915" s="43"/>
      <c r="Q10915" s="31"/>
      <c r="R10915" s="84"/>
      <c r="S10915" s="31"/>
      <c r="T10915" s="31"/>
      <c r="U10915" s="169"/>
      <c r="V10915" s="150"/>
      <c r="W10915" s="141" t="str" cm="1">
        <f t="array" ref="W10915">IF(SUM(LEN(B10915:V10915))=0,"",IF(OR(OR(ISBLANK(F10915),SUM(LEN(C10915),LEN(D10915))=0),AND(NOT(E10915="Unknown"),ISBLANK(J10915)),AND(NOT(O10915="Unknown"),ISBLANK(R10915))),"Missing Information", INDEX(Table15[Entire Service Line Classification], MATCH(SUMIFS(Table15[Unique ID],Table15[System-Owned Portion],E10915,Table15[If Material Anything Other than "Lead" in Column E,Was Material Ever Previously Lead?],G10915,Table15[Customer-Owned Portion],O10915),Table15[Unique ID],0),0)))</f>
        <v/>
      </c>
    </row>
    <row r="10916" spans="2:23" x14ac:dyDescent="0.25">
      <c r="B10916" s="146"/>
      <c r="C10916" s="31"/>
      <c r="D10916" s="31"/>
      <c r="E10916" s="44"/>
      <c r="F10916" s="43"/>
      <c r="G10916" s="84"/>
      <c r="H10916" s="31"/>
      <c r="I10916" s="31"/>
      <c r="J10916" s="84"/>
      <c r="K10916" s="31"/>
      <c r="L10916" s="31"/>
      <c r="M10916" s="169"/>
      <c r="N10916" s="148"/>
      <c r="O10916" s="106"/>
      <c r="P10916" s="43"/>
      <c r="Q10916" s="31"/>
      <c r="R10916" s="84"/>
      <c r="S10916" s="31"/>
      <c r="T10916" s="31"/>
      <c r="U10916" s="169"/>
      <c r="V10916" s="150"/>
      <c r="W10916" s="141" t="str" cm="1">
        <f t="array" ref="W10916">IF(SUM(LEN(B10916:V10916))=0,"",IF(OR(OR(ISBLANK(F10916),SUM(LEN(C10916),LEN(D10916))=0),AND(NOT(E10916="Unknown"),ISBLANK(J10916)),AND(NOT(O10916="Unknown"),ISBLANK(R10916))),"Missing Information", INDEX(Table15[Entire Service Line Classification], MATCH(SUMIFS(Table15[Unique ID],Table15[System-Owned Portion],E10916,Table15[If Material Anything Other than "Lead" in Column E,Was Material Ever Previously Lead?],G10916,Table15[Customer-Owned Portion],O10916),Table15[Unique ID],0),0)))</f>
        <v/>
      </c>
    </row>
    <row r="10917" spans="2:23" x14ac:dyDescent="0.25">
      <c r="B10917" s="146"/>
      <c r="C10917" s="31"/>
      <c r="D10917" s="31"/>
      <c r="E10917" s="44"/>
      <c r="F10917" s="43"/>
      <c r="G10917" s="84"/>
      <c r="H10917" s="31"/>
      <c r="I10917" s="31"/>
      <c r="J10917" s="84"/>
      <c r="K10917" s="31"/>
      <c r="L10917" s="31"/>
      <c r="M10917" s="169"/>
      <c r="N10917" s="148"/>
      <c r="O10917" s="106"/>
      <c r="P10917" s="43"/>
      <c r="Q10917" s="31"/>
      <c r="R10917" s="84"/>
      <c r="S10917" s="31"/>
      <c r="T10917" s="31"/>
      <c r="U10917" s="169"/>
      <c r="V10917" s="150"/>
      <c r="W10917" s="141" t="str" cm="1">
        <f t="array" ref="W10917">IF(SUM(LEN(B10917:V10917))=0,"",IF(OR(OR(ISBLANK(F10917),SUM(LEN(C10917),LEN(D10917))=0),AND(NOT(E10917="Unknown"),ISBLANK(J10917)),AND(NOT(O10917="Unknown"),ISBLANK(R10917))),"Missing Information", INDEX(Table15[Entire Service Line Classification], MATCH(SUMIFS(Table15[Unique ID],Table15[System-Owned Portion],E10917,Table15[If Material Anything Other than "Lead" in Column E,Was Material Ever Previously Lead?],G10917,Table15[Customer-Owned Portion],O10917),Table15[Unique ID],0),0)))</f>
        <v/>
      </c>
    </row>
    <row r="10918" spans="2:23" x14ac:dyDescent="0.25">
      <c r="B10918" s="146"/>
      <c r="C10918" s="31"/>
      <c r="D10918" s="31"/>
      <c r="E10918" s="44"/>
      <c r="F10918" s="43"/>
      <c r="G10918" s="84"/>
      <c r="H10918" s="31"/>
      <c r="I10918" s="31"/>
      <c r="J10918" s="84"/>
      <c r="K10918" s="31"/>
      <c r="L10918" s="31"/>
      <c r="M10918" s="169"/>
      <c r="N10918" s="148"/>
      <c r="O10918" s="106"/>
      <c r="P10918" s="43"/>
      <c r="Q10918" s="31"/>
      <c r="R10918" s="84"/>
      <c r="S10918" s="31"/>
      <c r="T10918" s="31"/>
      <c r="U10918" s="169"/>
      <c r="V10918" s="150"/>
      <c r="W10918" s="141" t="str" cm="1">
        <f t="array" ref="W10918">IF(SUM(LEN(B10918:V10918))=0,"",IF(OR(OR(ISBLANK(F10918),SUM(LEN(C10918),LEN(D10918))=0),AND(NOT(E10918="Unknown"),ISBLANK(J10918)),AND(NOT(O10918="Unknown"),ISBLANK(R10918))),"Missing Information", INDEX(Table15[Entire Service Line Classification], MATCH(SUMIFS(Table15[Unique ID],Table15[System-Owned Portion],E10918,Table15[If Material Anything Other than "Lead" in Column E,Was Material Ever Previously Lead?],G10918,Table15[Customer-Owned Portion],O10918),Table15[Unique ID],0),0)))</f>
        <v/>
      </c>
    </row>
    <row r="10919" spans="2:23" x14ac:dyDescent="0.25">
      <c r="B10919" s="146"/>
      <c r="C10919" s="31"/>
      <c r="D10919" s="31"/>
      <c r="E10919" s="44"/>
      <c r="F10919" s="43"/>
      <c r="G10919" s="84"/>
      <c r="H10919" s="31"/>
      <c r="I10919" s="31"/>
      <c r="J10919" s="84"/>
      <c r="K10919" s="31"/>
      <c r="L10919" s="31"/>
      <c r="M10919" s="169"/>
      <c r="N10919" s="148"/>
      <c r="O10919" s="106"/>
      <c r="P10919" s="43"/>
      <c r="Q10919" s="31"/>
      <c r="R10919" s="84"/>
      <c r="S10919" s="31"/>
      <c r="T10919" s="31"/>
      <c r="U10919" s="169"/>
      <c r="V10919" s="150"/>
      <c r="W10919" s="141" t="str" cm="1">
        <f t="array" ref="W10919">IF(SUM(LEN(B10919:V10919))=0,"",IF(OR(OR(ISBLANK(F10919),SUM(LEN(C10919),LEN(D10919))=0),AND(NOT(E10919="Unknown"),ISBLANK(J10919)),AND(NOT(O10919="Unknown"),ISBLANK(R10919))),"Missing Information", INDEX(Table15[Entire Service Line Classification], MATCH(SUMIFS(Table15[Unique ID],Table15[System-Owned Portion],E10919,Table15[If Material Anything Other than "Lead" in Column E,Was Material Ever Previously Lead?],G10919,Table15[Customer-Owned Portion],O10919),Table15[Unique ID],0),0)))</f>
        <v/>
      </c>
    </row>
    <row r="10920" spans="2:23" x14ac:dyDescent="0.25">
      <c r="B10920" s="146"/>
      <c r="C10920" s="31"/>
      <c r="D10920" s="31"/>
      <c r="E10920" s="44"/>
      <c r="F10920" s="43"/>
      <c r="G10920" s="84"/>
      <c r="H10920" s="31"/>
      <c r="I10920" s="31"/>
      <c r="J10920" s="84"/>
      <c r="K10920" s="31"/>
      <c r="L10920" s="31"/>
      <c r="M10920" s="169"/>
      <c r="N10920" s="148"/>
      <c r="O10920" s="106"/>
      <c r="P10920" s="43"/>
      <c r="Q10920" s="31"/>
      <c r="R10920" s="84"/>
      <c r="S10920" s="31"/>
      <c r="T10920" s="31"/>
      <c r="U10920" s="169"/>
      <c r="V10920" s="150"/>
      <c r="W10920" s="141" t="str" cm="1">
        <f t="array" ref="W10920">IF(SUM(LEN(B10920:V10920))=0,"",IF(OR(OR(ISBLANK(F10920),SUM(LEN(C10920),LEN(D10920))=0),AND(NOT(E10920="Unknown"),ISBLANK(J10920)),AND(NOT(O10920="Unknown"),ISBLANK(R10920))),"Missing Information", INDEX(Table15[Entire Service Line Classification], MATCH(SUMIFS(Table15[Unique ID],Table15[System-Owned Portion],E10920,Table15[If Material Anything Other than "Lead" in Column E,Was Material Ever Previously Lead?],G10920,Table15[Customer-Owned Portion],O10920),Table15[Unique ID],0),0)))</f>
        <v/>
      </c>
    </row>
    <row r="10921" spans="2:23" x14ac:dyDescent="0.25">
      <c r="B10921" s="146"/>
      <c r="C10921" s="31"/>
      <c r="D10921" s="31"/>
      <c r="E10921" s="44"/>
      <c r="F10921" s="43"/>
      <c r="G10921" s="84"/>
      <c r="H10921" s="31"/>
      <c r="I10921" s="31"/>
      <c r="J10921" s="84"/>
      <c r="K10921" s="31"/>
      <c r="L10921" s="31"/>
      <c r="M10921" s="169"/>
      <c r="N10921" s="148"/>
      <c r="O10921" s="106"/>
      <c r="P10921" s="43"/>
      <c r="Q10921" s="31"/>
      <c r="R10921" s="84"/>
      <c r="S10921" s="31"/>
      <c r="T10921" s="31"/>
      <c r="U10921" s="169"/>
      <c r="V10921" s="150"/>
      <c r="W10921" s="141" t="str" cm="1">
        <f t="array" ref="W10921">IF(SUM(LEN(B10921:V10921))=0,"",IF(OR(OR(ISBLANK(F10921),SUM(LEN(C10921),LEN(D10921))=0),AND(NOT(E10921="Unknown"),ISBLANK(J10921)),AND(NOT(O10921="Unknown"),ISBLANK(R10921))),"Missing Information", INDEX(Table15[Entire Service Line Classification], MATCH(SUMIFS(Table15[Unique ID],Table15[System-Owned Portion],E10921,Table15[If Material Anything Other than "Lead" in Column E,Was Material Ever Previously Lead?],G10921,Table15[Customer-Owned Portion],O10921),Table15[Unique ID],0),0)))</f>
        <v/>
      </c>
    </row>
    <row r="10922" spans="2:23" x14ac:dyDescent="0.25">
      <c r="B10922" s="146"/>
      <c r="C10922" s="31"/>
      <c r="D10922" s="31"/>
      <c r="E10922" s="44"/>
      <c r="F10922" s="43"/>
      <c r="G10922" s="84"/>
      <c r="H10922" s="31"/>
      <c r="I10922" s="31"/>
      <c r="J10922" s="84"/>
      <c r="K10922" s="31"/>
      <c r="L10922" s="31"/>
      <c r="M10922" s="169"/>
      <c r="N10922" s="148"/>
      <c r="O10922" s="106"/>
      <c r="P10922" s="43"/>
      <c r="Q10922" s="31"/>
      <c r="R10922" s="84"/>
      <c r="S10922" s="31"/>
      <c r="T10922" s="31"/>
      <c r="U10922" s="169"/>
      <c r="V10922" s="150"/>
      <c r="W10922" s="141" t="str" cm="1">
        <f t="array" ref="W10922">IF(SUM(LEN(B10922:V10922))=0,"",IF(OR(OR(ISBLANK(F10922),SUM(LEN(C10922),LEN(D10922))=0),AND(NOT(E10922="Unknown"),ISBLANK(J10922)),AND(NOT(O10922="Unknown"),ISBLANK(R10922))),"Missing Information", INDEX(Table15[Entire Service Line Classification], MATCH(SUMIFS(Table15[Unique ID],Table15[System-Owned Portion],E10922,Table15[If Material Anything Other than "Lead" in Column E,Was Material Ever Previously Lead?],G10922,Table15[Customer-Owned Portion],O10922),Table15[Unique ID],0),0)))</f>
        <v/>
      </c>
    </row>
    <row r="10923" spans="2:23" x14ac:dyDescent="0.25">
      <c r="B10923" s="146"/>
      <c r="C10923" s="31"/>
      <c r="D10923" s="31"/>
      <c r="E10923" s="44"/>
      <c r="F10923" s="43"/>
      <c r="G10923" s="84"/>
      <c r="H10923" s="31"/>
      <c r="I10923" s="31"/>
      <c r="J10923" s="84"/>
      <c r="K10923" s="31"/>
      <c r="L10923" s="31"/>
      <c r="M10923" s="169"/>
      <c r="N10923" s="148"/>
      <c r="O10923" s="106"/>
      <c r="P10923" s="43"/>
      <c r="Q10923" s="31"/>
      <c r="R10923" s="84"/>
      <c r="S10923" s="31"/>
      <c r="T10923" s="31"/>
      <c r="U10923" s="169"/>
      <c r="V10923" s="150"/>
      <c r="W10923" s="141" t="str" cm="1">
        <f t="array" ref="W10923">IF(SUM(LEN(B10923:V10923))=0,"",IF(OR(OR(ISBLANK(F10923),SUM(LEN(C10923),LEN(D10923))=0),AND(NOT(E10923="Unknown"),ISBLANK(J10923)),AND(NOT(O10923="Unknown"),ISBLANK(R10923))),"Missing Information", INDEX(Table15[Entire Service Line Classification], MATCH(SUMIFS(Table15[Unique ID],Table15[System-Owned Portion],E10923,Table15[If Material Anything Other than "Lead" in Column E,Was Material Ever Previously Lead?],G10923,Table15[Customer-Owned Portion],O10923),Table15[Unique ID],0),0)))</f>
        <v/>
      </c>
    </row>
    <row r="10924" spans="2:23" x14ac:dyDescent="0.25">
      <c r="B10924" s="146"/>
      <c r="C10924" s="31"/>
      <c r="D10924" s="31"/>
      <c r="E10924" s="44"/>
      <c r="F10924" s="43"/>
      <c r="G10924" s="84"/>
      <c r="H10924" s="31"/>
      <c r="I10924" s="31"/>
      <c r="J10924" s="84"/>
      <c r="K10924" s="31"/>
      <c r="L10924" s="31"/>
      <c r="M10924" s="169"/>
      <c r="N10924" s="148"/>
      <c r="O10924" s="106"/>
      <c r="P10924" s="43"/>
      <c r="Q10924" s="31"/>
      <c r="R10924" s="84"/>
      <c r="S10924" s="31"/>
      <c r="T10924" s="31"/>
      <c r="U10924" s="169"/>
      <c r="V10924" s="150"/>
      <c r="W10924" s="141" t="str" cm="1">
        <f t="array" ref="W10924">IF(SUM(LEN(B10924:V10924))=0,"",IF(OR(OR(ISBLANK(F10924),SUM(LEN(C10924),LEN(D10924))=0),AND(NOT(E10924="Unknown"),ISBLANK(J10924)),AND(NOT(O10924="Unknown"),ISBLANK(R10924))),"Missing Information", INDEX(Table15[Entire Service Line Classification], MATCH(SUMIFS(Table15[Unique ID],Table15[System-Owned Portion],E10924,Table15[If Material Anything Other than "Lead" in Column E,Was Material Ever Previously Lead?],G10924,Table15[Customer-Owned Portion],O10924),Table15[Unique ID],0),0)))</f>
        <v/>
      </c>
    </row>
    <row r="10925" spans="2:23" x14ac:dyDescent="0.25">
      <c r="B10925" s="146"/>
      <c r="C10925" s="31"/>
      <c r="D10925" s="31"/>
      <c r="E10925" s="44"/>
      <c r="F10925" s="43"/>
      <c r="G10925" s="84"/>
      <c r="H10925" s="31"/>
      <c r="I10925" s="31"/>
      <c r="J10925" s="84"/>
      <c r="K10925" s="31"/>
      <c r="L10925" s="31"/>
      <c r="M10925" s="169"/>
      <c r="N10925" s="148"/>
      <c r="O10925" s="106"/>
      <c r="P10925" s="43"/>
      <c r="Q10925" s="31"/>
      <c r="R10925" s="84"/>
      <c r="S10925" s="31"/>
      <c r="T10925" s="31"/>
      <c r="U10925" s="169"/>
      <c r="V10925" s="150"/>
      <c r="W10925" s="141" t="str" cm="1">
        <f t="array" ref="W10925">IF(SUM(LEN(B10925:V10925))=0,"",IF(OR(OR(ISBLANK(F10925),SUM(LEN(C10925),LEN(D10925))=0),AND(NOT(E10925="Unknown"),ISBLANK(J10925)),AND(NOT(O10925="Unknown"),ISBLANK(R10925))),"Missing Information", INDEX(Table15[Entire Service Line Classification], MATCH(SUMIFS(Table15[Unique ID],Table15[System-Owned Portion],E10925,Table15[If Material Anything Other than "Lead" in Column E,Was Material Ever Previously Lead?],G10925,Table15[Customer-Owned Portion],O10925),Table15[Unique ID],0),0)))</f>
        <v/>
      </c>
    </row>
    <row r="10926" spans="2:23" x14ac:dyDescent="0.25">
      <c r="B10926" s="146"/>
      <c r="C10926" s="31"/>
      <c r="D10926" s="31"/>
      <c r="E10926" s="44"/>
      <c r="F10926" s="43"/>
      <c r="G10926" s="84"/>
      <c r="H10926" s="31"/>
      <c r="I10926" s="31"/>
      <c r="J10926" s="84"/>
      <c r="K10926" s="31"/>
      <c r="L10926" s="31"/>
      <c r="M10926" s="169"/>
      <c r="N10926" s="148"/>
      <c r="O10926" s="106"/>
      <c r="P10926" s="43"/>
      <c r="Q10926" s="31"/>
      <c r="R10926" s="84"/>
      <c r="S10926" s="31"/>
      <c r="T10926" s="31"/>
      <c r="U10926" s="169"/>
      <c r="V10926" s="150"/>
      <c r="W10926" s="141" t="str" cm="1">
        <f t="array" ref="W10926">IF(SUM(LEN(B10926:V10926))=0,"",IF(OR(OR(ISBLANK(F10926),SUM(LEN(C10926),LEN(D10926))=0),AND(NOT(E10926="Unknown"),ISBLANK(J10926)),AND(NOT(O10926="Unknown"),ISBLANK(R10926))),"Missing Information", INDEX(Table15[Entire Service Line Classification], MATCH(SUMIFS(Table15[Unique ID],Table15[System-Owned Portion],E10926,Table15[If Material Anything Other than "Lead" in Column E,Was Material Ever Previously Lead?],G10926,Table15[Customer-Owned Portion],O10926),Table15[Unique ID],0),0)))</f>
        <v/>
      </c>
    </row>
    <row r="10927" spans="2:23" x14ac:dyDescent="0.25">
      <c r="B10927" s="146"/>
      <c r="C10927" s="31"/>
      <c r="D10927" s="31"/>
      <c r="E10927" s="44"/>
      <c r="F10927" s="43"/>
      <c r="G10927" s="84"/>
      <c r="H10927" s="31"/>
      <c r="I10927" s="31"/>
      <c r="J10927" s="84"/>
      <c r="K10927" s="31"/>
      <c r="L10927" s="31"/>
      <c r="M10927" s="169"/>
      <c r="N10927" s="148"/>
      <c r="O10927" s="106"/>
      <c r="P10927" s="43"/>
      <c r="Q10927" s="31"/>
      <c r="R10927" s="84"/>
      <c r="S10927" s="31"/>
      <c r="T10927" s="31"/>
      <c r="U10927" s="169"/>
      <c r="V10927" s="150"/>
      <c r="W10927" s="141" t="str" cm="1">
        <f t="array" ref="W10927">IF(SUM(LEN(B10927:V10927))=0,"",IF(OR(OR(ISBLANK(F10927),SUM(LEN(C10927),LEN(D10927))=0),AND(NOT(E10927="Unknown"),ISBLANK(J10927)),AND(NOT(O10927="Unknown"),ISBLANK(R10927))),"Missing Information", INDEX(Table15[Entire Service Line Classification], MATCH(SUMIFS(Table15[Unique ID],Table15[System-Owned Portion],E10927,Table15[If Material Anything Other than "Lead" in Column E,Was Material Ever Previously Lead?],G10927,Table15[Customer-Owned Portion],O10927),Table15[Unique ID],0),0)))</f>
        <v/>
      </c>
    </row>
    <row r="10928" spans="2:23" x14ac:dyDescent="0.25">
      <c r="B10928" s="146"/>
      <c r="C10928" s="31"/>
      <c r="D10928" s="31"/>
      <c r="E10928" s="44"/>
      <c r="F10928" s="43"/>
      <c r="G10928" s="84"/>
      <c r="H10928" s="31"/>
      <c r="I10928" s="31"/>
      <c r="J10928" s="84"/>
      <c r="K10928" s="31"/>
      <c r="L10928" s="31"/>
      <c r="M10928" s="169"/>
      <c r="N10928" s="148"/>
      <c r="O10928" s="106"/>
      <c r="P10928" s="43"/>
      <c r="Q10928" s="31"/>
      <c r="R10928" s="84"/>
      <c r="S10928" s="31"/>
      <c r="T10928" s="31"/>
      <c r="U10928" s="169"/>
      <c r="V10928" s="150"/>
      <c r="W10928" s="141" t="str" cm="1">
        <f t="array" ref="W10928">IF(SUM(LEN(B10928:V10928))=0,"",IF(OR(OR(ISBLANK(F10928),SUM(LEN(C10928),LEN(D10928))=0),AND(NOT(E10928="Unknown"),ISBLANK(J10928)),AND(NOT(O10928="Unknown"),ISBLANK(R10928))),"Missing Information", INDEX(Table15[Entire Service Line Classification], MATCH(SUMIFS(Table15[Unique ID],Table15[System-Owned Portion],E10928,Table15[If Material Anything Other than "Lead" in Column E,Was Material Ever Previously Lead?],G10928,Table15[Customer-Owned Portion],O10928),Table15[Unique ID],0),0)))</f>
        <v/>
      </c>
    </row>
    <row r="10929" spans="2:23" x14ac:dyDescent="0.25">
      <c r="B10929" s="146"/>
      <c r="C10929" s="31"/>
      <c r="D10929" s="31"/>
      <c r="E10929" s="44"/>
      <c r="F10929" s="43"/>
      <c r="G10929" s="84"/>
      <c r="H10929" s="31"/>
      <c r="I10929" s="31"/>
      <c r="J10929" s="84"/>
      <c r="K10929" s="31"/>
      <c r="L10929" s="31"/>
      <c r="M10929" s="169"/>
      <c r="N10929" s="148"/>
      <c r="O10929" s="106"/>
      <c r="P10929" s="43"/>
      <c r="Q10929" s="31"/>
      <c r="R10929" s="84"/>
      <c r="S10929" s="31"/>
      <c r="T10929" s="31"/>
      <c r="U10929" s="169"/>
      <c r="V10929" s="150"/>
      <c r="W10929" s="141" t="str" cm="1">
        <f t="array" ref="W10929">IF(SUM(LEN(B10929:V10929))=0,"",IF(OR(OR(ISBLANK(F10929),SUM(LEN(C10929),LEN(D10929))=0),AND(NOT(E10929="Unknown"),ISBLANK(J10929)),AND(NOT(O10929="Unknown"),ISBLANK(R10929))),"Missing Information", INDEX(Table15[Entire Service Line Classification], MATCH(SUMIFS(Table15[Unique ID],Table15[System-Owned Portion],E10929,Table15[If Material Anything Other than "Lead" in Column E,Was Material Ever Previously Lead?],G10929,Table15[Customer-Owned Portion],O10929),Table15[Unique ID],0),0)))</f>
        <v/>
      </c>
    </row>
    <row r="10930" spans="2:23" x14ac:dyDescent="0.25">
      <c r="B10930" s="146"/>
      <c r="C10930" s="31"/>
      <c r="D10930" s="31"/>
      <c r="E10930" s="44"/>
      <c r="F10930" s="43"/>
      <c r="G10930" s="84"/>
      <c r="H10930" s="31"/>
      <c r="I10930" s="31"/>
      <c r="J10930" s="84"/>
      <c r="K10930" s="31"/>
      <c r="L10930" s="31"/>
      <c r="M10930" s="169"/>
      <c r="N10930" s="148"/>
      <c r="O10930" s="106"/>
      <c r="P10930" s="43"/>
      <c r="Q10930" s="31"/>
      <c r="R10930" s="84"/>
      <c r="S10930" s="31"/>
      <c r="T10930" s="31"/>
      <c r="U10930" s="169"/>
      <c r="V10930" s="150"/>
      <c r="W10930" s="141" t="str" cm="1">
        <f t="array" ref="W10930">IF(SUM(LEN(B10930:V10930))=0,"",IF(OR(OR(ISBLANK(F10930),SUM(LEN(C10930),LEN(D10930))=0),AND(NOT(E10930="Unknown"),ISBLANK(J10930)),AND(NOT(O10930="Unknown"),ISBLANK(R10930))),"Missing Information", INDEX(Table15[Entire Service Line Classification], MATCH(SUMIFS(Table15[Unique ID],Table15[System-Owned Portion],E10930,Table15[If Material Anything Other than "Lead" in Column E,Was Material Ever Previously Lead?],G10930,Table15[Customer-Owned Portion],O10930),Table15[Unique ID],0),0)))</f>
        <v/>
      </c>
    </row>
    <row r="10931" spans="2:23" x14ac:dyDescent="0.25">
      <c r="B10931" s="146"/>
      <c r="C10931" s="31"/>
      <c r="D10931" s="31"/>
      <c r="E10931" s="44"/>
      <c r="F10931" s="43"/>
      <c r="G10931" s="84"/>
      <c r="H10931" s="31"/>
      <c r="I10931" s="31"/>
      <c r="J10931" s="84"/>
      <c r="K10931" s="31"/>
      <c r="L10931" s="31"/>
      <c r="M10931" s="169"/>
      <c r="N10931" s="148"/>
      <c r="O10931" s="106"/>
      <c r="P10931" s="43"/>
      <c r="Q10931" s="31"/>
      <c r="R10931" s="84"/>
      <c r="S10931" s="31"/>
      <c r="T10931" s="31"/>
      <c r="U10931" s="169"/>
      <c r="V10931" s="150"/>
      <c r="W10931" s="141" t="str" cm="1">
        <f t="array" ref="W10931">IF(SUM(LEN(B10931:V10931))=0,"",IF(OR(OR(ISBLANK(F10931),SUM(LEN(C10931),LEN(D10931))=0),AND(NOT(E10931="Unknown"),ISBLANK(J10931)),AND(NOT(O10931="Unknown"),ISBLANK(R10931))),"Missing Information", INDEX(Table15[Entire Service Line Classification], MATCH(SUMIFS(Table15[Unique ID],Table15[System-Owned Portion],E10931,Table15[If Material Anything Other than "Lead" in Column E,Was Material Ever Previously Lead?],G10931,Table15[Customer-Owned Portion],O10931),Table15[Unique ID],0),0)))</f>
        <v/>
      </c>
    </row>
    <row r="10932" spans="2:23" x14ac:dyDescent="0.25">
      <c r="B10932" s="146"/>
      <c r="C10932" s="31"/>
      <c r="D10932" s="31"/>
      <c r="E10932" s="44"/>
      <c r="F10932" s="43"/>
      <c r="G10932" s="84"/>
      <c r="H10932" s="31"/>
      <c r="I10932" s="31"/>
      <c r="J10932" s="84"/>
      <c r="K10932" s="31"/>
      <c r="L10932" s="31"/>
      <c r="M10932" s="169"/>
      <c r="N10932" s="148"/>
      <c r="O10932" s="106"/>
      <c r="P10932" s="43"/>
      <c r="Q10932" s="31"/>
      <c r="R10932" s="84"/>
      <c r="S10932" s="31"/>
      <c r="T10932" s="31"/>
      <c r="U10932" s="169"/>
      <c r="V10932" s="150"/>
      <c r="W10932" s="141" t="str" cm="1">
        <f t="array" ref="W10932">IF(SUM(LEN(B10932:V10932))=0,"",IF(OR(OR(ISBLANK(F10932),SUM(LEN(C10932),LEN(D10932))=0),AND(NOT(E10932="Unknown"),ISBLANK(J10932)),AND(NOT(O10932="Unknown"),ISBLANK(R10932))),"Missing Information", INDEX(Table15[Entire Service Line Classification], MATCH(SUMIFS(Table15[Unique ID],Table15[System-Owned Portion],E10932,Table15[If Material Anything Other than "Lead" in Column E,Was Material Ever Previously Lead?],G10932,Table15[Customer-Owned Portion],O10932),Table15[Unique ID],0),0)))</f>
        <v/>
      </c>
    </row>
    <row r="10933" spans="2:23" x14ac:dyDescent="0.25">
      <c r="B10933" s="146"/>
      <c r="C10933" s="31"/>
      <c r="D10933" s="31"/>
      <c r="E10933" s="44"/>
      <c r="F10933" s="43"/>
      <c r="G10933" s="84"/>
      <c r="H10933" s="31"/>
      <c r="I10933" s="31"/>
      <c r="J10933" s="84"/>
      <c r="K10933" s="31"/>
      <c r="L10933" s="31"/>
      <c r="M10933" s="169"/>
      <c r="N10933" s="148"/>
      <c r="O10933" s="106"/>
      <c r="P10933" s="43"/>
      <c r="Q10933" s="31"/>
      <c r="R10933" s="84"/>
      <c r="S10933" s="31"/>
      <c r="T10933" s="31"/>
      <c r="U10933" s="169"/>
      <c r="V10933" s="150"/>
      <c r="W10933" s="141" t="str" cm="1">
        <f t="array" ref="W10933">IF(SUM(LEN(B10933:V10933))=0,"",IF(OR(OR(ISBLANK(F10933),SUM(LEN(C10933),LEN(D10933))=0),AND(NOT(E10933="Unknown"),ISBLANK(J10933)),AND(NOT(O10933="Unknown"),ISBLANK(R10933))),"Missing Information", INDEX(Table15[Entire Service Line Classification], MATCH(SUMIFS(Table15[Unique ID],Table15[System-Owned Portion],E10933,Table15[If Material Anything Other than "Lead" in Column E,Was Material Ever Previously Lead?],G10933,Table15[Customer-Owned Portion],O10933),Table15[Unique ID],0),0)))</f>
        <v/>
      </c>
    </row>
    <row r="10934" spans="2:23" x14ac:dyDescent="0.25">
      <c r="B10934" s="146"/>
      <c r="C10934" s="31"/>
      <c r="D10934" s="31"/>
      <c r="E10934" s="44"/>
      <c r="F10934" s="43"/>
      <c r="G10934" s="84"/>
      <c r="H10934" s="31"/>
      <c r="I10934" s="31"/>
      <c r="J10934" s="84"/>
      <c r="K10934" s="31"/>
      <c r="L10934" s="31"/>
      <c r="M10934" s="169"/>
      <c r="N10934" s="148"/>
      <c r="O10934" s="106"/>
      <c r="P10934" s="43"/>
      <c r="Q10934" s="31"/>
      <c r="R10934" s="84"/>
      <c r="S10934" s="31"/>
      <c r="T10934" s="31"/>
      <c r="U10934" s="169"/>
      <c r="V10934" s="150"/>
      <c r="W10934" s="141" t="str" cm="1">
        <f t="array" ref="W10934">IF(SUM(LEN(B10934:V10934))=0,"",IF(OR(OR(ISBLANK(F10934),SUM(LEN(C10934),LEN(D10934))=0),AND(NOT(E10934="Unknown"),ISBLANK(J10934)),AND(NOT(O10934="Unknown"),ISBLANK(R10934))),"Missing Information", INDEX(Table15[Entire Service Line Classification], MATCH(SUMIFS(Table15[Unique ID],Table15[System-Owned Portion],E10934,Table15[If Material Anything Other than "Lead" in Column E,Was Material Ever Previously Lead?],G10934,Table15[Customer-Owned Portion],O10934),Table15[Unique ID],0),0)))</f>
        <v/>
      </c>
    </row>
    <row r="10935" spans="2:23" x14ac:dyDescent="0.25">
      <c r="B10935" s="146"/>
      <c r="C10935" s="31"/>
      <c r="D10935" s="31"/>
      <c r="E10935" s="44"/>
      <c r="F10935" s="43"/>
      <c r="G10935" s="84"/>
      <c r="H10935" s="31"/>
      <c r="I10935" s="31"/>
      <c r="J10935" s="84"/>
      <c r="K10935" s="31"/>
      <c r="L10935" s="31"/>
      <c r="M10935" s="169"/>
      <c r="N10935" s="148"/>
      <c r="O10935" s="106"/>
      <c r="P10935" s="43"/>
      <c r="Q10935" s="31"/>
      <c r="R10935" s="84"/>
      <c r="S10935" s="31"/>
      <c r="T10935" s="31"/>
      <c r="U10935" s="169"/>
      <c r="V10935" s="150"/>
      <c r="W10935" s="141" t="str" cm="1">
        <f t="array" ref="W10935">IF(SUM(LEN(B10935:V10935))=0,"",IF(OR(OR(ISBLANK(F10935),SUM(LEN(C10935),LEN(D10935))=0),AND(NOT(E10935="Unknown"),ISBLANK(J10935)),AND(NOT(O10935="Unknown"),ISBLANK(R10935))),"Missing Information", INDEX(Table15[Entire Service Line Classification], MATCH(SUMIFS(Table15[Unique ID],Table15[System-Owned Portion],E10935,Table15[If Material Anything Other than "Lead" in Column E,Was Material Ever Previously Lead?],G10935,Table15[Customer-Owned Portion],O10935),Table15[Unique ID],0),0)))</f>
        <v/>
      </c>
    </row>
    <row r="10936" spans="2:23" x14ac:dyDescent="0.25">
      <c r="B10936" s="146"/>
      <c r="C10936" s="31"/>
      <c r="D10936" s="31"/>
      <c r="E10936" s="44"/>
      <c r="F10936" s="43"/>
      <c r="G10936" s="84"/>
      <c r="H10936" s="31"/>
      <c r="I10936" s="31"/>
      <c r="J10936" s="84"/>
      <c r="K10936" s="31"/>
      <c r="L10936" s="31"/>
      <c r="M10936" s="169"/>
      <c r="N10936" s="148"/>
      <c r="O10936" s="106"/>
      <c r="P10936" s="43"/>
      <c r="Q10936" s="31"/>
      <c r="R10936" s="84"/>
      <c r="S10936" s="31"/>
      <c r="T10936" s="31"/>
      <c r="U10936" s="169"/>
      <c r="V10936" s="150"/>
      <c r="W10936" s="141" t="str" cm="1">
        <f t="array" ref="W10936">IF(SUM(LEN(B10936:V10936))=0,"",IF(OR(OR(ISBLANK(F10936),SUM(LEN(C10936),LEN(D10936))=0),AND(NOT(E10936="Unknown"),ISBLANK(J10936)),AND(NOT(O10936="Unknown"),ISBLANK(R10936))),"Missing Information", INDEX(Table15[Entire Service Line Classification], MATCH(SUMIFS(Table15[Unique ID],Table15[System-Owned Portion],E10936,Table15[If Material Anything Other than "Lead" in Column E,Was Material Ever Previously Lead?],G10936,Table15[Customer-Owned Portion],O10936),Table15[Unique ID],0),0)))</f>
        <v/>
      </c>
    </row>
    <row r="10937" spans="2:23" x14ac:dyDescent="0.25">
      <c r="B10937" s="146"/>
      <c r="C10937" s="31"/>
      <c r="D10937" s="31"/>
      <c r="E10937" s="44"/>
      <c r="F10937" s="43"/>
      <c r="G10937" s="84"/>
      <c r="H10937" s="31"/>
      <c r="I10937" s="31"/>
      <c r="J10937" s="84"/>
      <c r="K10937" s="31"/>
      <c r="L10937" s="31"/>
      <c r="M10937" s="169"/>
      <c r="N10937" s="148"/>
      <c r="O10937" s="106"/>
      <c r="P10937" s="43"/>
      <c r="Q10937" s="31"/>
      <c r="R10937" s="84"/>
      <c r="S10937" s="31"/>
      <c r="T10937" s="31"/>
      <c r="U10937" s="169"/>
      <c r="V10937" s="150"/>
      <c r="W10937" s="141" t="str" cm="1">
        <f t="array" ref="W10937">IF(SUM(LEN(B10937:V10937))=0,"",IF(OR(OR(ISBLANK(F10937),SUM(LEN(C10937),LEN(D10937))=0),AND(NOT(E10937="Unknown"),ISBLANK(J10937)),AND(NOT(O10937="Unknown"),ISBLANK(R10937))),"Missing Information", INDEX(Table15[Entire Service Line Classification], MATCH(SUMIFS(Table15[Unique ID],Table15[System-Owned Portion],E10937,Table15[If Material Anything Other than "Lead" in Column E,Was Material Ever Previously Lead?],G10937,Table15[Customer-Owned Portion],O10937),Table15[Unique ID],0),0)))</f>
        <v/>
      </c>
    </row>
    <row r="10938" spans="2:23" x14ac:dyDescent="0.25">
      <c r="B10938" s="146"/>
      <c r="C10938" s="31"/>
      <c r="D10938" s="31"/>
      <c r="E10938" s="44"/>
      <c r="F10938" s="43"/>
      <c r="G10938" s="84"/>
      <c r="H10938" s="31"/>
      <c r="I10938" s="31"/>
      <c r="J10938" s="84"/>
      <c r="K10938" s="31"/>
      <c r="L10938" s="31"/>
      <c r="M10938" s="169"/>
      <c r="N10938" s="148"/>
      <c r="O10938" s="106"/>
      <c r="P10938" s="43"/>
      <c r="Q10938" s="31"/>
      <c r="R10938" s="84"/>
      <c r="S10938" s="31"/>
      <c r="T10938" s="31"/>
      <c r="U10938" s="169"/>
      <c r="V10938" s="150"/>
      <c r="W10938" s="141" t="str" cm="1">
        <f t="array" ref="W10938">IF(SUM(LEN(B10938:V10938))=0,"",IF(OR(OR(ISBLANK(F10938),SUM(LEN(C10938),LEN(D10938))=0),AND(NOT(E10938="Unknown"),ISBLANK(J10938)),AND(NOT(O10938="Unknown"),ISBLANK(R10938))),"Missing Information", INDEX(Table15[Entire Service Line Classification], MATCH(SUMIFS(Table15[Unique ID],Table15[System-Owned Portion],E10938,Table15[If Material Anything Other than "Lead" in Column E,Was Material Ever Previously Lead?],G10938,Table15[Customer-Owned Portion],O10938),Table15[Unique ID],0),0)))</f>
        <v/>
      </c>
    </row>
    <row r="10939" spans="2:23" x14ac:dyDescent="0.25">
      <c r="B10939" s="146"/>
      <c r="C10939" s="31"/>
      <c r="D10939" s="31"/>
      <c r="E10939" s="44"/>
      <c r="F10939" s="43"/>
      <c r="G10939" s="84"/>
      <c r="H10939" s="31"/>
      <c r="I10939" s="31"/>
      <c r="J10939" s="84"/>
      <c r="K10939" s="31"/>
      <c r="L10939" s="31"/>
      <c r="M10939" s="169"/>
      <c r="N10939" s="148"/>
      <c r="O10939" s="106"/>
      <c r="P10939" s="43"/>
      <c r="Q10939" s="31"/>
      <c r="R10939" s="84"/>
      <c r="S10939" s="31"/>
      <c r="T10939" s="31"/>
      <c r="U10939" s="169"/>
      <c r="V10939" s="150"/>
      <c r="W10939" s="141" t="str" cm="1">
        <f t="array" ref="W10939">IF(SUM(LEN(B10939:V10939))=0,"",IF(OR(OR(ISBLANK(F10939),SUM(LEN(C10939),LEN(D10939))=0),AND(NOT(E10939="Unknown"),ISBLANK(J10939)),AND(NOT(O10939="Unknown"),ISBLANK(R10939))),"Missing Information", INDEX(Table15[Entire Service Line Classification], MATCH(SUMIFS(Table15[Unique ID],Table15[System-Owned Portion],E10939,Table15[If Material Anything Other than "Lead" in Column E,Was Material Ever Previously Lead?],G10939,Table15[Customer-Owned Portion],O10939),Table15[Unique ID],0),0)))</f>
        <v/>
      </c>
    </row>
    <row r="10940" spans="2:23" x14ac:dyDescent="0.25">
      <c r="B10940" s="146"/>
      <c r="C10940" s="31"/>
      <c r="D10940" s="31"/>
      <c r="E10940" s="44"/>
      <c r="F10940" s="43"/>
      <c r="G10940" s="84"/>
      <c r="H10940" s="31"/>
      <c r="I10940" s="31"/>
      <c r="J10940" s="84"/>
      <c r="K10940" s="31"/>
      <c r="L10940" s="31"/>
      <c r="M10940" s="169"/>
      <c r="N10940" s="148"/>
      <c r="O10940" s="106"/>
      <c r="P10940" s="43"/>
      <c r="Q10940" s="31"/>
      <c r="R10940" s="84"/>
      <c r="S10940" s="31"/>
      <c r="T10940" s="31"/>
      <c r="U10940" s="169"/>
      <c r="V10940" s="150"/>
      <c r="W10940" s="141" t="str" cm="1">
        <f t="array" ref="W10940">IF(SUM(LEN(B10940:V10940))=0,"",IF(OR(OR(ISBLANK(F10940),SUM(LEN(C10940),LEN(D10940))=0),AND(NOT(E10940="Unknown"),ISBLANK(J10940)),AND(NOT(O10940="Unknown"),ISBLANK(R10940))),"Missing Information", INDEX(Table15[Entire Service Line Classification], MATCH(SUMIFS(Table15[Unique ID],Table15[System-Owned Portion],E10940,Table15[If Material Anything Other than "Lead" in Column E,Was Material Ever Previously Lead?],G10940,Table15[Customer-Owned Portion],O10940),Table15[Unique ID],0),0)))</f>
        <v/>
      </c>
    </row>
    <row r="10941" spans="2:23" x14ac:dyDescent="0.25">
      <c r="B10941" s="146"/>
      <c r="C10941" s="31"/>
      <c r="D10941" s="31"/>
      <c r="E10941" s="44"/>
      <c r="F10941" s="43"/>
      <c r="G10941" s="84"/>
      <c r="H10941" s="31"/>
      <c r="I10941" s="31"/>
      <c r="J10941" s="84"/>
      <c r="K10941" s="31"/>
      <c r="L10941" s="31"/>
      <c r="M10941" s="169"/>
      <c r="N10941" s="148"/>
      <c r="O10941" s="106"/>
      <c r="P10941" s="43"/>
      <c r="Q10941" s="31"/>
      <c r="R10941" s="84"/>
      <c r="S10941" s="31"/>
      <c r="T10941" s="31"/>
      <c r="U10941" s="169"/>
      <c r="V10941" s="150"/>
      <c r="W10941" s="141" t="str" cm="1">
        <f t="array" ref="W10941">IF(SUM(LEN(B10941:V10941))=0,"",IF(OR(OR(ISBLANK(F10941),SUM(LEN(C10941),LEN(D10941))=0),AND(NOT(E10941="Unknown"),ISBLANK(J10941)),AND(NOT(O10941="Unknown"),ISBLANK(R10941))),"Missing Information", INDEX(Table15[Entire Service Line Classification], MATCH(SUMIFS(Table15[Unique ID],Table15[System-Owned Portion],E10941,Table15[If Material Anything Other than "Lead" in Column E,Was Material Ever Previously Lead?],G10941,Table15[Customer-Owned Portion],O10941),Table15[Unique ID],0),0)))</f>
        <v/>
      </c>
    </row>
    <row r="10942" spans="2:23" x14ac:dyDescent="0.25">
      <c r="B10942" s="146"/>
      <c r="C10942" s="31"/>
      <c r="D10942" s="31"/>
      <c r="E10942" s="44"/>
      <c r="F10942" s="43"/>
      <c r="G10942" s="84"/>
      <c r="H10942" s="31"/>
      <c r="I10942" s="31"/>
      <c r="J10942" s="84"/>
      <c r="K10942" s="31"/>
      <c r="L10942" s="31"/>
      <c r="M10942" s="169"/>
      <c r="N10942" s="148"/>
      <c r="O10942" s="106"/>
      <c r="P10942" s="43"/>
      <c r="Q10942" s="31"/>
      <c r="R10942" s="84"/>
      <c r="S10942" s="31"/>
      <c r="T10942" s="31"/>
      <c r="U10942" s="169"/>
      <c r="V10942" s="150"/>
      <c r="W10942" s="141" t="str" cm="1">
        <f t="array" ref="W10942">IF(SUM(LEN(B10942:V10942))=0,"",IF(OR(OR(ISBLANK(F10942),SUM(LEN(C10942),LEN(D10942))=0),AND(NOT(E10942="Unknown"),ISBLANK(J10942)),AND(NOT(O10942="Unknown"),ISBLANK(R10942))),"Missing Information", INDEX(Table15[Entire Service Line Classification], MATCH(SUMIFS(Table15[Unique ID],Table15[System-Owned Portion],E10942,Table15[If Material Anything Other than "Lead" in Column E,Was Material Ever Previously Lead?],G10942,Table15[Customer-Owned Portion],O10942),Table15[Unique ID],0),0)))</f>
        <v/>
      </c>
    </row>
    <row r="10943" spans="2:23" x14ac:dyDescent="0.25">
      <c r="B10943" s="146"/>
      <c r="C10943" s="31"/>
      <c r="D10943" s="31"/>
      <c r="E10943" s="44"/>
      <c r="F10943" s="43"/>
      <c r="G10943" s="84"/>
      <c r="H10943" s="31"/>
      <c r="I10943" s="31"/>
      <c r="J10943" s="84"/>
      <c r="K10943" s="31"/>
      <c r="L10943" s="31"/>
      <c r="M10943" s="169"/>
      <c r="N10943" s="148"/>
      <c r="O10943" s="106"/>
      <c r="P10943" s="43"/>
      <c r="Q10943" s="31"/>
      <c r="R10943" s="84"/>
      <c r="S10943" s="31"/>
      <c r="T10943" s="31"/>
      <c r="U10943" s="169"/>
      <c r="V10943" s="150"/>
      <c r="W10943" s="141" t="str" cm="1">
        <f t="array" ref="W10943">IF(SUM(LEN(B10943:V10943))=0,"",IF(OR(OR(ISBLANK(F10943),SUM(LEN(C10943),LEN(D10943))=0),AND(NOT(E10943="Unknown"),ISBLANK(J10943)),AND(NOT(O10943="Unknown"),ISBLANK(R10943))),"Missing Information", INDEX(Table15[Entire Service Line Classification], MATCH(SUMIFS(Table15[Unique ID],Table15[System-Owned Portion],E10943,Table15[If Material Anything Other than "Lead" in Column E,Was Material Ever Previously Lead?],G10943,Table15[Customer-Owned Portion],O10943),Table15[Unique ID],0),0)))</f>
        <v/>
      </c>
    </row>
    <row r="10944" spans="2:23" x14ac:dyDescent="0.25">
      <c r="B10944" s="146"/>
      <c r="C10944" s="31"/>
      <c r="D10944" s="31"/>
      <c r="E10944" s="44"/>
      <c r="F10944" s="43"/>
      <c r="G10944" s="84"/>
      <c r="H10944" s="31"/>
      <c r="I10944" s="31"/>
      <c r="J10944" s="84"/>
      <c r="K10944" s="31"/>
      <c r="L10944" s="31"/>
      <c r="M10944" s="169"/>
      <c r="N10944" s="148"/>
      <c r="O10944" s="106"/>
      <c r="P10944" s="43"/>
      <c r="Q10944" s="31"/>
      <c r="R10944" s="84"/>
      <c r="S10944" s="31"/>
      <c r="T10944" s="31"/>
      <c r="U10944" s="169"/>
      <c r="V10944" s="150"/>
      <c r="W10944" s="141" t="str" cm="1">
        <f t="array" ref="W10944">IF(SUM(LEN(B10944:V10944))=0,"",IF(OR(OR(ISBLANK(F10944),SUM(LEN(C10944),LEN(D10944))=0),AND(NOT(E10944="Unknown"),ISBLANK(J10944)),AND(NOT(O10944="Unknown"),ISBLANK(R10944))),"Missing Information", INDEX(Table15[Entire Service Line Classification], MATCH(SUMIFS(Table15[Unique ID],Table15[System-Owned Portion],E10944,Table15[If Material Anything Other than "Lead" in Column E,Was Material Ever Previously Lead?],G10944,Table15[Customer-Owned Portion],O10944),Table15[Unique ID],0),0)))</f>
        <v/>
      </c>
    </row>
    <row r="10945" spans="2:23" x14ac:dyDescent="0.25">
      <c r="B10945" s="146"/>
      <c r="C10945" s="31"/>
      <c r="D10945" s="31"/>
      <c r="E10945" s="44"/>
      <c r="F10945" s="43"/>
      <c r="G10945" s="84"/>
      <c r="H10945" s="31"/>
      <c r="I10945" s="31"/>
      <c r="J10945" s="84"/>
      <c r="K10945" s="31"/>
      <c r="L10945" s="31"/>
      <c r="M10945" s="169"/>
      <c r="N10945" s="148"/>
      <c r="O10945" s="106"/>
      <c r="P10945" s="43"/>
      <c r="Q10945" s="31"/>
      <c r="R10945" s="84"/>
      <c r="S10945" s="31"/>
      <c r="T10945" s="31"/>
      <c r="U10945" s="169"/>
      <c r="V10945" s="150"/>
      <c r="W10945" s="141" t="str" cm="1">
        <f t="array" ref="W10945">IF(SUM(LEN(B10945:V10945))=0,"",IF(OR(OR(ISBLANK(F10945),SUM(LEN(C10945),LEN(D10945))=0),AND(NOT(E10945="Unknown"),ISBLANK(J10945)),AND(NOT(O10945="Unknown"),ISBLANK(R10945))),"Missing Information", INDEX(Table15[Entire Service Line Classification], MATCH(SUMIFS(Table15[Unique ID],Table15[System-Owned Portion],E10945,Table15[If Material Anything Other than "Lead" in Column E,Was Material Ever Previously Lead?],G10945,Table15[Customer-Owned Portion],O10945),Table15[Unique ID],0),0)))</f>
        <v/>
      </c>
    </row>
    <row r="10946" spans="2:23" x14ac:dyDescent="0.25">
      <c r="B10946" s="146"/>
      <c r="C10946" s="31"/>
      <c r="D10946" s="31"/>
      <c r="E10946" s="44"/>
      <c r="F10946" s="43"/>
      <c r="G10946" s="84"/>
      <c r="H10946" s="31"/>
      <c r="I10946" s="31"/>
      <c r="J10946" s="84"/>
      <c r="K10946" s="31"/>
      <c r="L10946" s="31"/>
      <c r="M10946" s="169"/>
      <c r="N10946" s="148"/>
      <c r="O10946" s="106"/>
      <c r="P10946" s="43"/>
      <c r="Q10946" s="31"/>
      <c r="R10946" s="84"/>
      <c r="S10946" s="31"/>
      <c r="T10946" s="31"/>
      <c r="U10946" s="169"/>
      <c r="V10946" s="150"/>
      <c r="W10946" s="141" t="str" cm="1">
        <f t="array" ref="W10946">IF(SUM(LEN(B10946:V10946))=0,"",IF(OR(OR(ISBLANK(F10946),SUM(LEN(C10946),LEN(D10946))=0),AND(NOT(E10946="Unknown"),ISBLANK(J10946)),AND(NOT(O10946="Unknown"),ISBLANK(R10946))),"Missing Information", INDEX(Table15[Entire Service Line Classification], MATCH(SUMIFS(Table15[Unique ID],Table15[System-Owned Portion],E10946,Table15[If Material Anything Other than "Lead" in Column E,Was Material Ever Previously Lead?],G10946,Table15[Customer-Owned Portion],O10946),Table15[Unique ID],0),0)))</f>
        <v/>
      </c>
    </row>
    <row r="10947" spans="2:23" x14ac:dyDescent="0.25">
      <c r="B10947" s="146"/>
      <c r="C10947" s="31"/>
      <c r="D10947" s="31"/>
      <c r="E10947" s="44"/>
      <c r="F10947" s="43"/>
      <c r="G10947" s="84"/>
      <c r="H10947" s="31"/>
      <c r="I10947" s="31"/>
      <c r="J10947" s="84"/>
      <c r="K10947" s="31"/>
      <c r="L10947" s="31"/>
      <c r="M10947" s="169"/>
      <c r="N10947" s="148"/>
      <c r="O10947" s="106"/>
      <c r="P10947" s="43"/>
      <c r="Q10947" s="31"/>
      <c r="R10947" s="84"/>
      <c r="S10947" s="31"/>
      <c r="T10947" s="31"/>
      <c r="U10947" s="169"/>
      <c r="V10947" s="150"/>
      <c r="W10947" s="141" t="str" cm="1">
        <f t="array" ref="W10947">IF(SUM(LEN(B10947:V10947))=0,"",IF(OR(OR(ISBLANK(F10947),SUM(LEN(C10947),LEN(D10947))=0),AND(NOT(E10947="Unknown"),ISBLANK(J10947)),AND(NOT(O10947="Unknown"),ISBLANK(R10947))),"Missing Information", INDEX(Table15[Entire Service Line Classification], MATCH(SUMIFS(Table15[Unique ID],Table15[System-Owned Portion],E10947,Table15[If Material Anything Other than "Lead" in Column E,Was Material Ever Previously Lead?],G10947,Table15[Customer-Owned Portion],O10947),Table15[Unique ID],0),0)))</f>
        <v/>
      </c>
    </row>
    <row r="10948" spans="2:23" x14ac:dyDescent="0.25">
      <c r="B10948" s="146"/>
      <c r="C10948" s="31"/>
      <c r="D10948" s="31"/>
      <c r="E10948" s="44"/>
      <c r="F10948" s="43"/>
      <c r="G10948" s="84"/>
      <c r="H10948" s="31"/>
      <c r="I10948" s="31"/>
      <c r="J10948" s="84"/>
      <c r="K10948" s="31"/>
      <c r="L10948" s="31"/>
      <c r="M10948" s="169"/>
      <c r="N10948" s="148"/>
      <c r="O10948" s="106"/>
      <c r="P10948" s="43"/>
      <c r="Q10948" s="31"/>
      <c r="R10948" s="84"/>
      <c r="S10948" s="31"/>
      <c r="T10948" s="31"/>
      <c r="U10948" s="169"/>
      <c r="V10948" s="150"/>
      <c r="W10948" s="141" t="str" cm="1">
        <f t="array" ref="W10948">IF(SUM(LEN(B10948:V10948))=0,"",IF(OR(OR(ISBLANK(F10948),SUM(LEN(C10948),LEN(D10948))=0),AND(NOT(E10948="Unknown"),ISBLANK(J10948)),AND(NOT(O10948="Unknown"),ISBLANK(R10948))),"Missing Information", INDEX(Table15[Entire Service Line Classification], MATCH(SUMIFS(Table15[Unique ID],Table15[System-Owned Portion],E10948,Table15[If Material Anything Other than "Lead" in Column E,Was Material Ever Previously Lead?],G10948,Table15[Customer-Owned Portion],O10948),Table15[Unique ID],0),0)))</f>
        <v/>
      </c>
    </row>
    <row r="10949" spans="2:23" x14ac:dyDescent="0.25">
      <c r="B10949" s="146"/>
      <c r="C10949" s="31"/>
      <c r="D10949" s="31"/>
      <c r="E10949" s="44"/>
      <c r="F10949" s="43"/>
      <c r="G10949" s="84"/>
      <c r="H10949" s="31"/>
      <c r="I10949" s="31"/>
      <c r="J10949" s="84"/>
      <c r="K10949" s="31"/>
      <c r="L10949" s="31"/>
      <c r="M10949" s="169"/>
      <c r="N10949" s="148"/>
      <c r="O10949" s="106"/>
      <c r="P10949" s="43"/>
      <c r="Q10949" s="31"/>
      <c r="R10949" s="84"/>
      <c r="S10949" s="31"/>
      <c r="T10949" s="31"/>
      <c r="U10949" s="169"/>
      <c r="V10949" s="150"/>
      <c r="W10949" s="141" t="str" cm="1">
        <f t="array" ref="W10949">IF(SUM(LEN(B10949:V10949))=0,"",IF(OR(OR(ISBLANK(F10949),SUM(LEN(C10949),LEN(D10949))=0),AND(NOT(E10949="Unknown"),ISBLANK(J10949)),AND(NOT(O10949="Unknown"),ISBLANK(R10949))),"Missing Information", INDEX(Table15[Entire Service Line Classification], MATCH(SUMIFS(Table15[Unique ID],Table15[System-Owned Portion],E10949,Table15[If Material Anything Other than "Lead" in Column E,Was Material Ever Previously Lead?],G10949,Table15[Customer-Owned Portion],O10949),Table15[Unique ID],0),0)))</f>
        <v/>
      </c>
    </row>
    <row r="10950" spans="2:23" x14ac:dyDescent="0.25">
      <c r="B10950" s="146"/>
      <c r="C10950" s="31"/>
      <c r="D10950" s="31"/>
      <c r="E10950" s="44"/>
      <c r="F10950" s="43"/>
      <c r="G10950" s="84"/>
      <c r="H10950" s="31"/>
      <c r="I10950" s="31"/>
      <c r="J10950" s="84"/>
      <c r="K10950" s="31"/>
      <c r="L10950" s="31"/>
      <c r="M10950" s="169"/>
      <c r="N10950" s="148"/>
      <c r="O10950" s="106"/>
      <c r="P10950" s="43"/>
      <c r="Q10950" s="31"/>
      <c r="R10950" s="84"/>
      <c r="S10950" s="31"/>
      <c r="T10950" s="31"/>
      <c r="U10950" s="169"/>
      <c r="V10950" s="150"/>
      <c r="W10950" s="141" t="str" cm="1">
        <f t="array" ref="W10950">IF(SUM(LEN(B10950:V10950))=0,"",IF(OR(OR(ISBLANK(F10950),SUM(LEN(C10950),LEN(D10950))=0),AND(NOT(E10950="Unknown"),ISBLANK(J10950)),AND(NOT(O10950="Unknown"),ISBLANK(R10950))),"Missing Information", INDEX(Table15[Entire Service Line Classification], MATCH(SUMIFS(Table15[Unique ID],Table15[System-Owned Portion],E10950,Table15[If Material Anything Other than "Lead" in Column E,Was Material Ever Previously Lead?],G10950,Table15[Customer-Owned Portion],O10950),Table15[Unique ID],0),0)))</f>
        <v/>
      </c>
    </row>
    <row r="10951" spans="2:23" x14ac:dyDescent="0.25">
      <c r="B10951" s="146"/>
      <c r="C10951" s="31"/>
      <c r="D10951" s="31"/>
      <c r="E10951" s="44"/>
      <c r="F10951" s="43"/>
      <c r="G10951" s="84"/>
      <c r="H10951" s="31"/>
      <c r="I10951" s="31"/>
      <c r="J10951" s="84"/>
      <c r="K10951" s="31"/>
      <c r="L10951" s="31"/>
      <c r="M10951" s="169"/>
      <c r="N10951" s="148"/>
      <c r="O10951" s="106"/>
      <c r="P10951" s="43"/>
      <c r="Q10951" s="31"/>
      <c r="R10951" s="84"/>
      <c r="S10951" s="31"/>
      <c r="T10951" s="31"/>
      <c r="U10951" s="169"/>
      <c r="V10951" s="150"/>
      <c r="W10951" s="141" t="str" cm="1">
        <f t="array" ref="W10951">IF(SUM(LEN(B10951:V10951))=0,"",IF(OR(OR(ISBLANK(F10951),SUM(LEN(C10951),LEN(D10951))=0),AND(NOT(E10951="Unknown"),ISBLANK(J10951)),AND(NOT(O10951="Unknown"),ISBLANK(R10951))),"Missing Information", INDEX(Table15[Entire Service Line Classification], MATCH(SUMIFS(Table15[Unique ID],Table15[System-Owned Portion],E10951,Table15[If Material Anything Other than "Lead" in Column E,Was Material Ever Previously Lead?],G10951,Table15[Customer-Owned Portion],O10951),Table15[Unique ID],0),0)))</f>
        <v/>
      </c>
    </row>
    <row r="10952" spans="2:23" x14ac:dyDescent="0.25">
      <c r="B10952" s="146"/>
      <c r="C10952" s="31"/>
      <c r="D10952" s="31"/>
      <c r="E10952" s="44"/>
      <c r="F10952" s="43"/>
      <c r="G10952" s="84"/>
      <c r="H10952" s="31"/>
      <c r="I10952" s="31"/>
      <c r="J10952" s="84"/>
      <c r="K10952" s="31"/>
      <c r="L10952" s="31"/>
      <c r="M10952" s="169"/>
      <c r="N10952" s="148"/>
      <c r="O10952" s="106"/>
      <c r="P10952" s="43"/>
      <c r="Q10952" s="31"/>
      <c r="R10952" s="84"/>
      <c r="S10952" s="31"/>
      <c r="T10952" s="31"/>
      <c r="U10952" s="169"/>
      <c r="V10952" s="150"/>
      <c r="W10952" s="141" t="str" cm="1">
        <f t="array" ref="W10952">IF(SUM(LEN(B10952:V10952))=0,"",IF(OR(OR(ISBLANK(F10952),SUM(LEN(C10952),LEN(D10952))=0),AND(NOT(E10952="Unknown"),ISBLANK(J10952)),AND(NOT(O10952="Unknown"),ISBLANK(R10952))),"Missing Information", INDEX(Table15[Entire Service Line Classification], MATCH(SUMIFS(Table15[Unique ID],Table15[System-Owned Portion],E10952,Table15[If Material Anything Other than "Lead" in Column E,Was Material Ever Previously Lead?],G10952,Table15[Customer-Owned Portion],O10952),Table15[Unique ID],0),0)))</f>
        <v/>
      </c>
    </row>
    <row r="10953" spans="2:23" x14ac:dyDescent="0.25">
      <c r="B10953" s="146"/>
      <c r="C10953" s="31"/>
      <c r="D10953" s="31"/>
      <c r="E10953" s="44"/>
      <c r="F10953" s="43"/>
      <c r="G10953" s="84"/>
      <c r="H10953" s="31"/>
      <c r="I10953" s="31"/>
      <c r="J10953" s="84"/>
      <c r="K10953" s="31"/>
      <c r="L10953" s="31"/>
      <c r="M10953" s="169"/>
      <c r="N10953" s="148"/>
      <c r="O10953" s="106"/>
      <c r="P10953" s="43"/>
      <c r="Q10953" s="31"/>
      <c r="R10953" s="84"/>
      <c r="S10953" s="31"/>
      <c r="T10953" s="31"/>
      <c r="U10953" s="169"/>
      <c r="V10953" s="150"/>
      <c r="W10953" s="141" t="str" cm="1">
        <f t="array" ref="W10953">IF(SUM(LEN(B10953:V10953))=0,"",IF(OR(OR(ISBLANK(F10953),SUM(LEN(C10953),LEN(D10953))=0),AND(NOT(E10953="Unknown"),ISBLANK(J10953)),AND(NOT(O10953="Unknown"),ISBLANK(R10953))),"Missing Information", INDEX(Table15[Entire Service Line Classification], MATCH(SUMIFS(Table15[Unique ID],Table15[System-Owned Portion],E10953,Table15[If Material Anything Other than "Lead" in Column E,Was Material Ever Previously Lead?],G10953,Table15[Customer-Owned Portion],O10953),Table15[Unique ID],0),0)))</f>
        <v/>
      </c>
    </row>
    <row r="10954" spans="2:23" x14ac:dyDescent="0.25">
      <c r="B10954" s="146"/>
      <c r="C10954" s="31"/>
      <c r="D10954" s="31"/>
      <c r="E10954" s="44"/>
      <c r="F10954" s="43"/>
      <c r="G10954" s="84"/>
      <c r="H10954" s="31"/>
      <c r="I10954" s="31"/>
      <c r="J10954" s="84"/>
      <c r="K10954" s="31"/>
      <c r="L10954" s="31"/>
      <c r="M10954" s="169"/>
      <c r="N10954" s="148"/>
      <c r="O10954" s="106"/>
      <c r="P10954" s="43"/>
      <c r="Q10954" s="31"/>
      <c r="R10954" s="84"/>
      <c r="S10954" s="31"/>
      <c r="T10954" s="31"/>
      <c r="U10954" s="169"/>
      <c r="V10954" s="150"/>
      <c r="W10954" s="141" t="str" cm="1">
        <f t="array" ref="W10954">IF(SUM(LEN(B10954:V10954))=0,"",IF(OR(OR(ISBLANK(F10954),SUM(LEN(C10954),LEN(D10954))=0),AND(NOT(E10954="Unknown"),ISBLANK(J10954)),AND(NOT(O10954="Unknown"),ISBLANK(R10954))),"Missing Information", INDEX(Table15[Entire Service Line Classification], MATCH(SUMIFS(Table15[Unique ID],Table15[System-Owned Portion],E10954,Table15[If Material Anything Other than "Lead" in Column E,Was Material Ever Previously Lead?],G10954,Table15[Customer-Owned Portion],O10954),Table15[Unique ID],0),0)))</f>
        <v/>
      </c>
    </row>
    <row r="10955" spans="2:23" x14ac:dyDescent="0.25">
      <c r="B10955" s="146"/>
      <c r="C10955" s="31"/>
      <c r="D10955" s="31"/>
      <c r="E10955" s="44"/>
      <c r="F10955" s="43"/>
      <c r="G10955" s="84"/>
      <c r="H10955" s="31"/>
      <c r="I10955" s="31"/>
      <c r="J10955" s="84"/>
      <c r="K10955" s="31"/>
      <c r="L10955" s="31"/>
      <c r="M10955" s="169"/>
      <c r="N10955" s="148"/>
      <c r="O10955" s="106"/>
      <c r="P10955" s="43"/>
      <c r="Q10955" s="31"/>
      <c r="R10955" s="84"/>
      <c r="S10955" s="31"/>
      <c r="T10955" s="31"/>
      <c r="U10955" s="169"/>
      <c r="V10955" s="150"/>
      <c r="W10955" s="141" t="str" cm="1">
        <f t="array" ref="W10955">IF(SUM(LEN(B10955:V10955))=0,"",IF(OR(OR(ISBLANK(F10955),SUM(LEN(C10955),LEN(D10955))=0),AND(NOT(E10955="Unknown"),ISBLANK(J10955)),AND(NOT(O10955="Unknown"),ISBLANK(R10955))),"Missing Information", INDEX(Table15[Entire Service Line Classification], MATCH(SUMIFS(Table15[Unique ID],Table15[System-Owned Portion],E10955,Table15[If Material Anything Other than "Lead" in Column E,Was Material Ever Previously Lead?],G10955,Table15[Customer-Owned Portion],O10955),Table15[Unique ID],0),0)))</f>
        <v/>
      </c>
    </row>
    <row r="10956" spans="2:23" x14ac:dyDescent="0.25">
      <c r="B10956" s="146"/>
      <c r="C10956" s="31"/>
      <c r="D10956" s="31"/>
      <c r="E10956" s="44"/>
      <c r="F10956" s="43"/>
      <c r="G10956" s="84"/>
      <c r="H10956" s="31"/>
      <c r="I10956" s="31"/>
      <c r="J10956" s="84"/>
      <c r="K10956" s="31"/>
      <c r="L10956" s="31"/>
      <c r="M10956" s="169"/>
      <c r="N10956" s="148"/>
      <c r="O10956" s="106"/>
      <c r="P10956" s="43"/>
      <c r="Q10956" s="31"/>
      <c r="R10956" s="84"/>
      <c r="S10956" s="31"/>
      <c r="T10956" s="31"/>
      <c r="U10956" s="169"/>
      <c r="V10956" s="150"/>
      <c r="W10956" s="141" t="str" cm="1">
        <f t="array" ref="W10956">IF(SUM(LEN(B10956:V10956))=0,"",IF(OR(OR(ISBLANK(F10956),SUM(LEN(C10956),LEN(D10956))=0),AND(NOT(E10956="Unknown"),ISBLANK(J10956)),AND(NOT(O10956="Unknown"),ISBLANK(R10956))),"Missing Information", INDEX(Table15[Entire Service Line Classification], MATCH(SUMIFS(Table15[Unique ID],Table15[System-Owned Portion],E10956,Table15[If Material Anything Other than "Lead" in Column E,Was Material Ever Previously Lead?],G10956,Table15[Customer-Owned Portion],O10956),Table15[Unique ID],0),0)))</f>
        <v/>
      </c>
    </row>
    <row r="10957" spans="2:23" x14ac:dyDescent="0.25">
      <c r="B10957" s="146"/>
      <c r="C10957" s="31"/>
      <c r="D10957" s="31"/>
      <c r="E10957" s="44"/>
      <c r="F10957" s="43"/>
      <c r="G10957" s="84"/>
      <c r="H10957" s="31"/>
      <c r="I10957" s="31"/>
      <c r="J10957" s="84"/>
      <c r="K10957" s="31"/>
      <c r="L10957" s="31"/>
      <c r="M10957" s="169"/>
      <c r="N10957" s="148"/>
      <c r="O10957" s="106"/>
      <c r="P10957" s="43"/>
      <c r="Q10957" s="31"/>
      <c r="R10957" s="84"/>
      <c r="S10957" s="31"/>
      <c r="T10957" s="31"/>
      <c r="U10957" s="169"/>
      <c r="V10957" s="150"/>
      <c r="W10957" s="141" t="str" cm="1">
        <f t="array" ref="W10957">IF(SUM(LEN(B10957:V10957))=0,"",IF(OR(OR(ISBLANK(F10957),SUM(LEN(C10957),LEN(D10957))=0),AND(NOT(E10957="Unknown"),ISBLANK(J10957)),AND(NOT(O10957="Unknown"),ISBLANK(R10957))),"Missing Information", INDEX(Table15[Entire Service Line Classification], MATCH(SUMIFS(Table15[Unique ID],Table15[System-Owned Portion],E10957,Table15[If Material Anything Other than "Lead" in Column E,Was Material Ever Previously Lead?],G10957,Table15[Customer-Owned Portion],O10957),Table15[Unique ID],0),0)))</f>
        <v/>
      </c>
    </row>
    <row r="10958" spans="2:23" x14ac:dyDescent="0.25">
      <c r="B10958" s="146"/>
      <c r="C10958" s="31"/>
      <c r="D10958" s="31"/>
      <c r="E10958" s="44"/>
      <c r="F10958" s="43"/>
      <c r="G10958" s="84"/>
      <c r="H10958" s="31"/>
      <c r="I10958" s="31"/>
      <c r="J10958" s="84"/>
      <c r="K10958" s="31"/>
      <c r="L10958" s="31"/>
      <c r="M10958" s="169"/>
      <c r="N10958" s="148"/>
      <c r="O10958" s="106"/>
      <c r="P10958" s="43"/>
      <c r="Q10958" s="31"/>
      <c r="R10958" s="84"/>
      <c r="S10958" s="31"/>
      <c r="T10958" s="31"/>
      <c r="U10958" s="169"/>
      <c r="V10958" s="150"/>
      <c r="W10958" s="141" t="str" cm="1">
        <f t="array" ref="W10958">IF(SUM(LEN(B10958:V10958))=0,"",IF(OR(OR(ISBLANK(F10958),SUM(LEN(C10958),LEN(D10958))=0),AND(NOT(E10958="Unknown"),ISBLANK(J10958)),AND(NOT(O10958="Unknown"),ISBLANK(R10958))),"Missing Information", INDEX(Table15[Entire Service Line Classification], MATCH(SUMIFS(Table15[Unique ID],Table15[System-Owned Portion],E10958,Table15[If Material Anything Other than "Lead" in Column E,Was Material Ever Previously Lead?],G10958,Table15[Customer-Owned Portion],O10958),Table15[Unique ID],0),0)))</f>
        <v/>
      </c>
    </row>
    <row r="10959" spans="2:23" x14ac:dyDescent="0.25">
      <c r="B10959" s="146"/>
      <c r="C10959" s="31"/>
      <c r="D10959" s="31"/>
      <c r="E10959" s="44"/>
      <c r="F10959" s="43"/>
      <c r="G10959" s="84"/>
      <c r="H10959" s="31"/>
      <c r="I10959" s="31"/>
      <c r="J10959" s="84"/>
      <c r="K10959" s="31"/>
      <c r="L10959" s="31"/>
      <c r="M10959" s="169"/>
      <c r="N10959" s="148"/>
      <c r="O10959" s="106"/>
      <c r="P10959" s="43"/>
      <c r="Q10959" s="31"/>
      <c r="R10959" s="84"/>
      <c r="S10959" s="31"/>
      <c r="T10959" s="31"/>
      <c r="U10959" s="169"/>
      <c r="V10959" s="150"/>
      <c r="W10959" s="141" t="str" cm="1">
        <f t="array" ref="W10959">IF(SUM(LEN(B10959:V10959))=0,"",IF(OR(OR(ISBLANK(F10959),SUM(LEN(C10959),LEN(D10959))=0),AND(NOT(E10959="Unknown"),ISBLANK(J10959)),AND(NOT(O10959="Unknown"),ISBLANK(R10959))),"Missing Information", INDEX(Table15[Entire Service Line Classification], MATCH(SUMIFS(Table15[Unique ID],Table15[System-Owned Portion],E10959,Table15[If Material Anything Other than "Lead" in Column E,Was Material Ever Previously Lead?],G10959,Table15[Customer-Owned Portion],O10959),Table15[Unique ID],0),0)))</f>
        <v/>
      </c>
    </row>
    <row r="10960" spans="2:23" x14ac:dyDescent="0.25">
      <c r="B10960" s="146"/>
      <c r="C10960" s="31"/>
      <c r="D10960" s="31"/>
      <c r="E10960" s="44"/>
      <c r="F10960" s="43"/>
      <c r="G10960" s="84"/>
      <c r="H10960" s="31"/>
      <c r="I10960" s="31"/>
      <c r="J10960" s="84"/>
      <c r="K10960" s="31"/>
      <c r="L10960" s="31"/>
      <c r="M10960" s="169"/>
      <c r="N10960" s="148"/>
      <c r="O10960" s="106"/>
      <c r="P10960" s="43"/>
      <c r="Q10960" s="31"/>
      <c r="R10960" s="84"/>
      <c r="S10960" s="31"/>
      <c r="T10960" s="31"/>
      <c r="U10960" s="169"/>
      <c r="V10960" s="150"/>
      <c r="W10960" s="141" t="str" cm="1">
        <f t="array" ref="W10960">IF(SUM(LEN(B10960:V10960))=0,"",IF(OR(OR(ISBLANK(F10960),SUM(LEN(C10960),LEN(D10960))=0),AND(NOT(E10960="Unknown"),ISBLANK(J10960)),AND(NOT(O10960="Unknown"),ISBLANK(R10960))),"Missing Information", INDEX(Table15[Entire Service Line Classification], MATCH(SUMIFS(Table15[Unique ID],Table15[System-Owned Portion],E10960,Table15[If Material Anything Other than "Lead" in Column E,Was Material Ever Previously Lead?],G10960,Table15[Customer-Owned Portion],O10960),Table15[Unique ID],0),0)))</f>
        <v/>
      </c>
    </row>
    <row r="10961" spans="2:23" x14ac:dyDescent="0.25">
      <c r="B10961" s="146"/>
      <c r="C10961" s="31"/>
      <c r="D10961" s="31"/>
      <c r="E10961" s="44"/>
      <c r="F10961" s="43"/>
      <c r="G10961" s="84"/>
      <c r="H10961" s="31"/>
      <c r="I10961" s="31"/>
      <c r="J10961" s="84"/>
      <c r="K10961" s="31"/>
      <c r="L10961" s="31"/>
      <c r="M10961" s="169"/>
      <c r="N10961" s="148"/>
      <c r="O10961" s="106"/>
      <c r="P10961" s="43"/>
      <c r="Q10961" s="31"/>
      <c r="R10961" s="84"/>
      <c r="S10961" s="31"/>
      <c r="T10961" s="31"/>
      <c r="U10961" s="169"/>
      <c r="V10961" s="150"/>
      <c r="W10961" s="141" t="str" cm="1">
        <f t="array" ref="W10961">IF(SUM(LEN(B10961:V10961))=0,"",IF(OR(OR(ISBLANK(F10961),SUM(LEN(C10961),LEN(D10961))=0),AND(NOT(E10961="Unknown"),ISBLANK(J10961)),AND(NOT(O10961="Unknown"),ISBLANK(R10961))),"Missing Information", INDEX(Table15[Entire Service Line Classification], MATCH(SUMIFS(Table15[Unique ID],Table15[System-Owned Portion],E10961,Table15[If Material Anything Other than "Lead" in Column E,Was Material Ever Previously Lead?],G10961,Table15[Customer-Owned Portion],O10961),Table15[Unique ID],0),0)))</f>
        <v/>
      </c>
    </row>
    <row r="10962" spans="2:23" x14ac:dyDescent="0.25">
      <c r="B10962" s="146"/>
      <c r="C10962" s="31"/>
      <c r="D10962" s="31"/>
      <c r="E10962" s="44"/>
      <c r="F10962" s="43"/>
      <c r="G10962" s="84"/>
      <c r="H10962" s="31"/>
      <c r="I10962" s="31"/>
      <c r="J10962" s="84"/>
      <c r="K10962" s="31"/>
      <c r="L10962" s="31"/>
      <c r="M10962" s="169"/>
      <c r="N10962" s="148"/>
      <c r="O10962" s="106"/>
      <c r="P10962" s="43"/>
      <c r="Q10962" s="31"/>
      <c r="R10962" s="84"/>
      <c r="S10962" s="31"/>
      <c r="T10962" s="31"/>
      <c r="U10962" s="169"/>
      <c r="V10962" s="150"/>
      <c r="W10962" s="141" t="str" cm="1">
        <f t="array" ref="W10962">IF(SUM(LEN(B10962:V10962))=0,"",IF(OR(OR(ISBLANK(F10962),SUM(LEN(C10962),LEN(D10962))=0),AND(NOT(E10962="Unknown"),ISBLANK(J10962)),AND(NOT(O10962="Unknown"),ISBLANK(R10962))),"Missing Information", INDEX(Table15[Entire Service Line Classification], MATCH(SUMIFS(Table15[Unique ID],Table15[System-Owned Portion],E10962,Table15[If Material Anything Other than "Lead" in Column E,Was Material Ever Previously Lead?],G10962,Table15[Customer-Owned Portion],O10962),Table15[Unique ID],0),0)))</f>
        <v/>
      </c>
    </row>
    <row r="10963" spans="2:23" x14ac:dyDescent="0.25">
      <c r="B10963" s="146"/>
      <c r="C10963" s="31"/>
      <c r="D10963" s="31"/>
      <c r="E10963" s="44"/>
      <c r="F10963" s="43"/>
      <c r="G10963" s="84"/>
      <c r="H10963" s="31"/>
      <c r="I10963" s="31"/>
      <c r="J10963" s="84"/>
      <c r="K10963" s="31"/>
      <c r="L10963" s="31"/>
      <c r="M10963" s="169"/>
      <c r="N10963" s="148"/>
      <c r="O10963" s="106"/>
      <c r="P10963" s="43"/>
      <c r="Q10963" s="31"/>
      <c r="R10963" s="84"/>
      <c r="S10963" s="31"/>
      <c r="T10963" s="31"/>
      <c r="U10963" s="169"/>
      <c r="V10963" s="150"/>
      <c r="W10963" s="141" t="str" cm="1">
        <f t="array" ref="W10963">IF(SUM(LEN(B10963:V10963))=0,"",IF(OR(OR(ISBLANK(F10963),SUM(LEN(C10963),LEN(D10963))=0),AND(NOT(E10963="Unknown"),ISBLANK(J10963)),AND(NOT(O10963="Unknown"),ISBLANK(R10963))),"Missing Information", INDEX(Table15[Entire Service Line Classification], MATCH(SUMIFS(Table15[Unique ID],Table15[System-Owned Portion],E10963,Table15[If Material Anything Other than "Lead" in Column E,Was Material Ever Previously Lead?],G10963,Table15[Customer-Owned Portion],O10963),Table15[Unique ID],0),0)))</f>
        <v/>
      </c>
    </row>
    <row r="10964" spans="2:23" x14ac:dyDescent="0.25">
      <c r="B10964" s="146"/>
      <c r="C10964" s="31"/>
      <c r="D10964" s="31"/>
      <c r="E10964" s="44"/>
      <c r="F10964" s="43"/>
      <c r="G10964" s="84"/>
      <c r="H10964" s="31"/>
      <c r="I10964" s="31"/>
      <c r="J10964" s="84"/>
      <c r="K10964" s="31"/>
      <c r="L10964" s="31"/>
      <c r="M10964" s="169"/>
      <c r="N10964" s="148"/>
      <c r="O10964" s="106"/>
      <c r="P10964" s="43"/>
      <c r="Q10964" s="31"/>
      <c r="R10964" s="84"/>
      <c r="S10964" s="31"/>
      <c r="T10964" s="31"/>
      <c r="U10964" s="169"/>
      <c r="V10964" s="150"/>
      <c r="W10964" s="141" t="str" cm="1">
        <f t="array" ref="W10964">IF(SUM(LEN(B10964:V10964))=0,"",IF(OR(OR(ISBLANK(F10964),SUM(LEN(C10964),LEN(D10964))=0),AND(NOT(E10964="Unknown"),ISBLANK(J10964)),AND(NOT(O10964="Unknown"),ISBLANK(R10964))),"Missing Information", INDEX(Table15[Entire Service Line Classification], MATCH(SUMIFS(Table15[Unique ID],Table15[System-Owned Portion],E10964,Table15[If Material Anything Other than "Lead" in Column E,Was Material Ever Previously Lead?],G10964,Table15[Customer-Owned Portion],O10964),Table15[Unique ID],0),0)))</f>
        <v/>
      </c>
    </row>
    <row r="10965" spans="2:23" x14ac:dyDescent="0.25">
      <c r="B10965" s="146"/>
      <c r="C10965" s="31"/>
      <c r="D10965" s="31"/>
      <c r="E10965" s="44"/>
      <c r="F10965" s="43"/>
      <c r="G10965" s="84"/>
      <c r="H10965" s="31"/>
      <c r="I10965" s="31"/>
      <c r="J10965" s="84"/>
      <c r="K10965" s="31"/>
      <c r="L10965" s="31"/>
      <c r="M10965" s="169"/>
      <c r="N10965" s="148"/>
      <c r="O10965" s="106"/>
      <c r="P10965" s="43"/>
      <c r="Q10965" s="31"/>
      <c r="R10965" s="84"/>
      <c r="S10965" s="31"/>
      <c r="T10965" s="31"/>
      <c r="U10965" s="169"/>
      <c r="V10965" s="150"/>
      <c r="W10965" s="141" t="str" cm="1">
        <f t="array" ref="W10965">IF(SUM(LEN(B10965:V10965))=0,"",IF(OR(OR(ISBLANK(F10965),SUM(LEN(C10965),LEN(D10965))=0),AND(NOT(E10965="Unknown"),ISBLANK(J10965)),AND(NOT(O10965="Unknown"),ISBLANK(R10965))),"Missing Information", INDEX(Table15[Entire Service Line Classification], MATCH(SUMIFS(Table15[Unique ID],Table15[System-Owned Portion],E10965,Table15[If Material Anything Other than "Lead" in Column E,Was Material Ever Previously Lead?],G10965,Table15[Customer-Owned Portion],O10965),Table15[Unique ID],0),0)))</f>
        <v/>
      </c>
    </row>
    <row r="10966" spans="2:23" x14ac:dyDescent="0.25">
      <c r="B10966" s="146"/>
      <c r="C10966" s="31"/>
      <c r="D10966" s="31"/>
      <c r="E10966" s="44"/>
      <c r="F10966" s="43"/>
      <c r="G10966" s="84"/>
      <c r="H10966" s="31"/>
      <c r="I10966" s="31"/>
      <c r="J10966" s="84"/>
      <c r="K10966" s="31"/>
      <c r="L10966" s="31"/>
      <c r="M10966" s="169"/>
      <c r="N10966" s="148"/>
      <c r="O10966" s="106"/>
      <c r="P10966" s="43"/>
      <c r="Q10966" s="31"/>
      <c r="R10966" s="84"/>
      <c r="S10966" s="31"/>
      <c r="T10966" s="31"/>
      <c r="U10966" s="169"/>
      <c r="V10966" s="150"/>
      <c r="W10966" s="141" t="str" cm="1">
        <f t="array" ref="W10966">IF(SUM(LEN(B10966:V10966))=0,"",IF(OR(OR(ISBLANK(F10966),SUM(LEN(C10966),LEN(D10966))=0),AND(NOT(E10966="Unknown"),ISBLANK(J10966)),AND(NOT(O10966="Unknown"),ISBLANK(R10966))),"Missing Information", INDEX(Table15[Entire Service Line Classification], MATCH(SUMIFS(Table15[Unique ID],Table15[System-Owned Portion],E10966,Table15[If Material Anything Other than "Lead" in Column E,Was Material Ever Previously Lead?],G10966,Table15[Customer-Owned Portion],O10966),Table15[Unique ID],0),0)))</f>
        <v/>
      </c>
    </row>
    <row r="10967" spans="2:23" x14ac:dyDescent="0.25">
      <c r="B10967" s="146"/>
      <c r="C10967" s="31"/>
      <c r="D10967" s="31"/>
      <c r="E10967" s="44"/>
      <c r="F10967" s="43"/>
      <c r="G10967" s="84"/>
      <c r="H10967" s="31"/>
      <c r="I10967" s="31"/>
      <c r="J10967" s="84"/>
      <c r="K10967" s="31"/>
      <c r="L10967" s="31"/>
      <c r="M10967" s="169"/>
      <c r="N10967" s="148"/>
      <c r="O10967" s="106"/>
      <c r="P10967" s="43"/>
      <c r="Q10967" s="31"/>
      <c r="R10967" s="84"/>
      <c r="S10967" s="31"/>
      <c r="T10967" s="31"/>
      <c r="U10967" s="169"/>
      <c r="V10967" s="150"/>
      <c r="W10967" s="141" t="str" cm="1">
        <f t="array" ref="W10967">IF(SUM(LEN(B10967:V10967))=0,"",IF(OR(OR(ISBLANK(F10967),SUM(LEN(C10967),LEN(D10967))=0),AND(NOT(E10967="Unknown"),ISBLANK(J10967)),AND(NOT(O10967="Unknown"),ISBLANK(R10967))),"Missing Information", INDEX(Table15[Entire Service Line Classification], MATCH(SUMIFS(Table15[Unique ID],Table15[System-Owned Portion],E10967,Table15[If Material Anything Other than "Lead" in Column E,Was Material Ever Previously Lead?],G10967,Table15[Customer-Owned Portion],O10967),Table15[Unique ID],0),0)))</f>
        <v/>
      </c>
    </row>
    <row r="10968" spans="2:23" x14ac:dyDescent="0.25">
      <c r="B10968" s="146"/>
      <c r="C10968" s="31"/>
      <c r="D10968" s="31"/>
      <c r="E10968" s="44"/>
      <c r="F10968" s="43"/>
      <c r="G10968" s="84"/>
      <c r="H10968" s="31"/>
      <c r="I10968" s="31"/>
      <c r="J10968" s="84"/>
      <c r="K10968" s="31"/>
      <c r="L10968" s="31"/>
      <c r="M10968" s="169"/>
      <c r="N10968" s="148"/>
      <c r="O10968" s="106"/>
      <c r="P10968" s="43"/>
      <c r="Q10968" s="31"/>
      <c r="R10968" s="84"/>
      <c r="S10968" s="31"/>
      <c r="T10968" s="31"/>
      <c r="U10968" s="169"/>
      <c r="V10968" s="150"/>
      <c r="W10968" s="141" t="str" cm="1">
        <f t="array" ref="W10968">IF(SUM(LEN(B10968:V10968))=0,"",IF(OR(OR(ISBLANK(F10968),SUM(LEN(C10968),LEN(D10968))=0),AND(NOT(E10968="Unknown"),ISBLANK(J10968)),AND(NOT(O10968="Unknown"),ISBLANK(R10968))),"Missing Information", INDEX(Table15[Entire Service Line Classification], MATCH(SUMIFS(Table15[Unique ID],Table15[System-Owned Portion],E10968,Table15[If Material Anything Other than "Lead" in Column E,Was Material Ever Previously Lead?],G10968,Table15[Customer-Owned Portion],O10968),Table15[Unique ID],0),0)))</f>
        <v/>
      </c>
    </row>
    <row r="10969" spans="2:23" x14ac:dyDescent="0.25">
      <c r="B10969" s="146"/>
      <c r="C10969" s="31"/>
      <c r="D10969" s="31"/>
      <c r="E10969" s="44"/>
      <c r="F10969" s="43"/>
      <c r="G10969" s="84"/>
      <c r="H10969" s="31"/>
      <c r="I10969" s="31"/>
      <c r="J10969" s="84"/>
      <c r="K10969" s="31"/>
      <c r="L10969" s="31"/>
      <c r="M10969" s="169"/>
      <c r="N10969" s="148"/>
      <c r="O10969" s="106"/>
      <c r="P10969" s="43"/>
      <c r="Q10969" s="31"/>
      <c r="R10969" s="84"/>
      <c r="S10969" s="31"/>
      <c r="T10969" s="31"/>
      <c r="U10969" s="169"/>
      <c r="V10969" s="150"/>
      <c r="W10969" s="141" t="str" cm="1">
        <f t="array" ref="W10969">IF(SUM(LEN(B10969:V10969))=0,"",IF(OR(OR(ISBLANK(F10969),SUM(LEN(C10969),LEN(D10969))=0),AND(NOT(E10969="Unknown"),ISBLANK(J10969)),AND(NOT(O10969="Unknown"),ISBLANK(R10969))),"Missing Information", INDEX(Table15[Entire Service Line Classification], MATCH(SUMIFS(Table15[Unique ID],Table15[System-Owned Portion],E10969,Table15[If Material Anything Other than "Lead" in Column E,Was Material Ever Previously Lead?],G10969,Table15[Customer-Owned Portion],O10969),Table15[Unique ID],0),0)))</f>
        <v/>
      </c>
    </row>
    <row r="10970" spans="2:23" x14ac:dyDescent="0.25">
      <c r="B10970" s="146"/>
      <c r="C10970" s="31"/>
      <c r="D10970" s="31"/>
      <c r="E10970" s="44"/>
      <c r="F10970" s="43"/>
      <c r="G10970" s="84"/>
      <c r="H10970" s="31"/>
      <c r="I10970" s="31"/>
      <c r="J10970" s="84"/>
      <c r="K10970" s="31"/>
      <c r="L10970" s="31"/>
      <c r="M10970" s="169"/>
      <c r="N10970" s="148"/>
      <c r="O10970" s="106"/>
      <c r="P10970" s="43"/>
      <c r="Q10970" s="31"/>
      <c r="R10970" s="84"/>
      <c r="S10970" s="31"/>
      <c r="T10970" s="31"/>
      <c r="U10970" s="169"/>
      <c r="V10970" s="150"/>
      <c r="W10970" s="141" t="str" cm="1">
        <f t="array" ref="W10970">IF(SUM(LEN(B10970:V10970))=0,"",IF(OR(OR(ISBLANK(F10970),SUM(LEN(C10970),LEN(D10970))=0),AND(NOT(E10970="Unknown"),ISBLANK(J10970)),AND(NOT(O10970="Unknown"),ISBLANK(R10970))),"Missing Information", INDEX(Table15[Entire Service Line Classification], MATCH(SUMIFS(Table15[Unique ID],Table15[System-Owned Portion],E10970,Table15[If Material Anything Other than "Lead" in Column E,Was Material Ever Previously Lead?],G10970,Table15[Customer-Owned Portion],O10970),Table15[Unique ID],0),0)))</f>
        <v/>
      </c>
    </row>
    <row r="10971" spans="2:23" x14ac:dyDescent="0.25">
      <c r="B10971" s="146"/>
      <c r="C10971" s="31"/>
      <c r="D10971" s="31"/>
      <c r="E10971" s="44"/>
      <c r="F10971" s="43"/>
      <c r="G10971" s="84"/>
      <c r="H10971" s="31"/>
      <c r="I10971" s="31"/>
      <c r="J10971" s="84"/>
      <c r="K10971" s="31"/>
      <c r="L10971" s="31"/>
      <c r="M10971" s="169"/>
      <c r="N10971" s="148"/>
      <c r="O10971" s="106"/>
      <c r="P10971" s="43"/>
      <c r="Q10971" s="31"/>
      <c r="R10971" s="84"/>
      <c r="S10971" s="31"/>
      <c r="T10971" s="31"/>
      <c r="U10971" s="169"/>
      <c r="V10971" s="150"/>
      <c r="W10971" s="141" t="str" cm="1">
        <f t="array" ref="W10971">IF(SUM(LEN(B10971:V10971))=0,"",IF(OR(OR(ISBLANK(F10971),SUM(LEN(C10971),LEN(D10971))=0),AND(NOT(E10971="Unknown"),ISBLANK(J10971)),AND(NOT(O10971="Unknown"),ISBLANK(R10971))),"Missing Information", INDEX(Table15[Entire Service Line Classification], MATCH(SUMIFS(Table15[Unique ID],Table15[System-Owned Portion],E10971,Table15[If Material Anything Other than "Lead" in Column E,Was Material Ever Previously Lead?],G10971,Table15[Customer-Owned Portion],O10971),Table15[Unique ID],0),0)))</f>
        <v/>
      </c>
    </row>
    <row r="10972" spans="2:23" x14ac:dyDescent="0.25">
      <c r="B10972" s="146"/>
      <c r="C10972" s="31"/>
      <c r="D10972" s="31"/>
      <c r="E10972" s="44"/>
      <c r="F10972" s="43"/>
      <c r="G10972" s="84"/>
      <c r="H10972" s="31"/>
      <c r="I10972" s="31"/>
      <c r="J10972" s="84"/>
      <c r="K10972" s="31"/>
      <c r="L10972" s="31"/>
      <c r="M10972" s="169"/>
      <c r="N10972" s="148"/>
      <c r="O10972" s="106"/>
      <c r="P10972" s="43"/>
      <c r="Q10972" s="31"/>
      <c r="R10972" s="84"/>
      <c r="S10972" s="31"/>
      <c r="T10972" s="31"/>
      <c r="U10972" s="169"/>
      <c r="V10972" s="150"/>
      <c r="W10972" s="141" t="str" cm="1">
        <f t="array" ref="W10972">IF(SUM(LEN(B10972:V10972))=0,"",IF(OR(OR(ISBLANK(F10972),SUM(LEN(C10972),LEN(D10972))=0),AND(NOT(E10972="Unknown"),ISBLANK(J10972)),AND(NOT(O10972="Unknown"),ISBLANK(R10972))),"Missing Information", INDEX(Table15[Entire Service Line Classification], MATCH(SUMIFS(Table15[Unique ID],Table15[System-Owned Portion],E10972,Table15[If Material Anything Other than "Lead" in Column E,Was Material Ever Previously Lead?],G10972,Table15[Customer-Owned Portion],O10972),Table15[Unique ID],0),0)))</f>
        <v/>
      </c>
    </row>
    <row r="10973" spans="2:23" x14ac:dyDescent="0.25">
      <c r="B10973" s="146"/>
      <c r="C10973" s="31"/>
      <c r="D10973" s="31"/>
      <c r="E10973" s="44"/>
      <c r="F10973" s="43"/>
      <c r="G10973" s="84"/>
      <c r="H10973" s="31"/>
      <c r="I10973" s="31"/>
      <c r="J10973" s="84"/>
      <c r="K10973" s="31"/>
      <c r="L10973" s="31"/>
      <c r="M10973" s="169"/>
      <c r="N10973" s="148"/>
      <c r="O10973" s="106"/>
      <c r="P10973" s="43"/>
      <c r="Q10973" s="31"/>
      <c r="R10973" s="84"/>
      <c r="S10973" s="31"/>
      <c r="T10973" s="31"/>
      <c r="U10973" s="169"/>
      <c r="V10973" s="150"/>
      <c r="W10973" s="141" t="str" cm="1">
        <f t="array" ref="W10973">IF(SUM(LEN(B10973:V10973))=0,"",IF(OR(OR(ISBLANK(F10973),SUM(LEN(C10973),LEN(D10973))=0),AND(NOT(E10973="Unknown"),ISBLANK(J10973)),AND(NOT(O10973="Unknown"),ISBLANK(R10973))),"Missing Information", INDEX(Table15[Entire Service Line Classification], MATCH(SUMIFS(Table15[Unique ID],Table15[System-Owned Portion],E10973,Table15[If Material Anything Other than "Lead" in Column E,Was Material Ever Previously Lead?],G10973,Table15[Customer-Owned Portion],O10973),Table15[Unique ID],0),0)))</f>
        <v/>
      </c>
    </row>
    <row r="10974" spans="2:23" x14ac:dyDescent="0.25">
      <c r="B10974" s="146"/>
      <c r="C10974" s="31"/>
      <c r="D10974" s="31"/>
      <c r="E10974" s="44"/>
      <c r="F10974" s="43"/>
      <c r="G10974" s="84"/>
      <c r="H10974" s="31"/>
      <c r="I10974" s="31"/>
      <c r="J10974" s="84"/>
      <c r="K10974" s="31"/>
      <c r="L10974" s="31"/>
      <c r="M10974" s="169"/>
      <c r="N10974" s="148"/>
      <c r="O10974" s="106"/>
      <c r="P10974" s="43"/>
      <c r="Q10974" s="31"/>
      <c r="R10974" s="84"/>
      <c r="S10974" s="31"/>
      <c r="T10974" s="31"/>
      <c r="U10974" s="169"/>
      <c r="V10974" s="150"/>
      <c r="W10974" s="141" t="str" cm="1">
        <f t="array" ref="W10974">IF(SUM(LEN(B10974:V10974))=0,"",IF(OR(OR(ISBLANK(F10974),SUM(LEN(C10974),LEN(D10974))=0),AND(NOT(E10974="Unknown"),ISBLANK(J10974)),AND(NOT(O10974="Unknown"),ISBLANK(R10974))),"Missing Information", INDEX(Table15[Entire Service Line Classification], MATCH(SUMIFS(Table15[Unique ID],Table15[System-Owned Portion],E10974,Table15[If Material Anything Other than "Lead" in Column E,Was Material Ever Previously Lead?],G10974,Table15[Customer-Owned Portion],O10974),Table15[Unique ID],0),0)))</f>
        <v/>
      </c>
    </row>
    <row r="10975" spans="2:23" x14ac:dyDescent="0.25">
      <c r="B10975" s="146"/>
      <c r="C10975" s="31"/>
      <c r="D10975" s="31"/>
      <c r="E10975" s="44"/>
      <c r="F10975" s="43"/>
      <c r="G10975" s="84"/>
      <c r="H10975" s="31"/>
      <c r="I10975" s="31"/>
      <c r="J10975" s="84"/>
      <c r="K10975" s="31"/>
      <c r="L10975" s="31"/>
      <c r="M10975" s="169"/>
      <c r="N10975" s="148"/>
      <c r="O10975" s="106"/>
      <c r="P10975" s="43"/>
      <c r="Q10975" s="31"/>
      <c r="R10975" s="84"/>
      <c r="S10975" s="31"/>
      <c r="T10975" s="31"/>
      <c r="U10975" s="169"/>
      <c r="V10975" s="150"/>
      <c r="W10975" s="141" t="str" cm="1">
        <f t="array" ref="W10975">IF(SUM(LEN(B10975:V10975))=0,"",IF(OR(OR(ISBLANK(F10975),SUM(LEN(C10975),LEN(D10975))=0),AND(NOT(E10975="Unknown"),ISBLANK(J10975)),AND(NOT(O10975="Unknown"),ISBLANK(R10975))),"Missing Information", INDEX(Table15[Entire Service Line Classification], MATCH(SUMIFS(Table15[Unique ID],Table15[System-Owned Portion],E10975,Table15[If Material Anything Other than "Lead" in Column E,Was Material Ever Previously Lead?],G10975,Table15[Customer-Owned Portion],O10975),Table15[Unique ID],0),0)))</f>
        <v/>
      </c>
    </row>
    <row r="10976" spans="2:23" x14ac:dyDescent="0.25">
      <c r="B10976" s="146"/>
      <c r="C10976" s="31"/>
      <c r="D10976" s="31"/>
      <c r="E10976" s="44"/>
      <c r="F10976" s="43"/>
      <c r="G10976" s="84"/>
      <c r="H10976" s="31"/>
      <c r="I10976" s="31"/>
      <c r="J10976" s="84"/>
      <c r="K10976" s="31"/>
      <c r="L10976" s="31"/>
      <c r="M10976" s="169"/>
      <c r="N10976" s="148"/>
      <c r="O10976" s="106"/>
      <c r="P10976" s="43"/>
      <c r="Q10976" s="31"/>
      <c r="R10976" s="84"/>
      <c r="S10976" s="31"/>
      <c r="T10976" s="31"/>
      <c r="U10976" s="169"/>
      <c r="V10976" s="150"/>
      <c r="W10976" s="141" t="str" cm="1">
        <f t="array" ref="W10976">IF(SUM(LEN(B10976:V10976))=0,"",IF(OR(OR(ISBLANK(F10976),SUM(LEN(C10976),LEN(D10976))=0),AND(NOT(E10976="Unknown"),ISBLANK(J10976)),AND(NOT(O10976="Unknown"),ISBLANK(R10976))),"Missing Information", INDEX(Table15[Entire Service Line Classification], MATCH(SUMIFS(Table15[Unique ID],Table15[System-Owned Portion],E10976,Table15[If Material Anything Other than "Lead" in Column E,Was Material Ever Previously Lead?],G10976,Table15[Customer-Owned Portion],O10976),Table15[Unique ID],0),0)))</f>
        <v/>
      </c>
    </row>
    <row r="10977" spans="2:23" x14ac:dyDescent="0.25">
      <c r="B10977" s="146"/>
      <c r="C10977" s="31"/>
      <c r="D10977" s="31"/>
      <c r="E10977" s="44"/>
      <c r="F10977" s="43"/>
      <c r="G10977" s="84"/>
      <c r="H10977" s="31"/>
      <c r="I10977" s="31"/>
      <c r="J10977" s="84"/>
      <c r="K10977" s="31"/>
      <c r="L10977" s="31"/>
      <c r="M10977" s="169"/>
      <c r="N10977" s="148"/>
      <c r="O10977" s="106"/>
      <c r="P10977" s="43"/>
      <c r="Q10977" s="31"/>
      <c r="R10977" s="84"/>
      <c r="S10977" s="31"/>
      <c r="T10977" s="31"/>
      <c r="U10977" s="169"/>
      <c r="V10977" s="150"/>
      <c r="W10977" s="141" t="str" cm="1">
        <f t="array" ref="W10977">IF(SUM(LEN(B10977:V10977))=0,"",IF(OR(OR(ISBLANK(F10977),SUM(LEN(C10977),LEN(D10977))=0),AND(NOT(E10977="Unknown"),ISBLANK(J10977)),AND(NOT(O10977="Unknown"),ISBLANK(R10977))),"Missing Information", INDEX(Table15[Entire Service Line Classification], MATCH(SUMIFS(Table15[Unique ID],Table15[System-Owned Portion],E10977,Table15[If Material Anything Other than "Lead" in Column E,Was Material Ever Previously Lead?],G10977,Table15[Customer-Owned Portion],O10977),Table15[Unique ID],0),0)))</f>
        <v/>
      </c>
    </row>
    <row r="10978" spans="2:23" x14ac:dyDescent="0.25">
      <c r="B10978" s="146"/>
      <c r="C10978" s="31"/>
      <c r="D10978" s="31"/>
      <c r="E10978" s="44"/>
      <c r="F10978" s="43"/>
      <c r="G10978" s="84"/>
      <c r="H10978" s="31"/>
      <c r="I10978" s="31"/>
      <c r="J10978" s="84"/>
      <c r="K10978" s="31"/>
      <c r="L10978" s="31"/>
      <c r="M10978" s="169"/>
      <c r="N10978" s="148"/>
      <c r="O10978" s="106"/>
      <c r="P10978" s="43"/>
      <c r="Q10978" s="31"/>
      <c r="R10978" s="84"/>
      <c r="S10978" s="31"/>
      <c r="T10978" s="31"/>
      <c r="U10978" s="169"/>
      <c r="V10978" s="150"/>
      <c r="W10978" s="141" t="str" cm="1">
        <f t="array" ref="W10978">IF(SUM(LEN(B10978:V10978))=0,"",IF(OR(OR(ISBLANK(F10978),SUM(LEN(C10978),LEN(D10978))=0),AND(NOT(E10978="Unknown"),ISBLANK(J10978)),AND(NOT(O10978="Unknown"),ISBLANK(R10978))),"Missing Information", INDEX(Table15[Entire Service Line Classification], MATCH(SUMIFS(Table15[Unique ID],Table15[System-Owned Portion],E10978,Table15[If Material Anything Other than "Lead" in Column E,Was Material Ever Previously Lead?],G10978,Table15[Customer-Owned Portion],O10978),Table15[Unique ID],0),0)))</f>
        <v/>
      </c>
    </row>
    <row r="10979" spans="2:23" x14ac:dyDescent="0.25">
      <c r="B10979" s="146"/>
      <c r="C10979" s="31"/>
      <c r="D10979" s="31"/>
      <c r="E10979" s="44"/>
      <c r="F10979" s="43"/>
      <c r="G10979" s="84"/>
      <c r="H10979" s="31"/>
      <c r="I10979" s="31"/>
      <c r="J10979" s="84"/>
      <c r="K10979" s="31"/>
      <c r="L10979" s="31"/>
      <c r="M10979" s="169"/>
      <c r="N10979" s="148"/>
      <c r="O10979" s="106"/>
      <c r="P10979" s="43"/>
      <c r="Q10979" s="31"/>
      <c r="R10979" s="84"/>
      <c r="S10979" s="31"/>
      <c r="T10979" s="31"/>
      <c r="U10979" s="169"/>
      <c r="V10979" s="150"/>
      <c r="W10979" s="141" t="str" cm="1">
        <f t="array" ref="W10979">IF(SUM(LEN(B10979:V10979))=0,"",IF(OR(OR(ISBLANK(F10979),SUM(LEN(C10979),LEN(D10979))=0),AND(NOT(E10979="Unknown"),ISBLANK(J10979)),AND(NOT(O10979="Unknown"),ISBLANK(R10979))),"Missing Information", INDEX(Table15[Entire Service Line Classification], MATCH(SUMIFS(Table15[Unique ID],Table15[System-Owned Portion],E10979,Table15[If Material Anything Other than "Lead" in Column E,Was Material Ever Previously Lead?],G10979,Table15[Customer-Owned Portion],O10979),Table15[Unique ID],0),0)))</f>
        <v/>
      </c>
    </row>
    <row r="10980" spans="2:23" x14ac:dyDescent="0.25">
      <c r="B10980" s="146"/>
      <c r="C10980" s="31"/>
      <c r="D10980" s="31"/>
      <c r="E10980" s="44"/>
      <c r="F10980" s="43"/>
      <c r="G10980" s="84"/>
      <c r="H10980" s="31"/>
      <c r="I10980" s="31"/>
      <c r="J10980" s="84"/>
      <c r="K10980" s="31"/>
      <c r="L10980" s="31"/>
      <c r="M10980" s="169"/>
      <c r="N10980" s="148"/>
      <c r="O10980" s="106"/>
      <c r="P10980" s="43"/>
      <c r="Q10980" s="31"/>
      <c r="R10980" s="84"/>
      <c r="S10980" s="31"/>
      <c r="T10980" s="31"/>
      <c r="U10980" s="169"/>
      <c r="V10980" s="150"/>
      <c r="W10980" s="141" t="str" cm="1">
        <f t="array" ref="W10980">IF(SUM(LEN(B10980:V10980))=0,"",IF(OR(OR(ISBLANK(F10980),SUM(LEN(C10980),LEN(D10980))=0),AND(NOT(E10980="Unknown"),ISBLANK(J10980)),AND(NOT(O10980="Unknown"),ISBLANK(R10980))),"Missing Information", INDEX(Table15[Entire Service Line Classification], MATCH(SUMIFS(Table15[Unique ID],Table15[System-Owned Portion],E10980,Table15[If Material Anything Other than "Lead" in Column E,Was Material Ever Previously Lead?],G10980,Table15[Customer-Owned Portion],O10980),Table15[Unique ID],0),0)))</f>
        <v/>
      </c>
    </row>
    <row r="10981" spans="2:23" x14ac:dyDescent="0.25">
      <c r="B10981" s="146"/>
      <c r="C10981" s="31"/>
      <c r="D10981" s="31"/>
      <c r="E10981" s="44"/>
      <c r="F10981" s="43"/>
      <c r="G10981" s="84"/>
      <c r="H10981" s="31"/>
      <c r="I10981" s="31"/>
      <c r="J10981" s="84"/>
      <c r="K10981" s="31"/>
      <c r="L10981" s="31"/>
      <c r="M10981" s="169"/>
      <c r="N10981" s="148"/>
      <c r="O10981" s="106"/>
      <c r="P10981" s="43"/>
      <c r="Q10981" s="31"/>
      <c r="R10981" s="84"/>
      <c r="S10981" s="31"/>
      <c r="T10981" s="31"/>
      <c r="U10981" s="169"/>
      <c r="V10981" s="150"/>
      <c r="W10981" s="141" t="str" cm="1">
        <f t="array" ref="W10981">IF(SUM(LEN(B10981:V10981))=0,"",IF(OR(OR(ISBLANK(F10981),SUM(LEN(C10981),LEN(D10981))=0),AND(NOT(E10981="Unknown"),ISBLANK(J10981)),AND(NOT(O10981="Unknown"),ISBLANK(R10981))),"Missing Information", INDEX(Table15[Entire Service Line Classification], MATCH(SUMIFS(Table15[Unique ID],Table15[System-Owned Portion],E10981,Table15[If Material Anything Other than "Lead" in Column E,Was Material Ever Previously Lead?],G10981,Table15[Customer-Owned Portion],O10981),Table15[Unique ID],0),0)))</f>
        <v/>
      </c>
    </row>
    <row r="10982" spans="2:23" x14ac:dyDescent="0.25">
      <c r="B10982" s="146"/>
      <c r="C10982" s="31"/>
      <c r="D10982" s="31"/>
      <c r="E10982" s="44"/>
      <c r="F10982" s="43"/>
      <c r="G10982" s="84"/>
      <c r="H10982" s="31"/>
      <c r="I10982" s="31"/>
      <c r="J10982" s="84"/>
      <c r="K10982" s="31"/>
      <c r="L10982" s="31"/>
      <c r="M10982" s="169"/>
      <c r="N10982" s="148"/>
      <c r="O10982" s="106"/>
      <c r="P10982" s="43"/>
      <c r="Q10982" s="31"/>
      <c r="R10982" s="84"/>
      <c r="S10982" s="31"/>
      <c r="T10982" s="31"/>
      <c r="U10982" s="169"/>
      <c r="V10982" s="150"/>
      <c r="W10982" s="141" t="str" cm="1">
        <f t="array" ref="W10982">IF(SUM(LEN(B10982:V10982))=0,"",IF(OR(OR(ISBLANK(F10982),SUM(LEN(C10982),LEN(D10982))=0),AND(NOT(E10982="Unknown"),ISBLANK(J10982)),AND(NOT(O10982="Unknown"),ISBLANK(R10982))),"Missing Information", INDEX(Table15[Entire Service Line Classification], MATCH(SUMIFS(Table15[Unique ID],Table15[System-Owned Portion],E10982,Table15[If Material Anything Other than "Lead" in Column E,Was Material Ever Previously Lead?],G10982,Table15[Customer-Owned Portion],O10982),Table15[Unique ID],0),0)))</f>
        <v/>
      </c>
    </row>
    <row r="10983" spans="2:23" x14ac:dyDescent="0.25">
      <c r="B10983" s="146"/>
      <c r="C10983" s="31"/>
      <c r="D10983" s="31"/>
      <c r="E10983" s="44"/>
      <c r="F10983" s="43"/>
      <c r="G10983" s="84"/>
      <c r="H10983" s="31"/>
      <c r="I10983" s="31"/>
      <c r="J10983" s="84"/>
      <c r="K10983" s="31"/>
      <c r="L10983" s="31"/>
      <c r="M10983" s="169"/>
      <c r="N10983" s="148"/>
      <c r="O10983" s="106"/>
      <c r="P10983" s="43"/>
      <c r="Q10983" s="31"/>
      <c r="R10983" s="84"/>
      <c r="S10983" s="31"/>
      <c r="T10983" s="31"/>
      <c r="U10983" s="169"/>
      <c r="V10983" s="150"/>
      <c r="W10983" s="141" t="str" cm="1">
        <f t="array" ref="W10983">IF(SUM(LEN(B10983:V10983))=0,"",IF(OR(OR(ISBLANK(F10983),SUM(LEN(C10983),LEN(D10983))=0),AND(NOT(E10983="Unknown"),ISBLANK(J10983)),AND(NOT(O10983="Unknown"),ISBLANK(R10983))),"Missing Information", INDEX(Table15[Entire Service Line Classification], MATCH(SUMIFS(Table15[Unique ID],Table15[System-Owned Portion],E10983,Table15[If Material Anything Other than "Lead" in Column E,Was Material Ever Previously Lead?],G10983,Table15[Customer-Owned Portion],O10983),Table15[Unique ID],0),0)))</f>
        <v/>
      </c>
    </row>
    <row r="10984" spans="2:23" x14ac:dyDescent="0.25">
      <c r="B10984" s="146"/>
      <c r="C10984" s="31"/>
      <c r="D10984" s="31"/>
      <c r="E10984" s="44"/>
      <c r="F10984" s="43"/>
      <c r="G10984" s="84"/>
      <c r="H10984" s="31"/>
      <c r="I10984" s="31"/>
      <c r="J10984" s="84"/>
      <c r="K10984" s="31"/>
      <c r="L10984" s="31"/>
      <c r="M10984" s="169"/>
      <c r="N10984" s="148"/>
      <c r="O10984" s="106"/>
      <c r="P10984" s="43"/>
      <c r="Q10984" s="31"/>
      <c r="R10984" s="84"/>
      <c r="S10984" s="31"/>
      <c r="T10984" s="31"/>
      <c r="U10984" s="169"/>
      <c r="V10984" s="150"/>
      <c r="W10984" s="141" t="str" cm="1">
        <f t="array" ref="W10984">IF(SUM(LEN(B10984:V10984))=0,"",IF(OR(OR(ISBLANK(F10984),SUM(LEN(C10984),LEN(D10984))=0),AND(NOT(E10984="Unknown"),ISBLANK(J10984)),AND(NOT(O10984="Unknown"),ISBLANK(R10984))),"Missing Information", INDEX(Table15[Entire Service Line Classification], MATCH(SUMIFS(Table15[Unique ID],Table15[System-Owned Portion],E10984,Table15[If Material Anything Other than "Lead" in Column E,Was Material Ever Previously Lead?],G10984,Table15[Customer-Owned Portion],O10984),Table15[Unique ID],0),0)))</f>
        <v/>
      </c>
    </row>
    <row r="10985" spans="2:23" x14ac:dyDescent="0.25">
      <c r="B10985" s="146"/>
      <c r="C10985" s="31"/>
      <c r="D10985" s="31"/>
      <c r="E10985" s="44"/>
      <c r="F10985" s="43"/>
      <c r="G10985" s="84"/>
      <c r="H10985" s="31"/>
      <c r="I10985" s="31"/>
      <c r="J10985" s="84"/>
      <c r="K10985" s="31"/>
      <c r="L10985" s="31"/>
      <c r="M10985" s="169"/>
      <c r="N10985" s="148"/>
      <c r="O10985" s="106"/>
      <c r="P10985" s="43"/>
      <c r="Q10985" s="31"/>
      <c r="R10985" s="84"/>
      <c r="S10985" s="31"/>
      <c r="T10985" s="31"/>
      <c r="U10985" s="169"/>
      <c r="V10985" s="150"/>
      <c r="W10985" s="141" t="str" cm="1">
        <f t="array" ref="W10985">IF(SUM(LEN(B10985:V10985))=0,"",IF(OR(OR(ISBLANK(F10985),SUM(LEN(C10985),LEN(D10985))=0),AND(NOT(E10985="Unknown"),ISBLANK(J10985)),AND(NOT(O10985="Unknown"),ISBLANK(R10985))),"Missing Information", INDEX(Table15[Entire Service Line Classification], MATCH(SUMIFS(Table15[Unique ID],Table15[System-Owned Portion],E10985,Table15[If Material Anything Other than "Lead" in Column E,Was Material Ever Previously Lead?],G10985,Table15[Customer-Owned Portion],O10985),Table15[Unique ID],0),0)))</f>
        <v/>
      </c>
    </row>
    <row r="10986" spans="2:23" x14ac:dyDescent="0.25">
      <c r="B10986" s="146"/>
      <c r="C10986" s="31"/>
      <c r="D10986" s="31"/>
      <c r="E10986" s="44"/>
      <c r="F10986" s="43"/>
      <c r="G10986" s="84"/>
      <c r="H10986" s="31"/>
      <c r="I10986" s="31"/>
      <c r="J10986" s="84"/>
      <c r="K10986" s="31"/>
      <c r="L10986" s="31"/>
      <c r="M10986" s="169"/>
      <c r="N10986" s="148"/>
      <c r="O10986" s="106"/>
      <c r="P10986" s="43"/>
      <c r="Q10986" s="31"/>
      <c r="R10986" s="84"/>
      <c r="S10986" s="31"/>
      <c r="T10986" s="31"/>
      <c r="U10986" s="169"/>
      <c r="V10986" s="150"/>
      <c r="W10986" s="141" t="str" cm="1">
        <f t="array" ref="W10986">IF(SUM(LEN(B10986:V10986))=0,"",IF(OR(OR(ISBLANK(F10986),SUM(LEN(C10986),LEN(D10986))=0),AND(NOT(E10986="Unknown"),ISBLANK(J10986)),AND(NOT(O10986="Unknown"),ISBLANK(R10986))),"Missing Information", INDEX(Table15[Entire Service Line Classification], MATCH(SUMIFS(Table15[Unique ID],Table15[System-Owned Portion],E10986,Table15[If Material Anything Other than "Lead" in Column E,Was Material Ever Previously Lead?],G10986,Table15[Customer-Owned Portion],O10986),Table15[Unique ID],0),0)))</f>
        <v/>
      </c>
    </row>
    <row r="10987" spans="2:23" x14ac:dyDescent="0.25">
      <c r="B10987" s="146"/>
      <c r="C10987" s="31"/>
      <c r="D10987" s="31"/>
      <c r="E10987" s="44"/>
      <c r="F10987" s="43"/>
      <c r="G10987" s="84"/>
      <c r="H10987" s="31"/>
      <c r="I10987" s="31"/>
      <c r="J10987" s="84"/>
      <c r="K10987" s="31"/>
      <c r="L10987" s="31"/>
      <c r="M10987" s="169"/>
      <c r="N10987" s="148"/>
      <c r="O10987" s="106"/>
      <c r="P10987" s="43"/>
      <c r="Q10987" s="31"/>
      <c r="R10987" s="84"/>
      <c r="S10987" s="31"/>
      <c r="T10987" s="31"/>
      <c r="U10987" s="169"/>
      <c r="V10987" s="150"/>
      <c r="W10987" s="141" t="str" cm="1">
        <f t="array" ref="W10987">IF(SUM(LEN(B10987:V10987))=0,"",IF(OR(OR(ISBLANK(F10987),SUM(LEN(C10987),LEN(D10987))=0),AND(NOT(E10987="Unknown"),ISBLANK(J10987)),AND(NOT(O10987="Unknown"),ISBLANK(R10987))),"Missing Information", INDEX(Table15[Entire Service Line Classification], MATCH(SUMIFS(Table15[Unique ID],Table15[System-Owned Portion],E10987,Table15[If Material Anything Other than "Lead" in Column E,Was Material Ever Previously Lead?],G10987,Table15[Customer-Owned Portion],O10987),Table15[Unique ID],0),0)))</f>
        <v/>
      </c>
    </row>
    <row r="10988" spans="2:23" x14ac:dyDescent="0.25">
      <c r="B10988" s="146"/>
      <c r="C10988" s="31"/>
      <c r="D10988" s="31"/>
      <c r="E10988" s="44"/>
      <c r="F10988" s="43"/>
      <c r="G10988" s="84"/>
      <c r="H10988" s="31"/>
      <c r="I10988" s="31"/>
      <c r="J10988" s="84"/>
      <c r="K10988" s="31"/>
      <c r="L10988" s="31"/>
      <c r="M10988" s="169"/>
      <c r="N10988" s="148"/>
      <c r="O10988" s="106"/>
      <c r="P10988" s="43"/>
      <c r="Q10988" s="31"/>
      <c r="R10988" s="84"/>
      <c r="S10988" s="31"/>
      <c r="T10988" s="31"/>
      <c r="U10988" s="169"/>
      <c r="V10988" s="150"/>
      <c r="W10988" s="141" t="str" cm="1">
        <f t="array" ref="W10988">IF(SUM(LEN(B10988:V10988))=0,"",IF(OR(OR(ISBLANK(F10988),SUM(LEN(C10988),LEN(D10988))=0),AND(NOT(E10988="Unknown"),ISBLANK(J10988)),AND(NOT(O10988="Unknown"),ISBLANK(R10988))),"Missing Information", INDEX(Table15[Entire Service Line Classification], MATCH(SUMIFS(Table15[Unique ID],Table15[System-Owned Portion],E10988,Table15[If Material Anything Other than "Lead" in Column E,Was Material Ever Previously Lead?],G10988,Table15[Customer-Owned Portion],O10988),Table15[Unique ID],0),0)))</f>
        <v/>
      </c>
    </row>
    <row r="10989" spans="2:23" x14ac:dyDescent="0.25">
      <c r="B10989" s="146"/>
      <c r="C10989" s="31"/>
      <c r="D10989" s="31"/>
      <c r="E10989" s="44"/>
      <c r="F10989" s="43"/>
      <c r="G10989" s="84"/>
      <c r="H10989" s="31"/>
      <c r="I10989" s="31"/>
      <c r="J10989" s="84"/>
      <c r="K10989" s="31"/>
      <c r="L10989" s="31"/>
      <c r="M10989" s="169"/>
      <c r="N10989" s="148"/>
      <c r="O10989" s="106"/>
      <c r="P10989" s="43"/>
      <c r="Q10989" s="31"/>
      <c r="R10989" s="84"/>
      <c r="S10989" s="31"/>
      <c r="T10989" s="31"/>
      <c r="U10989" s="169"/>
      <c r="V10989" s="150"/>
      <c r="W10989" s="141" t="str" cm="1">
        <f t="array" ref="W10989">IF(SUM(LEN(B10989:V10989))=0,"",IF(OR(OR(ISBLANK(F10989),SUM(LEN(C10989),LEN(D10989))=0),AND(NOT(E10989="Unknown"),ISBLANK(J10989)),AND(NOT(O10989="Unknown"),ISBLANK(R10989))),"Missing Information", INDEX(Table15[Entire Service Line Classification], MATCH(SUMIFS(Table15[Unique ID],Table15[System-Owned Portion],E10989,Table15[If Material Anything Other than "Lead" in Column E,Was Material Ever Previously Lead?],G10989,Table15[Customer-Owned Portion],O10989),Table15[Unique ID],0),0)))</f>
        <v/>
      </c>
    </row>
    <row r="10990" spans="2:23" x14ac:dyDescent="0.25">
      <c r="B10990" s="146"/>
      <c r="C10990" s="31"/>
      <c r="D10990" s="31"/>
      <c r="E10990" s="44"/>
      <c r="F10990" s="43"/>
      <c r="G10990" s="84"/>
      <c r="H10990" s="31"/>
      <c r="I10990" s="31"/>
      <c r="J10990" s="84"/>
      <c r="K10990" s="31"/>
      <c r="L10990" s="31"/>
      <c r="M10990" s="169"/>
      <c r="N10990" s="148"/>
      <c r="O10990" s="106"/>
      <c r="P10990" s="43"/>
      <c r="Q10990" s="31"/>
      <c r="R10990" s="84"/>
      <c r="S10990" s="31"/>
      <c r="T10990" s="31"/>
      <c r="U10990" s="169"/>
      <c r="V10990" s="150"/>
      <c r="W10990" s="141" t="str" cm="1">
        <f t="array" ref="W10990">IF(SUM(LEN(B10990:V10990))=0,"",IF(OR(OR(ISBLANK(F10990),SUM(LEN(C10990),LEN(D10990))=0),AND(NOT(E10990="Unknown"),ISBLANK(J10990)),AND(NOT(O10990="Unknown"),ISBLANK(R10990))),"Missing Information", INDEX(Table15[Entire Service Line Classification], MATCH(SUMIFS(Table15[Unique ID],Table15[System-Owned Portion],E10990,Table15[If Material Anything Other than "Lead" in Column E,Was Material Ever Previously Lead?],G10990,Table15[Customer-Owned Portion],O10990),Table15[Unique ID],0),0)))</f>
        <v/>
      </c>
    </row>
    <row r="10991" spans="2:23" x14ac:dyDescent="0.25">
      <c r="B10991" s="146"/>
      <c r="C10991" s="31"/>
      <c r="D10991" s="31"/>
      <c r="E10991" s="44"/>
      <c r="F10991" s="43"/>
      <c r="G10991" s="84"/>
      <c r="H10991" s="31"/>
      <c r="I10991" s="31"/>
      <c r="J10991" s="84"/>
      <c r="K10991" s="31"/>
      <c r="L10991" s="31"/>
      <c r="M10991" s="169"/>
      <c r="N10991" s="148"/>
      <c r="O10991" s="106"/>
      <c r="P10991" s="43"/>
      <c r="Q10991" s="31"/>
      <c r="R10991" s="84"/>
      <c r="S10991" s="31"/>
      <c r="T10991" s="31"/>
      <c r="U10991" s="169"/>
      <c r="V10991" s="150"/>
      <c r="W10991" s="141" t="str" cm="1">
        <f t="array" ref="W10991">IF(SUM(LEN(B10991:V10991))=0,"",IF(OR(OR(ISBLANK(F10991),SUM(LEN(C10991),LEN(D10991))=0),AND(NOT(E10991="Unknown"),ISBLANK(J10991)),AND(NOT(O10991="Unknown"),ISBLANK(R10991))),"Missing Information", INDEX(Table15[Entire Service Line Classification], MATCH(SUMIFS(Table15[Unique ID],Table15[System-Owned Portion],E10991,Table15[If Material Anything Other than "Lead" in Column E,Was Material Ever Previously Lead?],G10991,Table15[Customer-Owned Portion],O10991),Table15[Unique ID],0),0)))</f>
        <v/>
      </c>
    </row>
    <row r="10992" spans="2:23" x14ac:dyDescent="0.25">
      <c r="B10992" s="146"/>
      <c r="C10992" s="31"/>
      <c r="D10992" s="31"/>
      <c r="E10992" s="44"/>
      <c r="F10992" s="43"/>
      <c r="G10992" s="84"/>
      <c r="H10992" s="31"/>
      <c r="I10992" s="31"/>
      <c r="J10992" s="84"/>
      <c r="K10992" s="31"/>
      <c r="L10992" s="31"/>
      <c r="M10992" s="169"/>
      <c r="N10992" s="148"/>
      <c r="O10992" s="106"/>
      <c r="P10992" s="43"/>
      <c r="Q10992" s="31"/>
      <c r="R10992" s="84"/>
      <c r="S10992" s="31"/>
      <c r="T10992" s="31"/>
      <c r="U10992" s="169"/>
      <c r="V10992" s="150"/>
      <c r="W10992" s="141" t="str" cm="1">
        <f t="array" ref="W10992">IF(SUM(LEN(B10992:V10992))=0,"",IF(OR(OR(ISBLANK(F10992),SUM(LEN(C10992),LEN(D10992))=0),AND(NOT(E10992="Unknown"),ISBLANK(J10992)),AND(NOT(O10992="Unknown"),ISBLANK(R10992))),"Missing Information", INDEX(Table15[Entire Service Line Classification], MATCH(SUMIFS(Table15[Unique ID],Table15[System-Owned Portion],E10992,Table15[If Material Anything Other than "Lead" in Column E,Was Material Ever Previously Lead?],G10992,Table15[Customer-Owned Portion],O10992),Table15[Unique ID],0),0)))</f>
        <v/>
      </c>
    </row>
    <row r="10993" spans="2:23" x14ac:dyDescent="0.25">
      <c r="B10993" s="146"/>
      <c r="C10993" s="31"/>
      <c r="D10993" s="31"/>
      <c r="E10993" s="44"/>
      <c r="F10993" s="43"/>
      <c r="G10993" s="84"/>
      <c r="H10993" s="31"/>
      <c r="I10993" s="31"/>
      <c r="J10993" s="84"/>
      <c r="K10993" s="31"/>
      <c r="L10993" s="31"/>
      <c r="M10993" s="169"/>
      <c r="N10993" s="148"/>
      <c r="O10993" s="106"/>
      <c r="P10993" s="43"/>
      <c r="Q10993" s="31"/>
      <c r="R10993" s="84"/>
      <c r="S10993" s="31"/>
      <c r="T10993" s="31"/>
      <c r="U10993" s="169"/>
      <c r="V10993" s="150"/>
      <c r="W10993" s="141" t="str" cm="1">
        <f t="array" ref="W10993">IF(SUM(LEN(B10993:V10993))=0,"",IF(OR(OR(ISBLANK(F10993),SUM(LEN(C10993),LEN(D10993))=0),AND(NOT(E10993="Unknown"),ISBLANK(J10993)),AND(NOT(O10993="Unknown"),ISBLANK(R10993))),"Missing Information", INDEX(Table15[Entire Service Line Classification], MATCH(SUMIFS(Table15[Unique ID],Table15[System-Owned Portion],E10993,Table15[If Material Anything Other than "Lead" in Column E,Was Material Ever Previously Lead?],G10993,Table15[Customer-Owned Portion],O10993),Table15[Unique ID],0),0)))</f>
        <v/>
      </c>
    </row>
    <row r="10994" spans="2:23" x14ac:dyDescent="0.25">
      <c r="B10994" s="146"/>
      <c r="C10994" s="31"/>
      <c r="D10994" s="31"/>
      <c r="E10994" s="44"/>
      <c r="F10994" s="43"/>
      <c r="G10994" s="84"/>
      <c r="H10994" s="31"/>
      <c r="I10994" s="31"/>
      <c r="J10994" s="84"/>
      <c r="K10994" s="31"/>
      <c r="L10994" s="31"/>
      <c r="M10994" s="169"/>
      <c r="N10994" s="148"/>
      <c r="O10994" s="106"/>
      <c r="P10994" s="43"/>
      <c r="Q10994" s="31"/>
      <c r="R10994" s="84"/>
      <c r="S10994" s="31"/>
      <c r="T10994" s="31"/>
      <c r="U10994" s="169"/>
      <c r="V10994" s="150"/>
      <c r="W10994" s="141" t="str" cm="1">
        <f t="array" ref="W10994">IF(SUM(LEN(B10994:V10994))=0,"",IF(OR(OR(ISBLANK(F10994),SUM(LEN(C10994),LEN(D10994))=0),AND(NOT(E10994="Unknown"),ISBLANK(J10994)),AND(NOT(O10994="Unknown"),ISBLANK(R10994))),"Missing Information", INDEX(Table15[Entire Service Line Classification], MATCH(SUMIFS(Table15[Unique ID],Table15[System-Owned Portion],E10994,Table15[If Material Anything Other than "Lead" in Column E,Was Material Ever Previously Lead?],G10994,Table15[Customer-Owned Portion],O10994),Table15[Unique ID],0),0)))</f>
        <v/>
      </c>
    </row>
    <row r="10995" spans="2:23" x14ac:dyDescent="0.25">
      <c r="B10995" s="146"/>
      <c r="C10995" s="31"/>
      <c r="D10995" s="31"/>
      <c r="E10995" s="44"/>
      <c r="F10995" s="43"/>
      <c r="G10995" s="84"/>
      <c r="H10995" s="31"/>
      <c r="I10995" s="31"/>
      <c r="J10995" s="84"/>
      <c r="K10995" s="31"/>
      <c r="L10995" s="31"/>
      <c r="M10995" s="169"/>
      <c r="N10995" s="148"/>
      <c r="O10995" s="106"/>
      <c r="P10995" s="43"/>
      <c r="Q10995" s="31"/>
      <c r="R10995" s="84"/>
      <c r="S10995" s="31"/>
      <c r="T10995" s="31"/>
      <c r="U10995" s="169"/>
      <c r="V10995" s="150"/>
      <c r="W10995" s="141" t="str" cm="1">
        <f t="array" ref="W10995">IF(SUM(LEN(B10995:V10995))=0,"",IF(OR(OR(ISBLANK(F10995),SUM(LEN(C10995),LEN(D10995))=0),AND(NOT(E10995="Unknown"),ISBLANK(J10995)),AND(NOT(O10995="Unknown"),ISBLANK(R10995))),"Missing Information", INDEX(Table15[Entire Service Line Classification], MATCH(SUMIFS(Table15[Unique ID],Table15[System-Owned Portion],E10995,Table15[If Material Anything Other than "Lead" in Column E,Was Material Ever Previously Lead?],G10995,Table15[Customer-Owned Portion],O10995),Table15[Unique ID],0),0)))</f>
        <v/>
      </c>
    </row>
    <row r="10996" spans="2:23" x14ac:dyDescent="0.25">
      <c r="B10996" s="146"/>
      <c r="C10996" s="31"/>
      <c r="D10996" s="31"/>
      <c r="E10996" s="44"/>
      <c r="F10996" s="43"/>
      <c r="G10996" s="84"/>
      <c r="H10996" s="31"/>
      <c r="I10996" s="31"/>
      <c r="J10996" s="84"/>
      <c r="K10996" s="31"/>
      <c r="L10996" s="31"/>
      <c r="M10996" s="169"/>
      <c r="N10996" s="148"/>
      <c r="O10996" s="106"/>
      <c r="P10996" s="43"/>
      <c r="Q10996" s="31"/>
      <c r="R10996" s="84"/>
      <c r="S10996" s="31"/>
      <c r="T10996" s="31"/>
      <c r="U10996" s="169"/>
      <c r="V10996" s="150"/>
      <c r="W10996" s="141" t="str" cm="1">
        <f t="array" ref="W10996">IF(SUM(LEN(B10996:V10996))=0,"",IF(OR(OR(ISBLANK(F10996),SUM(LEN(C10996),LEN(D10996))=0),AND(NOT(E10996="Unknown"),ISBLANK(J10996)),AND(NOT(O10996="Unknown"),ISBLANK(R10996))),"Missing Information", INDEX(Table15[Entire Service Line Classification], MATCH(SUMIFS(Table15[Unique ID],Table15[System-Owned Portion],E10996,Table15[If Material Anything Other than "Lead" in Column E,Was Material Ever Previously Lead?],G10996,Table15[Customer-Owned Portion],O10996),Table15[Unique ID],0),0)))</f>
        <v/>
      </c>
    </row>
    <row r="10997" spans="2:23" x14ac:dyDescent="0.25">
      <c r="B10997" s="146"/>
      <c r="C10997" s="31"/>
      <c r="D10997" s="31"/>
      <c r="E10997" s="44"/>
      <c r="F10997" s="43"/>
      <c r="G10997" s="84"/>
      <c r="H10997" s="31"/>
      <c r="I10997" s="31"/>
      <c r="J10997" s="84"/>
      <c r="K10997" s="31"/>
      <c r="L10997" s="31"/>
      <c r="M10997" s="169"/>
      <c r="N10997" s="148"/>
      <c r="O10997" s="106"/>
      <c r="P10997" s="43"/>
      <c r="Q10997" s="31"/>
      <c r="R10997" s="84"/>
      <c r="S10997" s="31"/>
      <c r="T10997" s="31"/>
      <c r="U10997" s="169"/>
      <c r="V10997" s="150"/>
      <c r="W10997" s="141" t="str" cm="1">
        <f t="array" ref="W10997">IF(SUM(LEN(B10997:V10997))=0,"",IF(OR(OR(ISBLANK(F10997),SUM(LEN(C10997),LEN(D10997))=0),AND(NOT(E10997="Unknown"),ISBLANK(J10997)),AND(NOT(O10997="Unknown"),ISBLANK(R10997))),"Missing Information", INDEX(Table15[Entire Service Line Classification], MATCH(SUMIFS(Table15[Unique ID],Table15[System-Owned Portion],E10997,Table15[If Material Anything Other than "Lead" in Column E,Was Material Ever Previously Lead?],G10997,Table15[Customer-Owned Portion],O10997),Table15[Unique ID],0),0)))</f>
        <v/>
      </c>
    </row>
    <row r="10998" spans="2:23" x14ac:dyDescent="0.25">
      <c r="B10998" s="146"/>
      <c r="C10998" s="31"/>
      <c r="D10998" s="31"/>
      <c r="E10998" s="44"/>
      <c r="F10998" s="43"/>
      <c r="G10998" s="84"/>
      <c r="H10998" s="31"/>
      <c r="I10998" s="31"/>
      <c r="J10998" s="84"/>
      <c r="K10998" s="31"/>
      <c r="L10998" s="31"/>
      <c r="M10998" s="169"/>
      <c r="N10998" s="148"/>
      <c r="O10998" s="106"/>
      <c r="P10998" s="43"/>
      <c r="Q10998" s="31"/>
      <c r="R10998" s="84"/>
      <c r="S10998" s="31"/>
      <c r="T10998" s="31"/>
      <c r="U10998" s="169"/>
      <c r="V10998" s="150"/>
      <c r="W10998" s="141" t="str" cm="1">
        <f t="array" ref="W10998">IF(SUM(LEN(B10998:V10998))=0,"",IF(OR(OR(ISBLANK(F10998),SUM(LEN(C10998),LEN(D10998))=0),AND(NOT(E10998="Unknown"),ISBLANK(J10998)),AND(NOT(O10998="Unknown"),ISBLANK(R10998))),"Missing Information", INDEX(Table15[Entire Service Line Classification], MATCH(SUMIFS(Table15[Unique ID],Table15[System-Owned Portion],E10998,Table15[If Material Anything Other than "Lead" in Column E,Was Material Ever Previously Lead?],G10998,Table15[Customer-Owned Portion],O10998),Table15[Unique ID],0),0)))</f>
        <v/>
      </c>
    </row>
    <row r="10999" spans="2:23" x14ac:dyDescent="0.25">
      <c r="B10999" s="146"/>
      <c r="C10999" s="31"/>
      <c r="D10999" s="31"/>
      <c r="E10999" s="44"/>
      <c r="F10999" s="43"/>
      <c r="G10999" s="84"/>
      <c r="H10999" s="31"/>
      <c r="I10999" s="31"/>
      <c r="J10999" s="84"/>
      <c r="K10999" s="31"/>
      <c r="L10999" s="31"/>
      <c r="M10999" s="169"/>
      <c r="N10999" s="148"/>
      <c r="O10999" s="106"/>
      <c r="P10999" s="43"/>
      <c r="Q10999" s="31"/>
      <c r="R10999" s="84"/>
      <c r="S10999" s="31"/>
      <c r="T10999" s="31"/>
      <c r="U10999" s="169"/>
      <c r="V10999" s="150"/>
      <c r="W10999" s="141" t="str" cm="1">
        <f t="array" ref="W10999">IF(SUM(LEN(B10999:V10999))=0,"",IF(OR(OR(ISBLANK(F10999),SUM(LEN(C10999),LEN(D10999))=0),AND(NOT(E10999="Unknown"),ISBLANK(J10999)),AND(NOT(O10999="Unknown"),ISBLANK(R10999))),"Missing Information", INDEX(Table15[Entire Service Line Classification], MATCH(SUMIFS(Table15[Unique ID],Table15[System-Owned Portion],E10999,Table15[If Material Anything Other than "Lead" in Column E,Was Material Ever Previously Lead?],G10999,Table15[Customer-Owned Portion],O10999),Table15[Unique ID],0),0)))</f>
        <v/>
      </c>
    </row>
    <row r="11000" spans="2:23" x14ac:dyDescent="0.25">
      <c r="B11000" s="146"/>
      <c r="C11000" s="31"/>
      <c r="D11000" s="31"/>
      <c r="E11000" s="44"/>
      <c r="F11000" s="43"/>
      <c r="G11000" s="84"/>
      <c r="H11000" s="31"/>
      <c r="I11000" s="31"/>
      <c r="J11000" s="84"/>
      <c r="K11000" s="31"/>
      <c r="L11000" s="31"/>
      <c r="M11000" s="169"/>
      <c r="N11000" s="148"/>
      <c r="O11000" s="106"/>
      <c r="P11000" s="43"/>
      <c r="Q11000" s="31"/>
      <c r="R11000" s="84"/>
      <c r="S11000" s="31"/>
      <c r="T11000" s="31"/>
      <c r="U11000" s="169"/>
      <c r="V11000" s="150"/>
      <c r="W11000" s="141" t="str" cm="1">
        <f t="array" ref="W11000">IF(SUM(LEN(B11000:V11000))=0,"",IF(OR(OR(ISBLANK(F11000),SUM(LEN(C11000),LEN(D11000))=0),AND(NOT(E11000="Unknown"),ISBLANK(J11000)),AND(NOT(O11000="Unknown"),ISBLANK(R11000))),"Missing Information", INDEX(Table15[Entire Service Line Classification], MATCH(SUMIFS(Table15[Unique ID],Table15[System-Owned Portion],E11000,Table15[If Material Anything Other than "Lead" in Column E,Was Material Ever Previously Lead?],G11000,Table15[Customer-Owned Portion],O11000),Table15[Unique ID],0),0)))</f>
        <v/>
      </c>
    </row>
    <row r="11001" spans="2:23" x14ac:dyDescent="0.25">
      <c r="B11001" s="146"/>
      <c r="C11001" s="31"/>
      <c r="D11001" s="31"/>
      <c r="E11001" s="44"/>
      <c r="F11001" s="43"/>
      <c r="G11001" s="84"/>
      <c r="H11001" s="31"/>
      <c r="I11001" s="31"/>
      <c r="J11001" s="84"/>
      <c r="K11001" s="31"/>
      <c r="L11001" s="31"/>
      <c r="M11001" s="169"/>
      <c r="N11001" s="148"/>
      <c r="O11001" s="106"/>
      <c r="P11001" s="43"/>
      <c r="Q11001" s="31"/>
      <c r="R11001" s="84"/>
      <c r="S11001" s="31"/>
      <c r="T11001" s="31"/>
      <c r="U11001" s="169"/>
      <c r="V11001" s="150"/>
      <c r="W11001" s="141" t="str" cm="1">
        <f t="array" ref="W11001">IF(SUM(LEN(B11001:V11001))=0,"",IF(OR(OR(ISBLANK(F11001),SUM(LEN(C11001),LEN(D11001))=0),AND(NOT(E11001="Unknown"),ISBLANK(J11001)),AND(NOT(O11001="Unknown"),ISBLANK(R11001))),"Missing Information", INDEX(Table15[Entire Service Line Classification], MATCH(SUMIFS(Table15[Unique ID],Table15[System-Owned Portion],E11001,Table15[If Material Anything Other than "Lead" in Column E,Was Material Ever Previously Lead?],G11001,Table15[Customer-Owned Portion],O11001),Table15[Unique ID],0),0)))</f>
        <v/>
      </c>
    </row>
    <row r="11002" spans="2:23" x14ac:dyDescent="0.25">
      <c r="B11002" s="146"/>
      <c r="C11002" s="31"/>
      <c r="D11002" s="31"/>
      <c r="E11002" s="44"/>
      <c r="F11002" s="43"/>
      <c r="G11002" s="84"/>
      <c r="H11002" s="31"/>
      <c r="I11002" s="31"/>
      <c r="J11002" s="84"/>
      <c r="K11002" s="31"/>
      <c r="L11002" s="31"/>
      <c r="M11002" s="169"/>
      <c r="N11002" s="148"/>
      <c r="O11002" s="106"/>
      <c r="P11002" s="43"/>
      <c r="Q11002" s="31"/>
      <c r="R11002" s="84"/>
      <c r="S11002" s="31"/>
      <c r="T11002" s="31"/>
      <c r="U11002" s="169"/>
      <c r="V11002" s="150"/>
      <c r="W11002" s="141" t="str" cm="1">
        <f t="array" ref="W11002">IF(SUM(LEN(B11002:V11002))=0,"",IF(OR(OR(ISBLANK(F11002),SUM(LEN(C11002),LEN(D11002))=0),AND(NOT(E11002="Unknown"),ISBLANK(J11002)),AND(NOT(O11002="Unknown"),ISBLANK(R11002))),"Missing Information", INDEX(Table15[Entire Service Line Classification], MATCH(SUMIFS(Table15[Unique ID],Table15[System-Owned Portion],E11002,Table15[If Material Anything Other than "Lead" in Column E,Was Material Ever Previously Lead?],G11002,Table15[Customer-Owned Portion],O11002),Table15[Unique ID],0),0)))</f>
        <v/>
      </c>
    </row>
    <row r="11003" spans="2:23" x14ac:dyDescent="0.25">
      <c r="B11003" s="146"/>
      <c r="C11003" s="31"/>
      <c r="D11003" s="31"/>
      <c r="E11003" s="44"/>
      <c r="F11003" s="43"/>
      <c r="G11003" s="84"/>
      <c r="H11003" s="31"/>
      <c r="I11003" s="31"/>
      <c r="J11003" s="84"/>
      <c r="K11003" s="31"/>
      <c r="L11003" s="31"/>
      <c r="M11003" s="169"/>
      <c r="N11003" s="148"/>
      <c r="O11003" s="106"/>
      <c r="P11003" s="43"/>
      <c r="Q11003" s="31"/>
      <c r="R11003" s="84"/>
      <c r="S11003" s="31"/>
      <c r="T11003" s="31"/>
      <c r="U11003" s="169"/>
      <c r="V11003" s="150"/>
      <c r="W11003" s="141" t="str" cm="1">
        <f t="array" ref="W11003">IF(SUM(LEN(B11003:V11003))=0,"",IF(OR(OR(ISBLANK(F11003),SUM(LEN(C11003),LEN(D11003))=0),AND(NOT(E11003="Unknown"),ISBLANK(J11003)),AND(NOT(O11003="Unknown"),ISBLANK(R11003))),"Missing Information", INDEX(Table15[Entire Service Line Classification], MATCH(SUMIFS(Table15[Unique ID],Table15[System-Owned Portion],E11003,Table15[If Material Anything Other than "Lead" in Column E,Was Material Ever Previously Lead?],G11003,Table15[Customer-Owned Portion],O11003),Table15[Unique ID],0),0)))</f>
        <v/>
      </c>
    </row>
    <row r="11004" spans="2:23" x14ac:dyDescent="0.25">
      <c r="B11004" s="146"/>
      <c r="C11004" s="31"/>
      <c r="D11004" s="31"/>
      <c r="E11004" s="44"/>
      <c r="F11004" s="43"/>
      <c r="G11004" s="84"/>
      <c r="H11004" s="31"/>
      <c r="I11004" s="31"/>
      <c r="J11004" s="84"/>
      <c r="K11004" s="31"/>
      <c r="L11004" s="31"/>
      <c r="M11004" s="169"/>
      <c r="N11004" s="148"/>
      <c r="O11004" s="106"/>
      <c r="P11004" s="43"/>
      <c r="Q11004" s="31"/>
      <c r="R11004" s="84"/>
      <c r="S11004" s="31"/>
      <c r="T11004" s="31"/>
      <c r="U11004" s="169"/>
      <c r="V11004" s="150"/>
      <c r="W11004" s="141" t="str" cm="1">
        <f t="array" ref="W11004">IF(SUM(LEN(B11004:V11004))=0,"",IF(OR(OR(ISBLANK(F11004),SUM(LEN(C11004),LEN(D11004))=0),AND(NOT(E11004="Unknown"),ISBLANK(J11004)),AND(NOT(O11004="Unknown"),ISBLANK(R11004))),"Missing Information", INDEX(Table15[Entire Service Line Classification], MATCH(SUMIFS(Table15[Unique ID],Table15[System-Owned Portion],E11004,Table15[If Material Anything Other than "Lead" in Column E,Was Material Ever Previously Lead?],G11004,Table15[Customer-Owned Portion],O11004),Table15[Unique ID],0),0)))</f>
        <v/>
      </c>
    </row>
    <row r="11005" spans="2:23" x14ac:dyDescent="0.25">
      <c r="B11005" s="146"/>
      <c r="C11005" s="31"/>
      <c r="D11005" s="31"/>
      <c r="E11005" s="44"/>
      <c r="F11005" s="43"/>
      <c r="G11005" s="84"/>
      <c r="H11005" s="31"/>
      <c r="I11005" s="31"/>
      <c r="J11005" s="84"/>
      <c r="K11005" s="31"/>
      <c r="L11005" s="31"/>
      <c r="M11005" s="169"/>
      <c r="N11005" s="148"/>
      <c r="O11005" s="106"/>
      <c r="P11005" s="43"/>
      <c r="Q11005" s="31"/>
      <c r="R11005" s="84"/>
      <c r="S11005" s="31"/>
      <c r="T11005" s="31"/>
      <c r="U11005" s="169"/>
      <c r="V11005" s="150"/>
      <c r="W11005" s="141" t="str" cm="1">
        <f t="array" ref="W11005">IF(SUM(LEN(B11005:V11005))=0,"",IF(OR(OR(ISBLANK(F11005),SUM(LEN(C11005),LEN(D11005))=0),AND(NOT(E11005="Unknown"),ISBLANK(J11005)),AND(NOT(O11005="Unknown"),ISBLANK(R11005))),"Missing Information", INDEX(Table15[Entire Service Line Classification], MATCH(SUMIFS(Table15[Unique ID],Table15[System-Owned Portion],E11005,Table15[If Material Anything Other than "Lead" in Column E,Was Material Ever Previously Lead?],G11005,Table15[Customer-Owned Portion],O11005),Table15[Unique ID],0),0)))</f>
        <v/>
      </c>
    </row>
    <row r="11006" spans="2:23" x14ac:dyDescent="0.25">
      <c r="B11006" s="146"/>
      <c r="C11006" s="31"/>
      <c r="D11006" s="31"/>
      <c r="E11006" s="44"/>
      <c r="F11006" s="43"/>
      <c r="G11006" s="84"/>
      <c r="H11006" s="31"/>
      <c r="I11006" s="31"/>
      <c r="J11006" s="84"/>
      <c r="K11006" s="31"/>
      <c r="L11006" s="31"/>
      <c r="M11006" s="169"/>
      <c r="N11006" s="148"/>
      <c r="O11006" s="106"/>
      <c r="P11006" s="43"/>
      <c r="Q11006" s="31"/>
      <c r="R11006" s="84"/>
      <c r="S11006" s="31"/>
      <c r="T11006" s="31"/>
      <c r="U11006" s="169"/>
      <c r="V11006" s="150"/>
      <c r="W11006" s="141" t="str" cm="1">
        <f t="array" ref="W11006">IF(SUM(LEN(B11006:V11006))=0,"",IF(OR(OR(ISBLANK(F11006),SUM(LEN(C11006),LEN(D11006))=0),AND(NOT(E11006="Unknown"),ISBLANK(J11006)),AND(NOT(O11006="Unknown"),ISBLANK(R11006))),"Missing Information", INDEX(Table15[Entire Service Line Classification], MATCH(SUMIFS(Table15[Unique ID],Table15[System-Owned Portion],E11006,Table15[If Material Anything Other than "Lead" in Column E,Was Material Ever Previously Lead?],G11006,Table15[Customer-Owned Portion],O11006),Table15[Unique ID],0),0)))</f>
        <v/>
      </c>
    </row>
    <row r="11007" spans="2:23" x14ac:dyDescent="0.25">
      <c r="B11007" s="146"/>
      <c r="C11007" s="31"/>
      <c r="D11007" s="31"/>
      <c r="E11007" s="44"/>
      <c r="F11007" s="43"/>
      <c r="G11007" s="84"/>
      <c r="H11007" s="31"/>
      <c r="I11007" s="31"/>
      <c r="J11007" s="84"/>
      <c r="K11007" s="31"/>
      <c r="L11007" s="31"/>
      <c r="M11007" s="169"/>
      <c r="N11007" s="148"/>
      <c r="O11007" s="106"/>
      <c r="P11007" s="43"/>
      <c r="Q11007" s="31"/>
      <c r="R11007" s="84"/>
      <c r="S11007" s="31"/>
      <c r="T11007" s="31"/>
      <c r="U11007" s="169"/>
      <c r="V11007" s="150"/>
      <c r="W11007" s="141" t="str" cm="1">
        <f t="array" ref="W11007">IF(SUM(LEN(B11007:V11007))=0,"",IF(OR(OR(ISBLANK(F11007),SUM(LEN(C11007),LEN(D11007))=0),AND(NOT(E11007="Unknown"),ISBLANK(J11007)),AND(NOT(O11007="Unknown"),ISBLANK(R11007))),"Missing Information", INDEX(Table15[Entire Service Line Classification], MATCH(SUMIFS(Table15[Unique ID],Table15[System-Owned Portion],E11007,Table15[If Material Anything Other than "Lead" in Column E,Was Material Ever Previously Lead?],G11007,Table15[Customer-Owned Portion],O11007),Table15[Unique ID],0),0)))</f>
        <v/>
      </c>
    </row>
    <row r="11008" spans="2:23" x14ac:dyDescent="0.25">
      <c r="B11008" s="146"/>
      <c r="C11008" s="31"/>
      <c r="D11008" s="31"/>
      <c r="E11008" s="44"/>
      <c r="F11008" s="43"/>
      <c r="G11008" s="84"/>
      <c r="H11008" s="31"/>
      <c r="I11008" s="31"/>
      <c r="J11008" s="84"/>
      <c r="K11008" s="31"/>
      <c r="L11008" s="31"/>
      <c r="M11008" s="169"/>
      <c r="N11008" s="148"/>
      <c r="O11008" s="106"/>
      <c r="P11008" s="43"/>
      <c r="Q11008" s="31"/>
      <c r="R11008" s="84"/>
      <c r="S11008" s="31"/>
      <c r="T11008" s="31"/>
      <c r="U11008" s="169"/>
      <c r="V11008" s="150"/>
      <c r="W11008" s="141" t="str" cm="1">
        <f t="array" ref="W11008">IF(SUM(LEN(B11008:V11008))=0,"",IF(OR(OR(ISBLANK(F11008),SUM(LEN(C11008),LEN(D11008))=0),AND(NOT(E11008="Unknown"),ISBLANK(J11008)),AND(NOT(O11008="Unknown"),ISBLANK(R11008))),"Missing Information", INDEX(Table15[Entire Service Line Classification], MATCH(SUMIFS(Table15[Unique ID],Table15[System-Owned Portion],E11008,Table15[If Material Anything Other than "Lead" in Column E,Was Material Ever Previously Lead?],G11008,Table15[Customer-Owned Portion],O11008),Table15[Unique ID],0),0)))</f>
        <v/>
      </c>
    </row>
    <row r="11009" spans="2:23" x14ac:dyDescent="0.25">
      <c r="B11009" s="146"/>
      <c r="C11009" s="31"/>
      <c r="D11009" s="31"/>
      <c r="E11009" s="44"/>
      <c r="F11009" s="43"/>
      <c r="G11009" s="84"/>
      <c r="H11009" s="31"/>
      <c r="I11009" s="31"/>
      <c r="J11009" s="84"/>
      <c r="K11009" s="31"/>
      <c r="L11009" s="31"/>
      <c r="M11009" s="169"/>
      <c r="N11009" s="148"/>
      <c r="O11009" s="106"/>
      <c r="P11009" s="43"/>
      <c r="Q11009" s="31"/>
      <c r="R11009" s="84"/>
      <c r="S11009" s="31"/>
      <c r="T11009" s="31"/>
      <c r="U11009" s="169"/>
      <c r="V11009" s="150"/>
      <c r="W11009" s="141" t="str" cm="1">
        <f t="array" ref="W11009">IF(SUM(LEN(B11009:V11009))=0,"",IF(OR(OR(ISBLANK(F11009),SUM(LEN(C11009),LEN(D11009))=0),AND(NOT(E11009="Unknown"),ISBLANK(J11009)),AND(NOT(O11009="Unknown"),ISBLANK(R11009))),"Missing Information", INDEX(Table15[Entire Service Line Classification], MATCH(SUMIFS(Table15[Unique ID],Table15[System-Owned Portion],E11009,Table15[If Material Anything Other than "Lead" in Column E,Was Material Ever Previously Lead?],G11009,Table15[Customer-Owned Portion],O11009),Table15[Unique ID],0),0)))</f>
        <v/>
      </c>
    </row>
    <row r="11010" spans="2:23" x14ac:dyDescent="0.25">
      <c r="B11010" s="146"/>
      <c r="C11010" s="31"/>
      <c r="D11010" s="31"/>
      <c r="E11010" s="44"/>
      <c r="F11010" s="43"/>
      <c r="G11010" s="84"/>
      <c r="H11010" s="31"/>
      <c r="I11010" s="31"/>
      <c r="J11010" s="84"/>
      <c r="K11010" s="31"/>
      <c r="L11010" s="31"/>
      <c r="M11010" s="169"/>
      <c r="N11010" s="148"/>
      <c r="O11010" s="106"/>
      <c r="P11010" s="43"/>
      <c r="Q11010" s="31"/>
      <c r="R11010" s="84"/>
      <c r="S11010" s="31"/>
      <c r="T11010" s="31"/>
      <c r="U11010" s="169"/>
      <c r="V11010" s="150"/>
      <c r="W11010" s="141" t="str" cm="1">
        <f t="array" ref="W11010">IF(SUM(LEN(B11010:V11010))=0,"",IF(OR(OR(ISBLANK(F11010),SUM(LEN(C11010),LEN(D11010))=0),AND(NOT(E11010="Unknown"),ISBLANK(J11010)),AND(NOT(O11010="Unknown"),ISBLANK(R11010))),"Missing Information", INDEX(Table15[Entire Service Line Classification], MATCH(SUMIFS(Table15[Unique ID],Table15[System-Owned Portion],E11010,Table15[If Material Anything Other than "Lead" in Column E,Was Material Ever Previously Lead?],G11010,Table15[Customer-Owned Portion],O11010),Table15[Unique ID],0),0)))</f>
        <v/>
      </c>
    </row>
    <row r="11011" spans="2:23" x14ac:dyDescent="0.25">
      <c r="B11011" s="146"/>
      <c r="C11011" s="31"/>
      <c r="D11011" s="31"/>
      <c r="E11011" s="44"/>
      <c r="F11011" s="43"/>
      <c r="G11011" s="84"/>
      <c r="H11011" s="31"/>
      <c r="I11011" s="31"/>
      <c r="J11011" s="84"/>
      <c r="K11011" s="31"/>
      <c r="L11011" s="31"/>
      <c r="M11011" s="169"/>
      <c r="N11011" s="148"/>
      <c r="O11011" s="106"/>
      <c r="P11011" s="43"/>
      <c r="Q11011" s="31"/>
      <c r="R11011" s="84"/>
      <c r="S11011" s="31"/>
      <c r="T11011" s="31"/>
      <c r="U11011" s="169"/>
      <c r="V11011" s="150"/>
      <c r="W11011" s="141" t="str" cm="1">
        <f t="array" ref="W11011">IF(SUM(LEN(B11011:V11011))=0,"",IF(OR(OR(ISBLANK(F11011),SUM(LEN(C11011),LEN(D11011))=0),AND(NOT(E11011="Unknown"),ISBLANK(J11011)),AND(NOT(O11011="Unknown"),ISBLANK(R11011))),"Missing Information", INDEX(Table15[Entire Service Line Classification], MATCH(SUMIFS(Table15[Unique ID],Table15[System-Owned Portion],E11011,Table15[If Material Anything Other than "Lead" in Column E,Was Material Ever Previously Lead?],G11011,Table15[Customer-Owned Portion],O11011),Table15[Unique ID],0),0)))</f>
        <v/>
      </c>
    </row>
    <row r="11012" spans="2:23" x14ac:dyDescent="0.25">
      <c r="B11012" s="146"/>
      <c r="C11012" s="31"/>
      <c r="D11012" s="31"/>
      <c r="E11012" s="44"/>
      <c r="F11012" s="43"/>
      <c r="G11012" s="84"/>
      <c r="H11012" s="31"/>
      <c r="I11012" s="31"/>
      <c r="J11012" s="84"/>
      <c r="K11012" s="31"/>
      <c r="L11012" s="31"/>
      <c r="M11012" s="169"/>
      <c r="N11012" s="148"/>
      <c r="O11012" s="106"/>
      <c r="P11012" s="43"/>
      <c r="Q11012" s="31"/>
      <c r="R11012" s="84"/>
      <c r="S11012" s="31"/>
      <c r="T11012" s="31"/>
      <c r="U11012" s="169"/>
      <c r="V11012" s="150"/>
      <c r="W11012" s="141" t="str" cm="1">
        <f t="array" ref="W11012">IF(SUM(LEN(B11012:V11012))=0,"",IF(OR(OR(ISBLANK(F11012),SUM(LEN(C11012),LEN(D11012))=0),AND(NOT(E11012="Unknown"),ISBLANK(J11012)),AND(NOT(O11012="Unknown"),ISBLANK(R11012))),"Missing Information", INDEX(Table15[Entire Service Line Classification], MATCH(SUMIFS(Table15[Unique ID],Table15[System-Owned Portion],E11012,Table15[If Material Anything Other than "Lead" in Column E,Was Material Ever Previously Lead?],G11012,Table15[Customer-Owned Portion],O11012),Table15[Unique ID],0),0)))</f>
        <v/>
      </c>
    </row>
    <row r="11013" spans="2:23" x14ac:dyDescent="0.25">
      <c r="B11013" s="146"/>
      <c r="C11013" s="31"/>
      <c r="D11013" s="31"/>
      <c r="E11013" s="44"/>
      <c r="F11013" s="43"/>
      <c r="G11013" s="84"/>
      <c r="H11013" s="31"/>
      <c r="I11013" s="31"/>
      <c r="J11013" s="84"/>
      <c r="K11013" s="31"/>
      <c r="L11013" s="31"/>
      <c r="M11013" s="169"/>
      <c r="N11013" s="148"/>
      <c r="O11013" s="106"/>
      <c r="P11013" s="43"/>
      <c r="Q11013" s="31"/>
      <c r="R11013" s="84"/>
      <c r="S11013" s="31"/>
      <c r="T11013" s="31"/>
      <c r="U11013" s="169"/>
      <c r="V11013" s="150"/>
      <c r="W11013" s="141" t="str" cm="1">
        <f t="array" ref="W11013">IF(SUM(LEN(B11013:V11013))=0,"",IF(OR(OR(ISBLANK(F11013),SUM(LEN(C11013),LEN(D11013))=0),AND(NOT(E11013="Unknown"),ISBLANK(J11013)),AND(NOT(O11013="Unknown"),ISBLANK(R11013))),"Missing Information", INDEX(Table15[Entire Service Line Classification], MATCH(SUMIFS(Table15[Unique ID],Table15[System-Owned Portion],E11013,Table15[If Material Anything Other than "Lead" in Column E,Was Material Ever Previously Lead?],G11013,Table15[Customer-Owned Portion],O11013),Table15[Unique ID],0),0)))</f>
        <v/>
      </c>
    </row>
    <row r="11014" spans="2:23" x14ac:dyDescent="0.25">
      <c r="B11014" s="146"/>
      <c r="C11014" s="31"/>
      <c r="D11014" s="31"/>
      <c r="E11014" s="44"/>
      <c r="F11014" s="43"/>
      <c r="G11014" s="84"/>
      <c r="H11014" s="31"/>
      <c r="I11014" s="31"/>
      <c r="J11014" s="84"/>
      <c r="K11014" s="31"/>
      <c r="L11014" s="31"/>
      <c r="M11014" s="169"/>
      <c r="N11014" s="148"/>
      <c r="O11014" s="106"/>
      <c r="P11014" s="43"/>
      <c r="Q11014" s="31"/>
      <c r="R11014" s="84"/>
      <c r="S11014" s="31"/>
      <c r="T11014" s="31"/>
      <c r="U11014" s="169"/>
      <c r="V11014" s="150"/>
      <c r="W11014" s="141" t="str" cm="1">
        <f t="array" ref="W11014">IF(SUM(LEN(B11014:V11014))=0,"",IF(OR(OR(ISBLANK(F11014),SUM(LEN(C11014),LEN(D11014))=0),AND(NOT(E11014="Unknown"),ISBLANK(J11014)),AND(NOT(O11014="Unknown"),ISBLANK(R11014))),"Missing Information", INDEX(Table15[Entire Service Line Classification], MATCH(SUMIFS(Table15[Unique ID],Table15[System-Owned Portion],E11014,Table15[If Material Anything Other than "Lead" in Column E,Was Material Ever Previously Lead?],G11014,Table15[Customer-Owned Portion],O11014),Table15[Unique ID],0),0)))</f>
        <v/>
      </c>
    </row>
    <row r="11015" spans="2:23" x14ac:dyDescent="0.25">
      <c r="B11015" s="146"/>
      <c r="C11015" s="31"/>
      <c r="D11015" s="31"/>
      <c r="E11015" s="44"/>
      <c r="F11015" s="43"/>
      <c r="G11015" s="84"/>
      <c r="H11015" s="31"/>
      <c r="I11015" s="31"/>
      <c r="J11015" s="84"/>
      <c r="K11015" s="31"/>
      <c r="L11015" s="31"/>
      <c r="M11015" s="169"/>
      <c r="N11015" s="148"/>
      <c r="O11015" s="106"/>
      <c r="P11015" s="43"/>
      <c r="Q11015" s="31"/>
      <c r="R11015" s="84"/>
      <c r="S11015" s="31"/>
      <c r="T11015" s="31"/>
      <c r="U11015" s="169"/>
      <c r="V11015" s="150"/>
      <c r="W11015" s="141" t="str" cm="1">
        <f t="array" ref="W11015">IF(SUM(LEN(B11015:V11015))=0,"",IF(OR(OR(ISBLANK(F11015),SUM(LEN(C11015),LEN(D11015))=0),AND(NOT(E11015="Unknown"),ISBLANK(J11015)),AND(NOT(O11015="Unknown"),ISBLANK(R11015))),"Missing Information", INDEX(Table15[Entire Service Line Classification], MATCH(SUMIFS(Table15[Unique ID],Table15[System-Owned Portion],E11015,Table15[If Material Anything Other than "Lead" in Column E,Was Material Ever Previously Lead?],G11015,Table15[Customer-Owned Portion],O11015),Table15[Unique ID],0),0)))</f>
        <v/>
      </c>
    </row>
    <row r="11016" spans="2:23" x14ac:dyDescent="0.25">
      <c r="B11016" s="146"/>
      <c r="C11016" s="31"/>
      <c r="D11016" s="31"/>
      <c r="E11016" s="44"/>
      <c r="F11016" s="43"/>
      <c r="G11016" s="84"/>
      <c r="H11016" s="31"/>
      <c r="I11016" s="31"/>
      <c r="J11016" s="84"/>
      <c r="K11016" s="31"/>
      <c r="L11016" s="31"/>
      <c r="M11016" s="169"/>
      <c r="N11016" s="148"/>
      <c r="O11016" s="106"/>
      <c r="P11016" s="43"/>
      <c r="Q11016" s="31"/>
      <c r="R11016" s="84"/>
      <c r="S11016" s="31"/>
      <c r="T11016" s="31"/>
      <c r="U11016" s="169"/>
      <c r="V11016" s="150"/>
      <c r="W11016" s="141" t="str" cm="1">
        <f t="array" ref="W11016">IF(SUM(LEN(B11016:V11016))=0,"",IF(OR(OR(ISBLANK(F11016),SUM(LEN(C11016),LEN(D11016))=0),AND(NOT(E11016="Unknown"),ISBLANK(J11016)),AND(NOT(O11016="Unknown"),ISBLANK(R11016))),"Missing Information", INDEX(Table15[Entire Service Line Classification], MATCH(SUMIFS(Table15[Unique ID],Table15[System-Owned Portion],E11016,Table15[If Material Anything Other than "Lead" in Column E,Was Material Ever Previously Lead?],G11016,Table15[Customer-Owned Portion],O11016),Table15[Unique ID],0),0)))</f>
        <v/>
      </c>
    </row>
    <row r="11017" spans="2:23" x14ac:dyDescent="0.25">
      <c r="B11017" s="146"/>
      <c r="C11017" s="31"/>
      <c r="D11017" s="31"/>
      <c r="E11017" s="44"/>
      <c r="F11017" s="43"/>
      <c r="G11017" s="84"/>
      <c r="H11017" s="31"/>
      <c r="I11017" s="31"/>
      <c r="J11017" s="84"/>
      <c r="K11017" s="31"/>
      <c r="L11017" s="31"/>
      <c r="M11017" s="169"/>
      <c r="N11017" s="148"/>
      <c r="O11017" s="106"/>
      <c r="P11017" s="43"/>
      <c r="Q11017" s="31"/>
      <c r="R11017" s="84"/>
      <c r="S11017" s="31"/>
      <c r="T11017" s="31"/>
      <c r="U11017" s="169"/>
      <c r="V11017" s="150"/>
      <c r="W11017" s="141" t="str" cm="1">
        <f t="array" ref="W11017">IF(SUM(LEN(B11017:V11017))=0,"",IF(OR(OR(ISBLANK(F11017),SUM(LEN(C11017),LEN(D11017))=0),AND(NOT(E11017="Unknown"),ISBLANK(J11017)),AND(NOT(O11017="Unknown"),ISBLANK(R11017))),"Missing Information", INDEX(Table15[Entire Service Line Classification], MATCH(SUMIFS(Table15[Unique ID],Table15[System-Owned Portion],E11017,Table15[If Material Anything Other than "Lead" in Column E,Was Material Ever Previously Lead?],G11017,Table15[Customer-Owned Portion],O11017),Table15[Unique ID],0),0)))</f>
        <v/>
      </c>
    </row>
    <row r="11018" spans="2:23" x14ac:dyDescent="0.25">
      <c r="B11018" s="146"/>
      <c r="C11018" s="31"/>
      <c r="D11018" s="31"/>
      <c r="E11018" s="44"/>
      <c r="F11018" s="43"/>
      <c r="G11018" s="84"/>
      <c r="H11018" s="31"/>
      <c r="I11018" s="31"/>
      <c r="J11018" s="84"/>
      <c r="K11018" s="31"/>
      <c r="L11018" s="31"/>
      <c r="M11018" s="169"/>
      <c r="N11018" s="148"/>
      <c r="O11018" s="106"/>
      <c r="P11018" s="43"/>
      <c r="Q11018" s="31"/>
      <c r="R11018" s="84"/>
      <c r="S11018" s="31"/>
      <c r="T11018" s="31"/>
      <c r="U11018" s="169"/>
      <c r="V11018" s="150"/>
      <c r="W11018" s="141" t="str" cm="1">
        <f t="array" ref="W11018">IF(SUM(LEN(B11018:V11018))=0,"",IF(OR(OR(ISBLANK(F11018),SUM(LEN(C11018),LEN(D11018))=0),AND(NOT(E11018="Unknown"),ISBLANK(J11018)),AND(NOT(O11018="Unknown"),ISBLANK(R11018))),"Missing Information", INDEX(Table15[Entire Service Line Classification], MATCH(SUMIFS(Table15[Unique ID],Table15[System-Owned Portion],E11018,Table15[If Material Anything Other than "Lead" in Column E,Was Material Ever Previously Lead?],G11018,Table15[Customer-Owned Portion],O11018),Table15[Unique ID],0),0)))</f>
        <v/>
      </c>
    </row>
    <row r="11019" spans="2:23" x14ac:dyDescent="0.25">
      <c r="B11019" s="146"/>
      <c r="C11019" s="31"/>
      <c r="D11019" s="31"/>
      <c r="E11019" s="44"/>
      <c r="F11019" s="43"/>
      <c r="G11019" s="84"/>
      <c r="H11019" s="31"/>
      <c r="I11019" s="31"/>
      <c r="J11019" s="84"/>
      <c r="K11019" s="31"/>
      <c r="L11019" s="31"/>
      <c r="M11019" s="169"/>
      <c r="N11019" s="148"/>
      <c r="O11019" s="106"/>
      <c r="P11019" s="43"/>
      <c r="Q11019" s="31"/>
      <c r="R11019" s="84"/>
      <c r="S11019" s="31"/>
      <c r="T11019" s="31"/>
      <c r="U11019" s="169"/>
      <c r="V11019" s="150"/>
      <c r="W11019" s="141" t="str" cm="1">
        <f t="array" ref="W11019">IF(SUM(LEN(B11019:V11019))=0,"",IF(OR(OR(ISBLANK(F11019),SUM(LEN(C11019),LEN(D11019))=0),AND(NOT(E11019="Unknown"),ISBLANK(J11019)),AND(NOT(O11019="Unknown"),ISBLANK(R11019))),"Missing Information", INDEX(Table15[Entire Service Line Classification], MATCH(SUMIFS(Table15[Unique ID],Table15[System-Owned Portion],E11019,Table15[If Material Anything Other than "Lead" in Column E,Was Material Ever Previously Lead?],G11019,Table15[Customer-Owned Portion],O11019),Table15[Unique ID],0),0)))</f>
        <v/>
      </c>
    </row>
    <row r="11020" spans="2:23" x14ac:dyDescent="0.25">
      <c r="B11020" s="146"/>
      <c r="C11020" s="31"/>
      <c r="D11020" s="31"/>
      <c r="E11020" s="44"/>
      <c r="F11020" s="43"/>
      <c r="G11020" s="84"/>
      <c r="H11020" s="31"/>
      <c r="I11020" s="31"/>
      <c r="J11020" s="84"/>
      <c r="K11020" s="31"/>
      <c r="L11020" s="31"/>
      <c r="M11020" s="169"/>
      <c r="N11020" s="148"/>
      <c r="O11020" s="106"/>
      <c r="P11020" s="43"/>
      <c r="Q11020" s="31"/>
      <c r="R11020" s="84"/>
      <c r="S11020" s="31"/>
      <c r="T11020" s="31"/>
      <c r="U11020" s="169"/>
      <c r="V11020" s="150"/>
      <c r="W11020" s="141" t="str" cm="1">
        <f t="array" ref="W11020">IF(SUM(LEN(B11020:V11020))=0,"",IF(OR(OR(ISBLANK(F11020),SUM(LEN(C11020),LEN(D11020))=0),AND(NOT(E11020="Unknown"),ISBLANK(J11020)),AND(NOT(O11020="Unknown"),ISBLANK(R11020))),"Missing Information", INDEX(Table15[Entire Service Line Classification], MATCH(SUMIFS(Table15[Unique ID],Table15[System-Owned Portion],E11020,Table15[If Material Anything Other than "Lead" in Column E,Was Material Ever Previously Lead?],G11020,Table15[Customer-Owned Portion],O11020),Table15[Unique ID],0),0)))</f>
        <v/>
      </c>
    </row>
    <row r="11021" spans="2:23" x14ac:dyDescent="0.25">
      <c r="B11021" s="146"/>
      <c r="C11021" s="31"/>
      <c r="D11021" s="31"/>
      <c r="E11021" s="44"/>
      <c r="F11021" s="43"/>
      <c r="G11021" s="84"/>
      <c r="H11021" s="31"/>
      <c r="I11021" s="31"/>
      <c r="J11021" s="84"/>
      <c r="K11021" s="31"/>
      <c r="L11021" s="31"/>
      <c r="M11021" s="169"/>
      <c r="N11021" s="148"/>
      <c r="O11021" s="106"/>
      <c r="P11021" s="43"/>
      <c r="Q11021" s="31"/>
      <c r="R11021" s="84"/>
      <c r="S11021" s="31"/>
      <c r="T11021" s="31"/>
      <c r="U11021" s="169"/>
      <c r="V11021" s="150"/>
      <c r="W11021" s="141" t="str" cm="1">
        <f t="array" ref="W11021">IF(SUM(LEN(B11021:V11021))=0,"",IF(OR(OR(ISBLANK(F11021),SUM(LEN(C11021),LEN(D11021))=0),AND(NOT(E11021="Unknown"),ISBLANK(J11021)),AND(NOT(O11021="Unknown"),ISBLANK(R11021))),"Missing Information", INDEX(Table15[Entire Service Line Classification], MATCH(SUMIFS(Table15[Unique ID],Table15[System-Owned Portion],E11021,Table15[If Material Anything Other than "Lead" in Column E,Was Material Ever Previously Lead?],G11021,Table15[Customer-Owned Portion],O11021),Table15[Unique ID],0),0)))</f>
        <v/>
      </c>
    </row>
    <row r="11022" spans="2:23" x14ac:dyDescent="0.25">
      <c r="B11022" s="146"/>
      <c r="C11022" s="31"/>
      <c r="D11022" s="31"/>
      <c r="E11022" s="44"/>
      <c r="F11022" s="43"/>
      <c r="G11022" s="84"/>
      <c r="H11022" s="31"/>
      <c r="I11022" s="31"/>
      <c r="J11022" s="84"/>
      <c r="K11022" s="31"/>
      <c r="L11022" s="31"/>
      <c r="M11022" s="169"/>
      <c r="N11022" s="148"/>
      <c r="O11022" s="106"/>
      <c r="P11022" s="43"/>
      <c r="Q11022" s="31"/>
      <c r="R11022" s="84"/>
      <c r="S11022" s="31"/>
      <c r="T11022" s="31"/>
      <c r="U11022" s="169"/>
      <c r="V11022" s="150"/>
      <c r="W11022" s="141" t="str" cm="1">
        <f t="array" ref="W11022">IF(SUM(LEN(B11022:V11022))=0,"",IF(OR(OR(ISBLANK(F11022),SUM(LEN(C11022),LEN(D11022))=0),AND(NOT(E11022="Unknown"),ISBLANK(J11022)),AND(NOT(O11022="Unknown"),ISBLANK(R11022))),"Missing Information", INDEX(Table15[Entire Service Line Classification], MATCH(SUMIFS(Table15[Unique ID],Table15[System-Owned Portion],E11022,Table15[If Material Anything Other than "Lead" in Column E,Was Material Ever Previously Lead?],G11022,Table15[Customer-Owned Portion],O11022),Table15[Unique ID],0),0)))</f>
        <v/>
      </c>
    </row>
    <row r="11023" spans="2:23" x14ac:dyDescent="0.25">
      <c r="B11023" s="146"/>
      <c r="C11023" s="31"/>
      <c r="D11023" s="31"/>
      <c r="E11023" s="44"/>
      <c r="F11023" s="43"/>
      <c r="G11023" s="84"/>
      <c r="H11023" s="31"/>
      <c r="I11023" s="31"/>
      <c r="J11023" s="84"/>
      <c r="K11023" s="31"/>
      <c r="L11023" s="31"/>
      <c r="M11023" s="169"/>
      <c r="N11023" s="148"/>
      <c r="O11023" s="106"/>
      <c r="P11023" s="43"/>
      <c r="Q11023" s="31"/>
      <c r="R11023" s="84"/>
      <c r="S11023" s="31"/>
      <c r="T11023" s="31"/>
      <c r="U11023" s="169"/>
      <c r="V11023" s="150"/>
      <c r="W11023" s="141" t="str" cm="1">
        <f t="array" ref="W11023">IF(SUM(LEN(B11023:V11023))=0,"",IF(OR(OR(ISBLANK(F11023),SUM(LEN(C11023),LEN(D11023))=0),AND(NOT(E11023="Unknown"),ISBLANK(J11023)),AND(NOT(O11023="Unknown"),ISBLANK(R11023))),"Missing Information", INDEX(Table15[Entire Service Line Classification], MATCH(SUMIFS(Table15[Unique ID],Table15[System-Owned Portion],E11023,Table15[If Material Anything Other than "Lead" in Column E,Was Material Ever Previously Lead?],G11023,Table15[Customer-Owned Portion],O11023),Table15[Unique ID],0),0)))</f>
        <v/>
      </c>
    </row>
    <row r="11024" spans="2:23" x14ac:dyDescent="0.25">
      <c r="B11024" s="146"/>
      <c r="C11024" s="31"/>
      <c r="D11024" s="31"/>
      <c r="E11024" s="44"/>
      <c r="F11024" s="43"/>
      <c r="G11024" s="84"/>
      <c r="H11024" s="31"/>
      <c r="I11024" s="31"/>
      <c r="J11024" s="84"/>
      <c r="K11024" s="31"/>
      <c r="L11024" s="31"/>
      <c r="M11024" s="169"/>
      <c r="N11024" s="148"/>
      <c r="O11024" s="106"/>
      <c r="P11024" s="43"/>
      <c r="Q11024" s="31"/>
      <c r="R11024" s="84"/>
      <c r="S11024" s="31"/>
      <c r="T11024" s="31"/>
      <c r="U11024" s="169"/>
      <c r="V11024" s="150"/>
      <c r="W11024" s="141" t="str" cm="1">
        <f t="array" ref="W11024">IF(SUM(LEN(B11024:V11024))=0,"",IF(OR(OR(ISBLANK(F11024),SUM(LEN(C11024),LEN(D11024))=0),AND(NOT(E11024="Unknown"),ISBLANK(J11024)),AND(NOT(O11024="Unknown"),ISBLANK(R11024))),"Missing Information", INDEX(Table15[Entire Service Line Classification], MATCH(SUMIFS(Table15[Unique ID],Table15[System-Owned Portion],E11024,Table15[If Material Anything Other than "Lead" in Column E,Was Material Ever Previously Lead?],G11024,Table15[Customer-Owned Portion],O11024),Table15[Unique ID],0),0)))</f>
        <v/>
      </c>
    </row>
    <row r="11025" spans="2:23" x14ac:dyDescent="0.25">
      <c r="B11025" s="146"/>
      <c r="C11025" s="31"/>
      <c r="D11025" s="31"/>
      <c r="E11025" s="44"/>
      <c r="F11025" s="43"/>
      <c r="G11025" s="84"/>
      <c r="H11025" s="31"/>
      <c r="I11025" s="31"/>
      <c r="J11025" s="84"/>
      <c r="K11025" s="31"/>
      <c r="L11025" s="31"/>
      <c r="M11025" s="169"/>
      <c r="N11025" s="148"/>
      <c r="O11025" s="106"/>
      <c r="P11025" s="43"/>
      <c r="Q11025" s="31"/>
      <c r="R11025" s="84"/>
      <c r="S11025" s="31"/>
      <c r="T11025" s="31"/>
      <c r="U11025" s="169"/>
      <c r="V11025" s="150"/>
      <c r="W11025" s="141" t="str" cm="1">
        <f t="array" ref="W11025">IF(SUM(LEN(B11025:V11025))=0,"",IF(OR(OR(ISBLANK(F11025),SUM(LEN(C11025),LEN(D11025))=0),AND(NOT(E11025="Unknown"),ISBLANK(J11025)),AND(NOT(O11025="Unknown"),ISBLANK(R11025))),"Missing Information", INDEX(Table15[Entire Service Line Classification], MATCH(SUMIFS(Table15[Unique ID],Table15[System-Owned Portion],E11025,Table15[If Material Anything Other than "Lead" in Column E,Was Material Ever Previously Lead?],G11025,Table15[Customer-Owned Portion],O11025),Table15[Unique ID],0),0)))</f>
        <v/>
      </c>
    </row>
    <row r="11026" spans="2:23" x14ac:dyDescent="0.25">
      <c r="B11026" s="146"/>
      <c r="C11026" s="31"/>
      <c r="D11026" s="31"/>
      <c r="E11026" s="44"/>
      <c r="F11026" s="43"/>
      <c r="G11026" s="84"/>
      <c r="H11026" s="31"/>
      <c r="I11026" s="31"/>
      <c r="J11026" s="84"/>
      <c r="K11026" s="31"/>
      <c r="L11026" s="31"/>
      <c r="M11026" s="169"/>
      <c r="N11026" s="148"/>
      <c r="O11026" s="106"/>
      <c r="P11026" s="43"/>
      <c r="Q11026" s="31"/>
      <c r="R11026" s="84"/>
      <c r="S11026" s="31"/>
      <c r="T11026" s="31"/>
      <c r="U11026" s="169"/>
      <c r="V11026" s="150"/>
      <c r="W11026" s="141" t="str" cm="1">
        <f t="array" ref="W11026">IF(SUM(LEN(B11026:V11026))=0,"",IF(OR(OR(ISBLANK(F11026),SUM(LEN(C11026),LEN(D11026))=0),AND(NOT(E11026="Unknown"),ISBLANK(J11026)),AND(NOT(O11026="Unknown"),ISBLANK(R11026))),"Missing Information", INDEX(Table15[Entire Service Line Classification], MATCH(SUMIFS(Table15[Unique ID],Table15[System-Owned Portion],E11026,Table15[If Material Anything Other than "Lead" in Column E,Was Material Ever Previously Lead?],G11026,Table15[Customer-Owned Portion],O11026),Table15[Unique ID],0),0)))</f>
        <v/>
      </c>
    </row>
    <row r="11027" spans="2:23" x14ac:dyDescent="0.25">
      <c r="B11027" s="146"/>
      <c r="C11027" s="31"/>
      <c r="D11027" s="31"/>
      <c r="E11027" s="44"/>
      <c r="F11027" s="43"/>
      <c r="G11027" s="84"/>
      <c r="H11027" s="31"/>
      <c r="I11027" s="31"/>
      <c r="J11027" s="84"/>
      <c r="K11027" s="31"/>
      <c r="L11027" s="31"/>
      <c r="M11027" s="169"/>
      <c r="N11027" s="148"/>
      <c r="O11027" s="106"/>
      <c r="P11027" s="43"/>
      <c r="Q11027" s="31"/>
      <c r="R11027" s="84"/>
      <c r="S11027" s="31"/>
      <c r="T11027" s="31"/>
      <c r="U11027" s="169"/>
      <c r="V11027" s="150"/>
      <c r="W11027" s="141" t="str" cm="1">
        <f t="array" ref="W11027">IF(SUM(LEN(B11027:V11027))=0,"",IF(OR(OR(ISBLANK(F11027),SUM(LEN(C11027),LEN(D11027))=0),AND(NOT(E11027="Unknown"),ISBLANK(J11027)),AND(NOT(O11027="Unknown"),ISBLANK(R11027))),"Missing Information", INDEX(Table15[Entire Service Line Classification], MATCH(SUMIFS(Table15[Unique ID],Table15[System-Owned Portion],E11027,Table15[If Material Anything Other than "Lead" in Column E,Was Material Ever Previously Lead?],G11027,Table15[Customer-Owned Portion],O11027),Table15[Unique ID],0),0)))</f>
        <v/>
      </c>
    </row>
    <row r="11028" spans="2:23" x14ac:dyDescent="0.25">
      <c r="B11028" s="146"/>
      <c r="C11028" s="31"/>
      <c r="D11028" s="31"/>
      <c r="E11028" s="44"/>
      <c r="F11028" s="43"/>
      <c r="G11028" s="84"/>
      <c r="H11028" s="31"/>
      <c r="I11028" s="31"/>
      <c r="J11028" s="84"/>
      <c r="K11028" s="31"/>
      <c r="L11028" s="31"/>
      <c r="M11028" s="169"/>
      <c r="N11028" s="148"/>
      <c r="O11028" s="106"/>
      <c r="P11028" s="43"/>
      <c r="Q11028" s="31"/>
      <c r="R11028" s="84"/>
      <c r="S11028" s="31"/>
      <c r="T11028" s="31"/>
      <c r="U11028" s="169"/>
      <c r="V11028" s="150"/>
      <c r="W11028" s="141" t="str" cm="1">
        <f t="array" ref="W11028">IF(SUM(LEN(B11028:V11028))=0,"",IF(OR(OR(ISBLANK(F11028),SUM(LEN(C11028),LEN(D11028))=0),AND(NOT(E11028="Unknown"),ISBLANK(J11028)),AND(NOT(O11028="Unknown"),ISBLANK(R11028))),"Missing Information", INDEX(Table15[Entire Service Line Classification], MATCH(SUMIFS(Table15[Unique ID],Table15[System-Owned Portion],E11028,Table15[If Material Anything Other than "Lead" in Column E,Was Material Ever Previously Lead?],G11028,Table15[Customer-Owned Portion],O11028),Table15[Unique ID],0),0)))</f>
        <v/>
      </c>
    </row>
    <row r="11029" spans="2:23" x14ac:dyDescent="0.25">
      <c r="B11029" s="146"/>
      <c r="C11029" s="31"/>
      <c r="D11029" s="31"/>
      <c r="E11029" s="44"/>
      <c r="F11029" s="43"/>
      <c r="G11029" s="84"/>
      <c r="H11029" s="31"/>
      <c r="I11029" s="31"/>
      <c r="J11029" s="84"/>
      <c r="K11029" s="31"/>
      <c r="L11029" s="31"/>
      <c r="M11029" s="169"/>
      <c r="N11029" s="148"/>
      <c r="O11029" s="106"/>
      <c r="P11029" s="43"/>
      <c r="Q11029" s="31"/>
      <c r="R11029" s="84"/>
      <c r="S11029" s="31"/>
      <c r="T11029" s="31"/>
      <c r="U11029" s="169"/>
      <c r="V11029" s="150"/>
      <c r="W11029" s="141" t="str" cm="1">
        <f t="array" ref="W11029">IF(SUM(LEN(B11029:V11029))=0,"",IF(OR(OR(ISBLANK(F11029),SUM(LEN(C11029),LEN(D11029))=0),AND(NOT(E11029="Unknown"),ISBLANK(J11029)),AND(NOT(O11029="Unknown"),ISBLANK(R11029))),"Missing Information", INDEX(Table15[Entire Service Line Classification], MATCH(SUMIFS(Table15[Unique ID],Table15[System-Owned Portion],E11029,Table15[If Material Anything Other than "Lead" in Column E,Was Material Ever Previously Lead?],G11029,Table15[Customer-Owned Portion],O11029),Table15[Unique ID],0),0)))</f>
        <v/>
      </c>
    </row>
    <row r="11030" spans="2:23" x14ac:dyDescent="0.25">
      <c r="B11030" s="146"/>
      <c r="C11030" s="31"/>
      <c r="D11030" s="31"/>
      <c r="E11030" s="44"/>
      <c r="F11030" s="43"/>
      <c r="G11030" s="84"/>
      <c r="H11030" s="31"/>
      <c r="I11030" s="31"/>
      <c r="J11030" s="84"/>
      <c r="K11030" s="31"/>
      <c r="L11030" s="31"/>
      <c r="M11030" s="169"/>
      <c r="N11030" s="148"/>
      <c r="O11030" s="106"/>
      <c r="P11030" s="43"/>
      <c r="Q11030" s="31"/>
      <c r="R11030" s="84"/>
      <c r="S11030" s="31"/>
      <c r="T11030" s="31"/>
      <c r="U11030" s="169"/>
      <c r="V11030" s="150"/>
      <c r="W11030" s="141" t="str" cm="1">
        <f t="array" ref="W11030">IF(SUM(LEN(B11030:V11030))=0,"",IF(OR(OR(ISBLANK(F11030),SUM(LEN(C11030),LEN(D11030))=0),AND(NOT(E11030="Unknown"),ISBLANK(J11030)),AND(NOT(O11030="Unknown"),ISBLANK(R11030))),"Missing Information", INDEX(Table15[Entire Service Line Classification], MATCH(SUMIFS(Table15[Unique ID],Table15[System-Owned Portion],E11030,Table15[If Material Anything Other than "Lead" in Column E,Was Material Ever Previously Lead?],G11030,Table15[Customer-Owned Portion],O11030),Table15[Unique ID],0),0)))</f>
        <v/>
      </c>
    </row>
    <row r="11031" spans="2:23" x14ac:dyDescent="0.25">
      <c r="B11031" s="146"/>
      <c r="C11031" s="31"/>
      <c r="D11031" s="31"/>
      <c r="E11031" s="44"/>
      <c r="F11031" s="43"/>
      <c r="G11031" s="84"/>
      <c r="H11031" s="31"/>
      <c r="I11031" s="31"/>
      <c r="J11031" s="84"/>
      <c r="K11031" s="31"/>
      <c r="L11031" s="31"/>
      <c r="M11031" s="169"/>
      <c r="N11031" s="148"/>
      <c r="O11031" s="106"/>
      <c r="P11031" s="43"/>
      <c r="Q11031" s="31"/>
      <c r="R11031" s="84"/>
      <c r="S11031" s="31"/>
      <c r="T11031" s="31"/>
      <c r="U11031" s="169"/>
      <c r="V11031" s="150"/>
      <c r="W11031" s="141" t="str" cm="1">
        <f t="array" ref="W11031">IF(SUM(LEN(B11031:V11031))=0,"",IF(OR(OR(ISBLANK(F11031),SUM(LEN(C11031),LEN(D11031))=0),AND(NOT(E11031="Unknown"),ISBLANK(J11031)),AND(NOT(O11031="Unknown"),ISBLANK(R11031))),"Missing Information", INDEX(Table15[Entire Service Line Classification], MATCH(SUMIFS(Table15[Unique ID],Table15[System-Owned Portion],E11031,Table15[If Material Anything Other than "Lead" in Column E,Was Material Ever Previously Lead?],G11031,Table15[Customer-Owned Portion],O11031),Table15[Unique ID],0),0)))</f>
        <v/>
      </c>
    </row>
    <row r="11032" spans="2:23" x14ac:dyDescent="0.25">
      <c r="B11032" s="146"/>
      <c r="C11032" s="31"/>
      <c r="D11032" s="31"/>
      <c r="E11032" s="44"/>
      <c r="F11032" s="43"/>
      <c r="G11032" s="84"/>
      <c r="H11032" s="31"/>
      <c r="I11032" s="31"/>
      <c r="J11032" s="84"/>
      <c r="K11032" s="31"/>
      <c r="L11032" s="31"/>
      <c r="M11032" s="169"/>
      <c r="N11032" s="148"/>
      <c r="O11032" s="106"/>
      <c r="P11032" s="43"/>
      <c r="Q11032" s="31"/>
      <c r="R11032" s="84"/>
      <c r="S11032" s="31"/>
      <c r="T11032" s="31"/>
      <c r="U11032" s="169"/>
      <c r="V11032" s="150"/>
      <c r="W11032" s="141" t="str" cm="1">
        <f t="array" ref="W11032">IF(SUM(LEN(B11032:V11032))=0,"",IF(OR(OR(ISBLANK(F11032),SUM(LEN(C11032),LEN(D11032))=0),AND(NOT(E11032="Unknown"),ISBLANK(J11032)),AND(NOT(O11032="Unknown"),ISBLANK(R11032))),"Missing Information", INDEX(Table15[Entire Service Line Classification], MATCH(SUMIFS(Table15[Unique ID],Table15[System-Owned Portion],E11032,Table15[If Material Anything Other than "Lead" in Column E,Was Material Ever Previously Lead?],G11032,Table15[Customer-Owned Portion],O11032),Table15[Unique ID],0),0)))</f>
        <v/>
      </c>
    </row>
    <row r="11033" spans="2:23" x14ac:dyDescent="0.25">
      <c r="B11033" s="146"/>
      <c r="C11033" s="31"/>
      <c r="D11033" s="31"/>
      <c r="E11033" s="44"/>
      <c r="F11033" s="43"/>
      <c r="G11033" s="84"/>
      <c r="H11033" s="31"/>
      <c r="I11033" s="31"/>
      <c r="J11033" s="84"/>
      <c r="K11033" s="31"/>
      <c r="L11033" s="31"/>
      <c r="M11033" s="169"/>
      <c r="N11033" s="148"/>
      <c r="O11033" s="106"/>
      <c r="P11033" s="43"/>
      <c r="Q11033" s="31"/>
      <c r="R11033" s="84"/>
      <c r="S11033" s="31"/>
      <c r="T11033" s="31"/>
      <c r="U11033" s="169"/>
      <c r="V11033" s="150"/>
      <c r="W11033" s="141" t="str" cm="1">
        <f t="array" ref="W11033">IF(SUM(LEN(B11033:V11033))=0,"",IF(OR(OR(ISBLANK(F11033),SUM(LEN(C11033),LEN(D11033))=0),AND(NOT(E11033="Unknown"),ISBLANK(J11033)),AND(NOT(O11033="Unknown"),ISBLANK(R11033))),"Missing Information", INDEX(Table15[Entire Service Line Classification], MATCH(SUMIFS(Table15[Unique ID],Table15[System-Owned Portion],E11033,Table15[If Material Anything Other than "Lead" in Column E,Was Material Ever Previously Lead?],G11033,Table15[Customer-Owned Portion],O11033),Table15[Unique ID],0),0)))</f>
        <v/>
      </c>
    </row>
    <row r="11034" spans="2:23" x14ac:dyDescent="0.25">
      <c r="B11034" s="146"/>
      <c r="C11034" s="31"/>
      <c r="D11034" s="31"/>
      <c r="E11034" s="44"/>
      <c r="F11034" s="43"/>
      <c r="G11034" s="84"/>
      <c r="H11034" s="31"/>
      <c r="I11034" s="31"/>
      <c r="J11034" s="84"/>
      <c r="K11034" s="31"/>
      <c r="L11034" s="31"/>
      <c r="M11034" s="169"/>
      <c r="N11034" s="148"/>
      <c r="O11034" s="106"/>
      <c r="P11034" s="43"/>
      <c r="Q11034" s="31"/>
      <c r="R11034" s="84"/>
      <c r="S11034" s="31"/>
      <c r="T11034" s="31"/>
      <c r="U11034" s="169"/>
      <c r="V11034" s="150"/>
      <c r="W11034" s="141" t="str" cm="1">
        <f t="array" ref="W11034">IF(SUM(LEN(B11034:V11034))=0,"",IF(OR(OR(ISBLANK(F11034),SUM(LEN(C11034),LEN(D11034))=0),AND(NOT(E11034="Unknown"),ISBLANK(J11034)),AND(NOT(O11034="Unknown"),ISBLANK(R11034))),"Missing Information", INDEX(Table15[Entire Service Line Classification], MATCH(SUMIFS(Table15[Unique ID],Table15[System-Owned Portion],E11034,Table15[If Material Anything Other than "Lead" in Column E,Was Material Ever Previously Lead?],G11034,Table15[Customer-Owned Portion],O11034),Table15[Unique ID],0),0)))</f>
        <v/>
      </c>
    </row>
    <row r="11035" spans="2:23" x14ac:dyDescent="0.25">
      <c r="B11035" s="146"/>
      <c r="C11035" s="31"/>
      <c r="D11035" s="31"/>
      <c r="E11035" s="44"/>
      <c r="F11035" s="43"/>
      <c r="G11035" s="84"/>
      <c r="H11035" s="31"/>
      <c r="I11035" s="31"/>
      <c r="J11035" s="84"/>
      <c r="K11035" s="31"/>
      <c r="L11035" s="31"/>
      <c r="M11035" s="169"/>
      <c r="N11035" s="148"/>
      <c r="O11035" s="106"/>
      <c r="P11035" s="43"/>
      <c r="Q11035" s="31"/>
      <c r="R11035" s="84"/>
      <c r="S11035" s="31"/>
      <c r="T11035" s="31"/>
      <c r="U11035" s="169"/>
      <c r="V11035" s="150"/>
      <c r="W11035" s="141" t="str" cm="1">
        <f t="array" ref="W11035">IF(SUM(LEN(B11035:V11035))=0,"",IF(OR(OR(ISBLANK(F11035),SUM(LEN(C11035),LEN(D11035))=0),AND(NOT(E11035="Unknown"),ISBLANK(J11035)),AND(NOT(O11035="Unknown"),ISBLANK(R11035))),"Missing Information", INDEX(Table15[Entire Service Line Classification], MATCH(SUMIFS(Table15[Unique ID],Table15[System-Owned Portion],E11035,Table15[If Material Anything Other than "Lead" in Column E,Was Material Ever Previously Lead?],G11035,Table15[Customer-Owned Portion],O11035),Table15[Unique ID],0),0)))</f>
        <v/>
      </c>
    </row>
    <row r="11036" spans="2:23" x14ac:dyDescent="0.25">
      <c r="B11036" s="146"/>
      <c r="C11036" s="31"/>
      <c r="D11036" s="31"/>
      <c r="E11036" s="44"/>
      <c r="F11036" s="43"/>
      <c r="G11036" s="84"/>
      <c r="H11036" s="31"/>
      <c r="I11036" s="31"/>
      <c r="J11036" s="84"/>
      <c r="K11036" s="31"/>
      <c r="L11036" s="31"/>
      <c r="M11036" s="169"/>
      <c r="N11036" s="148"/>
      <c r="O11036" s="106"/>
      <c r="P11036" s="43"/>
      <c r="Q11036" s="31"/>
      <c r="R11036" s="84"/>
      <c r="S11036" s="31"/>
      <c r="T11036" s="31"/>
      <c r="U11036" s="169"/>
      <c r="V11036" s="150"/>
      <c r="W11036" s="141" t="str" cm="1">
        <f t="array" ref="W11036">IF(SUM(LEN(B11036:V11036))=0,"",IF(OR(OR(ISBLANK(F11036),SUM(LEN(C11036),LEN(D11036))=0),AND(NOT(E11036="Unknown"),ISBLANK(J11036)),AND(NOT(O11036="Unknown"),ISBLANK(R11036))),"Missing Information", INDEX(Table15[Entire Service Line Classification], MATCH(SUMIFS(Table15[Unique ID],Table15[System-Owned Portion],E11036,Table15[If Material Anything Other than "Lead" in Column E,Was Material Ever Previously Lead?],G11036,Table15[Customer-Owned Portion],O11036),Table15[Unique ID],0),0)))</f>
        <v/>
      </c>
    </row>
    <row r="11037" spans="2:23" x14ac:dyDescent="0.25">
      <c r="B11037" s="146"/>
      <c r="C11037" s="31"/>
      <c r="D11037" s="31"/>
      <c r="E11037" s="44"/>
      <c r="F11037" s="43"/>
      <c r="G11037" s="84"/>
      <c r="H11037" s="31"/>
      <c r="I11037" s="31"/>
      <c r="J11037" s="84"/>
      <c r="K11037" s="31"/>
      <c r="L11037" s="31"/>
      <c r="M11037" s="169"/>
      <c r="N11037" s="148"/>
      <c r="O11037" s="106"/>
      <c r="P11037" s="43"/>
      <c r="Q11037" s="31"/>
      <c r="R11037" s="84"/>
      <c r="S11037" s="31"/>
      <c r="T11037" s="31"/>
      <c r="U11037" s="169"/>
      <c r="V11037" s="150"/>
      <c r="W11037" s="141" t="str" cm="1">
        <f t="array" ref="W11037">IF(SUM(LEN(B11037:V11037))=0,"",IF(OR(OR(ISBLANK(F11037),SUM(LEN(C11037),LEN(D11037))=0),AND(NOT(E11037="Unknown"),ISBLANK(J11037)),AND(NOT(O11037="Unknown"),ISBLANK(R11037))),"Missing Information", INDEX(Table15[Entire Service Line Classification], MATCH(SUMIFS(Table15[Unique ID],Table15[System-Owned Portion],E11037,Table15[If Material Anything Other than "Lead" in Column E,Was Material Ever Previously Lead?],G11037,Table15[Customer-Owned Portion],O11037),Table15[Unique ID],0),0)))</f>
        <v/>
      </c>
    </row>
    <row r="11038" spans="2:23" x14ac:dyDescent="0.25">
      <c r="B11038" s="146"/>
      <c r="C11038" s="31"/>
      <c r="D11038" s="31"/>
      <c r="E11038" s="44"/>
      <c r="F11038" s="43"/>
      <c r="G11038" s="84"/>
      <c r="H11038" s="31"/>
      <c r="I11038" s="31"/>
      <c r="J11038" s="84"/>
      <c r="K11038" s="31"/>
      <c r="L11038" s="31"/>
      <c r="M11038" s="169"/>
      <c r="N11038" s="148"/>
      <c r="O11038" s="106"/>
      <c r="P11038" s="43"/>
      <c r="Q11038" s="31"/>
      <c r="R11038" s="84"/>
      <c r="S11038" s="31"/>
      <c r="T11038" s="31"/>
      <c r="U11038" s="169"/>
      <c r="V11038" s="150"/>
      <c r="W11038" s="141" t="str" cm="1">
        <f t="array" ref="W11038">IF(SUM(LEN(B11038:V11038))=0,"",IF(OR(OR(ISBLANK(F11038),SUM(LEN(C11038),LEN(D11038))=0),AND(NOT(E11038="Unknown"),ISBLANK(J11038)),AND(NOT(O11038="Unknown"),ISBLANK(R11038))),"Missing Information", INDEX(Table15[Entire Service Line Classification], MATCH(SUMIFS(Table15[Unique ID],Table15[System-Owned Portion],E11038,Table15[If Material Anything Other than "Lead" in Column E,Was Material Ever Previously Lead?],G11038,Table15[Customer-Owned Portion],O11038),Table15[Unique ID],0),0)))</f>
        <v/>
      </c>
    </row>
    <row r="11039" spans="2:23" x14ac:dyDescent="0.25">
      <c r="B11039" s="146"/>
      <c r="C11039" s="31"/>
      <c r="D11039" s="31"/>
      <c r="E11039" s="44"/>
      <c r="F11039" s="43"/>
      <c r="G11039" s="84"/>
      <c r="H11039" s="31"/>
      <c r="I11039" s="31"/>
      <c r="J11039" s="84"/>
      <c r="K11039" s="31"/>
      <c r="L11039" s="31"/>
      <c r="M11039" s="169"/>
      <c r="N11039" s="148"/>
      <c r="O11039" s="106"/>
      <c r="P11039" s="43"/>
      <c r="Q11039" s="31"/>
      <c r="R11039" s="84"/>
      <c r="S11039" s="31"/>
      <c r="T11039" s="31"/>
      <c r="U11039" s="169"/>
      <c r="V11039" s="150"/>
      <c r="W11039" s="141" t="str" cm="1">
        <f t="array" ref="W11039">IF(SUM(LEN(B11039:V11039))=0,"",IF(OR(OR(ISBLANK(F11039),SUM(LEN(C11039),LEN(D11039))=0),AND(NOT(E11039="Unknown"),ISBLANK(J11039)),AND(NOT(O11039="Unknown"),ISBLANK(R11039))),"Missing Information", INDEX(Table15[Entire Service Line Classification], MATCH(SUMIFS(Table15[Unique ID],Table15[System-Owned Portion],E11039,Table15[If Material Anything Other than "Lead" in Column E,Was Material Ever Previously Lead?],G11039,Table15[Customer-Owned Portion],O11039),Table15[Unique ID],0),0)))</f>
        <v/>
      </c>
    </row>
    <row r="11040" spans="2:23" x14ac:dyDescent="0.25">
      <c r="B11040" s="146"/>
      <c r="C11040" s="31"/>
      <c r="D11040" s="31"/>
      <c r="E11040" s="44"/>
      <c r="F11040" s="43"/>
      <c r="G11040" s="84"/>
      <c r="H11040" s="31"/>
      <c r="I11040" s="31"/>
      <c r="J11040" s="84"/>
      <c r="K11040" s="31"/>
      <c r="L11040" s="31"/>
      <c r="M11040" s="169"/>
      <c r="N11040" s="148"/>
      <c r="O11040" s="106"/>
      <c r="P11040" s="43"/>
      <c r="Q11040" s="31"/>
      <c r="R11040" s="84"/>
      <c r="S11040" s="31"/>
      <c r="T11040" s="31"/>
      <c r="U11040" s="169"/>
      <c r="V11040" s="150"/>
      <c r="W11040" s="141" t="str" cm="1">
        <f t="array" ref="W11040">IF(SUM(LEN(B11040:V11040))=0,"",IF(OR(OR(ISBLANK(F11040),SUM(LEN(C11040),LEN(D11040))=0),AND(NOT(E11040="Unknown"),ISBLANK(J11040)),AND(NOT(O11040="Unknown"),ISBLANK(R11040))),"Missing Information", INDEX(Table15[Entire Service Line Classification], MATCH(SUMIFS(Table15[Unique ID],Table15[System-Owned Portion],E11040,Table15[If Material Anything Other than "Lead" in Column E,Was Material Ever Previously Lead?],G11040,Table15[Customer-Owned Portion],O11040),Table15[Unique ID],0),0)))</f>
        <v/>
      </c>
    </row>
    <row r="11041" spans="2:23" x14ac:dyDescent="0.25">
      <c r="B11041" s="146"/>
      <c r="C11041" s="31"/>
      <c r="D11041" s="31"/>
      <c r="E11041" s="44"/>
      <c r="F11041" s="43"/>
      <c r="G11041" s="84"/>
      <c r="H11041" s="31"/>
      <c r="I11041" s="31"/>
      <c r="J11041" s="84"/>
      <c r="K11041" s="31"/>
      <c r="L11041" s="31"/>
      <c r="M11041" s="169"/>
      <c r="N11041" s="148"/>
      <c r="O11041" s="106"/>
      <c r="P11041" s="43"/>
      <c r="Q11041" s="31"/>
      <c r="R11041" s="84"/>
      <c r="S11041" s="31"/>
      <c r="T11041" s="31"/>
      <c r="U11041" s="169"/>
      <c r="V11041" s="150"/>
      <c r="W11041" s="141" t="str" cm="1">
        <f t="array" ref="W11041">IF(SUM(LEN(B11041:V11041))=0,"",IF(OR(OR(ISBLANK(F11041),SUM(LEN(C11041),LEN(D11041))=0),AND(NOT(E11041="Unknown"),ISBLANK(J11041)),AND(NOT(O11041="Unknown"),ISBLANK(R11041))),"Missing Information", INDEX(Table15[Entire Service Line Classification], MATCH(SUMIFS(Table15[Unique ID],Table15[System-Owned Portion],E11041,Table15[If Material Anything Other than "Lead" in Column E,Was Material Ever Previously Lead?],G11041,Table15[Customer-Owned Portion],O11041),Table15[Unique ID],0),0)))</f>
        <v/>
      </c>
    </row>
    <row r="11042" spans="2:23" x14ac:dyDescent="0.25">
      <c r="B11042" s="146"/>
      <c r="C11042" s="31"/>
      <c r="D11042" s="31"/>
      <c r="E11042" s="44"/>
      <c r="F11042" s="43"/>
      <c r="G11042" s="84"/>
      <c r="H11042" s="31"/>
      <c r="I11042" s="31"/>
      <c r="J11042" s="84"/>
      <c r="K11042" s="31"/>
      <c r="L11042" s="31"/>
      <c r="M11042" s="169"/>
      <c r="N11042" s="148"/>
      <c r="O11042" s="106"/>
      <c r="P11042" s="43"/>
      <c r="Q11042" s="31"/>
      <c r="R11042" s="84"/>
      <c r="S11042" s="31"/>
      <c r="T11042" s="31"/>
      <c r="U11042" s="169"/>
      <c r="V11042" s="150"/>
      <c r="W11042" s="141" t="str" cm="1">
        <f t="array" ref="W11042">IF(SUM(LEN(B11042:V11042))=0,"",IF(OR(OR(ISBLANK(F11042),SUM(LEN(C11042),LEN(D11042))=0),AND(NOT(E11042="Unknown"),ISBLANK(J11042)),AND(NOT(O11042="Unknown"),ISBLANK(R11042))),"Missing Information", INDEX(Table15[Entire Service Line Classification], MATCH(SUMIFS(Table15[Unique ID],Table15[System-Owned Portion],E11042,Table15[If Material Anything Other than "Lead" in Column E,Was Material Ever Previously Lead?],G11042,Table15[Customer-Owned Portion],O11042),Table15[Unique ID],0),0)))</f>
        <v/>
      </c>
    </row>
    <row r="11043" spans="2:23" x14ac:dyDescent="0.25">
      <c r="B11043" s="146"/>
      <c r="C11043" s="31"/>
      <c r="D11043" s="31"/>
      <c r="E11043" s="44"/>
      <c r="F11043" s="43"/>
      <c r="G11043" s="84"/>
      <c r="H11043" s="31"/>
      <c r="I11043" s="31"/>
      <c r="J11043" s="84"/>
      <c r="K11043" s="31"/>
      <c r="L11043" s="31"/>
      <c r="M11043" s="169"/>
      <c r="N11043" s="148"/>
      <c r="O11043" s="106"/>
      <c r="P11043" s="43"/>
      <c r="Q11043" s="31"/>
      <c r="R11043" s="84"/>
      <c r="S11043" s="31"/>
      <c r="T11043" s="31"/>
      <c r="U11043" s="169"/>
      <c r="V11043" s="150"/>
      <c r="W11043" s="141" t="str" cm="1">
        <f t="array" ref="W11043">IF(SUM(LEN(B11043:V11043))=0,"",IF(OR(OR(ISBLANK(F11043),SUM(LEN(C11043),LEN(D11043))=0),AND(NOT(E11043="Unknown"),ISBLANK(J11043)),AND(NOT(O11043="Unknown"),ISBLANK(R11043))),"Missing Information", INDEX(Table15[Entire Service Line Classification], MATCH(SUMIFS(Table15[Unique ID],Table15[System-Owned Portion],E11043,Table15[If Material Anything Other than "Lead" in Column E,Was Material Ever Previously Lead?],G11043,Table15[Customer-Owned Portion],O11043),Table15[Unique ID],0),0)))</f>
        <v/>
      </c>
    </row>
    <row r="11044" spans="2:23" x14ac:dyDescent="0.25">
      <c r="B11044" s="146"/>
      <c r="C11044" s="31"/>
      <c r="D11044" s="31"/>
      <c r="E11044" s="44"/>
      <c r="F11044" s="43"/>
      <c r="G11044" s="84"/>
      <c r="H11044" s="31"/>
      <c r="I11044" s="31"/>
      <c r="J11044" s="84"/>
      <c r="K11044" s="31"/>
      <c r="L11044" s="31"/>
      <c r="M11044" s="169"/>
      <c r="N11044" s="148"/>
      <c r="O11044" s="106"/>
      <c r="P11044" s="43"/>
      <c r="Q11044" s="31"/>
      <c r="R11044" s="84"/>
      <c r="S11044" s="31"/>
      <c r="T11044" s="31"/>
      <c r="U11044" s="169"/>
      <c r="V11044" s="150"/>
      <c r="W11044" s="141" t="str" cm="1">
        <f t="array" ref="W11044">IF(SUM(LEN(B11044:V11044))=0,"",IF(OR(OR(ISBLANK(F11044),SUM(LEN(C11044),LEN(D11044))=0),AND(NOT(E11044="Unknown"),ISBLANK(J11044)),AND(NOT(O11044="Unknown"),ISBLANK(R11044))),"Missing Information", INDEX(Table15[Entire Service Line Classification], MATCH(SUMIFS(Table15[Unique ID],Table15[System-Owned Portion],E11044,Table15[If Material Anything Other than "Lead" in Column E,Was Material Ever Previously Lead?],G11044,Table15[Customer-Owned Portion],O11044),Table15[Unique ID],0),0)))</f>
        <v/>
      </c>
    </row>
    <row r="11045" spans="2:23" x14ac:dyDescent="0.25">
      <c r="B11045" s="146"/>
      <c r="C11045" s="31"/>
      <c r="D11045" s="31"/>
      <c r="E11045" s="44"/>
      <c r="F11045" s="43"/>
      <c r="G11045" s="84"/>
      <c r="H11045" s="31"/>
      <c r="I11045" s="31"/>
      <c r="J11045" s="84"/>
      <c r="K11045" s="31"/>
      <c r="L11045" s="31"/>
      <c r="M11045" s="169"/>
      <c r="N11045" s="148"/>
      <c r="O11045" s="106"/>
      <c r="P11045" s="43"/>
      <c r="Q11045" s="31"/>
      <c r="R11045" s="84"/>
      <c r="S11045" s="31"/>
      <c r="T11045" s="31"/>
      <c r="U11045" s="169"/>
      <c r="V11045" s="150"/>
      <c r="W11045" s="141" t="str" cm="1">
        <f t="array" ref="W11045">IF(SUM(LEN(B11045:V11045))=0,"",IF(OR(OR(ISBLANK(F11045),SUM(LEN(C11045),LEN(D11045))=0),AND(NOT(E11045="Unknown"),ISBLANK(J11045)),AND(NOT(O11045="Unknown"),ISBLANK(R11045))),"Missing Information", INDEX(Table15[Entire Service Line Classification], MATCH(SUMIFS(Table15[Unique ID],Table15[System-Owned Portion],E11045,Table15[If Material Anything Other than "Lead" in Column E,Was Material Ever Previously Lead?],G11045,Table15[Customer-Owned Portion],O11045),Table15[Unique ID],0),0)))</f>
        <v/>
      </c>
    </row>
    <row r="11046" spans="2:23" x14ac:dyDescent="0.25">
      <c r="B11046" s="146"/>
      <c r="C11046" s="31"/>
      <c r="D11046" s="31"/>
      <c r="E11046" s="44"/>
      <c r="F11046" s="43"/>
      <c r="G11046" s="84"/>
      <c r="H11046" s="31"/>
      <c r="I11046" s="31"/>
      <c r="J11046" s="84"/>
      <c r="K11046" s="31"/>
      <c r="L11046" s="31"/>
      <c r="M11046" s="169"/>
      <c r="N11046" s="148"/>
      <c r="O11046" s="106"/>
      <c r="P11046" s="43"/>
      <c r="Q11046" s="31"/>
      <c r="R11046" s="84"/>
      <c r="S11046" s="31"/>
      <c r="T11046" s="31"/>
      <c r="U11046" s="169"/>
      <c r="V11046" s="150"/>
      <c r="W11046" s="141" t="str" cm="1">
        <f t="array" ref="W11046">IF(SUM(LEN(B11046:V11046))=0,"",IF(OR(OR(ISBLANK(F11046),SUM(LEN(C11046),LEN(D11046))=0),AND(NOT(E11046="Unknown"),ISBLANK(J11046)),AND(NOT(O11046="Unknown"),ISBLANK(R11046))),"Missing Information", INDEX(Table15[Entire Service Line Classification], MATCH(SUMIFS(Table15[Unique ID],Table15[System-Owned Portion],E11046,Table15[If Material Anything Other than "Lead" in Column E,Was Material Ever Previously Lead?],G11046,Table15[Customer-Owned Portion],O11046),Table15[Unique ID],0),0)))</f>
        <v/>
      </c>
    </row>
    <row r="11047" spans="2:23" x14ac:dyDescent="0.25">
      <c r="B11047" s="146"/>
      <c r="C11047" s="31"/>
      <c r="D11047" s="31"/>
      <c r="E11047" s="44"/>
      <c r="F11047" s="43"/>
      <c r="G11047" s="84"/>
      <c r="H11047" s="31"/>
      <c r="I11047" s="31"/>
      <c r="J11047" s="84"/>
      <c r="K11047" s="31"/>
      <c r="L11047" s="31"/>
      <c r="M11047" s="169"/>
      <c r="N11047" s="148"/>
      <c r="O11047" s="106"/>
      <c r="P11047" s="43"/>
      <c r="Q11047" s="31"/>
      <c r="R11047" s="84"/>
      <c r="S11047" s="31"/>
      <c r="T11047" s="31"/>
      <c r="U11047" s="169"/>
      <c r="V11047" s="150"/>
      <c r="W11047" s="141" t="str" cm="1">
        <f t="array" ref="W11047">IF(SUM(LEN(B11047:V11047))=0,"",IF(OR(OR(ISBLANK(F11047),SUM(LEN(C11047),LEN(D11047))=0),AND(NOT(E11047="Unknown"),ISBLANK(J11047)),AND(NOT(O11047="Unknown"),ISBLANK(R11047))),"Missing Information", INDEX(Table15[Entire Service Line Classification], MATCH(SUMIFS(Table15[Unique ID],Table15[System-Owned Portion],E11047,Table15[If Material Anything Other than "Lead" in Column E,Was Material Ever Previously Lead?],G11047,Table15[Customer-Owned Portion],O11047),Table15[Unique ID],0),0)))</f>
        <v/>
      </c>
    </row>
    <row r="11048" spans="2:23" x14ac:dyDescent="0.25">
      <c r="B11048" s="146"/>
      <c r="C11048" s="31"/>
      <c r="D11048" s="31"/>
      <c r="E11048" s="44"/>
      <c r="F11048" s="43"/>
      <c r="G11048" s="84"/>
      <c r="H11048" s="31"/>
      <c r="I11048" s="31"/>
      <c r="J11048" s="84"/>
      <c r="K11048" s="31"/>
      <c r="L11048" s="31"/>
      <c r="M11048" s="169"/>
      <c r="N11048" s="148"/>
      <c r="O11048" s="106"/>
      <c r="P11048" s="43"/>
      <c r="Q11048" s="31"/>
      <c r="R11048" s="84"/>
      <c r="S11048" s="31"/>
      <c r="T11048" s="31"/>
      <c r="U11048" s="169"/>
      <c r="V11048" s="150"/>
      <c r="W11048" s="141" t="str" cm="1">
        <f t="array" ref="W11048">IF(SUM(LEN(B11048:V11048))=0,"",IF(OR(OR(ISBLANK(F11048),SUM(LEN(C11048),LEN(D11048))=0),AND(NOT(E11048="Unknown"),ISBLANK(J11048)),AND(NOT(O11048="Unknown"),ISBLANK(R11048))),"Missing Information", INDEX(Table15[Entire Service Line Classification], MATCH(SUMIFS(Table15[Unique ID],Table15[System-Owned Portion],E11048,Table15[If Material Anything Other than "Lead" in Column E,Was Material Ever Previously Lead?],G11048,Table15[Customer-Owned Portion],O11048),Table15[Unique ID],0),0)))</f>
        <v/>
      </c>
    </row>
    <row r="11049" spans="2:23" x14ac:dyDescent="0.25">
      <c r="B11049" s="146"/>
      <c r="C11049" s="31"/>
      <c r="D11049" s="31"/>
      <c r="E11049" s="44"/>
      <c r="F11049" s="43"/>
      <c r="G11049" s="84"/>
      <c r="H11049" s="31"/>
      <c r="I11049" s="31"/>
      <c r="J11049" s="84"/>
      <c r="K11049" s="31"/>
      <c r="L11049" s="31"/>
      <c r="M11049" s="169"/>
      <c r="N11049" s="148"/>
      <c r="O11049" s="106"/>
      <c r="P11049" s="43"/>
      <c r="Q11049" s="31"/>
      <c r="R11049" s="84"/>
      <c r="S11049" s="31"/>
      <c r="T11049" s="31"/>
      <c r="U11049" s="169"/>
      <c r="V11049" s="150"/>
      <c r="W11049" s="141" t="str" cm="1">
        <f t="array" ref="W11049">IF(SUM(LEN(B11049:V11049))=0,"",IF(OR(OR(ISBLANK(F11049),SUM(LEN(C11049),LEN(D11049))=0),AND(NOT(E11049="Unknown"),ISBLANK(J11049)),AND(NOT(O11049="Unknown"),ISBLANK(R11049))),"Missing Information", INDEX(Table15[Entire Service Line Classification], MATCH(SUMIFS(Table15[Unique ID],Table15[System-Owned Portion],E11049,Table15[If Material Anything Other than "Lead" in Column E,Was Material Ever Previously Lead?],G11049,Table15[Customer-Owned Portion],O11049),Table15[Unique ID],0),0)))</f>
        <v/>
      </c>
    </row>
    <row r="11050" spans="2:23" x14ac:dyDescent="0.25">
      <c r="B11050" s="146"/>
      <c r="C11050" s="31"/>
      <c r="D11050" s="31"/>
      <c r="E11050" s="44"/>
      <c r="F11050" s="43"/>
      <c r="G11050" s="84"/>
      <c r="H11050" s="31"/>
      <c r="I11050" s="31"/>
      <c r="J11050" s="84"/>
      <c r="K11050" s="31"/>
      <c r="L11050" s="31"/>
      <c r="M11050" s="169"/>
      <c r="N11050" s="148"/>
      <c r="O11050" s="106"/>
      <c r="P11050" s="43"/>
      <c r="Q11050" s="31"/>
      <c r="R11050" s="84"/>
      <c r="S11050" s="31"/>
      <c r="T11050" s="31"/>
      <c r="U11050" s="169"/>
      <c r="V11050" s="150"/>
      <c r="W11050" s="141" t="str" cm="1">
        <f t="array" ref="W11050">IF(SUM(LEN(B11050:V11050))=0,"",IF(OR(OR(ISBLANK(F11050),SUM(LEN(C11050),LEN(D11050))=0),AND(NOT(E11050="Unknown"),ISBLANK(J11050)),AND(NOT(O11050="Unknown"),ISBLANK(R11050))),"Missing Information", INDEX(Table15[Entire Service Line Classification], MATCH(SUMIFS(Table15[Unique ID],Table15[System-Owned Portion],E11050,Table15[If Material Anything Other than "Lead" in Column E,Was Material Ever Previously Lead?],G11050,Table15[Customer-Owned Portion],O11050),Table15[Unique ID],0),0)))</f>
        <v/>
      </c>
    </row>
    <row r="11051" spans="2:23" x14ac:dyDescent="0.25">
      <c r="B11051" s="146"/>
      <c r="C11051" s="31"/>
      <c r="D11051" s="31"/>
      <c r="E11051" s="44"/>
      <c r="F11051" s="43"/>
      <c r="G11051" s="84"/>
      <c r="H11051" s="31"/>
      <c r="I11051" s="31"/>
      <c r="J11051" s="84"/>
      <c r="K11051" s="31"/>
      <c r="L11051" s="31"/>
      <c r="M11051" s="169"/>
      <c r="N11051" s="148"/>
      <c r="O11051" s="106"/>
      <c r="P11051" s="43"/>
      <c r="Q11051" s="31"/>
      <c r="R11051" s="84"/>
      <c r="S11051" s="31"/>
      <c r="T11051" s="31"/>
      <c r="U11051" s="169"/>
      <c r="V11051" s="150"/>
      <c r="W11051" s="141" t="str" cm="1">
        <f t="array" ref="W11051">IF(SUM(LEN(B11051:V11051))=0,"",IF(OR(OR(ISBLANK(F11051),SUM(LEN(C11051),LEN(D11051))=0),AND(NOT(E11051="Unknown"),ISBLANK(J11051)),AND(NOT(O11051="Unknown"),ISBLANK(R11051))),"Missing Information", INDEX(Table15[Entire Service Line Classification], MATCH(SUMIFS(Table15[Unique ID],Table15[System-Owned Portion],E11051,Table15[If Material Anything Other than "Lead" in Column E,Was Material Ever Previously Lead?],G11051,Table15[Customer-Owned Portion],O11051),Table15[Unique ID],0),0)))</f>
        <v/>
      </c>
    </row>
    <row r="11052" spans="2:23" x14ac:dyDescent="0.25">
      <c r="B11052" s="146"/>
      <c r="C11052" s="31"/>
      <c r="D11052" s="31"/>
      <c r="E11052" s="44"/>
      <c r="F11052" s="43"/>
      <c r="G11052" s="84"/>
      <c r="H11052" s="31"/>
      <c r="I11052" s="31"/>
      <c r="J11052" s="84"/>
      <c r="K11052" s="31"/>
      <c r="L11052" s="31"/>
      <c r="M11052" s="169"/>
      <c r="N11052" s="148"/>
      <c r="O11052" s="106"/>
      <c r="P11052" s="43"/>
      <c r="Q11052" s="31"/>
      <c r="R11052" s="84"/>
      <c r="S11052" s="31"/>
      <c r="T11052" s="31"/>
      <c r="U11052" s="169"/>
      <c r="V11052" s="150"/>
      <c r="W11052" s="141" t="str" cm="1">
        <f t="array" ref="W11052">IF(SUM(LEN(B11052:V11052))=0,"",IF(OR(OR(ISBLANK(F11052),SUM(LEN(C11052),LEN(D11052))=0),AND(NOT(E11052="Unknown"),ISBLANK(J11052)),AND(NOT(O11052="Unknown"),ISBLANK(R11052))),"Missing Information", INDEX(Table15[Entire Service Line Classification], MATCH(SUMIFS(Table15[Unique ID],Table15[System-Owned Portion],E11052,Table15[If Material Anything Other than "Lead" in Column E,Was Material Ever Previously Lead?],G11052,Table15[Customer-Owned Portion],O11052),Table15[Unique ID],0),0)))</f>
        <v/>
      </c>
    </row>
    <row r="11053" spans="2:23" x14ac:dyDescent="0.25">
      <c r="B11053" s="146"/>
      <c r="C11053" s="31"/>
      <c r="D11053" s="31"/>
      <c r="E11053" s="44"/>
      <c r="F11053" s="43"/>
      <c r="G11053" s="84"/>
      <c r="H11053" s="31"/>
      <c r="I11053" s="31"/>
      <c r="J11053" s="84"/>
      <c r="K11053" s="31"/>
      <c r="L11053" s="31"/>
      <c r="M11053" s="169"/>
      <c r="N11053" s="148"/>
      <c r="O11053" s="106"/>
      <c r="P11053" s="43"/>
      <c r="Q11053" s="31"/>
      <c r="R11053" s="84"/>
      <c r="S11053" s="31"/>
      <c r="T11053" s="31"/>
      <c r="U11053" s="169"/>
      <c r="V11053" s="150"/>
      <c r="W11053" s="141" t="str" cm="1">
        <f t="array" ref="W11053">IF(SUM(LEN(B11053:V11053))=0,"",IF(OR(OR(ISBLANK(F11053),SUM(LEN(C11053),LEN(D11053))=0),AND(NOT(E11053="Unknown"),ISBLANK(J11053)),AND(NOT(O11053="Unknown"),ISBLANK(R11053))),"Missing Information", INDEX(Table15[Entire Service Line Classification], MATCH(SUMIFS(Table15[Unique ID],Table15[System-Owned Portion],E11053,Table15[If Material Anything Other than "Lead" in Column E,Was Material Ever Previously Lead?],G11053,Table15[Customer-Owned Portion],O11053),Table15[Unique ID],0),0)))</f>
        <v/>
      </c>
    </row>
    <row r="11054" spans="2:23" x14ac:dyDescent="0.25">
      <c r="B11054" s="146"/>
      <c r="C11054" s="31"/>
      <c r="D11054" s="31"/>
      <c r="E11054" s="44"/>
      <c r="F11054" s="43"/>
      <c r="G11054" s="84"/>
      <c r="H11054" s="31"/>
      <c r="I11054" s="31"/>
      <c r="J11054" s="84"/>
      <c r="K11054" s="31"/>
      <c r="L11054" s="31"/>
      <c r="M11054" s="169"/>
      <c r="N11054" s="148"/>
      <c r="O11054" s="106"/>
      <c r="P11054" s="43"/>
      <c r="Q11054" s="31"/>
      <c r="R11054" s="84"/>
      <c r="S11054" s="31"/>
      <c r="T11054" s="31"/>
      <c r="U11054" s="169"/>
      <c r="V11054" s="150"/>
      <c r="W11054" s="141" t="str" cm="1">
        <f t="array" ref="W11054">IF(SUM(LEN(B11054:V11054))=0,"",IF(OR(OR(ISBLANK(F11054),SUM(LEN(C11054),LEN(D11054))=0),AND(NOT(E11054="Unknown"),ISBLANK(J11054)),AND(NOT(O11054="Unknown"),ISBLANK(R11054))),"Missing Information", INDEX(Table15[Entire Service Line Classification], MATCH(SUMIFS(Table15[Unique ID],Table15[System-Owned Portion],E11054,Table15[If Material Anything Other than "Lead" in Column E,Was Material Ever Previously Lead?],G11054,Table15[Customer-Owned Portion],O11054),Table15[Unique ID],0),0)))</f>
        <v/>
      </c>
    </row>
    <row r="11055" spans="2:23" x14ac:dyDescent="0.25">
      <c r="B11055" s="146"/>
      <c r="C11055" s="31"/>
      <c r="D11055" s="31"/>
      <c r="E11055" s="44"/>
      <c r="F11055" s="43"/>
      <c r="G11055" s="84"/>
      <c r="H11055" s="31"/>
      <c r="I11055" s="31"/>
      <c r="J11055" s="84"/>
      <c r="K11055" s="31"/>
      <c r="L11055" s="31"/>
      <c r="M11055" s="169"/>
      <c r="N11055" s="148"/>
      <c r="O11055" s="106"/>
      <c r="P11055" s="43"/>
      <c r="Q11055" s="31"/>
      <c r="R11055" s="84"/>
      <c r="S11055" s="31"/>
      <c r="T11055" s="31"/>
      <c r="U11055" s="169"/>
      <c r="V11055" s="150"/>
      <c r="W11055" s="141" t="str" cm="1">
        <f t="array" ref="W11055">IF(SUM(LEN(B11055:V11055))=0,"",IF(OR(OR(ISBLANK(F11055),SUM(LEN(C11055),LEN(D11055))=0),AND(NOT(E11055="Unknown"),ISBLANK(J11055)),AND(NOT(O11055="Unknown"),ISBLANK(R11055))),"Missing Information", INDEX(Table15[Entire Service Line Classification], MATCH(SUMIFS(Table15[Unique ID],Table15[System-Owned Portion],E11055,Table15[If Material Anything Other than "Lead" in Column E,Was Material Ever Previously Lead?],G11055,Table15[Customer-Owned Portion],O11055),Table15[Unique ID],0),0)))</f>
        <v/>
      </c>
    </row>
    <row r="11056" spans="2:23" x14ac:dyDescent="0.25">
      <c r="B11056" s="146"/>
      <c r="C11056" s="31"/>
      <c r="D11056" s="31"/>
      <c r="E11056" s="44"/>
      <c r="F11056" s="43"/>
      <c r="G11056" s="84"/>
      <c r="H11056" s="31"/>
      <c r="I11056" s="31"/>
      <c r="J11056" s="84"/>
      <c r="K11056" s="31"/>
      <c r="L11056" s="31"/>
      <c r="M11056" s="169"/>
      <c r="N11056" s="148"/>
      <c r="O11056" s="106"/>
      <c r="P11056" s="43"/>
      <c r="Q11056" s="31"/>
      <c r="R11056" s="84"/>
      <c r="S11056" s="31"/>
      <c r="T11056" s="31"/>
      <c r="U11056" s="169"/>
      <c r="V11056" s="150"/>
      <c r="W11056" s="141" t="str" cm="1">
        <f t="array" ref="W11056">IF(SUM(LEN(B11056:V11056))=0,"",IF(OR(OR(ISBLANK(F11056),SUM(LEN(C11056),LEN(D11056))=0),AND(NOT(E11056="Unknown"),ISBLANK(J11056)),AND(NOT(O11056="Unknown"),ISBLANK(R11056))),"Missing Information", INDEX(Table15[Entire Service Line Classification], MATCH(SUMIFS(Table15[Unique ID],Table15[System-Owned Portion],E11056,Table15[If Material Anything Other than "Lead" in Column E,Was Material Ever Previously Lead?],G11056,Table15[Customer-Owned Portion],O11056),Table15[Unique ID],0),0)))</f>
        <v/>
      </c>
    </row>
    <row r="11057" spans="2:23" x14ac:dyDescent="0.25">
      <c r="B11057" s="146"/>
      <c r="C11057" s="31"/>
      <c r="D11057" s="31"/>
      <c r="E11057" s="44"/>
      <c r="F11057" s="43"/>
      <c r="G11057" s="84"/>
      <c r="H11057" s="31"/>
      <c r="I11057" s="31"/>
      <c r="J11057" s="84"/>
      <c r="K11057" s="31"/>
      <c r="L11057" s="31"/>
      <c r="M11057" s="169"/>
      <c r="N11057" s="148"/>
      <c r="O11057" s="106"/>
      <c r="P11057" s="43"/>
      <c r="Q11057" s="31"/>
      <c r="R11057" s="84"/>
      <c r="S11057" s="31"/>
      <c r="T11057" s="31"/>
      <c r="U11057" s="169"/>
      <c r="V11057" s="150"/>
      <c r="W11057" s="141" t="str" cm="1">
        <f t="array" ref="W11057">IF(SUM(LEN(B11057:V11057))=0,"",IF(OR(OR(ISBLANK(F11057),SUM(LEN(C11057),LEN(D11057))=0),AND(NOT(E11057="Unknown"),ISBLANK(J11057)),AND(NOT(O11057="Unknown"),ISBLANK(R11057))),"Missing Information", INDEX(Table15[Entire Service Line Classification], MATCH(SUMIFS(Table15[Unique ID],Table15[System-Owned Portion],E11057,Table15[If Material Anything Other than "Lead" in Column E,Was Material Ever Previously Lead?],G11057,Table15[Customer-Owned Portion],O11057),Table15[Unique ID],0),0)))</f>
        <v/>
      </c>
    </row>
    <row r="11058" spans="2:23" x14ac:dyDescent="0.25">
      <c r="B11058" s="146"/>
      <c r="C11058" s="31"/>
      <c r="D11058" s="31"/>
      <c r="E11058" s="44"/>
      <c r="F11058" s="43"/>
      <c r="G11058" s="84"/>
      <c r="H11058" s="31"/>
      <c r="I11058" s="31"/>
      <c r="J11058" s="84"/>
      <c r="K11058" s="31"/>
      <c r="L11058" s="31"/>
      <c r="M11058" s="169"/>
      <c r="N11058" s="148"/>
      <c r="O11058" s="106"/>
      <c r="P11058" s="43"/>
      <c r="Q11058" s="31"/>
      <c r="R11058" s="84"/>
      <c r="S11058" s="31"/>
      <c r="T11058" s="31"/>
      <c r="U11058" s="169"/>
      <c r="V11058" s="150"/>
      <c r="W11058" s="141" t="str" cm="1">
        <f t="array" ref="W11058">IF(SUM(LEN(B11058:V11058))=0,"",IF(OR(OR(ISBLANK(F11058),SUM(LEN(C11058),LEN(D11058))=0),AND(NOT(E11058="Unknown"),ISBLANK(J11058)),AND(NOT(O11058="Unknown"),ISBLANK(R11058))),"Missing Information", INDEX(Table15[Entire Service Line Classification], MATCH(SUMIFS(Table15[Unique ID],Table15[System-Owned Portion],E11058,Table15[If Material Anything Other than "Lead" in Column E,Was Material Ever Previously Lead?],G11058,Table15[Customer-Owned Portion],O11058),Table15[Unique ID],0),0)))</f>
        <v/>
      </c>
    </row>
    <row r="11059" spans="2:23" x14ac:dyDescent="0.25">
      <c r="B11059" s="146"/>
      <c r="C11059" s="31"/>
      <c r="D11059" s="31"/>
      <c r="E11059" s="44"/>
      <c r="F11059" s="43"/>
      <c r="G11059" s="84"/>
      <c r="H11059" s="31"/>
      <c r="I11059" s="31"/>
      <c r="J11059" s="84"/>
      <c r="K11059" s="31"/>
      <c r="L11059" s="31"/>
      <c r="M11059" s="169"/>
      <c r="N11059" s="148"/>
      <c r="O11059" s="106"/>
      <c r="P11059" s="43"/>
      <c r="Q11059" s="31"/>
      <c r="R11059" s="84"/>
      <c r="S11059" s="31"/>
      <c r="T11059" s="31"/>
      <c r="U11059" s="169"/>
      <c r="V11059" s="150"/>
      <c r="W11059" s="141" t="str" cm="1">
        <f t="array" ref="W11059">IF(SUM(LEN(B11059:V11059))=0,"",IF(OR(OR(ISBLANK(F11059),SUM(LEN(C11059),LEN(D11059))=0),AND(NOT(E11059="Unknown"),ISBLANK(J11059)),AND(NOT(O11059="Unknown"),ISBLANK(R11059))),"Missing Information", INDEX(Table15[Entire Service Line Classification], MATCH(SUMIFS(Table15[Unique ID],Table15[System-Owned Portion],E11059,Table15[If Material Anything Other than "Lead" in Column E,Was Material Ever Previously Lead?],G11059,Table15[Customer-Owned Portion],O11059),Table15[Unique ID],0),0)))</f>
        <v/>
      </c>
    </row>
    <row r="11060" spans="2:23" x14ac:dyDescent="0.25">
      <c r="B11060" s="146"/>
      <c r="C11060" s="31"/>
      <c r="D11060" s="31"/>
      <c r="E11060" s="44"/>
      <c r="F11060" s="43"/>
      <c r="G11060" s="84"/>
      <c r="H11060" s="31"/>
      <c r="I11060" s="31"/>
      <c r="J11060" s="84"/>
      <c r="K11060" s="31"/>
      <c r="L11060" s="31"/>
      <c r="M11060" s="169"/>
      <c r="N11060" s="148"/>
      <c r="O11060" s="106"/>
      <c r="P11060" s="43"/>
      <c r="Q11060" s="31"/>
      <c r="R11060" s="84"/>
      <c r="S11060" s="31"/>
      <c r="T11060" s="31"/>
      <c r="U11060" s="169"/>
      <c r="V11060" s="150"/>
      <c r="W11060" s="141" t="str" cm="1">
        <f t="array" ref="W11060">IF(SUM(LEN(B11060:V11060))=0,"",IF(OR(OR(ISBLANK(F11060),SUM(LEN(C11060),LEN(D11060))=0),AND(NOT(E11060="Unknown"),ISBLANK(J11060)),AND(NOT(O11060="Unknown"),ISBLANK(R11060))),"Missing Information", INDEX(Table15[Entire Service Line Classification], MATCH(SUMIFS(Table15[Unique ID],Table15[System-Owned Portion],E11060,Table15[If Material Anything Other than "Lead" in Column E,Was Material Ever Previously Lead?],G11060,Table15[Customer-Owned Portion],O11060),Table15[Unique ID],0),0)))</f>
        <v/>
      </c>
    </row>
    <row r="11061" spans="2:23" x14ac:dyDescent="0.25">
      <c r="B11061" s="146"/>
      <c r="C11061" s="31"/>
      <c r="D11061" s="31"/>
      <c r="E11061" s="44"/>
      <c r="F11061" s="43"/>
      <c r="G11061" s="84"/>
      <c r="H11061" s="31"/>
      <c r="I11061" s="31"/>
      <c r="J11061" s="84"/>
      <c r="K11061" s="31"/>
      <c r="L11061" s="31"/>
      <c r="M11061" s="169"/>
      <c r="N11061" s="148"/>
      <c r="O11061" s="106"/>
      <c r="P11061" s="43"/>
      <c r="Q11061" s="31"/>
      <c r="R11061" s="84"/>
      <c r="S11061" s="31"/>
      <c r="T11061" s="31"/>
      <c r="U11061" s="169"/>
      <c r="V11061" s="150"/>
      <c r="W11061" s="141" t="str" cm="1">
        <f t="array" ref="W11061">IF(SUM(LEN(B11061:V11061))=0,"",IF(OR(OR(ISBLANK(F11061),SUM(LEN(C11061),LEN(D11061))=0),AND(NOT(E11061="Unknown"),ISBLANK(J11061)),AND(NOT(O11061="Unknown"),ISBLANK(R11061))),"Missing Information", INDEX(Table15[Entire Service Line Classification], MATCH(SUMIFS(Table15[Unique ID],Table15[System-Owned Portion],E11061,Table15[If Material Anything Other than "Lead" in Column E,Was Material Ever Previously Lead?],G11061,Table15[Customer-Owned Portion],O11061),Table15[Unique ID],0),0)))</f>
        <v/>
      </c>
    </row>
    <row r="11062" spans="2:23" x14ac:dyDescent="0.25">
      <c r="B11062" s="146"/>
      <c r="C11062" s="31"/>
      <c r="D11062" s="31"/>
      <c r="E11062" s="44"/>
      <c r="F11062" s="43"/>
      <c r="G11062" s="84"/>
      <c r="H11062" s="31"/>
      <c r="I11062" s="31"/>
      <c r="J11062" s="84"/>
      <c r="K11062" s="31"/>
      <c r="L11062" s="31"/>
      <c r="M11062" s="169"/>
      <c r="N11062" s="148"/>
      <c r="O11062" s="106"/>
      <c r="P11062" s="43"/>
      <c r="Q11062" s="31"/>
      <c r="R11062" s="84"/>
      <c r="S11062" s="31"/>
      <c r="T11062" s="31"/>
      <c r="U11062" s="169"/>
      <c r="V11062" s="150"/>
      <c r="W11062" s="141" t="str" cm="1">
        <f t="array" ref="W11062">IF(SUM(LEN(B11062:V11062))=0,"",IF(OR(OR(ISBLANK(F11062),SUM(LEN(C11062),LEN(D11062))=0),AND(NOT(E11062="Unknown"),ISBLANK(J11062)),AND(NOT(O11062="Unknown"),ISBLANK(R11062))),"Missing Information", INDEX(Table15[Entire Service Line Classification], MATCH(SUMIFS(Table15[Unique ID],Table15[System-Owned Portion],E11062,Table15[If Material Anything Other than "Lead" in Column E,Was Material Ever Previously Lead?],G11062,Table15[Customer-Owned Portion],O11062),Table15[Unique ID],0),0)))</f>
        <v/>
      </c>
    </row>
    <row r="11063" spans="2:23" x14ac:dyDescent="0.25">
      <c r="B11063" s="146"/>
      <c r="C11063" s="31"/>
      <c r="D11063" s="31"/>
      <c r="E11063" s="44"/>
      <c r="F11063" s="43"/>
      <c r="G11063" s="84"/>
      <c r="H11063" s="31"/>
      <c r="I11063" s="31"/>
      <c r="J11063" s="84"/>
      <c r="K11063" s="31"/>
      <c r="L11063" s="31"/>
      <c r="M11063" s="169"/>
      <c r="N11063" s="148"/>
      <c r="O11063" s="106"/>
      <c r="P11063" s="43"/>
      <c r="Q11063" s="31"/>
      <c r="R11063" s="84"/>
      <c r="S11063" s="31"/>
      <c r="T11063" s="31"/>
      <c r="U11063" s="169"/>
      <c r="V11063" s="150"/>
      <c r="W11063" s="141" t="str" cm="1">
        <f t="array" ref="W11063">IF(SUM(LEN(B11063:V11063))=0,"",IF(OR(OR(ISBLANK(F11063),SUM(LEN(C11063),LEN(D11063))=0),AND(NOT(E11063="Unknown"),ISBLANK(J11063)),AND(NOT(O11063="Unknown"),ISBLANK(R11063))),"Missing Information", INDEX(Table15[Entire Service Line Classification], MATCH(SUMIFS(Table15[Unique ID],Table15[System-Owned Portion],E11063,Table15[If Material Anything Other than "Lead" in Column E,Was Material Ever Previously Lead?],G11063,Table15[Customer-Owned Portion],O11063),Table15[Unique ID],0),0)))</f>
        <v/>
      </c>
    </row>
    <row r="11064" spans="2:23" x14ac:dyDescent="0.25">
      <c r="B11064" s="146"/>
      <c r="C11064" s="31"/>
      <c r="D11064" s="31"/>
      <c r="E11064" s="44"/>
      <c r="F11064" s="43"/>
      <c r="G11064" s="84"/>
      <c r="H11064" s="31"/>
      <c r="I11064" s="31"/>
      <c r="J11064" s="84"/>
      <c r="K11064" s="31"/>
      <c r="L11064" s="31"/>
      <c r="M11064" s="169"/>
      <c r="N11064" s="148"/>
      <c r="O11064" s="106"/>
      <c r="P11064" s="43"/>
      <c r="Q11064" s="31"/>
      <c r="R11064" s="84"/>
      <c r="S11064" s="31"/>
      <c r="T11064" s="31"/>
      <c r="U11064" s="169"/>
      <c r="V11064" s="150"/>
      <c r="W11064" s="141" t="str" cm="1">
        <f t="array" ref="W11064">IF(SUM(LEN(B11064:V11064))=0,"",IF(OR(OR(ISBLANK(F11064),SUM(LEN(C11064),LEN(D11064))=0),AND(NOT(E11064="Unknown"),ISBLANK(J11064)),AND(NOT(O11064="Unknown"),ISBLANK(R11064))),"Missing Information", INDEX(Table15[Entire Service Line Classification], MATCH(SUMIFS(Table15[Unique ID],Table15[System-Owned Portion],E11064,Table15[If Material Anything Other than "Lead" in Column E,Was Material Ever Previously Lead?],G11064,Table15[Customer-Owned Portion],O11064),Table15[Unique ID],0),0)))</f>
        <v/>
      </c>
    </row>
    <row r="11065" spans="2:23" x14ac:dyDescent="0.25">
      <c r="B11065" s="146"/>
      <c r="C11065" s="31"/>
      <c r="D11065" s="31"/>
      <c r="E11065" s="44"/>
      <c r="F11065" s="43"/>
      <c r="G11065" s="84"/>
      <c r="H11065" s="31"/>
      <c r="I11065" s="31"/>
      <c r="J11065" s="84"/>
      <c r="K11065" s="31"/>
      <c r="L11065" s="31"/>
      <c r="M11065" s="169"/>
      <c r="N11065" s="148"/>
      <c r="O11065" s="106"/>
      <c r="P11065" s="43"/>
      <c r="Q11065" s="31"/>
      <c r="R11065" s="84"/>
      <c r="S11065" s="31"/>
      <c r="T11065" s="31"/>
      <c r="U11065" s="169"/>
      <c r="V11065" s="150"/>
      <c r="W11065" s="141" t="str" cm="1">
        <f t="array" ref="W11065">IF(SUM(LEN(B11065:V11065))=0,"",IF(OR(OR(ISBLANK(F11065),SUM(LEN(C11065),LEN(D11065))=0),AND(NOT(E11065="Unknown"),ISBLANK(J11065)),AND(NOT(O11065="Unknown"),ISBLANK(R11065))),"Missing Information", INDEX(Table15[Entire Service Line Classification], MATCH(SUMIFS(Table15[Unique ID],Table15[System-Owned Portion],E11065,Table15[If Material Anything Other than "Lead" in Column E,Was Material Ever Previously Lead?],G11065,Table15[Customer-Owned Portion],O11065),Table15[Unique ID],0),0)))</f>
        <v/>
      </c>
    </row>
    <row r="11066" spans="2:23" x14ac:dyDescent="0.25">
      <c r="B11066" s="146"/>
      <c r="C11066" s="31"/>
      <c r="D11066" s="31"/>
      <c r="E11066" s="44"/>
      <c r="F11066" s="43"/>
      <c r="G11066" s="84"/>
      <c r="H11066" s="31"/>
      <c r="I11066" s="31"/>
      <c r="J11066" s="84"/>
      <c r="K11066" s="31"/>
      <c r="L11066" s="31"/>
      <c r="M11066" s="169"/>
      <c r="N11066" s="148"/>
      <c r="O11066" s="106"/>
      <c r="P11066" s="43"/>
      <c r="Q11066" s="31"/>
      <c r="R11066" s="84"/>
      <c r="S11066" s="31"/>
      <c r="T11066" s="31"/>
      <c r="U11066" s="169"/>
      <c r="V11066" s="150"/>
      <c r="W11066" s="141" t="str" cm="1">
        <f t="array" ref="W11066">IF(SUM(LEN(B11066:V11066))=0,"",IF(OR(OR(ISBLANK(F11066),SUM(LEN(C11066),LEN(D11066))=0),AND(NOT(E11066="Unknown"),ISBLANK(J11066)),AND(NOT(O11066="Unknown"),ISBLANK(R11066))),"Missing Information", INDEX(Table15[Entire Service Line Classification], MATCH(SUMIFS(Table15[Unique ID],Table15[System-Owned Portion],E11066,Table15[If Material Anything Other than "Lead" in Column E,Was Material Ever Previously Lead?],G11066,Table15[Customer-Owned Portion],O11066),Table15[Unique ID],0),0)))</f>
        <v/>
      </c>
    </row>
    <row r="11067" spans="2:23" x14ac:dyDescent="0.25">
      <c r="B11067" s="146"/>
      <c r="C11067" s="31"/>
      <c r="D11067" s="31"/>
      <c r="E11067" s="44"/>
      <c r="F11067" s="43"/>
      <c r="G11067" s="84"/>
      <c r="H11067" s="31"/>
      <c r="I11067" s="31"/>
      <c r="J11067" s="84"/>
      <c r="K11067" s="31"/>
      <c r="L11067" s="31"/>
      <c r="M11067" s="169"/>
      <c r="N11067" s="148"/>
      <c r="O11067" s="106"/>
      <c r="P11067" s="43"/>
      <c r="Q11067" s="31"/>
      <c r="R11067" s="84"/>
      <c r="S11067" s="31"/>
      <c r="T11067" s="31"/>
      <c r="U11067" s="169"/>
      <c r="V11067" s="150"/>
      <c r="W11067" s="141" t="str" cm="1">
        <f t="array" ref="W11067">IF(SUM(LEN(B11067:V11067))=0,"",IF(OR(OR(ISBLANK(F11067),SUM(LEN(C11067),LEN(D11067))=0),AND(NOT(E11067="Unknown"),ISBLANK(J11067)),AND(NOT(O11067="Unknown"),ISBLANK(R11067))),"Missing Information", INDEX(Table15[Entire Service Line Classification], MATCH(SUMIFS(Table15[Unique ID],Table15[System-Owned Portion],E11067,Table15[If Material Anything Other than "Lead" in Column E,Was Material Ever Previously Lead?],G11067,Table15[Customer-Owned Portion],O11067),Table15[Unique ID],0),0)))</f>
        <v/>
      </c>
    </row>
    <row r="11068" spans="2:23" x14ac:dyDescent="0.25">
      <c r="B11068" s="146"/>
      <c r="C11068" s="31"/>
      <c r="D11068" s="31"/>
      <c r="E11068" s="44"/>
      <c r="F11068" s="43"/>
      <c r="G11068" s="84"/>
      <c r="H11068" s="31"/>
      <c r="I11068" s="31"/>
      <c r="J11068" s="84"/>
      <c r="K11068" s="31"/>
      <c r="L11068" s="31"/>
      <c r="M11068" s="169"/>
      <c r="N11068" s="148"/>
      <c r="O11068" s="106"/>
      <c r="P11068" s="43"/>
      <c r="Q11068" s="31"/>
      <c r="R11068" s="84"/>
      <c r="S11068" s="31"/>
      <c r="T11068" s="31"/>
      <c r="U11068" s="169"/>
      <c r="V11068" s="150"/>
      <c r="W11068" s="141" t="str" cm="1">
        <f t="array" ref="W11068">IF(SUM(LEN(B11068:V11068))=0,"",IF(OR(OR(ISBLANK(F11068),SUM(LEN(C11068),LEN(D11068))=0),AND(NOT(E11068="Unknown"),ISBLANK(J11068)),AND(NOT(O11068="Unknown"),ISBLANK(R11068))),"Missing Information", INDEX(Table15[Entire Service Line Classification], MATCH(SUMIFS(Table15[Unique ID],Table15[System-Owned Portion],E11068,Table15[If Material Anything Other than "Lead" in Column E,Was Material Ever Previously Lead?],G11068,Table15[Customer-Owned Portion],O11068),Table15[Unique ID],0),0)))</f>
        <v/>
      </c>
    </row>
    <row r="11069" spans="2:23" x14ac:dyDescent="0.25">
      <c r="B11069" s="146"/>
      <c r="C11069" s="31"/>
      <c r="D11069" s="31"/>
      <c r="E11069" s="44"/>
      <c r="F11069" s="43"/>
      <c r="G11069" s="84"/>
      <c r="H11069" s="31"/>
      <c r="I11069" s="31"/>
      <c r="J11069" s="84"/>
      <c r="K11069" s="31"/>
      <c r="L11069" s="31"/>
      <c r="M11069" s="169"/>
      <c r="N11069" s="148"/>
      <c r="O11069" s="106"/>
      <c r="P11069" s="43"/>
      <c r="Q11069" s="31"/>
      <c r="R11069" s="84"/>
      <c r="S11069" s="31"/>
      <c r="T11069" s="31"/>
      <c r="U11069" s="169"/>
      <c r="V11069" s="150"/>
      <c r="W11069" s="141" t="str" cm="1">
        <f t="array" ref="W11069">IF(SUM(LEN(B11069:V11069))=0,"",IF(OR(OR(ISBLANK(F11069),SUM(LEN(C11069),LEN(D11069))=0),AND(NOT(E11069="Unknown"),ISBLANK(J11069)),AND(NOT(O11069="Unknown"),ISBLANK(R11069))),"Missing Information", INDEX(Table15[Entire Service Line Classification], MATCH(SUMIFS(Table15[Unique ID],Table15[System-Owned Portion],E11069,Table15[If Material Anything Other than "Lead" in Column E,Was Material Ever Previously Lead?],G11069,Table15[Customer-Owned Portion],O11069),Table15[Unique ID],0),0)))</f>
        <v/>
      </c>
    </row>
    <row r="11070" spans="2:23" x14ac:dyDescent="0.25">
      <c r="B11070" s="146"/>
      <c r="C11070" s="31"/>
      <c r="D11070" s="31"/>
      <c r="E11070" s="44"/>
      <c r="F11070" s="43"/>
      <c r="G11070" s="84"/>
      <c r="H11070" s="31"/>
      <c r="I11070" s="31"/>
      <c r="J11070" s="84"/>
      <c r="K11070" s="31"/>
      <c r="L11070" s="31"/>
      <c r="M11070" s="169"/>
      <c r="N11070" s="148"/>
      <c r="O11070" s="106"/>
      <c r="P11070" s="43"/>
      <c r="Q11070" s="31"/>
      <c r="R11070" s="84"/>
      <c r="S11070" s="31"/>
      <c r="T11070" s="31"/>
      <c r="U11070" s="169"/>
      <c r="V11070" s="150"/>
      <c r="W11070" s="141" t="str" cm="1">
        <f t="array" ref="W11070">IF(SUM(LEN(B11070:V11070))=0,"",IF(OR(OR(ISBLANK(F11070),SUM(LEN(C11070),LEN(D11070))=0),AND(NOT(E11070="Unknown"),ISBLANK(J11070)),AND(NOT(O11070="Unknown"),ISBLANK(R11070))),"Missing Information", INDEX(Table15[Entire Service Line Classification], MATCH(SUMIFS(Table15[Unique ID],Table15[System-Owned Portion],E11070,Table15[If Material Anything Other than "Lead" in Column E,Was Material Ever Previously Lead?],G11070,Table15[Customer-Owned Portion],O11070),Table15[Unique ID],0),0)))</f>
        <v/>
      </c>
    </row>
    <row r="11071" spans="2:23" x14ac:dyDescent="0.25">
      <c r="B11071" s="146"/>
      <c r="C11071" s="31"/>
      <c r="D11071" s="31"/>
      <c r="E11071" s="44"/>
      <c r="F11071" s="43"/>
      <c r="G11071" s="84"/>
      <c r="H11071" s="31"/>
      <c r="I11071" s="31"/>
      <c r="J11071" s="84"/>
      <c r="K11071" s="31"/>
      <c r="L11071" s="31"/>
      <c r="M11071" s="169"/>
      <c r="N11071" s="148"/>
      <c r="O11071" s="106"/>
      <c r="P11071" s="43"/>
      <c r="Q11071" s="31"/>
      <c r="R11071" s="84"/>
      <c r="S11071" s="31"/>
      <c r="T11071" s="31"/>
      <c r="U11071" s="169"/>
      <c r="V11071" s="150"/>
      <c r="W11071" s="141" t="str" cm="1">
        <f t="array" ref="W11071">IF(SUM(LEN(B11071:V11071))=0,"",IF(OR(OR(ISBLANK(F11071),SUM(LEN(C11071),LEN(D11071))=0),AND(NOT(E11071="Unknown"),ISBLANK(J11071)),AND(NOT(O11071="Unknown"),ISBLANK(R11071))),"Missing Information", INDEX(Table15[Entire Service Line Classification], MATCH(SUMIFS(Table15[Unique ID],Table15[System-Owned Portion],E11071,Table15[If Material Anything Other than "Lead" in Column E,Was Material Ever Previously Lead?],G11071,Table15[Customer-Owned Portion],O11071),Table15[Unique ID],0),0)))</f>
        <v/>
      </c>
    </row>
    <row r="11072" spans="2:23" x14ac:dyDescent="0.25">
      <c r="B11072" s="146"/>
      <c r="C11072" s="31"/>
      <c r="D11072" s="31"/>
      <c r="E11072" s="44"/>
      <c r="F11072" s="43"/>
      <c r="G11072" s="84"/>
      <c r="H11072" s="31"/>
      <c r="I11072" s="31"/>
      <c r="J11072" s="84"/>
      <c r="K11072" s="31"/>
      <c r="L11072" s="31"/>
      <c r="M11072" s="169"/>
      <c r="N11072" s="148"/>
      <c r="O11072" s="106"/>
      <c r="P11072" s="43"/>
      <c r="Q11072" s="31"/>
      <c r="R11072" s="84"/>
      <c r="S11072" s="31"/>
      <c r="T11072" s="31"/>
      <c r="U11072" s="169"/>
      <c r="V11072" s="150"/>
      <c r="W11072" s="141" t="str" cm="1">
        <f t="array" ref="W11072">IF(SUM(LEN(B11072:V11072))=0,"",IF(OR(OR(ISBLANK(F11072),SUM(LEN(C11072),LEN(D11072))=0),AND(NOT(E11072="Unknown"),ISBLANK(J11072)),AND(NOT(O11072="Unknown"),ISBLANK(R11072))),"Missing Information", INDEX(Table15[Entire Service Line Classification], MATCH(SUMIFS(Table15[Unique ID],Table15[System-Owned Portion],E11072,Table15[If Material Anything Other than "Lead" in Column E,Was Material Ever Previously Lead?],G11072,Table15[Customer-Owned Portion],O11072),Table15[Unique ID],0),0)))</f>
        <v/>
      </c>
    </row>
    <row r="11073" spans="2:23" x14ac:dyDescent="0.25">
      <c r="B11073" s="146"/>
      <c r="C11073" s="31"/>
      <c r="D11073" s="31"/>
      <c r="E11073" s="44"/>
      <c r="F11073" s="43"/>
      <c r="G11073" s="84"/>
      <c r="H11073" s="31"/>
      <c r="I11073" s="31"/>
      <c r="J11073" s="84"/>
      <c r="K11073" s="31"/>
      <c r="L11073" s="31"/>
      <c r="M11073" s="169"/>
      <c r="N11073" s="148"/>
      <c r="O11073" s="106"/>
      <c r="P11073" s="43"/>
      <c r="Q11073" s="31"/>
      <c r="R11073" s="84"/>
      <c r="S11073" s="31"/>
      <c r="T11073" s="31"/>
      <c r="U11073" s="169"/>
      <c r="V11073" s="150"/>
      <c r="W11073" s="141" t="str" cm="1">
        <f t="array" ref="W11073">IF(SUM(LEN(B11073:V11073))=0,"",IF(OR(OR(ISBLANK(F11073),SUM(LEN(C11073),LEN(D11073))=0),AND(NOT(E11073="Unknown"),ISBLANK(J11073)),AND(NOT(O11073="Unknown"),ISBLANK(R11073))),"Missing Information", INDEX(Table15[Entire Service Line Classification], MATCH(SUMIFS(Table15[Unique ID],Table15[System-Owned Portion],E11073,Table15[If Material Anything Other than "Lead" in Column E,Was Material Ever Previously Lead?],G11073,Table15[Customer-Owned Portion],O11073),Table15[Unique ID],0),0)))</f>
        <v/>
      </c>
    </row>
    <row r="11074" spans="2:23" x14ac:dyDescent="0.25">
      <c r="B11074" s="146"/>
      <c r="C11074" s="31"/>
      <c r="D11074" s="31"/>
      <c r="E11074" s="44"/>
      <c r="F11074" s="43"/>
      <c r="G11074" s="84"/>
      <c r="H11074" s="31"/>
      <c r="I11074" s="31"/>
      <c r="J11074" s="84"/>
      <c r="K11074" s="31"/>
      <c r="L11074" s="31"/>
      <c r="M11074" s="169"/>
      <c r="N11074" s="148"/>
      <c r="O11074" s="106"/>
      <c r="P11074" s="43"/>
      <c r="Q11074" s="31"/>
      <c r="R11074" s="84"/>
      <c r="S11074" s="31"/>
      <c r="T11074" s="31"/>
      <c r="U11074" s="169"/>
      <c r="V11074" s="150"/>
      <c r="W11074" s="141" t="str" cm="1">
        <f t="array" ref="W11074">IF(SUM(LEN(B11074:V11074))=0,"",IF(OR(OR(ISBLANK(F11074),SUM(LEN(C11074),LEN(D11074))=0),AND(NOT(E11074="Unknown"),ISBLANK(J11074)),AND(NOT(O11074="Unknown"),ISBLANK(R11074))),"Missing Information", INDEX(Table15[Entire Service Line Classification], MATCH(SUMIFS(Table15[Unique ID],Table15[System-Owned Portion],E11074,Table15[If Material Anything Other than "Lead" in Column E,Was Material Ever Previously Lead?],G11074,Table15[Customer-Owned Portion],O11074),Table15[Unique ID],0),0)))</f>
        <v/>
      </c>
    </row>
    <row r="11075" spans="2:23" x14ac:dyDescent="0.25">
      <c r="B11075" s="146"/>
      <c r="C11075" s="31"/>
      <c r="D11075" s="31"/>
      <c r="E11075" s="44"/>
      <c r="F11075" s="43"/>
      <c r="G11075" s="84"/>
      <c r="H11075" s="31"/>
      <c r="I11075" s="31"/>
      <c r="J11075" s="84"/>
      <c r="K11075" s="31"/>
      <c r="L11075" s="31"/>
      <c r="M11075" s="169"/>
      <c r="N11075" s="148"/>
      <c r="O11075" s="106"/>
      <c r="P11075" s="43"/>
      <c r="Q11075" s="31"/>
      <c r="R11075" s="84"/>
      <c r="S11075" s="31"/>
      <c r="T11075" s="31"/>
      <c r="U11075" s="169"/>
      <c r="V11075" s="150"/>
      <c r="W11075" s="141" t="str" cm="1">
        <f t="array" ref="W11075">IF(SUM(LEN(B11075:V11075))=0,"",IF(OR(OR(ISBLANK(F11075),SUM(LEN(C11075),LEN(D11075))=0),AND(NOT(E11075="Unknown"),ISBLANK(J11075)),AND(NOT(O11075="Unknown"),ISBLANK(R11075))),"Missing Information", INDEX(Table15[Entire Service Line Classification], MATCH(SUMIFS(Table15[Unique ID],Table15[System-Owned Portion],E11075,Table15[If Material Anything Other than "Lead" in Column E,Was Material Ever Previously Lead?],G11075,Table15[Customer-Owned Portion],O11075),Table15[Unique ID],0),0)))</f>
        <v/>
      </c>
    </row>
    <row r="11076" spans="2:23" x14ac:dyDescent="0.25">
      <c r="B11076" s="146"/>
      <c r="C11076" s="31"/>
      <c r="D11076" s="31"/>
      <c r="E11076" s="44"/>
      <c r="F11076" s="43"/>
      <c r="G11076" s="84"/>
      <c r="H11076" s="31"/>
      <c r="I11076" s="31"/>
      <c r="J11076" s="84"/>
      <c r="K11076" s="31"/>
      <c r="L11076" s="31"/>
      <c r="M11076" s="169"/>
      <c r="N11076" s="148"/>
      <c r="O11076" s="106"/>
      <c r="P11076" s="43"/>
      <c r="Q11076" s="31"/>
      <c r="R11076" s="84"/>
      <c r="S11076" s="31"/>
      <c r="T11076" s="31"/>
      <c r="U11076" s="169"/>
      <c r="V11076" s="150"/>
      <c r="W11076" s="141" t="str" cm="1">
        <f t="array" ref="W11076">IF(SUM(LEN(B11076:V11076))=0,"",IF(OR(OR(ISBLANK(F11076),SUM(LEN(C11076),LEN(D11076))=0),AND(NOT(E11076="Unknown"),ISBLANK(J11076)),AND(NOT(O11076="Unknown"),ISBLANK(R11076))),"Missing Information", INDEX(Table15[Entire Service Line Classification], MATCH(SUMIFS(Table15[Unique ID],Table15[System-Owned Portion],E11076,Table15[If Material Anything Other than "Lead" in Column E,Was Material Ever Previously Lead?],G11076,Table15[Customer-Owned Portion],O11076),Table15[Unique ID],0),0)))</f>
        <v/>
      </c>
    </row>
    <row r="11077" spans="2:23" x14ac:dyDescent="0.25">
      <c r="B11077" s="146"/>
      <c r="C11077" s="31"/>
      <c r="D11077" s="31"/>
      <c r="E11077" s="44"/>
      <c r="F11077" s="43"/>
      <c r="G11077" s="84"/>
      <c r="H11077" s="31"/>
      <c r="I11077" s="31"/>
      <c r="J11077" s="84"/>
      <c r="K11077" s="31"/>
      <c r="L11077" s="31"/>
      <c r="M11077" s="169"/>
      <c r="N11077" s="148"/>
      <c r="O11077" s="106"/>
      <c r="P11077" s="43"/>
      <c r="Q11077" s="31"/>
      <c r="R11077" s="84"/>
      <c r="S11077" s="31"/>
      <c r="T11077" s="31"/>
      <c r="U11077" s="169"/>
      <c r="V11077" s="150"/>
      <c r="W11077" s="141" t="str" cm="1">
        <f t="array" ref="W11077">IF(SUM(LEN(B11077:V11077))=0,"",IF(OR(OR(ISBLANK(F11077),SUM(LEN(C11077),LEN(D11077))=0),AND(NOT(E11077="Unknown"),ISBLANK(J11077)),AND(NOT(O11077="Unknown"),ISBLANK(R11077))),"Missing Information", INDEX(Table15[Entire Service Line Classification], MATCH(SUMIFS(Table15[Unique ID],Table15[System-Owned Portion],E11077,Table15[If Material Anything Other than "Lead" in Column E,Was Material Ever Previously Lead?],G11077,Table15[Customer-Owned Portion],O11077),Table15[Unique ID],0),0)))</f>
        <v/>
      </c>
    </row>
    <row r="11078" spans="2:23" x14ac:dyDescent="0.25">
      <c r="B11078" s="146"/>
      <c r="C11078" s="31"/>
      <c r="D11078" s="31"/>
      <c r="E11078" s="44"/>
      <c r="F11078" s="43"/>
      <c r="G11078" s="84"/>
      <c r="H11078" s="31"/>
      <c r="I11078" s="31"/>
      <c r="J11078" s="84"/>
      <c r="K11078" s="31"/>
      <c r="L11078" s="31"/>
      <c r="M11078" s="169"/>
      <c r="N11078" s="148"/>
      <c r="O11078" s="106"/>
      <c r="P11078" s="43"/>
      <c r="Q11078" s="31"/>
      <c r="R11078" s="84"/>
      <c r="S11078" s="31"/>
      <c r="T11078" s="31"/>
      <c r="U11078" s="169"/>
      <c r="V11078" s="150"/>
      <c r="W11078" s="141" t="str" cm="1">
        <f t="array" ref="W11078">IF(SUM(LEN(B11078:V11078))=0,"",IF(OR(OR(ISBLANK(F11078),SUM(LEN(C11078),LEN(D11078))=0),AND(NOT(E11078="Unknown"),ISBLANK(J11078)),AND(NOT(O11078="Unknown"),ISBLANK(R11078))),"Missing Information", INDEX(Table15[Entire Service Line Classification], MATCH(SUMIFS(Table15[Unique ID],Table15[System-Owned Portion],E11078,Table15[If Material Anything Other than "Lead" in Column E,Was Material Ever Previously Lead?],G11078,Table15[Customer-Owned Portion],O11078),Table15[Unique ID],0),0)))</f>
        <v/>
      </c>
    </row>
    <row r="11079" spans="2:23" x14ac:dyDescent="0.25">
      <c r="B11079" s="146"/>
      <c r="C11079" s="31"/>
      <c r="D11079" s="31"/>
      <c r="E11079" s="44"/>
      <c r="F11079" s="43"/>
      <c r="G11079" s="84"/>
      <c r="H11079" s="31"/>
      <c r="I11079" s="31"/>
      <c r="J11079" s="84"/>
      <c r="K11079" s="31"/>
      <c r="L11079" s="31"/>
      <c r="M11079" s="169"/>
      <c r="N11079" s="148"/>
      <c r="O11079" s="106"/>
      <c r="P11079" s="43"/>
      <c r="Q11079" s="31"/>
      <c r="R11079" s="84"/>
      <c r="S11079" s="31"/>
      <c r="T11079" s="31"/>
      <c r="U11079" s="169"/>
      <c r="V11079" s="150"/>
      <c r="W11079" s="141" t="str" cm="1">
        <f t="array" ref="W11079">IF(SUM(LEN(B11079:V11079))=0,"",IF(OR(OR(ISBLANK(F11079),SUM(LEN(C11079),LEN(D11079))=0),AND(NOT(E11079="Unknown"),ISBLANK(J11079)),AND(NOT(O11079="Unknown"),ISBLANK(R11079))),"Missing Information", INDEX(Table15[Entire Service Line Classification], MATCH(SUMIFS(Table15[Unique ID],Table15[System-Owned Portion],E11079,Table15[If Material Anything Other than "Lead" in Column E,Was Material Ever Previously Lead?],G11079,Table15[Customer-Owned Portion],O11079),Table15[Unique ID],0),0)))</f>
        <v/>
      </c>
    </row>
    <row r="11080" spans="2:23" x14ac:dyDescent="0.25">
      <c r="B11080" s="146"/>
      <c r="C11080" s="31"/>
      <c r="D11080" s="31"/>
      <c r="E11080" s="44"/>
      <c r="F11080" s="43"/>
      <c r="G11080" s="84"/>
      <c r="H11080" s="31"/>
      <c r="I11080" s="31"/>
      <c r="J11080" s="84"/>
      <c r="K11080" s="31"/>
      <c r="L11080" s="31"/>
      <c r="M11080" s="169"/>
      <c r="N11080" s="148"/>
      <c r="O11080" s="106"/>
      <c r="P11080" s="43"/>
      <c r="Q11080" s="31"/>
      <c r="R11080" s="84"/>
      <c r="S11080" s="31"/>
      <c r="T11080" s="31"/>
      <c r="U11080" s="169"/>
      <c r="V11080" s="150"/>
      <c r="W11080" s="141" t="str" cm="1">
        <f t="array" ref="W11080">IF(SUM(LEN(B11080:V11080))=0,"",IF(OR(OR(ISBLANK(F11080),SUM(LEN(C11080),LEN(D11080))=0),AND(NOT(E11080="Unknown"),ISBLANK(J11080)),AND(NOT(O11080="Unknown"),ISBLANK(R11080))),"Missing Information", INDEX(Table15[Entire Service Line Classification], MATCH(SUMIFS(Table15[Unique ID],Table15[System-Owned Portion],E11080,Table15[If Material Anything Other than "Lead" in Column E,Was Material Ever Previously Lead?],G11080,Table15[Customer-Owned Portion],O11080),Table15[Unique ID],0),0)))</f>
        <v/>
      </c>
    </row>
    <row r="11081" spans="2:23" x14ac:dyDescent="0.25">
      <c r="B11081" s="146"/>
      <c r="C11081" s="31"/>
      <c r="D11081" s="31"/>
      <c r="E11081" s="44"/>
      <c r="F11081" s="43"/>
      <c r="G11081" s="84"/>
      <c r="H11081" s="31"/>
      <c r="I11081" s="31"/>
      <c r="J11081" s="84"/>
      <c r="K11081" s="31"/>
      <c r="L11081" s="31"/>
      <c r="M11081" s="169"/>
      <c r="N11081" s="148"/>
      <c r="O11081" s="106"/>
      <c r="P11081" s="43"/>
      <c r="Q11081" s="31"/>
      <c r="R11081" s="84"/>
      <c r="S11081" s="31"/>
      <c r="T11081" s="31"/>
      <c r="U11081" s="169"/>
      <c r="V11081" s="150"/>
      <c r="W11081" s="141" t="str" cm="1">
        <f t="array" ref="W11081">IF(SUM(LEN(B11081:V11081))=0,"",IF(OR(OR(ISBLANK(F11081),SUM(LEN(C11081),LEN(D11081))=0),AND(NOT(E11081="Unknown"),ISBLANK(J11081)),AND(NOT(O11081="Unknown"),ISBLANK(R11081))),"Missing Information", INDEX(Table15[Entire Service Line Classification], MATCH(SUMIFS(Table15[Unique ID],Table15[System-Owned Portion],E11081,Table15[If Material Anything Other than "Lead" in Column E,Was Material Ever Previously Lead?],G11081,Table15[Customer-Owned Portion],O11081),Table15[Unique ID],0),0)))</f>
        <v/>
      </c>
    </row>
    <row r="11082" spans="2:23" x14ac:dyDescent="0.25">
      <c r="B11082" s="146"/>
      <c r="C11082" s="31"/>
      <c r="D11082" s="31"/>
      <c r="E11082" s="44"/>
      <c r="F11082" s="43"/>
      <c r="G11082" s="84"/>
      <c r="H11082" s="31"/>
      <c r="I11082" s="31"/>
      <c r="J11082" s="84"/>
      <c r="K11082" s="31"/>
      <c r="L11082" s="31"/>
      <c r="M11082" s="169"/>
      <c r="N11082" s="148"/>
      <c r="O11082" s="106"/>
      <c r="P11082" s="43"/>
      <c r="Q11082" s="31"/>
      <c r="R11082" s="84"/>
      <c r="S11082" s="31"/>
      <c r="T11082" s="31"/>
      <c r="U11082" s="169"/>
      <c r="V11082" s="150"/>
      <c r="W11082" s="141" t="str" cm="1">
        <f t="array" ref="W11082">IF(SUM(LEN(B11082:V11082))=0,"",IF(OR(OR(ISBLANK(F11082),SUM(LEN(C11082),LEN(D11082))=0),AND(NOT(E11082="Unknown"),ISBLANK(J11082)),AND(NOT(O11082="Unknown"),ISBLANK(R11082))),"Missing Information", INDEX(Table15[Entire Service Line Classification], MATCH(SUMIFS(Table15[Unique ID],Table15[System-Owned Portion],E11082,Table15[If Material Anything Other than "Lead" in Column E,Was Material Ever Previously Lead?],G11082,Table15[Customer-Owned Portion],O11082),Table15[Unique ID],0),0)))</f>
        <v/>
      </c>
    </row>
    <row r="11083" spans="2:23" x14ac:dyDescent="0.25">
      <c r="B11083" s="146"/>
      <c r="C11083" s="31"/>
      <c r="D11083" s="31"/>
      <c r="E11083" s="44"/>
      <c r="F11083" s="43"/>
      <c r="G11083" s="84"/>
      <c r="H11083" s="31"/>
      <c r="I11083" s="31"/>
      <c r="J11083" s="84"/>
      <c r="K11083" s="31"/>
      <c r="L11083" s="31"/>
      <c r="M11083" s="169"/>
      <c r="N11083" s="148"/>
      <c r="O11083" s="106"/>
      <c r="P11083" s="43"/>
      <c r="Q11083" s="31"/>
      <c r="R11083" s="84"/>
      <c r="S11083" s="31"/>
      <c r="T11083" s="31"/>
      <c r="U11083" s="169"/>
      <c r="V11083" s="150"/>
      <c r="W11083" s="141" t="str" cm="1">
        <f t="array" ref="W11083">IF(SUM(LEN(B11083:V11083))=0,"",IF(OR(OR(ISBLANK(F11083),SUM(LEN(C11083),LEN(D11083))=0),AND(NOT(E11083="Unknown"),ISBLANK(J11083)),AND(NOT(O11083="Unknown"),ISBLANK(R11083))),"Missing Information", INDEX(Table15[Entire Service Line Classification], MATCH(SUMIFS(Table15[Unique ID],Table15[System-Owned Portion],E11083,Table15[If Material Anything Other than "Lead" in Column E,Was Material Ever Previously Lead?],G11083,Table15[Customer-Owned Portion],O11083),Table15[Unique ID],0),0)))</f>
        <v/>
      </c>
    </row>
    <row r="11084" spans="2:23" x14ac:dyDescent="0.25">
      <c r="B11084" s="146"/>
      <c r="C11084" s="31"/>
      <c r="D11084" s="31"/>
      <c r="E11084" s="44"/>
      <c r="F11084" s="43"/>
      <c r="G11084" s="84"/>
      <c r="H11084" s="31"/>
      <c r="I11084" s="31"/>
      <c r="J11084" s="84"/>
      <c r="K11084" s="31"/>
      <c r="L11084" s="31"/>
      <c r="M11084" s="169"/>
      <c r="N11084" s="148"/>
      <c r="O11084" s="106"/>
      <c r="P11084" s="43"/>
      <c r="Q11084" s="31"/>
      <c r="R11084" s="84"/>
      <c r="S11084" s="31"/>
      <c r="T11084" s="31"/>
      <c r="U11084" s="169"/>
      <c r="V11084" s="150"/>
      <c r="W11084" s="141" t="str" cm="1">
        <f t="array" ref="W11084">IF(SUM(LEN(B11084:V11084))=0,"",IF(OR(OR(ISBLANK(F11084),SUM(LEN(C11084),LEN(D11084))=0),AND(NOT(E11084="Unknown"),ISBLANK(J11084)),AND(NOT(O11084="Unknown"),ISBLANK(R11084))),"Missing Information", INDEX(Table15[Entire Service Line Classification], MATCH(SUMIFS(Table15[Unique ID],Table15[System-Owned Portion],E11084,Table15[If Material Anything Other than "Lead" in Column E,Was Material Ever Previously Lead?],G11084,Table15[Customer-Owned Portion],O11084),Table15[Unique ID],0),0)))</f>
        <v/>
      </c>
    </row>
    <row r="11085" spans="2:23" x14ac:dyDescent="0.25">
      <c r="B11085" s="146"/>
      <c r="C11085" s="31"/>
      <c r="D11085" s="31"/>
      <c r="E11085" s="44"/>
      <c r="F11085" s="43"/>
      <c r="G11085" s="84"/>
      <c r="H11085" s="31"/>
      <c r="I11085" s="31"/>
      <c r="J11085" s="84"/>
      <c r="K11085" s="31"/>
      <c r="L11085" s="31"/>
      <c r="M11085" s="169"/>
      <c r="N11085" s="148"/>
      <c r="O11085" s="106"/>
      <c r="P11085" s="43"/>
      <c r="Q11085" s="31"/>
      <c r="R11085" s="84"/>
      <c r="S11085" s="31"/>
      <c r="T11085" s="31"/>
      <c r="U11085" s="169"/>
      <c r="V11085" s="150"/>
      <c r="W11085" s="141" t="str" cm="1">
        <f t="array" ref="W11085">IF(SUM(LEN(B11085:V11085))=0,"",IF(OR(OR(ISBLANK(F11085),SUM(LEN(C11085),LEN(D11085))=0),AND(NOT(E11085="Unknown"),ISBLANK(J11085)),AND(NOT(O11085="Unknown"),ISBLANK(R11085))),"Missing Information", INDEX(Table15[Entire Service Line Classification], MATCH(SUMIFS(Table15[Unique ID],Table15[System-Owned Portion],E11085,Table15[If Material Anything Other than "Lead" in Column E,Was Material Ever Previously Lead?],G11085,Table15[Customer-Owned Portion],O11085),Table15[Unique ID],0),0)))</f>
        <v/>
      </c>
    </row>
    <row r="11086" spans="2:23" x14ac:dyDescent="0.25">
      <c r="B11086" s="146"/>
      <c r="C11086" s="31"/>
      <c r="D11086" s="31"/>
      <c r="E11086" s="44"/>
      <c r="F11086" s="43"/>
      <c r="G11086" s="84"/>
      <c r="H11086" s="31"/>
      <c r="I11086" s="31"/>
      <c r="J11086" s="84"/>
      <c r="K11086" s="31"/>
      <c r="L11086" s="31"/>
      <c r="M11086" s="169"/>
      <c r="N11086" s="148"/>
      <c r="O11086" s="106"/>
      <c r="P11086" s="43"/>
      <c r="Q11086" s="31"/>
      <c r="R11086" s="84"/>
      <c r="S11086" s="31"/>
      <c r="T11086" s="31"/>
      <c r="U11086" s="169"/>
      <c r="V11086" s="150"/>
      <c r="W11086" s="141" t="str" cm="1">
        <f t="array" ref="W11086">IF(SUM(LEN(B11086:V11086))=0,"",IF(OR(OR(ISBLANK(F11086),SUM(LEN(C11086),LEN(D11086))=0),AND(NOT(E11086="Unknown"),ISBLANK(J11086)),AND(NOT(O11086="Unknown"),ISBLANK(R11086))),"Missing Information", INDEX(Table15[Entire Service Line Classification], MATCH(SUMIFS(Table15[Unique ID],Table15[System-Owned Portion],E11086,Table15[If Material Anything Other than "Lead" in Column E,Was Material Ever Previously Lead?],G11086,Table15[Customer-Owned Portion],O11086),Table15[Unique ID],0),0)))</f>
        <v/>
      </c>
    </row>
    <row r="11087" spans="2:23" x14ac:dyDescent="0.25">
      <c r="B11087" s="146"/>
      <c r="C11087" s="31"/>
      <c r="D11087" s="31"/>
      <c r="E11087" s="44"/>
      <c r="F11087" s="43"/>
      <c r="G11087" s="84"/>
      <c r="H11087" s="31"/>
      <c r="I11087" s="31"/>
      <c r="J11087" s="84"/>
      <c r="K11087" s="31"/>
      <c r="L11087" s="31"/>
      <c r="M11087" s="169"/>
      <c r="N11087" s="148"/>
      <c r="O11087" s="106"/>
      <c r="P11087" s="43"/>
      <c r="Q11087" s="31"/>
      <c r="R11087" s="84"/>
      <c r="S11087" s="31"/>
      <c r="T11087" s="31"/>
      <c r="U11087" s="169"/>
      <c r="V11087" s="150"/>
      <c r="W11087" s="141" t="str" cm="1">
        <f t="array" ref="W11087">IF(SUM(LEN(B11087:V11087))=0,"",IF(OR(OR(ISBLANK(F11087),SUM(LEN(C11087),LEN(D11087))=0),AND(NOT(E11087="Unknown"),ISBLANK(J11087)),AND(NOT(O11087="Unknown"),ISBLANK(R11087))),"Missing Information", INDEX(Table15[Entire Service Line Classification], MATCH(SUMIFS(Table15[Unique ID],Table15[System-Owned Portion],E11087,Table15[If Material Anything Other than "Lead" in Column E,Was Material Ever Previously Lead?],G11087,Table15[Customer-Owned Portion],O11087),Table15[Unique ID],0),0)))</f>
        <v/>
      </c>
    </row>
    <row r="11088" spans="2:23" x14ac:dyDescent="0.25">
      <c r="B11088" s="146"/>
      <c r="C11088" s="31"/>
      <c r="D11088" s="31"/>
      <c r="E11088" s="44"/>
      <c r="F11088" s="43"/>
      <c r="G11088" s="84"/>
      <c r="H11088" s="31"/>
      <c r="I11088" s="31"/>
      <c r="J11088" s="84"/>
      <c r="K11088" s="31"/>
      <c r="L11088" s="31"/>
      <c r="M11088" s="169"/>
      <c r="N11088" s="148"/>
      <c r="O11088" s="106"/>
      <c r="P11088" s="43"/>
      <c r="Q11088" s="31"/>
      <c r="R11088" s="84"/>
      <c r="S11088" s="31"/>
      <c r="T11088" s="31"/>
      <c r="U11088" s="169"/>
      <c r="V11088" s="150"/>
      <c r="W11088" s="141" t="str" cm="1">
        <f t="array" ref="W11088">IF(SUM(LEN(B11088:V11088))=0,"",IF(OR(OR(ISBLANK(F11088),SUM(LEN(C11088),LEN(D11088))=0),AND(NOT(E11088="Unknown"),ISBLANK(J11088)),AND(NOT(O11088="Unknown"),ISBLANK(R11088))),"Missing Information", INDEX(Table15[Entire Service Line Classification], MATCH(SUMIFS(Table15[Unique ID],Table15[System-Owned Portion],E11088,Table15[If Material Anything Other than "Lead" in Column E,Was Material Ever Previously Lead?],G11088,Table15[Customer-Owned Portion],O11088),Table15[Unique ID],0),0)))</f>
        <v/>
      </c>
    </row>
    <row r="11089" spans="2:23" x14ac:dyDescent="0.25">
      <c r="B11089" s="146"/>
      <c r="C11089" s="31"/>
      <c r="D11089" s="31"/>
      <c r="E11089" s="44"/>
      <c r="F11089" s="43"/>
      <c r="G11089" s="84"/>
      <c r="H11089" s="31"/>
      <c r="I11089" s="31"/>
      <c r="J11089" s="84"/>
      <c r="K11089" s="31"/>
      <c r="L11089" s="31"/>
      <c r="M11089" s="169"/>
      <c r="N11089" s="148"/>
      <c r="O11089" s="106"/>
      <c r="P11089" s="43"/>
      <c r="Q11089" s="31"/>
      <c r="R11089" s="84"/>
      <c r="S11089" s="31"/>
      <c r="T11089" s="31"/>
      <c r="U11089" s="169"/>
      <c r="V11089" s="150"/>
      <c r="W11089" s="141" t="str" cm="1">
        <f t="array" ref="W11089">IF(SUM(LEN(B11089:V11089))=0,"",IF(OR(OR(ISBLANK(F11089),SUM(LEN(C11089),LEN(D11089))=0),AND(NOT(E11089="Unknown"),ISBLANK(J11089)),AND(NOT(O11089="Unknown"),ISBLANK(R11089))),"Missing Information", INDEX(Table15[Entire Service Line Classification], MATCH(SUMIFS(Table15[Unique ID],Table15[System-Owned Portion],E11089,Table15[If Material Anything Other than "Lead" in Column E,Was Material Ever Previously Lead?],G11089,Table15[Customer-Owned Portion],O11089),Table15[Unique ID],0),0)))</f>
        <v/>
      </c>
    </row>
    <row r="11090" spans="2:23" x14ac:dyDescent="0.25">
      <c r="B11090" s="146"/>
      <c r="C11090" s="31"/>
      <c r="D11090" s="31"/>
      <c r="E11090" s="44"/>
      <c r="F11090" s="43"/>
      <c r="G11090" s="84"/>
      <c r="H11090" s="31"/>
      <c r="I11090" s="31"/>
      <c r="J11090" s="84"/>
      <c r="K11090" s="31"/>
      <c r="L11090" s="31"/>
      <c r="M11090" s="169"/>
      <c r="N11090" s="148"/>
      <c r="O11090" s="106"/>
      <c r="P11090" s="43"/>
      <c r="Q11090" s="31"/>
      <c r="R11090" s="84"/>
      <c r="S11090" s="31"/>
      <c r="T11090" s="31"/>
      <c r="U11090" s="169"/>
      <c r="V11090" s="150"/>
      <c r="W11090" s="141" t="str" cm="1">
        <f t="array" ref="W11090">IF(SUM(LEN(B11090:V11090))=0,"",IF(OR(OR(ISBLANK(F11090),SUM(LEN(C11090),LEN(D11090))=0),AND(NOT(E11090="Unknown"),ISBLANK(J11090)),AND(NOT(O11090="Unknown"),ISBLANK(R11090))),"Missing Information", INDEX(Table15[Entire Service Line Classification], MATCH(SUMIFS(Table15[Unique ID],Table15[System-Owned Portion],E11090,Table15[If Material Anything Other than "Lead" in Column E,Was Material Ever Previously Lead?],G11090,Table15[Customer-Owned Portion],O11090),Table15[Unique ID],0),0)))</f>
        <v/>
      </c>
    </row>
    <row r="11091" spans="2:23" x14ac:dyDescent="0.25">
      <c r="B11091" s="146"/>
      <c r="C11091" s="31"/>
      <c r="D11091" s="31"/>
      <c r="E11091" s="44"/>
      <c r="F11091" s="43"/>
      <c r="G11091" s="84"/>
      <c r="H11091" s="31"/>
      <c r="I11091" s="31"/>
      <c r="J11091" s="84"/>
      <c r="K11091" s="31"/>
      <c r="L11091" s="31"/>
      <c r="M11091" s="169"/>
      <c r="N11091" s="148"/>
      <c r="O11091" s="106"/>
      <c r="P11091" s="43"/>
      <c r="Q11091" s="31"/>
      <c r="R11091" s="84"/>
      <c r="S11091" s="31"/>
      <c r="T11091" s="31"/>
      <c r="U11091" s="169"/>
      <c r="V11091" s="150"/>
      <c r="W11091" s="141" t="str" cm="1">
        <f t="array" ref="W11091">IF(SUM(LEN(B11091:V11091))=0,"",IF(OR(OR(ISBLANK(F11091),SUM(LEN(C11091),LEN(D11091))=0),AND(NOT(E11091="Unknown"),ISBLANK(J11091)),AND(NOT(O11091="Unknown"),ISBLANK(R11091))),"Missing Information", INDEX(Table15[Entire Service Line Classification], MATCH(SUMIFS(Table15[Unique ID],Table15[System-Owned Portion],E11091,Table15[If Material Anything Other than "Lead" in Column E,Was Material Ever Previously Lead?],G11091,Table15[Customer-Owned Portion],O11091),Table15[Unique ID],0),0)))</f>
        <v/>
      </c>
    </row>
    <row r="11092" spans="2:23" x14ac:dyDescent="0.25">
      <c r="B11092" s="146"/>
      <c r="C11092" s="31"/>
      <c r="D11092" s="31"/>
      <c r="E11092" s="44"/>
      <c r="F11092" s="43"/>
      <c r="G11092" s="84"/>
      <c r="H11092" s="31"/>
      <c r="I11092" s="31"/>
      <c r="J11092" s="84"/>
      <c r="K11092" s="31"/>
      <c r="L11092" s="31"/>
      <c r="M11092" s="169"/>
      <c r="N11092" s="148"/>
      <c r="O11092" s="106"/>
      <c r="P11092" s="43"/>
      <c r="Q11092" s="31"/>
      <c r="R11092" s="84"/>
      <c r="S11092" s="31"/>
      <c r="T11092" s="31"/>
      <c r="U11092" s="169"/>
      <c r="V11092" s="150"/>
      <c r="W11092" s="141" t="str" cm="1">
        <f t="array" ref="W11092">IF(SUM(LEN(B11092:V11092))=0,"",IF(OR(OR(ISBLANK(F11092),SUM(LEN(C11092),LEN(D11092))=0),AND(NOT(E11092="Unknown"),ISBLANK(J11092)),AND(NOT(O11092="Unknown"),ISBLANK(R11092))),"Missing Information", INDEX(Table15[Entire Service Line Classification], MATCH(SUMIFS(Table15[Unique ID],Table15[System-Owned Portion],E11092,Table15[If Material Anything Other than "Lead" in Column E,Was Material Ever Previously Lead?],G11092,Table15[Customer-Owned Portion],O11092),Table15[Unique ID],0),0)))</f>
        <v/>
      </c>
    </row>
    <row r="11093" spans="2:23" x14ac:dyDescent="0.25">
      <c r="B11093" s="146"/>
      <c r="C11093" s="31"/>
      <c r="D11093" s="31"/>
      <c r="E11093" s="44"/>
      <c r="F11093" s="43"/>
      <c r="G11093" s="84"/>
      <c r="H11093" s="31"/>
      <c r="I11093" s="31"/>
      <c r="J11093" s="84"/>
      <c r="K11093" s="31"/>
      <c r="L11093" s="31"/>
      <c r="M11093" s="169"/>
      <c r="N11093" s="148"/>
      <c r="O11093" s="106"/>
      <c r="P11093" s="43"/>
      <c r="Q11093" s="31"/>
      <c r="R11093" s="84"/>
      <c r="S11093" s="31"/>
      <c r="T11093" s="31"/>
      <c r="U11093" s="169"/>
      <c r="V11093" s="150"/>
      <c r="W11093" s="141" t="str" cm="1">
        <f t="array" ref="W11093">IF(SUM(LEN(B11093:V11093))=0,"",IF(OR(OR(ISBLANK(F11093),SUM(LEN(C11093),LEN(D11093))=0),AND(NOT(E11093="Unknown"),ISBLANK(J11093)),AND(NOT(O11093="Unknown"),ISBLANK(R11093))),"Missing Information", INDEX(Table15[Entire Service Line Classification], MATCH(SUMIFS(Table15[Unique ID],Table15[System-Owned Portion],E11093,Table15[If Material Anything Other than "Lead" in Column E,Was Material Ever Previously Lead?],G11093,Table15[Customer-Owned Portion],O11093),Table15[Unique ID],0),0)))</f>
        <v/>
      </c>
    </row>
    <row r="11094" spans="2:23" x14ac:dyDescent="0.25">
      <c r="B11094" s="146"/>
      <c r="C11094" s="31"/>
      <c r="D11094" s="31"/>
      <c r="E11094" s="44"/>
      <c r="F11094" s="43"/>
      <c r="G11094" s="84"/>
      <c r="H11094" s="31"/>
      <c r="I11094" s="31"/>
      <c r="J11094" s="84"/>
      <c r="K11094" s="31"/>
      <c r="L11094" s="31"/>
      <c r="M11094" s="169"/>
      <c r="N11094" s="148"/>
      <c r="O11094" s="106"/>
      <c r="P11094" s="43"/>
      <c r="Q11094" s="31"/>
      <c r="R11094" s="84"/>
      <c r="S11094" s="31"/>
      <c r="T11094" s="31"/>
      <c r="U11094" s="169"/>
      <c r="V11094" s="150"/>
      <c r="W11094" s="141" t="str" cm="1">
        <f t="array" ref="W11094">IF(SUM(LEN(B11094:V11094))=0,"",IF(OR(OR(ISBLANK(F11094),SUM(LEN(C11094),LEN(D11094))=0),AND(NOT(E11094="Unknown"),ISBLANK(J11094)),AND(NOT(O11094="Unknown"),ISBLANK(R11094))),"Missing Information", INDEX(Table15[Entire Service Line Classification], MATCH(SUMIFS(Table15[Unique ID],Table15[System-Owned Portion],E11094,Table15[If Material Anything Other than "Lead" in Column E,Was Material Ever Previously Lead?],G11094,Table15[Customer-Owned Portion],O11094),Table15[Unique ID],0),0)))</f>
        <v/>
      </c>
    </row>
    <row r="11095" spans="2:23" x14ac:dyDescent="0.25">
      <c r="B11095" s="146"/>
      <c r="C11095" s="31"/>
      <c r="D11095" s="31"/>
      <c r="E11095" s="44"/>
      <c r="F11095" s="43"/>
      <c r="G11095" s="84"/>
      <c r="H11095" s="31"/>
      <c r="I11095" s="31"/>
      <c r="J11095" s="84"/>
      <c r="K11095" s="31"/>
      <c r="L11095" s="31"/>
      <c r="M11095" s="169"/>
      <c r="N11095" s="148"/>
      <c r="O11095" s="106"/>
      <c r="P11095" s="43"/>
      <c r="Q11095" s="31"/>
      <c r="R11095" s="84"/>
      <c r="S11095" s="31"/>
      <c r="T11095" s="31"/>
      <c r="U11095" s="169"/>
      <c r="V11095" s="150"/>
      <c r="W11095" s="141" t="str" cm="1">
        <f t="array" ref="W11095">IF(SUM(LEN(B11095:V11095))=0,"",IF(OR(OR(ISBLANK(F11095),SUM(LEN(C11095),LEN(D11095))=0),AND(NOT(E11095="Unknown"),ISBLANK(J11095)),AND(NOT(O11095="Unknown"),ISBLANK(R11095))),"Missing Information", INDEX(Table15[Entire Service Line Classification], MATCH(SUMIFS(Table15[Unique ID],Table15[System-Owned Portion],E11095,Table15[If Material Anything Other than "Lead" in Column E,Was Material Ever Previously Lead?],G11095,Table15[Customer-Owned Portion],O11095),Table15[Unique ID],0),0)))</f>
        <v/>
      </c>
    </row>
    <row r="11096" spans="2:23" x14ac:dyDescent="0.25">
      <c r="B11096" s="146"/>
      <c r="C11096" s="31"/>
      <c r="D11096" s="31"/>
      <c r="E11096" s="44"/>
      <c r="F11096" s="43"/>
      <c r="G11096" s="84"/>
      <c r="H11096" s="31"/>
      <c r="I11096" s="31"/>
      <c r="J11096" s="84"/>
      <c r="K11096" s="31"/>
      <c r="L11096" s="31"/>
      <c r="M11096" s="169"/>
      <c r="N11096" s="148"/>
      <c r="O11096" s="106"/>
      <c r="P11096" s="43"/>
      <c r="Q11096" s="31"/>
      <c r="R11096" s="84"/>
      <c r="S11096" s="31"/>
      <c r="T11096" s="31"/>
      <c r="U11096" s="169"/>
      <c r="V11096" s="150"/>
      <c r="W11096" s="141" t="str" cm="1">
        <f t="array" ref="W11096">IF(SUM(LEN(B11096:V11096))=0,"",IF(OR(OR(ISBLANK(F11096),SUM(LEN(C11096),LEN(D11096))=0),AND(NOT(E11096="Unknown"),ISBLANK(J11096)),AND(NOT(O11096="Unknown"),ISBLANK(R11096))),"Missing Information", INDEX(Table15[Entire Service Line Classification], MATCH(SUMIFS(Table15[Unique ID],Table15[System-Owned Portion],E11096,Table15[If Material Anything Other than "Lead" in Column E,Was Material Ever Previously Lead?],G11096,Table15[Customer-Owned Portion],O11096),Table15[Unique ID],0),0)))</f>
        <v/>
      </c>
    </row>
    <row r="11097" spans="2:23" x14ac:dyDescent="0.25">
      <c r="B11097" s="146"/>
      <c r="C11097" s="31"/>
      <c r="D11097" s="31"/>
      <c r="E11097" s="44"/>
      <c r="F11097" s="43"/>
      <c r="G11097" s="84"/>
      <c r="H11097" s="31"/>
      <c r="I11097" s="31"/>
      <c r="J11097" s="84"/>
      <c r="K11097" s="31"/>
      <c r="L11097" s="31"/>
      <c r="M11097" s="169"/>
      <c r="N11097" s="148"/>
      <c r="O11097" s="106"/>
      <c r="P11097" s="43"/>
      <c r="Q11097" s="31"/>
      <c r="R11097" s="84"/>
      <c r="S11097" s="31"/>
      <c r="T11097" s="31"/>
      <c r="U11097" s="169"/>
      <c r="V11097" s="150"/>
      <c r="W11097" s="141" t="str" cm="1">
        <f t="array" ref="W11097">IF(SUM(LEN(B11097:V11097))=0,"",IF(OR(OR(ISBLANK(F11097),SUM(LEN(C11097),LEN(D11097))=0),AND(NOT(E11097="Unknown"),ISBLANK(J11097)),AND(NOT(O11097="Unknown"),ISBLANK(R11097))),"Missing Information", INDEX(Table15[Entire Service Line Classification], MATCH(SUMIFS(Table15[Unique ID],Table15[System-Owned Portion],E11097,Table15[If Material Anything Other than "Lead" in Column E,Was Material Ever Previously Lead?],G11097,Table15[Customer-Owned Portion],O11097),Table15[Unique ID],0),0)))</f>
        <v/>
      </c>
    </row>
    <row r="11098" spans="2:23" x14ac:dyDescent="0.25">
      <c r="B11098" s="146"/>
      <c r="C11098" s="31"/>
      <c r="D11098" s="31"/>
      <c r="E11098" s="44"/>
      <c r="F11098" s="43"/>
      <c r="G11098" s="84"/>
      <c r="H11098" s="31"/>
      <c r="I11098" s="31"/>
      <c r="J11098" s="84"/>
      <c r="K11098" s="31"/>
      <c r="L11098" s="31"/>
      <c r="M11098" s="169"/>
      <c r="N11098" s="148"/>
      <c r="O11098" s="106"/>
      <c r="P11098" s="43"/>
      <c r="Q11098" s="31"/>
      <c r="R11098" s="84"/>
      <c r="S11098" s="31"/>
      <c r="T11098" s="31"/>
      <c r="U11098" s="169"/>
      <c r="V11098" s="150"/>
      <c r="W11098" s="141" t="str" cm="1">
        <f t="array" ref="W11098">IF(SUM(LEN(B11098:V11098))=0,"",IF(OR(OR(ISBLANK(F11098),SUM(LEN(C11098),LEN(D11098))=0),AND(NOT(E11098="Unknown"),ISBLANK(J11098)),AND(NOT(O11098="Unknown"),ISBLANK(R11098))),"Missing Information", INDEX(Table15[Entire Service Line Classification], MATCH(SUMIFS(Table15[Unique ID],Table15[System-Owned Portion],E11098,Table15[If Material Anything Other than "Lead" in Column E,Was Material Ever Previously Lead?],G11098,Table15[Customer-Owned Portion],O11098),Table15[Unique ID],0),0)))</f>
        <v/>
      </c>
    </row>
    <row r="11099" spans="2:23" x14ac:dyDescent="0.25">
      <c r="B11099" s="146"/>
      <c r="C11099" s="31"/>
      <c r="D11099" s="31"/>
      <c r="E11099" s="44"/>
      <c r="F11099" s="43"/>
      <c r="G11099" s="84"/>
      <c r="H11099" s="31"/>
      <c r="I11099" s="31"/>
      <c r="J11099" s="84"/>
      <c r="K11099" s="31"/>
      <c r="L11099" s="31"/>
      <c r="M11099" s="169"/>
      <c r="N11099" s="148"/>
      <c r="O11099" s="106"/>
      <c r="P11099" s="43"/>
      <c r="Q11099" s="31"/>
      <c r="R11099" s="84"/>
      <c r="S11099" s="31"/>
      <c r="T11099" s="31"/>
      <c r="U11099" s="169"/>
      <c r="V11099" s="150"/>
      <c r="W11099" s="141" t="str" cm="1">
        <f t="array" ref="W11099">IF(SUM(LEN(B11099:V11099))=0,"",IF(OR(OR(ISBLANK(F11099),SUM(LEN(C11099),LEN(D11099))=0),AND(NOT(E11099="Unknown"),ISBLANK(J11099)),AND(NOT(O11099="Unknown"),ISBLANK(R11099))),"Missing Information", INDEX(Table15[Entire Service Line Classification], MATCH(SUMIFS(Table15[Unique ID],Table15[System-Owned Portion],E11099,Table15[If Material Anything Other than "Lead" in Column E,Was Material Ever Previously Lead?],G11099,Table15[Customer-Owned Portion],O11099),Table15[Unique ID],0),0)))</f>
        <v/>
      </c>
    </row>
    <row r="11100" spans="2:23" x14ac:dyDescent="0.25">
      <c r="B11100" s="146"/>
      <c r="C11100" s="31"/>
      <c r="D11100" s="31"/>
      <c r="E11100" s="44"/>
      <c r="F11100" s="43"/>
      <c r="G11100" s="84"/>
      <c r="H11100" s="31"/>
      <c r="I11100" s="31"/>
      <c r="J11100" s="84"/>
      <c r="K11100" s="31"/>
      <c r="L11100" s="31"/>
      <c r="M11100" s="169"/>
      <c r="N11100" s="148"/>
      <c r="O11100" s="106"/>
      <c r="P11100" s="43"/>
      <c r="Q11100" s="31"/>
      <c r="R11100" s="84"/>
      <c r="S11100" s="31"/>
      <c r="T11100" s="31"/>
      <c r="U11100" s="169"/>
      <c r="V11100" s="150"/>
      <c r="W11100" s="141" t="str" cm="1">
        <f t="array" ref="W11100">IF(SUM(LEN(B11100:V11100))=0,"",IF(OR(OR(ISBLANK(F11100),SUM(LEN(C11100),LEN(D11100))=0),AND(NOT(E11100="Unknown"),ISBLANK(J11100)),AND(NOT(O11100="Unknown"),ISBLANK(R11100))),"Missing Information", INDEX(Table15[Entire Service Line Classification], MATCH(SUMIFS(Table15[Unique ID],Table15[System-Owned Portion],E11100,Table15[If Material Anything Other than "Lead" in Column E,Was Material Ever Previously Lead?],G11100,Table15[Customer-Owned Portion],O11100),Table15[Unique ID],0),0)))</f>
        <v/>
      </c>
    </row>
    <row r="11101" spans="2:23" x14ac:dyDescent="0.25">
      <c r="B11101" s="146"/>
      <c r="C11101" s="31"/>
      <c r="D11101" s="31"/>
      <c r="E11101" s="44"/>
      <c r="F11101" s="43"/>
      <c r="G11101" s="84"/>
      <c r="H11101" s="31"/>
      <c r="I11101" s="31"/>
      <c r="J11101" s="84"/>
      <c r="K11101" s="31"/>
      <c r="L11101" s="31"/>
      <c r="M11101" s="169"/>
      <c r="N11101" s="148"/>
      <c r="O11101" s="106"/>
      <c r="P11101" s="43"/>
      <c r="Q11101" s="31"/>
      <c r="R11101" s="84"/>
      <c r="S11101" s="31"/>
      <c r="T11101" s="31"/>
      <c r="U11101" s="169"/>
      <c r="V11101" s="150"/>
      <c r="W11101" s="141" t="str" cm="1">
        <f t="array" ref="W11101">IF(SUM(LEN(B11101:V11101))=0,"",IF(OR(OR(ISBLANK(F11101),SUM(LEN(C11101),LEN(D11101))=0),AND(NOT(E11101="Unknown"),ISBLANK(J11101)),AND(NOT(O11101="Unknown"),ISBLANK(R11101))),"Missing Information", INDEX(Table15[Entire Service Line Classification], MATCH(SUMIFS(Table15[Unique ID],Table15[System-Owned Portion],E11101,Table15[If Material Anything Other than "Lead" in Column E,Was Material Ever Previously Lead?],G11101,Table15[Customer-Owned Portion],O11101),Table15[Unique ID],0),0)))</f>
        <v/>
      </c>
    </row>
    <row r="11102" spans="2:23" x14ac:dyDescent="0.25">
      <c r="B11102" s="146"/>
      <c r="C11102" s="31"/>
      <c r="D11102" s="31"/>
      <c r="E11102" s="44"/>
      <c r="F11102" s="43"/>
      <c r="G11102" s="84"/>
      <c r="H11102" s="31"/>
      <c r="I11102" s="31"/>
      <c r="J11102" s="84"/>
      <c r="K11102" s="31"/>
      <c r="L11102" s="31"/>
      <c r="M11102" s="169"/>
      <c r="N11102" s="148"/>
      <c r="O11102" s="106"/>
      <c r="P11102" s="43"/>
      <c r="Q11102" s="31"/>
      <c r="R11102" s="84"/>
      <c r="S11102" s="31"/>
      <c r="T11102" s="31"/>
      <c r="U11102" s="169"/>
      <c r="V11102" s="150"/>
      <c r="W11102" s="141" t="str" cm="1">
        <f t="array" ref="W11102">IF(SUM(LEN(B11102:V11102))=0,"",IF(OR(OR(ISBLANK(F11102),SUM(LEN(C11102),LEN(D11102))=0),AND(NOT(E11102="Unknown"),ISBLANK(J11102)),AND(NOT(O11102="Unknown"),ISBLANK(R11102))),"Missing Information", INDEX(Table15[Entire Service Line Classification], MATCH(SUMIFS(Table15[Unique ID],Table15[System-Owned Portion],E11102,Table15[If Material Anything Other than "Lead" in Column E,Was Material Ever Previously Lead?],G11102,Table15[Customer-Owned Portion],O11102),Table15[Unique ID],0),0)))</f>
        <v/>
      </c>
    </row>
    <row r="11103" spans="2:23" x14ac:dyDescent="0.25">
      <c r="B11103" s="146"/>
      <c r="C11103" s="31"/>
      <c r="D11103" s="31"/>
      <c r="E11103" s="44"/>
      <c r="F11103" s="43"/>
      <c r="G11103" s="84"/>
      <c r="H11103" s="31"/>
      <c r="I11103" s="31"/>
      <c r="J11103" s="84"/>
      <c r="K11103" s="31"/>
      <c r="L11103" s="31"/>
      <c r="M11103" s="169"/>
      <c r="N11103" s="148"/>
      <c r="O11103" s="106"/>
      <c r="P11103" s="43"/>
      <c r="Q11103" s="31"/>
      <c r="R11103" s="84"/>
      <c r="S11103" s="31"/>
      <c r="T11103" s="31"/>
      <c r="U11103" s="169"/>
      <c r="V11103" s="150"/>
      <c r="W11103" s="141" t="str" cm="1">
        <f t="array" ref="W11103">IF(SUM(LEN(B11103:V11103))=0,"",IF(OR(OR(ISBLANK(F11103),SUM(LEN(C11103),LEN(D11103))=0),AND(NOT(E11103="Unknown"),ISBLANK(J11103)),AND(NOT(O11103="Unknown"),ISBLANK(R11103))),"Missing Information", INDEX(Table15[Entire Service Line Classification], MATCH(SUMIFS(Table15[Unique ID],Table15[System-Owned Portion],E11103,Table15[If Material Anything Other than "Lead" in Column E,Was Material Ever Previously Lead?],G11103,Table15[Customer-Owned Portion],O11103),Table15[Unique ID],0),0)))</f>
        <v/>
      </c>
    </row>
    <row r="11104" spans="2:23" x14ac:dyDescent="0.25">
      <c r="B11104" s="146"/>
      <c r="C11104" s="31"/>
      <c r="D11104" s="31"/>
      <c r="E11104" s="44"/>
      <c r="F11104" s="43"/>
      <c r="G11104" s="84"/>
      <c r="H11104" s="31"/>
      <c r="I11104" s="31"/>
      <c r="J11104" s="84"/>
      <c r="K11104" s="31"/>
      <c r="L11104" s="31"/>
      <c r="M11104" s="169"/>
      <c r="N11104" s="148"/>
      <c r="O11104" s="106"/>
      <c r="P11104" s="43"/>
      <c r="Q11104" s="31"/>
      <c r="R11104" s="84"/>
      <c r="S11104" s="31"/>
      <c r="T11104" s="31"/>
      <c r="U11104" s="169"/>
      <c r="V11104" s="150"/>
      <c r="W11104" s="141" t="str" cm="1">
        <f t="array" ref="W11104">IF(SUM(LEN(B11104:V11104))=0,"",IF(OR(OR(ISBLANK(F11104),SUM(LEN(C11104),LEN(D11104))=0),AND(NOT(E11104="Unknown"),ISBLANK(J11104)),AND(NOT(O11104="Unknown"),ISBLANK(R11104))),"Missing Information", INDEX(Table15[Entire Service Line Classification], MATCH(SUMIFS(Table15[Unique ID],Table15[System-Owned Portion],E11104,Table15[If Material Anything Other than "Lead" in Column E,Was Material Ever Previously Lead?],G11104,Table15[Customer-Owned Portion],O11104),Table15[Unique ID],0),0)))</f>
        <v/>
      </c>
    </row>
    <row r="11105" spans="2:23" x14ac:dyDescent="0.25">
      <c r="B11105" s="146"/>
      <c r="C11105" s="31"/>
      <c r="D11105" s="31"/>
      <c r="E11105" s="44"/>
      <c r="F11105" s="43"/>
      <c r="G11105" s="84"/>
      <c r="H11105" s="31"/>
      <c r="I11105" s="31"/>
      <c r="J11105" s="84"/>
      <c r="K11105" s="31"/>
      <c r="L11105" s="31"/>
      <c r="M11105" s="169"/>
      <c r="N11105" s="148"/>
      <c r="O11105" s="106"/>
      <c r="P11105" s="43"/>
      <c r="Q11105" s="31"/>
      <c r="R11105" s="84"/>
      <c r="S11105" s="31"/>
      <c r="T11105" s="31"/>
      <c r="U11105" s="169"/>
      <c r="V11105" s="150"/>
      <c r="W11105" s="141" t="str" cm="1">
        <f t="array" ref="W11105">IF(SUM(LEN(B11105:V11105))=0,"",IF(OR(OR(ISBLANK(F11105),SUM(LEN(C11105),LEN(D11105))=0),AND(NOT(E11105="Unknown"),ISBLANK(J11105)),AND(NOT(O11105="Unknown"),ISBLANK(R11105))),"Missing Information", INDEX(Table15[Entire Service Line Classification], MATCH(SUMIFS(Table15[Unique ID],Table15[System-Owned Portion],E11105,Table15[If Material Anything Other than "Lead" in Column E,Was Material Ever Previously Lead?],G11105,Table15[Customer-Owned Portion],O11105),Table15[Unique ID],0),0)))</f>
        <v/>
      </c>
    </row>
    <row r="11106" spans="2:23" x14ac:dyDescent="0.25">
      <c r="B11106" s="146"/>
      <c r="C11106" s="31"/>
      <c r="D11106" s="31"/>
      <c r="E11106" s="44"/>
      <c r="F11106" s="43"/>
      <c r="G11106" s="84"/>
      <c r="H11106" s="31"/>
      <c r="I11106" s="31"/>
      <c r="J11106" s="84"/>
      <c r="K11106" s="31"/>
      <c r="L11106" s="31"/>
      <c r="M11106" s="169"/>
      <c r="N11106" s="148"/>
      <c r="O11106" s="106"/>
      <c r="P11106" s="43"/>
      <c r="Q11106" s="31"/>
      <c r="R11106" s="84"/>
      <c r="S11106" s="31"/>
      <c r="T11106" s="31"/>
      <c r="U11106" s="169"/>
      <c r="V11106" s="150"/>
      <c r="W11106" s="141" t="str" cm="1">
        <f t="array" ref="W11106">IF(SUM(LEN(B11106:V11106))=0,"",IF(OR(OR(ISBLANK(F11106),SUM(LEN(C11106),LEN(D11106))=0),AND(NOT(E11106="Unknown"),ISBLANK(J11106)),AND(NOT(O11106="Unknown"),ISBLANK(R11106))),"Missing Information", INDEX(Table15[Entire Service Line Classification], MATCH(SUMIFS(Table15[Unique ID],Table15[System-Owned Portion],E11106,Table15[If Material Anything Other than "Lead" in Column E,Was Material Ever Previously Lead?],G11106,Table15[Customer-Owned Portion],O11106),Table15[Unique ID],0),0)))</f>
        <v/>
      </c>
    </row>
    <row r="11107" spans="2:23" x14ac:dyDescent="0.25">
      <c r="B11107" s="146"/>
      <c r="C11107" s="31"/>
      <c r="D11107" s="31"/>
      <c r="E11107" s="44"/>
      <c r="F11107" s="43"/>
      <c r="G11107" s="84"/>
      <c r="H11107" s="31"/>
      <c r="I11107" s="31"/>
      <c r="J11107" s="84"/>
      <c r="K11107" s="31"/>
      <c r="L11107" s="31"/>
      <c r="M11107" s="169"/>
      <c r="N11107" s="148"/>
      <c r="O11107" s="106"/>
      <c r="P11107" s="43"/>
      <c r="Q11107" s="31"/>
      <c r="R11107" s="84"/>
      <c r="S11107" s="31"/>
      <c r="T11107" s="31"/>
      <c r="U11107" s="169"/>
      <c r="V11107" s="150"/>
      <c r="W11107" s="141" t="str" cm="1">
        <f t="array" ref="W11107">IF(SUM(LEN(B11107:V11107))=0,"",IF(OR(OR(ISBLANK(F11107),SUM(LEN(C11107),LEN(D11107))=0),AND(NOT(E11107="Unknown"),ISBLANK(J11107)),AND(NOT(O11107="Unknown"),ISBLANK(R11107))),"Missing Information", INDEX(Table15[Entire Service Line Classification], MATCH(SUMIFS(Table15[Unique ID],Table15[System-Owned Portion],E11107,Table15[If Material Anything Other than "Lead" in Column E,Was Material Ever Previously Lead?],G11107,Table15[Customer-Owned Portion],O11107),Table15[Unique ID],0),0)))</f>
        <v/>
      </c>
    </row>
    <row r="11108" spans="2:23" x14ac:dyDescent="0.25">
      <c r="B11108" s="146"/>
      <c r="C11108" s="31"/>
      <c r="D11108" s="31"/>
      <c r="E11108" s="44"/>
      <c r="F11108" s="43"/>
      <c r="G11108" s="84"/>
      <c r="H11108" s="31"/>
      <c r="I11108" s="31"/>
      <c r="J11108" s="84"/>
      <c r="K11108" s="31"/>
      <c r="L11108" s="31"/>
      <c r="M11108" s="169"/>
      <c r="N11108" s="148"/>
      <c r="O11108" s="106"/>
      <c r="P11108" s="43"/>
      <c r="Q11108" s="31"/>
      <c r="R11108" s="84"/>
      <c r="S11108" s="31"/>
      <c r="T11108" s="31"/>
      <c r="U11108" s="169"/>
      <c r="V11108" s="150"/>
      <c r="W11108" s="141" t="str" cm="1">
        <f t="array" ref="W11108">IF(SUM(LEN(B11108:V11108))=0,"",IF(OR(OR(ISBLANK(F11108),SUM(LEN(C11108),LEN(D11108))=0),AND(NOT(E11108="Unknown"),ISBLANK(J11108)),AND(NOT(O11108="Unknown"),ISBLANK(R11108))),"Missing Information", INDEX(Table15[Entire Service Line Classification], MATCH(SUMIFS(Table15[Unique ID],Table15[System-Owned Portion],E11108,Table15[If Material Anything Other than "Lead" in Column E,Was Material Ever Previously Lead?],G11108,Table15[Customer-Owned Portion],O11108),Table15[Unique ID],0),0)))</f>
        <v/>
      </c>
    </row>
    <row r="11109" spans="2:23" x14ac:dyDescent="0.25">
      <c r="B11109" s="146"/>
      <c r="C11109" s="31"/>
      <c r="D11109" s="31"/>
      <c r="E11109" s="44"/>
      <c r="F11109" s="43"/>
      <c r="G11109" s="84"/>
      <c r="H11109" s="31"/>
      <c r="I11109" s="31"/>
      <c r="J11109" s="84"/>
      <c r="K11109" s="31"/>
      <c r="L11109" s="31"/>
      <c r="M11109" s="169"/>
      <c r="N11109" s="148"/>
      <c r="O11109" s="106"/>
      <c r="P11109" s="43"/>
      <c r="Q11109" s="31"/>
      <c r="R11109" s="84"/>
      <c r="S11109" s="31"/>
      <c r="T11109" s="31"/>
      <c r="U11109" s="169"/>
      <c r="V11109" s="150"/>
      <c r="W11109" s="141" t="str" cm="1">
        <f t="array" ref="W11109">IF(SUM(LEN(B11109:V11109))=0,"",IF(OR(OR(ISBLANK(F11109),SUM(LEN(C11109),LEN(D11109))=0),AND(NOT(E11109="Unknown"),ISBLANK(J11109)),AND(NOT(O11109="Unknown"),ISBLANK(R11109))),"Missing Information", INDEX(Table15[Entire Service Line Classification], MATCH(SUMIFS(Table15[Unique ID],Table15[System-Owned Portion],E11109,Table15[If Material Anything Other than "Lead" in Column E,Was Material Ever Previously Lead?],G11109,Table15[Customer-Owned Portion],O11109),Table15[Unique ID],0),0)))</f>
        <v/>
      </c>
    </row>
    <row r="11110" spans="2:23" x14ac:dyDescent="0.25">
      <c r="B11110" s="146"/>
      <c r="C11110" s="31"/>
      <c r="D11110" s="31"/>
      <c r="E11110" s="44"/>
      <c r="F11110" s="43"/>
      <c r="G11110" s="84"/>
      <c r="H11110" s="31"/>
      <c r="I11110" s="31"/>
      <c r="J11110" s="84"/>
      <c r="K11110" s="31"/>
      <c r="L11110" s="31"/>
      <c r="M11110" s="169"/>
      <c r="N11110" s="148"/>
      <c r="O11110" s="106"/>
      <c r="P11110" s="43"/>
      <c r="Q11110" s="31"/>
      <c r="R11110" s="84"/>
      <c r="S11110" s="31"/>
      <c r="T11110" s="31"/>
      <c r="U11110" s="169"/>
      <c r="V11110" s="150"/>
      <c r="W11110" s="141" t="str" cm="1">
        <f t="array" ref="W11110">IF(SUM(LEN(B11110:V11110))=0,"",IF(OR(OR(ISBLANK(F11110),SUM(LEN(C11110),LEN(D11110))=0),AND(NOT(E11110="Unknown"),ISBLANK(J11110)),AND(NOT(O11110="Unknown"),ISBLANK(R11110))),"Missing Information", INDEX(Table15[Entire Service Line Classification], MATCH(SUMIFS(Table15[Unique ID],Table15[System-Owned Portion],E11110,Table15[If Material Anything Other than "Lead" in Column E,Was Material Ever Previously Lead?],G11110,Table15[Customer-Owned Portion],O11110),Table15[Unique ID],0),0)))</f>
        <v/>
      </c>
    </row>
    <row r="11111" spans="2:23" x14ac:dyDescent="0.25">
      <c r="B11111" s="146"/>
      <c r="C11111" s="31"/>
      <c r="D11111" s="31"/>
      <c r="E11111" s="44"/>
      <c r="F11111" s="43"/>
      <c r="G11111" s="84"/>
      <c r="H11111" s="31"/>
      <c r="I11111" s="31"/>
      <c r="J11111" s="84"/>
      <c r="K11111" s="31"/>
      <c r="L11111" s="31"/>
      <c r="M11111" s="169"/>
      <c r="N11111" s="148"/>
      <c r="O11111" s="106"/>
      <c r="P11111" s="43"/>
      <c r="Q11111" s="31"/>
      <c r="R11111" s="84"/>
      <c r="S11111" s="31"/>
      <c r="T11111" s="31"/>
      <c r="U11111" s="169"/>
      <c r="V11111" s="150"/>
      <c r="W11111" s="141" t="str" cm="1">
        <f t="array" ref="W11111">IF(SUM(LEN(B11111:V11111))=0,"",IF(OR(OR(ISBLANK(F11111),SUM(LEN(C11111),LEN(D11111))=0),AND(NOT(E11111="Unknown"),ISBLANK(J11111)),AND(NOT(O11111="Unknown"),ISBLANK(R11111))),"Missing Information", INDEX(Table15[Entire Service Line Classification], MATCH(SUMIFS(Table15[Unique ID],Table15[System-Owned Portion],E11111,Table15[If Material Anything Other than "Lead" in Column E,Was Material Ever Previously Lead?],G11111,Table15[Customer-Owned Portion],O11111),Table15[Unique ID],0),0)))</f>
        <v/>
      </c>
    </row>
    <row r="11112" spans="2:23" x14ac:dyDescent="0.25">
      <c r="B11112" s="146"/>
      <c r="C11112" s="31"/>
      <c r="D11112" s="31"/>
      <c r="E11112" s="44"/>
      <c r="F11112" s="43"/>
      <c r="G11112" s="84"/>
      <c r="H11112" s="31"/>
      <c r="I11112" s="31"/>
      <c r="J11112" s="84"/>
      <c r="K11112" s="31"/>
      <c r="L11112" s="31"/>
      <c r="M11112" s="169"/>
      <c r="N11112" s="148"/>
      <c r="O11112" s="106"/>
      <c r="P11112" s="43"/>
      <c r="Q11112" s="31"/>
      <c r="R11112" s="84"/>
      <c r="S11112" s="31"/>
      <c r="T11112" s="31"/>
      <c r="U11112" s="169"/>
      <c r="V11112" s="150"/>
      <c r="W11112" s="141" t="str" cm="1">
        <f t="array" ref="W11112">IF(SUM(LEN(B11112:V11112))=0,"",IF(OR(OR(ISBLANK(F11112),SUM(LEN(C11112),LEN(D11112))=0),AND(NOT(E11112="Unknown"),ISBLANK(J11112)),AND(NOT(O11112="Unknown"),ISBLANK(R11112))),"Missing Information", INDEX(Table15[Entire Service Line Classification], MATCH(SUMIFS(Table15[Unique ID],Table15[System-Owned Portion],E11112,Table15[If Material Anything Other than "Lead" in Column E,Was Material Ever Previously Lead?],G11112,Table15[Customer-Owned Portion],O11112),Table15[Unique ID],0),0)))</f>
        <v/>
      </c>
    </row>
    <row r="11113" spans="2:23" x14ac:dyDescent="0.25">
      <c r="B11113" s="146"/>
      <c r="C11113" s="31"/>
      <c r="D11113" s="31"/>
      <c r="E11113" s="44"/>
      <c r="F11113" s="43"/>
      <c r="G11113" s="84"/>
      <c r="H11113" s="31"/>
      <c r="I11113" s="31"/>
      <c r="J11113" s="84"/>
      <c r="K11113" s="31"/>
      <c r="L11113" s="31"/>
      <c r="M11113" s="169"/>
      <c r="N11113" s="148"/>
      <c r="O11113" s="106"/>
      <c r="P11113" s="43"/>
      <c r="Q11113" s="31"/>
      <c r="R11113" s="84"/>
      <c r="S11113" s="31"/>
      <c r="T11113" s="31"/>
      <c r="U11113" s="169"/>
      <c r="V11113" s="150"/>
      <c r="W11113" s="141" t="str" cm="1">
        <f t="array" ref="W11113">IF(SUM(LEN(B11113:V11113))=0,"",IF(OR(OR(ISBLANK(F11113),SUM(LEN(C11113),LEN(D11113))=0),AND(NOT(E11113="Unknown"),ISBLANK(J11113)),AND(NOT(O11113="Unknown"),ISBLANK(R11113))),"Missing Information", INDEX(Table15[Entire Service Line Classification], MATCH(SUMIFS(Table15[Unique ID],Table15[System-Owned Portion],E11113,Table15[If Material Anything Other than "Lead" in Column E,Was Material Ever Previously Lead?],G11113,Table15[Customer-Owned Portion],O11113),Table15[Unique ID],0),0)))</f>
        <v/>
      </c>
    </row>
    <row r="11114" spans="2:23" x14ac:dyDescent="0.25">
      <c r="B11114" s="146"/>
      <c r="C11114" s="31"/>
      <c r="D11114" s="31"/>
      <c r="E11114" s="44"/>
      <c r="F11114" s="43"/>
      <c r="G11114" s="84"/>
      <c r="H11114" s="31"/>
      <c r="I11114" s="31"/>
      <c r="J11114" s="84"/>
      <c r="K11114" s="31"/>
      <c r="L11114" s="31"/>
      <c r="M11114" s="169"/>
      <c r="N11114" s="148"/>
      <c r="O11114" s="106"/>
      <c r="P11114" s="43"/>
      <c r="Q11114" s="31"/>
      <c r="R11114" s="84"/>
      <c r="S11114" s="31"/>
      <c r="T11114" s="31"/>
      <c r="U11114" s="169"/>
      <c r="V11114" s="150"/>
      <c r="W11114" s="141" t="str" cm="1">
        <f t="array" ref="W11114">IF(SUM(LEN(B11114:V11114))=0,"",IF(OR(OR(ISBLANK(F11114),SUM(LEN(C11114),LEN(D11114))=0),AND(NOT(E11114="Unknown"),ISBLANK(J11114)),AND(NOT(O11114="Unknown"),ISBLANK(R11114))),"Missing Information", INDEX(Table15[Entire Service Line Classification], MATCH(SUMIFS(Table15[Unique ID],Table15[System-Owned Portion],E11114,Table15[If Material Anything Other than "Lead" in Column E,Was Material Ever Previously Lead?],G11114,Table15[Customer-Owned Portion],O11114),Table15[Unique ID],0),0)))</f>
        <v/>
      </c>
    </row>
    <row r="11115" spans="2:23" x14ac:dyDescent="0.25">
      <c r="B11115" s="146"/>
      <c r="C11115" s="31"/>
      <c r="D11115" s="31"/>
      <c r="E11115" s="44"/>
      <c r="F11115" s="43"/>
      <c r="G11115" s="84"/>
      <c r="H11115" s="31"/>
      <c r="I11115" s="31"/>
      <c r="J11115" s="84"/>
      <c r="K11115" s="31"/>
      <c r="L11115" s="31"/>
      <c r="M11115" s="169"/>
      <c r="N11115" s="148"/>
      <c r="O11115" s="106"/>
      <c r="P11115" s="43"/>
      <c r="Q11115" s="31"/>
      <c r="R11115" s="84"/>
      <c r="S11115" s="31"/>
      <c r="T11115" s="31"/>
      <c r="U11115" s="169"/>
      <c r="V11115" s="150"/>
      <c r="W11115" s="141" t="str" cm="1">
        <f t="array" ref="W11115">IF(SUM(LEN(B11115:V11115))=0,"",IF(OR(OR(ISBLANK(F11115),SUM(LEN(C11115),LEN(D11115))=0),AND(NOT(E11115="Unknown"),ISBLANK(J11115)),AND(NOT(O11115="Unknown"),ISBLANK(R11115))),"Missing Information", INDEX(Table15[Entire Service Line Classification], MATCH(SUMIFS(Table15[Unique ID],Table15[System-Owned Portion],E11115,Table15[If Material Anything Other than "Lead" in Column E,Was Material Ever Previously Lead?],G11115,Table15[Customer-Owned Portion],O11115),Table15[Unique ID],0),0)))</f>
        <v/>
      </c>
    </row>
    <row r="11116" spans="2:23" x14ac:dyDescent="0.25">
      <c r="B11116" s="146"/>
      <c r="C11116" s="31"/>
      <c r="D11116" s="31"/>
      <c r="E11116" s="44"/>
      <c r="F11116" s="43"/>
      <c r="G11116" s="84"/>
      <c r="H11116" s="31"/>
      <c r="I11116" s="31"/>
      <c r="J11116" s="84"/>
      <c r="K11116" s="31"/>
      <c r="L11116" s="31"/>
      <c r="M11116" s="169"/>
      <c r="N11116" s="148"/>
      <c r="O11116" s="106"/>
      <c r="P11116" s="43"/>
      <c r="Q11116" s="31"/>
      <c r="R11116" s="84"/>
      <c r="S11116" s="31"/>
      <c r="T11116" s="31"/>
      <c r="U11116" s="169"/>
      <c r="V11116" s="150"/>
      <c r="W11116" s="141" t="str" cm="1">
        <f t="array" ref="W11116">IF(SUM(LEN(B11116:V11116))=0,"",IF(OR(OR(ISBLANK(F11116),SUM(LEN(C11116),LEN(D11116))=0),AND(NOT(E11116="Unknown"),ISBLANK(J11116)),AND(NOT(O11116="Unknown"),ISBLANK(R11116))),"Missing Information", INDEX(Table15[Entire Service Line Classification], MATCH(SUMIFS(Table15[Unique ID],Table15[System-Owned Portion],E11116,Table15[If Material Anything Other than "Lead" in Column E,Was Material Ever Previously Lead?],G11116,Table15[Customer-Owned Portion],O11116),Table15[Unique ID],0),0)))</f>
        <v/>
      </c>
    </row>
    <row r="11117" spans="2:23" x14ac:dyDescent="0.25">
      <c r="B11117" s="146"/>
      <c r="C11117" s="31"/>
      <c r="D11117" s="31"/>
      <c r="E11117" s="44"/>
      <c r="F11117" s="43"/>
      <c r="G11117" s="84"/>
      <c r="H11117" s="31"/>
      <c r="I11117" s="31"/>
      <c r="J11117" s="84"/>
      <c r="K11117" s="31"/>
      <c r="L11117" s="31"/>
      <c r="M11117" s="169"/>
      <c r="N11117" s="148"/>
      <c r="O11117" s="106"/>
      <c r="P11117" s="43"/>
      <c r="Q11117" s="31"/>
      <c r="R11117" s="84"/>
      <c r="S11117" s="31"/>
      <c r="T11117" s="31"/>
      <c r="U11117" s="169"/>
      <c r="V11117" s="150"/>
      <c r="W11117" s="141" t="str" cm="1">
        <f t="array" ref="W11117">IF(SUM(LEN(B11117:V11117))=0,"",IF(OR(OR(ISBLANK(F11117),SUM(LEN(C11117),LEN(D11117))=0),AND(NOT(E11117="Unknown"),ISBLANK(J11117)),AND(NOT(O11117="Unknown"),ISBLANK(R11117))),"Missing Information", INDEX(Table15[Entire Service Line Classification], MATCH(SUMIFS(Table15[Unique ID],Table15[System-Owned Portion],E11117,Table15[If Material Anything Other than "Lead" in Column E,Was Material Ever Previously Lead?],G11117,Table15[Customer-Owned Portion],O11117),Table15[Unique ID],0),0)))</f>
        <v/>
      </c>
    </row>
    <row r="11118" spans="2:23" x14ac:dyDescent="0.25">
      <c r="B11118" s="146"/>
      <c r="C11118" s="31"/>
      <c r="D11118" s="31"/>
      <c r="E11118" s="44"/>
      <c r="F11118" s="43"/>
      <c r="G11118" s="84"/>
      <c r="H11118" s="31"/>
      <c r="I11118" s="31"/>
      <c r="J11118" s="84"/>
      <c r="K11118" s="31"/>
      <c r="L11118" s="31"/>
      <c r="M11118" s="169"/>
      <c r="N11118" s="148"/>
      <c r="O11118" s="106"/>
      <c r="P11118" s="43"/>
      <c r="Q11118" s="31"/>
      <c r="R11118" s="84"/>
      <c r="S11118" s="31"/>
      <c r="T11118" s="31"/>
      <c r="U11118" s="169"/>
      <c r="V11118" s="150"/>
      <c r="W11118" s="141" t="str" cm="1">
        <f t="array" ref="W11118">IF(SUM(LEN(B11118:V11118))=0,"",IF(OR(OR(ISBLANK(F11118),SUM(LEN(C11118),LEN(D11118))=0),AND(NOT(E11118="Unknown"),ISBLANK(J11118)),AND(NOT(O11118="Unknown"),ISBLANK(R11118))),"Missing Information", INDEX(Table15[Entire Service Line Classification], MATCH(SUMIFS(Table15[Unique ID],Table15[System-Owned Portion],E11118,Table15[If Material Anything Other than "Lead" in Column E,Was Material Ever Previously Lead?],G11118,Table15[Customer-Owned Portion],O11118),Table15[Unique ID],0),0)))</f>
        <v/>
      </c>
    </row>
    <row r="11119" spans="2:23" x14ac:dyDescent="0.25">
      <c r="B11119" s="146"/>
      <c r="C11119" s="31"/>
      <c r="D11119" s="31"/>
      <c r="E11119" s="44"/>
      <c r="F11119" s="43"/>
      <c r="G11119" s="84"/>
      <c r="H11119" s="31"/>
      <c r="I11119" s="31"/>
      <c r="J11119" s="84"/>
      <c r="K11119" s="31"/>
      <c r="L11119" s="31"/>
      <c r="M11119" s="169"/>
      <c r="N11119" s="148"/>
      <c r="O11119" s="106"/>
      <c r="P11119" s="43"/>
      <c r="Q11119" s="31"/>
      <c r="R11119" s="84"/>
      <c r="S11119" s="31"/>
      <c r="T11119" s="31"/>
      <c r="U11119" s="169"/>
      <c r="V11119" s="150"/>
      <c r="W11119" s="141" t="str" cm="1">
        <f t="array" ref="W11119">IF(SUM(LEN(B11119:V11119))=0,"",IF(OR(OR(ISBLANK(F11119),SUM(LEN(C11119),LEN(D11119))=0),AND(NOT(E11119="Unknown"),ISBLANK(J11119)),AND(NOT(O11119="Unknown"),ISBLANK(R11119))),"Missing Information", INDEX(Table15[Entire Service Line Classification], MATCH(SUMIFS(Table15[Unique ID],Table15[System-Owned Portion],E11119,Table15[If Material Anything Other than "Lead" in Column E,Was Material Ever Previously Lead?],G11119,Table15[Customer-Owned Portion],O11119),Table15[Unique ID],0),0)))</f>
        <v/>
      </c>
    </row>
    <row r="11120" spans="2:23" x14ac:dyDescent="0.25">
      <c r="B11120" s="146"/>
      <c r="C11120" s="31"/>
      <c r="D11120" s="31"/>
      <c r="E11120" s="44"/>
      <c r="F11120" s="43"/>
      <c r="G11120" s="84"/>
      <c r="H11120" s="31"/>
      <c r="I11120" s="31"/>
      <c r="J11120" s="84"/>
      <c r="K11120" s="31"/>
      <c r="L11120" s="31"/>
      <c r="M11120" s="169"/>
      <c r="N11120" s="148"/>
      <c r="O11120" s="106"/>
      <c r="P11120" s="43"/>
      <c r="Q11120" s="31"/>
      <c r="R11120" s="84"/>
      <c r="S11120" s="31"/>
      <c r="T11120" s="31"/>
      <c r="U11120" s="169"/>
      <c r="V11120" s="150"/>
      <c r="W11120" s="141" t="str" cm="1">
        <f t="array" ref="W11120">IF(SUM(LEN(B11120:V11120))=0,"",IF(OR(OR(ISBLANK(F11120),SUM(LEN(C11120),LEN(D11120))=0),AND(NOT(E11120="Unknown"),ISBLANK(J11120)),AND(NOT(O11120="Unknown"),ISBLANK(R11120))),"Missing Information", INDEX(Table15[Entire Service Line Classification], MATCH(SUMIFS(Table15[Unique ID],Table15[System-Owned Portion],E11120,Table15[If Material Anything Other than "Lead" in Column E,Was Material Ever Previously Lead?],G11120,Table15[Customer-Owned Portion],O11120),Table15[Unique ID],0),0)))</f>
        <v/>
      </c>
    </row>
    <row r="11121" spans="2:23" x14ac:dyDescent="0.25">
      <c r="B11121" s="146"/>
      <c r="C11121" s="31"/>
      <c r="D11121" s="31"/>
      <c r="E11121" s="44"/>
      <c r="F11121" s="43"/>
      <c r="G11121" s="84"/>
      <c r="H11121" s="31"/>
      <c r="I11121" s="31"/>
      <c r="J11121" s="84"/>
      <c r="K11121" s="31"/>
      <c r="L11121" s="31"/>
      <c r="M11121" s="169"/>
      <c r="N11121" s="148"/>
      <c r="O11121" s="106"/>
      <c r="P11121" s="43"/>
      <c r="Q11121" s="31"/>
      <c r="R11121" s="84"/>
      <c r="S11121" s="31"/>
      <c r="T11121" s="31"/>
      <c r="U11121" s="169"/>
      <c r="V11121" s="150"/>
      <c r="W11121" s="141" t="str" cm="1">
        <f t="array" ref="W11121">IF(SUM(LEN(B11121:V11121))=0,"",IF(OR(OR(ISBLANK(F11121),SUM(LEN(C11121),LEN(D11121))=0),AND(NOT(E11121="Unknown"),ISBLANK(J11121)),AND(NOT(O11121="Unknown"),ISBLANK(R11121))),"Missing Information", INDEX(Table15[Entire Service Line Classification], MATCH(SUMIFS(Table15[Unique ID],Table15[System-Owned Portion],E11121,Table15[If Material Anything Other than "Lead" in Column E,Was Material Ever Previously Lead?],G11121,Table15[Customer-Owned Portion],O11121),Table15[Unique ID],0),0)))</f>
        <v/>
      </c>
    </row>
    <row r="11122" spans="2:23" x14ac:dyDescent="0.25">
      <c r="B11122" s="146"/>
      <c r="C11122" s="31"/>
      <c r="D11122" s="31"/>
      <c r="E11122" s="44"/>
      <c r="F11122" s="43"/>
      <c r="G11122" s="84"/>
      <c r="H11122" s="31"/>
      <c r="I11122" s="31"/>
      <c r="J11122" s="84"/>
      <c r="K11122" s="31"/>
      <c r="L11122" s="31"/>
      <c r="M11122" s="169"/>
      <c r="N11122" s="148"/>
      <c r="O11122" s="106"/>
      <c r="P11122" s="43"/>
      <c r="Q11122" s="31"/>
      <c r="R11122" s="84"/>
      <c r="S11122" s="31"/>
      <c r="T11122" s="31"/>
      <c r="U11122" s="169"/>
      <c r="V11122" s="150"/>
      <c r="W11122" s="141" t="str" cm="1">
        <f t="array" ref="W11122">IF(SUM(LEN(B11122:V11122))=0,"",IF(OR(OR(ISBLANK(F11122),SUM(LEN(C11122),LEN(D11122))=0),AND(NOT(E11122="Unknown"),ISBLANK(J11122)),AND(NOT(O11122="Unknown"),ISBLANK(R11122))),"Missing Information", INDEX(Table15[Entire Service Line Classification], MATCH(SUMIFS(Table15[Unique ID],Table15[System-Owned Portion],E11122,Table15[If Material Anything Other than "Lead" in Column E,Was Material Ever Previously Lead?],G11122,Table15[Customer-Owned Portion],O11122),Table15[Unique ID],0),0)))</f>
        <v/>
      </c>
    </row>
    <row r="11123" spans="2:23" x14ac:dyDescent="0.25">
      <c r="B11123" s="146"/>
      <c r="C11123" s="31"/>
      <c r="D11123" s="31"/>
      <c r="E11123" s="44"/>
      <c r="F11123" s="43"/>
      <c r="G11123" s="84"/>
      <c r="H11123" s="31"/>
      <c r="I11123" s="31"/>
      <c r="J11123" s="84"/>
      <c r="K11123" s="31"/>
      <c r="L11123" s="31"/>
      <c r="M11123" s="169"/>
      <c r="N11123" s="148"/>
      <c r="O11123" s="106"/>
      <c r="P11123" s="43"/>
      <c r="Q11123" s="31"/>
      <c r="R11123" s="84"/>
      <c r="S11123" s="31"/>
      <c r="T11123" s="31"/>
      <c r="U11123" s="169"/>
      <c r="V11123" s="150"/>
      <c r="W11123" s="141" t="str" cm="1">
        <f t="array" ref="W11123">IF(SUM(LEN(B11123:V11123))=0,"",IF(OR(OR(ISBLANK(F11123),SUM(LEN(C11123),LEN(D11123))=0),AND(NOT(E11123="Unknown"),ISBLANK(J11123)),AND(NOT(O11123="Unknown"),ISBLANK(R11123))),"Missing Information", INDEX(Table15[Entire Service Line Classification], MATCH(SUMIFS(Table15[Unique ID],Table15[System-Owned Portion],E11123,Table15[If Material Anything Other than "Lead" in Column E,Was Material Ever Previously Lead?],G11123,Table15[Customer-Owned Portion],O11123),Table15[Unique ID],0),0)))</f>
        <v/>
      </c>
    </row>
    <row r="11124" spans="2:23" x14ac:dyDescent="0.25">
      <c r="B11124" s="146"/>
      <c r="C11124" s="31"/>
      <c r="D11124" s="31"/>
      <c r="E11124" s="44"/>
      <c r="F11124" s="43"/>
      <c r="G11124" s="84"/>
      <c r="H11124" s="31"/>
      <c r="I11124" s="31"/>
      <c r="J11124" s="84"/>
      <c r="K11124" s="31"/>
      <c r="L11124" s="31"/>
      <c r="M11124" s="169"/>
      <c r="N11124" s="148"/>
      <c r="O11124" s="106"/>
      <c r="P11124" s="43"/>
      <c r="Q11124" s="31"/>
      <c r="R11124" s="84"/>
      <c r="S11124" s="31"/>
      <c r="T11124" s="31"/>
      <c r="U11124" s="169"/>
      <c r="V11124" s="150"/>
      <c r="W11124" s="141" t="str" cm="1">
        <f t="array" ref="W11124">IF(SUM(LEN(B11124:V11124))=0,"",IF(OR(OR(ISBLANK(F11124),SUM(LEN(C11124),LEN(D11124))=0),AND(NOT(E11124="Unknown"),ISBLANK(J11124)),AND(NOT(O11124="Unknown"),ISBLANK(R11124))),"Missing Information", INDEX(Table15[Entire Service Line Classification], MATCH(SUMIFS(Table15[Unique ID],Table15[System-Owned Portion],E11124,Table15[If Material Anything Other than "Lead" in Column E,Was Material Ever Previously Lead?],G11124,Table15[Customer-Owned Portion],O11124),Table15[Unique ID],0),0)))</f>
        <v/>
      </c>
    </row>
    <row r="11125" spans="2:23" x14ac:dyDescent="0.25">
      <c r="B11125" s="146"/>
      <c r="C11125" s="31"/>
      <c r="D11125" s="31"/>
      <c r="E11125" s="44"/>
      <c r="F11125" s="43"/>
      <c r="G11125" s="84"/>
      <c r="H11125" s="31"/>
      <c r="I11125" s="31"/>
      <c r="J11125" s="84"/>
      <c r="K11125" s="31"/>
      <c r="L11125" s="31"/>
      <c r="M11125" s="169"/>
      <c r="N11125" s="148"/>
      <c r="O11125" s="106"/>
      <c r="P11125" s="43"/>
      <c r="Q11125" s="31"/>
      <c r="R11125" s="84"/>
      <c r="S11125" s="31"/>
      <c r="T11125" s="31"/>
      <c r="U11125" s="169"/>
      <c r="V11125" s="150"/>
      <c r="W11125" s="141" t="str" cm="1">
        <f t="array" ref="W11125">IF(SUM(LEN(B11125:V11125))=0,"",IF(OR(OR(ISBLANK(F11125),SUM(LEN(C11125),LEN(D11125))=0),AND(NOT(E11125="Unknown"),ISBLANK(J11125)),AND(NOT(O11125="Unknown"),ISBLANK(R11125))),"Missing Information", INDEX(Table15[Entire Service Line Classification], MATCH(SUMIFS(Table15[Unique ID],Table15[System-Owned Portion],E11125,Table15[If Material Anything Other than "Lead" in Column E,Was Material Ever Previously Lead?],G11125,Table15[Customer-Owned Portion],O11125),Table15[Unique ID],0),0)))</f>
        <v/>
      </c>
    </row>
    <row r="11126" spans="2:23" x14ac:dyDescent="0.25">
      <c r="B11126" s="146"/>
      <c r="C11126" s="31"/>
      <c r="D11126" s="31"/>
      <c r="E11126" s="44"/>
      <c r="F11126" s="43"/>
      <c r="G11126" s="84"/>
      <c r="H11126" s="31"/>
      <c r="I11126" s="31"/>
      <c r="J11126" s="84"/>
      <c r="K11126" s="31"/>
      <c r="L11126" s="31"/>
      <c r="M11126" s="169"/>
      <c r="N11126" s="148"/>
      <c r="O11126" s="106"/>
      <c r="P11126" s="43"/>
      <c r="Q11126" s="31"/>
      <c r="R11126" s="84"/>
      <c r="S11126" s="31"/>
      <c r="T11126" s="31"/>
      <c r="U11126" s="169"/>
      <c r="V11126" s="150"/>
      <c r="W11126" s="141" t="str" cm="1">
        <f t="array" ref="W11126">IF(SUM(LEN(B11126:V11126))=0,"",IF(OR(OR(ISBLANK(F11126),SUM(LEN(C11126),LEN(D11126))=0),AND(NOT(E11126="Unknown"),ISBLANK(J11126)),AND(NOT(O11126="Unknown"),ISBLANK(R11126))),"Missing Information", INDEX(Table15[Entire Service Line Classification], MATCH(SUMIFS(Table15[Unique ID],Table15[System-Owned Portion],E11126,Table15[If Material Anything Other than "Lead" in Column E,Was Material Ever Previously Lead?],G11126,Table15[Customer-Owned Portion],O11126),Table15[Unique ID],0),0)))</f>
        <v/>
      </c>
    </row>
    <row r="11127" spans="2:23" x14ac:dyDescent="0.25">
      <c r="B11127" s="146"/>
      <c r="C11127" s="31"/>
      <c r="D11127" s="31"/>
      <c r="E11127" s="44"/>
      <c r="F11127" s="43"/>
      <c r="G11127" s="84"/>
      <c r="H11127" s="31"/>
      <c r="I11127" s="31"/>
      <c r="J11127" s="84"/>
      <c r="K11127" s="31"/>
      <c r="L11127" s="31"/>
      <c r="M11127" s="169"/>
      <c r="N11127" s="148"/>
      <c r="O11127" s="106"/>
      <c r="P11127" s="43"/>
      <c r="Q11127" s="31"/>
      <c r="R11127" s="84"/>
      <c r="S11127" s="31"/>
      <c r="T11127" s="31"/>
      <c r="U11127" s="169"/>
      <c r="V11127" s="150"/>
      <c r="W11127" s="141" t="str" cm="1">
        <f t="array" ref="W11127">IF(SUM(LEN(B11127:V11127))=0,"",IF(OR(OR(ISBLANK(F11127),SUM(LEN(C11127),LEN(D11127))=0),AND(NOT(E11127="Unknown"),ISBLANK(J11127)),AND(NOT(O11127="Unknown"),ISBLANK(R11127))),"Missing Information", INDEX(Table15[Entire Service Line Classification], MATCH(SUMIFS(Table15[Unique ID],Table15[System-Owned Portion],E11127,Table15[If Material Anything Other than "Lead" in Column E,Was Material Ever Previously Lead?],G11127,Table15[Customer-Owned Portion],O11127),Table15[Unique ID],0),0)))</f>
        <v/>
      </c>
    </row>
    <row r="11128" spans="2:23" x14ac:dyDescent="0.25">
      <c r="B11128" s="146"/>
      <c r="C11128" s="31"/>
      <c r="D11128" s="31"/>
      <c r="E11128" s="44"/>
      <c r="F11128" s="43"/>
      <c r="G11128" s="84"/>
      <c r="H11128" s="31"/>
      <c r="I11128" s="31"/>
      <c r="J11128" s="84"/>
      <c r="K11128" s="31"/>
      <c r="L11128" s="31"/>
      <c r="M11128" s="169"/>
      <c r="N11128" s="148"/>
      <c r="O11128" s="106"/>
      <c r="P11128" s="43"/>
      <c r="Q11128" s="31"/>
      <c r="R11128" s="84"/>
      <c r="S11128" s="31"/>
      <c r="T11128" s="31"/>
      <c r="U11128" s="169"/>
      <c r="V11128" s="150"/>
      <c r="W11128" s="141" t="str" cm="1">
        <f t="array" ref="W11128">IF(SUM(LEN(B11128:V11128))=0,"",IF(OR(OR(ISBLANK(F11128),SUM(LEN(C11128),LEN(D11128))=0),AND(NOT(E11128="Unknown"),ISBLANK(J11128)),AND(NOT(O11128="Unknown"),ISBLANK(R11128))),"Missing Information", INDEX(Table15[Entire Service Line Classification], MATCH(SUMIFS(Table15[Unique ID],Table15[System-Owned Portion],E11128,Table15[If Material Anything Other than "Lead" in Column E,Was Material Ever Previously Lead?],G11128,Table15[Customer-Owned Portion],O11128),Table15[Unique ID],0),0)))</f>
        <v/>
      </c>
    </row>
    <row r="11129" spans="2:23" x14ac:dyDescent="0.25">
      <c r="B11129" s="146"/>
      <c r="C11129" s="31"/>
      <c r="D11129" s="31"/>
      <c r="E11129" s="44"/>
      <c r="F11129" s="43"/>
      <c r="G11129" s="84"/>
      <c r="H11129" s="31"/>
      <c r="I11129" s="31"/>
      <c r="J11129" s="84"/>
      <c r="K11129" s="31"/>
      <c r="L11129" s="31"/>
      <c r="M11129" s="169"/>
      <c r="N11129" s="148"/>
      <c r="O11129" s="106"/>
      <c r="P11129" s="43"/>
      <c r="Q11129" s="31"/>
      <c r="R11129" s="84"/>
      <c r="S11129" s="31"/>
      <c r="T11129" s="31"/>
      <c r="U11129" s="169"/>
      <c r="V11129" s="150"/>
      <c r="W11129" s="141" t="str" cm="1">
        <f t="array" ref="W11129">IF(SUM(LEN(B11129:V11129))=0,"",IF(OR(OR(ISBLANK(F11129),SUM(LEN(C11129),LEN(D11129))=0),AND(NOT(E11129="Unknown"),ISBLANK(J11129)),AND(NOT(O11129="Unknown"),ISBLANK(R11129))),"Missing Information", INDEX(Table15[Entire Service Line Classification], MATCH(SUMIFS(Table15[Unique ID],Table15[System-Owned Portion],E11129,Table15[If Material Anything Other than "Lead" in Column E,Was Material Ever Previously Lead?],G11129,Table15[Customer-Owned Portion],O11129),Table15[Unique ID],0),0)))</f>
        <v/>
      </c>
    </row>
    <row r="11130" spans="2:23" x14ac:dyDescent="0.25">
      <c r="B11130" s="146"/>
      <c r="C11130" s="31"/>
      <c r="D11130" s="31"/>
      <c r="E11130" s="44"/>
      <c r="F11130" s="43"/>
      <c r="G11130" s="84"/>
      <c r="H11130" s="31"/>
      <c r="I11130" s="31"/>
      <c r="J11130" s="84"/>
      <c r="K11130" s="31"/>
      <c r="L11130" s="31"/>
      <c r="M11130" s="169"/>
      <c r="N11130" s="148"/>
      <c r="O11130" s="106"/>
      <c r="P11130" s="43"/>
      <c r="Q11130" s="31"/>
      <c r="R11130" s="84"/>
      <c r="S11130" s="31"/>
      <c r="T11130" s="31"/>
      <c r="U11130" s="169"/>
      <c r="V11130" s="150"/>
      <c r="W11130" s="141" t="str" cm="1">
        <f t="array" ref="W11130">IF(SUM(LEN(B11130:V11130))=0,"",IF(OR(OR(ISBLANK(F11130),SUM(LEN(C11130),LEN(D11130))=0),AND(NOT(E11130="Unknown"),ISBLANK(J11130)),AND(NOT(O11130="Unknown"),ISBLANK(R11130))),"Missing Information", INDEX(Table15[Entire Service Line Classification], MATCH(SUMIFS(Table15[Unique ID],Table15[System-Owned Portion],E11130,Table15[If Material Anything Other than "Lead" in Column E,Was Material Ever Previously Lead?],G11130,Table15[Customer-Owned Portion],O11130),Table15[Unique ID],0),0)))</f>
        <v/>
      </c>
    </row>
    <row r="11131" spans="2:23" x14ac:dyDescent="0.25">
      <c r="B11131" s="146"/>
      <c r="C11131" s="31"/>
      <c r="D11131" s="31"/>
      <c r="E11131" s="44"/>
      <c r="F11131" s="43"/>
      <c r="G11131" s="84"/>
      <c r="H11131" s="31"/>
      <c r="I11131" s="31"/>
      <c r="J11131" s="84"/>
      <c r="K11131" s="31"/>
      <c r="L11131" s="31"/>
      <c r="M11131" s="169"/>
      <c r="N11131" s="148"/>
      <c r="O11131" s="106"/>
      <c r="P11131" s="43"/>
      <c r="Q11131" s="31"/>
      <c r="R11131" s="84"/>
      <c r="S11131" s="31"/>
      <c r="T11131" s="31"/>
      <c r="U11131" s="169"/>
      <c r="V11131" s="150"/>
      <c r="W11131" s="141" t="str" cm="1">
        <f t="array" ref="W11131">IF(SUM(LEN(B11131:V11131))=0,"",IF(OR(OR(ISBLANK(F11131),SUM(LEN(C11131),LEN(D11131))=0),AND(NOT(E11131="Unknown"),ISBLANK(J11131)),AND(NOT(O11131="Unknown"),ISBLANK(R11131))),"Missing Information", INDEX(Table15[Entire Service Line Classification], MATCH(SUMIFS(Table15[Unique ID],Table15[System-Owned Portion],E11131,Table15[If Material Anything Other than "Lead" in Column E,Was Material Ever Previously Lead?],G11131,Table15[Customer-Owned Portion],O11131),Table15[Unique ID],0),0)))</f>
        <v/>
      </c>
    </row>
    <row r="11132" spans="2:23" x14ac:dyDescent="0.25">
      <c r="B11132" s="146"/>
      <c r="C11132" s="31"/>
      <c r="D11132" s="31"/>
      <c r="E11132" s="44"/>
      <c r="F11132" s="43"/>
      <c r="G11132" s="84"/>
      <c r="H11132" s="31"/>
      <c r="I11132" s="31"/>
      <c r="J11132" s="84"/>
      <c r="K11132" s="31"/>
      <c r="L11132" s="31"/>
      <c r="M11132" s="169"/>
      <c r="N11132" s="148"/>
      <c r="O11132" s="106"/>
      <c r="P11132" s="43"/>
      <c r="Q11132" s="31"/>
      <c r="R11132" s="84"/>
      <c r="S11132" s="31"/>
      <c r="T11132" s="31"/>
      <c r="U11132" s="169"/>
      <c r="V11132" s="150"/>
      <c r="W11132" s="141" t="str" cm="1">
        <f t="array" ref="W11132">IF(SUM(LEN(B11132:V11132))=0,"",IF(OR(OR(ISBLANK(F11132),SUM(LEN(C11132),LEN(D11132))=0),AND(NOT(E11132="Unknown"),ISBLANK(J11132)),AND(NOT(O11132="Unknown"),ISBLANK(R11132))),"Missing Information", INDEX(Table15[Entire Service Line Classification], MATCH(SUMIFS(Table15[Unique ID],Table15[System-Owned Portion],E11132,Table15[If Material Anything Other than "Lead" in Column E,Was Material Ever Previously Lead?],G11132,Table15[Customer-Owned Portion],O11132),Table15[Unique ID],0),0)))</f>
        <v/>
      </c>
    </row>
    <row r="11133" spans="2:23" x14ac:dyDescent="0.25">
      <c r="B11133" s="146"/>
      <c r="C11133" s="31"/>
      <c r="D11133" s="31"/>
      <c r="E11133" s="44"/>
      <c r="F11133" s="43"/>
      <c r="G11133" s="84"/>
      <c r="H11133" s="31"/>
      <c r="I11133" s="31"/>
      <c r="J11133" s="84"/>
      <c r="K11133" s="31"/>
      <c r="L11133" s="31"/>
      <c r="M11133" s="169"/>
      <c r="N11133" s="148"/>
      <c r="O11133" s="106"/>
      <c r="P11133" s="43"/>
      <c r="Q11133" s="31"/>
      <c r="R11133" s="84"/>
      <c r="S11133" s="31"/>
      <c r="T11133" s="31"/>
      <c r="U11133" s="169"/>
      <c r="V11133" s="150"/>
      <c r="W11133" s="141" t="str" cm="1">
        <f t="array" ref="W11133">IF(SUM(LEN(B11133:V11133))=0,"",IF(OR(OR(ISBLANK(F11133),SUM(LEN(C11133),LEN(D11133))=0),AND(NOT(E11133="Unknown"),ISBLANK(J11133)),AND(NOT(O11133="Unknown"),ISBLANK(R11133))),"Missing Information", INDEX(Table15[Entire Service Line Classification], MATCH(SUMIFS(Table15[Unique ID],Table15[System-Owned Portion],E11133,Table15[If Material Anything Other than "Lead" in Column E,Was Material Ever Previously Lead?],G11133,Table15[Customer-Owned Portion],O11133),Table15[Unique ID],0),0)))</f>
        <v/>
      </c>
    </row>
    <row r="11134" spans="2:23" x14ac:dyDescent="0.25">
      <c r="B11134" s="146"/>
      <c r="C11134" s="31"/>
      <c r="D11134" s="31"/>
      <c r="E11134" s="44"/>
      <c r="F11134" s="43"/>
      <c r="G11134" s="84"/>
      <c r="H11134" s="31"/>
      <c r="I11134" s="31"/>
      <c r="J11134" s="84"/>
      <c r="K11134" s="31"/>
      <c r="L11134" s="31"/>
      <c r="M11134" s="169"/>
      <c r="N11134" s="148"/>
      <c r="O11134" s="106"/>
      <c r="P11134" s="43"/>
      <c r="Q11134" s="31"/>
      <c r="R11134" s="84"/>
      <c r="S11134" s="31"/>
      <c r="T11134" s="31"/>
      <c r="U11134" s="169"/>
      <c r="V11134" s="150"/>
      <c r="W11134" s="141" t="str" cm="1">
        <f t="array" ref="W11134">IF(SUM(LEN(B11134:V11134))=0,"",IF(OR(OR(ISBLANK(F11134),SUM(LEN(C11134),LEN(D11134))=0),AND(NOT(E11134="Unknown"),ISBLANK(J11134)),AND(NOT(O11134="Unknown"),ISBLANK(R11134))),"Missing Information", INDEX(Table15[Entire Service Line Classification], MATCH(SUMIFS(Table15[Unique ID],Table15[System-Owned Portion],E11134,Table15[If Material Anything Other than "Lead" in Column E,Was Material Ever Previously Lead?],G11134,Table15[Customer-Owned Portion],O11134),Table15[Unique ID],0),0)))</f>
        <v/>
      </c>
    </row>
    <row r="11135" spans="2:23" x14ac:dyDescent="0.25">
      <c r="B11135" s="146"/>
      <c r="C11135" s="31"/>
      <c r="D11135" s="31"/>
      <c r="E11135" s="44"/>
      <c r="F11135" s="43"/>
      <c r="G11135" s="84"/>
      <c r="H11135" s="31"/>
      <c r="I11135" s="31"/>
      <c r="J11135" s="84"/>
      <c r="K11135" s="31"/>
      <c r="L11135" s="31"/>
      <c r="M11135" s="169"/>
      <c r="N11135" s="148"/>
      <c r="O11135" s="106"/>
      <c r="P11135" s="43"/>
      <c r="Q11135" s="31"/>
      <c r="R11135" s="84"/>
      <c r="S11135" s="31"/>
      <c r="T11135" s="31"/>
      <c r="U11135" s="169"/>
      <c r="V11135" s="150"/>
      <c r="W11135" s="141" t="str" cm="1">
        <f t="array" ref="W11135">IF(SUM(LEN(B11135:V11135))=0,"",IF(OR(OR(ISBLANK(F11135),SUM(LEN(C11135),LEN(D11135))=0),AND(NOT(E11135="Unknown"),ISBLANK(J11135)),AND(NOT(O11135="Unknown"),ISBLANK(R11135))),"Missing Information", INDEX(Table15[Entire Service Line Classification], MATCH(SUMIFS(Table15[Unique ID],Table15[System-Owned Portion],E11135,Table15[If Material Anything Other than "Lead" in Column E,Was Material Ever Previously Lead?],G11135,Table15[Customer-Owned Portion],O11135),Table15[Unique ID],0),0)))</f>
        <v/>
      </c>
    </row>
    <row r="11136" spans="2:23" x14ac:dyDescent="0.25">
      <c r="B11136" s="146"/>
      <c r="C11136" s="31"/>
      <c r="D11136" s="31"/>
      <c r="E11136" s="44"/>
      <c r="F11136" s="43"/>
      <c r="G11136" s="84"/>
      <c r="H11136" s="31"/>
      <c r="I11136" s="31"/>
      <c r="J11136" s="84"/>
      <c r="K11136" s="31"/>
      <c r="L11136" s="31"/>
      <c r="M11136" s="169"/>
      <c r="N11136" s="148"/>
      <c r="O11136" s="106"/>
      <c r="P11136" s="43"/>
      <c r="Q11136" s="31"/>
      <c r="R11136" s="84"/>
      <c r="S11136" s="31"/>
      <c r="T11136" s="31"/>
      <c r="U11136" s="169"/>
      <c r="V11136" s="150"/>
      <c r="W11136" s="141" t="str" cm="1">
        <f t="array" ref="W11136">IF(SUM(LEN(B11136:V11136))=0,"",IF(OR(OR(ISBLANK(F11136),SUM(LEN(C11136),LEN(D11136))=0),AND(NOT(E11136="Unknown"),ISBLANK(J11136)),AND(NOT(O11136="Unknown"),ISBLANK(R11136))),"Missing Information", INDEX(Table15[Entire Service Line Classification], MATCH(SUMIFS(Table15[Unique ID],Table15[System-Owned Portion],E11136,Table15[If Material Anything Other than "Lead" in Column E,Was Material Ever Previously Lead?],G11136,Table15[Customer-Owned Portion],O11136),Table15[Unique ID],0),0)))</f>
        <v/>
      </c>
    </row>
    <row r="11137" spans="2:23" x14ac:dyDescent="0.25">
      <c r="B11137" s="146"/>
      <c r="C11137" s="31"/>
      <c r="D11137" s="31"/>
      <c r="E11137" s="44"/>
      <c r="F11137" s="43"/>
      <c r="G11137" s="84"/>
      <c r="H11137" s="31"/>
      <c r="I11137" s="31"/>
      <c r="J11137" s="84"/>
      <c r="K11137" s="31"/>
      <c r="L11137" s="31"/>
      <c r="M11137" s="169"/>
      <c r="N11137" s="148"/>
      <c r="O11137" s="106"/>
      <c r="P11137" s="43"/>
      <c r="Q11137" s="31"/>
      <c r="R11137" s="84"/>
      <c r="S11137" s="31"/>
      <c r="T11137" s="31"/>
      <c r="U11137" s="169"/>
      <c r="V11137" s="150"/>
      <c r="W11137" s="141" t="str" cm="1">
        <f t="array" ref="W11137">IF(SUM(LEN(B11137:V11137))=0,"",IF(OR(OR(ISBLANK(F11137),SUM(LEN(C11137),LEN(D11137))=0),AND(NOT(E11137="Unknown"),ISBLANK(J11137)),AND(NOT(O11137="Unknown"),ISBLANK(R11137))),"Missing Information", INDEX(Table15[Entire Service Line Classification], MATCH(SUMIFS(Table15[Unique ID],Table15[System-Owned Portion],E11137,Table15[If Material Anything Other than "Lead" in Column E,Was Material Ever Previously Lead?],G11137,Table15[Customer-Owned Portion],O11137),Table15[Unique ID],0),0)))</f>
        <v/>
      </c>
    </row>
    <row r="11138" spans="2:23" x14ac:dyDescent="0.25">
      <c r="B11138" s="146"/>
      <c r="C11138" s="31"/>
      <c r="D11138" s="31"/>
      <c r="E11138" s="44"/>
      <c r="F11138" s="43"/>
      <c r="G11138" s="84"/>
      <c r="H11138" s="31"/>
      <c r="I11138" s="31"/>
      <c r="J11138" s="84"/>
      <c r="K11138" s="31"/>
      <c r="L11138" s="31"/>
      <c r="M11138" s="169"/>
      <c r="N11138" s="148"/>
      <c r="O11138" s="106"/>
      <c r="P11138" s="43"/>
      <c r="Q11138" s="31"/>
      <c r="R11138" s="84"/>
      <c r="S11138" s="31"/>
      <c r="T11138" s="31"/>
      <c r="U11138" s="169"/>
      <c r="V11138" s="150"/>
      <c r="W11138" s="141" t="str" cm="1">
        <f t="array" ref="W11138">IF(SUM(LEN(B11138:V11138))=0,"",IF(OR(OR(ISBLANK(F11138),SUM(LEN(C11138),LEN(D11138))=0),AND(NOT(E11138="Unknown"),ISBLANK(J11138)),AND(NOT(O11138="Unknown"),ISBLANK(R11138))),"Missing Information", INDEX(Table15[Entire Service Line Classification], MATCH(SUMIFS(Table15[Unique ID],Table15[System-Owned Portion],E11138,Table15[If Material Anything Other than "Lead" in Column E,Was Material Ever Previously Lead?],G11138,Table15[Customer-Owned Portion],O11138),Table15[Unique ID],0),0)))</f>
        <v/>
      </c>
    </row>
    <row r="11139" spans="2:23" x14ac:dyDescent="0.25">
      <c r="B11139" s="146"/>
      <c r="C11139" s="31"/>
      <c r="D11139" s="31"/>
      <c r="E11139" s="44"/>
      <c r="F11139" s="43"/>
      <c r="G11139" s="84"/>
      <c r="H11139" s="31"/>
      <c r="I11139" s="31"/>
      <c r="J11139" s="84"/>
      <c r="K11139" s="31"/>
      <c r="L11139" s="31"/>
      <c r="M11139" s="169"/>
      <c r="N11139" s="148"/>
      <c r="O11139" s="106"/>
      <c r="P11139" s="43"/>
      <c r="Q11139" s="31"/>
      <c r="R11139" s="84"/>
      <c r="S11139" s="31"/>
      <c r="T11139" s="31"/>
      <c r="U11139" s="169"/>
      <c r="V11139" s="150"/>
      <c r="W11139" s="141" t="str" cm="1">
        <f t="array" ref="W11139">IF(SUM(LEN(B11139:V11139))=0,"",IF(OR(OR(ISBLANK(F11139),SUM(LEN(C11139),LEN(D11139))=0),AND(NOT(E11139="Unknown"),ISBLANK(J11139)),AND(NOT(O11139="Unknown"),ISBLANK(R11139))),"Missing Information", INDEX(Table15[Entire Service Line Classification], MATCH(SUMIFS(Table15[Unique ID],Table15[System-Owned Portion],E11139,Table15[If Material Anything Other than "Lead" in Column E,Was Material Ever Previously Lead?],G11139,Table15[Customer-Owned Portion],O11139),Table15[Unique ID],0),0)))</f>
        <v/>
      </c>
    </row>
    <row r="11140" spans="2:23" x14ac:dyDescent="0.25">
      <c r="B11140" s="146"/>
      <c r="C11140" s="31"/>
      <c r="D11140" s="31"/>
      <c r="E11140" s="44"/>
      <c r="F11140" s="43"/>
      <c r="G11140" s="84"/>
      <c r="H11140" s="31"/>
      <c r="I11140" s="31"/>
      <c r="J11140" s="84"/>
      <c r="K11140" s="31"/>
      <c r="L11140" s="31"/>
      <c r="M11140" s="169"/>
      <c r="N11140" s="148"/>
      <c r="O11140" s="106"/>
      <c r="P11140" s="43"/>
      <c r="Q11140" s="31"/>
      <c r="R11140" s="84"/>
      <c r="S11140" s="31"/>
      <c r="T11140" s="31"/>
      <c r="U11140" s="169"/>
      <c r="V11140" s="150"/>
      <c r="W11140" s="141" t="str" cm="1">
        <f t="array" ref="W11140">IF(SUM(LEN(B11140:V11140))=0,"",IF(OR(OR(ISBLANK(F11140),SUM(LEN(C11140),LEN(D11140))=0),AND(NOT(E11140="Unknown"),ISBLANK(J11140)),AND(NOT(O11140="Unknown"),ISBLANK(R11140))),"Missing Information", INDEX(Table15[Entire Service Line Classification], MATCH(SUMIFS(Table15[Unique ID],Table15[System-Owned Portion],E11140,Table15[If Material Anything Other than "Lead" in Column E,Was Material Ever Previously Lead?],G11140,Table15[Customer-Owned Portion],O11140),Table15[Unique ID],0),0)))</f>
        <v/>
      </c>
    </row>
    <row r="11141" spans="2:23" x14ac:dyDescent="0.25">
      <c r="B11141" s="146"/>
      <c r="C11141" s="31"/>
      <c r="D11141" s="31"/>
      <c r="E11141" s="44"/>
      <c r="F11141" s="43"/>
      <c r="G11141" s="84"/>
      <c r="H11141" s="31"/>
      <c r="I11141" s="31"/>
      <c r="J11141" s="84"/>
      <c r="K11141" s="31"/>
      <c r="L11141" s="31"/>
      <c r="M11141" s="169"/>
      <c r="N11141" s="148"/>
      <c r="O11141" s="106"/>
      <c r="P11141" s="43"/>
      <c r="Q11141" s="31"/>
      <c r="R11141" s="84"/>
      <c r="S11141" s="31"/>
      <c r="T11141" s="31"/>
      <c r="U11141" s="169"/>
      <c r="V11141" s="150"/>
      <c r="W11141" s="141" t="str" cm="1">
        <f t="array" ref="W11141">IF(SUM(LEN(B11141:V11141))=0,"",IF(OR(OR(ISBLANK(F11141),SUM(LEN(C11141),LEN(D11141))=0),AND(NOT(E11141="Unknown"),ISBLANK(J11141)),AND(NOT(O11141="Unknown"),ISBLANK(R11141))),"Missing Information", INDEX(Table15[Entire Service Line Classification], MATCH(SUMIFS(Table15[Unique ID],Table15[System-Owned Portion],E11141,Table15[If Material Anything Other than "Lead" in Column E,Was Material Ever Previously Lead?],G11141,Table15[Customer-Owned Portion],O11141),Table15[Unique ID],0),0)))</f>
        <v/>
      </c>
    </row>
    <row r="11142" spans="2:23" x14ac:dyDescent="0.25">
      <c r="B11142" s="146"/>
      <c r="C11142" s="31"/>
      <c r="D11142" s="31"/>
      <c r="E11142" s="44"/>
      <c r="F11142" s="43"/>
      <c r="G11142" s="84"/>
      <c r="H11142" s="31"/>
      <c r="I11142" s="31"/>
      <c r="J11142" s="84"/>
      <c r="K11142" s="31"/>
      <c r="L11142" s="31"/>
      <c r="M11142" s="169"/>
      <c r="N11142" s="148"/>
      <c r="O11142" s="106"/>
      <c r="P11142" s="43"/>
      <c r="Q11142" s="31"/>
      <c r="R11142" s="84"/>
      <c r="S11142" s="31"/>
      <c r="T11142" s="31"/>
      <c r="U11142" s="169"/>
      <c r="V11142" s="150"/>
      <c r="W11142" s="141" t="str" cm="1">
        <f t="array" ref="W11142">IF(SUM(LEN(B11142:V11142))=0,"",IF(OR(OR(ISBLANK(F11142),SUM(LEN(C11142),LEN(D11142))=0),AND(NOT(E11142="Unknown"),ISBLANK(J11142)),AND(NOT(O11142="Unknown"),ISBLANK(R11142))),"Missing Information", INDEX(Table15[Entire Service Line Classification], MATCH(SUMIFS(Table15[Unique ID],Table15[System-Owned Portion],E11142,Table15[If Material Anything Other than "Lead" in Column E,Was Material Ever Previously Lead?],G11142,Table15[Customer-Owned Portion],O11142),Table15[Unique ID],0),0)))</f>
        <v/>
      </c>
    </row>
    <row r="11143" spans="2:23" x14ac:dyDescent="0.25">
      <c r="B11143" s="146"/>
      <c r="C11143" s="31"/>
      <c r="D11143" s="31"/>
      <c r="E11143" s="44"/>
      <c r="F11143" s="43"/>
      <c r="G11143" s="84"/>
      <c r="H11143" s="31"/>
      <c r="I11143" s="31"/>
      <c r="J11143" s="84"/>
      <c r="K11143" s="31"/>
      <c r="L11143" s="31"/>
      <c r="M11143" s="169"/>
      <c r="N11143" s="148"/>
      <c r="O11143" s="106"/>
      <c r="P11143" s="43"/>
      <c r="Q11143" s="31"/>
      <c r="R11143" s="84"/>
      <c r="S11143" s="31"/>
      <c r="T11143" s="31"/>
      <c r="U11143" s="169"/>
      <c r="V11143" s="150"/>
      <c r="W11143" s="141" t="str" cm="1">
        <f t="array" ref="W11143">IF(SUM(LEN(B11143:V11143))=0,"",IF(OR(OR(ISBLANK(F11143),SUM(LEN(C11143),LEN(D11143))=0),AND(NOT(E11143="Unknown"),ISBLANK(J11143)),AND(NOT(O11143="Unknown"),ISBLANK(R11143))),"Missing Information", INDEX(Table15[Entire Service Line Classification], MATCH(SUMIFS(Table15[Unique ID],Table15[System-Owned Portion],E11143,Table15[If Material Anything Other than "Lead" in Column E,Was Material Ever Previously Lead?],G11143,Table15[Customer-Owned Portion],O11143),Table15[Unique ID],0),0)))</f>
        <v/>
      </c>
    </row>
    <row r="11144" spans="2:23" x14ac:dyDescent="0.25">
      <c r="B11144" s="146"/>
      <c r="C11144" s="31"/>
      <c r="D11144" s="31"/>
      <c r="E11144" s="44"/>
      <c r="F11144" s="43"/>
      <c r="G11144" s="84"/>
      <c r="H11144" s="31"/>
      <c r="I11144" s="31"/>
      <c r="J11144" s="84"/>
      <c r="K11144" s="31"/>
      <c r="L11144" s="31"/>
      <c r="M11144" s="169"/>
      <c r="N11144" s="148"/>
      <c r="O11144" s="106"/>
      <c r="P11144" s="43"/>
      <c r="Q11144" s="31"/>
      <c r="R11144" s="84"/>
      <c r="S11144" s="31"/>
      <c r="T11144" s="31"/>
      <c r="U11144" s="169"/>
      <c r="V11144" s="150"/>
      <c r="W11144" s="141" t="str" cm="1">
        <f t="array" ref="W11144">IF(SUM(LEN(B11144:V11144))=0,"",IF(OR(OR(ISBLANK(F11144),SUM(LEN(C11144),LEN(D11144))=0),AND(NOT(E11144="Unknown"),ISBLANK(J11144)),AND(NOT(O11144="Unknown"),ISBLANK(R11144))),"Missing Information", INDEX(Table15[Entire Service Line Classification], MATCH(SUMIFS(Table15[Unique ID],Table15[System-Owned Portion],E11144,Table15[If Material Anything Other than "Lead" in Column E,Was Material Ever Previously Lead?],G11144,Table15[Customer-Owned Portion],O11144),Table15[Unique ID],0),0)))</f>
        <v/>
      </c>
    </row>
    <row r="11145" spans="2:23" x14ac:dyDescent="0.25">
      <c r="B11145" s="146"/>
      <c r="C11145" s="31"/>
      <c r="D11145" s="31"/>
      <c r="E11145" s="44"/>
      <c r="F11145" s="43"/>
      <c r="G11145" s="84"/>
      <c r="H11145" s="31"/>
      <c r="I11145" s="31"/>
      <c r="J11145" s="84"/>
      <c r="K11145" s="31"/>
      <c r="L11145" s="31"/>
      <c r="M11145" s="169"/>
      <c r="N11145" s="148"/>
      <c r="O11145" s="106"/>
      <c r="P11145" s="43"/>
      <c r="Q11145" s="31"/>
      <c r="R11145" s="84"/>
      <c r="S11145" s="31"/>
      <c r="T11145" s="31"/>
      <c r="U11145" s="169"/>
      <c r="V11145" s="150"/>
      <c r="W11145" s="141" t="str" cm="1">
        <f t="array" ref="W11145">IF(SUM(LEN(B11145:V11145))=0,"",IF(OR(OR(ISBLANK(F11145),SUM(LEN(C11145),LEN(D11145))=0),AND(NOT(E11145="Unknown"),ISBLANK(J11145)),AND(NOT(O11145="Unknown"),ISBLANK(R11145))),"Missing Information", INDEX(Table15[Entire Service Line Classification], MATCH(SUMIFS(Table15[Unique ID],Table15[System-Owned Portion],E11145,Table15[If Material Anything Other than "Lead" in Column E,Was Material Ever Previously Lead?],G11145,Table15[Customer-Owned Portion],O11145),Table15[Unique ID],0),0)))</f>
        <v/>
      </c>
    </row>
    <row r="11146" spans="2:23" x14ac:dyDescent="0.25">
      <c r="B11146" s="146"/>
      <c r="C11146" s="31"/>
      <c r="D11146" s="31"/>
      <c r="E11146" s="44"/>
      <c r="F11146" s="43"/>
      <c r="G11146" s="84"/>
      <c r="H11146" s="31"/>
      <c r="I11146" s="31"/>
      <c r="J11146" s="84"/>
      <c r="K11146" s="31"/>
      <c r="L11146" s="31"/>
      <c r="M11146" s="169"/>
      <c r="N11146" s="148"/>
      <c r="O11146" s="106"/>
      <c r="P11146" s="43"/>
      <c r="Q11146" s="31"/>
      <c r="R11146" s="84"/>
      <c r="S11146" s="31"/>
      <c r="T11146" s="31"/>
      <c r="U11146" s="169"/>
      <c r="V11146" s="150"/>
      <c r="W11146" s="141" t="str" cm="1">
        <f t="array" ref="W11146">IF(SUM(LEN(B11146:V11146))=0,"",IF(OR(OR(ISBLANK(F11146),SUM(LEN(C11146),LEN(D11146))=0),AND(NOT(E11146="Unknown"),ISBLANK(J11146)),AND(NOT(O11146="Unknown"),ISBLANK(R11146))),"Missing Information", INDEX(Table15[Entire Service Line Classification], MATCH(SUMIFS(Table15[Unique ID],Table15[System-Owned Portion],E11146,Table15[If Material Anything Other than "Lead" in Column E,Was Material Ever Previously Lead?],G11146,Table15[Customer-Owned Portion],O11146),Table15[Unique ID],0),0)))</f>
        <v/>
      </c>
    </row>
    <row r="11147" spans="2:23" x14ac:dyDescent="0.25">
      <c r="B11147" s="146"/>
      <c r="C11147" s="31"/>
      <c r="D11147" s="31"/>
      <c r="E11147" s="44"/>
      <c r="F11147" s="43"/>
      <c r="G11147" s="84"/>
      <c r="H11147" s="31"/>
      <c r="I11147" s="31"/>
      <c r="J11147" s="84"/>
      <c r="K11147" s="31"/>
      <c r="L11147" s="31"/>
      <c r="M11147" s="169"/>
      <c r="N11147" s="148"/>
      <c r="O11147" s="106"/>
      <c r="P11147" s="43"/>
      <c r="Q11147" s="31"/>
      <c r="R11147" s="84"/>
      <c r="S11147" s="31"/>
      <c r="T11147" s="31"/>
      <c r="U11147" s="169"/>
      <c r="V11147" s="150"/>
      <c r="W11147" s="141" t="str" cm="1">
        <f t="array" ref="W11147">IF(SUM(LEN(B11147:V11147))=0,"",IF(OR(OR(ISBLANK(F11147),SUM(LEN(C11147),LEN(D11147))=0),AND(NOT(E11147="Unknown"),ISBLANK(J11147)),AND(NOT(O11147="Unknown"),ISBLANK(R11147))),"Missing Information", INDEX(Table15[Entire Service Line Classification], MATCH(SUMIFS(Table15[Unique ID],Table15[System-Owned Portion],E11147,Table15[If Material Anything Other than "Lead" in Column E,Was Material Ever Previously Lead?],G11147,Table15[Customer-Owned Portion],O11147),Table15[Unique ID],0),0)))</f>
        <v/>
      </c>
    </row>
    <row r="11148" spans="2:23" x14ac:dyDescent="0.25">
      <c r="B11148" s="146"/>
      <c r="C11148" s="31"/>
      <c r="D11148" s="31"/>
      <c r="E11148" s="44"/>
      <c r="F11148" s="43"/>
      <c r="G11148" s="84"/>
      <c r="H11148" s="31"/>
      <c r="I11148" s="31"/>
      <c r="J11148" s="84"/>
      <c r="K11148" s="31"/>
      <c r="L11148" s="31"/>
      <c r="M11148" s="169"/>
      <c r="N11148" s="148"/>
      <c r="O11148" s="106"/>
      <c r="P11148" s="43"/>
      <c r="Q11148" s="31"/>
      <c r="R11148" s="84"/>
      <c r="S11148" s="31"/>
      <c r="T11148" s="31"/>
      <c r="U11148" s="169"/>
      <c r="V11148" s="150"/>
      <c r="W11148" s="141" t="str" cm="1">
        <f t="array" ref="W11148">IF(SUM(LEN(B11148:V11148))=0,"",IF(OR(OR(ISBLANK(F11148),SUM(LEN(C11148),LEN(D11148))=0),AND(NOT(E11148="Unknown"),ISBLANK(J11148)),AND(NOT(O11148="Unknown"),ISBLANK(R11148))),"Missing Information", INDEX(Table15[Entire Service Line Classification], MATCH(SUMIFS(Table15[Unique ID],Table15[System-Owned Portion],E11148,Table15[If Material Anything Other than "Lead" in Column E,Was Material Ever Previously Lead?],G11148,Table15[Customer-Owned Portion],O11148),Table15[Unique ID],0),0)))</f>
        <v/>
      </c>
    </row>
    <row r="11149" spans="2:23" x14ac:dyDescent="0.25">
      <c r="B11149" s="146"/>
      <c r="C11149" s="31"/>
      <c r="D11149" s="31"/>
      <c r="E11149" s="44"/>
      <c r="F11149" s="43"/>
      <c r="G11149" s="84"/>
      <c r="H11149" s="31"/>
      <c r="I11149" s="31"/>
      <c r="J11149" s="84"/>
      <c r="K11149" s="31"/>
      <c r="L11149" s="31"/>
      <c r="M11149" s="169"/>
      <c r="N11149" s="148"/>
      <c r="O11149" s="106"/>
      <c r="P11149" s="43"/>
      <c r="Q11149" s="31"/>
      <c r="R11149" s="84"/>
      <c r="S11149" s="31"/>
      <c r="T11149" s="31"/>
      <c r="U11149" s="169"/>
      <c r="V11149" s="150"/>
      <c r="W11149" s="141" t="str" cm="1">
        <f t="array" ref="W11149">IF(SUM(LEN(B11149:V11149))=0,"",IF(OR(OR(ISBLANK(F11149),SUM(LEN(C11149),LEN(D11149))=0),AND(NOT(E11149="Unknown"),ISBLANK(J11149)),AND(NOT(O11149="Unknown"),ISBLANK(R11149))),"Missing Information", INDEX(Table15[Entire Service Line Classification], MATCH(SUMIFS(Table15[Unique ID],Table15[System-Owned Portion],E11149,Table15[If Material Anything Other than "Lead" in Column E,Was Material Ever Previously Lead?],G11149,Table15[Customer-Owned Portion],O11149),Table15[Unique ID],0),0)))</f>
        <v/>
      </c>
    </row>
    <row r="11150" spans="2:23" x14ac:dyDescent="0.25">
      <c r="B11150" s="146"/>
      <c r="C11150" s="31"/>
      <c r="D11150" s="31"/>
      <c r="E11150" s="44"/>
      <c r="F11150" s="43"/>
      <c r="G11150" s="84"/>
      <c r="H11150" s="31"/>
      <c r="I11150" s="31"/>
      <c r="J11150" s="84"/>
      <c r="K11150" s="31"/>
      <c r="L11150" s="31"/>
      <c r="M11150" s="169"/>
      <c r="N11150" s="148"/>
      <c r="O11150" s="106"/>
      <c r="P11150" s="43"/>
      <c r="Q11150" s="31"/>
      <c r="R11150" s="84"/>
      <c r="S11150" s="31"/>
      <c r="T11150" s="31"/>
      <c r="U11150" s="169"/>
      <c r="V11150" s="150"/>
      <c r="W11150" s="141" t="str" cm="1">
        <f t="array" ref="W11150">IF(SUM(LEN(B11150:V11150))=0,"",IF(OR(OR(ISBLANK(F11150),SUM(LEN(C11150),LEN(D11150))=0),AND(NOT(E11150="Unknown"),ISBLANK(J11150)),AND(NOT(O11150="Unknown"),ISBLANK(R11150))),"Missing Information", INDEX(Table15[Entire Service Line Classification], MATCH(SUMIFS(Table15[Unique ID],Table15[System-Owned Portion],E11150,Table15[If Material Anything Other than "Lead" in Column E,Was Material Ever Previously Lead?],G11150,Table15[Customer-Owned Portion],O11150),Table15[Unique ID],0),0)))</f>
        <v/>
      </c>
    </row>
    <row r="11151" spans="2:23" x14ac:dyDescent="0.25">
      <c r="B11151" s="146"/>
      <c r="C11151" s="31"/>
      <c r="D11151" s="31"/>
      <c r="E11151" s="44"/>
      <c r="F11151" s="43"/>
      <c r="G11151" s="84"/>
      <c r="H11151" s="31"/>
      <c r="I11151" s="31"/>
      <c r="J11151" s="84"/>
      <c r="K11151" s="31"/>
      <c r="L11151" s="31"/>
      <c r="M11151" s="169"/>
      <c r="N11151" s="148"/>
      <c r="O11151" s="106"/>
      <c r="P11151" s="43"/>
      <c r="Q11151" s="31"/>
      <c r="R11151" s="84"/>
      <c r="S11151" s="31"/>
      <c r="T11151" s="31"/>
      <c r="U11151" s="169"/>
      <c r="V11151" s="150"/>
      <c r="W11151" s="141" t="str" cm="1">
        <f t="array" ref="W11151">IF(SUM(LEN(B11151:V11151))=0,"",IF(OR(OR(ISBLANK(F11151),SUM(LEN(C11151),LEN(D11151))=0),AND(NOT(E11151="Unknown"),ISBLANK(J11151)),AND(NOT(O11151="Unknown"),ISBLANK(R11151))),"Missing Information", INDEX(Table15[Entire Service Line Classification], MATCH(SUMIFS(Table15[Unique ID],Table15[System-Owned Portion],E11151,Table15[If Material Anything Other than "Lead" in Column E,Was Material Ever Previously Lead?],G11151,Table15[Customer-Owned Portion],O11151),Table15[Unique ID],0),0)))</f>
        <v/>
      </c>
    </row>
    <row r="11152" spans="2:23" x14ac:dyDescent="0.25">
      <c r="B11152" s="146"/>
      <c r="C11152" s="31"/>
      <c r="D11152" s="31"/>
      <c r="E11152" s="44"/>
      <c r="F11152" s="43"/>
      <c r="G11152" s="84"/>
      <c r="H11152" s="31"/>
      <c r="I11152" s="31"/>
      <c r="J11152" s="84"/>
      <c r="K11152" s="31"/>
      <c r="L11152" s="31"/>
      <c r="M11152" s="169"/>
      <c r="N11152" s="148"/>
      <c r="O11152" s="106"/>
      <c r="P11152" s="43"/>
      <c r="Q11152" s="31"/>
      <c r="R11152" s="84"/>
      <c r="S11152" s="31"/>
      <c r="T11152" s="31"/>
      <c r="U11152" s="169"/>
      <c r="V11152" s="150"/>
      <c r="W11152" s="141" t="str" cm="1">
        <f t="array" ref="W11152">IF(SUM(LEN(B11152:V11152))=0,"",IF(OR(OR(ISBLANK(F11152),SUM(LEN(C11152),LEN(D11152))=0),AND(NOT(E11152="Unknown"),ISBLANK(J11152)),AND(NOT(O11152="Unknown"),ISBLANK(R11152))),"Missing Information", INDEX(Table15[Entire Service Line Classification], MATCH(SUMIFS(Table15[Unique ID],Table15[System-Owned Portion],E11152,Table15[If Material Anything Other than "Lead" in Column E,Was Material Ever Previously Lead?],G11152,Table15[Customer-Owned Portion],O11152),Table15[Unique ID],0),0)))</f>
        <v/>
      </c>
    </row>
    <row r="11153" spans="2:23" x14ac:dyDescent="0.25">
      <c r="B11153" s="146"/>
      <c r="C11153" s="31"/>
      <c r="D11153" s="31"/>
      <c r="E11153" s="44"/>
      <c r="F11153" s="43"/>
      <c r="G11153" s="84"/>
      <c r="H11153" s="31"/>
      <c r="I11153" s="31"/>
      <c r="J11153" s="84"/>
      <c r="K11153" s="31"/>
      <c r="L11153" s="31"/>
      <c r="M11153" s="169"/>
      <c r="N11153" s="148"/>
      <c r="O11153" s="106"/>
      <c r="P11153" s="43"/>
      <c r="Q11153" s="31"/>
      <c r="R11153" s="84"/>
      <c r="S11153" s="31"/>
      <c r="T11153" s="31"/>
      <c r="U11153" s="169"/>
      <c r="V11153" s="150"/>
      <c r="W11153" s="141" t="str" cm="1">
        <f t="array" ref="W11153">IF(SUM(LEN(B11153:V11153))=0,"",IF(OR(OR(ISBLANK(F11153),SUM(LEN(C11153),LEN(D11153))=0),AND(NOT(E11153="Unknown"),ISBLANK(J11153)),AND(NOT(O11153="Unknown"),ISBLANK(R11153))),"Missing Information", INDEX(Table15[Entire Service Line Classification], MATCH(SUMIFS(Table15[Unique ID],Table15[System-Owned Portion],E11153,Table15[If Material Anything Other than "Lead" in Column E,Was Material Ever Previously Lead?],G11153,Table15[Customer-Owned Portion],O11153),Table15[Unique ID],0),0)))</f>
        <v/>
      </c>
    </row>
    <row r="11154" spans="2:23" x14ac:dyDescent="0.25">
      <c r="B11154" s="146"/>
      <c r="C11154" s="31"/>
      <c r="D11154" s="31"/>
      <c r="E11154" s="44"/>
      <c r="F11154" s="43"/>
      <c r="G11154" s="84"/>
      <c r="H11154" s="31"/>
      <c r="I11154" s="31"/>
      <c r="J11154" s="84"/>
      <c r="K11154" s="31"/>
      <c r="L11154" s="31"/>
      <c r="M11154" s="169"/>
      <c r="N11154" s="148"/>
      <c r="O11154" s="106"/>
      <c r="P11154" s="43"/>
      <c r="Q11154" s="31"/>
      <c r="R11154" s="84"/>
      <c r="S11154" s="31"/>
      <c r="T11154" s="31"/>
      <c r="U11154" s="169"/>
      <c r="V11154" s="150"/>
      <c r="W11154" s="141" t="str" cm="1">
        <f t="array" ref="W11154">IF(SUM(LEN(B11154:V11154))=0,"",IF(OR(OR(ISBLANK(F11154),SUM(LEN(C11154),LEN(D11154))=0),AND(NOT(E11154="Unknown"),ISBLANK(J11154)),AND(NOT(O11154="Unknown"),ISBLANK(R11154))),"Missing Information", INDEX(Table15[Entire Service Line Classification], MATCH(SUMIFS(Table15[Unique ID],Table15[System-Owned Portion],E11154,Table15[If Material Anything Other than "Lead" in Column E,Was Material Ever Previously Lead?],G11154,Table15[Customer-Owned Portion],O11154),Table15[Unique ID],0),0)))</f>
        <v/>
      </c>
    </row>
    <row r="11155" spans="2:23" x14ac:dyDescent="0.25">
      <c r="B11155" s="146"/>
      <c r="C11155" s="31"/>
      <c r="D11155" s="31"/>
      <c r="E11155" s="44"/>
      <c r="F11155" s="43"/>
      <c r="G11155" s="84"/>
      <c r="H11155" s="31"/>
      <c r="I11155" s="31"/>
      <c r="J11155" s="84"/>
      <c r="K11155" s="31"/>
      <c r="L11155" s="31"/>
      <c r="M11155" s="169"/>
      <c r="N11155" s="148"/>
      <c r="O11155" s="106"/>
      <c r="P11155" s="43"/>
      <c r="Q11155" s="31"/>
      <c r="R11155" s="84"/>
      <c r="S11155" s="31"/>
      <c r="T11155" s="31"/>
      <c r="U11155" s="169"/>
      <c r="V11155" s="150"/>
      <c r="W11155" s="141" t="str" cm="1">
        <f t="array" ref="W11155">IF(SUM(LEN(B11155:V11155))=0,"",IF(OR(OR(ISBLANK(F11155),SUM(LEN(C11155),LEN(D11155))=0),AND(NOT(E11155="Unknown"),ISBLANK(J11155)),AND(NOT(O11155="Unknown"),ISBLANK(R11155))),"Missing Information", INDEX(Table15[Entire Service Line Classification], MATCH(SUMIFS(Table15[Unique ID],Table15[System-Owned Portion],E11155,Table15[If Material Anything Other than "Lead" in Column E,Was Material Ever Previously Lead?],G11155,Table15[Customer-Owned Portion],O11155),Table15[Unique ID],0),0)))</f>
        <v/>
      </c>
    </row>
    <row r="11156" spans="2:23" x14ac:dyDescent="0.25">
      <c r="B11156" s="146"/>
      <c r="C11156" s="31"/>
      <c r="D11156" s="31"/>
      <c r="E11156" s="44"/>
      <c r="F11156" s="43"/>
      <c r="G11156" s="84"/>
      <c r="H11156" s="31"/>
      <c r="I11156" s="31"/>
      <c r="J11156" s="84"/>
      <c r="K11156" s="31"/>
      <c r="L11156" s="31"/>
      <c r="M11156" s="169"/>
      <c r="N11156" s="148"/>
      <c r="O11156" s="106"/>
      <c r="P11156" s="43"/>
      <c r="Q11156" s="31"/>
      <c r="R11156" s="84"/>
      <c r="S11156" s="31"/>
      <c r="T11156" s="31"/>
      <c r="U11156" s="169"/>
      <c r="V11156" s="150"/>
      <c r="W11156" s="141" t="str" cm="1">
        <f t="array" ref="W11156">IF(SUM(LEN(B11156:V11156))=0,"",IF(OR(OR(ISBLANK(F11156),SUM(LEN(C11156),LEN(D11156))=0),AND(NOT(E11156="Unknown"),ISBLANK(J11156)),AND(NOT(O11156="Unknown"),ISBLANK(R11156))),"Missing Information", INDEX(Table15[Entire Service Line Classification], MATCH(SUMIFS(Table15[Unique ID],Table15[System-Owned Portion],E11156,Table15[If Material Anything Other than "Lead" in Column E,Was Material Ever Previously Lead?],G11156,Table15[Customer-Owned Portion],O11156),Table15[Unique ID],0),0)))</f>
        <v/>
      </c>
    </row>
    <row r="11157" spans="2:23" x14ac:dyDescent="0.25">
      <c r="B11157" s="146"/>
      <c r="C11157" s="31"/>
      <c r="D11157" s="31"/>
      <c r="E11157" s="44"/>
      <c r="F11157" s="43"/>
      <c r="G11157" s="84"/>
      <c r="H11157" s="31"/>
      <c r="I11157" s="31"/>
      <c r="J11157" s="84"/>
      <c r="K11157" s="31"/>
      <c r="L11157" s="31"/>
      <c r="M11157" s="169"/>
      <c r="N11157" s="148"/>
      <c r="O11157" s="106"/>
      <c r="P11157" s="43"/>
      <c r="Q11157" s="31"/>
      <c r="R11157" s="84"/>
      <c r="S11157" s="31"/>
      <c r="T11157" s="31"/>
      <c r="U11157" s="169"/>
      <c r="V11157" s="150"/>
      <c r="W11157" s="141" t="str" cm="1">
        <f t="array" ref="W11157">IF(SUM(LEN(B11157:V11157))=0,"",IF(OR(OR(ISBLANK(F11157),SUM(LEN(C11157),LEN(D11157))=0),AND(NOT(E11157="Unknown"),ISBLANK(J11157)),AND(NOT(O11157="Unknown"),ISBLANK(R11157))),"Missing Information", INDEX(Table15[Entire Service Line Classification], MATCH(SUMIFS(Table15[Unique ID],Table15[System-Owned Portion],E11157,Table15[If Material Anything Other than "Lead" in Column E,Was Material Ever Previously Lead?],G11157,Table15[Customer-Owned Portion],O11157),Table15[Unique ID],0),0)))</f>
        <v/>
      </c>
    </row>
    <row r="11158" spans="2:23" x14ac:dyDescent="0.25">
      <c r="B11158" s="146"/>
      <c r="C11158" s="31"/>
      <c r="D11158" s="31"/>
      <c r="E11158" s="44"/>
      <c r="F11158" s="43"/>
      <c r="G11158" s="84"/>
      <c r="H11158" s="31"/>
      <c r="I11158" s="31"/>
      <c r="J11158" s="84"/>
      <c r="K11158" s="31"/>
      <c r="L11158" s="31"/>
      <c r="M11158" s="169"/>
      <c r="N11158" s="148"/>
      <c r="O11158" s="106"/>
      <c r="P11158" s="43"/>
      <c r="Q11158" s="31"/>
      <c r="R11158" s="84"/>
      <c r="S11158" s="31"/>
      <c r="T11158" s="31"/>
      <c r="U11158" s="169"/>
      <c r="V11158" s="150"/>
      <c r="W11158" s="141" t="str" cm="1">
        <f t="array" ref="W11158">IF(SUM(LEN(B11158:V11158))=0,"",IF(OR(OR(ISBLANK(F11158),SUM(LEN(C11158),LEN(D11158))=0),AND(NOT(E11158="Unknown"),ISBLANK(J11158)),AND(NOT(O11158="Unknown"),ISBLANK(R11158))),"Missing Information", INDEX(Table15[Entire Service Line Classification], MATCH(SUMIFS(Table15[Unique ID],Table15[System-Owned Portion],E11158,Table15[If Material Anything Other than "Lead" in Column E,Was Material Ever Previously Lead?],G11158,Table15[Customer-Owned Portion],O11158),Table15[Unique ID],0),0)))</f>
        <v/>
      </c>
    </row>
    <row r="11159" spans="2:23" x14ac:dyDescent="0.25">
      <c r="B11159" s="146"/>
      <c r="C11159" s="31"/>
      <c r="D11159" s="31"/>
      <c r="E11159" s="44"/>
      <c r="F11159" s="43"/>
      <c r="G11159" s="84"/>
      <c r="H11159" s="31"/>
      <c r="I11159" s="31"/>
      <c r="J11159" s="84"/>
      <c r="K11159" s="31"/>
      <c r="L11159" s="31"/>
      <c r="M11159" s="169"/>
      <c r="N11159" s="148"/>
      <c r="O11159" s="106"/>
      <c r="P11159" s="43"/>
      <c r="Q11159" s="31"/>
      <c r="R11159" s="84"/>
      <c r="S11159" s="31"/>
      <c r="T11159" s="31"/>
      <c r="U11159" s="169"/>
      <c r="V11159" s="150"/>
      <c r="W11159" s="141" t="str" cm="1">
        <f t="array" ref="W11159">IF(SUM(LEN(B11159:V11159))=0,"",IF(OR(OR(ISBLANK(F11159),SUM(LEN(C11159),LEN(D11159))=0),AND(NOT(E11159="Unknown"),ISBLANK(J11159)),AND(NOT(O11159="Unknown"),ISBLANK(R11159))),"Missing Information", INDEX(Table15[Entire Service Line Classification], MATCH(SUMIFS(Table15[Unique ID],Table15[System-Owned Portion],E11159,Table15[If Material Anything Other than "Lead" in Column E,Was Material Ever Previously Lead?],G11159,Table15[Customer-Owned Portion],O11159),Table15[Unique ID],0),0)))</f>
        <v/>
      </c>
    </row>
    <row r="11160" spans="2:23" x14ac:dyDescent="0.25">
      <c r="B11160" s="146"/>
      <c r="C11160" s="31"/>
      <c r="D11160" s="31"/>
      <c r="E11160" s="44"/>
      <c r="F11160" s="43"/>
      <c r="G11160" s="84"/>
      <c r="H11160" s="31"/>
      <c r="I11160" s="31"/>
      <c r="J11160" s="84"/>
      <c r="K11160" s="31"/>
      <c r="L11160" s="31"/>
      <c r="M11160" s="169"/>
      <c r="N11160" s="148"/>
      <c r="O11160" s="106"/>
      <c r="P11160" s="43"/>
      <c r="Q11160" s="31"/>
      <c r="R11160" s="84"/>
      <c r="S11160" s="31"/>
      <c r="T11160" s="31"/>
      <c r="U11160" s="169"/>
      <c r="V11160" s="150"/>
      <c r="W11160" s="141" t="str" cm="1">
        <f t="array" ref="W11160">IF(SUM(LEN(B11160:V11160))=0,"",IF(OR(OR(ISBLANK(F11160),SUM(LEN(C11160),LEN(D11160))=0),AND(NOT(E11160="Unknown"),ISBLANK(J11160)),AND(NOT(O11160="Unknown"),ISBLANK(R11160))),"Missing Information", INDEX(Table15[Entire Service Line Classification], MATCH(SUMIFS(Table15[Unique ID],Table15[System-Owned Portion],E11160,Table15[If Material Anything Other than "Lead" in Column E,Was Material Ever Previously Lead?],G11160,Table15[Customer-Owned Portion],O11160),Table15[Unique ID],0),0)))</f>
        <v/>
      </c>
    </row>
    <row r="11161" spans="2:23" x14ac:dyDescent="0.25">
      <c r="B11161" s="146"/>
      <c r="C11161" s="31"/>
      <c r="D11161" s="31"/>
      <c r="E11161" s="44"/>
      <c r="F11161" s="43"/>
      <c r="G11161" s="84"/>
      <c r="H11161" s="31"/>
      <c r="I11161" s="31"/>
      <c r="J11161" s="84"/>
      <c r="K11161" s="31"/>
      <c r="L11161" s="31"/>
      <c r="M11161" s="169"/>
      <c r="N11161" s="148"/>
      <c r="O11161" s="106"/>
      <c r="P11161" s="43"/>
      <c r="Q11161" s="31"/>
      <c r="R11161" s="84"/>
      <c r="S11161" s="31"/>
      <c r="T11161" s="31"/>
      <c r="U11161" s="169"/>
      <c r="V11161" s="150"/>
      <c r="W11161" s="141" t="str" cm="1">
        <f t="array" ref="W11161">IF(SUM(LEN(B11161:V11161))=0,"",IF(OR(OR(ISBLANK(F11161),SUM(LEN(C11161),LEN(D11161))=0),AND(NOT(E11161="Unknown"),ISBLANK(J11161)),AND(NOT(O11161="Unknown"),ISBLANK(R11161))),"Missing Information", INDEX(Table15[Entire Service Line Classification], MATCH(SUMIFS(Table15[Unique ID],Table15[System-Owned Portion],E11161,Table15[If Material Anything Other than "Lead" in Column E,Was Material Ever Previously Lead?],G11161,Table15[Customer-Owned Portion],O11161),Table15[Unique ID],0),0)))</f>
        <v/>
      </c>
    </row>
    <row r="11162" spans="2:23" x14ac:dyDescent="0.25">
      <c r="B11162" s="146"/>
      <c r="C11162" s="31"/>
      <c r="D11162" s="31"/>
      <c r="E11162" s="44"/>
      <c r="F11162" s="43"/>
      <c r="G11162" s="84"/>
      <c r="H11162" s="31"/>
      <c r="I11162" s="31"/>
      <c r="J11162" s="84"/>
      <c r="K11162" s="31"/>
      <c r="L11162" s="31"/>
      <c r="M11162" s="169"/>
      <c r="N11162" s="148"/>
      <c r="O11162" s="106"/>
      <c r="P11162" s="43"/>
      <c r="Q11162" s="31"/>
      <c r="R11162" s="84"/>
      <c r="S11162" s="31"/>
      <c r="T11162" s="31"/>
      <c r="U11162" s="169"/>
      <c r="V11162" s="150"/>
      <c r="W11162" s="141" t="str" cm="1">
        <f t="array" ref="W11162">IF(SUM(LEN(B11162:V11162))=0,"",IF(OR(OR(ISBLANK(F11162),SUM(LEN(C11162),LEN(D11162))=0),AND(NOT(E11162="Unknown"),ISBLANK(J11162)),AND(NOT(O11162="Unknown"),ISBLANK(R11162))),"Missing Information", INDEX(Table15[Entire Service Line Classification], MATCH(SUMIFS(Table15[Unique ID],Table15[System-Owned Portion],E11162,Table15[If Material Anything Other than "Lead" in Column E,Was Material Ever Previously Lead?],G11162,Table15[Customer-Owned Portion],O11162),Table15[Unique ID],0),0)))</f>
        <v/>
      </c>
    </row>
    <row r="11163" spans="2:23" x14ac:dyDescent="0.25">
      <c r="B11163" s="146"/>
      <c r="C11163" s="31"/>
      <c r="D11163" s="31"/>
      <c r="E11163" s="44"/>
      <c r="F11163" s="43"/>
      <c r="G11163" s="84"/>
      <c r="H11163" s="31"/>
      <c r="I11163" s="31"/>
      <c r="J11163" s="84"/>
      <c r="K11163" s="31"/>
      <c r="L11163" s="31"/>
      <c r="M11163" s="169"/>
      <c r="N11163" s="148"/>
      <c r="O11163" s="106"/>
      <c r="P11163" s="43"/>
      <c r="Q11163" s="31"/>
      <c r="R11163" s="84"/>
      <c r="S11163" s="31"/>
      <c r="T11163" s="31"/>
      <c r="U11163" s="169"/>
      <c r="V11163" s="150"/>
      <c r="W11163" s="141" t="str" cm="1">
        <f t="array" ref="W11163">IF(SUM(LEN(B11163:V11163))=0,"",IF(OR(OR(ISBLANK(F11163),SUM(LEN(C11163),LEN(D11163))=0),AND(NOT(E11163="Unknown"),ISBLANK(J11163)),AND(NOT(O11163="Unknown"),ISBLANK(R11163))),"Missing Information", INDEX(Table15[Entire Service Line Classification], MATCH(SUMIFS(Table15[Unique ID],Table15[System-Owned Portion],E11163,Table15[If Material Anything Other than "Lead" in Column E,Was Material Ever Previously Lead?],G11163,Table15[Customer-Owned Portion],O11163),Table15[Unique ID],0),0)))</f>
        <v/>
      </c>
    </row>
    <row r="11164" spans="2:23" x14ac:dyDescent="0.25">
      <c r="B11164" s="146"/>
      <c r="C11164" s="31"/>
      <c r="D11164" s="31"/>
      <c r="E11164" s="44"/>
      <c r="F11164" s="43"/>
      <c r="G11164" s="84"/>
      <c r="H11164" s="31"/>
      <c r="I11164" s="31"/>
      <c r="J11164" s="84"/>
      <c r="K11164" s="31"/>
      <c r="L11164" s="31"/>
      <c r="M11164" s="169"/>
      <c r="N11164" s="148"/>
      <c r="O11164" s="106"/>
      <c r="P11164" s="43"/>
      <c r="Q11164" s="31"/>
      <c r="R11164" s="84"/>
      <c r="S11164" s="31"/>
      <c r="T11164" s="31"/>
      <c r="U11164" s="169"/>
      <c r="V11164" s="150"/>
      <c r="W11164" s="141" t="str" cm="1">
        <f t="array" ref="W11164">IF(SUM(LEN(B11164:V11164))=0,"",IF(OR(OR(ISBLANK(F11164),SUM(LEN(C11164),LEN(D11164))=0),AND(NOT(E11164="Unknown"),ISBLANK(J11164)),AND(NOT(O11164="Unknown"),ISBLANK(R11164))),"Missing Information", INDEX(Table15[Entire Service Line Classification], MATCH(SUMIFS(Table15[Unique ID],Table15[System-Owned Portion],E11164,Table15[If Material Anything Other than "Lead" in Column E,Was Material Ever Previously Lead?],G11164,Table15[Customer-Owned Portion],O11164),Table15[Unique ID],0),0)))</f>
        <v/>
      </c>
    </row>
    <row r="11165" spans="2:23" x14ac:dyDescent="0.25">
      <c r="B11165" s="146"/>
      <c r="C11165" s="31"/>
      <c r="D11165" s="31"/>
      <c r="E11165" s="44"/>
      <c r="F11165" s="43"/>
      <c r="G11165" s="84"/>
      <c r="H11165" s="31"/>
      <c r="I11165" s="31"/>
      <c r="J11165" s="84"/>
      <c r="K11165" s="31"/>
      <c r="L11165" s="31"/>
      <c r="M11165" s="169"/>
      <c r="N11165" s="148"/>
      <c r="O11165" s="106"/>
      <c r="P11165" s="43"/>
      <c r="Q11165" s="31"/>
      <c r="R11165" s="84"/>
      <c r="S11165" s="31"/>
      <c r="T11165" s="31"/>
      <c r="U11165" s="169"/>
      <c r="V11165" s="150"/>
      <c r="W11165" s="141" t="str" cm="1">
        <f t="array" ref="W11165">IF(SUM(LEN(B11165:V11165))=0,"",IF(OR(OR(ISBLANK(F11165),SUM(LEN(C11165),LEN(D11165))=0),AND(NOT(E11165="Unknown"),ISBLANK(J11165)),AND(NOT(O11165="Unknown"),ISBLANK(R11165))),"Missing Information", INDEX(Table15[Entire Service Line Classification], MATCH(SUMIFS(Table15[Unique ID],Table15[System-Owned Portion],E11165,Table15[If Material Anything Other than "Lead" in Column E,Was Material Ever Previously Lead?],G11165,Table15[Customer-Owned Portion],O11165),Table15[Unique ID],0),0)))</f>
        <v/>
      </c>
    </row>
    <row r="11166" spans="2:23" x14ac:dyDescent="0.25">
      <c r="B11166" s="146"/>
      <c r="C11166" s="31"/>
      <c r="D11166" s="31"/>
      <c r="E11166" s="44"/>
      <c r="F11166" s="43"/>
      <c r="G11166" s="84"/>
      <c r="H11166" s="31"/>
      <c r="I11166" s="31"/>
      <c r="J11166" s="84"/>
      <c r="K11166" s="31"/>
      <c r="L11166" s="31"/>
      <c r="M11166" s="169"/>
      <c r="N11166" s="148"/>
      <c r="O11166" s="106"/>
      <c r="P11166" s="43"/>
      <c r="Q11166" s="31"/>
      <c r="R11166" s="84"/>
      <c r="S11166" s="31"/>
      <c r="T11166" s="31"/>
      <c r="U11166" s="169"/>
      <c r="V11166" s="150"/>
      <c r="W11166" s="141" t="str" cm="1">
        <f t="array" ref="W11166">IF(SUM(LEN(B11166:V11166))=0,"",IF(OR(OR(ISBLANK(F11166),SUM(LEN(C11166),LEN(D11166))=0),AND(NOT(E11166="Unknown"),ISBLANK(J11166)),AND(NOT(O11166="Unknown"),ISBLANK(R11166))),"Missing Information", INDEX(Table15[Entire Service Line Classification], MATCH(SUMIFS(Table15[Unique ID],Table15[System-Owned Portion],E11166,Table15[If Material Anything Other than "Lead" in Column E,Was Material Ever Previously Lead?],G11166,Table15[Customer-Owned Portion],O11166),Table15[Unique ID],0),0)))</f>
        <v/>
      </c>
    </row>
    <row r="11167" spans="2:23" x14ac:dyDescent="0.25">
      <c r="B11167" s="146"/>
      <c r="C11167" s="31"/>
      <c r="D11167" s="31"/>
      <c r="E11167" s="44"/>
      <c r="F11167" s="43"/>
      <c r="G11167" s="84"/>
      <c r="H11167" s="31"/>
      <c r="I11167" s="31"/>
      <c r="J11167" s="84"/>
      <c r="K11167" s="31"/>
      <c r="L11167" s="31"/>
      <c r="M11167" s="169"/>
      <c r="N11167" s="148"/>
      <c r="O11167" s="106"/>
      <c r="P11167" s="43"/>
      <c r="Q11167" s="31"/>
      <c r="R11167" s="84"/>
      <c r="S11167" s="31"/>
      <c r="T11167" s="31"/>
      <c r="U11167" s="169"/>
      <c r="V11167" s="150"/>
      <c r="W11167" s="141" t="str" cm="1">
        <f t="array" ref="W11167">IF(SUM(LEN(B11167:V11167))=0,"",IF(OR(OR(ISBLANK(F11167),SUM(LEN(C11167),LEN(D11167))=0),AND(NOT(E11167="Unknown"),ISBLANK(J11167)),AND(NOT(O11167="Unknown"),ISBLANK(R11167))),"Missing Information", INDEX(Table15[Entire Service Line Classification], MATCH(SUMIFS(Table15[Unique ID],Table15[System-Owned Portion],E11167,Table15[If Material Anything Other than "Lead" in Column E,Was Material Ever Previously Lead?],G11167,Table15[Customer-Owned Portion],O11167),Table15[Unique ID],0),0)))</f>
        <v/>
      </c>
    </row>
    <row r="11168" spans="2:23" x14ac:dyDescent="0.25">
      <c r="B11168" s="146"/>
      <c r="C11168" s="31"/>
      <c r="D11168" s="31"/>
      <c r="E11168" s="44"/>
      <c r="F11168" s="43"/>
      <c r="G11168" s="84"/>
      <c r="H11168" s="31"/>
      <c r="I11168" s="31"/>
      <c r="J11168" s="84"/>
      <c r="K11168" s="31"/>
      <c r="L11168" s="31"/>
      <c r="M11168" s="169"/>
      <c r="N11168" s="148"/>
      <c r="O11168" s="106"/>
      <c r="P11168" s="43"/>
      <c r="Q11168" s="31"/>
      <c r="R11168" s="84"/>
      <c r="S11168" s="31"/>
      <c r="T11168" s="31"/>
      <c r="U11168" s="169"/>
      <c r="V11168" s="150"/>
      <c r="W11168" s="141" t="str" cm="1">
        <f t="array" ref="W11168">IF(SUM(LEN(B11168:V11168))=0,"",IF(OR(OR(ISBLANK(F11168),SUM(LEN(C11168),LEN(D11168))=0),AND(NOT(E11168="Unknown"),ISBLANK(J11168)),AND(NOT(O11168="Unknown"),ISBLANK(R11168))),"Missing Information", INDEX(Table15[Entire Service Line Classification], MATCH(SUMIFS(Table15[Unique ID],Table15[System-Owned Portion],E11168,Table15[If Material Anything Other than "Lead" in Column E,Was Material Ever Previously Lead?],G11168,Table15[Customer-Owned Portion],O11168),Table15[Unique ID],0),0)))</f>
        <v/>
      </c>
    </row>
    <row r="11169" spans="2:23" x14ac:dyDescent="0.25">
      <c r="B11169" s="146"/>
      <c r="C11169" s="31"/>
      <c r="D11169" s="31"/>
      <c r="E11169" s="44"/>
      <c r="F11169" s="43"/>
      <c r="G11169" s="84"/>
      <c r="H11169" s="31"/>
      <c r="I11169" s="31"/>
      <c r="J11169" s="84"/>
      <c r="K11169" s="31"/>
      <c r="L11169" s="31"/>
      <c r="M11169" s="169"/>
      <c r="N11169" s="148"/>
      <c r="O11169" s="106"/>
      <c r="P11169" s="43"/>
      <c r="Q11169" s="31"/>
      <c r="R11169" s="84"/>
      <c r="S11169" s="31"/>
      <c r="T11169" s="31"/>
      <c r="U11169" s="169"/>
      <c r="V11169" s="150"/>
      <c r="W11169" s="141" t="str" cm="1">
        <f t="array" ref="W11169">IF(SUM(LEN(B11169:V11169))=0,"",IF(OR(OR(ISBLANK(F11169),SUM(LEN(C11169),LEN(D11169))=0),AND(NOT(E11169="Unknown"),ISBLANK(J11169)),AND(NOT(O11169="Unknown"),ISBLANK(R11169))),"Missing Information", INDEX(Table15[Entire Service Line Classification], MATCH(SUMIFS(Table15[Unique ID],Table15[System-Owned Portion],E11169,Table15[If Material Anything Other than "Lead" in Column E,Was Material Ever Previously Lead?],G11169,Table15[Customer-Owned Portion],O11169),Table15[Unique ID],0),0)))</f>
        <v/>
      </c>
    </row>
    <row r="11170" spans="2:23" x14ac:dyDescent="0.25">
      <c r="B11170" s="146"/>
      <c r="C11170" s="31"/>
      <c r="D11170" s="31"/>
      <c r="E11170" s="44"/>
      <c r="F11170" s="43"/>
      <c r="G11170" s="84"/>
      <c r="H11170" s="31"/>
      <c r="I11170" s="31"/>
      <c r="J11170" s="84"/>
      <c r="K11170" s="31"/>
      <c r="L11170" s="31"/>
      <c r="M11170" s="169"/>
      <c r="N11170" s="148"/>
      <c r="O11170" s="106"/>
      <c r="P11170" s="43"/>
      <c r="Q11170" s="31"/>
      <c r="R11170" s="84"/>
      <c r="S11170" s="31"/>
      <c r="T11170" s="31"/>
      <c r="U11170" s="169"/>
      <c r="V11170" s="150"/>
      <c r="W11170" s="141" t="str" cm="1">
        <f t="array" ref="W11170">IF(SUM(LEN(B11170:V11170))=0,"",IF(OR(OR(ISBLANK(F11170),SUM(LEN(C11170),LEN(D11170))=0),AND(NOT(E11170="Unknown"),ISBLANK(J11170)),AND(NOT(O11170="Unknown"),ISBLANK(R11170))),"Missing Information", INDEX(Table15[Entire Service Line Classification], MATCH(SUMIFS(Table15[Unique ID],Table15[System-Owned Portion],E11170,Table15[If Material Anything Other than "Lead" in Column E,Was Material Ever Previously Lead?],G11170,Table15[Customer-Owned Portion],O11170),Table15[Unique ID],0),0)))</f>
        <v/>
      </c>
    </row>
    <row r="11171" spans="2:23" x14ac:dyDescent="0.25">
      <c r="B11171" s="146"/>
      <c r="C11171" s="31"/>
      <c r="D11171" s="31"/>
      <c r="E11171" s="44"/>
      <c r="F11171" s="43"/>
      <c r="G11171" s="84"/>
      <c r="H11171" s="31"/>
      <c r="I11171" s="31"/>
      <c r="J11171" s="84"/>
      <c r="K11171" s="31"/>
      <c r="L11171" s="31"/>
      <c r="M11171" s="169"/>
      <c r="N11171" s="148"/>
      <c r="O11171" s="106"/>
      <c r="P11171" s="43"/>
      <c r="Q11171" s="31"/>
      <c r="R11171" s="84"/>
      <c r="S11171" s="31"/>
      <c r="T11171" s="31"/>
      <c r="U11171" s="169"/>
      <c r="V11171" s="150"/>
      <c r="W11171" s="141" t="str" cm="1">
        <f t="array" ref="W11171">IF(SUM(LEN(B11171:V11171))=0,"",IF(OR(OR(ISBLANK(F11171),SUM(LEN(C11171),LEN(D11171))=0),AND(NOT(E11171="Unknown"),ISBLANK(J11171)),AND(NOT(O11171="Unknown"),ISBLANK(R11171))),"Missing Information", INDEX(Table15[Entire Service Line Classification], MATCH(SUMIFS(Table15[Unique ID],Table15[System-Owned Portion],E11171,Table15[If Material Anything Other than "Lead" in Column E,Was Material Ever Previously Lead?],G11171,Table15[Customer-Owned Portion],O11171),Table15[Unique ID],0),0)))</f>
        <v/>
      </c>
    </row>
    <row r="11172" spans="2:23" x14ac:dyDescent="0.25">
      <c r="B11172" s="146"/>
      <c r="C11172" s="31"/>
      <c r="D11172" s="31"/>
      <c r="E11172" s="44"/>
      <c r="F11172" s="43"/>
      <c r="G11172" s="84"/>
      <c r="H11172" s="31"/>
      <c r="I11172" s="31"/>
      <c r="J11172" s="84"/>
      <c r="K11172" s="31"/>
      <c r="L11172" s="31"/>
      <c r="M11172" s="169"/>
      <c r="N11172" s="148"/>
      <c r="O11172" s="106"/>
      <c r="P11172" s="43"/>
      <c r="Q11172" s="31"/>
      <c r="R11172" s="84"/>
      <c r="S11172" s="31"/>
      <c r="T11172" s="31"/>
      <c r="U11172" s="169"/>
      <c r="V11172" s="150"/>
      <c r="W11172" s="141" t="str" cm="1">
        <f t="array" ref="W11172">IF(SUM(LEN(B11172:V11172))=0,"",IF(OR(OR(ISBLANK(F11172),SUM(LEN(C11172),LEN(D11172))=0),AND(NOT(E11172="Unknown"),ISBLANK(J11172)),AND(NOT(O11172="Unknown"),ISBLANK(R11172))),"Missing Information", INDEX(Table15[Entire Service Line Classification], MATCH(SUMIFS(Table15[Unique ID],Table15[System-Owned Portion],E11172,Table15[If Material Anything Other than "Lead" in Column E,Was Material Ever Previously Lead?],G11172,Table15[Customer-Owned Portion],O11172),Table15[Unique ID],0),0)))</f>
        <v/>
      </c>
    </row>
    <row r="11173" spans="2:23" x14ac:dyDescent="0.25">
      <c r="B11173" s="146"/>
      <c r="C11173" s="31"/>
      <c r="D11173" s="31"/>
      <c r="E11173" s="44"/>
      <c r="F11173" s="43"/>
      <c r="G11173" s="84"/>
      <c r="H11173" s="31"/>
      <c r="I11173" s="31"/>
      <c r="J11173" s="84"/>
      <c r="K11173" s="31"/>
      <c r="L11173" s="31"/>
      <c r="M11173" s="169"/>
      <c r="N11173" s="148"/>
      <c r="O11173" s="106"/>
      <c r="P11173" s="43"/>
      <c r="Q11173" s="31"/>
      <c r="R11173" s="84"/>
      <c r="S11173" s="31"/>
      <c r="T11173" s="31"/>
      <c r="U11173" s="169"/>
      <c r="V11173" s="150"/>
      <c r="W11173" s="141" t="str" cm="1">
        <f t="array" ref="W11173">IF(SUM(LEN(B11173:V11173))=0,"",IF(OR(OR(ISBLANK(F11173),SUM(LEN(C11173),LEN(D11173))=0),AND(NOT(E11173="Unknown"),ISBLANK(J11173)),AND(NOT(O11173="Unknown"),ISBLANK(R11173))),"Missing Information", INDEX(Table15[Entire Service Line Classification], MATCH(SUMIFS(Table15[Unique ID],Table15[System-Owned Portion],E11173,Table15[If Material Anything Other than "Lead" in Column E,Was Material Ever Previously Lead?],G11173,Table15[Customer-Owned Portion],O11173),Table15[Unique ID],0),0)))</f>
        <v/>
      </c>
    </row>
    <row r="11174" spans="2:23" x14ac:dyDescent="0.25">
      <c r="B11174" s="146"/>
      <c r="C11174" s="31"/>
      <c r="D11174" s="31"/>
      <c r="E11174" s="44"/>
      <c r="F11174" s="43"/>
      <c r="G11174" s="84"/>
      <c r="H11174" s="31"/>
      <c r="I11174" s="31"/>
      <c r="J11174" s="84"/>
      <c r="K11174" s="31"/>
      <c r="L11174" s="31"/>
      <c r="M11174" s="169"/>
      <c r="N11174" s="148"/>
      <c r="O11174" s="106"/>
      <c r="P11174" s="43"/>
      <c r="Q11174" s="31"/>
      <c r="R11174" s="84"/>
      <c r="S11174" s="31"/>
      <c r="T11174" s="31"/>
      <c r="U11174" s="169"/>
      <c r="V11174" s="150"/>
      <c r="W11174" s="141" t="str" cm="1">
        <f t="array" ref="W11174">IF(SUM(LEN(B11174:V11174))=0,"",IF(OR(OR(ISBLANK(F11174),SUM(LEN(C11174),LEN(D11174))=0),AND(NOT(E11174="Unknown"),ISBLANK(J11174)),AND(NOT(O11174="Unknown"),ISBLANK(R11174))),"Missing Information", INDEX(Table15[Entire Service Line Classification], MATCH(SUMIFS(Table15[Unique ID],Table15[System-Owned Portion],E11174,Table15[If Material Anything Other than "Lead" in Column E,Was Material Ever Previously Lead?],G11174,Table15[Customer-Owned Portion],O11174),Table15[Unique ID],0),0)))</f>
        <v/>
      </c>
    </row>
    <row r="11175" spans="2:23" x14ac:dyDescent="0.25">
      <c r="B11175" s="146"/>
      <c r="C11175" s="31"/>
      <c r="D11175" s="31"/>
      <c r="E11175" s="44"/>
      <c r="F11175" s="43"/>
      <c r="G11175" s="84"/>
      <c r="H11175" s="31"/>
      <c r="I11175" s="31"/>
      <c r="J11175" s="84"/>
      <c r="K11175" s="31"/>
      <c r="L11175" s="31"/>
      <c r="M11175" s="169"/>
      <c r="N11175" s="148"/>
      <c r="O11175" s="106"/>
      <c r="P11175" s="43"/>
      <c r="Q11175" s="31"/>
      <c r="R11175" s="84"/>
      <c r="S11175" s="31"/>
      <c r="T11175" s="31"/>
      <c r="U11175" s="169"/>
      <c r="V11175" s="150"/>
      <c r="W11175" s="141" t="str" cm="1">
        <f t="array" ref="W11175">IF(SUM(LEN(B11175:V11175))=0,"",IF(OR(OR(ISBLANK(F11175),SUM(LEN(C11175),LEN(D11175))=0),AND(NOT(E11175="Unknown"),ISBLANK(J11175)),AND(NOT(O11175="Unknown"),ISBLANK(R11175))),"Missing Information", INDEX(Table15[Entire Service Line Classification], MATCH(SUMIFS(Table15[Unique ID],Table15[System-Owned Portion],E11175,Table15[If Material Anything Other than "Lead" in Column E,Was Material Ever Previously Lead?],G11175,Table15[Customer-Owned Portion],O11175),Table15[Unique ID],0),0)))</f>
        <v/>
      </c>
    </row>
    <row r="11176" spans="2:23" x14ac:dyDescent="0.25">
      <c r="B11176" s="146"/>
      <c r="C11176" s="31"/>
      <c r="D11176" s="31"/>
      <c r="E11176" s="44"/>
      <c r="F11176" s="43"/>
      <c r="G11176" s="84"/>
      <c r="H11176" s="31"/>
      <c r="I11176" s="31"/>
      <c r="J11176" s="84"/>
      <c r="K11176" s="31"/>
      <c r="L11176" s="31"/>
      <c r="M11176" s="169"/>
      <c r="N11176" s="148"/>
      <c r="O11176" s="106"/>
      <c r="P11176" s="43"/>
      <c r="Q11176" s="31"/>
      <c r="R11176" s="84"/>
      <c r="S11176" s="31"/>
      <c r="T11176" s="31"/>
      <c r="U11176" s="169"/>
      <c r="V11176" s="150"/>
      <c r="W11176" s="141" t="str" cm="1">
        <f t="array" ref="W11176">IF(SUM(LEN(B11176:V11176))=0,"",IF(OR(OR(ISBLANK(F11176),SUM(LEN(C11176),LEN(D11176))=0),AND(NOT(E11176="Unknown"),ISBLANK(J11176)),AND(NOT(O11176="Unknown"),ISBLANK(R11176))),"Missing Information", INDEX(Table15[Entire Service Line Classification], MATCH(SUMIFS(Table15[Unique ID],Table15[System-Owned Portion],E11176,Table15[If Material Anything Other than "Lead" in Column E,Was Material Ever Previously Lead?],G11176,Table15[Customer-Owned Portion],O11176),Table15[Unique ID],0),0)))</f>
        <v/>
      </c>
    </row>
    <row r="11177" spans="2:23" x14ac:dyDescent="0.25">
      <c r="B11177" s="146"/>
      <c r="C11177" s="31"/>
      <c r="D11177" s="31"/>
      <c r="E11177" s="44"/>
      <c r="F11177" s="43"/>
      <c r="G11177" s="84"/>
      <c r="H11177" s="31"/>
      <c r="I11177" s="31"/>
      <c r="J11177" s="84"/>
      <c r="K11177" s="31"/>
      <c r="L11177" s="31"/>
      <c r="M11177" s="169"/>
      <c r="N11177" s="148"/>
      <c r="O11177" s="106"/>
      <c r="P11177" s="43"/>
      <c r="Q11177" s="31"/>
      <c r="R11177" s="84"/>
      <c r="S11177" s="31"/>
      <c r="T11177" s="31"/>
      <c r="U11177" s="169"/>
      <c r="V11177" s="150"/>
      <c r="W11177" s="141" t="str" cm="1">
        <f t="array" ref="W11177">IF(SUM(LEN(B11177:V11177))=0,"",IF(OR(OR(ISBLANK(F11177),SUM(LEN(C11177),LEN(D11177))=0),AND(NOT(E11177="Unknown"),ISBLANK(J11177)),AND(NOT(O11177="Unknown"),ISBLANK(R11177))),"Missing Information", INDEX(Table15[Entire Service Line Classification], MATCH(SUMIFS(Table15[Unique ID],Table15[System-Owned Portion],E11177,Table15[If Material Anything Other than "Lead" in Column E,Was Material Ever Previously Lead?],G11177,Table15[Customer-Owned Portion],O11177),Table15[Unique ID],0),0)))</f>
        <v/>
      </c>
    </row>
    <row r="11178" spans="2:23" x14ac:dyDescent="0.25">
      <c r="B11178" s="146"/>
      <c r="C11178" s="31"/>
      <c r="D11178" s="31"/>
      <c r="E11178" s="44"/>
      <c r="F11178" s="43"/>
      <c r="G11178" s="84"/>
      <c r="H11178" s="31"/>
      <c r="I11178" s="31"/>
      <c r="J11178" s="84"/>
      <c r="K11178" s="31"/>
      <c r="L11178" s="31"/>
      <c r="M11178" s="169"/>
      <c r="N11178" s="148"/>
      <c r="O11178" s="106"/>
      <c r="P11178" s="43"/>
      <c r="Q11178" s="31"/>
      <c r="R11178" s="84"/>
      <c r="S11178" s="31"/>
      <c r="T11178" s="31"/>
      <c r="U11178" s="169"/>
      <c r="V11178" s="150"/>
      <c r="W11178" s="141" t="str" cm="1">
        <f t="array" ref="W11178">IF(SUM(LEN(B11178:V11178))=0,"",IF(OR(OR(ISBLANK(F11178),SUM(LEN(C11178),LEN(D11178))=0),AND(NOT(E11178="Unknown"),ISBLANK(J11178)),AND(NOT(O11178="Unknown"),ISBLANK(R11178))),"Missing Information", INDEX(Table15[Entire Service Line Classification], MATCH(SUMIFS(Table15[Unique ID],Table15[System-Owned Portion],E11178,Table15[If Material Anything Other than "Lead" in Column E,Was Material Ever Previously Lead?],G11178,Table15[Customer-Owned Portion],O11178),Table15[Unique ID],0),0)))</f>
        <v/>
      </c>
    </row>
    <row r="11179" spans="2:23" x14ac:dyDescent="0.25">
      <c r="B11179" s="146"/>
      <c r="C11179" s="31"/>
      <c r="D11179" s="31"/>
      <c r="E11179" s="44"/>
      <c r="F11179" s="43"/>
      <c r="G11179" s="84"/>
      <c r="H11179" s="31"/>
      <c r="I11179" s="31"/>
      <c r="J11179" s="84"/>
      <c r="K11179" s="31"/>
      <c r="L11179" s="31"/>
      <c r="M11179" s="169"/>
      <c r="N11179" s="148"/>
      <c r="O11179" s="106"/>
      <c r="P11179" s="43"/>
      <c r="Q11179" s="31"/>
      <c r="R11179" s="84"/>
      <c r="S11179" s="31"/>
      <c r="T11179" s="31"/>
      <c r="U11179" s="169"/>
      <c r="V11179" s="150"/>
      <c r="W11179" s="141" t="str" cm="1">
        <f t="array" ref="W11179">IF(SUM(LEN(B11179:V11179))=0,"",IF(OR(OR(ISBLANK(F11179),SUM(LEN(C11179),LEN(D11179))=0),AND(NOT(E11179="Unknown"),ISBLANK(J11179)),AND(NOT(O11179="Unknown"),ISBLANK(R11179))),"Missing Information", INDEX(Table15[Entire Service Line Classification], MATCH(SUMIFS(Table15[Unique ID],Table15[System-Owned Portion],E11179,Table15[If Material Anything Other than "Lead" in Column E,Was Material Ever Previously Lead?],G11179,Table15[Customer-Owned Portion],O11179),Table15[Unique ID],0),0)))</f>
        <v/>
      </c>
    </row>
    <row r="11180" spans="2:23" x14ac:dyDescent="0.25">
      <c r="B11180" s="146"/>
      <c r="C11180" s="31"/>
      <c r="D11180" s="31"/>
      <c r="E11180" s="44"/>
      <c r="F11180" s="43"/>
      <c r="G11180" s="84"/>
      <c r="H11180" s="31"/>
      <c r="I11180" s="31"/>
      <c r="J11180" s="84"/>
      <c r="K11180" s="31"/>
      <c r="L11180" s="31"/>
      <c r="M11180" s="169"/>
      <c r="N11180" s="148"/>
      <c r="O11180" s="106"/>
      <c r="P11180" s="43"/>
      <c r="Q11180" s="31"/>
      <c r="R11180" s="84"/>
      <c r="S11180" s="31"/>
      <c r="T11180" s="31"/>
      <c r="U11180" s="169"/>
      <c r="V11180" s="150"/>
      <c r="W11180" s="141" t="str" cm="1">
        <f t="array" ref="W11180">IF(SUM(LEN(B11180:V11180))=0,"",IF(OR(OR(ISBLANK(F11180),SUM(LEN(C11180),LEN(D11180))=0),AND(NOT(E11180="Unknown"),ISBLANK(J11180)),AND(NOT(O11180="Unknown"),ISBLANK(R11180))),"Missing Information", INDEX(Table15[Entire Service Line Classification], MATCH(SUMIFS(Table15[Unique ID],Table15[System-Owned Portion],E11180,Table15[If Material Anything Other than "Lead" in Column E,Was Material Ever Previously Lead?],G11180,Table15[Customer-Owned Portion],O11180),Table15[Unique ID],0),0)))</f>
        <v/>
      </c>
    </row>
    <row r="11181" spans="2:23" x14ac:dyDescent="0.25">
      <c r="B11181" s="146"/>
      <c r="C11181" s="31"/>
      <c r="D11181" s="31"/>
      <c r="E11181" s="44"/>
      <c r="F11181" s="43"/>
      <c r="G11181" s="84"/>
      <c r="H11181" s="31"/>
      <c r="I11181" s="31"/>
      <c r="J11181" s="84"/>
      <c r="K11181" s="31"/>
      <c r="L11181" s="31"/>
      <c r="M11181" s="169"/>
      <c r="N11181" s="148"/>
      <c r="O11181" s="106"/>
      <c r="P11181" s="43"/>
      <c r="Q11181" s="31"/>
      <c r="R11181" s="84"/>
      <c r="S11181" s="31"/>
      <c r="T11181" s="31"/>
      <c r="U11181" s="169"/>
      <c r="V11181" s="150"/>
      <c r="W11181" s="141" t="str" cm="1">
        <f t="array" ref="W11181">IF(SUM(LEN(B11181:V11181))=0,"",IF(OR(OR(ISBLANK(F11181),SUM(LEN(C11181),LEN(D11181))=0),AND(NOT(E11181="Unknown"),ISBLANK(J11181)),AND(NOT(O11181="Unknown"),ISBLANK(R11181))),"Missing Information", INDEX(Table15[Entire Service Line Classification], MATCH(SUMIFS(Table15[Unique ID],Table15[System-Owned Portion],E11181,Table15[If Material Anything Other than "Lead" in Column E,Was Material Ever Previously Lead?],G11181,Table15[Customer-Owned Portion],O11181),Table15[Unique ID],0),0)))</f>
        <v/>
      </c>
    </row>
    <row r="11182" spans="2:23" x14ac:dyDescent="0.25">
      <c r="B11182" s="146"/>
      <c r="C11182" s="31"/>
      <c r="D11182" s="31"/>
      <c r="E11182" s="44"/>
      <c r="F11182" s="43"/>
      <c r="G11182" s="84"/>
      <c r="H11182" s="31"/>
      <c r="I11182" s="31"/>
      <c r="J11182" s="84"/>
      <c r="K11182" s="31"/>
      <c r="L11182" s="31"/>
      <c r="M11182" s="169"/>
      <c r="N11182" s="148"/>
      <c r="O11182" s="106"/>
      <c r="P11182" s="43"/>
      <c r="Q11182" s="31"/>
      <c r="R11182" s="84"/>
      <c r="S11182" s="31"/>
      <c r="T11182" s="31"/>
      <c r="U11182" s="169"/>
      <c r="V11182" s="150"/>
      <c r="W11182" s="141" t="str" cm="1">
        <f t="array" ref="W11182">IF(SUM(LEN(B11182:V11182))=0,"",IF(OR(OR(ISBLANK(F11182),SUM(LEN(C11182),LEN(D11182))=0),AND(NOT(E11182="Unknown"),ISBLANK(J11182)),AND(NOT(O11182="Unknown"),ISBLANK(R11182))),"Missing Information", INDEX(Table15[Entire Service Line Classification], MATCH(SUMIFS(Table15[Unique ID],Table15[System-Owned Portion],E11182,Table15[If Material Anything Other than "Lead" in Column E,Was Material Ever Previously Lead?],G11182,Table15[Customer-Owned Portion],O11182),Table15[Unique ID],0),0)))</f>
        <v/>
      </c>
    </row>
    <row r="11183" spans="2:23" x14ac:dyDescent="0.25">
      <c r="B11183" s="146"/>
      <c r="C11183" s="31"/>
      <c r="D11183" s="31"/>
      <c r="E11183" s="44"/>
      <c r="F11183" s="43"/>
      <c r="G11183" s="84"/>
      <c r="H11183" s="31"/>
      <c r="I11183" s="31"/>
      <c r="J11183" s="84"/>
      <c r="K11183" s="31"/>
      <c r="L11183" s="31"/>
      <c r="M11183" s="169"/>
      <c r="N11183" s="148"/>
      <c r="O11183" s="106"/>
      <c r="P11183" s="43"/>
      <c r="Q11183" s="31"/>
      <c r="R11183" s="84"/>
      <c r="S11183" s="31"/>
      <c r="T11183" s="31"/>
      <c r="U11183" s="169"/>
      <c r="V11183" s="150"/>
      <c r="W11183" s="141" t="str" cm="1">
        <f t="array" ref="W11183">IF(SUM(LEN(B11183:V11183))=0,"",IF(OR(OR(ISBLANK(F11183),SUM(LEN(C11183),LEN(D11183))=0),AND(NOT(E11183="Unknown"),ISBLANK(J11183)),AND(NOT(O11183="Unknown"),ISBLANK(R11183))),"Missing Information", INDEX(Table15[Entire Service Line Classification], MATCH(SUMIFS(Table15[Unique ID],Table15[System-Owned Portion],E11183,Table15[If Material Anything Other than "Lead" in Column E,Was Material Ever Previously Lead?],G11183,Table15[Customer-Owned Portion],O11183),Table15[Unique ID],0),0)))</f>
        <v/>
      </c>
    </row>
    <row r="11184" spans="2:23" x14ac:dyDescent="0.25">
      <c r="B11184" s="146"/>
      <c r="C11184" s="31"/>
      <c r="D11184" s="31"/>
      <c r="E11184" s="44"/>
      <c r="F11184" s="43"/>
      <c r="G11184" s="84"/>
      <c r="H11184" s="31"/>
      <c r="I11184" s="31"/>
      <c r="J11184" s="84"/>
      <c r="K11184" s="31"/>
      <c r="L11184" s="31"/>
      <c r="M11184" s="169"/>
      <c r="N11184" s="148"/>
      <c r="O11184" s="106"/>
      <c r="P11184" s="43"/>
      <c r="Q11184" s="31"/>
      <c r="R11184" s="84"/>
      <c r="S11184" s="31"/>
      <c r="T11184" s="31"/>
      <c r="U11184" s="169"/>
      <c r="V11184" s="150"/>
      <c r="W11184" s="141" t="str" cm="1">
        <f t="array" ref="W11184">IF(SUM(LEN(B11184:V11184))=0,"",IF(OR(OR(ISBLANK(F11184),SUM(LEN(C11184),LEN(D11184))=0),AND(NOT(E11184="Unknown"),ISBLANK(J11184)),AND(NOT(O11184="Unknown"),ISBLANK(R11184))),"Missing Information", INDEX(Table15[Entire Service Line Classification], MATCH(SUMIFS(Table15[Unique ID],Table15[System-Owned Portion],E11184,Table15[If Material Anything Other than "Lead" in Column E,Was Material Ever Previously Lead?],G11184,Table15[Customer-Owned Portion],O11184),Table15[Unique ID],0),0)))</f>
        <v/>
      </c>
    </row>
    <row r="11185" spans="2:23" x14ac:dyDescent="0.25">
      <c r="B11185" s="146"/>
      <c r="C11185" s="31"/>
      <c r="D11185" s="31"/>
      <c r="E11185" s="44"/>
      <c r="F11185" s="43"/>
      <c r="G11185" s="84"/>
      <c r="H11185" s="31"/>
      <c r="I11185" s="31"/>
      <c r="J11185" s="84"/>
      <c r="K11185" s="31"/>
      <c r="L11185" s="31"/>
      <c r="M11185" s="169"/>
      <c r="N11185" s="148"/>
      <c r="O11185" s="106"/>
      <c r="P11185" s="43"/>
      <c r="Q11185" s="31"/>
      <c r="R11185" s="84"/>
      <c r="S11185" s="31"/>
      <c r="T11185" s="31"/>
      <c r="U11185" s="169"/>
      <c r="V11185" s="150"/>
      <c r="W11185" s="141" t="str" cm="1">
        <f t="array" ref="W11185">IF(SUM(LEN(B11185:V11185))=0,"",IF(OR(OR(ISBLANK(F11185),SUM(LEN(C11185),LEN(D11185))=0),AND(NOT(E11185="Unknown"),ISBLANK(J11185)),AND(NOT(O11185="Unknown"),ISBLANK(R11185))),"Missing Information", INDEX(Table15[Entire Service Line Classification], MATCH(SUMIFS(Table15[Unique ID],Table15[System-Owned Portion],E11185,Table15[If Material Anything Other than "Lead" in Column E,Was Material Ever Previously Lead?],G11185,Table15[Customer-Owned Portion],O11185),Table15[Unique ID],0),0)))</f>
        <v/>
      </c>
    </row>
    <row r="11186" spans="2:23" x14ac:dyDescent="0.25">
      <c r="B11186" s="146"/>
      <c r="C11186" s="31"/>
      <c r="D11186" s="31"/>
      <c r="E11186" s="44"/>
      <c r="F11186" s="43"/>
      <c r="G11186" s="84"/>
      <c r="H11186" s="31"/>
      <c r="I11186" s="31"/>
      <c r="J11186" s="84"/>
      <c r="K11186" s="31"/>
      <c r="L11186" s="31"/>
      <c r="M11186" s="169"/>
      <c r="N11186" s="148"/>
      <c r="O11186" s="106"/>
      <c r="P11186" s="43"/>
      <c r="Q11186" s="31"/>
      <c r="R11186" s="84"/>
      <c r="S11186" s="31"/>
      <c r="T11186" s="31"/>
      <c r="U11186" s="169"/>
      <c r="V11186" s="150"/>
      <c r="W11186" s="141" t="str" cm="1">
        <f t="array" ref="W11186">IF(SUM(LEN(B11186:V11186))=0,"",IF(OR(OR(ISBLANK(F11186),SUM(LEN(C11186),LEN(D11186))=0),AND(NOT(E11186="Unknown"),ISBLANK(J11186)),AND(NOT(O11186="Unknown"),ISBLANK(R11186))),"Missing Information", INDEX(Table15[Entire Service Line Classification], MATCH(SUMIFS(Table15[Unique ID],Table15[System-Owned Portion],E11186,Table15[If Material Anything Other than "Lead" in Column E,Was Material Ever Previously Lead?],G11186,Table15[Customer-Owned Portion],O11186),Table15[Unique ID],0),0)))</f>
        <v/>
      </c>
    </row>
    <row r="11187" spans="2:23" x14ac:dyDescent="0.25">
      <c r="B11187" s="146"/>
      <c r="C11187" s="31"/>
      <c r="D11187" s="31"/>
      <c r="E11187" s="44"/>
      <c r="F11187" s="43"/>
      <c r="G11187" s="84"/>
      <c r="H11187" s="31"/>
      <c r="I11187" s="31"/>
      <c r="J11187" s="84"/>
      <c r="K11187" s="31"/>
      <c r="L11187" s="31"/>
      <c r="M11187" s="169"/>
      <c r="N11187" s="148"/>
      <c r="O11187" s="106"/>
      <c r="P11187" s="43"/>
      <c r="Q11187" s="31"/>
      <c r="R11187" s="84"/>
      <c r="S11187" s="31"/>
      <c r="T11187" s="31"/>
      <c r="U11187" s="169"/>
      <c r="V11187" s="150"/>
      <c r="W11187" s="141" t="str" cm="1">
        <f t="array" ref="W11187">IF(SUM(LEN(B11187:V11187))=0,"",IF(OR(OR(ISBLANK(F11187),SUM(LEN(C11187),LEN(D11187))=0),AND(NOT(E11187="Unknown"),ISBLANK(J11187)),AND(NOT(O11187="Unknown"),ISBLANK(R11187))),"Missing Information", INDEX(Table15[Entire Service Line Classification], MATCH(SUMIFS(Table15[Unique ID],Table15[System-Owned Portion],E11187,Table15[If Material Anything Other than "Lead" in Column E,Was Material Ever Previously Lead?],G11187,Table15[Customer-Owned Portion],O11187),Table15[Unique ID],0),0)))</f>
        <v/>
      </c>
    </row>
    <row r="11188" spans="2:23" x14ac:dyDescent="0.25">
      <c r="B11188" s="146"/>
      <c r="C11188" s="31"/>
      <c r="D11188" s="31"/>
      <c r="E11188" s="44"/>
      <c r="F11188" s="43"/>
      <c r="G11188" s="84"/>
      <c r="H11188" s="31"/>
      <c r="I11188" s="31"/>
      <c r="J11188" s="84"/>
      <c r="K11188" s="31"/>
      <c r="L11188" s="31"/>
      <c r="M11188" s="169"/>
      <c r="N11188" s="148"/>
      <c r="O11188" s="106"/>
      <c r="P11188" s="43"/>
      <c r="Q11188" s="31"/>
      <c r="R11188" s="84"/>
      <c r="S11188" s="31"/>
      <c r="T11188" s="31"/>
      <c r="U11188" s="169"/>
      <c r="V11188" s="150"/>
      <c r="W11188" s="141" t="str" cm="1">
        <f t="array" ref="W11188">IF(SUM(LEN(B11188:V11188))=0,"",IF(OR(OR(ISBLANK(F11188),SUM(LEN(C11188),LEN(D11188))=0),AND(NOT(E11188="Unknown"),ISBLANK(J11188)),AND(NOT(O11188="Unknown"),ISBLANK(R11188))),"Missing Information", INDEX(Table15[Entire Service Line Classification], MATCH(SUMIFS(Table15[Unique ID],Table15[System-Owned Portion],E11188,Table15[If Material Anything Other than "Lead" in Column E,Was Material Ever Previously Lead?],G11188,Table15[Customer-Owned Portion],O11188),Table15[Unique ID],0),0)))</f>
        <v/>
      </c>
    </row>
    <row r="11189" spans="2:23" x14ac:dyDescent="0.25">
      <c r="B11189" s="146"/>
      <c r="C11189" s="31"/>
      <c r="D11189" s="31"/>
      <c r="E11189" s="44"/>
      <c r="F11189" s="43"/>
      <c r="G11189" s="84"/>
      <c r="H11189" s="31"/>
      <c r="I11189" s="31"/>
      <c r="J11189" s="84"/>
      <c r="K11189" s="31"/>
      <c r="L11189" s="31"/>
      <c r="M11189" s="169"/>
      <c r="N11189" s="148"/>
      <c r="O11189" s="106"/>
      <c r="P11189" s="43"/>
      <c r="Q11189" s="31"/>
      <c r="R11189" s="84"/>
      <c r="S11189" s="31"/>
      <c r="T11189" s="31"/>
      <c r="U11189" s="169"/>
      <c r="V11189" s="150"/>
      <c r="W11189" s="141" t="str" cm="1">
        <f t="array" ref="W11189">IF(SUM(LEN(B11189:V11189))=0,"",IF(OR(OR(ISBLANK(F11189),SUM(LEN(C11189),LEN(D11189))=0),AND(NOT(E11189="Unknown"),ISBLANK(J11189)),AND(NOT(O11189="Unknown"),ISBLANK(R11189))),"Missing Information", INDEX(Table15[Entire Service Line Classification], MATCH(SUMIFS(Table15[Unique ID],Table15[System-Owned Portion],E11189,Table15[If Material Anything Other than "Lead" in Column E,Was Material Ever Previously Lead?],G11189,Table15[Customer-Owned Portion],O11189),Table15[Unique ID],0),0)))</f>
        <v/>
      </c>
    </row>
    <row r="11190" spans="2:23" x14ac:dyDescent="0.25">
      <c r="B11190" s="146"/>
      <c r="C11190" s="31"/>
      <c r="D11190" s="31"/>
      <c r="E11190" s="44"/>
      <c r="F11190" s="43"/>
      <c r="G11190" s="84"/>
      <c r="H11190" s="31"/>
      <c r="I11190" s="31"/>
      <c r="J11190" s="84"/>
      <c r="K11190" s="31"/>
      <c r="L11190" s="31"/>
      <c r="M11190" s="169"/>
      <c r="N11190" s="148"/>
      <c r="O11190" s="106"/>
      <c r="P11190" s="43"/>
      <c r="Q11190" s="31"/>
      <c r="R11190" s="84"/>
      <c r="S11190" s="31"/>
      <c r="T11190" s="31"/>
      <c r="U11190" s="169"/>
      <c r="V11190" s="150"/>
      <c r="W11190" s="141" t="str" cm="1">
        <f t="array" ref="W11190">IF(SUM(LEN(B11190:V11190))=0,"",IF(OR(OR(ISBLANK(F11190),SUM(LEN(C11190),LEN(D11190))=0),AND(NOT(E11190="Unknown"),ISBLANK(J11190)),AND(NOT(O11190="Unknown"),ISBLANK(R11190))),"Missing Information", INDEX(Table15[Entire Service Line Classification], MATCH(SUMIFS(Table15[Unique ID],Table15[System-Owned Portion],E11190,Table15[If Material Anything Other than "Lead" in Column E,Was Material Ever Previously Lead?],G11190,Table15[Customer-Owned Portion],O11190),Table15[Unique ID],0),0)))</f>
        <v/>
      </c>
    </row>
    <row r="11191" spans="2:23" x14ac:dyDescent="0.25">
      <c r="B11191" s="146"/>
      <c r="C11191" s="31"/>
      <c r="D11191" s="31"/>
      <c r="E11191" s="44"/>
      <c r="F11191" s="43"/>
      <c r="G11191" s="84"/>
      <c r="H11191" s="31"/>
      <c r="I11191" s="31"/>
      <c r="J11191" s="84"/>
      <c r="K11191" s="31"/>
      <c r="L11191" s="31"/>
      <c r="M11191" s="169"/>
      <c r="N11191" s="148"/>
      <c r="O11191" s="106"/>
      <c r="P11191" s="43"/>
      <c r="Q11191" s="31"/>
      <c r="R11191" s="84"/>
      <c r="S11191" s="31"/>
      <c r="T11191" s="31"/>
      <c r="U11191" s="169"/>
      <c r="V11191" s="150"/>
      <c r="W11191" s="141" t="str" cm="1">
        <f t="array" ref="W11191">IF(SUM(LEN(B11191:V11191))=0,"",IF(OR(OR(ISBLANK(F11191),SUM(LEN(C11191),LEN(D11191))=0),AND(NOT(E11191="Unknown"),ISBLANK(J11191)),AND(NOT(O11191="Unknown"),ISBLANK(R11191))),"Missing Information", INDEX(Table15[Entire Service Line Classification], MATCH(SUMIFS(Table15[Unique ID],Table15[System-Owned Portion],E11191,Table15[If Material Anything Other than "Lead" in Column E,Was Material Ever Previously Lead?],G11191,Table15[Customer-Owned Portion],O11191),Table15[Unique ID],0),0)))</f>
        <v/>
      </c>
    </row>
    <row r="11192" spans="2:23" x14ac:dyDescent="0.25">
      <c r="B11192" s="146"/>
      <c r="C11192" s="31"/>
      <c r="D11192" s="31"/>
      <c r="E11192" s="44"/>
      <c r="F11192" s="43"/>
      <c r="G11192" s="84"/>
      <c r="H11192" s="31"/>
      <c r="I11192" s="31"/>
      <c r="J11192" s="84"/>
      <c r="K11192" s="31"/>
      <c r="L11192" s="31"/>
      <c r="M11192" s="169"/>
      <c r="N11192" s="148"/>
      <c r="O11192" s="106"/>
      <c r="P11192" s="43"/>
      <c r="Q11192" s="31"/>
      <c r="R11192" s="84"/>
      <c r="S11192" s="31"/>
      <c r="T11192" s="31"/>
      <c r="U11192" s="169"/>
      <c r="V11192" s="150"/>
      <c r="W11192" s="141" t="str" cm="1">
        <f t="array" ref="W11192">IF(SUM(LEN(B11192:V11192))=0,"",IF(OR(OR(ISBLANK(F11192),SUM(LEN(C11192),LEN(D11192))=0),AND(NOT(E11192="Unknown"),ISBLANK(J11192)),AND(NOT(O11192="Unknown"),ISBLANK(R11192))),"Missing Information", INDEX(Table15[Entire Service Line Classification], MATCH(SUMIFS(Table15[Unique ID],Table15[System-Owned Portion],E11192,Table15[If Material Anything Other than "Lead" in Column E,Was Material Ever Previously Lead?],G11192,Table15[Customer-Owned Portion],O11192),Table15[Unique ID],0),0)))</f>
        <v/>
      </c>
    </row>
    <row r="11193" spans="2:23" x14ac:dyDescent="0.25">
      <c r="B11193" s="146"/>
      <c r="C11193" s="31"/>
      <c r="D11193" s="31"/>
      <c r="E11193" s="44"/>
      <c r="F11193" s="43"/>
      <c r="G11193" s="84"/>
      <c r="H11193" s="31"/>
      <c r="I11193" s="31"/>
      <c r="J11193" s="84"/>
      <c r="K11193" s="31"/>
      <c r="L11193" s="31"/>
      <c r="M11193" s="169"/>
      <c r="N11193" s="148"/>
      <c r="O11193" s="106"/>
      <c r="P11193" s="43"/>
      <c r="Q11193" s="31"/>
      <c r="R11193" s="84"/>
      <c r="S11193" s="31"/>
      <c r="T11193" s="31"/>
      <c r="U11193" s="169"/>
      <c r="V11193" s="150"/>
      <c r="W11193" s="141" t="str" cm="1">
        <f t="array" ref="W11193">IF(SUM(LEN(B11193:V11193))=0,"",IF(OR(OR(ISBLANK(F11193),SUM(LEN(C11193),LEN(D11193))=0),AND(NOT(E11193="Unknown"),ISBLANK(J11193)),AND(NOT(O11193="Unknown"),ISBLANK(R11193))),"Missing Information", INDEX(Table15[Entire Service Line Classification], MATCH(SUMIFS(Table15[Unique ID],Table15[System-Owned Portion],E11193,Table15[If Material Anything Other than "Lead" in Column E,Was Material Ever Previously Lead?],G11193,Table15[Customer-Owned Portion],O11193),Table15[Unique ID],0),0)))</f>
        <v/>
      </c>
    </row>
    <row r="11194" spans="2:23" x14ac:dyDescent="0.25">
      <c r="B11194" s="146"/>
      <c r="C11194" s="31"/>
      <c r="D11194" s="31"/>
      <c r="E11194" s="44"/>
      <c r="F11194" s="43"/>
      <c r="G11194" s="84"/>
      <c r="H11194" s="31"/>
      <c r="I11194" s="31"/>
      <c r="J11194" s="84"/>
      <c r="K11194" s="31"/>
      <c r="L11194" s="31"/>
      <c r="M11194" s="169"/>
      <c r="N11194" s="148"/>
      <c r="O11194" s="106"/>
      <c r="P11194" s="43"/>
      <c r="Q11194" s="31"/>
      <c r="R11194" s="84"/>
      <c r="S11194" s="31"/>
      <c r="T11194" s="31"/>
      <c r="U11194" s="169"/>
      <c r="V11194" s="150"/>
      <c r="W11194" s="141" t="str" cm="1">
        <f t="array" ref="W11194">IF(SUM(LEN(B11194:V11194))=0,"",IF(OR(OR(ISBLANK(F11194),SUM(LEN(C11194),LEN(D11194))=0),AND(NOT(E11194="Unknown"),ISBLANK(J11194)),AND(NOT(O11194="Unknown"),ISBLANK(R11194))),"Missing Information", INDEX(Table15[Entire Service Line Classification], MATCH(SUMIFS(Table15[Unique ID],Table15[System-Owned Portion],E11194,Table15[If Material Anything Other than "Lead" in Column E,Was Material Ever Previously Lead?],G11194,Table15[Customer-Owned Portion],O11194),Table15[Unique ID],0),0)))</f>
        <v/>
      </c>
    </row>
    <row r="11195" spans="2:23" x14ac:dyDescent="0.25">
      <c r="B11195" s="146"/>
      <c r="C11195" s="31"/>
      <c r="D11195" s="31"/>
      <c r="E11195" s="44"/>
      <c r="F11195" s="43"/>
      <c r="G11195" s="84"/>
      <c r="H11195" s="31"/>
      <c r="I11195" s="31"/>
      <c r="J11195" s="84"/>
      <c r="K11195" s="31"/>
      <c r="L11195" s="31"/>
      <c r="M11195" s="169"/>
      <c r="N11195" s="148"/>
      <c r="O11195" s="106"/>
      <c r="P11195" s="43"/>
      <c r="Q11195" s="31"/>
      <c r="R11195" s="84"/>
      <c r="S11195" s="31"/>
      <c r="T11195" s="31"/>
      <c r="U11195" s="169"/>
      <c r="V11195" s="150"/>
      <c r="W11195" s="141" t="str" cm="1">
        <f t="array" ref="W11195">IF(SUM(LEN(B11195:V11195))=0,"",IF(OR(OR(ISBLANK(F11195),SUM(LEN(C11195),LEN(D11195))=0),AND(NOT(E11195="Unknown"),ISBLANK(J11195)),AND(NOT(O11195="Unknown"),ISBLANK(R11195))),"Missing Information", INDEX(Table15[Entire Service Line Classification], MATCH(SUMIFS(Table15[Unique ID],Table15[System-Owned Portion],E11195,Table15[If Material Anything Other than "Lead" in Column E,Was Material Ever Previously Lead?],G11195,Table15[Customer-Owned Portion],O11195),Table15[Unique ID],0),0)))</f>
        <v/>
      </c>
    </row>
    <row r="11196" spans="2:23" x14ac:dyDescent="0.25">
      <c r="B11196" s="146"/>
      <c r="C11196" s="31"/>
      <c r="D11196" s="31"/>
      <c r="E11196" s="44"/>
      <c r="F11196" s="43"/>
      <c r="G11196" s="84"/>
      <c r="H11196" s="31"/>
      <c r="I11196" s="31"/>
      <c r="J11196" s="84"/>
      <c r="K11196" s="31"/>
      <c r="L11196" s="31"/>
      <c r="M11196" s="169"/>
      <c r="N11196" s="148"/>
      <c r="O11196" s="106"/>
      <c r="P11196" s="43"/>
      <c r="Q11196" s="31"/>
      <c r="R11196" s="84"/>
      <c r="S11196" s="31"/>
      <c r="T11196" s="31"/>
      <c r="U11196" s="169"/>
      <c r="V11196" s="150"/>
      <c r="W11196" s="141" t="str" cm="1">
        <f t="array" ref="W11196">IF(SUM(LEN(B11196:V11196))=0,"",IF(OR(OR(ISBLANK(F11196),SUM(LEN(C11196),LEN(D11196))=0),AND(NOT(E11196="Unknown"),ISBLANK(J11196)),AND(NOT(O11196="Unknown"),ISBLANK(R11196))),"Missing Information", INDEX(Table15[Entire Service Line Classification], MATCH(SUMIFS(Table15[Unique ID],Table15[System-Owned Portion],E11196,Table15[If Material Anything Other than "Lead" in Column E,Was Material Ever Previously Lead?],G11196,Table15[Customer-Owned Portion],O11196),Table15[Unique ID],0),0)))</f>
        <v/>
      </c>
    </row>
    <row r="11197" spans="2:23" x14ac:dyDescent="0.25">
      <c r="B11197" s="146"/>
      <c r="C11197" s="31"/>
      <c r="D11197" s="31"/>
      <c r="E11197" s="44"/>
      <c r="F11197" s="43"/>
      <c r="G11197" s="84"/>
      <c r="H11197" s="31"/>
      <c r="I11197" s="31"/>
      <c r="J11197" s="84"/>
      <c r="K11197" s="31"/>
      <c r="L11197" s="31"/>
      <c r="M11197" s="169"/>
      <c r="N11197" s="148"/>
      <c r="O11197" s="106"/>
      <c r="P11197" s="43"/>
      <c r="Q11197" s="31"/>
      <c r="R11197" s="84"/>
      <c r="S11197" s="31"/>
      <c r="T11197" s="31"/>
      <c r="U11197" s="169"/>
      <c r="V11197" s="150"/>
      <c r="W11197" s="141" t="str" cm="1">
        <f t="array" ref="W11197">IF(SUM(LEN(B11197:V11197))=0,"",IF(OR(OR(ISBLANK(F11197),SUM(LEN(C11197),LEN(D11197))=0),AND(NOT(E11197="Unknown"),ISBLANK(J11197)),AND(NOT(O11197="Unknown"),ISBLANK(R11197))),"Missing Information", INDEX(Table15[Entire Service Line Classification], MATCH(SUMIFS(Table15[Unique ID],Table15[System-Owned Portion],E11197,Table15[If Material Anything Other than "Lead" in Column E,Was Material Ever Previously Lead?],G11197,Table15[Customer-Owned Portion],O11197),Table15[Unique ID],0),0)))</f>
        <v/>
      </c>
    </row>
    <row r="11198" spans="2:23" x14ac:dyDescent="0.25">
      <c r="B11198" s="146"/>
      <c r="C11198" s="31"/>
      <c r="D11198" s="31"/>
      <c r="E11198" s="44"/>
      <c r="F11198" s="43"/>
      <c r="G11198" s="84"/>
      <c r="H11198" s="31"/>
      <c r="I11198" s="31"/>
      <c r="J11198" s="84"/>
      <c r="K11198" s="31"/>
      <c r="L11198" s="31"/>
      <c r="M11198" s="169"/>
      <c r="N11198" s="148"/>
      <c r="O11198" s="106"/>
      <c r="P11198" s="43"/>
      <c r="Q11198" s="31"/>
      <c r="R11198" s="84"/>
      <c r="S11198" s="31"/>
      <c r="T11198" s="31"/>
      <c r="U11198" s="169"/>
      <c r="V11198" s="150"/>
      <c r="W11198" s="141" t="str" cm="1">
        <f t="array" ref="W11198">IF(SUM(LEN(B11198:V11198))=0,"",IF(OR(OR(ISBLANK(F11198),SUM(LEN(C11198),LEN(D11198))=0),AND(NOT(E11198="Unknown"),ISBLANK(J11198)),AND(NOT(O11198="Unknown"),ISBLANK(R11198))),"Missing Information", INDEX(Table15[Entire Service Line Classification], MATCH(SUMIFS(Table15[Unique ID],Table15[System-Owned Portion],E11198,Table15[If Material Anything Other than "Lead" in Column E,Was Material Ever Previously Lead?],G11198,Table15[Customer-Owned Portion],O11198),Table15[Unique ID],0),0)))</f>
        <v/>
      </c>
    </row>
    <row r="11199" spans="2:23" x14ac:dyDescent="0.25">
      <c r="B11199" s="146"/>
      <c r="C11199" s="31"/>
      <c r="D11199" s="31"/>
      <c r="E11199" s="44"/>
      <c r="F11199" s="43"/>
      <c r="G11199" s="84"/>
      <c r="H11199" s="31"/>
      <c r="I11199" s="31"/>
      <c r="J11199" s="84"/>
      <c r="K11199" s="31"/>
      <c r="L11199" s="31"/>
      <c r="M11199" s="169"/>
      <c r="N11199" s="148"/>
      <c r="O11199" s="106"/>
      <c r="P11199" s="43"/>
      <c r="Q11199" s="31"/>
      <c r="R11199" s="84"/>
      <c r="S11199" s="31"/>
      <c r="T11199" s="31"/>
      <c r="U11199" s="169"/>
      <c r="V11199" s="150"/>
      <c r="W11199" s="141" t="str" cm="1">
        <f t="array" ref="W11199">IF(SUM(LEN(B11199:V11199))=0,"",IF(OR(OR(ISBLANK(F11199),SUM(LEN(C11199),LEN(D11199))=0),AND(NOT(E11199="Unknown"),ISBLANK(J11199)),AND(NOT(O11199="Unknown"),ISBLANK(R11199))),"Missing Information", INDEX(Table15[Entire Service Line Classification], MATCH(SUMIFS(Table15[Unique ID],Table15[System-Owned Portion],E11199,Table15[If Material Anything Other than "Lead" in Column E,Was Material Ever Previously Lead?],G11199,Table15[Customer-Owned Portion],O11199),Table15[Unique ID],0),0)))</f>
        <v/>
      </c>
    </row>
    <row r="11200" spans="2:23" x14ac:dyDescent="0.25">
      <c r="B11200" s="146"/>
      <c r="C11200" s="31"/>
      <c r="D11200" s="31"/>
      <c r="E11200" s="44"/>
      <c r="F11200" s="43"/>
      <c r="G11200" s="84"/>
      <c r="H11200" s="31"/>
      <c r="I11200" s="31"/>
      <c r="J11200" s="84"/>
      <c r="K11200" s="31"/>
      <c r="L11200" s="31"/>
      <c r="M11200" s="169"/>
      <c r="N11200" s="148"/>
      <c r="O11200" s="106"/>
      <c r="P11200" s="43"/>
      <c r="Q11200" s="31"/>
      <c r="R11200" s="84"/>
      <c r="S11200" s="31"/>
      <c r="T11200" s="31"/>
      <c r="U11200" s="169"/>
      <c r="V11200" s="150"/>
      <c r="W11200" s="141" t="str" cm="1">
        <f t="array" ref="W11200">IF(SUM(LEN(B11200:V11200))=0,"",IF(OR(OR(ISBLANK(F11200),SUM(LEN(C11200),LEN(D11200))=0),AND(NOT(E11200="Unknown"),ISBLANK(J11200)),AND(NOT(O11200="Unknown"),ISBLANK(R11200))),"Missing Information", INDEX(Table15[Entire Service Line Classification], MATCH(SUMIFS(Table15[Unique ID],Table15[System-Owned Portion],E11200,Table15[If Material Anything Other than "Lead" in Column E,Was Material Ever Previously Lead?],G11200,Table15[Customer-Owned Portion],O11200),Table15[Unique ID],0),0)))</f>
        <v/>
      </c>
    </row>
    <row r="11201" spans="2:23" x14ac:dyDescent="0.25">
      <c r="B11201" s="146"/>
      <c r="C11201" s="31"/>
      <c r="D11201" s="31"/>
      <c r="E11201" s="44"/>
      <c r="F11201" s="43"/>
      <c r="G11201" s="84"/>
      <c r="H11201" s="31"/>
      <c r="I11201" s="31"/>
      <c r="J11201" s="84"/>
      <c r="K11201" s="31"/>
      <c r="L11201" s="31"/>
      <c r="M11201" s="169"/>
      <c r="N11201" s="148"/>
      <c r="O11201" s="106"/>
      <c r="P11201" s="43"/>
      <c r="Q11201" s="31"/>
      <c r="R11201" s="84"/>
      <c r="S11201" s="31"/>
      <c r="T11201" s="31"/>
      <c r="U11201" s="169"/>
      <c r="V11201" s="150"/>
      <c r="W11201" s="141" t="str" cm="1">
        <f t="array" ref="W11201">IF(SUM(LEN(B11201:V11201))=0,"",IF(OR(OR(ISBLANK(F11201),SUM(LEN(C11201),LEN(D11201))=0),AND(NOT(E11201="Unknown"),ISBLANK(J11201)),AND(NOT(O11201="Unknown"),ISBLANK(R11201))),"Missing Information", INDEX(Table15[Entire Service Line Classification], MATCH(SUMIFS(Table15[Unique ID],Table15[System-Owned Portion],E11201,Table15[If Material Anything Other than "Lead" in Column E,Was Material Ever Previously Lead?],G11201,Table15[Customer-Owned Portion],O11201),Table15[Unique ID],0),0)))</f>
        <v/>
      </c>
    </row>
    <row r="11202" spans="2:23" x14ac:dyDescent="0.25">
      <c r="B11202" s="146"/>
      <c r="C11202" s="31"/>
      <c r="D11202" s="31"/>
      <c r="E11202" s="44"/>
      <c r="F11202" s="43"/>
      <c r="G11202" s="84"/>
      <c r="H11202" s="31"/>
      <c r="I11202" s="31"/>
      <c r="J11202" s="84"/>
      <c r="K11202" s="31"/>
      <c r="L11202" s="31"/>
      <c r="M11202" s="169"/>
      <c r="N11202" s="148"/>
      <c r="O11202" s="106"/>
      <c r="P11202" s="43"/>
      <c r="Q11202" s="31"/>
      <c r="R11202" s="84"/>
      <c r="S11202" s="31"/>
      <c r="T11202" s="31"/>
      <c r="U11202" s="169"/>
      <c r="V11202" s="150"/>
      <c r="W11202" s="141" t="str" cm="1">
        <f t="array" ref="W11202">IF(SUM(LEN(B11202:V11202))=0,"",IF(OR(OR(ISBLANK(F11202),SUM(LEN(C11202),LEN(D11202))=0),AND(NOT(E11202="Unknown"),ISBLANK(J11202)),AND(NOT(O11202="Unknown"),ISBLANK(R11202))),"Missing Information", INDEX(Table15[Entire Service Line Classification], MATCH(SUMIFS(Table15[Unique ID],Table15[System-Owned Portion],E11202,Table15[If Material Anything Other than "Lead" in Column E,Was Material Ever Previously Lead?],G11202,Table15[Customer-Owned Portion],O11202),Table15[Unique ID],0),0)))</f>
        <v/>
      </c>
    </row>
    <row r="11203" spans="2:23" x14ac:dyDescent="0.25">
      <c r="B11203" s="146"/>
      <c r="C11203" s="31"/>
      <c r="D11203" s="31"/>
      <c r="E11203" s="44"/>
      <c r="F11203" s="43"/>
      <c r="G11203" s="84"/>
      <c r="H11203" s="31"/>
      <c r="I11203" s="31"/>
      <c r="J11203" s="84"/>
      <c r="K11203" s="31"/>
      <c r="L11203" s="31"/>
      <c r="M11203" s="169"/>
      <c r="N11203" s="148"/>
      <c r="O11203" s="106"/>
      <c r="P11203" s="43"/>
      <c r="Q11203" s="31"/>
      <c r="R11203" s="84"/>
      <c r="S11203" s="31"/>
      <c r="T11203" s="31"/>
      <c r="U11203" s="169"/>
      <c r="V11203" s="150"/>
      <c r="W11203" s="141" t="str" cm="1">
        <f t="array" ref="W11203">IF(SUM(LEN(B11203:V11203))=0,"",IF(OR(OR(ISBLANK(F11203),SUM(LEN(C11203),LEN(D11203))=0),AND(NOT(E11203="Unknown"),ISBLANK(J11203)),AND(NOT(O11203="Unknown"),ISBLANK(R11203))),"Missing Information", INDEX(Table15[Entire Service Line Classification], MATCH(SUMIFS(Table15[Unique ID],Table15[System-Owned Portion],E11203,Table15[If Material Anything Other than "Lead" in Column E,Was Material Ever Previously Lead?],G11203,Table15[Customer-Owned Portion],O11203),Table15[Unique ID],0),0)))</f>
        <v/>
      </c>
    </row>
    <row r="11204" spans="2:23" x14ac:dyDescent="0.25">
      <c r="B11204" s="146"/>
      <c r="C11204" s="31"/>
      <c r="D11204" s="31"/>
      <c r="E11204" s="44"/>
      <c r="F11204" s="43"/>
      <c r="G11204" s="84"/>
      <c r="H11204" s="31"/>
      <c r="I11204" s="31"/>
      <c r="J11204" s="84"/>
      <c r="K11204" s="31"/>
      <c r="L11204" s="31"/>
      <c r="M11204" s="169"/>
      <c r="N11204" s="148"/>
      <c r="O11204" s="106"/>
      <c r="P11204" s="43"/>
      <c r="Q11204" s="31"/>
      <c r="R11204" s="84"/>
      <c r="S11204" s="31"/>
      <c r="T11204" s="31"/>
      <c r="U11204" s="169"/>
      <c r="V11204" s="150"/>
      <c r="W11204" s="141" t="str" cm="1">
        <f t="array" ref="W11204">IF(SUM(LEN(B11204:V11204))=0,"",IF(OR(OR(ISBLANK(F11204),SUM(LEN(C11204),LEN(D11204))=0),AND(NOT(E11204="Unknown"),ISBLANK(J11204)),AND(NOT(O11204="Unknown"),ISBLANK(R11204))),"Missing Information", INDEX(Table15[Entire Service Line Classification], MATCH(SUMIFS(Table15[Unique ID],Table15[System-Owned Portion],E11204,Table15[If Material Anything Other than "Lead" in Column E,Was Material Ever Previously Lead?],G11204,Table15[Customer-Owned Portion],O11204),Table15[Unique ID],0),0)))</f>
        <v/>
      </c>
    </row>
    <row r="11205" spans="2:23" x14ac:dyDescent="0.25">
      <c r="B11205" s="146"/>
      <c r="C11205" s="31"/>
      <c r="D11205" s="31"/>
      <c r="E11205" s="44"/>
      <c r="F11205" s="43"/>
      <c r="G11205" s="84"/>
      <c r="H11205" s="31"/>
      <c r="I11205" s="31"/>
      <c r="J11205" s="84"/>
      <c r="K11205" s="31"/>
      <c r="L11205" s="31"/>
      <c r="M11205" s="169"/>
      <c r="N11205" s="148"/>
      <c r="O11205" s="106"/>
      <c r="P11205" s="43"/>
      <c r="Q11205" s="31"/>
      <c r="R11205" s="84"/>
      <c r="S11205" s="31"/>
      <c r="T11205" s="31"/>
      <c r="U11205" s="169"/>
      <c r="V11205" s="150"/>
      <c r="W11205" s="141" t="str" cm="1">
        <f t="array" ref="W11205">IF(SUM(LEN(B11205:V11205))=0,"",IF(OR(OR(ISBLANK(F11205),SUM(LEN(C11205),LEN(D11205))=0),AND(NOT(E11205="Unknown"),ISBLANK(J11205)),AND(NOT(O11205="Unknown"),ISBLANK(R11205))),"Missing Information", INDEX(Table15[Entire Service Line Classification], MATCH(SUMIFS(Table15[Unique ID],Table15[System-Owned Portion],E11205,Table15[If Material Anything Other than "Lead" in Column E,Was Material Ever Previously Lead?],G11205,Table15[Customer-Owned Portion],O11205),Table15[Unique ID],0),0)))</f>
        <v/>
      </c>
    </row>
    <row r="11206" spans="2:23" x14ac:dyDescent="0.25">
      <c r="B11206" s="146"/>
      <c r="C11206" s="31"/>
      <c r="D11206" s="31"/>
      <c r="E11206" s="44"/>
      <c r="F11206" s="43"/>
      <c r="G11206" s="84"/>
      <c r="H11206" s="31"/>
      <c r="I11206" s="31"/>
      <c r="J11206" s="84"/>
      <c r="K11206" s="31"/>
      <c r="L11206" s="31"/>
      <c r="M11206" s="169"/>
      <c r="N11206" s="148"/>
      <c r="O11206" s="106"/>
      <c r="P11206" s="43"/>
      <c r="Q11206" s="31"/>
      <c r="R11206" s="84"/>
      <c r="S11206" s="31"/>
      <c r="T11206" s="31"/>
      <c r="U11206" s="169"/>
      <c r="V11206" s="150"/>
      <c r="W11206" s="141" t="str" cm="1">
        <f t="array" ref="W11206">IF(SUM(LEN(B11206:V11206))=0,"",IF(OR(OR(ISBLANK(F11206),SUM(LEN(C11206),LEN(D11206))=0),AND(NOT(E11206="Unknown"),ISBLANK(J11206)),AND(NOT(O11206="Unknown"),ISBLANK(R11206))),"Missing Information", INDEX(Table15[Entire Service Line Classification], MATCH(SUMIFS(Table15[Unique ID],Table15[System-Owned Portion],E11206,Table15[If Material Anything Other than "Lead" in Column E,Was Material Ever Previously Lead?],G11206,Table15[Customer-Owned Portion],O11206),Table15[Unique ID],0),0)))</f>
        <v/>
      </c>
    </row>
    <row r="11207" spans="2:23" x14ac:dyDescent="0.25">
      <c r="B11207" s="146"/>
      <c r="C11207" s="31"/>
      <c r="D11207" s="31"/>
      <c r="E11207" s="44"/>
      <c r="F11207" s="43"/>
      <c r="G11207" s="84"/>
      <c r="H11207" s="31"/>
      <c r="I11207" s="31"/>
      <c r="J11207" s="84"/>
      <c r="K11207" s="31"/>
      <c r="L11207" s="31"/>
      <c r="M11207" s="169"/>
      <c r="N11207" s="148"/>
      <c r="O11207" s="106"/>
      <c r="P11207" s="43"/>
      <c r="Q11207" s="31"/>
      <c r="R11207" s="84"/>
      <c r="S11207" s="31"/>
      <c r="T11207" s="31"/>
      <c r="U11207" s="169"/>
      <c r="V11207" s="150"/>
      <c r="W11207" s="141" t="str" cm="1">
        <f t="array" ref="W11207">IF(SUM(LEN(B11207:V11207))=0,"",IF(OR(OR(ISBLANK(F11207),SUM(LEN(C11207),LEN(D11207))=0),AND(NOT(E11207="Unknown"),ISBLANK(J11207)),AND(NOT(O11207="Unknown"),ISBLANK(R11207))),"Missing Information", INDEX(Table15[Entire Service Line Classification], MATCH(SUMIFS(Table15[Unique ID],Table15[System-Owned Portion],E11207,Table15[If Material Anything Other than "Lead" in Column E,Was Material Ever Previously Lead?],G11207,Table15[Customer-Owned Portion],O11207),Table15[Unique ID],0),0)))</f>
        <v/>
      </c>
    </row>
    <row r="11208" spans="2:23" x14ac:dyDescent="0.25">
      <c r="B11208" s="146"/>
      <c r="C11208" s="31"/>
      <c r="D11208" s="31"/>
      <c r="E11208" s="44"/>
      <c r="F11208" s="43"/>
      <c r="G11208" s="84"/>
      <c r="H11208" s="31"/>
      <c r="I11208" s="31"/>
      <c r="J11208" s="84"/>
      <c r="K11208" s="31"/>
      <c r="L11208" s="31"/>
      <c r="M11208" s="169"/>
      <c r="N11208" s="148"/>
      <c r="O11208" s="106"/>
      <c r="P11208" s="43"/>
      <c r="Q11208" s="31"/>
      <c r="R11208" s="84"/>
      <c r="S11208" s="31"/>
      <c r="T11208" s="31"/>
      <c r="U11208" s="169"/>
      <c r="V11208" s="150"/>
      <c r="W11208" s="141" t="str" cm="1">
        <f t="array" ref="W11208">IF(SUM(LEN(B11208:V11208))=0,"",IF(OR(OR(ISBLANK(F11208),SUM(LEN(C11208),LEN(D11208))=0),AND(NOT(E11208="Unknown"),ISBLANK(J11208)),AND(NOT(O11208="Unknown"),ISBLANK(R11208))),"Missing Information", INDEX(Table15[Entire Service Line Classification], MATCH(SUMIFS(Table15[Unique ID],Table15[System-Owned Portion],E11208,Table15[If Material Anything Other than "Lead" in Column E,Was Material Ever Previously Lead?],G11208,Table15[Customer-Owned Portion],O11208),Table15[Unique ID],0),0)))</f>
        <v/>
      </c>
    </row>
    <row r="11209" spans="2:23" x14ac:dyDescent="0.25">
      <c r="B11209" s="146"/>
      <c r="C11209" s="31"/>
      <c r="D11209" s="31"/>
      <c r="E11209" s="44"/>
      <c r="F11209" s="43"/>
      <c r="G11209" s="84"/>
      <c r="H11209" s="31"/>
      <c r="I11209" s="31"/>
      <c r="J11209" s="84"/>
      <c r="K11209" s="31"/>
      <c r="L11209" s="31"/>
      <c r="M11209" s="169"/>
      <c r="N11209" s="148"/>
      <c r="O11209" s="106"/>
      <c r="P11209" s="43"/>
      <c r="Q11209" s="31"/>
      <c r="R11209" s="84"/>
      <c r="S11209" s="31"/>
      <c r="T11209" s="31"/>
      <c r="U11209" s="169"/>
      <c r="V11209" s="150"/>
      <c r="W11209" s="141" t="str" cm="1">
        <f t="array" ref="W11209">IF(SUM(LEN(B11209:V11209))=0,"",IF(OR(OR(ISBLANK(F11209),SUM(LEN(C11209),LEN(D11209))=0),AND(NOT(E11209="Unknown"),ISBLANK(J11209)),AND(NOT(O11209="Unknown"),ISBLANK(R11209))),"Missing Information", INDEX(Table15[Entire Service Line Classification], MATCH(SUMIFS(Table15[Unique ID],Table15[System-Owned Portion],E11209,Table15[If Material Anything Other than "Lead" in Column E,Was Material Ever Previously Lead?],G11209,Table15[Customer-Owned Portion],O11209),Table15[Unique ID],0),0)))</f>
        <v/>
      </c>
    </row>
    <row r="11210" spans="2:23" x14ac:dyDescent="0.25">
      <c r="B11210" s="146"/>
      <c r="C11210" s="31"/>
      <c r="D11210" s="31"/>
      <c r="E11210" s="44"/>
      <c r="F11210" s="43"/>
      <c r="G11210" s="84"/>
      <c r="H11210" s="31"/>
      <c r="I11210" s="31"/>
      <c r="J11210" s="84"/>
      <c r="K11210" s="31"/>
      <c r="L11210" s="31"/>
      <c r="M11210" s="169"/>
      <c r="N11210" s="148"/>
      <c r="O11210" s="106"/>
      <c r="P11210" s="43"/>
      <c r="Q11210" s="31"/>
      <c r="R11210" s="84"/>
      <c r="S11210" s="31"/>
      <c r="T11210" s="31"/>
      <c r="U11210" s="169"/>
      <c r="V11210" s="150"/>
      <c r="W11210" s="141" t="str" cm="1">
        <f t="array" ref="W11210">IF(SUM(LEN(B11210:V11210))=0,"",IF(OR(OR(ISBLANK(F11210),SUM(LEN(C11210),LEN(D11210))=0),AND(NOT(E11210="Unknown"),ISBLANK(J11210)),AND(NOT(O11210="Unknown"),ISBLANK(R11210))),"Missing Information", INDEX(Table15[Entire Service Line Classification], MATCH(SUMIFS(Table15[Unique ID],Table15[System-Owned Portion],E11210,Table15[If Material Anything Other than "Lead" in Column E,Was Material Ever Previously Lead?],G11210,Table15[Customer-Owned Portion],O11210),Table15[Unique ID],0),0)))</f>
        <v/>
      </c>
    </row>
    <row r="11211" spans="2:23" x14ac:dyDescent="0.25">
      <c r="B11211" s="146"/>
      <c r="C11211" s="31"/>
      <c r="D11211" s="31"/>
      <c r="E11211" s="44"/>
      <c r="F11211" s="43"/>
      <c r="G11211" s="84"/>
      <c r="H11211" s="31"/>
      <c r="I11211" s="31"/>
      <c r="J11211" s="84"/>
      <c r="K11211" s="31"/>
      <c r="L11211" s="31"/>
      <c r="M11211" s="169"/>
      <c r="N11211" s="148"/>
      <c r="O11211" s="106"/>
      <c r="P11211" s="43"/>
      <c r="Q11211" s="31"/>
      <c r="R11211" s="84"/>
      <c r="S11211" s="31"/>
      <c r="T11211" s="31"/>
      <c r="U11211" s="169"/>
      <c r="V11211" s="150"/>
      <c r="W11211" s="141" t="str" cm="1">
        <f t="array" ref="W11211">IF(SUM(LEN(B11211:V11211))=0,"",IF(OR(OR(ISBLANK(F11211),SUM(LEN(C11211),LEN(D11211))=0),AND(NOT(E11211="Unknown"),ISBLANK(J11211)),AND(NOT(O11211="Unknown"),ISBLANK(R11211))),"Missing Information", INDEX(Table15[Entire Service Line Classification], MATCH(SUMIFS(Table15[Unique ID],Table15[System-Owned Portion],E11211,Table15[If Material Anything Other than "Lead" in Column E,Was Material Ever Previously Lead?],G11211,Table15[Customer-Owned Portion],O11211),Table15[Unique ID],0),0)))</f>
        <v/>
      </c>
    </row>
    <row r="11212" spans="2:23" x14ac:dyDescent="0.25">
      <c r="B11212" s="146"/>
      <c r="C11212" s="31"/>
      <c r="D11212" s="31"/>
      <c r="E11212" s="44"/>
      <c r="F11212" s="43"/>
      <c r="G11212" s="84"/>
      <c r="H11212" s="31"/>
      <c r="I11212" s="31"/>
      <c r="J11212" s="84"/>
      <c r="K11212" s="31"/>
      <c r="L11212" s="31"/>
      <c r="M11212" s="169"/>
      <c r="N11212" s="148"/>
      <c r="O11212" s="106"/>
      <c r="P11212" s="43"/>
      <c r="Q11212" s="31"/>
      <c r="R11212" s="84"/>
      <c r="S11212" s="31"/>
      <c r="T11212" s="31"/>
      <c r="U11212" s="169"/>
      <c r="V11212" s="150"/>
      <c r="W11212" s="141" t="str" cm="1">
        <f t="array" ref="W11212">IF(SUM(LEN(B11212:V11212))=0,"",IF(OR(OR(ISBLANK(F11212),SUM(LEN(C11212),LEN(D11212))=0),AND(NOT(E11212="Unknown"),ISBLANK(J11212)),AND(NOT(O11212="Unknown"),ISBLANK(R11212))),"Missing Information", INDEX(Table15[Entire Service Line Classification], MATCH(SUMIFS(Table15[Unique ID],Table15[System-Owned Portion],E11212,Table15[If Material Anything Other than "Lead" in Column E,Was Material Ever Previously Lead?],G11212,Table15[Customer-Owned Portion],O11212),Table15[Unique ID],0),0)))</f>
        <v/>
      </c>
    </row>
    <row r="11213" spans="2:23" x14ac:dyDescent="0.25">
      <c r="B11213" s="146"/>
      <c r="C11213" s="31"/>
      <c r="D11213" s="31"/>
      <c r="E11213" s="44"/>
      <c r="F11213" s="43"/>
      <c r="G11213" s="84"/>
      <c r="H11213" s="31"/>
      <c r="I11213" s="31"/>
      <c r="J11213" s="84"/>
      <c r="K11213" s="31"/>
      <c r="L11213" s="31"/>
      <c r="M11213" s="169"/>
      <c r="N11213" s="148"/>
      <c r="O11213" s="106"/>
      <c r="P11213" s="43"/>
      <c r="Q11213" s="31"/>
      <c r="R11213" s="84"/>
      <c r="S11213" s="31"/>
      <c r="T11213" s="31"/>
      <c r="U11213" s="169"/>
      <c r="V11213" s="150"/>
      <c r="W11213" s="141" t="str" cm="1">
        <f t="array" ref="W11213">IF(SUM(LEN(B11213:V11213))=0,"",IF(OR(OR(ISBLANK(F11213),SUM(LEN(C11213),LEN(D11213))=0),AND(NOT(E11213="Unknown"),ISBLANK(J11213)),AND(NOT(O11213="Unknown"),ISBLANK(R11213))),"Missing Information", INDEX(Table15[Entire Service Line Classification], MATCH(SUMIFS(Table15[Unique ID],Table15[System-Owned Portion],E11213,Table15[If Material Anything Other than "Lead" in Column E,Was Material Ever Previously Lead?],G11213,Table15[Customer-Owned Portion],O11213),Table15[Unique ID],0),0)))</f>
        <v/>
      </c>
    </row>
    <row r="11214" spans="2:23" x14ac:dyDescent="0.25">
      <c r="B11214" s="146"/>
      <c r="C11214" s="31"/>
      <c r="D11214" s="31"/>
      <c r="E11214" s="44"/>
      <c r="F11214" s="43"/>
      <c r="G11214" s="84"/>
      <c r="H11214" s="31"/>
      <c r="I11214" s="31"/>
      <c r="J11214" s="84"/>
      <c r="K11214" s="31"/>
      <c r="L11214" s="31"/>
      <c r="M11214" s="169"/>
      <c r="N11214" s="148"/>
      <c r="O11214" s="106"/>
      <c r="P11214" s="43"/>
      <c r="Q11214" s="31"/>
      <c r="R11214" s="84"/>
      <c r="S11214" s="31"/>
      <c r="T11214" s="31"/>
      <c r="U11214" s="169"/>
      <c r="V11214" s="150"/>
      <c r="W11214" s="141" t="str" cm="1">
        <f t="array" ref="W11214">IF(SUM(LEN(B11214:V11214))=0,"",IF(OR(OR(ISBLANK(F11214),SUM(LEN(C11214),LEN(D11214))=0),AND(NOT(E11214="Unknown"),ISBLANK(J11214)),AND(NOT(O11214="Unknown"),ISBLANK(R11214))),"Missing Information", INDEX(Table15[Entire Service Line Classification], MATCH(SUMIFS(Table15[Unique ID],Table15[System-Owned Portion],E11214,Table15[If Material Anything Other than "Lead" in Column E,Was Material Ever Previously Lead?],G11214,Table15[Customer-Owned Portion],O11214),Table15[Unique ID],0),0)))</f>
        <v/>
      </c>
    </row>
    <row r="11215" spans="2:23" x14ac:dyDescent="0.25">
      <c r="B11215" s="146"/>
      <c r="C11215" s="31"/>
      <c r="D11215" s="31"/>
      <c r="E11215" s="44"/>
      <c r="F11215" s="43"/>
      <c r="G11215" s="84"/>
      <c r="H11215" s="31"/>
      <c r="I11215" s="31"/>
      <c r="J11215" s="84"/>
      <c r="K11215" s="31"/>
      <c r="L11215" s="31"/>
      <c r="M11215" s="169"/>
      <c r="N11215" s="148"/>
      <c r="O11215" s="106"/>
      <c r="P11215" s="43"/>
      <c r="Q11215" s="31"/>
      <c r="R11215" s="84"/>
      <c r="S11215" s="31"/>
      <c r="T11215" s="31"/>
      <c r="U11215" s="169"/>
      <c r="V11215" s="150"/>
      <c r="W11215" s="141" t="str" cm="1">
        <f t="array" ref="W11215">IF(SUM(LEN(B11215:V11215))=0,"",IF(OR(OR(ISBLANK(F11215),SUM(LEN(C11215),LEN(D11215))=0),AND(NOT(E11215="Unknown"),ISBLANK(J11215)),AND(NOT(O11215="Unknown"),ISBLANK(R11215))),"Missing Information", INDEX(Table15[Entire Service Line Classification], MATCH(SUMIFS(Table15[Unique ID],Table15[System-Owned Portion],E11215,Table15[If Material Anything Other than "Lead" in Column E,Was Material Ever Previously Lead?],G11215,Table15[Customer-Owned Portion],O11215),Table15[Unique ID],0),0)))</f>
        <v/>
      </c>
    </row>
    <row r="11216" spans="2:23" x14ac:dyDescent="0.25">
      <c r="B11216" s="146"/>
      <c r="C11216" s="31"/>
      <c r="D11216" s="31"/>
      <c r="E11216" s="44"/>
      <c r="F11216" s="43"/>
      <c r="G11216" s="84"/>
      <c r="H11216" s="31"/>
      <c r="I11216" s="31"/>
      <c r="J11216" s="84"/>
      <c r="K11216" s="31"/>
      <c r="L11216" s="31"/>
      <c r="M11216" s="169"/>
      <c r="N11216" s="148"/>
      <c r="O11216" s="106"/>
      <c r="P11216" s="43"/>
      <c r="Q11216" s="31"/>
      <c r="R11216" s="84"/>
      <c r="S11216" s="31"/>
      <c r="T11216" s="31"/>
      <c r="U11216" s="169"/>
      <c r="V11216" s="150"/>
      <c r="W11216" s="141" t="str" cm="1">
        <f t="array" ref="W11216">IF(SUM(LEN(B11216:V11216))=0,"",IF(OR(OR(ISBLANK(F11216),SUM(LEN(C11216),LEN(D11216))=0),AND(NOT(E11216="Unknown"),ISBLANK(J11216)),AND(NOT(O11216="Unknown"),ISBLANK(R11216))),"Missing Information", INDEX(Table15[Entire Service Line Classification], MATCH(SUMIFS(Table15[Unique ID],Table15[System-Owned Portion],E11216,Table15[If Material Anything Other than "Lead" in Column E,Was Material Ever Previously Lead?],G11216,Table15[Customer-Owned Portion],O11216),Table15[Unique ID],0),0)))</f>
        <v/>
      </c>
    </row>
    <row r="11217" spans="2:23" x14ac:dyDescent="0.25">
      <c r="B11217" s="146"/>
      <c r="C11217" s="31"/>
      <c r="D11217" s="31"/>
      <c r="E11217" s="44"/>
      <c r="F11217" s="43"/>
      <c r="G11217" s="84"/>
      <c r="H11217" s="31"/>
      <c r="I11217" s="31"/>
      <c r="J11217" s="84"/>
      <c r="K11217" s="31"/>
      <c r="L11217" s="31"/>
      <c r="M11217" s="169"/>
      <c r="N11217" s="148"/>
      <c r="O11217" s="106"/>
      <c r="P11217" s="43"/>
      <c r="Q11217" s="31"/>
      <c r="R11217" s="84"/>
      <c r="S11217" s="31"/>
      <c r="T11217" s="31"/>
      <c r="U11217" s="169"/>
      <c r="V11217" s="150"/>
      <c r="W11217" s="141" t="str" cm="1">
        <f t="array" ref="W11217">IF(SUM(LEN(B11217:V11217))=0,"",IF(OR(OR(ISBLANK(F11217),SUM(LEN(C11217),LEN(D11217))=0),AND(NOT(E11217="Unknown"),ISBLANK(J11217)),AND(NOT(O11217="Unknown"),ISBLANK(R11217))),"Missing Information", INDEX(Table15[Entire Service Line Classification], MATCH(SUMIFS(Table15[Unique ID],Table15[System-Owned Portion],E11217,Table15[If Material Anything Other than "Lead" in Column E,Was Material Ever Previously Lead?],G11217,Table15[Customer-Owned Portion],O11217),Table15[Unique ID],0),0)))</f>
        <v/>
      </c>
    </row>
    <row r="11218" spans="2:23" x14ac:dyDescent="0.25">
      <c r="B11218" s="146"/>
      <c r="C11218" s="31"/>
      <c r="D11218" s="31"/>
      <c r="E11218" s="44"/>
      <c r="F11218" s="43"/>
      <c r="G11218" s="84"/>
      <c r="H11218" s="31"/>
      <c r="I11218" s="31"/>
      <c r="J11218" s="84"/>
      <c r="K11218" s="31"/>
      <c r="L11218" s="31"/>
      <c r="M11218" s="169"/>
      <c r="N11218" s="148"/>
      <c r="O11218" s="106"/>
      <c r="P11218" s="43"/>
      <c r="Q11218" s="31"/>
      <c r="R11218" s="84"/>
      <c r="S11218" s="31"/>
      <c r="T11218" s="31"/>
      <c r="U11218" s="169"/>
      <c r="V11218" s="150"/>
      <c r="W11218" s="141" t="str" cm="1">
        <f t="array" ref="W11218">IF(SUM(LEN(B11218:V11218))=0,"",IF(OR(OR(ISBLANK(F11218),SUM(LEN(C11218),LEN(D11218))=0),AND(NOT(E11218="Unknown"),ISBLANK(J11218)),AND(NOT(O11218="Unknown"),ISBLANK(R11218))),"Missing Information", INDEX(Table15[Entire Service Line Classification], MATCH(SUMIFS(Table15[Unique ID],Table15[System-Owned Portion],E11218,Table15[If Material Anything Other than "Lead" in Column E,Was Material Ever Previously Lead?],G11218,Table15[Customer-Owned Portion],O11218),Table15[Unique ID],0),0)))</f>
        <v/>
      </c>
    </row>
    <row r="11219" spans="2:23" x14ac:dyDescent="0.25">
      <c r="B11219" s="146"/>
      <c r="C11219" s="31"/>
      <c r="D11219" s="31"/>
      <c r="E11219" s="44"/>
      <c r="F11219" s="43"/>
      <c r="G11219" s="84"/>
      <c r="H11219" s="31"/>
      <c r="I11219" s="31"/>
      <c r="J11219" s="84"/>
      <c r="K11219" s="31"/>
      <c r="L11219" s="31"/>
      <c r="M11219" s="169"/>
      <c r="N11219" s="148"/>
      <c r="O11219" s="106"/>
      <c r="P11219" s="43"/>
      <c r="Q11219" s="31"/>
      <c r="R11219" s="84"/>
      <c r="S11219" s="31"/>
      <c r="T11219" s="31"/>
      <c r="U11219" s="169"/>
      <c r="V11219" s="150"/>
      <c r="W11219" s="141" t="str" cm="1">
        <f t="array" ref="W11219">IF(SUM(LEN(B11219:V11219))=0,"",IF(OR(OR(ISBLANK(F11219),SUM(LEN(C11219),LEN(D11219))=0),AND(NOT(E11219="Unknown"),ISBLANK(J11219)),AND(NOT(O11219="Unknown"),ISBLANK(R11219))),"Missing Information", INDEX(Table15[Entire Service Line Classification], MATCH(SUMIFS(Table15[Unique ID],Table15[System-Owned Portion],E11219,Table15[If Material Anything Other than "Lead" in Column E,Was Material Ever Previously Lead?],G11219,Table15[Customer-Owned Portion],O11219),Table15[Unique ID],0),0)))</f>
        <v/>
      </c>
    </row>
    <row r="11220" spans="2:23" x14ac:dyDescent="0.25">
      <c r="B11220" s="146"/>
      <c r="C11220" s="31"/>
      <c r="D11220" s="31"/>
      <c r="E11220" s="44"/>
      <c r="F11220" s="43"/>
      <c r="G11220" s="84"/>
      <c r="H11220" s="31"/>
      <c r="I11220" s="31"/>
      <c r="J11220" s="84"/>
      <c r="K11220" s="31"/>
      <c r="L11220" s="31"/>
      <c r="M11220" s="169"/>
      <c r="N11220" s="148"/>
      <c r="O11220" s="106"/>
      <c r="P11220" s="43"/>
      <c r="Q11220" s="31"/>
      <c r="R11220" s="84"/>
      <c r="S11220" s="31"/>
      <c r="T11220" s="31"/>
      <c r="U11220" s="169"/>
      <c r="V11220" s="150"/>
      <c r="W11220" s="141" t="str" cm="1">
        <f t="array" ref="W11220">IF(SUM(LEN(B11220:V11220))=0,"",IF(OR(OR(ISBLANK(F11220),SUM(LEN(C11220),LEN(D11220))=0),AND(NOT(E11220="Unknown"),ISBLANK(J11220)),AND(NOT(O11220="Unknown"),ISBLANK(R11220))),"Missing Information", INDEX(Table15[Entire Service Line Classification], MATCH(SUMIFS(Table15[Unique ID],Table15[System-Owned Portion],E11220,Table15[If Material Anything Other than "Lead" in Column E,Was Material Ever Previously Lead?],G11220,Table15[Customer-Owned Portion],O11220),Table15[Unique ID],0),0)))</f>
        <v/>
      </c>
    </row>
    <row r="11221" spans="2:23" x14ac:dyDescent="0.25">
      <c r="B11221" s="146"/>
      <c r="C11221" s="31"/>
      <c r="D11221" s="31"/>
      <c r="E11221" s="44"/>
      <c r="F11221" s="43"/>
      <c r="G11221" s="84"/>
      <c r="H11221" s="31"/>
      <c r="I11221" s="31"/>
      <c r="J11221" s="84"/>
      <c r="K11221" s="31"/>
      <c r="L11221" s="31"/>
      <c r="M11221" s="169"/>
      <c r="N11221" s="148"/>
      <c r="O11221" s="106"/>
      <c r="P11221" s="43"/>
      <c r="Q11221" s="31"/>
      <c r="R11221" s="84"/>
      <c r="S11221" s="31"/>
      <c r="T11221" s="31"/>
      <c r="U11221" s="169"/>
      <c r="V11221" s="150"/>
      <c r="W11221" s="141" t="str" cm="1">
        <f t="array" ref="W11221">IF(SUM(LEN(B11221:V11221))=0,"",IF(OR(OR(ISBLANK(F11221),SUM(LEN(C11221),LEN(D11221))=0),AND(NOT(E11221="Unknown"),ISBLANK(J11221)),AND(NOT(O11221="Unknown"),ISBLANK(R11221))),"Missing Information", INDEX(Table15[Entire Service Line Classification], MATCH(SUMIFS(Table15[Unique ID],Table15[System-Owned Portion],E11221,Table15[If Material Anything Other than "Lead" in Column E,Was Material Ever Previously Lead?],G11221,Table15[Customer-Owned Portion],O11221),Table15[Unique ID],0),0)))</f>
        <v/>
      </c>
    </row>
    <row r="11222" spans="2:23" x14ac:dyDescent="0.25">
      <c r="B11222" s="146"/>
      <c r="C11222" s="31"/>
      <c r="D11222" s="31"/>
      <c r="E11222" s="44"/>
      <c r="F11222" s="43"/>
      <c r="G11222" s="84"/>
      <c r="H11222" s="31"/>
      <c r="I11222" s="31"/>
      <c r="J11222" s="84"/>
      <c r="K11222" s="31"/>
      <c r="L11222" s="31"/>
      <c r="M11222" s="169"/>
      <c r="N11222" s="148"/>
      <c r="O11222" s="106"/>
      <c r="P11222" s="43"/>
      <c r="Q11222" s="31"/>
      <c r="R11222" s="84"/>
      <c r="S11222" s="31"/>
      <c r="T11222" s="31"/>
      <c r="U11222" s="169"/>
      <c r="V11222" s="150"/>
      <c r="W11222" s="141" t="str" cm="1">
        <f t="array" ref="W11222">IF(SUM(LEN(B11222:V11222))=0,"",IF(OR(OR(ISBLANK(F11222),SUM(LEN(C11222),LEN(D11222))=0),AND(NOT(E11222="Unknown"),ISBLANK(J11222)),AND(NOT(O11222="Unknown"),ISBLANK(R11222))),"Missing Information", INDEX(Table15[Entire Service Line Classification], MATCH(SUMIFS(Table15[Unique ID],Table15[System-Owned Portion],E11222,Table15[If Material Anything Other than "Lead" in Column E,Was Material Ever Previously Lead?],G11222,Table15[Customer-Owned Portion],O11222),Table15[Unique ID],0),0)))</f>
        <v/>
      </c>
    </row>
    <row r="11223" spans="2:23" x14ac:dyDescent="0.25">
      <c r="B11223" s="146"/>
      <c r="C11223" s="31"/>
      <c r="D11223" s="31"/>
      <c r="E11223" s="44"/>
      <c r="F11223" s="43"/>
      <c r="G11223" s="84"/>
      <c r="H11223" s="31"/>
      <c r="I11223" s="31"/>
      <c r="J11223" s="84"/>
      <c r="K11223" s="31"/>
      <c r="L11223" s="31"/>
      <c r="M11223" s="169"/>
      <c r="N11223" s="148"/>
      <c r="O11223" s="106"/>
      <c r="P11223" s="43"/>
      <c r="Q11223" s="31"/>
      <c r="R11223" s="84"/>
      <c r="S11223" s="31"/>
      <c r="T11223" s="31"/>
      <c r="U11223" s="169"/>
      <c r="V11223" s="150"/>
      <c r="W11223" s="141" t="str" cm="1">
        <f t="array" ref="W11223">IF(SUM(LEN(B11223:V11223))=0,"",IF(OR(OR(ISBLANK(F11223),SUM(LEN(C11223),LEN(D11223))=0),AND(NOT(E11223="Unknown"),ISBLANK(J11223)),AND(NOT(O11223="Unknown"),ISBLANK(R11223))),"Missing Information", INDEX(Table15[Entire Service Line Classification], MATCH(SUMIFS(Table15[Unique ID],Table15[System-Owned Portion],E11223,Table15[If Material Anything Other than "Lead" in Column E,Was Material Ever Previously Lead?],G11223,Table15[Customer-Owned Portion],O11223),Table15[Unique ID],0),0)))</f>
        <v/>
      </c>
    </row>
    <row r="11224" spans="2:23" x14ac:dyDescent="0.25">
      <c r="B11224" s="146"/>
      <c r="C11224" s="31"/>
      <c r="D11224" s="31"/>
      <c r="E11224" s="44"/>
      <c r="F11224" s="43"/>
      <c r="G11224" s="84"/>
      <c r="H11224" s="31"/>
      <c r="I11224" s="31"/>
      <c r="J11224" s="84"/>
      <c r="K11224" s="31"/>
      <c r="L11224" s="31"/>
      <c r="M11224" s="169"/>
      <c r="N11224" s="148"/>
      <c r="O11224" s="106"/>
      <c r="P11224" s="43"/>
      <c r="Q11224" s="31"/>
      <c r="R11224" s="84"/>
      <c r="S11224" s="31"/>
      <c r="T11224" s="31"/>
      <c r="U11224" s="169"/>
      <c r="V11224" s="150"/>
      <c r="W11224" s="141" t="str" cm="1">
        <f t="array" ref="W11224">IF(SUM(LEN(B11224:V11224))=0,"",IF(OR(OR(ISBLANK(F11224),SUM(LEN(C11224),LEN(D11224))=0),AND(NOT(E11224="Unknown"),ISBLANK(J11224)),AND(NOT(O11224="Unknown"),ISBLANK(R11224))),"Missing Information", INDEX(Table15[Entire Service Line Classification], MATCH(SUMIFS(Table15[Unique ID],Table15[System-Owned Portion],E11224,Table15[If Material Anything Other than "Lead" in Column E,Was Material Ever Previously Lead?],G11224,Table15[Customer-Owned Portion],O11224),Table15[Unique ID],0),0)))</f>
        <v/>
      </c>
    </row>
    <row r="11225" spans="2:23" x14ac:dyDescent="0.25">
      <c r="B11225" s="146"/>
      <c r="C11225" s="31"/>
      <c r="D11225" s="31"/>
      <c r="E11225" s="44"/>
      <c r="F11225" s="43"/>
      <c r="G11225" s="84"/>
      <c r="H11225" s="31"/>
      <c r="I11225" s="31"/>
      <c r="J11225" s="84"/>
      <c r="K11225" s="31"/>
      <c r="L11225" s="31"/>
      <c r="M11225" s="169"/>
      <c r="N11225" s="148"/>
      <c r="O11225" s="106"/>
      <c r="P11225" s="43"/>
      <c r="Q11225" s="31"/>
      <c r="R11225" s="84"/>
      <c r="S11225" s="31"/>
      <c r="T11225" s="31"/>
      <c r="U11225" s="169"/>
      <c r="V11225" s="150"/>
      <c r="W11225" s="141" t="str" cm="1">
        <f t="array" ref="W11225">IF(SUM(LEN(B11225:V11225))=0,"",IF(OR(OR(ISBLANK(F11225),SUM(LEN(C11225),LEN(D11225))=0),AND(NOT(E11225="Unknown"),ISBLANK(J11225)),AND(NOT(O11225="Unknown"),ISBLANK(R11225))),"Missing Information", INDEX(Table15[Entire Service Line Classification], MATCH(SUMIFS(Table15[Unique ID],Table15[System-Owned Portion],E11225,Table15[If Material Anything Other than "Lead" in Column E,Was Material Ever Previously Lead?],G11225,Table15[Customer-Owned Portion],O11225),Table15[Unique ID],0),0)))</f>
        <v/>
      </c>
    </row>
    <row r="11226" spans="2:23" x14ac:dyDescent="0.25">
      <c r="B11226" s="146"/>
      <c r="C11226" s="31"/>
      <c r="D11226" s="31"/>
      <c r="E11226" s="44"/>
      <c r="F11226" s="43"/>
      <c r="G11226" s="84"/>
      <c r="H11226" s="31"/>
      <c r="I11226" s="31"/>
      <c r="J11226" s="84"/>
      <c r="K11226" s="31"/>
      <c r="L11226" s="31"/>
      <c r="M11226" s="169"/>
      <c r="N11226" s="148"/>
      <c r="O11226" s="106"/>
      <c r="P11226" s="43"/>
      <c r="Q11226" s="31"/>
      <c r="R11226" s="84"/>
      <c r="S11226" s="31"/>
      <c r="T11226" s="31"/>
      <c r="U11226" s="169"/>
      <c r="V11226" s="150"/>
      <c r="W11226" s="141" t="str" cm="1">
        <f t="array" ref="W11226">IF(SUM(LEN(B11226:V11226))=0,"",IF(OR(OR(ISBLANK(F11226),SUM(LEN(C11226),LEN(D11226))=0),AND(NOT(E11226="Unknown"),ISBLANK(J11226)),AND(NOT(O11226="Unknown"),ISBLANK(R11226))),"Missing Information", INDEX(Table15[Entire Service Line Classification], MATCH(SUMIFS(Table15[Unique ID],Table15[System-Owned Portion],E11226,Table15[If Material Anything Other than "Lead" in Column E,Was Material Ever Previously Lead?],G11226,Table15[Customer-Owned Portion],O11226),Table15[Unique ID],0),0)))</f>
        <v/>
      </c>
    </row>
    <row r="11227" spans="2:23" x14ac:dyDescent="0.25">
      <c r="B11227" s="146"/>
      <c r="C11227" s="31"/>
      <c r="D11227" s="31"/>
      <c r="E11227" s="44"/>
      <c r="F11227" s="43"/>
      <c r="G11227" s="84"/>
      <c r="H11227" s="31"/>
      <c r="I11227" s="31"/>
      <c r="J11227" s="84"/>
      <c r="K11227" s="31"/>
      <c r="L11227" s="31"/>
      <c r="M11227" s="169"/>
      <c r="N11227" s="148"/>
      <c r="O11227" s="106"/>
      <c r="P11227" s="43"/>
      <c r="Q11227" s="31"/>
      <c r="R11227" s="84"/>
      <c r="S11227" s="31"/>
      <c r="T11227" s="31"/>
      <c r="U11227" s="169"/>
      <c r="V11227" s="150"/>
      <c r="W11227" s="141" t="str" cm="1">
        <f t="array" ref="W11227">IF(SUM(LEN(B11227:V11227))=0,"",IF(OR(OR(ISBLANK(F11227),SUM(LEN(C11227),LEN(D11227))=0),AND(NOT(E11227="Unknown"),ISBLANK(J11227)),AND(NOT(O11227="Unknown"),ISBLANK(R11227))),"Missing Information", INDEX(Table15[Entire Service Line Classification], MATCH(SUMIFS(Table15[Unique ID],Table15[System-Owned Portion],E11227,Table15[If Material Anything Other than "Lead" in Column E,Was Material Ever Previously Lead?],G11227,Table15[Customer-Owned Portion],O11227),Table15[Unique ID],0),0)))</f>
        <v/>
      </c>
    </row>
    <row r="11228" spans="2:23" x14ac:dyDescent="0.25">
      <c r="B11228" s="146"/>
      <c r="C11228" s="31"/>
      <c r="D11228" s="31"/>
      <c r="E11228" s="44"/>
      <c r="F11228" s="43"/>
      <c r="G11228" s="84"/>
      <c r="H11228" s="31"/>
      <c r="I11228" s="31"/>
      <c r="J11228" s="84"/>
      <c r="K11228" s="31"/>
      <c r="L11228" s="31"/>
      <c r="M11228" s="169"/>
      <c r="N11228" s="148"/>
      <c r="O11228" s="106"/>
      <c r="P11228" s="43"/>
      <c r="Q11228" s="31"/>
      <c r="R11228" s="84"/>
      <c r="S11228" s="31"/>
      <c r="T11228" s="31"/>
      <c r="U11228" s="169"/>
      <c r="V11228" s="150"/>
      <c r="W11228" s="141" t="str" cm="1">
        <f t="array" ref="W11228">IF(SUM(LEN(B11228:V11228))=0,"",IF(OR(OR(ISBLANK(F11228),SUM(LEN(C11228),LEN(D11228))=0),AND(NOT(E11228="Unknown"),ISBLANK(J11228)),AND(NOT(O11228="Unknown"),ISBLANK(R11228))),"Missing Information", INDEX(Table15[Entire Service Line Classification], MATCH(SUMIFS(Table15[Unique ID],Table15[System-Owned Portion],E11228,Table15[If Material Anything Other than "Lead" in Column E,Was Material Ever Previously Lead?],G11228,Table15[Customer-Owned Portion],O11228),Table15[Unique ID],0),0)))</f>
        <v/>
      </c>
    </row>
    <row r="11229" spans="2:23" x14ac:dyDescent="0.25">
      <c r="B11229" s="146"/>
      <c r="C11229" s="31"/>
      <c r="D11229" s="31"/>
      <c r="E11229" s="44"/>
      <c r="F11229" s="43"/>
      <c r="G11229" s="84"/>
      <c r="H11229" s="31"/>
      <c r="I11229" s="31"/>
      <c r="J11229" s="84"/>
      <c r="K11229" s="31"/>
      <c r="L11229" s="31"/>
      <c r="M11229" s="169"/>
      <c r="N11229" s="148"/>
      <c r="O11229" s="106"/>
      <c r="P11229" s="43"/>
      <c r="Q11229" s="31"/>
      <c r="R11229" s="84"/>
      <c r="S11229" s="31"/>
      <c r="T11229" s="31"/>
      <c r="U11229" s="169"/>
      <c r="V11229" s="150"/>
      <c r="W11229" s="141" t="str" cm="1">
        <f t="array" ref="W11229">IF(SUM(LEN(B11229:V11229))=0,"",IF(OR(OR(ISBLANK(F11229),SUM(LEN(C11229),LEN(D11229))=0),AND(NOT(E11229="Unknown"),ISBLANK(J11229)),AND(NOT(O11229="Unknown"),ISBLANK(R11229))),"Missing Information", INDEX(Table15[Entire Service Line Classification], MATCH(SUMIFS(Table15[Unique ID],Table15[System-Owned Portion],E11229,Table15[If Material Anything Other than "Lead" in Column E,Was Material Ever Previously Lead?],G11229,Table15[Customer-Owned Portion],O11229),Table15[Unique ID],0),0)))</f>
        <v/>
      </c>
    </row>
    <row r="11230" spans="2:23" x14ac:dyDescent="0.25">
      <c r="B11230" s="146"/>
      <c r="C11230" s="31"/>
      <c r="D11230" s="31"/>
      <c r="E11230" s="44"/>
      <c r="F11230" s="43"/>
      <c r="G11230" s="84"/>
      <c r="H11230" s="31"/>
      <c r="I11230" s="31"/>
      <c r="J11230" s="84"/>
      <c r="K11230" s="31"/>
      <c r="L11230" s="31"/>
      <c r="M11230" s="169"/>
      <c r="N11230" s="148"/>
      <c r="O11230" s="106"/>
      <c r="P11230" s="43"/>
      <c r="Q11230" s="31"/>
      <c r="R11230" s="84"/>
      <c r="S11230" s="31"/>
      <c r="T11230" s="31"/>
      <c r="U11230" s="169"/>
      <c r="V11230" s="150"/>
      <c r="W11230" s="141" t="str" cm="1">
        <f t="array" ref="W11230">IF(SUM(LEN(B11230:V11230))=0,"",IF(OR(OR(ISBLANK(F11230),SUM(LEN(C11230),LEN(D11230))=0),AND(NOT(E11230="Unknown"),ISBLANK(J11230)),AND(NOT(O11230="Unknown"),ISBLANK(R11230))),"Missing Information", INDEX(Table15[Entire Service Line Classification], MATCH(SUMIFS(Table15[Unique ID],Table15[System-Owned Portion],E11230,Table15[If Material Anything Other than "Lead" in Column E,Was Material Ever Previously Lead?],G11230,Table15[Customer-Owned Portion],O11230),Table15[Unique ID],0),0)))</f>
        <v/>
      </c>
    </row>
    <row r="11231" spans="2:23" x14ac:dyDescent="0.25">
      <c r="B11231" s="146"/>
      <c r="C11231" s="31"/>
      <c r="D11231" s="31"/>
      <c r="E11231" s="44"/>
      <c r="F11231" s="43"/>
      <c r="G11231" s="84"/>
      <c r="H11231" s="31"/>
      <c r="I11231" s="31"/>
      <c r="J11231" s="84"/>
      <c r="K11231" s="31"/>
      <c r="L11231" s="31"/>
      <c r="M11231" s="169"/>
      <c r="N11231" s="148"/>
      <c r="O11231" s="106"/>
      <c r="P11231" s="43"/>
      <c r="Q11231" s="31"/>
      <c r="R11231" s="84"/>
      <c r="S11231" s="31"/>
      <c r="T11231" s="31"/>
      <c r="U11231" s="169"/>
      <c r="V11231" s="150"/>
      <c r="W11231" s="141" t="str" cm="1">
        <f t="array" ref="W11231">IF(SUM(LEN(B11231:V11231))=0,"",IF(OR(OR(ISBLANK(F11231),SUM(LEN(C11231),LEN(D11231))=0),AND(NOT(E11231="Unknown"),ISBLANK(J11231)),AND(NOT(O11231="Unknown"),ISBLANK(R11231))),"Missing Information", INDEX(Table15[Entire Service Line Classification], MATCH(SUMIFS(Table15[Unique ID],Table15[System-Owned Portion],E11231,Table15[If Material Anything Other than "Lead" in Column E,Was Material Ever Previously Lead?],G11231,Table15[Customer-Owned Portion],O11231),Table15[Unique ID],0),0)))</f>
        <v/>
      </c>
    </row>
    <row r="11232" spans="2:23" x14ac:dyDescent="0.25">
      <c r="B11232" s="146"/>
      <c r="C11232" s="31"/>
      <c r="D11232" s="31"/>
      <c r="E11232" s="44"/>
      <c r="F11232" s="43"/>
      <c r="G11232" s="84"/>
      <c r="H11232" s="31"/>
      <c r="I11232" s="31"/>
      <c r="J11232" s="84"/>
      <c r="K11232" s="31"/>
      <c r="L11232" s="31"/>
      <c r="M11232" s="169"/>
      <c r="N11232" s="148"/>
      <c r="O11232" s="106"/>
      <c r="P11232" s="43"/>
      <c r="Q11232" s="31"/>
      <c r="R11232" s="84"/>
      <c r="S11232" s="31"/>
      <c r="T11232" s="31"/>
      <c r="U11232" s="169"/>
      <c r="V11232" s="150"/>
      <c r="W11232" s="141" t="str" cm="1">
        <f t="array" ref="W11232">IF(SUM(LEN(B11232:V11232))=0,"",IF(OR(OR(ISBLANK(F11232),SUM(LEN(C11232),LEN(D11232))=0),AND(NOT(E11232="Unknown"),ISBLANK(J11232)),AND(NOT(O11232="Unknown"),ISBLANK(R11232))),"Missing Information", INDEX(Table15[Entire Service Line Classification], MATCH(SUMIFS(Table15[Unique ID],Table15[System-Owned Portion],E11232,Table15[If Material Anything Other than "Lead" in Column E,Was Material Ever Previously Lead?],G11232,Table15[Customer-Owned Portion],O11232),Table15[Unique ID],0),0)))</f>
        <v/>
      </c>
    </row>
    <row r="11233" spans="2:23" x14ac:dyDescent="0.25">
      <c r="B11233" s="146"/>
      <c r="C11233" s="31"/>
      <c r="D11233" s="31"/>
      <c r="E11233" s="44"/>
      <c r="F11233" s="43"/>
      <c r="G11233" s="84"/>
      <c r="H11233" s="31"/>
      <c r="I11233" s="31"/>
      <c r="J11233" s="84"/>
      <c r="K11233" s="31"/>
      <c r="L11233" s="31"/>
      <c r="M11233" s="169"/>
      <c r="N11233" s="148"/>
      <c r="O11233" s="106"/>
      <c r="P11233" s="43"/>
      <c r="Q11233" s="31"/>
      <c r="R11233" s="84"/>
      <c r="S11233" s="31"/>
      <c r="T11233" s="31"/>
      <c r="U11233" s="169"/>
      <c r="V11233" s="150"/>
      <c r="W11233" s="141" t="str" cm="1">
        <f t="array" ref="W11233">IF(SUM(LEN(B11233:V11233))=0,"",IF(OR(OR(ISBLANK(F11233),SUM(LEN(C11233),LEN(D11233))=0),AND(NOT(E11233="Unknown"),ISBLANK(J11233)),AND(NOT(O11233="Unknown"),ISBLANK(R11233))),"Missing Information", INDEX(Table15[Entire Service Line Classification], MATCH(SUMIFS(Table15[Unique ID],Table15[System-Owned Portion],E11233,Table15[If Material Anything Other than "Lead" in Column E,Was Material Ever Previously Lead?],G11233,Table15[Customer-Owned Portion],O11233),Table15[Unique ID],0),0)))</f>
        <v/>
      </c>
    </row>
    <row r="11234" spans="2:23" x14ac:dyDescent="0.25">
      <c r="B11234" s="146"/>
      <c r="C11234" s="31"/>
      <c r="D11234" s="31"/>
      <c r="E11234" s="44"/>
      <c r="F11234" s="43"/>
      <c r="G11234" s="84"/>
      <c r="H11234" s="31"/>
      <c r="I11234" s="31"/>
      <c r="J11234" s="84"/>
      <c r="K11234" s="31"/>
      <c r="L11234" s="31"/>
      <c r="M11234" s="169"/>
      <c r="N11234" s="148"/>
      <c r="O11234" s="106"/>
      <c r="P11234" s="43"/>
      <c r="Q11234" s="31"/>
      <c r="R11234" s="84"/>
      <c r="S11234" s="31"/>
      <c r="T11234" s="31"/>
      <c r="U11234" s="169"/>
      <c r="V11234" s="150"/>
      <c r="W11234" s="141" t="str" cm="1">
        <f t="array" ref="W11234">IF(SUM(LEN(B11234:V11234))=0,"",IF(OR(OR(ISBLANK(F11234),SUM(LEN(C11234),LEN(D11234))=0),AND(NOT(E11234="Unknown"),ISBLANK(J11234)),AND(NOT(O11234="Unknown"),ISBLANK(R11234))),"Missing Information", INDEX(Table15[Entire Service Line Classification], MATCH(SUMIFS(Table15[Unique ID],Table15[System-Owned Portion],E11234,Table15[If Material Anything Other than "Lead" in Column E,Was Material Ever Previously Lead?],G11234,Table15[Customer-Owned Portion],O11234),Table15[Unique ID],0),0)))</f>
        <v/>
      </c>
    </row>
    <row r="11235" spans="2:23" x14ac:dyDescent="0.25">
      <c r="B11235" s="146"/>
      <c r="C11235" s="31"/>
      <c r="D11235" s="31"/>
      <c r="E11235" s="44"/>
      <c r="F11235" s="43"/>
      <c r="G11235" s="84"/>
      <c r="H11235" s="31"/>
      <c r="I11235" s="31"/>
      <c r="J11235" s="84"/>
      <c r="K11235" s="31"/>
      <c r="L11235" s="31"/>
      <c r="M11235" s="169"/>
      <c r="N11235" s="148"/>
      <c r="O11235" s="106"/>
      <c r="P11235" s="43"/>
      <c r="Q11235" s="31"/>
      <c r="R11235" s="84"/>
      <c r="S11235" s="31"/>
      <c r="T11235" s="31"/>
      <c r="U11235" s="169"/>
      <c r="V11235" s="150"/>
      <c r="W11235" s="141" t="str" cm="1">
        <f t="array" ref="W11235">IF(SUM(LEN(B11235:V11235))=0,"",IF(OR(OR(ISBLANK(F11235),SUM(LEN(C11235),LEN(D11235))=0),AND(NOT(E11235="Unknown"),ISBLANK(J11235)),AND(NOT(O11235="Unknown"),ISBLANK(R11235))),"Missing Information", INDEX(Table15[Entire Service Line Classification], MATCH(SUMIFS(Table15[Unique ID],Table15[System-Owned Portion],E11235,Table15[If Material Anything Other than "Lead" in Column E,Was Material Ever Previously Lead?],G11235,Table15[Customer-Owned Portion],O11235),Table15[Unique ID],0),0)))</f>
        <v/>
      </c>
    </row>
    <row r="11236" spans="2:23" x14ac:dyDescent="0.25">
      <c r="B11236" s="146"/>
      <c r="C11236" s="31"/>
      <c r="D11236" s="31"/>
      <c r="E11236" s="44"/>
      <c r="F11236" s="43"/>
      <c r="G11236" s="84"/>
      <c r="H11236" s="31"/>
      <c r="I11236" s="31"/>
      <c r="J11236" s="84"/>
      <c r="K11236" s="31"/>
      <c r="L11236" s="31"/>
      <c r="M11236" s="169"/>
      <c r="N11236" s="148"/>
      <c r="O11236" s="106"/>
      <c r="P11236" s="43"/>
      <c r="Q11236" s="31"/>
      <c r="R11236" s="84"/>
      <c r="S11236" s="31"/>
      <c r="T11236" s="31"/>
      <c r="U11236" s="169"/>
      <c r="V11236" s="150"/>
      <c r="W11236" s="141" t="str" cm="1">
        <f t="array" ref="W11236">IF(SUM(LEN(B11236:V11236))=0,"",IF(OR(OR(ISBLANK(F11236),SUM(LEN(C11236),LEN(D11236))=0),AND(NOT(E11236="Unknown"),ISBLANK(J11236)),AND(NOT(O11236="Unknown"),ISBLANK(R11236))),"Missing Information", INDEX(Table15[Entire Service Line Classification], MATCH(SUMIFS(Table15[Unique ID],Table15[System-Owned Portion],E11236,Table15[If Material Anything Other than "Lead" in Column E,Was Material Ever Previously Lead?],G11236,Table15[Customer-Owned Portion],O11236),Table15[Unique ID],0),0)))</f>
        <v/>
      </c>
    </row>
    <row r="11237" spans="2:23" x14ac:dyDescent="0.25">
      <c r="B11237" s="146"/>
      <c r="C11237" s="31"/>
      <c r="D11237" s="31"/>
      <c r="E11237" s="44"/>
      <c r="F11237" s="43"/>
      <c r="G11237" s="84"/>
      <c r="H11237" s="31"/>
      <c r="I11237" s="31"/>
      <c r="J11237" s="84"/>
      <c r="K11237" s="31"/>
      <c r="L11237" s="31"/>
      <c r="M11237" s="169"/>
      <c r="N11237" s="148"/>
      <c r="O11237" s="106"/>
      <c r="P11237" s="43"/>
      <c r="Q11237" s="31"/>
      <c r="R11237" s="84"/>
      <c r="S11237" s="31"/>
      <c r="T11237" s="31"/>
      <c r="U11237" s="169"/>
      <c r="V11237" s="150"/>
      <c r="W11237" s="141" t="str" cm="1">
        <f t="array" ref="W11237">IF(SUM(LEN(B11237:V11237))=0,"",IF(OR(OR(ISBLANK(F11237),SUM(LEN(C11237),LEN(D11237))=0),AND(NOT(E11237="Unknown"),ISBLANK(J11237)),AND(NOT(O11237="Unknown"),ISBLANK(R11237))),"Missing Information", INDEX(Table15[Entire Service Line Classification], MATCH(SUMIFS(Table15[Unique ID],Table15[System-Owned Portion],E11237,Table15[If Material Anything Other than "Lead" in Column E,Was Material Ever Previously Lead?],G11237,Table15[Customer-Owned Portion],O11237),Table15[Unique ID],0),0)))</f>
        <v/>
      </c>
    </row>
    <row r="11238" spans="2:23" x14ac:dyDescent="0.25">
      <c r="B11238" s="146"/>
      <c r="C11238" s="31"/>
      <c r="D11238" s="31"/>
      <c r="E11238" s="44"/>
      <c r="F11238" s="43"/>
      <c r="G11238" s="84"/>
      <c r="H11238" s="31"/>
      <c r="I11238" s="31"/>
      <c r="J11238" s="84"/>
      <c r="K11238" s="31"/>
      <c r="L11238" s="31"/>
      <c r="M11238" s="169"/>
      <c r="N11238" s="148"/>
      <c r="O11238" s="106"/>
      <c r="P11238" s="43"/>
      <c r="Q11238" s="31"/>
      <c r="R11238" s="84"/>
      <c r="S11238" s="31"/>
      <c r="T11238" s="31"/>
      <c r="U11238" s="169"/>
      <c r="V11238" s="150"/>
      <c r="W11238" s="141" t="str" cm="1">
        <f t="array" ref="W11238">IF(SUM(LEN(B11238:V11238))=0,"",IF(OR(OR(ISBLANK(F11238),SUM(LEN(C11238),LEN(D11238))=0),AND(NOT(E11238="Unknown"),ISBLANK(J11238)),AND(NOT(O11238="Unknown"),ISBLANK(R11238))),"Missing Information", INDEX(Table15[Entire Service Line Classification], MATCH(SUMIFS(Table15[Unique ID],Table15[System-Owned Portion],E11238,Table15[If Material Anything Other than "Lead" in Column E,Was Material Ever Previously Lead?],G11238,Table15[Customer-Owned Portion],O11238),Table15[Unique ID],0),0)))</f>
        <v/>
      </c>
    </row>
    <row r="11239" spans="2:23" x14ac:dyDescent="0.25">
      <c r="B11239" s="146"/>
      <c r="C11239" s="31"/>
      <c r="D11239" s="31"/>
      <c r="E11239" s="44"/>
      <c r="F11239" s="43"/>
      <c r="G11239" s="84"/>
      <c r="H11239" s="31"/>
      <c r="I11239" s="31"/>
      <c r="J11239" s="84"/>
      <c r="K11239" s="31"/>
      <c r="L11239" s="31"/>
      <c r="M11239" s="169"/>
      <c r="N11239" s="148"/>
      <c r="O11239" s="106"/>
      <c r="P11239" s="43"/>
      <c r="Q11239" s="31"/>
      <c r="R11239" s="84"/>
      <c r="S11239" s="31"/>
      <c r="T11239" s="31"/>
      <c r="U11239" s="169"/>
      <c r="V11239" s="150"/>
      <c r="W11239" s="141" t="str" cm="1">
        <f t="array" ref="W11239">IF(SUM(LEN(B11239:V11239))=0,"",IF(OR(OR(ISBLANK(F11239),SUM(LEN(C11239),LEN(D11239))=0),AND(NOT(E11239="Unknown"),ISBLANK(J11239)),AND(NOT(O11239="Unknown"),ISBLANK(R11239))),"Missing Information", INDEX(Table15[Entire Service Line Classification], MATCH(SUMIFS(Table15[Unique ID],Table15[System-Owned Portion],E11239,Table15[If Material Anything Other than "Lead" in Column E,Was Material Ever Previously Lead?],G11239,Table15[Customer-Owned Portion],O11239),Table15[Unique ID],0),0)))</f>
        <v/>
      </c>
    </row>
    <row r="11240" spans="2:23" x14ac:dyDescent="0.25">
      <c r="B11240" s="146"/>
      <c r="C11240" s="31"/>
      <c r="D11240" s="31"/>
      <c r="E11240" s="44"/>
      <c r="F11240" s="43"/>
      <c r="G11240" s="84"/>
      <c r="H11240" s="31"/>
      <c r="I11240" s="31"/>
      <c r="J11240" s="84"/>
      <c r="K11240" s="31"/>
      <c r="L11240" s="31"/>
      <c r="M11240" s="169"/>
      <c r="N11240" s="148"/>
      <c r="O11240" s="106"/>
      <c r="P11240" s="43"/>
      <c r="Q11240" s="31"/>
      <c r="R11240" s="84"/>
      <c r="S11240" s="31"/>
      <c r="T11240" s="31"/>
      <c r="U11240" s="169"/>
      <c r="V11240" s="150"/>
      <c r="W11240" s="141" t="str" cm="1">
        <f t="array" ref="W11240">IF(SUM(LEN(B11240:V11240))=0,"",IF(OR(OR(ISBLANK(F11240),SUM(LEN(C11240),LEN(D11240))=0),AND(NOT(E11240="Unknown"),ISBLANK(J11240)),AND(NOT(O11240="Unknown"),ISBLANK(R11240))),"Missing Information", INDEX(Table15[Entire Service Line Classification], MATCH(SUMIFS(Table15[Unique ID],Table15[System-Owned Portion],E11240,Table15[If Material Anything Other than "Lead" in Column E,Was Material Ever Previously Lead?],G11240,Table15[Customer-Owned Portion],O11240),Table15[Unique ID],0),0)))</f>
        <v/>
      </c>
    </row>
    <row r="11241" spans="2:23" x14ac:dyDescent="0.25">
      <c r="B11241" s="146"/>
      <c r="C11241" s="31"/>
      <c r="D11241" s="31"/>
      <c r="E11241" s="44"/>
      <c r="F11241" s="43"/>
      <c r="G11241" s="84"/>
      <c r="H11241" s="31"/>
      <c r="I11241" s="31"/>
      <c r="J11241" s="84"/>
      <c r="K11241" s="31"/>
      <c r="L11241" s="31"/>
      <c r="M11241" s="169"/>
      <c r="N11241" s="148"/>
      <c r="O11241" s="106"/>
      <c r="P11241" s="43"/>
      <c r="Q11241" s="31"/>
      <c r="R11241" s="84"/>
      <c r="S11241" s="31"/>
      <c r="T11241" s="31"/>
      <c r="U11241" s="169"/>
      <c r="V11241" s="150"/>
      <c r="W11241" s="141" t="str" cm="1">
        <f t="array" ref="W11241">IF(SUM(LEN(B11241:V11241))=0,"",IF(OR(OR(ISBLANK(F11241),SUM(LEN(C11241),LEN(D11241))=0),AND(NOT(E11241="Unknown"),ISBLANK(J11241)),AND(NOT(O11241="Unknown"),ISBLANK(R11241))),"Missing Information", INDEX(Table15[Entire Service Line Classification], MATCH(SUMIFS(Table15[Unique ID],Table15[System-Owned Portion],E11241,Table15[If Material Anything Other than "Lead" in Column E,Was Material Ever Previously Lead?],G11241,Table15[Customer-Owned Portion],O11241),Table15[Unique ID],0),0)))</f>
        <v/>
      </c>
    </row>
    <row r="11242" spans="2:23" x14ac:dyDescent="0.25">
      <c r="B11242" s="146"/>
      <c r="C11242" s="31"/>
      <c r="D11242" s="31"/>
      <c r="E11242" s="44"/>
      <c r="F11242" s="43"/>
      <c r="G11242" s="84"/>
      <c r="H11242" s="31"/>
      <c r="I11242" s="31"/>
      <c r="J11242" s="84"/>
      <c r="K11242" s="31"/>
      <c r="L11242" s="31"/>
      <c r="M11242" s="169"/>
      <c r="N11242" s="148"/>
      <c r="O11242" s="106"/>
      <c r="P11242" s="43"/>
      <c r="Q11242" s="31"/>
      <c r="R11242" s="84"/>
      <c r="S11242" s="31"/>
      <c r="T11242" s="31"/>
      <c r="U11242" s="169"/>
      <c r="V11242" s="150"/>
      <c r="W11242" s="141" t="str" cm="1">
        <f t="array" ref="W11242">IF(SUM(LEN(B11242:V11242))=0,"",IF(OR(OR(ISBLANK(F11242),SUM(LEN(C11242),LEN(D11242))=0),AND(NOT(E11242="Unknown"),ISBLANK(J11242)),AND(NOT(O11242="Unknown"),ISBLANK(R11242))),"Missing Information", INDEX(Table15[Entire Service Line Classification], MATCH(SUMIFS(Table15[Unique ID],Table15[System-Owned Portion],E11242,Table15[If Material Anything Other than "Lead" in Column E,Was Material Ever Previously Lead?],G11242,Table15[Customer-Owned Portion],O11242),Table15[Unique ID],0),0)))</f>
        <v/>
      </c>
    </row>
    <row r="11243" spans="2:23" x14ac:dyDescent="0.25">
      <c r="B11243" s="146"/>
      <c r="C11243" s="31"/>
      <c r="D11243" s="31"/>
      <c r="E11243" s="44"/>
      <c r="F11243" s="43"/>
      <c r="G11243" s="84"/>
      <c r="H11243" s="31"/>
      <c r="I11243" s="31"/>
      <c r="J11243" s="84"/>
      <c r="K11243" s="31"/>
      <c r="L11243" s="31"/>
      <c r="M11243" s="169"/>
      <c r="N11243" s="148"/>
      <c r="O11243" s="106"/>
      <c r="P11243" s="43"/>
      <c r="Q11243" s="31"/>
      <c r="R11243" s="84"/>
      <c r="S11243" s="31"/>
      <c r="T11243" s="31"/>
      <c r="U11243" s="169"/>
      <c r="V11243" s="150"/>
      <c r="W11243" s="141" t="str" cm="1">
        <f t="array" ref="W11243">IF(SUM(LEN(B11243:V11243))=0,"",IF(OR(OR(ISBLANK(F11243),SUM(LEN(C11243),LEN(D11243))=0),AND(NOT(E11243="Unknown"),ISBLANK(J11243)),AND(NOT(O11243="Unknown"),ISBLANK(R11243))),"Missing Information", INDEX(Table15[Entire Service Line Classification], MATCH(SUMIFS(Table15[Unique ID],Table15[System-Owned Portion],E11243,Table15[If Material Anything Other than "Lead" in Column E,Was Material Ever Previously Lead?],G11243,Table15[Customer-Owned Portion],O11243),Table15[Unique ID],0),0)))</f>
        <v/>
      </c>
    </row>
    <row r="11244" spans="2:23" x14ac:dyDescent="0.25">
      <c r="B11244" s="146"/>
      <c r="C11244" s="31"/>
      <c r="D11244" s="31"/>
      <c r="E11244" s="44"/>
      <c r="F11244" s="43"/>
      <c r="G11244" s="84"/>
      <c r="H11244" s="31"/>
      <c r="I11244" s="31"/>
      <c r="J11244" s="84"/>
      <c r="K11244" s="31"/>
      <c r="L11244" s="31"/>
      <c r="M11244" s="169"/>
      <c r="N11244" s="148"/>
      <c r="O11244" s="106"/>
      <c r="P11244" s="43"/>
      <c r="Q11244" s="31"/>
      <c r="R11244" s="84"/>
      <c r="S11244" s="31"/>
      <c r="T11244" s="31"/>
      <c r="U11244" s="169"/>
      <c r="V11244" s="150"/>
      <c r="W11244" s="141" t="str" cm="1">
        <f t="array" ref="W11244">IF(SUM(LEN(B11244:V11244))=0,"",IF(OR(OR(ISBLANK(F11244),SUM(LEN(C11244),LEN(D11244))=0),AND(NOT(E11244="Unknown"),ISBLANK(J11244)),AND(NOT(O11244="Unknown"),ISBLANK(R11244))),"Missing Information", INDEX(Table15[Entire Service Line Classification], MATCH(SUMIFS(Table15[Unique ID],Table15[System-Owned Portion],E11244,Table15[If Material Anything Other than "Lead" in Column E,Was Material Ever Previously Lead?],G11244,Table15[Customer-Owned Portion],O11244),Table15[Unique ID],0),0)))</f>
        <v/>
      </c>
    </row>
    <row r="11245" spans="2:23" x14ac:dyDescent="0.25">
      <c r="B11245" s="146"/>
      <c r="C11245" s="31"/>
      <c r="D11245" s="31"/>
      <c r="E11245" s="44"/>
      <c r="F11245" s="43"/>
      <c r="G11245" s="84"/>
      <c r="H11245" s="31"/>
      <c r="I11245" s="31"/>
      <c r="J11245" s="84"/>
      <c r="K11245" s="31"/>
      <c r="L11245" s="31"/>
      <c r="M11245" s="169"/>
      <c r="N11245" s="148"/>
      <c r="O11245" s="106"/>
      <c r="P11245" s="43"/>
      <c r="Q11245" s="31"/>
      <c r="R11245" s="84"/>
      <c r="S11245" s="31"/>
      <c r="T11245" s="31"/>
      <c r="U11245" s="169"/>
      <c r="V11245" s="150"/>
      <c r="W11245" s="141" t="str" cm="1">
        <f t="array" ref="W11245">IF(SUM(LEN(B11245:V11245))=0,"",IF(OR(OR(ISBLANK(F11245),SUM(LEN(C11245),LEN(D11245))=0),AND(NOT(E11245="Unknown"),ISBLANK(J11245)),AND(NOT(O11245="Unknown"),ISBLANK(R11245))),"Missing Information", INDEX(Table15[Entire Service Line Classification], MATCH(SUMIFS(Table15[Unique ID],Table15[System-Owned Portion],E11245,Table15[If Material Anything Other than "Lead" in Column E,Was Material Ever Previously Lead?],G11245,Table15[Customer-Owned Portion],O11245),Table15[Unique ID],0),0)))</f>
        <v/>
      </c>
    </row>
    <row r="11246" spans="2:23" x14ac:dyDescent="0.25">
      <c r="B11246" s="146"/>
      <c r="C11246" s="31"/>
      <c r="D11246" s="31"/>
      <c r="E11246" s="44"/>
      <c r="F11246" s="43"/>
      <c r="G11246" s="84"/>
      <c r="H11246" s="31"/>
      <c r="I11246" s="31"/>
      <c r="J11246" s="84"/>
      <c r="K11246" s="31"/>
      <c r="L11246" s="31"/>
      <c r="M11246" s="169"/>
      <c r="N11246" s="148"/>
      <c r="O11246" s="106"/>
      <c r="P11246" s="43"/>
      <c r="Q11246" s="31"/>
      <c r="R11246" s="84"/>
      <c r="S11246" s="31"/>
      <c r="T11246" s="31"/>
      <c r="U11246" s="169"/>
      <c r="V11246" s="150"/>
      <c r="W11246" s="141" t="str" cm="1">
        <f t="array" ref="W11246">IF(SUM(LEN(B11246:V11246))=0,"",IF(OR(OR(ISBLANK(F11246),SUM(LEN(C11246),LEN(D11246))=0),AND(NOT(E11246="Unknown"),ISBLANK(J11246)),AND(NOT(O11246="Unknown"),ISBLANK(R11246))),"Missing Information", INDEX(Table15[Entire Service Line Classification], MATCH(SUMIFS(Table15[Unique ID],Table15[System-Owned Portion],E11246,Table15[If Material Anything Other than "Lead" in Column E,Was Material Ever Previously Lead?],G11246,Table15[Customer-Owned Portion],O11246),Table15[Unique ID],0),0)))</f>
        <v/>
      </c>
    </row>
    <row r="11247" spans="2:23" x14ac:dyDescent="0.25">
      <c r="B11247" s="146"/>
      <c r="C11247" s="31"/>
      <c r="D11247" s="31"/>
      <c r="E11247" s="44"/>
      <c r="F11247" s="43"/>
      <c r="G11247" s="84"/>
      <c r="H11247" s="31"/>
      <c r="I11247" s="31"/>
      <c r="J11247" s="84"/>
      <c r="K11247" s="31"/>
      <c r="L11247" s="31"/>
      <c r="M11247" s="169"/>
      <c r="N11247" s="148"/>
      <c r="O11247" s="106"/>
      <c r="P11247" s="43"/>
      <c r="Q11247" s="31"/>
      <c r="R11247" s="84"/>
      <c r="S11247" s="31"/>
      <c r="T11247" s="31"/>
      <c r="U11247" s="169"/>
      <c r="V11247" s="150"/>
      <c r="W11247" s="141" t="str" cm="1">
        <f t="array" ref="W11247">IF(SUM(LEN(B11247:V11247))=0,"",IF(OR(OR(ISBLANK(F11247),SUM(LEN(C11247),LEN(D11247))=0),AND(NOT(E11247="Unknown"),ISBLANK(J11247)),AND(NOT(O11247="Unknown"),ISBLANK(R11247))),"Missing Information", INDEX(Table15[Entire Service Line Classification], MATCH(SUMIFS(Table15[Unique ID],Table15[System-Owned Portion],E11247,Table15[If Material Anything Other than "Lead" in Column E,Was Material Ever Previously Lead?],G11247,Table15[Customer-Owned Portion],O11247),Table15[Unique ID],0),0)))</f>
        <v/>
      </c>
    </row>
    <row r="11248" spans="2:23" x14ac:dyDescent="0.25">
      <c r="B11248" s="146"/>
      <c r="C11248" s="31"/>
      <c r="D11248" s="31"/>
      <c r="E11248" s="44"/>
      <c r="F11248" s="43"/>
      <c r="G11248" s="84"/>
      <c r="H11248" s="31"/>
      <c r="I11248" s="31"/>
      <c r="J11248" s="84"/>
      <c r="K11248" s="31"/>
      <c r="L11248" s="31"/>
      <c r="M11248" s="169"/>
      <c r="N11248" s="148"/>
      <c r="O11248" s="106"/>
      <c r="P11248" s="43"/>
      <c r="Q11248" s="31"/>
      <c r="R11248" s="84"/>
      <c r="S11248" s="31"/>
      <c r="T11248" s="31"/>
      <c r="U11248" s="169"/>
      <c r="V11248" s="150"/>
      <c r="W11248" s="141" t="str" cm="1">
        <f t="array" ref="W11248">IF(SUM(LEN(B11248:V11248))=0,"",IF(OR(OR(ISBLANK(F11248),SUM(LEN(C11248),LEN(D11248))=0),AND(NOT(E11248="Unknown"),ISBLANK(J11248)),AND(NOT(O11248="Unknown"),ISBLANK(R11248))),"Missing Information", INDEX(Table15[Entire Service Line Classification], MATCH(SUMIFS(Table15[Unique ID],Table15[System-Owned Portion],E11248,Table15[If Material Anything Other than "Lead" in Column E,Was Material Ever Previously Lead?],G11248,Table15[Customer-Owned Portion],O11248),Table15[Unique ID],0),0)))</f>
        <v/>
      </c>
    </row>
    <row r="11249" spans="2:23" x14ac:dyDescent="0.25">
      <c r="B11249" s="146"/>
      <c r="C11249" s="31"/>
      <c r="D11249" s="31"/>
      <c r="E11249" s="44"/>
      <c r="F11249" s="43"/>
      <c r="G11249" s="84"/>
      <c r="H11249" s="31"/>
      <c r="I11249" s="31"/>
      <c r="J11249" s="84"/>
      <c r="K11249" s="31"/>
      <c r="L11249" s="31"/>
      <c r="M11249" s="169"/>
      <c r="N11249" s="148"/>
      <c r="O11249" s="106"/>
      <c r="P11249" s="43"/>
      <c r="Q11249" s="31"/>
      <c r="R11249" s="84"/>
      <c r="S11249" s="31"/>
      <c r="T11249" s="31"/>
      <c r="U11249" s="169"/>
      <c r="V11249" s="150"/>
      <c r="W11249" s="141" t="str" cm="1">
        <f t="array" ref="W11249">IF(SUM(LEN(B11249:V11249))=0,"",IF(OR(OR(ISBLANK(F11249),SUM(LEN(C11249),LEN(D11249))=0),AND(NOT(E11249="Unknown"),ISBLANK(J11249)),AND(NOT(O11249="Unknown"),ISBLANK(R11249))),"Missing Information", INDEX(Table15[Entire Service Line Classification], MATCH(SUMIFS(Table15[Unique ID],Table15[System-Owned Portion],E11249,Table15[If Material Anything Other than "Lead" in Column E,Was Material Ever Previously Lead?],G11249,Table15[Customer-Owned Portion],O11249),Table15[Unique ID],0),0)))</f>
        <v/>
      </c>
    </row>
    <row r="11250" spans="2:23" x14ac:dyDescent="0.25">
      <c r="B11250" s="146"/>
      <c r="C11250" s="31"/>
      <c r="D11250" s="31"/>
      <c r="E11250" s="44"/>
      <c r="F11250" s="43"/>
      <c r="G11250" s="84"/>
      <c r="H11250" s="31"/>
      <c r="I11250" s="31"/>
      <c r="J11250" s="84"/>
      <c r="K11250" s="31"/>
      <c r="L11250" s="31"/>
      <c r="M11250" s="169"/>
      <c r="N11250" s="148"/>
      <c r="O11250" s="106"/>
      <c r="P11250" s="43"/>
      <c r="Q11250" s="31"/>
      <c r="R11250" s="84"/>
      <c r="S11250" s="31"/>
      <c r="T11250" s="31"/>
      <c r="U11250" s="169"/>
      <c r="V11250" s="150"/>
      <c r="W11250" s="141" t="str" cm="1">
        <f t="array" ref="W11250">IF(SUM(LEN(B11250:V11250))=0,"",IF(OR(OR(ISBLANK(F11250),SUM(LEN(C11250),LEN(D11250))=0),AND(NOT(E11250="Unknown"),ISBLANK(J11250)),AND(NOT(O11250="Unknown"),ISBLANK(R11250))),"Missing Information", INDEX(Table15[Entire Service Line Classification], MATCH(SUMIFS(Table15[Unique ID],Table15[System-Owned Portion],E11250,Table15[If Material Anything Other than "Lead" in Column E,Was Material Ever Previously Lead?],G11250,Table15[Customer-Owned Portion],O11250),Table15[Unique ID],0),0)))</f>
        <v/>
      </c>
    </row>
    <row r="11251" spans="2:23" x14ac:dyDescent="0.25">
      <c r="B11251" s="146"/>
      <c r="C11251" s="31"/>
      <c r="D11251" s="31"/>
      <c r="E11251" s="44"/>
      <c r="F11251" s="43"/>
      <c r="G11251" s="84"/>
      <c r="H11251" s="31"/>
      <c r="I11251" s="31"/>
      <c r="J11251" s="84"/>
      <c r="K11251" s="31"/>
      <c r="L11251" s="31"/>
      <c r="M11251" s="169"/>
      <c r="N11251" s="148"/>
      <c r="O11251" s="106"/>
      <c r="P11251" s="43"/>
      <c r="Q11251" s="31"/>
      <c r="R11251" s="84"/>
      <c r="S11251" s="31"/>
      <c r="T11251" s="31"/>
      <c r="U11251" s="169"/>
      <c r="V11251" s="150"/>
      <c r="W11251" s="141" t="str" cm="1">
        <f t="array" ref="W11251">IF(SUM(LEN(B11251:V11251))=0,"",IF(OR(OR(ISBLANK(F11251),SUM(LEN(C11251),LEN(D11251))=0),AND(NOT(E11251="Unknown"),ISBLANK(J11251)),AND(NOT(O11251="Unknown"),ISBLANK(R11251))),"Missing Information", INDEX(Table15[Entire Service Line Classification], MATCH(SUMIFS(Table15[Unique ID],Table15[System-Owned Portion],E11251,Table15[If Material Anything Other than "Lead" in Column E,Was Material Ever Previously Lead?],G11251,Table15[Customer-Owned Portion],O11251),Table15[Unique ID],0),0)))</f>
        <v/>
      </c>
    </row>
    <row r="11252" spans="2:23" x14ac:dyDescent="0.25">
      <c r="B11252" s="146"/>
      <c r="C11252" s="31"/>
      <c r="D11252" s="31"/>
      <c r="E11252" s="44"/>
      <c r="F11252" s="43"/>
      <c r="G11252" s="84"/>
      <c r="H11252" s="31"/>
      <c r="I11252" s="31"/>
      <c r="J11252" s="84"/>
      <c r="K11252" s="31"/>
      <c r="L11252" s="31"/>
      <c r="M11252" s="169"/>
      <c r="N11252" s="148"/>
      <c r="O11252" s="106"/>
      <c r="P11252" s="43"/>
      <c r="Q11252" s="31"/>
      <c r="R11252" s="84"/>
      <c r="S11252" s="31"/>
      <c r="T11252" s="31"/>
      <c r="U11252" s="169"/>
      <c r="V11252" s="150"/>
      <c r="W11252" s="141" t="str" cm="1">
        <f t="array" ref="W11252">IF(SUM(LEN(B11252:V11252))=0,"",IF(OR(OR(ISBLANK(F11252),SUM(LEN(C11252),LEN(D11252))=0),AND(NOT(E11252="Unknown"),ISBLANK(J11252)),AND(NOT(O11252="Unknown"),ISBLANK(R11252))),"Missing Information", INDEX(Table15[Entire Service Line Classification], MATCH(SUMIFS(Table15[Unique ID],Table15[System-Owned Portion],E11252,Table15[If Material Anything Other than "Lead" in Column E,Was Material Ever Previously Lead?],G11252,Table15[Customer-Owned Portion],O11252),Table15[Unique ID],0),0)))</f>
        <v/>
      </c>
    </row>
    <row r="11253" spans="2:23" x14ac:dyDescent="0.25">
      <c r="B11253" s="146"/>
      <c r="C11253" s="31"/>
      <c r="D11253" s="31"/>
      <c r="E11253" s="44"/>
      <c r="F11253" s="43"/>
      <c r="G11253" s="84"/>
      <c r="H11253" s="31"/>
      <c r="I11253" s="31"/>
      <c r="J11253" s="84"/>
      <c r="K11253" s="31"/>
      <c r="L11253" s="31"/>
      <c r="M11253" s="169"/>
      <c r="N11253" s="148"/>
      <c r="O11253" s="106"/>
      <c r="P11253" s="43"/>
      <c r="Q11253" s="31"/>
      <c r="R11253" s="84"/>
      <c r="S11253" s="31"/>
      <c r="T11253" s="31"/>
      <c r="U11253" s="169"/>
      <c r="V11253" s="150"/>
      <c r="W11253" s="141" t="str" cm="1">
        <f t="array" ref="W11253">IF(SUM(LEN(B11253:V11253))=0,"",IF(OR(OR(ISBLANK(F11253),SUM(LEN(C11253),LEN(D11253))=0),AND(NOT(E11253="Unknown"),ISBLANK(J11253)),AND(NOT(O11253="Unknown"),ISBLANK(R11253))),"Missing Information", INDEX(Table15[Entire Service Line Classification], MATCH(SUMIFS(Table15[Unique ID],Table15[System-Owned Portion],E11253,Table15[If Material Anything Other than "Lead" in Column E,Was Material Ever Previously Lead?],G11253,Table15[Customer-Owned Portion],O11253),Table15[Unique ID],0),0)))</f>
        <v/>
      </c>
    </row>
    <row r="11254" spans="2:23" x14ac:dyDescent="0.25">
      <c r="B11254" s="146"/>
      <c r="C11254" s="31"/>
      <c r="D11254" s="31"/>
      <c r="E11254" s="44"/>
      <c r="F11254" s="43"/>
      <c r="G11254" s="84"/>
      <c r="H11254" s="31"/>
      <c r="I11254" s="31"/>
      <c r="J11254" s="84"/>
      <c r="K11254" s="31"/>
      <c r="L11254" s="31"/>
      <c r="M11254" s="169"/>
      <c r="N11254" s="148"/>
      <c r="O11254" s="106"/>
      <c r="P11254" s="43"/>
      <c r="Q11254" s="31"/>
      <c r="R11254" s="84"/>
      <c r="S11254" s="31"/>
      <c r="T11254" s="31"/>
      <c r="U11254" s="169"/>
      <c r="V11254" s="150"/>
      <c r="W11254" s="141" t="str" cm="1">
        <f t="array" ref="W11254">IF(SUM(LEN(B11254:V11254))=0,"",IF(OR(OR(ISBLANK(F11254),SUM(LEN(C11254),LEN(D11254))=0),AND(NOT(E11254="Unknown"),ISBLANK(J11254)),AND(NOT(O11254="Unknown"),ISBLANK(R11254))),"Missing Information", INDEX(Table15[Entire Service Line Classification], MATCH(SUMIFS(Table15[Unique ID],Table15[System-Owned Portion],E11254,Table15[If Material Anything Other than "Lead" in Column E,Was Material Ever Previously Lead?],G11254,Table15[Customer-Owned Portion],O11254),Table15[Unique ID],0),0)))</f>
        <v/>
      </c>
    </row>
    <row r="11255" spans="2:23" x14ac:dyDescent="0.25">
      <c r="B11255" s="146"/>
      <c r="C11255" s="31"/>
      <c r="D11255" s="31"/>
      <c r="E11255" s="44"/>
      <c r="F11255" s="43"/>
      <c r="G11255" s="84"/>
      <c r="H11255" s="31"/>
      <c r="I11255" s="31"/>
      <c r="J11255" s="84"/>
      <c r="K11255" s="31"/>
      <c r="L11255" s="31"/>
      <c r="M11255" s="169"/>
      <c r="N11255" s="148"/>
      <c r="O11255" s="106"/>
      <c r="P11255" s="43"/>
      <c r="Q11255" s="31"/>
      <c r="R11255" s="84"/>
      <c r="S11255" s="31"/>
      <c r="T11255" s="31"/>
      <c r="U11255" s="169"/>
      <c r="V11255" s="150"/>
      <c r="W11255" s="141" t="str" cm="1">
        <f t="array" ref="W11255">IF(SUM(LEN(B11255:V11255))=0,"",IF(OR(OR(ISBLANK(F11255),SUM(LEN(C11255),LEN(D11255))=0),AND(NOT(E11255="Unknown"),ISBLANK(J11255)),AND(NOT(O11255="Unknown"),ISBLANK(R11255))),"Missing Information", INDEX(Table15[Entire Service Line Classification], MATCH(SUMIFS(Table15[Unique ID],Table15[System-Owned Portion],E11255,Table15[If Material Anything Other than "Lead" in Column E,Was Material Ever Previously Lead?],G11255,Table15[Customer-Owned Portion],O11255),Table15[Unique ID],0),0)))</f>
        <v/>
      </c>
    </row>
    <row r="11256" spans="2:23" x14ac:dyDescent="0.25">
      <c r="B11256" s="146"/>
      <c r="C11256" s="31"/>
      <c r="D11256" s="31"/>
      <c r="E11256" s="44"/>
      <c r="F11256" s="43"/>
      <c r="G11256" s="84"/>
      <c r="H11256" s="31"/>
      <c r="I11256" s="31"/>
      <c r="J11256" s="84"/>
      <c r="K11256" s="31"/>
      <c r="L11256" s="31"/>
      <c r="M11256" s="169"/>
      <c r="N11256" s="148"/>
      <c r="O11256" s="106"/>
      <c r="P11256" s="43"/>
      <c r="Q11256" s="31"/>
      <c r="R11256" s="84"/>
      <c r="S11256" s="31"/>
      <c r="T11256" s="31"/>
      <c r="U11256" s="169"/>
      <c r="V11256" s="150"/>
      <c r="W11256" s="141" t="str" cm="1">
        <f t="array" ref="W11256">IF(SUM(LEN(B11256:V11256))=0,"",IF(OR(OR(ISBLANK(F11256),SUM(LEN(C11256),LEN(D11256))=0),AND(NOT(E11256="Unknown"),ISBLANK(J11256)),AND(NOT(O11256="Unknown"),ISBLANK(R11256))),"Missing Information", INDEX(Table15[Entire Service Line Classification], MATCH(SUMIFS(Table15[Unique ID],Table15[System-Owned Portion],E11256,Table15[If Material Anything Other than "Lead" in Column E,Was Material Ever Previously Lead?],G11256,Table15[Customer-Owned Portion],O11256),Table15[Unique ID],0),0)))</f>
        <v/>
      </c>
    </row>
    <row r="11257" spans="2:23" x14ac:dyDescent="0.25">
      <c r="B11257" s="146"/>
      <c r="C11257" s="31"/>
      <c r="D11257" s="31"/>
      <c r="E11257" s="44"/>
      <c r="F11257" s="43"/>
      <c r="G11257" s="84"/>
      <c r="H11257" s="31"/>
      <c r="I11257" s="31"/>
      <c r="J11257" s="84"/>
      <c r="K11257" s="31"/>
      <c r="L11257" s="31"/>
      <c r="M11257" s="169"/>
      <c r="N11257" s="148"/>
      <c r="O11257" s="106"/>
      <c r="P11257" s="43"/>
      <c r="Q11257" s="31"/>
      <c r="R11257" s="84"/>
      <c r="S11257" s="31"/>
      <c r="T11257" s="31"/>
      <c r="U11257" s="169"/>
      <c r="V11257" s="150"/>
      <c r="W11257" s="141" t="str" cm="1">
        <f t="array" ref="W11257">IF(SUM(LEN(B11257:V11257))=0,"",IF(OR(OR(ISBLANK(F11257),SUM(LEN(C11257),LEN(D11257))=0),AND(NOT(E11257="Unknown"),ISBLANK(J11257)),AND(NOT(O11257="Unknown"),ISBLANK(R11257))),"Missing Information", INDEX(Table15[Entire Service Line Classification], MATCH(SUMIFS(Table15[Unique ID],Table15[System-Owned Portion],E11257,Table15[If Material Anything Other than "Lead" in Column E,Was Material Ever Previously Lead?],G11257,Table15[Customer-Owned Portion],O11257),Table15[Unique ID],0),0)))</f>
        <v/>
      </c>
    </row>
    <row r="11258" spans="2:23" x14ac:dyDescent="0.25">
      <c r="B11258" s="146"/>
      <c r="C11258" s="31"/>
      <c r="D11258" s="31"/>
      <c r="E11258" s="44"/>
      <c r="F11258" s="43"/>
      <c r="G11258" s="84"/>
      <c r="H11258" s="31"/>
      <c r="I11258" s="31"/>
      <c r="J11258" s="84"/>
      <c r="K11258" s="31"/>
      <c r="L11258" s="31"/>
      <c r="M11258" s="169"/>
      <c r="N11258" s="148"/>
      <c r="O11258" s="106"/>
      <c r="P11258" s="43"/>
      <c r="Q11258" s="31"/>
      <c r="R11258" s="84"/>
      <c r="S11258" s="31"/>
      <c r="T11258" s="31"/>
      <c r="U11258" s="169"/>
      <c r="V11258" s="150"/>
      <c r="W11258" s="141" t="str" cm="1">
        <f t="array" ref="W11258">IF(SUM(LEN(B11258:V11258))=0,"",IF(OR(OR(ISBLANK(F11258),SUM(LEN(C11258),LEN(D11258))=0),AND(NOT(E11258="Unknown"),ISBLANK(J11258)),AND(NOT(O11258="Unknown"),ISBLANK(R11258))),"Missing Information", INDEX(Table15[Entire Service Line Classification], MATCH(SUMIFS(Table15[Unique ID],Table15[System-Owned Portion],E11258,Table15[If Material Anything Other than "Lead" in Column E,Was Material Ever Previously Lead?],G11258,Table15[Customer-Owned Portion],O11258),Table15[Unique ID],0),0)))</f>
        <v/>
      </c>
    </row>
    <row r="11259" spans="2:23" x14ac:dyDescent="0.25">
      <c r="B11259" s="146"/>
      <c r="C11259" s="31"/>
      <c r="D11259" s="31"/>
      <c r="E11259" s="44"/>
      <c r="F11259" s="43"/>
      <c r="G11259" s="84"/>
      <c r="H11259" s="31"/>
      <c r="I11259" s="31"/>
      <c r="J11259" s="84"/>
      <c r="K11259" s="31"/>
      <c r="L11259" s="31"/>
      <c r="M11259" s="169"/>
      <c r="N11259" s="148"/>
      <c r="O11259" s="106"/>
      <c r="P11259" s="43"/>
      <c r="Q11259" s="31"/>
      <c r="R11259" s="84"/>
      <c r="S11259" s="31"/>
      <c r="T11259" s="31"/>
      <c r="U11259" s="169"/>
      <c r="V11259" s="150"/>
      <c r="W11259" s="141" t="str" cm="1">
        <f t="array" ref="W11259">IF(SUM(LEN(B11259:V11259))=0,"",IF(OR(OR(ISBLANK(F11259),SUM(LEN(C11259),LEN(D11259))=0),AND(NOT(E11259="Unknown"),ISBLANK(J11259)),AND(NOT(O11259="Unknown"),ISBLANK(R11259))),"Missing Information", INDEX(Table15[Entire Service Line Classification], MATCH(SUMIFS(Table15[Unique ID],Table15[System-Owned Portion],E11259,Table15[If Material Anything Other than "Lead" in Column E,Was Material Ever Previously Lead?],G11259,Table15[Customer-Owned Portion],O11259),Table15[Unique ID],0),0)))</f>
        <v/>
      </c>
    </row>
    <row r="11260" spans="2:23" x14ac:dyDescent="0.25">
      <c r="B11260" s="146"/>
      <c r="C11260" s="31"/>
      <c r="D11260" s="31"/>
      <c r="E11260" s="44"/>
      <c r="F11260" s="43"/>
      <c r="G11260" s="84"/>
      <c r="H11260" s="31"/>
      <c r="I11260" s="31"/>
      <c r="J11260" s="84"/>
      <c r="K11260" s="31"/>
      <c r="L11260" s="31"/>
      <c r="M11260" s="169"/>
      <c r="N11260" s="148"/>
      <c r="O11260" s="106"/>
      <c r="P11260" s="43"/>
      <c r="Q11260" s="31"/>
      <c r="R11260" s="84"/>
      <c r="S11260" s="31"/>
      <c r="T11260" s="31"/>
      <c r="U11260" s="169"/>
      <c r="V11260" s="150"/>
      <c r="W11260" s="141" t="str" cm="1">
        <f t="array" ref="W11260">IF(SUM(LEN(B11260:V11260))=0,"",IF(OR(OR(ISBLANK(F11260),SUM(LEN(C11260),LEN(D11260))=0),AND(NOT(E11260="Unknown"),ISBLANK(J11260)),AND(NOT(O11260="Unknown"),ISBLANK(R11260))),"Missing Information", INDEX(Table15[Entire Service Line Classification], MATCH(SUMIFS(Table15[Unique ID],Table15[System-Owned Portion],E11260,Table15[If Material Anything Other than "Lead" in Column E,Was Material Ever Previously Lead?],G11260,Table15[Customer-Owned Portion],O11260),Table15[Unique ID],0),0)))</f>
        <v/>
      </c>
    </row>
    <row r="11261" spans="2:23" x14ac:dyDescent="0.25">
      <c r="B11261" s="146"/>
      <c r="C11261" s="31"/>
      <c r="D11261" s="31"/>
      <c r="E11261" s="44"/>
      <c r="F11261" s="43"/>
      <c r="G11261" s="84"/>
      <c r="H11261" s="31"/>
      <c r="I11261" s="31"/>
      <c r="J11261" s="84"/>
      <c r="K11261" s="31"/>
      <c r="L11261" s="31"/>
      <c r="M11261" s="169"/>
      <c r="N11261" s="148"/>
      <c r="O11261" s="106"/>
      <c r="P11261" s="43"/>
      <c r="Q11261" s="31"/>
      <c r="R11261" s="84"/>
      <c r="S11261" s="31"/>
      <c r="T11261" s="31"/>
      <c r="U11261" s="169"/>
      <c r="V11261" s="150"/>
      <c r="W11261" s="141" t="str" cm="1">
        <f t="array" ref="W11261">IF(SUM(LEN(B11261:V11261))=0,"",IF(OR(OR(ISBLANK(F11261),SUM(LEN(C11261),LEN(D11261))=0),AND(NOT(E11261="Unknown"),ISBLANK(J11261)),AND(NOT(O11261="Unknown"),ISBLANK(R11261))),"Missing Information", INDEX(Table15[Entire Service Line Classification], MATCH(SUMIFS(Table15[Unique ID],Table15[System-Owned Portion],E11261,Table15[If Material Anything Other than "Lead" in Column E,Was Material Ever Previously Lead?],G11261,Table15[Customer-Owned Portion],O11261),Table15[Unique ID],0),0)))</f>
        <v/>
      </c>
    </row>
    <row r="11262" spans="2:23" x14ac:dyDescent="0.25">
      <c r="B11262" s="146"/>
      <c r="C11262" s="31"/>
      <c r="D11262" s="31"/>
      <c r="E11262" s="44"/>
      <c r="F11262" s="43"/>
      <c r="G11262" s="84"/>
      <c r="H11262" s="31"/>
      <c r="I11262" s="31"/>
      <c r="J11262" s="84"/>
      <c r="K11262" s="31"/>
      <c r="L11262" s="31"/>
      <c r="M11262" s="169"/>
      <c r="N11262" s="148"/>
      <c r="O11262" s="106"/>
      <c r="P11262" s="43"/>
      <c r="Q11262" s="31"/>
      <c r="R11262" s="84"/>
      <c r="S11262" s="31"/>
      <c r="T11262" s="31"/>
      <c r="U11262" s="169"/>
      <c r="V11262" s="150"/>
      <c r="W11262" s="141" t="str" cm="1">
        <f t="array" ref="W11262">IF(SUM(LEN(B11262:V11262))=0,"",IF(OR(OR(ISBLANK(F11262),SUM(LEN(C11262),LEN(D11262))=0),AND(NOT(E11262="Unknown"),ISBLANK(J11262)),AND(NOT(O11262="Unknown"),ISBLANK(R11262))),"Missing Information", INDEX(Table15[Entire Service Line Classification], MATCH(SUMIFS(Table15[Unique ID],Table15[System-Owned Portion],E11262,Table15[If Material Anything Other than "Lead" in Column E,Was Material Ever Previously Lead?],G11262,Table15[Customer-Owned Portion],O11262),Table15[Unique ID],0),0)))</f>
        <v/>
      </c>
    </row>
    <row r="11263" spans="2:23" x14ac:dyDescent="0.25">
      <c r="B11263" s="146"/>
      <c r="C11263" s="31"/>
      <c r="D11263" s="31"/>
      <c r="E11263" s="44"/>
      <c r="F11263" s="43"/>
      <c r="G11263" s="84"/>
      <c r="H11263" s="31"/>
      <c r="I11263" s="31"/>
      <c r="J11263" s="84"/>
      <c r="K11263" s="31"/>
      <c r="L11263" s="31"/>
      <c r="M11263" s="169"/>
      <c r="N11263" s="148"/>
      <c r="O11263" s="106"/>
      <c r="P11263" s="43"/>
      <c r="Q11263" s="31"/>
      <c r="R11263" s="84"/>
      <c r="S11263" s="31"/>
      <c r="T11263" s="31"/>
      <c r="U11263" s="169"/>
      <c r="V11263" s="150"/>
      <c r="W11263" s="141" t="str" cm="1">
        <f t="array" ref="W11263">IF(SUM(LEN(B11263:V11263))=0,"",IF(OR(OR(ISBLANK(F11263),SUM(LEN(C11263),LEN(D11263))=0),AND(NOT(E11263="Unknown"),ISBLANK(J11263)),AND(NOT(O11263="Unknown"),ISBLANK(R11263))),"Missing Information", INDEX(Table15[Entire Service Line Classification], MATCH(SUMIFS(Table15[Unique ID],Table15[System-Owned Portion],E11263,Table15[If Material Anything Other than "Lead" in Column E,Was Material Ever Previously Lead?],G11263,Table15[Customer-Owned Portion],O11263),Table15[Unique ID],0),0)))</f>
        <v/>
      </c>
    </row>
    <row r="11264" spans="2:23" x14ac:dyDescent="0.25">
      <c r="B11264" s="146"/>
      <c r="C11264" s="31"/>
      <c r="D11264" s="31"/>
      <c r="E11264" s="44"/>
      <c r="F11264" s="43"/>
      <c r="G11264" s="84"/>
      <c r="H11264" s="31"/>
      <c r="I11264" s="31"/>
      <c r="J11264" s="84"/>
      <c r="K11264" s="31"/>
      <c r="L11264" s="31"/>
      <c r="M11264" s="169"/>
      <c r="N11264" s="148"/>
      <c r="O11264" s="106"/>
      <c r="P11264" s="43"/>
      <c r="Q11264" s="31"/>
      <c r="R11264" s="84"/>
      <c r="S11264" s="31"/>
      <c r="T11264" s="31"/>
      <c r="U11264" s="169"/>
      <c r="V11264" s="150"/>
      <c r="W11264" s="141" t="str" cm="1">
        <f t="array" ref="W11264">IF(SUM(LEN(B11264:V11264))=0,"",IF(OR(OR(ISBLANK(F11264),SUM(LEN(C11264),LEN(D11264))=0),AND(NOT(E11264="Unknown"),ISBLANK(J11264)),AND(NOT(O11264="Unknown"),ISBLANK(R11264))),"Missing Information", INDEX(Table15[Entire Service Line Classification], MATCH(SUMIFS(Table15[Unique ID],Table15[System-Owned Portion],E11264,Table15[If Material Anything Other than "Lead" in Column E,Was Material Ever Previously Lead?],G11264,Table15[Customer-Owned Portion],O11264),Table15[Unique ID],0),0)))</f>
        <v/>
      </c>
    </row>
    <row r="11265" spans="2:23" x14ac:dyDescent="0.25">
      <c r="B11265" s="146"/>
      <c r="C11265" s="31"/>
      <c r="D11265" s="31"/>
      <c r="E11265" s="44"/>
      <c r="F11265" s="43"/>
      <c r="G11265" s="84"/>
      <c r="H11265" s="31"/>
      <c r="I11265" s="31"/>
      <c r="J11265" s="84"/>
      <c r="K11265" s="31"/>
      <c r="L11265" s="31"/>
      <c r="M11265" s="169"/>
      <c r="N11265" s="148"/>
      <c r="O11265" s="106"/>
      <c r="P11265" s="43"/>
      <c r="Q11265" s="31"/>
      <c r="R11265" s="84"/>
      <c r="S11265" s="31"/>
      <c r="T11265" s="31"/>
      <c r="U11265" s="169"/>
      <c r="V11265" s="150"/>
      <c r="W11265" s="141" t="str" cm="1">
        <f t="array" ref="W11265">IF(SUM(LEN(B11265:V11265))=0,"",IF(OR(OR(ISBLANK(F11265),SUM(LEN(C11265),LEN(D11265))=0),AND(NOT(E11265="Unknown"),ISBLANK(J11265)),AND(NOT(O11265="Unknown"),ISBLANK(R11265))),"Missing Information", INDEX(Table15[Entire Service Line Classification], MATCH(SUMIFS(Table15[Unique ID],Table15[System-Owned Portion],E11265,Table15[If Material Anything Other than "Lead" in Column E,Was Material Ever Previously Lead?],G11265,Table15[Customer-Owned Portion],O11265),Table15[Unique ID],0),0)))</f>
        <v/>
      </c>
    </row>
    <row r="11266" spans="2:23" x14ac:dyDescent="0.25">
      <c r="B11266" s="146"/>
      <c r="C11266" s="31"/>
      <c r="D11266" s="31"/>
      <c r="E11266" s="44"/>
      <c r="F11266" s="43"/>
      <c r="G11266" s="84"/>
      <c r="H11266" s="31"/>
      <c r="I11266" s="31"/>
      <c r="J11266" s="84"/>
      <c r="K11266" s="31"/>
      <c r="L11266" s="31"/>
      <c r="M11266" s="169"/>
      <c r="N11266" s="148"/>
      <c r="O11266" s="106"/>
      <c r="P11266" s="43"/>
      <c r="Q11266" s="31"/>
      <c r="R11266" s="84"/>
      <c r="S11266" s="31"/>
      <c r="T11266" s="31"/>
      <c r="U11266" s="169"/>
      <c r="V11266" s="150"/>
      <c r="W11266" s="141" t="str" cm="1">
        <f t="array" ref="W11266">IF(SUM(LEN(B11266:V11266))=0,"",IF(OR(OR(ISBLANK(F11266),SUM(LEN(C11266),LEN(D11266))=0),AND(NOT(E11266="Unknown"),ISBLANK(J11266)),AND(NOT(O11266="Unknown"),ISBLANK(R11266))),"Missing Information", INDEX(Table15[Entire Service Line Classification], MATCH(SUMIFS(Table15[Unique ID],Table15[System-Owned Portion],E11266,Table15[If Material Anything Other than "Lead" in Column E,Was Material Ever Previously Lead?],G11266,Table15[Customer-Owned Portion],O11266),Table15[Unique ID],0),0)))</f>
        <v/>
      </c>
    </row>
    <row r="11267" spans="2:23" x14ac:dyDescent="0.25">
      <c r="B11267" s="146"/>
      <c r="C11267" s="31"/>
      <c r="D11267" s="31"/>
      <c r="E11267" s="44"/>
      <c r="F11267" s="43"/>
      <c r="G11267" s="84"/>
      <c r="H11267" s="31"/>
      <c r="I11267" s="31"/>
      <c r="J11267" s="84"/>
      <c r="K11267" s="31"/>
      <c r="L11267" s="31"/>
      <c r="M11267" s="169"/>
      <c r="N11267" s="148"/>
      <c r="O11267" s="106"/>
      <c r="P11267" s="43"/>
      <c r="Q11267" s="31"/>
      <c r="R11267" s="84"/>
      <c r="S11267" s="31"/>
      <c r="T11267" s="31"/>
      <c r="U11267" s="169"/>
      <c r="V11267" s="150"/>
      <c r="W11267" s="141" t="str" cm="1">
        <f t="array" ref="W11267">IF(SUM(LEN(B11267:V11267))=0,"",IF(OR(OR(ISBLANK(F11267),SUM(LEN(C11267),LEN(D11267))=0),AND(NOT(E11267="Unknown"),ISBLANK(J11267)),AND(NOT(O11267="Unknown"),ISBLANK(R11267))),"Missing Information", INDEX(Table15[Entire Service Line Classification], MATCH(SUMIFS(Table15[Unique ID],Table15[System-Owned Portion],E11267,Table15[If Material Anything Other than "Lead" in Column E,Was Material Ever Previously Lead?],G11267,Table15[Customer-Owned Portion],O11267),Table15[Unique ID],0),0)))</f>
        <v/>
      </c>
    </row>
    <row r="11268" spans="2:23" x14ac:dyDescent="0.25">
      <c r="B11268" s="146"/>
      <c r="C11268" s="31"/>
      <c r="D11268" s="31"/>
      <c r="E11268" s="44"/>
      <c r="F11268" s="43"/>
      <c r="G11268" s="84"/>
      <c r="H11268" s="31"/>
      <c r="I11268" s="31"/>
      <c r="J11268" s="84"/>
      <c r="K11268" s="31"/>
      <c r="L11268" s="31"/>
      <c r="M11268" s="169"/>
      <c r="N11268" s="148"/>
      <c r="O11268" s="106"/>
      <c r="P11268" s="43"/>
      <c r="Q11268" s="31"/>
      <c r="R11268" s="84"/>
      <c r="S11268" s="31"/>
      <c r="T11268" s="31"/>
      <c r="U11268" s="169"/>
      <c r="V11268" s="150"/>
      <c r="W11268" s="141" t="str" cm="1">
        <f t="array" ref="W11268">IF(SUM(LEN(B11268:V11268))=0,"",IF(OR(OR(ISBLANK(F11268),SUM(LEN(C11268),LEN(D11268))=0),AND(NOT(E11268="Unknown"),ISBLANK(J11268)),AND(NOT(O11268="Unknown"),ISBLANK(R11268))),"Missing Information", INDEX(Table15[Entire Service Line Classification], MATCH(SUMIFS(Table15[Unique ID],Table15[System-Owned Portion],E11268,Table15[If Material Anything Other than "Lead" in Column E,Was Material Ever Previously Lead?],G11268,Table15[Customer-Owned Portion],O11268),Table15[Unique ID],0),0)))</f>
        <v/>
      </c>
    </row>
    <row r="11269" spans="2:23" x14ac:dyDescent="0.25">
      <c r="B11269" s="146"/>
      <c r="C11269" s="31"/>
      <c r="D11269" s="31"/>
      <c r="E11269" s="44"/>
      <c r="F11269" s="43"/>
      <c r="G11269" s="84"/>
      <c r="H11269" s="31"/>
      <c r="I11269" s="31"/>
      <c r="J11269" s="84"/>
      <c r="K11269" s="31"/>
      <c r="L11269" s="31"/>
      <c r="M11269" s="169"/>
      <c r="N11269" s="148"/>
      <c r="O11269" s="106"/>
      <c r="P11269" s="43"/>
      <c r="Q11269" s="31"/>
      <c r="R11269" s="84"/>
      <c r="S11269" s="31"/>
      <c r="T11269" s="31"/>
      <c r="U11269" s="169"/>
      <c r="V11269" s="150"/>
      <c r="W11269" s="141" t="str" cm="1">
        <f t="array" ref="W11269">IF(SUM(LEN(B11269:V11269))=0,"",IF(OR(OR(ISBLANK(F11269),SUM(LEN(C11269),LEN(D11269))=0),AND(NOT(E11269="Unknown"),ISBLANK(J11269)),AND(NOT(O11269="Unknown"),ISBLANK(R11269))),"Missing Information", INDEX(Table15[Entire Service Line Classification], MATCH(SUMIFS(Table15[Unique ID],Table15[System-Owned Portion],E11269,Table15[If Material Anything Other than "Lead" in Column E,Was Material Ever Previously Lead?],G11269,Table15[Customer-Owned Portion],O11269),Table15[Unique ID],0),0)))</f>
        <v/>
      </c>
    </row>
    <row r="11270" spans="2:23" x14ac:dyDescent="0.25">
      <c r="B11270" s="146"/>
      <c r="C11270" s="31"/>
      <c r="D11270" s="31"/>
      <c r="E11270" s="44"/>
      <c r="F11270" s="43"/>
      <c r="G11270" s="84"/>
      <c r="H11270" s="31"/>
      <c r="I11270" s="31"/>
      <c r="J11270" s="84"/>
      <c r="K11270" s="31"/>
      <c r="L11270" s="31"/>
      <c r="M11270" s="169"/>
      <c r="N11270" s="148"/>
      <c r="O11270" s="106"/>
      <c r="P11270" s="43"/>
      <c r="Q11270" s="31"/>
      <c r="R11270" s="84"/>
      <c r="S11270" s="31"/>
      <c r="T11270" s="31"/>
      <c r="U11270" s="169"/>
      <c r="V11270" s="150"/>
      <c r="W11270" s="141" t="str" cm="1">
        <f t="array" ref="W11270">IF(SUM(LEN(B11270:V11270))=0,"",IF(OR(OR(ISBLANK(F11270),SUM(LEN(C11270),LEN(D11270))=0),AND(NOT(E11270="Unknown"),ISBLANK(J11270)),AND(NOT(O11270="Unknown"),ISBLANK(R11270))),"Missing Information", INDEX(Table15[Entire Service Line Classification], MATCH(SUMIFS(Table15[Unique ID],Table15[System-Owned Portion],E11270,Table15[If Material Anything Other than "Lead" in Column E,Was Material Ever Previously Lead?],G11270,Table15[Customer-Owned Portion],O11270),Table15[Unique ID],0),0)))</f>
        <v/>
      </c>
    </row>
    <row r="11271" spans="2:23" x14ac:dyDescent="0.25">
      <c r="B11271" s="146"/>
      <c r="C11271" s="31"/>
      <c r="D11271" s="31"/>
      <c r="E11271" s="44"/>
      <c r="F11271" s="43"/>
      <c r="G11271" s="84"/>
      <c r="H11271" s="31"/>
      <c r="I11271" s="31"/>
      <c r="J11271" s="84"/>
      <c r="K11271" s="31"/>
      <c r="L11271" s="31"/>
      <c r="M11271" s="169"/>
      <c r="N11271" s="148"/>
      <c r="O11271" s="106"/>
      <c r="P11271" s="43"/>
      <c r="Q11271" s="31"/>
      <c r="R11271" s="84"/>
      <c r="S11271" s="31"/>
      <c r="T11271" s="31"/>
      <c r="U11271" s="169"/>
      <c r="V11271" s="150"/>
      <c r="W11271" s="141" t="str" cm="1">
        <f t="array" ref="W11271">IF(SUM(LEN(B11271:V11271))=0,"",IF(OR(OR(ISBLANK(F11271),SUM(LEN(C11271),LEN(D11271))=0),AND(NOT(E11271="Unknown"),ISBLANK(J11271)),AND(NOT(O11271="Unknown"),ISBLANK(R11271))),"Missing Information", INDEX(Table15[Entire Service Line Classification], MATCH(SUMIFS(Table15[Unique ID],Table15[System-Owned Portion],E11271,Table15[If Material Anything Other than "Lead" in Column E,Was Material Ever Previously Lead?],G11271,Table15[Customer-Owned Portion],O11271),Table15[Unique ID],0),0)))</f>
        <v/>
      </c>
    </row>
    <row r="11272" spans="2:23" x14ac:dyDescent="0.25">
      <c r="B11272" s="146"/>
      <c r="C11272" s="31"/>
      <c r="D11272" s="31"/>
      <c r="E11272" s="44"/>
      <c r="F11272" s="43"/>
      <c r="G11272" s="84"/>
      <c r="H11272" s="31"/>
      <c r="I11272" s="31"/>
      <c r="J11272" s="84"/>
      <c r="K11272" s="31"/>
      <c r="L11272" s="31"/>
      <c r="M11272" s="169"/>
      <c r="N11272" s="148"/>
      <c r="O11272" s="106"/>
      <c r="P11272" s="43"/>
      <c r="Q11272" s="31"/>
      <c r="R11272" s="84"/>
      <c r="S11272" s="31"/>
      <c r="T11272" s="31"/>
      <c r="U11272" s="169"/>
      <c r="V11272" s="150"/>
      <c r="W11272" s="141" t="str" cm="1">
        <f t="array" ref="W11272">IF(SUM(LEN(B11272:V11272))=0,"",IF(OR(OR(ISBLANK(F11272),SUM(LEN(C11272),LEN(D11272))=0),AND(NOT(E11272="Unknown"),ISBLANK(J11272)),AND(NOT(O11272="Unknown"),ISBLANK(R11272))),"Missing Information", INDEX(Table15[Entire Service Line Classification], MATCH(SUMIFS(Table15[Unique ID],Table15[System-Owned Portion],E11272,Table15[If Material Anything Other than "Lead" in Column E,Was Material Ever Previously Lead?],G11272,Table15[Customer-Owned Portion],O11272),Table15[Unique ID],0),0)))</f>
        <v/>
      </c>
    </row>
    <row r="11273" spans="2:23" x14ac:dyDescent="0.25">
      <c r="B11273" s="146"/>
      <c r="C11273" s="31"/>
      <c r="D11273" s="31"/>
      <c r="E11273" s="44"/>
      <c r="F11273" s="43"/>
      <c r="G11273" s="84"/>
      <c r="H11273" s="31"/>
      <c r="I11273" s="31"/>
      <c r="J11273" s="84"/>
      <c r="K11273" s="31"/>
      <c r="L11273" s="31"/>
      <c r="M11273" s="169"/>
      <c r="N11273" s="148"/>
      <c r="O11273" s="106"/>
      <c r="P11273" s="43"/>
      <c r="Q11273" s="31"/>
      <c r="R11273" s="84"/>
      <c r="S11273" s="31"/>
      <c r="T11273" s="31"/>
      <c r="U11273" s="169"/>
      <c r="V11273" s="150"/>
      <c r="W11273" s="141" t="str" cm="1">
        <f t="array" ref="W11273">IF(SUM(LEN(B11273:V11273))=0,"",IF(OR(OR(ISBLANK(F11273),SUM(LEN(C11273),LEN(D11273))=0),AND(NOT(E11273="Unknown"),ISBLANK(J11273)),AND(NOT(O11273="Unknown"),ISBLANK(R11273))),"Missing Information", INDEX(Table15[Entire Service Line Classification], MATCH(SUMIFS(Table15[Unique ID],Table15[System-Owned Portion],E11273,Table15[If Material Anything Other than "Lead" in Column E,Was Material Ever Previously Lead?],G11273,Table15[Customer-Owned Portion],O11273),Table15[Unique ID],0),0)))</f>
        <v/>
      </c>
    </row>
    <row r="11274" spans="2:23" x14ac:dyDescent="0.25">
      <c r="B11274" s="146"/>
      <c r="C11274" s="31"/>
      <c r="D11274" s="31"/>
      <c r="E11274" s="44"/>
      <c r="F11274" s="43"/>
      <c r="G11274" s="84"/>
      <c r="H11274" s="31"/>
      <c r="I11274" s="31"/>
      <c r="J11274" s="84"/>
      <c r="K11274" s="31"/>
      <c r="L11274" s="31"/>
      <c r="M11274" s="169"/>
      <c r="N11274" s="148"/>
      <c r="O11274" s="106"/>
      <c r="P11274" s="43"/>
      <c r="Q11274" s="31"/>
      <c r="R11274" s="84"/>
      <c r="S11274" s="31"/>
      <c r="T11274" s="31"/>
      <c r="U11274" s="169"/>
      <c r="V11274" s="150"/>
      <c r="W11274" s="141" t="str" cm="1">
        <f t="array" ref="W11274">IF(SUM(LEN(B11274:V11274))=0,"",IF(OR(OR(ISBLANK(F11274),SUM(LEN(C11274),LEN(D11274))=0),AND(NOT(E11274="Unknown"),ISBLANK(J11274)),AND(NOT(O11274="Unknown"),ISBLANK(R11274))),"Missing Information", INDEX(Table15[Entire Service Line Classification], MATCH(SUMIFS(Table15[Unique ID],Table15[System-Owned Portion],E11274,Table15[If Material Anything Other than "Lead" in Column E,Was Material Ever Previously Lead?],G11274,Table15[Customer-Owned Portion],O11274),Table15[Unique ID],0),0)))</f>
        <v/>
      </c>
    </row>
    <row r="11275" spans="2:23" x14ac:dyDescent="0.25">
      <c r="B11275" s="146"/>
      <c r="C11275" s="31"/>
      <c r="D11275" s="31"/>
      <c r="E11275" s="44"/>
      <c r="F11275" s="43"/>
      <c r="G11275" s="84"/>
      <c r="H11275" s="31"/>
      <c r="I11275" s="31"/>
      <c r="J11275" s="84"/>
      <c r="K11275" s="31"/>
      <c r="L11275" s="31"/>
      <c r="M11275" s="169"/>
      <c r="N11275" s="148"/>
      <c r="O11275" s="106"/>
      <c r="P11275" s="43"/>
      <c r="Q11275" s="31"/>
      <c r="R11275" s="84"/>
      <c r="S11275" s="31"/>
      <c r="T11275" s="31"/>
      <c r="U11275" s="169"/>
      <c r="V11275" s="150"/>
      <c r="W11275" s="141" t="str" cm="1">
        <f t="array" ref="W11275">IF(SUM(LEN(B11275:V11275))=0,"",IF(OR(OR(ISBLANK(F11275),SUM(LEN(C11275),LEN(D11275))=0),AND(NOT(E11275="Unknown"),ISBLANK(J11275)),AND(NOT(O11275="Unknown"),ISBLANK(R11275))),"Missing Information", INDEX(Table15[Entire Service Line Classification], MATCH(SUMIFS(Table15[Unique ID],Table15[System-Owned Portion],E11275,Table15[If Material Anything Other than "Lead" in Column E,Was Material Ever Previously Lead?],G11275,Table15[Customer-Owned Portion],O11275),Table15[Unique ID],0),0)))</f>
        <v/>
      </c>
    </row>
    <row r="11276" spans="2:23" x14ac:dyDescent="0.25">
      <c r="B11276" s="146"/>
      <c r="C11276" s="31"/>
      <c r="D11276" s="31"/>
      <c r="E11276" s="44"/>
      <c r="F11276" s="43"/>
      <c r="G11276" s="84"/>
      <c r="H11276" s="31"/>
      <c r="I11276" s="31"/>
      <c r="J11276" s="84"/>
      <c r="K11276" s="31"/>
      <c r="L11276" s="31"/>
      <c r="M11276" s="169"/>
      <c r="N11276" s="148"/>
      <c r="O11276" s="106"/>
      <c r="P11276" s="43"/>
      <c r="Q11276" s="31"/>
      <c r="R11276" s="84"/>
      <c r="S11276" s="31"/>
      <c r="T11276" s="31"/>
      <c r="U11276" s="169"/>
      <c r="V11276" s="150"/>
      <c r="W11276" s="141" t="str" cm="1">
        <f t="array" ref="W11276">IF(SUM(LEN(B11276:V11276))=0,"",IF(OR(OR(ISBLANK(F11276),SUM(LEN(C11276),LEN(D11276))=0),AND(NOT(E11276="Unknown"),ISBLANK(J11276)),AND(NOT(O11276="Unknown"),ISBLANK(R11276))),"Missing Information", INDEX(Table15[Entire Service Line Classification], MATCH(SUMIFS(Table15[Unique ID],Table15[System-Owned Portion],E11276,Table15[If Material Anything Other than "Lead" in Column E,Was Material Ever Previously Lead?],G11276,Table15[Customer-Owned Portion],O11276),Table15[Unique ID],0),0)))</f>
        <v/>
      </c>
    </row>
    <row r="11277" spans="2:23" x14ac:dyDescent="0.25">
      <c r="B11277" s="146"/>
      <c r="C11277" s="31"/>
      <c r="D11277" s="31"/>
      <c r="E11277" s="44"/>
      <c r="F11277" s="43"/>
      <c r="G11277" s="84"/>
      <c r="H11277" s="31"/>
      <c r="I11277" s="31"/>
      <c r="J11277" s="84"/>
      <c r="K11277" s="31"/>
      <c r="L11277" s="31"/>
      <c r="M11277" s="169"/>
      <c r="N11277" s="148"/>
      <c r="O11277" s="106"/>
      <c r="P11277" s="43"/>
      <c r="Q11277" s="31"/>
      <c r="R11277" s="84"/>
      <c r="S11277" s="31"/>
      <c r="T11277" s="31"/>
      <c r="U11277" s="169"/>
      <c r="V11277" s="150"/>
      <c r="W11277" s="141" t="str" cm="1">
        <f t="array" ref="W11277">IF(SUM(LEN(B11277:V11277))=0,"",IF(OR(OR(ISBLANK(F11277),SUM(LEN(C11277),LEN(D11277))=0),AND(NOT(E11277="Unknown"),ISBLANK(J11277)),AND(NOT(O11277="Unknown"),ISBLANK(R11277))),"Missing Information", INDEX(Table15[Entire Service Line Classification], MATCH(SUMIFS(Table15[Unique ID],Table15[System-Owned Portion],E11277,Table15[If Material Anything Other than "Lead" in Column E,Was Material Ever Previously Lead?],G11277,Table15[Customer-Owned Portion],O11277),Table15[Unique ID],0),0)))</f>
        <v/>
      </c>
    </row>
    <row r="11278" spans="2:23" x14ac:dyDescent="0.25">
      <c r="B11278" s="146"/>
      <c r="C11278" s="31"/>
      <c r="D11278" s="31"/>
      <c r="E11278" s="44"/>
      <c r="F11278" s="43"/>
      <c r="G11278" s="84"/>
      <c r="H11278" s="31"/>
      <c r="I11278" s="31"/>
      <c r="J11278" s="84"/>
      <c r="K11278" s="31"/>
      <c r="L11278" s="31"/>
      <c r="M11278" s="169"/>
      <c r="N11278" s="148"/>
      <c r="O11278" s="106"/>
      <c r="P11278" s="43"/>
      <c r="Q11278" s="31"/>
      <c r="R11278" s="84"/>
      <c r="S11278" s="31"/>
      <c r="T11278" s="31"/>
      <c r="U11278" s="169"/>
      <c r="V11278" s="150"/>
      <c r="W11278" s="141" t="str" cm="1">
        <f t="array" ref="W11278">IF(SUM(LEN(B11278:V11278))=0,"",IF(OR(OR(ISBLANK(F11278),SUM(LEN(C11278),LEN(D11278))=0),AND(NOT(E11278="Unknown"),ISBLANK(J11278)),AND(NOT(O11278="Unknown"),ISBLANK(R11278))),"Missing Information", INDEX(Table15[Entire Service Line Classification], MATCH(SUMIFS(Table15[Unique ID],Table15[System-Owned Portion],E11278,Table15[If Material Anything Other than "Lead" in Column E,Was Material Ever Previously Lead?],G11278,Table15[Customer-Owned Portion],O11278),Table15[Unique ID],0),0)))</f>
        <v/>
      </c>
    </row>
    <row r="11279" spans="2:23" x14ac:dyDescent="0.25">
      <c r="B11279" s="146"/>
      <c r="C11279" s="31"/>
      <c r="D11279" s="31"/>
      <c r="E11279" s="44"/>
      <c r="F11279" s="43"/>
      <c r="G11279" s="84"/>
      <c r="H11279" s="31"/>
      <c r="I11279" s="31"/>
      <c r="J11279" s="84"/>
      <c r="K11279" s="31"/>
      <c r="L11279" s="31"/>
      <c r="M11279" s="169"/>
      <c r="N11279" s="148"/>
      <c r="O11279" s="106"/>
      <c r="P11279" s="43"/>
      <c r="Q11279" s="31"/>
      <c r="R11279" s="84"/>
      <c r="S11279" s="31"/>
      <c r="T11279" s="31"/>
      <c r="U11279" s="169"/>
      <c r="V11279" s="150"/>
      <c r="W11279" s="141" t="str" cm="1">
        <f t="array" ref="W11279">IF(SUM(LEN(B11279:V11279))=0,"",IF(OR(OR(ISBLANK(F11279),SUM(LEN(C11279),LEN(D11279))=0),AND(NOT(E11279="Unknown"),ISBLANK(J11279)),AND(NOT(O11279="Unknown"),ISBLANK(R11279))),"Missing Information", INDEX(Table15[Entire Service Line Classification], MATCH(SUMIFS(Table15[Unique ID],Table15[System-Owned Portion],E11279,Table15[If Material Anything Other than "Lead" in Column E,Was Material Ever Previously Lead?],G11279,Table15[Customer-Owned Portion],O11279),Table15[Unique ID],0),0)))</f>
        <v/>
      </c>
    </row>
    <row r="11280" spans="2:23" x14ac:dyDescent="0.25">
      <c r="B11280" s="146"/>
      <c r="C11280" s="31"/>
      <c r="D11280" s="31"/>
      <c r="E11280" s="44"/>
      <c r="F11280" s="43"/>
      <c r="G11280" s="84"/>
      <c r="H11280" s="31"/>
      <c r="I11280" s="31"/>
      <c r="J11280" s="84"/>
      <c r="K11280" s="31"/>
      <c r="L11280" s="31"/>
      <c r="M11280" s="169"/>
      <c r="N11280" s="148"/>
      <c r="O11280" s="106"/>
      <c r="P11280" s="43"/>
      <c r="Q11280" s="31"/>
      <c r="R11280" s="84"/>
      <c r="S11280" s="31"/>
      <c r="T11280" s="31"/>
      <c r="U11280" s="169"/>
      <c r="V11280" s="150"/>
      <c r="W11280" s="141" t="str" cm="1">
        <f t="array" ref="W11280">IF(SUM(LEN(B11280:V11280))=0,"",IF(OR(OR(ISBLANK(F11280),SUM(LEN(C11280),LEN(D11280))=0),AND(NOT(E11280="Unknown"),ISBLANK(J11280)),AND(NOT(O11280="Unknown"),ISBLANK(R11280))),"Missing Information", INDEX(Table15[Entire Service Line Classification], MATCH(SUMIFS(Table15[Unique ID],Table15[System-Owned Portion],E11280,Table15[If Material Anything Other than "Lead" in Column E,Was Material Ever Previously Lead?],G11280,Table15[Customer-Owned Portion],O11280),Table15[Unique ID],0),0)))</f>
        <v/>
      </c>
    </row>
    <row r="11281" spans="2:23" x14ac:dyDescent="0.25">
      <c r="B11281" s="146"/>
      <c r="C11281" s="31"/>
      <c r="D11281" s="31"/>
      <c r="E11281" s="44"/>
      <c r="F11281" s="43"/>
      <c r="G11281" s="84"/>
      <c r="H11281" s="31"/>
      <c r="I11281" s="31"/>
      <c r="J11281" s="84"/>
      <c r="K11281" s="31"/>
      <c r="L11281" s="31"/>
      <c r="M11281" s="169"/>
      <c r="N11281" s="148"/>
      <c r="O11281" s="106"/>
      <c r="P11281" s="43"/>
      <c r="Q11281" s="31"/>
      <c r="R11281" s="84"/>
      <c r="S11281" s="31"/>
      <c r="T11281" s="31"/>
      <c r="U11281" s="169"/>
      <c r="V11281" s="150"/>
      <c r="W11281" s="141" t="str" cm="1">
        <f t="array" ref="W11281">IF(SUM(LEN(B11281:V11281))=0,"",IF(OR(OR(ISBLANK(F11281),SUM(LEN(C11281),LEN(D11281))=0),AND(NOT(E11281="Unknown"),ISBLANK(J11281)),AND(NOT(O11281="Unknown"),ISBLANK(R11281))),"Missing Information", INDEX(Table15[Entire Service Line Classification], MATCH(SUMIFS(Table15[Unique ID],Table15[System-Owned Portion],E11281,Table15[If Material Anything Other than "Lead" in Column E,Was Material Ever Previously Lead?],G11281,Table15[Customer-Owned Portion],O11281),Table15[Unique ID],0),0)))</f>
        <v/>
      </c>
    </row>
    <row r="11282" spans="2:23" x14ac:dyDescent="0.25">
      <c r="B11282" s="146"/>
      <c r="C11282" s="31"/>
      <c r="D11282" s="31"/>
      <c r="E11282" s="44"/>
      <c r="F11282" s="43"/>
      <c r="G11282" s="84"/>
      <c r="H11282" s="31"/>
      <c r="I11282" s="31"/>
      <c r="J11282" s="84"/>
      <c r="K11282" s="31"/>
      <c r="L11282" s="31"/>
      <c r="M11282" s="169"/>
      <c r="N11282" s="148"/>
      <c r="O11282" s="106"/>
      <c r="P11282" s="43"/>
      <c r="Q11282" s="31"/>
      <c r="R11282" s="84"/>
      <c r="S11282" s="31"/>
      <c r="T11282" s="31"/>
      <c r="U11282" s="169"/>
      <c r="V11282" s="150"/>
      <c r="W11282" s="141" t="str" cm="1">
        <f t="array" ref="W11282">IF(SUM(LEN(B11282:V11282))=0,"",IF(OR(OR(ISBLANK(F11282),SUM(LEN(C11282),LEN(D11282))=0),AND(NOT(E11282="Unknown"),ISBLANK(J11282)),AND(NOT(O11282="Unknown"),ISBLANK(R11282))),"Missing Information", INDEX(Table15[Entire Service Line Classification], MATCH(SUMIFS(Table15[Unique ID],Table15[System-Owned Portion],E11282,Table15[If Material Anything Other than "Lead" in Column E,Was Material Ever Previously Lead?],G11282,Table15[Customer-Owned Portion],O11282),Table15[Unique ID],0),0)))</f>
        <v/>
      </c>
    </row>
    <row r="11283" spans="2:23" x14ac:dyDescent="0.25">
      <c r="B11283" s="146"/>
      <c r="C11283" s="31"/>
      <c r="D11283" s="31"/>
      <c r="E11283" s="44"/>
      <c r="F11283" s="43"/>
      <c r="G11283" s="84"/>
      <c r="H11283" s="31"/>
      <c r="I11283" s="31"/>
      <c r="J11283" s="84"/>
      <c r="K11283" s="31"/>
      <c r="L11283" s="31"/>
      <c r="M11283" s="169"/>
      <c r="N11283" s="148"/>
      <c r="O11283" s="106"/>
      <c r="P11283" s="43"/>
      <c r="Q11283" s="31"/>
      <c r="R11283" s="84"/>
      <c r="S11283" s="31"/>
      <c r="T11283" s="31"/>
      <c r="U11283" s="169"/>
      <c r="V11283" s="150"/>
      <c r="W11283" s="141" t="str" cm="1">
        <f t="array" ref="W11283">IF(SUM(LEN(B11283:V11283))=0,"",IF(OR(OR(ISBLANK(F11283),SUM(LEN(C11283),LEN(D11283))=0),AND(NOT(E11283="Unknown"),ISBLANK(J11283)),AND(NOT(O11283="Unknown"),ISBLANK(R11283))),"Missing Information", INDEX(Table15[Entire Service Line Classification], MATCH(SUMIFS(Table15[Unique ID],Table15[System-Owned Portion],E11283,Table15[If Material Anything Other than "Lead" in Column E,Was Material Ever Previously Lead?],G11283,Table15[Customer-Owned Portion],O11283),Table15[Unique ID],0),0)))</f>
        <v/>
      </c>
    </row>
    <row r="11284" spans="2:23" x14ac:dyDescent="0.25">
      <c r="B11284" s="146"/>
      <c r="C11284" s="31"/>
      <c r="D11284" s="31"/>
      <c r="E11284" s="44"/>
      <c r="F11284" s="43"/>
      <c r="G11284" s="84"/>
      <c r="H11284" s="31"/>
      <c r="I11284" s="31"/>
      <c r="J11284" s="84"/>
      <c r="K11284" s="31"/>
      <c r="L11284" s="31"/>
      <c r="M11284" s="169"/>
      <c r="N11284" s="148"/>
      <c r="O11284" s="106"/>
      <c r="P11284" s="43"/>
      <c r="Q11284" s="31"/>
      <c r="R11284" s="84"/>
      <c r="S11284" s="31"/>
      <c r="T11284" s="31"/>
      <c r="U11284" s="169"/>
      <c r="V11284" s="150"/>
      <c r="W11284" s="141" t="str" cm="1">
        <f t="array" ref="W11284">IF(SUM(LEN(B11284:V11284))=0,"",IF(OR(OR(ISBLANK(F11284),SUM(LEN(C11284),LEN(D11284))=0),AND(NOT(E11284="Unknown"),ISBLANK(J11284)),AND(NOT(O11284="Unknown"),ISBLANK(R11284))),"Missing Information", INDEX(Table15[Entire Service Line Classification], MATCH(SUMIFS(Table15[Unique ID],Table15[System-Owned Portion],E11284,Table15[If Material Anything Other than "Lead" in Column E,Was Material Ever Previously Lead?],G11284,Table15[Customer-Owned Portion],O11284),Table15[Unique ID],0),0)))</f>
        <v/>
      </c>
    </row>
    <row r="11285" spans="2:23" x14ac:dyDescent="0.25">
      <c r="B11285" s="146"/>
      <c r="C11285" s="31"/>
      <c r="D11285" s="31"/>
      <c r="E11285" s="44"/>
      <c r="F11285" s="43"/>
      <c r="G11285" s="84"/>
      <c r="H11285" s="31"/>
      <c r="I11285" s="31"/>
      <c r="J11285" s="84"/>
      <c r="K11285" s="31"/>
      <c r="L11285" s="31"/>
      <c r="M11285" s="169"/>
      <c r="N11285" s="148"/>
      <c r="O11285" s="106"/>
      <c r="P11285" s="43"/>
      <c r="Q11285" s="31"/>
      <c r="R11285" s="84"/>
      <c r="S11285" s="31"/>
      <c r="T11285" s="31"/>
      <c r="U11285" s="169"/>
      <c r="V11285" s="150"/>
      <c r="W11285" s="141" t="str" cm="1">
        <f t="array" ref="W11285">IF(SUM(LEN(B11285:V11285))=0,"",IF(OR(OR(ISBLANK(F11285),SUM(LEN(C11285),LEN(D11285))=0),AND(NOT(E11285="Unknown"),ISBLANK(J11285)),AND(NOT(O11285="Unknown"),ISBLANK(R11285))),"Missing Information", INDEX(Table15[Entire Service Line Classification], MATCH(SUMIFS(Table15[Unique ID],Table15[System-Owned Portion],E11285,Table15[If Material Anything Other than "Lead" in Column E,Was Material Ever Previously Lead?],G11285,Table15[Customer-Owned Portion],O11285),Table15[Unique ID],0),0)))</f>
        <v/>
      </c>
    </row>
    <row r="11286" spans="2:23" x14ac:dyDescent="0.25">
      <c r="B11286" s="146"/>
      <c r="C11286" s="31"/>
      <c r="D11286" s="31"/>
      <c r="E11286" s="44"/>
      <c r="F11286" s="43"/>
      <c r="G11286" s="84"/>
      <c r="H11286" s="31"/>
      <c r="I11286" s="31"/>
      <c r="J11286" s="84"/>
      <c r="K11286" s="31"/>
      <c r="L11286" s="31"/>
      <c r="M11286" s="169"/>
      <c r="N11286" s="148"/>
      <c r="O11286" s="106"/>
      <c r="P11286" s="43"/>
      <c r="Q11286" s="31"/>
      <c r="R11286" s="84"/>
      <c r="S11286" s="31"/>
      <c r="T11286" s="31"/>
      <c r="U11286" s="169"/>
      <c r="V11286" s="150"/>
      <c r="W11286" s="141" t="str" cm="1">
        <f t="array" ref="W11286">IF(SUM(LEN(B11286:V11286))=0,"",IF(OR(OR(ISBLANK(F11286),SUM(LEN(C11286),LEN(D11286))=0),AND(NOT(E11286="Unknown"),ISBLANK(J11286)),AND(NOT(O11286="Unknown"),ISBLANK(R11286))),"Missing Information", INDEX(Table15[Entire Service Line Classification], MATCH(SUMIFS(Table15[Unique ID],Table15[System-Owned Portion],E11286,Table15[If Material Anything Other than "Lead" in Column E,Was Material Ever Previously Lead?],G11286,Table15[Customer-Owned Portion],O11286),Table15[Unique ID],0),0)))</f>
        <v/>
      </c>
    </row>
    <row r="11287" spans="2:23" x14ac:dyDescent="0.25">
      <c r="B11287" s="146"/>
      <c r="C11287" s="31"/>
      <c r="D11287" s="31"/>
      <c r="E11287" s="44"/>
      <c r="F11287" s="43"/>
      <c r="G11287" s="84"/>
      <c r="H11287" s="31"/>
      <c r="I11287" s="31"/>
      <c r="J11287" s="84"/>
      <c r="K11287" s="31"/>
      <c r="L11287" s="31"/>
      <c r="M11287" s="169"/>
      <c r="N11287" s="148"/>
      <c r="O11287" s="106"/>
      <c r="P11287" s="43"/>
      <c r="Q11287" s="31"/>
      <c r="R11287" s="84"/>
      <c r="S11287" s="31"/>
      <c r="T11287" s="31"/>
      <c r="U11287" s="169"/>
      <c r="V11287" s="150"/>
      <c r="W11287" s="141" t="str" cm="1">
        <f t="array" ref="W11287">IF(SUM(LEN(B11287:V11287))=0,"",IF(OR(OR(ISBLANK(F11287),SUM(LEN(C11287),LEN(D11287))=0),AND(NOT(E11287="Unknown"),ISBLANK(J11287)),AND(NOT(O11287="Unknown"),ISBLANK(R11287))),"Missing Information", INDEX(Table15[Entire Service Line Classification], MATCH(SUMIFS(Table15[Unique ID],Table15[System-Owned Portion],E11287,Table15[If Material Anything Other than "Lead" in Column E,Was Material Ever Previously Lead?],G11287,Table15[Customer-Owned Portion],O11287),Table15[Unique ID],0),0)))</f>
        <v/>
      </c>
    </row>
    <row r="11288" spans="2:23" x14ac:dyDescent="0.25">
      <c r="B11288" s="146"/>
      <c r="C11288" s="31"/>
      <c r="D11288" s="31"/>
      <c r="E11288" s="44"/>
      <c r="F11288" s="43"/>
      <c r="G11288" s="84"/>
      <c r="H11288" s="31"/>
      <c r="I11288" s="31"/>
      <c r="J11288" s="84"/>
      <c r="K11288" s="31"/>
      <c r="L11288" s="31"/>
      <c r="M11288" s="169"/>
      <c r="N11288" s="148"/>
      <c r="O11288" s="106"/>
      <c r="P11288" s="43"/>
      <c r="Q11288" s="31"/>
      <c r="R11288" s="84"/>
      <c r="S11288" s="31"/>
      <c r="T11288" s="31"/>
      <c r="U11288" s="169"/>
      <c r="V11288" s="150"/>
      <c r="W11288" s="141" t="str" cm="1">
        <f t="array" ref="W11288">IF(SUM(LEN(B11288:V11288))=0,"",IF(OR(OR(ISBLANK(F11288),SUM(LEN(C11288),LEN(D11288))=0),AND(NOT(E11288="Unknown"),ISBLANK(J11288)),AND(NOT(O11288="Unknown"),ISBLANK(R11288))),"Missing Information", INDEX(Table15[Entire Service Line Classification], MATCH(SUMIFS(Table15[Unique ID],Table15[System-Owned Portion],E11288,Table15[If Material Anything Other than "Lead" in Column E,Was Material Ever Previously Lead?],G11288,Table15[Customer-Owned Portion],O11288),Table15[Unique ID],0),0)))</f>
        <v/>
      </c>
    </row>
    <row r="11289" spans="2:23" x14ac:dyDescent="0.25">
      <c r="B11289" s="146"/>
      <c r="C11289" s="31"/>
      <c r="D11289" s="31"/>
      <c r="E11289" s="44"/>
      <c r="F11289" s="43"/>
      <c r="G11289" s="84"/>
      <c r="H11289" s="31"/>
      <c r="I11289" s="31"/>
      <c r="J11289" s="84"/>
      <c r="K11289" s="31"/>
      <c r="L11289" s="31"/>
      <c r="M11289" s="169"/>
      <c r="N11289" s="148"/>
      <c r="O11289" s="106"/>
      <c r="P11289" s="43"/>
      <c r="Q11289" s="31"/>
      <c r="R11289" s="84"/>
      <c r="S11289" s="31"/>
      <c r="T11289" s="31"/>
      <c r="U11289" s="169"/>
      <c r="V11289" s="150"/>
      <c r="W11289" s="141" t="str" cm="1">
        <f t="array" ref="W11289">IF(SUM(LEN(B11289:V11289))=0,"",IF(OR(OR(ISBLANK(F11289),SUM(LEN(C11289),LEN(D11289))=0),AND(NOT(E11289="Unknown"),ISBLANK(J11289)),AND(NOT(O11289="Unknown"),ISBLANK(R11289))),"Missing Information", INDEX(Table15[Entire Service Line Classification], MATCH(SUMIFS(Table15[Unique ID],Table15[System-Owned Portion],E11289,Table15[If Material Anything Other than "Lead" in Column E,Was Material Ever Previously Lead?],G11289,Table15[Customer-Owned Portion],O11289),Table15[Unique ID],0),0)))</f>
        <v/>
      </c>
    </row>
    <row r="11290" spans="2:23" x14ac:dyDescent="0.25">
      <c r="B11290" s="146"/>
      <c r="C11290" s="31"/>
      <c r="D11290" s="31"/>
      <c r="E11290" s="44"/>
      <c r="F11290" s="43"/>
      <c r="G11290" s="84"/>
      <c r="H11290" s="31"/>
      <c r="I11290" s="31"/>
      <c r="J11290" s="84"/>
      <c r="K11290" s="31"/>
      <c r="L11290" s="31"/>
      <c r="M11290" s="169"/>
      <c r="N11290" s="148"/>
      <c r="O11290" s="106"/>
      <c r="P11290" s="43"/>
      <c r="Q11290" s="31"/>
      <c r="R11290" s="84"/>
      <c r="S11290" s="31"/>
      <c r="T11290" s="31"/>
      <c r="U11290" s="169"/>
      <c r="V11290" s="150"/>
      <c r="W11290" s="141" t="str" cm="1">
        <f t="array" ref="W11290">IF(SUM(LEN(B11290:V11290))=0,"",IF(OR(OR(ISBLANK(F11290),SUM(LEN(C11290),LEN(D11290))=0),AND(NOT(E11290="Unknown"),ISBLANK(J11290)),AND(NOT(O11290="Unknown"),ISBLANK(R11290))),"Missing Information", INDEX(Table15[Entire Service Line Classification], MATCH(SUMIFS(Table15[Unique ID],Table15[System-Owned Portion],E11290,Table15[If Material Anything Other than "Lead" in Column E,Was Material Ever Previously Lead?],G11290,Table15[Customer-Owned Portion],O11290),Table15[Unique ID],0),0)))</f>
        <v/>
      </c>
    </row>
    <row r="11291" spans="2:23" x14ac:dyDescent="0.25">
      <c r="B11291" s="146"/>
      <c r="C11291" s="31"/>
      <c r="D11291" s="31"/>
      <c r="E11291" s="44"/>
      <c r="F11291" s="43"/>
      <c r="G11291" s="84"/>
      <c r="H11291" s="31"/>
      <c r="I11291" s="31"/>
      <c r="J11291" s="84"/>
      <c r="K11291" s="31"/>
      <c r="L11291" s="31"/>
      <c r="M11291" s="169"/>
      <c r="N11291" s="148"/>
      <c r="O11291" s="106"/>
      <c r="P11291" s="43"/>
      <c r="Q11291" s="31"/>
      <c r="R11291" s="84"/>
      <c r="S11291" s="31"/>
      <c r="T11291" s="31"/>
      <c r="U11291" s="169"/>
      <c r="V11291" s="150"/>
      <c r="W11291" s="141" t="str" cm="1">
        <f t="array" ref="W11291">IF(SUM(LEN(B11291:V11291))=0,"",IF(OR(OR(ISBLANK(F11291),SUM(LEN(C11291),LEN(D11291))=0),AND(NOT(E11291="Unknown"),ISBLANK(J11291)),AND(NOT(O11291="Unknown"),ISBLANK(R11291))),"Missing Information", INDEX(Table15[Entire Service Line Classification], MATCH(SUMIFS(Table15[Unique ID],Table15[System-Owned Portion],E11291,Table15[If Material Anything Other than "Lead" in Column E,Was Material Ever Previously Lead?],G11291,Table15[Customer-Owned Portion],O11291),Table15[Unique ID],0),0)))</f>
        <v/>
      </c>
    </row>
    <row r="11292" spans="2:23" x14ac:dyDescent="0.25">
      <c r="B11292" s="146"/>
      <c r="C11292" s="31"/>
      <c r="D11292" s="31"/>
      <c r="E11292" s="44"/>
      <c r="F11292" s="43"/>
      <c r="G11292" s="84"/>
      <c r="H11292" s="31"/>
      <c r="I11292" s="31"/>
      <c r="J11292" s="84"/>
      <c r="K11292" s="31"/>
      <c r="L11292" s="31"/>
      <c r="M11292" s="169"/>
      <c r="N11292" s="148"/>
      <c r="O11292" s="106"/>
      <c r="P11292" s="43"/>
      <c r="Q11292" s="31"/>
      <c r="R11292" s="84"/>
      <c r="S11292" s="31"/>
      <c r="T11292" s="31"/>
      <c r="U11292" s="169"/>
      <c r="V11292" s="150"/>
      <c r="W11292" s="141" t="str" cm="1">
        <f t="array" ref="W11292">IF(SUM(LEN(B11292:V11292))=0,"",IF(OR(OR(ISBLANK(F11292),SUM(LEN(C11292),LEN(D11292))=0),AND(NOT(E11292="Unknown"),ISBLANK(J11292)),AND(NOT(O11292="Unknown"),ISBLANK(R11292))),"Missing Information", INDEX(Table15[Entire Service Line Classification], MATCH(SUMIFS(Table15[Unique ID],Table15[System-Owned Portion],E11292,Table15[If Material Anything Other than "Lead" in Column E,Was Material Ever Previously Lead?],G11292,Table15[Customer-Owned Portion],O11292),Table15[Unique ID],0),0)))</f>
        <v/>
      </c>
    </row>
    <row r="11293" spans="2:23" x14ac:dyDescent="0.25">
      <c r="B11293" s="146"/>
      <c r="C11293" s="31"/>
      <c r="D11293" s="31"/>
      <c r="E11293" s="44"/>
      <c r="F11293" s="43"/>
      <c r="G11293" s="84"/>
      <c r="H11293" s="31"/>
      <c r="I11293" s="31"/>
      <c r="J11293" s="84"/>
      <c r="K11293" s="31"/>
      <c r="L11293" s="31"/>
      <c r="M11293" s="169"/>
      <c r="N11293" s="148"/>
      <c r="O11293" s="106"/>
      <c r="P11293" s="43"/>
      <c r="Q11293" s="31"/>
      <c r="R11293" s="84"/>
      <c r="S11293" s="31"/>
      <c r="T11293" s="31"/>
      <c r="U11293" s="169"/>
      <c r="V11293" s="150"/>
      <c r="W11293" s="141" t="str" cm="1">
        <f t="array" ref="W11293">IF(SUM(LEN(B11293:V11293))=0,"",IF(OR(OR(ISBLANK(F11293),SUM(LEN(C11293),LEN(D11293))=0),AND(NOT(E11293="Unknown"),ISBLANK(J11293)),AND(NOT(O11293="Unknown"),ISBLANK(R11293))),"Missing Information", INDEX(Table15[Entire Service Line Classification], MATCH(SUMIFS(Table15[Unique ID],Table15[System-Owned Portion],E11293,Table15[If Material Anything Other than "Lead" in Column E,Was Material Ever Previously Lead?],G11293,Table15[Customer-Owned Portion],O11293),Table15[Unique ID],0),0)))</f>
        <v/>
      </c>
    </row>
    <row r="11294" spans="2:23" x14ac:dyDescent="0.25">
      <c r="B11294" s="146"/>
      <c r="C11294" s="31"/>
      <c r="D11294" s="31"/>
      <c r="E11294" s="44"/>
      <c r="F11294" s="43"/>
      <c r="G11294" s="84"/>
      <c r="H11294" s="31"/>
      <c r="I11294" s="31"/>
      <c r="J11294" s="84"/>
      <c r="K11294" s="31"/>
      <c r="L11294" s="31"/>
      <c r="M11294" s="169"/>
      <c r="N11294" s="148"/>
      <c r="O11294" s="106"/>
      <c r="P11294" s="43"/>
      <c r="Q11294" s="31"/>
      <c r="R11294" s="84"/>
      <c r="S11294" s="31"/>
      <c r="T11294" s="31"/>
      <c r="U11294" s="169"/>
      <c r="V11294" s="150"/>
      <c r="W11294" s="141" t="str" cm="1">
        <f t="array" ref="W11294">IF(SUM(LEN(B11294:V11294))=0,"",IF(OR(OR(ISBLANK(F11294),SUM(LEN(C11294),LEN(D11294))=0),AND(NOT(E11294="Unknown"),ISBLANK(J11294)),AND(NOT(O11294="Unknown"),ISBLANK(R11294))),"Missing Information", INDEX(Table15[Entire Service Line Classification], MATCH(SUMIFS(Table15[Unique ID],Table15[System-Owned Portion],E11294,Table15[If Material Anything Other than "Lead" in Column E,Was Material Ever Previously Lead?],G11294,Table15[Customer-Owned Portion],O11294),Table15[Unique ID],0),0)))</f>
        <v/>
      </c>
    </row>
    <row r="11295" spans="2:23" x14ac:dyDescent="0.25">
      <c r="B11295" s="146"/>
      <c r="C11295" s="31"/>
      <c r="D11295" s="31"/>
      <c r="E11295" s="44"/>
      <c r="F11295" s="43"/>
      <c r="G11295" s="84"/>
      <c r="H11295" s="31"/>
      <c r="I11295" s="31"/>
      <c r="J11295" s="84"/>
      <c r="K11295" s="31"/>
      <c r="L11295" s="31"/>
      <c r="M11295" s="169"/>
      <c r="N11295" s="148"/>
      <c r="O11295" s="106"/>
      <c r="P11295" s="43"/>
      <c r="Q11295" s="31"/>
      <c r="R11295" s="84"/>
      <c r="S11295" s="31"/>
      <c r="T11295" s="31"/>
      <c r="U11295" s="169"/>
      <c r="V11295" s="150"/>
      <c r="W11295" s="141" t="str" cm="1">
        <f t="array" ref="W11295">IF(SUM(LEN(B11295:V11295))=0,"",IF(OR(OR(ISBLANK(F11295),SUM(LEN(C11295),LEN(D11295))=0),AND(NOT(E11295="Unknown"),ISBLANK(J11295)),AND(NOT(O11295="Unknown"),ISBLANK(R11295))),"Missing Information", INDEX(Table15[Entire Service Line Classification], MATCH(SUMIFS(Table15[Unique ID],Table15[System-Owned Portion],E11295,Table15[If Material Anything Other than "Lead" in Column E,Was Material Ever Previously Lead?],G11295,Table15[Customer-Owned Portion],O11295),Table15[Unique ID],0),0)))</f>
        <v/>
      </c>
    </row>
    <row r="11296" spans="2:23" x14ac:dyDescent="0.25">
      <c r="B11296" s="146"/>
      <c r="C11296" s="31"/>
      <c r="D11296" s="31"/>
      <c r="E11296" s="44"/>
      <c r="F11296" s="43"/>
      <c r="G11296" s="84"/>
      <c r="H11296" s="31"/>
      <c r="I11296" s="31"/>
      <c r="J11296" s="84"/>
      <c r="K11296" s="31"/>
      <c r="L11296" s="31"/>
      <c r="M11296" s="169"/>
      <c r="N11296" s="148"/>
      <c r="O11296" s="106"/>
      <c r="P11296" s="43"/>
      <c r="Q11296" s="31"/>
      <c r="R11296" s="84"/>
      <c r="S11296" s="31"/>
      <c r="T11296" s="31"/>
      <c r="U11296" s="169"/>
      <c r="V11296" s="150"/>
      <c r="W11296" s="141" t="str" cm="1">
        <f t="array" ref="W11296">IF(SUM(LEN(B11296:V11296))=0,"",IF(OR(OR(ISBLANK(F11296),SUM(LEN(C11296),LEN(D11296))=0),AND(NOT(E11296="Unknown"),ISBLANK(J11296)),AND(NOT(O11296="Unknown"),ISBLANK(R11296))),"Missing Information", INDEX(Table15[Entire Service Line Classification], MATCH(SUMIFS(Table15[Unique ID],Table15[System-Owned Portion],E11296,Table15[If Material Anything Other than "Lead" in Column E,Was Material Ever Previously Lead?],G11296,Table15[Customer-Owned Portion],O11296),Table15[Unique ID],0),0)))</f>
        <v/>
      </c>
    </row>
    <row r="11297" spans="2:23" x14ac:dyDescent="0.25">
      <c r="B11297" s="146"/>
      <c r="C11297" s="31"/>
      <c r="D11297" s="31"/>
      <c r="E11297" s="44"/>
      <c r="F11297" s="43"/>
      <c r="G11297" s="84"/>
      <c r="H11297" s="31"/>
      <c r="I11297" s="31"/>
      <c r="J11297" s="84"/>
      <c r="K11297" s="31"/>
      <c r="L11297" s="31"/>
      <c r="M11297" s="169"/>
      <c r="N11297" s="148"/>
      <c r="O11297" s="106"/>
      <c r="P11297" s="43"/>
      <c r="Q11297" s="31"/>
      <c r="R11297" s="84"/>
      <c r="S11297" s="31"/>
      <c r="T11297" s="31"/>
      <c r="U11297" s="169"/>
      <c r="V11297" s="150"/>
      <c r="W11297" s="141" t="str" cm="1">
        <f t="array" ref="W11297">IF(SUM(LEN(B11297:V11297))=0,"",IF(OR(OR(ISBLANK(F11297),SUM(LEN(C11297),LEN(D11297))=0),AND(NOT(E11297="Unknown"),ISBLANK(J11297)),AND(NOT(O11297="Unknown"),ISBLANK(R11297))),"Missing Information", INDEX(Table15[Entire Service Line Classification], MATCH(SUMIFS(Table15[Unique ID],Table15[System-Owned Portion],E11297,Table15[If Material Anything Other than "Lead" in Column E,Was Material Ever Previously Lead?],G11297,Table15[Customer-Owned Portion],O11297),Table15[Unique ID],0),0)))</f>
        <v/>
      </c>
    </row>
    <row r="11298" spans="2:23" x14ac:dyDescent="0.25">
      <c r="B11298" s="146"/>
      <c r="C11298" s="31"/>
      <c r="D11298" s="31"/>
      <c r="E11298" s="44"/>
      <c r="F11298" s="43"/>
      <c r="G11298" s="84"/>
      <c r="H11298" s="31"/>
      <c r="I11298" s="31"/>
      <c r="J11298" s="84"/>
      <c r="K11298" s="31"/>
      <c r="L11298" s="31"/>
      <c r="M11298" s="169"/>
      <c r="N11298" s="148"/>
      <c r="O11298" s="106"/>
      <c r="P11298" s="43"/>
      <c r="Q11298" s="31"/>
      <c r="R11298" s="84"/>
      <c r="S11298" s="31"/>
      <c r="T11298" s="31"/>
      <c r="U11298" s="169"/>
      <c r="V11298" s="150"/>
      <c r="W11298" s="141" t="str" cm="1">
        <f t="array" ref="W11298">IF(SUM(LEN(B11298:V11298))=0,"",IF(OR(OR(ISBLANK(F11298),SUM(LEN(C11298),LEN(D11298))=0),AND(NOT(E11298="Unknown"),ISBLANK(J11298)),AND(NOT(O11298="Unknown"),ISBLANK(R11298))),"Missing Information", INDEX(Table15[Entire Service Line Classification], MATCH(SUMIFS(Table15[Unique ID],Table15[System-Owned Portion],E11298,Table15[If Material Anything Other than "Lead" in Column E,Was Material Ever Previously Lead?],G11298,Table15[Customer-Owned Portion],O11298),Table15[Unique ID],0),0)))</f>
        <v/>
      </c>
    </row>
    <row r="11299" spans="2:23" x14ac:dyDescent="0.25">
      <c r="B11299" s="146"/>
      <c r="C11299" s="31"/>
      <c r="D11299" s="31"/>
      <c r="E11299" s="44"/>
      <c r="F11299" s="43"/>
      <c r="G11299" s="84"/>
      <c r="H11299" s="31"/>
      <c r="I11299" s="31"/>
      <c r="J11299" s="84"/>
      <c r="K11299" s="31"/>
      <c r="L11299" s="31"/>
      <c r="M11299" s="169"/>
      <c r="N11299" s="148"/>
      <c r="O11299" s="106"/>
      <c r="P11299" s="43"/>
      <c r="Q11299" s="31"/>
      <c r="R11299" s="84"/>
      <c r="S11299" s="31"/>
      <c r="T11299" s="31"/>
      <c r="U11299" s="169"/>
      <c r="V11299" s="150"/>
      <c r="W11299" s="141" t="str" cm="1">
        <f t="array" ref="W11299">IF(SUM(LEN(B11299:V11299))=0,"",IF(OR(OR(ISBLANK(F11299),SUM(LEN(C11299),LEN(D11299))=0),AND(NOT(E11299="Unknown"),ISBLANK(J11299)),AND(NOT(O11299="Unknown"),ISBLANK(R11299))),"Missing Information", INDEX(Table15[Entire Service Line Classification], MATCH(SUMIFS(Table15[Unique ID],Table15[System-Owned Portion],E11299,Table15[If Material Anything Other than "Lead" in Column E,Was Material Ever Previously Lead?],G11299,Table15[Customer-Owned Portion],O11299),Table15[Unique ID],0),0)))</f>
        <v/>
      </c>
    </row>
    <row r="11300" spans="2:23" x14ac:dyDescent="0.25">
      <c r="B11300" s="146"/>
      <c r="C11300" s="31"/>
      <c r="D11300" s="31"/>
      <c r="E11300" s="44"/>
      <c r="F11300" s="43"/>
      <c r="G11300" s="84"/>
      <c r="H11300" s="31"/>
      <c r="I11300" s="31"/>
      <c r="J11300" s="84"/>
      <c r="K11300" s="31"/>
      <c r="L11300" s="31"/>
      <c r="M11300" s="169"/>
      <c r="N11300" s="148"/>
      <c r="O11300" s="106"/>
      <c r="P11300" s="43"/>
      <c r="Q11300" s="31"/>
      <c r="R11300" s="84"/>
      <c r="S11300" s="31"/>
      <c r="T11300" s="31"/>
      <c r="U11300" s="169"/>
      <c r="V11300" s="150"/>
      <c r="W11300" s="141" t="str" cm="1">
        <f t="array" ref="W11300">IF(SUM(LEN(B11300:V11300))=0,"",IF(OR(OR(ISBLANK(F11300),SUM(LEN(C11300),LEN(D11300))=0),AND(NOT(E11300="Unknown"),ISBLANK(J11300)),AND(NOT(O11300="Unknown"),ISBLANK(R11300))),"Missing Information", INDEX(Table15[Entire Service Line Classification], MATCH(SUMIFS(Table15[Unique ID],Table15[System-Owned Portion],E11300,Table15[If Material Anything Other than "Lead" in Column E,Was Material Ever Previously Lead?],G11300,Table15[Customer-Owned Portion],O11300),Table15[Unique ID],0),0)))</f>
        <v/>
      </c>
    </row>
    <row r="11301" spans="2:23" x14ac:dyDescent="0.25">
      <c r="B11301" s="146"/>
      <c r="C11301" s="31"/>
      <c r="D11301" s="31"/>
      <c r="E11301" s="44"/>
      <c r="F11301" s="43"/>
      <c r="G11301" s="84"/>
      <c r="H11301" s="31"/>
      <c r="I11301" s="31"/>
      <c r="J11301" s="84"/>
      <c r="K11301" s="31"/>
      <c r="L11301" s="31"/>
      <c r="M11301" s="169"/>
      <c r="N11301" s="148"/>
      <c r="O11301" s="106"/>
      <c r="P11301" s="43"/>
      <c r="Q11301" s="31"/>
      <c r="R11301" s="84"/>
      <c r="S11301" s="31"/>
      <c r="T11301" s="31"/>
      <c r="U11301" s="169"/>
      <c r="V11301" s="150"/>
      <c r="W11301" s="141" t="str" cm="1">
        <f t="array" ref="W11301">IF(SUM(LEN(B11301:V11301))=0,"",IF(OR(OR(ISBLANK(F11301),SUM(LEN(C11301),LEN(D11301))=0),AND(NOT(E11301="Unknown"),ISBLANK(J11301)),AND(NOT(O11301="Unknown"),ISBLANK(R11301))),"Missing Information", INDEX(Table15[Entire Service Line Classification], MATCH(SUMIFS(Table15[Unique ID],Table15[System-Owned Portion],E11301,Table15[If Material Anything Other than "Lead" in Column E,Was Material Ever Previously Lead?],G11301,Table15[Customer-Owned Portion],O11301),Table15[Unique ID],0),0)))</f>
        <v/>
      </c>
    </row>
    <row r="11302" spans="2:23" x14ac:dyDescent="0.25">
      <c r="B11302" s="146"/>
      <c r="C11302" s="31"/>
      <c r="D11302" s="31"/>
      <c r="E11302" s="44"/>
      <c r="F11302" s="43"/>
      <c r="G11302" s="84"/>
      <c r="H11302" s="31"/>
      <c r="I11302" s="31"/>
      <c r="J11302" s="84"/>
      <c r="K11302" s="31"/>
      <c r="L11302" s="31"/>
      <c r="M11302" s="169"/>
      <c r="N11302" s="148"/>
      <c r="O11302" s="106"/>
      <c r="P11302" s="43"/>
      <c r="Q11302" s="31"/>
      <c r="R11302" s="84"/>
      <c r="S11302" s="31"/>
      <c r="T11302" s="31"/>
      <c r="U11302" s="169"/>
      <c r="V11302" s="150"/>
      <c r="W11302" s="141" t="str" cm="1">
        <f t="array" ref="W11302">IF(SUM(LEN(B11302:V11302))=0,"",IF(OR(OR(ISBLANK(F11302),SUM(LEN(C11302),LEN(D11302))=0),AND(NOT(E11302="Unknown"),ISBLANK(J11302)),AND(NOT(O11302="Unknown"),ISBLANK(R11302))),"Missing Information", INDEX(Table15[Entire Service Line Classification], MATCH(SUMIFS(Table15[Unique ID],Table15[System-Owned Portion],E11302,Table15[If Material Anything Other than "Lead" in Column E,Was Material Ever Previously Lead?],G11302,Table15[Customer-Owned Portion],O11302),Table15[Unique ID],0),0)))</f>
        <v/>
      </c>
    </row>
    <row r="11303" spans="2:23" x14ac:dyDescent="0.25">
      <c r="B11303" s="146"/>
      <c r="C11303" s="31"/>
      <c r="D11303" s="31"/>
      <c r="E11303" s="44"/>
      <c r="F11303" s="43"/>
      <c r="G11303" s="84"/>
      <c r="H11303" s="31"/>
      <c r="I11303" s="31"/>
      <c r="J11303" s="84"/>
      <c r="K11303" s="31"/>
      <c r="L11303" s="31"/>
      <c r="M11303" s="169"/>
      <c r="N11303" s="148"/>
      <c r="O11303" s="106"/>
      <c r="P11303" s="43"/>
      <c r="Q11303" s="31"/>
      <c r="R11303" s="84"/>
      <c r="S11303" s="31"/>
      <c r="T11303" s="31"/>
      <c r="U11303" s="169"/>
      <c r="V11303" s="150"/>
      <c r="W11303" s="141" t="str" cm="1">
        <f t="array" ref="W11303">IF(SUM(LEN(B11303:V11303))=0,"",IF(OR(OR(ISBLANK(F11303),SUM(LEN(C11303),LEN(D11303))=0),AND(NOT(E11303="Unknown"),ISBLANK(J11303)),AND(NOT(O11303="Unknown"),ISBLANK(R11303))),"Missing Information", INDEX(Table15[Entire Service Line Classification], MATCH(SUMIFS(Table15[Unique ID],Table15[System-Owned Portion],E11303,Table15[If Material Anything Other than "Lead" in Column E,Was Material Ever Previously Lead?],G11303,Table15[Customer-Owned Portion],O11303),Table15[Unique ID],0),0)))</f>
        <v/>
      </c>
    </row>
    <row r="11304" spans="2:23" x14ac:dyDescent="0.25">
      <c r="B11304" s="146"/>
      <c r="C11304" s="31"/>
      <c r="D11304" s="31"/>
      <c r="E11304" s="44"/>
      <c r="F11304" s="43"/>
      <c r="G11304" s="84"/>
      <c r="H11304" s="31"/>
      <c r="I11304" s="31"/>
      <c r="J11304" s="84"/>
      <c r="K11304" s="31"/>
      <c r="L11304" s="31"/>
      <c r="M11304" s="169"/>
      <c r="N11304" s="148"/>
      <c r="O11304" s="106"/>
      <c r="P11304" s="43"/>
      <c r="Q11304" s="31"/>
      <c r="R11304" s="84"/>
      <c r="S11304" s="31"/>
      <c r="T11304" s="31"/>
      <c r="U11304" s="169"/>
      <c r="V11304" s="150"/>
      <c r="W11304" s="141" t="str" cm="1">
        <f t="array" ref="W11304">IF(SUM(LEN(B11304:V11304))=0,"",IF(OR(OR(ISBLANK(F11304),SUM(LEN(C11304),LEN(D11304))=0),AND(NOT(E11304="Unknown"),ISBLANK(J11304)),AND(NOT(O11304="Unknown"),ISBLANK(R11304))),"Missing Information", INDEX(Table15[Entire Service Line Classification], MATCH(SUMIFS(Table15[Unique ID],Table15[System-Owned Portion],E11304,Table15[If Material Anything Other than "Lead" in Column E,Was Material Ever Previously Lead?],G11304,Table15[Customer-Owned Portion],O11304),Table15[Unique ID],0),0)))</f>
        <v/>
      </c>
    </row>
    <row r="11305" spans="2:23" x14ac:dyDescent="0.25">
      <c r="B11305" s="146"/>
      <c r="C11305" s="31"/>
      <c r="D11305" s="31"/>
      <c r="E11305" s="44"/>
      <c r="F11305" s="43"/>
      <c r="G11305" s="84"/>
      <c r="H11305" s="31"/>
      <c r="I11305" s="31"/>
      <c r="J11305" s="84"/>
      <c r="K11305" s="31"/>
      <c r="L11305" s="31"/>
      <c r="M11305" s="169"/>
      <c r="N11305" s="148"/>
      <c r="O11305" s="106"/>
      <c r="P11305" s="43"/>
      <c r="Q11305" s="31"/>
      <c r="R11305" s="84"/>
      <c r="S11305" s="31"/>
      <c r="T11305" s="31"/>
      <c r="U11305" s="169"/>
      <c r="V11305" s="150"/>
      <c r="W11305" s="141" t="str" cm="1">
        <f t="array" ref="W11305">IF(SUM(LEN(B11305:V11305))=0,"",IF(OR(OR(ISBLANK(F11305),SUM(LEN(C11305),LEN(D11305))=0),AND(NOT(E11305="Unknown"),ISBLANK(J11305)),AND(NOT(O11305="Unknown"),ISBLANK(R11305))),"Missing Information", INDEX(Table15[Entire Service Line Classification], MATCH(SUMIFS(Table15[Unique ID],Table15[System-Owned Portion],E11305,Table15[If Material Anything Other than "Lead" in Column E,Was Material Ever Previously Lead?],G11305,Table15[Customer-Owned Portion],O11305),Table15[Unique ID],0),0)))</f>
        <v/>
      </c>
    </row>
    <row r="11306" spans="2:23" x14ac:dyDescent="0.25">
      <c r="B11306" s="146"/>
      <c r="C11306" s="31"/>
      <c r="D11306" s="31"/>
      <c r="E11306" s="44"/>
      <c r="F11306" s="43"/>
      <c r="G11306" s="84"/>
      <c r="H11306" s="31"/>
      <c r="I11306" s="31"/>
      <c r="J11306" s="84"/>
      <c r="K11306" s="31"/>
      <c r="L11306" s="31"/>
      <c r="M11306" s="169"/>
      <c r="N11306" s="148"/>
      <c r="O11306" s="106"/>
      <c r="P11306" s="43"/>
      <c r="Q11306" s="31"/>
      <c r="R11306" s="84"/>
      <c r="S11306" s="31"/>
      <c r="T11306" s="31"/>
      <c r="U11306" s="169"/>
      <c r="V11306" s="150"/>
      <c r="W11306" s="141" t="str" cm="1">
        <f t="array" ref="W11306">IF(SUM(LEN(B11306:V11306))=0,"",IF(OR(OR(ISBLANK(F11306),SUM(LEN(C11306),LEN(D11306))=0),AND(NOT(E11306="Unknown"),ISBLANK(J11306)),AND(NOT(O11306="Unknown"),ISBLANK(R11306))),"Missing Information", INDEX(Table15[Entire Service Line Classification], MATCH(SUMIFS(Table15[Unique ID],Table15[System-Owned Portion],E11306,Table15[If Material Anything Other than "Lead" in Column E,Was Material Ever Previously Lead?],G11306,Table15[Customer-Owned Portion],O11306),Table15[Unique ID],0),0)))</f>
        <v/>
      </c>
    </row>
    <row r="11307" spans="2:23" x14ac:dyDescent="0.25">
      <c r="B11307" s="146"/>
      <c r="C11307" s="31"/>
      <c r="D11307" s="31"/>
      <c r="E11307" s="44"/>
      <c r="F11307" s="43"/>
      <c r="G11307" s="84"/>
      <c r="H11307" s="31"/>
      <c r="I11307" s="31"/>
      <c r="J11307" s="84"/>
      <c r="K11307" s="31"/>
      <c r="L11307" s="31"/>
      <c r="M11307" s="169"/>
      <c r="N11307" s="148"/>
      <c r="O11307" s="106"/>
      <c r="P11307" s="43"/>
      <c r="Q11307" s="31"/>
      <c r="R11307" s="84"/>
      <c r="S11307" s="31"/>
      <c r="T11307" s="31"/>
      <c r="U11307" s="169"/>
      <c r="V11307" s="150"/>
      <c r="W11307" s="141" t="str" cm="1">
        <f t="array" ref="W11307">IF(SUM(LEN(B11307:V11307))=0,"",IF(OR(OR(ISBLANK(F11307),SUM(LEN(C11307),LEN(D11307))=0),AND(NOT(E11307="Unknown"),ISBLANK(J11307)),AND(NOT(O11307="Unknown"),ISBLANK(R11307))),"Missing Information", INDEX(Table15[Entire Service Line Classification], MATCH(SUMIFS(Table15[Unique ID],Table15[System-Owned Portion],E11307,Table15[If Material Anything Other than "Lead" in Column E,Was Material Ever Previously Lead?],G11307,Table15[Customer-Owned Portion],O11307),Table15[Unique ID],0),0)))</f>
        <v/>
      </c>
    </row>
    <row r="11308" spans="2:23" x14ac:dyDescent="0.25">
      <c r="B11308" s="146"/>
      <c r="C11308" s="31"/>
      <c r="D11308" s="31"/>
      <c r="E11308" s="44"/>
      <c r="F11308" s="43"/>
      <c r="G11308" s="84"/>
      <c r="H11308" s="31"/>
      <c r="I11308" s="31"/>
      <c r="J11308" s="84"/>
      <c r="K11308" s="31"/>
      <c r="L11308" s="31"/>
      <c r="M11308" s="169"/>
      <c r="N11308" s="148"/>
      <c r="O11308" s="106"/>
      <c r="P11308" s="43"/>
      <c r="Q11308" s="31"/>
      <c r="R11308" s="84"/>
      <c r="S11308" s="31"/>
      <c r="T11308" s="31"/>
      <c r="U11308" s="169"/>
      <c r="V11308" s="150"/>
      <c r="W11308" s="141" t="str" cm="1">
        <f t="array" ref="W11308">IF(SUM(LEN(B11308:V11308))=0,"",IF(OR(OR(ISBLANK(F11308),SUM(LEN(C11308),LEN(D11308))=0),AND(NOT(E11308="Unknown"),ISBLANK(J11308)),AND(NOT(O11308="Unknown"),ISBLANK(R11308))),"Missing Information", INDEX(Table15[Entire Service Line Classification], MATCH(SUMIFS(Table15[Unique ID],Table15[System-Owned Portion],E11308,Table15[If Material Anything Other than "Lead" in Column E,Was Material Ever Previously Lead?],G11308,Table15[Customer-Owned Portion],O11308),Table15[Unique ID],0),0)))</f>
        <v/>
      </c>
    </row>
    <row r="11309" spans="2:23" x14ac:dyDescent="0.25">
      <c r="B11309" s="146"/>
      <c r="C11309" s="31"/>
      <c r="D11309" s="31"/>
      <c r="E11309" s="44"/>
      <c r="F11309" s="43"/>
      <c r="G11309" s="84"/>
      <c r="H11309" s="31"/>
      <c r="I11309" s="31"/>
      <c r="J11309" s="84"/>
      <c r="K11309" s="31"/>
      <c r="L11309" s="31"/>
      <c r="M11309" s="169"/>
      <c r="N11309" s="148"/>
      <c r="O11309" s="106"/>
      <c r="P11309" s="43"/>
      <c r="Q11309" s="31"/>
      <c r="R11309" s="84"/>
      <c r="S11309" s="31"/>
      <c r="T11309" s="31"/>
      <c r="U11309" s="169"/>
      <c r="V11309" s="150"/>
      <c r="W11309" s="141" t="str" cm="1">
        <f t="array" ref="W11309">IF(SUM(LEN(B11309:V11309))=0,"",IF(OR(OR(ISBLANK(F11309),SUM(LEN(C11309),LEN(D11309))=0),AND(NOT(E11309="Unknown"),ISBLANK(J11309)),AND(NOT(O11309="Unknown"),ISBLANK(R11309))),"Missing Information", INDEX(Table15[Entire Service Line Classification], MATCH(SUMIFS(Table15[Unique ID],Table15[System-Owned Portion],E11309,Table15[If Material Anything Other than "Lead" in Column E,Was Material Ever Previously Lead?],G11309,Table15[Customer-Owned Portion],O11309),Table15[Unique ID],0),0)))</f>
        <v/>
      </c>
    </row>
    <row r="11310" spans="2:23" x14ac:dyDescent="0.25">
      <c r="B11310" s="146"/>
      <c r="C11310" s="31"/>
      <c r="D11310" s="31"/>
      <c r="E11310" s="44"/>
      <c r="F11310" s="43"/>
      <c r="G11310" s="84"/>
      <c r="H11310" s="31"/>
      <c r="I11310" s="31"/>
      <c r="J11310" s="84"/>
      <c r="K11310" s="31"/>
      <c r="L11310" s="31"/>
      <c r="M11310" s="169"/>
      <c r="N11310" s="148"/>
      <c r="O11310" s="106"/>
      <c r="P11310" s="43"/>
      <c r="Q11310" s="31"/>
      <c r="R11310" s="84"/>
      <c r="S11310" s="31"/>
      <c r="T11310" s="31"/>
      <c r="U11310" s="169"/>
      <c r="V11310" s="150"/>
      <c r="W11310" s="141" t="str" cm="1">
        <f t="array" ref="W11310">IF(SUM(LEN(B11310:V11310))=0,"",IF(OR(OR(ISBLANK(F11310),SUM(LEN(C11310),LEN(D11310))=0),AND(NOT(E11310="Unknown"),ISBLANK(J11310)),AND(NOT(O11310="Unknown"),ISBLANK(R11310))),"Missing Information", INDEX(Table15[Entire Service Line Classification], MATCH(SUMIFS(Table15[Unique ID],Table15[System-Owned Portion],E11310,Table15[If Material Anything Other than "Lead" in Column E,Was Material Ever Previously Lead?],G11310,Table15[Customer-Owned Portion],O11310),Table15[Unique ID],0),0)))</f>
        <v/>
      </c>
    </row>
    <row r="11311" spans="2:23" x14ac:dyDescent="0.25">
      <c r="B11311" s="146"/>
      <c r="C11311" s="31"/>
      <c r="D11311" s="31"/>
      <c r="E11311" s="44"/>
      <c r="F11311" s="43"/>
      <c r="G11311" s="84"/>
      <c r="H11311" s="31"/>
      <c r="I11311" s="31"/>
      <c r="J11311" s="84"/>
      <c r="K11311" s="31"/>
      <c r="L11311" s="31"/>
      <c r="M11311" s="169"/>
      <c r="N11311" s="148"/>
      <c r="O11311" s="106"/>
      <c r="P11311" s="43"/>
      <c r="Q11311" s="31"/>
      <c r="R11311" s="84"/>
      <c r="S11311" s="31"/>
      <c r="T11311" s="31"/>
      <c r="U11311" s="169"/>
      <c r="V11311" s="150"/>
      <c r="W11311" s="141" t="str" cm="1">
        <f t="array" ref="W11311">IF(SUM(LEN(B11311:V11311))=0,"",IF(OR(OR(ISBLANK(F11311),SUM(LEN(C11311),LEN(D11311))=0),AND(NOT(E11311="Unknown"),ISBLANK(J11311)),AND(NOT(O11311="Unknown"),ISBLANK(R11311))),"Missing Information", INDEX(Table15[Entire Service Line Classification], MATCH(SUMIFS(Table15[Unique ID],Table15[System-Owned Portion],E11311,Table15[If Material Anything Other than "Lead" in Column E,Was Material Ever Previously Lead?],G11311,Table15[Customer-Owned Portion],O11311),Table15[Unique ID],0),0)))</f>
        <v/>
      </c>
    </row>
    <row r="11312" spans="2:23" x14ac:dyDescent="0.25">
      <c r="B11312" s="146"/>
      <c r="C11312" s="31"/>
      <c r="D11312" s="31"/>
      <c r="E11312" s="44"/>
      <c r="F11312" s="43"/>
      <c r="G11312" s="84"/>
      <c r="H11312" s="31"/>
      <c r="I11312" s="31"/>
      <c r="J11312" s="84"/>
      <c r="K11312" s="31"/>
      <c r="L11312" s="31"/>
      <c r="M11312" s="169"/>
      <c r="N11312" s="148"/>
      <c r="O11312" s="106"/>
      <c r="P11312" s="43"/>
      <c r="Q11312" s="31"/>
      <c r="R11312" s="84"/>
      <c r="S11312" s="31"/>
      <c r="T11312" s="31"/>
      <c r="U11312" s="169"/>
      <c r="V11312" s="150"/>
      <c r="W11312" s="141" t="str" cm="1">
        <f t="array" ref="W11312">IF(SUM(LEN(B11312:V11312))=0,"",IF(OR(OR(ISBLANK(F11312),SUM(LEN(C11312),LEN(D11312))=0),AND(NOT(E11312="Unknown"),ISBLANK(J11312)),AND(NOT(O11312="Unknown"),ISBLANK(R11312))),"Missing Information", INDEX(Table15[Entire Service Line Classification], MATCH(SUMIFS(Table15[Unique ID],Table15[System-Owned Portion],E11312,Table15[If Material Anything Other than "Lead" in Column E,Was Material Ever Previously Lead?],G11312,Table15[Customer-Owned Portion],O11312),Table15[Unique ID],0),0)))</f>
        <v/>
      </c>
    </row>
    <row r="11313" spans="2:23" x14ac:dyDescent="0.25">
      <c r="B11313" s="146"/>
      <c r="C11313" s="31"/>
      <c r="D11313" s="31"/>
      <c r="E11313" s="44"/>
      <c r="F11313" s="43"/>
      <c r="G11313" s="84"/>
      <c r="H11313" s="31"/>
      <c r="I11313" s="31"/>
      <c r="J11313" s="84"/>
      <c r="K11313" s="31"/>
      <c r="L11313" s="31"/>
      <c r="M11313" s="169"/>
      <c r="N11313" s="148"/>
      <c r="O11313" s="106"/>
      <c r="P11313" s="43"/>
      <c r="Q11313" s="31"/>
      <c r="R11313" s="84"/>
      <c r="S11313" s="31"/>
      <c r="T11313" s="31"/>
      <c r="U11313" s="169"/>
      <c r="V11313" s="150"/>
      <c r="W11313" s="141" t="str" cm="1">
        <f t="array" ref="W11313">IF(SUM(LEN(B11313:V11313))=0,"",IF(OR(OR(ISBLANK(F11313),SUM(LEN(C11313),LEN(D11313))=0),AND(NOT(E11313="Unknown"),ISBLANK(J11313)),AND(NOT(O11313="Unknown"),ISBLANK(R11313))),"Missing Information", INDEX(Table15[Entire Service Line Classification], MATCH(SUMIFS(Table15[Unique ID],Table15[System-Owned Portion],E11313,Table15[If Material Anything Other than "Lead" in Column E,Was Material Ever Previously Lead?],G11313,Table15[Customer-Owned Portion],O11313),Table15[Unique ID],0),0)))</f>
        <v/>
      </c>
    </row>
    <row r="11314" spans="2:23" x14ac:dyDescent="0.25">
      <c r="B11314" s="146"/>
      <c r="C11314" s="31"/>
      <c r="D11314" s="31"/>
      <c r="E11314" s="44"/>
      <c r="F11314" s="43"/>
      <c r="G11314" s="84"/>
      <c r="H11314" s="31"/>
      <c r="I11314" s="31"/>
      <c r="J11314" s="84"/>
      <c r="K11314" s="31"/>
      <c r="L11314" s="31"/>
      <c r="M11314" s="169"/>
      <c r="N11314" s="148"/>
      <c r="O11314" s="106"/>
      <c r="P11314" s="43"/>
      <c r="Q11314" s="31"/>
      <c r="R11314" s="84"/>
      <c r="S11314" s="31"/>
      <c r="T11314" s="31"/>
      <c r="U11314" s="169"/>
      <c r="V11314" s="150"/>
      <c r="W11314" s="141" t="str" cm="1">
        <f t="array" ref="W11314">IF(SUM(LEN(B11314:V11314))=0,"",IF(OR(OR(ISBLANK(F11314),SUM(LEN(C11314),LEN(D11314))=0),AND(NOT(E11314="Unknown"),ISBLANK(J11314)),AND(NOT(O11314="Unknown"),ISBLANK(R11314))),"Missing Information", INDEX(Table15[Entire Service Line Classification], MATCH(SUMIFS(Table15[Unique ID],Table15[System-Owned Portion],E11314,Table15[If Material Anything Other than "Lead" in Column E,Was Material Ever Previously Lead?],G11314,Table15[Customer-Owned Portion],O11314),Table15[Unique ID],0),0)))</f>
        <v/>
      </c>
    </row>
    <row r="11315" spans="2:23" x14ac:dyDescent="0.25">
      <c r="B11315" s="146"/>
      <c r="C11315" s="31"/>
      <c r="D11315" s="31"/>
      <c r="E11315" s="44"/>
      <c r="F11315" s="43"/>
      <c r="G11315" s="84"/>
      <c r="H11315" s="31"/>
      <c r="I11315" s="31"/>
      <c r="J11315" s="84"/>
      <c r="K11315" s="31"/>
      <c r="L11315" s="31"/>
      <c r="M11315" s="169"/>
      <c r="N11315" s="148"/>
      <c r="O11315" s="106"/>
      <c r="P11315" s="43"/>
      <c r="Q11315" s="31"/>
      <c r="R11315" s="84"/>
      <c r="S11315" s="31"/>
      <c r="T11315" s="31"/>
      <c r="U11315" s="169"/>
      <c r="V11315" s="150"/>
      <c r="W11315" s="141" t="str" cm="1">
        <f t="array" ref="W11315">IF(SUM(LEN(B11315:V11315))=0,"",IF(OR(OR(ISBLANK(F11315),SUM(LEN(C11315),LEN(D11315))=0),AND(NOT(E11315="Unknown"),ISBLANK(J11315)),AND(NOT(O11315="Unknown"),ISBLANK(R11315))),"Missing Information", INDEX(Table15[Entire Service Line Classification], MATCH(SUMIFS(Table15[Unique ID],Table15[System-Owned Portion],E11315,Table15[If Material Anything Other than "Lead" in Column E,Was Material Ever Previously Lead?],G11315,Table15[Customer-Owned Portion],O11315),Table15[Unique ID],0),0)))</f>
        <v/>
      </c>
    </row>
    <row r="11316" spans="2:23" x14ac:dyDescent="0.25">
      <c r="B11316" s="146"/>
      <c r="C11316" s="31"/>
      <c r="D11316" s="31"/>
      <c r="E11316" s="44"/>
      <c r="F11316" s="43"/>
      <c r="G11316" s="84"/>
      <c r="H11316" s="31"/>
      <c r="I11316" s="31"/>
      <c r="J11316" s="84"/>
      <c r="K11316" s="31"/>
      <c r="L11316" s="31"/>
      <c r="M11316" s="169"/>
      <c r="N11316" s="148"/>
      <c r="O11316" s="106"/>
      <c r="P11316" s="43"/>
      <c r="Q11316" s="31"/>
      <c r="R11316" s="84"/>
      <c r="S11316" s="31"/>
      <c r="T11316" s="31"/>
      <c r="U11316" s="169"/>
      <c r="V11316" s="150"/>
      <c r="W11316" s="141" t="str" cm="1">
        <f t="array" ref="W11316">IF(SUM(LEN(B11316:V11316))=0,"",IF(OR(OR(ISBLANK(F11316),SUM(LEN(C11316),LEN(D11316))=0),AND(NOT(E11316="Unknown"),ISBLANK(J11316)),AND(NOT(O11316="Unknown"),ISBLANK(R11316))),"Missing Information", INDEX(Table15[Entire Service Line Classification], MATCH(SUMIFS(Table15[Unique ID],Table15[System-Owned Portion],E11316,Table15[If Material Anything Other than "Lead" in Column E,Was Material Ever Previously Lead?],G11316,Table15[Customer-Owned Portion],O11316),Table15[Unique ID],0),0)))</f>
        <v/>
      </c>
    </row>
    <row r="11317" spans="2:23" x14ac:dyDescent="0.25">
      <c r="B11317" s="146"/>
      <c r="C11317" s="31"/>
      <c r="D11317" s="31"/>
      <c r="E11317" s="44"/>
      <c r="F11317" s="43"/>
      <c r="G11317" s="84"/>
      <c r="H11317" s="31"/>
      <c r="I11317" s="31"/>
      <c r="J11317" s="84"/>
      <c r="K11317" s="31"/>
      <c r="L11317" s="31"/>
      <c r="M11317" s="169"/>
      <c r="N11317" s="148"/>
      <c r="O11317" s="106"/>
      <c r="P11317" s="43"/>
      <c r="Q11317" s="31"/>
      <c r="R11317" s="84"/>
      <c r="S11317" s="31"/>
      <c r="T11317" s="31"/>
      <c r="U11317" s="169"/>
      <c r="V11317" s="150"/>
      <c r="W11317" s="141" t="str" cm="1">
        <f t="array" ref="W11317">IF(SUM(LEN(B11317:V11317))=0,"",IF(OR(OR(ISBLANK(F11317),SUM(LEN(C11317),LEN(D11317))=0),AND(NOT(E11317="Unknown"),ISBLANK(J11317)),AND(NOT(O11317="Unknown"),ISBLANK(R11317))),"Missing Information", INDEX(Table15[Entire Service Line Classification], MATCH(SUMIFS(Table15[Unique ID],Table15[System-Owned Portion],E11317,Table15[If Material Anything Other than "Lead" in Column E,Was Material Ever Previously Lead?],G11317,Table15[Customer-Owned Portion],O11317),Table15[Unique ID],0),0)))</f>
        <v/>
      </c>
    </row>
    <row r="11318" spans="2:23" x14ac:dyDescent="0.25">
      <c r="B11318" s="146"/>
      <c r="C11318" s="31"/>
      <c r="D11318" s="31"/>
      <c r="E11318" s="44"/>
      <c r="F11318" s="43"/>
      <c r="G11318" s="84"/>
      <c r="H11318" s="31"/>
      <c r="I11318" s="31"/>
      <c r="J11318" s="84"/>
      <c r="K11318" s="31"/>
      <c r="L11318" s="31"/>
      <c r="M11318" s="169"/>
      <c r="N11318" s="148"/>
      <c r="O11318" s="106"/>
      <c r="P11318" s="43"/>
      <c r="Q11318" s="31"/>
      <c r="R11318" s="84"/>
      <c r="S11318" s="31"/>
      <c r="T11318" s="31"/>
      <c r="U11318" s="169"/>
      <c r="V11318" s="150"/>
      <c r="W11318" s="141" t="str" cm="1">
        <f t="array" ref="W11318">IF(SUM(LEN(B11318:V11318))=0,"",IF(OR(OR(ISBLANK(F11318),SUM(LEN(C11318),LEN(D11318))=0),AND(NOT(E11318="Unknown"),ISBLANK(J11318)),AND(NOT(O11318="Unknown"),ISBLANK(R11318))),"Missing Information", INDEX(Table15[Entire Service Line Classification], MATCH(SUMIFS(Table15[Unique ID],Table15[System-Owned Portion],E11318,Table15[If Material Anything Other than "Lead" in Column E,Was Material Ever Previously Lead?],G11318,Table15[Customer-Owned Portion],O11318),Table15[Unique ID],0),0)))</f>
        <v/>
      </c>
    </row>
    <row r="11319" spans="2:23" x14ac:dyDescent="0.25">
      <c r="B11319" s="146"/>
      <c r="C11319" s="31"/>
      <c r="D11319" s="31"/>
      <c r="E11319" s="44"/>
      <c r="F11319" s="43"/>
      <c r="G11319" s="84"/>
      <c r="H11319" s="31"/>
      <c r="I11319" s="31"/>
      <c r="J11319" s="84"/>
      <c r="K11319" s="31"/>
      <c r="L11319" s="31"/>
      <c r="M11319" s="169"/>
      <c r="N11319" s="148"/>
      <c r="O11319" s="106"/>
      <c r="P11319" s="43"/>
      <c r="Q11319" s="31"/>
      <c r="R11319" s="84"/>
      <c r="S11319" s="31"/>
      <c r="T11319" s="31"/>
      <c r="U11319" s="169"/>
      <c r="V11319" s="150"/>
      <c r="W11319" s="141" t="str" cm="1">
        <f t="array" ref="W11319">IF(SUM(LEN(B11319:V11319))=0,"",IF(OR(OR(ISBLANK(F11319),SUM(LEN(C11319),LEN(D11319))=0),AND(NOT(E11319="Unknown"),ISBLANK(J11319)),AND(NOT(O11319="Unknown"),ISBLANK(R11319))),"Missing Information", INDEX(Table15[Entire Service Line Classification], MATCH(SUMIFS(Table15[Unique ID],Table15[System-Owned Portion],E11319,Table15[If Material Anything Other than "Lead" in Column E,Was Material Ever Previously Lead?],G11319,Table15[Customer-Owned Portion],O11319),Table15[Unique ID],0),0)))</f>
        <v/>
      </c>
    </row>
    <row r="11320" spans="2:23" x14ac:dyDescent="0.25">
      <c r="B11320" s="146"/>
      <c r="C11320" s="31"/>
      <c r="D11320" s="31"/>
      <c r="E11320" s="44"/>
      <c r="F11320" s="43"/>
      <c r="G11320" s="84"/>
      <c r="H11320" s="31"/>
      <c r="I11320" s="31"/>
      <c r="J11320" s="84"/>
      <c r="K11320" s="31"/>
      <c r="L11320" s="31"/>
      <c r="M11320" s="169"/>
      <c r="N11320" s="148"/>
      <c r="O11320" s="106"/>
      <c r="P11320" s="43"/>
      <c r="Q11320" s="31"/>
      <c r="R11320" s="84"/>
      <c r="S11320" s="31"/>
      <c r="T11320" s="31"/>
      <c r="U11320" s="169"/>
      <c r="V11320" s="150"/>
      <c r="W11320" s="141" t="str" cm="1">
        <f t="array" ref="W11320">IF(SUM(LEN(B11320:V11320))=0,"",IF(OR(OR(ISBLANK(F11320),SUM(LEN(C11320),LEN(D11320))=0),AND(NOT(E11320="Unknown"),ISBLANK(J11320)),AND(NOT(O11320="Unknown"),ISBLANK(R11320))),"Missing Information", INDEX(Table15[Entire Service Line Classification], MATCH(SUMIFS(Table15[Unique ID],Table15[System-Owned Portion],E11320,Table15[If Material Anything Other than "Lead" in Column E,Was Material Ever Previously Lead?],G11320,Table15[Customer-Owned Portion],O11320),Table15[Unique ID],0),0)))</f>
        <v/>
      </c>
    </row>
    <row r="11321" spans="2:23" x14ac:dyDescent="0.25">
      <c r="B11321" s="146"/>
      <c r="C11321" s="31"/>
      <c r="D11321" s="31"/>
      <c r="E11321" s="44"/>
      <c r="F11321" s="43"/>
      <c r="G11321" s="84"/>
      <c r="H11321" s="31"/>
      <c r="I11321" s="31"/>
      <c r="J11321" s="84"/>
      <c r="K11321" s="31"/>
      <c r="L11321" s="31"/>
      <c r="M11321" s="169"/>
      <c r="N11321" s="148"/>
      <c r="O11321" s="106"/>
      <c r="P11321" s="43"/>
      <c r="Q11321" s="31"/>
      <c r="R11321" s="84"/>
      <c r="S11321" s="31"/>
      <c r="T11321" s="31"/>
      <c r="U11321" s="169"/>
      <c r="V11321" s="150"/>
      <c r="W11321" s="141" t="str" cm="1">
        <f t="array" ref="W11321">IF(SUM(LEN(B11321:V11321))=0,"",IF(OR(OR(ISBLANK(F11321),SUM(LEN(C11321),LEN(D11321))=0),AND(NOT(E11321="Unknown"),ISBLANK(J11321)),AND(NOT(O11321="Unknown"),ISBLANK(R11321))),"Missing Information", INDEX(Table15[Entire Service Line Classification], MATCH(SUMIFS(Table15[Unique ID],Table15[System-Owned Portion],E11321,Table15[If Material Anything Other than "Lead" in Column E,Was Material Ever Previously Lead?],G11321,Table15[Customer-Owned Portion],O11321),Table15[Unique ID],0),0)))</f>
        <v/>
      </c>
    </row>
    <row r="11322" spans="2:23" x14ac:dyDescent="0.25">
      <c r="B11322" s="146"/>
      <c r="C11322" s="31"/>
      <c r="D11322" s="31"/>
      <c r="E11322" s="44"/>
      <c r="F11322" s="43"/>
      <c r="G11322" s="84"/>
      <c r="H11322" s="31"/>
      <c r="I11322" s="31"/>
      <c r="J11322" s="84"/>
      <c r="K11322" s="31"/>
      <c r="L11322" s="31"/>
      <c r="M11322" s="169"/>
      <c r="N11322" s="148"/>
      <c r="O11322" s="106"/>
      <c r="P11322" s="43"/>
      <c r="Q11322" s="31"/>
      <c r="R11322" s="84"/>
      <c r="S11322" s="31"/>
      <c r="T11322" s="31"/>
      <c r="U11322" s="169"/>
      <c r="V11322" s="150"/>
      <c r="W11322" s="141" t="str" cm="1">
        <f t="array" ref="W11322">IF(SUM(LEN(B11322:V11322))=0,"",IF(OR(OR(ISBLANK(F11322),SUM(LEN(C11322),LEN(D11322))=0),AND(NOT(E11322="Unknown"),ISBLANK(J11322)),AND(NOT(O11322="Unknown"),ISBLANK(R11322))),"Missing Information", INDEX(Table15[Entire Service Line Classification], MATCH(SUMIFS(Table15[Unique ID],Table15[System-Owned Portion],E11322,Table15[If Material Anything Other than "Lead" in Column E,Was Material Ever Previously Lead?],G11322,Table15[Customer-Owned Portion],O11322),Table15[Unique ID],0),0)))</f>
        <v/>
      </c>
    </row>
    <row r="11323" spans="2:23" x14ac:dyDescent="0.25">
      <c r="B11323" s="146"/>
      <c r="C11323" s="31"/>
      <c r="D11323" s="31"/>
      <c r="E11323" s="44"/>
      <c r="F11323" s="43"/>
      <c r="G11323" s="84"/>
      <c r="H11323" s="31"/>
      <c r="I11323" s="31"/>
      <c r="J11323" s="84"/>
      <c r="K11323" s="31"/>
      <c r="L11323" s="31"/>
      <c r="M11323" s="169"/>
      <c r="N11323" s="148"/>
      <c r="O11323" s="106"/>
      <c r="P11323" s="43"/>
      <c r="Q11323" s="31"/>
      <c r="R11323" s="84"/>
      <c r="S11323" s="31"/>
      <c r="T11323" s="31"/>
      <c r="U11323" s="169"/>
      <c r="V11323" s="150"/>
      <c r="W11323" s="141" t="str" cm="1">
        <f t="array" ref="W11323">IF(SUM(LEN(B11323:V11323))=0,"",IF(OR(OR(ISBLANK(F11323),SUM(LEN(C11323),LEN(D11323))=0),AND(NOT(E11323="Unknown"),ISBLANK(J11323)),AND(NOT(O11323="Unknown"),ISBLANK(R11323))),"Missing Information", INDEX(Table15[Entire Service Line Classification], MATCH(SUMIFS(Table15[Unique ID],Table15[System-Owned Portion],E11323,Table15[If Material Anything Other than "Lead" in Column E,Was Material Ever Previously Lead?],G11323,Table15[Customer-Owned Portion],O11323),Table15[Unique ID],0),0)))</f>
        <v/>
      </c>
    </row>
    <row r="11324" spans="2:23" x14ac:dyDescent="0.25">
      <c r="B11324" s="146"/>
      <c r="C11324" s="31"/>
      <c r="D11324" s="31"/>
      <c r="E11324" s="44"/>
      <c r="F11324" s="43"/>
      <c r="G11324" s="84"/>
      <c r="H11324" s="31"/>
      <c r="I11324" s="31"/>
      <c r="J11324" s="84"/>
      <c r="K11324" s="31"/>
      <c r="L11324" s="31"/>
      <c r="M11324" s="169"/>
      <c r="N11324" s="148"/>
      <c r="O11324" s="106"/>
      <c r="P11324" s="43"/>
      <c r="Q11324" s="31"/>
      <c r="R11324" s="84"/>
      <c r="S11324" s="31"/>
      <c r="T11324" s="31"/>
      <c r="U11324" s="169"/>
      <c r="V11324" s="150"/>
      <c r="W11324" s="141" t="str" cm="1">
        <f t="array" ref="W11324">IF(SUM(LEN(B11324:V11324))=0,"",IF(OR(OR(ISBLANK(F11324),SUM(LEN(C11324),LEN(D11324))=0),AND(NOT(E11324="Unknown"),ISBLANK(J11324)),AND(NOT(O11324="Unknown"),ISBLANK(R11324))),"Missing Information", INDEX(Table15[Entire Service Line Classification], MATCH(SUMIFS(Table15[Unique ID],Table15[System-Owned Portion],E11324,Table15[If Material Anything Other than "Lead" in Column E,Was Material Ever Previously Lead?],G11324,Table15[Customer-Owned Portion],O11324),Table15[Unique ID],0),0)))</f>
        <v/>
      </c>
    </row>
    <row r="11325" spans="2:23" x14ac:dyDescent="0.25">
      <c r="B11325" s="146"/>
      <c r="C11325" s="31"/>
      <c r="D11325" s="31"/>
      <c r="E11325" s="44"/>
      <c r="F11325" s="43"/>
      <c r="G11325" s="84"/>
      <c r="H11325" s="31"/>
      <c r="I11325" s="31"/>
      <c r="J11325" s="84"/>
      <c r="K11325" s="31"/>
      <c r="L11325" s="31"/>
      <c r="M11325" s="169"/>
      <c r="N11325" s="148"/>
      <c r="O11325" s="106"/>
      <c r="P11325" s="43"/>
      <c r="Q11325" s="31"/>
      <c r="R11325" s="84"/>
      <c r="S11325" s="31"/>
      <c r="T11325" s="31"/>
      <c r="U11325" s="169"/>
      <c r="V11325" s="150"/>
      <c r="W11325" s="141" t="str" cm="1">
        <f t="array" ref="W11325">IF(SUM(LEN(B11325:V11325))=0,"",IF(OR(OR(ISBLANK(F11325),SUM(LEN(C11325),LEN(D11325))=0),AND(NOT(E11325="Unknown"),ISBLANK(J11325)),AND(NOT(O11325="Unknown"),ISBLANK(R11325))),"Missing Information", INDEX(Table15[Entire Service Line Classification], MATCH(SUMIFS(Table15[Unique ID],Table15[System-Owned Portion],E11325,Table15[If Material Anything Other than "Lead" in Column E,Was Material Ever Previously Lead?],G11325,Table15[Customer-Owned Portion],O11325),Table15[Unique ID],0),0)))</f>
        <v/>
      </c>
    </row>
    <row r="11326" spans="2:23" x14ac:dyDescent="0.25">
      <c r="B11326" s="146"/>
      <c r="C11326" s="31"/>
      <c r="D11326" s="31"/>
      <c r="E11326" s="44"/>
      <c r="F11326" s="43"/>
      <c r="G11326" s="84"/>
      <c r="H11326" s="31"/>
      <c r="I11326" s="31"/>
      <c r="J11326" s="84"/>
      <c r="K11326" s="31"/>
      <c r="L11326" s="31"/>
      <c r="M11326" s="169"/>
      <c r="N11326" s="148"/>
      <c r="O11326" s="106"/>
      <c r="P11326" s="43"/>
      <c r="Q11326" s="31"/>
      <c r="R11326" s="84"/>
      <c r="S11326" s="31"/>
      <c r="T11326" s="31"/>
      <c r="U11326" s="169"/>
      <c r="V11326" s="150"/>
      <c r="W11326" s="141" t="str" cm="1">
        <f t="array" ref="W11326">IF(SUM(LEN(B11326:V11326))=0,"",IF(OR(OR(ISBLANK(F11326),SUM(LEN(C11326),LEN(D11326))=0),AND(NOT(E11326="Unknown"),ISBLANK(J11326)),AND(NOT(O11326="Unknown"),ISBLANK(R11326))),"Missing Information", INDEX(Table15[Entire Service Line Classification], MATCH(SUMIFS(Table15[Unique ID],Table15[System-Owned Portion],E11326,Table15[If Material Anything Other than "Lead" in Column E,Was Material Ever Previously Lead?],G11326,Table15[Customer-Owned Portion],O11326),Table15[Unique ID],0),0)))</f>
        <v/>
      </c>
    </row>
    <row r="11327" spans="2:23" x14ac:dyDescent="0.25">
      <c r="B11327" s="146"/>
      <c r="C11327" s="31"/>
      <c r="D11327" s="31"/>
      <c r="E11327" s="44"/>
      <c r="F11327" s="43"/>
      <c r="G11327" s="84"/>
      <c r="H11327" s="31"/>
      <c r="I11327" s="31"/>
      <c r="J11327" s="84"/>
      <c r="K11327" s="31"/>
      <c r="L11327" s="31"/>
      <c r="M11327" s="169"/>
      <c r="N11327" s="148"/>
      <c r="O11327" s="106"/>
      <c r="P11327" s="43"/>
      <c r="Q11327" s="31"/>
      <c r="R11327" s="84"/>
      <c r="S11327" s="31"/>
      <c r="T11327" s="31"/>
      <c r="U11327" s="169"/>
      <c r="V11327" s="150"/>
      <c r="W11327" s="141" t="str" cm="1">
        <f t="array" ref="W11327">IF(SUM(LEN(B11327:V11327))=0,"",IF(OR(OR(ISBLANK(F11327),SUM(LEN(C11327),LEN(D11327))=0),AND(NOT(E11327="Unknown"),ISBLANK(J11327)),AND(NOT(O11327="Unknown"),ISBLANK(R11327))),"Missing Information", INDEX(Table15[Entire Service Line Classification], MATCH(SUMIFS(Table15[Unique ID],Table15[System-Owned Portion],E11327,Table15[If Material Anything Other than "Lead" in Column E,Was Material Ever Previously Lead?],G11327,Table15[Customer-Owned Portion],O11327),Table15[Unique ID],0),0)))</f>
        <v/>
      </c>
    </row>
    <row r="11328" spans="2:23" x14ac:dyDescent="0.25">
      <c r="B11328" s="146"/>
      <c r="C11328" s="31"/>
      <c r="D11328" s="31"/>
      <c r="E11328" s="44"/>
      <c r="F11328" s="43"/>
      <c r="G11328" s="84"/>
      <c r="H11328" s="31"/>
      <c r="I11328" s="31"/>
      <c r="J11328" s="84"/>
      <c r="K11328" s="31"/>
      <c r="L11328" s="31"/>
      <c r="M11328" s="169"/>
      <c r="N11328" s="148"/>
      <c r="O11328" s="106"/>
      <c r="P11328" s="43"/>
      <c r="Q11328" s="31"/>
      <c r="R11328" s="84"/>
      <c r="S11328" s="31"/>
      <c r="T11328" s="31"/>
      <c r="U11328" s="169"/>
      <c r="V11328" s="150"/>
      <c r="W11328" s="141" t="str" cm="1">
        <f t="array" ref="W11328">IF(SUM(LEN(B11328:V11328))=0,"",IF(OR(OR(ISBLANK(F11328),SUM(LEN(C11328),LEN(D11328))=0),AND(NOT(E11328="Unknown"),ISBLANK(J11328)),AND(NOT(O11328="Unknown"),ISBLANK(R11328))),"Missing Information", INDEX(Table15[Entire Service Line Classification], MATCH(SUMIFS(Table15[Unique ID],Table15[System-Owned Portion],E11328,Table15[If Material Anything Other than "Lead" in Column E,Was Material Ever Previously Lead?],G11328,Table15[Customer-Owned Portion],O11328),Table15[Unique ID],0),0)))</f>
        <v/>
      </c>
    </row>
    <row r="11329" spans="2:23" x14ac:dyDescent="0.25">
      <c r="B11329" s="146"/>
      <c r="C11329" s="31"/>
      <c r="D11329" s="31"/>
      <c r="E11329" s="44"/>
      <c r="F11329" s="43"/>
      <c r="G11329" s="84"/>
      <c r="H11329" s="31"/>
      <c r="I11329" s="31"/>
      <c r="J11329" s="84"/>
      <c r="K11329" s="31"/>
      <c r="L11329" s="31"/>
      <c r="M11329" s="169"/>
      <c r="N11329" s="148"/>
      <c r="O11329" s="106"/>
      <c r="P11329" s="43"/>
      <c r="Q11329" s="31"/>
      <c r="R11329" s="84"/>
      <c r="S11329" s="31"/>
      <c r="T11329" s="31"/>
      <c r="U11329" s="169"/>
      <c r="V11329" s="150"/>
      <c r="W11329" s="141" t="str" cm="1">
        <f t="array" ref="W11329">IF(SUM(LEN(B11329:V11329))=0,"",IF(OR(OR(ISBLANK(F11329),SUM(LEN(C11329),LEN(D11329))=0),AND(NOT(E11329="Unknown"),ISBLANK(J11329)),AND(NOT(O11329="Unknown"),ISBLANK(R11329))),"Missing Information", INDEX(Table15[Entire Service Line Classification], MATCH(SUMIFS(Table15[Unique ID],Table15[System-Owned Portion],E11329,Table15[If Material Anything Other than "Lead" in Column E,Was Material Ever Previously Lead?],G11329,Table15[Customer-Owned Portion],O11329),Table15[Unique ID],0),0)))</f>
        <v/>
      </c>
    </row>
    <row r="11330" spans="2:23" x14ac:dyDescent="0.25">
      <c r="B11330" s="146"/>
      <c r="C11330" s="31"/>
      <c r="D11330" s="31"/>
      <c r="E11330" s="44"/>
      <c r="F11330" s="43"/>
      <c r="G11330" s="84"/>
      <c r="H11330" s="31"/>
      <c r="I11330" s="31"/>
      <c r="J11330" s="84"/>
      <c r="K11330" s="31"/>
      <c r="L11330" s="31"/>
      <c r="M11330" s="169"/>
      <c r="N11330" s="148"/>
      <c r="O11330" s="106"/>
      <c r="P11330" s="43"/>
      <c r="Q11330" s="31"/>
      <c r="R11330" s="84"/>
      <c r="S11330" s="31"/>
      <c r="T11330" s="31"/>
      <c r="U11330" s="169"/>
      <c r="V11330" s="150"/>
      <c r="W11330" s="141" t="str" cm="1">
        <f t="array" ref="W11330">IF(SUM(LEN(B11330:V11330))=0,"",IF(OR(OR(ISBLANK(F11330),SUM(LEN(C11330),LEN(D11330))=0),AND(NOT(E11330="Unknown"),ISBLANK(J11330)),AND(NOT(O11330="Unknown"),ISBLANK(R11330))),"Missing Information", INDEX(Table15[Entire Service Line Classification], MATCH(SUMIFS(Table15[Unique ID],Table15[System-Owned Portion],E11330,Table15[If Material Anything Other than "Lead" in Column E,Was Material Ever Previously Lead?],G11330,Table15[Customer-Owned Portion],O11330),Table15[Unique ID],0),0)))</f>
        <v/>
      </c>
    </row>
    <row r="11331" spans="2:23" x14ac:dyDescent="0.25">
      <c r="B11331" s="146"/>
      <c r="C11331" s="31"/>
      <c r="D11331" s="31"/>
      <c r="E11331" s="44"/>
      <c r="F11331" s="43"/>
      <c r="G11331" s="84"/>
      <c r="H11331" s="31"/>
      <c r="I11331" s="31"/>
      <c r="J11331" s="84"/>
      <c r="K11331" s="31"/>
      <c r="L11331" s="31"/>
      <c r="M11331" s="169"/>
      <c r="N11331" s="148"/>
      <c r="O11331" s="106"/>
      <c r="P11331" s="43"/>
      <c r="Q11331" s="31"/>
      <c r="R11331" s="84"/>
      <c r="S11331" s="31"/>
      <c r="T11331" s="31"/>
      <c r="U11331" s="169"/>
      <c r="V11331" s="150"/>
      <c r="W11331" s="141" t="str" cm="1">
        <f t="array" ref="W11331">IF(SUM(LEN(B11331:V11331))=0,"",IF(OR(OR(ISBLANK(F11331),SUM(LEN(C11331),LEN(D11331))=0),AND(NOT(E11331="Unknown"),ISBLANK(J11331)),AND(NOT(O11331="Unknown"),ISBLANK(R11331))),"Missing Information", INDEX(Table15[Entire Service Line Classification], MATCH(SUMIFS(Table15[Unique ID],Table15[System-Owned Portion],E11331,Table15[If Material Anything Other than "Lead" in Column E,Was Material Ever Previously Lead?],G11331,Table15[Customer-Owned Portion],O11331),Table15[Unique ID],0),0)))</f>
        <v/>
      </c>
    </row>
    <row r="11332" spans="2:23" x14ac:dyDescent="0.25">
      <c r="B11332" s="146"/>
      <c r="C11332" s="31"/>
      <c r="D11332" s="31"/>
      <c r="E11332" s="44"/>
      <c r="F11332" s="43"/>
      <c r="G11332" s="84"/>
      <c r="H11332" s="31"/>
      <c r="I11332" s="31"/>
      <c r="J11332" s="84"/>
      <c r="K11332" s="31"/>
      <c r="L11332" s="31"/>
      <c r="M11332" s="169"/>
      <c r="N11332" s="148"/>
      <c r="O11332" s="106"/>
      <c r="P11332" s="43"/>
      <c r="Q11332" s="31"/>
      <c r="R11332" s="84"/>
      <c r="S11332" s="31"/>
      <c r="T11332" s="31"/>
      <c r="U11332" s="169"/>
      <c r="V11332" s="150"/>
      <c r="W11332" s="141" t="str" cm="1">
        <f t="array" ref="W11332">IF(SUM(LEN(B11332:V11332))=0,"",IF(OR(OR(ISBLANK(F11332),SUM(LEN(C11332),LEN(D11332))=0),AND(NOT(E11332="Unknown"),ISBLANK(J11332)),AND(NOT(O11332="Unknown"),ISBLANK(R11332))),"Missing Information", INDEX(Table15[Entire Service Line Classification], MATCH(SUMIFS(Table15[Unique ID],Table15[System-Owned Portion],E11332,Table15[If Material Anything Other than "Lead" in Column E,Was Material Ever Previously Lead?],G11332,Table15[Customer-Owned Portion],O11332),Table15[Unique ID],0),0)))</f>
        <v/>
      </c>
    </row>
    <row r="11333" spans="2:23" x14ac:dyDescent="0.25">
      <c r="B11333" s="146"/>
      <c r="C11333" s="31"/>
      <c r="D11333" s="31"/>
      <c r="E11333" s="44"/>
      <c r="F11333" s="43"/>
      <c r="G11333" s="84"/>
      <c r="H11333" s="31"/>
      <c r="I11333" s="31"/>
      <c r="J11333" s="84"/>
      <c r="K11333" s="31"/>
      <c r="L11333" s="31"/>
      <c r="M11333" s="169"/>
      <c r="N11333" s="148"/>
      <c r="O11333" s="106"/>
      <c r="P11333" s="43"/>
      <c r="Q11333" s="31"/>
      <c r="R11333" s="84"/>
      <c r="S11333" s="31"/>
      <c r="T11333" s="31"/>
      <c r="U11333" s="169"/>
      <c r="V11333" s="150"/>
      <c r="W11333" s="141" t="str" cm="1">
        <f t="array" ref="W11333">IF(SUM(LEN(B11333:V11333))=0,"",IF(OR(OR(ISBLANK(F11333),SUM(LEN(C11333),LEN(D11333))=0),AND(NOT(E11333="Unknown"),ISBLANK(J11333)),AND(NOT(O11333="Unknown"),ISBLANK(R11333))),"Missing Information", INDEX(Table15[Entire Service Line Classification], MATCH(SUMIFS(Table15[Unique ID],Table15[System-Owned Portion],E11333,Table15[If Material Anything Other than "Lead" in Column E,Was Material Ever Previously Lead?],G11333,Table15[Customer-Owned Portion],O11333),Table15[Unique ID],0),0)))</f>
        <v/>
      </c>
    </row>
    <row r="11334" spans="2:23" x14ac:dyDescent="0.25">
      <c r="B11334" s="146"/>
      <c r="C11334" s="31"/>
      <c r="D11334" s="31"/>
      <c r="E11334" s="44"/>
      <c r="F11334" s="43"/>
      <c r="G11334" s="84"/>
      <c r="H11334" s="31"/>
      <c r="I11334" s="31"/>
      <c r="J11334" s="84"/>
      <c r="K11334" s="31"/>
      <c r="L11334" s="31"/>
      <c r="M11334" s="169"/>
      <c r="N11334" s="148"/>
      <c r="O11334" s="106"/>
      <c r="P11334" s="43"/>
      <c r="Q11334" s="31"/>
      <c r="R11334" s="84"/>
      <c r="S11334" s="31"/>
      <c r="T11334" s="31"/>
      <c r="U11334" s="169"/>
      <c r="V11334" s="150"/>
      <c r="W11334" s="141" t="str" cm="1">
        <f t="array" ref="W11334">IF(SUM(LEN(B11334:V11334))=0,"",IF(OR(OR(ISBLANK(F11334),SUM(LEN(C11334),LEN(D11334))=0),AND(NOT(E11334="Unknown"),ISBLANK(J11334)),AND(NOT(O11334="Unknown"),ISBLANK(R11334))),"Missing Information", INDEX(Table15[Entire Service Line Classification], MATCH(SUMIFS(Table15[Unique ID],Table15[System-Owned Portion],E11334,Table15[If Material Anything Other than "Lead" in Column E,Was Material Ever Previously Lead?],G11334,Table15[Customer-Owned Portion],O11334),Table15[Unique ID],0),0)))</f>
        <v/>
      </c>
    </row>
    <row r="11335" spans="2:23" x14ac:dyDescent="0.25">
      <c r="B11335" s="146"/>
      <c r="C11335" s="31"/>
      <c r="D11335" s="31"/>
      <c r="E11335" s="44"/>
      <c r="F11335" s="43"/>
      <c r="G11335" s="84"/>
      <c r="H11335" s="31"/>
      <c r="I11335" s="31"/>
      <c r="J11335" s="84"/>
      <c r="K11335" s="31"/>
      <c r="L11335" s="31"/>
      <c r="M11335" s="169"/>
      <c r="N11335" s="148"/>
      <c r="O11335" s="106"/>
      <c r="P11335" s="43"/>
      <c r="Q11335" s="31"/>
      <c r="R11335" s="84"/>
      <c r="S11335" s="31"/>
      <c r="T11335" s="31"/>
      <c r="U11335" s="169"/>
      <c r="V11335" s="150"/>
      <c r="W11335" s="141" t="str" cm="1">
        <f t="array" ref="W11335">IF(SUM(LEN(B11335:V11335))=0,"",IF(OR(OR(ISBLANK(F11335),SUM(LEN(C11335),LEN(D11335))=0),AND(NOT(E11335="Unknown"),ISBLANK(J11335)),AND(NOT(O11335="Unknown"),ISBLANK(R11335))),"Missing Information", INDEX(Table15[Entire Service Line Classification], MATCH(SUMIFS(Table15[Unique ID],Table15[System-Owned Portion],E11335,Table15[If Material Anything Other than "Lead" in Column E,Was Material Ever Previously Lead?],G11335,Table15[Customer-Owned Portion],O11335),Table15[Unique ID],0),0)))</f>
        <v/>
      </c>
    </row>
    <row r="11336" spans="2:23" x14ac:dyDescent="0.25">
      <c r="B11336" s="146"/>
      <c r="C11336" s="31"/>
      <c r="D11336" s="31"/>
      <c r="E11336" s="44"/>
      <c r="F11336" s="43"/>
      <c r="G11336" s="84"/>
      <c r="H11336" s="31"/>
      <c r="I11336" s="31"/>
      <c r="J11336" s="84"/>
      <c r="K11336" s="31"/>
      <c r="L11336" s="31"/>
      <c r="M11336" s="169"/>
      <c r="N11336" s="148"/>
      <c r="O11336" s="106"/>
      <c r="P11336" s="43"/>
      <c r="Q11336" s="31"/>
      <c r="R11336" s="84"/>
      <c r="S11336" s="31"/>
      <c r="T11336" s="31"/>
      <c r="U11336" s="169"/>
      <c r="V11336" s="150"/>
      <c r="W11336" s="141" t="str" cm="1">
        <f t="array" ref="W11336">IF(SUM(LEN(B11336:V11336))=0,"",IF(OR(OR(ISBLANK(F11336),SUM(LEN(C11336),LEN(D11336))=0),AND(NOT(E11336="Unknown"),ISBLANK(J11336)),AND(NOT(O11336="Unknown"),ISBLANK(R11336))),"Missing Information", INDEX(Table15[Entire Service Line Classification], MATCH(SUMIFS(Table15[Unique ID],Table15[System-Owned Portion],E11336,Table15[If Material Anything Other than "Lead" in Column E,Was Material Ever Previously Lead?],G11336,Table15[Customer-Owned Portion],O11336),Table15[Unique ID],0),0)))</f>
        <v/>
      </c>
    </row>
    <row r="11337" spans="2:23" x14ac:dyDescent="0.25">
      <c r="B11337" s="146"/>
      <c r="C11337" s="31"/>
      <c r="D11337" s="31"/>
      <c r="E11337" s="44"/>
      <c r="F11337" s="43"/>
      <c r="G11337" s="84"/>
      <c r="H11337" s="31"/>
      <c r="I11337" s="31"/>
      <c r="J11337" s="84"/>
      <c r="K11337" s="31"/>
      <c r="L11337" s="31"/>
      <c r="M11337" s="169"/>
      <c r="N11337" s="148"/>
      <c r="O11337" s="106"/>
      <c r="P11337" s="43"/>
      <c r="Q11337" s="31"/>
      <c r="R11337" s="84"/>
      <c r="S11337" s="31"/>
      <c r="T11337" s="31"/>
      <c r="U11337" s="169"/>
      <c r="V11337" s="150"/>
      <c r="W11337" s="141" t="str" cm="1">
        <f t="array" ref="W11337">IF(SUM(LEN(B11337:V11337))=0,"",IF(OR(OR(ISBLANK(F11337),SUM(LEN(C11337),LEN(D11337))=0),AND(NOT(E11337="Unknown"),ISBLANK(J11337)),AND(NOT(O11337="Unknown"),ISBLANK(R11337))),"Missing Information", INDEX(Table15[Entire Service Line Classification], MATCH(SUMIFS(Table15[Unique ID],Table15[System-Owned Portion],E11337,Table15[If Material Anything Other than "Lead" in Column E,Was Material Ever Previously Lead?],G11337,Table15[Customer-Owned Portion],O11337),Table15[Unique ID],0),0)))</f>
        <v/>
      </c>
    </row>
    <row r="11338" spans="2:23" x14ac:dyDescent="0.25">
      <c r="B11338" s="146"/>
      <c r="C11338" s="31"/>
      <c r="D11338" s="31"/>
      <c r="E11338" s="44"/>
      <c r="F11338" s="43"/>
      <c r="G11338" s="84"/>
      <c r="H11338" s="31"/>
      <c r="I11338" s="31"/>
      <c r="J11338" s="84"/>
      <c r="K11338" s="31"/>
      <c r="L11338" s="31"/>
      <c r="M11338" s="169"/>
      <c r="N11338" s="148"/>
      <c r="O11338" s="106"/>
      <c r="P11338" s="43"/>
      <c r="Q11338" s="31"/>
      <c r="R11338" s="84"/>
      <c r="S11338" s="31"/>
      <c r="T11338" s="31"/>
      <c r="U11338" s="169"/>
      <c r="V11338" s="150"/>
      <c r="W11338" s="141" t="str" cm="1">
        <f t="array" ref="W11338">IF(SUM(LEN(B11338:V11338))=0,"",IF(OR(OR(ISBLANK(F11338),SUM(LEN(C11338),LEN(D11338))=0),AND(NOT(E11338="Unknown"),ISBLANK(J11338)),AND(NOT(O11338="Unknown"),ISBLANK(R11338))),"Missing Information", INDEX(Table15[Entire Service Line Classification], MATCH(SUMIFS(Table15[Unique ID],Table15[System-Owned Portion],E11338,Table15[If Material Anything Other than "Lead" in Column E,Was Material Ever Previously Lead?],G11338,Table15[Customer-Owned Portion],O11338),Table15[Unique ID],0),0)))</f>
        <v/>
      </c>
    </row>
    <row r="11339" spans="2:23" x14ac:dyDescent="0.25">
      <c r="B11339" s="146"/>
      <c r="C11339" s="31"/>
      <c r="D11339" s="31"/>
      <c r="E11339" s="44"/>
      <c r="F11339" s="43"/>
      <c r="G11339" s="84"/>
      <c r="H11339" s="31"/>
      <c r="I11339" s="31"/>
      <c r="J11339" s="84"/>
      <c r="K11339" s="31"/>
      <c r="L11339" s="31"/>
      <c r="M11339" s="169"/>
      <c r="N11339" s="148"/>
      <c r="O11339" s="106"/>
      <c r="P11339" s="43"/>
      <c r="Q11339" s="31"/>
      <c r="R11339" s="84"/>
      <c r="S11339" s="31"/>
      <c r="T11339" s="31"/>
      <c r="U11339" s="169"/>
      <c r="V11339" s="150"/>
      <c r="W11339" s="141" t="str" cm="1">
        <f t="array" ref="W11339">IF(SUM(LEN(B11339:V11339))=0,"",IF(OR(OR(ISBLANK(F11339),SUM(LEN(C11339),LEN(D11339))=0),AND(NOT(E11339="Unknown"),ISBLANK(J11339)),AND(NOT(O11339="Unknown"),ISBLANK(R11339))),"Missing Information", INDEX(Table15[Entire Service Line Classification], MATCH(SUMIFS(Table15[Unique ID],Table15[System-Owned Portion],E11339,Table15[If Material Anything Other than "Lead" in Column E,Was Material Ever Previously Lead?],G11339,Table15[Customer-Owned Portion],O11339),Table15[Unique ID],0),0)))</f>
        <v/>
      </c>
    </row>
    <row r="11340" spans="2:23" x14ac:dyDescent="0.25">
      <c r="B11340" s="146"/>
      <c r="C11340" s="31"/>
      <c r="D11340" s="31"/>
      <c r="E11340" s="44"/>
      <c r="F11340" s="43"/>
      <c r="G11340" s="84"/>
      <c r="H11340" s="31"/>
      <c r="I11340" s="31"/>
      <c r="J11340" s="84"/>
      <c r="K11340" s="31"/>
      <c r="L11340" s="31"/>
      <c r="M11340" s="169"/>
      <c r="N11340" s="148"/>
      <c r="O11340" s="106"/>
      <c r="P11340" s="43"/>
      <c r="Q11340" s="31"/>
      <c r="R11340" s="84"/>
      <c r="S11340" s="31"/>
      <c r="T11340" s="31"/>
      <c r="U11340" s="169"/>
      <c r="V11340" s="150"/>
      <c r="W11340" s="141" t="str" cm="1">
        <f t="array" ref="W11340">IF(SUM(LEN(B11340:V11340))=0,"",IF(OR(OR(ISBLANK(F11340),SUM(LEN(C11340),LEN(D11340))=0),AND(NOT(E11340="Unknown"),ISBLANK(J11340)),AND(NOT(O11340="Unknown"),ISBLANK(R11340))),"Missing Information", INDEX(Table15[Entire Service Line Classification], MATCH(SUMIFS(Table15[Unique ID],Table15[System-Owned Portion],E11340,Table15[If Material Anything Other than "Lead" in Column E,Was Material Ever Previously Lead?],G11340,Table15[Customer-Owned Portion],O11340),Table15[Unique ID],0),0)))</f>
        <v/>
      </c>
    </row>
    <row r="11341" spans="2:23" x14ac:dyDescent="0.25">
      <c r="B11341" s="146"/>
      <c r="C11341" s="31"/>
      <c r="D11341" s="31"/>
      <c r="E11341" s="44"/>
      <c r="F11341" s="43"/>
      <c r="G11341" s="84"/>
      <c r="H11341" s="31"/>
      <c r="I11341" s="31"/>
      <c r="J11341" s="84"/>
      <c r="K11341" s="31"/>
      <c r="L11341" s="31"/>
      <c r="M11341" s="169"/>
      <c r="N11341" s="148"/>
      <c r="O11341" s="106"/>
      <c r="P11341" s="43"/>
      <c r="Q11341" s="31"/>
      <c r="R11341" s="84"/>
      <c r="S11341" s="31"/>
      <c r="T11341" s="31"/>
      <c r="U11341" s="169"/>
      <c r="V11341" s="150"/>
      <c r="W11341" s="141" t="str" cm="1">
        <f t="array" ref="W11341">IF(SUM(LEN(B11341:V11341))=0,"",IF(OR(OR(ISBLANK(F11341),SUM(LEN(C11341),LEN(D11341))=0),AND(NOT(E11341="Unknown"),ISBLANK(J11341)),AND(NOT(O11341="Unknown"),ISBLANK(R11341))),"Missing Information", INDEX(Table15[Entire Service Line Classification], MATCH(SUMIFS(Table15[Unique ID],Table15[System-Owned Portion],E11341,Table15[If Material Anything Other than "Lead" in Column E,Was Material Ever Previously Lead?],G11341,Table15[Customer-Owned Portion],O11341),Table15[Unique ID],0),0)))</f>
        <v/>
      </c>
    </row>
    <row r="11342" spans="2:23" x14ac:dyDescent="0.25">
      <c r="B11342" s="146"/>
      <c r="C11342" s="31"/>
      <c r="D11342" s="31"/>
      <c r="E11342" s="44"/>
      <c r="F11342" s="43"/>
      <c r="G11342" s="84"/>
      <c r="H11342" s="31"/>
      <c r="I11342" s="31"/>
      <c r="J11342" s="84"/>
      <c r="K11342" s="31"/>
      <c r="L11342" s="31"/>
      <c r="M11342" s="169"/>
      <c r="N11342" s="148"/>
      <c r="O11342" s="106"/>
      <c r="P11342" s="43"/>
      <c r="Q11342" s="31"/>
      <c r="R11342" s="84"/>
      <c r="S11342" s="31"/>
      <c r="T11342" s="31"/>
      <c r="U11342" s="169"/>
      <c r="V11342" s="150"/>
      <c r="W11342" s="141" t="str" cm="1">
        <f t="array" ref="W11342">IF(SUM(LEN(B11342:V11342))=0,"",IF(OR(OR(ISBLANK(F11342),SUM(LEN(C11342),LEN(D11342))=0),AND(NOT(E11342="Unknown"),ISBLANK(J11342)),AND(NOT(O11342="Unknown"),ISBLANK(R11342))),"Missing Information", INDEX(Table15[Entire Service Line Classification], MATCH(SUMIFS(Table15[Unique ID],Table15[System-Owned Portion],E11342,Table15[If Material Anything Other than "Lead" in Column E,Was Material Ever Previously Lead?],G11342,Table15[Customer-Owned Portion],O11342),Table15[Unique ID],0),0)))</f>
        <v/>
      </c>
    </row>
    <row r="11343" spans="2:23" x14ac:dyDescent="0.25">
      <c r="B11343" s="146"/>
      <c r="C11343" s="31"/>
      <c r="D11343" s="31"/>
      <c r="E11343" s="44"/>
      <c r="F11343" s="43"/>
      <c r="G11343" s="84"/>
      <c r="H11343" s="31"/>
      <c r="I11343" s="31"/>
      <c r="J11343" s="84"/>
      <c r="K11343" s="31"/>
      <c r="L11343" s="31"/>
      <c r="M11343" s="169"/>
      <c r="N11343" s="148"/>
      <c r="O11343" s="106"/>
      <c r="P11343" s="43"/>
      <c r="Q11343" s="31"/>
      <c r="R11343" s="84"/>
      <c r="S11343" s="31"/>
      <c r="T11343" s="31"/>
      <c r="U11343" s="169"/>
      <c r="V11343" s="150"/>
      <c r="W11343" s="141" t="str" cm="1">
        <f t="array" ref="W11343">IF(SUM(LEN(B11343:V11343))=0,"",IF(OR(OR(ISBLANK(F11343),SUM(LEN(C11343),LEN(D11343))=0),AND(NOT(E11343="Unknown"),ISBLANK(J11343)),AND(NOT(O11343="Unknown"),ISBLANK(R11343))),"Missing Information", INDEX(Table15[Entire Service Line Classification], MATCH(SUMIFS(Table15[Unique ID],Table15[System-Owned Portion],E11343,Table15[If Material Anything Other than "Lead" in Column E,Was Material Ever Previously Lead?],G11343,Table15[Customer-Owned Portion],O11343),Table15[Unique ID],0),0)))</f>
        <v/>
      </c>
    </row>
    <row r="11344" spans="2:23" x14ac:dyDescent="0.25">
      <c r="B11344" s="146"/>
      <c r="C11344" s="31"/>
      <c r="D11344" s="31"/>
      <c r="E11344" s="44"/>
      <c r="F11344" s="43"/>
      <c r="G11344" s="84"/>
      <c r="H11344" s="31"/>
      <c r="I11344" s="31"/>
      <c r="J11344" s="84"/>
      <c r="K11344" s="31"/>
      <c r="L11344" s="31"/>
      <c r="M11344" s="169"/>
      <c r="N11344" s="148"/>
      <c r="O11344" s="106"/>
      <c r="P11344" s="43"/>
      <c r="Q11344" s="31"/>
      <c r="R11344" s="84"/>
      <c r="S11344" s="31"/>
      <c r="T11344" s="31"/>
      <c r="U11344" s="169"/>
      <c r="V11344" s="150"/>
      <c r="W11344" s="141" t="str" cm="1">
        <f t="array" ref="W11344">IF(SUM(LEN(B11344:V11344))=0,"",IF(OR(OR(ISBLANK(F11344),SUM(LEN(C11344),LEN(D11344))=0),AND(NOT(E11344="Unknown"),ISBLANK(J11344)),AND(NOT(O11344="Unknown"),ISBLANK(R11344))),"Missing Information", INDEX(Table15[Entire Service Line Classification], MATCH(SUMIFS(Table15[Unique ID],Table15[System-Owned Portion],E11344,Table15[If Material Anything Other than "Lead" in Column E,Was Material Ever Previously Lead?],G11344,Table15[Customer-Owned Portion],O11344),Table15[Unique ID],0),0)))</f>
        <v/>
      </c>
    </row>
    <row r="11345" spans="2:23" x14ac:dyDescent="0.25">
      <c r="B11345" s="146"/>
      <c r="C11345" s="31"/>
      <c r="D11345" s="31"/>
      <c r="E11345" s="44"/>
      <c r="F11345" s="43"/>
      <c r="G11345" s="84"/>
      <c r="H11345" s="31"/>
      <c r="I11345" s="31"/>
      <c r="J11345" s="84"/>
      <c r="K11345" s="31"/>
      <c r="L11345" s="31"/>
      <c r="M11345" s="169"/>
      <c r="N11345" s="148"/>
      <c r="O11345" s="106"/>
      <c r="P11345" s="43"/>
      <c r="Q11345" s="31"/>
      <c r="R11345" s="84"/>
      <c r="S11345" s="31"/>
      <c r="T11345" s="31"/>
      <c r="U11345" s="169"/>
      <c r="V11345" s="150"/>
      <c r="W11345" s="141" t="str" cm="1">
        <f t="array" ref="W11345">IF(SUM(LEN(B11345:V11345))=0,"",IF(OR(OR(ISBLANK(F11345),SUM(LEN(C11345),LEN(D11345))=0),AND(NOT(E11345="Unknown"),ISBLANK(J11345)),AND(NOT(O11345="Unknown"),ISBLANK(R11345))),"Missing Information", INDEX(Table15[Entire Service Line Classification], MATCH(SUMIFS(Table15[Unique ID],Table15[System-Owned Portion],E11345,Table15[If Material Anything Other than "Lead" in Column E,Was Material Ever Previously Lead?],G11345,Table15[Customer-Owned Portion],O11345),Table15[Unique ID],0),0)))</f>
        <v/>
      </c>
    </row>
    <row r="11346" spans="2:23" x14ac:dyDescent="0.25">
      <c r="B11346" s="146"/>
      <c r="C11346" s="31"/>
      <c r="D11346" s="31"/>
      <c r="E11346" s="44"/>
      <c r="F11346" s="43"/>
      <c r="G11346" s="84"/>
      <c r="H11346" s="31"/>
      <c r="I11346" s="31"/>
      <c r="J11346" s="84"/>
      <c r="K11346" s="31"/>
      <c r="L11346" s="31"/>
      <c r="M11346" s="169"/>
      <c r="N11346" s="148"/>
      <c r="O11346" s="106"/>
      <c r="P11346" s="43"/>
      <c r="Q11346" s="31"/>
      <c r="R11346" s="84"/>
      <c r="S11346" s="31"/>
      <c r="T11346" s="31"/>
      <c r="U11346" s="169"/>
      <c r="V11346" s="150"/>
      <c r="W11346" s="141" t="str" cm="1">
        <f t="array" ref="W11346">IF(SUM(LEN(B11346:V11346))=0,"",IF(OR(OR(ISBLANK(F11346),SUM(LEN(C11346),LEN(D11346))=0),AND(NOT(E11346="Unknown"),ISBLANK(J11346)),AND(NOT(O11346="Unknown"),ISBLANK(R11346))),"Missing Information", INDEX(Table15[Entire Service Line Classification], MATCH(SUMIFS(Table15[Unique ID],Table15[System-Owned Portion],E11346,Table15[If Material Anything Other than "Lead" in Column E,Was Material Ever Previously Lead?],G11346,Table15[Customer-Owned Portion],O11346),Table15[Unique ID],0),0)))</f>
        <v/>
      </c>
    </row>
    <row r="11347" spans="2:23" x14ac:dyDescent="0.25">
      <c r="B11347" s="146"/>
      <c r="C11347" s="31"/>
      <c r="D11347" s="31"/>
      <c r="E11347" s="44"/>
      <c r="F11347" s="43"/>
      <c r="G11347" s="84"/>
      <c r="H11347" s="31"/>
      <c r="I11347" s="31"/>
      <c r="J11347" s="84"/>
      <c r="K11347" s="31"/>
      <c r="L11347" s="31"/>
      <c r="M11347" s="169"/>
      <c r="N11347" s="148"/>
      <c r="O11347" s="106"/>
      <c r="P11347" s="43"/>
      <c r="Q11347" s="31"/>
      <c r="R11347" s="84"/>
      <c r="S11347" s="31"/>
      <c r="T11347" s="31"/>
      <c r="U11347" s="169"/>
      <c r="V11347" s="150"/>
      <c r="W11347" s="141" t="str" cm="1">
        <f t="array" ref="W11347">IF(SUM(LEN(B11347:V11347))=0,"",IF(OR(OR(ISBLANK(F11347),SUM(LEN(C11347),LEN(D11347))=0),AND(NOT(E11347="Unknown"),ISBLANK(J11347)),AND(NOT(O11347="Unknown"),ISBLANK(R11347))),"Missing Information", INDEX(Table15[Entire Service Line Classification], MATCH(SUMIFS(Table15[Unique ID],Table15[System-Owned Portion],E11347,Table15[If Material Anything Other than "Lead" in Column E,Was Material Ever Previously Lead?],G11347,Table15[Customer-Owned Portion],O11347),Table15[Unique ID],0),0)))</f>
        <v/>
      </c>
    </row>
    <row r="11348" spans="2:23" x14ac:dyDescent="0.25">
      <c r="B11348" s="146"/>
      <c r="C11348" s="31"/>
      <c r="D11348" s="31"/>
      <c r="E11348" s="44"/>
      <c r="F11348" s="43"/>
      <c r="G11348" s="84"/>
      <c r="H11348" s="31"/>
      <c r="I11348" s="31"/>
      <c r="J11348" s="84"/>
      <c r="K11348" s="31"/>
      <c r="L11348" s="31"/>
      <c r="M11348" s="169"/>
      <c r="N11348" s="148"/>
      <c r="O11348" s="106"/>
      <c r="P11348" s="43"/>
      <c r="Q11348" s="31"/>
      <c r="R11348" s="84"/>
      <c r="S11348" s="31"/>
      <c r="T11348" s="31"/>
      <c r="U11348" s="169"/>
      <c r="V11348" s="150"/>
      <c r="W11348" s="141" t="str" cm="1">
        <f t="array" ref="W11348">IF(SUM(LEN(B11348:V11348))=0,"",IF(OR(OR(ISBLANK(F11348),SUM(LEN(C11348),LEN(D11348))=0),AND(NOT(E11348="Unknown"),ISBLANK(J11348)),AND(NOT(O11348="Unknown"),ISBLANK(R11348))),"Missing Information", INDEX(Table15[Entire Service Line Classification], MATCH(SUMIFS(Table15[Unique ID],Table15[System-Owned Portion],E11348,Table15[If Material Anything Other than "Lead" in Column E,Was Material Ever Previously Lead?],G11348,Table15[Customer-Owned Portion],O11348),Table15[Unique ID],0),0)))</f>
        <v/>
      </c>
    </row>
    <row r="11349" spans="2:23" x14ac:dyDescent="0.25">
      <c r="B11349" s="146"/>
      <c r="C11349" s="31"/>
      <c r="D11349" s="31"/>
      <c r="E11349" s="44"/>
      <c r="F11349" s="43"/>
      <c r="G11349" s="84"/>
      <c r="H11349" s="31"/>
      <c r="I11349" s="31"/>
      <c r="J11349" s="84"/>
      <c r="K11349" s="31"/>
      <c r="L11349" s="31"/>
      <c r="M11349" s="169"/>
      <c r="N11349" s="148"/>
      <c r="O11349" s="106"/>
      <c r="P11349" s="43"/>
      <c r="Q11349" s="31"/>
      <c r="R11349" s="84"/>
      <c r="S11349" s="31"/>
      <c r="T11349" s="31"/>
      <c r="U11349" s="169"/>
      <c r="V11349" s="150"/>
      <c r="W11349" s="141" t="str" cm="1">
        <f t="array" ref="W11349">IF(SUM(LEN(B11349:V11349))=0,"",IF(OR(OR(ISBLANK(F11349),SUM(LEN(C11349),LEN(D11349))=0),AND(NOT(E11349="Unknown"),ISBLANK(J11349)),AND(NOT(O11349="Unknown"),ISBLANK(R11349))),"Missing Information", INDEX(Table15[Entire Service Line Classification], MATCH(SUMIFS(Table15[Unique ID],Table15[System-Owned Portion],E11349,Table15[If Material Anything Other than "Lead" in Column E,Was Material Ever Previously Lead?],G11349,Table15[Customer-Owned Portion],O11349),Table15[Unique ID],0),0)))</f>
        <v/>
      </c>
    </row>
    <row r="11350" spans="2:23" x14ac:dyDescent="0.25">
      <c r="B11350" s="146"/>
      <c r="C11350" s="31"/>
      <c r="D11350" s="31"/>
      <c r="E11350" s="44"/>
      <c r="F11350" s="43"/>
      <c r="G11350" s="84"/>
      <c r="H11350" s="31"/>
      <c r="I11350" s="31"/>
      <c r="J11350" s="84"/>
      <c r="K11350" s="31"/>
      <c r="L11350" s="31"/>
      <c r="M11350" s="169"/>
      <c r="N11350" s="148"/>
      <c r="O11350" s="106"/>
      <c r="P11350" s="43"/>
      <c r="Q11350" s="31"/>
      <c r="R11350" s="84"/>
      <c r="S11350" s="31"/>
      <c r="T11350" s="31"/>
      <c r="U11350" s="169"/>
      <c r="V11350" s="150"/>
      <c r="W11350" s="141" t="str" cm="1">
        <f t="array" ref="W11350">IF(SUM(LEN(B11350:V11350))=0,"",IF(OR(OR(ISBLANK(F11350),SUM(LEN(C11350),LEN(D11350))=0),AND(NOT(E11350="Unknown"),ISBLANK(J11350)),AND(NOT(O11350="Unknown"),ISBLANK(R11350))),"Missing Information", INDEX(Table15[Entire Service Line Classification], MATCH(SUMIFS(Table15[Unique ID],Table15[System-Owned Portion],E11350,Table15[If Material Anything Other than "Lead" in Column E,Was Material Ever Previously Lead?],G11350,Table15[Customer-Owned Portion],O11350),Table15[Unique ID],0),0)))</f>
        <v/>
      </c>
    </row>
    <row r="11351" spans="2:23" x14ac:dyDescent="0.25">
      <c r="B11351" s="146"/>
      <c r="C11351" s="31"/>
      <c r="D11351" s="31"/>
      <c r="E11351" s="44"/>
      <c r="F11351" s="43"/>
      <c r="G11351" s="84"/>
      <c r="H11351" s="31"/>
      <c r="I11351" s="31"/>
      <c r="J11351" s="84"/>
      <c r="K11351" s="31"/>
      <c r="L11351" s="31"/>
      <c r="M11351" s="169"/>
      <c r="N11351" s="148"/>
      <c r="O11351" s="106"/>
      <c r="P11351" s="43"/>
      <c r="Q11351" s="31"/>
      <c r="R11351" s="84"/>
      <c r="S11351" s="31"/>
      <c r="T11351" s="31"/>
      <c r="U11351" s="169"/>
      <c r="V11351" s="150"/>
      <c r="W11351" s="141" t="str" cm="1">
        <f t="array" ref="W11351">IF(SUM(LEN(B11351:V11351))=0,"",IF(OR(OR(ISBLANK(F11351),SUM(LEN(C11351),LEN(D11351))=0),AND(NOT(E11351="Unknown"),ISBLANK(J11351)),AND(NOT(O11351="Unknown"),ISBLANK(R11351))),"Missing Information", INDEX(Table15[Entire Service Line Classification], MATCH(SUMIFS(Table15[Unique ID],Table15[System-Owned Portion],E11351,Table15[If Material Anything Other than "Lead" in Column E,Was Material Ever Previously Lead?],G11351,Table15[Customer-Owned Portion],O11351),Table15[Unique ID],0),0)))</f>
        <v/>
      </c>
    </row>
    <row r="11352" spans="2:23" x14ac:dyDescent="0.25">
      <c r="B11352" s="146"/>
      <c r="C11352" s="31"/>
      <c r="D11352" s="31"/>
      <c r="E11352" s="44"/>
      <c r="F11352" s="43"/>
      <c r="G11352" s="84"/>
      <c r="H11352" s="31"/>
      <c r="I11352" s="31"/>
      <c r="J11352" s="84"/>
      <c r="K11352" s="31"/>
      <c r="L11352" s="31"/>
      <c r="M11352" s="169"/>
      <c r="N11352" s="148"/>
      <c r="O11352" s="106"/>
      <c r="P11352" s="43"/>
      <c r="Q11352" s="31"/>
      <c r="R11352" s="84"/>
      <c r="S11352" s="31"/>
      <c r="T11352" s="31"/>
      <c r="U11352" s="169"/>
      <c r="V11352" s="150"/>
      <c r="W11352" s="141" t="str" cm="1">
        <f t="array" ref="W11352">IF(SUM(LEN(B11352:V11352))=0,"",IF(OR(OR(ISBLANK(F11352),SUM(LEN(C11352),LEN(D11352))=0),AND(NOT(E11352="Unknown"),ISBLANK(J11352)),AND(NOT(O11352="Unknown"),ISBLANK(R11352))),"Missing Information", INDEX(Table15[Entire Service Line Classification], MATCH(SUMIFS(Table15[Unique ID],Table15[System-Owned Portion],E11352,Table15[If Material Anything Other than "Lead" in Column E,Was Material Ever Previously Lead?],G11352,Table15[Customer-Owned Portion],O11352),Table15[Unique ID],0),0)))</f>
        <v/>
      </c>
    </row>
    <row r="11353" spans="2:23" x14ac:dyDescent="0.25">
      <c r="B11353" s="146"/>
      <c r="C11353" s="31"/>
      <c r="D11353" s="31"/>
      <c r="E11353" s="44"/>
      <c r="F11353" s="43"/>
      <c r="G11353" s="84"/>
      <c r="H11353" s="31"/>
      <c r="I11353" s="31"/>
      <c r="J11353" s="84"/>
      <c r="K11353" s="31"/>
      <c r="L11353" s="31"/>
      <c r="M11353" s="169"/>
      <c r="N11353" s="148"/>
      <c r="O11353" s="106"/>
      <c r="P11353" s="43"/>
      <c r="Q11353" s="31"/>
      <c r="R11353" s="84"/>
      <c r="S11353" s="31"/>
      <c r="T11353" s="31"/>
      <c r="U11353" s="169"/>
      <c r="V11353" s="150"/>
      <c r="W11353" s="141" t="str" cm="1">
        <f t="array" ref="W11353">IF(SUM(LEN(B11353:V11353))=0,"",IF(OR(OR(ISBLANK(F11353),SUM(LEN(C11353),LEN(D11353))=0),AND(NOT(E11353="Unknown"),ISBLANK(J11353)),AND(NOT(O11353="Unknown"),ISBLANK(R11353))),"Missing Information", INDEX(Table15[Entire Service Line Classification], MATCH(SUMIFS(Table15[Unique ID],Table15[System-Owned Portion],E11353,Table15[If Material Anything Other than "Lead" in Column E,Was Material Ever Previously Lead?],G11353,Table15[Customer-Owned Portion],O11353),Table15[Unique ID],0),0)))</f>
        <v/>
      </c>
    </row>
    <row r="11354" spans="2:23" x14ac:dyDescent="0.25">
      <c r="B11354" s="146"/>
      <c r="C11354" s="31"/>
      <c r="D11354" s="31"/>
      <c r="E11354" s="44"/>
      <c r="F11354" s="43"/>
      <c r="G11354" s="84"/>
      <c r="H11354" s="31"/>
      <c r="I11354" s="31"/>
      <c r="J11354" s="84"/>
      <c r="K11354" s="31"/>
      <c r="L11354" s="31"/>
      <c r="M11354" s="169"/>
      <c r="N11354" s="148"/>
      <c r="O11354" s="106"/>
      <c r="P11354" s="43"/>
      <c r="Q11354" s="31"/>
      <c r="R11354" s="84"/>
      <c r="S11354" s="31"/>
      <c r="T11354" s="31"/>
      <c r="U11354" s="169"/>
      <c r="V11354" s="150"/>
      <c r="W11354" s="141" t="str" cm="1">
        <f t="array" ref="W11354">IF(SUM(LEN(B11354:V11354))=0,"",IF(OR(OR(ISBLANK(F11354),SUM(LEN(C11354),LEN(D11354))=0),AND(NOT(E11354="Unknown"),ISBLANK(J11354)),AND(NOT(O11354="Unknown"),ISBLANK(R11354))),"Missing Information", INDEX(Table15[Entire Service Line Classification], MATCH(SUMIFS(Table15[Unique ID],Table15[System-Owned Portion],E11354,Table15[If Material Anything Other than "Lead" in Column E,Was Material Ever Previously Lead?],G11354,Table15[Customer-Owned Portion],O11354),Table15[Unique ID],0),0)))</f>
        <v/>
      </c>
    </row>
    <row r="11355" spans="2:23" x14ac:dyDescent="0.25">
      <c r="B11355" s="146"/>
      <c r="C11355" s="31"/>
      <c r="D11355" s="31"/>
      <c r="E11355" s="44"/>
      <c r="F11355" s="43"/>
      <c r="G11355" s="84"/>
      <c r="H11355" s="31"/>
      <c r="I11355" s="31"/>
      <c r="J11355" s="84"/>
      <c r="K11355" s="31"/>
      <c r="L11355" s="31"/>
      <c r="M11355" s="169"/>
      <c r="N11355" s="148"/>
      <c r="O11355" s="106"/>
      <c r="P11355" s="43"/>
      <c r="Q11355" s="31"/>
      <c r="R11355" s="84"/>
      <c r="S11355" s="31"/>
      <c r="T11355" s="31"/>
      <c r="U11355" s="169"/>
      <c r="V11355" s="150"/>
      <c r="W11355" s="141" t="str" cm="1">
        <f t="array" ref="W11355">IF(SUM(LEN(B11355:V11355))=0,"",IF(OR(OR(ISBLANK(F11355),SUM(LEN(C11355),LEN(D11355))=0),AND(NOT(E11355="Unknown"),ISBLANK(J11355)),AND(NOT(O11355="Unknown"),ISBLANK(R11355))),"Missing Information", INDEX(Table15[Entire Service Line Classification], MATCH(SUMIFS(Table15[Unique ID],Table15[System-Owned Portion],E11355,Table15[If Material Anything Other than "Lead" in Column E,Was Material Ever Previously Lead?],G11355,Table15[Customer-Owned Portion],O11355),Table15[Unique ID],0),0)))</f>
        <v/>
      </c>
    </row>
    <row r="11356" spans="2:23" x14ac:dyDescent="0.25">
      <c r="B11356" s="146"/>
      <c r="C11356" s="31"/>
      <c r="D11356" s="31"/>
      <c r="E11356" s="44"/>
      <c r="F11356" s="43"/>
      <c r="G11356" s="84"/>
      <c r="H11356" s="31"/>
      <c r="I11356" s="31"/>
      <c r="J11356" s="84"/>
      <c r="K11356" s="31"/>
      <c r="L11356" s="31"/>
      <c r="M11356" s="169"/>
      <c r="N11356" s="148"/>
      <c r="O11356" s="106"/>
      <c r="P11356" s="43"/>
      <c r="Q11356" s="31"/>
      <c r="R11356" s="84"/>
      <c r="S11356" s="31"/>
      <c r="T11356" s="31"/>
      <c r="U11356" s="169"/>
      <c r="V11356" s="150"/>
      <c r="W11356" s="141" t="str" cm="1">
        <f t="array" ref="W11356">IF(SUM(LEN(B11356:V11356))=0,"",IF(OR(OR(ISBLANK(F11356),SUM(LEN(C11356),LEN(D11356))=0),AND(NOT(E11356="Unknown"),ISBLANK(J11356)),AND(NOT(O11356="Unknown"),ISBLANK(R11356))),"Missing Information", INDEX(Table15[Entire Service Line Classification], MATCH(SUMIFS(Table15[Unique ID],Table15[System-Owned Portion],E11356,Table15[If Material Anything Other than "Lead" in Column E,Was Material Ever Previously Lead?],G11356,Table15[Customer-Owned Portion],O11356),Table15[Unique ID],0),0)))</f>
        <v/>
      </c>
    </row>
    <row r="11357" spans="2:23" x14ac:dyDescent="0.25">
      <c r="B11357" s="146"/>
      <c r="C11357" s="31"/>
      <c r="D11357" s="31"/>
      <c r="E11357" s="44"/>
      <c r="F11357" s="43"/>
      <c r="G11357" s="84"/>
      <c r="H11357" s="31"/>
      <c r="I11357" s="31"/>
      <c r="J11357" s="84"/>
      <c r="K11357" s="31"/>
      <c r="L11357" s="31"/>
      <c r="M11357" s="169"/>
      <c r="N11357" s="148"/>
      <c r="O11357" s="106"/>
      <c r="P11357" s="43"/>
      <c r="Q11357" s="31"/>
      <c r="R11357" s="84"/>
      <c r="S11357" s="31"/>
      <c r="T11357" s="31"/>
      <c r="U11357" s="169"/>
      <c r="V11357" s="150"/>
      <c r="W11357" s="141" t="str" cm="1">
        <f t="array" ref="W11357">IF(SUM(LEN(B11357:V11357))=0,"",IF(OR(OR(ISBLANK(F11357),SUM(LEN(C11357),LEN(D11357))=0),AND(NOT(E11357="Unknown"),ISBLANK(J11357)),AND(NOT(O11357="Unknown"),ISBLANK(R11357))),"Missing Information", INDEX(Table15[Entire Service Line Classification], MATCH(SUMIFS(Table15[Unique ID],Table15[System-Owned Portion],E11357,Table15[If Material Anything Other than "Lead" in Column E,Was Material Ever Previously Lead?],G11357,Table15[Customer-Owned Portion],O11357),Table15[Unique ID],0),0)))</f>
        <v/>
      </c>
    </row>
    <row r="11358" spans="2:23" x14ac:dyDescent="0.25">
      <c r="B11358" s="146"/>
      <c r="C11358" s="31"/>
      <c r="D11358" s="31"/>
      <c r="E11358" s="44"/>
      <c r="F11358" s="43"/>
      <c r="G11358" s="84"/>
      <c r="H11358" s="31"/>
      <c r="I11358" s="31"/>
      <c r="J11358" s="84"/>
      <c r="K11358" s="31"/>
      <c r="L11358" s="31"/>
      <c r="M11358" s="169"/>
      <c r="N11358" s="148"/>
      <c r="O11358" s="106"/>
      <c r="P11358" s="43"/>
      <c r="Q11358" s="31"/>
      <c r="R11358" s="84"/>
      <c r="S11358" s="31"/>
      <c r="T11358" s="31"/>
      <c r="U11358" s="169"/>
      <c r="V11358" s="150"/>
      <c r="W11358" s="141" t="str" cm="1">
        <f t="array" ref="W11358">IF(SUM(LEN(B11358:V11358))=0,"",IF(OR(OR(ISBLANK(F11358),SUM(LEN(C11358),LEN(D11358))=0),AND(NOT(E11358="Unknown"),ISBLANK(J11358)),AND(NOT(O11358="Unknown"),ISBLANK(R11358))),"Missing Information", INDEX(Table15[Entire Service Line Classification], MATCH(SUMIFS(Table15[Unique ID],Table15[System-Owned Portion],E11358,Table15[If Material Anything Other than "Lead" in Column E,Was Material Ever Previously Lead?],G11358,Table15[Customer-Owned Portion],O11358),Table15[Unique ID],0),0)))</f>
        <v/>
      </c>
    </row>
    <row r="11359" spans="2:23" x14ac:dyDescent="0.25">
      <c r="B11359" s="146"/>
      <c r="C11359" s="31"/>
      <c r="D11359" s="31"/>
      <c r="E11359" s="44"/>
      <c r="F11359" s="43"/>
      <c r="G11359" s="84"/>
      <c r="H11359" s="31"/>
      <c r="I11359" s="31"/>
      <c r="J11359" s="84"/>
      <c r="K11359" s="31"/>
      <c r="L11359" s="31"/>
      <c r="M11359" s="169"/>
      <c r="N11359" s="148"/>
      <c r="O11359" s="106"/>
      <c r="P11359" s="43"/>
      <c r="Q11359" s="31"/>
      <c r="R11359" s="84"/>
      <c r="S11359" s="31"/>
      <c r="T11359" s="31"/>
      <c r="U11359" s="169"/>
      <c r="V11359" s="150"/>
      <c r="W11359" s="141" t="str" cm="1">
        <f t="array" ref="W11359">IF(SUM(LEN(B11359:V11359))=0,"",IF(OR(OR(ISBLANK(F11359),SUM(LEN(C11359),LEN(D11359))=0),AND(NOT(E11359="Unknown"),ISBLANK(J11359)),AND(NOT(O11359="Unknown"),ISBLANK(R11359))),"Missing Information", INDEX(Table15[Entire Service Line Classification], MATCH(SUMIFS(Table15[Unique ID],Table15[System-Owned Portion],E11359,Table15[If Material Anything Other than "Lead" in Column E,Was Material Ever Previously Lead?],G11359,Table15[Customer-Owned Portion],O11359),Table15[Unique ID],0),0)))</f>
        <v/>
      </c>
    </row>
    <row r="11360" spans="2:23" x14ac:dyDescent="0.25">
      <c r="B11360" s="146"/>
      <c r="C11360" s="31"/>
      <c r="D11360" s="31"/>
      <c r="E11360" s="44"/>
      <c r="F11360" s="43"/>
      <c r="G11360" s="84"/>
      <c r="H11360" s="31"/>
      <c r="I11360" s="31"/>
      <c r="J11360" s="84"/>
      <c r="K11360" s="31"/>
      <c r="L11360" s="31"/>
      <c r="M11360" s="169"/>
      <c r="N11360" s="148"/>
      <c r="O11360" s="106"/>
      <c r="P11360" s="43"/>
      <c r="Q11360" s="31"/>
      <c r="R11360" s="84"/>
      <c r="S11360" s="31"/>
      <c r="T11360" s="31"/>
      <c r="U11360" s="169"/>
      <c r="V11360" s="150"/>
      <c r="W11360" s="141" t="str" cm="1">
        <f t="array" ref="W11360">IF(SUM(LEN(B11360:V11360))=0,"",IF(OR(OR(ISBLANK(F11360),SUM(LEN(C11360),LEN(D11360))=0),AND(NOT(E11360="Unknown"),ISBLANK(J11360)),AND(NOT(O11360="Unknown"),ISBLANK(R11360))),"Missing Information", INDEX(Table15[Entire Service Line Classification], MATCH(SUMIFS(Table15[Unique ID],Table15[System-Owned Portion],E11360,Table15[If Material Anything Other than "Lead" in Column E,Was Material Ever Previously Lead?],G11360,Table15[Customer-Owned Portion],O11360),Table15[Unique ID],0),0)))</f>
        <v/>
      </c>
    </row>
    <row r="11361" spans="2:23" x14ac:dyDescent="0.25">
      <c r="B11361" s="146"/>
      <c r="C11361" s="31"/>
      <c r="D11361" s="31"/>
      <c r="E11361" s="44"/>
      <c r="F11361" s="43"/>
      <c r="G11361" s="84"/>
      <c r="H11361" s="31"/>
      <c r="I11361" s="31"/>
      <c r="J11361" s="84"/>
      <c r="K11361" s="31"/>
      <c r="L11361" s="31"/>
      <c r="M11361" s="169"/>
      <c r="N11361" s="148"/>
      <c r="O11361" s="106"/>
      <c r="P11361" s="43"/>
      <c r="Q11361" s="31"/>
      <c r="R11361" s="84"/>
      <c r="S11361" s="31"/>
      <c r="T11361" s="31"/>
      <c r="U11361" s="169"/>
      <c r="V11361" s="150"/>
      <c r="W11361" s="141" t="str" cm="1">
        <f t="array" ref="W11361">IF(SUM(LEN(B11361:V11361))=0,"",IF(OR(OR(ISBLANK(F11361),SUM(LEN(C11361),LEN(D11361))=0),AND(NOT(E11361="Unknown"),ISBLANK(J11361)),AND(NOT(O11361="Unknown"),ISBLANK(R11361))),"Missing Information", INDEX(Table15[Entire Service Line Classification], MATCH(SUMIFS(Table15[Unique ID],Table15[System-Owned Portion],E11361,Table15[If Material Anything Other than "Lead" in Column E,Was Material Ever Previously Lead?],G11361,Table15[Customer-Owned Portion],O11361),Table15[Unique ID],0),0)))</f>
        <v/>
      </c>
    </row>
    <row r="11362" spans="2:23" x14ac:dyDescent="0.25">
      <c r="B11362" s="146"/>
      <c r="C11362" s="31"/>
      <c r="D11362" s="31"/>
      <c r="E11362" s="44"/>
      <c r="F11362" s="43"/>
      <c r="G11362" s="84"/>
      <c r="H11362" s="31"/>
      <c r="I11362" s="31"/>
      <c r="J11362" s="84"/>
      <c r="K11362" s="31"/>
      <c r="L11362" s="31"/>
      <c r="M11362" s="169"/>
      <c r="N11362" s="148"/>
      <c r="O11362" s="106"/>
      <c r="P11362" s="43"/>
      <c r="Q11362" s="31"/>
      <c r="R11362" s="84"/>
      <c r="S11362" s="31"/>
      <c r="T11362" s="31"/>
      <c r="U11362" s="169"/>
      <c r="V11362" s="150"/>
      <c r="W11362" s="141" t="str" cm="1">
        <f t="array" ref="W11362">IF(SUM(LEN(B11362:V11362))=0,"",IF(OR(OR(ISBLANK(F11362),SUM(LEN(C11362),LEN(D11362))=0),AND(NOT(E11362="Unknown"),ISBLANK(J11362)),AND(NOT(O11362="Unknown"),ISBLANK(R11362))),"Missing Information", INDEX(Table15[Entire Service Line Classification], MATCH(SUMIFS(Table15[Unique ID],Table15[System-Owned Portion],E11362,Table15[If Material Anything Other than "Lead" in Column E,Was Material Ever Previously Lead?],G11362,Table15[Customer-Owned Portion],O11362),Table15[Unique ID],0),0)))</f>
        <v/>
      </c>
    </row>
    <row r="11363" spans="2:23" x14ac:dyDescent="0.25">
      <c r="B11363" s="146"/>
      <c r="C11363" s="31"/>
      <c r="D11363" s="31"/>
      <c r="E11363" s="44"/>
      <c r="F11363" s="43"/>
      <c r="G11363" s="84"/>
      <c r="H11363" s="31"/>
      <c r="I11363" s="31"/>
      <c r="J11363" s="84"/>
      <c r="K11363" s="31"/>
      <c r="L11363" s="31"/>
      <c r="M11363" s="169"/>
      <c r="N11363" s="148"/>
      <c r="O11363" s="106"/>
      <c r="P11363" s="43"/>
      <c r="Q11363" s="31"/>
      <c r="R11363" s="84"/>
      <c r="S11363" s="31"/>
      <c r="T11363" s="31"/>
      <c r="U11363" s="169"/>
      <c r="V11363" s="150"/>
      <c r="W11363" s="141" t="str" cm="1">
        <f t="array" ref="W11363">IF(SUM(LEN(B11363:V11363))=0,"",IF(OR(OR(ISBLANK(F11363),SUM(LEN(C11363),LEN(D11363))=0),AND(NOT(E11363="Unknown"),ISBLANK(J11363)),AND(NOT(O11363="Unknown"),ISBLANK(R11363))),"Missing Information", INDEX(Table15[Entire Service Line Classification], MATCH(SUMIFS(Table15[Unique ID],Table15[System-Owned Portion],E11363,Table15[If Material Anything Other than "Lead" in Column E,Was Material Ever Previously Lead?],G11363,Table15[Customer-Owned Portion],O11363),Table15[Unique ID],0),0)))</f>
        <v/>
      </c>
    </row>
    <row r="11364" spans="2:23" x14ac:dyDescent="0.25">
      <c r="B11364" s="146"/>
      <c r="C11364" s="31"/>
      <c r="D11364" s="31"/>
      <c r="E11364" s="44"/>
      <c r="F11364" s="43"/>
      <c r="G11364" s="84"/>
      <c r="H11364" s="31"/>
      <c r="I11364" s="31"/>
      <c r="J11364" s="84"/>
      <c r="K11364" s="31"/>
      <c r="L11364" s="31"/>
      <c r="M11364" s="169"/>
      <c r="N11364" s="148"/>
      <c r="O11364" s="106"/>
      <c r="P11364" s="43"/>
      <c r="Q11364" s="31"/>
      <c r="R11364" s="84"/>
      <c r="S11364" s="31"/>
      <c r="T11364" s="31"/>
      <c r="U11364" s="169"/>
      <c r="V11364" s="150"/>
      <c r="W11364" s="141" t="str" cm="1">
        <f t="array" ref="W11364">IF(SUM(LEN(B11364:V11364))=0,"",IF(OR(OR(ISBLANK(F11364),SUM(LEN(C11364),LEN(D11364))=0),AND(NOT(E11364="Unknown"),ISBLANK(J11364)),AND(NOT(O11364="Unknown"),ISBLANK(R11364))),"Missing Information", INDEX(Table15[Entire Service Line Classification], MATCH(SUMIFS(Table15[Unique ID],Table15[System-Owned Portion],E11364,Table15[If Material Anything Other than "Lead" in Column E,Was Material Ever Previously Lead?],G11364,Table15[Customer-Owned Portion],O11364),Table15[Unique ID],0),0)))</f>
        <v/>
      </c>
    </row>
    <row r="11365" spans="2:23" x14ac:dyDescent="0.25">
      <c r="B11365" s="146"/>
      <c r="C11365" s="31"/>
      <c r="D11365" s="31"/>
      <c r="E11365" s="44"/>
      <c r="F11365" s="43"/>
      <c r="G11365" s="84"/>
      <c r="H11365" s="31"/>
      <c r="I11365" s="31"/>
      <c r="J11365" s="84"/>
      <c r="K11365" s="31"/>
      <c r="L11365" s="31"/>
      <c r="M11365" s="169"/>
      <c r="N11365" s="148"/>
      <c r="O11365" s="106"/>
      <c r="P11365" s="43"/>
      <c r="Q11365" s="31"/>
      <c r="R11365" s="84"/>
      <c r="S11365" s="31"/>
      <c r="T11365" s="31"/>
      <c r="U11365" s="169"/>
      <c r="V11365" s="150"/>
      <c r="W11365" s="141" t="str" cm="1">
        <f t="array" ref="W11365">IF(SUM(LEN(B11365:V11365))=0,"",IF(OR(OR(ISBLANK(F11365),SUM(LEN(C11365),LEN(D11365))=0),AND(NOT(E11365="Unknown"),ISBLANK(J11365)),AND(NOT(O11365="Unknown"),ISBLANK(R11365))),"Missing Information", INDEX(Table15[Entire Service Line Classification], MATCH(SUMIFS(Table15[Unique ID],Table15[System-Owned Portion],E11365,Table15[If Material Anything Other than "Lead" in Column E,Was Material Ever Previously Lead?],G11365,Table15[Customer-Owned Portion],O11365),Table15[Unique ID],0),0)))</f>
        <v/>
      </c>
    </row>
    <row r="11366" spans="2:23" x14ac:dyDescent="0.25">
      <c r="B11366" s="146"/>
      <c r="C11366" s="31"/>
      <c r="D11366" s="31"/>
      <c r="E11366" s="44"/>
      <c r="F11366" s="43"/>
      <c r="G11366" s="84"/>
      <c r="H11366" s="31"/>
      <c r="I11366" s="31"/>
      <c r="J11366" s="84"/>
      <c r="K11366" s="31"/>
      <c r="L11366" s="31"/>
      <c r="M11366" s="169"/>
      <c r="N11366" s="148"/>
      <c r="O11366" s="106"/>
      <c r="P11366" s="43"/>
      <c r="Q11366" s="31"/>
      <c r="R11366" s="84"/>
      <c r="S11366" s="31"/>
      <c r="T11366" s="31"/>
      <c r="U11366" s="169"/>
      <c r="V11366" s="150"/>
      <c r="W11366" s="141" t="str" cm="1">
        <f t="array" ref="W11366">IF(SUM(LEN(B11366:V11366))=0,"",IF(OR(OR(ISBLANK(F11366),SUM(LEN(C11366),LEN(D11366))=0),AND(NOT(E11366="Unknown"),ISBLANK(J11366)),AND(NOT(O11366="Unknown"),ISBLANK(R11366))),"Missing Information", INDEX(Table15[Entire Service Line Classification], MATCH(SUMIFS(Table15[Unique ID],Table15[System-Owned Portion],E11366,Table15[If Material Anything Other than "Lead" in Column E,Was Material Ever Previously Lead?],G11366,Table15[Customer-Owned Portion],O11366),Table15[Unique ID],0),0)))</f>
        <v/>
      </c>
    </row>
    <row r="11367" spans="2:23" x14ac:dyDescent="0.25">
      <c r="B11367" s="146"/>
      <c r="C11367" s="31"/>
      <c r="D11367" s="31"/>
      <c r="E11367" s="44"/>
      <c r="F11367" s="43"/>
      <c r="G11367" s="84"/>
      <c r="H11367" s="31"/>
      <c r="I11367" s="31"/>
      <c r="J11367" s="84"/>
      <c r="K11367" s="31"/>
      <c r="L11367" s="31"/>
      <c r="M11367" s="169"/>
      <c r="N11367" s="148"/>
      <c r="O11367" s="106"/>
      <c r="P11367" s="43"/>
      <c r="Q11367" s="31"/>
      <c r="R11367" s="84"/>
      <c r="S11367" s="31"/>
      <c r="T11367" s="31"/>
      <c r="U11367" s="169"/>
      <c r="V11367" s="150"/>
      <c r="W11367" s="141" t="str" cm="1">
        <f t="array" ref="W11367">IF(SUM(LEN(B11367:V11367))=0,"",IF(OR(OR(ISBLANK(F11367),SUM(LEN(C11367),LEN(D11367))=0),AND(NOT(E11367="Unknown"),ISBLANK(J11367)),AND(NOT(O11367="Unknown"),ISBLANK(R11367))),"Missing Information", INDEX(Table15[Entire Service Line Classification], MATCH(SUMIFS(Table15[Unique ID],Table15[System-Owned Portion],E11367,Table15[If Material Anything Other than "Lead" in Column E,Was Material Ever Previously Lead?],G11367,Table15[Customer-Owned Portion],O11367),Table15[Unique ID],0),0)))</f>
        <v/>
      </c>
    </row>
    <row r="11368" spans="2:23" x14ac:dyDescent="0.25">
      <c r="B11368" s="146"/>
      <c r="C11368" s="31"/>
      <c r="D11368" s="31"/>
      <c r="E11368" s="44"/>
      <c r="F11368" s="43"/>
      <c r="G11368" s="84"/>
      <c r="H11368" s="31"/>
      <c r="I11368" s="31"/>
      <c r="J11368" s="84"/>
      <c r="K11368" s="31"/>
      <c r="L11368" s="31"/>
      <c r="M11368" s="169"/>
      <c r="N11368" s="148"/>
      <c r="O11368" s="106"/>
      <c r="P11368" s="43"/>
      <c r="Q11368" s="31"/>
      <c r="R11368" s="84"/>
      <c r="S11368" s="31"/>
      <c r="T11368" s="31"/>
      <c r="U11368" s="169"/>
      <c r="V11368" s="150"/>
      <c r="W11368" s="141" t="str" cm="1">
        <f t="array" ref="W11368">IF(SUM(LEN(B11368:V11368))=0,"",IF(OR(OR(ISBLANK(F11368),SUM(LEN(C11368),LEN(D11368))=0),AND(NOT(E11368="Unknown"),ISBLANK(J11368)),AND(NOT(O11368="Unknown"),ISBLANK(R11368))),"Missing Information", INDEX(Table15[Entire Service Line Classification], MATCH(SUMIFS(Table15[Unique ID],Table15[System-Owned Portion],E11368,Table15[If Material Anything Other than "Lead" in Column E,Was Material Ever Previously Lead?],G11368,Table15[Customer-Owned Portion],O11368),Table15[Unique ID],0),0)))</f>
        <v/>
      </c>
    </row>
    <row r="11369" spans="2:23" x14ac:dyDescent="0.25">
      <c r="B11369" s="146"/>
      <c r="C11369" s="31"/>
      <c r="D11369" s="31"/>
      <c r="E11369" s="44"/>
      <c r="F11369" s="43"/>
      <c r="G11369" s="84"/>
      <c r="H11369" s="31"/>
      <c r="I11369" s="31"/>
      <c r="J11369" s="84"/>
      <c r="K11369" s="31"/>
      <c r="L11369" s="31"/>
      <c r="M11369" s="169"/>
      <c r="N11369" s="148"/>
      <c r="O11369" s="106"/>
      <c r="P11369" s="43"/>
      <c r="Q11369" s="31"/>
      <c r="R11369" s="84"/>
      <c r="S11369" s="31"/>
      <c r="T11369" s="31"/>
      <c r="U11369" s="169"/>
      <c r="V11369" s="150"/>
      <c r="W11369" s="141" t="str" cm="1">
        <f t="array" ref="W11369">IF(SUM(LEN(B11369:V11369))=0,"",IF(OR(OR(ISBLANK(F11369),SUM(LEN(C11369),LEN(D11369))=0),AND(NOT(E11369="Unknown"),ISBLANK(J11369)),AND(NOT(O11369="Unknown"),ISBLANK(R11369))),"Missing Information", INDEX(Table15[Entire Service Line Classification], MATCH(SUMIFS(Table15[Unique ID],Table15[System-Owned Portion],E11369,Table15[If Material Anything Other than "Lead" in Column E,Was Material Ever Previously Lead?],G11369,Table15[Customer-Owned Portion],O11369),Table15[Unique ID],0),0)))</f>
        <v/>
      </c>
    </row>
    <row r="11370" spans="2:23" x14ac:dyDescent="0.25">
      <c r="B11370" s="146"/>
      <c r="C11370" s="31"/>
      <c r="D11370" s="31"/>
      <c r="E11370" s="44"/>
      <c r="F11370" s="43"/>
      <c r="G11370" s="84"/>
      <c r="H11370" s="31"/>
      <c r="I11370" s="31"/>
      <c r="J11370" s="84"/>
      <c r="K11370" s="31"/>
      <c r="L11370" s="31"/>
      <c r="M11370" s="169"/>
      <c r="N11370" s="148"/>
      <c r="O11370" s="106"/>
      <c r="P11370" s="43"/>
      <c r="Q11370" s="31"/>
      <c r="R11370" s="84"/>
      <c r="S11370" s="31"/>
      <c r="T11370" s="31"/>
      <c r="U11370" s="169"/>
      <c r="V11370" s="150"/>
      <c r="W11370" s="141" t="str" cm="1">
        <f t="array" ref="W11370">IF(SUM(LEN(B11370:V11370))=0,"",IF(OR(OR(ISBLANK(F11370),SUM(LEN(C11370),LEN(D11370))=0),AND(NOT(E11370="Unknown"),ISBLANK(J11370)),AND(NOT(O11370="Unknown"),ISBLANK(R11370))),"Missing Information", INDEX(Table15[Entire Service Line Classification], MATCH(SUMIFS(Table15[Unique ID],Table15[System-Owned Portion],E11370,Table15[If Material Anything Other than "Lead" in Column E,Was Material Ever Previously Lead?],G11370,Table15[Customer-Owned Portion],O11370),Table15[Unique ID],0),0)))</f>
        <v/>
      </c>
    </row>
    <row r="11371" spans="2:23" x14ac:dyDescent="0.25">
      <c r="B11371" s="146"/>
      <c r="C11371" s="31"/>
      <c r="D11371" s="31"/>
      <c r="E11371" s="44"/>
      <c r="F11371" s="43"/>
      <c r="G11371" s="84"/>
      <c r="H11371" s="31"/>
      <c r="I11371" s="31"/>
      <c r="J11371" s="84"/>
      <c r="K11371" s="31"/>
      <c r="L11371" s="31"/>
      <c r="M11371" s="169"/>
      <c r="N11371" s="148"/>
      <c r="O11371" s="106"/>
      <c r="P11371" s="43"/>
      <c r="Q11371" s="31"/>
      <c r="R11371" s="84"/>
      <c r="S11371" s="31"/>
      <c r="T11371" s="31"/>
      <c r="U11371" s="169"/>
      <c r="V11371" s="150"/>
      <c r="W11371" s="141" t="str" cm="1">
        <f t="array" ref="W11371">IF(SUM(LEN(B11371:V11371))=0,"",IF(OR(OR(ISBLANK(F11371),SUM(LEN(C11371),LEN(D11371))=0),AND(NOT(E11371="Unknown"),ISBLANK(J11371)),AND(NOT(O11371="Unknown"),ISBLANK(R11371))),"Missing Information", INDEX(Table15[Entire Service Line Classification], MATCH(SUMIFS(Table15[Unique ID],Table15[System-Owned Portion],E11371,Table15[If Material Anything Other than "Lead" in Column E,Was Material Ever Previously Lead?],G11371,Table15[Customer-Owned Portion],O11371),Table15[Unique ID],0),0)))</f>
        <v/>
      </c>
    </row>
    <row r="11372" spans="2:23" x14ac:dyDescent="0.25">
      <c r="B11372" s="146"/>
      <c r="C11372" s="31"/>
      <c r="D11372" s="31"/>
      <c r="E11372" s="44"/>
      <c r="F11372" s="43"/>
      <c r="G11372" s="84"/>
      <c r="H11372" s="31"/>
      <c r="I11372" s="31"/>
      <c r="J11372" s="84"/>
      <c r="K11372" s="31"/>
      <c r="L11372" s="31"/>
      <c r="M11372" s="169"/>
      <c r="N11372" s="148"/>
      <c r="O11372" s="106"/>
      <c r="P11372" s="43"/>
      <c r="Q11372" s="31"/>
      <c r="R11372" s="84"/>
      <c r="S11372" s="31"/>
      <c r="T11372" s="31"/>
      <c r="U11372" s="169"/>
      <c r="V11372" s="150"/>
      <c r="W11372" s="141" t="str" cm="1">
        <f t="array" ref="W11372">IF(SUM(LEN(B11372:V11372))=0,"",IF(OR(OR(ISBLANK(F11372),SUM(LEN(C11372),LEN(D11372))=0),AND(NOT(E11372="Unknown"),ISBLANK(J11372)),AND(NOT(O11372="Unknown"),ISBLANK(R11372))),"Missing Information", INDEX(Table15[Entire Service Line Classification], MATCH(SUMIFS(Table15[Unique ID],Table15[System-Owned Portion],E11372,Table15[If Material Anything Other than "Lead" in Column E,Was Material Ever Previously Lead?],G11372,Table15[Customer-Owned Portion],O11372),Table15[Unique ID],0),0)))</f>
        <v/>
      </c>
    </row>
    <row r="11373" spans="2:23" x14ac:dyDescent="0.25">
      <c r="B11373" s="146"/>
      <c r="C11373" s="31"/>
      <c r="D11373" s="31"/>
      <c r="E11373" s="44"/>
      <c r="F11373" s="43"/>
      <c r="G11373" s="84"/>
      <c r="H11373" s="31"/>
      <c r="I11373" s="31"/>
      <c r="J11373" s="84"/>
      <c r="K11373" s="31"/>
      <c r="L11373" s="31"/>
      <c r="M11373" s="169"/>
      <c r="N11373" s="148"/>
      <c r="O11373" s="106"/>
      <c r="P11373" s="43"/>
      <c r="Q11373" s="31"/>
      <c r="R11373" s="84"/>
      <c r="S11373" s="31"/>
      <c r="T11373" s="31"/>
      <c r="U11373" s="169"/>
      <c r="V11373" s="150"/>
      <c r="W11373" s="141" t="str" cm="1">
        <f t="array" ref="W11373">IF(SUM(LEN(B11373:V11373))=0,"",IF(OR(OR(ISBLANK(F11373),SUM(LEN(C11373),LEN(D11373))=0),AND(NOT(E11373="Unknown"),ISBLANK(J11373)),AND(NOT(O11373="Unknown"),ISBLANK(R11373))),"Missing Information", INDEX(Table15[Entire Service Line Classification], MATCH(SUMIFS(Table15[Unique ID],Table15[System-Owned Portion],E11373,Table15[If Material Anything Other than "Lead" in Column E,Was Material Ever Previously Lead?],G11373,Table15[Customer-Owned Portion],O11373),Table15[Unique ID],0),0)))</f>
        <v/>
      </c>
    </row>
    <row r="11374" spans="2:23" x14ac:dyDescent="0.25">
      <c r="B11374" s="146"/>
      <c r="C11374" s="31"/>
      <c r="D11374" s="31"/>
      <c r="E11374" s="44"/>
      <c r="F11374" s="43"/>
      <c r="G11374" s="84"/>
      <c r="H11374" s="31"/>
      <c r="I11374" s="31"/>
      <c r="J11374" s="84"/>
      <c r="K11374" s="31"/>
      <c r="L11374" s="31"/>
      <c r="M11374" s="169"/>
      <c r="N11374" s="148"/>
      <c r="O11374" s="106"/>
      <c r="P11374" s="43"/>
      <c r="Q11374" s="31"/>
      <c r="R11374" s="84"/>
      <c r="S11374" s="31"/>
      <c r="T11374" s="31"/>
      <c r="U11374" s="169"/>
      <c r="V11374" s="150"/>
      <c r="W11374" s="141" t="str" cm="1">
        <f t="array" ref="W11374">IF(SUM(LEN(B11374:V11374))=0,"",IF(OR(OR(ISBLANK(F11374),SUM(LEN(C11374),LEN(D11374))=0),AND(NOT(E11374="Unknown"),ISBLANK(J11374)),AND(NOT(O11374="Unknown"),ISBLANK(R11374))),"Missing Information", INDEX(Table15[Entire Service Line Classification], MATCH(SUMIFS(Table15[Unique ID],Table15[System-Owned Portion],E11374,Table15[If Material Anything Other than "Lead" in Column E,Was Material Ever Previously Lead?],G11374,Table15[Customer-Owned Portion],O11374),Table15[Unique ID],0),0)))</f>
        <v/>
      </c>
    </row>
    <row r="11375" spans="2:23" x14ac:dyDescent="0.25">
      <c r="B11375" s="146"/>
      <c r="C11375" s="31"/>
      <c r="D11375" s="31"/>
      <c r="E11375" s="44"/>
      <c r="F11375" s="43"/>
      <c r="G11375" s="84"/>
      <c r="H11375" s="31"/>
      <c r="I11375" s="31"/>
      <c r="J11375" s="84"/>
      <c r="K11375" s="31"/>
      <c r="L11375" s="31"/>
      <c r="M11375" s="169"/>
      <c r="N11375" s="148"/>
      <c r="O11375" s="106"/>
      <c r="P11375" s="43"/>
      <c r="Q11375" s="31"/>
      <c r="R11375" s="84"/>
      <c r="S11375" s="31"/>
      <c r="T11375" s="31"/>
      <c r="U11375" s="169"/>
      <c r="V11375" s="150"/>
      <c r="W11375" s="141" t="str" cm="1">
        <f t="array" ref="W11375">IF(SUM(LEN(B11375:V11375))=0,"",IF(OR(OR(ISBLANK(F11375),SUM(LEN(C11375),LEN(D11375))=0),AND(NOT(E11375="Unknown"),ISBLANK(J11375)),AND(NOT(O11375="Unknown"),ISBLANK(R11375))),"Missing Information", INDEX(Table15[Entire Service Line Classification], MATCH(SUMIFS(Table15[Unique ID],Table15[System-Owned Portion],E11375,Table15[If Material Anything Other than "Lead" in Column E,Was Material Ever Previously Lead?],G11375,Table15[Customer-Owned Portion],O11375),Table15[Unique ID],0),0)))</f>
        <v/>
      </c>
    </row>
    <row r="11376" spans="2:23" x14ac:dyDescent="0.25">
      <c r="B11376" s="146"/>
      <c r="C11376" s="31"/>
      <c r="D11376" s="31"/>
      <c r="E11376" s="44"/>
      <c r="F11376" s="43"/>
      <c r="G11376" s="84"/>
      <c r="H11376" s="31"/>
      <c r="I11376" s="31"/>
      <c r="J11376" s="84"/>
      <c r="K11376" s="31"/>
      <c r="L11376" s="31"/>
      <c r="M11376" s="169"/>
      <c r="N11376" s="148"/>
      <c r="O11376" s="106"/>
      <c r="P11376" s="43"/>
      <c r="Q11376" s="31"/>
      <c r="R11376" s="84"/>
      <c r="S11376" s="31"/>
      <c r="T11376" s="31"/>
      <c r="U11376" s="169"/>
      <c r="V11376" s="150"/>
      <c r="W11376" s="141" t="str" cm="1">
        <f t="array" ref="W11376">IF(SUM(LEN(B11376:V11376))=0,"",IF(OR(OR(ISBLANK(F11376),SUM(LEN(C11376),LEN(D11376))=0),AND(NOT(E11376="Unknown"),ISBLANK(J11376)),AND(NOT(O11376="Unknown"),ISBLANK(R11376))),"Missing Information", INDEX(Table15[Entire Service Line Classification], MATCH(SUMIFS(Table15[Unique ID],Table15[System-Owned Portion],E11376,Table15[If Material Anything Other than "Lead" in Column E,Was Material Ever Previously Lead?],G11376,Table15[Customer-Owned Portion],O11376),Table15[Unique ID],0),0)))</f>
        <v/>
      </c>
    </row>
    <row r="11377" spans="2:23" x14ac:dyDescent="0.25">
      <c r="B11377" s="146"/>
      <c r="C11377" s="31"/>
      <c r="D11377" s="31"/>
      <c r="E11377" s="44"/>
      <c r="F11377" s="43"/>
      <c r="G11377" s="84"/>
      <c r="H11377" s="31"/>
      <c r="I11377" s="31"/>
      <c r="J11377" s="84"/>
      <c r="K11377" s="31"/>
      <c r="L11377" s="31"/>
      <c r="M11377" s="169"/>
      <c r="N11377" s="148"/>
      <c r="O11377" s="106"/>
      <c r="P11377" s="43"/>
      <c r="Q11377" s="31"/>
      <c r="R11377" s="84"/>
      <c r="S11377" s="31"/>
      <c r="T11377" s="31"/>
      <c r="U11377" s="169"/>
      <c r="V11377" s="150"/>
      <c r="W11377" s="141" t="str" cm="1">
        <f t="array" ref="W11377">IF(SUM(LEN(B11377:V11377))=0,"",IF(OR(OR(ISBLANK(F11377),SUM(LEN(C11377),LEN(D11377))=0),AND(NOT(E11377="Unknown"),ISBLANK(J11377)),AND(NOT(O11377="Unknown"),ISBLANK(R11377))),"Missing Information", INDEX(Table15[Entire Service Line Classification], MATCH(SUMIFS(Table15[Unique ID],Table15[System-Owned Portion],E11377,Table15[If Material Anything Other than "Lead" in Column E,Was Material Ever Previously Lead?],G11377,Table15[Customer-Owned Portion],O11377),Table15[Unique ID],0),0)))</f>
        <v/>
      </c>
    </row>
    <row r="11378" spans="2:23" x14ac:dyDescent="0.25">
      <c r="B11378" s="146"/>
      <c r="C11378" s="31"/>
      <c r="D11378" s="31"/>
      <c r="E11378" s="44"/>
      <c r="F11378" s="43"/>
      <c r="G11378" s="84"/>
      <c r="H11378" s="31"/>
      <c r="I11378" s="31"/>
      <c r="J11378" s="84"/>
      <c r="K11378" s="31"/>
      <c r="L11378" s="31"/>
      <c r="M11378" s="169"/>
      <c r="N11378" s="148"/>
      <c r="O11378" s="106"/>
      <c r="P11378" s="43"/>
      <c r="Q11378" s="31"/>
      <c r="R11378" s="84"/>
      <c r="S11378" s="31"/>
      <c r="T11378" s="31"/>
      <c r="U11378" s="169"/>
      <c r="V11378" s="150"/>
      <c r="W11378" s="141" t="str" cm="1">
        <f t="array" ref="W11378">IF(SUM(LEN(B11378:V11378))=0,"",IF(OR(OR(ISBLANK(F11378),SUM(LEN(C11378),LEN(D11378))=0),AND(NOT(E11378="Unknown"),ISBLANK(J11378)),AND(NOT(O11378="Unknown"),ISBLANK(R11378))),"Missing Information", INDEX(Table15[Entire Service Line Classification], MATCH(SUMIFS(Table15[Unique ID],Table15[System-Owned Portion],E11378,Table15[If Material Anything Other than "Lead" in Column E,Was Material Ever Previously Lead?],G11378,Table15[Customer-Owned Portion],O11378),Table15[Unique ID],0),0)))</f>
        <v/>
      </c>
    </row>
    <row r="11379" spans="2:23" x14ac:dyDescent="0.25">
      <c r="B11379" s="146"/>
      <c r="C11379" s="31"/>
      <c r="D11379" s="31"/>
      <c r="E11379" s="44"/>
      <c r="F11379" s="43"/>
      <c r="G11379" s="84"/>
      <c r="H11379" s="31"/>
      <c r="I11379" s="31"/>
      <c r="J11379" s="84"/>
      <c r="K11379" s="31"/>
      <c r="L11379" s="31"/>
      <c r="M11379" s="169"/>
      <c r="N11379" s="148"/>
      <c r="O11379" s="106"/>
      <c r="P11379" s="43"/>
      <c r="Q11379" s="31"/>
      <c r="R11379" s="84"/>
      <c r="S11379" s="31"/>
      <c r="T11379" s="31"/>
      <c r="U11379" s="169"/>
      <c r="V11379" s="150"/>
      <c r="W11379" s="141" t="str" cm="1">
        <f t="array" ref="W11379">IF(SUM(LEN(B11379:V11379))=0,"",IF(OR(OR(ISBLANK(F11379),SUM(LEN(C11379),LEN(D11379))=0),AND(NOT(E11379="Unknown"),ISBLANK(J11379)),AND(NOT(O11379="Unknown"),ISBLANK(R11379))),"Missing Information", INDEX(Table15[Entire Service Line Classification], MATCH(SUMIFS(Table15[Unique ID],Table15[System-Owned Portion],E11379,Table15[If Material Anything Other than "Lead" in Column E,Was Material Ever Previously Lead?],G11379,Table15[Customer-Owned Portion],O11379),Table15[Unique ID],0),0)))</f>
        <v/>
      </c>
    </row>
    <row r="11380" spans="2:23" x14ac:dyDescent="0.25">
      <c r="B11380" s="146"/>
      <c r="C11380" s="31"/>
      <c r="D11380" s="31"/>
      <c r="E11380" s="44"/>
      <c r="F11380" s="43"/>
      <c r="G11380" s="84"/>
      <c r="H11380" s="31"/>
      <c r="I11380" s="31"/>
      <c r="J11380" s="84"/>
      <c r="K11380" s="31"/>
      <c r="L11380" s="31"/>
      <c r="M11380" s="169"/>
      <c r="N11380" s="148"/>
      <c r="O11380" s="106"/>
      <c r="P11380" s="43"/>
      <c r="Q11380" s="31"/>
      <c r="R11380" s="84"/>
      <c r="S11380" s="31"/>
      <c r="T11380" s="31"/>
      <c r="U11380" s="169"/>
      <c r="V11380" s="150"/>
      <c r="W11380" s="141" t="str" cm="1">
        <f t="array" ref="W11380">IF(SUM(LEN(B11380:V11380))=0,"",IF(OR(OR(ISBLANK(F11380),SUM(LEN(C11380),LEN(D11380))=0),AND(NOT(E11380="Unknown"),ISBLANK(J11380)),AND(NOT(O11380="Unknown"),ISBLANK(R11380))),"Missing Information", INDEX(Table15[Entire Service Line Classification], MATCH(SUMIFS(Table15[Unique ID],Table15[System-Owned Portion],E11380,Table15[If Material Anything Other than "Lead" in Column E,Was Material Ever Previously Lead?],G11380,Table15[Customer-Owned Portion],O11380),Table15[Unique ID],0),0)))</f>
        <v/>
      </c>
    </row>
    <row r="11381" spans="2:23" x14ac:dyDescent="0.25">
      <c r="B11381" s="146"/>
      <c r="C11381" s="31"/>
      <c r="D11381" s="31"/>
      <c r="E11381" s="44"/>
      <c r="F11381" s="43"/>
      <c r="G11381" s="84"/>
      <c r="H11381" s="31"/>
      <c r="I11381" s="31"/>
      <c r="J11381" s="84"/>
      <c r="K11381" s="31"/>
      <c r="L11381" s="31"/>
      <c r="M11381" s="169"/>
      <c r="N11381" s="148"/>
      <c r="O11381" s="106"/>
      <c r="P11381" s="43"/>
      <c r="Q11381" s="31"/>
      <c r="R11381" s="84"/>
      <c r="S11381" s="31"/>
      <c r="T11381" s="31"/>
      <c r="U11381" s="169"/>
      <c r="V11381" s="150"/>
      <c r="W11381" s="141" t="str" cm="1">
        <f t="array" ref="W11381">IF(SUM(LEN(B11381:V11381))=0,"",IF(OR(OR(ISBLANK(F11381),SUM(LEN(C11381),LEN(D11381))=0),AND(NOT(E11381="Unknown"),ISBLANK(J11381)),AND(NOT(O11381="Unknown"),ISBLANK(R11381))),"Missing Information", INDEX(Table15[Entire Service Line Classification], MATCH(SUMIFS(Table15[Unique ID],Table15[System-Owned Portion],E11381,Table15[If Material Anything Other than "Lead" in Column E,Was Material Ever Previously Lead?],G11381,Table15[Customer-Owned Portion],O11381),Table15[Unique ID],0),0)))</f>
        <v/>
      </c>
    </row>
    <row r="11382" spans="2:23" x14ac:dyDescent="0.25">
      <c r="B11382" s="146"/>
      <c r="C11382" s="31"/>
      <c r="D11382" s="31"/>
      <c r="E11382" s="44"/>
      <c r="F11382" s="43"/>
      <c r="G11382" s="84"/>
      <c r="H11382" s="31"/>
      <c r="I11382" s="31"/>
      <c r="J11382" s="84"/>
      <c r="K11382" s="31"/>
      <c r="L11382" s="31"/>
      <c r="M11382" s="169"/>
      <c r="N11382" s="148"/>
      <c r="O11382" s="106"/>
      <c r="P11382" s="43"/>
      <c r="Q11382" s="31"/>
      <c r="R11382" s="84"/>
      <c r="S11382" s="31"/>
      <c r="T11382" s="31"/>
      <c r="U11382" s="169"/>
      <c r="V11382" s="150"/>
      <c r="W11382" s="141" t="str" cm="1">
        <f t="array" ref="W11382">IF(SUM(LEN(B11382:V11382))=0,"",IF(OR(OR(ISBLANK(F11382),SUM(LEN(C11382),LEN(D11382))=0),AND(NOT(E11382="Unknown"),ISBLANK(J11382)),AND(NOT(O11382="Unknown"),ISBLANK(R11382))),"Missing Information", INDEX(Table15[Entire Service Line Classification], MATCH(SUMIFS(Table15[Unique ID],Table15[System-Owned Portion],E11382,Table15[If Material Anything Other than "Lead" in Column E,Was Material Ever Previously Lead?],G11382,Table15[Customer-Owned Portion],O11382),Table15[Unique ID],0),0)))</f>
        <v/>
      </c>
    </row>
    <row r="11383" spans="2:23" x14ac:dyDescent="0.25">
      <c r="B11383" s="146"/>
      <c r="C11383" s="31"/>
      <c r="D11383" s="31"/>
      <c r="E11383" s="44"/>
      <c r="F11383" s="43"/>
      <c r="G11383" s="84"/>
      <c r="H11383" s="31"/>
      <c r="I11383" s="31"/>
      <c r="J11383" s="84"/>
      <c r="K11383" s="31"/>
      <c r="L11383" s="31"/>
      <c r="M11383" s="169"/>
      <c r="N11383" s="148"/>
      <c r="O11383" s="106"/>
      <c r="P11383" s="43"/>
      <c r="Q11383" s="31"/>
      <c r="R11383" s="84"/>
      <c r="S11383" s="31"/>
      <c r="T11383" s="31"/>
      <c r="U11383" s="169"/>
      <c r="V11383" s="150"/>
      <c r="W11383" s="141" t="str" cm="1">
        <f t="array" ref="W11383">IF(SUM(LEN(B11383:V11383))=0,"",IF(OR(OR(ISBLANK(F11383),SUM(LEN(C11383),LEN(D11383))=0),AND(NOT(E11383="Unknown"),ISBLANK(J11383)),AND(NOT(O11383="Unknown"),ISBLANK(R11383))),"Missing Information", INDEX(Table15[Entire Service Line Classification], MATCH(SUMIFS(Table15[Unique ID],Table15[System-Owned Portion],E11383,Table15[If Material Anything Other than "Lead" in Column E,Was Material Ever Previously Lead?],G11383,Table15[Customer-Owned Portion],O11383),Table15[Unique ID],0),0)))</f>
        <v/>
      </c>
    </row>
    <row r="11384" spans="2:23" x14ac:dyDescent="0.25">
      <c r="B11384" s="146"/>
      <c r="C11384" s="31"/>
      <c r="D11384" s="31"/>
      <c r="E11384" s="44"/>
      <c r="F11384" s="43"/>
      <c r="G11384" s="84"/>
      <c r="H11384" s="31"/>
      <c r="I11384" s="31"/>
      <c r="J11384" s="84"/>
      <c r="K11384" s="31"/>
      <c r="L11384" s="31"/>
      <c r="M11384" s="169"/>
      <c r="N11384" s="148"/>
      <c r="O11384" s="106"/>
      <c r="P11384" s="43"/>
      <c r="Q11384" s="31"/>
      <c r="R11384" s="84"/>
      <c r="S11384" s="31"/>
      <c r="T11384" s="31"/>
      <c r="U11384" s="169"/>
      <c r="V11384" s="150"/>
      <c r="W11384" s="141" t="str" cm="1">
        <f t="array" ref="W11384">IF(SUM(LEN(B11384:V11384))=0,"",IF(OR(OR(ISBLANK(F11384),SUM(LEN(C11384),LEN(D11384))=0),AND(NOT(E11384="Unknown"),ISBLANK(J11384)),AND(NOT(O11384="Unknown"),ISBLANK(R11384))),"Missing Information", INDEX(Table15[Entire Service Line Classification], MATCH(SUMIFS(Table15[Unique ID],Table15[System-Owned Portion],E11384,Table15[If Material Anything Other than "Lead" in Column E,Was Material Ever Previously Lead?],G11384,Table15[Customer-Owned Portion],O11384),Table15[Unique ID],0),0)))</f>
        <v/>
      </c>
    </row>
    <row r="11385" spans="2:23" x14ac:dyDescent="0.25">
      <c r="B11385" s="146"/>
      <c r="C11385" s="31"/>
      <c r="D11385" s="31"/>
      <c r="E11385" s="44"/>
      <c r="F11385" s="43"/>
      <c r="G11385" s="84"/>
      <c r="H11385" s="31"/>
      <c r="I11385" s="31"/>
      <c r="J11385" s="84"/>
      <c r="K11385" s="31"/>
      <c r="L11385" s="31"/>
      <c r="M11385" s="169"/>
      <c r="N11385" s="148"/>
      <c r="O11385" s="106"/>
      <c r="P11385" s="43"/>
      <c r="Q11385" s="31"/>
      <c r="R11385" s="84"/>
      <c r="S11385" s="31"/>
      <c r="T11385" s="31"/>
      <c r="U11385" s="169"/>
      <c r="V11385" s="150"/>
      <c r="W11385" s="141" t="str" cm="1">
        <f t="array" ref="W11385">IF(SUM(LEN(B11385:V11385))=0,"",IF(OR(OR(ISBLANK(F11385),SUM(LEN(C11385),LEN(D11385))=0),AND(NOT(E11385="Unknown"),ISBLANK(J11385)),AND(NOT(O11385="Unknown"),ISBLANK(R11385))),"Missing Information", INDEX(Table15[Entire Service Line Classification], MATCH(SUMIFS(Table15[Unique ID],Table15[System-Owned Portion],E11385,Table15[If Material Anything Other than "Lead" in Column E,Was Material Ever Previously Lead?],G11385,Table15[Customer-Owned Portion],O11385),Table15[Unique ID],0),0)))</f>
        <v/>
      </c>
    </row>
    <row r="11386" spans="2:23" x14ac:dyDescent="0.25">
      <c r="B11386" s="146"/>
      <c r="C11386" s="31"/>
      <c r="D11386" s="31"/>
      <c r="E11386" s="44"/>
      <c r="F11386" s="43"/>
      <c r="G11386" s="84"/>
      <c r="H11386" s="31"/>
      <c r="I11386" s="31"/>
      <c r="J11386" s="84"/>
      <c r="K11386" s="31"/>
      <c r="L11386" s="31"/>
      <c r="M11386" s="169"/>
      <c r="N11386" s="148"/>
      <c r="O11386" s="106"/>
      <c r="P11386" s="43"/>
      <c r="Q11386" s="31"/>
      <c r="R11386" s="84"/>
      <c r="S11386" s="31"/>
      <c r="T11386" s="31"/>
      <c r="U11386" s="169"/>
      <c r="V11386" s="150"/>
      <c r="W11386" s="141" t="str" cm="1">
        <f t="array" ref="W11386">IF(SUM(LEN(B11386:V11386))=0,"",IF(OR(OR(ISBLANK(F11386),SUM(LEN(C11386),LEN(D11386))=0),AND(NOT(E11386="Unknown"),ISBLANK(J11386)),AND(NOT(O11386="Unknown"),ISBLANK(R11386))),"Missing Information", INDEX(Table15[Entire Service Line Classification], MATCH(SUMIFS(Table15[Unique ID],Table15[System-Owned Portion],E11386,Table15[If Material Anything Other than "Lead" in Column E,Was Material Ever Previously Lead?],G11386,Table15[Customer-Owned Portion],O11386),Table15[Unique ID],0),0)))</f>
        <v/>
      </c>
    </row>
    <row r="11387" spans="2:23" x14ac:dyDescent="0.25">
      <c r="B11387" s="146"/>
      <c r="C11387" s="31"/>
      <c r="D11387" s="31"/>
      <c r="E11387" s="44"/>
      <c r="F11387" s="43"/>
      <c r="G11387" s="84"/>
      <c r="H11387" s="31"/>
      <c r="I11387" s="31"/>
      <c r="J11387" s="84"/>
      <c r="K11387" s="31"/>
      <c r="L11387" s="31"/>
      <c r="M11387" s="169"/>
      <c r="N11387" s="148"/>
      <c r="O11387" s="106"/>
      <c r="P11387" s="43"/>
      <c r="Q11387" s="31"/>
      <c r="R11387" s="84"/>
      <c r="S11387" s="31"/>
      <c r="T11387" s="31"/>
      <c r="U11387" s="169"/>
      <c r="V11387" s="150"/>
      <c r="W11387" s="141" t="str" cm="1">
        <f t="array" ref="W11387">IF(SUM(LEN(B11387:V11387))=0,"",IF(OR(OR(ISBLANK(F11387),SUM(LEN(C11387),LEN(D11387))=0),AND(NOT(E11387="Unknown"),ISBLANK(J11387)),AND(NOT(O11387="Unknown"),ISBLANK(R11387))),"Missing Information", INDEX(Table15[Entire Service Line Classification], MATCH(SUMIFS(Table15[Unique ID],Table15[System-Owned Portion],E11387,Table15[If Material Anything Other than "Lead" in Column E,Was Material Ever Previously Lead?],G11387,Table15[Customer-Owned Portion],O11387),Table15[Unique ID],0),0)))</f>
        <v/>
      </c>
    </row>
    <row r="11388" spans="2:23" x14ac:dyDescent="0.25">
      <c r="B11388" s="146"/>
      <c r="C11388" s="31"/>
      <c r="D11388" s="31"/>
      <c r="E11388" s="44"/>
      <c r="F11388" s="43"/>
      <c r="G11388" s="84"/>
      <c r="H11388" s="31"/>
      <c r="I11388" s="31"/>
      <c r="J11388" s="84"/>
      <c r="K11388" s="31"/>
      <c r="L11388" s="31"/>
      <c r="M11388" s="169"/>
      <c r="N11388" s="148"/>
      <c r="O11388" s="106"/>
      <c r="P11388" s="43"/>
      <c r="Q11388" s="31"/>
      <c r="R11388" s="84"/>
      <c r="S11388" s="31"/>
      <c r="T11388" s="31"/>
      <c r="U11388" s="169"/>
      <c r="V11388" s="150"/>
      <c r="W11388" s="141" t="str" cm="1">
        <f t="array" ref="W11388">IF(SUM(LEN(B11388:V11388))=0,"",IF(OR(OR(ISBLANK(F11388),SUM(LEN(C11388),LEN(D11388))=0),AND(NOT(E11388="Unknown"),ISBLANK(J11388)),AND(NOT(O11388="Unknown"),ISBLANK(R11388))),"Missing Information", INDEX(Table15[Entire Service Line Classification], MATCH(SUMIFS(Table15[Unique ID],Table15[System-Owned Portion],E11388,Table15[If Material Anything Other than "Lead" in Column E,Was Material Ever Previously Lead?],G11388,Table15[Customer-Owned Portion],O11388),Table15[Unique ID],0),0)))</f>
        <v/>
      </c>
    </row>
    <row r="11389" spans="2:23" x14ac:dyDescent="0.25">
      <c r="B11389" s="146"/>
      <c r="C11389" s="31"/>
      <c r="D11389" s="31"/>
      <c r="E11389" s="44"/>
      <c r="F11389" s="43"/>
      <c r="G11389" s="84"/>
      <c r="H11389" s="31"/>
      <c r="I11389" s="31"/>
      <c r="J11389" s="84"/>
      <c r="K11389" s="31"/>
      <c r="L11389" s="31"/>
      <c r="M11389" s="169"/>
      <c r="N11389" s="148"/>
      <c r="O11389" s="106"/>
      <c r="P11389" s="43"/>
      <c r="Q11389" s="31"/>
      <c r="R11389" s="84"/>
      <c r="S11389" s="31"/>
      <c r="T11389" s="31"/>
      <c r="U11389" s="169"/>
      <c r="V11389" s="150"/>
      <c r="W11389" s="141" t="str" cm="1">
        <f t="array" ref="W11389">IF(SUM(LEN(B11389:V11389))=0,"",IF(OR(OR(ISBLANK(F11389),SUM(LEN(C11389),LEN(D11389))=0),AND(NOT(E11389="Unknown"),ISBLANK(J11389)),AND(NOT(O11389="Unknown"),ISBLANK(R11389))),"Missing Information", INDEX(Table15[Entire Service Line Classification], MATCH(SUMIFS(Table15[Unique ID],Table15[System-Owned Portion],E11389,Table15[If Material Anything Other than "Lead" in Column E,Was Material Ever Previously Lead?],G11389,Table15[Customer-Owned Portion],O11389),Table15[Unique ID],0),0)))</f>
        <v/>
      </c>
    </row>
    <row r="11390" spans="2:23" x14ac:dyDescent="0.25">
      <c r="B11390" s="146"/>
      <c r="C11390" s="31"/>
      <c r="D11390" s="31"/>
      <c r="E11390" s="44"/>
      <c r="F11390" s="43"/>
      <c r="G11390" s="84"/>
      <c r="H11390" s="31"/>
      <c r="I11390" s="31"/>
      <c r="J11390" s="84"/>
      <c r="K11390" s="31"/>
      <c r="L11390" s="31"/>
      <c r="M11390" s="169"/>
      <c r="N11390" s="148"/>
      <c r="O11390" s="106"/>
      <c r="P11390" s="43"/>
      <c r="Q11390" s="31"/>
      <c r="R11390" s="84"/>
      <c r="S11390" s="31"/>
      <c r="T11390" s="31"/>
      <c r="U11390" s="169"/>
      <c r="V11390" s="150"/>
      <c r="W11390" s="141" t="str" cm="1">
        <f t="array" ref="W11390">IF(SUM(LEN(B11390:V11390))=0,"",IF(OR(OR(ISBLANK(F11390),SUM(LEN(C11390),LEN(D11390))=0),AND(NOT(E11390="Unknown"),ISBLANK(J11390)),AND(NOT(O11390="Unknown"),ISBLANK(R11390))),"Missing Information", INDEX(Table15[Entire Service Line Classification], MATCH(SUMIFS(Table15[Unique ID],Table15[System-Owned Portion],E11390,Table15[If Material Anything Other than "Lead" in Column E,Was Material Ever Previously Lead?],G11390,Table15[Customer-Owned Portion],O11390),Table15[Unique ID],0),0)))</f>
        <v/>
      </c>
    </row>
    <row r="11391" spans="2:23" x14ac:dyDescent="0.25">
      <c r="B11391" s="146"/>
      <c r="C11391" s="31"/>
      <c r="D11391" s="31"/>
      <c r="E11391" s="44"/>
      <c r="F11391" s="43"/>
      <c r="G11391" s="84"/>
      <c r="H11391" s="31"/>
      <c r="I11391" s="31"/>
      <c r="J11391" s="84"/>
      <c r="K11391" s="31"/>
      <c r="L11391" s="31"/>
      <c r="M11391" s="169"/>
      <c r="N11391" s="148"/>
      <c r="O11391" s="106"/>
      <c r="P11391" s="43"/>
      <c r="Q11391" s="31"/>
      <c r="R11391" s="84"/>
      <c r="S11391" s="31"/>
      <c r="T11391" s="31"/>
      <c r="U11391" s="169"/>
      <c r="V11391" s="150"/>
      <c r="W11391" s="141" t="str" cm="1">
        <f t="array" ref="W11391">IF(SUM(LEN(B11391:V11391))=0,"",IF(OR(OR(ISBLANK(F11391),SUM(LEN(C11391),LEN(D11391))=0),AND(NOT(E11391="Unknown"),ISBLANK(J11391)),AND(NOT(O11391="Unknown"),ISBLANK(R11391))),"Missing Information", INDEX(Table15[Entire Service Line Classification], MATCH(SUMIFS(Table15[Unique ID],Table15[System-Owned Portion],E11391,Table15[If Material Anything Other than "Lead" in Column E,Was Material Ever Previously Lead?],G11391,Table15[Customer-Owned Portion],O11391),Table15[Unique ID],0),0)))</f>
        <v/>
      </c>
    </row>
    <row r="11392" spans="2:23" x14ac:dyDescent="0.25">
      <c r="B11392" s="146"/>
      <c r="C11392" s="31"/>
      <c r="D11392" s="31"/>
      <c r="E11392" s="44"/>
      <c r="F11392" s="43"/>
      <c r="G11392" s="84"/>
      <c r="H11392" s="31"/>
      <c r="I11392" s="31"/>
      <c r="J11392" s="84"/>
      <c r="K11392" s="31"/>
      <c r="L11392" s="31"/>
      <c r="M11392" s="169"/>
      <c r="N11392" s="148"/>
      <c r="O11392" s="106"/>
      <c r="P11392" s="43"/>
      <c r="Q11392" s="31"/>
      <c r="R11392" s="84"/>
      <c r="S11392" s="31"/>
      <c r="T11392" s="31"/>
      <c r="U11392" s="169"/>
      <c r="V11392" s="150"/>
      <c r="W11392" s="141" t="str" cm="1">
        <f t="array" ref="W11392">IF(SUM(LEN(B11392:V11392))=0,"",IF(OR(OR(ISBLANK(F11392),SUM(LEN(C11392),LEN(D11392))=0),AND(NOT(E11392="Unknown"),ISBLANK(J11392)),AND(NOT(O11392="Unknown"),ISBLANK(R11392))),"Missing Information", INDEX(Table15[Entire Service Line Classification], MATCH(SUMIFS(Table15[Unique ID],Table15[System-Owned Portion],E11392,Table15[If Material Anything Other than "Lead" in Column E,Was Material Ever Previously Lead?],G11392,Table15[Customer-Owned Portion],O11392),Table15[Unique ID],0),0)))</f>
        <v/>
      </c>
    </row>
    <row r="11393" spans="2:23" x14ac:dyDescent="0.25">
      <c r="B11393" s="146"/>
      <c r="C11393" s="31"/>
      <c r="D11393" s="31"/>
      <c r="E11393" s="44"/>
      <c r="F11393" s="43"/>
      <c r="G11393" s="84"/>
      <c r="H11393" s="31"/>
      <c r="I11393" s="31"/>
      <c r="J11393" s="84"/>
      <c r="K11393" s="31"/>
      <c r="L11393" s="31"/>
      <c r="M11393" s="169"/>
      <c r="N11393" s="148"/>
      <c r="O11393" s="106"/>
      <c r="P11393" s="43"/>
      <c r="Q11393" s="31"/>
      <c r="R11393" s="84"/>
      <c r="S11393" s="31"/>
      <c r="T11393" s="31"/>
      <c r="U11393" s="169"/>
      <c r="V11393" s="150"/>
      <c r="W11393" s="141" t="str" cm="1">
        <f t="array" ref="W11393">IF(SUM(LEN(B11393:V11393))=0,"",IF(OR(OR(ISBLANK(F11393),SUM(LEN(C11393),LEN(D11393))=0),AND(NOT(E11393="Unknown"),ISBLANK(J11393)),AND(NOT(O11393="Unknown"),ISBLANK(R11393))),"Missing Information", INDEX(Table15[Entire Service Line Classification], MATCH(SUMIFS(Table15[Unique ID],Table15[System-Owned Portion],E11393,Table15[If Material Anything Other than "Lead" in Column E,Was Material Ever Previously Lead?],G11393,Table15[Customer-Owned Portion],O11393),Table15[Unique ID],0),0)))</f>
        <v/>
      </c>
    </row>
    <row r="11394" spans="2:23" x14ac:dyDescent="0.25">
      <c r="B11394" s="146"/>
      <c r="C11394" s="31"/>
      <c r="D11394" s="31"/>
      <c r="E11394" s="44"/>
      <c r="F11394" s="43"/>
      <c r="G11394" s="84"/>
      <c r="H11394" s="31"/>
      <c r="I11394" s="31"/>
      <c r="J11394" s="84"/>
      <c r="K11394" s="31"/>
      <c r="L11394" s="31"/>
      <c r="M11394" s="169"/>
      <c r="N11394" s="148"/>
      <c r="O11394" s="106"/>
      <c r="P11394" s="43"/>
      <c r="Q11394" s="31"/>
      <c r="R11394" s="84"/>
      <c r="S11394" s="31"/>
      <c r="T11394" s="31"/>
      <c r="U11394" s="169"/>
      <c r="V11394" s="150"/>
      <c r="W11394" s="141" t="str" cm="1">
        <f t="array" ref="W11394">IF(SUM(LEN(B11394:V11394))=0,"",IF(OR(OR(ISBLANK(F11394),SUM(LEN(C11394),LEN(D11394))=0),AND(NOT(E11394="Unknown"),ISBLANK(J11394)),AND(NOT(O11394="Unknown"),ISBLANK(R11394))),"Missing Information", INDEX(Table15[Entire Service Line Classification], MATCH(SUMIFS(Table15[Unique ID],Table15[System-Owned Portion],E11394,Table15[If Material Anything Other than "Lead" in Column E,Was Material Ever Previously Lead?],G11394,Table15[Customer-Owned Portion],O11394),Table15[Unique ID],0),0)))</f>
        <v/>
      </c>
    </row>
    <row r="11395" spans="2:23" x14ac:dyDescent="0.25">
      <c r="B11395" s="146"/>
      <c r="C11395" s="31"/>
      <c r="D11395" s="31"/>
      <c r="E11395" s="44"/>
      <c r="F11395" s="43"/>
      <c r="G11395" s="84"/>
      <c r="H11395" s="31"/>
      <c r="I11395" s="31"/>
      <c r="J11395" s="84"/>
      <c r="K11395" s="31"/>
      <c r="L11395" s="31"/>
      <c r="M11395" s="169"/>
      <c r="N11395" s="148"/>
      <c r="O11395" s="106"/>
      <c r="P11395" s="43"/>
      <c r="Q11395" s="31"/>
      <c r="R11395" s="84"/>
      <c r="S11395" s="31"/>
      <c r="T11395" s="31"/>
      <c r="U11395" s="169"/>
      <c r="V11395" s="150"/>
      <c r="W11395" s="141" t="str" cm="1">
        <f t="array" ref="W11395">IF(SUM(LEN(B11395:V11395))=0,"",IF(OR(OR(ISBLANK(F11395),SUM(LEN(C11395),LEN(D11395))=0),AND(NOT(E11395="Unknown"),ISBLANK(J11395)),AND(NOT(O11395="Unknown"),ISBLANK(R11395))),"Missing Information", INDEX(Table15[Entire Service Line Classification], MATCH(SUMIFS(Table15[Unique ID],Table15[System-Owned Portion],E11395,Table15[If Material Anything Other than "Lead" in Column E,Was Material Ever Previously Lead?],G11395,Table15[Customer-Owned Portion],O11395),Table15[Unique ID],0),0)))</f>
        <v/>
      </c>
    </row>
    <row r="11396" spans="2:23" x14ac:dyDescent="0.25">
      <c r="B11396" s="146"/>
      <c r="C11396" s="31"/>
      <c r="D11396" s="31"/>
      <c r="E11396" s="44"/>
      <c r="F11396" s="43"/>
      <c r="G11396" s="84"/>
      <c r="H11396" s="31"/>
      <c r="I11396" s="31"/>
      <c r="J11396" s="84"/>
      <c r="K11396" s="31"/>
      <c r="L11396" s="31"/>
      <c r="M11396" s="169"/>
      <c r="N11396" s="148"/>
      <c r="O11396" s="106"/>
      <c r="P11396" s="43"/>
      <c r="Q11396" s="31"/>
      <c r="R11396" s="84"/>
      <c r="S11396" s="31"/>
      <c r="T11396" s="31"/>
      <c r="U11396" s="169"/>
      <c r="V11396" s="150"/>
      <c r="W11396" s="141" t="str" cm="1">
        <f t="array" ref="W11396">IF(SUM(LEN(B11396:V11396))=0,"",IF(OR(OR(ISBLANK(F11396),SUM(LEN(C11396),LEN(D11396))=0),AND(NOT(E11396="Unknown"),ISBLANK(J11396)),AND(NOT(O11396="Unknown"),ISBLANK(R11396))),"Missing Information", INDEX(Table15[Entire Service Line Classification], MATCH(SUMIFS(Table15[Unique ID],Table15[System-Owned Portion],E11396,Table15[If Material Anything Other than "Lead" in Column E,Was Material Ever Previously Lead?],G11396,Table15[Customer-Owned Portion],O11396),Table15[Unique ID],0),0)))</f>
        <v/>
      </c>
    </row>
    <row r="11397" spans="2:23" x14ac:dyDescent="0.25">
      <c r="B11397" s="146"/>
      <c r="C11397" s="31"/>
      <c r="D11397" s="31"/>
      <c r="E11397" s="44"/>
      <c r="F11397" s="43"/>
      <c r="G11397" s="84"/>
      <c r="H11397" s="31"/>
      <c r="I11397" s="31"/>
      <c r="J11397" s="84"/>
      <c r="K11397" s="31"/>
      <c r="L11397" s="31"/>
      <c r="M11397" s="169"/>
      <c r="N11397" s="148"/>
      <c r="O11397" s="106"/>
      <c r="P11397" s="43"/>
      <c r="Q11397" s="31"/>
      <c r="R11397" s="84"/>
      <c r="S11397" s="31"/>
      <c r="T11397" s="31"/>
      <c r="U11397" s="169"/>
      <c r="V11397" s="150"/>
      <c r="W11397" s="141" t="str" cm="1">
        <f t="array" ref="W11397">IF(SUM(LEN(B11397:V11397))=0,"",IF(OR(OR(ISBLANK(F11397),SUM(LEN(C11397),LEN(D11397))=0),AND(NOT(E11397="Unknown"),ISBLANK(J11397)),AND(NOT(O11397="Unknown"),ISBLANK(R11397))),"Missing Information", INDEX(Table15[Entire Service Line Classification], MATCH(SUMIFS(Table15[Unique ID],Table15[System-Owned Portion],E11397,Table15[If Material Anything Other than "Lead" in Column E,Was Material Ever Previously Lead?],G11397,Table15[Customer-Owned Portion],O11397),Table15[Unique ID],0),0)))</f>
        <v/>
      </c>
    </row>
    <row r="11398" spans="2:23" x14ac:dyDescent="0.25">
      <c r="B11398" s="146"/>
      <c r="C11398" s="31"/>
      <c r="D11398" s="31"/>
      <c r="E11398" s="44"/>
      <c r="F11398" s="43"/>
      <c r="G11398" s="84"/>
      <c r="H11398" s="31"/>
      <c r="I11398" s="31"/>
      <c r="J11398" s="84"/>
      <c r="K11398" s="31"/>
      <c r="L11398" s="31"/>
      <c r="M11398" s="169"/>
      <c r="N11398" s="148"/>
      <c r="O11398" s="106"/>
      <c r="P11398" s="43"/>
      <c r="Q11398" s="31"/>
      <c r="R11398" s="84"/>
      <c r="S11398" s="31"/>
      <c r="T11398" s="31"/>
      <c r="U11398" s="169"/>
      <c r="V11398" s="150"/>
      <c r="W11398" s="141" t="str" cm="1">
        <f t="array" ref="W11398">IF(SUM(LEN(B11398:V11398))=0,"",IF(OR(OR(ISBLANK(F11398),SUM(LEN(C11398),LEN(D11398))=0),AND(NOT(E11398="Unknown"),ISBLANK(J11398)),AND(NOT(O11398="Unknown"),ISBLANK(R11398))),"Missing Information", INDEX(Table15[Entire Service Line Classification], MATCH(SUMIFS(Table15[Unique ID],Table15[System-Owned Portion],E11398,Table15[If Material Anything Other than "Lead" in Column E,Was Material Ever Previously Lead?],G11398,Table15[Customer-Owned Portion],O11398),Table15[Unique ID],0),0)))</f>
        <v/>
      </c>
    </row>
    <row r="11399" spans="2:23" x14ac:dyDescent="0.25">
      <c r="B11399" s="146"/>
      <c r="C11399" s="31"/>
      <c r="D11399" s="31"/>
      <c r="E11399" s="44"/>
      <c r="F11399" s="43"/>
      <c r="G11399" s="84"/>
      <c r="H11399" s="31"/>
      <c r="I11399" s="31"/>
      <c r="J11399" s="84"/>
      <c r="K11399" s="31"/>
      <c r="L11399" s="31"/>
      <c r="M11399" s="169"/>
      <c r="N11399" s="148"/>
      <c r="O11399" s="106"/>
      <c r="P11399" s="43"/>
      <c r="Q11399" s="31"/>
      <c r="R11399" s="84"/>
      <c r="S11399" s="31"/>
      <c r="T11399" s="31"/>
      <c r="U11399" s="169"/>
      <c r="V11399" s="150"/>
      <c r="W11399" s="141" t="str" cm="1">
        <f t="array" ref="W11399">IF(SUM(LEN(B11399:V11399))=0,"",IF(OR(OR(ISBLANK(F11399),SUM(LEN(C11399),LEN(D11399))=0),AND(NOT(E11399="Unknown"),ISBLANK(J11399)),AND(NOT(O11399="Unknown"),ISBLANK(R11399))),"Missing Information", INDEX(Table15[Entire Service Line Classification], MATCH(SUMIFS(Table15[Unique ID],Table15[System-Owned Portion],E11399,Table15[If Material Anything Other than "Lead" in Column E,Was Material Ever Previously Lead?],G11399,Table15[Customer-Owned Portion],O11399),Table15[Unique ID],0),0)))</f>
        <v/>
      </c>
    </row>
    <row r="11400" spans="2:23" x14ac:dyDescent="0.25">
      <c r="B11400" s="146"/>
      <c r="C11400" s="31"/>
      <c r="D11400" s="31"/>
      <c r="E11400" s="44"/>
      <c r="F11400" s="43"/>
      <c r="G11400" s="84"/>
      <c r="H11400" s="31"/>
      <c r="I11400" s="31"/>
      <c r="J11400" s="84"/>
      <c r="K11400" s="31"/>
      <c r="L11400" s="31"/>
      <c r="M11400" s="169"/>
      <c r="N11400" s="148"/>
      <c r="O11400" s="106"/>
      <c r="P11400" s="43"/>
      <c r="Q11400" s="31"/>
      <c r="R11400" s="84"/>
      <c r="S11400" s="31"/>
      <c r="T11400" s="31"/>
      <c r="U11400" s="169"/>
      <c r="V11400" s="150"/>
      <c r="W11400" s="141" t="str" cm="1">
        <f t="array" ref="W11400">IF(SUM(LEN(B11400:V11400))=0,"",IF(OR(OR(ISBLANK(F11400),SUM(LEN(C11400),LEN(D11400))=0),AND(NOT(E11400="Unknown"),ISBLANK(J11400)),AND(NOT(O11400="Unknown"),ISBLANK(R11400))),"Missing Information", INDEX(Table15[Entire Service Line Classification], MATCH(SUMIFS(Table15[Unique ID],Table15[System-Owned Portion],E11400,Table15[If Material Anything Other than "Lead" in Column E,Was Material Ever Previously Lead?],G11400,Table15[Customer-Owned Portion],O11400),Table15[Unique ID],0),0)))</f>
        <v/>
      </c>
    </row>
    <row r="11401" spans="2:23" x14ac:dyDescent="0.25">
      <c r="B11401" s="146"/>
      <c r="C11401" s="31"/>
      <c r="D11401" s="31"/>
      <c r="E11401" s="44"/>
      <c r="F11401" s="43"/>
      <c r="G11401" s="84"/>
      <c r="H11401" s="31"/>
      <c r="I11401" s="31"/>
      <c r="J11401" s="84"/>
      <c r="K11401" s="31"/>
      <c r="L11401" s="31"/>
      <c r="M11401" s="169"/>
      <c r="N11401" s="148"/>
      <c r="O11401" s="106"/>
      <c r="P11401" s="43"/>
      <c r="Q11401" s="31"/>
      <c r="R11401" s="84"/>
      <c r="S11401" s="31"/>
      <c r="T11401" s="31"/>
      <c r="U11401" s="169"/>
      <c r="V11401" s="150"/>
      <c r="W11401" s="141" t="str" cm="1">
        <f t="array" ref="W11401">IF(SUM(LEN(B11401:V11401))=0,"",IF(OR(OR(ISBLANK(F11401),SUM(LEN(C11401),LEN(D11401))=0),AND(NOT(E11401="Unknown"),ISBLANK(J11401)),AND(NOT(O11401="Unknown"),ISBLANK(R11401))),"Missing Information", INDEX(Table15[Entire Service Line Classification], MATCH(SUMIFS(Table15[Unique ID],Table15[System-Owned Portion],E11401,Table15[If Material Anything Other than "Lead" in Column E,Was Material Ever Previously Lead?],G11401,Table15[Customer-Owned Portion],O11401),Table15[Unique ID],0),0)))</f>
        <v/>
      </c>
    </row>
    <row r="11402" spans="2:23" x14ac:dyDescent="0.25">
      <c r="B11402" s="146"/>
      <c r="C11402" s="31"/>
      <c r="D11402" s="31"/>
      <c r="E11402" s="44"/>
      <c r="F11402" s="43"/>
      <c r="G11402" s="84"/>
      <c r="H11402" s="31"/>
      <c r="I11402" s="31"/>
      <c r="J11402" s="84"/>
      <c r="K11402" s="31"/>
      <c r="L11402" s="31"/>
      <c r="M11402" s="169"/>
      <c r="N11402" s="148"/>
      <c r="O11402" s="106"/>
      <c r="P11402" s="43"/>
      <c r="Q11402" s="31"/>
      <c r="R11402" s="84"/>
      <c r="S11402" s="31"/>
      <c r="T11402" s="31"/>
      <c r="U11402" s="169"/>
      <c r="V11402" s="150"/>
      <c r="W11402" s="141" t="str" cm="1">
        <f t="array" ref="W11402">IF(SUM(LEN(B11402:V11402))=0,"",IF(OR(OR(ISBLANK(F11402),SUM(LEN(C11402),LEN(D11402))=0),AND(NOT(E11402="Unknown"),ISBLANK(J11402)),AND(NOT(O11402="Unknown"),ISBLANK(R11402))),"Missing Information", INDEX(Table15[Entire Service Line Classification], MATCH(SUMIFS(Table15[Unique ID],Table15[System-Owned Portion],E11402,Table15[If Material Anything Other than "Lead" in Column E,Was Material Ever Previously Lead?],G11402,Table15[Customer-Owned Portion],O11402),Table15[Unique ID],0),0)))</f>
        <v/>
      </c>
    </row>
    <row r="11403" spans="2:23" x14ac:dyDescent="0.25">
      <c r="B11403" s="146"/>
      <c r="C11403" s="31"/>
      <c r="D11403" s="31"/>
      <c r="E11403" s="44"/>
      <c r="F11403" s="43"/>
      <c r="G11403" s="84"/>
      <c r="H11403" s="31"/>
      <c r="I11403" s="31"/>
      <c r="J11403" s="84"/>
      <c r="K11403" s="31"/>
      <c r="L11403" s="31"/>
      <c r="M11403" s="169"/>
      <c r="N11403" s="148"/>
      <c r="O11403" s="106"/>
      <c r="P11403" s="43"/>
      <c r="Q11403" s="31"/>
      <c r="R11403" s="84"/>
      <c r="S11403" s="31"/>
      <c r="T11403" s="31"/>
      <c r="U11403" s="169"/>
      <c r="V11403" s="150"/>
      <c r="W11403" s="141" t="str" cm="1">
        <f t="array" ref="W11403">IF(SUM(LEN(B11403:V11403))=0,"",IF(OR(OR(ISBLANK(F11403),SUM(LEN(C11403),LEN(D11403))=0),AND(NOT(E11403="Unknown"),ISBLANK(J11403)),AND(NOT(O11403="Unknown"),ISBLANK(R11403))),"Missing Information", INDEX(Table15[Entire Service Line Classification], MATCH(SUMIFS(Table15[Unique ID],Table15[System-Owned Portion],E11403,Table15[If Material Anything Other than "Lead" in Column E,Was Material Ever Previously Lead?],G11403,Table15[Customer-Owned Portion],O11403),Table15[Unique ID],0),0)))</f>
        <v/>
      </c>
    </row>
    <row r="11404" spans="2:23" x14ac:dyDescent="0.25">
      <c r="B11404" s="146"/>
      <c r="C11404" s="31"/>
      <c r="D11404" s="31"/>
      <c r="E11404" s="44"/>
      <c r="F11404" s="43"/>
      <c r="G11404" s="84"/>
      <c r="H11404" s="31"/>
      <c r="I11404" s="31"/>
      <c r="J11404" s="84"/>
      <c r="K11404" s="31"/>
      <c r="L11404" s="31"/>
      <c r="M11404" s="169"/>
      <c r="N11404" s="148"/>
      <c r="O11404" s="106"/>
      <c r="P11404" s="43"/>
      <c r="Q11404" s="31"/>
      <c r="R11404" s="84"/>
      <c r="S11404" s="31"/>
      <c r="T11404" s="31"/>
      <c r="U11404" s="169"/>
      <c r="V11404" s="150"/>
      <c r="W11404" s="141" t="str" cm="1">
        <f t="array" ref="W11404">IF(SUM(LEN(B11404:V11404))=0,"",IF(OR(OR(ISBLANK(F11404),SUM(LEN(C11404),LEN(D11404))=0),AND(NOT(E11404="Unknown"),ISBLANK(J11404)),AND(NOT(O11404="Unknown"),ISBLANK(R11404))),"Missing Information", INDEX(Table15[Entire Service Line Classification], MATCH(SUMIFS(Table15[Unique ID],Table15[System-Owned Portion],E11404,Table15[If Material Anything Other than "Lead" in Column E,Was Material Ever Previously Lead?],G11404,Table15[Customer-Owned Portion],O11404),Table15[Unique ID],0),0)))</f>
        <v/>
      </c>
    </row>
    <row r="11405" spans="2:23" x14ac:dyDescent="0.25">
      <c r="B11405" s="146"/>
      <c r="C11405" s="31"/>
      <c r="D11405" s="31"/>
      <c r="E11405" s="44"/>
      <c r="F11405" s="43"/>
      <c r="G11405" s="84"/>
      <c r="H11405" s="31"/>
      <c r="I11405" s="31"/>
      <c r="J11405" s="84"/>
      <c r="K11405" s="31"/>
      <c r="L11405" s="31"/>
      <c r="M11405" s="169"/>
      <c r="N11405" s="148"/>
      <c r="O11405" s="106"/>
      <c r="P11405" s="43"/>
      <c r="Q11405" s="31"/>
      <c r="R11405" s="84"/>
      <c r="S11405" s="31"/>
      <c r="T11405" s="31"/>
      <c r="U11405" s="169"/>
      <c r="V11405" s="150"/>
      <c r="W11405" s="141" t="str" cm="1">
        <f t="array" ref="W11405">IF(SUM(LEN(B11405:V11405))=0,"",IF(OR(OR(ISBLANK(F11405),SUM(LEN(C11405),LEN(D11405))=0),AND(NOT(E11405="Unknown"),ISBLANK(J11405)),AND(NOT(O11405="Unknown"),ISBLANK(R11405))),"Missing Information", INDEX(Table15[Entire Service Line Classification], MATCH(SUMIFS(Table15[Unique ID],Table15[System-Owned Portion],E11405,Table15[If Material Anything Other than "Lead" in Column E,Was Material Ever Previously Lead?],G11405,Table15[Customer-Owned Portion],O11405),Table15[Unique ID],0),0)))</f>
        <v/>
      </c>
    </row>
    <row r="11406" spans="2:23" x14ac:dyDescent="0.25">
      <c r="B11406" s="146"/>
      <c r="C11406" s="31"/>
      <c r="D11406" s="31"/>
      <c r="E11406" s="44"/>
      <c r="F11406" s="43"/>
      <c r="G11406" s="84"/>
      <c r="H11406" s="31"/>
      <c r="I11406" s="31"/>
      <c r="J11406" s="84"/>
      <c r="K11406" s="31"/>
      <c r="L11406" s="31"/>
      <c r="M11406" s="169"/>
      <c r="N11406" s="148"/>
      <c r="O11406" s="106"/>
      <c r="P11406" s="43"/>
      <c r="Q11406" s="31"/>
      <c r="R11406" s="84"/>
      <c r="S11406" s="31"/>
      <c r="T11406" s="31"/>
      <c r="U11406" s="169"/>
      <c r="V11406" s="150"/>
      <c r="W11406" s="141" t="str" cm="1">
        <f t="array" ref="W11406">IF(SUM(LEN(B11406:V11406))=0,"",IF(OR(OR(ISBLANK(F11406),SUM(LEN(C11406),LEN(D11406))=0),AND(NOT(E11406="Unknown"),ISBLANK(J11406)),AND(NOT(O11406="Unknown"),ISBLANK(R11406))),"Missing Information", INDEX(Table15[Entire Service Line Classification], MATCH(SUMIFS(Table15[Unique ID],Table15[System-Owned Portion],E11406,Table15[If Material Anything Other than "Lead" in Column E,Was Material Ever Previously Lead?],G11406,Table15[Customer-Owned Portion],O11406),Table15[Unique ID],0),0)))</f>
        <v/>
      </c>
    </row>
    <row r="11407" spans="2:23" x14ac:dyDescent="0.25">
      <c r="B11407" s="146"/>
      <c r="C11407" s="31"/>
      <c r="D11407" s="31"/>
      <c r="E11407" s="44"/>
      <c r="F11407" s="43"/>
      <c r="G11407" s="84"/>
      <c r="H11407" s="31"/>
      <c r="I11407" s="31"/>
      <c r="J11407" s="84"/>
      <c r="K11407" s="31"/>
      <c r="L11407" s="31"/>
      <c r="M11407" s="169"/>
      <c r="N11407" s="148"/>
      <c r="O11407" s="106"/>
      <c r="P11407" s="43"/>
      <c r="Q11407" s="31"/>
      <c r="R11407" s="84"/>
      <c r="S11407" s="31"/>
      <c r="T11407" s="31"/>
      <c r="U11407" s="169"/>
      <c r="V11407" s="150"/>
      <c r="W11407" s="141" t="str" cm="1">
        <f t="array" ref="W11407">IF(SUM(LEN(B11407:V11407))=0,"",IF(OR(OR(ISBLANK(F11407),SUM(LEN(C11407),LEN(D11407))=0),AND(NOT(E11407="Unknown"),ISBLANK(J11407)),AND(NOT(O11407="Unknown"),ISBLANK(R11407))),"Missing Information", INDEX(Table15[Entire Service Line Classification], MATCH(SUMIFS(Table15[Unique ID],Table15[System-Owned Portion],E11407,Table15[If Material Anything Other than "Lead" in Column E,Was Material Ever Previously Lead?],G11407,Table15[Customer-Owned Portion],O11407),Table15[Unique ID],0),0)))</f>
        <v/>
      </c>
    </row>
    <row r="11408" spans="2:23" x14ac:dyDescent="0.25">
      <c r="B11408" s="146"/>
      <c r="C11408" s="31"/>
      <c r="D11408" s="31"/>
      <c r="E11408" s="44"/>
      <c r="F11408" s="43"/>
      <c r="G11408" s="84"/>
      <c r="H11408" s="31"/>
      <c r="I11408" s="31"/>
      <c r="J11408" s="84"/>
      <c r="K11408" s="31"/>
      <c r="L11408" s="31"/>
      <c r="M11408" s="169"/>
      <c r="N11408" s="148"/>
      <c r="O11408" s="106"/>
      <c r="P11408" s="43"/>
      <c r="Q11408" s="31"/>
      <c r="R11408" s="84"/>
      <c r="S11408" s="31"/>
      <c r="T11408" s="31"/>
      <c r="U11408" s="169"/>
      <c r="V11408" s="150"/>
      <c r="W11408" s="141" t="str" cm="1">
        <f t="array" ref="W11408">IF(SUM(LEN(B11408:V11408))=0,"",IF(OR(OR(ISBLANK(F11408),SUM(LEN(C11408),LEN(D11408))=0),AND(NOT(E11408="Unknown"),ISBLANK(J11408)),AND(NOT(O11408="Unknown"),ISBLANK(R11408))),"Missing Information", INDEX(Table15[Entire Service Line Classification], MATCH(SUMIFS(Table15[Unique ID],Table15[System-Owned Portion],E11408,Table15[If Material Anything Other than "Lead" in Column E,Was Material Ever Previously Lead?],G11408,Table15[Customer-Owned Portion],O11408),Table15[Unique ID],0),0)))</f>
        <v/>
      </c>
    </row>
    <row r="11409" spans="2:23" x14ac:dyDescent="0.25">
      <c r="B11409" s="146"/>
      <c r="C11409" s="31"/>
      <c r="D11409" s="31"/>
      <c r="E11409" s="44"/>
      <c r="F11409" s="43"/>
      <c r="G11409" s="84"/>
      <c r="H11409" s="31"/>
      <c r="I11409" s="31"/>
      <c r="J11409" s="84"/>
      <c r="K11409" s="31"/>
      <c r="L11409" s="31"/>
      <c r="M11409" s="169"/>
      <c r="N11409" s="148"/>
      <c r="O11409" s="106"/>
      <c r="P11409" s="43"/>
      <c r="Q11409" s="31"/>
      <c r="R11409" s="84"/>
      <c r="S11409" s="31"/>
      <c r="T11409" s="31"/>
      <c r="U11409" s="169"/>
      <c r="V11409" s="150"/>
      <c r="W11409" s="141" t="str" cm="1">
        <f t="array" ref="W11409">IF(SUM(LEN(B11409:V11409))=0,"",IF(OR(OR(ISBLANK(F11409),SUM(LEN(C11409),LEN(D11409))=0),AND(NOT(E11409="Unknown"),ISBLANK(J11409)),AND(NOT(O11409="Unknown"),ISBLANK(R11409))),"Missing Information", INDEX(Table15[Entire Service Line Classification], MATCH(SUMIFS(Table15[Unique ID],Table15[System-Owned Portion],E11409,Table15[If Material Anything Other than "Lead" in Column E,Was Material Ever Previously Lead?],G11409,Table15[Customer-Owned Portion],O11409),Table15[Unique ID],0),0)))</f>
        <v/>
      </c>
    </row>
    <row r="11410" spans="2:23" x14ac:dyDescent="0.25">
      <c r="B11410" s="146"/>
      <c r="C11410" s="31"/>
      <c r="D11410" s="31"/>
      <c r="E11410" s="44"/>
      <c r="F11410" s="43"/>
      <c r="G11410" s="84"/>
      <c r="H11410" s="31"/>
      <c r="I11410" s="31"/>
      <c r="J11410" s="84"/>
      <c r="K11410" s="31"/>
      <c r="L11410" s="31"/>
      <c r="M11410" s="169"/>
      <c r="N11410" s="148"/>
      <c r="O11410" s="106"/>
      <c r="P11410" s="43"/>
      <c r="Q11410" s="31"/>
      <c r="R11410" s="84"/>
      <c r="S11410" s="31"/>
      <c r="T11410" s="31"/>
      <c r="U11410" s="169"/>
      <c r="V11410" s="150"/>
      <c r="W11410" s="141" t="str" cm="1">
        <f t="array" ref="W11410">IF(SUM(LEN(B11410:V11410))=0,"",IF(OR(OR(ISBLANK(F11410),SUM(LEN(C11410),LEN(D11410))=0),AND(NOT(E11410="Unknown"),ISBLANK(J11410)),AND(NOT(O11410="Unknown"),ISBLANK(R11410))),"Missing Information", INDEX(Table15[Entire Service Line Classification], MATCH(SUMIFS(Table15[Unique ID],Table15[System-Owned Portion],E11410,Table15[If Material Anything Other than "Lead" in Column E,Was Material Ever Previously Lead?],G11410,Table15[Customer-Owned Portion],O11410),Table15[Unique ID],0),0)))</f>
        <v/>
      </c>
    </row>
    <row r="11411" spans="2:23" x14ac:dyDescent="0.25">
      <c r="B11411" s="146"/>
      <c r="C11411" s="31"/>
      <c r="D11411" s="31"/>
      <c r="E11411" s="44"/>
      <c r="F11411" s="43"/>
      <c r="G11411" s="84"/>
      <c r="H11411" s="31"/>
      <c r="I11411" s="31"/>
      <c r="J11411" s="84"/>
      <c r="K11411" s="31"/>
      <c r="L11411" s="31"/>
      <c r="M11411" s="169"/>
      <c r="N11411" s="148"/>
      <c r="O11411" s="106"/>
      <c r="P11411" s="43"/>
      <c r="Q11411" s="31"/>
      <c r="R11411" s="84"/>
      <c r="S11411" s="31"/>
      <c r="T11411" s="31"/>
      <c r="U11411" s="169"/>
      <c r="V11411" s="150"/>
      <c r="W11411" s="141" t="str" cm="1">
        <f t="array" ref="W11411">IF(SUM(LEN(B11411:V11411))=0,"",IF(OR(OR(ISBLANK(F11411),SUM(LEN(C11411),LEN(D11411))=0),AND(NOT(E11411="Unknown"),ISBLANK(J11411)),AND(NOT(O11411="Unknown"),ISBLANK(R11411))),"Missing Information", INDEX(Table15[Entire Service Line Classification], MATCH(SUMIFS(Table15[Unique ID],Table15[System-Owned Portion],E11411,Table15[If Material Anything Other than "Lead" in Column E,Was Material Ever Previously Lead?],G11411,Table15[Customer-Owned Portion],O11411),Table15[Unique ID],0),0)))</f>
        <v/>
      </c>
    </row>
    <row r="11412" spans="2:23" x14ac:dyDescent="0.25">
      <c r="B11412" s="146"/>
      <c r="C11412" s="31"/>
      <c r="D11412" s="31"/>
      <c r="E11412" s="44"/>
      <c r="F11412" s="43"/>
      <c r="G11412" s="84"/>
      <c r="H11412" s="31"/>
      <c r="I11412" s="31"/>
      <c r="J11412" s="84"/>
      <c r="K11412" s="31"/>
      <c r="L11412" s="31"/>
      <c r="M11412" s="169"/>
      <c r="N11412" s="148"/>
      <c r="O11412" s="106"/>
      <c r="P11412" s="43"/>
      <c r="Q11412" s="31"/>
      <c r="R11412" s="84"/>
      <c r="S11412" s="31"/>
      <c r="T11412" s="31"/>
      <c r="U11412" s="169"/>
      <c r="V11412" s="150"/>
      <c r="W11412" s="141" t="str" cm="1">
        <f t="array" ref="W11412">IF(SUM(LEN(B11412:V11412))=0,"",IF(OR(OR(ISBLANK(F11412),SUM(LEN(C11412),LEN(D11412))=0),AND(NOT(E11412="Unknown"),ISBLANK(J11412)),AND(NOT(O11412="Unknown"),ISBLANK(R11412))),"Missing Information", INDEX(Table15[Entire Service Line Classification], MATCH(SUMIFS(Table15[Unique ID],Table15[System-Owned Portion],E11412,Table15[If Material Anything Other than "Lead" in Column E,Was Material Ever Previously Lead?],G11412,Table15[Customer-Owned Portion],O11412),Table15[Unique ID],0),0)))</f>
        <v/>
      </c>
    </row>
    <row r="11413" spans="2:23" x14ac:dyDescent="0.25">
      <c r="B11413" s="146"/>
      <c r="C11413" s="31"/>
      <c r="D11413" s="31"/>
      <c r="E11413" s="44"/>
      <c r="F11413" s="43"/>
      <c r="G11413" s="84"/>
      <c r="H11413" s="31"/>
      <c r="I11413" s="31"/>
      <c r="J11413" s="84"/>
      <c r="K11413" s="31"/>
      <c r="L11413" s="31"/>
      <c r="M11413" s="169"/>
      <c r="N11413" s="148"/>
      <c r="O11413" s="106"/>
      <c r="P11413" s="43"/>
      <c r="Q11413" s="31"/>
      <c r="R11413" s="84"/>
      <c r="S11413" s="31"/>
      <c r="T11413" s="31"/>
      <c r="U11413" s="169"/>
      <c r="V11413" s="150"/>
      <c r="W11413" s="141" t="str" cm="1">
        <f t="array" ref="W11413">IF(SUM(LEN(B11413:V11413))=0,"",IF(OR(OR(ISBLANK(F11413),SUM(LEN(C11413),LEN(D11413))=0),AND(NOT(E11413="Unknown"),ISBLANK(J11413)),AND(NOT(O11413="Unknown"),ISBLANK(R11413))),"Missing Information", INDEX(Table15[Entire Service Line Classification], MATCH(SUMIFS(Table15[Unique ID],Table15[System-Owned Portion],E11413,Table15[If Material Anything Other than "Lead" in Column E,Was Material Ever Previously Lead?],G11413,Table15[Customer-Owned Portion],O11413),Table15[Unique ID],0),0)))</f>
        <v/>
      </c>
    </row>
    <row r="11414" spans="2:23" x14ac:dyDescent="0.25">
      <c r="B11414" s="146"/>
      <c r="C11414" s="31"/>
      <c r="D11414" s="31"/>
      <c r="E11414" s="44"/>
      <c r="F11414" s="43"/>
      <c r="G11414" s="84"/>
      <c r="H11414" s="31"/>
      <c r="I11414" s="31"/>
      <c r="J11414" s="84"/>
      <c r="K11414" s="31"/>
      <c r="L11414" s="31"/>
      <c r="M11414" s="169"/>
      <c r="N11414" s="148"/>
      <c r="O11414" s="106"/>
      <c r="P11414" s="43"/>
      <c r="Q11414" s="31"/>
      <c r="R11414" s="84"/>
      <c r="S11414" s="31"/>
      <c r="T11414" s="31"/>
      <c r="U11414" s="169"/>
      <c r="V11414" s="150"/>
      <c r="W11414" s="141" t="str" cm="1">
        <f t="array" ref="W11414">IF(SUM(LEN(B11414:V11414))=0,"",IF(OR(OR(ISBLANK(F11414),SUM(LEN(C11414),LEN(D11414))=0),AND(NOT(E11414="Unknown"),ISBLANK(J11414)),AND(NOT(O11414="Unknown"),ISBLANK(R11414))),"Missing Information", INDEX(Table15[Entire Service Line Classification], MATCH(SUMIFS(Table15[Unique ID],Table15[System-Owned Portion],E11414,Table15[If Material Anything Other than "Lead" in Column E,Was Material Ever Previously Lead?],G11414,Table15[Customer-Owned Portion],O11414),Table15[Unique ID],0),0)))</f>
        <v/>
      </c>
    </row>
    <row r="11415" spans="2:23" x14ac:dyDescent="0.25">
      <c r="B11415" s="146"/>
      <c r="C11415" s="31"/>
      <c r="D11415" s="31"/>
      <c r="E11415" s="44"/>
      <c r="F11415" s="43"/>
      <c r="G11415" s="84"/>
      <c r="H11415" s="31"/>
      <c r="I11415" s="31"/>
      <c r="J11415" s="84"/>
      <c r="K11415" s="31"/>
      <c r="L11415" s="31"/>
      <c r="M11415" s="169"/>
      <c r="N11415" s="148"/>
      <c r="O11415" s="106"/>
      <c r="P11415" s="43"/>
      <c r="Q11415" s="31"/>
      <c r="R11415" s="84"/>
      <c r="S11415" s="31"/>
      <c r="T11415" s="31"/>
      <c r="U11415" s="169"/>
      <c r="V11415" s="150"/>
      <c r="W11415" s="141" t="str" cm="1">
        <f t="array" ref="W11415">IF(SUM(LEN(B11415:V11415))=0,"",IF(OR(OR(ISBLANK(F11415),SUM(LEN(C11415),LEN(D11415))=0),AND(NOT(E11415="Unknown"),ISBLANK(J11415)),AND(NOT(O11415="Unknown"),ISBLANK(R11415))),"Missing Information", INDEX(Table15[Entire Service Line Classification], MATCH(SUMIFS(Table15[Unique ID],Table15[System-Owned Portion],E11415,Table15[If Material Anything Other than "Lead" in Column E,Was Material Ever Previously Lead?],G11415,Table15[Customer-Owned Portion],O11415),Table15[Unique ID],0),0)))</f>
        <v/>
      </c>
    </row>
    <row r="11416" spans="2:23" x14ac:dyDescent="0.25">
      <c r="B11416" s="146"/>
      <c r="C11416" s="31"/>
      <c r="D11416" s="31"/>
      <c r="E11416" s="44"/>
      <c r="F11416" s="43"/>
      <c r="G11416" s="84"/>
      <c r="H11416" s="31"/>
      <c r="I11416" s="31"/>
      <c r="J11416" s="84"/>
      <c r="K11416" s="31"/>
      <c r="L11416" s="31"/>
      <c r="M11416" s="169"/>
      <c r="N11416" s="148"/>
      <c r="O11416" s="106"/>
      <c r="P11416" s="43"/>
      <c r="Q11416" s="31"/>
      <c r="R11416" s="84"/>
      <c r="S11416" s="31"/>
      <c r="T11416" s="31"/>
      <c r="U11416" s="169"/>
      <c r="V11416" s="150"/>
      <c r="W11416" s="141" t="str" cm="1">
        <f t="array" ref="W11416">IF(SUM(LEN(B11416:V11416))=0,"",IF(OR(OR(ISBLANK(F11416),SUM(LEN(C11416),LEN(D11416))=0),AND(NOT(E11416="Unknown"),ISBLANK(J11416)),AND(NOT(O11416="Unknown"),ISBLANK(R11416))),"Missing Information", INDEX(Table15[Entire Service Line Classification], MATCH(SUMIFS(Table15[Unique ID],Table15[System-Owned Portion],E11416,Table15[If Material Anything Other than "Lead" in Column E,Was Material Ever Previously Lead?],G11416,Table15[Customer-Owned Portion],O11416),Table15[Unique ID],0),0)))</f>
        <v/>
      </c>
    </row>
    <row r="11417" spans="2:23" x14ac:dyDescent="0.25">
      <c r="B11417" s="146"/>
      <c r="C11417" s="31"/>
      <c r="D11417" s="31"/>
      <c r="E11417" s="44"/>
      <c r="F11417" s="43"/>
      <c r="G11417" s="84"/>
      <c r="H11417" s="31"/>
      <c r="I11417" s="31"/>
      <c r="J11417" s="84"/>
      <c r="K11417" s="31"/>
      <c r="L11417" s="31"/>
      <c r="M11417" s="169"/>
      <c r="N11417" s="148"/>
      <c r="O11417" s="106"/>
      <c r="P11417" s="43"/>
      <c r="Q11417" s="31"/>
      <c r="R11417" s="84"/>
      <c r="S11417" s="31"/>
      <c r="T11417" s="31"/>
      <c r="U11417" s="169"/>
      <c r="V11417" s="150"/>
      <c r="W11417" s="141" t="str" cm="1">
        <f t="array" ref="W11417">IF(SUM(LEN(B11417:V11417))=0,"",IF(OR(OR(ISBLANK(F11417),SUM(LEN(C11417),LEN(D11417))=0),AND(NOT(E11417="Unknown"),ISBLANK(J11417)),AND(NOT(O11417="Unknown"),ISBLANK(R11417))),"Missing Information", INDEX(Table15[Entire Service Line Classification], MATCH(SUMIFS(Table15[Unique ID],Table15[System-Owned Portion],E11417,Table15[If Material Anything Other than "Lead" in Column E,Was Material Ever Previously Lead?],G11417,Table15[Customer-Owned Portion],O11417),Table15[Unique ID],0),0)))</f>
        <v/>
      </c>
    </row>
    <row r="11418" spans="2:23" x14ac:dyDescent="0.25">
      <c r="B11418" s="146"/>
      <c r="C11418" s="31"/>
      <c r="D11418" s="31"/>
      <c r="E11418" s="44"/>
      <c r="F11418" s="43"/>
      <c r="G11418" s="84"/>
      <c r="H11418" s="31"/>
      <c r="I11418" s="31"/>
      <c r="J11418" s="84"/>
      <c r="K11418" s="31"/>
      <c r="L11418" s="31"/>
      <c r="M11418" s="169"/>
      <c r="N11418" s="148"/>
      <c r="O11418" s="106"/>
      <c r="P11418" s="43"/>
      <c r="Q11418" s="31"/>
      <c r="R11418" s="84"/>
      <c r="S11418" s="31"/>
      <c r="T11418" s="31"/>
      <c r="U11418" s="169"/>
      <c r="V11418" s="150"/>
      <c r="W11418" s="141" t="str" cm="1">
        <f t="array" ref="W11418">IF(SUM(LEN(B11418:V11418))=0,"",IF(OR(OR(ISBLANK(F11418),SUM(LEN(C11418),LEN(D11418))=0),AND(NOT(E11418="Unknown"),ISBLANK(J11418)),AND(NOT(O11418="Unknown"),ISBLANK(R11418))),"Missing Information", INDEX(Table15[Entire Service Line Classification], MATCH(SUMIFS(Table15[Unique ID],Table15[System-Owned Portion],E11418,Table15[If Material Anything Other than "Lead" in Column E,Was Material Ever Previously Lead?],G11418,Table15[Customer-Owned Portion],O11418),Table15[Unique ID],0),0)))</f>
        <v/>
      </c>
    </row>
    <row r="11419" spans="2:23" x14ac:dyDescent="0.25">
      <c r="B11419" s="146"/>
      <c r="C11419" s="31"/>
      <c r="D11419" s="31"/>
      <c r="E11419" s="44"/>
      <c r="F11419" s="43"/>
      <c r="G11419" s="84"/>
      <c r="H11419" s="31"/>
      <c r="I11419" s="31"/>
      <c r="J11419" s="84"/>
      <c r="K11419" s="31"/>
      <c r="L11419" s="31"/>
      <c r="M11419" s="169"/>
      <c r="N11419" s="148"/>
      <c r="O11419" s="106"/>
      <c r="P11419" s="43"/>
      <c r="Q11419" s="31"/>
      <c r="R11419" s="84"/>
      <c r="S11419" s="31"/>
      <c r="T11419" s="31"/>
      <c r="U11419" s="169"/>
      <c r="V11419" s="150"/>
      <c r="W11419" s="141" t="str" cm="1">
        <f t="array" ref="W11419">IF(SUM(LEN(B11419:V11419))=0,"",IF(OR(OR(ISBLANK(F11419),SUM(LEN(C11419),LEN(D11419))=0),AND(NOT(E11419="Unknown"),ISBLANK(J11419)),AND(NOT(O11419="Unknown"),ISBLANK(R11419))),"Missing Information", INDEX(Table15[Entire Service Line Classification], MATCH(SUMIFS(Table15[Unique ID],Table15[System-Owned Portion],E11419,Table15[If Material Anything Other than "Lead" in Column E,Was Material Ever Previously Lead?],G11419,Table15[Customer-Owned Portion],O11419),Table15[Unique ID],0),0)))</f>
        <v/>
      </c>
    </row>
    <row r="11420" spans="2:23" x14ac:dyDescent="0.25">
      <c r="B11420" s="146"/>
      <c r="C11420" s="31"/>
      <c r="D11420" s="31"/>
      <c r="E11420" s="44"/>
      <c r="F11420" s="43"/>
      <c r="G11420" s="84"/>
      <c r="H11420" s="31"/>
      <c r="I11420" s="31"/>
      <c r="J11420" s="84"/>
      <c r="K11420" s="31"/>
      <c r="L11420" s="31"/>
      <c r="M11420" s="169"/>
      <c r="N11420" s="148"/>
      <c r="O11420" s="106"/>
      <c r="P11420" s="43"/>
      <c r="Q11420" s="31"/>
      <c r="R11420" s="84"/>
      <c r="S11420" s="31"/>
      <c r="T11420" s="31"/>
      <c r="U11420" s="169"/>
      <c r="V11420" s="150"/>
      <c r="W11420" s="141" t="str" cm="1">
        <f t="array" ref="W11420">IF(SUM(LEN(B11420:V11420))=0,"",IF(OR(OR(ISBLANK(F11420),SUM(LEN(C11420),LEN(D11420))=0),AND(NOT(E11420="Unknown"),ISBLANK(J11420)),AND(NOT(O11420="Unknown"),ISBLANK(R11420))),"Missing Information", INDEX(Table15[Entire Service Line Classification], MATCH(SUMIFS(Table15[Unique ID],Table15[System-Owned Portion],E11420,Table15[If Material Anything Other than "Lead" in Column E,Was Material Ever Previously Lead?],G11420,Table15[Customer-Owned Portion],O11420),Table15[Unique ID],0),0)))</f>
        <v/>
      </c>
    </row>
    <row r="11421" spans="2:23" x14ac:dyDescent="0.25">
      <c r="B11421" s="146"/>
      <c r="C11421" s="31"/>
      <c r="D11421" s="31"/>
      <c r="E11421" s="44"/>
      <c r="F11421" s="43"/>
      <c r="G11421" s="84"/>
      <c r="H11421" s="31"/>
      <c r="I11421" s="31"/>
      <c r="J11421" s="84"/>
      <c r="K11421" s="31"/>
      <c r="L11421" s="31"/>
      <c r="M11421" s="169"/>
      <c r="N11421" s="148"/>
      <c r="O11421" s="106"/>
      <c r="P11421" s="43"/>
      <c r="Q11421" s="31"/>
      <c r="R11421" s="84"/>
      <c r="S11421" s="31"/>
      <c r="T11421" s="31"/>
      <c r="U11421" s="169"/>
      <c r="V11421" s="150"/>
      <c r="W11421" s="141" t="str" cm="1">
        <f t="array" ref="W11421">IF(SUM(LEN(B11421:V11421))=0,"",IF(OR(OR(ISBLANK(F11421),SUM(LEN(C11421),LEN(D11421))=0),AND(NOT(E11421="Unknown"),ISBLANK(J11421)),AND(NOT(O11421="Unknown"),ISBLANK(R11421))),"Missing Information", INDEX(Table15[Entire Service Line Classification], MATCH(SUMIFS(Table15[Unique ID],Table15[System-Owned Portion],E11421,Table15[If Material Anything Other than "Lead" in Column E,Was Material Ever Previously Lead?],G11421,Table15[Customer-Owned Portion],O11421),Table15[Unique ID],0),0)))</f>
        <v/>
      </c>
    </row>
    <row r="11422" spans="2:23" x14ac:dyDescent="0.25">
      <c r="B11422" s="146"/>
      <c r="C11422" s="31"/>
      <c r="D11422" s="31"/>
      <c r="E11422" s="44"/>
      <c r="F11422" s="43"/>
      <c r="G11422" s="84"/>
      <c r="H11422" s="31"/>
      <c r="I11422" s="31"/>
      <c r="J11422" s="84"/>
      <c r="K11422" s="31"/>
      <c r="L11422" s="31"/>
      <c r="M11422" s="169"/>
      <c r="N11422" s="148"/>
      <c r="O11422" s="106"/>
      <c r="P11422" s="43"/>
      <c r="Q11422" s="31"/>
      <c r="R11422" s="84"/>
      <c r="S11422" s="31"/>
      <c r="T11422" s="31"/>
      <c r="U11422" s="169"/>
      <c r="V11422" s="150"/>
      <c r="W11422" s="141" t="str" cm="1">
        <f t="array" ref="W11422">IF(SUM(LEN(B11422:V11422))=0,"",IF(OR(OR(ISBLANK(F11422),SUM(LEN(C11422),LEN(D11422))=0),AND(NOT(E11422="Unknown"),ISBLANK(J11422)),AND(NOT(O11422="Unknown"),ISBLANK(R11422))),"Missing Information", INDEX(Table15[Entire Service Line Classification], MATCH(SUMIFS(Table15[Unique ID],Table15[System-Owned Portion],E11422,Table15[If Material Anything Other than "Lead" in Column E,Was Material Ever Previously Lead?],G11422,Table15[Customer-Owned Portion],O11422),Table15[Unique ID],0),0)))</f>
        <v/>
      </c>
    </row>
    <row r="11423" spans="2:23" x14ac:dyDescent="0.25">
      <c r="B11423" s="146"/>
      <c r="C11423" s="31"/>
      <c r="D11423" s="31"/>
      <c r="E11423" s="44"/>
      <c r="F11423" s="43"/>
      <c r="G11423" s="84"/>
      <c r="H11423" s="31"/>
      <c r="I11423" s="31"/>
      <c r="J11423" s="84"/>
      <c r="K11423" s="31"/>
      <c r="L11423" s="31"/>
      <c r="M11423" s="169"/>
      <c r="N11423" s="148"/>
      <c r="O11423" s="106"/>
      <c r="P11423" s="43"/>
      <c r="Q11423" s="31"/>
      <c r="R11423" s="84"/>
      <c r="S11423" s="31"/>
      <c r="T11423" s="31"/>
      <c r="U11423" s="169"/>
      <c r="V11423" s="150"/>
      <c r="W11423" s="141" t="str" cm="1">
        <f t="array" ref="W11423">IF(SUM(LEN(B11423:V11423))=0,"",IF(OR(OR(ISBLANK(F11423),SUM(LEN(C11423),LEN(D11423))=0),AND(NOT(E11423="Unknown"),ISBLANK(J11423)),AND(NOT(O11423="Unknown"),ISBLANK(R11423))),"Missing Information", INDEX(Table15[Entire Service Line Classification], MATCH(SUMIFS(Table15[Unique ID],Table15[System-Owned Portion],E11423,Table15[If Material Anything Other than "Lead" in Column E,Was Material Ever Previously Lead?],G11423,Table15[Customer-Owned Portion],O11423),Table15[Unique ID],0),0)))</f>
        <v/>
      </c>
    </row>
    <row r="11424" spans="2:23" x14ac:dyDescent="0.25">
      <c r="B11424" s="146"/>
      <c r="C11424" s="31"/>
      <c r="D11424" s="31"/>
      <c r="E11424" s="44"/>
      <c r="F11424" s="43"/>
      <c r="G11424" s="84"/>
      <c r="H11424" s="31"/>
      <c r="I11424" s="31"/>
      <c r="J11424" s="84"/>
      <c r="K11424" s="31"/>
      <c r="L11424" s="31"/>
      <c r="M11424" s="169"/>
      <c r="N11424" s="148"/>
      <c r="O11424" s="106"/>
      <c r="P11424" s="43"/>
      <c r="Q11424" s="31"/>
      <c r="R11424" s="84"/>
      <c r="S11424" s="31"/>
      <c r="T11424" s="31"/>
      <c r="U11424" s="169"/>
      <c r="V11424" s="150"/>
      <c r="W11424" s="141" t="str" cm="1">
        <f t="array" ref="W11424">IF(SUM(LEN(B11424:V11424))=0,"",IF(OR(OR(ISBLANK(F11424),SUM(LEN(C11424),LEN(D11424))=0),AND(NOT(E11424="Unknown"),ISBLANK(J11424)),AND(NOT(O11424="Unknown"),ISBLANK(R11424))),"Missing Information", INDEX(Table15[Entire Service Line Classification], MATCH(SUMIFS(Table15[Unique ID],Table15[System-Owned Portion],E11424,Table15[If Material Anything Other than "Lead" in Column E,Was Material Ever Previously Lead?],G11424,Table15[Customer-Owned Portion],O11424),Table15[Unique ID],0),0)))</f>
        <v/>
      </c>
    </row>
    <row r="11425" spans="2:23" x14ac:dyDescent="0.25">
      <c r="B11425" s="146"/>
      <c r="C11425" s="31"/>
      <c r="D11425" s="31"/>
      <c r="E11425" s="44"/>
      <c r="F11425" s="43"/>
      <c r="G11425" s="84"/>
      <c r="H11425" s="31"/>
      <c r="I11425" s="31"/>
      <c r="J11425" s="84"/>
      <c r="K11425" s="31"/>
      <c r="L11425" s="31"/>
      <c r="M11425" s="169"/>
      <c r="N11425" s="148"/>
      <c r="O11425" s="106"/>
      <c r="P11425" s="43"/>
      <c r="Q11425" s="31"/>
      <c r="R11425" s="84"/>
      <c r="S11425" s="31"/>
      <c r="T11425" s="31"/>
      <c r="U11425" s="169"/>
      <c r="V11425" s="150"/>
      <c r="W11425" s="141" t="str" cm="1">
        <f t="array" ref="W11425">IF(SUM(LEN(B11425:V11425))=0,"",IF(OR(OR(ISBLANK(F11425),SUM(LEN(C11425),LEN(D11425))=0),AND(NOT(E11425="Unknown"),ISBLANK(J11425)),AND(NOT(O11425="Unknown"),ISBLANK(R11425))),"Missing Information", INDEX(Table15[Entire Service Line Classification], MATCH(SUMIFS(Table15[Unique ID],Table15[System-Owned Portion],E11425,Table15[If Material Anything Other than "Lead" in Column E,Was Material Ever Previously Lead?],G11425,Table15[Customer-Owned Portion],O11425),Table15[Unique ID],0),0)))</f>
        <v/>
      </c>
    </row>
    <row r="11426" spans="2:23" x14ac:dyDescent="0.25">
      <c r="B11426" s="146"/>
      <c r="C11426" s="31"/>
      <c r="D11426" s="31"/>
      <c r="E11426" s="44"/>
      <c r="F11426" s="43"/>
      <c r="G11426" s="84"/>
      <c r="H11426" s="31"/>
      <c r="I11426" s="31"/>
      <c r="J11426" s="84"/>
      <c r="K11426" s="31"/>
      <c r="L11426" s="31"/>
      <c r="M11426" s="169"/>
      <c r="N11426" s="148"/>
      <c r="O11426" s="106"/>
      <c r="P11426" s="43"/>
      <c r="Q11426" s="31"/>
      <c r="R11426" s="84"/>
      <c r="S11426" s="31"/>
      <c r="T11426" s="31"/>
      <c r="U11426" s="169"/>
      <c r="V11426" s="150"/>
      <c r="W11426" s="141" t="str" cm="1">
        <f t="array" ref="W11426">IF(SUM(LEN(B11426:V11426))=0,"",IF(OR(OR(ISBLANK(F11426),SUM(LEN(C11426),LEN(D11426))=0),AND(NOT(E11426="Unknown"),ISBLANK(J11426)),AND(NOT(O11426="Unknown"),ISBLANK(R11426))),"Missing Information", INDEX(Table15[Entire Service Line Classification], MATCH(SUMIFS(Table15[Unique ID],Table15[System-Owned Portion],E11426,Table15[If Material Anything Other than "Lead" in Column E,Was Material Ever Previously Lead?],G11426,Table15[Customer-Owned Portion],O11426),Table15[Unique ID],0),0)))</f>
        <v/>
      </c>
    </row>
    <row r="11427" spans="2:23" x14ac:dyDescent="0.25">
      <c r="B11427" s="146"/>
      <c r="C11427" s="31"/>
      <c r="D11427" s="31"/>
      <c r="E11427" s="44"/>
      <c r="F11427" s="43"/>
      <c r="G11427" s="84"/>
      <c r="H11427" s="31"/>
      <c r="I11427" s="31"/>
      <c r="J11427" s="84"/>
      <c r="K11427" s="31"/>
      <c r="L11427" s="31"/>
      <c r="M11427" s="169"/>
      <c r="N11427" s="148"/>
      <c r="O11427" s="106"/>
      <c r="P11427" s="43"/>
      <c r="Q11427" s="31"/>
      <c r="R11427" s="84"/>
      <c r="S11427" s="31"/>
      <c r="T11427" s="31"/>
      <c r="U11427" s="169"/>
      <c r="V11427" s="150"/>
      <c r="W11427" s="141" t="str" cm="1">
        <f t="array" ref="W11427">IF(SUM(LEN(B11427:V11427))=0,"",IF(OR(OR(ISBLANK(F11427),SUM(LEN(C11427),LEN(D11427))=0),AND(NOT(E11427="Unknown"),ISBLANK(J11427)),AND(NOT(O11427="Unknown"),ISBLANK(R11427))),"Missing Information", INDEX(Table15[Entire Service Line Classification], MATCH(SUMIFS(Table15[Unique ID],Table15[System-Owned Portion],E11427,Table15[If Material Anything Other than "Lead" in Column E,Was Material Ever Previously Lead?],G11427,Table15[Customer-Owned Portion],O11427),Table15[Unique ID],0),0)))</f>
        <v/>
      </c>
    </row>
    <row r="11428" spans="2:23" x14ac:dyDescent="0.25">
      <c r="B11428" s="146"/>
      <c r="C11428" s="31"/>
      <c r="D11428" s="31"/>
      <c r="E11428" s="44"/>
      <c r="F11428" s="43"/>
      <c r="G11428" s="84"/>
      <c r="H11428" s="31"/>
      <c r="I11428" s="31"/>
      <c r="J11428" s="84"/>
      <c r="K11428" s="31"/>
      <c r="L11428" s="31"/>
      <c r="M11428" s="169"/>
      <c r="N11428" s="148"/>
      <c r="O11428" s="106"/>
      <c r="P11428" s="43"/>
      <c r="Q11428" s="31"/>
      <c r="R11428" s="84"/>
      <c r="S11428" s="31"/>
      <c r="T11428" s="31"/>
      <c r="U11428" s="169"/>
      <c r="V11428" s="150"/>
      <c r="W11428" s="141" t="str" cm="1">
        <f t="array" ref="W11428">IF(SUM(LEN(B11428:V11428))=0,"",IF(OR(OR(ISBLANK(F11428),SUM(LEN(C11428),LEN(D11428))=0),AND(NOT(E11428="Unknown"),ISBLANK(J11428)),AND(NOT(O11428="Unknown"),ISBLANK(R11428))),"Missing Information", INDEX(Table15[Entire Service Line Classification], MATCH(SUMIFS(Table15[Unique ID],Table15[System-Owned Portion],E11428,Table15[If Material Anything Other than "Lead" in Column E,Was Material Ever Previously Lead?],G11428,Table15[Customer-Owned Portion],O11428),Table15[Unique ID],0),0)))</f>
        <v/>
      </c>
    </row>
    <row r="11429" spans="2:23" x14ac:dyDescent="0.25">
      <c r="B11429" s="146"/>
      <c r="C11429" s="31"/>
      <c r="D11429" s="31"/>
      <c r="E11429" s="44"/>
      <c r="F11429" s="43"/>
      <c r="G11429" s="84"/>
      <c r="H11429" s="31"/>
      <c r="I11429" s="31"/>
      <c r="J11429" s="84"/>
      <c r="K11429" s="31"/>
      <c r="L11429" s="31"/>
      <c r="M11429" s="169"/>
      <c r="N11429" s="148"/>
      <c r="O11429" s="106"/>
      <c r="P11429" s="43"/>
      <c r="Q11429" s="31"/>
      <c r="R11429" s="84"/>
      <c r="S11429" s="31"/>
      <c r="T11429" s="31"/>
      <c r="U11429" s="169"/>
      <c r="V11429" s="150"/>
      <c r="W11429" s="141" t="str" cm="1">
        <f t="array" ref="W11429">IF(SUM(LEN(B11429:V11429))=0,"",IF(OR(OR(ISBLANK(F11429),SUM(LEN(C11429),LEN(D11429))=0),AND(NOT(E11429="Unknown"),ISBLANK(J11429)),AND(NOT(O11429="Unknown"),ISBLANK(R11429))),"Missing Information", INDEX(Table15[Entire Service Line Classification], MATCH(SUMIFS(Table15[Unique ID],Table15[System-Owned Portion],E11429,Table15[If Material Anything Other than "Lead" in Column E,Was Material Ever Previously Lead?],G11429,Table15[Customer-Owned Portion],O11429),Table15[Unique ID],0),0)))</f>
        <v/>
      </c>
    </row>
    <row r="11430" spans="2:23" x14ac:dyDescent="0.25">
      <c r="B11430" s="146"/>
      <c r="C11430" s="31"/>
      <c r="D11430" s="31"/>
      <c r="E11430" s="44"/>
      <c r="F11430" s="43"/>
      <c r="G11430" s="84"/>
      <c r="H11430" s="31"/>
      <c r="I11430" s="31"/>
      <c r="J11430" s="84"/>
      <c r="K11430" s="31"/>
      <c r="L11430" s="31"/>
      <c r="M11430" s="169"/>
      <c r="N11430" s="148"/>
      <c r="O11430" s="106"/>
      <c r="P11430" s="43"/>
      <c r="Q11430" s="31"/>
      <c r="R11430" s="84"/>
      <c r="S11430" s="31"/>
      <c r="T11430" s="31"/>
      <c r="U11430" s="169"/>
      <c r="V11430" s="150"/>
      <c r="W11430" s="141" t="str" cm="1">
        <f t="array" ref="W11430">IF(SUM(LEN(B11430:V11430))=0,"",IF(OR(OR(ISBLANK(F11430),SUM(LEN(C11430),LEN(D11430))=0),AND(NOT(E11430="Unknown"),ISBLANK(J11430)),AND(NOT(O11430="Unknown"),ISBLANK(R11430))),"Missing Information", INDEX(Table15[Entire Service Line Classification], MATCH(SUMIFS(Table15[Unique ID],Table15[System-Owned Portion],E11430,Table15[If Material Anything Other than "Lead" in Column E,Was Material Ever Previously Lead?],G11430,Table15[Customer-Owned Portion],O11430),Table15[Unique ID],0),0)))</f>
        <v/>
      </c>
    </row>
    <row r="11431" spans="2:23" x14ac:dyDescent="0.25">
      <c r="B11431" s="146"/>
      <c r="C11431" s="31"/>
      <c r="D11431" s="31"/>
      <c r="E11431" s="44"/>
      <c r="F11431" s="43"/>
      <c r="G11431" s="84"/>
      <c r="H11431" s="31"/>
      <c r="I11431" s="31"/>
      <c r="J11431" s="84"/>
      <c r="K11431" s="31"/>
      <c r="L11431" s="31"/>
      <c r="M11431" s="169"/>
      <c r="N11431" s="148"/>
      <c r="O11431" s="106"/>
      <c r="P11431" s="43"/>
      <c r="Q11431" s="31"/>
      <c r="R11431" s="84"/>
      <c r="S11431" s="31"/>
      <c r="T11431" s="31"/>
      <c r="U11431" s="169"/>
      <c r="V11431" s="150"/>
      <c r="W11431" s="141" t="str" cm="1">
        <f t="array" ref="W11431">IF(SUM(LEN(B11431:V11431))=0,"",IF(OR(OR(ISBLANK(F11431),SUM(LEN(C11431),LEN(D11431))=0),AND(NOT(E11431="Unknown"),ISBLANK(J11431)),AND(NOT(O11431="Unknown"),ISBLANK(R11431))),"Missing Information", INDEX(Table15[Entire Service Line Classification], MATCH(SUMIFS(Table15[Unique ID],Table15[System-Owned Portion],E11431,Table15[If Material Anything Other than "Lead" in Column E,Was Material Ever Previously Lead?],G11431,Table15[Customer-Owned Portion],O11431),Table15[Unique ID],0),0)))</f>
        <v/>
      </c>
    </row>
    <row r="11432" spans="2:23" x14ac:dyDescent="0.25">
      <c r="B11432" s="146"/>
      <c r="C11432" s="31"/>
      <c r="D11432" s="31"/>
      <c r="E11432" s="44"/>
      <c r="F11432" s="43"/>
      <c r="G11432" s="84"/>
      <c r="H11432" s="31"/>
      <c r="I11432" s="31"/>
      <c r="J11432" s="84"/>
      <c r="K11432" s="31"/>
      <c r="L11432" s="31"/>
      <c r="M11432" s="169"/>
      <c r="N11432" s="148"/>
      <c r="O11432" s="106"/>
      <c r="P11432" s="43"/>
      <c r="Q11432" s="31"/>
      <c r="R11432" s="84"/>
      <c r="S11432" s="31"/>
      <c r="T11432" s="31"/>
      <c r="U11432" s="169"/>
      <c r="V11432" s="150"/>
      <c r="W11432" s="141" t="str" cm="1">
        <f t="array" ref="W11432">IF(SUM(LEN(B11432:V11432))=0,"",IF(OR(OR(ISBLANK(F11432),SUM(LEN(C11432),LEN(D11432))=0),AND(NOT(E11432="Unknown"),ISBLANK(J11432)),AND(NOT(O11432="Unknown"),ISBLANK(R11432))),"Missing Information", INDEX(Table15[Entire Service Line Classification], MATCH(SUMIFS(Table15[Unique ID],Table15[System-Owned Portion],E11432,Table15[If Material Anything Other than "Lead" in Column E,Was Material Ever Previously Lead?],G11432,Table15[Customer-Owned Portion],O11432),Table15[Unique ID],0),0)))</f>
        <v/>
      </c>
    </row>
    <row r="11433" spans="2:23" x14ac:dyDescent="0.25">
      <c r="B11433" s="146"/>
      <c r="C11433" s="31"/>
      <c r="D11433" s="31"/>
      <c r="E11433" s="44"/>
      <c r="F11433" s="43"/>
      <c r="G11433" s="84"/>
      <c r="H11433" s="31"/>
      <c r="I11433" s="31"/>
      <c r="J11433" s="84"/>
      <c r="K11433" s="31"/>
      <c r="L11433" s="31"/>
      <c r="M11433" s="169"/>
      <c r="N11433" s="148"/>
      <c r="O11433" s="106"/>
      <c r="P11433" s="43"/>
      <c r="Q11433" s="31"/>
      <c r="R11433" s="84"/>
      <c r="S11433" s="31"/>
      <c r="T11433" s="31"/>
      <c r="U11433" s="169"/>
      <c r="V11433" s="150"/>
      <c r="W11433" s="141" t="str" cm="1">
        <f t="array" ref="W11433">IF(SUM(LEN(B11433:V11433))=0,"",IF(OR(OR(ISBLANK(F11433),SUM(LEN(C11433),LEN(D11433))=0),AND(NOT(E11433="Unknown"),ISBLANK(J11433)),AND(NOT(O11433="Unknown"),ISBLANK(R11433))),"Missing Information", INDEX(Table15[Entire Service Line Classification], MATCH(SUMIFS(Table15[Unique ID],Table15[System-Owned Portion],E11433,Table15[If Material Anything Other than "Lead" in Column E,Was Material Ever Previously Lead?],G11433,Table15[Customer-Owned Portion],O11433),Table15[Unique ID],0),0)))</f>
        <v/>
      </c>
    </row>
    <row r="11434" spans="2:23" x14ac:dyDescent="0.25">
      <c r="B11434" s="146"/>
      <c r="C11434" s="31"/>
      <c r="D11434" s="31"/>
      <c r="E11434" s="44"/>
      <c r="F11434" s="43"/>
      <c r="G11434" s="84"/>
      <c r="H11434" s="31"/>
      <c r="I11434" s="31"/>
      <c r="J11434" s="84"/>
      <c r="K11434" s="31"/>
      <c r="L11434" s="31"/>
      <c r="M11434" s="169"/>
      <c r="N11434" s="148"/>
      <c r="O11434" s="106"/>
      <c r="P11434" s="43"/>
      <c r="Q11434" s="31"/>
      <c r="R11434" s="84"/>
      <c r="S11434" s="31"/>
      <c r="T11434" s="31"/>
      <c r="U11434" s="169"/>
      <c r="V11434" s="150"/>
      <c r="W11434" s="141" t="str" cm="1">
        <f t="array" ref="W11434">IF(SUM(LEN(B11434:V11434))=0,"",IF(OR(OR(ISBLANK(F11434),SUM(LEN(C11434),LEN(D11434))=0),AND(NOT(E11434="Unknown"),ISBLANK(J11434)),AND(NOT(O11434="Unknown"),ISBLANK(R11434))),"Missing Information", INDEX(Table15[Entire Service Line Classification], MATCH(SUMIFS(Table15[Unique ID],Table15[System-Owned Portion],E11434,Table15[If Material Anything Other than "Lead" in Column E,Was Material Ever Previously Lead?],G11434,Table15[Customer-Owned Portion],O11434),Table15[Unique ID],0),0)))</f>
        <v/>
      </c>
    </row>
    <row r="11435" spans="2:23" x14ac:dyDescent="0.25">
      <c r="B11435" s="146"/>
      <c r="C11435" s="31"/>
      <c r="D11435" s="31"/>
      <c r="E11435" s="44"/>
      <c r="F11435" s="43"/>
      <c r="G11435" s="84"/>
      <c r="H11435" s="31"/>
      <c r="I11435" s="31"/>
      <c r="J11435" s="84"/>
      <c r="K11435" s="31"/>
      <c r="L11435" s="31"/>
      <c r="M11435" s="169"/>
      <c r="N11435" s="148"/>
      <c r="O11435" s="106"/>
      <c r="P11435" s="43"/>
      <c r="Q11435" s="31"/>
      <c r="R11435" s="84"/>
      <c r="S11435" s="31"/>
      <c r="T11435" s="31"/>
      <c r="U11435" s="169"/>
      <c r="V11435" s="150"/>
      <c r="W11435" s="141" t="str" cm="1">
        <f t="array" ref="W11435">IF(SUM(LEN(B11435:V11435))=0,"",IF(OR(OR(ISBLANK(F11435),SUM(LEN(C11435),LEN(D11435))=0),AND(NOT(E11435="Unknown"),ISBLANK(J11435)),AND(NOT(O11435="Unknown"),ISBLANK(R11435))),"Missing Information", INDEX(Table15[Entire Service Line Classification], MATCH(SUMIFS(Table15[Unique ID],Table15[System-Owned Portion],E11435,Table15[If Material Anything Other than "Lead" in Column E,Was Material Ever Previously Lead?],G11435,Table15[Customer-Owned Portion],O11435),Table15[Unique ID],0),0)))</f>
        <v/>
      </c>
    </row>
    <row r="11436" spans="2:23" x14ac:dyDescent="0.25">
      <c r="B11436" s="146"/>
      <c r="C11436" s="31"/>
      <c r="D11436" s="31"/>
      <c r="E11436" s="44"/>
      <c r="F11436" s="43"/>
      <c r="G11436" s="84"/>
      <c r="H11436" s="31"/>
      <c r="I11436" s="31"/>
      <c r="J11436" s="84"/>
      <c r="K11436" s="31"/>
      <c r="L11436" s="31"/>
      <c r="M11436" s="169"/>
      <c r="N11436" s="148"/>
      <c r="O11436" s="106"/>
      <c r="P11436" s="43"/>
      <c r="Q11436" s="31"/>
      <c r="R11436" s="84"/>
      <c r="S11436" s="31"/>
      <c r="T11436" s="31"/>
      <c r="U11436" s="169"/>
      <c r="V11436" s="150"/>
      <c r="W11436" s="141" t="str" cm="1">
        <f t="array" ref="W11436">IF(SUM(LEN(B11436:V11436))=0,"",IF(OR(OR(ISBLANK(F11436),SUM(LEN(C11436),LEN(D11436))=0),AND(NOT(E11436="Unknown"),ISBLANK(J11436)),AND(NOT(O11436="Unknown"),ISBLANK(R11436))),"Missing Information", INDEX(Table15[Entire Service Line Classification], MATCH(SUMIFS(Table15[Unique ID],Table15[System-Owned Portion],E11436,Table15[If Material Anything Other than "Lead" in Column E,Was Material Ever Previously Lead?],G11436,Table15[Customer-Owned Portion],O11436),Table15[Unique ID],0),0)))</f>
        <v/>
      </c>
    </row>
    <row r="11437" spans="2:23" x14ac:dyDescent="0.25">
      <c r="B11437" s="146"/>
      <c r="C11437" s="31"/>
      <c r="D11437" s="31"/>
      <c r="E11437" s="44"/>
      <c r="F11437" s="43"/>
      <c r="G11437" s="84"/>
      <c r="H11437" s="31"/>
      <c r="I11437" s="31"/>
      <c r="J11437" s="84"/>
      <c r="K11437" s="31"/>
      <c r="L11437" s="31"/>
      <c r="M11437" s="169"/>
      <c r="N11437" s="148"/>
      <c r="O11437" s="106"/>
      <c r="P11437" s="43"/>
      <c r="Q11437" s="31"/>
      <c r="R11437" s="84"/>
      <c r="S11437" s="31"/>
      <c r="T11437" s="31"/>
      <c r="U11437" s="169"/>
      <c r="V11437" s="150"/>
      <c r="W11437" s="141" t="str" cm="1">
        <f t="array" ref="W11437">IF(SUM(LEN(B11437:V11437))=0,"",IF(OR(OR(ISBLANK(F11437),SUM(LEN(C11437),LEN(D11437))=0),AND(NOT(E11437="Unknown"),ISBLANK(J11437)),AND(NOT(O11437="Unknown"),ISBLANK(R11437))),"Missing Information", INDEX(Table15[Entire Service Line Classification], MATCH(SUMIFS(Table15[Unique ID],Table15[System-Owned Portion],E11437,Table15[If Material Anything Other than "Lead" in Column E,Was Material Ever Previously Lead?],G11437,Table15[Customer-Owned Portion],O11437),Table15[Unique ID],0),0)))</f>
        <v/>
      </c>
    </row>
    <row r="11438" spans="2:23" x14ac:dyDescent="0.25">
      <c r="B11438" s="146"/>
      <c r="C11438" s="31"/>
      <c r="D11438" s="31"/>
      <c r="E11438" s="44"/>
      <c r="F11438" s="43"/>
      <c r="G11438" s="84"/>
      <c r="H11438" s="31"/>
      <c r="I11438" s="31"/>
      <c r="J11438" s="84"/>
      <c r="K11438" s="31"/>
      <c r="L11438" s="31"/>
      <c r="M11438" s="169"/>
      <c r="N11438" s="148"/>
      <c r="O11438" s="106"/>
      <c r="P11438" s="43"/>
      <c r="Q11438" s="31"/>
      <c r="R11438" s="84"/>
      <c r="S11438" s="31"/>
      <c r="T11438" s="31"/>
      <c r="U11438" s="169"/>
      <c r="V11438" s="150"/>
      <c r="W11438" s="141" t="str" cm="1">
        <f t="array" ref="W11438">IF(SUM(LEN(B11438:V11438))=0,"",IF(OR(OR(ISBLANK(F11438),SUM(LEN(C11438),LEN(D11438))=0),AND(NOT(E11438="Unknown"),ISBLANK(J11438)),AND(NOT(O11438="Unknown"),ISBLANK(R11438))),"Missing Information", INDEX(Table15[Entire Service Line Classification], MATCH(SUMIFS(Table15[Unique ID],Table15[System-Owned Portion],E11438,Table15[If Material Anything Other than "Lead" in Column E,Was Material Ever Previously Lead?],G11438,Table15[Customer-Owned Portion],O11438),Table15[Unique ID],0),0)))</f>
        <v/>
      </c>
    </row>
    <row r="11439" spans="2:23" x14ac:dyDescent="0.25">
      <c r="B11439" s="146"/>
      <c r="C11439" s="31"/>
      <c r="D11439" s="31"/>
      <c r="E11439" s="44"/>
      <c r="F11439" s="43"/>
      <c r="G11439" s="84"/>
      <c r="H11439" s="31"/>
      <c r="I11439" s="31"/>
      <c r="J11439" s="84"/>
      <c r="K11439" s="31"/>
      <c r="L11439" s="31"/>
      <c r="M11439" s="169"/>
      <c r="N11439" s="148"/>
      <c r="O11439" s="106"/>
      <c r="P11439" s="43"/>
      <c r="Q11439" s="31"/>
      <c r="R11439" s="84"/>
      <c r="S11439" s="31"/>
      <c r="T11439" s="31"/>
      <c r="U11439" s="169"/>
      <c r="V11439" s="150"/>
      <c r="W11439" s="141" t="str" cm="1">
        <f t="array" ref="W11439">IF(SUM(LEN(B11439:V11439))=0,"",IF(OR(OR(ISBLANK(F11439),SUM(LEN(C11439),LEN(D11439))=0),AND(NOT(E11439="Unknown"),ISBLANK(J11439)),AND(NOT(O11439="Unknown"),ISBLANK(R11439))),"Missing Information", INDEX(Table15[Entire Service Line Classification], MATCH(SUMIFS(Table15[Unique ID],Table15[System-Owned Portion],E11439,Table15[If Material Anything Other than "Lead" in Column E,Was Material Ever Previously Lead?],G11439,Table15[Customer-Owned Portion],O11439),Table15[Unique ID],0),0)))</f>
        <v/>
      </c>
    </row>
    <row r="11440" spans="2:23" x14ac:dyDescent="0.25">
      <c r="B11440" s="146"/>
      <c r="C11440" s="31"/>
      <c r="D11440" s="31"/>
      <c r="E11440" s="44"/>
      <c r="F11440" s="43"/>
      <c r="G11440" s="84"/>
      <c r="H11440" s="31"/>
      <c r="I11440" s="31"/>
      <c r="J11440" s="84"/>
      <c r="K11440" s="31"/>
      <c r="L11440" s="31"/>
      <c r="M11440" s="169"/>
      <c r="N11440" s="148"/>
      <c r="O11440" s="106"/>
      <c r="P11440" s="43"/>
      <c r="Q11440" s="31"/>
      <c r="R11440" s="84"/>
      <c r="S11440" s="31"/>
      <c r="T11440" s="31"/>
      <c r="U11440" s="169"/>
      <c r="V11440" s="150"/>
      <c r="W11440" s="141" t="str" cm="1">
        <f t="array" ref="W11440">IF(SUM(LEN(B11440:V11440))=0,"",IF(OR(OR(ISBLANK(F11440),SUM(LEN(C11440),LEN(D11440))=0),AND(NOT(E11440="Unknown"),ISBLANK(J11440)),AND(NOT(O11440="Unknown"),ISBLANK(R11440))),"Missing Information", INDEX(Table15[Entire Service Line Classification], MATCH(SUMIFS(Table15[Unique ID],Table15[System-Owned Portion],E11440,Table15[If Material Anything Other than "Lead" in Column E,Was Material Ever Previously Lead?],G11440,Table15[Customer-Owned Portion],O11440),Table15[Unique ID],0),0)))</f>
        <v/>
      </c>
    </row>
    <row r="11441" spans="2:23" x14ac:dyDescent="0.25">
      <c r="B11441" s="146"/>
      <c r="C11441" s="31"/>
      <c r="D11441" s="31"/>
      <c r="E11441" s="44"/>
      <c r="F11441" s="43"/>
      <c r="G11441" s="84"/>
      <c r="H11441" s="31"/>
      <c r="I11441" s="31"/>
      <c r="J11441" s="84"/>
      <c r="K11441" s="31"/>
      <c r="L11441" s="31"/>
      <c r="M11441" s="169"/>
      <c r="N11441" s="148"/>
      <c r="O11441" s="106"/>
      <c r="P11441" s="43"/>
      <c r="Q11441" s="31"/>
      <c r="R11441" s="84"/>
      <c r="S11441" s="31"/>
      <c r="T11441" s="31"/>
      <c r="U11441" s="169"/>
      <c r="V11441" s="150"/>
      <c r="W11441" s="141" t="str" cm="1">
        <f t="array" ref="W11441">IF(SUM(LEN(B11441:V11441))=0,"",IF(OR(OR(ISBLANK(F11441),SUM(LEN(C11441),LEN(D11441))=0),AND(NOT(E11441="Unknown"),ISBLANK(J11441)),AND(NOT(O11441="Unknown"),ISBLANK(R11441))),"Missing Information", INDEX(Table15[Entire Service Line Classification], MATCH(SUMIFS(Table15[Unique ID],Table15[System-Owned Portion],E11441,Table15[If Material Anything Other than "Lead" in Column E,Was Material Ever Previously Lead?],G11441,Table15[Customer-Owned Portion],O11441),Table15[Unique ID],0),0)))</f>
        <v/>
      </c>
    </row>
    <row r="11442" spans="2:23" x14ac:dyDescent="0.25">
      <c r="B11442" s="146"/>
      <c r="C11442" s="31"/>
      <c r="D11442" s="31"/>
      <c r="E11442" s="44"/>
      <c r="F11442" s="43"/>
      <c r="G11442" s="84"/>
      <c r="H11442" s="31"/>
      <c r="I11442" s="31"/>
      <c r="J11442" s="84"/>
      <c r="K11442" s="31"/>
      <c r="L11442" s="31"/>
      <c r="M11442" s="169"/>
      <c r="N11442" s="148"/>
      <c r="O11442" s="106"/>
      <c r="P11442" s="43"/>
      <c r="Q11442" s="31"/>
      <c r="R11442" s="84"/>
      <c r="S11442" s="31"/>
      <c r="T11442" s="31"/>
      <c r="U11442" s="169"/>
      <c r="V11442" s="150"/>
      <c r="W11442" s="141" t="str" cm="1">
        <f t="array" ref="W11442">IF(SUM(LEN(B11442:V11442))=0,"",IF(OR(OR(ISBLANK(F11442),SUM(LEN(C11442),LEN(D11442))=0),AND(NOT(E11442="Unknown"),ISBLANK(J11442)),AND(NOT(O11442="Unknown"),ISBLANK(R11442))),"Missing Information", INDEX(Table15[Entire Service Line Classification], MATCH(SUMIFS(Table15[Unique ID],Table15[System-Owned Portion],E11442,Table15[If Material Anything Other than "Lead" in Column E,Was Material Ever Previously Lead?],G11442,Table15[Customer-Owned Portion],O11442),Table15[Unique ID],0),0)))</f>
        <v/>
      </c>
    </row>
    <row r="11443" spans="2:23" x14ac:dyDescent="0.25">
      <c r="B11443" s="146"/>
      <c r="C11443" s="31"/>
      <c r="D11443" s="31"/>
      <c r="E11443" s="44"/>
      <c r="F11443" s="43"/>
      <c r="G11443" s="84"/>
      <c r="H11443" s="31"/>
      <c r="I11443" s="31"/>
      <c r="J11443" s="84"/>
      <c r="K11443" s="31"/>
      <c r="L11443" s="31"/>
      <c r="M11443" s="169"/>
      <c r="N11443" s="148"/>
      <c r="O11443" s="106"/>
      <c r="P11443" s="43"/>
      <c r="Q11443" s="31"/>
      <c r="R11443" s="84"/>
      <c r="S11443" s="31"/>
      <c r="T11443" s="31"/>
      <c r="U11443" s="169"/>
      <c r="V11443" s="150"/>
      <c r="W11443" s="141" t="str" cm="1">
        <f t="array" ref="W11443">IF(SUM(LEN(B11443:V11443))=0,"",IF(OR(OR(ISBLANK(F11443),SUM(LEN(C11443),LEN(D11443))=0),AND(NOT(E11443="Unknown"),ISBLANK(J11443)),AND(NOT(O11443="Unknown"),ISBLANK(R11443))),"Missing Information", INDEX(Table15[Entire Service Line Classification], MATCH(SUMIFS(Table15[Unique ID],Table15[System-Owned Portion],E11443,Table15[If Material Anything Other than "Lead" in Column E,Was Material Ever Previously Lead?],G11443,Table15[Customer-Owned Portion],O11443),Table15[Unique ID],0),0)))</f>
        <v/>
      </c>
    </row>
    <row r="11444" spans="2:23" x14ac:dyDescent="0.25">
      <c r="B11444" s="146"/>
      <c r="C11444" s="31"/>
      <c r="D11444" s="31"/>
      <c r="E11444" s="44"/>
      <c r="F11444" s="43"/>
      <c r="G11444" s="84"/>
      <c r="H11444" s="31"/>
      <c r="I11444" s="31"/>
      <c r="J11444" s="84"/>
      <c r="K11444" s="31"/>
      <c r="L11444" s="31"/>
      <c r="M11444" s="169"/>
      <c r="N11444" s="148"/>
      <c r="O11444" s="106"/>
      <c r="P11444" s="43"/>
      <c r="Q11444" s="31"/>
      <c r="R11444" s="84"/>
      <c r="S11444" s="31"/>
      <c r="T11444" s="31"/>
      <c r="U11444" s="169"/>
      <c r="V11444" s="150"/>
      <c r="W11444" s="141" t="str" cm="1">
        <f t="array" ref="W11444">IF(SUM(LEN(B11444:V11444))=0,"",IF(OR(OR(ISBLANK(F11444),SUM(LEN(C11444),LEN(D11444))=0),AND(NOT(E11444="Unknown"),ISBLANK(J11444)),AND(NOT(O11444="Unknown"),ISBLANK(R11444))),"Missing Information", INDEX(Table15[Entire Service Line Classification], MATCH(SUMIFS(Table15[Unique ID],Table15[System-Owned Portion],E11444,Table15[If Material Anything Other than "Lead" in Column E,Was Material Ever Previously Lead?],G11444,Table15[Customer-Owned Portion],O11444),Table15[Unique ID],0),0)))</f>
        <v/>
      </c>
    </row>
    <row r="11445" spans="2:23" x14ac:dyDescent="0.25">
      <c r="B11445" s="146"/>
      <c r="C11445" s="31"/>
      <c r="D11445" s="31"/>
      <c r="E11445" s="44"/>
      <c r="F11445" s="43"/>
      <c r="G11445" s="84"/>
      <c r="H11445" s="31"/>
      <c r="I11445" s="31"/>
      <c r="J11445" s="84"/>
      <c r="K11445" s="31"/>
      <c r="L11445" s="31"/>
      <c r="M11445" s="169"/>
      <c r="N11445" s="148"/>
      <c r="O11445" s="106"/>
      <c r="P11445" s="43"/>
      <c r="Q11445" s="31"/>
      <c r="R11445" s="84"/>
      <c r="S11445" s="31"/>
      <c r="T11445" s="31"/>
      <c r="U11445" s="169"/>
      <c r="V11445" s="150"/>
      <c r="W11445" s="141" t="str" cm="1">
        <f t="array" ref="W11445">IF(SUM(LEN(B11445:V11445))=0,"",IF(OR(OR(ISBLANK(F11445),SUM(LEN(C11445),LEN(D11445))=0),AND(NOT(E11445="Unknown"),ISBLANK(J11445)),AND(NOT(O11445="Unknown"),ISBLANK(R11445))),"Missing Information", INDEX(Table15[Entire Service Line Classification], MATCH(SUMIFS(Table15[Unique ID],Table15[System-Owned Portion],E11445,Table15[If Material Anything Other than "Lead" in Column E,Was Material Ever Previously Lead?],G11445,Table15[Customer-Owned Portion],O11445),Table15[Unique ID],0),0)))</f>
        <v/>
      </c>
    </row>
    <row r="11446" spans="2:23" x14ac:dyDescent="0.25">
      <c r="B11446" s="146"/>
      <c r="C11446" s="31"/>
      <c r="D11446" s="31"/>
      <c r="E11446" s="44"/>
      <c r="F11446" s="43"/>
      <c r="G11446" s="84"/>
      <c r="H11446" s="31"/>
      <c r="I11446" s="31"/>
      <c r="J11446" s="84"/>
      <c r="K11446" s="31"/>
      <c r="L11446" s="31"/>
      <c r="M11446" s="169"/>
      <c r="N11446" s="148"/>
      <c r="O11446" s="106"/>
      <c r="P11446" s="43"/>
      <c r="Q11446" s="31"/>
      <c r="R11446" s="84"/>
      <c r="S11446" s="31"/>
      <c r="T11446" s="31"/>
      <c r="U11446" s="169"/>
      <c r="V11446" s="150"/>
      <c r="W11446" s="141" t="str" cm="1">
        <f t="array" ref="W11446">IF(SUM(LEN(B11446:V11446))=0,"",IF(OR(OR(ISBLANK(F11446),SUM(LEN(C11446),LEN(D11446))=0),AND(NOT(E11446="Unknown"),ISBLANK(J11446)),AND(NOT(O11446="Unknown"),ISBLANK(R11446))),"Missing Information", INDEX(Table15[Entire Service Line Classification], MATCH(SUMIFS(Table15[Unique ID],Table15[System-Owned Portion],E11446,Table15[If Material Anything Other than "Lead" in Column E,Was Material Ever Previously Lead?],G11446,Table15[Customer-Owned Portion],O11446),Table15[Unique ID],0),0)))</f>
        <v/>
      </c>
    </row>
    <row r="11447" spans="2:23" x14ac:dyDescent="0.25">
      <c r="B11447" s="146"/>
      <c r="C11447" s="31"/>
      <c r="D11447" s="31"/>
      <c r="E11447" s="44"/>
      <c r="F11447" s="43"/>
      <c r="G11447" s="84"/>
      <c r="H11447" s="31"/>
      <c r="I11447" s="31"/>
      <c r="J11447" s="84"/>
      <c r="K11447" s="31"/>
      <c r="L11447" s="31"/>
      <c r="M11447" s="169"/>
      <c r="N11447" s="148"/>
      <c r="O11447" s="106"/>
      <c r="P11447" s="43"/>
      <c r="Q11447" s="31"/>
      <c r="R11447" s="84"/>
      <c r="S11447" s="31"/>
      <c r="T11447" s="31"/>
      <c r="U11447" s="169"/>
      <c r="V11447" s="150"/>
      <c r="W11447" s="141" t="str" cm="1">
        <f t="array" ref="W11447">IF(SUM(LEN(B11447:V11447))=0,"",IF(OR(OR(ISBLANK(F11447),SUM(LEN(C11447),LEN(D11447))=0),AND(NOT(E11447="Unknown"),ISBLANK(J11447)),AND(NOT(O11447="Unknown"),ISBLANK(R11447))),"Missing Information", INDEX(Table15[Entire Service Line Classification], MATCH(SUMIFS(Table15[Unique ID],Table15[System-Owned Portion],E11447,Table15[If Material Anything Other than "Lead" in Column E,Was Material Ever Previously Lead?],G11447,Table15[Customer-Owned Portion],O11447),Table15[Unique ID],0),0)))</f>
        <v/>
      </c>
    </row>
    <row r="11448" spans="2:23" x14ac:dyDescent="0.25">
      <c r="B11448" s="146"/>
      <c r="C11448" s="31"/>
      <c r="D11448" s="31"/>
      <c r="E11448" s="44"/>
      <c r="F11448" s="43"/>
      <c r="G11448" s="84"/>
      <c r="H11448" s="31"/>
      <c r="I11448" s="31"/>
      <c r="J11448" s="84"/>
      <c r="K11448" s="31"/>
      <c r="L11448" s="31"/>
      <c r="M11448" s="169"/>
      <c r="N11448" s="148"/>
      <c r="O11448" s="106"/>
      <c r="P11448" s="43"/>
      <c r="Q11448" s="31"/>
      <c r="R11448" s="84"/>
      <c r="S11448" s="31"/>
      <c r="T11448" s="31"/>
      <c r="U11448" s="169"/>
      <c r="V11448" s="150"/>
      <c r="W11448" s="141" t="str" cm="1">
        <f t="array" ref="W11448">IF(SUM(LEN(B11448:V11448))=0,"",IF(OR(OR(ISBLANK(F11448),SUM(LEN(C11448),LEN(D11448))=0),AND(NOT(E11448="Unknown"),ISBLANK(J11448)),AND(NOT(O11448="Unknown"),ISBLANK(R11448))),"Missing Information", INDEX(Table15[Entire Service Line Classification], MATCH(SUMIFS(Table15[Unique ID],Table15[System-Owned Portion],E11448,Table15[If Material Anything Other than "Lead" in Column E,Was Material Ever Previously Lead?],G11448,Table15[Customer-Owned Portion],O11448),Table15[Unique ID],0),0)))</f>
        <v/>
      </c>
    </row>
    <row r="11449" spans="2:23" x14ac:dyDescent="0.25">
      <c r="B11449" s="146"/>
      <c r="C11449" s="31"/>
      <c r="D11449" s="31"/>
      <c r="E11449" s="44"/>
      <c r="F11449" s="43"/>
      <c r="G11449" s="84"/>
      <c r="H11449" s="31"/>
      <c r="I11449" s="31"/>
      <c r="J11449" s="84"/>
      <c r="K11449" s="31"/>
      <c r="L11449" s="31"/>
      <c r="M11449" s="169"/>
      <c r="N11449" s="148"/>
      <c r="O11449" s="106"/>
      <c r="P11449" s="43"/>
      <c r="Q11449" s="31"/>
      <c r="R11449" s="84"/>
      <c r="S11449" s="31"/>
      <c r="T11449" s="31"/>
      <c r="U11449" s="169"/>
      <c r="V11449" s="150"/>
      <c r="W11449" s="141" t="str" cm="1">
        <f t="array" ref="W11449">IF(SUM(LEN(B11449:V11449))=0,"",IF(OR(OR(ISBLANK(F11449),SUM(LEN(C11449),LEN(D11449))=0),AND(NOT(E11449="Unknown"),ISBLANK(J11449)),AND(NOT(O11449="Unknown"),ISBLANK(R11449))),"Missing Information", INDEX(Table15[Entire Service Line Classification], MATCH(SUMIFS(Table15[Unique ID],Table15[System-Owned Portion],E11449,Table15[If Material Anything Other than "Lead" in Column E,Was Material Ever Previously Lead?],G11449,Table15[Customer-Owned Portion],O11449),Table15[Unique ID],0),0)))</f>
        <v/>
      </c>
    </row>
    <row r="11450" spans="2:23" x14ac:dyDescent="0.25">
      <c r="B11450" s="146"/>
      <c r="C11450" s="31"/>
      <c r="D11450" s="31"/>
      <c r="E11450" s="44"/>
      <c r="F11450" s="43"/>
      <c r="G11450" s="84"/>
      <c r="H11450" s="31"/>
      <c r="I11450" s="31"/>
      <c r="J11450" s="84"/>
      <c r="K11450" s="31"/>
      <c r="L11450" s="31"/>
      <c r="M11450" s="169"/>
      <c r="N11450" s="148"/>
      <c r="O11450" s="106"/>
      <c r="P11450" s="43"/>
      <c r="Q11450" s="31"/>
      <c r="R11450" s="84"/>
      <c r="S11450" s="31"/>
      <c r="T11450" s="31"/>
      <c r="U11450" s="169"/>
      <c r="V11450" s="150"/>
      <c r="W11450" s="141" t="str" cm="1">
        <f t="array" ref="W11450">IF(SUM(LEN(B11450:V11450))=0,"",IF(OR(OR(ISBLANK(F11450),SUM(LEN(C11450),LEN(D11450))=0),AND(NOT(E11450="Unknown"),ISBLANK(J11450)),AND(NOT(O11450="Unknown"),ISBLANK(R11450))),"Missing Information", INDEX(Table15[Entire Service Line Classification], MATCH(SUMIFS(Table15[Unique ID],Table15[System-Owned Portion],E11450,Table15[If Material Anything Other than "Lead" in Column E,Was Material Ever Previously Lead?],G11450,Table15[Customer-Owned Portion],O11450),Table15[Unique ID],0),0)))</f>
        <v/>
      </c>
    </row>
    <row r="11451" spans="2:23" x14ac:dyDescent="0.25">
      <c r="B11451" s="146"/>
      <c r="C11451" s="31"/>
      <c r="D11451" s="31"/>
      <c r="E11451" s="44"/>
      <c r="F11451" s="43"/>
      <c r="G11451" s="84"/>
      <c r="H11451" s="31"/>
      <c r="I11451" s="31"/>
      <c r="J11451" s="84"/>
      <c r="K11451" s="31"/>
      <c r="L11451" s="31"/>
      <c r="M11451" s="169"/>
      <c r="N11451" s="148"/>
      <c r="O11451" s="106"/>
      <c r="P11451" s="43"/>
      <c r="Q11451" s="31"/>
      <c r="R11451" s="84"/>
      <c r="S11451" s="31"/>
      <c r="T11451" s="31"/>
      <c r="U11451" s="169"/>
      <c r="V11451" s="150"/>
      <c r="W11451" s="141" t="str" cm="1">
        <f t="array" ref="W11451">IF(SUM(LEN(B11451:V11451))=0,"",IF(OR(OR(ISBLANK(F11451),SUM(LEN(C11451),LEN(D11451))=0),AND(NOT(E11451="Unknown"),ISBLANK(J11451)),AND(NOT(O11451="Unknown"),ISBLANK(R11451))),"Missing Information", INDEX(Table15[Entire Service Line Classification], MATCH(SUMIFS(Table15[Unique ID],Table15[System-Owned Portion],E11451,Table15[If Material Anything Other than "Lead" in Column E,Was Material Ever Previously Lead?],G11451,Table15[Customer-Owned Portion],O11451),Table15[Unique ID],0),0)))</f>
        <v/>
      </c>
    </row>
    <row r="11452" spans="2:23" x14ac:dyDescent="0.25">
      <c r="B11452" s="146"/>
      <c r="C11452" s="31"/>
      <c r="D11452" s="31"/>
      <c r="E11452" s="44"/>
      <c r="F11452" s="43"/>
      <c r="G11452" s="84"/>
      <c r="H11452" s="31"/>
      <c r="I11452" s="31"/>
      <c r="J11452" s="84"/>
      <c r="K11452" s="31"/>
      <c r="L11452" s="31"/>
      <c r="M11452" s="169"/>
      <c r="N11452" s="148"/>
      <c r="O11452" s="106"/>
      <c r="P11452" s="43"/>
      <c r="Q11452" s="31"/>
      <c r="R11452" s="84"/>
      <c r="S11452" s="31"/>
      <c r="T11452" s="31"/>
      <c r="U11452" s="169"/>
      <c r="V11452" s="150"/>
      <c r="W11452" s="141" t="str" cm="1">
        <f t="array" ref="W11452">IF(SUM(LEN(B11452:V11452))=0,"",IF(OR(OR(ISBLANK(F11452),SUM(LEN(C11452),LEN(D11452))=0),AND(NOT(E11452="Unknown"),ISBLANK(J11452)),AND(NOT(O11452="Unknown"),ISBLANK(R11452))),"Missing Information", INDEX(Table15[Entire Service Line Classification], MATCH(SUMIFS(Table15[Unique ID],Table15[System-Owned Portion],E11452,Table15[If Material Anything Other than "Lead" in Column E,Was Material Ever Previously Lead?],G11452,Table15[Customer-Owned Portion],O11452),Table15[Unique ID],0),0)))</f>
        <v/>
      </c>
    </row>
    <row r="11453" spans="2:23" x14ac:dyDescent="0.25">
      <c r="B11453" s="146"/>
      <c r="C11453" s="31"/>
      <c r="D11453" s="31"/>
      <c r="E11453" s="44"/>
      <c r="F11453" s="43"/>
      <c r="G11453" s="84"/>
      <c r="H11453" s="31"/>
      <c r="I11453" s="31"/>
      <c r="J11453" s="84"/>
      <c r="K11453" s="31"/>
      <c r="L11453" s="31"/>
      <c r="M11453" s="169"/>
      <c r="N11453" s="148"/>
      <c r="O11453" s="106"/>
      <c r="P11453" s="43"/>
      <c r="Q11453" s="31"/>
      <c r="R11453" s="84"/>
      <c r="S11453" s="31"/>
      <c r="T11453" s="31"/>
      <c r="U11453" s="169"/>
      <c r="V11453" s="150"/>
      <c r="W11453" s="141" t="str" cm="1">
        <f t="array" ref="W11453">IF(SUM(LEN(B11453:V11453))=0,"",IF(OR(OR(ISBLANK(F11453),SUM(LEN(C11453),LEN(D11453))=0),AND(NOT(E11453="Unknown"),ISBLANK(J11453)),AND(NOT(O11453="Unknown"),ISBLANK(R11453))),"Missing Information", INDEX(Table15[Entire Service Line Classification], MATCH(SUMIFS(Table15[Unique ID],Table15[System-Owned Portion],E11453,Table15[If Material Anything Other than "Lead" in Column E,Was Material Ever Previously Lead?],G11453,Table15[Customer-Owned Portion],O11453),Table15[Unique ID],0),0)))</f>
        <v/>
      </c>
    </row>
    <row r="11454" spans="2:23" x14ac:dyDescent="0.25">
      <c r="B11454" s="146"/>
      <c r="C11454" s="31"/>
      <c r="D11454" s="31"/>
      <c r="E11454" s="44"/>
      <c r="F11454" s="43"/>
      <c r="G11454" s="84"/>
      <c r="H11454" s="31"/>
      <c r="I11454" s="31"/>
      <c r="J11454" s="84"/>
      <c r="K11454" s="31"/>
      <c r="L11454" s="31"/>
      <c r="M11454" s="169"/>
      <c r="N11454" s="148"/>
      <c r="O11454" s="106"/>
      <c r="P11454" s="43"/>
      <c r="Q11454" s="31"/>
      <c r="R11454" s="84"/>
      <c r="S11454" s="31"/>
      <c r="T11454" s="31"/>
      <c r="U11454" s="169"/>
      <c r="V11454" s="150"/>
      <c r="W11454" s="141" t="str" cm="1">
        <f t="array" ref="W11454">IF(SUM(LEN(B11454:V11454))=0,"",IF(OR(OR(ISBLANK(F11454),SUM(LEN(C11454),LEN(D11454))=0),AND(NOT(E11454="Unknown"),ISBLANK(J11454)),AND(NOT(O11454="Unknown"),ISBLANK(R11454))),"Missing Information", INDEX(Table15[Entire Service Line Classification], MATCH(SUMIFS(Table15[Unique ID],Table15[System-Owned Portion],E11454,Table15[If Material Anything Other than "Lead" in Column E,Was Material Ever Previously Lead?],G11454,Table15[Customer-Owned Portion],O11454),Table15[Unique ID],0),0)))</f>
        <v/>
      </c>
    </row>
    <row r="11455" spans="2:23" x14ac:dyDescent="0.25">
      <c r="B11455" s="146"/>
      <c r="C11455" s="31"/>
      <c r="D11455" s="31"/>
      <c r="E11455" s="44"/>
      <c r="F11455" s="43"/>
      <c r="G11455" s="84"/>
      <c r="H11455" s="31"/>
      <c r="I11455" s="31"/>
      <c r="J11455" s="84"/>
      <c r="K11455" s="31"/>
      <c r="L11455" s="31"/>
      <c r="M11455" s="169"/>
      <c r="N11455" s="148"/>
      <c r="O11455" s="106"/>
      <c r="P11455" s="43"/>
      <c r="Q11455" s="31"/>
      <c r="R11455" s="84"/>
      <c r="S11455" s="31"/>
      <c r="T11455" s="31"/>
      <c r="U11455" s="169"/>
      <c r="V11455" s="150"/>
      <c r="W11455" s="141" t="str" cm="1">
        <f t="array" ref="W11455">IF(SUM(LEN(B11455:V11455))=0,"",IF(OR(OR(ISBLANK(F11455),SUM(LEN(C11455),LEN(D11455))=0),AND(NOT(E11455="Unknown"),ISBLANK(J11455)),AND(NOT(O11455="Unknown"),ISBLANK(R11455))),"Missing Information", INDEX(Table15[Entire Service Line Classification], MATCH(SUMIFS(Table15[Unique ID],Table15[System-Owned Portion],E11455,Table15[If Material Anything Other than "Lead" in Column E,Was Material Ever Previously Lead?],G11455,Table15[Customer-Owned Portion],O11455),Table15[Unique ID],0),0)))</f>
        <v/>
      </c>
    </row>
    <row r="11456" spans="2:23" x14ac:dyDescent="0.25">
      <c r="B11456" s="146"/>
      <c r="C11456" s="31"/>
      <c r="D11456" s="31"/>
      <c r="E11456" s="44"/>
      <c r="F11456" s="43"/>
      <c r="G11456" s="84"/>
      <c r="H11456" s="31"/>
      <c r="I11456" s="31"/>
      <c r="J11456" s="84"/>
      <c r="K11456" s="31"/>
      <c r="L11456" s="31"/>
      <c r="M11456" s="169"/>
      <c r="N11456" s="148"/>
      <c r="O11456" s="106"/>
      <c r="P11456" s="43"/>
      <c r="Q11456" s="31"/>
      <c r="R11456" s="84"/>
      <c r="S11456" s="31"/>
      <c r="T11456" s="31"/>
      <c r="U11456" s="169"/>
      <c r="V11456" s="150"/>
      <c r="W11456" s="141" t="str" cm="1">
        <f t="array" ref="W11456">IF(SUM(LEN(B11456:V11456))=0,"",IF(OR(OR(ISBLANK(F11456),SUM(LEN(C11456),LEN(D11456))=0),AND(NOT(E11456="Unknown"),ISBLANK(J11456)),AND(NOT(O11456="Unknown"),ISBLANK(R11456))),"Missing Information", INDEX(Table15[Entire Service Line Classification], MATCH(SUMIFS(Table15[Unique ID],Table15[System-Owned Portion],E11456,Table15[If Material Anything Other than "Lead" in Column E,Was Material Ever Previously Lead?],G11456,Table15[Customer-Owned Portion],O11456),Table15[Unique ID],0),0)))</f>
        <v/>
      </c>
    </row>
    <row r="11457" spans="2:23" x14ac:dyDescent="0.25">
      <c r="B11457" s="146"/>
      <c r="C11457" s="31"/>
      <c r="D11457" s="31"/>
      <c r="E11457" s="44"/>
      <c r="F11457" s="43"/>
      <c r="G11457" s="84"/>
      <c r="H11457" s="31"/>
      <c r="I11457" s="31"/>
      <c r="J11457" s="84"/>
      <c r="K11457" s="31"/>
      <c r="L11457" s="31"/>
      <c r="M11457" s="169"/>
      <c r="N11457" s="148"/>
      <c r="O11457" s="106"/>
      <c r="P11457" s="43"/>
      <c r="Q11457" s="31"/>
      <c r="R11457" s="84"/>
      <c r="S11457" s="31"/>
      <c r="T11457" s="31"/>
      <c r="U11457" s="169"/>
      <c r="V11457" s="150"/>
      <c r="W11457" s="141" t="str" cm="1">
        <f t="array" ref="W11457">IF(SUM(LEN(B11457:V11457))=0,"",IF(OR(OR(ISBLANK(F11457),SUM(LEN(C11457),LEN(D11457))=0),AND(NOT(E11457="Unknown"),ISBLANK(J11457)),AND(NOT(O11457="Unknown"),ISBLANK(R11457))),"Missing Information", INDEX(Table15[Entire Service Line Classification], MATCH(SUMIFS(Table15[Unique ID],Table15[System-Owned Portion],E11457,Table15[If Material Anything Other than "Lead" in Column E,Was Material Ever Previously Lead?],G11457,Table15[Customer-Owned Portion],O11457),Table15[Unique ID],0),0)))</f>
        <v/>
      </c>
    </row>
    <row r="11458" spans="2:23" x14ac:dyDescent="0.25">
      <c r="B11458" s="146"/>
      <c r="C11458" s="31"/>
      <c r="D11458" s="31"/>
      <c r="E11458" s="44"/>
      <c r="F11458" s="43"/>
      <c r="G11458" s="84"/>
      <c r="H11458" s="31"/>
      <c r="I11458" s="31"/>
      <c r="J11458" s="84"/>
      <c r="K11458" s="31"/>
      <c r="L11458" s="31"/>
      <c r="M11458" s="169"/>
      <c r="N11458" s="148"/>
      <c r="O11458" s="106"/>
      <c r="P11458" s="43"/>
      <c r="Q11458" s="31"/>
      <c r="R11458" s="84"/>
      <c r="S11458" s="31"/>
      <c r="T11458" s="31"/>
      <c r="U11458" s="169"/>
      <c r="V11458" s="150"/>
      <c r="W11458" s="141" t="str" cm="1">
        <f t="array" ref="W11458">IF(SUM(LEN(B11458:V11458))=0,"",IF(OR(OR(ISBLANK(F11458),SUM(LEN(C11458),LEN(D11458))=0),AND(NOT(E11458="Unknown"),ISBLANK(J11458)),AND(NOT(O11458="Unknown"),ISBLANK(R11458))),"Missing Information", INDEX(Table15[Entire Service Line Classification], MATCH(SUMIFS(Table15[Unique ID],Table15[System-Owned Portion],E11458,Table15[If Material Anything Other than "Lead" in Column E,Was Material Ever Previously Lead?],G11458,Table15[Customer-Owned Portion],O11458),Table15[Unique ID],0),0)))</f>
        <v/>
      </c>
    </row>
    <row r="11459" spans="2:23" x14ac:dyDescent="0.25">
      <c r="B11459" s="146"/>
      <c r="C11459" s="31"/>
      <c r="D11459" s="31"/>
      <c r="E11459" s="44"/>
      <c r="F11459" s="43"/>
      <c r="G11459" s="84"/>
      <c r="H11459" s="31"/>
      <c r="I11459" s="31"/>
      <c r="J11459" s="84"/>
      <c r="K11459" s="31"/>
      <c r="L11459" s="31"/>
      <c r="M11459" s="169"/>
      <c r="N11459" s="148"/>
      <c r="O11459" s="106"/>
      <c r="P11459" s="43"/>
      <c r="Q11459" s="31"/>
      <c r="R11459" s="84"/>
      <c r="S11459" s="31"/>
      <c r="T11459" s="31"/>
      <c r="U11459" s="169"/>
      <c r="V11459" s="150"/>
      <c r="W11459" s="141" t="str" cm="1">
        <f t="array" ref="W11459">IF(SUM(LEN(B11459:V11459))=0,"",IF(OR(OR(ISBLANK(F11459),SUM(LEN(C11459),LEN(D11459))=0),AND(NOT(E11459="Unknown"),ISBLANK(J11459)),AND(NOT(O11459="Unknown"),ISBLANK(R11459))),"Missing Information", INDEX(Table15[Entire Service Line Classification], MATCH(SUMIFS(Table15[Unique ID],Table15[System-Owned Portion],E11459,Table15[If Material Anything Other than "Lead" in Column E,Was Material Ever Previously Lead?],G11459,Table15[Customer-Owned Portion],O11459),Table15[Unique ID],0),0)))</f>
        <v/>
      </c>
    </row>
    <row r="11460" spans="2:23" x14ac:dyDescent="0.25">
      <c r="B11460" s="146"/>
      <c r="C11460" s="31"/>
      <c r="D11460" s="31"/>
      <c r="E11460" s="44"/>
      <c r="F11460" s="43"/>
      <c r="G11460" s="84"/>
      <c r="H11460" s="31"/>
      <c r="I11460" s="31"/>
      <c r="J11460" s="84"/>
      <c r="K11460" s="31"/>
      <c r="L11460" s="31"/>
      <c r="M11460" s="169"/>
      <c r="N11460" s="148"/>
      <c r="O11460" s="106"/>
      <c r="P11460" s="43"/>
      <c r="Q11460" s="31"/>
      <c r="R11460" s="84"/>
      <c r="S11460" s="31"/>
      <c r="T11460" s="31"/>
      <c r="U11460" s="169"/>
      <c r="V11460" s="150"/>
      <c r="W11460" s="141" t="str" cm="1">
        <f t="array" ref="W11460">IF(SUM(LEN(B11460:V11460))=0,"",IF(OR(OR(ISBLANK(F11460),SUM(LEN(C11460),LEN(D11460))=0),AND(NOT(E11460="Unknown"),ISBLANK(J11460)),AND(NOT(O11460="Unknown"),ISBLANK(R11460))),"Missing Information", INDEX(Table15[Entire Service Line Classification], MATCH(SUMIFS(Table15[Unique ID],Table15[System-Owned Portion],E11460,Table15[If Material Anything Other than "Lead" in Column E,Was Material Ever Previously Lead?],G11460,Table15[Customer-Owned Portion],O11460),Table15[Unique ID],0),0)))</f>
        <v/>
      </c>
    </row>
    <row r="11461" spans="2:23" x14ac:dyDescent="0.25">
      <c r="B11461" s="146"/>
      <c r="C11461" s="31"/>
      <c r="D11461" s="31"/>
      <c r="E11461" s="44"/>
      <c r="F11461" s="43"/>
      <c r="G11461" s="84"/>
      <c r="H11461" s="31"/>
      <c r="I11461" s="31"/>
      <c r="J11461" s="84"/>
      <c r="K11461" s="31"/>
      <c r="L11461" s="31"/>
      <c r="M11461" s="169"/>
      <c r="N11461" s="148"/>
      <c r="O11461" s="106"/>
      <c r="P11461" s="43"/>
      <c r="Q11461" s="31"/>
      <c r="R11461" s="84"/>
      <c r="S11461" s="31"/>
      <c r="T11461" s="31"/>
      <c r="U11461" s="169"/>
      <c r="V11461" s="150"/>
      <c r="W11461" s="141" t="str" cm="1">
        <f t="array" ref="W11461">IF(SUM(LEN(B11461:V11461))=0,"",IF(OR(OR(ISBLANK(F11461),SUM(LEN(C11461),LEN(D11461))=0),AND(NOT(E11461="Unknown"),ISBLANK(J11461)),AND(NOT(O11461="Unknown"),ISBLANK(R11461))),"Missing Information", INDEX(Table15[Entire Service Line Classification], MATCH(SUMIFS(Table15[Unique ID],Table15[System-Owned Portion],E11461,Table15[If Material Anything Other than "Lead" in Column E,Was Material Ever Previously Lead?],G11461,Table15[Customer-Owned Portion],O11461),Table15[Unique ID],0),0)))</f>
        <v/>
      </c>
    </row>
    <row r="11462" spans="2:23" x14ac:dyDescent="0.25">
      <c r="B11462" s="146"/>
      <c r="C11462" s="31"/>
      <c r="D11462" s="31"/>
      <c r="E11462" s="44"/>
      <c r="F11462" s="43"/>
      <c r="G11462" s="84"/>
      <c r="H11462" s="31"/>
      <c r="I11462" s="31"/>
      <c r="J11462" s="84"/>
      <c r="K11462" s="31"/>
      <c r="L11462" s="31"/>
      <c r="M11462" s="169"/>
      <c r="N11462" s="148"/>
      <c r="O11462" s="106"/>
      <c r="P11462" s="43"/>
      <c r="Q11462" s="31"/>
      <c r="R11462" s="84"/>
      <c r="S11462" s="31"/>
      <c r="T11462" s="31"/>
      <c r="U11462" s="169"/>
      <c r="V11462" s="150"/>
      <c r="W11462" s="141" t="str" cm="1">
        <f t="array" ref="W11462">IF(SUM(LEN(B11462:V11462))=0,"",IF(OR(OR(ISBLANK(F11462),SUM(LEN(C11462),LEN(D11462))=0),AND(NOT(E11462="Unknown"),ISBLANK(J11462)),AND(NOT(O11462="Unknown"),ISBLANK(R11462))),"Missing Information", INDEX(Table15[Entire Service Line Classification], MATCH(SUMIFS(Table15[Unique ID],Table15[System-Owned Portion],E11462,Table15[If Material Anything Other than "Lead" in Column E,Was Material Ever Previously Lead?],G11462,Table15[Customer-Owned Portion],O11462),Table15[Unique ID],0),0)))</f>
        <v/>
      </c>
    </row>
    <row r="11463" spans="2:23" x14ac:dyDescent="0.25">
      <c r="B11463" s="146"/>
      <c r="C11463" s="31"/>
      <c r="D11463" s="31"/>
      <c r="E11463" s="44"/>
      <c r="F11463" s="43"/>
      <c r="G11463" s="84"/>
      <c r="H11463" s="31"/>
      <c r="I11463" s="31"/>
      <c r="J11463" s="84"/>
      <c r="K11463" s="31"/>
      <c r="L11463" s="31"/>
      <c r="M11463" s="169"/>
      <c r="N11463" s="148"/>
      <c r="O11463" s="106"/>
      <c r="P11463" s="43"/>
      <c r="Q11463" s="31"/>
      <c r="R11463" s="84"/>
      <c r="S11463" s="31"/>
      <c r="T11463" s="31"/>
      <c r="U11463" s="169"/>
      <c r="V11463" s="150"/>
      <c r="W11463" s="141" t="str" cm="1">
        <f t="array" ref="W11463">IF(SUM(LEN(B11463:V11463))=0,"",IF(OR(OR(ISBLANK(F11463),SUM(LEN(C11463),LEN(D11463))=0),AND(NOT(E11463="Unknown"),ISBLANK(J11463)),AND(NOT(O11463="Unknown"),ISBLANK(R11463))),"Missing Information", INDEX(Table15[Entire Service Line Classification], MATCH(SUMIFS(Table15[Unique ID],Table15[System-Owned Portion],E11463,Table15[If Material Anything Other than "Lead" in Column E,Was Material Ever Previously Lead?],G11463,Table15[Customer-Owned Portion],O11463),Table15[Unique ID],0),0)))</f>
        <v/>
      </c>
    </row>
    <row r="11464" spans="2:23" x14ac:dyDescent="0.25">
      <c r="B11464" s="146"/>
      <c r="C11464" s="31"/>
      <c r="D11464" s="31"/>
      <c r="E11464" s="44"/>
      <c r="F11464" s="43"/>
      <c r="G11464" s="84"/>
      <c r="H11464" s="31"/>
      <c r="I11464" s="31"/>
      <c r="J11464" s="84"/>
      <c r="K11464" s="31"/>
      <c r="L11464" s="31"/>
      <c r="M11464" s="169"/>
      <c r="N11464" s="148"/>
      <c r="O11464" s="106"/>
      <c r="P11464" s="43"/>
      <c r="Q11464" s="31"/>
      <c r="R11464" s="84"/>
      <c r="S11464" s="31"/>
      <c r="T11464" s="31"/>
      <c r="U11464" s="169"/>
      <c r="V11464" s="150"/>
      <c r="W11464" s="141" t="str" cm="1">
        <f t="array" ref="W11464">IF(SUM(LEN(B11464:V11464))=0,"",IF(OR(OR(ISBLANK(F11464),SUM(LEN(C11464),LEN(D11464))=0),AND(NOT(E11464="Unknown"),ISBLANK(J11464)),AND(NOT(O11464="Unknown"),ISBLANK(R11464))),"Missing Information", INDEX(Table15[Entire Service Line Classification], MATCH(SUMIFS(Table15[Unique ID],Table15[System-Owned Portion],E11464,Table15[If Material Anything Other than "Lead" in Column E,Was Material Ever Previously Lead?],G11464,Table15[Customer-Owned Portion],O11464),Table15[Unique ID],0),0)))</f>
        <v/>
      </c>
    </row>
    <row r="11465" spans="2:23" x14ac:dyDescent="0.25">
      <c r="B11465" s="146"/>
      <c r="C11465" s="31"/>
      <c r="D11465" s="31"/>
      <c r="E11465" s="44"/>
      <c r="F11465" s="43"/>
      <c r="G11465" s="84"/>
      <c r="H11465" s="31"/>
      <c r="I11465" s="31"/>
      <c r="J11465" s="84"/>
      <c r="K11465" s="31"/>
      <c r="L11465" s="31"/>
      <c r="M11465" s="169"/>
      <c r="N11465" s="148"/>
      <c r="O11465" s="106"/>
      <c r="P11465" s="43"/>
      <c r="Q11465" s="31"/>
      <c r="R11465" s="84"/>
      <c r="S11465" s="31"/>
      <c r="T11465" s="31"/>
      <c r="U11465" s="169"/>
      <c r="V11465" s="150"/>
      <c r="W11465" s="141" t="str" cm="1">
        <f t="array" ref="W11465">IF(SUM(LEN(B11465:V11465))=0,"",IF(OR(OR(ISBLANK(F11465),SUM(LEN(C11465),LEN(D11465))=0),AND(NOT(E11465="Unknown"),ISBLANK(J11465)),AND(NOT(O11465="Unknown"),ISBLANK(R11465))),"Missing Information", INDEX(Table15[Entire Service Line Classification], MATCH(SUMIFS(Table15[Unique ID],Table15[System-Owned Portion],E11465,Table15[If Material Anything Other than "Lead" in Column E,Was Material Ever Previously Lead?],G11465,Table15[Customer-Owned Portion],O11465),Table15[Unique ID],0),0)))</f>
        <v/>
      </c>
    </row>
    <row r="11466" spans="2:23" x14ac:dyDescent="0.25">
      <c r="B11466" s="146"/>
      <c r="C11466" s="31"/>
      <c r="D11466" s="31"/>
      <c r="E11466" s="44"/>
      <c r="F11466" s="43"/>
      <c r="G11466" s="84"/>
      <c r="H11466" s="31"/>
      <c r="I11466" s="31"/>
      <c r="J11466" s="84"/>
      <c r="K11466" s="31"/>
      <c r="L11466" s="31"/>
      <c r="M11466" s="169"/>
      <c r="N11466" s="148"/>
      <c r="O11466" s="106"/>
      <c r="P11466" s="43"/>
      <c r="Q11466" s="31"/>
      <c r="R11466" s="84"/>
      <c r="S11466" s="31"/>
      <c r="T11466" s="31"/>
      <c r="U11466" s="169"/>
      <c r="V11466" s="150"/>
      <c r="W11466" s="141" t="str" cm="1">
        <f t="array" ref="W11466">IF(SUM(LEN(B11466:V11466))=0,"",IF(OR(OR(ISBLANK(F11466),SUM(LEN(C11466),LEN(D11466))=0),AND(NOT(E11466="Unknown"),ISBLANK(J11466)),AND(NOT(O11466="Unknown"),ISBLANK(R11466))),"Missing Information", INDEX(Table15[Entire Service Line Classification], MATCH(SUMIFS(Table15[Unique ID],Table15[System-Owned Portion],E11466,Table15[If Material Anything Other than "Lead" in Column E,Was Material Ever Previously Lead?],G11466,Table15[Customer-Owned Portion],O11466),Table15[Unique ID],0),0)))</f>
        <v/>
      </c>
    </row>
    <row r="11467" spans="2:23" x14ac:dyDescent="0.25">
      <c r="B11467" s="146"/>
      <c r="C11467" s="31"/>
      <c r="D11467" s="31"/>
      <c r="E11467" s="44"/>
      <c r="F11467" s="43"/>
      <c r="G11467" s="84"/>
      <c r="H11467" s="31"/>
      <c r="I11467" s="31"/>
      <c r="J11467" s="84"/>
      <c r="K11467" s="31"/>
      <c r="L11467" s="31"/>
      <c r="M11467" s="169"/>
      <c r="N11467" s="148"/>
      <c r="O11467" s="106"/>
      <c r="P11467" s="43"/>
      <c r="Q11467" s="31"/>
      <c r="R11467" s="84"/>
      <c r="S11467" s="31"/>
      <c r="T11467" s="31"/>
      <c r="U11467" s="169"/>
      <c r="V11467" s="150"/>
      <c r="W11467" s="141" t="str" cm="1">
        <f t="array" ref="W11467">IF(SUM(LEN(B11467:V11467))=0,"",IF(OR(OR(ISBLANK(F11467),SUM(LEN(C11467),LEN(D11467))=0),AND(NOT(E11467="Unknown"),ISBLANK(J11467)),AND(NOT(O11467="Unknown"),ISBLANK(R11467))),"Missing Information", INDEX(Table15[Entire Service Line Classification], MATCH(SUMIFS(Table15[Unique ID],Table15[System-Owned Portion],E11467,Table15[If Material Anything Other than "Lead" in Column E,Was Material Ever Previously Lead?],G11467,Table15[Customer-Owned Portion],O11467),Table15[Unique ID],0),0)))</f>
        <v/>
      </c>
    </row>
    <row r="11468" spans="2:23" x14ac:dyDescent="0.25">
      <c r="B11468" s="146"/>
      <c r="C11468" s="31"/>
      <c r="D11468" s="31"/>
      <c r="E11468" s="44"/>
      <c r="F11468" s="43"/>
      <c r="G11468" s="84"/>
      <c r="H11468" s="31"/>
      <c r="I11468" s="31"/>
      <c r="J11468" s="84"/>
      <c r="K11468" s="31"/>
      <c r="L11468" s="31"/>
      <c r="M11468" s="169"/>
      <c r="N11468" s="148"/>
      <c r="O11468" s="106"/>
      <c r="P11468" s="43"/>
      <c r="Q11468" s="31"/>
      <c r="R11468" s="84"/>
      <c r="S11468" s="31"/>
      <c r="T11468" s="31"/>
      <c r="U11468" s="169"/>
      <c r="V11468" s="150"/>
      <c r="W11468" s="141" t="str" cm="1">
        <f t="array" ref="W11468">IF(SUM(LEN(B11468:V11468))=0,"",IF(OR(OR(ISBLANK(F11468),SUM(LEN(C11468),LEN(D11468))=0),AND(NOT(E11468="Unknown"),ISBLANK(J11468)),AND(NOT(O11468="Unknown"),ISBLANK(R11468))),"Missing Information", INDEX(Table15[Entire Service Line Classification], MATCH(SUMIFS(Table15[Unique ID],Table15[System-Owned Portion],E11468,Table15[If Material Anything Other than "Lead" in Column E,Was Material Ever Previously Lead?],G11468,Table15[Customer-Owned Portion],O11468),Table15[Unique ID],0),0)))</f>
        <v/>
      </c>
    </row>
    <row r="11469" spans="2:23" x14ac:dyDescent="0.25">
      <c r="B11469" s="146"/>
      <c r="C11469" s="31"/>
      <c r="D11469" s="31"/>
      <c r="E11469" s="44"/>
      <c r="F11469" s="43"/>
      <c r="G11469" s="84"/>
      <c r="H11469" s="31"/>
      <c r="I11469" s="31"/>
      <c r="J11469" s="84"/>
      <c r="K11469" s="31"/>
      <c r="L11469" s="31"/>
      <c r="M11469" s="169"/>
      <c r="N11469" s="148"/>
      <c r="O11469" s="106"/>
      <c r="P11469" s="43"/>
      <c r="Q11469" s="31"/>
      <c r="R11469" s="84"/>
      <c r="S11469" s="31"/>
      <c r="T11469" s="31"/>
      <c r="U11469" s="169"/>
      <c r="V11469" s="150"/>
      <c r="W11469" s="141" t="str" cm="1">
        <f t="array" ref="W11469">IF(SUM(LEN(B11469:V11469))=0,"",IF(OR(OR(ISBLANK(F11469),SUM(LEN(C11469),LEN(D11469))=0),AND(NOT(E11469="Unknown"),ISBLANK(J11469)),AND(NOT(O11469="Unknown"),ISBLANK(R11469))),"Missing Information", INDEX(Table15[Entire Service Line Classification], MATCH(SUMIFS(Table15[Unique ID],Table15[System-Owned Portion],E11469,Table15[If Material Anything Other than "Lead" in Column E,Was Material Ever Previously Lead?],G11469,Table15[Customer-Owned Portion],O11469),Table15[Unique ID],0),0)))</f>
        <v/>
      </c>
    </row>
    <row r="11470" spans="2:23" x14ac:dyDescent="0.25">
      <c r="B11470" s="146"/>
      <c r="C11470" s="31"/>
      <c r="D11470" s="31"/>
      <c r="E11470" s="44"/>
      <c r="F11470" s="43"/>
      <c r="G11470" s="84"/>
      <c r="H11470" s="31"/>
      <c r="I11470" s="31"/>
      <c r="J11470" s="84"/>
      <c r="K11470" s="31"/>
      <c r="L11470" s="31"/>
      <c r="M11470" s="169"/>
      <c r="N11470" s="148"/>
      <c r="O11470" s="106"/>
      <c r="P11470" s="43"/>
      <c r="Q11470" s="31"/>
      <c r="R11470" s="84"/>
      <c r="S11470" s="31"/>
      <c r="T11470" s="31"/>
      <c r="U11470" s="169"/>
      <c r="V11470" s="150"/>
      <c r="W11470" s="141" t="str" cm="1">
        <f t="array" ref="W11470">IF(SUM(LEN(B11470:V11470))=0,"",IF(OR(OR(ISBLANK(F11470),SUM(LEN(C11470),LEN(D11470))=0),AND(NOT(E11470="Unknown"),ISBLANK(J11470)),AND(NOT(O11470="Unknown"),ISBLANK(R11470))),"Missing Information", INDEX(Table15[Entire Service Line Classification], MATCH(SUMIFS(Table15[Unique ID],Table15[System-Owned Portion],E11470,Table15[If Material Anything Other than "Lead" in Column E,Was Material Ever Previously Lead?],G11470,Table15[Customer-Owned Portion],O11470),Table15[Unique ID],0),0)))</f>
        <v/>
      </c>
    </row>
    <row r="11471" spans="2:23" x14ac:dyDescent="0.25">
      <c r="B11471" s="146"/>
      <c r="C11471" s="31"/>
      <c r="D11471" s="31"/>
      <c r="E11471" s="44"/>
      <c r="F11471" s="43"/>
      <c r="G11471" s="84"/>
      <c r="H11471" s="31"/>
      <c r="I11471" s="31"/>
      <c r="J11471" s="84"/>
      <c r="K11471" s="31"/>
      <c r="L11471" s="31"/>
      <c r="M11471" s="169"/>
      <c r="N11471" s="148"/>
      <c r="O11471" s="106"/>
      <c r="P11471" s="43"/>
      <c r="Q11471" s="31"/>
      <c r="R11471" s="84"/>
      <c r="S11471" s="31"/>
      <c r="T11471" s="31"/>
      <c r="U11471" s="169"/>
      <c r="V11471" s="150"/>
      <c r="W11471" s="141" t="str" cm="1">
        <f t="array" ref="W11471">IF(SUM(LEN(B11471:V11471))=0,"",IF(OR(OR(ISBLANK(F11471),SUM(LEN(C11471),LEN(D11471))=0),AND(NOT(E11471="Unknown"),ISBLANK(J11471)),AND(NOT(O11471="Unknown"),ISBLANK(R11471))),"Missing Information", INDEX(Table15[Entire Service Line Classification], MATCH(SUMIFS(Table15[Unique ID],Table15[System-Owned Portion],E11471,Table15[If Material Anything Other than "Lead" in Column E,Was Material Ever Previously Lead?],G11471,Table15[Customer-Owned Portion],O11471),Table15[Unique ID],0),0)))</f>
        <v/>
      </c>
    </row>
    <row r="11472" spans="2:23" x14ac:dyDescent="0.25">
      <c r="B11472" s="146"/>
      <c r="C11472" s="31"/>
      <c r="D11472" s="31"/>
      <c r="E11472" s="44"/>
      <c r="F11472" s="43"/>
      <c r="G11472" s="84"/>
      <c r="H11472" s="31"/>
      <c r="I11472" s="31"/>
      <c r="J11472" s="84"/>
      <c r="K11472" s="31"/>
      <c r="L11472" s="31"/>
      <c r="M11472" s="169"/>
      <c r="N11472" s="148"/>
      <c r="O11472" s="106"/>
      <c r="P11472" s="43"/>
      <c r="Q11472" s="31"/>
      <c r="R11472" s="84"/>
      <c r="S11472" s="31"/>
      <c r="T11472" s="31"/>
      <c r="U11472" s="169"/>
      <c r="V11472" s="150"/>
      <c r="W11472" s="141" t="str" cm="1">
        <f t="array" ref="W11472">IF(SUM(LEN(B11472:V11472))=0,"",IF(OR(OR(ISBLANK(F11472),SUM(LEN(C11472),LEN(D11472))=0),AND(NOT(E11472="Unknown"),ISBLANK(J11472)),AND(NOT(O11472="Unknown"),ISBLANK(R11472))),"Missing Information", INDEX(Table15[Entire Service Line Classification], MATCH(SUMIFS(Table15[Unique ID],Table15[System-Owned Portion],E11472,Table15[If Material Anything Other than "Lead" in Column E,Was Material Ever Previously Lead?],G11472,Table15[Customer-Owned Portion],O11472),Table15[Unique ID],0),0)))</f>
        <v/>
      </c>
    </row>
    <row r="11473" spans="2:23" x14ac:dyDescent="0.25">
      <c r="B11473" s="146"/>
      <c r="C11473" s="31"/>
      <c r="D11473" s="31"/>
      <c r="E11473" s="44"/>
      <c r="F11473" s="43"/>
      <c r="G11473" s="84"/>
      <c r="H11473" s="31"/>
      <c r="I11473" s="31"/>
      <c r="J11473" s="84"/>
      <c r="K11473" s="31"/>
      <c r="L11473" s="31"/>
      <c r="M11473" s="169"/>
      <c r="N11473" s="148"/>
      <c r="O11473" s="106"/>
      <c r="P11473" s="43"/>
      <c r="Q11473" s="31"/>
      <c r="R11473" s="84"/>
      <c r="S11473" s="31"/>
      <c r="T11473" s="31"/>
      <c r="U11473" s="169"/>
      <c r="V11473" s="150"/>
      <c r="W11473" s="141" t="str" cm="1">
        <f t="array" ref="W11473">IF(SUM(LEN(B11473:V11473))=0,"",IF(OR(OR(ISBLANK(F11473),SUM(LEN(C11473),LEN(D11473))=0),AND(NOT(E11473="Unknown"),ISBLANK(J11473)),AND(NOT(O11473="Unknown"),ISBLANK(R11473))),"Missing Information", INDEX(Table15[Entire Service Line Classification], MATCH(SUMIFS(Table15[Unique ID],Table15[System-Owned Portion],E11473,Table15[If Material Anything Other than "Lead" in Column E,Was Material Ever Previously Lead?],G11473,Table15[Customer-Owned Portion],O11473),Table15[Unique ID],0),0)))</f>
        <v/>
      </c>
    </row>
    <row r="11474" spans="2:23" x14ac:dyDescent="0.25">
      <c r="B11474" s="146"/>
      <c r="C11474" s="31"/>
      <c r="D11474" s="31"/>
      <c r="E11474" s="44"/>
      <c r="F11474" s="43"/>
      <c r="G11474" s="84"/>
      <c r="H11474" s="31"/>
      <c r="I11474" s="31"/>
      <c r="J11474" s="84"/>
      <c r="K11474" s="31"/>
      <c r="L11474" s="31"/>
      <c r="M11474" s="169"/>
      <c r="N11474" s="148"/>
      <c r="O11474" s="106"/>
      <c r="P11474" s="43"/>
      <c r="Q11474" s="31"/>
      <c r="R11474" s="84"/>
      <c r="S11474" s="31"/>
      <c r="T11474" s="31"/>
      <c r="U11474" s="169"/>
      <c r="V11474" s="150"/>
      <c r="W11474" s="141" t="str" cm="1">
        <f t="array" ref="W11474">IF(SUM(LEN(B11474:V11474))=0,"",IF(OR(OR(ISBLANK(F11474),SUM(LEN(C11474),LEN(D11474))=0),AND(NOT(E11474="Unknown"),ISBLANK(J11474)),AND(NOT(O11474="Unknown"),ISBLANK(R11474))),"Missing Information", INDEX(Table15[Entire Service Line Classification], MATCH(SUMIFS(Table15[Unique ID],Table15[System-Owned Portion],E11474,Table15[If Material Anything Other than "Lead" in Column E,Was Material Ever Previously Lead?],G11474,Table15[Customer-Owned Portion],O11474),Table15[Unique ID],0),0)))</f>
        <v/>
      </c>
    </row>
    <row r="11475" spans="2:23" x14ac:dyDescent="0.25">
      <c r="B11475" s="146"/>
      <c r="C11475" s="31"/>
      <c r="D11475" s="31"/>
      <c r="E11475" s="44"/>
      <c r="F11475" s="43"/>
      <c r="G11475" s="84"/>
      <c r="H11475" s="31"/>
      <c r="I11475" s="31"/>
      <c r="J11475" s="84"/>
      <c r="K11475" s="31"/>
      <c r="L11475" s="31"/>
      <c r="M11475" s="169"/>
      <c r="N11475" s="148"/>
      <c r="O11475" s="106"/>
      <c r="P11475" s="43"/>
      <c r="Q11475" s="31"/>
      <c r="R11475" s="84"/>
      <c r="S11475" s="31"/>
      <c r="T11475" s="31"/>
      <c r="U11475" s="169"/>
      <c r="V11475" s="150"/>
      <c r="W11475" s="141" t="str" cm="1">
        <f t="array" ref="W11475">IF(SUM(LEN(B11475:V11475))=0,"",IF(OR(OR(ISBLANK(F11475),SUM(LEN(C11475),LEN(D11475))=0),AND(NOT(E11475="Unknown"),ISBLANK(J11475)),AND(NOT(O11475="Unknown"),ISBLANK(R11475))),"Missing Information", INDEX(Table15[Entire Service Line Classification], MATCH(SUMIFS(Table15[Unique ID],Table15[System-Owned Portion],E11475,Table15[If Material Anything Other than "Lead" in Column E,Was Material Ever Previously Lead?],G11475,Table15[Customer-Owned Portion],O11475),Table15[Unique ID],0),0)))</f>
        <v/>
      </c>
    </row>
    <row r="11476" spans="2:23" x14ac:dyDescent="0.25">
      <c r="B11476" s="146"/>
      <c r="C11476" s="31"/>
      <c r="D11476" s="31"/>
      <c r="E11476" s="44"/>
      <c r="F11476" s="43"/>
      <c r="G11476" s="84"/>
      <c r="H11476" s="31"/>
      <c r="I11476" s="31"/>
      <c r="J11476" s="84"/>
      <c r="K11476" s="31"/>
      <c r="L11476" s="31"/>
      <c r="M11476" s="169"/>
      <c r="N11476" s="148"/>
      <c r="O11476" s="106"/>
      <c r="P11476" s="43"/>
      <c r="Q11476" s="31"/>
      <c r="R11476" s="84"/>
      <c r="S11476" s="31"/>
      <c r="T11476" s="31"/>
      <c r="U11476" s="169"/>
      <c r="V11476" s="150"/>
      <c r="W11476" s="141" t="str" cm="1">
        <f t="array" ref="W11476">IF(SUM(LEN(B11476:V11476))=0,"",IF(OR(OR(ISBLANK(F11476),SUM(LEN(C11476),LEN(D11476))=0),AND(NOT(E11476="Unknown"),ISBLANK(J11476)),AND(NOT(O11476="Unknown"),ISBLANK(R11476))),"Missing Information", INDEX(Table15[Entire Service Line Classification], MATCH(SUMIFS(Table15[Unique ID],Table15[System-Owned Portion],E11476,Table15[If Material Anything Other than "Lead" in Column E,Was Material Ever Previously Lead?],G11476,Table15[Customer-Owned Portion],O11476),Table15[Unique ID],0),0)))</f>
        <v/>
      </c>
    </row>
    <row r="11477" spans="2:23" x14ac:dyDescent="0.25">
      <c r="B11477" s="146"/>
      <c r="C11477" s="31"/>
      <c r="D11477" s="31"/>
      <c r="E11477" s="44"/>
      <c r="F11477" s="43"/>
      <c r="G11477" s="84"/>
      <c r="H11477" s="31"/>
      <c r="I11477" s="31"/>
      <c r="J11477" s="84"/>
      <c r="K11477" s="31"/>
      <c r="L11477" s="31"/>
      <c r="M11477" s="169"/>
      <c r="N11477" s="148"/>
      <c r="O11477" s="106"/>
      <c r="P11477" s="43"/>
      <c r="Q11477" s="31"/>
      <c r="R11477" s="84"/>
      <c r="S11477" s="31"/>
      <c r="T11477" s="31"/>
      <c r="U11477" s="169"/>
      <c r="V11477" s="150"/>
      <c r="W11477" s="141" t="str" cm="1">
        <f t="array" ref="W11477">IF(SUM(LEN(B11477:V11477))=0,"",IF(OR(OR(ISBLANK(F11477),SUM(LEN(C11477),LEN(D11477))=0),AND(NOT(E11477="Unknown"),ISBLANK(J11477)),AND(NOT(O11477="Unknown"),ISBLANK(R11477))),"Missing Information", INDEX(Table15[Entire Service Line Classification], MATCH(SUMIFS(Table15[Unique ID],Table15[System-Owned Portion],E11477,Table15[If Material Anything Other than "Lead" in Column E,Was Material Ever Previously Lead?],G11477,Table15[Customer-Owned Portion],O11477),Table15[Unique ID],0),0)))</f>
        <v/>
      </c>
    </row>
    <row r="11478" spans="2:23" x14ac:dyDescent="0.25">
      <c r="B11478" s="146"/>
      <c r="C11478" s="31"/>
      <c r="D11478" s="31"/>
      <c r="E11478" s="44"/>
      <c r="F11478" s="43"/>
      <c r="G11478" s="84"/>
      <c r="H11478" s="31"/>
      <c r="I11478" s="31"/>
      <c r="J11478" s="84"/>
      <c r="K11478" s="31"/>
      <c r="L11478" s="31"/>
      <c r="M11478" s="169"/>
      <c r="N11478" s="148"/>
      <c r="O11478" s="106"/>
      <c r="P11478" s="43"/>
      <c r="Q11478" s="31"/>
      <c r="R11478" s="84"/>
      <c r="S11478" s="31"/>
      <c r="T11478" s="31"/>
      <c r="U11478" s="169"/>
      <c r="V11478" s="150"/>
      <c r="W11478" s="141" t="str" cm="1">
        <f t="array" ref="W11478">IF(SUM(LEN(B11478:V11478))=0,"",IF(OR(OR(ISBLANK(F11478),SUM(LEN(C11478),LEN(D11478))=0),AND(NOT(E11478="Unknown"),ISBLANK(J11478)),AND(NOT(O11478="Unknown"),ISBLANK(R11478))),"Missing Information", INDEX(Table15[Entire Service Line Classification], MATCH(SUMIFS(Table15[Unique ID],Table15[System-Owned Portion],E11478,Table15[If Material Anything Other than "Lead" in Column E,Was Material Ever Previously Lead?],G11478,Table15[Customer-Owned Portion],O11478),Table15[Unique ID],0),0)))</f>
        <v/>
      </c>
    </row>
    <row r="11479" spans="2:23" x14ac:dyDescent="0.25">
      <c r="B11479" s="146"/>
      <c r="C11479" s="31"/>
      <c r="D11479" s="31"/>
      <c r="E11479" s="44"/>
      <c r="F11479" s="43"/>
      <c r="G11479" s="84"/>
      <c r="H11479" s="31"/>
      <c r="I11479" s="31"/>
      <c r="J11479" s="84"/>
      <c r="K11479" s="31"/>
      <c r="L11479" s="31"/>
      <c r="M11479" s="169"/>
      <c r="N11479" s="148"/>
      <c r="O11479" s="106"/>
      <c r="P11479" s="43"/>
      <c r="Q11479" s="31"/>
      <c r="R11479" s="84"/>
      <c r="S11479" s="31"/>
      <c r="T11479" s="31"/>
      <c r="U11479" s="169"/>
      <c r="V11479" s="150"/>
      <c r="W11479" s="141" t="str" cm="1">
        <f t="array" ref="W11479">IF(SUM(LEN(B11479:V11479))=0,"",IF(OR(OR(ISBLANK(F11479),SUM(LEN(C11479),LEN(D11479))=0),AND(NOT(E11479="Unknown"),ISBLANK(J11479)),AND(NOT(O11479="Unknown"),ISBLANK(R11479))),"Missing Information", INDEX(Table15[Entire Service Line Classification], MATCH(SUMIFS(Table15[Unique ID],Table15[System-Owned Portion],E11479,Table15[If Material Anything Other than "Lead" in Column E,Was Material Ever Previously Lead?],G11479,Table15[Customer-Owned Portion],O11479),Table15[Unique ID],0),0)))</f>
        <v/>
      </c>
    </row>
    <row r="11480" spans="2:23" x14ac:dyDescent="0.25">
      <c r="B11480" s="146"/>
      <c r="C11480" s="31"/>
      <c r="D11480" s="31"/>
      <c r="E11480" s="44"/>
      <c r="F11480" s="43"/>
      <c r="G11480" s="84"/>
      <c r="H11480" s="31"/>
      <c r="I11480" s="31"/>
      <c r="J11480" s="84"/>
      <c r="K11480" s="31"/>
      <c r="L11480" s="31"/>
      <c r="M11480" s="169"/>
      <c r="N11480" s="148"/>
      <c r="O11480" s="106"/>
      <c r="P11480" s="43"/>
      <c r="Q11480" s="31"/>
      <c r="R11480" s="84"/>
      <c r="S11480" s="31"/>
      <c r="T11480" s="31"/>
      <c r="U11480" s="169"/>
      <c r="V11480" s="150"/>
      <c r="W11480" s="141" t="str" cm="1">
        <f t="array" ref="W11480">IF(SUM(LEN(B11480:V11480))=0,"",IF(OR(OR(ISBLANK(F11480),SUM(LEN(C11480),LEN(D11480))=0),AND(NOT(E11480="Unknown"),ISBLANK(J11480)),AND(NOT(O11480="Unknown"),ISBLANK(R11480))),"Missing Information", INDEX(Table15[Entire Service Line Classification], MATCH(SUMIFS(Table15[Unique ID],Table15[System-Owned Portion],E11480,Table15[If Material Anything Other than "Lead" in Column E,Was Material Ever Previously Lead?],G11480,Table15[Customer-Owned Portion],O11480),Table15[Unique ID],0),0)))</f>
        <v/>
      </c>
    </row>
    <row r="11481" spans="2:23" x14ac:dyDescent="0.25">
      <c r="B11481" s="146"/>
      <c r="C11481" s="31"/>
      <c r="D11481" s="31"/>
      <c r="E11481" s="44"/>
      <c r="F11481" s="43"/>
      <c r="G11481" s="84"/>
      <c r="H11481" s="31"/>
      <c r="I11481" s="31"/>
      <c r="J11481" s="84"/>
      <c r="K11481" s="31"/>
      <c r="L11481" s="31"/>
      <c r="M11481" s="169"/>
      <c r="N11481" s="148"/>
      <c r="O11481" s="106"/>
      <c r="P11481" s="43"/>
      <c r="Q11481" s="31"/>
      <c r="R11481" s="84"/>
      <c r="S11481" s="31"/>
      <c r="T11481" s="31"/>
      <c r="U11481" s="169"/>
      <c r="V11481" s="150"/>
      <c r="W11481" s="141" t="str" cm="1">
        <f t="array" ref="W11481">IF(SUM(LEN(B11481:V11481))=0,"",IF(OR(OR(ISBLANK(F11481),SUM(LEN(C11481),LEN(D11481))=0),AND(NOT(E11481="Unknown"),ISBLANK(J11481)),AND(NOT(O11481="Unknown"),ISBLANK(R11481))),"Missing Information", INDEX(Table15[Entire Service Line Classification], MATCH(SUMIFS(Table15[Unique ID],Table15[System-Owned Portion],E11481,Table15[If Material Anything Other than "Lead" in Column E,Was Material Ever Previously Lead?],G11481,Table15[Customer-Owned Portion],O11481),Table15[Unique ID],0),0)))</f>
        <v/>
      </c>
    </row>
    <row r="11482" spans="2:23" x14ac:dyDescent="0.25">
      <c r="B11482" s="146"/>
      <c r="C11482" s="31"/>
      <c r="D11482" s="31"/>
      <c r="E11482" s="44"/>
      <c r="F11482" s="43"/>
      <c r="G11482" s="84"/>
      <c r="H11482" s="31"/>
      <c r="I11482" s="31"/>
      <c r="J11482" s="84"/>
      <c r="K11482" s="31"/>
      <c r="L11482" s="31"/>
      <c r="M11482" s="169"/>
      <c r="N11482" s="148"/>
      <c r="O11482" s="106"/>
      <c r="P11482" s="43"/>
      <c r="Q11482" s="31"/>
      <c r="R11482" s="84"/>
      <c r="S11482" s="31"/>
      <c r="T11482" s="31"/>
      <c r="U11482" s="169"/>
      <c r="V11482" s="150"/>
      <c r="W11482" s="141" t="str" cm="1">
        <f t="array" ref="W11482">IF(SUM(LEN(B11482:V11482))=0,"",IF(OR(OR(ISBLANK(F11482),SUM(LEN(C11482),LEN(D11482))=0),AND(NOT(E11482="Unknown"),ISBLANK(J11482)),AND(NOT(O11482="Unknown"),ISBLANK(R11482))),"Missing Information", INDEX(Table15[Entire Service Line Classification], MATCH(SUMIFS(Table15[Unique ID],Table15[System-Owned Portion],E11482,Table15[If Material Anything Other than "Lead" in Column E,Was Material Ever Previously Lead?],G11482,Table15[Customer-Owned Portion],O11482),Table15[Unique ID],0),0)))</f>
        <v/>
      </c>
    </row>
    <row r="11483" spans="2:23" x14ac:dyDescent="0.25">
      <c r="B11483" s="146"/>
      <c r="C11483" s="31"/>
      <c r="D11483" s="31"/>
      <c r="E11483" s="44"/>
      <c r="F11483" s="43"/>
      <c r="G11483" s="84"/>
      <c r="H11483" s="31"/>
      <c r="I11483" s="31"/>
      <c r="J11483" s="84"/>
      <c r="K11483" s="31"/>
      <c r="L11483" s="31"/>
      <c r="M11483" s="169"/>
      <c r="N11483" s="148"/>
      <c r="O11483" s="106"/>
      <c r="P11483" s="43"/>
      <c r="Q11483" s="31"/>
      <c r="R11483" s="84"/>
      <c r="S11483" s="31"/>
      <c r="T11483" s="31"/>
      <c r="U11483" s="169"/>
      <c r="V11483" s="150"/>
      <c r="W11483" s="141" t="str" cm="1">
        <f t="array" ref="W11483">IF(SUM(LEN(B11483:V11483))=0,"",IF(OR(OR(ISBLANK(F11483),SUM(LEN(C11483),LEN(D11483))=0),AND(NOT(E11483="Unknown"),ISBLANK(J11483)),AND(NOT(O11483="Unknown"),ISBLANK(R11483))),"Missing Information", INDEX(Table15[Entire Service Line Classification], MATCH(SUMIFS(Table15[Unique ID],Table15[System-Owned Portion],E11483,Table15[If Material Anything Other than "Lead" in Column E,Was Material Ever Previously Lead?],G11483,Table15[Customer-Owned Portion],O11483),Table15[Unique ID],0),0)))</f>
        <v/>
      </c>
    </row>
    <row r="11484" spans="2:23" x14ac:dyDescent="0.25">
      <c r="B11484" s="146"/>
      <c r="C11484" s="31"/>
      <c r="D11484" s="31"/>
      <c r="E11484" s="44"/>
      <c r="F11484" s="43"/>
      <c r="G11484" s="84"/>
      <c r="H11484" s="31"/>
      <c r="I11484" s="31"/>
      <c r="J11484" s="84"/>
      <c r="K11484" s="31"/>
      <c r="L11484" s="31"/>
      <c r="M11484" s="169"/>
      <c r="N11484" s="148"/>
      <c r="O11484" s="106"/>
      <c r="P11484" s="43"/>
      <c r="Q11484" s="31"/>
      <c r="R11484" s="84"/>
      <c r="S11484" s="31"/>
      <c r="T11484" s="31"/>
      <c r="U11484" s="169"/>
      <c r="V11484" s="150"/>
      <c r="W11484" s="141" t="str" cm="1">
        <f t="array" ref="W11484">IF(SUM(LEN(B11484:V11484))=0,"",IF(OR(OR(ISBLANK(F11484),SUM(LEN(C11484),LEN(D11484))=0),AND(NOT(E11484="Unknown"),ISBLANK(J11484)),AND(NOT(O11484="Unknown"),ISBLANK(R11484))),"Missing Information", INDEX(Table15[Entire Service Line Classification], MATCH(SUMIFS(Table15[Unique ID],Table15[System-Owned Portion],E11484,Table15[If Material Anything Other than "Lead" in Column E,Was Material Ever Previously Lead?],G11484,Table15[Customer-Owned Portion],O11484),Table15[Unique ID],0),0)))</f>
        <v/>
      </c>
    </row>
    <row r="11485" spans="2:23" x14ac:dyDescent="0.25">
      <c r="B11485" s="146"/>
      <c r="C11485" s="31"/>
      <c r="D11485" s="31"/>
      <c r="E11485" s="44"/>
      <c r="F11485" s="43"/>
      <c r="G11485" s="84"/>
      <c r="H11485" s="31"/>
      <c r="I11485" s="31"/>
      <c r="J11485" s="84"/>
      <c r="K11485" s="31"/>
      <c r="L11485" s="31"/>
      <c r="M11485" s="169"/>
      <c r="N11485" s="148"/>
      <c r="O11485" s="106"/>
      <c r="P11485" s="43"/>
      <c r="Q11485" s="31"/>
      <c r="R11485" s="84"/>
      <c r="S11485" s="31"/>
      <c r="T11485" s="31"/>
      <c r="U11485" s="169"/>
      <c r="V11485" s="150"/>
      <c r="W11485" s="141" t="str" cm="1">
        <f t="array" ref="W11485">IF(SUM(LEN(B11485:V11485))=0,"",IF(OR(OR(ISBLANK(F11485),SUM(LEN(C11485),LEN(D11485))=0),AND(NOT(E11485="Unknown"),ISBLANK(J11485)),AND(NOT(O11485="Unknown"),ISBLANK(R11485))),"Missing Information", INDEX(Table15[Entire Service Line Classification], MATCH(SUMIFS(Table15[Unique ID],Table15[System-Owned Portion],E11485,Table15[If Material Anything Other than "Lead" in Column E,Was Material Ever Previously Lead?],G11485,Table15[Customer-Owned Portion],O11485),Table15[Unique ID],0),0)))</f>
        <v/>
      </c>
    </row>
    <row r="11486" spans="2:23" x14ac:dyDescent="0.25">
      <c r="B11486" s="146"/>
      <c r="C11486" s="31"/>
      <c r="D11486" s="31"/>
      <c r="E11486" s="44"/>
      <c r="F11486" s="43"/>
      <c r="G11486" s="84"/>
      <c r="H11486" s="31"/>
      <c r="I11486" s="31"/>
      <c r="J11486" s="84"/>
      <c r="K11486" s="31"/>
      <c r="L11486" s="31"/>
      <c r="M11486" s="169"/>
      <c r="N11486" s="148"/>
      <c r="O11486" s="106"/>
      <c r="P11486" s="43"/>
      <c r="Q11486" s="31"/>
      <c r="R11486" s="84"/>
      <c r="S11486" s="31"/>
      <c r="T11486" s="31"/>
      <c r="U11486" s="169"/>
      <c r="V11486" s="150"/>
      <c r="W11486" s="141" t="str" cm="1">
        <f t="array" ref="W11486">IF(SUM(LEN(B11486:V11486))=0,"",IF(OR(OR(ISBLANK(F11486),SUM(LEN(C11486),LEN(D11486))=0),AND(NOT(E11486="Unknown"),ISBLANK(J11486)),AND(NOT(O11486="Unknown"),ISBLANK(R11486))),"Missing Information", INDEX(Table15[Entire Service Line Classification], MATCH(SUMIFS(Table15[Unique ID],Table15[System-Owned Portion],E11486,Table15[If Material Anything Other than "Lead" in Column E,Was Material Ever Previously Lead?],G11486,Table15[Customer-Owned Portion],O11486),Table15[Unique ID],0),0)))</f>
        <v/>
      </c>
    </row>
    <row r="11487" spans="2:23" x14ac:dyDescent="0.25">
      <c r="B11487" s="146"/>
      <c r="C11487" s="31"/>
      <c r="D11487" s="31"/>
      <c r="E11487" s="44"/>
      <c r="F11487" s="43"/>
      <c r="G11487" s="84"/>
      <c r="H11487" s="31"/>
      <c r="I11487" s="31"/>
      <c r="J11487" s="84"/>
      <c r="K11487" s="31"/>
      <c r="L11487" s="31"/>
      <c r="M11487" s="169"/>
      <c r="N11487" s="148"/>
      <c r="O11487" s="106"/>
      <c r="P11487" s="43"/>
      <c r="Q11487" s="31"/>
      <c r="R11487" s="84"/>
      <c r="S11487" s="31"/>
      <c r="T11487" s="31"/>
      <c r="U11487" s="169"/>
      <c r="V11487" s="150"/>
      <c r="W11487" s="141" t="str" cm="1">
        <f t="array" ref="W11487">IF(SUM(LEN(B11487:V11487))=0,"",IF(OR(OR(ISBLANK(F11487),SUM(LEN(C11487),LEN(D11487))=0),AND(NOT(E11487="Unknown"),ISBLANK(J11487)),AND(NOT(O11487="Unknown"),ISBLANK(R11487))),"Missing Information", INDEX(Table15[Entire Service Line Classification], MATCH(SUMIFS(Table15[Unique ID],Table15[System-Owned Portion],E11487,Table15[If Material Anything Other than "Lead" in Column E,Was Material Ever Previously Lead?],G11487,Table15[Customer-Owned Portion],O11487),Table15[Unique ID],0),0)))</f>
        <v/>
      </c>
    </row>
    <row r="11488" spans="2:23" x14ac:dyDescent="0.25">
      <c r="B11488" s="146"/>
      <c r="C11488" s="31"/>
      <c r="D11488" s="31"/>
      <c r="E11488" s="44"/>
      <c r="F11488" s="43"/>
      <c r="G11488" s="84"/>
      <c r="H11488" s="31"/>
      <c r="I11488" s="31"/>
      <c r="J11488" s="84"/>
      <c r="K11488" s="31"/>
      <c r="L11488" s="31"/>
      <c r="M11488" s="169"/>
      <c r="N11488" s="148"/>
      <c r="O11488" s="106"/>
      <c r="P11488" s="43"/>
      <c r="Q11488" s="31"/>
      <c r="R11488" s="84"/>
      <c r="S11488" s="31"/>
      <c r="T11488" s="31"/>
      <c r="U11488" s="169"/>
      <c r="V11488" s="150"/>
      <c r="W11488" s="141" t="str" cm="1">
        <f t="array" ref="W11488">IF(SUM(LEN(B11488:V11488))=0,"",IF(OR(OR(ISBLANK(F11488),SUM(LEN(C11488),LEN(D11488))=0),AND(NOT(E11488="Unknown"),ISBLANK(J11488)),AND(NOT(O11488="Unknown"),ISBLANK(R11488))),"Missing Information", INDEX(Table15[Entire Service Line Classification], MATCH(SUMIFS(Table15[Unique ID],Table15[System-Owned Portion],E11488,Table15[If Material Anything Other than "Lead" in Column E,Was Material Ever Previously Lead?],G11488,Table15[Customer-Owned Portion],O11488),Table15[Unique ID],0),0)))</f>
        <v/>
      </c>
    </row>
    <row r="11489" spans="2:23" x14ac:dyDescent="0.25">
      <c r="B11489" s="146"/>
      <c r="C11489" s="31"/>
      <c r="D11489" s="31"/>
      <c r="E11489" s="44"/>
      <c r="F11489" s="43"/>
      <c r="G11489" s="84"/>
      <c r="H11489" s="31"/>
      <c r="I11489" s="31"/>
      <c r="J11489" s="84"/>
      <c r="K11489" s="31"/>
      <c r="L11489" s="31"/>
      <c r="M11489" s="169"/>
      <c r="N11489" s="148"/>
      <c r="O11489" s="106"/>
      <c r="P11489" s="43"/>
      <c r="Q11489" s="31"/>
      <c r="R11489" s="84"/>
      <c r="S11489" s="31"/>
      <c r="T11489" s="31"/>
      <c r="U11489" s="169"/>
      <c r="V11489" s="150"/>
      <c r="W11489" s="141" t="str" cm="1">
        <f t="array" ref="W11489">IF(SUM(LEN(B11489:V11489))=0,"",IF(OR(OR(ISBLANK(F11489),SUM(LEN(C11489),LEN(D11489))=0),AND(NOT(E11489="Unknown"),ISBLANK(J11489)),AND(NOT(O11489="Unknown"),ISBLANK(R11489))),"Missing Information", INDEX(Table15[Entire Service Line Classification], MATCH(SUMIFS(Table15[Unique ID],Table15[System-Owned Portion],E11489,Table15[If Material Anything Other than "Lead" in Column E,Was Material Ever Previously Lead?],G11489,Table15[Customer-Owned Portion],O11489),Table15[Unique ID],0),0)))</f>
        <v/>
      </c>
    </row>
    <row r="11490" spans="2:23" x14ac:dyDescent="0.25">
      <c r="B11490" s="146"/>
      <c r="C11490" s="31"/>
      <c r="D11490" s="31"/>
      <c r="E11490" s="44"/>
      <c r="F11490" s="43"/>
      <c r="G11490" s="84"/>
      <c r="H11490" s="31"/>
      <c r="I11490" s="31"/>
      <c r="J11490" s="84"/>
      <c r="K11490" s="31"/>
      <c r="L11490" s="31"/>
      <c r="M11490" s="169"/>
      <c r="N11490" s="148"/>
      <c r="O11490" s="106"/>
      <c r="P11490" s="43"/>
      <c r="Q11490" s="31"/>
      <c r="R11490" s="84"/>
      <c r="S11490" s="31"/>
      <c r="T11490" s="31"/>
      <c r="U11490" s="169"/>
      <c r="V11490" s="150"/>
      <c r="W11490" s="141" t="str" cm="1">
        <f t="array" ref="W11490">IF(SUM(LEN(B11490:V11490))=0,"",IF(OR(OR(ISBLANK(F11490),SUM(LEN(C11490),LEN(D11490))=0),AND(NOT(E11490="Unknown"),ISBLANK(J11490)),AND(NOT(O11490="Unknown"),ISBLANK(R11490))),"Missing Information", INDEX(Table15[Entire Service Line Classification], MATCH(SUMIFS(Table15[Unique ID],Table15[System-Owned Portion],E11490,Table15[If Material Anything Other than "Lead" in Column E,Was Material Ever Previously Lead?],G11490,Table15[Customer-Owned Portion],O11490),Table15[Unique ID],0),0)))</f>
        <v/>
      </c>
    </row>
    <row r="11491" spans="2:23" x14ac:dyDescent="0.25">
      <c r="B11491" s="146"/>
      <c r="C11491" s="31"/>
      <c r="D11491" s="31"/>
      <c r="E11491" s="44"/>
      <c r="F11491" s="43"/>
      <c r="G11491" s="84"/>
      <c r="H11491" s="31"/>
      <c r="I11491" s="31"/>
      <c r="J11491" s="84"/>
      <c r="K11491" s="31"/>
      <c r="L11491" s="31"/>
      <c r="M11491" s="169"/>
      <c r="N11491" s="148"/>
      <c r="O11491" s="106"/>
      <c r="P11491" s="43"/>
      <c r="Q11491" s="31"/>
      <c r="R11491" s="84"/>
      <c r="S11491" s="31"/>
      <c r="T11491" s="31"/>
      <c r="U11491" s="169"/>
      <c r="V11491" s="150"/>
      <c r="W11491" s="141" t="str" cm="1">
        <f t="array" ref="W11491">IF(SUM(LEN(B11491:V11491))=0,"",IF(OR(OR(ISBLANK(F11491),SUM(LEN(C11491),LEN(D11491))=0),AND(NOT(E11491="Unknown"),ISBLANK(J11491)),AND(NOT(O11491="Unknown"),ISBLANK(R11491))),"Missing Information", INDEX(Table15[Entire Service Line Classification], MATCH(SUMIFS(Table15[Unique ID],Table15[System-Owned Portion],E11491,Table15[If Material Anything Other than "Lead" in Column E,Was Material Ever Previously Lead?],G11491,Table15[Customer-Owned Portion],O11491),Table15[Unique ID],0),0)))</f>
        <v/>
      </c>
    </row>
    <row r="11492" spans="2:23" x14ac:dyDescent="0.25">
      <c r="B11492" s="146"/>
      <c r="C11492" s="31"/>
      <c r="D11492" s="31"/>
      <c r="E11492" s="44"/>
      <c r="F11492" s="43"/>
      <c r="G11492" s="84"/>
      <c r="H11492" s="31"/>
      <c r="I11492" s="31"/>
      <c r="J11492" s="84"/>
      <c r="K11492" s="31"/>
      <c r="L11492" s="31"/>
      <c r="M11492" s="169"/>
      <c r="N11492" s="148"/>
      <c r="O11492" s="106"/>
      <c r="P11492" s="43"/>
      <c r="Q11492" s="31"/>
      <c r="R11492" s="84"/>
      <c r="S11492" s="31"/>
      <c r="T11492" s="31"/>
      <c r="U11492" s="169"/>
      <c r="V11492" s="150"/>
      <c r="W11492" s="141" t="str" cm="1">
        <f t="array" ref="W11492">IF(SUM(LEN(B11492:V11492))=0,"",IF(OR(OR(ISBLANK(F11492),SUM(LEN(C11492),LEN(D11492))=0),AND(NOT(E11492="Unknown"),ISBLANK(J11492)),AND(NOT(O11492="Unknown"),ISBLANK(R11492))),"Missing Information", INDEX(Table15[Entire Service Line Classification], MATCH(SUMIFS(Table15[Unique ID],Table15[System-Owned Portion],E11492,Table15[If Material Anything Other than "Lead" in Column E,Was Material Ever Previously Lead?],G11492,Table15[Customer-Owned Portion],O11492),Table15[Unique ID],0),0)))</f>
        <v/>
      </c>
    </row>
    <row r="11493" spans="2:23" x14ac:dyDescent="0.25">
      <c r="B11493" s="146"/>
      <c r="C11493" s="31"/>
      <c r="D11493" s="31"/>
      <c r="E11493" s="44"/>
      <c r="F11493" s="43"/>
      <c r="G11493" s="84"/>
      <c r="H11493" s="31"/>
      <c r="I11493" s="31"/>
      <c r="J11493" s="84"/>
      <c r="K11493" s="31"/>
      <c r="L11493" s="31"/>
      <c r="M11493" s="169"/>
      <c r="N11493" s="148"/>
      <c r="O11493" s="106"/>
      <c r="P11493" s="43"/>
      <c r="Q11493" s="31"/>
      <c r="R11493" s="84"/>
      <c r="S11493" s="31"/>
      <c r="T11493" s="31"/>
      <c r="U11493" s="169"/>
      <c r="V11493" s="150"/>
      <c r="W11493" s="141" t="str" cm="1">
        <f t="array" ref="W11493">IF(SUM(LEN(B11493:V11493))=0,"",IF(OR(OR(ISBLANK(F11493),SUM(LEN(C11493),LEN(D11493))=0),AND(NOT(E11493="Unknown"),ISBLANK(J11493)),AND(NOT(O11493="Unknown"),ISBLANK(R11493))),"Missing Information", INDEX(Table15[Entire Service Line Classification], MATCH(SUMIFS(Table15[Unique ID],Table15[System-Owned Portion],E11493,Table15[If Material Anything Other than "Lead" in Column E,Was Material Ever Previously Lead?],G11493,Table15[Customer-Owned Portion],O11493),Table15[Unique ID],0),0)))</f>
        <v/>
      </c>
    </row>
    <row r="11494" spans="2:23" x14ac:dyDescent="0.25">
      <c r="B11494" s="146"/>
      <c r="C11494" s="31"/>
      <c r="D11494" s="31"/>
      <c r="E11494" s="44"/>
      <c r="F11494" s="43"/>
      <c r="G11494" s="84"/>
      <c r="H11494" s="31"/>
      <c r="I11494" s="31"/>
      <c r="J11494" s="84"/>
      <c r="K11494" s="31"/>
      <c r="L11494" s="31"/>
      <c r="M11494" s="169"/>
      <c r="N11494" s="148"/>
      <c r="O11494" s="106"/>
      <c r="P11494" s="43"/>
      <c r="Q11494" s="31"/>
      <c r="R11494" s="84"/>
      <c r="S11494" s="31"/>
      <c r="T11494" s="31"/>
      <c r="U11494" s="169"/>
      <c r="V11494" s="150"/>
      <c r="W11494" s="141" t="str" cm="1">
        <f t="array" ref="W11494">IF(SUM(LEN(B11494:V11494))=0,"",IF(OR(OR(ISBLANK(F11494),SUM(LEN(C11494),LEN(D11494))=0),AND(NOT(E11494="Unknown"),ISBLANK(J11494)),AND(NOT(O11494="Unknown"),ISBLANK(R11494))),"Missing Information", INDEX(Table15[Entire Service Line Classification], MATCH(SUMIFS(Table15[Unique ID],Table15[System-Owned Portion],E11494,Table15[If Material Anything Other than "Lead" in Column E,Was Material Ever Previously Lead?],G11494,Table15[Customer-Owned Portion],O11494),Table15[Unique ID],0),0)))</f>
        <v/>
      </c>
    </row>
    <row r="11495" spans="2:23" x14ac:dyDescent="0.25">
      <c r="B11495" s="146"/>
      <c r="C11495" s="31"/>
      <c r="D11495" s="31"/>
      <c r="E11495" s="44"/>
      <c r="F11495" s="43"/>
      <c r="G11495" s="84"/>
      <c r="H11495" s="31"/>
      <c r="I11495" s="31"/>
      <c r="J11495" s="84"/>
      <c r="K11495" s="31"/>
      <c r="L11495" s="31"/>
      <c r="M11495" s="169"/>
      <c r="N11495" s="148"/>
      <c r="O11495" s="106"/>
      <c r="P11495" s="43"/>
      <c r="Q11495" s="31"/>
      <c r="R11495" s="84"/>
      <c r="S11495" s="31"/>
      <c r="T11495" s="31"/>
      <c r="U11495" s="169"/>
      <c r="V11495" s="150"/>
      <c r="W11495" s="141" t="str" cm="1">
        <f t="array" ref="W11495">IF(SUM(LEN(B11495:V11495))=0,"",IF(OR(OR(ISBLANK(F11495),SUM(LEN(C11495),LEN(D11495))=0),AND(NOT(E11495="Unknown"),ISBLANK(J11495)),AND(NOT(O11495="Unknown"),ISBLANK(R11495))),"Missing Information", INDEX(Table15[Entire Service Line Classification], MATCH(SUMIFS(Table15[Unique ID],Table15[System-Owned Portion],E11495,Table15[If Material Anything Other than "Lead" in Column E,Was Material Ever Previously Lead?],G11495,Table15[Customer-Owned Portion],O11495),Table15[Unique ID],0),0)))</f>
        <v/>
      </c>
    </row>
    <row r="11496" spans="2:23" x14ac:dyDescent="0.25">
      <c r="B11496" s="146"/>
      <c r="C11496" s="31"/>
      <c r="D11496" s="31"/>
      <c r="E11496" s="44"/>
      <c r="F11496" s="43"/>
      <c r="G11496" s="84"/>
      <c r="H11496" s="31"/>
      <c r="I11496" s="31"/>
      <c r="J11496" s="84"/>
      <c r="K11496" s="31"/>
      <c r="L11496" s="31"/>
      <c r="M11496" s="169"/>
      <c r="N11496" s="148"/>
      <c r="O11496" s="106"/>
      <c r="P11496" s="43"/>
      <c r="Q11496" s="31"/>
      <c r="R11496" s="84"/>
      <c r="S11496" s="31"/>
      <c r="T11496" s="31"/>
      <c r="U11496" s="169"/>
      <c r="V11496" s="150"/>
      <c r="W11496" s="141" t="str" cm="1">
        <f t="array" ref="W11496">IF(SUM(LEN(B11496:V11496))=0,"",IF(OR(OR(ISBLANK(F11496),SUM(LEN(C11496),LEN(D11496))=0),AND(NOT(E11496="Unknown"),ISBLANK(J11496)),AND(NOT(O11496="Unknown"),ISBLANK(R11496))),"Missing Information", INDEX(Table15[Entire Service Line Classification], MATCH(SUMIFS(Table15[Unique ID],Table15[System-Owned Portion],E11496,Table15[If Material Anything Other than "Lead" in Column E,Was Material Ever Previously Lead?],G11496,Table15[Customer-Owned Portion],O11496),Table15[Unique ID],0),0)))</f>
        <v/>
      </c>
    </row>
    <row r="11497" spans="2:23" x14ac:dyDescent="0.25">
      <c r="B11497" s="146"/>
      <c r="C11497" s="31"/>
      <c r="D11497" s="31"/>
      <c r="E11497" s="44"/>
      <c r="F11497" s="43"/>
      <c r="G11497" s="84"/>
      <c r="H11497" s="31"/>
      <c r="I11497" s="31"/>
      <c r="J11497" s="84"/>
      <c r="K11497" s="31"/>
      <c r="L11497" s="31"/>
      <c r="M11497" s="169"/>
      <c r="N11497" s="148"/>
      <c r="O11497" s="106"/>
      <c r="P11497" s="43"/>
      <c r="Q11497" s="31"/>
      <c r="R11497" s="84"/>
      <c r="S11497" s="31"/>
      <c r="T11497" s="31"/>
      <c r="U11497" s="169"/>
      <c r="V11497" s="150"/>
      <c r="W11497" s="141" t="str" cm="1">
        <f t="array" ref="W11497">IF(SUM(LEN(B11497:V11497))=0,"",IF(OR(OR(ISBLANK(F11497),SUM(LEN(C11497),LEN(D11497))=0),AND(NOT(E11497="Unknown"),ISBLANK(J11497)),AND(NOT(O11497="Unknown"),ISBLANK(R11497))),"Missing Information", INDEX(Table15[Entire Service Line Classification], MATCH(SUMIFS(Table15[Unique ID],Table15[System-Owned Portion],E11497,Table15[If Material Anything Other than "Lead" in Column E,Was Material Ever Previously Lead?],G11497,Table15[Customer-Owned Portion],O11497),Table15[Unique ID],0),0)))</f>
        <v/>
      </c>
    </row>
    <row r="11498" spans="2:23" x14ac:dyDescent="0.25">
      <c r="B11498" s="146"/>
      <c r="C11498" s="31"/>
      <c r="D11498" s="31"/>
      <c r="E11498" s="44"/>
      <c r="F11498" s="43"/>
      <c r="G11498" s="84"/>
      <c r="H11498" s="31"/>
      <c r="I11498" s="31"/>
      <c r="J11498" s="84"/>
      <c r="K11498" s="31"/>
      <c r="L11498" s="31"/>
      <c r="M11498" s="169"/>
      <c r="N11498" s="148"/>
      <c r="O11498" s="106"/>
      <c r="P11498" s="43"/>
      <c r="Q11498" s="31"/>
      <c r="R11498" s="84"/>
      <c r="S11498" s="31"/>
      <c r="T11498" s="31"/>
      <c r="U11498" s="169"/>
      <c r="V11498" s="150"/>
      <c r="W11498" s="141" t="str" cm="1">
        <f t="array" ref="W11498">IF(SUM(LEN(B11498:V11498))=0,"",IF(OR(OR(ISBLANK(F11498),SUM(LEN(C11498),LEN(D11498))=0),AND(NOT(E11498="Unknown"),ISBLANK(J11498)),AND(NOT(O11498="Unknown"),ISBLANK(R11498))),"Missing Information", INDEX(Table15[Entire Service Line Classification], MATCH(SUMIFS(Table15[Unique ID],Table15[System-Owned Portion],E11498,Table15[If Material Anything Other than "Lead" in Column E,Was Material Ever Previously Lead?],G11498,Table15[Customer-Owned Portion],O11498),Table15[Unique ID],0),0)))</f>
        <v/>
      </c>
    </row>
    <row r="11499" spans="2:23" x14ac:dyDescent="0.25">
      <c r="B11499" s="146"/>
      <c r="C11499" s="31"/>
      <c r="D11499" s="31"/>
      <c r="E11499" s="44"/>
      <c r="F11499" s="43"/>
      <c r="G11499" s="84"/>
      <c r="H11499" s="31"/>
      <c r="I11499" s="31"/>
      <c r="J11499" s="84"/>
      <c r="K11499" s="31"/>
      <c r="L11499" s="31"/>
      <c r="M11499" s="169"/>
      <c r="N11499" s="148"/>
      <c r="O11499" s="106"/>
      <c r="P11499" s="43"/>
      <c r="Q11499" s="31"/>
      <c r="R11499" s="84"/>
      <c r="S11499" s="31"/>
      <c r="T11499" s="31"/>
      <c r="U11499" s="169"/>
      <c r="V11499" s="150"/>
      <c r="W11499" s="141" t="str" cm="1">
        <f t="array" ref="W11499">IF(SUM(LEN(B11499:V11499))=0,"",IF(OR(OR(ISBLANK(F11499),SUM(LEN(C11499),LEN(D11499))=0),AND(NOT(E11499="Unknown"),ISBLANK(J11499)),AND(NOT(O11499="Unknown"),ISBLANK(R11499))),"Missing Information", INDEX(Table15[Entire Service Line Classification], MATCH(SUMIFS(Table15[Unique ID],Table15[System-Owned Portion],E11499,Table15[If Material Anything Other than "Lead" in Column E,Was Material Ever Previously Lead?],G11499,Table15[Customer-Owned Portion],O11499),Table15[Unique ID],0),0)))</f>
        <v/>
      </c>
    </row>
    <row r="11500" spans="2:23" x14ac:dyDescent="0.25">
      <c r="B11500" s="146"/>
      <c r="C11500" s="31"/>
      <c r="D11500" s="31"/>
      <c r="E11500" s="44"/>
      <c r="F11500" s="43"/>
      <c r="G11500" s="84"/>
      <c r="H11500" s="31"/>
      <c r="I11500" s="31"/>
      <c r="J11500" s="84"/>
      <c r="K11500" s="31"/>
      <c r="L11500" s="31"/>
      <c r="M11500" s="169"/>
      <c r="N11500" s="148"/>
      <c r="O11500" s="106"/>
      <c r="P11500" s="43"/>
      <c r="Q11500" s="31"/>
      <c r="R11500" s="84"/>
      <c r="S11500" s="31"/>
      <c r="T11500" s="31"/>
      <c r="U11500" s="169"/>
      <c r="V11500" s="150"/>
      <c r="W11500" s="141" t="str" cm="1">
        <f t="array" ref="W11500">IF(SUM(LEN(B11500:V11500))=0,"",IF(OR(OR(ISBLANK(F11500),SUM(LEN(C11500),LEN(D11500))=0),AND(NOT(E11500="Unknown"),ISBLANK(J11500)),AND(NOT(O11500="Unknown"),ISBLANK(R11500))),"Missing Information", INDEX(Table15[Entire Service Line Classification], MATCH(SUMIFS(Table15[Unique ID],Table15[System-Owned Portion],E11500,Table15[If Material Anything Other than "Lead" in Column E,Was Material Ever Previously Lead?],G11500,Table15[Customer-Owned Portion],O11500),Table15[Unique ID],0),0)))</f>
        <v/>
      </c>
    </row>
    <row r="11501" spans="2:23" x14ac:dyDescent="0.25">
      <c r="B11501" s="146"/>
      <c r="C11501" s="31"/>
      <c r="D11501" s="31"/>
      <c r="E11501" s="44"/>
      <c r="F11501" s="43"/>
      <c r="G11501" s="84"/>
      <c r="H11501" s="31"/>
      <c r="I11501" s="31"/>
      <c r="J11501" s="84"/>
      <c r="K11501" s="31"/>
      <c r="L11501" s="31"/>
      <c r="M11501" s="169"/>
      <c r="N11501" s="148"/>
      <c r="O11501" s="106"/>
      <c r="P11501" s="43"/>
      <c r="Q11501" s="31"/>
      <c r="R11501" s="84"/>
      <c r="S11501" s="31"/>
      <c r="T11501" s="31"/>
      <c r="U11501" s="169"/>
      <c r="V11501" s="150"/>
      <c r="W11501" s="141" t="str" cm="1">
        <f t="array" ref="W11501">IF(SUM(LEN(B11501:V11501))=0,"",IF(OR(OR(ISBLANK(F11501),SUM(LEN(C11501),LEN(D11501))=0),AND(NOT(E11501="Unknown"),ISBLANK(J11501)),AND(NOT(O11501="Unknown"),ISBLANK(R11501))),"Missing Information", INDEX(Table15[Entire Service Line Classification], MATCH(SUMIFS(Table15[Unique ID],Table15[System-Owned Portion],E11501,Table15[If Material Anything Other than "Lead" in Column E,Was Material Ever Previously Lead?],G11501,Table15[Customer-Owned Portion],O11501),Table15[Unique ID],0),0)))</f>
        <v/>
      </c>
    </row>
    <row r="11502" spans="2:23" x14ac:dyDescent="0.25">
      <c r="B11502" s="146"/>
      <c r="C11502" s="31"/>
      <c r="D11502" s="31"/>
      <c r="E11502" s="44"/>
      <c r="F11502" s="43"/>
      <c r="G11502" s="84"/>
      <c r="H11502" s="31"/>
      <c r="I11502" s="31"/>
      <c r="J11502" s="84"/>
      <c r="K11502" s="31"/>
      <c r="L11502" s="31"/>
      <c r="M11502" s="169"/>
      <c r="N11502" s="148"/>
      <c r="O11502" s="106"/>
      <c r="P11502" s="43"/>
      <c r="Q11502" s="31"/>
      <c r="R11502" s="84"/>
      <c r="S11502" s="31"/>
      <c r="T11502" s="31"/>
      <c r="U11502" s="169"/>
      <c r="V11502" s="150"/>
      <c r="W11502" s="141" t="str" cm="1">
        <f t="array" ref="W11502">IF(SUM(LEN(B11502:V11502))=0,"",IF(OR(OR(ISBLANK(F11502),SUM(LEN(C11502),LEN(D11502))=0),AND(NOT(E11502="Unknown"),ISBLANK(J11502)),AND(NOT(O11502="Unknown"),ISBLANK(R11502))),"Missing Information", INDEX(Table15[Entire Service Line Classification], MATCH(SUMIFS(Table15[Unique ID],Table15[System-Owned Portion],E11502,Table15[If Material Anything Other than "Lead" in Column E,Was Material Ever Previously Lead?],G11502,Table15[Customer-Owned Portion],O11502),Table15[Unique ID],0),0)))</f>
        <v/>
      </c>
    </row>
    <row r="11503" spans="2:23" x14ac:dyDescent="0.25">
      <c r="B11503" s="146"/>
      <c r="C11503" s="31"/>
      <c r="D11503" s="31"/>
      <c r="E11503" s="44"/>
      <c r="F11503" s="43"/>
      <c r="G11503" s="84"/>
      <c r="H11503" s="31"/>
      <c r="I11503" s="31"/>
      <c r="J11503" s="84"/>
      <c r="K11503" s="31"/>
      <c r="L11503" s="31"/>
      <c r="M11503" s="169"/>
      <c r="N11503" s="148"/>
      <c r="O11503" s="106"/>
      <c r="P11503" s="43"/>
      <c r="Q11503" s="31"/>
      <c r="R11503" s="84"/>
      <c r="S11503" s="31"/>
      <c r="T11503" s="31"/>
      <c r="U11503" s="169"/>
      <c r="V11503" s="150"/>
      <c r="W11503" s="141" t="str" cm="1">
        <f t="array" ref="W11503">IF(SUM(LEN(B11503:V11503))=0,"",IF(OR(OR(ISBLANK(F11503),SUM(LEN(C11503),LEN(D11503))=0),AND(NOT(E11503="Unknown"),ISBLANK(J11503)),AND(NOT(O11503="Unknown"),ISBLANK(R11503))),"Missing Information", INDEX(Table15[Entire Service Line Classification], MATCH(SUMIFS(Table15[Unique ID],Table15[System-Owned Portion],E11503,Table15[If Material Anything Other than "Lead" in Column E,Was Material Ever Previously Lead?],G11503,Table15[Customer-Owned Portion],O11503),Table15[Unique ID],0),0)))</f>
        <v/>
      </c>
    </row>
    <row r="11504" spans="2:23" x14ac:dyDescent="0.25">
      <c r="B11504" s="146"/>
      <c r="C11504" s="31"/>
      <c r="D11504" s="31"/>
      <c r="E11504" s="44"/>
      <c r="F11504" s="43"/>
      <c r="G11504" s="84"/>
      <c r="H11504" s="31"/>
      <c r="I11504" s="31"/>
      <c r="J11504" s="84"/>
      <c r="K11504" s="31"/>
      <c r="L11504" s="31"/>
      <c r="M11504" s="169"/>
      <c r="N11504" s="148"/>
      <c r="O11504" s="106"/>
      <c r="P11504" s="43"/>
      <c r="Q11504" s="31"/>
      <c r="R11504" s="84"/>
      <c r="S11504" s="31"/>
      <c r="T11504" s="31"/>
      <c r="U11504" s="169"/>
      <c r="V11504" s="150"/>
      <c r="W11504" s="141" t="str" cm="1">
        <f t="array" ref="W11504">IF(SUM(LEN(B11504:V11504))=0,"",IF(OR(OR(ISBLANK(F11504),SUM(LEN(C11504),LEN(D11504))=0),AND(NOT(E11504="Unknown"),ISBLANK(J11504)),AND(NOT(O11504="Unknown"),ISBLANK(R11504))),"Missing Information", INDEX(Table15[Entire Service Line Classification], MATCH(SUMIFS(Table15[Unique ID],Table15[System-Owned Portion],E11504,Table15[If Material Anything Other than "Lead" in Column E,Was Material Ever Previously Lead?],G11504,Table15[Customer-Owned Portion],O11504),Table15[Unique ID],0),0)))</f>
        <v/>
      </c>
    </row>
    <row r="11505" spans="2:23" x14ac:dyDescent="0.25">
      <c r="B11505" s="146"/>
      <c r="C11505" s="31"/>
      <c r="D11505" s="31"/>
      <c r="E11505" s="44"/>
      <c r="F11505" s="43"/>
      <c r="G11505" s="84"/>
      <c r="H11505" s="31"/>
      <c r="I11505" s="31"/>
      <c r="J11505" s="84"/>
      <c r="K11505" s="31"/>
      <c r="L11505" s="31"/>
      <c r="M11505" s="169"/>
      <c r="N11505" s="148"/>
      <c r="O11505" s="106"/>
      <c r="P11505" s="43"/>
      <c r="Q11505" s="31"/>
      <c r="R11505" s="84"/>
      <c r="S11505" s="31"/>
      <c r="T11505" s="31"/>
      <c r="U11505" s="169"/>
      <c r="V11505" s="150"/>
      <c r="W11505" s="141" t="str" cm="1">
        <f t="array" ref="W11505">IF(SUM(LEN(B11505:V11505))=0,"",IF(OR(OR(ISBLANK(F11505),SUM(LEN(C11505),LEN(D11505))=0),AND(NOT(E11505="Unknown"),ISBLANK(J11505)),AND(NOT(O11505="Unknown"),ISBLANK(R11505))),"Missing Information", INDEX(Table15[Entire Service Line Classification], MATCH(SUMIFS(Table15[Unique ID],Table15[System-Owned Portion],E11505,Table15[If Material Anything Other than "Lead" in Column E,Was Material Ever Previously Lead?],G11505,Table15[Customer-Owned Portion],O11505),Table15[Unique ID],0),0)))</f>
        <v/>
      </c>
    </row>
    <row r="11506" spans="2:23" x14ac:dyDescent="0.25">
      <c r="B11506" s="146"/>
      <c r="C11506" s="31"/>
      <c r="D11506" s="31"/>
      <c r="E11506" s="44"/>
      <c r="F11506" s="43"/>
      <c r="G11506" s="84"/>
      <c r="H11506" s="31"/>
      <c r="I11506" s="31"/>
      <c r="J11506" s="84"/>
      <c r="K11506" s="31"/>
      <c r="L11506" s="31"/>
      <c r="M11506" s="169"/>
      <c r="N11506" s="148"/>
      <c r="O11506" s="106"/>
      <c r="P11506" s="43"/>
      <c r="Q11506" s="31"/>
      <c r="R11506" s="84"/>
      <c r="S11506" s="31"/>
      <c r="T11506" s="31"/>
      <c r="U11506" s="169"/>
      <c r="V11506" s="150"/>
      <c r="W11506" s="141" t="str" cm="1">
        <f t="array" ref="W11506">IF(SUM(LEN(B11506:V11506))=0,"",IF(OR(OR(ISBLANK(F11506),SUM(LEN(C11506),LEN(D11506))=0),AND(NOT(E11506="Unknown"),ISBLANK(J11506)),AND(NOT(O11506="Unknown"),ISBLANK(R11506))),"Missing Information", INDEX(Table15[Entire Service Line Classification], MATCH(SUMIFS(Table15[Unique ID],Table15[System-Owned Portion],E11506,Table15[If Material Anything Other than "Lead" in Column E,Was Material Ever Previously Lead?],G11506,Table15[Customer-Owned Portion],O11506),Table15[Unique ID],0),0)))</f>
        <v/>
      </c>
    </row>
    <row r="11507" spans="2:23" x14ac:dyDescent="0.25">
      <c r="B11507" s="146"/>
      <c r="C11507" s="31"/>
      <c r="D11507" s="31"/>
      <c r="E11507" s="44"/>
      <c r="F11507" s="43"/>
      <c r="G11507" s="84"/>
      <c r="H11507" s="31"/>
      <c r="I11507" s="31"/>
      <c r="J11507" s="84"/>
      <c r="K11507" s="31"/>
      <c r="L11507" s="31"/>
      <c r="M11507" s="169"/>
      <c r="N11507" s="148"/>
      <c r="O11507" s="106"/>
      <c r="P11507" s="43"/>
      <c r="Q11507" s="31"/>
      <c r="R11507" s="84"/>
      <c r="S11507" s="31"/>
      <c r="T11507" s="31"/>
      <c r="U11507" s="169"/>
      <c r="V11507" s="150"/>
      <c r="W11507" s="141" t="str" cm="1">
        <f t="array" ref="W11507">IF(SUM(LEN(B11507:V11507))=0,"",IF(OR(OR(ISBLANK(F11507),SUM(LEN(C11507),LEN(D11507))=0),AND(NOT(E11507="Unknown"),ISBLANK(J11507)),AND(NOT(O11507="Unknown"),ISBLANK(R11507))),"Missing Information", INDEX(Table15[Entire Service Line Classification], MATCH(SUMIFS(Table15[Unique ID],Table15[System-Owned Portion],E11507,Table15[If Material Anything Other than "Lead" in Column E,Was Material Ever Previously Lead?],G11507,Table15[Customer-Owned Portion],O11507),Table15[Unique ID],0),0)))</f>
        <v/>
      </c>
    </row>
    <row r="11508" spans="2:23" x14ac:dyDescent="0.25">
      <c r="B11508" s="146"/>
      <c r="C11508" s="31"/>
      <c r="D11508" s="31"/>
      <c r="E11508" s="44"/>
      <c r="F11508" s="43"/>
      <c r="G11508" s="84"/>
      <c r="H11508" s="31"/>
      <c r="I11508" s="31"/>
      <c r="J11508" s="84"/>
      <c r="K11508" s="31"/>
      <c r="L11508" s="31"/>
      <c r="M11508" s="169"/>
      <c r="N11508" s="148"/>
      <c r="O11508" s="106"/>
      <c r="P11508" s="43"/>
      <c r="Q11508" s="31"/>
      <c r="R11508" s="84"/>
      <c r="S11508" s="31"/>
      <c r="T11508" s="31"/>
      <c r="U11508" s="169"/>
      <c r="V11508" s="150"/>
      <c r="W11508" s="141" t="str" cm="1">
        <f t="array" ref="W11508">IF(SUM(LEN(B11508:V11508))=0,"",IF(OR(OR(ISBLANK(F11508),SUM(LEN(C11508),LEN(D11508))=0),AND(NOT(E11508="Unknown"),ISBLANK(J11508)),AND(NOT(O11508="Unknown"),ISBLANK(R11508))),"Missing Information", INDEX(Table15[Entire Service Line Classification], MATCH(SUMIFS(Table15[Unique ID],Table15[System-Owned Portion],E11508,Table15[If Material Anything Other than "Lead" in Column E,Was Material Ever Previously Lead?],G11508,Table15[Customer-Owned Portion],O11508),Table15[Unique ID],0),0)))</f>
        <v/>
      </c>
    </row>
    <row r="11509" spans="2:23" x14ac:dyDescent="0.25">
      <c r="B11509" s="146"/>
      <c r="C11509" s="31"/>
      <c r="D11509" s="31"/>
      <c r="E11509" s="44"/>
      <c r="F11509" s="43"/>
      <c r="G11509" s="84"/>
      <c r="H11509" s="31"/>
      <c r="I11509" s="31"/>
      <c r="J11509" s="84"/>
      <c r="K11509" s="31"/>
      <c r="L11509" s="31"/>
      <c r="M11509" s="169"/>
      <c r="N11509" s="148"/>
      <c r="O11509" s="106"/>
      <c r="P11509" s="43"/>
      <c r="Q11509" s="31"/>
      <c r="R11509" s="84"/>
      <c r="S11509" s="31"/>
      <c r="T11509" s="31"/>
      <c r="U11509" s="169"/>
      <c r="V11509" s="150"/>
      <c r="W11509" s="141" t="str" cm="1">
        <f t="array" ref="W11509">IF(SUM(LEN(B11509:V11509))=0,"",IF(OR(OR(ISBLANK(F11509),SUM(LEN(C11509),LEN(D11509))=0),AND(NOT(E11509="Unknown"),ISBLANK(J11509)),AND(NOT(O11509="Unknown"),ISBLANK(R11509))),"Missing Information", INDEX(Table15[Entire Service Line Classification], MATCH(SUMIFS(Table15[Unique ID],Table15[System-Owned Portion],E11509,Table15[If Material Anything Other than "Lead" in Column E,Was Material Ever Previously Lead?],G11509,Table15[Customer-Owned Portion],O11509),Table15[Unique ID],0),0)))</f>
        <v/>
      </c>
    </row>
    <row r="11510" spans="2:23" x14ac:dyDescent="0.25">
      <c r="B11510" s="146"/>
      <c r="C11510" s="31"/>
      <c r="D11510" s="31"/>
      <c r="E11510" s="44"/>
      <c r="F11510" s="43"/>
      <c r="G11510" s="84"/>
      <c r="H11510" s="31"/>
      <c r="I11510" s="31"/>
      <c r="J11510" s="84"/>
      <c r="K11510" s="31"/>
      <c r="L11510" s="31"/>
      <c r="M11510" s="169"/>
      <c r="N11510" s="148"/>
      <c r="O11510" s="106"/>
      <c r="P11510" s="43"/>
      <c r="Q11510" s="31"/>
      <c r="R11510" s="84"/>
      <c r="S11510" s="31"/>
      <c r="T11510" s="31"/>
      <c r="U11510" s="169"/>
      <c r="V11510" s="150"/>
      <c r="W11510" s="141" t="str" cm="1">
        <f t="array" ref="W11510">IF(SUM(LEN(B11510:V11510))=0,"",IF(OR(OR(ISBLANK(F11510),SUM(LEN(C11510),LEN(D11510))=0),AND(NOT(E11510="Unknown"),ISBLANK(J11510)),AND(NOT(O11510="Unknown"),ISBLANK(R11510))),"Missing Information", INDEX(Table15[Entire Service Line Classification], MATCH(SUMIFS(Table15[Unique ID],Table15[System-Owned Portion],E11510,Table15[If Material Anything Other than "Lead" in Column E,Was Material Ever Previously Lead?],G11510,Table15[Customer-Owned Portion],O11510),Table15[Unique ID],0),0)))</f>
        <v/>
      </c>
    </row>
    <row r="11511" spans="2:23" x14ac:dyDescent="0.25">
      <c r="B11511" s="146"/>
      <c r="C11511" s="31"/>
      <c r="D11511" s="31"/>
      <c r="E11511" s="44"/>
      <c r="F11511" s="43"/>
      <c r="G11511" s="84"/>
      <c r="H11511" s="31"/>
      <c r="I11511" s="31"/>
      <c r="J11511" s="84"/>
      <c r="K11511" s="31"/>
      <c r="L11511" s="31"/>
      <c r="M11511" s="169"/>
      <c r="N11511" s="148"/>
      <c r="O11511" s="106"/>
      <c r="P11511" s="43"/>
      <c r="Q11511" s="31"/>
      <c r="R11511" s="84"/>
      <c r="S11511" s="31"/>
      <c r="T11511" s="31"/>
      <c r="U11511" s="169"/>
      <c r="V11511" s="150"/>
      <c r="W11511" s="141" t="str" cm="1">
        <f t="array" ref="W11511">IF(SUM(LEN(B11511:V11511))=0,"",IF(OR(OR(ISBLANK(F11511),SUM(LEN(C11511),LEN(D11511))=0),AND(NOT(E11511="Unknown"),ISBLANK(J11511)),AND(NOT(O11511="Unknown"),ISBLANK(R11511))),"Missing Information", INDEX(Table15[Entire Service Line Classification], MATCH(SUMIFS(Table15[Unique ID],Table15[System-Owned Portion],E11511,Table15[If Material Anything Other than "Lead" in Column E,Was Material Ever Previously Lead?],G11511,Table15[Customer-Owned Portion],O11511),Table15[Unique ID],0),0)))</f>
        <v/>
      </c>
    </row>
    <row r="11512" spans="2:23" x14ac:dyDescent="0.25">
      <c r="B11512" s="146"/>
      <c r="C11512" s="31"/>
      <c r="D11512" s="31"/>
      <c r="E11512" s="44"/>
      <c r="F11512" s="43"/>
      <c r="G11512" s="84"/>
      <c r="H11512" s="31"/>
      <c r="I11512" s="31"/>
      <c r="J11512" s="84"/>
      <c r="K11512" s="31"/>
      <c r="L11512" s="31"/>
      <c r="M11512" s="169"/>
      <c r="N11512" s="148"/>
      <c r="O11512" s="106"/>
      <c r="P11512" s="43"/>
      <c r="Q11512" s="31"/>
      <c r="R11512" s="84"/>
      <c r="S11512" s="31"/>
      <c r="T11512" s="31"/>
      <c r="U11512" s="169"/>
      <c r="V11512" s="150"/>
      <c r="W11512" s="141" t="str" cm="1">
        <f t="array" ref="W11512">IF(SUM(LEN(B11512:V11512))=0,"",IF(OR(OR(ISBLANK(F11512),SUM(LEN(C11512),LEN(D11512))=0),AND(NOT(E11512="Unknown"),ISBLANK(J11512)),AND(NOT(O11512="Unknown"),ISBLANK(R11512))),"Missing Information", INDEX(Table15[Entire Service Line Classification], MATCH(SUMIFS(Table15[Unique ID],Table15[System-Owned Portion],E11512,Table15[If Material Anything Other than "Lead" in Column E,Was Material Ever Previously Lead?],G11512,Table15[Customer-Owned Portion],O11512),Table15[Unique ID],0),0)))</f>
        <v/>
      </c>
    </row>
    <row r="11513" spans="2:23" x14ac:dyDescent="0.25">
      <c r="B11513" s="146"/>
      <c r="C11513" s="31"/>
      <c r="D11513" s="31"/>
      <c r="E11513" s="44"/>
      <c r="F11513" s="43"/>
      <c r="G11513" s="84"/>
      <c r="H11513" s="31"/>
      <c r="I11513" s="31"/>
      <c r="J11513" s="84"/>
      <c r="K11513" s="31"/>
      <c r="L11513" s="31"/>
      <c r="M11513" s="169"/>
      <c r="N11513" s="148"/>
      <c r="O11513" s="106"/>
      <c r="P11513" s="43"/>
      <c r="Q11513" s="31"/>
      <c r="R11513" s="84"/>
      <c r="S11513" s="31"/>
      <c r="T11513" s="31"/>
      <c r="U11513" s="169"/>
      <c r="V11513" s="150"/>
      <c r="W11513" s="141" t="str" cm="1">
        <f t="array" ref="W11513">IF(SUM(LEN(B11513:V11513))=0,"",IF(OR(OR(ISBLANK(F11513),SUM(LEN(C11513),LEN(D11513))=0),AND(NOT(E11513="Unknown"),ISBLANK(J11513)),AND(NOT(O11513="Unknown"),ISBLANK(R11513))),"Missing Information", INDEX(Table15[Entire Service Line Classification], MATCH(SUMIFS(Table15[Unique ID],Table15[System-Owned Portion],E11513,Table15[If Material Anything Other than "Lead" in Column E,Was Material Ever Previously Lead?],G11513,Table15[Customer-Owned Portion],O11513),Table15[Unique ID],0),0)))</f>
        <v/>
      </c>
    </row>
    <row r="11514" spans="2:23" x14ac:dyDescent="0.25">
      <c r="B11514" s="146"/>
      <c r="C11514" s="31"/>
      <c r="D11514" s="31"/>
      <c r="E11514" s="44"/>
      <c r="F11514" s="43"/>
      <c r="G11514" s="84"/>
      <c r="H11514" s="31"/>
      <c r="I11514" s="31"/>
      <c r="J11514" s="84"/>
      <c r="K11514" s="31"/>
      <c r="L11514" s="31"/>
      <c r="M11514" s="169"/>
      <c r="N11514" s="148"/>
      <c r="O11514" s="106"/>
      <c r="P11514" s="43"/>
      <c r="Q11514" s="31"/>
      <c r="R11514" s="84"/>
      <c r="S11514" s="31"/>
      <c r="T11514" s="31"/>
      <c r="U11514" s="169"/>
      <c r="V11514" s="150"/>
      <c r="W11514" s="141" t="str" cm="1">
        <f t="array" ref="W11514">IF(SUM(LEN(B11514:V11514))=0,"",IF(OR(OR(ISBLANK(F11514),SUM(LEN(C11514),LEN(D11514))=0),AND(NOT(E11514="Unknown"),ISBLANK(J11514)),AND(NOT(O11514="Unknown"),ISBLANK(R11514))),"Missing Information", INDEX(Table15[Entire Service Line Classification], MATCH(SUMIFS(Table15[Unique ID],Table15[System-Owned Portion],E11514,Table15[If Material Anything Other than "Lead" in Column E,Was Material Ever Previously Lead?],G11514,Table15[Customer-Owned Portion],O11514),Table15[Unique ID],0),0)))</f>
        <v/>
      </c>
    </row>
    <row r="11515" spans="2:23" x14ac:dyDescent="0.25">
      <c r="B11515" s="146"/>
      <c r="C11515" s="31"/>
      <c r="D11515" s="31"/>
      <c r="E11515" s="44"/>
      <c r="F11515" s="43"/>
      <c r="G11515" s="84"/>
      <c r="H11515" s="31"/>
      <c r="I11515" s="31"/>
      <c r="J11515" s="84"/>
      <c r="K11515" s="31"/>
      <c r="L11515" s="31"/>
      <c r="M11515" s="169"/>
      <c r="N11515" s="148"/>
      <c r="O11515" s="106"/>
      <c r="P11515" s="43"/>
      <c r="Q11515" s="31"/>
      <c r="R11515" s="84"/>
      <c r="S11515" s="31"/>
      <c r="T11515" s="31"/>
      <c r="U11515" s="169"/>
      <c r="V11515" s="150"/>
      <c r="W11515" s="141" t="str" cm="1">
        <f t="array" ref="W11515">IF(SUM(LEN(B11515:V11515))=0,"",IF(OR(OR(ISBLANK(F11515),SUM(LEN(C11515),LEN(D11515))=0),AND(NOT(E11515="Unknown"),ISBLANK(J11515)),AND(NOT(O11515="Unknown"),ISBLANK(R11515))),"Missing Information", INDEX(Table15[Entire Service Line Classification], MATCH(SUMIFS(Table15[Unique ID],Table15[System-Owned Portion],E11515,Table15[If Material Anything Other than "Lead" in Column E,Was Material Ever Previously Lead?],G11515,Table15[Customer-Owned Portion],O11515),Table15[Unique ID],0),0)))</f>
        <v/>
      </c>
    </row>
    <row r="11516" spans="2:23" x14ac:dyDescent="0.25">
      <c r="B11516" s="146"/>
      <c r="C11516" s="31"/>
      <c r="D11516" s="31"/>
      <c r="E11516" s="44"/>
      <c r="F11516" s="43"/>
      <c r="G11516" s="84"/>
      <c r="H11516" s="31"/>
      <c r="I11516" s="31"/>
      <c r="J11516" s="84"/>
      <c r="K11516" s="31"/>
      <c r="L11516" s="31"/>
      <c r="M11516" s="169"/>
      <c r="N11516" s="148"/>
      <c r="O11516" s="106"/>
      <c r="P11516" s="43"/>
      <c r="Q11516" s="31"/>
      <c r="R11516" s="84"/>
      <c r="S11516" s="31"/>
      <c r="T11516" s="31"/>
      <c r="U11516" s="169"/>
      <c r="V11516" s="150"/>
      <c r="W11516" s="141" t="str" cm="1">
        <f t="array" ref="W11516">IF(SUM(LEN(B11516:V11516))=0,"",IF(OR(OR(ISBLANK(F11516),SUM(LEN(C11516),LEN(D11516))=0),AND(NOT(E11516="Unknown"),ISBLANK(J11516)),AND(NOT(O11516="Unknown"),ISBLANK(R11516))),"Missing Information", INDEX(Table15[Entire Service Line Classification], MATCH(SUMIFS(Table15[Unique ID],Table15[System-Owned Portion],E11516,Table15[If Material Anything Other than "Lead" in Column E,Was Material Ever Previously Lead?],G11516,Table15[Customer-Owned Portion],O11516),Table15[Unique ID],0),0)))</f>
        <v/>
      </c>
    </row>
    <row r="11517" spans="2:23" x14ac:dyDescent="0.25">
      <c r="B11517" s="146"/>
      <c r="C11517" s="31"/>
      <c r="D11517" s="31"/>
      <c r="E11517" s="44"/>
      <c r="F11517" s="43"/>
      <c r="G11517" s="84"/>
      <c r="H11517" s="31"/>
      <c r="I11517" s="31"/>
      <c r="J11517" s="84"/>
      <c r="K11517" s="31"/>
      <c r="L11517" s="31"/>
      <c r="M11517" s="169"/>
      <c r="N11517" s="148"/>
      <c r="O11517" s="106"/>
      <c r="P11517" s="43"/>
      <c r="Q11517" s="31"/>
      <c r="R11517" s="84"/>
      <c r="S11517" s="31"/>
      <c r="T11517" s="31"/>
      <c r="U11517" s="169"/>
      <c r="V11517" s="150"/>
      <c r="W11517" s="141" t="str" cm="1">
        <f t="array" ref="W11517">IF(SUM(LEN(B11517:V11517))=0,"",IF(OR(OR(ISBLANK(F11517),SUM(LEN(C11517),LEN(D11517))=0),AND(NOT(E11517="Unknown"),ISBLANK(J11517)),AND(NOT(O11517="Unknown"),ISBLANK(R11517))),"Missing Information", INDEX(Table15[Entire Service Line Classification], MATCH(SUMIFS(Table15[Unique ID],Table15[System-Owned Portion],E11517,Table15[If Material Anything Other than "Lead" in Column E,Was Material Ever Previously Lead?],G11517,Table15[Customer-Owned Portion],O11517),Table15[Unique ID],0),0)))</f>
        <v/>
      </c>
    </row>
    <row r="11518" spans="2:23" x14ac:dyDescent="0.25">
      <c r="B11518" s="146"/>
      <c r="C11518" s="31"/>
      <c r="D11518" s="31"/>
      <c r="E11518" s="44"/>
      <c r="F11518" s="43"/>
      <c r="G11518" s="84"/>
      <c r="H11518" s="31"/>
      <c r="I11518" s="31"/>
      <c r="J11518" s="84"/>
      <c r="K11518" s="31"/>
      <c r="L11518" s="31"/>
      <c r="M11518" s="169"/>
      <c r="N11518" s="148"/>
      <c r="O11518" s="106"/>
      <c r="P11518" s="43"/>
      <c r="Q11518" s="31"/>
      <c r="R11518" s="84"/>
      <c r="S11518" s="31"/>
      <c r="T11518" s="31"/>
      <c r="U11518" s="169"/>
      <c r="V11518" s="150"/>
      <c r="W11518" s="141" t="str" cm="1">
        <f t="array" ref="W11518">IF(SUM(LEN(B11518:V11518))=0,"",IF(OR(OR(ISBLANK(F11518),SUM(LEN(C11518),LEN(D11518))=0),AND(NOT(E11518="Unknown"),ISBLANK(J11518)),AND(NOT(O11518="Unknown"),ISBLANK(R11518))),"Missing Information", INDEX(Table15[Entire Service Line Classification], MATCH(SUMIFS(Table15[Unique ID],Table15[System-Owned Portion],E11518,Table15[If Material Anything Other than "Lead" in Column E,Was Material Ever Previously Lead?],G11518,Table15[Customer-Owned Portion],O11518),Table15[Unique ID],0),0)))</f>
        <v/>
      </c>
    </row>
    <row r="11519" spans="2:23" x14ac:dyDescent="0.25">
      <c r="B11519" s="146"/>
      <c r="C11519" s="31"/>
      <c r="D11519" s="31"/>
      <c r="E11519" s="44"/>
      <c r="F11519" s="43"/>
      <c r="G11519" s="84"/>
      <c r="H11519" s="31"/>
      <c r="I11519" s="31"/>
      <c r="J11519" s="84"/>
      <c r="K11519" s="31"/>
      <c r="L11519" s="31"/>
      <c r="M11519" s="169"/>
      <c r="N11519" s="148"/>
      <c r="O11519" s="106"/>
      <c r="P11519" s="43"/>
      <c r="Q11519" s="31"/>
      <c r="R11519" s="84"/>
      <c r="S11519" s="31"/>
      <c r="T11519" s="31"/>
      <c r="U11519" s="169"/>
      <c r="V11519" s="150"/>
      <c r="W11519" s="141" t="str" cm="1">
        <f t="array" ref="W11519">IF(SUM(LEN(B11519:V11519))=0,"",IF(OR(OR(ISBLANK(F11519),SUM(LEN(C11519),LEN(D11519))=0),AND(NOT(E11519="Unknown"),ISBLANK(J11519)),AND(NOT(O11519="Unknown"),ISBLANK(R11519))),"Missing Information", INDEX(Table15[Entire Service Line Classification], MATCH(SUMIFS(Table15[Unique ID],Table15[System-Owned Portion],E11519,Table15[If Material Anything Other than "Lead" in Column E,Was Material Ever Previously Lead?],G11519,Table15[Customer-Owned Portion],O11519),Table15[Unique ID],0),0)))</f>
        <v/>
      </c>
    </row>
    <row r="11520" spans="2:23" x14ac:dyDescent="0.25">
      <c r="B11520" s="146"/>
      <c r="C11520" s="31"/>
      <c r="D11520" s="31"/>
      <c r="E11520" s="44"/>
      <c r="F11520" s="43"/>
      <c r="G11520" s="84"/>
      <c r="H11520" s="31"/>
      <c r="I11520" s="31"/>
      <c r="J11520" s="84"/>
      <c r="K11520" s="31"/>
      <c r="L11520" s="31"/>
      <c r="M11520" s="169"/>
      <c r="N11520" s="148"/>
      <c r="O11520" s="106"/>
      <c r="P11520" s="43"/>
      <c r="Q11520" s="31"/>
      <c r="R11520" s="84"/>
      <c r="S11520" s="31"/>
      <c r="T11520" s="31"/>
      <c r="U11520" s="169"/>
      <c r="V11520" s="150"/>
      <c r="W11520" s="141" t="str" cm="1">
        <f t="array" ref="W11520">IF(SUM(LEN(B11520:V11520))=0,"",IF(OR(OR(ISBLANK(F11520),SUM(LEN(C11520),LEN(D11520))=0),AND(NOT(E11520="Unknown"),ISBLANK(J11520)),AND(NOT(O11520="Unknown"),ISBLANK(R11520))),"Missing Information", INDEX(Table15[Entire Service Line Classification], MATCH(SUMIFS(Table15[Unique ID],Table15[System-Owned Portion],E11520,Table15[If Material Anything Other than "Lead" in Column E,Was Material Ever Previously Lead?],G11520,Table15[Customer-Owned Portion],O11520),Table15[Unique ID],0),0)))</f>
        <v/>
      </c>
    </row>
    <row r="11521" spans="2:23" x14ac:dyDescent="0.25">
      <c r="B11521" s="146"/>
      <c r="C11521" s="31"/>
      <c r="D11521" s="31"/>
      <c r="E11521" s="44"/>
      <c r="F11521" s="43"/>
      <c r="G11521" s="84"/>
      <c r="H11521" s="31"/>
      <c r="I11521" s="31"/>
      <c r="J11521" s="84"/>
      <c r="K11521" s="31"/>
      <c r="L11521" s="31"/>
      <c r="M11521" s="169"/>
      <c r="N11521" s="148"/>
      <c r="O11521" s="106"/>
      <c r="P11521" s="43"/>
      <c r="Q11521" s="31"/>
      <c r="R11521" s="84"/>
      <c r="S11521" s="31"/>
      <c r="T11521" s="31"/>
      <c r="U11521" s="169"/>
      <c r="V11521" s="150"/>
      <c r="W11521" s="141" t="str" cm="1">
        <f t="array" ref="W11521">IF(SUM(LEN(B11521:V11521))=0,"",IF(OR(OR(ISBLANK(F11521),SUM(LEN(C11521),LEN(D11521))=0),AND(NOT(E11521="Unknown"),ISBLANK(J11521)),AND(NOT(O11521="Unknown"),ISBLANK(R11521))),"Missing Information", INDEX(Table15[Entire Service Line Classification], MATCH(SUMIFS(Table15[Unique ID],Table15[System-Owned Portion],E11521,Table15[If Material Anything Other than "Lead" in Column E,Was Material Ever Previously Lead?],G11521,Table15[Customer-Owned Portion],O11521),Table15[Unique ID],0),0)))</f>
        <v/>
      </c>
    </row>
    <row r="11522" spans="2:23" x14ac:dyDescent="0.25">
      <c r="B11522" s="146"/>
      <c r="C11522" s="31"/>
      <c r="D11522" s="31"/>
      <c r="E11522" s="44"/>
      <c r="F11522" s="43"/>
      <c r="G11522" s="84"/>
      <c r="H11522" s="31"/>
      <c r="I11522" s="31"/>
      <c r="J11522" s="84"/>
      <c r="K11522" s="31"/>
      <c r="L11522" s="31"/>
      <c r="M11522" s="169"/>
      <c r="N11522" s="148"/>
      <c r="O11522" s="106"/>
      <c r="P11522" s="43"/>
      <c r="Q11522" s="31"/>
      <c r="R11522" s="84"/>
      <c r="S11522" s="31"/>
      <c r="T11522" s="31"/>
      <c r="U11522" s="169"/>
      <c r="V11522" s="150"/>
      <c r="W11522" s="141" t="str" cm="1">
        <f t="array" ref="W11522">IF(SUM(LEN(B11522:V11522))=0,"",IF(OR(OR(ISBLANK(F11522),SUM(LEN(C11522),LEN(D11522))=0),AND(NOT(E11522="Unknown"),ISBLANK(J11522)),AND(NOT(O11522="Unknown"),ISBLANK(R11522))),"Missing Information", INDEX(Table15[Entire Service Line Classification], MATCH(SUMIFS(Table15[Unique ID],Table15[System-Owned Portion],E11522,Table15[If Material Anything Other than "Lead" in Column E,Was Material Ever Previously Lead?],G11522,Table15[Customer-Owned Portion],O11522),Table15[Unique ID],0),0)))</f>
        <v/>
      </c>
    </row>
    <row r="11523" spans="2:23" x14ac:dyDescent="0.25">
      <c r="B11523" s="146"/>
      <c r="C11523" s="31"/>
      <c r="D11523" s="31"/>
      <c r="E11523" s="44"/>
      <c r="F11523" s="43"/>
      <c r="G11523" s="84"/>
      <c r="H11523" s="31"/>
      <c r="I11523" s="31"/>
      <c r="J11523" s="84"/>
      <c r="K11523" s="31"/>
      <c r="L11523" s="31"/>
      <c r="M11523" s="169"/>
      <c r="N11523" s="148"/>
      <c r="O11523" s="106"/>
      <c r="P11523" s="43"/>
      <c r="Q11523" s="31"/>
      <c r="R11523" s="84"/>
      <c r="S11523" s="31"/>
      <c r="T11523" s="31"/>
      <c r="U11523" s="169"/>
      <c r="V11523" s="150"/>
      <c r="W11523" s="141" t="str" cm="1">
        <f t="array" ref="W11523">IF(SUM(LEN(B11523:V11523))=0,"",IF(OR(OR(ISBLANK(F11523),SUM(LEN(C11523),LEN(D11523))=0),AND(NOT(E11523="Unknown"),ISBLANK(J11523)),AND(NOT(O11523="Unknown"),ISBLANK(R11523))),"Missing Information", INDEX(Table15[Entire Service Line Classification], MATCH(SUMIFS(Table15[Unique ID],Table15[System-Owned Portion],E11523,Table15[If Material Anything Other than "Lead" in Column E,Was Material Ever Previously Lead?],G11523,Table15[Customer-Owned Portion],O11523),Table15[Unique ID],0),0)))</f>
        <v/>
      </c>
    </row>
    <row r="11524" spans="2:23" x14ac:dyDescent="0.25">
      <c r="B11524" s="146"/>
      <c r="C11524" s="31"/>
      <c r="D11524" s="31"/>
      <c r="E11524" s="44"/>
      <c r="F11524" s="43"/>
      <c r="G11524" s="84"/>
      <c r="H11524" s="31"/>
      <c r="I11524" s="31"/>
      <c r="J11524" s="84"/>
      <c r="K11524" s="31"/>
      <c r="L11524" s="31"/>
      <c r="M11524" s="169"/>
      <c r="N11524" s="148"/>
      <c r="O11524" s="106"/>
      <c r="P11524" s="43"/>
      <c r="Q11524" s="31"/>
      <c r="R11524" s="84"/>
      <c r="S11524" s="31"/>
      <c r="T11524" s="31"/>
      <c r="U11524" s="169"/>
      <c r="V11524" s="150"/>
      <c r="W11524" s="141" t="str" cm="1">
        <f t="array" ref="W11524">IF(SUM(LEN(B11524:V11524))=0,"",IF(OR(OR(ISBLANK(F11524),SUM(LEN(C11524),LEN(D11524))=0),AND(NOT(E11524="Unknown"),ISBLANK(J11524)),AND(NOT(O11524="Unknown"),ISBLANK(R11524))),"Missing Information", INDEX(Table15[Entire Service Line Classification], MATCH(SUMIFS(Table15[Unique ID],Table15[System-Owned Portion],E11524,Table15[If Material Anything Other than "Lead" in Column E,Was Material Ever Previously Lead?],G11524,Table15[Customer-Owned Portion],O11524),Table15[Unique ID],0),0)))</f>
        <v/>
      </c>
    </row>
    <row r="11525" spans="2:23" x14ac:dyDescent="0.25">
      <c r="B11525" s="146"/>
      <c r="C11525" s="31"/>
      <c r="D11525" s="31"/>
      <c r="E11525" s="44"/>
      <c r="F11525" s="43"/>
      <c r="G11525" s="84"/>
      <c r="H11525" s="31"/>
      <c r="I11525" s="31"/>
      <c r="J11525" s="84"/>
      <c r="K11525" s="31"/>
      <c r="L11525" s="31"/>
      <c r="M11525" s="169"/>
      <c r="N11525" s="148"/>
      <c r="O11525" s="106"/>
      <c r="P11525" s="43"/>
      <c r="Q11525" s="31"/>
      <c r="R11525" s="84"/>
      <c r="S11525" s="31"/>
      <c r="T11525" s="31"/>
      <c r="U11525" s="169"/>
      <c r="V11525" s="150"/>
      <c r="W11525" s="141" t="str" cm="1">
        <f t="array" ref="W11525">IF(SUM(LEN(B11525:V11525))=0,"",IF(OR(OR(ISBLANK(F11525),SUM(LEN(C11525),LEN(D11525))=0),AND(NOT(E11525="Unknown"),ISBLANK(J11525)),AND(NOT(O11525="Unknown"),ISBLANK(R11525))),"Missing Information", INDEX(Table15[Entire Service Line Classification], MATCH(SUMIFS(Table15[Unique ID],Table15[System-Owned Portion],E11525,Table15[If Material Anything Other than "Lead" in Column E,Was Material Ever Previously Lead?],G11525,Table15[Customer-Owned Portion],O11525),Table15[Unique ID],0),0)))</f>
        <v/>
      </c>
    </row>
    <row r="11526" spans="2:23" x14ac:dyDescent="0.25">
      <c r="B11526" s="146"/>
      <c r="C11526" s="31"/>
      <c r="D11526" s="31"/>
      <c r="E11526" s="44"/>
      <c r="F11526" s="43"/>
      <c r="G11526" s="84"/>
      <c r="H11526" s="31"/>
      <c r="I11526" s="31"/>
      <c r="J11526" s="84"/>
      <c r="K11526" s="31"/>
      <c r="L11526" s="31"/>
      <c r="M11526" s="169"/>
      <c r="N11526" s="148"/>
      <c r="O11526" s="106"/>
      <c r="P11526" s="43"/>
      <c r="Q11526" s="31"/>
      <c r="R11526" s="84"/>
      <c r="S11526" s="31"/>
      <c r="T11526" s="31"/>
      <c r="U11526" s="169"/>
      <c r="V11526" s="150"/>
      <c r="W11526" s="141" t="str" cm="1">
        <f t="array" ref="W11526">IF(SUM(LEN(B11526:V11526))=0,"",IF(OR(OR(ISBLANK(F11526),SUM(LEN(C11526),LEN(D11526))=0),AND(NOT(E11526="Unknown"),ISBLANK(J11526)),AND(NOT(O11526="Unknown"),ISBLANK(R11526))),"Missing Information", INDEX(Table15[Entire Service Line Classification], MATCH(SUMIFS(Table15[Unique ID],Table15[System-Owned Portion],E11526,Table15[If Material Anything Other than "Lead" in Column E,Was Material Ever Previously Lead?],G11526,Table15[Customer-Owned Portion],O11526),Table15[Unique ID],0),0)))</f>
        <v/>
      </c>
    </row>
    <row r="11527" spans="2:23" x14ac:dyDescent="0.25">
      <c r="B11527" s="146"/>
      <c r="C11527" s="31"/>
      <c r="D11527" s="31"/>
      <c r="E11527" s="44"/>
      <c r="F11527" s="43"/>
      <c r="G11527" s="84"/>
      <c r="H11527" s="31"/>
      <c r="I11527" s="31"/>
      <c r="J11527" s="84"/>
      <c r="K11527" s="31"/>
      <c r="L11527" s="31"/>
      <c r="M11527" s="169"/>
      <c r="N11527" s="148"/>
      <c r="O11527" s="106"/>
      <c r="P11527" s="43"/>
      <c r="Q11527" s="31"/>
      <c r="R11527" s="84"/>
      <c r="S11527" s="31"/>
      <c r="T11527" s="31"/>
      <c r="U11527" s="169"/>
      <c r="V11527" s="150"/>
      <c r="W11527" s="141" t="str" cm="1">
        <f t="array" ref="W11527">IF(SUM(LEN(B11527:V11527))=0,"",IF(OR(OR(ISBLANK(F11527),SUM(LEN(C11527),LEN(D11527))=0),AND(NOT(E11527="Unknown"),ISBLANK(J11527)),AND(NOT(O11527="Unknown"),ISBLANK(R11527))),"Missing Information", INDEX(Table15[Entire Service Line Classification], MATCH(SUMIFS(Table15[Unique ID],Table15[System-Owned Portion],E11527,Table15[If Material Anything Other than "Lead" in Column E,Was Material Ever Previously Lead?],G11527,Table15[Customer-Owned Portion],O11527),Table15[Unique ID],0),0)))</f>
        <v/>
      </c>
    </row>
    <row r="11528" spans="2:23" x14ac:dyDescent="0.25">
      <c r="B11528" s="146"/>
      <c r="C11528" s="31"/>
      <c r="D11528" s="31"/>
      <c r="E11528" s="44"/>
      <c r="F11528" s="43"/>
      <c r="G11528" s="84"/>
      <c r="H11528" s="31"/>
      <c r="I11528" s="31"/>
      <c r="J11528" s="84"/>
      <c r="K11528" s="31"/>
      <c r="L11528" s="31"/>
      <c r="M11528" s="169"/>
      <c r="N11528" s="148"/>
      <c r="O11528" s="106"/>
      <c r="P11528" s="43"/>
      <c r="Q11528" s="31"/>
      <c r="R11528" s="84"/>
      <c r="S11528" s="31"/>
      <c r="T11528" s="31"/>
      <c r="U11528" s="169"/>
      <c r="V11528" s="150"/>
      <c r="W11528" s="141" t="str" cm="1">
        <f t="array" ref="W11528">IF(SUM(LEN(B11528:V11528))=0,"",IF(OR(OR(ISBLANK(F11528),SUM(LEN(C11528),LEN(D11528))=0),AND(NOT(E11528="Unknown"),ISBLANK(J11528)),AND(NOT(O11528="Unknown"),ISBLANK(R11528))),"Missing Information", INDEX(Table15[Entire Service Line Classification], MATCH(SUMIFS(Table15[Unique ID],Table15[System-Owned Portion],E11528,Table15[If Material Anything Other than "Lead" in Column E,Was Material Ever Previously Lead?],G11528,Table15[Customer-Owned Portion],O11528),Table15[Unique ID],0),0)))</f>
        <v/>
      </c>
    </row>
    <row r="11529" spans="2:23" x14ac:dyDescent="0.25">
      <c r="B11529" s="146"/>
      <c r="C11529" s="31"/>
      <c r="D11529" s="31"/>
      <c r="E11529" s="44"/>
      <c r="F11529" s="43"/>
      <c r="G11529" s="84"/>
      <c r="H11529" s="31"/>
      <c r="I11529" s="31"/>
      <c r="J11529" s="84"/>
      <c r="K11529" s="31"/>
      <c r="L11529" s="31"/>
      <c r="M11529" s="169"/>
      <c r="N11529" s="148"/>
      <c r="O11529" s="106"/>
      <c r="P11529" s="43"/>
      <c r="Q11529" s="31"/>
      <c r="R11529" s="84"/>
      <c r="S11529" s="31"/>
      <c r="T11529" s="31"/>
      <c r="U11529" s="169"/>
      <c r="V11529" s="150"/>
      <c r="W11529" s="141" t="str" cm="1">
        <f t="array" ref="W11529">IF(SUM(LEN(B11529:V11529))=0,"",IF(OR(OR(ISBLANK(F11529),SUM(LEN(C11529),LEN(D11529))=0),AND(NOT(E11529="Unknown"),ISBLANK(J11529)),AND(NOT(O11529="Unknown"),ISBLANK(R11529))),"Missing Information", INDEX(Table15[Entire Service Line Classification], MATCH(SUMIFS(Table15[Unique ID],Table15[System-Owned Portion],E11529,Table15[If Material Anything Other than "Lead" in Column E,Was Material Ever Previously Lead?],G11529,Table15[Customer-Owned Portion],O11529),Table15[Unique ID],0),0)))</f>
        <v/>
      </c>
    </row>
    <row r="11530" spans="2:23" x14ac:dyDescent="0.25">
      <c r="B11530" s="146"/>
      <c r="C11530" s="31"/>
      <c r="D11530" s="31"/>
      <c r="E11530" s="44"/>
      <c r="F11530" s="43"/>
      <c r="G11530" s="84"/>
      <c r="H11530" s="31"/>
      <c r="I11530" s="31"/>
      <c r="J11530" s="84"/>
      <c r="K11530" s="31"/>
      <c r="L11530" s="31"/>
      <c r="M11530" s="169"/>
      <c r="N11530" s="148"/>
      <c r="O11530" s="106"/>
      <c r="P11530" s="43"/>
      <c r="Q11530" s="31"/>
      <c r="R11530" s="84"/>
      <c r="S11530" s="31"/>
      <c r="T11530" s="31"/>
      <c r="U11530" s="169"/>
      <c r="V11530" s="150"/>
      <c r="W11530" s="141" t="str" cm="1">
        <f t="array" ref="W11530">IF(SUM(LEN(B11530:V11530))=0,"",IF(OR(OR(ISBLANK(F11530),SUM(LEN(C11530),LEN(D11530))=0),AND(NOT(E11530="Unknown"),ISBLANK(J11530)),AND(NOT(O11530="Unknown"),ISBLANK(R11530))),"Missing Information", INDEX(Table15[Entire Service Line Classification], MATCH(SUMIFS(Table15[Unique ID],Table15[System-Owned Portion],E11530,Table15[If Material Anything Other than "Lead" in Column E,Was Material Ever Previously Lead?],G11530,Table15[Customer-Owned Portion],O11530),Table15[Unique ID],0),0)))</f>
        <v/>
      </c>
    </row>
    <row r="11531" spans="2:23" x14ac:dyDescent="0.25">
      <c r="B11531" s="146"/>
      <c r="C11531" s="31"/>
      <c r="D11531" s="31"/>
      <c r="E11531" s="44"/>
      <c r="F11531" s="43"/>
      <c r="G11531" s="84"/>
      <c r="H11531" s="31"/>
      <c r="I11531" s="31"/>
      <c r="J11531" s="84"/>
      <c r="K11531" s="31"/>
      <c r="L11531" s="31"/>
      <c r="M11531" s="169"/>
      <c r="N11531" s="148"/>
      <c r="O11531" s="106"/>
      <c r="P11531" s="43"/>
      <c r="Q11531" s="31"/>
      <c r="R11531" s="84"/>
      <c r="S11531" s="31"/>
      <c r="T11531" s="31"/>
      <c r="U11531" s="169"/>
      <c r="V11531" s="150"/>
      <c r="W11531" s="141" t="str" cm="1">
        <f t="array" ref="W11531">IF(SUM(LEN(B11531:V11531))=0,"",IF(OR(OR(ISBLANK(F11531),SUM(LEN(C11531),LEN(D11531))=0),AND(NOT(E11531="Unknown"),ISBLANK(J11531)),AND(NOT(O11531="Unknown"),ISBLANK(R11531))),"Missing Information", INDEX(Table15[Entire Service Line Classification], MATCH(SUMIFS(Table15[Unique ID],Table15[System-Owned Portion],E11531,Table15[If Material Anything Other than "Lead" in Column E,Was Material Ever Previously Lead?],G11531,Table15[Customer-Owned Portion],O11531),Table15[Unique ID],0),0)))</f>
        <v/>
      </c>
    </row>
    <row r="11532" spans="2:23" x14ac:dyDescent="0.25">
      <c r="B11532" s="146"/>
      <c r="C11532" s="31"/>
      <c r="D11532" s="31"/>
      <c r="E11532" s="44"/>
      <c r="F11532" s="43"/>
      <c r="G11532" s="84"/>
      <c r="H11532" s="31"/>
      <c r="I11532" s="31"/>
      <c r="J11532" s="84"/>
      <c r="K11532" s="31"/>
      <c r="L11532" s="31"/>
      <c r="M11532" s="169"/>
      <c r="N11532" s="148"/>
      <c r="O11532" s="106"/>
      <c r="P11532" s="43"/>
      <c r="Q11532" s="31"/>
      <c r="R11532" s="84"/>
      <c r="S11532" s="31"/>
      <c r="T11532" s="31"/>
      <c r="U11532" s="169"/>
      <c r="V11532" s="150"/>
      <c r="W11532" s="141" t="str" cm="1">
        <f t="array" ref="W11532">IF(SUM(LEN(B11532:V11532))=0,"",IF(OR(OR(ISBLANK(F11532),SUM(LEN(C11532),LEN(D11532))=0),AND(NOT(E11532="Unknown"),ISBLANK(J11532)),AND(NOT(O11532="Unknown"),ISBLANK(R11532))),"Missing Information", INDEX(Table15[Entire Service Line Classification], MATCH(SUMIFS(Table15[Unique ID],Table15[System-Owned Portion],E11532,Table15[If Material Anything Other than "Lead" in Column E,Was Material Ever Previously Lead?],G11532,Table15[Customer-Owned Portion],O11532),Table15[Unique ID],0),0)))</f>
        <v/>
      </c>
    </row>
    <row r="11533" spans="2:23" x14ac:dyDescent="0.25">
      <c r="B11533" s="146"/>
      <c r="C11533" s="31"/>
      <c r="D11533" s="31"/>
      <c r="E11533" s="44"/>
      <c r="F11533" s="43"/>
      <c r="G11533" s="84"/>
      <c r="H11533" s="31"/>
      <c r="I11533" s="31"/>
      <c r="J11533" s="84"/>
      <c r="K11533" s="31"/>
      <c r="L11533" s="31"/>
      <c r="M11533" s="169"/>
      <c r="N11533" s="148"/>
      <c r="O11533" s="106"/>
      <c r="P11533" s="43"/>
      <c r="Q11533" s="31"/>
      <c r="R11533" s="84"/>
      <c r="S11533" s="31"/>
      <c r="T11533" s="31"/>
      <c r="U11533" s="169"/>
      <c r="V11533" s="150"/>
      <c r="W11533" s="141" t="str" cm="1">
        <f t="array" ref="W11533">IF(SUM(LEN(B11533:V11533))=0,"",IF(OR(OR(ISBLANK(F11533),SUM(LEN(C11533),LEN(D11533))=0),AND(NOT(E11533="Unknown"),ISBLANK(J11533)),AND(NOT(O11533="Unknown"),ISBLANK(R11533))),"Missing Information", INDEX(Table15[Entire Service Line Classification], MATCH(SUMIFS(Table15[Unique ID],Table15[System-Owned Portion],E11533,Table15[If Material Anything Other than "Lead" in Column E,Was Material Ever Previously Lead?],G11533,Table15[Customer-Owned Portion],O11533),Table15[Unique ID],0),0)))</f>
        <v/>
      </c>
    </row>
    <row r="11534" spans="2:23" x14ac:dyDescent="0.25">
      <c r="B11534" s="146"/>
      <c r="C11534" s="31"/>
      <c r="D11534" s="31"/>
      <c r="E11534" s="44"/>
      <c r="F11534" s="43"/>
      <c r="G11534" s="84"/>
      <c r="H11534" s="31"/>
      <c r="I11534" s="31"/>
      <c r="J11534" s="84"/>
      <c r="K11534" s="31"/>
      <c r="L11534" s="31"/>
      <c r="M11534" s="169"/>
      <c r="N11534" s="148"/>
      <c r="O11534" s="106"/>
      <c r="P11534" s="43"/>
      <c r="Q11534" s="31"/>
      <c r="R11534" s="84"/>
      <c r="S11534" s="31"/>
      <c r="T11534" s="31"/>
      <c r="U11534" s="169"/>
      <c r="V11534" s="150"/>
      <c r="W11534" s="141" t="str" cm="1">
        <f t="array" ref="W11534">IF(SUM(LEN(B11534:V11534))=0,"",IF(OR(OR(ISBLANK(F11534),SUM(LEN(C11534),LEN(D11534))=0),AND(NOT(E11534="Unknown"),ISBLANK(J11534)),AND(NOT(O11534="Unknown"),ISBLANK(R11534))),"Missing Information", INDEX(Table15[Entire Service Line Classification], MATCH(SUMIFS(Table15[Unique ID],Table15[System-Owned Portion],E11534,Table15[If Material Anything Other than "Lead" in Column E,Was Material Ever Previously Lead?],G11534,Table15[Customer-Owned Portion],O11534),Table15[Unique ID],0),0)))</f>
        <v/>
      </c>
    </row>
    <row r="11535" spans="2:23" x14ac:dyDescent="0.25">
      <c r="B11535" s="146"/>
      <c r="C11535" s="31"/>
      <c r="D11535" s="31"/>
      <c r="E11535" s="44"/>
      <c r="F11535" s="43"/>
      <c r="G11535" s="84"/>
      <c r="H11535" s="31"/>
      <c r="I11535" s="31"/>
      <c r="J11535" s="84"/>
      <c r="K11535" s="31"/>
      <c r="L11535" s="31"/>
      <c r="M11535" s="169"/>
      <c r="N11535" s="148"/>
      <c r="O11535" s="106"/>
      <c r="P11535" s="43"/>
      <c r="Q11535" s="31"/>
      <c r="R11535" s="84"/>
      <c r="S11535" s="31"/>
      <c r="T11535" s="31"/>
      <c r="U11535" s="169"/>
      <c r="V11535" s="150"/>
      <c r="W11535" s="141" t="str" cm="1">
        <f t="array" ref="W11535">IF(SUM(LEN(B11535:V11535))=0,"",IF(OR(OR(ISBLANK(F11535),SUM(LEN(C11535),LEN(D11535))=0),AND(NOT(E11535="Unknown"),ISBLANK(J11535)),AND(NOT(O11535="Unknown"),ISBLANK(R11535))),"Missing Information", INDEX(Table15[Entire Service Line Classification], MATCH(SUMIFS(Table15[Unique ID],Table15[System-Owned Portion],E11535,Table15[If Material Anything Other than "Lead" in Column E,Was Material Ever Previously Lead?],G11535,Table15[Customer-Owned Portion],O11535),Table15[Unique ID],0),0)))</f>
        <v/>
      </c>
    </row>
    <row r="11536" spans="2:23" x14ac:dyDescent="0.25">
      <c r="B11536" s="146"/>
      <c r="C11536" s="31"/>
      <c r="D11536" s="31"/>
      <c r="E11536" s="44"/>
      <c r="F11536" s="43"/>
      <c r="G11536" s="84"/>
      <c r="H11536" s="31"/>
      <c r="I11536" s="31"/>
      <c r="J11536" s="84"/>
      <c r="K11536" s="31"/>
      <c r="L11536" s="31"/>
      <c r="M11536" s="169"/>
      <c r="N11536" s="148"/>
      <c r="O11536" s="106"/>
      <c r="P11536" s="43"/>
      <c r="Q11536" s="31"/>
      <c r="R11536" s="84"/>
      <c r="S11536" s="31"/>
      <c r="T11536" s="31"/>
      <c r="U11536" s="169"/>
      <c r="V11536" s="150"/>
      <c r="W11536" s="141" t="str" cm="1">
        <f t="array" ref="W11536">IF(SUM(LEN(B11536:V11536))=0,"",IF(OR(OR(ISBLANK(F11536),SUM(LEN(C11536),LEN(D11536))=0),AND(NOT(E11536="Unknown"),ISBLANK(J11536)),AND(NOT(O11536="Unknown"),ISBLANK(R11536))),"Missing Information", INDEX(Table15[Entire Service Line Classification], MATCH(SUMIFS(Table15[Unique ID],Table15[System-Owned Portion],E11536,Table15[If Material Anything Other than "Lead" in Column E,Was Material Ever Previously Lead?],G11536,Table15[Customer-Owned Portion],O11536),Table15[Unique ID],0),0)))</f>
        <v/>
      </c>
    </row>
    <row r="11537" spans="2:23" x14ac:dyDescent="0.25">
      <c r="B11537" s="146"/>
      <c r="C11537" s="31"/>
      <c r="D11537" s="31"/>
      <c r="E11537" s="44"/>
      <c r="F11537" s="43"/>
      <c r="G11537" s="84"/>
      <c r="H11537" s="31"/>
      <c r="I11537" s="31"/>
      <c r="J11537" s="84"/>
      <c r="K11537" s="31"/>
      <c r="L11537" s="31"/>
      <c r="M11537" s="169"/>
      <c r="N11537" s="148"/>
      <c r="O11537" s="106"/>
      <c r="P11537" s="43"/>
      <c r="Q11537" s="31"/>
      <c r="R11537" s="84"/>
      <c r="S11537" s="31"/>
      <c r="T11537" s="31"/>
      <c r="U11537" s="169"/>
      <c r="V11537" s="150"/>
      <c r="W11537" s="141" t="str" cm="1">
        <f t="array" ref="W11537">IF(SUM(LEN(B11537:V11537))=0,"",IF(OR(OR(ISBLANK(F11537),SUM(LEN(C11537),LEN(D11537))=0),AND(NOT(E11537="Unknown"),ISBLANK(J11537)),AND(NOT(O11537="Unknown"),ISBLANK(R11537))),"Missing Information", INDEX(Table15[Entire Service Line Classification], MATCH(SUMIFS(Table15[Unique ID],Table15[System-Owned Portion],E11537,Table15[If Material Anything Other than "Lead" in Column E,Was Material Ever Previously Lead?],G11537,Table15[Customer-Owned Portion],O11537),Table15[Unique ID],0),0)))</f>
        <v/>
      </c>
    </row>
    <row r="11538" spans="2:23" x14ac:dyDescent="0.25">
      <c r="B11538" s="146"/>
      <c r="C11538" s="31"/>
      <c r="D11538" s="31"/>
      <c r="E11538" s="44"/>
      <c r="F11538" s="43"/>
      <c r="G11538" s="84"/>
      <c r="H11538" s="31"/>
      <c r="I11538" s="31"/>
      <c r="J11538" s="84"/>
      <c r="K11538" s="31"/>
      <c r="L11538" s="31"/>
      <c r="M11538" s="169"/>
      <c r="N11538" s="148"/>
      <c r="O11538" s="106"/>
      <c r="P11538" s="43"/>
      <c r="Q11538" s="31"/>
      <c r="R11538" s="84"/>
      <c r="S11538" s="31"/>
      <c r="T11538" s="31"/>
      <c r="U11538" s="169"/>
      <c r="V11538" s="150"/>
      <c r="W11538" s="141" t="str" cm="1">
        <f t="array" ref="W11538">IF(SUM(LEN(B11538:V11538))=0,"",IF(OR(OR(ISBLANK(F11538),SUM(LEN(C11538),LEN(D11538))=0),AND(NOT(E11538="Unknown"),ISBLANK(J11538)),AND(NOT(O11538="Unknown"),ISBLANK(R11538))),"Missing Information", INDEX(Table15[Entire Service Line Classification], MATCH(SUMIFS(Table15[Unique ID],Table15[System-Owned Portion],E11538,Table15[If Material Anything Other than "Lead" in Column E,Was Material Ever Previously Lead?],G11538,Table15[Customer-Owned Portion],O11538),Table15[Unique ID],0),0)))</f>
        <v/>
      </c>
    </row>
    <row r="11539" spans="2:23" x14ac:dyDescent="0.25">
      <c r="B11539" s="146"/>
      <c r="C11539" s="31"/>
      <c r="D11539" s="31"/>
      <c r="E11539" s="44"/>
      <c r="F11539" s="43"/>
      <c r="G11539" s="84"/>
      <c r="H11539" s="31"/>
      <c r="I11539" s="31"/>
      <c r="J11539" s="84"/>
      <c r="K11539" s="31"/>
      <c r="L11539" s="31"/>
      <c r="M11539" s="169"/>
      <c r="N11539" s="148"/>
      <c r="O11539" s="106"/>
      <c r="P11539" s="43"/>
      <c r="Q11539" s="31"/>
      <c r="R11539" s="84"/>
      <c r="S11539" s="31"/>
      <c r="T11539" s="31"/>
      <c r="U11539" s="169"/>
      <c r="V11539" s="150"/>
      <c r="W11539" s="141" t="str" cm="1">
        <f t="array" ref="W11539">IF(SUM(LEN(B11539:V11539))=0,"",IF(OR(OR(ISBLANK(F11539),SUM(LEN(C11539),LEN(D11539))=0),AND(NOT(E11539="Unknown"),ISBLANK(J11539)),AND(NOT(O11539="Unknown"),ISBLANK(R11539))),"Missing Information", INDEX(Table15[Entire Service Line Classification], MATCH(SUMIFS(Table15[Unique ID],Table15[System-Owned Portion],E11539,Table15[If Material Anything Other than "Lead" in Column E,Was Material Ever Previously Lead?],G11539,Table15[Customer-Owned Portion],O11539),Table15[Unique ID],0),0)))</f>
        <v/>
      </c>
    </row>
    <row r="11540" spans="2:23" x14ac:dyDescent="0.25">
      <c r="B11540" s="146"/>
      <c r="C11540" s="31"/>
      <c r="D11540" s="31"/>
      <c r="E11540" s="44"/>
      <c r="F11540" s="43"/>
      <c r="G11540" s="84"/>
      <c r="H11540" s="31"/>
      <c r="I11540" s="31"/>
      <c r="J11540" s="84"/>
      <c r="K11540" s="31"/>
      <c r="L11540" s="31"/>
      <c r="M11540" s="169"/>
      <c r="N11540" s="148"/>
      <c r="O11540" s="106"/>
      <c r="P11540" s="43"/>
      <c r="Q11540" s="31"/>
      <c r="R11540" s="84"/>
      <c r="S11540" s="31"/>
      <c r="T11540" s="31"/>
      <c r="U11540" s="169"/>
      <c r="V11540" s="150"/>
      <c r="W11540" s="141" t="str" cm="1">
        <f t="array" ref="W11540">IF(SUM(LEN(B11540:V11540))=0,"",IF(OR(OR(ISBLANK(F11540),SUM(LEN(C11540),LEN(D11540))=0),AND(NOT(E11540="Unknown"),ISBLANK(J11540)),AND(NOT(O11540="Unknown"),ISBLANK(R11540))),"Missing Information", INDEX(Table15[Entire Service Line Classification], MATCH(SUMIFS(Table15[Unique ID],Table15[System-Owned Portion],E11540,Table15[If Material Anything Other than "Lead" in Column E,Was Material Ever Previously Lead?],G11540,Table15[Customer-Owned Portion],O11540),Table15[Unique ID],0),0)))</f>
        <v/>
      </c>
    </row>
    <row r="11541" spans="2:23" x14ac:dyDescent="0.25">
      <c r="B11541" s="146"/>
      <c r="C11541" s="31"/>
      <c r="D11541" s="31"/>
      <c r="E11541" s="44"/>
      <c r="F11541" s="43"/>
      <c r="G11541" s="84"/>
      <c r="H11541" s="31"/>
      <c r="I11541" s="31"/>
      <c r="J11541" s="84"/>
      <c r="K11541" s="31"/>
      <c r="L11541" s="31"/>
      <c r="M11541" s="169"/>
      <c r="N11541" s="148"/>
      <c r="O11541" s="106"/>
      <c r="P11541" s="43"/>
      <c r="Q11541" s="31"/>
      <c r="R11541" s="84"/>
      <c r="S11541" s="31"/>
      <c r="T11541" s="31"/>
      <c r="U11541" s="169"/>
      <c r="V11541" s="150"/>
      <c r="W11541" s="141" t="str" cm="1">
        <f t="array" ref="W11541">IF(SUM(LEN(B11541:V11541))=0,"",IF(OR(OR(ISBLANK(F11541),SUM(LEN(C11541),LEN(D11541))=0),AND(NOT(E11541="Unknown"),ISBLANK(J11541)),AND(NOT(O11541="Unknown"),ISBLANK(R11541))),"Missing Information", INDEX(Table15[Entire Service Line Classification], MATCH(SUMIFS(Table15[Unique ID],Table15[System-Owned Portion],E11541,Table15[If Material Anything Other than "Lead" in Column E,Was Material Ever Previously Lead?],G11541,Table15[Customer-Owned Portion],O11541),Table15[Unique ID],0),0)))</f>
        <v/>
      </c>
    </row>
    <row r="11542" spans="2:23" x14ac:dyDescent="0.25">
      <c r="B11542" s="146"/>
      <c r="C11542" s="31"/>
      <c r="D11542" s="31"/>
      <c r="E11542" s="44"/>
      <c r="F11542" s="43"/>
      <c r="G11542" s="84"/>
      <c r="H11542" s="31"/>
      <c r="I11542" s="31"/>
      <c r="J11542" s="84"/>
      <c r="K11542" s="31"/>
      <c r="L11542" s="31"/>
      <c r="M11542" s="169"/>
      <c r="N11542" s="148"/>
      <c r="O11542" s="106"/>
      <c r="P11542" s="43"/>
      <c r="Q11542" s="31"/>
      <c r="R11542" s="84"/>
      <c r="S11542" s="31"/>
      <c r="T11542" s="31"/>
      <c r="U11542" s="169"/>
      <c r="V11542" s="150"/>
      <c r="W11542" s="141" t="str" cm="1">
        <f t="array" ref="W11542">IF(SUM(LEN(B11542:V11542))=0,"",IF(OR(OR(ISBLANK(F11542),SUM(LEN(C11542),LEN(D11542))=0),AND(NOT(E11542="Unknown"),ISBLANK(J11542)),AND(NOT(O11542="Unknown"),ISBLANK(R11542))),"Missing Information", INDEX(Table15[Entire Service Line Classification], MATCH(SUMIFS(Table15[Unique ID],Table15[System-Owned Portion],E11542,Table15[If Material Anything Other than "Lead" in Column E,Was Material Ever Previously Lead?],G11542,Table15[Customer-Owned Portion],O11542),Table15[Unique ID],0),0)))</f>
        <v/>
      </c>
    </row>
    <row r="11543" spans="2:23" x14ac:dyDescent="0.25">
      <c r="B11543" s="146"/>
      <c r="C11543" s="31"/>
      <c r="D11543" s="31"/>
      <c r="E11543" s="44"/>
      <c r="F11543" s="43"/>
      <c r="G11543" s="84"/>
      <c r="H11543" s="31"/>
      <c r="I11543" s="31"/>
      <c r="J11543" s="84"/>
      <c r="K11543" s="31"/>
      <c r="L11543" s="31"/>
      <c r="M11543" s="169"/>
      <c r="N11543" s="148"/>
      <c r="O11543" s="106"/>
      <c r="P11543" s="43"/>
      <c r="Q11543" s="31"/>
      <c r="R11543" s="84"/>
      <c r="S11543" s="31"/>
      <c r="T11543" s="31"/>
      <c r="U11543" s="169"/>
      <c r="V11543" s="150"/>
      <c r="W11543" s="141" t="str" cm="1">
        <f t="array" ref="W11543">IF(SUM(LEN(B11543:V11543))=0,"",IF(OR(OR(ISBLANK(F11543),SUM(LEN(C11543),LEN(D11543))=0),AND(NOT(E11543="Unknown"),ISBLANK(J11543)),AND(NOT(O11543="Unknown"),ISBLANK(R11543))),"Missing Information", INDEX(Table15[Entire Service Line Classification], MATCH(SUMIFS(Table15[Unique ID],Table15[System-Owned Portion],E11543,Table15[If Material Anything Other than "Lead" in Column E,Was Material Ever Previously Lead?],G11543,Table15[Customer-Owned Portion],O11543),Table15[Unique ID],0),0)))</f>
        <v/>
      </c>
    </row>
    <row r="11544" spans="2:23" x14ac:dyDescent="0.25">
      <c r="B11544" s="146"/>
      <c r="C11544" s="31"/>
      <c r="D11544" s="31"/>
      <c r="E11544" s="44"/>
      <c r="F11544" s="43"/>
      <c r="G11544" s="84"/>
      <c r="H11544" s="31"/>
      <c r="I11544" s="31"/>
      <c r="J11544" s="84"/>
      <c r="K11544" s="31"/>
      <c r="L11544" s="31"/>
      <c r="M11544" s="169"/>
      <c r="N11544" s="148"/>
      <c r="O11544" s="106"/>
      <c r="P11544" s="43"/>
      <c r="Q11544" s="31"/>
      <c r="R11544" s="84"/>
      <c r="S11544" s="31"/>
      <c r="T11544" s="31"/>
      <c r="U11544" s="169"/>
      <c r="V11544" s="150"/>
      <c r="W11544" s="141" t="str" cm="1">
        <f t="array" ref="W11544">IF(SUM(LEN(B11544:V11544))=0,"",IF(OR(OR(ISBLANK(F11544),SUM(LEN(C11544),LEN(D11544))=0),AND(NOT(E11544="Unknown"),ISBLANK(J11544)),AND(NOT(O11544="Unknown"),ISBLANK(R11544))),"Missing Information", INDEX(Table15[Entire Service Line Classification], MATCH(SUMIFS(Table15[Unique ID],Table15[System-Owned Portion],E11544,Table15[If Material Anything Other than "Lead" in Column E,Was Material Ever Previously Lead?],G11544,Table15[Customer-Owned Portion],O11544),Table15[Unique ID],0),0)))</f>
        <v/>
      </c>
    </row>
    <row r="11545" spans="2:23" x14ac:dyDescent="0.25">
      <c r="B11545" s="146"/>
      <c r="C11545" s="31"/>
      <c r="D11545" s="31"/>
      <c r="E11545" s="44"/>
      <c r="F11545" s="43"/>
      <c r="G11545" s="84"/>
      <c r="H11545" s="31"/>
      <c r="I11545" s="31"/>
      <c r="J11545" s="84"/>
      <c r="K11545" s="31"/>
      <c r="L11545" s="31"/>
      <c r="M11545" s="169"/>
      <c r="N11545" s="148"/>
      <c r="O11545" s="106"/>
      <c r="P11545" s="43"/>
      <c r="Q11545" s="31"/>
      <c r="R11545" s="84"/>
      <c r="S11545" s="31"/>
      <c r="T11545" s="31"/>
      <c r="U11545" s="169"/>
      <c r="V11545" s="150"/>
      <c r="W11545" s="141" t="str" cm="1">
        <f t="array" ref="W11545">IF(SUM(LEN(B11545:V11545))=0,"",IF(OR(OR(ISBLANK(F11545),SUM(LEN(C11545),LEN(D11545))=0),AND(NOT(E11545="Unknown"),ISBLANK(J11545)),AND(NOT(O11545="Unknown"),ISBLANK(R11545))),"Missing Information", INDEX(Table15[Entire Service Line Classification], MATCH(SUMIFS(Table15[Unique ID],Table15[System-Owned Portion],E11545,Table15[If Material Anything Other than "Lead" in Column E,Was Material Ever Previously Lead?],G11545,Table15[Customer-Owned Portion],O11545),Table15[Unique ID],0),0)))</f>
        <v/>
      </c>
    </row>
    <row r="11546" spans="2:23" x14ac:dyDescent="0.25">
      <c r="B11546" s="146"/>
      <c r="C11546" s="31"/>
      <c r="D11546" s="31"/>
      <c r="E11546" s="44"/>
      <c r="F11546" s="43"/>
      <c r="G11546" s="84"/>
      <c r="H11546" s="31"/>
      <c r="I11546" s="31"/>
      <c r="J11546" s="84"/>
      <c r="K11546" s="31"/>
      <c r="L11546" s="31"/>
      <c r="M11546" s="169"/>
      <c r="N11546" s="148"/>
      <c r="O11546" s="106"/>
      <c r="P11546" s="43"/>
      <c r="Q11546" s="31"/>
      <c r="R11546" s="84"/>
      <c r="S11546" s="31"/>
      <c r="T11546" s="31"/>
      <c r="U11546" s="169"/>
      <c r="V11546" s="150"/>
      <c r="W11546" s="141" t="str" cm="1">
        <f t="array" ref="W11546">IF(SUM(LEN(B11546:V11546))=0,"",IF(OR(OR(ISBLANK(F11546),SUM(LEN(C11546),LEN(D11546))=0),AND(NOT(E11546="Unknown"),ISBLANK(J11546)),AND(NOT(O11546="Unknown"),ISBLANK(R11546))),"Missing Information", INDEX(Table15[Entire Service Line Classification], MATCH(SUMIFS(Table15[Unique ID],Table15[System-Owned Portion],E11546,Table15[If Material Anything Other than "Lead" in Column E,Was Material Ever Previously Lead?],G11546,Table15[Customer-Owned Portion],O11546),Table15[Unique ID],0),0)))</f>
        <v/>
      </c>
    </row>
    <row r="11547" spans="2:23" x14ac:dyDescent="0.25">
      <c r="B11547" s="146"/>
      <c r="C11547" s="31"/>
      <c r="D11547" s="31"/>
      <c r="E11547" s="44"/>
      <c r="F11547" s="43"/>
      <c r="G11547" s="84"/>
      <c r="H11547" s="31"/>
      <c r="I11547" s="31"/>
      <c r="J11547" s="84"/>
      <c r="K11547" s="31"/>
      <c r="L11547" s="31"/>
      <c r="M11547" s="169"/>
      <c r="N11547" s="148"/>
      <c r="O11547" s="106"/>
      <c r="P11547" s="43"/>
      <c r="Q11547" s="31"/>
      <c r="R11547" s="84"/>
      <c r="S11547" s="31"/>
      <c r="T11547" s="31"/>
      <c r="U11547" s="169"/>
      <c r="V11547" s="150"/>
      <c r="W11547" s="141" t="str" cm="1">
        <f t="array" ref="W11547">IF(SUM(LEN(B11547:V11547))=0,"",IF(OR(OR(ISBLANK(F11547),SUM(LEN(C11547),LEN(D11547))=0),AND(NOT(E11547="Unknown"),ISBLANK(J11547)),AND(NOT(O11547="Unknown"),ISBLANK(R11547))),"Missing Information", INDEX(Table15[Entire Service Line Classification], MATCH(SUMIFS(Table15[Unique ID],Table15[System-Owned Portion],E11547,Table15[If Material Anything Other than "Lead" in Column E,Was Material Ever Previously Lead?],G11547,Table15[Customer-Owned Portion],O11547),Table15[Unique ID],0),0)))</f>
        <v/>
      </c>
    </row>
    <row r="11548" spans="2:23" x14ac:dyDescent="0.25">
      <c r="B11548" s="146"/>
      <c r="C11548" s="31"/>
      <c r="D11548" s="31"/>
      <c r="E11548" s="44"/>
      <c r="F11548" s="43"/>
      <c r="G11548" s="84"/>
      <c r="H11548" s="31"/>
      <c r="I11548" s="31"/>
      <c r="J11548" s="84"/>
      <c r="K11548" s="31"/>
      <c r="L11548" s="31"/>
      <c r="M11548" s="169"/>
      <c r="N11548" s="148"/>
      <c r="O11548" s="106"/>
      <c r="P11548" s="43"/>
      <c r="Q11548" s="31"/>
      <c r="R11548" s="84"/>
      <c r="S11548" s="31"/>
      <c r="T11548" s="31"/>
      <c r="U11548" s="169"/>
      <c r="V11548" s="150"/>
      <c r="W11548" s="141" t="str" cm="1">
        <f t="array" ref="W11548">IF(SUM(LEN(B11548:V11548))=0,"",IF(OR(OR(ISBLANK(F11548),SUM(LEN(C11548),LEN(D11548))=0),AND(NOT(E11548="Unknown"),ISBLANK(J11548)),AND(NOT(O11548="Unknown"),ISBLANK(R11548))),"Missing Information", INDEX(Table15[Entire Service Line Classification], MATCH(SUMIFS(Table15[Unique ID],Table15[System-Owned Portion],E11548,Table15[If Material Anything Other than "Lead" in Column E,Was Material Ever Previously Lead?],G11548,Table15[Customer-Owned Portion],O11548),Table15[Unique ID],0),0)))</f>
        <v/>
      </c>
    </row>
    <row r="11549" spans="2:23" x14ac:dyDescent="0.25">
      <c r="B11549" s="146"/>
      <c r="C11549" s="31"/>
      <c r="D11549" s="31"/>
      <c r="E11549" s="44"/>
      <c r="F11549" s="43"/>
      <c r="G11549" s="84"/>
      <c r="H11549" s="31"/>
      <c r="I11549" s="31"/>
      <c r="J11549" s="84"/>
      <c r="K11549" s="31"/>
      <c r="L11549" s="31"/>
      <c r="M11549" s="169"/>
      <c r="N11549" s="148"/>
      <c r="O11549" s="106"/>
      <c r="P11549" s="43"/>
      <c r="Q11549" s="31"/>
      <c r="R11549" s="84"/>
      <c r="S11549" s="31"/>
      <c r="T11549" s="31"/>
      <c r="U11549" s="169"/>
      <c r="V11549" s="150"/>
      <c r="W11549" s="141" t="str" cm="1">
        <f t="array" ref="W11549">IF(SUM(LEN(B11549:V11549))=0,"",IF(OR(OR(ISBLANK(F11549),SUM(LEN(C11549),LEN(D11549))=0),AND(NOT(E11549="Unknown"),ISBLANK(J11549)),AND(NOT(O11549="Unknown"),ISBLANK(R11549))),"Missing Information", INDEX(Table15[Entire Service Line Classification], MATCH(SUMIFS(Table15[Unique ID],Table15[System-Owned Portion],E11549,Table15[If Material Anything Other than "Lead" in Column E,Was Material Ever Previously Lead?],G11549,Table15[Customer-Owned Portion],O11549),Table15[Unique ID],0),0)))</f>
        <v/>
      </c>
    </row>
    <row r="11550" spans="2:23" x14ac:dyDescent="0.25">
      <c r="B11550" s="146"/>
      <c r="C11550" s="31"/>
      <c r="D11550" s="31"/>
      <c r="E11550" s="44"/>
      <c r="F11550" s="43"/>
      <c r="G11550" s="84"/>
      <c r="H11550" s="31"/>
      <c r="I11550" s="31"/>
      <c r="J11550" s="84"/>
      <c r="K11550" s="31"/>
      <c r="L11550" s="31"/>
      <c r="M11550" s="169"/>
      <c r="N11550" s="148"/>
      <c r="O11550" s="106"/>
      <c r="P11550" s="43"/>
      <c r="Q11550" s="31"/>
      <c r="R11550" s="84"/>
      <c r="S11550" s="31"/>
      <c r="T11550" s="31"/>
      <c r="U11550" s="169"/>
      <c r="V11550" s="150"/>
      <c r="W11550" s="141" t="str" cm="1">
        <f t="array" ref="W11550">IF(SUM(LEN(B11550:V11550))=0,"",IF(OR(OR(ISBLANK(F11550),SUM(LEN(C11550),LEN(D11550))=0),AND(NOT(E11550="Unknown"),ISBLANK(J11550)),AND(NOT(O11550="Unknown"),ISBLANK(R11550))),"Missing Information", INDEX(Table15[Entire Service Line Classification], MATCH(SUMIFS(Table15[Unique ID],Table15[System-Owned Portion],E11550,Table15[If Material Anything Other than "Lead" in Column E,Was Material Ever Previously Lead?],G11550,Table15[Customer-Owned Portion],O11550),Table15[Unique ID],0),0)))</f>
        <v/>
      </c>
    </row>
    <row r="11551" spans="2:23" x14ac:dyDescent="0.25">
      <c r="B11551" s="146"/>
      <c r="C11551" s="31"/>
      <c r="D11551" s="31"/>
      <c r="E11551" s="44"/>
      <c r="F11551" s="43"/>
      <c r="G11551" s="84"/>
      <c r="H11551" s="31"/>
      <c r="I11551" s="31"/>
      <c r="J11551" s="84"/>
      <c r="K11551" s="31"/>
      <c r="L11551" s="31"/>
      <c r="M11551" s="169"/>
      <c r="N11551" s="148"/>
      <c r="O11551" s="106"/>
      <c r="P11551" s="43"/>
      <c r="Q11551" s="31"/>
      <c r="R11551" s="84"/>
      <c r="S11551" s="31"/>
      <c r="T11551" s="31"/>
      <c r="U11551" s="169"/>
      <c r="V11551" s="150"/>
      <c r="W11551" s="141" t="str" cm="1">
        <f t="array" ref="W11551">IF(SUM(LEN(B11551:V11551))=0,"",IF(OR(OR(ISBLANK(F11551),SUM(LEN(C11551),LEN(D11551))=0),AND(NOT(E11551="Unknown"),ISBLANK(J11551)),AND(NOT(O11551="Unknown"),ISBLANK(R11551))),"Missing Information", INDEX(Table15[Entire Service Line Classification], MATCH(SUMIFS(Table15[Unique ID],Table15[System-Owned Portion],E11551,Table15[If Material Anything Other than "Lead" in Column E,Was Material Ever Previously Lead?],G11551,Table15[Customer-Owned Portion],O11551),Table15[Unique ID],0),0)))</f>
        <v/>
      </c>
    </row>
    <row r="11552" spans="2:23" x14ac:dyDescent="0.25">
      <c r="B11552" s="146"/>
      <c r="C11552" s="31"/>
      <c r="D11552" s="31"/>
      <c r="E11552" s="44"/>
      <c r="F11552" s="43"/>
      <c r="G11552" s="84"/>
      <c r="H11552" s="31"/>
      <c r="I11552" s="31"/>
      <c r="J11552" s="84"/>
      <c r="K11552" s="31"/>
      <c r="L11552" s="31"/>
      <c r="M11552" s="169"/>
      <c r="N11552" s="148"/>
      <c r="O11552" s="106"/>
      <c r="P11552" s="43"/>
      <c r="Q11552" s="31"/>
      <c r="R11552" s="84"/>
      <c r="S11552" s="31"/>
      <c r="T11552" s="31"/>
      <c r="U11552" s="169"/>
      <c r="V11552" s="150"/>
      <c r="W11552" s="141" t="str" cm="1">
        <f t="array" ref="W11552">IF(SUM(LEN(B11552:V11552))=0,"",IF(OR(OR(ISBLANK(F11552),SUM(LEN(C11552),LEN(D11552))=0),AND(NOT(E11552="Unknown"),ISBLANK(J11552)),AND(NOT(O11552="Unknown"),ISBLANK(R11552))),"Missing Information", INDEX(Table15[Entire Service Line Classification], MATCH(SUMIFS(Table15[Unique ID],Table15[System-Owned Portion],E11552,Table15[If Material Anything Other than "Lead" in Column E,Was Material Ever Previously Lead?],G11552,Table15[Customer-Owned Portion],O11552),Table15[Unique ID],0),0)))</f>
        <v/>
      </c>
    </row>
    <row r="11553" spans="2:23" x14ac:dyDescent="0.25">
      <c r="B11553" s="146"/>
      <c r="C11553" s="31"/>
      <c r="D11553" s="31"/>
      <c r="E11553" s="44"/>
      <c r="F11553" s="43"/>
      <c r="G11553" s="84"/>
      <c r="H11553" s="31"/>
      <c r="I11553" s="31"/>
      <c r="J11553" s="84"/>
      <c r="K11553" s="31"/>
      <c r="L11553" s="31"/>
      <c r="M11553" s="169"/>
      <c r="N11553" s="148"/>
      <c r="O11553" s="106"/>
      <c r="P11553" s="43"/>
      <c r="Q11553" s="31"/>
      <c r="R11553" s="84"/>
      <c r="S11553" s="31"/>
      <c r="T11553" s="31"/>
      <c r="U11553" s="169"/>
      <c r="V11553" s="150"/>
      <c r="W11553" s="141" t="str" cm="1">
        <f t="array" ref="W11553">IF(SUM(LEN(B11553:V11553))=0,"",IF(OR(OR(ISBLANK(F11553),SUM(LEN(C11553),LEN(D11553))=0),AND(NOT(E11553="Unknown"),ISBLANK(J11553)),AND(NOT(O11553="Unknown"),ISBLANK(R11553))),"Missing Information", INDEX(Table15[Entire Service Line Classification], MATCH(SUMIFS(Table15[Unique ID],Table15[System-Owned Portion],E11553,Table15[If Material Anything Other than "Lead" in Column E,Was Material Ever Previously Lead?],G11553,Table15[Customer-Owned Portion],O11553),Table15[Unique ID],0),0)))</f>
        <v/>
      </c>
    </row>
    <row r="11554" spans="2:23" x14ac:dyDescent="0.25">
      <c r="B11554" s="146"/>
      <c r="C11554" s="31"/>
      <c r="D11554" s="31"/>
      <c r="E11554" s="44"/>
      <c r="F11554" s="43"/>
      <c r="G11554" s="84"/>
      <c r="H11554" s="31"/>
      <c r="I11554" s="31"/>
      <c r="J11554" s="84"/>
      <c r="K11554" s="31"/>
      <c r="L11554" s="31"/>
      <c r="M11554" s="169"/>
      <c r="N11554" s="148"/>
      <c r="O11554" s="106"/>
      <c r="P11554" s="43"/>
      <c r="Q11554" s="31"/>
      <c r="R11554" s="84"/>
      <c r="S11554" s="31"/>
      <c r="T11554" s="31"/>
      <c r="U11554" s="169"/>
      <c r="V11554" s="150"/>
      <c r="W11554" s="141" t="str" cm="1">
        <f t="array" ref="W11554">IF(SUM(LEN(B11554:V11554))=0,"",IF(OR(OR(ISBLANK(F11554),SUM(LEN(C11554),LEN(D11554))=0),AND(NOT(E11554="Unknown"),ISBLANK(J11554)),AND(NOT(O11554="Unknown"),ISBLANK(R11554))),"Missing Information", INDEX(Table15[Entire Service Line Classification], MATCH(SUMIFS(Table15[Unique ID],Table15[System-Owned Portion],E11554,Table15[If Material Anything Other than "Lead" in Column E,Was Material Ever Previously Lead?],G11554,Table15[Customer-Owned Portion],O11554),Table15[Unique ID],0),0)))</f>
        <v/>
      </c>
    </row>
    <row r="11555" spans="2:23" x14ac:dyDescent="0.25">
      <c r="B11555" s="146"/>
      <c r="C11555" s="31"/>
      <c r="D11555" s="31"/>
      <c r="E11555" s="44"/>
      <c r="F11555" s="43"/>
      <c r="G11555" s="84"/>
      <c r="H11555" s="31"/>
      <c r="I11555" s="31"/>
      <c r="J11555" s="84"/>
      <c r="K11555" s="31"/>
      <c r="L11555" s="31"/>
      <c r="M11555" s="169"/>
      <c r="N11555" s="148"/>
      <c r="O11555" s="106"/>
      <c r="P11555" s="43"/>
      <c r="Q11555" s="31"/>
      <c r="R11555" s="84"/>
      <c r="S11555" s="31"/>
      <c r="T11555" s="31"/>
      <c r="U11555" s="169"/>
      <c r="V11555" s="150"/>
      <c r="W11555" s="141" t="str" cm="1">
        <f t="array" ref="W11555">IF(SUM(LEN(B11555:V11555))=0,"",IF(OR(OR(ISBLANK(F11555),SUM(LEN(C11555),LEN(D11555))=0),AND(NOT(E11555="Unknown"),ISBLANK(J11555)),AND(NOT(O11555="Unknown"),ISBLANK(R11555))),"Missing Information", INDEX(Table15[Entire Service Line Classification], MATCH(SUMIFS(Table15[Unique ID],Table15[System-Owned Portion],E11555,Table15[If Material Anything Other than "Lead" in Column E,Was Material Ever Previously Lead?],G11555,Table15[Customer-Owned Portion],O11555),Table15[Unique ID],0),0)))</f>
        <v/>
      </c>
    </row>
    <row r="11556" spans="2:23" x14ac:dyDescent="0.25">
      <c r="B11556" s="146"/>
      <c r="C11556" s="31"/>
      <c r="D11556" s="31"/>
      <c r="E11556" s="44"/>
      <c r="F11556" s="43"/>
      <c r="G11556" s="84"/>
      <c r="H11556" s="31"/>
      <c r="I11556" s="31"/>
      <c r="J11556" s="84"/>
      <c r="K11556" s="31"/>
      <c r="L11556" s="31"/>
      <c r="M11556" s="169"/>
      <c r="N11556" s="148"/>
      <c r="O11556" s="106"/>
      <c r="P11556" s="43"/>
      <c r="Q11556" s="31"/>
      <c r="R11556" s="84"/>
      <c r="S11556" s="31"/>
      <c r="T11556" s="31"/>
      <c r="U11556" s="169"/>
      <c r="V11556" s="150"/>
      <c r="W11556" s="141" t="str" cm="1">
        <f t="array" ref="W11556">IF(SUM(LEN(B11556:V11556))=0,"",IF(OR(OR(ISBLANK(F11556),SUM(LEN(C11556),LEN(D11556))=0),AND(NOT(E11556="Unknown"),ISBLANK(J11556)),AND(NOT(O11556="Unknown"),ISBLANK(R11556))),"Missing Information", INDEX(Table15[Entire Service Line Classification], MATCH(SUMIFS(Table15[Unique ID],Table15[System-Owned Portion],E11556,Table15[If Material Anything Other than "Lead" in Column E,Was Material Ever Previously Lead?],G11556,Table15[Customer-Owned Portion],O11556),Table15[Unique ID],0),0)))</f>
        <v/>
      </c>
    </row>
    <row r="11557" spans="2:23" x14ac:dyDescent="0.25">
      <c r="B11557" s="146"/>
      <c r="C11557" s="31"/>
      <c r="D11557" s="31"/>
      <c r="E11557" s="44"/>
      <c r="F11557" s="43"/>
      <c r="G11557" s="84"/>
      <c r="H11557" s="31"/>
      <c r="I11557" s="31"/>
      <c r="J11557" s="84"/>
      <c r="K11557" s="31"/>
      <c r="L11557" s="31"/>
      <c r="M11557" s="169"/>
      <c r="N11557" s="148"/>
      <c r="O11557" s="106"/>
      <c r="P11557" s="43"/>
      <c r="Q11557" s="31"/>
      <c r="R11557" s="84"/>
      <c r="S11557" s="31"/>
      <c r="T11557" s="31"/>
      <c r="U11557" s="169"/>
      <c r="V11557" s="150"/>
      <c r="W11557" s="141" t="str" cm="1">
        <f t="array" ref="W11557">IF(SUM(LEN(B11557:V11557))=0,"",IF(OR(OR(ISBLANK(F11557),SUM(LEN(C11557),LEN(D11557))=0),AND(NOT(E11557="Unknown"),ISBLANK(J11557)),AND(NOT(O11557="Unknown"),ISBLANK(R11557))),"Missing Information", INDEX(Table15[Entire Service Line Classification], MATCH(SUMIFS(Table15[Unique ID],Table15[System-Owned Portion],E11557,Table15[If Material Anything Other than "Lead" in Column E,Was Material Ever Previously Lead?],G11557,Table15[Customer-Owned Portion],O11557),Table15[Unique ID],0),0)))</f>
        <v/>
      </c>
    </row>
    <row r="11558" spans="2:23" x14ac:dyDescent="0.25">
      <c r="B11558" s="146"/>
      <c r="C11558" s="31"/>
      <c r="D11558" s="31"/>
      <c r="E11558" s="44"/>
      <c r="F11558" s="43"/>
      <c r="G11558" s="84"/>
      <c r="H11558" s="31"/>
      <c r="I11558" s="31"/>
      <c r="J11558" s="84"/>
      <c r="K11558" s="31"/>
      <c r="L11558" s="31"/>
      <c r="M11558" s="169"/>
      <c r="N11558" s="148"/>
      <c r="O11558" s="106"/>
      <c r="P11558" s="43"/>
      <c r="Q11558" s="31"/>
      <c r="R11558" s="84"/>
      <c r="S11558" s="31"/>
      <c r="T11558" s="31"/>
      <c r="U11558" s="169"/>
      <c r="V11558" s="150"/>
      <c r="W11558" s="141" t="str" cm="1">
        <f t="array" ref="W11558">IF(SUM(LEN(B11558:V11558))=0,"",IF(OR(OR(ISBLANK(F11558),SUM(LEN(C11558),LEN(D11558))=0),AND(NOT(E11558="Unknown"),ISBLANK(J11558)),AND(NOT(O11558="Unknown"),ISBLANK(R11558))),"Missing Information", INDEX(Table15[Entire Service Line Classification], MATCH(SUMIFS(Table15[Unique ID],Table15[System-Owned Portion],E11558,Table15[If Material Anything Other than "Lead" in Column E,Was Material Ever Previously Lead?],G11558,Table15[Customer-Owned Portion],O11558),Table15[Unique ID],0),0)))</f>
        <v/>
      </c>
    </row>
    <row r="11559" spans="2:23" x14ac:dyDescent="0.25">
      <c r="B11559" s="146"/>
      <c r="C11559" s="31"/>
      <c r="D11559" s="31"/>
      <c r="E11559" s="44"/>
      <c r="F11559" s="43"/>
      <c r="G11559" s="84"/>
      <c r="H11559" s="31"/>
      <c r="I11559" s="31"/>
      <c r="J11559" s="84"/>
      <c r="K11559" s="31"/>
      <c r="L11559" s="31"/>
      <c r="M11559" s="169"/>
      <c r="N11559" s="148"/>
      <c r="O11559" s="106"/>
      <c r="P11559" s="43"/>
      <c r="Q11559" s="31"/>
      <c r="R11559" s="84"/>
      <c r="S11559" s="31"/>
      <c r="T11559" s="31"/>
      <c r="U11559" s="169"/>
      <c r="V11559" s="150"/>
      <c r="W11559" s="141" t="str" cm="1">
        <f t="array" ref="W11559">IF(SUM(LEN(B11559:V11559))=0,"",IF(OR(OR(ISBLANK(F11559),SUM(LEN(C11559),LEN(D11559))=0),AND(NOT(E11559="Unknown"),ISBLANK(J11559)),AND(NOT(O11559="Unknown"),ISBLANK(R11559))),"Missing Information", INDEX(Table15[Entire Service Line Classification], MATCH(SUMIFS(Table15[Unique ID],Table15[System-Owned Portion],E11559,Table15[If Material Anything Other than "Lead" in Column E,Was Material Ever Previously Lead?],G11559,Table15[Customer-Owned Portion],O11559),Table15[Unique ID],0),0)))</f>
        <v/>
      </c>
    </row>
    <row r="11560" spans="2:23" x14ac:dyDescent="0.25">
      <c r="B11560" s="146"/>
      <c r="C11560" s="31"/>
      <c r="D11560" s="31"/>
      <c r="E11560" s="44"/>
      <c r="F11560" s="43"/>
      <c r="G11560" s="84"/>
      <c r="H11560" s="31"/>
      <c r="I11560" s="31"/>
      <c r="J11560" s="84"/>
      <c r="K11560" s="31"/>
      <c r="L11560" s="31"/>
      <c r="M11560" s="169"/>
      <c r="N11560" s="148"/>
      <c r="O11560" s="106"/>
      <c r="P11560" s="43"/>
      <c r="Q11560" s="31"/>
      <c r="R11560" s="84"/>
      <c r="S11560" s="31"/>
      <c r="T11560" s="31"/>
      <c r="U11560" s="169"/>
      <c r="V11560" s="150"/>
      <c r="W11560" s="141" t="str" cm="1">
        <f t="array" ref="W11560">IF(SUM(LEN(B11560:V11560))=0,"",IF(OR(OR(ISBLANK(F11560),SUM(LEN(C11560),LEN(D11560))=0),AND(NOT(E11560="Unknown"),ISBLANK(J11560)),AND(NOT(O11560="Unknown"),ISBLANK(R11560))),"Missing Information", INDEX(Table15[Entire Service Line Classification], MATCH(SUMIFS(Table15[Unique ID],Table15[System-Owned Portion],E11560,Table15[If Material Anything Other than "Lead" in Column E,Was Material Ever Previously Lead?],G11560,Table15[Customer-Owned Portion],O11560),Table15[Unique ID],0),0)))</f>
        <v/>
      </c>
    </row>
    <row r="11561" spans="2:23" x14ac:dyDescent="0.25">
      <c r="B11561" s="146"/>
      <c r="C11561" s="31"/>
      <c r="D11561" s="31"/>
      <c r="E11561" s="44"/>
      <c r="F11561" s="43"/>
      <c r="G11561" s="84"/>
      <c r="H11561" s="31"/>
      <c r="I11561" s="31"/>
      <c r="J11561" s="84"/>
      <c r="K11561" s="31"/>
      <c r="L11561" s="31"/>
      <c r="M11561" s="169"/>
      <c r="N11561" s="148"/>
      <c r="O11561" s="106"/>
      <c r="P11561" s="43"/>
      <c r="Q11561" s="31"/>
      <c r="R11561" s="84"/>
      <c r="S11561" s="31"/>
      <c r="T11561" s="31"/>
      <c r="U11561" s="169"/>
      <c r="V11561" s="150"/>
      <c r="W11561" s="141" t="str" cm="1">
        <f t="array" ref="W11561">IF(SUM(LEN(B11561:V11561))=0,"",IF(OR(OR(ISBLANK(F11561),SUM(LEN(C11561),LEN(D11561))=0),AND(NOT(E11561="Unknown"),ISBLANK(J11561)),AND(NOT(O11561="Unknown"),ISBLANK(R11561))),"Missing Information", INDEX(Table15[Entire Service Line Classification], MATCH(SUMIFS(Table15[Unique ID],Table15[System-Owned Portion],E11561,Table15[If Material Anything Other than "Lead" in Column E,Was Material Ever Previously Lead?],G11561,Table15[Customer-Owned Portion],O11561),Table15[Unique ID],0),0)))</f>
        <v/>
      </c>
    </row>
    <row r="11562" spans="2:23" x14ac:dyDescent="0.25">
      <c r="B11562" s="146"/>
      <c r="C11562" s="31"/>
      <c r="D11562" s="31"/>
      <c r="E11562" s="44"/>
      <c r="F11562" s="43"/>
      <c r="G11562" s="84"/>
      <c r="H11562" s="31"/>
      <c r="I11562" s="31"/>
      <c r="J11562" s="84"/>
      <c r="K11562" s="31"/>
      <c r="L11562" s="31"/>
      <c r="M11562" s="169"/>
      <c r="N11562" s="148"/>
      <c r="O11562" s="106"/>
      <c r="P11562" s="43"/>
      <c r="Q11562" s="31"/>
      <c r="R11562" s="84"/>
      <c r="S11562" s="31"/>
      <c r="T11562" s="31"/>
      <c r="U11562" s="169"/>
      <c r="V11562" s="150"/>
      <c r="W11562" s="141" t="str" cm="1">
        <f t="array" ref="W11562">IF(SUM(LEN(B11562:V11562))=0,"",IF(OR(OR(ISBLANK(F11562),SUM(LEN(C11562),LEN(D11562))=0),AND(NOT(E11562="Unknown"),ISBLANK(J11562)),AND(NOT(O11562="Unknown"),ISBLANK(R11562))),"Missing Information", INDEX(Table15[Entire Service Line Classification], MATCH(SUMIFS(Table15[Unique ID],Table15[System-Owned Portion],E11562,Table15[If Material Anything Other than "Lead" in Column E,Was Material Ever Previously Lead?],G11562,Table15[Customer-Owned Portion],O11562),Table15[Unique ID],0),0)))</f>
        <v/>
      </c>
    </row>
    <row r="11563" spans="2:23" x14ac:dyDescent="0.25">
      <c r="B11563" s="146"/>
      <c r="C11563" s="31"/>
      <c r="D11563" s="31"/>
      <c r="E11563" s="44"/>
      <c r="F11563" s="43"/>
      <c r="G11563" s="84"/>
      <c r="H11563" s="31"/>
      <c r="I11563" s="31"/>
      <c r="J11563" s="84"/>
      <c r="K11563" s="31"/>
      <c r="L11563" s="31"/>
      <c r="M11563" s="169"/>
      <c r="N11563" s="148"/>
      <c r="O11563" s="106"/>
      <c r="P11563" s="43"/>
      <c r="Q11563" s="31"/>
      <c r="R11563" s="84"/>
      <c r="S11563" s="31"/>
      <c r="T11563" s="31"/>
      <c r="U11563" s="169"/>
      <c r="V11563" s="150"/>
      <c r="W11563" s="141" t="str" cm="1">
        <f t="array" ref="W11563">IF(SUM(LEN(B11563:V11563))=0,"",IF(OR(OR(ISBLANK(F11563),SUM(LEN(C11563),LEN(D11563))=0),AND(NOT(E11563="Unknown"),ISBLANK(J11563)),AND(NOT(O11563="Unknown"),ISBLANK(R11563))),"Missing Information", INDEX(Table15[Entire Service Line Classification], MATCH(SUMIFS(Table15[Unique ID],Table15[System-Owned Portion],E11563,Table15[If Material Anything Other than "Lead" in Column E,Was Material Ever Previously Lead?],G11563,Table15[Customer-Owned Portion],O11563),Table15[Unique ID],0),0)))</f>
        <v/>
      </c>
    </row>
    <row r="11564" spans="2:23" x14ac:dyDescent="0.25">
      <c r="B11564" s="146"/>
      <c r="C11564" s="31"/>
      <c r="D11564" s="31"/>
      <c r="E11564" s="44"/>
      <c r="F11564" s="43"/>
      <c r="G11564" s="84"/>
      <c r="H11564" s="31"/>
      <c r="I11564" s="31"/>
      <c r="J11564" s="84"/>
      <c r="K11564" s="31"/>
      <c r="L11564" s="31"/>
      <c r="M11564" s="169"/>
      <c r="N11564" s="148"/>
      <c r="O11564" s="106"/>
      <c r="P11564" s="43"/>
      <c r="Q11564" s="31"/>
      <c r="R11564" s="84"/>
      <c r="S11564" s="31"/>
      <c r="T11564" s="31"/>
      <c r="U11564" s="169"/>
      <c r="V11564" s="150"/>
      <c r="W11564" s="141" t="str" cm="1">
        <f t="array" ref="W11564">IF(SUM(LEN(B11564:V11564))=0,"",IF(OR(OR(ISBLANK(F11564),SUM(LEN(C11564),LEN(D11564))=0),AND(NOT(E11564="Unknown"),ISBLANK(J11564)),AND(NOT(O11564="Unknown"),ISBLANK(R11564))),"Missing Information", INDEX(Table15[Entire Service Line Classification], MATCH(SUMIFS(Table15[Unique ID],Table15[System-Owned Portion],E11564,Table15[If Material Anything Other than "Lead" in Column E,Was Material Ever Previously Lead?],G11564,Table15[Customer-Owned Portion],O11564),Table15[Unique ID],0),0)))</f>
        <v/>
      </c>
    </row>
    <row r="11565" spans="2:23" x14ac:dyDescent="0.25">
      <c r="B11565" s="146"/>
      <c r="C11565" s="31"/>
      <c r="D11565" s="31"/>
      <c r="E11565" s="44"/>
      <c r="F11565" s="43"/>
      <c r="G11565" s="84"/>
      <c r="H11565" s="31"/>
      <c r="I11565" s="31"/>
      <c r="J11565" s="84"/>
      <c r="K11565" s="31"/>
      <c r="L11565" s="31"/>
      <c r="M11565" s="169"/>
      <c r="N11565" s="148"/>
      <c r="O11565" s="106"/>
      <c r="P11565" s="43"/>
      <c r="Q11565" s="31"/>
      <c r="R11565" s="84"/>
      <c r="S11565" s="31"/>
      <c r="T11565" s="31"/>
      <c r="U11565" s="169"/>
      <c r="V11565" s="150"/>
      <c r="W11565" s="141" t="str" cm="1">
        <f t="array" ref="W11565">IF(SUM(LEN(B11565:V11565))=0,"",IF(OR(OR(ISBLANK(F11565),SUM(LEN(C11565),LEN(D11565))=0),AND(NOT(E11565="Unknown"),ISBLANK(J11565)),AND(NOT(O11565="Unknown"),ISBLANK(R11565))),"Missing Information", INDEX(Table15[Entire Service Line Classification], MATCH(SUMIFS(Table15[Unique ID],Table15[System-Owned Portion],E11565,Table15[If Material Anything Other than "Lead" in Column E,Was Material Ever Previously Lead?],G11565,Table15[Customer-Owned Portion],O11565),Table15[Unique ID],0),0)))</f>
        <v/>
      </c>
    </row>
    <row r="11566" spans="2:23" x14ac:dyDescent="0.25">
      <c r="B11566" s="146"/>
      <c r="C11566" s="31"/>
      <c r="D11566" s="31"/>
      <c r="E11566" s="44"/>
      <c r="F11566" s="43"/>
      <c r="G11566" s="84"/>
      <c r="H11566" s="31"/>
      <c r="I11566" s="31"/>
      <c r="J11566" s="84"/>
      <c r="K11566" s="31"/>
      <c r="L11566" s="31"/>
      <c r="M11566" s="169"/>
      <c r="N11566" s="148"/>
      <c r="O11566" s="106"/>
      <c r="P11566" s="43"/>
      <c r="Q11566" s="31"/>
      <c r="R11566" s="84"/>
      <c r="S11566" s="31"/>
      <c r="T11566" s="31"/>
      <c r="U11566" s="169"/>
      <c r="V11566" s="150"/>
      <c r="W11566" s="141" t="str" cm="1">
        <f t="array" ref="W11566">IF(SUM(LEN(B11566:V11566))=0,"",IF(OR(OR(ISBLANK(F11566),SUM(LEN(C11566),LEN(D11566))=0),AND(NOT(E11566="Unknown"),ISBLANK(J11566)),AND(NOT(O11566="Unknown"),ISBLANK(R11566))),"Missing Information", INDEX(Table15[Entire Service Line Classification], MATCH(SUMIFS(Table15[Unique ID],Table15[System-Owned Portion],E11566,Table15[If Material Anything Other than "Lead" in Column E,Was Material Ever Previously Lead?],G11566,Table15[Customer-Owned Portion],O11566),Table15[Unique ID],0),0)))</f>
        <v/>
      </c>
    </row>
    <row r="11567" spans="2:23" x14ac:dyDescent="0.25">
      <c r="B11567" s="146"/>
      <c r="C11567" s="31"/>
      <c r="D11567" s="31"/>
      <c r="E11567" s="44"/>
      <c r="F11567" s="43"/>
      <c r="G11567" s="84"/>
      <c r="H11567" s="31"/>
      <c r="I11567" s="31"/>
      <c r="J11567" s="84"/>
      <c r="K11567" s="31"/>
      <c r="L11567" s="31"/>
      <c r="M11567" s="169"/>
      <c r="N11567" s="148"/>
      <c r="O11567" s="106"/>
      <c r="P11567" s="43"/>
      <c r="Q11567" s="31"/>
      <c r="R11567" s="84"/>
      <c r="S11567" s="31"/>
      <c r="T11567" s="31"/>
      <c r="U11567" s="169"/>
      <c r="V11567" s="150"/>
      <c r="W11567" s="141" t="str" cm="1">
        <f t="array" ref="W11567">IF(SUM(LEN(B11567:V11567))=0,"",IF(OR(OR(ISBLANK(F11567),SUM(LEN(C11567),LEN(D11567))=0),AND(NOT(E11567="Unknown"),ISBLANK(J11567)),AND(NOT(O11567="Unknown"),ISBLANK(R11567))),"Missing Information", INDEX(Table15[Entire Service Line Classification], MATCH(SUMIFS(Table15[Unique ID],Table15[System-Owned Portion],E11567,Table15[If Material Anything Other than "Lead" in Column E,Was Material Ever Previously Lead?],G11567,Table15[Customer-Owned Portion],O11567),Table15[Unique ID],0),0)))</f>
        <v/>
      </c>
    </row>
    <row r="11568" spans="2:23" x14ac:dyDescent="0.25">
      <c r="B11568" s="146"/>
      <c r="C11568" s="31"/>
      <c r="D11568" s="31"/>
      <c r="E11568" s="44"/>
      <c r="F11568" s="43"/>
      <c r="G11568" s="84"/>
      <c r="H11568" s="31"/>
      <c r="I11568" s="31"/>
      <c r="J11568" s="84"/>
      <c r="K11568" s="31"/>
      <c r="L11568" s="31"/>
      <c r="M11568" s="169"/>
      <c r="N11568" s="148"/>
      <c r="O11568" s="106"/>
      <c r="P11568" s="43"/>
      <c r="Q11568" s="31"/>
      <c r="R11568" s="84"/>
      <c r="S11568" s="31"/>
      <c r="T11568" s="31"/>
      <c r="U11568" s="169"/>
      <c r="V11568" s="150"/>
      <c r="W11568" s="141" t="str" cm="1">
        <f t="array" ref="W11568">IF(SUM(LEN(B11568:V11568))=0,"",IF(OR(OR(ISBLANK(F11568),SUM(LEN(C11568),LEN(D11568))=0),AND(NOT(E11568="Unknown"),ISBLANK(J11568)),AND(NOT(O11568="Unknown"),ISBLANK(R11568))),"Missing Information", INDEX(Table15[Entire Service Line Classification], MATCH(SUMIFS(Table15[Unique ID],Table15[System-Owned Portion],E11568,Table15[If Material Anything Other than "Lead" in Column E,Was Material Ever Previously Lead?],G11568,Table15[Customer-Owned Portion],O11568),Table15[Unique ID],0),0)))</f>
        <v/>
      </c>
    </row>
    <row r="11569" spans="2:23" x14ac:dyDescent="0.25">
      <c r="B11569" s="146"/>
      <c r="C11569" s="31"/>
      <c r="D11569" s="31"/>
      <c r="E11569" s="44"/>
      <c r="F11569" s="43"/>
      <c r="G11569" s="84"/>
      <c r="H11569" s="31"/>
      <c r="I11569" s="31"/>
      <c r="J11569" s="84"/>
      <c r="K11569" s="31"/>
      <c r="L11569" s="31"/>
      <c r="M11569" s="169"/>
      <c r="N11569" s="148"/>
      <c r="O11569" s="106"/>
      <c r="P11569" s="43"/>
      <c r="Q11569" s="31"/>
      <c r="R11569" s="84"/>
      <c r="S11569" s="31"/>
      <c r="T11569" s="31"/>
      <c r="U11569" s="169"/>
      <c r="V11569" s="150"/>
      <c r="W11569" s="141" t="str" cm="1">
        <f t="array" ref="W11569">IF(SUM(LEN(B11569:V11569))=0,"",IF(OR(OR(ISBLANK(F11569),SUM(LEN(C11569),LEN(D11569))=0),AND(NOT(E11569="Unknown"),ISBLANK(J11569)),AND(NOT(O11569="Unknown"),ISBLANK(R11569))),"Missing Information", INDEX(Table15[Entire Service Line Classification], MATCH(SUMIFS(Table15[Unique ID],Table15[System-Owned Portion],E11569,Table15[If Material Anything Other than "Lead" in Column E,Was Material Ever Previously Lead?],G11569,Table15[Customer-Owned Portion],O11569),Table15[Unique ID],0),0)))</f>
        <v/>
      </c>
    </row>
    <row r="11570" spans="2:23" x14ac:dyDescent="0.25">
      <c r="B11570" s="146"/>
      <c r="C11570" s="31"/>
      <c r="D11570" s="31"/>
      <c r="E11570" s="44"/>
      <c r="F11570" s="43"/>
      <c r="G11570" s="84"/>
      <c r="H11570" s="31"/>
      <c r="I11570" s="31"/>
      <c r="J11570" s="84"/>
      <c r="K11570" s="31"/>
      <c r="L11570" s="31"/>
      <c r="M11570" s="169"/>
      <c r="N11570" s="148"/>
      <c r="O11570" s="106"/>
      <c r="P11570" s="43"/>
      <c r="Q11570" s="31"/>
      <c r="R11570" s="84"/>
      <c r="S11570" s="31"/>
      <c r="T11570" s="31"/>
      <c r="U11570" s="169"/>
      <c r="V11570" s="150"/>
      <c r="W11570" s="141" t="str" cm="1">
        <f t="array" ref="W11570">IF(SUM(LEN(B11570:V11570))=0,"",IF(OR(OR(ISBLANK(F11570),SUM(LEN(C11570),LEN(D11570))=0),AND(NOT(E11570="Unknown"),ISBLANK(J11570)),AND(NOT(O11570="Unknown"),ISBLANK(R11570))),"Missing Information", INDEX(Table15[Entire Service Line Classification], MATCH(SUMIFS(Table15[Unique ID],Table15[System-Owned Portion],E11570,Table15[If Material Anything Other than "Lead" in Column E,Was Material Ever Previously Lead?],G11570,Table15[Customer-Owned Portion],O11570),Table15[Unique ID],0),0)))</f>
        <v/>
      </c>
    </row>
    <row r="11571" spans="2:23" x14ac:dyDescent="0.25">
      <c r="B11571" s="146"/>
      <c r="C11571" s="31"/>
      <c r="D11571" s="31"/>
      <c r="E11571" s="44"/>
      <c r="F11571" s="43"/>
      <c r="G11571" s="84"/>
      <c r="H11571" s="31"/>
      <c r="I11571" s="31"/>
      <c r="J11571" s="84"/>
      <c r="K11571" s="31"/>
      <c r="L11571" s="31"/>
      <c r="M11571" s="169"/>
      <c r="N11571" s="148"/>
      <c r="O11571" s="106"/>
      <c r="P11571" s="43"/>
      <c r="Q11571" s="31"/>
      <c r="R11571" s="84"/>
      <c r="S11571" s="31"/>
      <c r="T11571" s="31"/>
      <c r="U11571" s="169"/>
      <c r="V11571" s="150"/>
      <c r="W11571" s="141" t="str" cm="1">
        <f t="array" ref="W11571">IF(SUM(LEN(B11571:V11571))=0,"",IF(OR(OR(ISBLANK(F11571),SUM(LEN(C11571),LEN(D11571))=0),AND(NOT(E11571="Unknown"),ISBLANK(J11571)),AND(NOT(O11571="Unknown"),ISBLANK(R11571))),"Missing Information", INDEX(Table15[Entire Service Line Classification], MATCH(SUMIFS(Table15[Unique ID],Table15[System-Owned Portion],E11571,Table15[If Material Anything Other than "Lead" in Column E,Was Material Ever Previously Lead?],G11571,Table15[Customer-Owned Portion],O11571),Table15[Unique ID],0),0)))</f>
        <v/>
      </c>
    </row>
    <row r="11572" spans="2:23" x14ac:dyDescent="0.25">
      <c r="B11572" s="146"/>
      <c r="C11572" s="31"/>
      <c r="D11572" s="31"/>
      <c r="E11572" s="44"/>
      <c r="F11572" s="43"/>
      <c r="G11572" s="84"/>
      <c r="H11572" s="31"/>
      <c r="I11572" s="31"/>
      <c r="J11572" s="84"/>
      <c r="K11572" s="31"/>
      <c r="L11572" s="31"/>
      <c r="M11572" s="169"/>
      <c r="N11572" s="148"/>
      <c r="O11572" s="106"/>
      <c r="P11572" s="43"/>
      <c r="Q11572" s="31"/>
      <c r="R11572" s="84"/>
      <c r="S11572" s="31"/>
      <c r="T11572" s="31"/>
      <c r="U11572" s="169"/>
      <c r="V11572" s="150"/>
      <c r="W11572" s="141" t="str" cm="1">
        <f t="array" ref="W11572">IF(SUM(LEN(B11572:V11572))=0,"",IF(OR(OR(ISBLANK(F11572),SUM(LEN(C11572),LEN(D11572))=0),AND(NOT(E11572="Unknown"),ISBLANK(J11572)),AND(NOT(O11572="Unknown"),ISBLANK(R11572))),"Missing Information", INDEX(Table15[Entire Service Line Classification], MATCH(SUMIFS(Table15[Unique ID],Table15[System-Owned Portion],E11572,Table15[If Material Anything Other than "Lead" in Column E,Was Material Ever Previously Lead?],G11572,Table15[Customer-Owned Portion],O11572),Table15[Unique ID],0),0)))</f>
        <v/>
      </c>
    </row>
    <row r="11573" spans="2:23" x14ac:dyDescent="0.25">
      <c r="B11573" s="146"/>
      <c r="C11573" s="31"/>
      <c r="D11573" s="31"/>
      <c r="E11573" s="44"/>
      <c r="F11573" s="43"/>
      <c r="G11573" s="84"/>
      <c r="H11573" s="31"/>
      <c r="I11573" s="31"/>
      <c r="J11573" s="84"/>
      <c r="K11573" s="31"/>
      <c r="L11573" s="31"/>
      <c r="M11573" s="169"/>
      <c r="N11573" s="148"/>
      <c r="O11573" s="106"/>
      <c r="P11573" s="43"/>
      <c r="Q11573" s="31"/>
      <c r="R11573" s="84"/>
      <c r="S11573" s="31"/>
      <c r="T11573" s="31"/>
      <c r="U11573" s="169"/>
      <c r="V11573" s="150"/>
      <c r="W11573" s="141" t="str" cm="1">
        <f t="array" ref="W11573">IF(SUM(LEN(B11573:V11573))=0,"",IF(OR(OR(ISBLANK(F11573),SUM(LEN(C11573),LEN(D11573))=0),AND(NOT(E11573="Unknown"),ISBLANK(J11573)),AND(NOT(O11573="Unknown"),ISBLANK(R11573))),"Missing Information", INDEX(Table15[Entire Service Line Classification], MATCH(SUMIFS(Table15[Unique ID],Table15[System-Owned Portion],E11573,Table15[If Material Anything Other than "Lead" in Column E,Was Material Ever Previously Lead?],G11573,Table15[Customer-Owned Portion],O11573),Table15[Unique ID],0),0)))</f>
        <v/>
      </c>
    </row>
    <row r="11574" spans="2:23" x14ac:dyDescent="0.25">
      <c r="B11574" s="146"/>
      <c r="C11574" s="31"/>
      <c r="D11574" s="31"/>
      <c r="E11574" s="44"/>
      <c r="F11574" s="43"/>
      <c r="G11574" s="84"/>
      <c r="H11574" s="31"/>
      <c r="I11574" s="31"/>
      <c r="J11574" s="84"/>
      <c r="K11574" s="31"/>
      <c r="L11574" s="31"/>
      <c r="M11574" s="169"/>
      <c r="N11574" s="148"/>
      <c r="O11574" s="106"/>
      <c r="P11574" s="43"/>
      <c r="Q11574" s="31"/>
      <c r="R11574" s="84"/>
      <c r="S11574" s="31"/>
      <c r="T11574" s="31"/>
      <c r="U11574" s="169"/>
      <c r="V11574" s="150"/>
      <c r="W11574" s="141" t="str" cm="1">
        <f t="array" ref="W11574">IF(SUM(LEN(B11574:V11574))=0,"",IF(OR(OR(ISBLANK(F11574),SUM(LEN(C11574),LEN(D11574))=0),AND(NOT(E11574="Unknown"),ISBLANK(J11574)),AND(NOT(O11574="Unknown"),ISBLANK(R11574))),"Missing Information", INDEX(Table15[Entire Service Line Classification], MATCH(SUMIFS(Table15[Unique ID],Table15[System-Owned Portion],E11574,Table15[If Material Anything Other than "Lead" in Column E,Was Material Ever Previously Lead?],G11574,Table15[Customer-Owned Portion],O11574),Table15[Unique ID],0),0)))</f>
        <v/>
      </c>
    </row>
    <row r="11575" spans="2:23" x14ac:dyDescent="0.25">
      <c r="B11575" s="146"/>
      <c r="C11575" s="31"/>
      <c r="D11575" s="31"/>
      <c r="E11575" s="44"/>
      <c r="F11575" s="43"/>
      <c r="G11575" s="84"/>
      <c r="H11575" s="31"/>
      <c r="I11575" s="31"/>
      <c r="J11575" s="84"/>
      <c r="K11575" s="31"/>
      <c r="L11575" s="31"/>
      <c r="M11575" s="169"/>
      <c r="N11575" s="148"/>
      <c r="O11575" s="106"/>
      <c r="P11575" s="43"/>
      <c r="Q11575" s="31"/>
      <c r="R11575" s="84"/>
      <c r="S11575" s="31"/>
      <c r="T11575" s="31"/>
      <c r="U11575" s="169"/>
      <c r="V11575" s="150"/>
      <c r="W11575" s="141" t="str" cm="1">
        <f t="array" ref="W11575">IF(SUM(LEN(B11575:V11575))=0,"",IF(OR(OR(ISBLANK(F11575),SUM(LEN(C11575),LEN(D11575))=0),AND(NOT(E11575="Unknown"),ISBLANK(J11575)),AND(NOT(O11575="Unknown"),ISBLANK(R11575))),"Missing Information", INDEX(Table15[Entire Service Line Classification], MATCH(SUMIFS(Table15[Unique ID],Table15[System-Owned Portion],E11575,Table15[If Material Anything Other than "Lead" in Column E,Was Material Ever Previously Lead?],G11575,Table15[Customer-Owned Portion],O11575),Table15[Unique ID],0),0)))</f>
        <v/>
      </c>
    </row>
    <row r="11576" spans="2:23" x14ac:dyDescent="0.25">
      <c r="B11576" s="146"/>
      <c r="C11576" s="31"/>
      <c r="D11576" s="31"/>
      <c r="E11576" s="44"/>
      <c r="F11576" s="43"/>
      <c r="G11576" s="84"/>
      <c r="H11576" s="31"/>
      <c r="I11576" s="31"/>
      <c r="J11576" s="84"/>
      <c r="K11576" s="31"/>
      <c r="L11576" s="31"/>
      <c r="M11576" s="169"/>
      <c r="N11576" s="148"/>
      <c r="O11576" s="106"/>
      <c r="P11576" s="43"/>
      <c r="Q11576" s="31"/>
      <c r="R11576" s="84"/>
      <c r="S11576" s="31"/>
      <c r="T11576" s="31"/>
      <c r="U11576" s="169"/>
      <c r="V11576" s="150"/>
      <c r="W11576" s="141" t="str" cm="1">
        <f t="array" ref="W11576">IF(SUM(LEN(B11576:V11576))=0,"",IF(OR(OR(ISBLANK(F11576),SUM(LEN(C11576),LEN(D11576))=0),AND(NOT(E11576="Unknown"),ISBLANK(J11576)),AND(NOT(O11576="Unknown"),ISBLANK(R11576))),"Missing Information", INDEX(Table15[Entire Service Line Classification], MATCH(SUMIFS(Table15[Unique ID],Table15[System-Owned Portion],E11576,Table15[If Material Anything Other than "Lead" in Column E,Was Material Ever Previously Lead?],G11576,Table15[Customer-Owned Portion],O11576),Table15[Unique ID],0),0)))</f>
        <v/>
      </c>
    </row>
    <row r="11577" spans="2:23" x14ac:dyDescent="0.25">
      <c r="B11577" s="146"/>
      <c r="C11577" s="31"/>
      <c r="D11577" s="31"/>
      <c r="E11577" s="44"/>
      <c r="F11577" s="43"/>
      <c r="G11577" s="84"/>
      <c r="H11577" s="31"/>
      <c r="I11577" s="31"/>
      <c r="J11577" s="84"/>
      <c r="K11577" s="31"/>
      <c r="L11577" s="31"/>
      <c r="M11577" s="169"/>
      <c r="N11577" s="148"/>
      <c r="O11577" s="106"/>
      <c r="P11577" s="43"/>
      <c r="Q11577" s="31"/>
      <c r="R11577" s="84"/>
      <c r="S11577" s="31"/>
      <c r="T11577" s="31"/>
      <c r="U11577" s="169"/>
      <c r="V11577" s="150"/>
      <c r="W11577" s="141" t="str" cm="1">
        <f t="array" ref="W11577">IF(SUM(LEN(B11577:V11577))=0,"",IF(OR(OR(ISBLANK(F11577),SUM(LEN(C11577),LEN(D11577))=0),AND(NOT(E11577="Unknown"),ISBLANK(J11577)),AND(NOT(O11577="Unknown"),ISBLANK(R11577))),"Missing Information", INDEX(Table15[Entire Service Line Classification], MATCH(SUMIFS(Table15[Unique ID],Table15[System-Owned Portion],E11577,Table15[If Material Anything Other than "Lead" in Column E,Was Material Ever Previously Lead?],G11577,Table15[Customer-Owned Portion],O11577),Table15[Unique ID],0),0)))</f>
        <v/>
      </c>
    </row>
    <row r="11578" spans="2:23" x14ac:dyDescent="0.25">
      <c r="B11578" s="146"/>
      <c r="C11578" s="31"/>
      <c r="D11578" s="31"/>
      <c r="E11578" s="44"/>
      <c r="F11578" s="43"/>
      <c r="G11578" s="84"/>
      <c r="H11578" s="31"/>
      <c r="I11578" s="31"/>
      <c r="J11578" s="84"/>
      <c r="K11578" s="31"/>
      <c r="L11578" s="31"/>
      <c r="M11578" s="169"/>
      <c r="N11578" s="148"/>
      <c r="O11578" s="106"/>
      <c r="P11578" s="43"/>
      <c r="Q11578" s="31"/>
      <c r="R11578" s="84"/>
      <c r="S11578" s="31"/>
      <c r="T11578" s="31"/>
      <c r="U11578" s="169"/>
      <c r="V11578" s="150"/>
      <c r="W11578" s="141" t="str" cm="1">
        <f t="array" ref="W11578">IF(SUM(LEN(B11578:V11578))=0,"",IF(OR(OR(ISBLANK(F11578),SUM(LEN(C11578),LEN(D11578))=0),AND(NOT(E11578="Unknown"),ISBLANK(J11578)),AND(NOT(O11578="Unknown"),ISBLANK(R11578))),"Missing Information", INDEX(Table15[Entire Service Line Classification], MATCH(SUMIFS(Table15[Unique ID],Table15[System-Owned Portion],E11578,Table15[If Material Anything Other than "Lead" in Column E,Was Material Ever Previously Lead?],G11578,Table15[Customer-Owned Portion],O11578),Table15[Unique ID],0),0)))</f>
        <v/>
      </c>
    </row>
    <row r="11579" spans="2:23" x14ac:dyDescent="0.25">
      <c r="B11579" s="146"/>
      <c r="C11579" s="31"/>
      <c r="D11579" s="31"/>
      <c r="E11579" s="44"/>
      <c r="F11579" s="43"/>
      <c r="G11579" s="84"/>
      <c r="H11579" s="31"/>
      <c r="I11579" s="31"/>
      <c r="J11579" s="84"/>
      <c r="K11579" s="31"/>
      <c r="L11579" s="31"/>
      <c r="M11579" s="169"/>
      <c r="N11579" s="148"/>
      <c r="O11579" s="106"/>
      <c r="P11579" s="43"/>
      <c r="Q11579" s="31"/>
      <c r="R11579" s="84"/>
      <c r="S11579" s="31"/>
      <c r="T11579" s="31"/>
      <c r="U11579" s="169"/>
      <c r="V11579" s="150"/>
      <c r="W11579" s="141" t="str" cm="1">
        <f t="array" ref="W11579">IF(SUM(LEN(B11579:V11579))=0,"",IF(OR(OR(ISBLANK(F11579),SUM(LEN(C11579),LEN(D11579))=0),AND(NOT(E11579="Unknown"),ISBLANK(J11579)),AND(NOT(O11579="Unknown"),ISBLANK(R11579))),"Missing Information", INDEX(Table15[Entire Service Line Classification], MATCH(SUMIFS(Table15[Unique ID],Table15[System-Owned Portion],E11579,Table15[If Material Anything Other than "Lead" in Column E,Was Material Ever Previously Lead?],G11579,Table15[Customer-Owned Portion],O11579),Table15[Unique ID],0),0)))</f>
        <v/>
      </c>
    </row>
    <row r="11580" spans="2:23" x14ac:dyDescent="0.25">
      <c r="B11580" s="146"/>
      <c r="C11580" s="31"/>
      <c r="D11580" s="31"/>
      <c r="E11580" s="44"/>
      <c r="F11580" s="43"/>
      <c r="G11580" s="84"/>
      <c r="H11580" s="31"/>
      <c r="I11580" s="31"/>
      <c r="J11580" s="84"/>
      <c r="K11580" s="31"/>
      <c r="L11580" s="31"/>
      <c r="M11580" s="169"/>
      <c r="N11580" s="148"/>
      <c r="O11580" s="106"/>
      <c r="P11580" s="43"/>
      <c r="Q11580" s="31"/>
      <c r="R11580" s="84"/>
      <c r="S11580" s="31"/>
      <c r="T11580" s="31"/>
      <c r="U11580" s="169"/>
      <c r="V11580" s="150"/>
      <c r="W11580" s="141" t="str" cm="1">
        <f t="array" ref="W11580">IF(SUM(LEN(B11580:V11580))=0,"",IF(OR(OR(ISBLANK(F11580),SUM(LEN(C11580),LEN(D11580))=0),AND(NOT(E11580="Unknown"),ISBLANK(J11580)),AND(NOT(O11580="Unknown"),ISBLANK(R11580))),"Missing Information", INDEX(Table15[Entire Service Line Classification], MATCH(SUMIFS(Table15[Unique ID],Table15[System-Owned Portion],E11580,Table15[If Material Anything Other than "Lead" in Column E,Was Material Ever Previously Lead?],G11580,Table15[Customer-Owned Portion],O11580),Table15[Unique ID],0),0)))</f>
        <v/>
      </c>
    </row>
    <row r="11581" spans="2:23" x14ac:dyDescent="0.25">
      <c r="B11581" s="146"/>
      <c r="C11581" s="31"/>
      <c r="D11581" s="31"/>
      <c r="E11581" s="44"/>
      <c r="F11581" s="43"/>
      <c r="G11581" s="84"/>
      <c r="H11581" s="31"/>
      <c r="I11581" s="31"/>
      <c r="J11581" s="84"/>
      <c r="K11581" s="31"/>
      <c r="L11581" s="31"/>
      <c r="M11581" s="169"/>
      <c r="N11581" s="148"/>
      <c r="O11581" s="106"/>
      <c r="P11581" s="43"/>
      <c r="Q11581" s="31"/>
      <c r="R11581" s="84"/>
      <c r="S11581" s="31"/>
      <c r="T11581" s="31"/>
      <c r="U11581" s="169"/>
      <c r="V11581" s="150"/>
      <c r="W11581" s="141" t="str" cm="1">
        <f t="array" ref="W11581">IF(SUM(LEN(B11581:V11581))=0,"",IF(OR(OR(ISBLANK(F11581),SUM(LEN(C11581),LEN(D11581))=0),AND(NOT(E11581="Unknown"),ISBLANK(J11581)),AND(NOT(O11581="Unknown"),ISBLANK(R11581))),"Missing Information", INDEX(Table15[Entire Service Line Classification], MATCH(SUMIFS(Table15[Unique ID],Table15[System-Owned Portion],E11581,Table15[If Material Anything Other than "Lead" in Column E,Was Material Ever Previously Lead?],G11581,Table15[Customer-Owned Portion],O11581),Table15[Unique ID],0),0)))</f>
        <v/>
      </c>
    </row>
    <row r="11582" spans="2:23" x14ac:dyDescent="0.25">
      <c r="B11582" s="146"/>
      <c r="C11582" s="31"/>
      <c r="D11582" s="31"/>
      <c r="E11582" s="44"/>
      <c r="F11582" s="43"/>
      <c r="G11582" s="84"/>
      <c r="H11582" s="31"/>
      <c r="I11582" s="31"/>
      <c r="J11582" s="84"/>
      <c r="K11582" s="31"/>
      <c r="L11582" s="31"/>
      <c r="M11582" s="169"/>
      <c r="N11582" s="148"/>
      <c r="O11582" s="106"/>
      <c r="P11582" s="43"/>
      <c r="Q11582" s="31"/>
      <c r="R11582" s="84"/>
      <c r="S11582" s="31"/>
      <c r="T11582" s="31"/>
      <c r="U11582" s="169"/>
      <c r="V11582" s="150"/>
      <c r="W11582" s="141" t="str" cm="1">
        <f t="array" ref="W11582">IF(SUM(LEN(B11582:V11582))=0,"",IF(OR(OR(ISBLANK(F11582),SUM(LEN(C11582),LEN(D11582))=0),AND(NOT(E11582="Unknown"),ISBLANK(J11582)),AND(NOT(O11582="Unknown"),ISBLANK(R11582))),"Missing Information", INDEX(Table15[Entire Service Line Classification], MATCH(SUMIFS(Table15[Unique ID],Table15[System-Owned Portion],E11582,Table15[If Material Anything Other than "Lead" in Column E,Was Material Ever Previously Lead?],G11582,Table15[Customer-Owned Portion],O11582),Table15[Unique ID],0),0)))</f>
        <v/>
      </c>
    </row>
    <row r="11583" spans="2:23" x14ac:dyDescent="0.25">
      <c r="B11583" s="146"/>
      <c r="C11583" s="31"/>
      <c r="D11583" s="31"/>
      <c r="E11583" s="44"/>
      <c r="F11583" s="43"/>
      <c r="G11583" s="84"/>
      <c r="H11583" s="31"/>
      <c r="I11583" s="31"/>
      <c r="J11583" s="84"/>
      <c r="K11583" s="31"/>
      <c r="L11583" s="31"/>
      <c r="M11583" s="169"/>
      <c r="N11583" s="148"/>
      <c r="O11583" s="106"/>
      <c r="P11583" s="43"/>
      <c r="Q11583" s="31"/>
      <c r="R11583" s="84"/>
      <c r="S11583" s="31"/>
      <c r="T11583" s="31"/>
      <c r="U11583" s="169"/>
      <c r="V11583" s="150"/>
      <c r="W11583" s="141" t="str" cm="1">
        <f t="array" ref="W11583">IF(SUM(LEN(B11583:V11583))=0,"",IF(OR(OR(ISBLANK(F11583),SUM(LEN(C11583),LEN(D11583))=0),AND(NOT(E11583="Unknown"),ISBLANK(J11583)),AND(NOT(O11583="Unknown"),ISBLANK(R11583))),"Missing Information", INDEX(Table15[Entire Service Line Classification], MATCH(SUMIFS(Table15[Unique ID],Table15[System-Owned Portion],E11583,Table15[If Material Anything Other than "Lead" in Column E,Was Material Ever Previously Lead?],G11583,Table15[Customer-Owned Portion],O11583),Table15[Unique ID],0),0)))</f>
        <v/>
      </c>
    </row>
    <row r="11584" spans="2:23" x14ac:dyDescent="0.25">
      <c r="B11584" s="146"/>
      <c r="C11584" s="31"/>
      <c r="D11584" s="31"/>
      <c r="E11584" s="44"/>
      <c r="F11584" s="43"/>
      <c r="G11584" s="84"/>
      <c r="H11584" s="31"/>
      <c r="I11584" s="31"/>
      <c r="J11584" s="84"/>
      <c r="K11584" s="31"/>
      <c r="L11584" s="31"/>
      <c r="M11584" s="169"/>
      <c r="N11584" s="148"/>
      <c r="O11584" s="106"/>
      <c r="P11584" s="43"/>
      <c r="Q11584" s="31"/>
      <c r="R11584" s="84"/>
      <c r="S11584" s="31"/>
      <c r="T11584" s="31"/>
      <c r="U11584" s="169"/>
      <c r="V11584" s="150"/>
      <c r="W11584" s="141" t="str" cm="1">
        <f t="array" ref="W11584">IF(SUM(LEN(B11584:V11584))=0,"",IF(OR(OR(ISBLANK(F11584),SUM(LEN(C11584),LEN(D11584))=0),AND(NOT(E11584="Unknown"),ISBLANK(J11584)),AND(NOT(O11584="Unknown"),ISBLANK(R11584))),"Missing Information", INDEX(Table15[Entire Service Line Classification], MATCH(SUMIFS(Table15[Unique ID],Table15[System-Owned Portion],E11584,Table15[If Material Anything Other than "Lead" in Column E,Was Material Ever Previously Lead?],G11584,Table15[Customer-Owned Portion],O11584),Table15[Unique ID],0),0)))</f>
        <v/>
      </c>
    </row>
    <row r="11585" spans="2:23" x14ac:dyDescent="0.25">
      <c r="B11585" s="146"/>
      <c r="C11585" s="31"/>
      <c r="D11585" s="31"/>
      <c r="E11585" s="44"/>
      <c r="F11585" s="43"/>
      <c r="G11585" s="84"/>
      <c r="H11585" s="31"/>
      <c r="I11585" s="31"/>
      <c r="J11585" s="84"/>
      <c r="K11585" s="31"/>
      <c r="L11585" s="31"/>
      <c r="M11585" s="169"/>
      <c r="N11585" s="148"/>
      <c r="O11585" s="106"/>
      <c r="P11585" s="43"/>
      <c r="Q11585" s="31"/>
      <c r="R11585" s="84"/>
      <c r="S11585" s="31"/>
      <c r="T11585" s="31"/>
      <c r="U11585" s="169"/>
      <c r="V11585" s="150"/>
      <c r="W11585" s="141" t="str" cm="1">
        <f t="array" ref="W11585">IF(SUM(LEN(B11585:V11585))=0,"",IF(OR(OR(ISBLANK(F11585),SUM(LEN(C11585),LEN(D11585))=0),AND(NOT(E11585="Unknown"),ISBLANK(J11585)),AND(NOT(O11585="Unknown"),ISBLANK(R11585))),"Missing Information", INDEX(Table15[Entire Service Line Classification], MATCH(SUMIFS(Table15[Unique ID],Table15[System-Owned Portion],E11585,Table15[If Material Anything Other than "Lead" in Column E,Was Material Ever Previously Lead?],G11585,Table15[Customer-Owned Portion],O11585),Table15[Unique ID],0),0)))</f>
        <v/>
      </c>
    </row>
    <row r="11586" spans="2:23" x14ac:dyDescent="0.25">
      <c r="B11586" s="146"/>
      <c r="C11586" s="31"/>
      <c r="D11586" s="31"/>
      <c r="E11586" s="44"/>
      <c r="F11586" s="43"/>
      <c r="G11586" s="84"/>
      <c r="H11586" s="31"/>
      <c r="I11586" s="31"/>
      <c r="J11586" s="84"/>
      <c r="K11586" s="31"/>
      <c r="L11586" s="31"/>
      <c r="M11586" s="169"/>
      <c r="N11586" s="148"/>
      <c r="O11586" s="106"/>
      <c r="P11586" s="43"/>
      <c r="Q11586" s="31"/>
      <c r="R11586" s="84"/>
      <c r="S11586" s="31"/>
      <c r="T11586" s="31"/>
      <c r="U11586" s="169"/>
      <c r="V11586" s="150"/>
      <c r="W11586" s="141" t="str" cm="1">
        <f t="array" ref="W11586">IF(SUM(LEN(B11586:V11586))=0,"",IF(OR(OR(ISBLANK(F11586),SUM(LEN(C11586),LEN(D11586))=0),AND(NOT(E11586="Unknown"),ISBLANK(J11586)),AND(NOT(O11586="Unknown"),ISBLANK(R11586))),"Missing Information", INDEX(Table15[Entire Service Line Classification], MATCH(SUMIFS(Table15[Unique ID],Table15[System-Owned Portion],E11586,Table15[If Material Anything Other than "Lead" in Column E,Was Material Ever Previously Lead?],G11586,Table15[Customer-Owned Portion],O11586),Table15[Unique ID],0),0)))</f>
        <v/>
      </c>
    </row>
    <row r="11587" spans="2:23" x14ac:dyDescent="0.25">
      <c r="B11587" s="146"/>
      <c r="C11587" s="31"/>
      <c r="D11587" s="31"/>
      <c r="E11587" s="44"/>
      <c r="F11587" s="43"/>
      <c r="G11587" s="84"/>
      <c r="H11587" s="31"/>
      <c r="I11587" s="31"/>
      <c r="J11587" s="84"/>
      <c r="K11587" s="31"/>
      <c r="L11587" s="31"/>
      <c r="M11587" s="169"/>
      <c r="N11587" s="148"/>
      <c r="O11587" s="106"/>
      <c r="P11587" s="43"/>
      <c r="Q11587" s="31"/>
      <c r="R11587" s="84"/>
      <c r="S11587" s="31"/>
      <c r="T11587" s="31"/>
      <c r="U11587" s="169"/>
      <c r="V11587" s="150"/>
      <c r="W11587" s="141" t="str" cm="1">
        <f t="array" ref="W11587">IF(SUM(LEN(B11587:V11587))=0,"",IF(OR(OR(ISBLANK(F11587),SUM(LEN(C11587),LEN(D11587))=0),AND(NOT(E11587="Unknown"),ISBLANK(J11587)),AND(NOT(O11587="Unknown"),ISBLANK(R11587))),"Missing Information", INDEX(Table15[Entire Service Line Classification], MATCH(SUMIFS(Table15[Unique ID],Table15[System-Owned Portion],E11587,Table15[If Material Anything Other than "Lead" in Column E,Was Material Ever Previously Lead?],G11587,Table15[Customer-Owned Portion],O11587),Table15[Unique ID],0),0)))</f>
        <v/>
      </c>
    </row>
    <row r="11588" spans="2:23" x14ac:dyDescent="0.25">
      <c r="B11588" s="146"/>
      <c r="C11588" s="31"/>
      <c r="D11588" s="31"/>
      <c r="E11588" s="44"/>
      <c r="F11588" s="43"/>
      <c r="G11588" s="84"/>
      <c r="H11588" s="31"/>
      <c r="I11588" s="31"/>
      <c r="J11588" s="84"/>
      <c r="K11588" s="31"/>
      <c r="L11588" s="31"/>
      <c r="M11588" s="169"/>
      <c r="N11588" s="148"/>
      <c r="O11588" s="106"/>
      <c r="P11588" s="43"/>
      <c r="Q11588" s="31"/>
      <c r="R11588" s="84"/>
      <c r="S11588" s="31"/>
      <c r="T11588" s="31"/>
      <c r="U11588" s="169"/>
      <c r="V11588" s="150"/>
      <c r="W11588" s="141" t="str" cm="1">
        <f t="array" ref="W11588">IF(SUM(LEN(B11588:V11588))=0,"",IF(OR(OR(ISBLANK(F11588),SUM(LEN(C11588),LEN(D11588))=0),AND(NOT(E11588="Unknown"),ISBLANK(J11588)),AND(NOT(O11588="Unknown"),ISBLANK(R11588))),"Missing Information", INDEX(Table15[Entire Service Line Classification], MATCH(SUMIFS(Table15[Unique ID],Table15[System-Owned Portion],E11588,Table15[If Material Anything Other than "Lead" in Column E,Was Material Ever Previously Lead?],G11588,Table15[Customer-Owned Portion],O11588),Table15[Unique ID],0),0)))</f>
        <v/>
      </c>
    </row>
    <row r="11589" spans="2:23" x14ac:dyDescent="0.25">
      <c r="B11589" s="146"/>
      <c r="C11589" s="31"/>
      <c r="D11589" s="31"/>
      <c r="E11589" s="44"/>
      <c r="F11589" s="43"/>
      <c r="G11589" s="84"/>
      <c r="H11589" s="31"/>
      <c r="I11589" s="31"/>
      <c r="J11589" s="84"/>
      <c r="K11589" s="31"/>
      <c r="L11589" s="31"/>
      <c r="M11589" s="169"/>
      <c r="N11589" s="148"/>
      <c r="O11589" s="106"/>
      <c r="P11589" s="43"/>
      <c r="Q11589" s="31"/>
      <c r="R11589" s="84"/>
      <c r="S11589" s="31"/>
      <c r="T11589" s="31"/>
      <c r="U11589" s="169"/>
      <c r="V11589" s="150"/>
      <c r="W11589" s="141" t="str" cm="1">
        <f t="array" ref="W11589">IF(SUM(LEN(B11589:V11589))=0,"",IF(OR(OR(ISBLANK(F11589),SUM(LEN(C11589),LEN(D11589))=0),AND(NOT(E11589="Unknown"),ISBLANK(J11589)),AND(NOT(O11589="Unknown"),ISBLANK(R11589))),"Missing Information", INDEX(Table15[Entire Service Line Classification], MATCH(SUMIFS(Table15[Unique ID],Table15[System-Owned Portion],E11589,Table15[If Material Anything Other than "Lead" in Column E,Was Material Ever Previously Lead?],G11589,Table15[Customer-Owned Portion],O11589),Table15[Unique ID],0),0)))</f>
        <v/>
      </c>
    </row>
    <row r="11590" spans="2:23" x14ac:dyDescent="0.25">
      <c r="B11590" s="146"/>
      <c r="C11590" s="31"/>
      <c r="D11590" s="31"/>
      <c r="E11590" s="44"/>
      <c r="F11590" s="43"/>
      <c r="G11590" s="84"/>
      <c r="H11590" s="31"/>
      <c r="I11590" s="31"/>
      <c r="J11590" s="84"/>
      <c r="K11590" s="31"/>
      <c r="L11590" s="31"/>
      <c r="M11590" s="169"/>
      <c r="N11590" s="148"/>
      <c r="O11590" s="106"/>
      <c r="P11590" s="43"/>
      <c r="Q11590" s="31"/>
      <c r="R11590" s="84"/>
      <c r="S11590" s="31"/>
      <c r="T11590" s="31"/>
      <c r="U11590" s="169"/>
      <c r="V11590" s="150"/>
      <c r="W11590" s="141" t="str" cm="1">
        <f t="array" ref="W11590">IF(SUM(LEN(B11590:V11590))=0,"",IF(OR(OR(ISBLANK(F11590),SUM(LEN(C11590),LEN(D11590))=0),AND(NOT(E11590="Unknown"),ISBLANK(J11590)),AND(NOT(O11590="Unknown"),ISBLANK(R11590))),"Missing Information", INDEX(Table15[Entire Service Line Classification], MATCH(SUMIFS(Table15[Unique ID],Table15[System-Owned Portion],E11590,Table15[If Material Anything Other than "Lead" in Column E,Was Material Ever Previously Lead?],G11590,Table15[Customer-Owned Portion],O11590),Table15[Unique ID],0),0)))</f>
        <v/>
      </c>
    </row>
    <row r="11591" spans="2:23" x14ac:dyDescent="0.25">
      <c r="B11591" s="146"/>
      <c r="C11591" s="31"/>
      <c r="D11591" s="31"/>
      <c r="E11591" s="44"/>
      <c r="F11591" s="43"/>
      <c r="G11591" s="84"/>
      <c r="H11591" s="31"/>
      <c r="I11591" s="31"/>
      <c r="J11591" s="84"/>
      <c r="K11591" s="31"/>
      <c r="L11591" s="31"/>
      <c r="M11591" s="169"/>
      <c r="N11591" s="148"/>
      <c r="O11591" s="106"/>
      <c r="P11591" s="43"/>
      <c r="Q11591" s="31"/>
      <c r="R11591" s="84"/>
      <c r="S11591" s="31"/>
      <c r="T11591" s="31"/>
      <c r="U11591" s="169"/>
      <c r="V11591" s="150"/>
      <c r="W11591" s="141" t="str" cm="1">
        <f t="array" ref="W11591">IF(SUM(LEN(B11591:V11591))=0,"",IF(OR(OR(ISBLANK(F11591),SUM(LEN(C11591),LEN(D11591))=0),AND(NOT(E11591="Unknown"),ISBLANK(J11591)),AND(NOT(O11591="Unknown"),ISBLANK(R11591))),"Missing Information", INDEX(Table15[Entire Service Line Classification], MATCH(SUMIFS(Table15[Unique ID],Table15[System-Owned Portion],E11591,Table15[If Material Anything Other than "Lead" in Column E,Was Material Ever Previously Lead?],G11591,Table15[Customer-Owned Portion],O11591),Table15[Unique ID],0),0)))</f>
        <v/>
      </c>
    </row>
    <row r="11592" spans="2:23" x14ac:dyDescent="0.25">
      <c r="B11592" s="146"/>
      <c r="C11592" s="31"/>
      <c r="D11592" s="31"/>
      <c r="E11592" s="44"/>
      <c r="F11592" s="43"/>
      <c r="G11592" s="84"/>
      <c r="H11592" s="31"/>
      <c r="I11592" s="31"/>
      <c r="J11592" s="84"/>
      <c r="K11592" s="31"/>
      <c r="L11592" s="31"/>
      <c r="M11592" s="169"/>
      <c r="N11592" s="148"/>
      <c r="O11592" s="106"/>
      <c r="P11592" s="43"/>
      <c r="Q11592" s="31"/>
      <c r="R11592" s="84"/>
      <c r="S11592" s="31"/>
      <c r="T11592" s="31"/>
      <c r="U11592" s="169"/>
      <c r="V11592" s="150"/>
      <c r="W11592" s="141" t="str" cm="1">
        <f t="array" ref="W11592">IF(SUM(LEN(B11592:V11592))=0,"",IF(OR(OR(ISBLANK(F11592),SUM(LEN(C11592),LEN(D11592))=0),AND(NOT(E11592="Unknown"),ISBLANK(J11592)),AND(NOT(O11592="Unknown"),ISBLANK(R11592))),"Missing Information", INDEX(Table15[Entire Service Line Classification], MATCH(SUMIFS(Table15[Unique ID],Table15[System-Owned Portion],E11592,Table15[If Material Anything Other than "Lead" in Column E,Was Material Ever Previously Lead?],G11592,Table15[Customer-Owned Portion],O11592),Table15[Unique ID],0),0)))</f>
        <v/>
      </c>
    </row>
    <row r="11593" spans="2:23" x14ac:dyDescent="0.25">
      <c r="B11593" s="146"/>
      <c r="C11593" s="31"/>
      <c r="D11593" s="31"/>
      <c r="E11593" s="44"/>
      <c r="F11593" s="43"/>
      <c r="G11593" s="84"/>
      <c r="H11593" s="31"/>
      <c r="I11593" s="31"/>
      <c r="J11593" s="84"/>
      <c r="K11593" s="31"/>
      <c r="L11593" s="31"/>
      <c r="M11593" s="169"/>
      <c r="N11593" s="148"/>
      <c r="O11593" s="106"/>
      <c r="P11593" s="43"/>
      <c r="Q11593" s="31"/>
      <c r="R11593" s="84"/>
      <c r="S11593" s="31"/>
      <c r="T11593" s="31"/>
      <c r="U11593" s="169"/>
      <c r="V11593" s="150"/>
      <c r="W11593" s="141" t="str" cm="1">
        <f t="array" ref="W11593">IF(SUM(LEN(B11593:V11593))=0,"",IF(OR(OR(ISBLANK(F11593),SUM(LEN(C11593),LEN(D11593))=0),AND(NOT(E11593="Unknown"),ISBLANK(J11593)),AND(NOT(O11593="Unknown"),ISBLANK(R11593))),"Missing Information", INDEX(Table15[Entire Service Line Classification], MATCH(SUMIFS(Table15[Unique ID],Table15[System-Owned Portion],E11593,Table15[If Material Anything Other than "Lead" in Column E,Was Material Ever Previously Lead?],G11593,Table15[Customer-Owned Portion],O11593),Table15[Unique ID],0),0)))</f>
        <v/>
      </c>
    </row>
    <row r="11594" spans="2:23" x14ac:dyDescent="0.25">
      <c r="B11594" s="146"/>
      <c r="C11594" s="31"/>
      <c r="D11594" s="31"/>
      <c r="E11594" s="44"/>
      <c r="F11594" s="43"/>
      <c r="G11594" s="84"/>
      <c r="H11594" s="31"/>
      <c r="I11594" s="31"/>
      <c r="J11594" s="84"/>
      <c r="K11594" s="31"/>
      <c r="L11594" s="31"/>
      <c r="M11594" s="169"/>
      <c r="N11594" s="148"/>
      <c r="O11594" s="106"/>
      <c r="P11594" s="43"/>
      <c r="Q11594" s="31"/>
      <c r="R11594" s="84"/>
      <c r="S11594" s="31"/>
      <c r="T11594" s="31"/>
      <c r="U11594" s="169"/>
      <c r="V11594" s="150"/>
      <c r="W11594" s="141" t="str" cm="1">
        <f t="array" ref="W11594">IF(SUM(LEN(B11594:V11594))=0,"",IF(OR(OR(ISBLANK(F11594),SUM(LEN(C11594),LEN(D11594))=0),AND(NOT(E11594="Unknown"),ISBLANK(J11594)),AND(NOT(O11594="Unknown"),ISBLANK(R11594))),"Missing Information", INDEX(Table15[Entire Service Line Classification], MATCH(SUMIFS(Table15[Unique ID],Table15[System-Owned Portion],E11594,Table15[If Material Anything Other than "Lead" in Column E,Was Material Ever Previously Lead?],G11594,Table15[Customer-Owned Portion],O11594),Table15[Unique ID],0),0)))</f>
        <v/>
      </c>
    </row>
    <row r="11595" spans="2:23" x14ac:dyDescent="0.25">
      <c r="B11595" s="146"/>
      <c r="C11595" s="31"/>
      <c r="D11595" s="31"/>
      <c r="E11595" s="44"/>
      <c r="F11595" s="43"/>
      <c r="G11595" s="84"/>
      <c r="H11595" s="31"/>
      <c r="I11595" s="31"/>
      <c r="J11595" s="84"/>
      <c r="K11595" s="31"/>
      <c r="L11595" s="31"/>
      <c r="M11595" s="169"/>
      <c r="N11595" s="148"/>
      <c r="O11595" s="106"/>
      <c r="P11595" s="43"/>
      <c r="Q11595" s="31"/>
      <c r="R11595" s="84"/>
      <c r="S11595" s="31"/>
      <c r="T11595" s="31"/>
      <c r="U11595" s="169"/>
      <c r="V11595" s="150"/>
      <c r="W11595" s="141" t="str" cm="1">
        <f t="array" ref="W11595">IF(SUM(LEN(B11595:V11595))=0,"",IF(OR(OR(ISBLANK(F11595),SUM(LEN(C11595),LEN(D11595))=0),AND(NOT(E11595="Unknown"),ISBLANK(J11595)),AND(NOT(O11595="Unknown"),ISBLANK(R11595))),"Missing Information", INDEX(Table15[Entire Service Line Classification], MATCH(SUMIFS(Table15[Unique ID],Table15[System-Owned Portion],E11595,Table15[If Material Anything Other than "Lead" in Column E,Was Material Ever Previously Lead?],G11595,Table15[Customer-Owned Portion],O11595),Table15[Unique ID],0),0)))</f>
        <v/>
      </c>
    </row>
    <row r="11596" spans="2:23" x14ac:dyDescent="0.25">
      <c r="B11596" s="146"/>
      <c r="C11596" s="31"/>
      <c r="D11596" s="31"/>
      <c r="E11596" s="44"/>
      <c r="F11596" s="43"/>
      <c r="G11596" s="84"/>
      <c r="H11596" s="31"/>
      <c r="I11596" s="31"/>
      <c r="J11596" s="84"/>
      <c r="K11596" s="31"/>
      <c r="L11596" s="31"/>
      <c r="M11596" s="169"/>
      <c r="N11596" s="148"/>
      <c r="O11596" s="106"/>
      <c r="P11596" s="43"/>
      <c r="Q11596" s="31"/>
      <c r="R11596" s="84"/>
      <c r="S11596" s="31"/>
      <c r="T11596" s="31"/>
      <c r="U11596" s="169"/>
      <c r="V11596" s="150"/>
      <c r="W11596" s="141" t="str" cm="1">
        <f t="array" ref="W11596">IF(SUM(LEN(B11596:V11596))=0,"",IF(OR(OR(ISBLANK(F11596),SUM(LEN(C11596),LEN(D11596))=0),AND(NOT(E11596="Unknown"),ISBLANK(J11596)),AND(NOT(O11596="Unknown"),ISBLANK(R11596))),"Missing Information", INDEX(Table15[Entire Service Line Classification], MATCH(SUMIFS(Table15[Unique ID],Table15[System-Owned Portion],E11596,Table15[If Material Anything Other than "Lead" in Column E,Was Material Ever Previously Lead?],G11596,Table15[Customer-Owned Portion],O11596),Table15[Unique ID],0),0)))</f>
        <v/>
      </c>
    </row>
    <row r="11597" spans="2:23" x14ac:dyDescent="0.25">
      <c r="B11597" s="146"/>
      <c r="C11597" s="31"/>
      <c r="D11597" s="31"/>
      <c r="E11597" s="44"/>
      <c r="F11597" s="43"/>
      <c r="G11597" s="84"/>
      <c r="H11597" s="31"/>
      <c r="I11597" s="31"/>
      <c r="J11597" s="84"/>
      <c r="K11597" s="31"/>
      <c r="L11597" s="31"/>
      <c r="M11597" s="169"/>
      <c r="N11597" s="148"/>
      <c r="O11597" s="106"/>
      <c r="P11597" s="43"/>
      <c r="Q11597" s="31"/>
      <c r="R11597" s="84"/>
      <c r="S11597" s="31"/>
      <c r="T11597" s="31"/>
      <c r="U11597" s="169"/>
      <c r="V11597" s="150"/>
      <c r="W11597" s="141" t="str" cm="1">
        <f t="array" ref="W11597">IF(SUM(LEN(B11597:V11597))=0,"",IF(OR(OR(ISBLANK(F11597),SUM(LEN(C11597),LEN(D11597))=0),AND(NOT(E11597="Unknown"),ISBLANK(J11597)),AND(NOT(O11597="Unknown"),ISBLANK(R11597))),"Missing Information", INDEX(Table15[Entire Service Line Classification], MATCH(SUMIFS(Table15[Unique ID],Table15[System-Owned Portion],E11597,Table15[If Material Anything Other than "Lead" in Column E,Was Material Ever Previously Lead?],G11597,Table15[Customer-Owned Portion],O11597),Table15[Unique ID],0),0)))</f>
        <v/>
      </c>
    </row>
    <row r="11598" spans="2:23" x14ac:dyDescent="0.25">
      <c r="B11598" s="146"/>
      <c r="C11598" s="31"/>
      <c r="D11598" s="31"/>
      <c r="E11598" s="44"/>
      <c r="F11598" s="43"/>
      <c r="G11598" s="84"/>
      <c r="H11598" s="31"/>
      <c r="I11598" s="31"/>
      <c r="J11598" s="84"/>
      <c r="K11598" s="31"/>
      <c r="L11598" s="31"/>
      <c r="M11598" s="169"/>
      <c r="N11598" s="148"/>
      <c r="O11598" s="106"/>
      <c r="P11598" s="43"/>
      <c r="Q11598" s="31"/>
      <c r="R11598" s="84"/>
      <c r="S11598" s="31"/>
      <c r="T11598" s="31"/>
      <c r="U11598" s="169"/>
      <c r="V11598" s="150"/>
      <c r="W11598" s="141" t="str" cm="1">
        <f t="array" ref="W11598">IF(SUM(LEN(B11598:V11598))=0,"",IF(OR(OR(ISBLANK(F11598),SUM(LEN(C11598),LEN(D11598))=0),AND(NOT(E11598="Unknown"),ISBLANK(J11598)),AND(NOT(O11598="Unknown"),ISBLANK(R11598))),"Missing Information", INDEX(Table15[Entire Service Line Classification], MATCH(SUMIFS(Table15[Unique ID],Table15[System-Owned Portion],E11598,Table15[If Material Anything Other than "Lead" in Column E,Was Material Ever Previously Lead?],G11598,Table15[Customer-Owned Portion],O11598),Table15[Unique ID],0),0)))</f>
        <v/>
      </c>
    </row>
    <row r="11599" spans="2:23" x14ac:dyDescent="0.25">
      <c r="B11599" s="146"/>
      <c r="C11599" s="31"/>
      <c r="D11599" s="31"/>
      <c r="E11599" s="44"/>
      <c r="F11599" s="43"/>
      <c r="G11599" s="84"/>
      <c r="H11599" s="31"/>
      <c r="I11599" s="31"/>
      <c r="J11599" s="84"/>
      <c r="K11599" s="31"/>
      <c r="L11599" s="31"/>
      <c r="M11599" s="169"/>
      <c r="N11599" s="148"/>
      <c r="O11599" s="106"/>
      <c r="P11599" s="43"/>
      <c r="Q11599" s="31"/>
      <c r="R11599" s="84"/>
      <c r="S11599" s="31"/>
      <c r="T11599" s="31"/>
      <c r="U11599" s="169"/>
      <c r="V11599" s="150"/>
      <c r="W11599" s="141" t="str" cm="1">
        <f t="array" ref="W11599">IF(SUM(LEN(B11599:V11599))=0,"",IF(OR(OR(ISBLANK(F11599),SUM(LEN(C11599),LEN(D11599))=0),AND(NOT(E11599="Unknown"),ISBLANK(J11599)),AND(NOT(O11599="Unknown"),ISBLANK(R11599))),"Missing Information", INDEX(Table15[Entire Service Line Classification], MATCH(SUMIFS(Table15[Unique ID],Table15[System-Owned Portion],E11599,Table15[If Material Anything Other than "Lead" in Column E,Was Material Ever Previously Lead?],G11599,Table15[Customer-Owned Portion],O11599),Table15[Unique ID],0),0)))</f>
        <v/>
      </c>
    </row>
    <row r="11600" spans="2:23" x14ac:dyDescent="0.25">
      <c r="B11600" s="146"/>
      <c r="C11600" s="31"/>
      <c r="D11600" s="31"/>
      <c r="E11600" s="44"/>
      <c r="F11600" s="43"/>
      <c r="G11600" s="84"/>
      <c r="H11600" s="31"/>
      <c r="I11600" s="31"/>
      <c r="J11600" s="84"/>
      <c r="K11600" s="31"/>
      <c r="L11600" s="31"/>
      <c r="M11600" s="169"/>
      <c r="N11600" s="148"/>
      <c r="O11600" s="106"/>
      <c r="P11600" s="43"/>
      <c r="Q11600" s="31"/>
      <c r="R11600" s="84"/>
      <c r="S11600" s="31"/>
      <c r="T11600" s="31"/>
      <c r="U11600" s="169"/>
      <c r="V11600" s="150"/>
      <c r="W11600" s="141" t="str" cm="1">
        <f t="array" ref="W11600">IF(SUM(LEN(B11600:V11600))=0,"",IF(OR(OR(ISBLANK(F11600),SUM(LEN(C11600),LEN(D11600))=0),AND(NOT(E11600="Unknown"),ISBLANK(J11600)),AND(NOT(O11600="Unknown"),ISBLANK(R11600))),"Missing Information", INDEX(Table15[Entire Service Line Classification], MATCH(SUMIFS(Table15[Unique ID],Table15[System-Owned Portion],E11600,Table15[If Material Anything Other than "Lead" in Column E,Was Material Ever Previously Lead?],G11600,Table15[Customer-Owned Portion],O11600),Table15[Unique ID],0),0)))</f>
        <v/>
      </c>
    </row>
    <row r="11601" spans="2:23" x14ac:dyDescent="0.25">
      <c r="B11601" s="146"/>
      <c r="C11601" s="31"/>
      <c r="D11601" s="31"/>
      <c r="E11601" s="44"/>
      <c r="F11601" s="43"/>
      <c r="G11601" s="84"/>
      <c r="H11601" s="31"/>
      <c r="I11601" s="31"/>
      <c r="J11601" s="84"/>
      <c r="K11601" s="31"/>
      <c r="L11601" s="31"/>
      <c r="M11601" s="169"/>
      <c r="N11601" s="148"/>
      <c r="O11601" s="106"/>
      <c r="P11601" s="43"/>
      <c r="Q11601" s="31"/>
      <c r="R11601" s="84"/>
      <c r="S11601" s="31"/>
      <c r="T11601" s="31"/>
      <c r="U11601" s="169"/>
      <c r="V11601" s="150"/>
      <c r="W11601" s="141" t="str" cm="1">
        <f t="array" ref="W11601">IF(SUM(LEN(B11601:V11601))=0,"",IF(OR(OR(ISBLANK(F11601),SUM(LEN(C11601),LEN(D11601))=0),AND(NOT(E11601="Unknown"),ISBLANK(J11601)),AND(NOT(O11601="Unknown"),ISBLANK(R11601))),"Missing Information", INDEX(Table15[Entire Service Line Classification], MATCH(SUMIFS(Table15[Unique ID],Table15[System-Owned Portion],E11601,Table15[If Material Anything Other than "Lead" in Column E,Was Material Ever Previously Lead?],G11601,Table15[Customer-Owned Portion],O11601),Table15[Unique ID],0),0)))</f>
        <v/>
      </c>
    </row>
    <row r="11602" spans="2:23" x14ac:dyDescent="0.25">
      <c r="B11602" s="146"/>
      <c r="C11602" s="31"/>
      <c r="D11602" s="31"/>
      <c r="E11602" s="44"/>
      <c r="F11602" s="43"/>
      <c r="G11602" s="84"/>
      <c r="H11602" s="31"/>
      <c r="I11602" s="31"/>
      <c r="J11602" s="84"/>
      <c r="K11602" s="31"/>
      <c r="L11602" s="31"/>
      <c r="M11602" s="169"/>
      <c r="N11602" s="148"/>
      <c r="O11602" s="106"/>
      <c r="P11602" s="43"/>
      <c r="Q11602" s="31"/>
      <c r="R11602" s="84"/>
      <c r="S11602" s="31"/>
      <c r="T11602" s="31"/>
      <c r="U11602" s="169"/>
      <c r="V11602" s="150"/>
      <c r="W11602" s="141" t="str" cm="1">
        <f t="array" ref="W11602">IF(SUM(LEN(B11602:V11602))=0,"",IF(OR(OR(ISBLANK(F11602),SUM(LEN(C11602),LEN(D11602))=0),AND(NOT(E11602="Unknown"),ISBLANK(J11602)),AND(NOT(O11602="Unknown"),ISBLANK(R11602))),"Missing Information", INDEX(Table15[Entire Service Line Classification], MATCH(SUMIFS(Table15[Unique ID],Table15[System-Owned Portion],E11602,Table15[If Material Anything Other than "Lead" in Column E,Was Material Ever Previously Lead?],G11602,Table15[Customer-Owned Portion],O11602),Table15[Unique ID],0),0)))</f>
        <v/>
      </c>
    </row>
    <row r="11603" spans="2:23" x14ac:dyDescent="0.25">
      <c r="B11603" s="146"/>
      <c r="C11603" s="31"/>
      <c r="D11603" s="31"/>
      <c r="E11603" s="44"/>
      <c r="F11603" s="43"/>
      <c r="G11603" s="84"/>
      <c r="H11603" s="31"/>
      <c r="I11603" s="31"/>
      <c r="J11603" s="84"/>
      <c r="K11603" s="31"/>
      <c r="L11603" s="31"/>
      <c r="M11603" s="169"/>
      <c r="N11603" s="148"/>
      <c r="O11603" s="106"/>
      <c r="P11603" s="43"/>
      <c r="Q11603" s="31"/>
      <c r="R11603" s="84"/>
      <c r="S11603" s="31"/>
      <c r="T11603" s="31"/>
      <c r="U11603" s="169"/>
      <c r="V11603" s="150"/>
      <c r="W11603" s="141" t="str" cm="1">
        <f t="array" ref="W11603">IF(SUM(LEN(B11603:V11603))=0,"",IF(OR(OR(ISBLANK(F11603),SUM(LEN(C11603),LEN(D11603))=0),AND(NOT(E11603="Unknown"),ISBLANK(J11603)),AND(NOT(O11603="Unknown"),ISBLANK(R11603))),"Missing Information", INDEX(Table15[Entire Service Line Classification], MATCH(SUMIFS(Table15[Unique ID],Table15[System-Owned Portion],E11603,Table15[If Material Anything Other than "Lead" in Column E,Was Material Ever Previously Lead?],G11603,Table15[Customer-Owned Portion],O11603),Table15[Unique ID],0),0)))</f>
        <v/>
      </c>
    </row>
    <row r="11604" spans="2:23" x14ac:dyDescent="0.25">
      <c r="B11604" s="146"/>
      <c r="C11604" s="31"/>
      <c r="D11604" s="31"/>
      <c r="E11604" s="44"/>
      <c r="F11604" s="43"/>
      <c r="G11604" s="84"/>
      <c r="H11604" s="31"/>
      <c r="I11604" s="31"/>
      <c r="J11604" s="84"/>
      <c r="K11604" s="31"/>
      <c r="L11604" s="31"/>
      <c r="M11604" s="169"/>
      <c r="N11604" s="148"/>
      <c r="O11604" s="106"/>
      <c r="P11604" s="43"/>
      <c r="Q11604" s="31"/>
      <c r="R11604" s="84"/>
      <c r="S11604" s="31"/>
      <c r="T11604" s="31"/>
      <c r="U11604" s="169"/>
      <c r="V11604" s="150"/>
      <c r="W11604" s="141" t="str" cm="1">
        <f t="array" ref="W11604">IF(SUM(LEN(B11604:V11604))=0,"",IF(OR(OR(ISBLANK(F11604),SUM(LEN(C11604),LEN(D11604))=0),AND(NOT(E11604="Unknown"),ISBLANK(J11604)),AND(NOT(O11604="Unknown"),ISBLANK(R11604))),"Missing Information", INDEX(Table15[Entire Service Line Classification], MATCH(SUMIFS(Table15[Unique ID],Table15[System-Owned Portion],E11604,Table15[If Material Anything Other than "Lead" in Column E,Was Material Ever Previously Lead?],G11604,Table15[Customer-Owned Portion],O11604),Table15[Unique ID],0),0)))</f>
        <v/>
      </c>
    </row>
    <row r="11605" spans="2:23" x14ac:dyDescent="0.25">
      <c r="B11605" s="146"/>
      <c r="C11605" s="31"/>
      <c r="D11605" s="31"/>
      <c r="E11605" s="44"/>
      <c r="F11605" s="43"/>
      <c r="G11605" s="84"/>
      <c r="H11605" s="31"/>
      <c r="I11605" s="31"/>
      <c r="J11605" s="84"/>
      <c r="K11605" s="31"/>
      <c r="L11605" s="31"/>
      <c r="M11605" s="169"/>
      <c r="N11605" s="148"/>
      <c r="O11605" s="106"/>
      <c r="P11605" s="43"/>
      <c r="Q11605" s="31"/>
      <c r="R11605" s="84"/>
      <c r="S11605" s="31"/>
      <c r="T11605" s="31"/>
      <c r="U11605" s="169"/>
      <c r="V11605" s="150"/>
      <c r="W11605" s="141" t="str" cm="1">
        <f t="array" ref="W11605">IF(SUM(LEN(B11605:V11605))=0,"",IF(OR(OR(ISBLANK(F11605),SUM(LEN(C11605),LEN(D11605))=0),AND(NOT(E11605="Unknown"),ISBLANK(J11605)),AND(NOT(O11605="Unknown"),ISBLANK(R11605))),"Missing Information", INDEX(Table15[Entire Service Line Classification], MATCH(SUMIFS(Table15[Unique ID],Table15[System-Owned Portion],E11605,Table15[If Material Anything Other than "Lead" in Column E,Was Material Ever Previously Lead?],G11605,Table15[Customer-Owned Portion],O11605),Table15[Unique ID],0),0)))</f>
        <v/>
      </c>
    </row>
    <row r="11606" spans="2:23" x14ac:dyDescent="0.25">
      <c r="B11606" s="146"/>
      <c r="C11606" s="31"/>
      <c r="D11606" s="31"/>
      <c r="E11606" s="44"/>
      <c r="F11606" s="43"/>
      <c r="G11606" s="84"/>
      <c r="H11606" s="31"/>
      <c r="I11606" s="31"/>
      <c r="J11606" s="84"/>
      <c r="K11606" s="31"/>
      <c r="L11606" s="31"/>
      <c r="M11606" s="169"/>
      <c r="N11606" s="148"/>
      <c r="O11606" s="106"/>
      <c r="P11606" s="43"/>
      <c r="Q11606" s="31"/>
      <c r="R11606" s="84"/>
      <c r="S11606" s="31"/>
      <c r="T11606" s="31"/>
      <c r="U11606" s="169"/>
      <c r="V11606" s="150"/>
      <c r="W11606" s="141" t="str" cm="1">
        <f t="array" ref="W11606">IF(SUM(LEN(B11606:V11606))=0,"",IF(OR(OR(ISBLANK(F11606),SUM(LEN(C11606),LEN(D11606))=0),AND(NOT(E11606="Unknown"),ISBLANK(J11606)),AND(NOT(O11606="Unknown"),ISBLANK(R11606))),"Missing Information", INDEX(Table15[Entire Service Line Classification], MATCH(SUMIFS(Table15[Unique ID],Table15[System-Owned Portion],E11606,Table15[If Material Anything Other than "Lead" in Column E,Was Material Ever Previously Lead?],G11606,Table15[Customer-Owned Portion],O11606),Table15[Unique ID],0),0)))</f>
        <v/>
      </c>
    </row>
    <row r="11607" spans="2:23" x14ac:dyDescent="0.25">
      <c r="B11607" s="146"/>
      <c r="C11607" s="31"/>
      <c r="D11607" s="31"/>
      <c r="E11607" s="44"/>
      <c r="F11607" s="43"/>
      <c r="G11607" s="84"/>
      <c r="H11607" s="31"/>
      <c r="I11607" s="31"/>
      <c r="J11607" s="84"/>
      <c r="K11607" s="31"/>
      <c r="L11607" s="31"/>
      <c r="M11607" s="169"/>
      <c r="N11607" s="148"/>
      <c r="O11607" s="106"/>
      <c r="P11607" s="43"/>
      <c r="Q11607" s="31"/>
      <c r="R11607" s="84"/>
      <c r="S11607" s="31"/>
      <c r="T11607" s="31"/>
      <c r="U11607" s="169"/>
      <c r="V11607" s="150"/>
      <c r="W11607" s="141" t="str" cm="1">
        <f t="array" ref="W11607">IF(SUM(LEN(B11607:V11607))=0,"",IF(OR(OR(ISBLANK(F11607),SUM(LEN(C11607),LEN(D11607))=0),AND(NOT(E11607="Unknown"),ISBLANK(J11607)),AND(NOT(O11607="Unknown"),ISBLANK(R11607))),"Missing Information", INDEX(Table15[Entire Service Line Classification], MATCH(SUMIFS(Table15[Unique ID],Table15[System-Owned Portion],E11607,Table15[If Material Anything Other than "Lead" in Column E,Was Material Ever Previously Lead?],G11607,Table15[Customer-Owned Portion],O11607),Table15[Unique ID],0),0)))</f>
        <v/>
      </c>
    </row>
    <row r="11608" spans="2:23" x14ac:dyDescent="0.25">
      <c r="B11608" s="146"/>
      <c r="C11608" s="31"/>
      <c r="D11608" s="31"/>
      <c r="E11608" s="44"/>
      <c r="F11608" s="43"/>
      <c r="G11608" s="84"/>
      <c r="H11608" s="31"/>
      <c r="I11608" s="31"/>
      <c r="J11608" s="84"/>
      <c r="K11608" s="31"/>
      <c r="L11608" s="31"/>
      <c r="M11608" s="169"/>
      <c r="N11608" s="148"/>
      <c r="O11608" s="106"/>
      <c r="P11608" s="43"/>
      <c r="Q11608" s="31"/>
      <c r="R11608" s="84"/>
      <c r="S11608" s="31"/>
      <c r="T11608" s="31"/>
      <c r="U11608" s="169"/>
      <c r="V11608" s="150"/>
      <c r="W11608" s="141" t="str" cm="1">
        <f t="array" ref="W11608">IF(SUM(LEN(B11608:V11608))=0,"",IF(OR(OR(ISBLANK(F11608),SUM(LEN(C11608),LEN(D11608))=0),AND(NOT(E11608="Unknown"),ISBLANK(J11608)),AND(NOT(O11608="Unknown"),ISBLANK(R11608))),"Missing Information", INDEX(Table15[Entire Service Line Classification], MATCH(SUMIFS(Table15[Unique ID],Table15[System-Owned Portion],E11608,Table15[If Material Anything Other than "Lead" in Column E,Was Material Ever Previously Lead?],G11608,Table15[Customer-Owned Portion],O11608),Table15[Unique ID],0),0)))</f>
        <v/>
      </c>
    </row>
    <row r="11609" spans="2:23" x14ac:dyDescent="0.25">
      <c r="B11609" s="146"/>
      <c r="C11609" s="31"/>
      <c r="D11609" s="31"/>
      <c r="E11609" s="44"/>
      <c r="F11609" s="43"/>
      <c r="G11609" s="84"/>
      <c r="H11609" s="31"/>
      <c r="I11609" s="31"/>
      <c r="J11609" s="84"/>
      <c r="K11609" s="31"/>
      <c r="L11609" s="31"/>
      <c r="M11609" s="169"/>
      <c r="N11609" s="148"/>
      <c r="O11609" s="106"/>
      <c r="P11609" s="43"/>
      <c r="Q11609" s="31"/>
      <c r="R11609" s="84"/>
      <c r="S11609" s="31"/>
      <c r="T11609" s="31"/>
      <c r="U11609" s="169"/>
      <c r="V11609" s="150"/>
      <c r="W11609" s="141" t="str" cm="1">
        <f t="array" ref="W11609">IF(SUM(LEN(B11609:V11609))=0,"",IF(OR(OR(ISBLANK(F11609),SUM(LEN(C11609),LEN(D11609))=0),AND(NOT(E11609="Unknown"),ISBLANK(J11609)),AND(NOT(O11609="Unknown"),ISBLANK(R11609))),"Missing Information", INDEX(Table15[Entire Service Line Classification], MATCH(SUMIFS(Table15[Unique ID],Table15[System-Owned Portion],E11609,Table15[If Material Anything Other than "Lead" in Column E,Was Material Ever Previously Lead?],G11609,Table15[Customer-Owned Portion],O11609),Table15[Unique ID],0),0)))</f>
        <v/>
      </c>
    </row>
    <row r="11610" spans="2:23" x14ac:dyDescent="0.25">
      <c r="B11610" s="146"/>
      <c r="C11610" s="31"/>
      <c r="D11610" s="31"/>
      <c r="E11610" s="44"/>
      <c r="F11610" s="43"/>
      <c r="G11610" s="84"/>
      <c r="H11610" s="31"/>
      <c r="I11610" s="31"/>
      <c r="J11610" s="84"/>
      <c r="K11610" s="31"/>
      <c r="L11610" s="31"/>
      <c r="M11610" s="169"/>
      <c r="N11610" s="148"/>
      <c r="O11610" s="106"/>
      <c r="P11610" s="43"/>
      <c r="Q11610" s="31"/>
      <c r="R11610" s="84"/>
      <c r="S11610" s="31"/>
      <c r="T11610" s="31"/>
      <c r="U11610" s="169"/>
      <c r="V11610" s="150"/>
      <c r="W11610" s="141" t="str" cm="1">
        <f t="array" ref="W11610">IF(SUM(LEN(B11610:V11610))=0,"",IF(OR(OR(ISBLANK(F11610),SUM(LEN(C11610),LEN(D11610))=0),AND(NOT(E11610="Unknown"),ISBLANK(J11610)),AND(NOT(O11610="Unknown"),ISBLANK(R11610))),"Missing Information", INDEX(Table15[Entire Service Line Classification], MATCH(SUMIFS(Table15[Unique ID],Table15[System-Owned Portion],E11610,Table15[If Material Anything Other than "Lead" in Column E,Was Material Ever Previously Lead?],G11610,Table15[Customer-Owned Portion],O11610),Table15[Unique ID],0),0)))</f>
        <v/>
      </c>
    </row>
    <row r="11611" spans="2:23" x14ac:dyDescent="0.25">
      <c r="B11611" s="146"/>
      <c r="C11611" s="31"/>
      <c r="D11611" s="31"/>
      <c r="E11611" s="44"/>
      <c r="F11611" s="43"/>
      <c r="G11611" s="84"/>
      <c r="H11611" s="31"/>
      <c r="I11611" s="31"/>
      <c r="J11611" s="84"/>
      <c r="K11611" s="31"/>
      <c r="L11611" s="31"/>
      <c r="M11611" s="169"/>
      <c r="N11611" s="148"/>
      <c r="O11611" s="106"/>
      <c r="P11611" s="43"/>
      <c r="Q11611" s="31"/>
      <c r="R11611" s="84"/>
      <c r="S11611" s="31"/>
      <c r="T11611" s="31"/>
      <c r="U11611" s="169"/>
      <c r="V11611" s="150"/>
      <c r="W11611" s="141" t="str" cm="1">
        <f t="array" ref="W11611">IF(SUM(LEN(B11611:V11611))=0,"",IF(OR(OR(ISBLANK(F11611),SUM(LEN(C11611),LEN(D11611))=0),AND(NOT(E11611="Unknown"),ISBLANK(J11611)),AND(NOT(O11611="Unknown"),ISBLANK(R11611))),"Missing Information", INDEX(Table15[Entire Service Line Classification], MATCH(SUMIFS(Table15[Unique ID],Table15[System-Owned Portion],E11611,Table15[If Material Anything Other than "Lead" in Column E,Was Material Ever Previously Lead?],G11611,Table15[Customer-Owned Portion],O11611),Table15[Unique ID],0),0)))</f>
        <v/>
      </c>
    </row>
    <row r="11612" spans="2:23" x14ac:dyDescent="0.25">
      <c r="B11612" s="146"/>
      <c r="C11612" s="31"/>
      <c r="D11612" s="31"/>
      <c r="E11612" s="44"/>
      <c r="F11612" s="43"/>
      <c r="G11612" s="84"/>
      <c r="H11612" s="31"/>
      <c r="I11612" s="31"/>
      <c r="J11612" s="84"/>
      <c r="K11612" s="31"/>
      <c r="L11612" s="31"/>
      <c r="M11612" s="169"/>
      <c r="N11612" s="148"/>
      <c r="O11612" s="106"/>
      <c r="P11612" s="43"/>
      <c r="Q11612" s="31"/>
      <c r="R11612" s="84"/>
      <c r="S11612" s="31"/>
      <c r="T11612" s="31"/>
      <c r="U11612" s="169"/>
      <c r="V11612" s="150"/>
      <c r="W11612" s="141" t="str" cm="1">
        <f t="array" ref="W11612">IF(SUM(LEN(B11612:V11612))=0,"",IF(OR(OR(ISBLANK(F11612),SUM(LEN(C11612),LEN(D11612))=0),AND(NOT(E11612="Unknown"),ISBLANK(J11612)),AND(NOT(O11612="Unknown"),ISBLANK(R11612))),"Missing Information", INDEX(Table15[Entire Service Line Classification], MATCH(SUMIFS(Table15[Unique ID],Table15[System-Owned Portion],E11612,Table15[If Material Anything Other than "Lead" in Column E,Was Material Ever Previously Lead?],G11612,Table15[Customer-Owned Portion],O11612),Table15[Unique ID],0),0)))</f>
        <v/>
      </c>
    </row>
    <row r="11613" spans="2:23" x14ac:dyDescent="0.25">
      <c r="B11613" s="146"/>
      <c r="C11613" s="31"/>
      <c r="D11613" s="31"/>
      <c r="E11613" s="44"/>
      <c r="F11613" s="43"/>
      <c r="G11613" s="84"/>
      <c r="H11613" s="31"/>
      <c r="I11613" s="31"/>
      <c r="J11613" s="84"/>
      <c r="K11613" s="31"/>
      <c r="L11613" s="31"/>
      <c r="M11613" s="169"/>
      <c r="N11613" s="148"/>
      <c r="O11613" s="106"/>
      <c r="P11613" s="43"/>
      <c r="Q11613" s="31"/>
      <c r="R11613" s="84"/>
      <c r="S11613" s="31"/>
      <c r="T11613" s="31"/>
      <c r="U11613" s="169"/>
      <c r="V11613" s="150"/>
      <c r="W11613" s="141" t="str" cm="1">
        <f t="array" ref="W11613">IF(SUM(LEN(B11613:V11613))=0,"",IF(OR(OR(ISBLANK(F11613),SUM(LEN(C11613),LEN(D11613))=0),AND(NOT(E11613="Unknown"),ISBLANK(J11613)),AND(NOT(O11613="Unknown"),ISBLANK(R11613))),"Missing Information", INDEX(Table15[Entire Service Line Classification], MATCH(SUMIFS(Table15[Unique ID],Table15[System-Owned Portion],E11613,Table15[If Material Anything Other than "Lead" in Column E,Was Material Ever Previously Lead?],G11613,Table15[Customer-Owned Portion],O11613),Table15[Unique ID],0),0)))</f>
        <v/>
      </c>
    </row>
    <row r="11614" spans="2:23" x14ac:dyDescent="0.25">
      <c r="B11614" s="146"/>
      <c r="C11614" s="31"/>
      <c r="D11614" s="31"/>
      <c r="E11614" s="44"/>
      <c r="F11614" s="43"/>
      <c r="G11614" s="84"/>
      <c r="H11614" s="31"/>
      <c r="I11614" s="31"/>
      <c r="J11614" s="84"/>
      <c r="K11614" s="31"/>
      <c r="L11614" s="31"/>
      <c r="M11614" s="169"/>
      <c r="N11614" s="148"/>
      <c r="O11614" s="106"/>
      <c r="P11614" s="43"/>
      <c r="Q11614" s="31"/>
      <c r="R11614" s="84"/>
      <c r="S11614" s="31"/>
      <c r="T11614" s="31"/>
      <c r="U11614" s="169"/>
      <c r="V11614" s="150"/>
      <c r="W11614" s="141" t="str" cm="1">
        <f t="array" ref="W11614">IF(SUM(LEN(B11614:V11614))=0,"",IF(OR(OR(ISBLANK(F11614),SUM(LEN(C11614),LEN(D11614))=0),AND(NOT(E11614="Unknown"),ISBLANK(J11614)),AND(NOT(O11614="Unknown"),ISBLANK(R11614))),"Missing Information", INDEX(Table15[Entire Service Line Classification], MATCH(SUMIFS(Table15[Unique ID],Table15[System-Owned Portion],E11614,Table15[If Material Anything Other than "Lead" in Column E,Was Material Ever Previously Lead?],G11614,Table15[Customer-Owned Portion],O11614),Table15[Unique ID],0),0)))</f>
        <v/>
      </c>
    </row>
    <row r="11615" spans="2:23" x14ac:dyDescent="0.25">
      <c r="B11615" s="146"/>
      <c r="C11615" s="31"/>
      <c r="D11615" s="31"/>
      <c r="E11615" s="44"/>
      <c r="F11615" s="43"/>
      <c r="G11615" s="84"/>
      <c r="H11615" s="31"/>
      <c r="I11615" s="31"/>
      <c r="J11615" s="84"/>
      <c r="K11615" s="31"/>
      <c r="L11615" s="31"/>
      <c r="M11615" s="169"/>
      <c r="N11615" s="148"/>
      <c r="O11615" s="106"/>
      <c r="P11615" s="43"/>
      <c r="Q11615" s="31"/>
      <c r="R11615" s="84"/>
      <c r="S11615" s="31"/>
      <c r="T11615" s="31"/>
      <c r="U11615" s="169"/>
      <c r="V11615" s="150"/>
      <c r="W11615" s="141" t="str" cm="1">
        <f t="array" ref="W11615">IF(SUM(LEN(B11615:V11615))=0,"",IF(OR(OR(ISBLANK(F11615),SUM(LEN(C11615),LEN(D11615))=0),AND(NOT(E11615="Unknown"),ISBLANK(J11615)),AND(NOT(O11615="Unknown"),ISBLANK(R11615))),"Missing Information", INDEX(Table15[Entire Service Line Classification], MATCH(SUMIFS(Table15[Unique ID],Table15[System-Owned Portion],E11615,Table15[If Material Anything Other than "Lead" in Column E,Was Material Ever Previously Lead?],G11615,Table15[Customer-Owned Portion],O11615),Table15[Unique ID],0),0)))</f>
        <v/>
      </c>
    </row>
    <row r="11616" spans="2:23" x14ac:dyDescent="0.25">
      <c r="B11616" s="146"/>
      <c r="C11616" s="31"/>
      <c r="D11616" s="31"/>
      <c r="E11616" s="44"/>
      <c r="F11616" s="43"/>
      <c r="G11616" s="84"/>
      <c r="H11616" s="31"/>
      <c r="I11616" s="31"/>
      <c r="J11616" s="84"/>
      <c r="K11616" s="31"/>
      <c r="L11616" s="31"/>
      <c r="M11616" s="169"/>
      <c r="N11616" s="148"/>
      <c r="O11616" s="106"/>
      <c r="P11616" s="43"/>
      <c r="Q11616" s="31"/>
      <c r="R11616" s="84"/>
      <c r="S11616" s="31"/>
      <c r="T11616" s="31"/>
      <c r="U11616" s="169"/>
      <c r="V11616" s="150"/>
      <c r="W11616" s="141" t="str" cm="1">
        <f t="array" ref="W11616">IF(SUM(LEN(B11616:V11616))=0,"",IF(OR(OR(ISBLANK(F11616),SUM(LEN(C11616),LEN(D11616))=0),AND(NOT(E11616="Unknown"),ISBLANK(J11616)),AND(NOT(O11616="Unknown"),ISBLANK(R11616))),"Missing Information", INDEX(Table15[Entire Service Line Classification], MATCH(SUMIFS(Table15[Unique ID],Table15[System-Owned Portion],E11616,Table15[If Material Anything Other than "Lead" in Column E,Was Material Ever Previously Lead?],G11616,Table15[Customer-Owned Portion],O11616),Table15[Unique ID],0),0)))</f>
        <v/>
      </c>
    </row>
    <row r="11617" spans="2:23" x14ac:dyDescent="0.25">
      <c r="B11617" s="146"/>
      <c r="C11617" s="31"/>
      <c r="D11617" s="31"/>
      <c r="E11617" s="44"/>
      <c r="F11617" s="43"/>
      <c r="G11617" s="84"/>
      <c r="H11617" s="31"/>
      <c r="I11617" s="31"/>
      <c r="J11617" s="84"/>
      <c r="K11617" s="31"/>
      <c r="L11617" s="31"/>
      <c r="M11617" s="169"/>
      <c r="N11617" s="148"/>
      <c r="O11617" s="106"/>
      <c r="P11617" s="43"/>
      <c r="Q11617" s="31"/>
      <c r="R11617" s="84"/>
      <c r="S11617" s="31"/>
      <c r="T11617" s="31"/>
      <c r="U11617" s="169"/>
      <c r="V11617" s="150"/>
      <c r="W11617" s="141" t="str" cm="1">
        <f t="array" ref="W11617">IF(SUM(LEN(B11617:V11617))=0,"",IF(OR(OR(ISBLANK(F11617),SUM(LEN(C11617),LEN(D11617))=0),AND(NOT(E11617="Unknown"),ISBLANK(J11617)),AND(NOT(O11617="Unknown"),ISBLANK(R11617))),"Missing Information", INDEX(Table15[Entire Service Line Classification], MATCH(SUMIFS(Table15[Unique ID],Table15[System-Owned Portion],E11617,Table15[If Material Anything Other than "Lead" in Column E,Was Material Ever Previously Lead?],G11617,Table15[Customer-Owned Portion],O11617),Table15[Unique ID],0),0)))</f>
        <v/>
      </c>
    </row>
    <row r="11618" spans="2:23" x14ac:dyDescent="0.25">
      <c r="B11618" s="146"/>
      <c r="C11618" s="31"/>
      <c r="D11618" s="31"/>
      <c r="E11618" s="44"/>
      <c r="F11618" s="43"/>
      <c r="G11618" s="84"/>
      <c r="H11618" s="31"/>
      <c r="I11618" s="31"/>
      <c r="J11618" s="84"/>
      <c r="K11618" s="31"/>
      <c r="L11618" s="31"/>
      <c r="M11618" s="169"/>
      <c r="N11618" s="148"/>
      <c r="O11618" s="106"/>
      <c r="P11618" s="43"/>
      <c r="Q11618" s="31"/>
      <c r="R11618" s="84"/>
      <c r="S11618" s="31"/>
      <c r="T11618" s="31"/>
      <c r="U11618" s="169"/>
      <c r="V11618" s="150"/>
      <c r="W11618" s="141" t="str" cm="1">
        <f t="array" ref="W11618">IF(SUM(LEN(B11618:V11618))=0,"",IF(OR(OR(ISBLANK(F11618),SUM(LEN(C11618),LEN(D11618))=0),AND(NOT(E11618="Unknown"),ISBLANK(J11618)),AND(NOT(O11618="Unknown"),ISBLANK(R11618))),"Missing Information", INDEX(Table15[Entire Service Line Classification], MATCH(SUMIFS(Table15[Unique ID],Table15[System-Owned Portion],E11618,Table15[If Material Anything Other than "Lead" in Column E,Was Material Ever Previously Lead?],G11618,Table15[Customer-Owned Portion],O11618),Table15[Unique ID],0),0)))</f>
        <v/>
      </c>
    </row>
    <row r="11619" spans="2:23" x14ac:dyDescent="0.25">
      <c r="B11619" s="146"/>
      <c r="C11619" s="31"/>
      <c r="D11619" s="31"/>
      <c r="E11619" s="44"/>
      <c r="F11619" s="43"/>
      <c r="G11619" s="84"/>
      <c r="H11619" s="31"/>
      <c r="I11619" s="31"/>
      <c r="J11619" s="84"/>
      <c r="K11619" s="31"/>
      <c r="L11619" s="31"/>
      <c r="M11619" s="169"/>
      <c r="N11619" s="148"/>
      <c r="O11619" s="106"/>
      <c r="P11619" s="43"/>
      <c r="Q11619" s="31"/>
      <c r="R11619" s="84"/>
      <c r="S11619" s="31"/>
      <c r="T11619" s="31"/>
      <c r="U11619" s="169"/>
      <c r="V11619" s="150"/>
      <c r="W11619" s="141" t="str" cm="1">
        <f t="array" ref="W11619">IF(SUM(LEN(B11619:V11619))=0,"",IF(OR(OR(ISBLANK(F11619),SUM(LEN(C11619),LEN(D11619))=0),AND(NOT(E11619="Unknown"),ISBLANK(J11619)),AND(NOT(O11619="Unknown"),ISBLANK(R11619))),"Missing Information", INDEX(Table15[Entire Service Line Classification], MATCH(SUMIFS(Table15[Unique ID],Table15[System-Owned Portion],E11619,Table15[If Material Anything Other than "Lead" in Column E,Was Material Ever Previously Lead?],G11619,Table15[Customer-Owned Portion],O11619),Table15[Unique ID],0),0)))</f>
        <v/>
      </c>
    </row>
    <row r="11620" spans="2:23" x14ac:dyDescent="0.25">
      <c r="B11620" s="146"/>
      <c r="C11620" s="31"/>
      <c r="D11620" s="31"/>
      <c r="E11620" s="44"/>
      <c r="F11620" s="43"/>
      <c r="G11620" s="84"/>
      <c r="H11620" s="31"/>
      <c r="I11620" s="31"/>
      <c r="J11620" s="84"/>
      <c r="K11620" s="31"/>
      <c r="L11620" s="31"/>
      <c r="M11620" s="169"/>
      <c r="N11620" s="148"/>
      <c r="O11620" s="106"/>
      <c r="P11620" s="43"/>
      <c r="Q11620" s="31"/>
      <c r="R11620" s="84"/>
      <c r="S11620" s="31"/>
      <c r="T11620" s="31"/>
      <c r="U11620" s="169"/>
      <c r="V11620" s="150"/>
      <c r="W11620" s="141" t="str" cm="1">
        <f t="array" ref="W11620">IF(SUM(LEN(B11620:V11620))=0,"",IF(OR(OR(ISBLANK(F11620),SUM(LEN(C11620),LEN(D11620))=0),AND(NOT(E11620="Unknown"),ISBLANK(J11620)),AND(NOT(O11620="Unknown"),ISBLANK(R11620))),"Missing Information", INDEX(Table15[Entire Service Line Classification], MATCH(SUMIFS(Table15[Unique ID],Table15[System-Owned Portion],E11620,Table15[If Material Anything Other than "Lead" in Column E,Was Material Ever Previously Lead?],G11620,Table15[Customer-Owned Portion],O11620),Table15[Unique ID],0),0)))</f>
        <v/>
      </c>
    </row>
    <row r="11621" spans="2:23" x14ac:dyDescent="0.25">
      <c r="B11621" s="146"/>
      <c r="C11621" s="31"/>
      <c r="D11621" s="31"/>
      <c r="E11621" s="44"/>
      <c r="F11621" s="43"/>
      <c r="G11621" s="84"/>
      <c r="H11621" s="31"/>
      <c r="I11621" s="31"/>
      <c r="J11621" s="84"/>
      <c r="K11621" s="31"/>
      <c r="L11621" s="31"/>
      <c r="M11621" s="169"/>
      <c r="N11621" s="148"/>
      <c r="O11621" s="106"/>
      <c r="P11621" s="43"/>
      <c r="Q11621" s="31"/>
      <c r="R11621" s="84"/>
      <c r="S11621" s="31"/>
      <c r="T11621" s="31"/>
      <c r="U11621" s="169"/>
      <c r="V11621" s="150"/>
      <c r="W11621" s="141" t="str" cm="1">
        <f t="array" ref="W11621">IF(SUM(LEN(B11621:V11621))=0,"",IF(OR(OR(ISBLANK(F11621),SUM(LEN(C11621),LEN(D11621))=0),AND(NOT(E11621="Unknown"),ISBLANK(J11621)),AND(NOT(O11621="Unknown"),ISBLANK(R11621))),"Missing Information", INDEX(Table15[Entire Service Line Classification], MATCH(SUMIFS(Table15[Unique ID],Table15[System-Owned Portion],E11621,Table15[If Material Anything Other than "Lead" in Column E,Was Material Ever Previously Lead?],G11621,Table15[Customer-Owned Portion],O11621),Table15[Unique ID],0),0)))</f>
        <v/>
      </c>
    </row>
    <row r="11622" spans="2:23" x14ac:dyDescent="0.25">
      <c r="B11622" s="146"/>
      <c r="C11622" s="31"/>
      <c r="D11622" s="31"/>
      <c r="E11622" s="44"/>
      <c r="F11622" s="43"/>
      <c r="G11622" s="84"/>
      <c r="H11622" s="31"/>
      <c r="I11622" s="31"/>
      <c r="J11622" s="84"/>
      <c r="K11622" s="31"/>
      <c r="L11622" s="31"/>
      <c r="M11622" s="169"/>
      <c r="N11622" s="148"/>
      <c r="O11622" s="106"/>
      <c r="P11622" s="43"/>
      <c r="Q11622" s="31"/>
      <c r="R11622" s="84"/>
      <c r="S11622" s="31"/>
      <c r="T11622" s="31"/>
      <c r="U11622" s="169"/>
      <c r="V11622" s="150"/>
      <c r="W11622" s="141" t="str" cm="1">
        <f t="array" ref="W11622">IF(SUM(LEN(B11622:V11622))=0,"",IF(OR(OR(ISBLANK(F11622),SUM(LEN(C11622),LEN(D11622))=0),AND(NOT(E11622="Unknown"),ISBLANK(J11622)),AND(NOT(O11622="Unknown"),ISBLANK(R11622))),"Missing Information", INDEX(Table15[Entire Service Line Classification], MATCH(SUMIFS(Table15[Unique ID],Table15[System-Owned Portion],E11622,Table15[If Material Anything Other than "Lead" in Column E,Was Material Ever Previously Lead?],G11622,Table15[Customer-Owned Portion],O11622),Table15[Unique ID],0),0)))</f>
        <v/>
      </c>
    </row>
    <row r="11623" spans="2:23" x14ac:dyDescent="0.25">
      <c r="B11623" s="146"/>
      <c r="C11623" s="31"/>
      <c r="D11623" s="31"/>
      <c r="E11623" s="44"/>
      <c r="F11623" s="43"/>
      <c r="G11623" s="84"/>
      <c r="H11623" s="31"/>
      <c r="I11623" s="31"/>
      <c r="J11623" s="84"/>
      <c r="K11623" s="31"/>
      <c r="L11623" s="31"/>
      <c r="M11623" s="169"/>
      <c r="N11623" s="148"/>
      <c r="O11623" s="106"/>
      <c r="P11623" s="43"/>
      <c r="Q11623" s="31"/>
      <c r="R11623" s="84"/>
      <c r="S11623" s="31"/>
      <c r="T11623" s="31"/>
      <c r="U11623" s="169"/>
      <c r="V11623" s="150"/>
      <c r="W11623" s="141" t="str" cm="1">
        <f t="array" ref="W11623">IF(SUM(LEN(B11623:V11623))=0,"",IF(OR(OR(ISBLANK(F11623),SUM(LEN(C11623),LEN(D11623))=0),AND(NOT(E11623="Unknown"),ISBLANK(J11623)),AND(NOT(O11623="Unknown"),ISBLANK(R11623))),"Missing Information", INDEX(Table15[Entire Service Line Classification], MATCH(SUMIFS(Table15[Unique ID],Table15[System-Owned Portion],E11623,Table15[If Material Anything Other than "Lead" in Column E,Was Material Ever Previously Lead?],G11623,Table15[Customer-Owned Portion],O11623),Table15[Unique ID],0),0)))</f>
        <v/>
      </c>
    </row>
    <row r="11624" spans="2:23" x14ac:dyDescent="0.25">
      <c r="B11624" s="146"/>
      <c r="C11624" s="31"/>
      <c r="D11624" s="31"/>
      <c r="E11624" s="44"/>
      <c r="F11624" s="43"/>
      <c r="G11624" s="84"/>
      <c r="H11624" s="31"/>
      <c r="I11624" s="31"/>
      <c r="J11624" s="84"/>
      <c r="K11624" s="31"/>
      <c r="L11624" s="31"/>
      <c r="M11624" s="169"/>
      <c r="N11624" s="148"/>
      <c r="O11624" s="106"/>
      <c r="P11624" s="43"/>
      <c r="Q11624" s="31"/>
      <c r="R11624" s="84"/>
      <c r="S11624" s="31"/>
      <c r="T11624" s="31"/>
      <c r="U11624" s="169"/>
      <c r="V11624" s="150"/>
      <c r="W11624" s="141" t="str" cm="1">
        <f t="array" ref="W11624">IF(SUM(LEN(B11624:V11624))=0,"",IF(OR(OR(ISBLANK(F11624),SUM(LEN(C11624),LEN(D11624))=0),AND(NOT(E11624="Unknown"),ISBLANK(J11624)),AND(NOT(O11624="Unknown"),ISBLANK(R11624))),"Missing Information", INDEX(Table15[Entire Service Line Classification], MATCH(SUMIFS(Table15[Unique ID],Table15[System-Owned Portion],E11624,Table15[If Material Anything Other than "Lead" in Column E,Was Material Ever Previously Lead?],G11624,Table15[Customer-Owned Portion],O11624),Table15[Unique ID],0),0)))</f>
        <v/>
      </c>
    </row>
    <row r="11625" spans="2:23" x14ac:dyDescent="0.25">
      <c r="B11625" s="146"/>
      <c r="C11625" s="31"/>
      <c r="D11625" s="31"/>
      <c r="E11625" s="44"/>
      <c r="F11625" s="43"/>
      <c r="G11625" s="84"/>
      <c r="H11625" s="31"/>
      <c r="I11625" s="31"/>
      <c r="J11625" s="84"/>
      <c r="K11625" s="31"/>
      <c r="L11625" s="31"/>
      <c r="M11625" s="169"/>
      <c r="N11625" s="148"/>
      <c r="O11625" s="106"/>
      <c r="P11625" s="43"/>
      <c r="Q11625" s="31"/>
      <c r="R11625" s="84"/>
      <c r="S11625" s="31"/>
      <c r="T11625" s="31"/>
      <c r="U11625" s="169"/>
      <c r="V11625" s="150"/>
      <c r="W11625" s="141" t="str" cm="1">
        <f t="array" ref="W11625">IF(SUM(LEN(B11625:V11625))=0,"",IF(OR(OR(ISBLANK(F11625),SUM(LEN(C11625),LEN(D11625))=0),AND(NOT(E11625="Unknown"),ISBLANK(J11625)),AND(NOT(O11625="Unknown"),ISBLANK(R11625))),"Missing Information", INDEX(Table15[Entire Service Line Classification], MATCH(SUMIFS(Table15[Unique ID],Table15[System-Owned Portion],E11625,Table15[If Material Anything Other than "Lead" in Column E,Was Material Ever Previously Lead?],G11625,Table15[Customer-Owned Portion],O11625),Table15[Unique ID],0),0)))</f>
        <v/>
      </c>
    </row>
    <row r="11626" spans="2:23" x14ac:dyDescent="0.25">
      <c r="B11626" s="146"/>
      <c r="C11626" s="31"/>
      <c r="D11626" s="31"/>
      <c r="E11626" s="44"/>
      <c r="F11626" s="43"/>
      <c r="G11626" s="84"/>
      <c r="H11626" s="31"/>
      <c r="I11626" s="31"/>
      <c r="J11626" s="84"/>
      <c r="K11626" s="31"/>
      <c r="L11626" s="31"/>
      <c r="M11626" s="169"/>
      <c r="N11626" s="148"/>
      <c r="O11626" s="106"/>
      <c r="P11626" s="43"/>
      <c r="Q11626" s="31"/>
      <c r="R11626" s="84"/>
      <c r="S11626" s="31"/>
      <c r="T11626" s="31"/>
      <c r="U11626" s="169"/>
      <c r="V11626" s="150"/>
      <c r="W11626" s="141" t="str" cm="1">
        <f t="array" ref="W11626">IF(SUM(LEN(B11626:V11626))=0,"",IF(OR(OR(ISBLANK(F11626),SUM(LEN(C11626),LEN(D11626))=0),AND(NOT(E11626="Unknown"),ISBLANK(J11626)),AND(NOT(O11626="Unknown"),ISBLANK(R11626))),"Missing Information", INDEX(Table15[Entire Service Line Classification], MATCH(SUMIFS(Table15[Unique ID],Table15[System-Owned Portion],E11626,Table15[If Material Anything Other than "Lead" in Column E,Was Material Ever Previously Lead?],G11626,Table15[Customer-Owned Portion],O11626),Table15[Unique ID],0),0)))</f>
        <v/>
      </c>
    </row>
    <row r="11627" spans="2:23" x14ac:dyDescent="0.25">
      <c r="B11627" s="146"/>
      <c r="C11627" s="31"/>
      <c r="D11627" s="31"/>
      <c r="E11627" s="44"/>
      <c r="F11627" s="43"/>
      <c r="G11627" s="84"/>
      <c r="H11627" s="31"/>
      <c r="I11627" s="31"/>
      <c r="J11627" s="84"/>
      <c r="K11627" s="31"/>
      <c r="L11627" s="31"/>
      <c r="M11627" s="169"/>
      <c r="N11627" s="148"/>
      <c r="O11627" s="106"/>
      <c r="P11627" s="43"/>
      <c r="Q11627" s="31"/>
      <c r="R11627" s="84"/>
      <c r="S11627" s="31"/>
      <c r="T11627" s="31"/>
      <c r="U11627" s="169"/>
      <c r="V11627" s="150"/>
      <c r="W11627" s="141" t="str" cm="1">
        <f t="array" ref="W11627">IF(SUM(LEN(B11627:V11627))=0,"",IF(OR(OR(ISBLANK(F11627),SUM(LEN(C11627),LEN(D11627))=0),AND(NOT(E11627="Unknown"),ISBLANK(J11627)),AND(NOT(O11627="Unknown"),ISBLANK(R11627))),"Missing Information", INDEX(Table15[Entire Service Line Classification], MATCH(SUMIFS(Table15[Unique ID],Table15[System-Owned Portion],E11627,Table15[If Material Anything Other than "Lead" in Column E,Was Material Ever Previously Lead?],G11627,Table15[Customer-Owned Portion],O11627),Table15[Unique ID],0),0)))</f>
        <v/>
      </c>
    </row>
    <row r="11628" spans="2:23" x14ac:dyDescent="0.25">
      <c r="B11628" s="146"/>
      <c r="C11628" s="31"/>
      <c r="D11628" s="31"/>
      <c r="E11628" s="44"/>
      <c r="F11628" s="43"/>
      <c r="G11628" s="84"/>
      <c r="H11628" s="31"/>
      <c r="I11628" s="31"/>
      <c r="J11628" s="84"/>
      <c r="K11628" s="31"/>
      <c r="L11628" s="31"/>
      <c r="M11628" s="169"/>
      <c r="N11628" s="148"/>
      <c r="O11628" s="106"/>
      <c r="P11628" s="43"/>
      <c r="Q11628" s="31"/>
      <c r="R11628" s="84"/>
      <c r="S11628" s="31"/>
      <c r="T11628" s="31"/>
      <c r="U11628" s="169"/>
      <c r="V11628" s="150"/>
      <c r="W11628" s="141" t="str" cm="1">
        <f t="array" ref="W11628">IF(SUM(LEN(B11628:V11628))=0,"",IF(OR(OR(ISBLANK(F11628),SUM(LEN(C11628),LEN(D11628))=0),AND(NOT(E11628="Unknown"),ISBLANK(J11628)),AND(NOT(O11628="Unknown"),ISBLANK(R11628))),"Missing Information", INDEX(Table15[Entire Service Line Classification], MATCH(SUMIFS(Table15[Unique ID],Table15[System-Owned Portion],E11628,Table15[If Material Anything Other than "Lead" in Column E,Was Material Ever Previously Lead?],G11628,Table15[Customer-Owned Portion],O11628),Table15[Unique ID],0),0)))</f>
        <v/>
      </c>
    </row>
    <row r="11629" spans="2:23" x14ac:dyDescent="0.25">
      <c r="B11629" s="146"/>
      <c r="C11629" s="31"/>
      <c r="D11629" s="31"/>
      <c r="E11629" s="44"/>
      <c r="F11629" s="43"/>
      <c r="G11629" s="84"/>
      <c r="H11629" s="31"/>
      <c r="I11629" s="31"/>
      <c r="J11629" s="84"/>
      <c r="K11629" s="31"/>
      <c r="L11629" s="31"/>
      <c r="M11629" s="169"/>
      <c r="N11629" s="148"/>
      <c r="O11629" s="106"/>
      <c r="P11629" s="43"/>
      <c r="Q11629" s="31"/>
      <c r="R11629" s="84"/>
      <c r="S11629" s="31"/>
      <c r="T11629" s="31"/>
      <c r="U11629" s="169"/>
      <c r="V11629" s="150"/>
      <c r="W11629" s="141" t="str" cm="1">
        <f t="array" ref="W11629">IF(SUM(LEN(B11629:V11629))=0,"",IF(OR(OR(ISBLANK(F11629),SUM(LEN(C11629),LEN(D11629))=0),AND(NOT(E11629="Unknown"),ISBLANK(J11629)),AND(NOT(O11629="Unknown"),ISBLANK(R11629))),"Missing Information", INDEX(Table15[Entire Service Line Classification], MATCH(SUMIFS(Table15[Unique ID],Table15[System-Owned Portion],E11629,Table15[If Material Anything Other than "Lead" in Column E,Was Material Ever Previously Lead?],G11629,Table15[Customer-Owned Portion],O11629),Table15[Unique ID],0),0)))</f>
        <v/>
      </c>
    </row>
    <row r="11630" spans="2:23" x14ac:dyDescent="0.25">
      <c r="B11630" s="146"/>
      <c r="C11630" s="31"/>
      <c r="D11630" s="31"/>
      <c r="E11630" s="44"/>
      <c r="F11630" s="43"/>
      <c r="G11630" s="84"/>
      <c r="H11630" s="31"/>
      <c r="I11630" s="31"/>
      <c r="J11630" s="84"/>
      <c r="K11630" s="31"/>
      <c r="L11630" s="31"/>
      <c r="M11630" s="169"/>
      <c r="N11630" s="148"/>
      <c r="O11630" s="106"/>
      <c r="P11630" s="43"/>
      <c r="Q11630" s="31"/>
      <c r="R11630" s="84"/>
      <c r="S11630" s="31"/>
      <c r="T11630" s="31"/>
      <c r="U11630" s="169"/>
      <c r="V11630" s="150"/>
      <c r="W11630" s="141" t="str" cm="1">
        <f t="array" ref="W11630">IF(SUM(LEN(B11630:V11630))=0,"",IF(OR(OR(ISBLANK(F11630),SUM(LEN(C11630),LEN(D11630))=0),AND(NOT(E11630="Unknown"),ISBLANK(J11630)),AND(NOT(O11630="Unknown"),ISBLANK(R11630))),"Missing Information", INDEX(Table15[Entire Service Line Classification], MATCH(SUMIFS(Table15[Unique ID],Table15[System-Owned Portion],E11630,Table15[If Material Anything Other than "Lead" in Column E,Was Material Ever Previously Lead?],G11630,Table15[Customer-Owned Portion],O11630),Table15[Unique ID],0),0)))</f>
        <v/>
      </c>
    </row>
    <row r="11631" spans="2:23" x14ac:dyDescent="0.25">
      <c r="B11631" s="146"/>
      <c r="C11631" s="31"/>
      <c r="D11631" s="31"/>
      <c r="E11631" s="44"/>
      <c r="F11631" s="43"/>
      <c r="G11631" s="84"/>
      <c r="H11631" s="31"/>
      <c r="I11631" s="31"/>
      <c r="J11631" s="84"/>
      <c r="K11631" s="31"/>
      <c r="L11631" s="31"/>
      <c r="M11631" s="169"/>
      <c r="N11631" s="148"/>
      <c r="O11631" s="106"/>
      <c r="P11631" s="43"/>
      <c r="Q11631" s="31"/>
      <c r="R11631" s="84"/>
      <c r="S11631" s="31"/>
      <c r="T11631" s="31"/>
      <c r="U11631" s="169"/>
      <c r="V11631" s="150"/>
      <c r="W11631" s="141" t="str" cm="1">
        <f t="array" ref="W11631">IF(SUM(LEN(B11631:V11631))=0,"",IF(OR(OR(ISBLANK(F11631),SUM(LEN(C11631),LEN(D11631))=0),AND(NOT(E11631="Unknown"),ISBLANK(J11631)),AND(NOT(O11631="Unknown"),ISBLANK(R11631))),"Missing Information", INDEX(Table15[Entire Service Line Classification], MATCH(SUMIFS(Table15[Unique ID],Table15[System-Owned Portion],E11631,Table15[If Material Anything Other than "Lead" in Column E,Was Material Ever Previously Lead?],G11631,Table15[Customer-Owned Portion],O11631),Table15[Unique ID],0),0)))</f>
        <v/>
      </c>
    </row>
    <row r="11632" spans="2:23" x14ac:dyDescent="0.25">
      <c r="B11632" s="146"/>
      <c r="C11632" s="31"/>
      <c r="D11632" s="31"/>
      <c r="E11632" s="44"/>
      <c r="F11632" s="43"/>
      <c r="G11632" s="84"/>
      <c r="H11632" s="31"/>
      <c r="I11632" s="31"/>
      <c r="J11632" s="84"/>
      <c r="K11632" s="31"/>
      <c r="L11632" s="31"/>
      <c r="M11632" s="169"/>
      <c r="N11632" s="148"/>
      <c r="O11632" s="106"/>
      <c r="P11632" s="43"/>
      <c r="Q11632" s="31"/>
      <c r="R11632" s="84"/>
      <c r="S11632" s="31"/>
      <c r="T11632" s="31"/>
      <c r="U11632" s="169"/>
      <c r="V11632" s="150"/>
      <c r="W11632" s="141" t="str" cm="1">
        <f t="array" ref="W11632">IF(SUM(LEN(B11632:V11632))=0,"",IF(OR(OR(ISBLANK(F11632),SUM(LEN(C11632),LEN(D11632))=0),AND(NOT(E11632="Unknown"),ISBLANK(J11632)),AND(NOT(O11632="Unknown"),ISBLANK(R11632))),"Missing Information", INDEX(Table15[Entire Service Line Classification], MATCH(SUMIFS(Table15[Unique ID],Table15[System-Owned Portion],E11632,Table15[If Material Anything Other than "Lead" in Column E,Was Material Ever Previously Lead?],G11632,Table15[Customer-Owned Portion],O11632),Table15[Unique ID],0),0)))</f>
        <v/>
      </c>
    </row>
    <row r="11633" spans="2:23" x14ac:dyDescent="0.25">
      <c r="B11633" s="146"/>
      <c r="C11633" s="31"/>
      <c r="D11633" s="31"/>
      <c r="E11633" s="44"/>
      <c r="F11633" s="43"/>
      <c r="G11633" s="84"/>
      <c r="H11633" s="31"/>
      <c r="I11633" s="31"/>
      <c r="J11633" s="84"/>
      <c r="K11633" s="31"/>
      <c r="L11633" s="31"/>
      <c r="M11633" s="169"/>
      <c r="N11633" s="148"/>
      <c r="O11633" s="106"/>
      <c r="P11633" s="43"/>
      <c r="Q11633" s="31"/>
      <c r="R11633" s="84"/>
      <c r="S11633" s="31"/>
      <c r="T11633" s="31"/>
      <c r="U11633" s="169"/>
      <c r="V11633" s="150"/>
      <c r="W11633" s="141" t="str" cm="1">
        <f t="array" ref="W11633">IF(SUM(LEN(B11633:V11633))=0,"",IF(OR(OR(ISBLANK(F11633),SUM(LEN(C11633),LEN(D11633))=0),AND(NOT(E11633="Unknown"),ISBLANK(J11633)),AND(NOT(O11633="Unknown"),ISBLANK(R11633))),"Missing Information", INDEX(Table15[Entire Service Line Classification], MATCH(SUMIFS(Table15[Unique ID],Table15[System-Owned Portion],E11633,Table15[If Material Anything Other than "Lead" in Column E,Was Material Ever Previously Lead?],G11633,Table15[Customer-Owned Portion],O11633),Table15[Unique ID],0),0)))</f>
        <v/>
      </c>
    </row>
    <row r="11634" spans="2:23" x14ac:dyDescent="0.25">
      <c r="B11634" s="146"/>
      <c r="C11634" s="31"/>
      <c r="D11634" s="31"/>
      <c r="E11634" s="44"/>
      <c r="F11634" s="43"/>
      <c r="G11634" s="84"/>
      <c r="H11634" s="31"/>
      <c r="I11634" s="31"/>
      <c r="J11634" s="84"/>
      <c r="K11634" s="31"/>
      <c r="L11634" s="31"/>
      <c r="M11634" s="169"/>
      <c r="N11634" s="148"/>
      <c r="O11634" s="106"/>
      <c r="P11634" s="43"/>
      <c r="Q11634" s="31"/>
      <c r="R11634" s="84"/>
      <c r="S11634" s="31"/>
      <c r="T11634" s="31"/>
      <c r="U11634" s="169"/>
      <c r="V11634" s="150"/>
      <c r="W11634" s="141" t="str" cm="1">
        <f t="array" ref="W11634">IF(SUM(LEN(B11634:V11634))=0,"",IF(OR(OR(ISBLANK(F11634),SUM(LEN(C11634),LEN(D11634))=0),AND(NOT(E11634="Unknown"),ISBLANK(J11634)),AND(NOT(O11634="Unknown"),ISBLANK(R11634))),"Missing Information", INDEX(Table15[Entire Service Line Classification], MATCH(SUMIFS(Table15[Unique ID],Table15[System-Owned Portion],E11634,Table15[If Material Anything Other than "Lead" in Column E,Was Material Ever Previously Lead?],G11634,Table15[Customer-Owned Portion],O11634),Table15[Unique ID],0),0)))</f>
        <v/>
      </c>
    </row>
    <row r="11635" spans="2:23" x14ac:dyDescent="0.25">
      <c r="B11635" s="146"/>
      <c r="C11635" s="31"/>
      <c r="D11635" s="31"/>
      <c r="E11635" s="44"/>
      <c r="F11635" s="43"/>
      <c r="G11635" s="84"/>
      <c r="H11635" s="31"/>
      <c r="I11635" s="31"/>
      <c r="J11635" s="84"/>
      <c r="K11635" s="31"/>
      <c r="L11635" s="31"/>
      <c r="M11635" s="169"/>
      <c r="N11635" s="148"/>
      <c r="O11635" s="106"/>
      <c r="P11635" s="43"/>
      <c r="Q11635" s="31"/>
      <c r="R11635" s="84"/>
      <c r="S11635" s="31"/>
      <c r="T11635" s="31"/>
      <c r="U11635" s="169"/>
      <c r="V11635" s="150"/>
      <c r="W11635" s="141" t="str" cm="1">
        <f t="array" ref="W11635">IF(SUM(LEN(B11635:V11635))=0,"",IF(OR(OR(ISBLANK(F11635),SUM(LEN(C11635),LEN(D11635))=0),AND(NOT(E11635="Unknown"),ISBLANK(J11635)),AND(NOT(O11635="Unknown"),ISBLANK(R11635))),"Missing Information", INDEX(Table15[Entire Service Line Classification], MATCH(SUMIFS(Table15[Unique ID],Table15[System-Owned Portion],E11635,Table15[If Material Anything Other than "Lead" in Column E,Was Material Ever Previously Lead?],G11635,Table15[Customer-Owned Portion],O11635),Table15[Unique ID],0),0)))</f>
        <v/>
      </c>
    </row>
    <row r="11636" spans="2:23" x14ac:dyDescent="0.25">
      <c r="B11636" s="146"/>
      <c r="C11636" s="31"/>
      <c r="D11636" s="31"/>
      <c r="E11636" s="44"/>
      <c r="F11636" s="43"/>
      <c r="G11636" s="84"/>
      <c r="H11636" s="31"/>
      <c r="I11636" s="31"/>
      <c r="J11636" s="84"/>
      <c r="K11636" s="31"/>
      <c r="L11636" s="31"/>
      <c r="M11636" s="169"/>
      <c r="N11636" s="148"/>
      <c r="O11636" s="106"/>
      <c r="P11636" s="43"/>
      <c r="Q11636" s="31"/>
      <c r="R11636" s="84"/>
      <c r="S11636" s="31"/>
      <c r="T11636" s="31"/>
      <c r="U11636" s="169"/>
      <c r="V11636" s="150"/>
      <c r="W11636" s="141" t="str" cm="1">
        <f t="array" ref="W11636">IF(SUM(LEN(B11636:V11636))=0,"",IF(OR(OR(ISBLANK(F11636),SUM(LEN(C11636),LEN(D11636))=0),AND(NOT(E11636="Unknown"),ISBLANK(J11636)),AND(NOT(O11636="Unknown"),ISBLANK(R11636))),"Missing Information", INDEX(Table15[Entire Service Line Classification], MATCH(SUMIFS(Table15[Unique ID],Table15[System-Owned Portion],E11636,Table15[If Material Anything Other than "Lead" in Column E,Was Material Ever Previously Lead?],G11636,Table15[Customer-Owned Portion],O11636),Table15[Unique ID],0),0)))</f>
        <v/>
      </c>
    </row>
    <row r="11637" spans="2:23" x14ac:dyDescent="0.25">
      <c r="B11637" s="146"/>
      <c r="C11637" s="31"/>
      <c r="D11637" s="31"/>
      <c r="E11637" s="44"/>
      <c r="F11637" s="43"/>
      <c r="G11637" s="84"/>
      <c r="H11637" s="31"/>
      <c r="I11637" s="31"/>
      <c r="J11637" s="84"/>
      <c r="K11637" s="31"/>
      <c r="L11637" s="31"/>
      <c r="M11637" s="169"/>
      <c r="N11637" s="148"/>
      <c r="O11637" s="106"/>
      <c r="P11637" s="43"/>
      <c r="Q11637" s="31"/>
      <c r="R11637" s="84"/>
      <c r="S11637" s="31"/>
      <c r="T11637" s="31"/>
      <c r="U11637" s="169"/>
      <c r="V11637" s="150"/>
      <c r="W11637" s="141" t="str" cm="1">
        <f t="array" ref="W11637">IF(SUM(LEN(B11637:V11637))=0,"",IF(OR(OR(ISBLANK(F11637),SUM(LEN(C11637),LEN(D11637))=0),AND(NOT(E11637="Unknown"),ISBLANK(J11637)),AND(NOT(O11637="Unknown"),ISBLANK(R11637))),"Missing Information", INDEX(Table15[Entire Service Line Classification], MATCH(SUMIFS(Table15[Unique ID],Table15[System-Owned Portion],E11637,Table15[If Material Anything Other than "Lead" in Column E,Was Material Ever Previously Lead?],G11637,Table15[Customer-Owned Portion],O11637),Table15[Unique ID],0),0)))</f>
        <v/>
      </c>
    </row>
    <row r="11638" spans="2:23" x14ac:dyDescent="0.25">
      <c r="B11638" s="146"/>
      <c r="C11638" s="31"/>
      <c r="D11638" s="31"/>
      <c r="E11638" s="44"/>
      <c r="F11638" s="43"/>
      <c r="G11638" s="84"/>
      <c r="H11638" s="31"/>
      <c r="I11638" s="31"/>
      <c r="J11638" s="84"/>
      <c r="K11638" s="31"/>
      <c r="L11638" s="31"/>
      <c r="M11638" s="169"/>
      <c r="N11638" s="148"/>
      <c r="O11638" s="106"/>
      <c r="P11638" s="43"/>
      <c r="Q11638" s="31"/>
      <c r="R11638" s="84"/>
      <c r="S11638" s="31"/>
      <c r="T11638" s="31"/>
      <c r="U11638" s="169"/>
      <c r="V11638" s="150"/>
      <c r="W11638" s="141" t="str" cm="1">
        <f t="array" ref="W11638">IF(SUM(LEN(B11638:V11638))=0,"",IF(OR(OR(ISBLANK(F11638),SUM(LEN(C11638),LEN(D11638))=0),AND(NOT(E11638="Unknown"),ISBLANK(J11638)),AND(NOT(O11638="Unknown"),ISBLANK(R11638))),"Missing Information", INDEX(Table15[Entire Service Line Classification], MATCH(SUMIFS(Table15[Unique ID],Table15[System-Owned Portion],E11638,Table15[If Material Anything Other than "Lead" in Column E,Was Material Ever Previously Lead?],G11638,Table15[Customer-Owned Portion],O11638),Table15[Unique ID],0),0)))</f>
        <v/>
      </c>
    </row>
    <row r="11639" spans="2:23" x14ac:dyDescent="0.25">
      <c r="B11639" s="146"/>
      <c r="C11639" s="31"/>
      <c r="D11639" s="31"/>
      <c r="E11639" s="44"/>
      <c r="F11639" s="43"/>
      <c r="G11639" s="84"/>
      <c r="H11639" s="31"/>
      <c r="I11639" s="31"/>
      <c r="J11639" s="84"/>
      <c r="K11639" s="31"/>
      <c r="L11639" s="31"/>
      <c r="M11639" s="169"/>
      <c r="N11639" s="148"/>
      <c r="O11639" s="106"/>
      <c r="P11639" s="43"/>
      <c r="Q11639" s="31"/>
      <c r="R11639" s="84"/>
      <c r="S11639" s="31"/>
      <c r="T11639" s="31"/>
      <c r="U11639" s="169"/>
      <c r="V11639" s="150"/>
      <c r="W11639" s="141" t="str" cm="1">
        <f t="array" ref="W11639">IF(SUM(LEN(B11639:V11639))=0,"",IF(OR(OR(ISBLANK(F11639),SUM(LEN(C11639),LEN(D11639))=0),AND(NOT(E11639="Unknown"),ISBLANK(J11639)),AND(NOT(O11639="Unknown"),ISBLANK(R11639))),"Missing Information", INDEX(Table15[Entire Service Line Classification], MATCH(SUMIFS(Table15[Unique ID],Table15[System-Owned Portion],E11639,Table15[If Material Anything Other than "Lead" in Column E,Was Material Ever Previously Lead?],G11639,Table15[Customer-Owned Portion],O11639),Table15[Unique ID],0),0)))</f>
        <v/>
      </c>
    </row>
    <row r="11640" spans="2:23" x14ac:dyDescent="0.25">
      <c r="B11640" s="146"/>
      <c r="C11640" s="31"/>
      <c r="D11640" s="31"/>
      <c r="E11640" s="44"/>
      <c r="F11640" s="43"/>
      <c r="G11640" s="84"/>
      <c r="H11640" s="31"/>
      <c r="I11640" s="31"/>
      <c r="J11640" s="84"/>
      <c r="K11640" s="31"/>
      <c r="L11640" s="31"/>
      <c r="M11640" s="169"/>
      <c r="N11640" s="148"/>
      <c r="O11640" s="106"/>
      <c r="P11640" s="43"/>
      <c r="Q11640" s="31"/>
      <c r="R11640" s="84"/>
      <c r="S11640" s="31"/>
      <c r="T11640" s="31"/>
      <c r="U11640" s="169"/>
      <c r="V11640" s="150"/>
      <c r="W11640" s="141" t="str" cm="1">
        <f t="array" ref="W11640">IF(SUM(LEN(B11640:V11640))=0,"",IF(OR(OR(ISBLANK(F11640),SUM(LEN(C11640),LEN(D11640))=0),AND(NOT(E11640="Unknown"),ISBLANK(J11640)),AND(NOT(O11640="Unknown"),ISBLANK(R11640))),"Missing Information", INDEX(Table15[Entire Service Line Classification], MATCH(SUMIFS(Table15[Unique ID],Table15[System-Owned Portion],E11640,Table15[If Material Anything Other than "Lead" in Column E,Was Material Ever Previously Lead?],G11640,Table15[Customer-Owned Portion],O11640),Table15[Unique ID],0),0)))</f>
        <v/>
      </c>
    </row>
    <row r="11641" spans="2:23" x14ac:dyDescent="0.25">
      <c r="B11641" s="146"/>
      <c r="C11641" s="31"/>
      <c r="D11641" s="31"/>
      <c r="E11641" s="44"/>
      <c r="F11641" s="43"/>
      <c r="G11641" s="84"/>
      <c r="H11641" s="31"/>
      <c r="I11641" s="31"/>
      <c r="J11641" s="84"/>
      <c r="K11641" s="31"/>
      <c r="L11641" s="31"/>
      <c r="M11641" s="169"/>
      <c r="N11641" s="148"/>
      <c r="O11641" s="106"/>
      <c r="P11641" s="43"/>
      <c r="Q11641" s="31"/>
      <c r="R11641" s="84"/>
      <c r="S11641" s="31"/>
      <c r="T11641" s="31"/>
      <c r="U11641" s="169"/>
      <c r="V11641" s="150"/>
      <c r="W11641" s="141" t="str" cm="1">
        <f t="array" ref="W11641">IF(SUM(LEN(B11641:V11641))=0,"",IF(OR(OR(ISBLANK(F11641),SUM(LEN(C11641),LEN(D11641))=0),AND(NOT(E11641="Unknown"),ISBLANK(J11641)),AND(NOT(O11641="Unknown"),ISBLANK(R11641))),"Missing Information", INDEX(Table15[Entire Service Line Classification], MATCH(SUMIFS(Table15[Unique ID],Table15[System-Owned Portion],E11641,Table15[If Material Anything Other than "Lead" in Column E,Was Material Ever Previously Lead?],G11641,Table15[Customer-Owned Portion],O11641),Table15[Unique ID],0),0)))</f>
        <v/>
      </c>
    </row>
    <row r="11642" spans="2:23" x14ac:dyDescent="0.25">
      <c r="B11642" s="146"/>
      <c r="C11642" s="31"/>
      <c r="D11642" s="31"/>
      <c r="E11642" s="44"/>
      <c r="F11642" s="43"/>
      <c r="G11642" s="84"/>
      <c r="H11642" s="31"/>
      <c r="I11642" s="31"/>
      <c r="J11642" s="84"/>
      <c r="K11642" s="31"/>
      <c r="L11642" s="31"/>
      <c r="M11642" s="169"/>
      <c r="N11642" s="148"/>
      <c r="O11642" s="106"/>
      <c r="P11642" s="43"/>
      <c r="Q11642" s="31"/>
      <c r="R11642" s="84"/>
      <c r="S11642" s="31"/>
      <c r="T11642" s="31"/>
      <c r="U11642" s="169"/>
      <c r="V11642" s="150"/>
      <c r="W11642" s="141" t="str" cm="1">
        <f t="array" ref="W11642">IF(SUM(LEN(B11642:V11642))=0,"",IF(OR(OR(ISBLANK(F11642),SUM(LEN(C11642),LEN(D11642))=0),AND(NOT(E11642="Unknown"),ISBLANK(J11642)),AND(NOT(O11642="Unknown"),ISBLANK(R11642))),"Missing Information", INDEX(Table15[Entire Service Line Classification], MATCH(SUMIFS(Table15[Unique ID],Table15[System-Owned Portion],E11642,Table15[If Material Anything Other than "Lead" in Column E,Was Material Ever Previously Lead?],G11642,Table15[Customer-Owned Portion],O11642),Table15[Unique ID],0),0)))</f>
        <v/>
      </c>
    </row>
    <row r="11643" spans="2:23" x14ac:dyDescent="0.25">
      <c r="B11643" s="146"/>
      <c r="C11643" s="31"/>
      <c r="D11643" s="31"/>
      <c r="E11643" s="44"/>
      <c r="F11643" s="43"/>
      <c r="G11643" s="84"/>
      <c r="H11643" s="31"/>
      <c r="I11643" s="31"/>
      <c r="J11643" s="84"/>
      <c r="K11643" s="31"/>
      <c r="L11643" s="31"/>
      <c r="M11643" s="169"/>
      <c r="N11643" s="148"/>
      <c r="O11643" s="106"/>
      <c r="P11643" s="43"/>
      <c r="Q11643" s="31"/>
      <c r="R11643" s="84"/>
      <c r="S11643" s="31"/>
      <c r="T11643" s="31"/>
      <c r="U11643" s="169"/>
      <c r="V11643" s="150"/>
      <c r="W11643" s="141" t="str" cm="1">
        <f t="array" ref="W11643">IF(SUM(LEN(B11643:V11643))=0,"",IF(OR(OR(ISBLANK(F11643),SUM(LEN(C11643),LEN(D11643))=0),AND(NOT(E11643="Unknown"),ISBLANK(J11643)),AND(NOT(O11643="Unknown"),ISBLANK(R11643))),"Missing Information", INDEX(Table15[Entire Service Line Classification], MATCH(SUMIFS(Table15[Unique ID],Table15[System-Owned Portion],E11643,Table15[If Material Anything Other than "Lead" in Column E,Was Material Ever Previously Lead?],G11643,Table15[Customer-Owned Portion],O11643),Table15[Unique ID],0),0)))</f>
        <v/>
      </c>
    </row>
    <row r="11644" spans="2:23" x14ac:dyDescent="0.25">
      <c r="B11644" s="146"/>
      <c r="C11644" s="31"/>
      <c r="D11644" s="31"/>
      <c r="E11644" s="44"/>
      <c r="F11644" s="43"/>
      <c r="G11644" s="84"/>
      <c r="H11644" s="31"/>
      <c r="I11644" s="31"/>
      <c r="J11644" s="84"/>
      <c r="K11644" s="31"/>
      <c r="L11644" s="31"/>
      <c r="M11644" s="169"/>
      <c r="N11644" s="148"/>
      <c r="O11644" s="106"/>
      <c r="P11644" s="43"/>
      <c r="Q11644" s="31"/>
      <c r="R11644" s="84"/>
      <c r="S11644" s="31"/>
      <c r="T11644" s="31"/>
      <c r="U11644" s="169"/>
      <c r="V11644" s="150"/>
      <c r="W11644" s="141" t="str" cm="1">
        <f t="array" ref="W11644">IF(SUM(LEN(B11644:V11644))=0,"",IF(OR(OR(ISBLANK(F11644),SUM(LEN(C11644),LEN(D11644))=0),AND(NOT(E11644="Unknown"),ISBLANK(J11644)),AND(NOT(O11644="Unknown"),ISBLANK(R11644))),"Missing Information", INDEX(Table15[Entire Service Line Classification], MATCH(SUMIFS(Table15[Unique ID],Table15[System-Owned Portion],E11644,Table15[If Material Anything Other than "Lead" in Column E,Was Material Ever Previously Lead?],G11644,Table15[Customer-Owned Portion],O11644),Table15[Unique ID],0),0)))</f>
        <v/>
      </c>
    </row>
    <row r="11645" spans="2:23" x14ac:dyDescent="0.25">
      <c r="B11645" s="146"/>
      <c r="C11645" s="31"/>
      <c r="D11645" s="31"/>
      <c r="E11645" s="44"/>
      <c r="F11645" s="43"/>
      <c r="G11645" s="84"/>
      <c r="H11645" s="31"/>
      <c r="I11645" s="31"/>
      <c r="J11645" s="84"/>
      <c r="K11645" s="31"/>
      <c r="L11645" s="31"/>
      <c r="M11645" s="169"/>
      <c r="N11645" s="148"/>
      <c r="O11645" s="106"/>
      <c r="P11645" s="43"/>
      <c r="Q11645" s="31"/>
      <c r="R11645" s="84"/>
      <c r="S11645" s="31"/>
      <c r="T11645" s="31"/>
      <c r="U11645" s="169"/>
      <c r="V11645" s="150"/>
      <c r="W11645" s="141" t="str" cm="1">
        <f t="array" ref="W11645">IF(SUM(LEN(B11645:V11645))=0,"",IF(OR(OR(ISBLANK(F11645),SUM(LEN(C11645),LEN(D11645))=0),AND(NOT(E11645="Unknown"),ISBLANK(J11645)),AND(NOT(O11645="Unknown"),ISBLANK(R11645))),"Missing Information", INDEX(Table15[Entire Service Line Classification], MATCH(SUMIFS(Table15[Unique ID],Table15[System-Owned Portion],E11645,Table15[If Material Anything Other than "Lead" in Column E,Was Material Ever Previously Lead?],G11645,Table15[Customer-Owned Portion],O11645),Table15[Unique ID],0),0)))</f>
        <v/>
      </c>
    </row>
    <row r="11646" spans="2:23" x14ac:dyDescent="0.25">
      <c r="B11646" s="146"/>
      <c r="C11646" s="31"/>
      <c r="D11646" s="31"/>
      <c r="E11646" s="44"/>
      <c r="F11646" s="43"/>
      <c r="G11646" s="84"/>
      <c r="H11646" s="31"/>
      <c r="I11646" s="31"/>
      <c r="J11646" s="84"/>
      <c r="K11646" s="31"/>
      <c r="L11646" s="31"/>
      <c r="M11646" s="169"/>
      <c r="N11646" s="148"/>
      <c r="O11646" s="106"/>
      <c r="P11646" s="43"/>
      <c r="Q11646" s="31"/>
      <c r="R11646" s="84"/>
      <c r="S11646" s="31"/>
      <c r="T11646" s="31"/>
      <c r="U11646" s="169"/>
      <c r="V11646" s="150"/>
      <c r="W11646" s="141" t="str" cm="1">
        <f t="array" ref="W11646">IF(SUM(LEN(B11646:V11646))=0,"",IF(OR(OR(ISBLANK(F11646),SUM(LEN(C11646),LEN(D11646))=0),AND(NOT(E11646="Unknown"),ISBLANK(J11646)),AND(NOT(O11646="Unknown"),ISBLANK(R11646))),"Missing Information", INDEX(Table15[Entire Service Line Classification], MATCH(SUMIFS(Table15[Unique ID],Table15[System-Owned Portion],E11646,Table15[If Material Anything Other than "Lead" in Column E,Was Material Ever Previously Lead?],G11646,Table15[Customer-Owned Portion],O11646),Table15[Unique ID],0),0)))</f>
        <v/>
      </c>
    </row>
    <row r="11647" spans="2:23" x14ac:dyDescent="0.25">
      <c r="B11647" s="146"/>
      <c r="C11647" s="31"/>
      <c r="D11647" s="31"/>
      <c r="E11647" s="44"/>
      <c r="F11647" s="43"/>
      <c r="G11647" s="84"/>
      <c r="H11647" s="31"/>
      <c r="I11647" s="31"/>
      <c r="J11647" s="84"/>
      <c r="K11647" s="31"/>
      <c r="L11647" s="31"/>
      <c r="M11647" s="169"/>
      <c r="N11647" s="148"/>
      <c r="O11647" s="106"/>
      <c r="P11647" s="43"/>
      <c r="Q11647" s="31"/>
      <c r="R11647" s="84"/>
      <c r="S11647" s="31"/>
      <c r="T11647" s="31"/>
      <c r="U11647" s="169"/>
      <c r="V11647" s="150"/>
      <c r="W11647" s="141" t="str" cm="1">
        <f t="array" ref="W11647">IF(SUM(LEN(B11647:V11647))=0,"",IF(OR(OR(ISBLANK(F11647),SUM(LEN(C11647),LEN(D11647))=0),AND(NOT(E11647="Unknown"),ISBLANK(J11647)),AND(NOT(O11647="Unknown"),ISBLANK(R11647))),"Missing Information", INDEX(Table15[Entire Service Line Classification], MATCH(SUMIFS(Table15[Unique ID],Table15[System-Owned Portion],E11647,Table15[If Material Anything Other than "Lead" in Column E,Was Material Ever Previously Lead?],G11647,Table15[Customer-Owned Portion],O11647),Table15[Unique ID],0),0)))</f>
        <v/>
      </c>
    </row>
    <row r="11648" spans="2:23" x14ac:dyDescent="0.25">
      <c r="B11648" s="146"/>
      <c r="C11648" s="31"/>
      <c r="D11648" s="31"/>
      <c r="E11648" s="44"/>
      <c r="F11648" s="43"/>
      <c r="G11648" s="84"/>
      <c r="H11648" s="31"/>
      <c r="I11648" s="31"/>
      <c r="J11648" s="84"/>
      <c r="K11648" s="31"/>
      <c r="L11648" s="31"/>
      <c r="M11648" s="169"/>
      <c r="N11648" s="148"/>
      <c r="O11648" s="106"/>
      <c r="P11648" s="43"/>
      <c r="Q11648" s="31"/>
      <c r="R11648" s="84"/>
      <c r="S11648" s="31"/>
      <c r="T11648" s="31"/>
      <c r="U11648" s="169"/>
      <c r="V11648" s="150"/>
      <c r="W11648" s="141" t="str" cm="1">
        <f t="array" ref="W11648">IF(SUM(LEN(B11648:V11648))=0,"",IF(OR(OR(ISBLANK(F11648),SUM(LEN(C11648),LEN(D11648))=0),AND(NOT(E11648="Unknown"),ISBLANK(J11648)),AND(NOT(O11648="Unknown"),ISBLANK(R11648))),"Missing Information", INDEX(Table15[Entire Service Line Classification], MATCH(SUMIFS(Table15[Unique ID],Table15[System-Owned Portion],E11648,Table15[If Material Anything Other than "Lead" in Column E,Was Material Ever Previously Lead?],G11648,Table15[Customer-Owned Portion],O11648),Table15[Unique ID],0),0)))</f>
        <v/>
      </c>
    </row>
    <row r="11649" spans="2:23" x14ac:dyDescent="0.25">
      <c r="B11649" s="146"/>
      <c r="C11649" s="31"/>
      <c r="D11649" s="31"/>
      <c r="E11649" s="44"/>
      <c r="F11649" s="43"/>
      <c r="G11649" s="84"/>
      <c r="H11649" s="31"/>
      <c r="I11649" s="31"/>
      <c r="J11649" s="84"/>
      <c r="K11649" s="31"/>
      <c r="L11649" s="31"/>
      <c r="M11649" s="169"/>
      <c r="N11649" s="148"/>
      <c r="O11649" s="106"/>
      <c r="P11649" s="43"/>
      <c r="Q11649" s="31"/>
      <c r="R11649" s="84"/>
      <c r="S11649" s="31"/>
      <c r="T11649" s="31"/>
      <c r="U11649" s="169"/>
      <c r="V11649" s="150"/>
      <c r="W11649" s="141" t="str" cm="1">
        <f t="array" ref="W11649">IF(SUM(LEN(B11649:V11649))=0,"",IF(OR(OR(ISBLANK(F11649),SUM(LEN(C11649),LEN(D11649))=0),AND(NOT(E11649="Unknown"),ISBLANK(J11649)),AND(NOT(O11649="Unknown"),ISBLANK(R11649))),"Missing Information", INDEX(Table15[Entire Service Line Classification], MATCH(SUMIFS(Table15[Unique ID],Table15[System-Owned Portion],E11649,Table15[If Material Anything Other than "Lead" in Column E,Was Material Ever Previously Lead?],G11649,Table15[Customer-Owned Portion],O11649),Table15[Unique ID],0),0)))</f>
        <v/>
      </c>
    </row>
    <row r="11650" spans="2:23" x14ac:dyDescent="0.25">
      <c r="B11650" s="146"/>
      <c r="C11650" s="31"/>
      <c r="D11650" s="31"/>
      <c r="E11650" s="44"/>
      <c r="F11650" s="43"/>
      <c r="G11650" s="84"/>
      <c r="H11650" s="31"/>
      <c r="I11650" s="31"/>
      <c r="J11650" s="84"/>
      <c r="K11650" s="31"/>
      <c r="L11650" s="31"/>
      <c r="M11650" s="169"/>
      <c r="N11650" s="148"/>
      <c r="O11650" s="106"/>
      <c r="P11650" s="43"/>
      <c r="Q11650" s="31"/>
      <c r="R11650" s="84"/>
      <c r="S11650" s="31"/>
      <c r="T11650" s="31"/>
      <c r="U11650" s="169"/>
      <c r="V11650" s="150"/>
      <c r="W11650" s="141" t="str" cm="1">
        <f t="array" ref="W11650">IF(SUM(LEN(B11650:V11650))=0,"",IF(OR(OR(ISBLANK(F11650),SUM(LEN(C11650),LEN(D11650))=0),AND(NOT(E11650="Unknown"),ISBLANK(J11650)),AND(NOT(O11650="Unknown"),ISBLANK(R11650))),"Missing Information", INDEX(Table15[Entire Service Line Classification], MATCH(SUMIFS(Table15[Unique ID],Table15[System-Owned Portion],E11650,Table15[If Material Anything Other than "Lead" in Column E,Was Material Ever Previously Lead?],G11650,Table15[Customer-Owned Portion],O11650),Table15[Unique ID],0),0)))</f>
        <v/>
      </c>
    </row>
    <row r="11651" spans="2:23" x14ac:dyDescent="0.25">
      <c r="B11651" s="146"/>
      <c r="C11651" s="31"/>
      <c r="D11651" s="31"/>
      <c r="E11651" s="44"/>
      <c r="F11651" s="43"/>
      <c r="G11651" s="84"/>
      <c r="H11651" s="31"/>
      <c r="I11651" s="31"/>
      <c r="J11651" s="84"/>
      <c r="K11651" s="31"/>
      <c r="L11651" s="31"/>
      <c r="M11651" s="169"/>
      <c r="N11651" s="148"/>
      <c r="O11651" s="106"/>
      <c r="P11651" s="43"/>
      <c r="Q11651" s="31"/>
      <c r="R11651" s="84"/>
      <c r="S11651" s="31"/>
      <c r="T11651" s="31"/>
      <c r="U11651" s="169"/>
      <c r="V11651" s="150"/>
      <c r="W11651" s="141" t="str" cm="1">
        <f t="array" ref="W11651">IF(SUM(LEN(B11651:V11651))=0,"",IF(OR(OR(ISBLANK(F11651),SUM(LEN(C11651),LEN(D11651))=0),AND(NOT(E11651="Unknown"),ISBLANK(J11651)),AND(NOT(O11651="Unknown"),ISBLANK(R11651))),"Missing Information", INDEX(Table15[Entire Service Line Classification], MATCH(SUMIFS(Table15[Unique ID],Table15[System-Owned Portion],E11651,Table15[If Material Anything Other than "Lead" in Column E,Was Material Ever Previously Lead?],G11651,Table15[Customer-Owned Portion],O11651),Table15[Unique ID],0),0)))</f>
        <v/>
      </c>
    </row>
    <row r="11652" spans="2:23" x14ac:dyDescent="0.25">
      <c r="B11652" s="146"/>
      <c r="C11652" s="31"/>
      <c r="D11652" s="31"/>
      <c r="E11652" s="44"/>
      <c r="F11652" s="43"/>
      <c r="G11652" s="84"/>
      <c r="H11652" s="31"/>
      <c r="I11652" s="31"/>
      <c r="J11652" s="84"/>
      <c r="K11652" s="31"/>
      <c r="L11652" s="31"/>
      <c r="M11652" s="169"/>
      <c r="N11652" s="148"/>
      <c r="O11652" s="106"/>
      <c r="P11652" s="43"/>
      <c r="Q11652" s="31"/>
      <c r="R11652" s="84"/>
      <c r="S11652" s="31"/>
      <c r="T11652" s="31"/>
      <c r="U11652" s="169"/>
      <c r="V11652" s="150"/>
      <c r="W11652" s="141" t="str" cm="1">
        <f t="array" ref="W11652">IF(SUM(LEN(B11652:V11652))=0,"",IF(OR(OR(ISBLANK(F11652),SUM(LEN(C11652),LEN(D11652))=0),AND(NOT(E11652="Unknown"),ISBLANK(J11652)),AND(NOT(O11652="Unknown"),ISBLANK(R11652))),"Missing Information", INDEX(Table15[Entire Service Line Classification], MATCH(SUMIFS(Table15[Unique ID],Table15[System-Owned Portion],E11652,Table15[If Material Anything Other than "Lead" in Column E,Was Material Ever Previously Lead?],G11652,Table15[Customer-Owned Portion],O11652),Table15[Unique ID],0),0)))</f>
        <v/>
      </c>
    </row>
    <row r="11653" spans="2:23" x14ac:dyDescent="0.25">
      <c r="B11653" s="146"/>
      <c r="C11653" s="31"/>
      <c r="D11653" s="31"/>
      <c r="E11653" s="44"/>
      <c r="F11653" s="43"/>
      <c r="G11653" s="84"/>
      <c r="H11653" s="31"/>
      <c r="I11653" s="31"/>
      <c r="J11653" s="84"/>
      <c r="K11653" s="31"/>
      <c r="L11653" s="31"/>
      <c r="M11653" s="169"/>
      <c r="N11653" s="148"/>
      <c r="O11653" s="106"/>
      <c r="P11653" s="43"/>
      <c r="Q11653" s="31"/>
      <c r="R11653" s="84"/>
      <c r="S11653" s="31"/>
      <c r="T11653" s="31"/>
      <c r="U11653" s="169"/>
      <c r="V11653" s="150"/>
      <c r="W11653" s="141" t="str" cm="1">
        <f t="array" ref="W11653">IF(SUM(LEN(B11653:V11653))=0,"",IF(OR(OR(ISBLANK(F11653),SUM(LEN(C11653),LEN(D11653))=0),AND(NOT(E11653="Unknown"),ISBLANK(J11653)),AND(NOT(O11653="Unknown"),ISBLANK(R11653))),"Missing Information", INDEX(Table15[Entire Service Line Classification], MATCH(SUMIFS(Table15[Unique ID],Table15[System-Owned Portion],E11653,Table15[If Material Anything Other than "Lead" in Column E,Was Material Ever Previously Lead?],G11653,Table15[Customer-Owned Portion],O11653),Table15[Unique ID],0),0)))</f>
        <v/>
      </c>
    </row>
    <row r="11654" spans="2:23" x14ac:dyDescent="0.25">
      <c r="B11654" s="146"/>
      <c r="C11654" s="31"/>
      <c r="D11654" s="31"/>
      <c r="E11654" s="44"/>
      <c r="F11654" s="43"/>
      <c r="G11654" s="84"/>
      <c r="H11654" s="31"/>
      <c r="I11654" s="31"/>
      <c r="J11654" s="84"/>
      <c r="K11654" s="31"/>
      <c r="L11654" s="31"/>
      <c r="M11654" s="169"/>
      <c r="N11654" s="148"/>
      <c r="O11654" s="106"/>
      <c r="P11654" s="43"/>
      <c r="Q11654" s="31"/>
      <c r="R11654" s="84"/>
      <c r="S11654" s="31"/>
      <c r="T11654" s="31"/>
      <c r="U11654" s="169"/>
      <c r="V11654" s="150"/>
      <c r="W11654" s="141" t="str" cm="1">
        <f t="array" ref="W11654">IF(SUM(LEN(B11654:V11654))=0,"",IF(OR(OR(ISBLANK(F11654),SUM(LEN(C11654),LEN(D11654))=0),AND(NOT(E11654="Unknown"),ISBLANK(J11654)),AND(NOT(O11654="Unknown"),ISBLANK(R11654))),"Missing Information", INDEX(Table15[Entire Service Line Classification], MATCH(SUMIFS(Table15[Unique ID],Table15[System-Owned Portion],E11654,Table15[If Material Anything Other than "Lead" in Column E,Was Material Ever Previously Lead?],G11654,Table15[Customer-Owned Portion],O11654),Table15[Unique ID],0),0)))</f>
        <v/>
      </c>
    </row>
    <row r="11655" spans="2:23" x14ac:dyDescent="0.25">
      <c r="B11655" s="146"/>
      <c r="C11655" s="31"/>
      <c r="D11655" s="31"/>
      <c r="E11655" s="44"/>
      <c r="F11655" s="43"/>
      <c r="G11655" s="84"/>
      <c r="H11655" s="31"/>
      <c r="I11655" s="31"/>
      <c r="J11655" s="84"/>
      <c r="K11655" s="31"/>
      <c r="L11655" s="31"/>
      <c r="M11655" s="169"/>
      <c r="N11655" s="148"/>
      <c r="O11655" s="106"/>
      <c r="P11655" s="43"/>
      <c r="Q11655" s="31"/>
      <c r="R11655" s="84"/>
      <c r="S11655" s="31"/>
      <c r="T11655" s="31"/>
      <c r="U11655" s="169"/>
      <c r="V11655" s="150"/>
      <c r="W11655" s="141" t="str" cm="1">
        <f t="array" ref="W11655">IF(SUM(LEN(B11655:V11655))=0,"",IF(OR(OR(ISBLANK(F11655),SUM(LEN(C11655),LEN(D11655))=0),AND(NOT(E11655="Unknown"),ISBLANK(J11655)),AND(NOT(O11655="Unknown"),ISBLANK(R11655))),"Missing Information", INDEX(Table15[Entire Service Line Classification], MATCH(SUMIFS(Table15[Unique ID],Table15[System-Owned Portion],E11655,Table15[If Material Anything Other than "Lead" in Column E,Was Material Ever Previously Lead?],G11655,Table15[Customer-Owned Portion],O11655),Table15[Unique ID],0),0)))</f>
        <v/>
      </c>
    </row>
    <row r="11656" spans="2:23" x14ac:dyDescent="0.25">
      <c r="B11656" s="146"/>
      <c r="C11656" s="31"/>
      <c r="D11656" s="31"/>
      <c r="E11656" s="44"/>
      <c r="F11656" s="43"/>
      <c r="G11656" s="84"/>
      <c r="H11656" s="31"/>
      <c r="I11656" s="31"/>
      <c r="J11656" s="84"/>
      <c r="K11656" s="31"/>
      <c r="L11656" s="31"/>
      <c r="M11656" s="169"/>
      <c r="N11656" s="148"/>
      <c r="O11656" s="106"/>
      <c r="P11656" s="43"/>
      <c r="Q11656" s="31"/>
      <c r="R11656" s="84"/>
      <c r="S11656" s="31"/>
      <c r="T11656" s="31"/>
      <c r="U11656" s="169"/>
      <c r="V11656" s="150"/>
      <c r="W11656" s="141" t="str" cm="1">
        <f t="array" ref="W11656">IF(SUM(LEN(B11656:V11656))=0,"",IF(OR(OR(ISBLANK(F11656),SUM(LEN(C11656),LEN(D11656))=0),AND(NOT(E11656="Unknown"),ISBLANK(J11656)),AND(NOT(O11656="Unknown"),ISBLANK(R11656))),"Missing Information", INDEX(Table15[Entire Service Line Classification], MATCH(SUMIFS(Table15[Unique ID],Table15[System-Owned Portion],E11656,Table15[If Material Anything Other than "Lead" in Column E,Was Material Ever Previously Lead?],G11656,Table15[Customer-Owned Portion],O11656),Table15[Unique ID],0),0)))</f>
        <v/>
      </c>
    </row>
    <row r="11657" spans="2:23" x14ac:dyDescent="0.25">
      <c r="B11657" s="146"/>
      <c r="C11657" s="31"/>
      <c r="D11657" s="31"/>
      <c r="E11657" s="44"/>
      <c r="F11657" s="43"/>
      <c r="G11657" s="84"/>
      <c r="H11657" s="31"/>
      <c r="I11657" s="31"/>
      <c r="J11657" s="84"/>
      <c r="K11657" s="31"/>
      <c r="L11657" s="31"/>
      <c r="M11657" s="169"/>
      <c r="N11657" s="148"/>
      <c r="O11657" s="106"/>
      <c r="P11657" s="43"/>
      <c r="Q11657" s="31"/>
      <c r="R11657" s="84"/>
      <c r="S11657" s="31"/>
      <c r="T11657" s="31"/>
      <c r="U11657" s="169"/>
      <c r="V11657" s="150"/>
      <c r="W11657" s="141" t="str" cm="1">
        <f t="array" ref="W11657">IF(SUM(LEN(B11657:V11657))=0,"",IF(OR(OR(ISBLANK(F11657),SUM(LEN(C11657),LEN(D11657))=0),AND(NOT(E11657="Unknown"),ISBLANK(J11657)),AND(NOT(O11657="Unknown"),ISBLANK(R11657))),"Missing Information", INDEX(Table15[Entire Service Line Classification], MATCH(SUMIFS(Table15[Unique ID],Table15[System-Owned Portion],E11657,Table15[If Material Anything Other than "Lead" in Column E,Was Material Ever Previously Lead?],G11657,Table15[Customer-Owned Portion],O11657),Table15[Unique ID],0),0)))</f>
        <v/>
      </c>
    </row>
    <row r="11658" spans="2:23" x14ac:dyDescent="0.25">
      <c r="B11658" s="146"/>
      <c r="C11658" s="31"/>
      <c r="D11658" s="31"/>
      <c r="E11658" s="44"/>
      <c r="F11658" s="43"/>
      <c r="G11658" s="84"/>
      <c r="H11658" s="31"/>
      <c r="I11658" s="31"/>
      <c r="J11658" s="84"/>
      <c r="K11658" s="31"/>
      <c r="L11658" s="31"/>
      <c r="M11658" s="169"/>
      <c r="N11658" s="148"/>
      <c r="O11658" s="106"/>
      <c r="P11658" s="43"/>
      <c r="Q11658" s="31"/>
      <c r="R11658" s="84"/>
      <c r="S11658" s="31"/>
      <c r="T11658" s="31"/>
      <c r="U11658" s="169"/>
      <c r="V11658" s="150"/>
      <c r="W11658" s="141" t="str" cm="1">
        <f t="array" ref="W11658">IF(SUM(LEN(B11658:V11658))=0,"",IF(OR(OR(ISBLANK(F11658),SUM(LEN(C11658),LEN(D11658))=0),AND(NOT(E11658="Unknown"),ISBLANK(J11658)),AND(NOT(O11658="Unknown"),ISBLANK(R11658))),"Missing Information", INDEX(Table15[Entire Service Line Classification], MATCH(SUMIFS(Table15[Unique ID],Table15[System-Owned Portion],E11658,Table15[If Material Anything Other than "Lead" in Column E,Was Material Ever Previously Lead?],G11658,Table15[Customer-Owned Portion],O11658),Table15[Unique ID],0),0)))</f>
        <v/>
      </c>
    </row>
    <row r="11659" spans="2:23" x14ac:dyDescent="0.25">
      <c r="B11659" s="146"/>
      <c r="C11659" s="31"/>
      <c r="D11659" s="31"/>
      <c r="E11659" s="44"/>
      <c r="F11659" s="43"/>
      <c r="G11659" s="84"/>
      <c r="H11659" s="31"/>
      <c r="I11659" s="31"/>
      <c r="J11659" s="84"/>
      <c r="K11659" s="31"/>
      <c r="L11659" s="31"/>
      <c r="M11659" s="169"/>
      <c r="N11659" s="148"/>
      <c r="O11659" s="106"/>
      <c r="P11659" s="43"/>
      <c r="Q11659" s="31"/>
      <c r="R11659" s="84"/>
      <c r="S11659" s="31"/>
      <c r="T11659" s="31"/>
      <c r="U11659" s="169"/>
      <c r="V11659" s="150"/>
      <c r="W11659" s="141" t="str" cm="1">
        <f t="array" ref="W11659">IF(SUM(LEN(B11659:V11659))=0,"",IF(OR(OR(ISBLANK(F11659),SUM(LEN(C11659),LEN(D11659))=0),AND(NOT(E11659="Unknown"),ISBLANK(J11659)),AND(NOT(O11659="Unknown"),ISBLANK(R11659))),"Missing Information", INDEX(Table15[Entire Service Line Classification], MATCH(SUMIFS(Table15[Unique ID],Table15[System-Owned Portion],E11659,Table15[If Material Anything Other than "Lead" in Column E,Was Material Ever Previously Lead?],G11659,Table15[Customer-Owned Portion],O11659),Table15[Unique ID],0),0)))</f>
        <v/>
      </c>
    </row>
    <row r="11660" spans="2:23" x14ac:dyDescent="0.25">
      <c r="B11660" s="146"/>
      <c r="C11660" s="31"/>
      <c r="D11660" s="31"/>
      <c r="E11660" s="44"/>
      <c r="F11660" s="43"/>
      <c r="G11660" s="84"/>
      <c r="H11660" s="31"/>
      <c r="I11660" s="31"/>
      <c r="J11660" s="84"/>
      <c r="K11660" s="31"/>
      <c r="L11660" s="31"/>
      <c r="M11660" s="169"/>
      <c r="N11660" s="148"/>
      <c r="O11660" s="106"/>
      <c r="P11660" s="43"/>
      <c r="Q11660" s="31"/>
      <c r="R11660" s="84"/>
      <c r="S11660" s="31"/>
      <c r="T11660" s="31"/>
      <c r="U11660" s="169"/>
      <c r="V11660" s="150"/>
      <c r="W11660" s="141" t="str" cm="1">
        <f t="array" ref="W11660">IF(SUM(LEN(B11660:V11660))=0,"",IF(OR(OR(ISBLANK(F11660),SUM(LEN(C11660),LEN(D11660))=0),AND(NOT(E11660="Unknown"),ISBLANK(J11660)),AND(NOT(O11660="Unknown"),ISBLANK(R11660))),"Missing Information", INDEX(Table15[Entire Service Line Classification], MATCH(SUMIFS(Table15[Unique ID],Table15[System-Owned Portion],E11660,Table15[If Material Anything Other than "Lead" in Column E,Was Material Ever Previously Lead?],G11660,Table15[Customer-Owned Portion],O11660),Table15[Unique ID],0),0)))</f>
        <v/>
      </c>
    </row>
    <row r="11661" spans="2:23" x14ac:dyDescent="0.25">
      <c r="B11661" s="146"/>
      <c r="C11661" s="31"/>
      <c r="D11661" s="31"/>
      <c r="E11661" s="44"/>
      <c r="F11661" s="43"/>
      <c r="G11661" s="84"/>
      <c r="H11661" s="31"/>
      <c r="I11661" s="31"/>
      <c r="J11661" s="84"/>
      <c r="K11661" s="31"/>
      <c r="L11661" s="31"/>
      <c r="M11661" s="169"/>
      <c r="N11661" s="148"/>
      <c r="O11661" s="106"/>
      <c r="P11661" s="43"/>
      <c r="Q11661" s="31"/>
      <c r="R11661" s="84"/>
      <c r="S11661" s="31"/>
      <c r="T11661" s="31"/>
      <c r="U11661" s="169"/>
      <c r="V11661" s="150"/>
      <c r="W11661" s="141" t="str" cm="1">
        <f t="array" ref="W11661">IF(SUM(LEN(B11661:V11661))=0,"",IF(OR(OR(ISBLANK(F11661),SUM(LEN(C11661),LEN(D11661))=0),AND(NOT(E11661="Unknown"),ISBLANK(J11661)),AND(NOT(O11661="Unknown"),ISBLANK(R11661))),"Missing Information", INDEX(Table15[Entire Service Line Classification], MATCH(SUMIFS(Table15[Unique ID],Table15[System-Owned Portion],E11661,Table15[If Material Anything Other than "Lead" in Column E,Was Material Ever Previously Lead?],G11661,Table15[Customer-Owned Portion],O11661),Table15[Unique ID],0),0)))</f>
        <v/>
      </c>
    </row>
    <row r="11662" spans="2:23" x14ac:dyDescent="0.25">
      <c r="B11662" s="146"/>
      <c r="C11662" s="31"/>
      <c r="D11662" s="31"/>
      <c r="E11662" s="44"/>
      <c r="F11662" s="43"/>
      <c r="G11662" s="84"/>
      <c r="H11662" s="31"/>
      <c r="I11662" s="31"/>
      <c r="J11662" s="84"/>
      <c r="K11662" s="31"/>
      <c r="L11662" s="31"/>
      <c r="M11662" s="169"/>
      <c r="N11662" s="148"/>
      <c r="O11662" s="106"/>
      <c r="P11662" s="43"/>
      <c r="Q11662" s="31"/>
      <c r="R11662" s="84"/>
      <c r="S11662" s="31"/>
      <c r="T11662" s="31"/>
      <c r="U11662" s="169"/>
      <c r="V11662" s="150"/>
      <c r="W11662" s="141" t="str" cm="1">
        <f t="array" ref="W11662">IF(SUM(LEN(B11662:V11662))=0,"",IF(OR(OR(ISBLANK(F11662),SUM(LEN(C11662),LEN(D11662))=0),AND(NOT(E11662="Unknown"),ISBLANK(J11662)),AND(NOT(O11662="Unknown"),ISBLANK(R11662))),"Missing Information", INDEX(Table15[Entire Service Line Classification], MATCH(SUMIFS(Table15[Unique ID],Table15[System-Owned Portion],E11662,Table15[If Material Anything Other than "Lead" in Column E,Was Material Ever Previously Lead?],G11662,Table15[Customer-Owned Portion],O11662),Table15[Unique ID],0),0)))</f>
        <v/>
      </c>
    </row>
    <row r="11663" spans="2:23" x14ac:dyDescent="0.25">
      <c r="B11663" s="146"/>
      <c r="C11663" s="31"/>
      <c r="D11663" s="31"/>
      <c r="E11663" s="44"/>
      <c r="F11663" s="43"/>
      <c r="G11663" s="84"/>
      <c r="H11663" s="31"/>
      <c r="I11663" s="31"/>
      <c r="J11663" s="84"/>
      <c r="K11663" s="31"/>
      <c r="L11663" s="31"/>
      <c r="M11663" s="169"/>
      <c r="N11663" s="148"/>
      <c r="O11663" s="106"/>
      <c r="P11663" s="43"/>
      <c r="Q11663" s="31"/>
      <c r="R11663" s="84"/>
      <c r="S11663" s="31"/>
      <c r="T11663" s="31"/>
      <c r="U11663" s="169"/>
      <c r="V11663" s="150"/>
      <c r="W11663" s="141" t="str" cm="1">
        <f t="array" ref="W11663">IF(SUM(LEN(B11663:V11663))=0,"",IF(OR(OR(ISBLANK(F11663),SUM(LEN(C11663),LEN(D11663))=0),AND(NOT(E11663="Unknown"),ISBLANK(J11663)),AND(NOT(O11663="Unknown"),ISBLANK(R11663))),"Missing Information", INDEX(Table15[Entire Service Line Classification], MATCH(SUMIFS(Table15[Unique ID],Table15[System-Owned Portion],E11663,Table15[If Material Anything Other than "Lead" in Column E,Was Material Ever Previously Lead?],G11663,Table15[Customer-Owned Portion],O11663),Table15[Unique ID],0),0)))</f>
        <v/>
      </c>
    </row>
    <row r="11664" spans="2:23" x14ac:dyDescent="0.25">
      <c r="B11664" s="146"/>
      <c r="C11664" s="31"/>
      <c r="D11664" s="31"/>
      <c r="E11664" s="44"/>
      <c r="F11664" s="43"/>
      <c r="G11664" s="84"/>
      <c r="H11664" s="31"/>
      <c r="I11664" s="31"/>
      <c r="J11664" s="84"/>
      <c r="K11664" s="31"/>
      <c r="L11664" s="31"/>
      <c r="M11664" s="169"/>
      <c r="N11664" s="148"/>
      <c r="O11664" s="106"/>
      <c r="P11664" s="43"/>
      <c r="Q11664" s="31"/>
      <c r="R11664" s="84"/>
      <c r="S11664" s="31"/>
      <c r="T11664" s="31"/>
      <c r="U11664" s="169"/>
      <c r="V11664" s="150"/>
      <c r="W11664" s="141" t="str" cm="1">
        <f t="array" ref="W11664">IF(SUM(LEN(B11664:V11664))=0,"",IF(OR(OR(ISBLANK(F11664),SUM(LEN(C11664),LEN(D11664))=0),AND(NOT(E11664="Unknown"),ISBLANK(J11664)),AND(NOT(O11664="Unknown"),ISBLANK(R11664))),"Missing Information", INDEX(Table15[Entire Service Line Classification], MATCH(SUMIFS(Table15[Unique ID],Table15[System-Owned Portion],E11664,Table15[If Material Anything Other than "Lead" in Column E,Was Material Ever Previously Lead?],G11664,Table15[Customer-Owned Portion],O11664),Table15[Unique ID],0),0)))</f>
        <v/>
      </c>
    </row>
    <row r="11665" spans="2:23" x14ac:dyDescent="0.25">
      <c r="B11665" s="146"/>
      <c r="C11665" s="31"/>
      <c r="D11665" s="31"/>
      <c r="E11665" s="44"/>
      <c r="F11665" s="43"/>
      <c r="G11665" s="84"/>
      <c r="H11665" s="31"/>
      <c r="I11665" s="31"/>
      <c r="J11665" s="84"/>
      <c r="K11665" s="31"/>
      <c r="L11665" s="31"/>
      <c r="M11665" s="169"/>
      <c r="N11665" s="148"/>
      <c r="O11665" s="106"/>
      <c r="P11665" s="43"/>
      <c r="Q11665" s="31"/>
      <c r="R11665" s="84"/>
      <c r="S11665" s="31"/>
      <c r="T11665" s="31"/>
      <c r="U11665" s="169"/>
      <c r="V11665" s="150"/>
      <c r="W11665" s="141" t="str" cm="1">
        <f t="array" ref="W11665">IF(SUM(LEN(B11665:V11665))=0,"",IF(OR(OR(ISBLANK(F11665),SUM(LEN(C11665),LEN(D11665))=0),AND(NOT(E11665="Unknown"),ISBLANK(J11665)),AND(NOT(O11665="Unknown"),ISBLANK(R11665))),"Missing Information", INDEX(Table15[Entire Service Line Classification], MATCH(SUMIFS(Table15[Unique ID],Table15[System-Owned Portion],E11665,Table15[If Material Anything Other than "Lead" in Column E,Was Material Ever Previously Lead?],G11665,Table15[Customer-Owned Portion],O11665),Table15[Unique ID],0),0)))</f>
        <v/>
      </c>
    </row>
    <row r="11666" spans="2:23" x14ac:dyDescent="0.25">
      <c r="B11666" s="146"/>
      <c r="C11666" s="31"/>
      <c r="D11666" s="31"/>
      <c r="E11666" s="44"/>
      <c r="F11666" s="43"/>
      <c r="G11666" s="84"/>
      <c r="H11666" s="31"/>
      <c r="I11666" s="31"/>
      <c r="J11666" s="84"/>
      <c r="K11666" s="31"/>
      <c r="L11666" s="31"/>
      <c r="M11666" s="169"/>
      <c r="N11666" s="148"/>
      <c r="O11666" s="106"/>
      <c r="P11666" s="43"/>
      <c r="Q11666" s="31"/>
      <c r="R11666" s="84"/>
      <c r="S11666" s="31"/>
      <c r="T11666" s="31"/>
      <c r="U11666" s="169"/>
      <c r="V11666" s="150"/>
      <c r="W11666" s="141" t="str" cm="1">
        <f t="array" ref="W11666">IF(SUM(LEN(B11666:V11666))=0,"",IF(OR(OR(ISBLANK(F11666),SUM(LEN(C11666),LEN(D11666))=0),AND(NOT(E11666="Unknown"),ISBLANK(J11666)),AND(NOT(O11666="Unknown"),ISBLANK(R11666))),"Missing Information", INDEX(Table15[Entire Service Line Classification], MATCH(SUMIFS(Table15[Unique ID],Table15[System-Owned Portion],E11666,Table15[If Material Anything Other than "Lead" in Column E,Was Material Ever Previously Lead?],G11666,Table15[Customer-Owned Portion],O11666),Table15[Unique ID],0),0)))</f>
        <v/>
      </c>
    </row>
    <row r="11667" spans="2:23" x14ac:dyDescent="0.25">
      <c r="B11667" s="146"/>
      <c r="C11667" s="31"/>
      <c r="D11667" s="31"/>
      <c r="E11667" s="44"/>
      <c r="F11667" s="43"/>
      <c r="G11667" s="84"/>
      <c r="H11667" s="31"/>
      <c r="I11667" s="31"/>
      <c r="J11667" s="84"/>
      <c r="K11667" s="31"/>
      <c r="L11667" s="31"/>
      <c r="M11667" s="169"/>
      <c r="N11667" s="148"/>
      <c r="O11667" s="106"/>
      <c r="P11667" s="43"/>
      <c r="Q11667" s="31"/>
      <c r="R11667" s="84"/>
      <c r="S11667" s="31"/>
      <c r="T11667" s="31"/>
      <c r="U11667" s="169"/>
      <c r="V11667" s="150"/>
      <c r="W11667" s="141" t="str" cm="1">
        <f t="array" ref="W11667">IF(SUM(LEN(B11667:V11667))=0,"",IF(OR(OR(ISBLANK(F11667),SUM(LEN(C11667),LEN(D11667))=0),AND(NOT(E11667="Unknown"),ISBLANK(J11667)),AND(NOT(O11667="Unknown"),ISBLANK(R11667))),"Missing Information", INDEX(Table15[Entire Service Line Classification], MATCH(SUMIFS(Table15[Unique ID],Table15[System-Owned Portion],E11667,Table15[If Material Anything Other than "Lead" in Column E,Was Material Ever Previously Lead?],G11667,Table15[Customer-Owned Portion],O11667),Table15[Unique ID],0),0)))</f>
        <v/>
      </c>
    </row>
    <row r="11668" spans="2:23" x14ac:dyDescent="0.25">
      <c r="B11668" s="146"/>
      <c r="C11668" s="31"/>
      <c r="D11668" s="31"/>
      <c r="E11668" s="44"/>
      <c r="F11668" s="43"/>
      <c r="G11668" s="84"/>
      <c r="H11668" s="31"/>
      <c r="I11668" s="31"/>
      <c r="J11668" s="84"/>
      <c r="K11668" s="31"/>
      <c r="L11668" s="31"/>
      <c r="M11668" s="169"/>
      <c r="N11668" s="148"/>
      <c r="O11668" s="106"/>
      <c r="P11668" s="43"/>
      <c r="Q11668" s="31"/>
      <c r="R11668" s="84"/>
      <c r="S11668" s="31"/>
      <c r="T11668" s="31"/>
      <c r="U11668" s="169"/>
      <c r="V11668" s="150"/>
      <c r="W11668" s="141" t="str" cm="1">
        <f t="array" ref="W11668">IF(SUM(LEN(B11668:V11668))=0,"",IF(OR(OR(ISBLANK(F11668),SUM(LEN(C11668),LEN(D11668))=0),AND(NOT(E11668="Unknown"),ISBLANK(J11668)),AND(NOT(O11668="Unknown"),ISBLANK(R11668))),"Missing Information", INDEX(Table15[Entire Service Line Classification], MATCH(SUMIFS(Table15[Unique ID],Table15[System-Owned Portion],E11668,Table15[If Material Anything Other than "Lead" in Column E,Was Material Ever Previously Lead?],G11668,Table15[Customer-Owned Portion],O11668),Table15[Unique ID],0),0)))</f>
        <v/>
      </c>
    </row>
    <row r="11669" spans="2:23" x14ac:dyDescent="0.25">
      <c r="B11669" s="146"/>
      <c r="C11669" s="31"/>
      <c r="D11669" s="31"/>
      <c r="E11669" s="44"/>
      <c r="F11669" s="43"/>
      <c r="G11669" s="84"/>
      <c r="H11669" s="31"/>
      <c r="I11669" s="31"/>
      <c r="J11669" s="84"/>
      <c r="K11669" s="31"/>
      <c r="L11669" s="31"/>
      <c r="M11669" s="169"/>
      <c r="N11669" s="148"/>
      <c r="O11669" s="106"/>
      <c r="P11669" s="43"/>
      <c r="Q11669" s="31"/>
      <c r="R11669" s="84"/>
      <c r="S11669" s="31"/>
      <c r="T11669" s="31"/>
      <c r="U11669" s="169"/>
      <c r="V11669" s="150"/>
      <c r="W11669" s="141" t="str" cm="1">
        <f t="array" ref="W11669">IF(SUM(LEN(B11669:V11669))=0,"",IF(OR(OR(ISBLANK(F11669),SUM(LEN(C11669),LEN(D11669))=0),AND(NOT(E11669="Unknown"),ISBLANK(J11669)),AND(NOT(O11669="Unknown"),ISBLANK(R11669))),"Missing Information", INDEX(Table15[Entire Service Line Classification], MATCH(SUMIFS(Table15[Unique ID],Table15[System-Owned Portion],E11669,Table15[If Material Anything Other than "Lead" in Column E,Was Material Ever Previously Lead?],G11669,Table15[Customer-Owned Portion],O11669),Table15[Unique ID],0),0)))</f>
        <v/>
      </c>
    </row>
    <row r="11670" spans="2:23" x14ac:dyDescent="0.25">
      <c r="B11670" s="146"/>
      <c r="C11670" s="31"/>
      <c r="D11670" s="31"/>
      <c r="E11670" s="44"/>
      <c r="F11670" s="43"/>
      <c r="G11670" s="84"/>
      <c r="H11670" s="31"/>
      <c r="I11670" s="31"/>
      <c r="J11670" s="84"/>
      <c r="K11670" s="31"/>
      <c r="L11670" s="31"/>
      <c r="M11670" s="169"/>
      <c r="N11670" s="148"/>
      <c r="O11670" s="106"/>
      <c r="P11670" s="43"/>
      <c r="Q11670" s="31"/>
      <c r="R11670" s="84"/>
      <c r="S11670" s="31"/>
      <c r="T11670" s="31"/>
      <c r="U11670" s="169"/>
      <c r="V11670" s="150"/>
      <c r="W11670" s="141" t="str" cm="1">
        <f t="array" ref="W11670">IF(SUM(LEN(B11670:V11670))=0,"",IF(OR(OR(ISBLANK(F11670),SUM(LEN(C11670),LEN(D11670))=0),AND(NOT(E11670="Unknown"),ISBLANK(J11670)),AND(NOT(O11670="Unknown"),ISBLANK(R11670))),"Missing Information", INDEX(Table15[Entire Service Line Classification], MATCH(SUMIFS(Table15[Unique ID],Table15[System-Owned Portion],E11670,Table15[If Material Anything Other than "Lead" in Column E,Was Material Ever Previously Lead?],G11670,Table15[Customer-Owned Portion],O11670),Table15[Unique ID],0),0)))</f>
        <v/>
      </c>
    </row>
    <row r="11671" spans="2:23" x14ac:dyDescent="0.25">
      <c r="B11671" s="146"/>
      <c r="C11671" s="31"/>
      <c r="D11671" s="31"/>
      <c r="E11671" s="44"/>
      <c r="F11671" s="43"/>
      <c r="G11671" s="84"/>
      <c r="H11671" s="31"/>
      <c r="I11671" s="31"/>
      <c r="J11671" s="84"/>
      <c r="K11671" s="31"/>
      <c r="L11671" s="31"/>
      <c r="M11671" s="169"/>
      <c r="N11671" s="148"/>
      <c r="O11671" s="106"/>
      <c r="P11671" s="43"/>
      <c r="Q11671" s="31"/>
      <c r="R11671" s="84"/>
      <c r="S11671" s="31"/>
      <c r="T11671" s="31"/>
      <c r="U11671" s="169"/>
      <c r="V11671" s="150"/>
      <c r="W11671" s="141" t="str" cm="1">
        <f t="array" ref="W11671">IF(SUM(LEN(B11671:V11671))=0,"",IF(OR(OR(ISBLANK(F11671),SUM(LEN(C11671),LEN(D11671))=0),AND(NOT(E11671="Unknown"),ISBLANK(J11671)),AND(NOT(O11671="Unknown"),ISBLANK(R11671))),"Missing Information", INDEX(Table15[Entire Service Line Classification], MATCH(SUMIFS(Table15[Unique ID],Table15[System-Owned Portion],E11671,Table15[If Material Anything Other than "Lead" in Column E,Was Material Ever Previously Lead?],G11671,Table15[Customer-Owned Portion],O11671),Table15[Unique ID],0),0)))</f>
        <v/>
      </c>
    </row>
    <row r="11672" spans="2:23" x14ac:dyDescent="0.25">
      <c r="B11672" s="146"/>
      <c r="C11672" s="31"/>
      <c r="D11672" s="31"/>
      <c r="E11672" s="44"/>
      <c r="F11672" s="43"/>
      <c r="G11672" s="84"/>
      <c r="H11672" s="31"/>
      <c r="I11672" s="31"/>
      <c r="J11672" s="84"/>
      <c r="K11672" s="31"/>
      <c r="L11672" s="31"/>
      <c r="M11672" s="169"/>
      <c r="N11672" s="148"/>
      <c r="O11672" s="106"/>
      <c r="P11672" s="43"/>
      <c r="Q11672" s="31"/>
      <c r="R11672" s="84"/>
      <c r="S11672" s="31"/>
      <c r="T11672" s="31"/>
      <c r="U11672" s="169"/>
      <c r="V11672" s="150"/>
      <c r="W11672" s="141" t="str" cm="1">
        <f t="array" ref="W11672">IF(SUM(LEN(B11672:V11672))=0,"",IF(OR(OR(ISBLANK(F11672),SUM(LEN(C11672),LEN(D11672))=0),AND(NOT(E11672="Unknown"),ISBLANK(J11672)),AND(NOT(O11672="Unknown"),ISBLANK(R11672))),"Missing Information", INDEX(Table15[Entire Service Line Classification], MATCH(SUMIFS(Table15[Unique ID],Table15[System-Owned Portion],E11672,Table15[If Material Anything Other than "Lead" in Column E,Was Material Ever Previously Lead?],G11672,Table15[Customer-Owned Portion],O11672),Table15[Unique ID],0),0)))</f>
        <v/>
      </c>
    </row>
    <row r="11673" spans="2:23" x14ac:dyDescent="0.25">
      <c r="B11673" s="146"/>
      <c r="C11673" s="31"/>
      <c r="D11673" s="31"/>
      <c r="E11673" s="44"/>
      <c r="F11673" s="43"/>
      <c r="G11673" s="84"/>
      <c r="H11673" s="31"/>
      <c r="I11673" s="31"/>
      <c r="J11673" s="84"/>
      <c r="K11673" s="31"/>
      <c r="L11673" s="31"/>
      <c r="M11673" s="169"/>
      <c r="N11673" s="148"/>
      <c r="O11673" s="106"/>
      <c r="P11673" s="43"/>
      <c r="Q11673" s="31"/>
      <c r="R11673" s="84"/>
      <c r="S11673" s="31"/>
      <c r="T11673" s="31"/>
      <c r="U11673" s="169"/>
      <c r="V11673" s="150"/>
      <c r="W11673" s="141" t="str" cm="1">
        <f t="array" ref="W11673">IF(SUM(LEN(B11673:V11673))=0,"",IF(OR(OR(ISBLANK(F11673),SUM(LEN(C11673),LEN(D11673))=0),AND(NOT(E11673="Unknown"),ISBLANK(J11673)),AND(NOT(O11673="Unknown"),ISBLANK(R11673))),"Missing Information", INDEX(Table15[Entire Service Line Classification], MATCH(SUMIFS(Table15[Unique ID],Table15[System-Owned Portion],E11673,Table15[If Material Anything Other than "Lead" in Column E,Was Material Ever Previously Lead?],G11673,Table15[Customer-Owned Portion],O11673),Table15[Unique ID],0),0)))</f>
        <v/>
      </c>
    </row>
    <row r="11674" spans="2:23" x14ac:dyDescent="0.25">
      <c r="B11674" s="146"/>
      <c r="C11674" s="31"/>
      <c r="D11674" s="31"/>
      <c r="E11674" s="44"/>
      <c r="F11674" s="43"/>
      <c r="G11674" s="84"/>
      <c r="H11674" s="31"/>
      <c r="I11674" s="31"/>
      <c r="J11674" s="84"/>
      <c r="K11674" s="31"/>
      <c r="L11674" s="31"/>
      <c r="M11674" s="169"/>
      <c r="N11674" s="148"/>
      <c r="O11674" s="106"/>
      <c r="P11674" s="43"/>
      <c r="Q11674" s="31"/>
      <c r="R11674" s="84"/>
      <c r="S11674" s="31"/>
      <c r="T11674" s="31"/>
      <c r="U11674" s="169"/>
      <c r="V11674" s="150"/>
      <c r="W11674" s="141" t="str" cm="1">
        <f t="array" ref="W11674">IF(SUM(LEN(B11674:V11674))=0,"",IF(OR(OR(ISBLANK(F11674),SUM(LEN(C11674),LEN(D11674))=0),AND(NOT(E11674="Unknown"),ISBLANK(J11674)),AND(NOT(O11674="Unknown"),ISBLANK(R11674))),"Missing Information", INDEX(Table15[Entire Service Line Classification], MATCH(SUMIFS(Table15[Unique ID],Table15[System-Owned Portion],E11674,Table15[If Material Anything Other than "Lead" in Column E,Was Material Ever Previously Lead?],G11674,Table15[Customer-Owned Portion],O11674),Table15[Unique ID],0),0)))</f>
        <v/>
      </c>
    </row>
    <row r="11675" spans="2:23" x14ac:dyDescent="0.25">
      <c r="B11675" s="146"/>
      <c r="C11675" s="31"/>
      <c r="D11675" s="31"/>
      <c r="E11675" s="44"/>
      <c r="F11675" s="43"/>
      <c r="G11675" s="84"/>
      <c r="H11675" s="31"/>
      <c r="I11675" s="31"/>
      <c r="J11675" s="84"/>
      <c r="K11675" s="31"/>
      <c r="L11675" s="31"/>
      <c r="M11675" s="169"/>
      <c r="N11675" s="148"/>
      <c r="O11675" s="106"/>
      <c r="P11675" s="43"/>
      <c r="Q11675" s="31"/>
      <c r="R11675" s="84"/>
      <c r="S11675" s="31"/>
      <c r="T11675" s="31"/>
      <c r="U11675" s="169"/>
      <c r="V11675" s="150"/>
      <c r="W11675" s="141" t="str" cm="1">
        <f t="array" ref="W11675">IF(SUM(LEN(B11675:V11675))=0,"",IF(OR(OR(ISBLANK(F11675),SUM(LEN(C11675),LEN(D11675))=0),AND(NOT(E11675="Unknown"),ISBLANK(J11675)),AND(NOT(O11675="Unknown"),ISBLANK(R11675))),"Missing Information", INDEX(Table15[Entire Service Line Classification], MATCH(SUMIFS(Table15[Unique ID],Table15[System-Owned Portion],E11675,Table15[If Material Anything Other than "Lead" in Column E,Was Material Ever Previously Lead?],G11675,Table15[Customer-Owned Portion],O11675),Table15[Unique ID],0),0)))</f>
        <v/>
      </c>
    </row>
    <row r="11676" spans="2:23" x14ac:dyDescent="0.25">
      <c r="B11676" s="146"/>
      <c r="C11676" s="31"/>
      <c r="D11676" s="31"/>
      <c r="E11676" s="44"/>
      <c r="F11676" s="43"/>
      <c r="G11676" s="84"/>
      <c r="H11676" s="31"/>
      <c r="I11676" s="31"/>
      <c r="J11676" s="84"/>
      <c r="K11676" s="31"/>
      <c r="L11676" s="31"/>
      <c r="M11676" s="169"/>
      <c r="N11676" s="148"/>
      <c r="O11676" s="106"/>
      <c r="P11676" s="43"/>
      <c r="Q11676" s="31"/>
      <c r="R11676" s="84"/>
      <c r="S11676" s="31"/>
      <c r="T11676" s="31"/>
      <c r="U11676" s="169"/>
      <c r="V11676" s="150"/>
      <c r="W11676" s="141" t="str" cm="1">
        <f t="array" ref="W11676">IF(SUM(LEN(B11676:V11676))=0,"",IF(OR(OR(ISBLANK(F11676),SUM(LEN(C11676),LEN(D11676))=0),AND(NOT(E11676="Unknown"),ISBLANK(J11676)),AND(NOT(O11676="Unknown"),ISBLANK(R11676))),"Missing Information", INDEX(Table15[Entire Service Line Classification], MATCH(SUMIFS(Table15[Unique ID],Table15[System-Owned Portion],E11676,Table15[If Material Anything Other than "Lead" in Column E,Was Material Ever Previously Lead?],G11676,Table15[Customer-Owned Portion],O11676),Table15[Unique ID],0),0)))</f>
        <v/>
      </c>
    </row>
    <row r="11677" spans="2:23" x14ac:dyDescent="0.25">
      <c r="B11677" s="146"/>
      <c r="C11677" s="31"/>
      <c r="D11677" s="31"/>
      <c r="E11677" s="44"/>
      <c r="F11677" s="43"/>
      <c r="G11677" s="84"/>
      <c r="H11677" s="31"/>
      <c r="I11677" s="31"/>
      <c r="J11677" s="84"/>
      <c r="K11677" s="31"/>
      <c r="L11677" s="31"/>
      <c r="M11677" s="169"/>
      <c r="N11677" s="148"/>
      <c r="O11677" s="106"/>
      <c r="P11677" s="43"/>
      <c r="Q11677" s="31"/>
      <c r="R11677" s="84"/>
      <c r="S11677" s="31"/>
      <c r="T11677" s="31"/>
      <c r="U11677" s="169"/>
      <c r="V11677" s="150"/>
      <c r="W11677" s="141" t="str" cm="1">
        <f t="array" ref="W11677">IF(SUM(LEN(B11677:V11677))=0,"",IF(OR(OR(ISBLANK(F11677),SUM(LEN(C11677),LEN(D11677))=0),AND(NOT(E11677="Unknown"),ISBLANK(J11677)),AND(NOT(O11677="Unknown"),ISBLANK(R11677))),"Missing Information", INDEX(Table15[Entire Service Line Classification], MATCH(SUMIFS(Table15[Unique ID],Table15[System-Owned Portion],E11677,Table15[If Material Anything Other than "Lead" in Column E,Was Material Ever Previously Lead?],G11677,Table15[Customer-Owned Portion],O11677),Table15[Unique ID],0),0)))</f>
        <v/>
      </c>
    </row>
    <row r="11678" spans="2:23" x14ac:dyDescent="0.25">
      <c r="B11678" s="146"/>
      <c r="C11678" s="31"/>
      <c r="D11678" s="31"/>
      <c r="E11678" s="44"/>
      <c r="F11678" s="43"/>
      <c r="G11678" s="84"/>
      <c r="H11678" s="31"/>
      <c r="I11678" s="31"/>
      <c r="J11678" s="84"/>
      <c r="K11678" s="31"/>
      <c r="L11678" s="31"/>
      <c r="M11678" s="169"/>
      <c r="N11678" s="148"/>
      <c r="O11678" s="106"/>
      <c r="P11678" s="43"/>
      <c r="Q11678" s="31"/>
      <c r="R11678" s="84"/>
      <c r="S11678" s="31"/>
      <c r="T11678" s="31"/>
      <c r="U11678" s="169"/>
      <c r="V11678" s="150"/>
      <c r="W11678" s="141" t="str" cm="1">
        <f t="array" ref="W11678">IF(SUM(LEN(B11678:V11678))=0,"",IF(OR(OR(ISBLANK(F11678),SUM(LEN(C11678),LEN(D11678))=0),AND(NOT(E11678="Unknown"),ISBLANK(J11678)),AND(NOT(O11678="Unknown"),ISBLANK(R11678))),"Missing Information", INDEX(Table15[Entire Service Line Classification], MATCH(SUMIFS(Table15[Unique ID],Table15[System-Owned Portion],E11678,Table15[If Material Anything Other than "Lead" in Column E,Was Material Ever Previously Lead?],G11678,Table15[Customer-Owned Portion],O11678),Table15[Unique ID],0),0)))</f>
        <v/>
      </c>
    </row>
    <row r="11679" spans="2:23" x14ac:dyDescent="0.25">
      <c r="B11679" s="146"/>
      <c r="C11679" s="31"/>
      <c r="D11679" s="31"/>
      <c r="E11679" s="44"/>
      <c r="F11679" s="43"/>
      <c r="G11679" s="84"/>
      <c r="H11679" s="31"/>
      <c r="I11679" s="31"/>
      <c r="J11679" s="84"/>
      <c r="K11679" s="31"/>
      <c r="L11679" s="31"/>
      <c r="M11679" s="169"/>
      <c r="N11679" s="148"/>
      <c r="O11679" s="106"/>
      <c r="P11679" s="43"/>
      <c r="Q11679" s="31"/>
      <c r="R11679" s="84"/>
      <c r="S11679" s="31"/>
      <c r="T11679" s="31"/>
      <c r="U11679" s="169"/>
      <c r="V11679" s="150"/>
      <c r="W11679" s="141" t="str" cm="1">
        <f t="array" ref="W11679">IF(SUM(LEN(B11679:V11679))=0,"",IF(OR(OR(ISBLANK(F11679),SUM(LEN(C11679),LEN(D11679))=0),AND(NOT(E11679="Unknown"),ISBLANK(J11679)),AND(NOT(O11679="Unknown"),ISBLANK(R11679))),"Missing Information", INDEX(Table15[Entire Service Line Classification], MATCH(SUMIFS(Table15[Unique ID],Table15[System-Owned Portion],E11679,Table15[If Material Anything Other than "Lead" in Column E,Was Material Ever Previously Lead?],G11679,Table15[Customer-Owned Portion],O11679),Table15[Unique ID],0),0)))</f>
        <v/>
      </c>
    </row>
    <row r="11680" spans="2:23" x14ac:dyDescent="0.25">
      <c r="B11680" s="146"/>
      <c r="C11680" s="31"/>
      <c r="D11680" s="31"/>
      <c r="E11680" s="44"/>
      <c r="F11680" s="43"/>
      <c r="G11680" s="84"/>
      <c r="H11680" s="31"/>
      <c r="I11680" s="31"/>
      <c r="J11680" s="84"/>
      <c r="K11680" s="31"/>
      <c r="L11680" s="31"/>
      <c r="M11680" s="169"/>
      <c r="N11680" s="148"/>
      <c r="O11680" s="106"/>
      <c r="P11680" s="43"/>
      <c r="Q11680" s="31"/>
      <c r="R11680" s="84"/>
      <c r="S11680" s="31"/>
      <c r="T11680" s="31"/>
      <c r="U11680" s="169"/>
      <c r="V11680" s="150"/>
      <c r="W11680" s="141" t="str" cm="1">
        <f t="array" ref="W11680">IF(SUM(LEN(B11680:V11680))=0,"",IF(OR(OR(ISBLANK(F11680),SUM(LEN(C11680),LEN(D11680))=0),AND(NOT(E11680="Unknown"),ISBLANK(J11680)),AND(NOT(O11680="Unknown"),ISBLANK(R11680))),"Missing Information", INDEX(Table15[Entire Service Line Classification], MATCH(SUMIFS(Table15[Unique ID],Table15[System-Owned Portion],E11680,Table15[If Material Anything Other than "Lead" in Column E,Was Material Ever Previously Lead?],G11680,Table15[Customer-Owned Portion],O11680),Table15[Unique ID],0),0)))</f>
        <v/>
      </c>
    </row>
    <row r="11681" spans="2:23" x14ac:dyDescent="0.25">
      <c r="B11681" s="146"/>
      <c r="C11681" s="31"/>
      <c r="D11681" s="31"/>
      <c r="E11681" s="44"/>
      <c r="F11681" s="43"/>
      <c r="G11681" s="84"/>
      <c r="H11681" s="31"/>
      <c r="I11681" s="31"/>
      <c r="J11681" s="84"/>
      <c r="K11681" s="31"/>
      <c r="L11681" s="31"/>
      <c r="M11681" s="169"/>
      <c r="N11681" s="148"/>
      <c r="O11681" s="106"/>
      <c r="P11681" s="43"/>
      <c r="Q11681" s="31"/>
      <c r="R11681" s="84"/>
      <c r="S11681" s="31"/>
      <c r="T11681" s="31"/>
      <c r="U11681" s="169"/>
      <c r="V11681" s="150"/>
      <c r="W11681" s="141" t="str" cm="1">
        <f t="array" ref="W11681">IF(SUM(LEN(B11681:V11681))=0,"",IF(OR(OR(ISBLANK(F11681),SUM(LEN(C11681),LEN(D11681))=0),AND(NOT(E11681="Unknown"),ISBLANK(J11681)),AND(NOT(O11681="Unknown"),ISBLANK(R11681))),"Missing Information", INDEX(Table15[Entire Service Line Classification], MATCH(SUMIFS(Table15[Unique ID],Table15[System-Owned Portion],E11681,Table15[If Material Anything Other than "Lead" in Column E,Was Material Ever Previously Lead?],G11681,Table15[Customer-Owned Portion],O11681),Table15[Unique ID],0),0)))</f>
        <v/>
      </c>
    </row>
    <row r="11682" spans="2:23" x14ac:dyDescent="0.25">
      <c r="B11682" s="146"/>
      <c r="C11682" s="31"/>
      <c r="D11682" s="31"/>
      <c r="E11682" s="44"/>
      <c r="F11682" s="43"/>
      <c r="G11682" s="84"/>
      <c r="H11682" s="31"/>
      <c r="I11682" s="31"/>
      <c r="J11682" s="84"/>
      <c r="K11682" s="31"/>
      <c r="L11682" s="31"/>
      <c r="M11682" s="169"/>
      <c r="N11682" s="148"/>
      <c r="O11682" s="106"/>
      <c r="P11682" s="43"/>
      <c r="Q11682" s="31"/>
      <c r="R11682" s="84"/>
      <c r="S11682" s="31"/>
      <c r="T11682" s="31"/>
      <c r="U11682" s="169"/>
      <c r="V11682" s="150"/>
      <c r="W11682" s="141" t="str" cm="1">
        <f t="array" ref="W11682">IF(SUM(LEN(B11682:V11682))=0,"",IF(OR(OR(ISBLANK(F11682),SUM(LEN(C11682),LEN(D11682))=0),AND(NOT(E11682="Unknown"),ISBLANK(J11682)),AND(NOT(O11682="Unknown"),ISBLANK(R11682))),"Missing Information", INDEX(Table15[Entire Service Line Classification], MATCH(SUMIFS(Table15[Unique ID],Table15[System-Owned Portion],E11682,Table15[If Material Anything Other than "Lead" in Column E,Was Material Ever Previously Lead?],G11682,Table15[Customer-Owned Portion],O11682),Table15[Unique ID],0),0)))</f>
        <v/>
      </c>
    </row>
    <row r="11683" spans="2:23" x14ac:dyDescent="0.25">
      <c r="B11683" s="146"/>
      <c r="C11683" s="31"/>
      <c r="D11683" s="31"/>
      <c r="E11683" s="44"/>
      <c r="F11683" s="43"/>
      <c r="G11683" s="84"/>
      <c r="H11683" s="31"/>
      <c r="I11683" s="31"/>
      <c r="J11683" s="84"/>
      <c r="K11683" s="31"/>
      <c r="L11683" s="31"/>
      <c r="M11683" s="169"/>
      <c r="N11683" s="148"/>
      <c r="O11683" s="106"/>
      <c r="P11683" s="43"/>
      <c r="Q11683" s="31"/>
      <c r="R11683" s="84"/>
      <c r="S11683" s="31"/>
      <c r="T11683" s="31"/>
      <c r="U11683" s="169"/>
      <c r="V11683" s="150"/>
      <c r="W11683" s="141" t="str" cm="1">
        <f t="array" ref="W11683">IF(SUM(LEN(B11683:V11683))=0,"",IF(OR(OR(ISBLANK(F11683),SUM(LEN(C11683),LEN(D11683))=0),AND(NOT(E11683="Unknown"),ISBLANK(J11683)),AND(NOT(O11683="Unknown"),ISBLANK(R11683))),"Missing Information", INDEX(Table15[Entire Service Line Classification], MATCH(SUMIFS(Table15[Unique ID],Table15[System-Owned Portion],E11683,Table15[If Material Anything Other than "Lead" in Column E,Was Material Ever Previously Lead?],G11683,Table15[Customer-Owned Portion],O11683),Table15[Unique ID],0),0)))</f>
        <v/>
      </c>
    </row>
    <row r="11684" spans="2:23" x14ac:dyDescent="0.25">
      <c r="B11684" s="146"/>
      <c r="C11684" s="31"/>
      <c r="D11684" s="31"/>
      <c r="E11684" s="44"/>
      <c r="F11684" s="43"/>
      <c r="G11684" s="84"/>
      <c r="H11684" s="31"/>
      <c r="I11684" s="31"/>
      <c r="J11684" s="84"/>
      <c r="K11684" s="31"/>
      <c r="L11684" s="31"/>
      <c r="M11684" s="169"/>
      <c r="N11684" s="148"/>
      <c r="O11684" s="106"/>
      <c r="P11684" s="43"/>
      <c r="Q11684" s="31"/>
      <c r="R11684" s="84"/>
      <c r="S11684" s="31"/>
      <c r="T11684" s="31"/>
      <c r="U11684" s="169"/>
      <c r="V11684" s="150"/>
      <c r="W11684" s="141" t="str" cm="1">
        <f t="array" ref="W11684">IF(SUM(LEN(B11684:V11684))=0,"",IF(OR(OR(ISBLANK(F11684),SUM(LEN(C11684),LEN(D11684))=0),AND(NOT(E11684="Unknown"),ISBLANK(J11684)),AND(NOT(O11684="Unknown"),ISBLANK(R11684))),"Missing Information", INDEX(Table15[Entire Service Line Classification], MATCH(SUMIFS(Table15[Unique ID],Table15[System-Owned Portion],E11684,Table15[If Material Anything Other than "Lead" in Column E,Was Material Ever Previously Lead?],G11684,Table15[Customer-Owned Portion],O11684),Table15[Unique ID],0),0)))</f>
        <v/>
      </c>
    </row>
    <row r="11685" spans="2:23" x14ac:dyDescent="0.25">
      <c r="B11685" s="146"/>
      <c r="C11685" s="31"/>
      <c r="D11685" s="31"/>
      <c r="E11685" s="44"/>
      <c r="F11685" s="43"/>
      <c r="G11685" s="84"/>
      <c r="H11685" s="31"/>
      <c r="I11685" s="31"/>
      <c r="J11685" s="84"/>
      <c r="K11685" s="31"/>
      <c r="L11685" s="31"/>
      <c r="M11685" s="169"/>
      <c r="N11685" s="148"/>
      <c r="O11685" s="106"/>
      <c r="P11685" s="43"/>
      <c r="Q11685" s="31"/>
      <c r="R11685" s="84"/>
      <c r="S11685" s="31"/>
      <c r="T11685" s="31"/>
      <c r="U11685" s="169"/>
      <c r="V11685" s="150"/>
      <c r="W11685" s="141" t="str" cm="1">
        <f t="array" ref="W11685">IF(SUM(LEN(B11685:V11685))=0,"",IF(OR(OR(ISBLANK(F11685),SUM(LEN(C11685),LEN(D11685))=0),AND(NOT(E11685="Unknown"),ISBLANK(J11685)),AND(NOT(O11685="Unknown"),ISBLANK(R11685))),"Missing Information", INDEX(Table15[Entire Service Line Classification], MATCH(SUMIFS(Table15[Unique ID],Table15[System-Owned Portion],E11685,Table15[If Material Anything Other than "Lead" in Column E,Was Material Ever Previously Lead?],G11685,Table15[Customer-Owned Portion],O11685),Table15[Unique ID],0),0)))</f>
        <v/>
      </c>
    </row>
    <row r="11686" spans="2:23" x14ac:dyDescent="0.25">
      <c r="B11686" s="146"/>
      <c r="C11686" s="31"/>
      <c r="D11686" s="31"/>
      <c r="E11686" s="44"/>
      <c r="F11686" s="43"/>
      <c r="G11686" s="84"/>
      <c r="H11686" s="31"/>
      <c r="I11686" s="31"/>
      <c r="J11686" s="84"/>
      <c r="K11686" s="31"/>
      <c r="L11686" s="31"/>
      <c r="M11686" s="169"/>
      <c r="N11686" s="148"/>
      <c r="O11686" s="106"/>
      <c r="P11686" s="43"/>
      <c r="Q11686" s="31"/>
      <c r="R11686" s="84"/>
      <c r="S11686" s="31"/>
      <c r="T11686" s="31"/>
      <c r="U11686" s="169"/>
      <c r="V11686" s="150"/>
      <c r="W11686" s="141" t="str" cm="1">
        <f t="array" ref="W11686">IF(SUM(LEN(B11686:V11686))=0,"",IF(OR(OR(ISBLANK(F11686),SUM(LEN(C11686),LEN(D11686))=0),AND(NOT(E11686="Unknown"),ISBLANK(J11686)),AND(NOT(O11686="Unknown"),ISBLANK(R11686))),"Missing Information", INDEX(Table15[Entire Service Line Classification], MATCH(SUMIFS(Table15[Unique ID],Table15[System-Owned Portion],E11686,Table15[If Material Anything Other than "Lead" in Column E,Was Material Ever Previously Lead?],G11686,Table15[Customer-Owned Portion],O11686),Table15[Unique ID],0),0)))</f>
        <v/>
      </c>
    </row>
    <row r="11687" spans="2:23" x14ac:dyDescent="0.25">
      <c r="B11687" s="146"/>
      <c r="C11687" s="31"/>
      <c r="D11687" s="31"/>
      <c r="E11687" s="44"/>
      <c r="F11687" s="43"/>
      <c r="G11687" s="84"/>
      <c r="H11687" s="31"/>
      <c r="I11687" s="31"/>
      <c r="J11687" s="84"/>
      <c r="K11687" s="31"/>
      <c r="L11687" s="31"/>
      <c r="M11687" s="169"/>
      <c r="N11687" s="148"/>
      <c r="O11687" s="106"/>
      <c r="P11687" s="43"/>
      <c r="Q11687" s="31"/>
      <c r="R11687" s="84"/>
      <c r="S11687" s="31"/>
      <c r="T11687" s="31"/>
      <c r="U11687" s="169"/>
      <c r="V11687" s="150"/>
      <c r="W11687" s="141" t="str" cm="1">
        <f t="array" ref="W11687">IF(SUM(LEN(B11687:V11687))=0,"",IF(OR(OR(ISBLANK(F11687),SUM(LEN(C11687),LEN(D11687))=0),AND(NOT(E11687="Unknown"),ISBLANK(J11687)),AND(NOT(O11687="Unknown"),ISBLANK(R11687))),"Missing Information", INDEX(Table15[Entire Service Line Classification], MATCH(SUMIFS(Table15[Unique ID],Table15[System-Owned Portion],E11687,Table15[If Material Anything Other than "Lead" in Column E,Was Material Ever Previously Lead?],G11687,Table15[Customer-Owned Portion],O11687),Table15[Unique ID],0),0)))</f>
        <v/>
      </c>
    </row>
    <row r="11688" spans="2:23" x14ac:dyDescent="0.25">
      <c r="B11688" s="146"/>
      <c r="C11688" s="31"/>
      <c r="D11688" s="31"/>
      <c r="E11688" s="44"/>
      <c r="F11688" s="43"/>
      <c r="G11688" s="84"/>
      <c r="H11688" s="31"/>
      <c r="I11688" s="31"/>
      <c r="J11688" s="84"/>
      <c r="K11688" s="31"/>
      <c r="L11688" s="31"/>
      <c r="M11688" s="169"/>
      <c r="N11688" s="148"/>
      <c r="O11688" s="106"/>
      <c r="P11688" s="43"/>
      <c r="Q11688" s="31"/>
      <c r="R11688" s="84"/>
      <c r="S11688" s="31"/>
      <c r="T11688" s="31"/>
      <c r="U11688" s="169"/>
      <c r="V11688" s="150"/>
      <c r="W11688" s="141" t="str" cm="1">
        <f t="array" ref="W11688">IF(SUM(LEN(B11688:V11688))=0,"",IF(OR(OR(ISBLANK(F11688),SUM(LEN(C11688),LEN(D11688))=0),AND(NOT(E11688="Unknown"),ISBLANK(J11688)),AND(NOT(O11688="Unknown"),ISBLANK(R11688))),"Missing Information", INDEX(Table15[Entire Service Line Classification], MATCH(SUMIFS(Table15[Unique ID],Table15[System-Owned Portion],E11688,Table15[If Material Anything Other than "Lead" in Column E,Was Material Ever Previously Lead?],G11688,Table15[Customer-Owned Portion],O11688),Table15[Unique ID],0),0)))</f>
        <v/>
      </c>
    </row>
    <row r="11689" spans="2:23" x14ac:dyDescent="0.25">
      <c r="B11689" s="146"/>
      <c r="C11689" s="31"/>
      <c r="D11689" s="31"/>
      <c r="E11689" s="44"/>
      <c r="F11689" s="43"/>
      <c r="G11689" s="84"/>
      <c r="H11689" s="31"/>
      <c r="I11689" s="31"/>
      <c r="J11689" s="84"/>
      <c r="K11689" s="31"/>
      <c r="L11689" s="31"/>
      <c r="M11689" s="169"/>
      <c r="N11689" s="148"/>
      <c r="O11689" s="106"/>
      <c r="P11689" s="43"/>
      <c r="Q11689" s="31"/>
      <c r="R11689" s="84"/>
      <c r="S11689" s="31"/>
      <c r="T11689" s="31"/>
      <c r="U11689" s="169"/>
      <c r="V11689" s="150"/>
      <c r="W11689" s="141" t="str" cm="1">
        <f t="array" ref="W11689">IF(SUM(LEN(B11689:V11689))=0,"",IF(OR(OR(ISBLANK(F11689),SUM(LEN(C11689),LEN(D11689))=0),AND(NOT(E11689="Unknown"),ISBLANK(J11689)),AND(NOT(O11689="Unknown"),ISBLANK(R11689))),"Missing Information", INDEX(Table15[Entire Service Line Classification], MATCH(SUMIFS(Table15[Unique ID],Table15[System-Owned Portion],E11689,Table15[If Material Anything Other than "Lead" in Column E,Was Material Ever Previously Lead?],G11689,Table15[Customer-Owned Portion],O11689),Table15[Unique ID],0),0)))</f>
        <v/>
      </c>
    </row>
    <row r="11690" spans="2:23" x14ac:dyDescent="0.25">
      <c r="B11690" s="146"/>
      <c r="C11690" s="31"/>
      <c r="D11690" s="31"/>
      <c r="E11690" s="44"/>
      <c r="F11690" s="43"/>
      <c r="G11690" s="84"/>
      <c r="H11690" s="31"/>
      <c r="I11690" s="31"/>
      <c r="J11690" s="84"/>
      <c r="K11690" s="31"/>
      <c r="L11690" s="31"/>
      <c r="M11690" s="169"/>
      <c r="N11690" s="148"/>
      <c r="O11690" s="106"/>
      <c r="P11690" s="43"/>
      <c r="Q11690" s="31"/>
      <c r="R11690" s="84"/>
      <c r="S11690" s="31"/>
      <c r="T11690" s="31"/>
      <c r="U11690" s="169"/>
      <c r="V11690" s="150"/>
      <c r="W11690" s="141" t="str" cm="1">
        <f t="array" ref="W11690">IF(SUM(LEN(B11690:V11690))=0,"",IF(OR(OR(ISBLANK(F11690),SUM(LEN(C11690),LEN(D11690))=0),AND(NOT(E11690="Unknown"),ISBLANK(J11690)),AND(NOT(O11690="Unknown"),ISBLANK(R11690))),"Missing Information", INDEX(Table15[Entire Service Line Classification], MATCH(SUMIFS(Table15[Unique ID],Table15[System-Owned Portion],E11690,Table15[If Material Anything Other than "Lead" in Column E,Was Material Ever Previously Lead?],G11690,Table15[Customer-Owned Portion],O11690),Table15[Unique ID],0),0)))</f>
        <v/>
      </c>
    </row>
    <row r="11691" spans="2:23" x14ac:dyDescent="0.25">
      <c r="B11691" s="146"/>
      <c r="C11691" s="31"/>
      <c r="D11691" s="31"/>
      <c r="E11691" s="44"/>
      <c r="F11691" s="43"/>
      <c r="G11691" s="84"/>
      <c r="H11691" s="31"/>
      <c r="I11691" s="31"/>
      <c r="J11691" s="84"/>
      <c r="K11691" s="31"/>
      <c r="L11691" s="31"/>
      <c r="M11691" s="169"/>
      <c r="N11691" s="148"/>
      <c r="O11691" s="106"/>
      <c r="P11691" s="43"/>
      <c r="Q11691" s="31"/>
      <c r="R11691" s="84"/>
      <c r="S11691" s="31"/>
      <c r="T11691" s="31"/>
      <c r="U11691" s="169"/>
      <c r="V11691" s="150"/>
      <c r="W11691" s="141" t="str" cm="1">
        <f t="array" ref="W11691">IF(SUM(LEN(B11691:V11691))=0,"",IF(OR(OR(ISBLANK(F11691),SUM(LEN(C11691),LEN(D11691))=0),AND(NOT(E11691="Unknown"),ISBLANK(J11691)),AND(NOT(O11691="Unknown"),ISBLANK(R11691))),"Missing Information", INDEX(Table15[Entire Service Line Classification], MATCH(SUMIFS(Table15[Unique ID],Table15[System-Owned Portion],E11691,Table15[If Material Anything Other than "Lead" in Column E,Was Material Ever Previously Lead?],G11691,Table15[Customer-Owned Portion],O11691),Table15[Unique ID],0),0)))</f>
        <v/>
      </c>
    </row>
    <row r="11692" spans="2:23" x14ac:dyDescent="0.25">
      <c r="B11692" s="146"/>
      <c r="C11692" s="31"/>
      <c r="D11692" s="31"/>
      <c r="E11692" s="44"/>
      <c r="F11692" s="43"/>
      <c r="G11692" s="84"/>
      <c r="H11692" s="31"/>
      <c r="I11692" s="31"/>
      <c r="J11692" s="84"/>
      <c r="K11692" s="31"/>
      <c r="L11692" s="31"/>
      <c r="M11692" s="169"/>
      <c r="N11692" s="148"/>
      <c r="O11692" s="106"/>
      <c r="P11692" s="43"/>
      <c r="Q11692" s="31"/>
      <c r="R11692" s="84"/>
      <c r="S11692" s="31"/>
      <c r="T11692" s="31"/>
      <c r="U11692" s="169"/>
      <c r="V11692" s="150"/>
      <c r="W11692" s="141" t="str" cm="1">
        <f t="array" ref="W11692">IF(SUM(LEN(B11692:V11692))=0,"",IF(OR(OR(ISBLANK(F11692),SUM(LEN(C11692),LEN(D11692))=0),AND(NOT(E11692="Unknown"),ISBLANK(J11692)),AND(NOT(O11692="Unknown"),ISBLANK(R11692))),"Missing Information", INDEX(Table15[Entire Service Line Classification], MATCH(SUMIFS(Table15[Unique ID],Table15[System-Owned Portion],E11692,Table15[If Material Anything Other than "Lead" in Column E,Was Material Ever Previously Lead?],G11692,Table15[Customer-Owned Portion],O11692),Table15[Unique ID],0),0)))</f>
        <v/>
      </c>
    </row>
    <row r="11693" spans="2:23" x14ac:dyDescent="0.25">
      <c r="B11693" s="146"/>
      <c r="C11693" s="31"/>
      <c r="D11693" s="31"/>
      <c r="E11693" s="44"/>
      <c r="F11693" s="43"/>
      <c r="G11693" s="84"/>
      <c r="H11693" s="31"/>
      <c r="I11693" s="31"/>
      <c r="J11693" s="84"/>
      <c r="K11693" s="31"/>
      <c r="L11693" s="31"/>
      <c r="M11693" s="169"/>
      <c r="N11693" s="148"/>
      <c r="O11693" s="106"/>
      <c r="P11693" s="43"/>
      <c r="Q11693" s="31"/>
      <c r="R11693" s="84"/>
      <c r="S11693" s="31"/>
      <c r="T11693" s="31"/>
      <c r="U11693" s="169"/>
      <c r="V11693" s="150"/>
      <c r="W11693" s="141" t="str" cm="1">
        <f t="array" ref="W11693">IF(SUM(LEN(B11693:V11693))=0,"",IF(OR(OR(ISBLANK(F11693),SUM(LEN(C11693),LEN(D11693))=0),AND(NOT(E11693="Unknown"),ISBLANK(J11693)),AND(NOT(O11693="Unknown"),ISBLANK(R11693))),"Missing Information", INDEX(Table15[Entire Service Line Classification], MATCH(SUMIFS(Table15[Unique ID],Table15[System-Owned Portion],E11693,Table15[If Material Anything Other than "Lead" in Column E,Was Material Ever Previously Lead?],G11693,Table15[Customer-Owned Portion],O11693),Table15[Unique ID],0),0)))</f>
        <v/>
      </c>
    </row>
    <row r="11694" spans="2:23" x14ac:dyDescent="0.25">
      <c r="B11694" s="146"/>
      <c r="C11694" s="31"/>
      <c r="D11694" s="31"/>
      <c r="E11694" s="44"/>
      <c r="F11694" s="43"/>
      <c r="G11694" s="84"/>
      <c r="H11694" s="31"/>
      <c r="I11694" s="31"/>
      <c r="J11694" s="84"/>
      <c r="K11694" s="31"/>
      <c r="L11694" s="31"/>
      <c r="M11694" s="169"/>
      <c r="N11694" s="148"/>
      <c r="O11694" s="106"/>
      <c r="P11694" s="43"/>
      <c r="Q11694" s="31"/>
      <c r="R11694" s="84"/>
      <c r="S11694" s="31"/>
      <c r="T11694" s="31"/>
      <c r="U11694" s="169"/>
      <c r="V11694" s="150"/>
      <c r="W11694" s="141" t="str" cm="1">
        <f t="array" ref="W11694">IF(SUM(LEN(B11694:V11694))=0,"",IF(OR(OR(ISBLANK(F11694),SUM(LEN(C11694),LEN(D11694))=0),AND(NOT(E11694="Unknown"),ISBLANK(J11694)),AND(NOT(O11694="Unknown"),ISBLANK(R11694))),"Missing Information", INDEX(Table15[Entire Service Line Classification], MATCH(SUMIFS(Table15[Unique ID],Table15[System-Owned Portion],E11694,Table15[If Material Anything Other than "Lead" in Column E,Was Material Ever Previously Lead?],G11694,Table15[Customer-Owned Portion],O11694),Table15[Unique ID],0),0)))</f>
        <v/>
      </c>
    </row>
    <row r="11695" spans="2:23" x14ac:dyDescent="0.25">
      <c r="B11695" s="146"/>
      <c r="C11695" s="31"/>
      <c r="D11695" s="31"/>
      <c r="E11695" s="44"/>
      <c r="F11695" s="43"/>
      <c r="G11695" s="84"/>
      <c r="H11695" s="31"/>
      <c r="I11695" s="31"/>
      <c r="J11695" s="84"/>
      <c r="K11695" s="31"/>
      <c r="L11695" s="31"/>
      <c r="M11695" s="169"/>
      <c r="N11695" s="148"/>
      <c r="O11695" s="106"/>
      <c r="P11695" s="43"/>
      <c r="Q11695" s="31"/>
      <c r="R11695" s="84"/>
      <c r="S11695" s="31"/>
      <c r="T11695" s="31"/>
      <c r="U11695" s="169"/>
      <c r="V11695" s="150"/>
      <c r="W11695" s="141" t="str" cm="1">
        <f t="array" ref="W11695">IF(SUM(LEN(B11695:V11695))=0,"",IF(OR(OR(ISBLANK(F11695),SUM(LEN(C11695),LEN(D11695))=0),AND(NOT(E11695="Unknown"),ISBLANK(J11695)),AND(NOT(O11695="Unknown"),ISBLANK(R11695))),"Missing Information", INDEX(Table15[Entire Service Line Classification], MATCH(SUMIFS(Table15[Unique ID],Table15[System-Owned Portion],E11695,Table15[If Material Anything Other than "Lead" in Column E,Was Material Ever Previously Lead?],G11695,Table15[Customer-Owned Portion],O11695),Table15[Unique ID],0),0)))</f>
        <v/>
      </c>
    </row>
    <row r="11696" spans="2:23" x14ac:dyDescent="0.25">
      <c r="B11696" s="146"/>
      <c r="C11696" s="31"/>
      <c r="D11696" s="31"/>
      <c r="E11696" s="44"/>
      <c r="F11696" s="43"/>
      <c r="G11696" s="84"/>
      <c r="H11696" s="31"/>
      <c r="I11696" s="31"/>
      <c r="J11696" s="84"/>
      <c r="K11696" s="31"/>
      <c r="L11696" s="31"/>
      <c r="M11696" s="169"/>
      <c r="N11696" s="148"/>
      <c r="O11696" s="106"/>
      <c r="P11696" s="43"/>
      <c r="Q11696" s="31"/>
      <c r="R11696" s="84"/>
      <c r="S11696" s="31"/>
      <c r="T11696" s="31"/>
      <c r="U11696" s="169"/>
      <c r="V11696" s="150"/>
      <c r="W11696" s="141" t="str" cm="1">
        <f t="array" ref="W11696">IF(SUM(LEN(B11696:V11696))=0,"",IF(OR(OR(ISBLANK(F11696),SUM(LEN(C11696),LEN(D11696))=0),AND(NOT(E11696="Unknown"),ISBLANK(J11696)),AND(NOT(O11696="Unknown"),ISBLANK(R11696))),"Missing Information", INDEX(Table15[Entire Service Line Classification], MATCH(SUMIFS(Table15[Unique ID],Table15[System-Owned Portion],E11696,Table15[If Material Anything Other than "Lead" in Column E,Was Material Ever Previously Lead?],G11696,Table15[Customer-Owned Portion],O11696),Table15[Unique ID],0),0)))</f>
        <v/>
      </c>
    </row>
    <row r="11697" spans="2:23" x14ac:dyDescent="0.25">
      <c r="B11697" s="146"/>
      <c r="C11697" s="31"/>
      <c r="D11697" s="31"/>
      <c r="E11697" s="44"/>
      <c r="F11697" s="43"/>
      <c r="G11697" s="84"/>
      <c r="H11697" s="31"/>
      <c r="I11697" s="31"/>
      <c r="J11697" s="84"/>
      <c r="K11697" s="31"/>
      <c r="L11697" s="31"/>
      <c r="M11697" s="169"/>
      <c r="N11697" s="148"/>
      <c r="O11697" s="106"/>
      <c r="P11697" s="43"/>
      <c r="Q11697" s="31"/>
      <c r="R11697" s="84"/>
      <c r="S11697" s="31"/>
      <c r="T11697" s="31"/>
      <c r="U11697" s="169"/>
      <c r="V11697" s="150"/>
      <c r="W11697" s="141" t="str" cm="1">
        <f t="array" ref="W11697">IF(SUM(LEN(B11697:V11697))=0,"",IF(OR(OR(ISBLANK(F11697),SUM(LEN(C11697),LEN(D11697))=0),AND(NOT(E11697="Unknown"),ISBLANK(J11697)),AND(NOT(O11697="Unknown"),ISBLANK(R11697))),"Missing Information", INDEX(Table15[Entire Service Line Classification], MATCH(SUMIFS(Table15[Unique ID],Table15[System-Owned Portion],E11697,Table15[If Material Anything Other than "Lead" in Column E,Was Material Ever Previously Lead?],G11697,Table15[Customer-Owned Portion],O11697),Table15[Unique ID],0),0)))</f>
        <v/>
      </c>
    </row>
    <row r="11698" spans="2:23" x14ac:dyDescent="0.25">
      <c r="B11698" s="146"/>
      <c r="C11698" s="31"/>
      <c r="D11698" s="31"/>
      <c r="E11698" s="44"/>
      <c r="F11698" s="43"/>
      <c r="G11698" s="84"/>
      <c r="H11698" s="31"/>
      <c r="I11698" s="31"/>
      <c r="J11698" s="84"/>
      <c r="K11698" s="31"/>
      <c r="L11698" s="31"/>
      <c r="M11698" s="169"/>
      <c r="N11698" s="148"/>
      <c r="O11698" s="106"/>
      <c r="P11698" s="43"/>
      <c r="Q11698" s="31"/>
      <c r="R11698" s="84"/>
      <c r="S11698" s="31"/>
      <c r="T11698" s="31"/>
      <c r="U11698" s="169"/>
      <c r="V11698" s="150"/>
      <c r="W11698" s="141" t="str" cm="1">
        <f t="array" ref="W11698">IF(SUM(LEN(B11698:V11698))=0,"",IF(OR(OR(ISBLANK(F11698),SUM(LEN(C11698),LEN(D11698))=0),AND(NOT(E11698="Unknown"),ISBLANK(J11698)),AND(NOT(O11698="Unknown"),ISBLANK(R11698))),"Missing Information", INDEX(Table15[Entire Service Line Classification], MATCH(SUMIFS(Table15[Unique ID],Table15[System-Owned Portion],E11698,Table15[If Material Anything Other than "Lead" in Column E,Was Material Ever Previously Lead?],G11698,Table15[Customer-Owned Portion],O11698),Table15[Unique ID],0),0)))</f>
        <v/>
      </c>
    </row>
    <row r="11699" spans="2:23" x14ac:dyDescent="0.25">
      <c r="B11699" s="146"/>
      <c r="C11699" s="31"/>
      <c r="D11699" s="31"/>
      <c r="E11699" s="44"/>
      <c r="F11699" s="43"/>
      <c r="G11699" s="84"/>
      <c r="H11699" s="31"/>
      <c r="I11699" s="31"/>
      <c r="J11699" s="84"/>
      <c r="K11699" s="31"/>
      <c r="L11699" s="31"/>
      <c r="M11699" s="169"/>
      <c r="N11699" s="148"/>
      <c r="O11699" s="106"/>
      <c r="P11699" s="43"/>
      <c r="Q11699" s="31"/>
      <c r="R11699" s="84"/>
      <c r="S11699" s="31"/>
      <c r="T11699" s="31"/>
      <c r="U11699" s="169"/>
      <c r="V11699" s="150"/>
      <c r="W11699" s="141" t="str" cm="1">
        <f t="array" ref="W11699">IF(SUM(LEN(B11699:V11699))=0,"",IF(OR(OR(ISBLANK(F11699),SUM(LEN(C11699),LEN(D11699))=0),AND(NOT(E11699="Unknown"),ISBLANK(J11699)),AND(NOT(O11699="Unknown"),ISBLANK(R11699))),"Missing Information", INDEX(Table15[Entire Service Line Classification], MATCH(SUMIFS(Table15[Unique ID],Table15[System-Owned Portion],E11699,Table15[If Material Anything Other than "Lead" in Column E,Was Material Ever Previously Lead?],G11699,Table15[Customer-Owned Portion],O11699),Table15[Unique ID],0),0)))</f>
        <v/>
      </c>
    </row>
    <row r="11700" spans="2:23" x14ac:dyDescent="0.25">
      <c r="B11700" s="146"/>
      <c r="C11700" s="31"/>
      <c r="D11700" s="31"/>
      <c r="E11700" s="44"/>
      <c r="F11700" s="43"/>
      <c r="G11700" s="84"/>
      <c r="H11700" s="31"/>
      <c r="I11700" s="31"/>
      <c r="J11700" s="84"/>
      <c r="K11700" s="31"/>
      <c r="L11700" s="31"/>
      <c r="M11700" s="169"/>
      <c r="N11700" s="148"/>
      <c r="O11700" s="106"/>
      <c r="P11700" s="43"/>
      <c r="Q11700" s="31"/>
      <c r="R11700" s="84"/>
      <c r="S11700" s="31"/>
      <c r="T11700" s="31"/>
      <c r="U11700" s="169"/>
      <c r="V11700" s="150"/>
      <c r="W11700" s="141" t="str" cm="1">
        <f t="array" ref="W11700">IF(SUM(LEN(B11700:V11700))=0,"",IF(OR(OR(ISBLANK(F11700),SUM(LEN(C11700),LEN(D11700))=0),AND(NOT(E11700="Unknown"),ISBLANK(J11700)),AND(NOT(O11700="Unknown"),ISBLANK(R11700))),"Missing Information", INDEX(Table15[Entire Service Line Classification], MATCH(SUMIFS(Table15[Unique ID],Table15[System-Owned Portion],E11700,Table15[If Material Anything Other than "Lead" in Column E,Was Material Ever Previously Lead?],G11700,Table15[Customer-Owned Portion],O11700),Table15[Unique ID],0),0)))</f>
        <v/>
      </c>
    </row>
    <row r="11701" spans="2:23" x14ac:dyDescent="0.25">
      <c r="B11701" s="146"/>
      <c r="C11701" s="31"/>
      <c r="D11701" s="31"/>
      <c r="E11701" s="44"/>
      <c r="F11701" s="43"/>
      <c r="G11701" s="84"/>
      <c r="H11701" s="31"/>
      <c r="I11701" s="31"/>
      <c r="J11701" s="84"/>
      <c r="K11701" s="31"/>
      <c r="L11701" s="31"/>
      <c r="M11701" s="169"/>
      <c r="N11701" s="148"/>
      <c r="O11701" s="106"/>
      <c r="P11701" s="43"/>
      <c r="Q11701" s="31"/>
      <c r="R11701" s="84"/>
      <c r="S11701" s="31"/>
      <c r="T11701" s="31"/>
      <c r="U11701" s="169"/>
      <c r="V11701" s="150"/>
      <c r="W11701" s="141" t="str" cm="1">
        <f t="array" ref="W11701">IF(SUM(LEN(B11701:V11701))=0,"",IF(OR(OR(ISBLANK(F11701),SUM(LEN(C11701),LEN(D11701))=0),AND(NOT(E11701="Unknown"),ISBLANK(J11701)),AND(NOT(O11701="Unknown"),ISBLANK(R11701))),"Missing Information", INDEX(Table15[Entire Service Line Classification], MATCH(SUMIFS(Table15[Unique ID],Table15[System-Owned Portion],E11701,Table15[If Material Anything Other than "Lead" in Column E,Was Material Ever Previously Lead?],G11701,Table15[Customer-Owned Portion],O11701),Table15[Unique ID],0),0)))</f>
        <v/>
      </c>
    </row>
    <row r="11702" spans="2:23" x14ac:dyDescent="0.25">
      <c r="B11702" s="146"/>
      <c r="C11702" s="31"/>
      <c r="D11702" s="31"/>
      <c r="E11702" s="44"/>
      <c r="F11702" s="43"/>
      <c r="G11702" s="84"/>
      <c r="H11702" s="31"/>
      <c r="I11702" s="31"/>
      <c r="J11702" s="84"/>
      <c r="K11702" s="31"/>
      <c r="L11702" s="31"/>
      <c r="M11702" s="169"/>
      <c r="N11702" s="148"/>
      <c r="O11702" s="106"/>
      <c r="P11702" s="43"/>
      <c r="Q11702" s="31"/>
      <c r="R11702" s="84"/>
      <c r="S11702" s="31"/>
      <c r="T11702" s="31"/>
      <c r="U11702" s="169"/>
      <c r="V11702" s="150"/>
      <c r="W11702" s="141" t="str" cm="1">
        <f t="array" ref="W11702">IF(SUM(LEN(B11702:V11702))=0,"",IF(OR(OR(ISBLANK(F11702),SUM(LEN(C11702),LEN(D11702))=0),AND(NOT(E11702="Unknown"),ISBLANK(J11702)),AND(NOT(O11702="Unknown"),ISBLANK(R11702))),"Missing Information", INDEX(Table15[Entire Service Line Classification], MATCH(SUMIFS(Table15[Unique ID],Table15[System-Owned Portion],E11702,Table15[If Material Anything Other than "Lead" in Column E,Was Material Ever Previously Lead?],G11702,Table15[Customer-Owned Portion],O11702),Table15[Unique ID],0),0)))</f>
        <v/>
      </c>
    </row>
    <row r="11703" spans="2:23" x14ac:dyDescent="0.25">
      <c r="B11703" s="146"/>
      <c r="C11703" s="31"/>
      <c r="D11703" s="31"/>
      <c r="E11703" s="44"/>
      <c r="F11703" s="43"/>
      <c r="G11703" s="84"/>
      <c r="H11703" s="31"/>
      <c r="I11703" s="31"/>
      <c r="J11703" s="84"/>
      <c r="K11703" s="31"/>
      <c r="L11703" s="31"/>
      <c r="M11703" s="169"/>
      <c r="N11703" s="148"/>
      <c r="O11703" s="106"/>
      <c r="P11703" s="43"/>
      <c r="Q11703" s="31"/>
      <c r="R11703" s="84"/>
      <c r="S11703" s="31"/>
      <c r="T11703" s="31"/>
      <c r="U11703" s="169"/>
      <c r="V11703" s="150"/>
      <c r="W11703" s="141" t="str" cm="1">
        <f t="array" ref="W11703">IF(SUM(LEN(B11703:V11703))=0,"",IF(OR(OR(ISBLANK(F11703),SUM(LEN(C11703),LEN(D11703))=0),AND(NOT(E11703="Unknown"),ISBLANK(J11703)),AND(NOT(O11703="Unknown"),ISBLANK(R11703))),"Missing Information", INDEX(Table15[Entire Service Line Classification], MATCH(SUMIFS(Table15[Unique ID],Table15[System-Owned Portion],E11703,Table15[If Material Anything Other than "Lead" in Column E,Was Material Ever Previously Lead?],G11703,Table15[Customer-Owned Portion],O11703),Table15[Unique ID],0),0)))</f>
        <v/>
      </c>
    </row>
    <row r="11704" spans="2:23" x14ac:dyDescent="0.25">
      <c r="B11704" s="146"/>
      <c r="C11704" s="31"/>
      <c r="D11704" s="31"/>
      <c r="E11704" s="44"/>
      <c r="F11704" s="43"/>
      <c r="G11704" s="84"/>
      <c r="H11704" s="31"/>
      <c r="I11704" s="31"/>
      <c r="J11704" s="84"/>
      <c r="K11704" s="31"/>
      <c r="L11704" s="31"/>
      <c r="M11704" s="169"/>
      <c r="N11704" s="148"/>
      <c r="O11704" s="106"/>
      <c r="P11704" s="43"/>
      <c r="Q11704" s="31"/>
      <c r="R11704" s="84"/>
      <c r="S11704" s="31"/>
      <c r="T11704" s="31"/>
      <c r="U11704" s="169"/>
      <c r="V11704" s="150"/>
      <c r="W11704" s="141" t="str" cm="1">
        <f t="array" ref="W11704">IF(SUM(LEN(B11704:V11704))=0,"",IF(OR(OR(ISBLANK(F11704),SUM(LEN(C11704),LEN(D11704))=0),AND(NOT(E11704="Unknown"),ISBLANK(J11704)),AND(NOT(O11704="Unknown"),ISBLANK(R11704))),"Missing Information", INDEX(Table15[Entire Service Line Classification], MATCH(SUMIFS(Table15[Unique ID],Table15[System-Owned Portion],E11704,Table15[If Material Anything Other than "Lead" in Column E,Was Material Ever Previously Lead?],G11704,Table15[Customer-Owned Portion],O11704),Table15[Unique ID],0),0)))</f>
        <v/>
      </c>
    </row>
    <row r="11705" spans="2:23" x14ac:dyDescent="0.25">
      <c r="B11705" s="146"/>
      <c r="C11705" s="31"/>
      <c r="D11705" s="31"/>
      <c r="E11705" s="44"/>
      <c r="F11705" s="43"/>
      <c r="G11705" s="84"/>
      <c r="H11705" s="31"/>
      <c r="I11705" s="31"/>
      <c r="J11705" s="84"/>
      <c r="K11705" s="31"/>
      <c r="L11705" s="31"/>
      <c r="M11705" s="169"/>
      <c r="N11705" s="148"/>
      <c r="O11705" s="106"/>
      <c r="P11705" s="43"/>
      <c r="Q11705" s="31"/>
      <c r="R11705" s="84"/>
      <c r="S11705" s="31"/>
      <c r="T11705" s="31"/>
      <c r="U11705" s="169"/>
      <c r="V11705" s="150"/>
      <c r="W11705" s="141" t="str" cm="1">
        <f t="array" ref="W11705">IF(SUM(LEN(B11705:V11705))=0,"",IF(OR(OR(ISBLANK(F11705),SUM(LEN(C11705),LEN(D11705))=0),AND(NOT(E11705="Unknown"),ISBLANK(J11705)),AND(NOT(O11705="Unknown"),ISBLANK(R11705))),"Missing Information", INDEX(Table15[Entire Service Line Classification], MATCH(SUMIFS(Table15[Unique ID],Table15[System-Owned Portion],E11705,Table15[If Material Anything Other than "Lead" in Column E,Was Material Ever Previously Lead?],G11705,Table15[Customer-Owned Portion],O11705),Table15[Unique ID],0),0)))</f>
        <v/>
      </c>
    </row>
    <row r="11706" spans="2:23" x14ac:dyDescent="0.25">
      <c r="B11706" s="146"/>
      <c r="C11706" s="31"/>
      <c r="D11706" s="31"/>
      <c r="E11706" s="44"/>
      <c r="F11706" s="43"/>
      <c r="G11706" s="84"/>
      <c r="H11706" s="31"/>
      <c r="I11706" s="31"/>
      <c r="J11706" s="84"/>
      <c r="K11706" s="31"/>
      <c r="L11706" s="31"/>
      <c r="M11706" s="169"/>
      <c r="N11706" s="148"/>
      <c r="O11706" s="106"/>
      <c r="P11706" s="43"/>
      <c r="Q11706" s="31"/>
      <c r="R11706" s="84"/>
      <c r="S11706" s="31"/>
      <c r="T11706" s="31"/>
      <c r="U11706" s="169"/>
      <c r="V11706" s="150"/>
      <c r="W11706" s="141" t="str" cm="1">
        <f t="array" ref="W11706">IF(SUM(LEN(B11706:V11706))=0,"",IF(OR(OR(ISBLANK(F11706),SUM(LEN(C11706),LEN(D11706))=0),AND(NOT(E11706="Unknown"),ISBLANK(J11706)),AND(NOT(O11706="Unknown"),ISBLANK(R11706))),"Missing Information", INDEX(Table15[Entire Service Line Classification], MATCH(SUMIFS(Table15[Unique ID],Table15[System-Owned Portion],E11706,Table15[If Material Anything Other than "Lead" in Column E,Was Material Ever Previously Lead?],G11706,Table15[Customer-Owned Portion],O11706),Table15[Unique ID],0),0)))</f>
        <v/>
      </c>
    </row>
    <row r="11707" spans="2:23" x14ac:dyDescent="0.25">
      <c r="B11707" s="146"/>
      <c r="C11707" s="31"/>
      <c r="D11707" s="31"/>
      <c r="E11707" s="44"/>
      <c r="F11707" s="43"/>
      <c r="G11707" s="84"/>
      <c r="H11707" s="31"/>
      <c r="I11707" s="31"/>
      <c r="J11707" s="84"/>
      <c r="K11707" s="31"/>
      <c r="L11707" s="31"/>
      <c r="M11707" s="169"/>
      <c r="N11707" s="148"/>
      <c r="O11707" s="106"/>
      <c r="P11707" s="43"/>
      <c r="Q11707" s="31"/>
      <c r="R11707" s="84"/>
      <c r="S11707" s="31"/>
      <c r="T11707" s="31"/>
      <c r="U11707" s="169"/>
      <c r="V11707" s="150"/>
      <c r="W11707" s="141" t="str" cm="1">
        <f t="array" ref="W11707">IF(SUM(LEN(B11707:V11707))=0,"",IF(OR(OR(ISBLANK(F11707),SUM(LEN(C11707),LEN(D11707))=0),AND(NOT(E11707="Unknown"),ISBLANK(J11707)),AND(NOT(O11707="Unknown"),ISBLANK(R11707))),"Missing Information", INDEX(Table15[Entire Service Line Classification], MATCH(SUMIFS(Table15[Unique ID],Table15[System-Owned Portion],E11707,Table15[If Material Anything Other than "Lead" in Column E,Was Material Ever Previously Lead?],G11707,Table15[Customer-Owned Portion],O11707),Table15[Unique ID],0),0)))</f>
        <v/>
      </c>
    </row>
    <row r="11708" spans="2:23" x14ac:dyDescent="0.25">
      <c r="B11708" s="146"/>
      <c r="C11708" s="31"/>
      <c r="D11708" s="31"/>
      <c r="E11708" s="44"/>
      <c r="F11708" s="43"/>
      <c r="G11708" s="84"/>
      <c r="H11708" s="31"/>
      <c r="I11708" s="31"/>
      <c r="J11708" s="84"/>
      <c r="K11708" s="31"/>
      <c r="L11708" s="31"/>
      <c r="M11708" s="169"/>
      <c r="N11708" s="148"/>
      <c r="O11708" s="106"/>
      <c r="P11708" s="43"/>
      <c r="Q11708" s="31"/>
      <c r="R11708" s="84"/>
      <c r="S11708" s="31"/>
      <c r="T11708" s="31"/>
      <c r="U11708" s="169"/>
      <c r="V11708" s="150"/>
      <c r="W11708" s="141" t="str" cm="1">
        <f t="array" ref="W11708">IF(SUM(LEN(B11708:V11708))=0,"",IF(OR(OR(ISBLANK(F11708),SUM(LEN(C11708),LEN(D11708))=0),AND(NOT(E11708="Unknown"),ISBLANK(J11708)),AND(NOT(O11708="Unknown"),ISBLANK(R11708))),"Missing Information", INDEX(Table15[Entire Service Line Classification], MATCH(SUMIFS(Table15[Unique ID],Table15[System-Owned Portion],E11708,Table15[If Material Anything Other than "Lead" in Column E,Was Material Ever Previously Lead?],G11708,Table15[Customer-Owned Portion],O11708),Table15[Unique ID],0),0)))</f>
        <v/>
      </c>
    </row>
    <row r="11709" spans="2:23" x14ac:dyDescent="0.25">
      <c r="B11709" s="146"/>
      <c r="C11709" s="31"/>
      <c r="D11709" s="31"/>
      <c r="E11709" s="44"/>
      <c r="F11709" s="43"/>
      <c r="G11709" s="84"/>
      <c r="H11709" s="31"/>
      <c r="I11709" s="31"/>
      <c r="J11709" s="84"/>
      <c r="K11709" s="31"/>
      <c r="L11709" s="31"/>
      <c r="M11709" s="169"/>
      <c r="N11709" s="148"/>
      <c r="O11709" s="106"/>
      <c r="P11709" s="43"/>
      <c r="Q11709" s="31"/>
      <c r="R11709" s="84"/>
      <c r="S11709" s="31"/>
      <c r="T11709" s="31"/>
      <c r="U11709" s="169"/>
      <c r="V11709" s="150"/>
      <c r="W11709" s="141" t="str" cm="1">
        <f t="array" ref="W11709">IF(SUM(LEN(B11709:V11709))=0,"",IF(OR(OR(ISBLANK(F11709),SUM(LEN(C11709),LEN(D11709))=0),AND(NOT(E11709="Unknown"),ISBLANK(J11709)),AND(NOT(O11709="Unknown"),ISBLANK(R11709))),"Missing Information", INDEX(Table15[Entire Service Line Classification], MATCH(SUMIFS(Table15[Unique ID],Table15[System-Owned Portion],E11709,Table15[If Material Anything Other than "Lead" in Column E,Was Material Ever Previously Lead?],G11709,Table15[Customer-Owned Portion],O11709),Table15[Unique ID],0),0)))</f>
        <v/>
      </c>
    </row>
    <row r="11710" spans="2:23" x14ac:dyDescent="0.25">
      <c r="B11710" s="146"/>
      <c r="C11710" s="31"/>
      <c r="D11710" s="31"/>
      <c r="E11710" s="44"/>
      <c r="F11710" s="43"/>
      <c r="G11710" s="84"/>
      <c r="H11710" s="31"/>
      <c r="I11710" s="31"/>
      <c r="J11710" s="84"/>
      <c r="K11710" s="31"/>
      <c r="L11710" s="31"/>
      <c r="M11710" s="169"/>
      <c r="N11710" s="148"/>
      <c r="O11710" s="106"/>
      <c r="P11710" s="43"/>
      <c r="Q11710" s="31"/>
      <c r="R11710" s="84"/>
      <c r="S11710" s="31"/>
      <c r="T11710" s="31"/>
      <c r="U11710" s="169"/>
      <c r="V11710" s="150"/>
      <c r="W11710" s="141" t="str" cm="1">
        <f t="array" ref="W11710">IF(SUM(LEN(B11710:V11710))=0,"",IF(OR(OR(ISBLANK(F11710),SUM(LEN(C11710),LEN(D11710))=0),AND(NOT(E11710="Unknown"),ISBLANK(J11710)),AND(NOT(O11710="Unknown"),ISBLANK(R11710))),"Missing Information", INDEX(Table15[Entire Service Line Classification], MATCH(SUMIFS(Table15[Unique ID],Table15[System-Owned Portion],E11710,Table15[If Material Anything Other than "Lead" in Column E,Was Material Ever Previously Lead?],G11710,Table15[Customer-Owned Portion],O11710),Table15[Unique ID],0),0)))</f>
        <v/>
      </c>
    </row>
    <row r="11711" spans="2:23" x14ac:dyDescent="0.25">
      <c r="B11711" s="146"/>
      <c r="C11711" s="31"/>
      <c r="D11711" s="31"/>
      <c r="E11711" s="44"/>
      <c r="F11711" s="43"/>
      <c r="G11711" s="84"/>
      <c r="H11711" s="31"/>
      <c r="I11711" s="31"/>
      <c r="J11711" s="84"/>
      <c r="K11711" s="31"/>
      <c r="L11711" s="31"/>
      <c r="M11711" s="169"/>
      <c r="N11711" s="148"/>
      <c r="O11711" s="106"/>
      <c r="P11711" s="43"/>
      <c r="Q11711" s="31"/>
      <c r="R11711" s="84"/>
      <c r="S11711" s="31"/>
      <c r="T11711" s="31"/>
      <c r="U11711" s="169"/>
      <c r="V11711" s="150"/>
      <c r="W11711" s="141" t="str" cm="1">
        <f t="array" ref="W11711">IF(SUM(LEN(B11711:V11711))=0,"",IF(OR(OR(ISBLANK(F11711),SUM(LEN(C11711),LEN(D11711))=0),AND(NOT(E11711="Unknown"),ISBLANK(J11711)),AND(NOT(O11711="Unknown"),ISBLANK(R11711))),"Missing Information", INDEX(Table15[Entire Service Line Classification], MATCH(SUMIFS(Table15[Unique ID],Table15[System-Owned Portion],E11711,Table15[If Material Anything Other than "Lead" in Column E,Was Material Ever Previously Lead?],G11711,Table15[Customer-Owned Portion],O11711),Table15[Unique ID],0),0)))</f>
        <v/>
      </c>
    </row>
    <row r="11712" spans="2:23" x14ac:dyDescent="0.25">
      <c r="B11712" s="146"/>
      <c r="C11712" s="31"/>
      <c r="D11712" s="31"/>
      <c r="E11712" s="44"/>
      <c r="F11712" s="43"/>
      <c r="G11712" s="84"/>
      <c r="H11712" s="31"/>
      <c r="I11712" s="31"/>
      <c r="J11712" s="84"/>
      <c r="K11712" s="31"/>
      <c r="L11712" s="31"/>
      <c r="M11712" s="169"/>
      <c r="N11712" s="148"/>
      <c r="O11712" s="106"/>
      <c r="P11712" s="43"/>
      <c r="Q11712" s="31"/>
      <c r="R11712" s="84"/>
      <c r="S11712" s="31"/>
      <c r="T11712" s="31"/>
      <c r="U11712" s="169"/>
      <c r="V11712" s="150"/>
      <c r="W11712" s="141" t="str" cm="1">
        <f t="array" ref="W11712">IF(SUM(LEN(B11712:V11712))=0,"",IF(OR(OR(ISBLANK(F11712),SUM(LEN(C11712),LEN(D11712))=0),AND(NOT(E11712="Unknown"),ISBLANK(J11712)),AND(NOT(O11712="Unknown"),ISBLANK(R11712))),"Missing Information", INDEX(Table15[Entire Service Line Classification], MATCH(SUMIFS(Table15[Unique ID],Table15[System-Owned Portion],E11712,Table15[If Material Anything Other than "Lead" in Column E,Was Material Ever Previously Lead?],G11712,Table15[Customer-Owned Portion],O11712),Table15[Unique ID],0),0)))</f>
        <v/>
      </c>
    </row>
    <row r="11713" spans="2:23" x14ac:dyDescent="0.25">
      <c r="B11713" s="146"/>
      <c r="C11713" s="31"/>
      <c r="D11713" s="31"/>
      <c r="E11713" s="44"/>
      <c r="F11713" s="43"/>
      <c r="G11713" s="84"/>
      <c r="H11713" s="31"/>
      <c r="I11713" s="31"/>
      <c r="J11713" s="84"/>
      <c r="K11713" s="31"/>
      <c r="L11713" s="31"/>
      <c r="M11713" s="169"/>
      <c r="N11713" s="148"/>
      <c r="O11713" s="106"/>
      <c r="P11713" s="43"/>
      <c r="Q11713" s="31"/>
      <c r="R11713" s="84"/>
      <c r="S11713" s="31"/>
      <c r="T11713" s="31"/>
      <c r="U11713" s="169"/>
      <c r="V11713" s="150"/>
      <c r="W11713" s="141" t="str" cm="1">
        <f t="array" ref="W11713">IF(SUM(LEN(B11713:V11713))=0,"",IF(OR(OR(ISBLANK(F11713),SUM(LEN(C11713),LEN(D11713))=0),AND(NOT(E11713="Unknown"),ISBLANK(J11713)),AND(NOT(O11713="Unknown"),ISBLANK(R11713))),"Missing Information", INDEX(Table15[Entire Service Line Classification], MATCH(SUMIFS(Table15[Unique ID],Table15[System-Owned Portion],E11713,Table15[If Material Anything Other than "Lead" in Column E,Was Material Ever Previously Lead?],G11713,Table15[Customer-Owned Portion],O11713),Table15[Unique ID],0),0)))</f>
        <v/>
      </c>
    </row>
    <row r="11714" spans="2:23" x14ac:dyDescent="0.25">
      <c r="B11714" s="146"/>
      <c r="C11714" s="31"/>
      <c r="D11714" s="31"/>
      <c r="E11714" s="44"/>
      <c r="F11714" s="43"/>
      <c r="G11714" s="84"/>
      <c r="H11714" s="31"/>
      <c r="I11714" s="31"/>
      <c r="J11714" s="84"/>
      <c r="K11714" s="31"/>
      <c r="L11714" s="31"/>
      <c r="M11714" s="169"/>
      <c r="N11714" s="148"/>
      <c r="O11714" s="106"/>
      <c r="P11714" s="43"/>
      <c r="Q11714" s="31"/>
      <c r="R11714" s="84"/>
      <c r="S11714" s="31"/>
      <c r="T11714" s="31"/>
      <c r="U11714" s="169"/>
      <c r="V11714" s="150"/>
      <c r="W11714" s="141" t="str" cm="1">
        <f t="array" ref="W11714">IF(SUM(LEN(B11714:V11714))=0,"",IF(OR(OR(ISBLANK(F11714),SUM(LEN(C11714),LEN(D11714))=0),AND(NOT(E11714="Unknown"),ISBLANK(J11714)),AND(NOT(O11714="Unknown"),ISBLANK(R11714))),"Missing Information", INDEX(Table15[Entire Service Line Classification], MATCH(SUMIFS(Table15[Unique ID],Table15[System-Owned Portion],E11714,Table15[If Material Anything Other than "Lead" in Column E,Was Material Ever Previously Lead?],G11714,Table15[Customer-Owned Portion],O11714),Table15[Unique ID],0),0)))</f>
        <v/>
      </c>
    </row>
    <row r="11715" spans="2:23" x14ac:dyDescent="0.25">
      <c r="B11715" s="146"/>
      <c r="C11715" s="31"/>
      <c r="D11715" s="31"/>
      <c r="E11715" s="44"/>
      <c r="F11715" s="43"/>
      <c r="G11715" s="84"/>
      <c r="H11715" s="31"/>
      <c r="I11715" s="31"/>
      <c r="J11715" s="84"/>
      <c r="K11715" s="31"/>
      <c r="L11715" s="31"/>
      <c r="M11715" s="169"/>
      <c r="N11715" s="148"/>
      <c r="O11715" s="106"/>
      <c r="P11715" s="43"/>
      <c r="Q11715" s="31"/>
      <c r="R11715" s="84"/>
      <c r="S11715" s="31"/>
      <c r="T11715" s="31"/>
      <c r="U11715" s="169"/>
      <c r="V11715" s="150"/>
      <c r="W11715" s="141" t="str" cm="1">
        <f t="array" ref="W11715">IF(SUM(LEN(B11715:V11715))=0,"",IF(OR(OR(ISBLANK(F11715),SUM(LEN(C11715),LEN(D11715))=0),AND(NOT(E11715="Unknown"),ISBLANK(J11715)),AND(NOT(O11715="Unknown"),ISBLANK(R11715))),"Missing Information", INDEX(Table15[Entire Service Line Classification], MATCH(SUMIFS(Table15[Unique ID],Table15[System-Owned Portion],E11715,Table15[If Material Anything Other than "Lead" in Column E,Was Material Ever Previously Lead?],G11715,Table15[Customer-Owned Portion],O11715),Table15[Unique ID],0),0)))</f>
        <v/>
      </c>
    </row>
    <row r="11716" spans="2:23" x14ac:dyDescent="0.25">
      <c r="B11716" s="146"/>
      <c r="C11716" s="31"/>
      <c r="D11716" s="31"/>
      <c r="E11716" s="44"/>
      <c r="F11716" s="43"/>
      <c r="G11716" s="84"/>
      <c r="H11716" s="31"/>
      <c r="I11716" s="31"/>
      <c r="J11716" s="84"/>
      <c r="K11716" s="31"/>
      <c r="L11716" s="31"/>
      <c r="M11716" s="169"/>
      <c r="N11716" s="148"/>
      <c r="O11716" s="106"/>
      <c r="P11716" s="43"/>
      <c r="Q11716" s="31"/>
      <c r="R11716" s="84"/>
      <c r="S11716" s="31"/>
      <c r="T11716" s="31"/>
      <c r="U11716" s="169"/>
      <c r="V11716" s="150"/>
      <c r="W11716" s="141" t="str" cm="1">
        <f t="array" ref="W11716">IF(SUM(LEN(B11716:V11716))=0,"",IF(OR(OR(ISBLANK(F11716),SUM(LEN(C11716),LEN(D11716))=0),AND(NOT(E11716="Unknown"),ISBLANK(J11716)),AND(NOT(O11716="Unknown"),ISBLANK(R11716))),"Missing Information", INDEX(Table15[Entire Service Line Classification], MATCH(SUMIFS(Table15[Unique ID],Table15[System-Owned Portion],E11716,Table15[If Material Anything Other than "Lead" in Column E,Was Material Ever Previously Lead?],G11716,Table15[Customer-Owned Portion],O11716),Table15[Unique ID],0),0)))</f>
        <v/>
      </c>
    </row>
    <row r="11717" spans="2:23" x14ac:dyDescent="0.25">
      <c r="B11717" s="146"/>
      <c r="C11717" s="31"/>
      <c r="D11717" s="31"/>
      <c r="E11717" s="44"/>
      <c r="F11717" s="43"/>
      <c r="G11717" s="84"/>
      <c r="H11717" s="31"/>
      <c r="I11717" s="31"/>
      <c r="J11717" s="84"/>
      <c r="K11717" s="31"/>
      <c r="L11717" s="31"/>
      <c r="M11717" s="169"/>
      <c r="N11717" s="148"/>
      <c r="O11717" s="106"/>
      <c r="P11717" s="43"/>
      <c r="Q11717" s="31"/>
      <c r="R11717" s="84"/>
      <c r="S11717" s="31"/>
      <c r="T11717" s="31"/>
      <c r="U11717" s="169"/>
      <c r="V11717" s="150"/>
      <c r="W11717" s="141" t="str" cm="1">
        <f t="array" ref="W11717">IF(SUM(LEN(B11717:V11717))=0,"",IF(OR(OR(ISBLANK(F11717),SUM(LEN(C11717),LEN(D11717))=0),AND(NOT(E11717="Unknown"),ISBLANK(J11717)),AND(NOT(O11717="Unknown"),ISBLANK(R11717))),"Missing Information", INDEX(Table15[Entire Service Line Classification], MATCH(SUMIFS(Table15[Unique ID],Table15[System-Owned Portion],E11717,Table15[If Material Anything Other than "Lead" in Column E,Was Material Ever Previously Lead?],G11717,Table15[Customer-Owned Portion],O11717),Table15[Unique ID],0),0)))</f>
        <v/>
      </c>
    </row>
    <row r="11718" spans="2:23" x14ac:dyDescent="0.25">
      <c r="B11718" s="146"/>
      <c r="C11718" s="31"/>
      <c r="D11718" s="31"/>
      <c r="E11718" s="44"/>
      <c r="F11718" s="43"/>
      <c r="G11718" s="84"/>
      <c r="H11718" s="31"/>
      <c r="I11718" s="31"/>
      <c r="J11718" s="84"/>
      <c r="K11718" s="31"/>
      <c r="L11718" s="31"/>
      <c r="M11718" s="169"/>
      <c r="N11718" s="148"/>
      <c r="O11718" s="106"/>
      <c r="P11718" s="43"/>
      <c r="Q11718" s="31"/>
      <c r="R11718" s="84"/>
      <c r="S11718" s="31"/>
      <c r="T11718" s="31"/>
      <c r="U11718" s="169"/>
      <c r="V11718" s="150"/>
      <c r="W11718" s="141" t="str" cm="1">
        <f t="array" ref="W11718">IF(SUM(LEN(B11718:V11718))=0,"",IF(OR(OR(ISBLANK(F11718),SUM(LEN(C11718),LEN(D11718))=0),AND(NOT(E11718="Unknown"),ISBLANK(J11718)),AND(NOT(O11718="Unknown"),ISBLANK(R11718))),"Missing Information", INDEX(Table15[Entire Service Line Classification], MATCH(SUMIFS(Table15[Unique ID],Table15[System-Owned Portion],E11718,Table15[If Material Anything Other than "Lead" in Column E,Was Material Ever Previously Lead?],G11718,Table15[Customer-Owned Portion],O11718),Table15[Unique ID],0),0)))</f>
        <v/>
      </c>
    </row>
    <row r="11719" spans="2:23" x14ac:dyDescent="0.25">
      <c r="B11719" s="146"/>
      <c r="C11719" s="31"/>
      <c r="D11719" s="31"/>
      <c r="E11719" s="44"/>
      <c r="F11719" s="43"/>
      <c r="G11719" s="84"/>
      <c r="H11719" s="31"/>
      <c r="I11719" s="31"/>
      <c r="J11719" s="84"/>
      <c r="K11719" s="31"/>
      <c r="L11719" s="31"/>
      <c r="M11719" s="169"/>
      <c r="N11719" s="148"/>
      <c r="O11719" s="106"/>
      <c r="P11719" s="43"/>
      <c r="Q11719" s="31"/>
      <c r="R11719" s="84"/>
      <c r="S11719" s="31"/>
      <c r="T11719" s="31"/>
      <c r="U11719" s="169"/>
      <c r="V11719" s="150"/>
      <c r="W11719" s="141" t="str" cm="1">
        <f t="array" ref="W11719">IF(SUM(LEN(B11719:V11719))=0,"",IF(OR(OR(ISBLANK(F11719),SUM(LEN(C11719),LEN(D11719))=0),AND(NOT(E11719="Unknown"),ISBLANK(J11719)),AND(NOT(O11719="Unknown"),ISBLANK(R11719))),"Missing Information", INDEX(Table15[Entire Service Line Classification], MATCH(SUMIFS(Table15[Unique ID],Table15[System-Owned Portion],E11719,Table15[If Material Anything Other than "Lead" in Column E,Was Material Ever Previously Lead?],G11719,Table15[Customer-Owned Portion],O11719),Table15[Unique ID],0),0)))</f>
        <v/>
      </c>
    </row>
    <row r="11720" spans="2:23" x14ac:dyDescent="0.25">
      <c r="B11720" s="146"/>
      <c r="C11720" s="31"/>
      <c r="D11720" s="31"/>
      <c r="E11720" s="44"/>
      <c r="F11720" s="43"/>
      <c r="G11720" s="84"/>
      <c r="H11720" s="31"/>
      <c r="I11720" s="31"/>
      <c r="J11720" s="84"/>
      <c r="K11720" s="31"/>
      <c r="L11720" s="31"/>
      <c r="M11720" s="169"/>
      <c r="N11720" s="148"/>
      <c r="O11720" s="106"/>
      <c r="P11720" s="43"/>
      <c r="Q11720" s="31"/>
      <c r="R11720" s="84"/>
      <c r="S11720" s="31"/>
      <c r="T11720" s="31"/>
      <c r="U11720" s="169"/>
      <c r="V11720" s="150"/>
      <c r="W11720" s="141" t="str" cm="1">
        <f t="array" ref="W11720">IF(SUM(LEN(B11720:V11720))=0,"",IF(OR(OR(ISBLANK(F11720),SUM(LEN(C11720),LEN(D11720))=0),AND(NOT(E11720="Unknown"),ISBLANK(J11720)),AND(NOT(O11720="Unknown"),ISBLANK(R11720))),"Missing Information", INDEX(Table15[Entire Service Line Classification], MATCH(SUMIFS(Table15[Unique ID],Table15[System-Owned Portion],E11720,Table15[If Material Anything Other than "Lead" in Column E,Was Material Ever Previously Lead?],G11720,Table15[Customer-Owned Portion],O11720),Table15[Unique ID],0),0)))</f>
        <v/>
      </c>
    </row>
    <row r="11721" spans="2:23" x14ac:dyDescent="0.25">
      <c r="B11721" s="146"/>
      <c r="C11721" s="31"/>
      <c r="D11721" s="31"/>
      <c r="E11721" s="44"/>
      <c r="F11721" s="43"/>
      <c r="G11721" s="84"/>
      <c r="H11721" s="31"/>
      <c r="I11721" s="31"/>
      <c r="J11721" s="84"/>
      <c r="K11721" s="31"/>
      <c r="L11721" s="31"/>
      <c r="M11721" s="169"/>
      <c r="N11721" s="148"/>
      <c r="O11721" s="106"/>
      <c r="P11721" s="43"/>
      <c r="Q11721" s="31"/>
      <c r="R11721" s="84"/>
      <c r="S11721" s="31"/>
      <c r="T11721" s="31"/>
      <c r="U11721" s="169"/>
      <c r="V11721" s="150"/>
      <c r="W11721" s="141" t="str" cm="1">
        <f t="array" ref="W11721">IF(SUM(LEN(B11721:V11721))=0,"",IF(OR(OR(ISBLANK(F11721),SUM(LEN(C11721),LEN(D11721))=0),AND(NOT(E11721="Unknown"),ISBLANK(J11721)),AND(NOT(O11721="Unknown"),ISBLANK(R11721))),"Missing Information", INDEX(Table15[Entire Service Line Classification], MATCH(SUMIFS(Table15[Unique ID],Table15[System-Owned Portion],E11721,Table15[If Material Anything Other than "Lead" in Column E,Was Material Ever Previously Lead?],G11721,Table15[Customer-Owned Portion],O11721),Table15[Unique ID],0),0)))</f>
        <v/>
      </c>
    </row>
    <row r="11722" spans="2:23" x14ac:dyDescent="0.25">
      <c r="B11722" s="146"/>
      <c r="C11722" s="31"/>
      <c r="D11722" s="31"/>
      <c r="E11722" s="44"/>
      <c r="F11722" s="43"/>
      <c r="G11722" s="84"/>
      <c r="H11722" s="31"/>
      <c r="I11722" s="31"/>
      <c r="J11722" s="84"/>
      <c r="K11722" s="31"/>
      <c r="L11722" s="31"/>
      <c r="M11722" s="169"/>
      <c r="N11722" s="148"/>
      <c r="O11722" s="106"/>
      <c r="P11722" s="43"/>
      <c r="Q11722" s="31"/>
      <c r="R11722" s="84"/>
      <c r="S11722" s="31"/>
      <c r="T11722" s="31"/>
      <c r="U11722" s="169"/>
      <c r="V11722" s="150"/>
      <c r="W11722" s="141" t="str" cm="1">
        <f t="array" ref="W11722">IF(SUM(LEN(B11722:V11722))=0,"",IF(OR(OR(ISBLANK(F11722),SUM(LEN(C11722),LEN(D11722))=0),AND(NOT(E11722="Unknown"),ISBLANK(J11722)),AND(NOT(O11722="Unknown"),ISBLANK(R11722))),"Missing Information", INDEX(Table15[Entire Service Line Classification], MATCH(SUMIFS(Table15[Unique ID],Table15[System-Owned Portion],E11722,Table15[If Material Anything Other than "Lead" in Column E,Was Material Ever Previously Lead?],G11722,Table15[Customer-Owned Portion],O11722),Table15[Unique ID],0),0)))</f>
        <v/>
      </c>
    </row>
    <row r="11723" spans="2:23" x14ac:dyDescent="0.25">
      <c r="B11723" s="146"/>
      <c r="C11723" s="31"/>
      <c r="D11723" s="31"/>
      <c r="E11723" s="44"/>
      <c r="F11723" s="43"/>
      <c r="G11723" s="84"/>
      <c r="H11723" s="31"/>
      <c r="I11723" s="31"/>
      <c r="J11723" s="84"/>
      <c r="K11723" s="31"/>
      <c r="L11723" s="31"/>
      <c r="M11723" s="169"/>
      <c r="N11723" s="148"/>
      <c r="O11723" s="106"/>
      <c r="P11723" s="43"/>
      <c r="Q11723" s="31"/>
      <c r="R11723" s="84"/>
      <c r="S11723" s="31"/>
      <c r="T11723" s="31"/>
      <c r="U11723" s="169"/>
      <c r="V11723" s="150"/>
      <c r="W11723" s="141" t="str" cm="1">
        <f t="array" ref="W11723">IF(SUM(LEN(B11723:V11723))=0,"",IF(OR(OR(ISBLANK(F11723),SUM(LEN(C11723),LEN(D11723))=0),AND(NOT(E11723="Unknown"),ISBLANK(J11723)),AND(NOT(O11723="Unknown"),ISBLANK(R11723))),"Missing Information", INDEX(Table15[Entire Service Line Classification], MATCH(SUMIFS(Table15[Unique ID],Table15[System-Owned Portion],E11723,Table15[If Material Anything Other than "Lead" in Column E,Was Material Ever Previously Lead?],G11723,Table15[Customer-Owned Portion],O11723),Table15[Unique ID],0),0)))</f>
        <v/>
      </c>
    </row>
    <row r="11724" spans="2:23" x14ac:dyDescent="0.25">
      <c r="B11724" s="146"/>
      <c r="C11724" s="31"/>
      <c r="D11724" s="31"/>
      <c r="E11724" s="44"/>
      <c r="F11724" s="43"/>
      <c r="G11724" s="84"/>
      <c r="H11724" s="31"/>
      <c r="I11724" s="31"/>
      <c r="J11724" s="84"/>
      <c r="K11724" s="31"/>
      <c r="L11724" s="31"/>
      <c r="M11724" s="169"/>
      <c r="N11724" s="148"/>
      <c r="O11724" s="106"/>
      <c r="P11724" s="43"/>
      <c r="Q11724" s="31"/>
      <c r="R11724" s="84"/>
      <c r="S11724" s="31"/>
      <c r="T11724" s="31"/>
      <c r="U11724" s="169"/>
      <c r="V11724" s="150"/>
      <c r="W11724" s="141" t="str" cm="1">
        <f t="array" ref="W11724">IF(SUM(LEN(B11724:V11724))=0,"",IF(OR(OR(ISBLANK(F11724),SUM(LEN(C11724),LEN(D11724))=0),AND(NOT(E11724="Unknown"),ISBLANK(J11724)),AND(NOT(O11724="Unknown"),ISBLANK(R11724))),"Missing Information", INDEX(Table15[Entire Service Line Classification], MATCH(SUMIFS(Table15[Unique ID],Table15[System-Owned Portion],E11724,Table15[If Material Anything Other than "Lead" in Column E,Was Material Ever Previously Lead?],G11724,Table15[Customer-Owned Portion],O11724),Table15[Unique ID],0),0)))</f>
        <v/>
      </c>
    </row>
    <row r="11725" spans="2:23" x14ac:dyDescent="0.25">
      <c r="B11725" s="146"/>
      <c r="C11725" s="31"/>
      <c r="D11725" s="31"/>
      <c r="E11725" s="44"/>
      <c r="F11725" s="43"/>
      <c r="G11725" s="84"/>
      <c r="H11725" s="31"/>
      <c r="I11725" s="31"/>
      <c r="J11725" s="84"/>
      <c r="K11725" s="31"/>
      <c r="L11725" s="31"/>
      <c r="M11725" s="169"/>
      <c r="N11725" s="148"/>
      <c r="O11725" s="106"/>
      <c r="P11725" s="43"/>
      <c r="Q11725" s="31"/>
      <c r="R11725" s="84"/>
      <c r="S11725" s="31"/>
      <c r="T11725" s="31"/>
      <c r="U11725" s="169"/>
      <c r="V11725" s="150"/>
      <c r="W11725" s="141" t="str" cm="1">
        <f t="array" ref="W11725">IF(SUM(LEN(B11725:V11725))=0,"",IF(OR(OR(ISBLANK(F11725),SUM(LEN(C11725),LEN(D11725))=0),AND(NOT(E11725="Unknown"),ISBLANK(J11725)),AND(NOT(O11725="Unknown"),ISBLANK(R11725))),"Missing Information", INDEX(Table15[Entire Service Line Classification], MATCH(SUMIFS(Table15[Unique ID],Table15[System-Owned Portion],E11725,Table15[If Material Anything Other than "Lead" in Column E,Was Material Ever Previously Lead?],G11725,Table15[Customer-Owned Portion],O11725),Table15[Unique ID],0),0)))</f>
        <v/>
      </c>
    </row>
    <row r="11726" spans="2:23" x14ac:dyDescent="0.25">
      <c r="B11726" s="146"/>
      <c r="C11726" s="31"/>
      <c r="D11726" s="31"/>
      <c r="E11726" s="44"/>
      <c r="F11726" s="43"/>
      <c r="G11726" s="84"/>
      <c r="H11726" s="31"/>
      <c r="I11726" s="31"/>
      <c r="J11726" s="84"/>
      <c r="K11726" s="31"/>
      <c r="L11726" s="31"/>
      <c r="M11726" s="169"/>
      <c r="N11726" s="148"/>
      <c r="O11726" s="106"/>
      <c r="P11726" s="43"/>
      <c r="Q11726" s="31"/>
      <c r="R11726" s="84"/>
      <c r="S11726" s="31"/>
      <c r="T11726" s="31"/>
      <c r="U11726" s="169"/>
      <c r="V11726" s="150"/>
      <c r="W11726" s="141" t="str" cm="1">
        <f t="array" ref="W11726">IF(SUM(LEN(B11726:V11726))=0,"",IF(OR(OR(ISBLANK(F11726),SUM(LEN(C11726),LEN(D11726))=0),AND(NOT(E11726="Unknown"),ISBLANK(J11726)),AND(NOT(O11726="Unknown"),ISBLANK(R11726))),"Missing Information", INDEX(Table15[Entire Service Line Classification], MATCH(SUMIFS(Table15[Unique ID],Table15[System-Owned Portion],E11726,Table15[If Material Anything Other than "Lead" in Column E,Was Material Ever Previously Lead?],G11726,Table15[Customer-Owned Portion],O11726),Table15[Unique ID],0),0)))</f>
        <v/>
      </c>
    </row>
    <row r="11727" spans="2:23" x14ac:dyDescent="0.25">
      <c r="B11727" s="146"/>
      <c r="C11727" s="31"/>
      <c r="D11727" s="31"/>
      <c r="E11727" s="44"/>
      <c r="F11727" s="43"/>
      <c r="G11727" s="84"/>
      <c r="H11727" s="31"/>
      <c r="I11727" s="31"/>
      <c r="J11727" s="84"/>
      <c r="K11727" s="31"/>
      <c r="L11727" s="31"/>
      <c r="M11727" s="169"/>
      <c r="N11727" s="148"/>
      <c r="O11727" s="106"/>
      <c r="P11727" s="43"/>
      <c r="Q11727" s="31"/>
      <c r="R11727" s="84"/>
      <c r="S11727" s="31"/>
      <c r="T11727" s="31"/>
      <c r="U11727" s="169"/>
      <c r="V11727" s="150"/>
      <c r="W11727" s="141" t="str" cm="1">
        <f t="array" ref="W11727">IF(SUM(LEN(B11727:V11727))=0,"",IF(OR(OR(ISBLANK(F11727),SUM(LEN(C11727),LEN(D11727))=0),AND(NOT(E11727="Unknown"),ISBLANK(J11727)),AND(NOT(O11727="Unknown"),ISBLANK(R11727))),"Missing Information", INDEX(Table15[Entire Service Line Classification], MATCH(SUMIFS(Table15[Unique ID],Table15[System-Owned Portion],E11727,Table15[If Material Anything Other than "Lead" in Column E,Was Material Ever Previously Lead?],G11727,Table15[Customer-Owned Portion],O11727),Table15[Unique ID],0),0)))</f>
        <v/>
      </c>
    </row>
    <row r="11728" spans="2:23" x14ac:dyDescent="0.25">
      <c r="B11728" s="146"/>
      <c r="C11728" s="31"/>
      <c r="D11728" s="31"/>
      <c r="E11728" s="44"/>
      <c r="F11728" s="43"/>
      <c r="G11728" s="84"/>
      <c r="H11728" s="31"/>
      <c r="I11728" s="31"/>
      <c r="J11728" s="84"/>
      <c r="K11728" s="31"/>
      <c r="L11728" s="31"/>
      <c r="M11728" s="169"/>
      <c r="N11728" s="148"/>
      <c r="O11728" s="106"/>
      <c r="P11728" s="43"/>
      <c r="Q11728" s="31"/>
      <c r="R11728" s="84"/>
      <c r="S11728" s="31"/>
      <c r="T11728" s="31"/>
      <c r="U11728" s="169"/>
      <c r="V11728" s="150"/>
      <c r="W11728" s="141" t="str" cm="1">
        <f t="array" ref="W11728">IF(SUM(LEN(B11728:V11728))=0,"",IF(OR(OR(ISBLANK(F11728),SUM(LEN(C11728),LEN(D11728))=0),AND(NOT(E11728="Unknown"),ISBLANK(J11728)),AND(NOT(O11728="Unknown"),ISBLANK(R11728))),"Missing Information", INDEX(Table15[Entire Service Line Classification], MATCH(SUMIFS(Table15[Unique ID],Table15[System-Owned Portion],E11728,Table15[If Material Anything Other than "Lead" in Column E,Was Material Ever Previously Lead?],G11728,Table15[Customer-Owned Portion],O11728),Table15[Unique ID],0),0)))</f>
        <v/>
      </c>
    </row>
    <row r="11729" spans="2:23" x14ac:dyDescent="0.25">
      <c r="B11729" s="146"/>
      <c r="C11729" s="31"/>
      <c r="D11729" s="31"/>
      <c r="E11729" s="44"/>
      <c r="F11729" s="43"/>
      <c r="G11729" s="84"/>
      <c r="H11729" s="31"/>
      <c r="I11729" s="31"/>
      <c r="J11729" s="84"/>
      <c r="K11729" s="31"/>
      <c r="L11729" s="31"/>
      <c r="M11729" s="169"/>
      <c r="N11729" s="148"/>
      <c r="O11729" s="106"/>
      <c r="P11729" s="43"/>
      <c r="Q11729" s="31"/>
      <c r="R11729" s="84"/>
      <c r="S11729" s="31"/>
      <c r="T11729" s="31"/>
      <c r="U11729" s="169"/>
      <c r="V11729" s="150"/>
      <c r="W11729" s="141" t="str" cm="1">
        <f t="array" ref="W11729">IF(SUM(LEN(B11729:V11729))=0,"",IF(OR(OR(ISBLANK(F11729),SUM(LEN(C11729),LEN(D11729))=0),AND(NOT(E11729="Unknown"),ISBLANK(J11729)),AND(NOT(O11729="Unknown"),ISBLANK(R11729))),"Missing Information", INDEX(Table15[Entire Service Line Classification], MATCH(SUMIFS(Table15[Unique ID],Table15[System-Owned Portion],E11729,Table15[If Material Anything Other than "Lead" in Column E,Was Material Ever Previously Lead?],G11729,Table15[Customer-Owned Portion],O11729),Table15[Unique ID],0),0)))</f>
        <v/>
      </c>
    </row>
    <row r="11730" spans="2:23" x14ac:dyDescent="0.25">
      <c r="B11730" s="146"/>
      <c r="C11730" s="31"/>
      <c r="D11730" s="31"/>
      <c r="E11730" s="44"/>
      <c r="F11730" s="43"/>
      <c r="G11730" s="84"/>
      <c r="H11730" s="31"/>
      <c r="I11730" s="31"/>
      <c r="J11730" s="84"/>
      <c r="K11730" s="31"/>
      <c r="L11730" s="31"/>
      <c r="M11730" s="169"/>
      <c r="N11730" s="148"/>
      <c r="O11730" s="106"/>
      <c r="P11730" s="43"/>
      <c r="Q11730" s="31"/>
      <c r="R11730" s="84"/>
      <c r="S11730" s="31"/>
      <c r="T11730" s="31"/>
      <c r="U11730" s="169"/>
      <c r="V11730" s="150"/>
      <c r="W11730" s="141" t="str" cm="1">
        <f t="array" ref="W11730">IF(SUM(LEN(B11730:V11730))=0,"",IF(OR(OR(ISBLANK(F11730),SUM(LEN(C11730),LEN(D11730))=0),AND(NOT(E11730="Unknown"),ISBLANK(J11730)),AND(NOT(O11730="Unknown"),ISBLANK(R11730))),"Missing Information", INDEX(Table15[Entire Service Line Classification], MATCH(SUMIFS(Table15[Unique ID],Table15[System-Owned Portion],E11730,Table15[If Material Anything Other than "Lead" in Column E,Was Material Ever Previously Lead?],G11730,Table15[Customer-Owned Portion],O11730),Table15[Unique ID],0),0)))</f>
        <v/>
      </c>
    </row>
    <row r="11731" spans="2:23" x14ac:dyDescent="0.25">
      <c r="B11731" s="146"/>
      <c r="C11731" s="31"/>
      <c r="D11731" s="31"/>
      <c r="E11731" s="44"/>
      <c r="F11731" s="43"/>
      <c r="G11731" s="84"/>
      <c r="H11731" s="31"/>
      <c r="I11731" s="31"/>
      <c r="J11731" s="84"/>
      <c r="K11731" s="31"/>
      <c r="L11731" s="31"/>
      <c r="M11731" s="169"/>
      <c r="N11731" s="148"/>
      <c r="O11731" s="106"/>
      <c r="P11731" s="43"/>
      <c r="Q11731" s="31"/>
      <c r="R11731" s="84"/>
      <c r="S11731" s="31"/>
      <c r="T11731" s="31"/>
      <c r="U11731" s="169"/>
      <c r="V11731" s="150"/>
      <c r="W11731" s="141" t="str" cm="1">
        <f t="array" ref="W11731">IF(SUM(LEN(B11731:V11731))=0,"",IF(OR(OR(ISBLANK(F11731),SUM(LEN(C11731),LEN(D11731))=0),AND(NOT(E11731="Unknown"),ISBLANK(J11731)),AND(NOT(O11731="Unknown"),ISBLANK(R11731))),"Missing Information", INDEX(Table15[Entire Service Line Classification], MATCH(SUMIFS(Table15[Unique ID],Table15[System-Owned Portion],E11731,Table15[If Material Anything Other than "Lead" in Column E,Was Material Ever Previously Lead?],G11731,Table15[Customer-Owned Portion],O11731),Table15[Unique ID],0),0)))</f>
        <v/>
      </c>
    </row>
    <row r="11732" spans="2:23" x14ac:dyDescent="0.25">
      <c r="B11732" s="146"/>
      <c r="C11732" s="31"/>
      <c r="D11732" s="31"/>
      <c r="E11732" s="44"/>
      <c r="F11732" s="43"/>
      <c r="G11732" s="84"/>
      <c r="H11732" s="31"/>
      <c r="I11732" s="31"/>
      <c r="J11732" s="84"/>
      <c r="K11732" s="31"/>
      <c r="L11732" s="31"/>
      <c r="M11732" s="169"/>
      <c r="N11732" s="148"/>
      <c r="O11732" s="106"/>
      <c r="P11732" s="43"/>
      <c r="Q11732" s="31"/>
      <c r="R11732" s="84"/>
      <c r="S11732" s="31"/>
      <c r="T11732" s="31"/>
      <c r="U11732" s="169"/>
      <c r="V11732" s="150"/>
      <c r="W11732" s="141" t="str" cm="1">
        <f t="array" ref="W11732">IF(SUM(LEN(B11732:V11732))=0,"",IF(OR(OR(ISBLANK(F11732),SUM(LEN(C11732),LEN(D11732))=0),AND(NOT(E11732="Unknown"),ISBLANK(J11732)),AND(NOT(O11732="Unknown"),ISBLANK(R11732))),"Missing Information", INDEX(Table15[Entire Service Line Classification], MATCH(SUMIFS(Table15[Unique ID],Table15[System-Owned Portion],E11732,Table15[If Material Anything Other than "Lead" in Column E,Was Material Ever Previously Lead?],G11732,Table15[Customer-Owned Portion],O11732),Table15[Unique ID],0),0)))</f>
        <v/>
      </c>
    </row>
    <row r="11733" spans="2:23" x14ac:dyDescent="0.25">
      <c r="B11733" s="146"/>
      <c r="C11733" s="31"/>
      <c r="D11733" s="31"/>
      <c r="E11733" s="44"/>
      <c r="F11733" s="43"/>
      <c r="G11733" s="84"/>
      <c r="H11733" s="31"/>
      <c r="I11733" s="31"/>
      <c r="J11733" s="84"/>
      <c r="K11733" s="31"/>
      <c r="L11733" s="31"/>
      <c r="M11733" s="169"/>
      <c r="N11733" s="148"/>
      <c r="O11733" s="106"/>
      <c r="P11733" s="43"/>
      <c r="Q11733" s="31"/>
      <c r="R11733" s="84"/>
      <c r="S11733" s="31"/>
      <c r="T11733" s="31"/>
      <c r="U11733" s="169"/>
      <c r="V11733" s="150"/>
      <c r="W11733" s="141" t="str" cm="1">
        <f t="array" ref="W11733">IF(SUM(LEN(B11733:V11733))=0,"",IF(OR(OR(ISBLANK(F11733),SUM(LEN(C11733),LEN(D11733))=0),AND(NOT(E11733="Unknown"),ISBLANK(J11733)),AND(NOT(O11733="Unknown"),ISBLANK(R11733))),"Missing Information", INDEX(Table15[Entire Service Line Classification], MATCH(SUMIFS(Table15[Unique ID],Table15[System-Owned Portion],E11733,Table15[If Material Anything Other than "Lead" in Column E,Was Material Ever Previously Lead?],G11733,Table15[Customer-Owned Portion],O11733),Table15[Unique ID],0),0)))</f>
        <v/>
      </c>
    </row>
    <row r="11734" spans="2:23" x14ac:dyDescent="0.25">
      <c r="B11734" s="146"/>
      <c r="C11734" s="31"/>
      <c r="D11734" s="31"/>
      <c r="E11734" s="44"/>
      <c r="F11734" s="43"/>
      <c r="G11734" s="84"/>
      <c r="H11734" s="31"/>
      <c r="I11734" s="31"/>
      <c r="J11734" s="84"/>
      <c r="K11734" s="31"/>
      <c r="L11734" s="31"/>
      <c r="M11734" s="169"/>
      <c r="N11734" s="148"/>
      <c r="O11734" s="106"/>
      <c r="P11734" s="43"/>
      <c r="Q11734" s="31"/>
      <c r="R11734" s="84"/>
      <c r="S11734" s="31"/>
      <c r="T11734" s="31"/>
      <c r="U11734" s="169"/>
      <c r="V11734" s="150"/>
      <c r="W11734" s="141" t="str" cm="1">
        <f t="array" ref="W11734">IF(SUM(LEN(B11734:V11734))=0,"",IF(OR(OR(ISBLANK(F11734),SUM(LEN(C11734),LEN(D11734))=0),AND(NOT(E11734="Unknown"),ISBLANK(J11734)),AND(NOT(O11734="Unknown"),ISBLANK(R11734))),"Missing Information", INDEX(Table15[Entire Service Line Classification], MATCH(SUMIFS(Table15[Unique ID],Table15[System-Owned Portion],E11734,Table15[If Material Anything Other than "Lead" in Column E,Was Material Ever Previously Lead?],G11734,Table15[Customer-Owned Portion],O11734),Table15[Unique ID],0),0)))</f>
        <v/>
      </c>
    </row>
    <row r="11735" spans="2:23" x14ac:dyDescent="0.25">
      <c r="B11735" s="146"/>
      <c r="C11735" s="31"/>
      <c r="D11735" s="31"/>
      <c r="E11735" s="44"/>
      <c r="F11735" s="43"/>
      <c r="G11735" s="84"/>
      <c r="H11735" s="31"/>
      <c r="I11735" s="31"/>
      <c r="J11735" s="84"/>
      <c r="K11735" s="31"/>
      <c r="L11735" s="31"/>
      <c r="M11735" s="169"/>
      <c r="N11735" s="148"/>
      <c r="O11735" s="106"/>
      <c r="P11735" s="43"/>
      <c r="Q11735" s="31"/>
      <c r="R11735" s="84"/>
      <c r="S11735" s="31"/>
      <c r="T11735" s="31"/>
      <c r="U11735" s="169"/>
      <c r="V11735" s="150"/>
      <c r="W11735" s="141" t="str" cm="1">
        <f t="array" ref="W11735">IF(SUM(LEN(B11735:V11735))=0,"",IF(OR(OR(ISBLANK(F11735),SUM(LEN(C11735),LEN(D11735))=0),AND(NOT(E11735="Unknown"),ISBLANK(J11735)),AND(NOT(O11735="Unknown"),ISBLANK(R11735))),"Missing Information", INDEX(Table15[Entire Service Line Classification], MATCH(SUMIFS(Table15[Unique ID],Table15[System-Owned Portion],E11735,Table15[If Material Anything Other than "Lead" in Column E,Was Material Ever Previously Lead?],G11735,Table15[Customer-Owned Portion],O11735),Table15[Unique ID],0),0)))</f>
        <v/>
      </c>
    </row>
    <row r="11736" spans="2:23" x14ac:dyDescent="0.25">
      <c r="B11736" s="146"/>
      <c r="C11736" s="31"/>
      <c r="D11736" s="31"/>
      <c r="E11736" s="44"/>
      <c r="F11736" s="43"/>
      <c r="G11736" s="84"/>
      <c r="H11736" s="31"/>
      <c r="I11736" s="31"/>
      <c r="J11736" s="84"/>
      <c r="K11736" s="31"/>
      <c r="L11736" s="31"/>
      <c r="M11736" s="169"/>
      <c r="N11736" s="148"/>
      <c r="O11736" s="106"/>
      <c r="P11736" s="43"/>
      <c r="Q11736" s="31"/>
      <c r="R11736" s="84"/>
      <c r="S11736" s="31"/>
      <c r="T11736" s="31"/>
      <c r="U11736" s="169"/>
      <c r="V11736" s="150"/>
      <c r="W11736" s="141" t="str" cm="1">
        <f t="array" ref="W11736">IF(SUM(LEN(B11736:V11736))=0,"",IF(OR(OR(ISBLANK(F11736),SUM(LEN(C11736),LEN(D11736))=0),AND(NOT(E11736="Unknown"),ISBLANK(J11736)),AND(NOT(O11736="Unknown"),ISBLANK(R11736))),"Missing Information", INDEX(Table15[Entire Service Line Classification], MATCH(SUMIFS(Table15[Unique ID],Table15[System-Owned Portion],E11736,Table15[If Material Anything Other than "Lead" in Column E,Was Material Ever Previously Lead?],G11736,Table15[Customer-Owned Portion],O11736),Table15[Unique ID],0),0)))</f>
        <v/>
      </c>
    </row>
    <row r="11737" spans="2:23" x14ac:dyDescent="0.25">
      <c r="B11737" s="146"/>
      <c r="C11737" s="31"/>
      <c r="D11737" s="31"/>
      <c r="E11737" s="44"/>
      <c r="F11737" s="43"/>
      <c r="G11737" s="84"/>
      <c r="H11737" s="31"/>
      <c r="I11737" s="31"/>
      <c r="J11737" s="84"/>
      <c r="K11737" s="31"/>
      <c r="L11737" s="31"/>
      <c r="M11737" s="169"/>
      <c r="N11737" s="148"/>
      <c r="O11737" s="106"/>
      <c r="P11737" s="43"/>
      <c r="Q11737" s="31"/>
      <c r="R11737" s="84"/>
      <c r="S11737" s="31"/>
      <c r="T11737" s="31"/>
      <c r="U11737" s="169"/>
      <c r="V11737" s="150"/>
      <c r="W11737" s="141" t="str" cm="1">
        <f t="array" ref="W11737">IF(SUM(LEN(B11737:V11737))=0,"",IF(OR(OR(ISBLANK(F11737),SUM(LEN(C11737),LEN(D11737))=0),AND(NOT(E11737="Unknown"),ISBLANK(J11737)),AND(NOT(O11737="Unknown"),ISBLANK(R11737))),"Missing Information", INDEX(Table15[Entire Service Line Classification], MATCH(SUMIFS(Table15[Unique ID],Table15[System-Owned Portion],E11737,Table15[If Material Anything Other than "Lead" in Column E,Was Material Ever Previously Lead?],G11737,Table15[Customer-Owned Portion],O11737),Table15[Unique ID],0),0)))</f>
        <v/>
      </c>
    </row>
    <row r="11738" spans="2:23" x14ac:dyDescent="0.25">
      <c r="B11738" s="146"/>
      <c r="C11738" s="31"/>
      <c r="D11738" s="31"/>
      <c r="E11738" s="44"/>
      <c r="F11738" s="43"/>
      <c r="G11738" s="84"/>
      <c r="H11738" s="31"/>
      <c r="I11738" s="31"/>
      <c r="J11738" s="84"/>
      <c r="K11738" s="31"/>
      <c r="L11738" s="31"/>
      <c r="M11738" s="169"/>
      <c r="N11738" s="148"/>
      <c r="O11738" s="106"/>
      <c r="P11738" s="43"/>
      <c r="Q11738" s="31"/>
      <c r="R11738" s="84"/>
      <c r="S11738" s="31"/>
      <c r="T11738" s="31"/>
      <c r="U11738" s="169"/>
      <c r="V11738" s="150"/>
      <c r="W11738" s="141" t="str" cm="1">
        <f t="array" ref="W11738">IF(SUM(LEN(B11738:V11738))=0,"",IF(OR(OR(ISBLANK(F11738),SUM(LEN(C11738),LEN(D11738))=0),AND(NOT(E11738="Unknown"),ISBLANK(J11738)),AND(NOT(O11738="Unknown"),ISBLANK(R11738))),"Missing Information", INDEX(Table15[Entire Service Line Classification], MATCH(SUMIFS(Table15[Unique ID],Table15[System-Owned Portion],E11738,Table15[If Material Anything Other than "Lead" in Column E,Was Material Ever Previously Lead?],G11738,Table15[Customer-Owned Portion],O11738),Table15[Unique ID],0),0)))</f>
        <v/>
      </c>
    </row>
    <row r="11739" spans="2:23" x14ac:dyDescent="0.25">
      <c r="B11739" s="146"/>
      <c r="C11739" s="31"/>
      <c r="D11739" s="31"/>
      <c r="E11739" s="44"/>
      <c r="F11739" s="43"/>
      <c r="G11739" s="84"/>
      <c r="H11739" s="31"/>
      <c r="I11739" s="31"/>
      <c r="J11739" s="84"/>
      <c r="K11739" s="31"/>
      <c r="L11739" s="31"/>
      <c r="M11739" s="169"/>
      <c r="N11739" s="148"/>
      <c r="O11739" s="106"/>
      <c r="P11739" s="43"/>
      <c r="Q11739" s="31"/>
      <c r="R11739" s="84"/>
      <c r="S11739" s="31"/>
      <c r="T11739" s="31"/>
      <c r="U11739" s="169"/>
      <c r="V11739" s="150"/>
      <c r="W11739" s="141" t="str" cm="1">
        <f t="array" ref="W11739">IF(SUM(LEN(B11739:V11739))=0,"",IF(OR(OR(ISBLANK(F11739),SUM(LEN(C11739),LEN(D11739))=0),AND(NOT(E11739="Unknown"),ISBLANK(J11739)),AND(NOT(O11739="Unknown"),ISBLANK(R11739))),"Missing Information", INDEX(Table15[Entire Service Line Classification], MATCH(SUMIFS(Table15[Unique ID],Table15[System-Owned Portion],E11739,Table15[If Material Anything Other than "Lead" in Column E,Was Material Ever Previously Lead?],G11739,Table15[Customer-Owned Portion],O11739),Table15[Unique ID],0),0)))</f>
        <v/>
      </c>
    </row>
    <row r="11740" spans="2:23" x14ac:dyDescent="0.25">
      <c r="B11740" s="146"/>
      <c r="C11740" s="31"/>
      <c r="D11740" s="31"/>
      <c r="E11740" s="44"/>
      <c r="F11740" s="43"/>
      <c r="G11740" s="84"/>
      <c r="H11740" s="31"/>
      <c r="I11740" s="31"/>
      <c r="J11740" s="84"/>
      <c r="K11740" s="31"/>
      <c r="L11740" s="31"/>
      <c r="M11740" s="169"/>
      <c r="N11740" s="148"/>
      <c r="O11740" s="106"/>
      <c r="P11740" s="43"/>
      <c r="Q11740" s="31"/>
      <c r="R11740" s="84"/>
      <c r="S11740" s="31"/>
      <c r="T11740" s="31"/>
      <c r="U11740" s="169"/>
      <c r="V11740" s="150"/>
      <c r="W11740" s="141" t="str" cm="1">
        <f t="array" ref="W11740">IF(SUM(LEN(B11740:V11740))=0,"",IF(OR(OR(ISBLANK(F11740),SUM(LEN(C11740),LEN(D11740))=0),AND(NOT(E11740="Unknown"),ISBLANK(J11740)),AND(NOT(O11740="Unknown"),ISBLANK(R11740))),"Missing Information", INDEX(Table15[Entire Service Line Classification], MATCH(SUMIFS(Table15[Unique ID],Table15[System-Owned Portion],E11740,Table15[If Material Anything Other than "Lead" in Column E,Was Material Ever Previously Lead?],G11740,Table15[Customer-Owned Portion],O11740),Table15[Unique ID],0),0)))</f>
        <v/>
      </c>
    </row>
    <row r="11741" spans="2:23" x14ac:dyDescent="0.25">
      <c r="B11741" s="146"/>
      <c r="C11741" s="31"/>
      <c r="D11741" s="31"/>
      <c r="E11741" s="44"/>
      <c r="F11741" s="43"/>
      <c r="G11741" s="84"/>
      <c r="H11741" s="31"/>
      <c r="I11741" s="31"/>
      <c r="J11741" s="84"/>
      <c r="K11741" s="31"/>
      <c r="L11741" s="31"/>
      <c r="M11741" s="169"/>
      <c r="N11741" s="148"/>
      <c r="O11741" s="106"/>
      <c r="P11741" s="43"/>
      <c r="Q11741" s="31"/>
      <c r="R11741" s="84"/>
      <c r="S11741" s="31"/>
      <c r="T11741" s="31"/>
      <c r="U11741" s="169"/>
      <c r="V11741" s="150"/>
      <c r="W11741" s="141" t="str" cm="1">
        <f t="array" ref="W11741">IF(SUM(LEN(B11741:V11741))=0,"",IF(OR(OR(ISBLANK(F11741),SUM(LEN(C11741),LEN(D11741))=0),AND(NOT(E11741="Unknown"),ISBLANK(J11741)),AND(NOT(O11741="Unknown"),ISBLANK(R11741))),"Missing Information", INDEX(Table15[Entire Service Line Classification], MATCH(SUMIFS(Table15[Unique ID],Table15[System-Owned Portion],E11741,Table15[If Material Anything Other than "Lead" in Column E,Was Material Ever Previously Lead?],G11741,Table15[Customer-Owned Portion],O11741),Table15[Unique ID],0),0)))</f>
        <v/>
      </c>
    </row>
    <row r="11742" spans="2:23" x14ac:dyDescent="0.25">
      <c r="B11742" s="146"/>
      <c r="C11742" s="31"/>
      <c r="D11742" s="31"/>
      <c r="E11742" s="44"/>
      <c r="F11742" s="43"/>
      <c r="G11742" s="84"/>
      <c r="H11742" s="31"/>
      <c r="I11742" s="31"/>
      <c r="J11742" s="84"/>
      <c r="K11742" s="31"/>
      <c r="L11742" s="31"/>
      <c r="M11742" s="169"/>
      <c r="N11742" s="148"/>
      <c r="O11742" s="106"/>
      <c r="P11742" s="43"/>
      <c r="Q11742" s="31"/>
      <c r="R11742" s="84"/>
      <c r="S11742" s="31"/>
      <c r="T11742" s="31"/>
      <c r="U11742" s="169"/>
      <c r="V11742" s="150"/>
      <c r="W11742" s="141" t="str" cm="1">
        <f t="array" ref="W11742">IF(SUM(LEN(B11742:V11742))=0,"",IF(OR(OR(ISBLANK(F11742),SUM(LEN(C11742),LEN(D11742))=0),AND(NOT(E11742="Unknown"),ISBLANK(J11742)),AND(NOT(O11742="Unknown"),ISBLANK(R11742))),"Missing Information", INDEX(Table15[Entire Service Line Classification], MATCH(SUMIFS(Table15[Unique ID],Table15[System-Owned Portion],E11742,Table15[If Material Anything Other than "Lead" in Column E,Was Material Ever Previously Lead?],G11742,Table15[Customer-Owned Portion],O11742),Table15[Unique ID],0),0)))</f>
        <v/>
      </c>
    </row>
    <row r="11743" spans="2:23" x14ac:dyDescent="0.25">
      <c r="B11743" s="146"/>
      <c r="C11743" s="31"/>
      <c r="D11743" s="31"/>
      <c r="E11743" s="44"/>
      <c r="F11743" s="43"/>
      <c r="G11743" s="84"/>
      <c r="H11743" s="31"/>
      <c r="I11743" s="31"/>
      <c r="J11743" s="84"/>
      <c r="K11743" s="31"/>
      <c r="L11743" s="31"/>
      <c r="M11743" s="169"/>
      <c r="N11743" s="148"/>
      <c r="O11743" s="106"/>
      <c r="P11743" s="43"/>
      <c r="Q11743" s="31"/>
      <c r="R11743" s="84"/>
      <c r="S11743" s="31"/>
      <c r="T11743" s="31"/>
      <c r="U11743" s="169"/>
      <c r="V11743" s="150"/>
      <c r="W11743" s="141" t="str" cm="1">
        <f t="array" ref="W11743">IF(SUM(LEN(B11743:V11743))=0,"",IF(OR(OR(ISBLANK(F11743),SUM(LEN(C11743),LEN(D11743))=0),AND(NOT(E11743="Unknown"),ISBLANK(J11743)),AND(NOT(O11743="Unknown"),ISBLANK(R11743))),"Missing Information", INDEX(Table15[Entire Service Line Classification], MATCH(SUMIFS(Table15[Unique ID],Table15[System-Owned Portion],E11743,Table15[If Material Anything Other than "Lead" in Column E,Was Material Ever Previously Lead?],G11743,Table15[Customer-Owned Portion],O11743),Table15[Unique ID],0),0)))</f>
        <v/>
      </c>
    </row>
    <row r="11744" spans="2:23" x14ac:dyDescent="0.25">
      <c r="B11744" s="146"/>
      <c r="C11744" s="31"/>
      <c r="D11744" s="31"/>
      <c r="E11744" s="44"/>
      <c r="F11744" s="43"/>
      <c r="G11744" s="84"/>
      <c r="H11744" s="31"/>
      <c r="I11744" s="31"/>
      <c r="J11744" s="84"/>
      <c r="K11744" s="31"/>
      <c r="L11744" s="31"/>
      <c r="M11744" s="169"/>
      <c r="N11744" s="148"/>
      <c r="O11744" s="106"/>
      <c r="P11744" s="43"/>
      <c r="Q11744" s="31"/>
      <c r="R11744" s="84"/>
      <c r="S11744" s="31"/>
      <c r="T11744" s="31"/>
      <c r="U11744" s="169"/>
      <c r="V11744" s="150"/>
      <c r="W11744" s="141" t="str" cm="1">
        <f t="array" ref="W11744">IF(SUM(LEN(B11744:V11744))=0,"",IF(OR(OR(ISBLANK(F11744),SUM(LEN(C11744),LEN(D11744))=0),AND(NOT(E11744="Unknown"),ISBLANK(J11744)),AND(NOT(O11744="Unknown"),ISBLANK(R11744))),"Missing Information", INDEX(Table15[Entire Service Line Classification], MATCH(SUMIFS(Table15[Unique ID],Table15[System-Owned Portion],E11744,Table15[If Material Anything Other than "Lead" in Column E,Was Material Ever Previously Lead?],G11744,Table15[Customer-Owned Portion],O11744),Table15[Unique ID],0),0)))</f>
        <v/>
      </c>
    </row>
    <row r="11745" spans="2:23" x14ac:dyDescent="0.25">
      <c r="B11745" s="146"/>
      <c r="C11745" s="31"/>
      <c r="D11745" s="31"/>
      <c r="E11745" s="44"/>
      <c r="F11745" s="43"/>
      <c r="G11745" s="84"/>
      <c r="H11745" s="31"/>
      <c r="I11745" s="31"/>
      <c r="J11745" s="84"/>
      <c r="K11745" s="31"/>
      <c r="L11745" s="31"/>
      <c r="M11745" s="169"/>
      <c r="N11745" s="148"/>
      <c r="O11745" s="106"/>
      <c r="P11745" s="43"/>
      <c r="Q11745" s="31"/>
      <c r="R11745" s="84"/>
      <c r="S11745" s="31"/>
      <c r="T11745" s="31"/>
      <c r="U11745" s="169"/>
      <c r="V11745" s="150"/>
      <c r="W11745" s="141" t="str" cm="1">
        <f t="array" ref="W11745">IF(SUM(LEN(B11745:V11745))=0,"",IF(OR(OR(ISBLANK(F11745),SUM(LEN(C11745),LEN(D11745))=0),AND(NOT(E11745="Unknown"),ISBLANK(J11745)),AND(NOT(O11745="Unknown"),ISBLANK(R11745))),"Missing Information", INDEX(Table15[Entire Service Line Classification], MATCH(SUMIFS(Table15[Unique ID],Table15[System-Owned Portion],E11745,Table15[If Material Anything Other than "Lead" in Column E,Was Material Ever Previously Lead?],G11745,Table15[Customer-Owned Portion],O11745),Table15[Unique ID],0),0)))</f>
        <v/>
      </c>
    </row>
    <row r="11746" spans="2:23" x14ac:dyDescent="0.25">
      <c r="B11746" s="146"/>
      <c r="C11746" s="31"/>
      <c r="D11746" s="31"/>
      <c r="E11746" s="44"/>
      <c r="F11746" s="43"/>
      <c r="G11746" s="84"/>
      <c r="H11746" s="31"/>
      <c r="I11746" s="31"/>
      <c r="J11746" s="84"/>
      <c r="K11746" s="31"/>
      <c r="L11746" s="31"/>
      <c r="M11746" s="169"/>
      <c r="N11746" s="148"/>
      <c r="O11746" s="106"/>
      <c r="P11746" s="43"/>
      <c r="Q11746" s="31"/>
      <c r="R11746" s="84"/>
      <c r="S11746" s="31"/>
      <c r="T11746" s="31"/>
      <c r="U11746" s="169"/>
      <c r="V11746" s="150"/>
      <c r="W11746" s="141" t="str" cm="1">
        <f t="array" ref="W11746">IF(SUM(LEN(B11746:V11746))=0,"",IF(OR(OR(ISBLANK(F11746),SUM(LEN(C11746),LEN(D11746))=0),AND(NOT(E11746="Unknown"),ISBLANK(J11746)),AND(NOT(O11746="Unknown"),ISBLANK(R11746))),"Missing Information", INDEX(Table15[Entire Service Line Classification], MATCH(SUMIFS(Table15[Unique ID],Table15[System-Owned Portion],E11746,Table15[If Material Anything Other than "Lead" in Column E,Was Material Ever Previously Lead?],G11746,Table15[Customer-Owned Portion],O11746),Table15[Unique ID],0),0)))</f>
        <v/>
      </c>
    </row>
    <row r="11747" spans="2:23" x14ac:dyDescent="0.25">
      <c r="B11747" s="146"/>
      <c r="C11747" s="31"/>
      <c r="D11747" s="31"/>
      <c r="E11747" s="44"/>
      <c r="F11747" s="43"/>
      <c r="G11747" s="84"/>
      <c r="H11747" s="31"/>
      <c r="I11747" s="31"/>
      <c r="J11747" s="84"/>
      <c r="K11747" s="31"/>
      <c r="L11747" s="31"/>
      <c r="M11747" s="169"/>
      <c r="N11747" s="148"/>
      <c r="O11747" s="106"/>
      <c r="P11747" s="43"/>
      <c r="Q11747" s="31"/>
      <c r="R11747" s="84"/>
      <c r="S11747" s="31"/>
      <c r="T11747" s="31"/>
      <c r="U11747" s="169"/>
      <c r="V11747" s="150"/>
      <c r="W11747" s="141" t="str" cm="1">
        <f t="array" ref="W11747">IF(SUM(LEN(B11747:V11747))=0,"",IF(OR(OR(ISBLANK(F11747),SUM(LEN(C11747),LEN(D11747))=0),AND(NOT(E11747="Unknown"),ISBLANK(J11747)),AND(NOT(O11747="Unknown"),ISBLANK(R11747))),"Missing Information", INDEX(Table15[Entire Service Line Classification], MATCH(SUMIFS(Table15[Unique ID],Table15[System-Owned Portion],E11747,Table15[If Material Anything Other than "Lead" in Column E,Was Material Ever Previously Lead?],G11747,Table15[Customer-Owned Portion],O11747),Table15[Unique ID],0),0)))</f>
        <v/>
      </c>
    </row>
    <row r="11748" spans="2:23" x14ac:dyDescent="0.25">
      <c r="B11748" s="146"/>
      <c r="C11748" s="31"/>
      <c r="D11748" s="31"/>
      <c r="E11748" s="44"/>
      <c r="F11748" s="43"/>
      <c r="G11748" s="84"/>
      <c r="H11748" s="31"/>
      <c r="I11748" s="31"/>
      <c r="J11748" s="84"/>
      <c r="K11748" s="31"/>
      <c r="L11748" s="31"/>
      <c r="M11748" s="169"/>
      <c r="N11748" s="148"/>
      <c r="O11748" s="106"/>
      <c r="P11748" s="43"/>
      <c r="Q11748" s="31"/>
      <c r="R11748" s="84"/>
      <c r="S11748" s="31"/>
      <c r="T11748" s="31"/>
      <c r="U11748" s="169"/>
      <c r="V11748" s="150"/>
      <c r="W11748" s="141" t="str" cm="1">
        <f t="array" ref="W11748">IF(SUM(LEN(B11748:V11748))=0,"",IF(OR(OR(ISBLANK(F11748),SUM(LEN(C11748),LEN(D11748))=0),AND(NOT(E11748="Unknown"),ISBLANK(J11748)),AND(NOT(O11748="Unknown"),ISBLANK(R11748))),"Missing Information", INDEX(Table15[Entire Service Line Classification], MATCH(SUMIFS(Table15[Unique ID],Table15[System-Owned Portion],E11748,Table15[If Material Anything Other than "Lead" in Column E,Was Material Ever Previously Lead?],G11748,Table15[Customer-Owned Portion],O11748),Table15[Unique ID],0),0)))</f>
        <v/>
      </c>
    </row>
    <row r="11749" spans="2:23" x14ac:dyDescent="0.25">
      <c r="B11749" s="146"/>
      <c r="C11749" s="31"/>
      <c r="D11749" s="31"/>
      <c r="E11749" s="44"/>
      <c r="F11749" s="43"/>
      <c r="G11749" s="84"/>
      <c r="H11749" s="31"/>
      <c r="I11749" s="31"/>
      <c r="J11749" s="84"/>
      <c r="K11749" s="31"/>
      <c r="L11749" s="31"/>
      <c r="M11749" s="169"/>
      <c r="N11749" s="148"/>
      <c r="O11749" s="106"/>
      <c r="P11749" s="43"/>
      <c r="Q11749" s="31"/>
      <c r="R11749" s="84"/>
      <c r="S11749" s="31"/>
      <c r="T11749" s="31"/>
      <c r="U11749" s="169"/>
      <c r="V11749" s="150"/>
      <c r="W11749" s="141" t="str" cm="1">
        <f t="array" ref="W11749">IF(SUM(LEN(B11749:V11749))=0,"",IF(OR(OR(ISBLANK(F11749),SUM(LEN(C11749),LEN(D11749))=0),AND(NOT(E11749="Unknown"),ISBLANK(J11749)),AND(NOT(O11749="Unknown"),ISBLANK(R11749))),"Missing Information", INDEX(Table15[Entire Service Line Classification], MATCH(SUMIFS(Table15[Unique ID],Table15[System-Owned Portion],E11749,Table15[If Material Anything Other than "Lead" in Column E,Was Material Ever Previously Lead?],G11749,Table15[Customer-Owned Portion],O11749),Table15[Unique ID],0),0)))</f>
        <v/>
      </c>
    </row>
    <row r="11750" spans="2:23" x14ac:dyDescent="0.25">
      <c r="B11750" s="146"/>
      <c r="C11750" s="31"/>
      <c r="D11750" s="31"/>
      <c r="E11750" s="44"/>
      <c r="F11750" s="43"/>
      <c r="G11750" s="84"/>
      <c r="H11750" s="31"/>
      <c r="I11750" s="31"/>
      <c r="J11750" s="84"/>
      <c r="K11750" s="31"/>
      <c r="L11750" s="31"/>
      <c r="M11750" s="169"/>
      <c r="N11750" s="148"/>
      <c r="O11750" s="106"/>
      <c r="P11750" s="43"/>
      <c r="Q11750" s="31"/>
      <c r="R11750" s="84"/>
      <c r="S11750" s="31"/>
      <c r="T11750" s="31"/>
      <c r="U11750" s="169"/>
      <c r="V11750" s="150"/>
      <c r="W11750" s="141" t="str" cm="1">
        <f t="array" ref="W11750">IF(SUM(LEN(B11750:V11750))=0,"",IF(OR(OR(ISBLANK(F11750),SUM(LEN(C11750),LEN(D11750))=0),AND(NOT(E11750="Unknown"),ISBLANK(J11750)),AND(NOT(O11750="Unknown"),ISBLANK(R11750))),"Missing Information", INDEX(Table15[Entire Service Line Classification], MATCH(SUMIFS(Table15[Unique ID],Table15[System-Owned Portion],E11750,Table15[If Material Anything Other than "Lead" in Column E,Was Material Ever Previously Lead?],G11750,Table15[Customer-Owned Portion],O11750),Table15[Unique ID],0),0)))</f>
        <v/>
      </c>
    </row>
    <row r="11751" spans="2:23" x14ac:dyDescent="0.25">
      <c r="B11751" s="146"/>
      <c r="C11751" s="31"/>
      <c r="D11751" s="31"/>
      <c r="E11751" s="44"/>
      <c r="F11751" s="43"/>
      <c r="G11751" s="84"/>
      <c r="H11751" s="31"/>
      <c r="I11751" s="31"/>
      <c r="J11751" s="84"/>
      <c r="K11751" s="31"/>
      <c r="L11751" s="31"/>
      <c r="M11751" s="169"/>
      <c r="N11751" s="148"/>
      <c r="O11751" s="106"/>
      <c r="P11751" s="43"/>
      <c r="Q11751" s="31"/>
      <c r="R11751" s="84"/>
      <c r="S11751" s="31"/>
      <c r="T11751" s="31"/>
      <c r="U11751" s="169"/>
      <c r="V11751" s="150"/>
      <c r="W11751" s="141" t="str" cm="1">
        <f t="array" ref="W11751">IF(SUM(LEN(B11751:V11751))=0,"",IF(OR(OR(ISBLANK(F11751),SUM(LEN(C11751),LEN(D11751))=0),AND(NOT(E11751="Unknown"),ISBLANK(J11751)),AND(NOT(O11751="Unknown"),ISBLANK(R11751))),"Missing Information", INDEX(Table15[Entire Service Line Classification], MATCH(SUMIFS(Table15[Unique ID],Table15[System-Owned Portion],E11751,Table15[If Material Anything Other than "Lead" in Column E,Was Material Ever Previously Lead?],G11751,Table15[Customer-Owned Portion],O11751),Table15[Unique ID],0),0)))</f>
        <v/>
      </c>
    </row>
    <row r="11752" spans="2:23" x14ac:dyDescent="0.25">
      <c r="B11752" s="146"/>
      <c r="C11752" s="31"/>
      <c r="D11752" s="31"/>
      <c r="E11752" s="44"/>
      <c r="F11752" s="43"/>
      <c r="G11752" s="84"/>
      <c r="H11752" s="31"/>
      <c r="I11752" s="31"/>
      <c r="J11752" s="84"/>
      <c r="K11752" s="31"/>
      <c r="L11752" s="31"/>
      <c r="M11752" s="169"/>
      <c r="N11752" s="148"/>
      <c r="O11752" s="106"/>
      <c r="P11752" s="43"/>
      <c r="Q11752" s="31"/>
      <c r="R11752" s="84"/>
      <c r="S11752" s="31"/>
      <c r="T11752" s="31"/>
      <c r="U11752" s="169"/>
      <c r="V11752" s="150"/>
      <c r="W11752" s="141" t="str" cm="1">
        <f t="array" ref="W11752">IF(SUM(LEN(B11752:V11752))=0,"",IF(OR(OR(ISBLANK(F11752),SUM(LEN(C11752),LEN(D11752))=0),AND(NOT(E11752="Unknown"),ISBLANK(J11752)),AND(NOT(O11752="Unknown"),ISBLANK(R11752))),"Missing Information", INDEX(Table15[Entire Service Line Classification], MATCH(SUMIFS(Table15[Unique ID],Table15[System-Owned Portion],E11752,Table15[If Material Anything Other than "Lead" in Column E,Was Material Ever Previously Lead?],G11752,Table15[Customer-Owned Portion],O11752),Table15[Unique ID],0),0)))</f>
        <v/>
      </c>
    </row>
    <row r="11753" spans="2:23" x14ac:dyDescent="0.25">
      <c r="B11753" s="146"/>
      <c r="C11753" s="31"/>
      <c r="D11753" s="31"/>
      <c r="E11753" s="44"/>
      <c r="F11753" s="43"/>
      <c r="G11753" s="84"/>
      <c r="H11753" s="31"/>
      <c r="I11753" s="31"/>
      <c r="J11753" s="84"/>
      <c r="K11753" s="31"/>
      <c r="L11753" s="31"/>
      <c r="M11753" s="169"/>
      <c r="N11753" s="148"/>
      <c r="O11753" s="106"/>
      <c r="P11753" s="43"/>
      <c r="Q11753" s="31"/>
      <c r="R11753" s="84"/>
      <c r="S11753" s="31"/>
      <c r="T11753" s="31"/>
      <c r="U11753" s="169"/>
      <c r="V11753" s="150"/>
      <c r="W11753" s="141" t="str" cm="1">
        <f t="array" ref="W11753">IF(SUM(LEN(B11753:V11753))=0,"",IF(OR(OR(ISBLANK(F11753),SUM(LEN(C11753),LEN(D11753))=0),AND(NOT(E11753="Unknown"),ISBLANK(J11753)),AND(NOT(O11753="Unknown"),ISBLANK(R11753))),"Missing Information", INDEX(Table15[Entire Service Line Classification], MATCH(SUMIFS(Table15[Unique ID],Table15[System-Owned Portion],E11753,Table15[If Material Anything Other than "Lead" in Column E,Was Material Ever Previously Lead?],G11753,Table15[Customer-Owned Portion],O11753),Table15[Unique ID],0),0)))</f>
        <v/>
      </c>
    </row>
    <row r="11754" spans="2:23" x14ac:dyDescent="0.25">
      <c r="B11754" s="146"/>
      <c r="C11754" s="31"/>
      <c r="D11754" s="31"/>
      <c r="E11754" s="44"/>
      <c r="F11754" s="43"/>
      <c r="G11754" s="84"/>
      <c r="H11754" s="31"/>
      <c r="I11754" s="31"/>
      <c r="J11754" s="84"/>
      <c r="K11754" s="31"/>
      <c r="L11754" s="31"/>
      <c r="M11754" s="169"/>
      <c r="N11754" s="148"/>
      <c r="O11754" s="106"/>
      <c r="P11754" s="43"/>
      <c r="Q11754" s="31"/>
      <c r="R11754" s="84"/>
      <c r="S11754" s="31"/>
      <c r="T11754" s="31"/>
      <c r="U11754" s="169"/>
      <c r="V11754" s="150"/>
      <c r="W11754" s="141" t="str" cm="1">
        <f t="array" ref="W11754">IF(SUM(LEN(B11754:V11754))=0,"",IF(OR(OR(ISBLANK(F11754),SUM(LEN(C11754),LEN(D11754))=0),AND(NOT(E11754="Unknown"),ISBLANK(J11754)),AND(NOT(O11754="Unknown"),ISBLANK(R11754))),"Missing Information", INDEX(Table15[Entire Service Line Classification], MATCH(SUMIFS(Table15[Unique ID],Table15[System-Owned Portion],E11754,Table15[If Material Anything Other than "Lead" in Column E,Was Material Ever Previously Lead?],G11754,Table15[Customer-Owned Portion],O11754),Table15[Unique ID],0),0)))</f>
        <v/>
      </c>
    </row>
    <row r="11755" spans="2:23" x14ac:dyDescent="0.25">
      <c r="B11755" s="146"/>
      <c r="C11755" s="31"/>
      <c r="D11755" s="31"/>
      <c r="E11755" s="44"/>
      <c r="F11755" s="43"/>
      <c r="G11755" s="84"/>
      <c r="H11755" s="31"/>
      <c r="I11755" s="31"/>
      <c r="J11755" s="84"/>
      <c r="K11755" s="31"/>
      <c r="L11755" s="31"/>
      <c r="M11755" s="169"/>
      <c r="N11755" s="148"/>
      <c r="O11755" s="106"/>
      <c r="P11755" s="43"/>
      <c r="Q11755" s="31"/>
      <c r="R11755" s="84"/>
      <c r="S11755" s="31"/>
      <c r="T11755" s="31"/>
      <c r="U11755" s="169"/>
      <c r="V11755" s="150"/>
      <c r="W11755" s="141" t="str" cm="1">
        <f t="array" ref="W11755">IF(SUM(LEN(B11755:V11755))=0,"",IF(OR(OR(ISBLANK(F11755),SUM(LEN(C11755),LEN(D11755))=0),AND(NOT(E11755="Unknown"),ISBLANK(J11755)),AND(NOT(O11755="Unknown"),ISBLANK(R11755))),"Missing Information", INDEX(Table15[Entire Service Line Classification], MATCH(SUMIFS(Table15[Unique ID],Table15[System-Owned Portion],E11755,Table15[If Material Anything Other than "Lead" in Column E,Was Material Ever Previously Lead?],G11755,Table15[Customer-Owned Portion],O11755),Table15[Unique ID],0),0)))</f>
        <v/>
      </c>
    </row>
    <row r="11756" spans="2:23" x14ac:dyDescent="0.25">
      <c r="B11756" s="146"/>
      <c r="C11756" s="31"/>
      <c r="D11756" s="31"/>
      <c r="E11756" s="44"/>
      <c r="F11756" s="43"/>
      <c r="G11756" s="84"/>
      <c r="H11756" s="31"/>
      <c r="I11756" s="31"/>
      <c r="J11756" s="84"/>
      <c r="K11756" s="31"/>
      <c r="L11756" s="31"/>
      <c r="M11756" s="169"/>
      <c r="N11756" s="148"/>
      <c r="O11756" s="106"/>
      <c r="P11756" s="43"/>
      <c r="Q11756" s="31"/>
      <c r="R11756" s="84"/>
      <c r="S11756" s="31"/>
      <c r="T11756" s="31"/>
      <c r="U11756" s="169"/>
      <c r="V11756" s="150"/>
      <c r="W11756" s="141" t="str" cm="1">
        <f t="array" ref="W11756">IF(SUM(LEN(B11756:V11756))=0,"",IF(OR(OR(ISBLANK(F11756),SUM(LEN(C11756),LEN(D11756))=0),AND(NOT(E11756="Unknown"),ISBLANK(J11756)),AND(NOT(O11756="Unknown"),ISBLANK(R11756))),"Missing Information", INDEX(Table15[Entire Service Line Classification], MATCH(SUMIFS(Table15[Unique ID],Table15[System-Owned Portion],E11756,Table15[If Material Anything Other than "Lead" in Column E,Was Material Ever Previously Lead?],G11756,Table15[Customer-Owned Portion],O11756),Table15[Unique ID],0),0)))</f>
        <v/>
      </c>
    </row>
    <row r="11757" spans="2:23" x14ac:dyDescent="0.25">
      <c r="B11757" s="146"/>
      <c r="C11757" s="31"/>
      <c r="D11757" s="31"/>
      <c r="E11757" s="44"/>
      <c r="F11757" s="43"/>
      <c r="G11757" s="84"/>
      <c r="H11757" s="31"/>
      <c r="I11757" s="31"/>
      <c r="J11757" s="84"/>
      <c r="K11757" s="31"/>
      <c r="L11757" s="31"/>
      <c r="M11757" s="169"/>
      <c r="N11757" s="148"/>
      <c r="O11757" s="106"/>
      <c r="P11757" s="43"/>
      <c r="Q11757" s="31"/>
      <c r="R11757" s="84"/>
      <c r="S11757" s="31"/>
      <c r="T11757" s="31"/>
      <c r="U11757" s="169"/>
      <c r="V11757" s="150"/>
      <c r="W11757" s="141" t="str" cm="1">
        <f t="array" ref="W11757">IF(SUM(LEN(B11757:V11757))=0,"",IF(OR(OR(ISBLANK(F11757),SUM(LEN(C11757),LEN(D11757))=0),AND(NOT(E11757="Unknown"),ISBLANK(J11757)),AND(NOT(O11757="Unknown"),ISBLANK(R11757))),"Missing Information", INDEX(Table15[Entire Service Line Classification], MATCH(SUMIFS(Table15[Unique ID],Table15[System-Owned Portion],E11757,Table15[If Material Anything Other than "Lead" in Column E,Was Material Ever Previously Lead?],G11757,Table15[Customer-Owned Portion],O11757),Table15[Unique ID],0),0)))</f>
        <v/>
      </c>
    </row>
    <row r="11758" spans="2:23" x14ac:dyDescent="0.25">
      <c r="B11758" s="146"/>
      <c r="C11758" s="31"/>
      <c r="D11758" s="31"/>
      <c r="E11758" s="44"/>
      <c r="F11758" s="43"/>
      <c r="G11758" s="84"/>
      <c r="H11758" s="31"/>
      <c r="I11758" s="31"/>
      <c r="J11758" s="84"/>
      <c r="K11758" s="31"/>
      <c r="L11758" s="31"/>
      <c r="M11758" s="169"/>
      <c r="N11758" s="148"/>
      <c r="O11758" s="106"/>
      <c r="P11758" s="43"/>
      <c r="Q11758" s="31"/>
      <c r="R11758" s="84"/>
      <c r="S11758" s="31"/>
      <c r="T11758" s="31"/>
      <c r="U11758" s="169"/>
      <c r="V11758" s="150"/>
      <c r="W11758" s="141" t="str" cm="1">
        <f t="array" ref="W11758">IF(SUM(LEN(B11758:V11758))=0,"",IF(OR(OR(ISBLANK(F11758),SUM(LEN(C11758),LEN(D11758))=0),AND(NOT(E11758="Unknown"),ISBLANK(J11758)),AND(NOT(O11758="Unknown"),ISBLANK(R11758))),"Missing Information", INDEX(Table15[Entire Service Line Classification], MATCH(SUMIFS(Table15[Unique ID],Table15[System-Owned Portion],E11758,Table15[If Material Anything Other than "Lead" in Column E,Was Material Ever Previously Lead?],G11758,Table15[Customer-Owned Portion],O11758),Table15[Unique ID],0),0)))</f>
        <v/>
      </c>
    </row>
    <row r="11759" spans="2:23" x14ac:dyDescent="0.25">
      <c r="B11759" s="146"/>
      <c r="C11759" s="31"/>
      <c r="D11759" s="31"/>
      <c r="E11759" s="44"/>
      <c r="F11759" s="43"/>
      <c r="G11759" s="84"/>
      <c r="H11759" s="31"/>
      <c r="I11759" s="31"/>
      <c r="J11759" s="84"/>
      <c r="K11759" s="31"/>
      <c r="L11759" s="31"/>
      <c r="M11759" s="169"/>
      <c r="N11759" s="148"/>
      <c r="O11759" s="106"/>
      <c r="P11759" s="43"/>
      <c r="Q11759" s="31"/>
      <c r="R11759" s="84"/>
      <c r="S11759" s="31"/>
      <c r="T11759" s="31"/>
      <c r="U11759" s="169"/>
      <c r="V11759" s="150"/>
      <c r="W11759" s="141" t="str" cm="1">
        <f t="array" ref="W11759">IF(SUM(LEN(B11759:V11759))=0,"",IF(OR(OR(ISBLANK(F11759),SUM(LEN(C11759),LEN(D11759))=0),AND(NOT(E11759="Unknown"),ISBLANK(J11759)),AND(NOT(O11759="Unknown"),ISBLANK(R11759))),"Missing Information", INDEX(Table15[Entire Service Line Classification], MATCH(SUMIFS(Table15[Unique ID],Table15[System-Owned Portion],E11759,Table15[If Material Anything Other than "Lead" in Column E,Was Material Ever Previously Lead?],G11759,Table15[Customer-Owned Portion],O11759),Table15[Unique ID],0),0)))</f>
        <v/>
      </c>
    </row>
    <row r="11760" spans="2:23" x14ac:dyDescent="0.25">
      <c r="B11760" s="146"/>
      <c r="C11760" s="31"/>
      <c r="D11760" s="31"/>
      <c r="E11760" s="44"/>
      <c r="F11760" s="43"/>
      <c r="G11760" s="84"/>
      <c r="H11760" s="31"/>
      <c r="I11760" s="31"/>
      <c r="J11760" s="84"/>
      <c r="K11760" s="31"/>
      <c r="L11760" s="31"/>
      <c r="M11760" s="169"/>
      <c r="N11760" s="148"/>
      <c r="O11760" s="106"/>
      <c r="P11760" s="43"/>
      <c r="Q11760" s="31"/>
      <c r="R11760" s="84"/>
      <c r="S11760" s="31"/>
      <c r="T11760" s="31"/>
      <c r="U11760" s="169"/>
      <c r="V11760" s="150"/>
      <c r="W11760" s="141" t="str" cm="1">
        <f t="array" ref="W11760">IF(SUM(LEN(B11760:V11760))=0,"",IF(OR(OR(ISBLANK(F11760),SUM(LEN(C11760),LEN(D11760))=0),AND(NOT(E11760="Unknown"),ISBLANK(J11760)),AND(NOT(O11760="Unknown"),ISBLANK(R11760))),"Missing Information", INDEX(Table15[Entire Service Line Classification], MATCH(SUMIFS(Table15[Unique ID],Table15[System-Owned Portion],E11760,Table15[If Material Anything Other than "Lead" in Column E,Was Material Ever Previously Lead?],G11760,Table15[Customer-Owned Portion],O11760),Table15[Unique ID],0),0)))</f>
        <v/>
      </c>
    </row>
    <row r="11761" spans="2:23" x14ac:dyDescent="0.25">
      <c r="B11761" s="146"/>
      <c r="C11761" s="31"/>
      <c r="D11761" s="31"/>
      <c r="E11761" s="44"/>
      <c r="F11761" s="43"/>
      <c r="G11761" s="84"/>
      <c r="H11761" s="31"/>
      <c r="I11761" s="31"/>
      <c r="J11761" s="84"/>
      <c r="K11761" s="31"/>
      <c r="L11761" s="31"/>
      <c r="M11761" s="169"/>
      <c r="N11761" s="148"/>
      <c r="O11761" s="106"/>
      <c r="P11761" s="43"/>
      <c r="Q11761" s="31"/>
      <c r="R11761" s="84"/>
      <c r="S11761" s="31"/>
      <c r="T11761" s="31"/>
      <c r="U11761" s="169"/>
      <c r="V11761" s="150"/>
      <c r="W11761" s="141" t="str" cm="1">
        <f t="array" ref="W11761">IF(SUM(LEN(B11761:V11761))=0,"",IF(OR(OR(ISBLANK(F11761),SUM(LEN(C11761),LEN(D11761))=0),AND(NOT(E11761="Unknown"),ISBLANK(J11761)),AND(NOT(O11761="Unknown"),ISBLANK(R11761))),"Missing Information", INDEX(Table15[Entire Service Line Classification], MATCH(SUMIFS(Table15[Unique ID],Table15[System-Owned Portion],E11761,Table15[If Material Anything Other than "Lead" in Column E,Was Material Ever Previously Lead?],G11761,Table15[Customer-Owned Portion],O11761),Table15[Unique ID],0),0)))</f>
        <v/>
      </c>
    </row>
    <row r="11762" spans="2:23" x14ac:dyDescent="0.25">
      <c r="B11762" s="146"/>
      <c r="C11762" s="31"/>
      <c r="D11762" s="31"/>
      <c r="E11762" s="44"/>
      <c r="F11762" s="43"/>
      <c r="G11762" s="84"/>
      <c r="H11762" s="31"/>
      <c r="I11762" s="31"/>
      <c r="J11762" s="84"/>
      <c r="K11762" s="31"/>
      <c r="L11762" s="31"/>
      <c r="M11762" s="169"/>
      <c r="N11762" s="148"/>
      <c r="O11762" s="106"/>
      <c r="P11762" s="43"/>
      <c r="Q11762" s="31"/>
      <c r="R11762" s="84"/>
      <c r="S11762" s="31"/>
      <c r="T11762" s="31"/>
      <c r="U11762" s="169"/>
      <c r="V11762" s="150"/>
      <c r="W11762" s="141" t="str" cm="1">
        <f t="array" ref="W11762">IF(SUM(LEN(B11762:V11762))=0,"",IF(OR(OR(ISBLANK(F11762),SUM(LEN(C11762),LEN(D11762))=0),AND(NOT(E11762="Unknown"),ISBLANK(J11762)),AND(NOT(O11762="Unknown"),ISBLANK(R11762))),"Missing Information", INDEX(Table15[Entire Service Line Classification], MATCH(SUMIFS(Table15[Unique ID],Table15[System-Owned Portion],E11762,Table15[If Material Anything Other than "Lead" in Column E,Was Material Ever Previously Lead?],G11762,Table15[Customer-Owned Portion],O11762),Table15[Unique ID],0),0)))</f>
        <v/>
      </c>
    </row>
    <row r="11763" spans="2:23" x14ac:dyDescent="0.25">
      <c r="B11763" s="146"/>
      <c r="C11763" s="31"/>
      <c r="D11763" s="31"/>
      <c r="E11763" s="44"/>
      <c r="F11763" s="43"/>
      <c r="G11763" s="84"/>
      <c r="H11763" s="31"/>
      <c r="I11763" s="31"/>
      <c r="J11763" s="84"/>
      <c r="K11763" s="31"/>
      <c r="L11763" s="31"/>
      <c r="M11763" s="169"/>
      <c r="N11763" s="148"/>
      <c r="O11763" s="106"/>
      <c r="P11763" s="43"/>
      <c r="Q11763" s="31"/>
      <c r="R11763" s="84"/>
      <c r="S11763" s="31"/>
      <c r="T11763" s="31"/>
      <c r="U11763" s="169"/>
      <c r="V11763" s="150"/>
      <c r="W11763" s="141" t="str" cm="1">
        <f t="array" ref="W11763">IF(SUM(LEN(B11763:V11763))=0,"",IF(OR(OR(ISBLANK(F11763),SUM(LEN(C11763),LEN(D11763))=0),AND(NOT(E11763="Unknown"),ISBLANK(J11763)),AND(NOT(O11763="Unknown"),ISBLANK(R11763))),"Missing Information", INDEX(Table15[Entire Service Line Classification], MATCH(SUMIFS(Table15[Unique ID],Table15[System-Owned Portion],E11763,Table15[If Material Anything Other than "Lead" in Column E,Was Material Ever Previously Lead?],G11763,Table15[Customer-Owned Portion],O11763),Table15[Unique ID],0),0)))</f>
        <v/>
      </c>
    </row>
    <row r="11764" spans="2:23" x14ac:dyDescent="0.25">
      <c r="B11764" s="146"/>
      <c r="C11764" s="31"/>
      <c r="D11764" s="31"/>
      <c r="E11764" s="44"/>
      <c r="F11764" s="43"/>
      <c r="G11764" s="84"/>
      <c r="H11764" s="31"/>
      <c r="I11764" s="31"/>
      <c r="J11764" s="84"/>
      <c r="K11764" s="31"/>
      <c r="L11764" s="31"/>
      <c r="M11764" s="169"/>
      <c r="N11764" s="148"/>
      <c r="O11764" s="106"/>
      <c r="P11764" s="43"/>
      <c r="Q11764" s="31"/>
      <c r="R11764" s="84"/>
      <c r="S11764" s="31"/>
      <c r="T11764" s="31"/>
      <c r="U11764" s="169"/>
      <c r="V11764" s="150"/>
      <c r="W11764" s="141" t="str" cm="1">
        <f t="array" ref="W11764">IF(SUM(LEN(B11764:V11764))=0,"",IF(OR(OR(ISBLANK(F11764),SUM(LEN(C11764),LEN(D11764))=0),AND(NOT(E11764="Unknown"),ISBLANK(J11764)),AND(NOT(O11764="Unknown"),ISBLANK(R11764))),"Missing Information", INDEX(Table15[Entire Service Line Classification], MATCH(SUMIFS(Table15[Unique ID],Table15[System-Owned Portion],E11764,Table15[If Material Anything Other than "Lead" in Column E,Was Material Ever Previously Lead?],G11764,Table15[Customer-Owned Portion],O11764),Table15[Unique ID],0),0)))</f>
        <v/>
      </c>
    </row>
    <row r="11765" spans="2:23" x14ac:dyDescent="0.25">
      <c r="B11765" s="146"/>
      <c r="C11765" s="31"/>
      <c r="D11765" s="31"/>
      <c r="E11765" s="44"/>
      <c r="F11765" s="43"/>
      <c r="G11765" s="84"/>
      <c r="H11765" s="31"/>
      <c r="I11765" s="31"/>
      <c r="J11765" s="84"/>
      <c r="K11765" s="31"/>
      <c r="L11765" s="31"/>
      <c r="M11765" s="169"/>
      <c r="N11765" s="148"/>
      <c r="O11765" s="106"/>
      <c r="P11765" s="43"/>
      <c r="Q11765" s="31"/>
      <c r="R11765" s="84"/>
      <c r="S11765" s="31"/>
      <c r="T11765" s="31"/>
      <c r="U11765" s="169"/>
      <c r="V11765" s="150"/>
      <c r="W11765" s="141" t="str" cm="1">
        <f t="array" ref="W11765">IF(SUM(LEN(B11765:V11765))=0,"",IF(OR(OR(ISBLANK(F11765),SUM(LEN(C11765),LEN(D11765))=0),AND(NOT(E11765="Unknown"),ISBLANK(J11765)),AND(NOT(O11765="Unknown"),ISBLANK(R11765))),"Missing Information", INDEX(Table15[Entire Service Line Classification], MATCH(SUMIFS(Table15[Unique ID],Table15[System-Owned Portion],E11765,Table15[If Material Anything Other than "Lead" in Column E,Was Material Ever Previously Lead?],G11765,Table15[Customer-Owned Portion],O11765),Table15[Unique ID],0),0)))</f>
        <v/>
      </c>
    </row>
    <row r="11766" spans="2:23" x14ac:dyDescent="0.25">
      <c r="B11766" s="146"/>
      <c r="C11766" s="31"/>
      <c r="D11766" s="31"/>
      <c r="E11766" s="44"/>
      <c r="F11766" s="43"/>
      <c r="G11766" s="84"/>
      <c r="H11766" s="31"/>
      <c r="I11766" s="31"/>
      <c r="J11766" s="84"/>
      <c r="K11766" s="31"/>
      <c r="L11766" s="31"/>
      <c r="M11766" s="169"/>
      <c r="N11766" s="148"/>
      <c r="O11766" s="106"/>
      <c r="P11766" s="43"/>
      <c r="Q11766" s="31"/>
      <c r="R11766" s="84"/>
      <c r="S11766" s="31"/>
      <c r="T11766" s="31"/>
      <c r="U11766" s="169"/>
      <c r="V11766" s="150"/>
      <c r="W11766" s="141" t="str" cm="1">
        <f t="array" ref="W11766">IF(SUM(LEN(B11766:V11766))=0,"",IF(OR(OR(ISBLANK(F11766),SUM(LEN(C11766),LEN(D11766))=0),AND(NOT(E11766="Unknown"),ISBLANK(J11766)),AND(NOT(O11766="Unknown"),ISBLANK(R11766))),"Missing Information", INDEX(Table15[Entire Service Line Classification], MATCH(SUMIFS(Table15[Unique ID],Table15[System-Owned Portion],E11766,Table15[If Material Anything Other than "Lead" in Column E,Was Material Ever Previously Lead?],G11766,Table15[Customer-Owned Portion],O11766),Table15[Unique ID],0),0)))</f>
        <v/>
      </c>
    </row>
    <row r="11767" spans="2:23" x14ac:dyDescent="0.25">
      <c r="B11767" s="146"/>
      <c r="C11767" s="31"/>
      <c r="D11767" s="31"/>
      <c r="E11767" s="44"/>
      <c r="F11767" s="43"/>
      <c r="G11767" s="84"/>
      <c r="H11767" s="31"/>
      <c r="I11767" s="31"/>
      <c r="J11767" s="84"/>
      <c r="K11767" s="31"/>
      <c r="L11767" s="31"/>
      <c r="M11767" s="169"/>
      <c r="N11767" s="148"/>
      <c r="O11767" s="106"/>
      <c r="P11767" s="43"/>
      <c r="Q11767" s="31"/>
      <c r="R11767" s="84"/>
      <c r="S11767" s="31"/>
      <c r="T11767" s="31"/>
      <c r="U11767" s="169"/>
      <c r="V11767" s="150"/>
      <c r="W11767" s="141" t="str" cm="1">
        <f t="array" ref="W11767">IF(SUM(LEN(B11767:V11767))=0,"",IF(OR(OR(ISBLANK(F11767),SUM(LEN(C11767),LEN(D11767))=0),AND(NOT(E11767="Unknown"),ISBLANK(J11767)),AND(NOT(O11767="Unknown"),ISBLANK(R11767))),"Missing Information", INDEX(Table15[Entire Service Line Classification], MATCH(SUMIFS(Table15[Unique ID],Table15[System-Owned Portion],E11767,Table15[If Material Anything Other than "Lead" in Column E,Was Material Ever Previously Lead?],G11767,Table15[Customer-Owned Portion],O11767),Table15[Unique ID],0),0)))</f>
        <v/>
      </c>
    </row>
    <row r="11768" spans="2:23" x14ac:dyDescent="0.25">
      <c r="B11768" s="146"/>
      <c r="C11768" s="31"/>
      <c r="D11768" s="31"/>
      <c r="E11768" s="44"/>
      <c r="F11768" s="43"/>
      <c r="G11768" s="84"/>
      <c r="H11768" s="31"/>
      <c r="I11768" s="31"/>
      <c r="J11768" s="84"/>
      <c r="K11768" s="31"/>
      <c r="L11768" s="31"/>
      <c r="M11768" s="169"/>
      <c r="N11768" s="148"/>
      <c r="O11768" s="106"/>
      <c r="P11768" s="43"/>
      <c r="Q11768" s="31"/>
      <c r="R11768" s="84"/>
      <c r="S11768" s="31"/>
      <c r="T11768" s="31"/>
      <c r="U11768" s="169"/>
      <c r="V11768" s="150"/>
      <c r="W11768" s="141" t="str" cm="1">
        <f t="array" ref="W11768">IF(SUM(LEN(B11768:V11768))=0,"",IF(OR(OR(ISBLANK(F11768),SUM(LEN(C11768),LEN(D11768))=0),AND(NOT(E11768="Unknown"),ISBLANK(J11768)),AND(NOT(O11768="Unknown"),ISBLANK(R11768))),"Missing Information", INDEX(Table15[Entire Service Line Classification], MATCH(SUMIFS(Table15[Unique ID],Table15[System-Owned Portion],E11768,Table15[If Material Anything Other than "Lead" in Column E,Was Material Ever Previously Lead?],G11768,Table15[Customer-Owned Portion],O11768),Table15[Unique ID],0),0)))</f>
        <v/>
      </c>
    </row>
    <row r="11769" spans="2:23" x14ac:dyDescent="0.25">
      <c r="B11769" s="146"/>
      <c r="C11769" s="31"/>
      <c r="D11769" s="31"/>
      <c r="E11769" s="44"/>
      <c r="F11769" s="43"/>
      <c r="G11769" s="84"/>
      <c r="H11769" s="31"/>
      <c r="I11769" s="31"/>
      <c r="J11769" s="84"/>
      <c r="K11769" s="31"/>
      <c r="L11769" s="31"/>
      <c r="M11769" s="169"/>
      <c r="N11769" s="148"/>
      <c r="O11769" s="106"/>
      <c r="P11769" s="43"/>
      <c r="Q11769" s="31"/>
      <c r="R11769" s="84"/>
      <c r="S11769" s="31"/>
      <c r="T11769" s="31"/>
      <c r="U11769" s="169"/>
      <c r="V11769" s="150"/>
      <c r="W11769" s="141" t="str" cm="1">
        <f t="array" ref="W11769">IF(SUM(LEN(B11769:V11769))=0,"",IF(OR(OR(ISBLANK(F11769),SUM(LEN(C11769),LEN(D11769))=0),AND(NOT(E11769="Unknown"),ISBLANK(J11769)),AND(NOT(O11769="Unknown"),ISBLANK(R11769))),"Missing Information", INDEX(Table15[Entire Service Line Classification], MATCH(SUMIFS(Table15[Unique ID],Table15[System-Owned Portion],E11769,Table15[If Material Anything Other than "Lead" in Column E,Was Material Ever Previously Lead?],G11769,Table15[Customer-Owned Portion],O11769),Table15[Unique ID],0),0)))</f>
        <v/>
      </c>
    </row>
    <row r="11770" spans="2:23" x14ac:dyDescent="0.25">
      <c r="B11770" s="146"/>
      <c r="C11770" s="31"/>
      <c r="D11770" s="31"/>
      <c r="E11770" s="44"/>
      <c r="F11770" s="43"/>
      <c r="G11770" s="84"/>
      <c r="H11770" s="31"/>
      <c r="I11770" s="31"/>
      <c r="J11770" s="84"/>
      <c r="K11770" s="31"/>
      <c r="L11770" s="31"/>
      <c r="M11770" s="169"/>
      <c r="N11770" s="148"/>
      <c r="O11770" s="106"/>
      <c r="P11770" s="43"/>
      <c r="Q11770" s="31"/>
      <c r="R11770" s="84"/>
      <c r="S11770" s="31"/>
      <c r="T11770" s="31"/>
      <c r="U11770" s="169"/>
      <c r="V11770" s="150"/>
      <c r="W11770" s="141" t="str" cm="1">
        <f t="array" ref="W11770">IF(SUM(LEN(B11770:V11770))=0,"",IF(OR(OR(ISBLANK(F11770),SUM(LEN(C11770),LEN(D11770))=0),AND(NOT(E11770="Unknown"),ISBLANK(J11770)),AND(NOT(O11770="Unknown"),ISBLANK(R11770))),"Missing Information", INDEX(Table15[Entire Service Line Classification], MATCH(SUMIFS(Table15[Unique ID],Table15[System-Owned Portion],E11770,Table15[If Material Anything Other than "Lead" in Column E,Was Material Ever Previously Lead?],G11770,Table15[Customer-Owned Portion],O11770),Table15[Unique ID],0),0)))</f>
        <v/>
      </c>
    </row>
    <row r="11771" spans="2:23" x14ac:dyDescent="0.25">
      <c r="B11771" s="146"/>
      <c r="C11771" s="31"/>
      <c r="D11771" s="31"/>
      <c r="E11771" s="44"/>
      <c r="F11771" s="43"/>
      <c r="G11771" s="84"/>
      <c r="H11771" s="31"/>
      <c r="I11771" s="31"/>
      <c r="J11771" s="84"/>
      <c r="K11771" s="31"/>
      <c r="L11771" s="31"/>
      <c r="M11771" s="169"/>
      <c r="N11771" s="148"/>
      <c r="O11771" s="106"/>
      <c r="P11771" s="43"/>
      <c r="Q11771" s="31"/>
      <c r="R11771" s="84"/>
      <c r="S11771" s="31"/>
      <c r="T11771" s="31"/>
      <c r="U11771" s="169"/>
      <c r="V11771" s="150"/>
      <c r="W11771" s="141" t="str" cm="1">
        <f t="array" ref="W11771">IF(SUM(LEN(B11771:V11771))=0,"",IF(OR(OR(ISBLANK(F11771),SUM(LEN(C11771),LEN(D11771))=0),AND(NOT(E11771="Unknown"),ISBLANK(J11771)),AND(NOT(O11771="Unknown"),ISBLANK(R11771))),"Missing Information", INDEX(Table15[Entire Service Line Classification], MATCH(SUMIFS(Table15[Unique ID],Table15[System-Owned Portion],E11771,Table15[If Material Anything Other than "Lead" in Column E,Was Material Ever Previously Lead?],G11771,Table15[Customer-Owned Portion],O11771),Table15[Unique ID],0),0)))</f>
        <v/>
      </c>
    </row>
    <row r="11772" spans="2:23" x14ac:dyDescent="0.25">
      <c r="B11772" s="146"/>
      <c r="C11772" s="31"/>
      <c r="D11772" s="31"/>
      <c r="E11772" s="44"/>
      <c r="F11772" s="43"/>
      <c r="G11772" s="84"/>
      <c r="H11772" s="31"/>
      <c r="I11772" s="31"/>
      <c r="J11772" s="84"/>
      <c r="K11772" s="31"/>
      <c r="L11772" s="31"/>
      <c r="M11772" s="169"/>
      <c r="N11772" s="148"/>
      <c r="O11772" s="106"/>
      <c r="P11772" s="43"/>
      <c r="Q11772" s="31"/>
      <c r="R11772" s="84"/>
      <c r="S11772" s="31"/>
      <c r="T11772" s="31"/>
      <c r="U11772" s="169"/>
      <c r="V11772" s="150"/>
      <c r="W11772" s="141" t="str" cm="1">
        <f t="array" ref="W11772">IF(SUM(LEN(B11772:V11772))=0,"",IF(OR(OR(ISBLANK(F11772),SUM(LEN(C11772),LEN(D11772))=0),AND(NOT(E11772="Unknown"),ISBLANK(J11772)),AND(NOT(O11772="Unknown"),ISBLANK(R11772))),"Missing Information", INDEX(Table15[Entire Service Line Classification], MATCH(SUMIFS(Table15[Unique ID],Table15[System-Owned Portion],E11772,Table15[If Material Anything Other than "Lead" in Column E,Was Material Ever Previously Lead?],G11772,Table15[Customer-Owned Portion],O11772),Table15[Unique ID],0),0)))</f>
        <v/>
      </c>
    </row>
    <row r="11773" spans="2:23" x14ac:dyDescent="0.25">
      <c r="B11773" s="146"/>
      <c r="C11773" s="31"/>
      <c r="D11773" s="31"/>
      <c r="E11773" s="44"/>
      <c r="F11773" s="43"/>
      <c r="G11773" s="84"/>
      <c r="H11773" s="31"/>
      <c r="I11773" s="31"/>
      <c r="J11773" s="84"/>
      <c r="K11773" s="31"/>
      <c r="L11773" s="31"/>
      <c r="M11773" s="169"/>
      <c r="N11773" s="148"/>
      <c r="O11773" s="106"/>
      <c r="P11773" s="43"/>
      <c r="Q11773" s="31"/>
      <c r="R11773" s="84"/>
      <c r="S11773" s="31"/>
      <c r="T11773" s="31"/>
      <c r="U11773" s="169"/>
      <c r="V11773" s="150"/>
      <c r="W11773" s="141" t="str" cm="1">
        <f t="array" ref="W11773">IF(SUM(LEN(B11773:V11773))=0,"",IF(OR(OR(ISBLANK(F11773),SUM(LEN(C11773),LEN(D11773))=0),AND(NOT(E11773="Unknown"),ISBLANK(J11773)),AND(NOT(O11773="Unknown"),ISBLANK(R11773))),"Missing Information", INDEX(Table15[Entire Service Line Classification], MATCH(SUMIFS(Table15[Unique ID],Table15[System-Owned Portion],E11773,Table15[If Material Anything Other than "Lead" in Column E,Was Material Ever Previously Lead?],G11773,Table15[Customer-Owned Portion],O11773),Table15[Unique ID],0),0)))</f>
        <v/>
      </c>
    </row>
    <row r="11774" spans="2:23" x14ac:dyDescent="0.25">
      <c r="B11774" s="146"/>
      <c r="C11774" s="31"/>
      <c r="D11774" s="31"/>
      <c r="E11774" s="44"/>
      <c r="F11774" s="43"/>
      <c r="G11774" s="84"/>
      <c r="H11774" s="31"/>
      <c r="I11774" s="31"/>
      <c r="J11774" s="84"/>
      <c r="K11774" s="31"/>
      <c r="L11774" s="31"/>
      <c r="M11774" s="169"/>
      <c r="N11774" s="148"/>
      <c r="O11774" s="106"/>
      <c r="P11774" s="43"/>
      <c r="Q11774" s="31"/>
      <c r="R11774" s="84"/>
      <c r="S11774" s="31"/>
      <c r="T11774" s="31"/>
      <c r="U11774" s="169"/>
      <c r="V11774" s="150"/>
      <c r="W11774" s="141" t="str" cm="1">
        <f t="array" ref="W11774">IF(SUM(LEN(B11774:V11774))=0,"",IF(OR(OR(ISBLANK(F11774),SUM(LEN(C11774),LEN(D11774))=0),AND(NOT(E11774="Unknown"),ISBLANK(J11774)),AND(NOT(O11774="Unknown"),ISBLANK(R11774))),"Missing Information", INDEX(Table15[Entire Service Line Classification], MATCH(SUMIFS(Table15[Unique ID],Table15[System-Owned Portion],E11774,Table15[If Material Anything Other than "Lead" in Column E,Was Material Ever Previously Lead?],G11774,Table15[Customer-Owned Portion],O11774),Table15[Unique ID],0),0)))</f>
        <v/>
      </c>
    </row>
    <row r="11775" spans="2:23" x14ac:dyDescent="0.25">
      <c r="B11775" s="146"/>
      <c r="C11775" s="31"/>
      <c r="D11775" s="31"/>
      <c r="E11775" s="44"/>
      <c r="F11775" s="43"/>
      <c r="G11775" s="84"/>
      <c r="H11775" s="31"/>
      <c r="I11775" s="31"/>
      <c r="J11775" s="84"/>
      <c r="K11775" s="31"/>
      <c r="L11775" s="31"/>
      <c r="M11775" s="169"/>
      <c r="N11775" s="148"/>
      <c r="O11775" s="106"/>
      <c r="P11775" s="43"/>
      <c r="Q11775" s="31"/>
      <c r="R11775" s="84"/>
      <c r="S11775" s="31"/>
      <c r="T11775" s="31"/>
      <c r="U11775" s="169"/>
      <c r="V11775" s="150"/>
      <c r="W11775" s="141" t="str" cm="1">
        <f t="array" ref="W11775">IF(SUM(LEN(B11775:V11775))=0,"",IF(OR(OR(ISBLANK(F11775),SUM(LEN(C11775),LEN(D11775))=0),AND(NOT(E11775="Unknown"),ISBLANK(J11775)),AND(NOT(O11775="Unknown"),ISBLANK(R11775))),"Missing Information", INDEX(Table15[Entire Service Line Classification], MATCH(SUMIFS(Table15[Unique ID],Table15[System-Owned Portion],E11775,Table15[If Material Anything Other than "Lead" in Column E,Was Material Ever Previously Lead?],G11775,Table15[Customer-Owned Portion],O11775),Table15[Unique ID],0),0)))</f>
        <v/>
      </c>
    </row>
    <row r="11776" spans="2:23" x14ac:dyDescent="0.25">
      <c r="B11776" s="146"/>
      <c r="C11776" s="31"/>
      <c r="D11776" s="31"/>
      <c r="E11776" s="44"/>
      <c r="F11776" s="43"/>
      <c r="G11776" s="84"/>
      <c r="H11776" s="31"/>
      <c r="I11776" s="31"/>
      <c r="J11776" s="84"/>
      <c r="K11776" s="31"/>
      <c r="L11776" s="31"/>
      <c r="M11776" s="169"/>
      <c r="N11776" s="148"/>
      <c r="O11776" s="106"/>
      <c r="P11776" s="43"/>
      <c r="Q11776" s="31"/>
      <c r="R11776" s="84"/>
      <c r="S11776" s="31"/>
      <c r="T11776" s="31"/>
      <c r="U11776" s="169"/>
      <c r="V11776" s="150"/>
      <c r="W11776" s="141" t="str" cm="1">
        <f t="array" ref="W11776">IF(SUM(LEN(B11776:V11776))=0,"",IF(OR(OR(ISBLANK(F11776),SUM(LEN(C11776),LEN(D11776))=0),AND(NOT(E11776="Unknown"),ISBLANK(J11776)),AND(NOT(O11776="Unknown"),ISBLANK(R11776))),"Missing Information", INDEX(Table15[Entire Service Line Classification], MATCH(SUMIFS(Table15[Unique ID],Table15[System-Owned Portion],E11776,Table15[If Material Anything Other than "Lead" in Column E,Was Material Ever Previously Lead?],G11776,Table15[Customer-Owned Portion],O11776),Table15[Unique ID],0),0)))</f>
        <v/>
      </c>
    </row>
    <row r="11777" spans="2:23" x14ac:dyDescent="0.25">
      <c r="B11777" s="146"/>
      <c r="C11777" s="31"/>
      <c r="D11777" s="31"/>
      <c r="E11777" s="44"/>
      <c r="F11777" s="43"/>
      <c r="G11777" s="84"/>
      <c r="H11777" s="31"/>
      <c r="I11777" s="31"/>
      <c r="J11777" s="84"/>
      <c r="K11777" s="31"/>
      <c r="L11777" s="31"/>
      <c r="M11777" s="169"/>
      <c r="N11777" s="148"/>
      <c r="O11777" s="106"/>
      <c r="P11777" s="43"/>
      <c r="Q11777" s="31"/>
      <c r="R11777" s="84"/>
      <c r="S11777" s="31"/>
      <c r="T11777" s="31"/>
      <c r="U11777" s="169"/>
      <c r="V11777" s="150"/>
      <c r="W11777" s="141" t="str" cm="1">
        <f t="array" ref="W11777">IF(SUM(LEN(B11777:V11777))=0,"",IF(OR(OR(ISBLANK(F11777),SUM(LEN(C11777),LEN(D11777))=0),AND(NOT(E11777="Unknown"),ISBLANK(J11777)),AND(NOT(O11777="Unknown"),ISBLANK(R11777))),"Missing Information", INDEX(Table15[Entire Service Line Classification], MATCH(SUMIFS(Table15[Unique ID],Table15[System-Owned Portion],E11777,Table15[If Material Anything Other than "Lead" in Column E,Was Material Ever Previously Lead?],G11777,Table15[Customer-Owned Portion],O11777),Table15[Unique ID],0),0)))</f>
        <v/>
      </c>
    </row>
    <row r="11778" spans="2:23" x14ac:dyDescent="0.25">
      <c r="B11778" s="146"/>
      <c r="C11778" s="31"/>
      <c r="D11778" s="31"/>
      <c r="E11778" s="44"/>
      <c r="F11778" s="43"/>
      <c r="G11778" s="84"/>
      <c r="H11778" s="31"/>
      <c r="I11778" s="31"/>
      <c r="J11778" s="84"/>
      <c r="K11778" s="31"/>
      <c r="L11778" s="31"/>
      <c r="M11778" s="169"/>
      <c r="N11778" s="148"/>
      <c r="O11778" s="106"/>
      <c r="P11778" s="43"/>
      <c r="Q11778" s="31"/>
      <c r="R11778" s="84"/>
      <c r="S11778" s="31"/>
      <c r="T11778" s="31"/>
      <c r="U11778" s="169"/>
      <c r="V11778" s="150"/>
      <c r="W11778" s="141" t="str" cm="1">
        <f t="array" ref="W11778">IF(SUM(LEN(B11778:V11778))=0,"",IF(OR(OR(ISBLANK(F11778),SUM(LEN(C11778),LEN(D11778))=0),AND(NOT(E11778="Unknown"),ISBLANK(J11778)),AND(NOT(O11778="Unknown"),ISBLANK(R11778))),"Missing Information", INDEX(Table15[Entire Service Line Classification], MATCH(SUMIFS(Table15[Unique ID],Table15[System-Owned Portion],E11778,Table15[If Material Anything Other than "Lead" in Column E,Was Material Ever Previously Lead?],G11778,Table15[Customer-Owned Portion],O11778),Table15[Unique ID],0),0)))</f>
        <v/>
      </c>
    </row>
    <row r="11779" spans="2:23" x14ac:dyDescent="0.25">
      <c r="B11779" s="146"/>
      <c r="C11779" s="31"/>
      <c r="D11779" s="31"/>
      <c r="E11779" s="44"/>
      <c r="F11779" s="43"/>
      <c r="G11779" s="84"/>
      <c r="H11779" s="31"/>
      <c r="I11779" s="31"/>
      <c r="J11779" s="84"/>
      <c r="K11779" s="31"/>
      <c r="L11779" s="31"/>
      <c r="M11779" s="169"/>
      <c r="N11779" s="148"/>
      <c r="O11779" s="106"/>
      <c r="P11779" s="43"/>
      <c r="Q11779" s="31"/>
      <c r="R11779" s="84"/>
      <c r="S11779" s="31"/>
      <c r="T11779" s="31"/>
      <c r="U11779" s="169"/>
      <c r="V11779" s="150"/>
      <c r="W11779" s="141" t="str" cm="1">
        <f t="array" ref="W11779">IF(SUM(LEN(B11779:V11779))=0,"",IF(OR(OR(ISBLANK(F11779),SUM(LEN(C11779),LEN(D11779))=0),AND(NOT(E11779="Unknown"),ISBLANK(J11779)),AND(NOT(O11779="Unknown"),ISBLANK(R11779))),"Missing Information", INDEX(Table15[Entire Service Line Classification], MATCH(SUMIFS(Table15[Unique ID],Table15[System-Owned Portion],E11779,Table15[If Material Anything Other than "Lead" in Column E,Was Material Ever Previously Lead?],G11779,Table15[Customer-Owned Portion],O11779),Table15[Unique ID],0),0)))</f>
        <v/>
      </c>
    </row>
    <row r="11780" spans="2:23" x14ac:dyDescent="0.25">
      <c r="B11780" s="146"/>
      <c r="C11780" s="31"/>
      <c r="D11780" s="31"/>
      <c r="E11780" s="44"/>
      <c r="F11780" s="43"/>
      <c r="G11780" s="84"/>
      <c r="H11780" s="31"/>
      <c r="I11780" s="31"/>
      <c r="J11780" s="84"/>
      <c r="K11780" s="31"/>
      <c r="L11780" s="31"/>
      <c r="M11780" s="169"/>
      <c r="N11780" s="148"/>
      <c r="O11780" s="106"/>
      <c r="P11780" s="43"/>
      <c r="Q11780" s="31"/>
      <c r="R11780" s="84"/>
      <c r="S11780" s="31"/>
      <c r="T11780" s="31"/>
      <c r="U11780" s="169"/>
      <c r="V11780" s="150"/>
      <c r="W11780" s="141" t="str" cm="1">
        <f t="array" ref="W11780">IF(SUM(LEN(B11780:V11780))=0,"",IF(OR(OR(ISBLANK(F11780),SUM(LEN(C11780),LEN(D11780))=0),AND(NOT(E11780="Unknown"),ISBLANK(J11780)),AND(NOT(O11780="Unknown"),ISBLANK(R11780))),"Missing Information", INDEX(Table15[Entire Service Line Classification], MATCH(SUMIFS(Table15[Unique ID],Table15[System-Owned Portion],E11780,Table15[If Material Anything Other than "Lead" in Column E,Was Material Ever Previously Lead?],G11780,Table15[Customer-Owned Portion],O11780),Table15[Unique ID],0),0)))</f>
        <v/>
      </c>
    </row>
    <row r="11781" spans="2:23" x14ac:dyDescent="0.25">
      <c r="B11781" s="146"/>
      <c r="C11781" s="31"/>
      <c r="D11781" s="31"/>
      <c r="E11781" s="44"/>
      <c r="F11781" s="43"/>
      <c r="G11781" s="84"/>
      <c r="H11781" s="31"/>
      <c r="I11781" s="31"/>
      <c r="J11781" s="84"/>
      <c r="K11781" s="31"/>
      <c r="L11781" s="31"/>
      <c r="M11781" s="169"/>
      <c r="N11781" s="148"/>
      <c r="O11781" s="106"/>
      <c r="P11781" s="43"/>
      <c r="Q11781" s="31"/>
      <c r="R11781" s="84"/>
      <c r="S11781" s="31"/>
      <c r="T11781" s="31"/>
      <c r="U11781" s="169"/>
      <c r="V11781" s="150"/>
      <c r="W11781" s="141" t="str" cm="1">
        <f t="array" ref="W11781">IF(SUM(LEN(B11781:V11781))=0,"",IF(OR(OR(ISBLANK(F11781),SUM(LEN(C11781),LEN(D11781))=0),AND(NOT(E11781="Unknown"),ISBLANK(J11781)),AND(NOT(O11781="Unknown"),ISBLANK(R11781))),"Missing Information", INDEX(Table15[Entire Service Line Classification], MATCH(SUMIFS(Table15[Unique ID],Table15[System-Owned Portion],E11781,Table15[If Material Anything Other than "Lead" in Column E,Was Material Ever Previously Lead?],G11781,Table15[Customer-Owned Portion],O11781),Table15[Unique ID],0),0)))</f>
        <v/>
      </c>
    </row>
    <row r="11782" spans="2:23" x14ac:dyDescent="0.25">
      <c r="B11782" s="146"/>
      <c r="C11782" s="31"/>
      <c r="D11782" s="31"/>
      <c r="E11782" s="44"/>
      <c r="F11782" s="43"/>
      <c r="G11782" s="84"/>
      <c r="H11782" s="31"/>
      <c r="I11782" s="31"/>
      <c r="J11782" s="84"/>
      <c r="K11782" s="31"/>
      <c r="L11782" s="31"/>
      <c r="M11782" s="169"/>
      <c r="N11782" s="148"/>
      <c r="O11782" s="106"/>
      <c r="P11782" s="43"/>
      <c r="Q11782" s="31"/>
      <c r="R11782" s="84"/>
      <c r="S11782" s="31"/>
      <c r="T11782" s="31"/>
      <c r="U11782" s="169"/>
      <c r="V11782" s="150"/>
      <c r="W11782" s="141" t="str" cm="1">
        <f t="array" ref="W11782">IF(SUM(LEN(B11782:V11782))=0,"",IF(OR(OR(ISBLANK(F11782),SUM(LEN(C11782),LEN(D11782))=0),AND(NOT(E11782="Unknown"),ISBLANK(J11782)),AND(NOT(O11782="Unknown"),ISBLANK(R11782))),"Missing Information", INDEX(Table15[Entire Service Line Classification], MATCH(SUMIFS(Table15[Unique ID],Table15[System-Owned Portion],E11782,Table15[If Material Anything Other than "Lead" in Column E,Was Material Ever Previously Lead?],G11782,Table15[Customer-Owned Portion],O11782),Table15[Unique ID],0),0)))</f>
        <v/>
      </c>
    </row>
    <row r="11783" spans="2:23" x14ac:dyDescent="0.25">
      <c r="B11783" s="146"/>
      <c r="C11783" s="31"/>
      <c r="D11783" s="31"/>
      <c r="E11783" s="44"/>
      <c r="F11783" s="43"/>
      <c r="G11783" s="84"/>
      <c r="H11783" s="31"/>
      <c r="I11783" s="31"/>
      <c r="J11783" s="84"/>
      <c r="K11783" s="31"/>
      <c r="L11783" s="31"/>
      <c r="M11783" s="169"/>
      <c r="N11783" s="148"/>
      <c r="O11783" s="106"/>
      <c r="P11783" s="43"/>
      <c r="Q11783" s="31"/>
      <c r="R11783" s="84"/>
      <c r="S11783" s="31"/>
      <c r="T11783" s="31"/>
      <c r="U11783" s="169"/>
      <c r="V11783" s="150"/>
      <c r="W11783" s="141" t="str" cm="1">
        <f t="array" ref="W11783">IF(SUM(LEN(B11783:V11783))=0,"",IF(OR(OR(ISBLANK(F11783),SUM(LEN(C11783),LEN(D11783))=0),AND(NOT(E11783="Unknown"),ISBLANK(J11783)),AND(NOT(O11783="Unknown"),ISBLANK(R11783))),"Missing Information", INDEX(Table15[Entire Service Line Classification], MATCH(SUMIFS(Table15[Unique ID],Table15[System-Owned Portion],E11783,Table15[If Material Anything Other than "Lead" in Column E,Was Material Ever Previously Lead?],G11783,Table15[Customer-Owned Portion],O11783),Table15[Unique ID],0),0)))</f>
        <v/>
      </c>
    </row>
    <row r="11784" spans="2:23" x14ac:dyDescent="0.25">
      <c r="B11784" s="146"/>
      <c r="C11784" s="31"/>
      <c r="D11784" s="31"/>
      <c r="E11784" s="44"/>
      <c r="F11784" s="43"/>
      <c r="G11784" s="84"/>
      <c r="H11784" s="31"/>
      <c r="I11784" s="31"/>
      <c r="J11784" s="84"/>
      <c r="K11784" s="31"/>
      <c r="L11784" s="31"/>
      <c r="M11784" s="169"/>
      <c r="N11784" s="148"/>
      <c r="O11784" s="106"/>
      <c r="P11784" s="43"/>
      <c r="Q11784" s="31"/>
      <c r="R11784" s="84"/>
      <c r="S11784" s="31"/>
      <c r="T11784" s="31"/>
      <c r="U11784" s="169"/>
      <c r="V11784" s="150"/>
      <c r="W11784" s="141" t="str" cm="1">
        <f t="array" ref="W11784">IF(SUM(LEN(B11784:V11784))=0,"",IF(OR(OR(ISBLANK(F11784),SUM(LEN(C11784),LEN(D11784))=0),AND(NOT(E11784="Unknown"),ISBLANK(J11784)),AND(NOT(O11784="Unknown"),ISBLANK(R11784))),"Missing Information", INDEX(Table15[Entire Service Line Classification], MATCH(SUMIFS(Table15[Unique ID],Table15[System-Owned Portion],E11784,Table15[If Material Anything Other than "Lead" in Column E,Was Material Ever Previously Lead?],G11784,Table15[Customer-Owned Portion],O11784),Table15[Unique ID],0),0)))</f>
        <v/>
      </c>
    </row>
    <row r="11785" spans="2:23" x14ac:dyDescent="0.25">
      <c r="B11785" s="146"/>
      <c r="C11785" s="31"/>
      <c r="D11785" s="31"/>
      <c r="E11785" s="44"/>
      <c r="F11785" s="43"/>
      <c r="G11785" s="84"/>
      <c r="H11785" s="31"/>
      <c r="I11785" s="31"/>
      <c r="J11785" s="84"/>
      <c r="K11785" s="31"/>
      <c r="L11785" s="31"/>
      <c r="M11785" s="169"/>
      <c r="N11785" s="148"/>
      <c r="O11785" s="106"/>
      <c r="P11785" s="43"/>
      <c r="Q11785" s="31"/>
      <c r="R11785" s="84"/>
      <c r="S11785" s="31"/>
      <c r="T11785" s="31"/>
      <c r="U11785" s="169"/>
      <c r="V11785" s="150"/>
      <c r="W11785" s="141" t="str" cm="1">
        <f t="array" ref="W11785">IF(SUM(LEN(B11785:V11785))=0,"",IF(OR(OR(ISBLANK(F11785),SUM(LEN(C11785),LEN(D11785))=0),AND(NOT(E11785="Unknown"),ISBLANK(J11785)),AND(NOT(O11785="Unknown"),ISBLANK(R11785))),"Missing Information", INDEX(Table15[Entire Service Line Classification], MATCH(SUMIFS(Table15[Unique ID],Table15[System-Owned Portion],E11785,Table15[If Material Anything Other than "Lead" in Column E,Was Material Ever Previously Lead?],G11785,Table15[Customer-Owned Portion],O11785),Table15[Unique ID],0),0)))</f>
        <v/>
      </c>
    </row>
    <row r="11786" spans="2:23" x14ac:dyDescent="0.25">
      <c r="B11786" s="146"/>
      <c r="C11786" s="31"/>
      <c r="D11786" s="31"/>
      <c r="E11786" s="44"/>
      <c r="F11786" s="43"/>
      <c r="G11786" s="84"/>
      <c r="H11786" s="31"/>
      <c r="I11786" s="31"/>
      <c r="J11786" s="84"/>
      <c r="K11786" s="31"/>
      <c r="L11786" s="31"/>
      <c r="M11786" s="169"/>
      <c r="N11786" s="148"/>
      <c r="O11786" s="106"/>
      <c r="P11786" s="43"/>
      <c r="Q11786" s="31"/>
      <c r="R11786" s="84"/>
      <c r="S11786" s="31"/>
      <c r="T11786" s="31"/>
      <c r="U11786" s="169"/>
      <c r="V11786" s="150"/>
      <c r="W11786" s="141" t="str" cm="1">
        <f t="array" ref="W11786">IF(SUM(LEN(B11786:V11786))=0,"",IF(OR(OR(ISBLANK(F11786),SUM(LEN(C11786),LEN(D11786))=0),AND(NOT(E11786="Unknown"),ISBLANK(J11786)),AND(NOT(O11786="Unknown"),ISBLANK(R11786))),"Missing Information", INDEX(Table15[Entire Service Line Classification], MATCH(SUMIFS(Table15[Unique ID],Table15[System-Owned Portion],E11786,Table15[If Material Anything Other than "Lead" in Column E,Was Material Ever Previously Lead?],G11786,Table15[Customer-Owned Portion],O11786),Table15[Unique ID],0),0)))</f>
        <v/>
      </c>
    </row>
    <row r="11787" spans="2:23" x14ac:dyDescent="0.25">
      <c r="B11787" s="146"/>
      <c r="C11787" s="31"/>
      <c r="D11787" s="31"/>
      <c r="E11787" s="44"/>
      <c r="F11787" s="43"/>
      <c r="G11787" s="84"/>
      <c r="H11787" s="31"/>
      <c r="I11787" s="31"/>
      <c r="J11787" s="84"/>
      <c r="K11787" s="31"/>
      <c r="L11787" s="31"/>
      <c r="M11787" s="169"/>
      <c r="N11787" s="148"/>
      <c r="O11787" s="106"/>
      <c r="P11787" s="43"/>
      <c r="Q11787" s="31"/>
      <c r="R11787" s="84"/>
      <c r="S11787" s="31"/>
      <c r="T11787" s="31"/>
      <c r="U11787" s="169"/>
      <c r="V11787" s="150"/>
      <c r="W11787" s="141" t="str" cm="1">
        <f t="array" ref="W11787">IF(SUM(LEN(B11787:V11787))=0,"",IF(OR(OR(ISBLANK(F11787),SUM(LEN(C11787),LEN(D11787))=0),AND(NOT(E11787="Unknown"),ISBLANK(J11787)),AND(NOT(O11787="Unknown"),ISBLANK(R11787))),"Missing Information", INDEX(Table15[Entire Service Line Classification], MATCH(SUMIFS(Table15[Unique ID],Table15[System-Owned Portion],E11787,Table15[If Material Anything Other than "Lead" in Column E,Was Material Ever Previously Lead?],G11787,Table15[Customer-Owned Portion],O11787),Table15[Unique ID],0),0)))</f>
        <v/>
      </c>
    </row>
    <row r="11788" spans="2:23" x14ac:dyDescent="0.25">
      <c r="B11788" s="146"/>
      <c r="C11788" s="31"/>
      <c r="D11788" s="31"/>
      <c r="E11788" s="44"/>
      <c r="F11788" s="43"/>
      <c r="G11788" s="84"/>
      <c r="H11788" s="31"/>
      <c r="I11788" s="31"/>
      <c r="J11788" s="84"/>
      <c r="K11788" s="31"/>
      <c r="L11788" s="31"/>
      <c r="M11788" s="169"/>
      <c r="N11788" s="148"/>
      <c r="O11788" s="106"/>
      <c r="P11788" s="43"/>
      <c r="Q11788" s="31"/>
      <c r="R11788" s="84"/>
      <c r="S11788" s="31"/>
      <c r="T11788" s="31"/>
      <c r="U11788" s="169"/>
      <c r="V11788" s="150"/>
      <c r="W11788" s="141" t="str" cm="1">
        <f t="array" ref="W11788">IF(SUM(LEN(B11788:V11788))=0,"",IF(OR(OR(ISBLANK(F11788),SUM(LEN(C11788),LEN(D11788))=0),AND(NOT(E11788="Unknown"),ISBLANK(J11788)),AND(NOT(O11788="Unknown"),ISBLANK(R11788))),"Missing Information", INDEX(Table15[Entire Service Line Classification], MATCH(SUMIFS(Table15[Unique ID],Table15[System-Owned Portion],E11788,Table15[If Material Anything Other than "Lead" in Column E,Was Material Ever Previously Lead?],G11788,Table15[Customer-Owned Portion],O11788),Table15[Unique ID],0),0)))</f>
        <v/>
      </c>
    </row>
    <row r="11789" spans="2:23" x14ac:dyDescent="0.25">
      <c r="B11789" s="146"/>
      <c r="C11789" s="31"/>
      <c r="D11789" s="31"/>
      <c r="E11789" s="44"/>
      <c r="F11789" s="43"/>
      <c r="G11789" s="84"/>
      <c r="H11789" s="31"/>
      <c r="I11789" s="31"/>
      <c r="J11789" s="84"/>
      <c r="K11789" s="31"/>
      <c r="L11789" s="31"/>
      <c r="M11789" s="169"/>
      <c r="N11789" s="148"/>
      <c r="O11789" s="106"/>
      <c r="P11789" s="43"/>
      <c r="Q11789" s="31"/>
      <c r="R11789" s="84"/>
      <c r="S11789" s="31"/>
      <c r="T11789" s="31"/>
      <c r="U11789" s="169"/>
      <c r="V11789" s="150"/>
      <c r="W11789" s="141" t="str" cm="1">
        <f t="array" ref="W11789">IF(SUM(LEN(B11789:V11789))=0,"",IF(OR(OR(ISBLANK(F11789),SUM(LEN(C11789),LEN(D11789))=0),AND(NOT(E11789="Unknown"),ISBLANK(J11789)),AND(NOT(O11789="Unknown"),ISBLANK(R11789))),"Missing Information", INDEX(Table15[Entire Service Line Classification], MATCH(SUMIFS(Table15[Unique ID],Table15[System-Owned Portion],E11789,Table15[If Material Anything Other than "Lead" in Column E,Was Material Ever Previously Lead?],G11789,Table15[Customer-Owned Portion],O11789),Table15[Unique ID],0),0)))</f>
        <v/>
      </c>
    </row>
    <row r="11790" spans="2:23" x14ac:dyDescent="0.25">
      <c r="B11790" s="146"/>
      <c r="C11790" s="31"/>
      <c r="D11790" s="31"/>
      <c r="E11790" s="44"/>
      <c r="F11790" s="43"/>
      <c r="G11790" s="84"/>
      <c r="H11790" s="31"/>
      <c r="I11790" s="31"/>
      <c r="J11790" s="84"/>
      <c r="K11790" s="31"/>
      <c r="L11790" s="31"/>
      <c r="M11790" s="169"/>
      <c r="N11790" s="148"/>
      <c r="O11790" s="106"/>
      <c r="P11790" s="43"/>
      <c r="Q11790" s="31"/>
      <c r="R11790" s="84"/>
      <c r="S11790" s="31"/>
      <c r="T11790" s="31"/>
      <c r="U11790" s="169"/>
      <c r="V11790" s="150"/>
      <c r="W11790" s="141" t="str" cm="1">
        <f t="array" ref="W11790">IF(SUM(LEN(B11790:V11790))=0,"",IF(OR(OR(ISBLANK(F11790),SUM(LEN(C11790),LEN(D11790))=0),AND(NOT(E11790="Unknown"),ISBLANK(J11790)),AND(NOT(O11790="Unknown"),ISBLANK(R11790))),"Missing Information", INDEX(Table15[Entire Service Line Classification], MATCH(SUMIFS(Table15[Unique ID],Table15[System-Owned Portion],E11790,Table15[If Material Anything Other than "Lead" in Column E,Was Material Ever Previously Lead?],G11790,Table15[Customer-Owned Portion],O11790),Table15[Unique ID],0),0)))</f>
        <v/>
      </c>
    </row>
    <row r="11791" spans="2:23" x14ac:dyDescent="0.25">
      <c r="B11791" s="146"/>
      <c r="C11791" s="31"/>
      <c r="D11791" s="31"/>
      <c r="E11791" s="44"/>
      <c r="F11791" s="43"/>
      <c r="G11791" s="84"/>
      <c r="H11791" s="31"/>
      <c r="I11791" s="31"/>
      <c r="J11791" s="84"/>
      <c r="K11791" s="31"/>
      <c r="L11791" s="31"/>
      <c r="M11791" s="169"/>
      <c r="N11791" s="148"/>
      <c r="O11791" s="106"/>
      <c r="P11791" s="43"/>
      <c r="Q11791" s="31"/>
      <c r="R11791" s="84"/>
      <c r="S11791" s="31"/>
      <c r="T11791" s="31"/>
      <c r="U11791" s="169"/>
      <c r="V11791" s="150"/>
      <c r="W11791" s="141" t="str" cm="1">
        <f t="array" ref="W11791">IF(SUM(LEN(B11791:V11791))=0,"",IF(OR(OR(ISBLANK(F11791),SUM(LEN(C11791),LEN(D11791))=0),AND(NOT(E11791="Unknown"),ISBLANK(J11791)),AND(NOT(O11791="Unknown"),ISBLANK(R11791))),"Missing Information", INDEX(Table15[Entire Service Line Classification], MATCH(SUMIFS(Table15[Unique ID],Table15[System-Owned Portion],E11791,Table15[If Material Anything Other than "Lead" in Column E,Was Material Ever Previously Lead?],G11791,Table15[Customer-Owned Portion],O11791),Table15[Unique ID],0),0)))</f>
        <v/>
      </c>
    </row>
    <row r="11792" spans="2:23" x14ac:dyDescent="0.25">
      <c r="B11792" s="146"/>
      <c r="C11792" s="31"/>
      <c r="D11792" s="31"/>
      <c r="E11792" s="44"/>
      <c r="F11792" s="43"/>
      <c r="G11792" s="84"/>
      <c r="H11792" s="31"/>
      <c r="I11792" s="31"/>
      <c r="J11792" s="84"/>
      <c r="K11792" s="31"/>
      <c r="L11792" s="31"/>
      <c r="M11792" s="169"/>
      <c r="N11792" s="148"/>
      <c r="O11792" s="106"/>
      <c r="P11792" s="43"/>
      <c r="Q11792" s="31"/>
      <c r="R11792" s="84"/>
      <c r="S11792" s="31"/>
      <c r="T11792" s="31"/>
      <c r="U11792" s="169"/>
      <c r="V11792" s="150"/>
      <c r="W11792" s="141" t="str" cm="1">
        <f t="array" ref="W11792">IF(SUM(LEN(B11792:V11792))=0,"",IF(OR(OR(ISBLANK(F11792),SUM(LEN(C11792),LEN(D11792))=0),AND(NOT(E11792="Unknown"),ISBLANK(J11792)),AND(NOT(O11792="Unknown"),ISBLANK(R11792))),"Missing Information", INDEX(Table15[Entire Service Line Classification], MATCH(SUMIFS(Table15[Unique ID],Table15[System-Owned Portion],E11792,Table15[If Material Anything Other than "Lead" in Column E,Was Material Ever Previously Lead?],G11792,Table15[Customer-Owned Portion],O11792),Table15[Unique ID],0),0)))</f>
        <v/>
      </c>
    </row>
    <row r="11793" spans="2:23" x14ac:dyDescent="0.25">
      <c r="B11793" s="146"/>
      <c r="C11793" s="31"/>
      <c r="D11793" s="31"/>
      <c r="E11793" s="44"/>
      <c r="F11793" s="43"/>
      <c r="G11793" s="84"/>
      <c r="H11793" s="31"/>
      <c r="I11793" s="31"/>
      <c r="J11793" s="84"/>
      <c r="K11793" s="31"/>
      <c r="L11793" s="31"/>
      <c r="M11793" s="169"/>
      <c r="N11793" s="148"/>
      <c r="O11793" s="106"/>
      <c r="P11793" s="43"/>
      <c r="Q11793" s="31"/>
      <c r="R11793" s="84"/>
      <c r="S11793" s="31"/>
      <c r="T11793" s="31"/>
      <c r="U11793" s="169"/>
      <c r="V11793" s="150"/>
      <c r="W11793" s="141" t="str" cm="1">
        <f t="array" ref="W11793">IF(SUM(LEN(B11793:V11793))=0,"",IF(OR(OR(ISBLANK(F11793),SUM(LEN(C11793),LEN(D11793))=0),AND(NOT(E11793="Unknown"),ISBLANK(J11793)),AND(NOT(O11793="Unknown"),ISBLANK(R11793))),"Missing Information", INDEX(Table15[Entire Service Line Classification], MATCH(SUMIFS(Table15[Unique ID],Table15[System-Owned Portion],E11793,Table15[If Material Anything Other than "Lead" in Column E,Was Material Ever Previously Lead?],G11793,Table15[Customer-Owned Portion],O11793),Table15[Unique ID],0),0)))</f>
        <v/>
      </c>
    </row>
    <row r="11794" spans="2:23" x14ac:dyDescent="0.25">
      <c r="B11794" s="146"/>
      <c r="C11794" s="31"/>
      <c r="D11794" s="31"/>
      <c r="E11794" s="44"/>
      <c r="F11794" s="43"/>
      <c r="G11794" s="84"/>
      <c r="H11794" s="31"/>
      <c r="I11794" s="31"/>
      <c r="J11794" s="84"/>
      <c r="K11794" s="31"/>
      <c r="L11794" s="31"/>
      <c r="M11794" s="169"/>
      <c r="N11794" s="148"/>
      <c r="O11794" s="106"/>
      <c r="P11794" s="43"/>
      <c r="Q11794" s="31"/>
      <c r="R11794" s="84"/>
      <c r="S11794" s="31"/>
      <c r="T11794" s="31"/>
      <c r="U11794" s="169"/>
      <c r="V11794" s="150"/>
      <c r="W11794" s="141" t="str" cm="1">
        <f t="array" ref="W11794">IF(SUM(LEN(B11794:V11794))=0,"",IF(OR(OR(ISBLANK(F11794),SUM(LEN(C11794),LEN(D11794))=0),AND(NOT(E11794="Unknown"),ISBLANK(J11794)),AND(NOT(O11794="Unknown"),ISBLANK(R11794))),"Missing Information", INDEX(Table15[Entire Service Line Classification], MATCH(SUMIFS(Table15[Unique ID],Table15[System-Owned Portion],E11794,Table15[If Material Anything Other than "Lead" in Column E,Was Material Ever Previously Lead?],G11794,Table15[Customer-Owned Portion],O11794),Table15[Unique ID],0),0)))</f>
        <v/>
      </c>
    </row>
    <row r="11795" spans="2:23" x14ac:dyDescent="0.25">
      <c r="B11795" s="146"/>
      <c r="C11795" s="31"/>
      <c r="D11795" s="31"/>
      <c r="E11795" s="44"/>
      <c r="F11795" s="43"/>
      <c r="G11795" s="84"/>
      <c r="H11795" s="31"/>
      <c r="I11795" s="31"/>
      <c r="J11795" s="84"/>
      <c r="K11795" s="31"/>
      <c r="L11795" s="31"/>
      <c r="M11795" s="169"/>
      <c r="N11795" s="148"/>
      <c r="O11795" s="106"/>
      <c r="P11795" s="43"/>
      <c r="Q11795" s="31"/>
      <c r="R11795" s="84"/>
      <c r="S11795" s="31"/>
      <c r="T11795" s="31"/>
      <c r="U11795" s="169"/>
      <c r="V11795" s="150"/>
      <c r="W11795" s="141" t="str" cm="1">
        <f t="array" ref="W11795">IF(SUM(LEN(B11795:V11795))=0,"",IF(OR(OR(ISBLANK(F11795),SUM(LEN(C11795),LEN(D11795))=0),AND(NOT(E11795="Unknown"),ISBLANK(J11795)),AND(NOT(O11795="Unknown"),ISBLANK(R11795))),"Missing Information", INDEX(Table15[Entire Service Line Classification], MATCH(SUMIFS(Table15[Unique ID],Table15[System-Owned Portion],E11795,Table15[If Material Anything Other than "Lead" in Column E,Was Material Ever Previously Lead?],G11795,Table15[Customer-Owned Portion],O11795),Table15[Unique ID],0),0)))</f>
        <v/>
      </c>
    </row>
    <row r="11796" spans="2:23" x14ac:dyDescent="0.25">
      <c r="B11796" s="146"/>
      <c r="C11796" s="31"/>
      <c r="D11796" s="31"/>
      <c r="E11796" s="44"/>
      <c r="F11796" s="43"/>
      <c r="G11796" s="84"/>
      <c r="H11796" s="31"/>
      <c r="I11796" s="31"/>
      <c r="J11796" s="84"/>
      <c r="K11796" s="31"/>
      <c r="L11796" s="31"/>
      <c r="M11796" s="169"/>
      <c r="N11796" s="148"/>
      <c r="O11796" s="106"/>
      <c r="P11796" s="43"/>
      <c r="Q11796" s="31"/>
      <c r="R11796" s="84"/>
      <c r="S11796" s="31"/>
      <c r="T11796" s="31"/>
      <c r="U11796" s="169"/>
      <c r="V11796" s="150"/>
      <c r="W11796" s="141" t="str" cm="1">
        <f t="array" ref="W11796">IF(SUM(LEN(B11796:V11796))=0,"",IF(OR(OR(ISBLANK(F11796),SUM(LEN(C11796),LEN(D11796))=0),AND(NOT(E11796="Unknown"),ISBLANK(J11796)),AND(NOT(O11796="Unknown"),ISBLANK(R11796))),"Missing Information", INDEX(Table15[Entire Service Line Classification], MATCH(SUMIFS(Table15[Unique ID],Table15[System-Owned Portion],E11796,Table15[If Material Anything Other than "Lead" in Column E,Was Material Ever Previously Lead?],G11796,Table15[Customer-Owned Portion],O11796),Table15[Unique ID],0),0)))</f>
        <v/>
      </c>
    </row>
    <row r="11797" spans="2:23" x14ac:dyDescent="0.25">
      <c r="B11797" s="146"/>
      <c r="C11797" s="31"/>
      <c r="D11797" s="31"/>
      <c r="E11797" s="44"/>
      <c r="F11797" s="43"/>
      <c r="G11797" s="84"/>
      <c r="H11797" s="31"/>
      <c r="I11797" s="31"/>
      <c r="J11797" s="84"/>
      <c r="K11797" s="31"/>
      <c r="L11797" s="31"/>
      <c r="M11797" s="169"/>
      <c r="N11797" s="148"/>
      <c r="O11797" s="106"/>
      <c r="P11797" s="43"/>
      <c r="Q11797" s="31"/>
      <c r="R11797" s="84"/>
      <c r="S11797" s="31"/>
      <c r="T11797" s="31"/>
      <c r="U11797" s="169"/>
      <c r="V11797" s="150"/>
      <c r="W11797" s="141" t="str" cm="1">
        <f t="array" ref="W11797">IF(SUM(LEN(B11797:V11797))=0,"",IF(OR(OR(ISBLANK(F11797),SUM(LEN(C11797),LEN(D11797))=0),AND(NOT(E11797="Unknown"),ISBLANK(J11797)),AND(NOT(O11797="Unknown"),ISBLANK(R11797))),"Missing Information", INDEX(Table15[Entire Service Line Classification], MATCH(SUMIFS(Table15[Unique ID],Table15[System-Owned Portion],E11797,Table15[If Material Anything Other than "Lead" in Column E,Was Material Ever Previously Lead?],G11797,Table15[Customer-Owned Portion],O11797),Table15[Unique ID],0),0)))</f>
        <v/>
      </c>
    </row>
    <row r="11798" spans="2:23" x14ac:dyDescent="0.25">
      <c r="B11798" s="146"/>
      <c r="C11798" s="31"/>
      <c r="D11798" s="31"/>
      <c r="E11798" s="44"/>
      <c r="F11798" s="43"/>
      <c r="G11798" s="84"/>
      <c r="H11798" s="31"/>
      <c r="I11798" s="31"/>
      <c r="J11798" s="84"/>
      <c r="K11798" s="31"/>
      <c r="L11798" s="31"/>
      <c r="M11798" s="169"/>
      <c r="N11798" s="148"/>
      <c r="O11798" s="106"/>
      <c r="P11798" s="43"/>
      <c r="Q11798" s="31"/>
      <c r="R11798" s="84"/>
      <c r="S11798" s="31"/>
      <c r="T11798" s="31"/>
      <c r="U11798" s="169"/>
      <c r="V11798" s="150"/>
      <c r="W11798" s="141" t="str" cm="1">
        <f t="array" ref="W11798">IF(SUM(LEN(B11798:V11798))=0,"",IF(OR(OR(ISBLANK(F11798),SUM(LEN(C11798),LEN(D11798))=0),AND(NOT(E11798="Unknown"),ISBLANK(J11798)),AND(NOT(O11798="Unknown"),ISBLANK(R11798))),"Missing Information", INDEX(Table15[Entire Service Line Classification], MATCH(SUMIFS(Table15[Unique ID],Table15[System-Owned Portion],E11798,Table15[If Material Anything Other than "Lead" in Column E,Was Material Ever Previously Lead?],G11798,Table15[Customer-Owned Portion],O11798),Table15[Unique ID],0),0)))</f>
        <v/>
      </c>
    </row>
    <row r="11799" spans="2:23" x14ac:dyDescent="0.25">
      <c r="B11799" s="146"/>
      <c r="C11799" s="31"/>
      <c r="D11799" s="31"/>
      <c r="E11799" s="44"/>
      <c r="F11799" s="43"/>
      <c r="G11799" s="84"/>
      <c r="H11799" s="31"/>
      <c r="I11799" s="31"/>
      <c r="J11799" s="84"/>
      <c r="K11799" s="31"/>
      <c r="L11799" s="31"/>
      <c r="M11799" s="169"/>
      <c r="N11799" s="148"/>
      <c r="O11799" s="106"/>
      <c r="P11799" s="43"/>
      <c r="Q11799" s="31"/>
      <c r="R11799" s="84"/>
      <c r="S11799" s="31"/>
      <c r="T11799" s="31"/>
      <c r="U11799" s="169"/>
      <c r="V11799" s="150"/>
      <c r="W11799" s="141" t="str" cm="1">
        <f t="array" ref="W11799">IF(SUM(LEN(B11799:V11799))=0,"",IF(OR(OR(ISBLANK(F11799),SUM(LEN(C11799),LEN(D11799))=0),AND(NOT(E11799="Unknown"),ISBLANK(J11799)),AND(NOT(O11799="Unknown"),ISBLANK(R11799))),"Missing Information", INDEX(Table15[Entire Service Line Classification], MATCH(SUMIFS(Table15[Unique ID],Table15[System-Owned Portion],E11799,Table15[If Material Anything Other than "Lead" in Column E,Was Material Ever Previously Lead?],G11799,Table15[Customer-Owned Portion],O11799),Table15[Unique ID],0),0)))</f>
        <v/>
      </c>
    </row>
    <row r="11800" spans="2:23" x14ac:dyDescent="0.25">
      <c r="B11800" s="146"/>
      <c r="C11800" s="31"/>
      <c r="D11800" s="31"/>
      <c r="E11800" s="44"/>
      <c r="F11800" s="43"/>
      <c r="G11800" s="84"/>
      <c r="H11800" s="31"/>
      <c r="I11800" s="31"/>
      <c r="J11800" s="84"/>
      <c r="K11800" s="31"/>
      <c r="L11800" s="31"/>
      <c r="M11800" s="169"/>
      <c r="N11800" s="148"/>
      <c r="O11800" s="106"/>
      <c r="P11800" s="43"/>
      <c r="Q11800" s="31"/>
      <c r="R11800" s="84"/>
      <c r="S11800" s="31"/>
      <c r="T11800" s="31"/>
      <c r="U11800" s="169"/>
      <c r="V11800" s="150"/>
      <c r="W11800" s="141" t="str" cm="1">
        <f t="array" ref="W11800">IF(SUM(LEN(B11800:V11800))=0,"",IF(OR(OR(ISBLANK(F11800),SUM(LEN(C11800),LEN(D11800))=0),AND(NOT(E11800="Unknown"),ISBLANK(J11800)),AND(NOT(O11800="Unknown"),ISBLANK(R11800))),"Missing Information", INDEX(Table15[Entire Service Line Classification], MATCH(SUMIFS(Table15[Unique ID],Table15[System-Owned Portion],E11800,Table15[If Material Anything Other than "Lead" in Column E,Was Material Ever Previously Lead?],G11800,Table15[Customer-Owned Portion],O11800),Table15[Unique ID],0),0)))</f>
        <v/>
      </c>
    </row>
    <row r="11801" spans="2:23" x14ac:dyDescent="0.25">
      <c r="B11801" s="146"/>
      <c r="C11801" s="31"/>
      <c r="D11801" s="31"/>
      <c r="E11801" s="44"/>
      <c r="F11801" s="43"/>
      <c r="G11801" s="84"/>
      <c r="H11801" s="31"/>
      <c r="I11801" s="31"/>
      <c r="J11801" s="84"/>
      <c r="K11801" s="31"/>
      <c r="L11801" s="31"/>
      <c r="M11801" s="169"/>
      <c r="N11801" s="148"/>
      <c r="O11801" s="106"/>
      <c r="P11801" s="43"/>
      <c r="Q11801" s="31"/>
      <c r="R11801" s="84"/>
      <c r="S11801" s="31"/>
      <c r="T11801" s="31"/>
      <c r="U11801" s="169"/>
      <c r="V11801" s="150"/>
      <c r="W11801" s="141" t="str" cm="1">
        <f t="array" ref="W11801">IF(SUM(LEN(B11801:V11801))=0,"",IF(OR(OR(ISBLANK(F11801),SUM(LEN(C11801),LEN(D11801))=0),AND(NOT(E11801="Unknown"),ISBLANK(J11801)),AND(NOT(O11801="Unknown"),ISBLANK(R11801))),"Missing Information", INDEX(Table15[Entire Service Line Classification], MATCH(SUMIFS(Table15[Unique ID],Table15[System-Owned Portion],E11801,Table15[If Material Anything Other than "Lead" in Column E,Was Material Ever Previously Lead?],G11801,Table15[Customer-Owned Portion],O11801),Table15[Unique ID],0),0)))</f>
        <v/>
      </c>
    </row>
    <row r="11802" spans="2:23" x14ac:dyDescent="0.25">
      <c r="B11802" s="146"/>
      <c r="C11802" s="31"/>
      <c r="D11802" s="31"/>
      <c r="E11802" s="44"/>
      <c r="F11802" s="43"/>
      <c r="G11802" s="84"/>
      <c r="H11802" s="31"/>
      <c r="I11802" s="31"/>
      <c r="J11802" s="84"/>
      <c r="K11802" s="31"/>
      <c r="L11802" s="31"/>
      <c r="M11802" s="169"/>
      <c r="N11802" s="148"/>
      <c r="O11802" s="106"/>
      <c r="P11802" s="43"/>
      <c r="Q11802" s="31"/>
      <c r="R11802" s="84"/>
      <c r="S11802" s="31"/>
      <c r="T11802" s="31"/>
      <c r="U11802" s="169"/>
      <c r="V11802" s="150"/>
      <c r="W11802" s="141" t="str" cm="1">
        <f t="array" ref="W11802">IF(SUM(LEN(B11802:V11802))=0,"",IF(OR(OR(ISBLANK(F11802),SUM(LEN(C11802),LEN(D11802))=0),AND(NOT(E11802="Unknown"),ISBLANK(J11802)),AND(NOT(O11802="Unknown"),ISBLANK(R11802))),"Missing Information", INDEX(Table15[Entire Service Line Classification], MATCH(SUMIFS(Table15[Unique ID],Table15[System-Owned Portion],E11802,Table15[If Material Anything Other than "Lead" in Column E,Was Material Ever Previously Lead?],G11802,Table15[Customer-Owned Portion],O11802),Table15[Unique ID],0),0)))</f>
        <v/>
      </c>
    </row>
    <row r="11803" spans="2:23" x14ac:dyDescent="0.25">
      <c r="B11803" s="146"/>
      <c r="C11803" s="31"/>
      <c r="D11803" s="31"/>
      <c r="E11803" s="44"/>
      <c r="F11803" s="43"/>
      <c r="G11803" s="84"/>
      <c r="H11803" s="31"/>
      <c r="I11803" s="31"/>
      <c r="J11803" s="84"/>
      <c r="K11803" s="31"/>
      <c r="L11803" s="31"/>
      <c r="M11803" s="169"/>
      <c r="N11803" s="148"/>
      <c r="O11803" s="106"/>
      <c r="P11803" s="43"/>
      <c r="Q11803" s="31"/>
      <c r="R11803" s="84"/>
      <c r="S11803" s="31"/>
      <c r="T11803" s="31"/>
      <c r="U11803" s="169"/>
      <c r="V11803" s="150"/>
      <c r="W11803" s="141" t="str" cm="1">
        <f t="array" ref="W11803">IF(SUM(LEN(B11803:V11803))=0,"",IF(OR(OR(ISBLANK(F11803),SUM(LEN(C11803),LEN(D11803))=0),AND(NOT(E11803="Unknown"),ISBLANK(J11803)),AND(NOT(O11803="Unknown"),ISBLANK(R11803))),"Missing Information", INDEX(Table15[Entire Service Line Classification], MATCH(SUMIFS(Table15[Unique ID],Table15[System-Owned Portion],E11803,Table15[If Material Anything Other than "Lead" in Column E,Was Material Ever Previously Lead?],G11803,Table15[Customer-Owned Portion],O11803),Table15[Unique ID],0),0)))</f>
        <v/>
      </c>
    </row>
    <row r="11804" spans="2:23" x14ac:dyDescent="0.25">
      <c r="B11804" s="146"/>
      <c r="C11804" s="31"/>
      <c r="D11804" s="31"/>
      <c r="E11804" s="44"/>
      <c r="F11804" s="43"/>
      <c r="G11804" s="84"/>
      <c r="H11804" s="31"/>
      <c r="I11804" s="31"/>
      <c r="J11804" s="84"/>
      <c r="K11804" s="31"/>
      <c r="L11804" s="31"/>
      <c r="M11804" s="169"/>
      <c r="N11804" s="148"/>
      <c r="O11804" s="106"/>
      <c r="P11804" s="43"/>
      <c r="Q11804" s="31"/>
      <c r="R11804" s="84"/>
      <c r="S11804" s="31"/>
      <c r="T11804" s="31"/>
      <c r="U11804" s="169"/>
      <c r="V11804" s="150"/>
      <c r="W11804" s="141" t="str" cm="1">
        <f t="array" ref="W11804">IF(SUM(LEN(B11804:V11804))=0,"",IF(OR(OR(ISBLANK(F11804),SUM(LEN(C11804),LEN(D11804))=0),AND(NOT(E11804="Unknown"),ISBLANK(J11804)),AND(NOT(O11804="Unknown"),ISBLANK(R11804))),"Missing Information", INDEX(Table15[Entire Service Line Classification], MATCH(SUMIFS(Table15[Unique ID],Table15[System-Owned Portion],E11804,Table15[If Material Anything Other than "Lead" in Column E,Was Material Ever Previously Lead?],G11804,Table15[Customer-Owned Portion],O11804),Table15[Unique ID],0),0)))</f>
        <v/>
      </c>
    </row>
    <row r="11805" spans="2:23" x14ac:dyDescent="0.25">
      <c r="B11805" s="146"/>
      <c r="C11805" s="31"/>
      <c r="D11805" s="31"/>
      <c r="E11805" s="44"/>
      <c r="F11805" s="43"/>
      <c r="G11805" s="84"/>
      <c r="H11805" s="31"/>
      <c r="I11805" s="31"/>
      <c r="J11805" s="84"/>
      <c r="K11805" s="31"/>
      <c r="L11805" s="31"/>
      <c r="M11805" s="169"/>
      <c r="N11805" s="148"/>
      <c r="O11805" s="106"/>
      <c r="P11805" s="43"/>
      <c r="Q11805" s="31"/>
      <c r="R11805" s="84"/>
      <c r="S11805" s="31"/>
      <c r="T11805" s="31"/>
      <c r="U11805" s="169"/>
      <c r="V11805" s="150"/>
      <c r="W11805" s="141" t="str" cm="1">
        <f t="array" ref="W11805">IF(SUM(LEN(B11805:V11805))=0,"",IF(OR(OR(ISBLANK(F11805),SUM(LEN(C11805),LEN(D11805))=0),AND(NOT(E11805="Unknown"),ISBLANK(J11805)),AND(NOT(O11805="Unknown"),ISBLANK(R11805))),"Missing Information", INDEX(Table15[Entire Service Line Classification], MATCH(SUMIFS(Table15[Unique ID],Table15[System-Owned Portion],E11805,Table15[If Material Anything Other than "Lead" in Column E,Was Material Ever Previously Lead?],G11805,Table15[Customer-Owned Portion],O11805),Table15[Unique ID],0),0)))</f>
        <v/>
      </c>
    </row>
    <row r="11806" spans="2:23" x14ac:dyDescent="0.25">
      <c r="B11806" s="146"/>
      <c r="C11806" s="31"/>
      <c r="D11806" s="31"/>
      <c r="E11806" s="44"/>
      <c r="F11806" s="43"/>
      <c r="G11806" s="84"/>
      <c r="H11806" s="31"/>
      <c r="I11806" s="31"/>
      <c r="J11806" s="84"/>
      <c r="K11806" s="31"/>
      <c r="L11806" s="31"/>
      <c r="M11806" s="169"/>
      <c r="N11806" s="148"/>
      <c r="O11806" s="106"/>
      <c r="P11806" s="43"/>
      <c r="Q11806" s="31"/>
      <c r="R11806" s="84"/>
      <c r="S11806" s="31"/>
      <c r="T11806" s="31"/>
      <c r="U11806" s="169"/>
      <c r="V11806" s="150"/>
      <c r="W11806" s="141" t="str" cm="1">
        <f t="array" ref="W11806">IF(SUM(LEN(B11806:V11806))=0,"",IF(OR(OR(ISBLANK(F11806),SUM(LEN(C11806),LEN(D11806))=0),AND(NOT(E11806="Unknown"),ISBLANK(J11806)),AND(NOT(O11806="Unknown"),ISBLANK(R11806))),"Missing Information", INDEX(Table15[Entire Service Line Classification], MATCH(SUMIFS(Table15[Unique ID],Table15[System-Owned Portion],E11806,Table15[If Material Anything Other than "Lead" in Column E,Was Material Ever Previously Lead?],G11806,Table15[Customer-Owned Portion],O11806),Table15[Unique ID],0),0)))</f>
        <v/>
      </c>
    </row>
    <row r="11807" spans="2:23" x14ac:dyDescent="0.25">
      <c r="B11807" s="146"/>
      <c r="C11807" s="31"/>
      <c r="D11807" s="31"/>
      <c r="E11807" s="44"/>
      <c r="F11807" s="43"/>
      <c r="G11807" s="84"/>
      <c r="H11807" s="31"/>
      <c r="I11807" s="31"/>
      <c r="J11807" s="84"/>
      <c r="K11807" s="31"/>
      <c r="L11807" s="31"/>
      <c r="M11807" s="169"/>
      <c r="N11807" s="148"/>
      <c r="O11807" s="106"/>
      <c r="P11807" s="43"/>
      <c r="Q11807" s="31"/>
      <c r="R11807" s="84"/>
      <c r="S11807" s="31"/>
      <c r="T11807" s="31"/>
      <c r="U11807" s="169"/>
      <c r="V11807" s="150"/>
      <c r="W11807" s="141" t="str" cm="1">
        <f t="array" ref="W11807">IF(SUM(LEN(B11807:V11807))=0,"",IF(OR(OR(ISBLANK(F11807),SUM(LEN(C11807),LEN(D11807))=0),AND(NOT(E11807="Unknown"),ISBLANK(J11807)),AND(NOT(O11807="Unknown"),ISBLANK(R11807))),"Missing Information", INDEX(Table15[Entire Service Line Classification], MATCH(SUMIFS(Table15[Unique ID],Table15[System-Owned Portion],E11807,Table15[If Material Anything Other than "Lead" in Column E,Was Material Ever Previously Lead?],G11807,Table15[Customer-Owned Portion],O11807),Table15[Unique ID],0),0)))</f>
        <v/>
      </c>
    </row>
    <row r="11808" spans="2:23" x14ac:dyDescent="0.25">
      <c r="B11808" s="146"/>
      <c r="C11808" s="31"/>
      <c r="D11808" s="31"/>
      <c r="E11808" s="44"/>
      <c r="F11808" s="43"/>
      <c r="G11808" s="84"/>
      <c r="H11808" s="31"/>
      <c r="I11808" s="31"/>
      <c r="J11808" s="84"/>
      <c r="K11808" s="31"/>
      <c r="L11808" s="31"/>
      <c r="M11808" s="169"/>
      <c r="N11808" s="148"/>
      <c r="O11808" s="106"/>
      <c r="P11808" s="43"/>
      <c r="Q11808" s="31"/>
      <c r="R11808" s="84"/>
      <c r="S11808" s="31"/>
      <c r="T11808" s="31"/>
      <c r="U11808" s="169"/>
      <c r="V11808" s="150"/>
      <c r="W11808" s="141" t="str" cm="1">
        <f t="array" ref="W11808">IF(SUM(LEN(B11808:V11808))=0,"",IF(OR(OR(ISBLANK(F11808),SUM(LEN(C11808),LEN(D11808))=0),AND(NOT(E11808="Unknown"),ISBLANK(J11808)),AND(NOT(O11808="Unknown"),ISBLANK(R11808))),"Missing Information", INDEX(Table15[Entire Service Line Classification], MATCH(SUMIFS(Table15[Unique ID],Table15[System-Owned Portion],E11808,Table15[If Material Anything Other than "Lead" in Column E,Was Material Ever Previously Lead?],G11808,Table15[Customer-Owned Portion],O11808),Table15[Unique ID],0),0)))</f>
        <v/>
      </c>
    </row>
    <row r="11809" spans="2:23" x14ac:dyDescent="0.25">
      <c r="B11809" s="146"/>
      <c r="C11809" s="31"/>
      <c r="D11809" s="31"/>
      <c r="E11809" s="44"/>
      <c r="F11809" s="43"/>
      <c r="G11809" s="84"/>
      <c r="H11809" s="31"/>
      <c r="I11809" s="31"/>
      <c r="J11809" s="84"/>
      <c r="K11809" s="31"/>
      <c r="L11809" s="31"/>
      <c r="M11809" s="169"/>
      <c r="N11809" s="148"/>
      <c r="O11809" s="106"/>
      <c r="P11809" s="43"/>
      <c r="Q11809" s="31"/>
      <c r="R11809" s="84"/>
      <c r="S11809" s="31"/>
      <c r="T11809" s="31"/>
      <c r="U11809" s="169"/>
      <c r="V11809" s="150"/>
      <c r="W11809" s="141" t="str" cm="1">
        <f t="array" ref="W11809">IF(SUM(LEN(B11809:V11809))=0,"",IF(OR(OR(ISBLANK(F11809),SUM(LEN(C11809),LEN(D11809))=0),AND(NOT(E11809="Unknown"),ISBLANK(J11809)),AND(NOT(O11809="Unknown"),ISBLANK(R11809))),"Missing Information", INDEX(Table15[Entire Service Line Classification], MATCH(SUMIFS(Table15[Unique ID],Table15[System-Owned Portion],E11809,Table15[If Material Anything Other than "Lead" in Column E,Was Material Ever Previously Lead?],G11809,Table15[Customer-Owned Portion],O11809),Table15[Unique ID],0),0)))</f>
        <v/>
      </c>
    </row>
    <row r="11810" spans="2:23" x14ac:dyDescent="0.25">
      <c r="B11810" s="146"/>
      <c r="C11810" s="31"/>
      <c r="D11810" s="31"/>
      <c r="E11810" s="44"/>
      <c r="F11810" s="43"/>
      <c r="G11810" s="84"/>
      <c r="H11810" s="31"/>
      <c r="I11810" s="31"/>
      <c r="J11810" s="84"/>
      <c r="K11810" s="31"/>
      <c r="L11810" s="31"/>
      <c r="M11810" s="169"/>
      <c r="N11810" s="148"/>
      <c r="O11810" s="106"/>
      <c r="P11810" s="43"/>
      <c r="Q11810" s="31"/>
      <c r="R11810" s="84"/>
      <c r="S11810" s="31"/>
      <c r="T11810" s="31"/>
      <c r="U11810" s="169"/>
      <c r="V11810" s="150"/>
      <c r="W11810" s="141" t="str" cm="1">
        <f t="array" ref="W11810">IF(SUM(LEN(B11810:V11810))=0,"",IF(OR(OR(ISBLANK(F11810),SUM(LEN(C11810),LEN(D11810))=0),AND(NOT(E11810="Unknown"),ISBLANK(J11810)),AND(NOT(O11810="Unknown"),ISBLANK(R11810))),"Missing Information", INDEX(Table15[Entire Service Line Classification], MATCH(SUMIFS(Table15[Unique ID],Table15[System-Owned Portion],E11810,Table15[If Material Anything Other than "Lead" in Column E,Was Material Ever Previously Lead?],G11810,Table15[Customer-Owned Portion],O11810),Table15[Unique ID],0),0)))</f>
        <v/>
      </c>
    </row>
    <row r="11811" spans="2:23" x14ac:dyDescent="0.25">
      <c r="B11811" s="146"/>
      <c r="C11811" s="31"/>
      <c r="D11811" s="31"/>
      <c r="E11811" s="44"/>
      <c r="F11811" s="43"/>
      <c r="G11811" s="84"/>
      <c r="H11811" s="31"/>
      <c r="I11811" s="31"/>
      <c r="J11811" s="84"/>
      <c r="K11811" s="31"/>
      <c r="L11811" s="31"/>
      <c r="M11811" s="169"/>
      <c r="N11811" s="148"/>
      <c r="O11811" s="106"/>
      <c r="P11811" s="43"/>
      <c r="Q11811" s="31"/>
      <c r="R11811" s="84"/>
      <c r="S11811" s="31"/>
      <c r="T11811" s="31"/>
      <c r="U11811" s="169"/>
      <c r="V11811" s="150"/>
      <c r="W11811" s="141" t="str" cm="1">
        <f t="array" ref="W11811">IF(SUM(LEN(B11811:V11811))=0,"",IF(OR(OR(ISBLANK(F11811),SUM(LEN(C11811),LEN(D11811))=0),AND(NOT(E11811="Unknown"),ISBLANK(J11811)),AND(NOT(O11811="Unknown"),ISBLANK(R11811))),"Missing Information", INDEX(Table15[Entire Service Line Classification], MATCH(SUMIFS(Table15[Unique ID],Table15[System-Owned Portion],E11811,Table15[If Material Anything Other than "Lead" in Column E,Was Material Ever Previously Lead?],G11811,Table15[Customer-Owned Portion],O11811),Table15[Unique ID],0),0)))</f>
        <v/>
      </c>
    </row>
    <row r="11812" spans="2:23" x14ac:dyDescent="0.25">
      <c r="B11812" s="146"/>
      <c r="C11812" s="31"/>
      <c r="D11812" s="31"/>
      <c r="E11812" s="44"/>
      <c r="F11812" s="43"/>
      <c r="G11812" s="84"/>
      <c r="H11812" s="31"/>
      <c r="I11812" s="31"/>
      <c r="J11812" s="84"/>
      <c r="K11812" s="31"/>
      <c r="L11812" s="31"/>
      <c r="M11812" s="169"/>
      <c r="N11812" s="148"/>
      <c r="O11812" s="106"/>
      <c r="P11812" s="43"/>
      <c r="Q11812" s="31"/>
      <c r="R11812" s="84"/>
      <c r="S11812" s="31"/>
      <c r="T11812" s="31"/>
      <c r="U11812" s="169"/>
      <c r="V11812" s="150"/>
      <c r="W11812" s="141" t="str" cm="1">
        <f t="array" ref="W11812">IF(SUM(LEN(B11812:V11812))=0,"",IF(OR(OR(ISBLANK(F11812),SUM(LEN(C11812),LEN(D11812))=0),AND(NOT(E11812="Unknown"),ISBLANK(J11812)),AND(NOT(O11812="Unknown"),ISBLANK(R11812))),"Missing Information", INDEX(Table15[Entire Service Line Classification], MATCH(SUMIFS(Table15[Unique ID],Table15[System-Owned Portion],E11812,Table15[If Material Anything Other than "Lead" in Column E,Was Material Ever Previously Lead?],G11812,Table15[Customer-Owned Portion],O11812),Table15[Unique ID],0),0)))</f>
        <v/>
      </c>
    </row>
    <row r="11813" spans="2:23" x14ac:dyDescent="0.25">
      <c r="B11813" s="146"/>
      <c r="C11813" s="31"/>
      <c r="D11813" s="31"/>
      <c r="E11813" s="44"/>
      <c r="F11813" s="43"/>
      <c r="G11813" s="84"/>
      <c r="H11813" s="31"/>
      <c r="I11813" s="31"/>
      <c r="J11813" s="84"/>
      <c r="K11813" s="31"/>
      <c r="L11813" s="31"/>
      <c r="M11813" s="169"/>
      <c r="N11813" s="148"/>
      <c r="O11813" s="106"/>
      <c r="P11813" s="43"/>
      <c r="Q11813" s="31"/>
      <c r="R11813" s="84"/>
      <c r="S11813" s="31"/>
      <c r="T11813" s="31"/>
      <c r="U11813" s="169"/>
      <c r="V11813" s="150"/>
      <c r="W11813" s="141" t="str" cm="1">
        <f t="array" ref="W11813">IF(SUM(LEN(B11813:V11813))=0,"",IF(OR(OR(ISBLANK(F11813),SUM(LEN(C11813),LEN(D11813))=0),AND(NOT(E11813="Unknown"),ISBLANK(J11813)),AND(NOT(O11813="Unknown"),ISBLANK(R11813))),"Missing Information", INDEX(Table15[Entire Service Line Classification], MATCH(SUMIFS(Table15[Unique ID],Table15[System-Owned Portion],E11813,Table15[If Material Anything Other than "Lead" in Column E,Was Material Ever Previously Lead?],G11813,Table15[Customer-Owned Portion],O11813),Table15[Unique ID],0),0)))</f>
        <v/>
      </c>
    </row>
    <row r="11814" spans="2:23" x14ac:dyDescent="0.25">
      <c r="B11814" s="146"/>
      <c r="C11814" s="31"/>
      <c r="D11814" s="31"/>
      <c r="E11814" s="44"/>
      <c r="F11814" s="43"/>
      <c r="G11814" s="84"/>
      <c r="H11814" s="31"/>
      <c r="I11814" s="31"/>
      <c r="J11814" s="84"/>
      <c r="K11814" s="31"/>
      <c r="L11814" s="31"/>
      <c r="M11814" s="169"/>
      <c r="N11814" s="148"/>
      <c r="O11814" s="106"/>
      <c r="P11814" s="43"/>
      <c r="Q11814" s="31"/>
      <c r="R11814" s="84"/>
      <c r="S11814" s="31"/>
      <c r="T11814" s="31"/>
      <c r="U11814" s="169"/>
      <c r="V11814" s="150"/>
      <c r="W11814" s="141" t="str" cm="1">
        <f t="array" ref="W11814">IF(SUM(LEN(B11814:V11814))=0,"",IF(OR(OR(ISBLANK(F11814),SUM(LEN(C11814),LEN(D11814))=0),AND(NOT(E11814="Unknown"),ISBLANK(J11814)),AND(NOT(O11814="Unknown"),ISBLANK(R11814))),"Missing Information", INDEX(Table15[Entire Service Line Classification], MATCH(SUMIFS(Table15[Unique ID],Table15[System-Owned Portion],E11814,Table15[If Material Anything Other than "Lead" in Column E,Was Material Ever Previously Lead?],G11814,Table15[Customer-Owned Portion],O11814),Table15[Unique ID],0),0)))</f>
        <v/>
      </c>
    </row>
    <row r="11815" spans="2:23" x14ac:dyDescent="0.25">
      <c r="B11815" s="146"/>
      <c r="C11815" s="31"/>
      <c r="D11815" s="31"/>
      <c r="E11815" s="44"/>
      <c r="F11815" s="43"/>
      <c r="G11815" s="84"/>
      <c r="H11815" s="31"/>
      <c r="I11815" s="31"/>
      <c r="J11815" s="84"/>
      <c r="K11815" s="31"/>
      <c r="L11815" s="31"/>
      <c r="M11815" s="169"/>
      <c r="N11815" s="148"/>
      <c r="O11815" s="106"/>
      <c r="P11815" s="43"/>
      <c r="Q11815" s="31"/>
      <c r="R11815" s="84"/>
      <c r="S11815" s="31"/>
      <c r="T11815" s="31"/>
      <c r="U11815" s="169"/>
      <c r="V11815" s="150"/>
      <c r="W11815" s="141" t="str" cm="1">
        <f t="array" ref="W11815">IF(SUM(LEN(B11815:V11815))=0,"",IF(OR(OR(ISBLANK(F11815),SUM(LEN(C11815),LEN(D11815))=0),AND(NOT(E11815="Unknown"),ISBLANK(J11815)),AND(NOT(O11815="Unknown"),ISBLANK(R11815))),"Missing Information", INDEX(Table15[Entire Service Line Classification], MATCH(SUMIFS(Table15[Unique ID],Table15[System-Owned Portion],E11815,Table15[If Material Anything Other than "Lead" in Column E,Was Material Ever Previously Lead?],G11815,Table15[Customer-Owned Portion],O11815),Table15[Unique ID],0),0)))</f>
        <v/>
      </c>
    </row>
    <row r="11816" spans="2:23" x14ac:dyDescent="0.25">
      <c r="B11816" s="146"/>
      <c r="C11816" s="31"/>
      <c r="D11816" s="31"/>
      <c r="E11816" s="44"/>
      <c r="F11816" s="43"/>
      <c r="G11816" s="84"/>
      <c r="H11816" s="31"/>
      <c r="I11816" s="31"/>
      <c r="J11816" s="84"/>
      <c r="K11816" s="31"/>
      <c r="L11816" s="31"/>
      <c r="M11816" s="169"/>
      <c r="N11816" s="148"/>
      <c r="O11816" s="106"/>
      <c r="P11816" s="43"/>
      <c r="Q11816" s="31"/>
      <c r="R11816" s="84"/>
      <c r="S11816" s="31"/>
      <c r="T11816" s="31"/>
      <c r="U11816" s="169"/>
      <c r="V11816" s="150"/>
      <c r="W11816" s="141" t="str" cm="1">
        <f t="array" ref="W11816">IF(SUM(LEN(B11816:V11816))=0,"",IF(OR(OR(ISBLANK(F11816),SUM(LEN(C11816),LEN(D11816))=0),AND(NOT(E11816="Unknown"),ISBLANK(J11816)),AND(NOT(O11816="Unknown"),ISBLANK(R11816))),"Missing Information", INDEX(Table15[Entire Service Line Classification], MATCH(SUMIFS(Table15[Unique ID],Table15[System-Owned Portion],E11816,Table15[If Material Anything Other than "Lead" in Column E,Was Material Ever Previously Lead?],G11816,Table15[Customer-Owned Portion],O11816),Table15[Unique ID],0),0)))</f>
        <v/>
      </c>
    </row>
    <row r="11817" spans="2:23" x14ac:dyDescent="0.25">
      <c r="B11817" s="146"/>
      <c r="C11817" s="31"/>
      <c r="D11817" s="31"/>
      <c r="E11817" s="44"/>
      <c r="F11817" s="43"/>
      <c r="G11817" s="84"/>
      <c r="H11817" s="31"/>
      <c r="I11817" s="31"/>
      <c r="J11817" s="84"/>
      <c r="K11817" s="31"/>
      <c r="L11817" s="31"/>
      <c r="M11817" s="169"/>
      <c r="N11817" s="148"/>
      <c r="O11817" s="106"/>
      <c r="P11817" s="43"/>
      <c r="Q11817" s="31"/>
      <c r="R11817" s="84"/>
      <c r="S11817" s="31"/>
      <c r="T11817" s="31"/>
      <c r="U11817" s="169"/>
      <c r="V11817" s="150"/>
      <c r="W11817" s="141" t="str" cm="1">
        <f t="array" ref="W11817">IF(SUM(LEN(B11817:V11817))=0,"",IF(OR(OR(ISBLANK(F11817),SUM(LEN(C11817),LEN(D11817))=0),AND(NOT(E11817="Unknown"),ISBLANK(J11817)),AND(NOT(O11817="Unknown"),ISBLANK(R11817))),"Missing Information", INDEX(Table15[Entire Service Line Classification], MATCH(SUMIFS(Table15[Unique ID],Table15[System-Owned Portion],E11817,Table15[If Material Anything Other than "Lead" in Column E,Was Material Ever Previously Lead?],G11817,Table15[Customer-Owned Portion],O11817),Table15[Unique ID],0),0)))</f>
        <v/>
      </c>
    </row>
    <row r="11818" spans="2:23" x14ac:dyDescent="0.25">
      <c r="B11818" s="146"/>
      <c r="C11818" s="31"/>
      <c r="D11818" s="31"/>
      <c r="E11818" s="44"/>
      <c r="F11818" s="43"/>
      <c r="G11818" s="84"/>
      <c r="H11818" s="31"/>
      <c r="I11818" s="31"/>
      <c r="J11818" s="84"/>
      <c r="K11818" s="31"/>
      <c r="L11818" s="31"/>
      <c r="M11818" s="169"/>
      <c r="N11818" s="148"/>
      <c r="O11818" s="106"/>
      <c r="P11818" s="43"/>
      <c r="Q11818" s="31"/>
      <c r="R11818" s="84"/>
      <c r="S11818" s="31"/>
      <c r="T11818" s="31"/>
      <c r="U11818" s="169"/>
      <c r="V11818" s="150"/>
      <c r="W11818" s="141" t="str" cm="1">
        <f t="array" ref="W11818">IF(SUM(LEN(B11818:V11818))=0,"",IF(OR(OR(ISBLANK(F11818),SUM(LEN(C11818),LEN(D11818))=0),AND(NOT(E11818="Unknown"),ISBLANK(J11818)),AND(NOT(O11818="Unknown"),ISBLANK(R11818))),"Missing Information", INDEX(Table15[Entire Service Line Classification], MATCH(SUMIFS(Table15[Unique ID],Table15[System-Owned Portion],E11818,Table15[If Material Anything Other than "Lead" in Column E,Was Material Ever Previously Lead?],G11818,Table15[Customer-Owned Portion],O11818),Table15[Unique ID],0),0)))</f>
        <v/>
      </c>
    </row>
    <row r="11819" spans="2:23" x14ac:dyDescent="0.25">
      <c r="B11819" s="146"/>
      <c r="C11819" s="31"/>
      <c r="D11819" s="31"/>
      <c r="E11819" s="44"/>
      <c r="F11819" s="43"/>
      <c r="G11819" s="84"/>
      <c r="H11819" s="31"/>
      <c r="I11819" s="31"/>
      <c r="J11819" s="84"/>
      <c r="K11819" s="31"/>
      <c r="L11819" s="31"/>
      <c r="M11819" s="169"/>
      <c r="N11819" s="148"/>
      <c r="O11819" s="106"/>
      <c r="P11819" s="43"/>
      <c r="Q11819" s="31"/>
      <c r="R11819" s="84"/>
      <c r="S11819" s="31"/>
      <c r="T11819" s="31"/>
      <c r="U11819" s="169"/>
      <c r="V11819" s="150"/>
      <c r="W11819" s="141" t="str" cm="1">
        <f t="array" ref="W11819">IF(SUM(LEN(B11819:V11819))=0,"",IF(OR(OR(ISBLANK(F11819),SUM(LEN(C11819),LEN(D11819))=0),AND(NOT(E11819="Unknown"),ISBLANK(J11819)),AND(NOT(O11819="Unknown"),ISBLANK(R11819))),"Missing Information", INDEX(Table15[Entire Service Line Classification], MATCH(SUMIFS(Table15[Unique ID],Table15[System-Owned Portion],E11819,Table15[If Material Anything Other than "Lead" in Column E,Was Material Ever Previously Lead?],G11819,Table15[Customer-Owned Portion],O11819),Table15[Unique ID],0),0)))</f>
        <v/>
      </c>
    </row>
    <row r="11820" spans="2:23" x14ac:dyDescent="0.25">
      <c r="B11820" s="146"/>
      <c r="C11820" s="31"/>
      <c r="D11820" s="31"/>
      <c r="E11820" s="44"/>
      <c r="F11820" s="43"/>
      <c r="G11820" s="84"/>
      <c r="H11820" s="31"/>
      <c r="I11820" s="31"/>
      <c r="J11820" s="84"/>
      <c r="K11820" s="31"/>
      <c r="L11820" s="31"/>
      <c r="M11820" s="169"/>
      <c r="N11820" s="148"/>
      <c r="O11820" s="106"/>
      <c r="P11820" s="43"/>
      <c r="Q11820" s="31"/>
      <c r="R11820" s="84"/>
      <c r="S11820" s="31"/>
      <c r="T11820" s="31"/>
      <c r="U11820" s="169"/>
      <c r="V11820" s="150"/>
      <c r="W11820" s="141" t="str" cm="1">
        <f t="array" ref="W11820">IF(SUM(LEN(B11820:V11820))=0,"",IF(OR(OR(ISBLANK(F11820),SUM(LEN(C11820),LEN(D11820))=0),AND(NOT(E11820="Unknown"),ISBLANK(J11820)),AND(NOT(O11820="Unknown"),ISBLANK(R11820))),"Missing Information", INDEX(Table15[Entire Service Line Classification], MATCH(SUMIFS(Table15[Unique ID],Table15[System-Owned Portion],E11820,Table15[If Material Anything Other than "Lead" in Column E,Was Material Ever Previously Lead?],G11820,Table15[Customer-Owned Portion],O11820),Table15[Unique ID],0),0)))</f>
        <v/>
      </c>
    </row>
    <row r="11821" spans="2:23" x14ac:dyDescent="0.25">
      <c r="B11821" s="146"/>
      <c r="C11821" s="31"/>
      <c r="D11821" s="31"/>
      <c r="E11821" s="44"/>
      <c r="F11821" s="43"/>
      <c r="G11821" s="84"/>
      <c r="H11821" s="31"/>
      <c r="I11821" s="31"/>
      <c r="J11821" s="84"/>
      <c r="K11821" s="31"/>
      <c r="L11821" s="31"/>
      <c r="M11821" s="169"/>
      <c r="N11821" s="148"/>
      <c r="O11821" s="106"/>
      <c r="P11821" s="43"/>
      <c r="Q11821" s="31"/>
      <c r="R11821" s="84"/>
      <c r="S11821" s="31"/>
      <c r="T11821" s="31"/>
      <c r="U11821" s="169"/>
      <c r="V11821" s="150"/>
      <c r="W11821" s="141" t="str" cm="1">
        <f t="array" ref="W11821">IF(SUM(LEN(B11821:V11821))=0,"",IF(OR(OR(ISBLANK(F11821),SUM(LEN(C11821),LEN(D11821))=0),AND(NOT(E11821="Unknown"),ISBLANK(J11821)),AND(NOT(O11821="Unknown"),ISBLANK(R11821))),"Missing Information", INDEX(Table15[Entire Service Line Classification], MATCH(SUMIFS(Table15[Unique ID],Table15[System-Owned Portion],E11821,Table15[If Material Anything Other than "Lead" in Column E,Was Material Ever Previously Lead?],G11821,Table15[Customer-Owned Portion],O11821),Table15[Unique ID],0),0)))</f>
        <v/>
      </c>
    </row>
    <row r="11822" spans="2:23" x14ac:dyDescent="0.25">
      <c r="B11822" s="146"/>
      <c r="C11822" s="31"/>
      <c r="D11822" s="31"/>
      <c r="E11822" s="44"/>
      <c r="F11822" s="43"/>
      <c r="G11822" s="84"/>
      <c r="H11822" s="31"/>
      <c r="I11822" s="31"/>
      <c r="J11822" s="84"/>
      <c r="K11822" s="31"/>
      <c r="L11822" s="31"/>
      <c r="M11822" s="169"/>
      <c r="N11822" s="148"/>
      <c r="O11822" s="106"/>
      <c r="P11822" s="43"/>
      <c r="Q11822" s="31"/>
      <c r="R11822" s="84"/>
      <c r="S11822" s="31"/>
      <c r="T11822" s="31"/>
      <c r="U11822" s="169"/>
      <c r="V11822" s="150"/>
      <c r="W11822" s="141" t="str" cm="1">
        <f t="array" ref="W11822">IF(SUM(LEN(B11822:V11822))=0,"",IF(OR(OR(ISBLANK(F11822),SUM(LEN(C11822),LEN(D11822))=0),AND(NOT(E11822="Unknown"),ISBLANK(J11822)),AND(NOT(O11822="Unknown"),ISBLANK(R11822))),"Missing Information", INDEX(Table15[Entire Service Line Classification], MATCH(SUMIFS(Table15[Unique ID],Table15[System-Owned Portion],E11822,Table15[If Material Anything Other than "Lead" in Column E,Was Material Ever Previously Lead?],G11822,Table15[Customer-Owned Portion],O11822),Table15[Unique ID],0),0)))</f>
        <v/>
      </c>
    </row>
    <row r="11823" spans="2:23" x14ac:dyDescent="0.25">
      <c r="B11823" s="146"/>
      <c r="C11823" s="31"/>
      <c r="D11823" s="31"/>
      <c r="E11823" s="44"/>
      <c r="F11823" s="43"/>
      <c r="G11823" s="84"/>
      <c r="H11823" s="31"/>
      <c r="I11823" s="31"/>
      <c r="J11823" s="84"/>
      <c r="K11823" s="31"/>
      <c r="L11823" s="31"/>
      <c r="M11823" s="169"/>
      <c r="N11823" s="148"/>
      <c r="O11823" s="106"/>
      <c r="P11823" s="43"/>
      <c r="Q11823" s="31"/>
      <c r="R11823" s="84"/>
      <c r="S11823" s="31"/>
      <c r="T11823" s="31"/>
      <c r="U11823" s="169"/>
      <c r="V11823" s="150"/>
      <c r="W11823" s="141" t="str" cm="1">
        <f t="array" ref="W11823">IF(SUM(LEN(B11823:V11823))=0,"",IF(OR(OR(ISBLANK(F11823),SUM(LEN(C11823),LEN(D11823))=0),AND(NOT(E11823="Unknown"),ISBLANK(J11823)),AND(NOT(O11823="Unknown"),ISBLANK(R11823))),"Missing Information", INDEX(Table15[Entire Service Line Classification], MATCH(SUMIFS(Table15[Unique ID],Table15[System-Owned Portion],E11823,Table15[If Material Anything Other than "Lead" in Column E,Was Material Ever Previously Lead?],G11823,Table15[Customer-Owned Portion],O11823),Table15[Unique ID],0),0)))</f>
        <v/>
      </c>
    </row>
    <row r="11824" spans="2:23" x14ac:dyDescent="0.25">
      <c r="B11824" s="146"/>
      <c r="C11824" s="31"/>
      <c r="D11824" s="31"/>
      <c r="E11824" s="44"/>
      <c r="F11824" s="43"/>
      <c r="G11824" s="84"/>
      <c r="H11824" s="31"/>
      <c r="I11824" s="31"/>
      <c r="J11824" s="84"/>
      <c r="K11824" s="31"/>
      <c r="L11824" s="31"/>
      <c r="M11824" s="169"/>
      <c r="N11824" s="148"/>
      <c r="O11824" s="106"/>
      <c r="P11824" s="43"/>
      <c r="Q11824" s="31"/>
      <c r="R11824" s="84"/>
      <c r="S11824" s="31"/>
      <c r="T11824" s="31"/>
      <c r="U11824" s="169"/>
      <c r="V11824" s="150"/>
      <c r="W11824" s="141" t="str" cm="1">
        <f t="array" ref="W11824">IF(SUM(LEN(B11824:V11824))=0,"",IF(OR(OR(ISBLANK(F11824),SUM(LEN(C11824),LEN(D11824))=0),AND(NOT(E11824="Unknown"),ISBLANK(J11824)),AND(NOT(O11824="Unknown"),ISBLANK(R11824))),"Missing Information", INDEX(Table15[Entire Service Line Classification], MATCH(SUMIFS(Table15[Unique ID],Table15[System-Owned Portion],E11824,Table15[If Material Anything Other than "Lead" in Column E,Was Material Ever Previously Lead?],G11824,Table15[Customer-Owned Portion],O11824),Table15[Unique ID],0),0)))</f>
        <v/>
      </c>
    </row>
    <row r="11825" spans="2:23" x14ac:dyDescent="0.25">
      <c r="B11825" s="146"/>
      <c r="C11825" s="31"/>
      <c r="D11825" s="31"/>
      <c r="E11825" s="44"/>
      <c r="F11825" s="43"/>
      <c r="G11825" s="84"/>
      <c r="H11825" s="31"/>
      <c r="I11825" s="31"/>
      <c r="J11825" s="84"/>
      <c r="K11825" s="31"/>
      <c r="L11825" s="31"/>
      <c r="M11825" s="169"/>
      <c r="N11825" s="148"/>
      <c r="O11825" s="106"/>
      <c r="P11825" s="43"/>
      <c r="Q11825" s="31"/>
      <c r="R11825" s="84"/>
      <c r="S11825" s="31"/>
      <c r="T11825" s="31"/>
      <c r="U11825" s="169"/>
      <c r="V11825" s="150"/>
      <c r="W11825" s="141" t="str" cm="1">
        <f t="array" ref="W11825">IF(SUM(LEN(B11825:V11825))=0,"",IF(OR(OR(ISBLANK(F11825),SUM(LEN(C11825),LEN(D11825))=0),AND(NOT(E11825="Unknown"),ISBLANK(J11825)),AND(NOT(O11825="Unknown"),ISBLANK(R11825))),"Missing Information", INDEX(Table15[Entire Service Line Classification], MATCH(SUMIFS(Table15[Unique ID],Table15[System-Owned Portion],E11825,Table15[If Material Anything Other than "Lead" in Column E,Was Material Ever Previously Lead?],G11825,Table15[Customer-Owned Portion],O11825),Table15[Unique ID],0),0)))</f>
        <v/>
      </c>
    </row>
    <row r="11826" spans="2:23" x14ac:dyDescent="0.25">
      <c r="B11826" s="146"/>
      <c r="C11826" s="31"/>
      <c r="D11826" s="31"/>
      <c r="E11826" s="44"/>
      <c r="F11826" s="43"/>
      <c r="G11826" s="84"/>
      <c r="H11826" s="31"/>
      <c r="I11826" s="31"/>
      <c r="J11826" s="84"/>
      <c r="K11826" s="31"/>
      <c r="L11826" s="31"/>
      <c r="M11826" s="169"/>
      <c r="N11826" s="148"/>
      <c r="O11826" s="106"/>
      <c r="P11826" s="43"/>
      <c r="Q11826" s="31"/>
      <c r="R11826" s="84"/>
      <c r="S11826" s="31"/>
      <c r="T11826" s="31"/>
      <c r="U11826" s="169"/>
      <c r="V11826" s="150"/>
      <c r="W11826" s="141" t="str" cm="1">
        <f t="array" ref="W11826">IF(SUM(LEN(B11826:V11826))=0,"",IF(OR(OR(ISBLANK(F11826),SUM(LEN(C11826),LEN(D11826))=0),AND(NOT(E11826="Unknown"),ISBLANK(J11826)),AND(NOT(O11826="Unknown"),ISBLANK(R11826))),"Missing Information", INDEX(Table15[Entire Service Line Classification], MATCH(SUMIFS(Table15[Unique ID],Table15[System-Owned Portion],E11826,Table15[If Material Anything Other than "Lead" in Column E,Was Material Ever Previously Lead?],G11826,Table15[Customer-Owned Portion],O11826),Table15[Unique ID],0),0)))</f>
        <v/>
      </c>
    </row>
    <row r="11827" spans="2:23" x14ac:dyDescent="0.25">
      <c r="B11827" s="146"/>
      <c r="C11827" s="31"/>
      <c r="D11827" s="31"/>
      <c r="E11827" s="44"/>
      <c r="F11827" s="43"/>
      <c r="G11827" s="84"/>
      <c r="H11827" s="31"/>
      <c r="I11827" s="31"/>
      <c r="J11827" s="84"/>
      <c r="K11827" s="31"/>
      <c r="L11827" s="31"/>
      <c r="M11827" s="169"/>
      <c r="N11827" s="148"/>
      <c r="O11827" s="106"/>
      <c r="P11827" s="43"/>
      <c r="Q11827" s="31"/>
      <c r="R11827" s="84"/>
      <c r="S11827" s="31"/>
      <c r="T11827" s="31"/>
      <c r="U11827" s="169"/>
      <c r="V11827" s="150"/>
      <c r="W11827" s="141" t="str" cm="1">
        <f t="array" ref="W11827">IF(SUM(LEN(B11827:V11827))=0,"",IF(OR(OR(ISBLANK(F11827),SUM(LEN(C11827),LEN(D11827))=0),AND(NOT(E11827="Unknown"),ISBLANK(J11827)),AND(NOT(O11827="Unknown"),ISBLANK(R11827))),"Missing Information", INDEX(Table15[Entire Service Line Classification], MATCH(SUMIFS(Table15[Unique ID],Table15[System-Owned Portion],E11827,Table15[If Material Anything Other than "Lead" in Column E,Was Material Ever Previously Lead?],G11827,Table15[Customer-Owned Portion],O11827),Table15[Unique ID],0),0)))</f>
        <v/>
      </c>
    </row>
    <row r="11828" spans="2:23" x14ac:dyDescent="0.25">
      <c r="B11828" s="146"/>
      <c r="C11828" s="31"/>
      <c r="D11828" s="31"/>
      <c r="E11828" s="44"/>
      <c r="F11828" s="43"/>
      <c r="G11828" s="84"/>
      <c r="H11828" s="31"/>
      <c r="I11828" s="31"/>
      <c r="J11828" s="84"/>
      <c r="K11828" s="31"/>
      <c r="L11828" s="31"/>
      <c r="M11828" s="169"/>
      <c r="N11828" s="148"/>
      <c r="O11828" s="106"/>
      <c r="P11828" s="43"/>
      <c r="Q11828" s="31"/>
      <c r="R11828" s="84"/>
      <c r="S11828" s="31"/>
      <c r="T11828" s="31"/>
      <c r="U11828" s="169"/>
      <c r="V11828" s="150"/>
      <c r="W11828" s="141" t="str" cm="1">
        <f t="array" ref="W11828">IF(SUM(LEN(B11828:V11828))=0,"",IF(OR(OR(ISBLANK(F11828),SUM(LEN(C11828),LEN(D11828))=0),AND(NOT(E11828="Unknown"),ISBLANK(J11828)),AND(NOT(O11828="Unknown"),ISBLANK(R11828))),"Missing Information", INDEX(Table15[Entire Service Line Classification], MATCH(SUMIFS(Table15[Unique ID],Table15[System-Owned Portion],E11828,Table15[If Material Anything Other than "Lead" in Column E,Was Material Ever Previously Lead?],G11828,Table15[Customer-Owned Portion],O11828),Table15[Unique ID],0),0)))</f>
        <v/>
      </c>
    </row>
    <row r="11829" spans="2:23" x14ac:dyDescent="0.25">
      <c r="B11829" s="146"/>
      <c r="C11829" s="31"/>
      <c r="D11829" s="31"/>
      <c r="E11829" s="44"/>
      <c r="F11829" s="43"/>
      <c r="G11829" s="84"/>
      <c r="H11829" s="31"/>
      <c r="I11829" s="31"/>
      <c r="J11829" s="84"/>
      <c r="K11829" s="31"/>
      <c r="L11829" s="31"/>
      <c r="M11829" s="169"/>
      <c r="N11829" s="148"/>
      <c r="O11829" s="106"/>
      <c r="P11829" s="43"/>
      <c r="Q11829" s="31"/>
      <c r="R11829" s="84"/>
      <c r="S11829" s="31"/>
      <c r="T11829" s="31"/>
      <c r="U11829" s="169"/>
      <c r="V11829" s="150"/>
      <c r="W11829" s="141" t="str" cm="1">
        <f t="array" ref="W11829">IF(SUM(LEN(B11829:V11829))=0,"",IF(OR(OR(ISBLANK(F11829),SUM(LEN(C11829),LEN(D11829))=0),AND(NOT(E11829="Unknown"),ISBLANK(J11829)),AND(NOT(O11829="Unknown"),ISBLANK(R11829))),"Missing Information", INDEX(Table15[Entire Service Line Classification], MATCH(SUMIFS(Table15[Unique ID],Table15[System-Owned Portion],E11829,Table15[If Material Anything Other than "Lead" in Column E,Was Material Ever Previously Lead?],G11829,Table15[Customer-Owned Portion],O11829),Table15[Unique ID],0),0)))</f>
        <v/>
      </c>
    </row>
    <row r="11830" spans="2:23" x14ac:dyDescent="0.25">
      <c r="B11830" s="146"/>
      <c r="C11830" s="31"/>
      <c r="D11830" s="31"/>
      <c r="E11830" s="44"/>
      <c r="F11830" s="43"/>
      <c r="G11830" s="84"/>
      <c r="H11830" s="31"/>
      <c r="I11830" s="31"/>
      <c r="J11830" s="84"/>
      <c r="K11830" s="31"/>
      <c r="L11830" s="31"/>
      <c r="M11830" s="169"/>
      <c r="N11830" s="148"/>
      <c r="O11830" s="106"/>
      <c r="P11830" s="43"/>
      <c r="Q11830" s="31"/>
      <c r="R11830" s="84"/>
      <c r="S11830" s="31"/>
      <c r="T11830" s="31"/>
      <c r="U11830" s="169"/>
      <c r="V11830" s="150"/>
      <c r="W11830" s="141" t="str" cm="1">
        <f t="array" ref="W11830">IF(SUM(LEN(B11830:V11830))=0,"",IF(OR(OR(ISBLANK(F11830),SUM(LEN(C11830),LEN(D11830))=0),AND(NOT(E11830="Unknown"),ISBLANK(J11830)),AND(NOT(O11830="Unknown"),ISBLANK(R11830))),"Missing Information", INDEX(Table15[Entire Service Line Classification], MATCH(SUMIFS(Table15[Unique ID],Table15[System-Owned Portion],E11830,Table15[If Material Anything Other than "Lead" in Column E,Was Material Ever Previously Lead?],G11830,Table15[Customer-Owned Portion],O11830),Table15[Unique ID],0),0)))</f>
        <v/>
      </c>
    </row>
    <row r="11831" spans="2:23" x14ac:dyDescent="0.25">
      <c r="B11831" s="146"/>
      <c r="C11831" s="31"/>
      <c r="D11831" s="31"/>
      <c r="E11831" s="44"/>
      <c r="F11831" s="43"/>
      <c r="G11831" s="84"/>
      <c r="H11831" s="31"/>
      <c r="I11831" s="31"/>
      <c r="J11831" s="84"/>
      <c r="K11831" s="31"/>
      <c r="L11831" s="31"/>
      <c r="M11831" s="169"/>
      <c r="N11831" s="148"/>
      <c r="O11831" s="106"/>
      <c r="P11831" s="43"/>
      <c r="Q11831" s="31"/>
      <c r="R11831" s="84"/>
      <c r="S11831" s="31"/>
      <c r="T11831" s="31"/>
      <c r="U11831" s="169"/>
      <c r="V11831" s="150"/>
      <c r="W11831" s="141" t="str" cm="1">
        <f t="array" ref="W11831">IF(SUM(LEN(B11831:V11831))=0,"",IF(OR(OR(ISBLANK(F11831),SUM(LEN(C11831),LEN(D11831))=0),AND(NOT(E11831="Unknown"),ISBLANK(J11831)),AND(NOT(O11831="Unknown"),ISBLANK(R11831))),"Missing Information", INDEX(Table15[Entire Service Line Classification], MATCH(SUMIFS(Table15[Unique ID],Table15[System-Owned Portion],E11831,Table15[If Material Anything Other than "Lead" in Column E,Was Material Ever Previously Lead?],G11831,Table15[Customer-Owned Portion],O11831),Table15[Unique ID],0),0)))</f>
        <v/>
      </c>
    </row>
    <row r="11832" spans="2:23" x14ac:dyDescent="0.25">
      <c r="B11832" s="146"/>
      <c r="C11832" s="31"/>
      <c r="D11832" s="31"/>
      <c r="E11832" s="44"/>
      <c r="F11832" s="43"/>
      <c r="G11832" s="84"/>
      <c r="H11832" s="31"/>
      <c r="I11832" s="31"/>
      <c r="J11832" s="84"/>
      <c r="K11832" s="31"/>
      <c r="L11832" s="31"/>
      <c r="M11832" s="169"/>
      <c r="N11832" s="148"/>
      <c r="O11832" s="106"/>
      <c r="P11832" s="43"/>
      <c r="Q11832" s="31"/>
      <c r="R11832" s="84"/>
      <c r="S11832" s="31"/>
      <c r="T11832" s="31"/>
      <c r="U11832" s="169"/>
      <c r="V11832" s="150"/>
      <c r="W11832" s="141" t="str" cm="1">
        <f t="array" ref="W11832">IF(SUM(LEN(B11832:V11832))=0,"",IF(OR(OR(ISBLANK(F11832),SUM(LEN(C11832),LEN(D11832))=0),AND(NOT(E11832="Unknown"),ISBLANK(J11832)),AND(NOT(O11832="Unknown"),ISBLANK(R11832))),"Missing Information", INDEX(Table15[Entire Service Line Classification], MATCH(SUMIFS(Table15[Unique ID],Table15[System-Owned Portion],E11832,Table15[If Material Anything Other than "Lead" in Column E,Was Material Ever Previously Lead?],G11832,Table15[Customer-Owned Portion],O11832),Table15[Unique ID],0),0)))</f>
        <v/>
      </c>
    </row>
    <row r="11833" spans="2:23" x14ac:dyDescent="0.25">
      <c r="B11833" s="146"/>
      <c r="C11833" s="31"/>
      <c r="D11833" s="31"/>
      <c r="E11833" s="44"/>
      <c r="F11833" s="43"/>
      <c r="G11833" s="84"/>
      <c r="H11833" s="31"/>
      <c r="I11833" s="31"/>
      <c r="J11833" s="84"/>
      <c r="K11833" s="31"/>
      <c r="L11833" s="31"/>
      <c r="M11833" s="169"/>
      <c r="N11833" s="148"/>
      <c r="O11833" s="106"/>
      <c r="P11833" s="43"/>
      <c r="Q11833" s="31"/>
      <c r="R11833" s="84"/>
      <c r="S11833" s="31"/>
      <c r="T11833" s="31"/>
      <c r="U11833" s="169"/>
      <c r="V11833" s="150"/>
      <c r="W11833" s="141" t="str" cm="1">
        <f t="array" ref="W11833">IF(SUM(LEN(B11833:V11833))=0,"",IF(OR(OR(ISBLANK(F11833),SUM(LEN(C11833),LEN(D11833))=0),AND(NOT(E11833="Unknown"),ISBLANK(J11833)),AND(NOT(O11833="Unknown"),ISBLANK(R11833))),"Missing Information", INDEX(Table15[Entire Service Line Classification], MATCH(SUMIFS(Table15[Unique ID],Table15[System-Owned Portion],E11833,Table15[If Material Anything Other than "Lead" in Column E,Was Material Ever Previously Lead?],G11833,Table15[Customer-Owned Portion],O11833),Table15[Unique ID],0),0)))</f>
        <v/>
      </c>
    </row>
    <row r="11834" spans="2:23" x14ac:dyDescent="0.25">
      <c r="B11834" s="146"/>
      <c r="C11834" s="31"/>
      <c r="D11834" s="31"/>
      <c r="E11834" s="44"/>
      <c r="F11834" s="43"/>
      <c r="G11834" s="84"/>
      <c r="H11834" s="31"/>
      <c r="I11834" s="31"/>
      <c r="J11834" s="84"/>
      <c r="K11834" s="31"/>
      <c r="L11834" s="31"/>
      <c r="M11834" s="169"/>
      <c r="N11834" s="148"/>
      <c r="O11834" s="106"/>
      <c r="P11834" s="43"/>
      <c r="Q11834" s="31"/>
      <c r="R11834" s="84"/>
      <c r="S11834" s="31"/>
      <c r="T11834" s="31"/>
      <c r="U11834" s="169"/>
      <c r="V11834" s="150"/>
      <c r="W11834" s="141" t="str" cm="1">
        <f t="array" ref="W11834">IF(SUM(LEN(B11834:V11834))=0,"",IF(OR(OR(ISBLANK(F11834),SUM(LEN(C11834),LEN(D11834))=0),AND(NOT(E11834="Unknown"),ISBLANK(J11834)),AND(NOT(O11834="Unknown"),ISBLANK(R11834))),"Missing Information", INDEX(Table15[Entire Service Line Classification], MATCH(SUMIFS(Table15[Unique ID],Table15[System-Owned Portion],E11834,Table15[If Material Anything Other than "Lead" in Column E,Was Material Ever Previously Lead?],G11834,Table15[Customer-Owned Portion],O11834),Table15[Unique ID],0),0)))</f>
        <v/>
      </c>
    </row>
    <row r="11835" spans="2:23" x14ac:dyDescent="0.25">
      <c r="B11835" s="146"/>
      <c r="C11835" s="31"/>
      <c r="D11835" s="31"/>
      <c r="E11835" s="44"/>
      <c r="F11835" s="43"/>
      <c r="G11835" s="84"/>
      <c r="H11835" s="31"/>
      <c r="I11835" s="31"/>
      <c r="J11835" s="84"/>
      <c r="K11835" s="31"/>
      <c r="L11835" s="31"/>
      <c r="M11835" s="169"/>
      <c r="N11835" s="148"/>
      <c r="O11835" s="106"/>
      <c r="P11835" s="43"/>
      <c r="Q11835" s="31"/>
      <c r="R11835" s="84"/>
      <c r="S11835" s="31"/>
      <c r="T11835" s="31"/>
      <c r="U11835" s="169"/>
      <c r="V11835" s="150"/>
      <c r="W11835" s="141" t="str" cm="1">
        <f t="array" ref="W11835">IF(SUM(LEN(B11835:V11835))=0,"",IF(OR(OR(ISBLANK(F11835),SUM(LEN(C11835),LEN(D11835))=0),AND(NOT(E11835="Unknown"),ISBLANK(J11835)),AND(NOT(O11835="Unknown"),ISBLANK(R11835))),"Missing Information", INDEX(Table15[Entire Service Line Classification], MATCH(SUMIFS(Table15[Unique ID],Table15[System-Owned Portion],E11835,Table15[If Material Anything Other than "Lead" in Column E,Was Material Ever Previously Lead?],G11835,Table15[Customer-Owned Portion],O11835),Table15[Unique ID],0),0)))</f>
        <v/>
      </c>
    </row>
    <row r="11836" spans="2:23" x14ac:dyDescent="0.25">
      <c r="B11836" s="146"/>
      <c r="C11836" s="31"/>
      <c r="D11836" s="31"/>
      <c r="E11836" s="44"/>
      <c r="F11836" s="43"/>
      <c r="G11836" s="84"/>
      <c r="H11836" s="31"/>
      <c r="I11836" s="31"/>
      <c r="J11836" s="84"/>
      <c r="K11836" s="31"/>
      <c r="L11836" s="31"/>
      <c r="M11836" s="169"/>
      <c r="N11836" s="148"/>
      <c r="O11836" s="106"/>
      <c r="P11836" s="43"/>
      <c r="Q11836" s="31"/>
      <c r="R11836" s="84"/>
      <c r="S11836" s="31"/>
      <c r="T11836" s="31"/>
      <c r="U11836" s="169"/>
      <c r="V11836" s="150"/>
      <c r="W11836" s="141" t="str" cm="1">
        <f t="array" ref="W11836">IF(SUM(LEN(B11836:V11836))=0,"",IF(OR(OR(ISBLANK(F11836),SUM(LEN(C11836),LEN(D11836))=0),AND(NOT(E11836="Unknown"),ISBLANK(J11836)),AND(NOT(O11836="Unknown"),ISBLANK(R11836))),"Missing Information", INDEX(Table15[Entire Service Line Classification], MATCH(SUMIFS(Table15[Unique ID],Table15[System-Owned Portion],E11836,Table15[If Material Anything Other than "Lead" in Column E,Was Material Ever Previously Lead?],G11836,Table15[Customer-Owned Portion],O11836),Table15[Unique ID],0),0)))</f>
        <v/>
      </c>
    </row>
    <row r="11837" spans="2:23" x14ac:dyDescent="0.25">
      <c r="B11837" s="146"/>
      <c r="C11837" s="31"/>
      <c r="D11837" s="31"/>
      <c r="E11837" s="44"/>
      <c r="F11837" s="43"/>
      <c r="G11837" s="84"/>
      <c r="H11837" s="31"/>
      <c r="I11837" s="31"/>
      <c r="J11837" s="84"/>
      <c r="K11837" s="31"/>
      <c r="L11837" s="31"/>
      <c r="M11837" s="169"/>
      <c r="N11837" s="148"/>
      <c r="O11837" s="106"/>
      <c r="P11837" s="43"/>
      <c r="Q11837" s="31"/>
      <c r="R11837" s="84"/>
      <c r="S11837" s="31"/>
      <c r="T11837" s="31"/>
      <c r="U11837" s="169"/>
      <c r="V11837" s="150"/>
      <c r="W11837" s="141" t="str" cm="1">
        <f t="array" ref="W11837">IF(SUM(LEN(B11837:V11837))=0,"",IF(OR(OR(ISBLANK(F11837),SUM(LEN(C11837),LEN(D11837))=0),AND(NOT(E11837="Unknown"),ISBLANK(J11837)),AND(NOT(O11837="Unknown"),ISBLANK(R11837))),"Missing Information", INDEX(Table15[Entire Service Line Classification], MATCH(SUMIFS(Table15[Unique ID],Table15[System-Owned Portion],E11837,Table15[If Material Anything Other than "Lead" in Column E,Was Material Ever Previously Lead?],G11837,Table15[Customer-Owned Portion],O11837),Table15[Unique ID],0),0)))</f>
        <v/>
      </c>
    </row>
    <row r="11838" spans="2:23" x14ac:dyDescent="0.25">
      <c r="B11838" s="146"/>
      <c r="C11838" s="31"/>
      <c r="D11838" s="31"/>
      <c r="E11838" s="44"/>
      <c r="F11838" s="43"/>
      <c r="G11838" s="84"/>
      <c r="H11838" s="31"/>
      <c r="I11838" s="31"/>
      <c r="J11838" s="84"/>
      <c r="K11838" s="31"/>
      <c r="L11838" s="31"/>
      <c r="M11838" s="169"/>
      <c r="N11838" s="148"/>
      <c r="O11838" s="106"/>
      <c r="P11838" s="43"/>
      <c r="Q11838" s="31"/>
      <c r="R11838" s="84"/>
      <c r="S11838" s="31"/>
      <c r="T11838" s="31"/>
      <c r="U11838" s="169"/>
      <c r="V11838" s="150"/>
      <c r="W11838" s="141" t="str" cm="1">
        <f t="array" ref="W11838">IF(SUM(LEN(B11838:V11838))=0,"",IF(OR(OR(ISBLANK(F11838),SUM(LEN(C11838),LEN(D11838))=0),AND(NOT(E11838="Unknown"),ISBLANK(J11838)),AND(NOT(O11838="Unknown"),ISBLANK(R11838))),"Missing Information", INDEX(Table15[Entire Service Line Classification], MATCH(SUMIFS(Table15[Unique ID],Table15[System-Owned Portion],E11838,Table15[If Material Anything Other than "Lead" in Column E,Was Material Ever Previously Lead?],G11838,Table15[Customer-Owned Portion],O11838),Table15[Unique ID],0),0)))</f>
        <v/>
      </c>
    </row>
    <row r="11839" spans="2:23" x14ac:dyDescent="0.25">
      <c r="B11839" s="146"/>
      <c r="C11839" s="31"/>
      <c r="D11839" s="31"/>
      <c r="E11839" s="44"/>
      <c r="F11839" s="43"/>
      <c r="G11839" s="84"/>
      <c r="H11839" s="31"/>
      <c r="I11839" s="31"/>
      <c r="J11839" s="84"/>
      <c r="K11839" s="31"/>
      <c r="L11839" s="31"/>
      <c r="M11839" s="169"/>
      <c r="N11839" s="148"/>
      <c r="O11839" s="106"/>
      <c r="P11839" s="43"/>
      <c r="Q11839" s="31"/>
      <c r="R11839" s="84"/>
      <c r="S11839" s="31"/>
      <c r="T11839" s="31"/>
      <c r="U11839" s="169"/>
      <c r="V11839" s="150"/>
      <c r="W11839" s="141" t="str" cm="1">
        <f t="array" ref="W11839">IF(SUM(LEN(B11839:V11839))=0,"",IF(OR(OR(ISBLANK(F11839),SUM(LEN(C11839),LEN(D11839))=0),AND(NOT(E11839="Unknown"),ISBLANK(J11839)),AND(NOT(O11839="Unknown"),ISBLANK(R11839))),"Missing Information", INDEX(Table15[Entire Service Line Classification], MATCH(SUMIFS(Table15[Unique ID],Table15[System-Owned Portion],E11839,Table15[If Material Anything Other than "Lead" in Column E,Was Material Ever Previously Lead?],G11839,Table15[Customer-Owned Portion],O11839),Table15[Unique ID],0),0)))</f>
        <v/>
      </c>
    </row>
    <row r="11840" spans="2:23" x14ac:dyDescent="0.25">
      <c r="B11840" s="146"/>
      <c r="C11840" s="31"/>
      <c r="D11840" s="31"/>
      <c r="E11840" s="44"/>
      <c r="F11840" s="43"/>
      <c r="G11840" s="84"/>
      <c r="H11840" s="31"/>
      <c r="I11840" s="31"/>
      <c r="J11840" s="84"/>
      <c r="K11840" s="31"/>
      <c r="L11840" s="31"/>
      <c r="M11840" s="169"/>
      <c r="N11840" s="148"/>
      <c r="O11840" s="106"/>
      <c r="P11840" s="43"/>
      <c r="Q11840" s="31"/>
      <c r="R11840" s="84"/>
      <c r="S11840" s="31"/>
      <c r="T11840" s="31"/>
      <c r="U11840" s="169"/>
      <c r="V11840" s="150"/>
      <c r="W11840" s="141" t="str" cm="1">
        <f t="array" ref="W11840">IF(SUM(LEN(B11840:V11840))=0,"",IF(OR(OR(ISBLANK(F11840),SUM(LEN(C11840),LEN(D11840))=0),AND(NOT(E11840="Unknown"),ISBLANK(J11840)),AND(NOT(O11840="Unknown"),ISBLANK(R11840))),"Missing Information", INDEX(Table15[Entire Service Line Classification], MATCH(SUMIFS(Table15[Unique ID],Table15[System-Owned Portion],E11840,Table15[If Material Anything Other than "Lead" in Column E,Was Material Ever Previously Lead?],G11840,Table15[Customer-Owned Portion],O11840),Table15[Unique ID],0),0)))</f>
        <v/>
      </c>
    </row>
    <row r="11841" spans="2:23" x14ac:dyDescent="0.25">
      <c r="B11841" s="146"/>
      <c r="C11841" s="31"/>
      <c r="D11841" s="31"/>
      <c r="E11841" s="44"/>
      <c r="F11841" s="43"/>
      <c r="G11841" s="84"/>
      <c r="H11841" s="31"/>
      <c r="I11841" s="31"/>
      <c r="J11841" s="84"/>
      <c r="K11841" s="31"/>
      <c r="L11841" s="31"/>
      <c r="M11841" s="169"/>
      <c r="N11841" s="148"/>
      <c r="O11841" s="106"/>
      <c r="P11841" s="43"/>
      <c r="Q11841" s="31"/>
      <c r="R11841" s="84"/>
      <c r="S11841" s="31"/>
      <c r="T11841" s="31"/>
      <c r="U11841" s="169"/>
      <c r="V11841" s="150"/>
      <c r="W11841" s="141" t="str" cm="1">
        <f t="array" ref="W11841">IF(SUM(LEN(B11841:V11841))=0,"",IF(OR(OR(ISBLANK(F11841),SUM(LEN(C11841),LEN(D11841))=0),AND(NOT(E11841="Unknown"),ISBLANK(J11841)),AND(NOT(O11841="Unknown"),ISBLANK(R11841))),"Missing Information", INDEX(Table15[Entire Service Line Classification], MATCH(SUMIFS(Table15[Unique ID],Table15[System-Owned Portion],E11841,Table15[If Material Anything Other than "Lead" in Column E,Was Material Ever Previously Lead?],G11841,Table15[Customer-Owned Portion],O11841),Table15[Unique ID],0),0)))</f>
        <v/>
      </c>
    </row>
    <row r="11842" spans="2:23" x14ac:dyDescent="0.25">
      <c r="B11842" s="146"/>
      <c r="C11842" s="31"/>
      <c r="D11842" s="31"/>
      <c r="E11842" s="44"/>
      <c r="F11842" s="43"/>
      <c r="G11842" s="84"/>
      <c r="H11842" s="31"/>
      <c r="I11842" s="31"/>
      <c r="J11842" s="84"/>
      <c r="K11842" s="31"/>
      <c r="L11842" s="31"/>
      <c r="M11842" s="169"/>
      <c r="N11842" s="148"/>
      <c r="O11842" s="106"/>
      <c r="P11842" s="43"/>
      <c r="Q11842" s="31"/>
      <c r="R11842" s="84"/>
      <c r="S11842" s="31"/>
      <c r="T11842" s="31"/>
      <c r="U11842" s="169"/>
      <c r="V11842" s="150"/>
      <c r="W11842" s="141" t="str" cm="1">
        <f t="array" ref="W11842">IF(SUM(LEN(B11842:V11842))=0,"",IF(OR(OR(ISBLANK(F11842),SUM(LEN(C11842),LEN(D11842))=0),AND(NOT(E11842="Unknown"),ISBLANK(J11842)),AND(NOT(O11842="Unknown"),ISBLANK(R11842))),"Missing Information", INDEX(Table15[Entire Service Line Classification], MATCH(SUMIFS(Table15[Unique ID],Table15[System-Owned Portion],E11842,Table15[If Material Anything Other than "Lead" in Column E,Was Material Ever Previously Lead?],G11842,Table15[Customer-Owned Portion],O11842),Table15[Unique ID],0),0)))</f>
        <v/>
      </c>
    </row>
    <row r="11843" spans="2:23" x14ac:dyDescent="0.25">
      <c r="B11843" s="146"/>
      <c r="C11843" s="31"/>
      <c r="D11843" s="31"/>
      <c r="E11843" s="44"/>
      <c r="F11843" s="43"/>
      <c r="G11843" s="84"/>
      <c r="H11843" s="31"/>
      <c r="I11843" s="31"/>
      <c r="J11843" s="84"/>
      <c r="K11843" s="31"/>
      <c r="L11843" s="31"/>
      <c r="M11843" s="169"/>
      <c r="N11843" s="148"/>
      <c r="O11843" s="106"/>
      <c r="P11843" s="43"/>
      <c r="Q11843" s="31"/>
      <c r="R11843" s="84"/>
      <c r="S11843" s="31"/>
      <c r="T11843" s="31"/>
      <c r="U11843" s="169"/>
      <c r="V11843" s="150"/>
      <c r="W11843" s="141" t="str" cm="1">
        <f t="array" ref="W11843">IF(SUM(LEN(B11843:V11843))=0,"",IF(OR(OR(ISBLANK(F11843),SUM(LEN(C11843),LEN(D11843))=0),AND(NOT(E11843="Unknown"),ISBLANK(J11843)),AND(NOT(O11843="Unknown"),ISBLANK(R11843))),"Missing Information", INDEX(Table15[Entire Service Line Classification], MATCH(SUMIFS(Table15[Unique ID],Table15[System-Owned Portion],E11843,Table15[If Material Anything Other than "Lead" in Column E,Was Material Ever Previously Lead?],G11843,Table15[Customer-Owned Portion],O11843),Table15[Unique ID],0),0)))</f>
        <v/>
      </c>
    </row>
    <row r="11844" spans="2:23" x14ac:dyDescent="0.25">
      <c r="B11844" s="146"/>
      <c r="C11844" s="31"/>
      <c r="D11844" s="31"/>
      <c r="E11844" s="44"/>
      <c r="F11844" s="43"/>
      <c r="G11844" s="84"/>
      <c r="H11844" s="31"/>
      <c r="I11844" s="31"/>
      <c r="J11844" s="84"/>
      <c r="K11844" s="31"/>
      <c r="L11844" s="31"/>
      <c r="M11844" s="169"/>
      <c r="N11844" s="148"/>
      <c r="O11844" s="106"/>
      <c r="P11844" s="43"/>
      <c r="Q11844" s="31"/>
      <c r="R11844" s="84"/>
      <c r="S11844" s="31"/>
      <c r="T11844" s="31"/>
      <c r="U11844" s="169"/>
      <c r="V11844" s="150"/>
      <c r="W11844" s="141" t="str" cm="1">
        <f t="array" ref="W11844">IF(SUM(LEN(B11844:V11844))=0,"",IF(OR(OR(ISBLANK(F11844),SUM(LEN(C11844),LEN(D11844))=0),AND(NOT(E11844="Unknown"),ISBLANK(J11844)),AND(NOT(O11844="Unknown"),ISBLANK(R11844))),"Missing Information", INDEX(Table15[Entire Service Line Classification], MATCH(SUMIFS(Table15[Unique ID],Table15[System-Owned Portion],E11844,Table15[If Material Anything Other than "Lead" in Column E,Was Material Ever Previously Lead?],G11844,Table15[Customer-Owned Portion],O11844),Table15[Unique ID],0),0)))</f>
        <v/>
      </c>
    </row>
    <row r="11845" spans="2:23" x14ac:dyDescent="0.25">
      <c r="B11845" s="146"/>
      <c r="C11845" s="31"/>
      <c r="D11845" s="31"/>
      <c r="E11845" s="44"/>
      <c r="F11845" s="43"/>
      <c r="G11845" s="84"/>
      <c r="H11845" s="31"/>
      <c r="I11845" s="31"/>
      <c r="J11845" s="84"/>
      <c r="K11845" s="31"/>
      <c r="L11845" s="31"/>
      <c r="M11845" s="169"/>
      <c r="N11845" s="148"/>
      <c r="O11845" s="106"/>
      <c r="P11845" s="43"/>
      <c r="Q11845" s="31"/>
      <c r="R11845" s="84"/>
      <c r="S11845" s="31"/>
      <c r="T11845" s="31"/>
      <c r="U11845" s="169"/>
      <c r="V11845" s="150"/>
      <c r="W11845" s="141" t="str" cm="1">
        <f t="array" ref="W11845">IF(SUM(LEN(B11845:V11845))=0,"",IF(OR(OR(ISBLANK(F11845),SUM(LEN(C11845),LEN(D11845))=0),AND(NOT(E11845="Unknown"),ISBLANK(J11845)),AND(NOT(O11845="Unknown"),ISBLANK(R11845))),"Missing Information", INDEX(Table15[Entire Service Line Classification], MATCH(SUMIFS(Table15[Unique ID],Table15[System-Owned Portion],E11845,Table15[If Material Anything Other than "Lead" in Column E,Was Material Ever Previously Lead?],G11845,Table15[Customer-Owned Portion],O11845),Table15[Unique ID],0),0)))</f>
        <v/>
      </c>
    </row>
    <row r="11846" spans="2:23" x14ac:dyDescent="0.25">
      <c r="B11846" s="146"/>
      <c r="C11846" s="31"/>
      <c r="D11846" s="31"/>
      <c r="E11846" s="44"/>
      <c r="F11846" s="43"/>
      <c r="G11846" s="84"/>
      <c r="H11846" s="31"/>
      <c r="I11846" s="31"/>
      <c r="J11846" s="84"/>
      <c r="K11846" s="31"/>
      <c r="L11846" s="31"/>
      <c r="M11846" s="169"/>
      <c r="N11846" s="148"/>
      <c r="O11846" s="106"/>
      <c r="P11846" s="43"/>
      <c r="Q11846" s="31"/>
      <c r="R11846" s="84"/>
      <c r="S11846" s="31"/>
      <c r="T11846" s="31"/>
      <c r="U11846" s="169"/>
      <c r="V11846" s="150"/>
      <c r="W11846" s="141" t="str" cm="1">
        <f t="array" ref="W11846">IF(SUM(LEN(B11846:V11846))=0,"",IF(OR(OR(ISBLANK(F11846),SUM(LEN(C11846),LEN(D11846))=0),AND(NOT(E11846="Unknown"),ISBLANK(J11846)),AND(NOT(O11846="Unknown"),ISBLANK(R11846))),"Missing Information", INDEX(Table15[Entire Service Line Classification], MATCH(SUMIFS(Table15[Unique ID],Table15[System-Owned Portion],E11846,Table15[If Material Anything Other than "Lead" in Column E,Was Material Ever Previously Lead?],G11846,Table15[Customer-Owned Portion],O11846),Table15[Unique ID],0),0)))</f>
        <v/>
      </c>
    </row>
    <row r="11847" spans="2:23" x14ac:dyDescent="0.25">
      <c r="B11847" s="146"/>
      <c r="C11847" s="31"/>
      <c r="D11847" s="31"/>
      <c r="E11847" s="44"/>
      <c r="F11847" s="43"/>
      <c r="G11847" s="84"/>
      <c r="H11847" s="31"/>
      <c r="I11847" s="31"/>
      <c r="J11847" s="84"/>
      <c r="K11847" s="31"/>
      <c r="L11847" s="31"/>
      <c r="M11847" s="169"/>
      <c r="N11847" s="148"/>
      <c r="O11847" s="106"/>
      <c r="P11847" s="43"/>
      <c r="Q11847" s="31"/>
      <c r="R11847" s="84"/>
      <c r="S11847" s="31"/>
      <c r="T11847" s="31"/>
      <c r="U11847" s="169"/>
      <c r="V11847" s="150"/>
      <c r="W11847" s="141" t="str" cm="1">
        <f t="array" ref="W11847">IF(SUM(LEN(B11847:V11847))=0,"",IF(OR(OR(ISBLANK(F11847),SUM(LEN(C11847),LEN(D11847))=0),AND(NOT(E11847="Unknown"),ISBLANK(J11847)),AND(NOT(O11847="Unknown"),ISBLANK(R11847))),"Missing Information", INDEX(Table15[Entire Service Line Classification], MATCH(SUMIFS(Table15[Unique ID],Table15[System-Owned Portion],E11847,Table15[If Material Anything Other than "Lead" in Column E,Was Material Ever Previously Lead?],G11847,Table15[Customer-Owned Portion],O11847),Table15[Unique ID],0),0)))</f>
        <v/>
      </c>
    </row>
    <row r="11848" spans="2:23" x14ac:dyDescent="0.25">
      <c r="B11848" s="146"/>
      <c r="C11848" s="31"/>
      <c r="D11848" s="31"/>
      <c r="E11848" s="44"/>
      <c r="F11848" s="43"/>
      <c r="G11848" s="84"/>
      <c r="H11848" s="31"/>
      <c r="I11848" s="31"/>
      <c r="J11848" s="84"/>
      <c r="K11848" s="31"/>
      <c r="L11848" s="31"/>
      <c r="M11848" s="169"/>
      <c r="N11848" s="148"/>
      <c r="O11848" s="106"/>
      <c r="P11848" s="43"/>
      <c r="Q11848" s="31"/>
      <c r="R11848" s="84"/>
      <c r="S11848" s="31"/>
      <c r="T11848" s="31"/>
      <c r="U11848" s="169"/>
      <c r="V11848" s="150"/>
      <c r="W11848" s="141" t="str" cm="1">
        <f t="array" ref="W11848">IF(SUM(LEN(B11848:V11848))=0,"",IF(OR(OR(ISBLANK(F11848),SUM(LEN(C11848),LEN(D11848))=0),AND(NOT(E11848="Unknown"),ISBLANK(J11848)),AND(NOT(O11848="Unknown"),ISBLANK(R11848))),"Missing Information", INDEX(Table15[Entire Service Line Classification], MATCH(SUMIFS(Table15[Unique ID],Table15[System-Owned Portion],E11848,Table15[If Material Anything Other than "Lead" in Column E,Was Material Ever Previously Lead?],G11848,Table15[Customer-Owned Portion],O11848),Table15[Unique ID],0),0)))</f>
        <v/>
      </c>
    </row>
    <row r="11849" spans="2:23" x14ac:dyDescent="0.25">
      <c r="B11849" s="146"/>
      <c r="C11849" s="31"/>
      <c r="D11849" s="31"/>
      <c r="E11849" s="44"/>
      <c r="F11849" s="43"/>
      <c r="G11849" s="84"/>
      <c r="H11849" s="31"/>
      <c r="I11849" s="31"/>
      <c r="J11849" s="84"/>
      <c r="K11849" s="31"/>
      <c r="L11849" s="31"/>
      <c r="M11849" s="169"/>
      <c r="N11849" s="148"/>
      <c r="O11849" s="106"/>
      <c r="P11849" s="43"/>
      <c r="Q11849" s="31"/>
      <c r="R11849" s="84"/>
      <c r="S11849" s="31"/>
      <c r="T11849" s="31"/>
      <c r="U11849" s="169"/>
      <c r="V11849" s="150"/>
      <c r="W11849" s="141" t="str" cm="1">
        <f t="array" ref="W11849">IF(SUM(LEN(B11849:V11849))=0,"",IF(OR(OR(ISBLANK(F11849),SUM(LEN(C11849),LEN(D11849))=0),AND(NOT(E11849="Unknown"),ISBLANK(J11849)),AND(NOT(O11849="Unknown"),ISBLANK(R11849))),"Missing Information", INDEX(Table15[Entire Service Line Classification], MATCH(SUMIFS(Table15[Unique ID],Table15[System-Owned Portion],E11849,Table15[If Material Anything Other than "Lead" in Column E,Was Material Ever Previously Lead?],G11849,Table15[Customer-Owned Portion],O11849),Table15[Unique ID],0),0)))</f>
        <v/>
      </c>
    </row>
    <row r="11850" spans="2:23" x14ac:dyDescent="0.25">
      <c r="B11850" s="146"/>
      <c r="C11850" s="31"/>
      <c r="D11850" s="31"/>
      <c r="E11850" s="44"/>
      <c r="F11850" s="43"/>
      <c r="G11850" s="84"/>
      <c r="H11850" s="31"/>
      <c r="I11850" s="31"/>
      <c r="J11850" s="84"/>
      <c r="K11850" s="31"/>
      <c r="L11850" s="31"/>
      <c r="M11850" s="169"/>
      <c r="N11850" s="148"/>
      <c r="O11850" s="106"/>
      <c r="P11850" s="43"/>
      <c r="Q11850" s="31"/>
      <c r="R11850" s="84"/>
      <c r="S11850" s="31"/>
      <c r="T11850" s="31"/>
      <c r="U11850" s="169"/>
      <c r="V11850" s="150"/>
      <c r="W11850" s="141" t="str" cm="1">
        <f t="array" ref="W11850">IF(SUM(LEN(B11850:V11850))=0,"",IF(OR(OR(ISBLANK(F11850),SUM(LEN(C11850),LEN(D11850))=0),AND(NOT(E11850="Unknown"),ISBLANK(J11850)),AND(NOT(O11850="Unknown"),ISBLANK(R11850))),"Missing Information", INDEX(Table15[Entire Service Line Classification], MATCH(SUMIFS(Table15[Unique ID],Table15[System-Owned Portion],E11850,Table15[If Material Anything Other than "Lead" in Column E,Was Material Ever Previously Lead?],G11850,Table15[Customer-Owned Portion],O11850),Table15[Unique ID],0),0)))</f>
        <v/>
      </c>
    </row>
    <row r="11851" spans="2:23" x14ac:dyDescent="0.25">
      <c r="B11851" s="146"/>
      <c r="C11851" s="31"/>
      <c r="D11851" s="31"/>
      <c r="E11851" s="44"/>
      <c r="F11851" s="43"/>
      <c r="G11851" s="84"/>
      <c r="H11851" s="31"/>
      <c r="I11851" s="31"/>
      <c r="J11851" s="84"/>
      <c r="K11851" s="31"/>
      <c r="L11851" s="31"/>
      <c r="M11851" s="169"/>
      <c r="N11851" s="148"/>
      <c r="O11851" s="106"/>
      <c r="P11851" s="43"/>
      <c r="Q11851" s="31"/>
      <c r="R11851" s="84"/>
      <c r="S11851" s="31"/>
      <c r="T11851" s="31"/>
      <c r="U11851" s="169"/>
      <c r="V11851" s="150"/>
      <c r="W11851" s="141" t="str" cm="1">
        <f t="array" ref="W11851">IF(SUM(LEN(B11851:V11851))=0,"",IF(OR(OR(ISBLANK(F11851),SUM(LEN(C11851),LEN(D11851))=0),AND(NOT(E11851="Unknown"),ISBLANK(J11851)),AND(NOT(O11851="Unknown"),ISBLANK(R11851))),"Missing Information", INDEX(Table15[Entire Service Line Classification], MATCH(SUMIFS(Table15[Unique ID],Table15[System-Owned Portion],E11851,Table15[If Material Anything Other than "Lead" in Column E,Was Material Ever Previously Lead?],G11851,Table15[Customer-Owned Portion],O11851),Table15[Unique ID],0),0)))</f>
        <v/>
      </c>
    </row>
    <row r="11852" spans="2:23" x14ac:dyDescent="0.25">
      <c r="B11852" s="146"/>
      <c r="C11852" s="31"/>
      <c r="D11852" s="31"/>
      <c r="E11852" s="44"/>
      <c r="F11852" s="43"/>
      <c r="G11852" s="84"/>
      <c r="H11852" s="31"/>
      <c r="I11852" s="31"/>
      <c r="J11852" s="84"/>
      <c r="K11852" s="31"/>
      <c r="L11852" s="31"/>
      <c r="M11852" s="169"/>
      <c r="N11852" s="148"/>
      <c r="O11852" s="106"/>
      <c r="P11852" s="43"/>
      <c r="Q11852" s="31"/>
      <c r="R11852" s="84"/>
      <c r="S11852" s="31"/>
      <c r="T11852" s="31"/>
      <c r="U11852" s="169"/>
      <c r="V11852" s="150"/>
      <c r="W11852" s="141" t="str" cm="1">
        <f t="array" ref="W11852">IF(SUM(LEN(B11852:V11852))=0,"",IF(OR(OR(ISBLANK(F11852),SUM(LEN(C11852),LEN(D11852))=0),AND(NOT(E11852="Unknown"),ISBLANK(J11852)),AND(NOT(O11852="Unknown"),ISBLANK(R11852))),"Missing Information", INDEX(Table15[Entire Service Line Classification], MATCH(SUMIFS(Table15[Unique ID],Table15[System-Owned Portion],E11852,Table15[If Material Anything Other than "Lead" in Column E,Was Material Ever Previously Lead?],G11852,Table15[Customer-Owned Portion],O11852),Table15[Unique ID],0),0)))</f>
        <v/>
      </c>
    </row>
    <row r="11853" spans="2:23" x14ac:dyDescent="0.25">
      <c r="B11853" s="146"/>
      <c r="C11853" s="31"/>
      <c r="D11853" s="31"/>
      <c r="E11853" s="44"/>
      <c r="F11853" s="43"/>
      <c r="G11853" s="84"/>
      <c r="H11853" s="31"/>
      <c r="I11853" s="31"/>
      <c r="J11853" s="84"/>
      <c r="K11853" s="31"/>
      <c r="L11853" s="31"/>
      <c r="M11853" s="169"/>
      <c r="N11853" s="148"/>
      <c r="O11853" s="106"/>
      <c r="P11853" s="43"/>
      <c r="Q11853" s="31"/>
      <c r="R11853" s="84"/>
      <c r="S11853" s="31"/>
      <c r="T11853" s="31"/>
      <c r="U11853" s="169"/>
      <c r="V11853" s="150"/>
      <c r="W11853" s="141" t="str" cm="1">
        <f t="array" ref="W11853">IF(SUM(LEN(B11853:V11853))=0,"",IF(OR(OR(ISBLANK(F11853),SUM(LEN(C11853),LEN(D11853))=0),AND(NOT(E11853="Unknown"),ISBLANK(J11853)),AND(NOT(O11853="Unknown"),ISBLANK(R11853))),"Missing Information", INDEX(Table15[Entire Service Line Classification], MATCH(SUMIFS(Table15[Unique ID],Table15[System-Owned Portion],E11853,Table15[If Material Anything Other than "Lead" in Column E,Was Material Ever Previously Lead?],G11853,Table15[Customer-Owned Portion],O11853),Table15[Unique ID],0),0)))</f>
        <v/>
      </c>
    </row>
    <row r="11854" spans="2:23" x14ac:dyDescent="0.25">
      <c r="B11854" s="146"/>
      <c r="C11854" s="31"/>
      <c r="D11854" s="31"/>
      <c r="E11854" s="44"/>
      <c r="F11854" s="43"/>
      <c r="G11854" s="84"/>
      <c r="H11854" s="31"/>
      <c r="I11854" s="31"/>
      <c r="J11854" s="84"/>
      <c r="K11854" s="31"/>
      <c r="L11854" s="31"/>
      <c r="M11854" s="169"/>
      <c r="N11854" s="148"/>
      <c r="O11854" s="106"/>
      <c r="P11854" s="43"/>
      <c r="Q11854" s="31"/>
      <c r="R11854" s="84"/>
      <c r="S11854" s="31"/>
      <c r="T11854" s="31"/>
      <c r="U11854" s="169"/>
      <c r="V11854" s="150"/>
      <c r="W11854" s="141" t="str" cm="1">
        <f t="array" ref="W11854">IF(SUM(LEN(B11854:V11854))=0,"",IF(OR(OR(ISBLANK(F11854),SUM(LEN(C11854),LEN(D11854))=0),AND(NOT(E11854="Unknown"),ISBLANK(J11854)),AND(NOT(O11854="Unknown"),ISBLANK(R11854))),"Missing Information", INDEX(Table15[Entire Service Line Classification], MATCH(SUMIFS(Table15[Unique ID],Table15[System-Owned Portion],E11854,Table15[If Material Anything Other than "Lead" in Column E,Was Material Ever Previously Lead?],G11854,Table15[Customer-Owned Portion],O11854),Table15[Unique ID],0),0)))</f>
        <v/>
      </c>
    </row>
    <row r="11855" spans="2:23" x14ac:dyDescent="0.25">
      <c r="B11855" s="146"/>
      <c r="C11855" s="31"/>
      <c r="D11855" s="31"/>
      <c r="E11855" s="44"/>
      <c r="F11855" s="43"/>
      <c r="G11855" s="84"/>
      <c r="H11855" s="31"/>
      <c r="I11855" s="31"/>
      <c r="J11855" s="84"/>
      <c r="K11855" s="31"/>
      <c r="L11855" s="31"/>
      <c r="M11855" s="169"/>
      <c r="N11855" s="148"/>
      <c r="O11855" s="106"/>
      <c r="P11855" s="43"/>
      <c r="Q11855" s="31"/>
      <c r="R11855" s="84"/>
      <c r="S11855" s="31"/>
      <c r="T11855" s="31"/>
      <c r="U11855" s="169"/>
      <c r="V11855" s="150"/>
      <c r="W11855" s="141" t="str" cm="1">
        <f t="array" ref="W11855">IF(SUM(LEN(B11855:V11855))=0,"",IF(OR(OR(ISBLANK(F11855),SUM(LEN(C11855),LEN(D11855))=0),AND(NOT(E11855="Unknown"),ISBLANK(J11855)),AND(NOT(O11855="Unknown"),ISBLANK(R11855))),"Missing Information", INDEX(Table15[Entire Service Line Classification], MATCH(SUMIFS(Table15[Unique ID],Table15[System-Owned Portion],E11855,Table15[If Material Anything Other than "Lead" in Column E,Was Material Ever Previously Lead?],G11855,Table15[Customer-Owned Portion],O11855),Table15[Unique ID],0),0)))</f>
        <v/>
      </c>
    </row>
    <row r="11856" spans="2:23" x14ac:dyDescent="0.25">
      <c r="B11856" s="146"/>
      <c r="C11856" s="31"/>
      <c r="D11856" s="31"/>
      <c r="E11856" s="44"/>
      <c r="F11856" s="43"/>
      <c r="G11856" s="84"/>
      <c r="H11856" s="31"/>
      <c r="I11856" s="31"/>
      <c r="J11856" s="84"/>
      <c r="K11856" s="31"/>
      <c r="L11856" s="31"/>
      <c r="M11856" s="169"/>
      <c r="N11856" s="148"/>
      <c r="O11856" s="106"/>
      <c r="P11856" s="43"/>
      <c r="Q11856" s="31"/>
      <c r="R11856" s="84"/>
      <c r="S11856" s="31"/>
      <c r="T11856" s="31"/>
      <c r="U11856" s="169"/>
      <c r="V11856" s="150"/>
      <c r="W11856" s="141" t="str" cm="1">
        <f t="array" ref="W11856">IF(SUM(LEN(B11856:V11856))=0,"",IF(OR(OR(ISBLANK(F11856),SUM(LEN(C11856),LEN(D11856))=0),AND(NOT(E11856="Unknown"),ISBLANK(J11856)),AND(NOT(O11856="Unknown"),ISBLANK(R11856))),"Missing Information", INDEX(Table15[Entire Service Line Classification], MATCH(SUMIFS(Table15[Unique ID],Table15[System-Owned Portion],E11856,Table15[If Material Anything Other than "Lead" in Column E,Was Material Ever Previously Lead?],G11856,Table15[Customer-Owned Portion],O11856),Table15[Unique ID],0),0)))</f>
        <v/>
      </c>
    </row>
    <row r="11857" spans="2:23" x14ac:dyDescent="0.25">
      <c r="B11857" s="146"/>
      <c r="C11857" s="31"/>
      <c r="D11857" s="31"/>
      <c r="E11857" s="44"/>
      <c r="F11857" s="43"/>
      <c r="G11857" s="84"/>
      <c r="H11857" s="31"/>
      <c r="I11857" s="31"/>
      <c r="J11857" s="84"/>
      <c r="K11857" s="31"/>
      <c r="L11857" s="31"/>
      <c r="M11857" s="169"/>
      <c r="N11857" s="148"/>
      <c r="O11857" s="106"/>
      <c r="P11857" s="43"/>
      <c r="Q11857" s="31"/>
      <c r="R11857" s="84"/>
      <c r="S11857" s="31"/>
      <c r="T11857" s="31"/>
      <c r="U11857" s="169"/>
      <c r="V11857" s="150"/>
      <c r="W11857" s="141" t="str" cm="1">
        <f t="array" ref="W11857">IF(SUM(LEN(B11857:V11857))=0,"",IF(OR(OR(ISBLANK(F11857),SUM(LEN(C11857),LEN(D11857))=0),AND(NOT(E11857="Unknown"),ISBLANK(J11857)),AND(NOT(O11857="Unknown"),ISBLANK(R11857))),"Missing Information", INDEX(Table15[Entire Service Line Classification], MATCH(SUMIFS(Table15[Unique ID],Table15[System-Owned Portion],E11857,Table15[If Material Anything Other than "Lead" in Column E,Was Material Ever Previously Lead?],G11857,Table15[Customer-Owned Portion],O11857),Table15[Unique ID],0),0)))</f>
        <v/>
      </c>
    </row>
    <row r="11858" spans="2:23" x14ac:dyDescent="0.25">
      <c r="B11858" s="146"/>
      <c r="C11858" s="31"/>
      <c r="D11858" s="31"/>
      <c r="E11858" s="44"/>
      <c r="F11858" s="43"/>
      <c r="G11858" s="84"/>
      <c r="H11858" s="31"/>
      <c r="I11858" s="31"/>
      <c r="J11858" s="84"/>
      <c r="K11858" s="31"/>
      <c r="L11858" s="31"/>
      <c r="M11858" s="169"/>
      <c r="N11858" s="148"/>
      <c r="O11858" s="106"/>
      <c r="P11858" s="43"/>
      <c r="Q11858" s="31"/>
      <c r="R11858" s="84"/>
      <c r="S11858" s="31"/>
      <c r="T11858" s="31"/>
      <c r="U11858" s="169"/>
      <c r="V11858" s="150"/>
      <c r="W11858" s="141" t="str" cm="1">
        <f t="array" ref="W11858">IF(SUM(LEN(B11858:V11858))=0,"",IF(OR(OR(ISBLANK(F11858),SUM(LEN(C11858),LEN(D11858))=0),AND(NOT(E11858="Unknown"),ISBLANK(J11858)),AND(NOT(O11858="Unknown"),ISBLANK(R11858))),"Missing Information", INDEX(Table15[Entire Service Line Classification], MATCH(SUMIFS(Table15[Unique ID],Table15[System-Owned Portion],E11858,Table15[If Material Anything Other than "Lead" in Column E,Was Material Ever Previously Lead?],G11858,Table15[Customer-Owned Portion],O11858),Table15[Unique ID],0),0)))</f>
        <v/>
      </c>
    </row>
    <row r="11859" spans="2:23" x14ac:dyDescent="0.25">
      <c r="B11859" s="146"/>
      <c r="C11859" s="31"/>
      <c r="D11859" s="31"/>
      <c r="E11859" s="44"/>
      <c r="F11859" s="43"/>
      <c r="G11859" s="84"/>
      <c r="H11859" s="31"/>
      <c r="I11859" s="31"/>
      <c r="J11859" s="84"/>
      <c r="K11859" s="31"/>
      <c r="L11859" s="31"/>
      <c r="M11859" s="169"/>
      <c r="N11859" s="148"/>
      <c r="O11859" s="106"/>
      <c r="P11859" s="43"/>
      <c r="Q11859" s="31"/>
      <c r="R11859" s="84"/>
      <c r="S11859" s="31"/>
      <c r="T11859" s="31"/>
      <c r="U11859" s="169"/>
      <c r="V11859" s="150"/>
      <c r="W11859" s="141" t="str" cm="1">
        <f t="array" ref="W11859">IF(SUM(LEN(B11859:V11859))=0,"",IF(OR(OR(ISBLANK(F11859),SUM(LEN(C11859),LEN(D11859))=0),AND(NOT(E11859="Unknown"),ISBLANK(J11859)),AND(NOT(O11859="Unknown"),ISBLANK(R11859))),"Missing Information", INDEX(Table15[Entire Service Line Classification], MATCH(SUMIFS(Table15[Unique ID],Table15[System-Owned Portion],E11859,Table15[If Material Anything Other than "Lead" in Column E,Was Material Ever Previously Lead?],G11859,Table15[Customer-Owned Portion],O11859),Table15[Unique ID],0),0)))</f>
        <v/>
      </c>
    </row>
    <row r="11860" spans="2:23" x14ac:dyDescent="0.25">
      <c r="B11860" s="146"/>
      <c r="C11860" s="31"/>
      <c r="D11860" s="31"/>
      <c r="E11860" s="44"/>
      <c r="F11860" s="43"/>
      <c r="G11860" s="84"/>
      <c r="H11860" s="31"/>
      <c r="I11860" s="31"/>
      <c r="J11860" s="84"/>
      <c r="K11860" s="31"/>
      <c r="L11860" s="31"/>
      <c r="M11860" s="169"/>
      <c r="N11860" s="148"/>
      <c r="O11860" s="106"/>
      <c r="P11860" s="43"/>
      <c r="Q11860" s="31"/>
      <c r="R11860" s="84"/>
      <c r="S11860" s="31"/>
      <c r="T11860" s="31"/>
      <c r="U11860" s="169"/>
      <c r="V11860" s="150"/>
      <c r="W11860" s="141" t="str" cm="1">
        <f t="array" ref="W11860">IF(SUM(LEN(B11860:V11860))=0,"",IF(OR(OR(ISBLANK(F11860),SUM(LEN(C11860),LEN(D11860))=0),AND(NOT(E11860="Unknown"),ISBLANK(J11860)),AND(NOT(O11860="Unknown"),ISBLANK(R11860))),"Missing Information", INDEX(Table15[Entire Service Line Classification], MATCH(SUMIFS(Table15[Unique ID],Table15[System-Owned Portion],E11860,Table15[If Material Anything Other than "Lead" in Column E,Was Material Ever Previously Lead?],G11860,Table15[Customer-Owned Portion],O11860),Table15[Unique ID],0),0)))</f>
        <v/>
      </c>
    </row>
    <row r="11861" spans="2:23" x14ac:dyDescent="0.25">
      <c r="B11861" s="146"/>
      <c r="C11861" s="31"/>
      <c r="D11861" s="31"/>
      <c r="E11861" s="44"/>
      <c r="F11861" s="43"/>
      <c r="G11861" s="84"/>
      <c r="H11861" s="31"/>
      <c r="I11861" s="31"/>
      <c r="J11861" s="84"/>
      <c r="K11861" s="31"/>
      <c r="L11861" s="31"/>
      <c r="M11861" s="169"/>
      <c r="N11861" s="148"/>
      <c r="O11861" s="106"/>
      <c r="P11861" s="43"/>
      <c r="Q11861" s="31"/>
      <c r="R11861" s="84"/>
      <c r="S11861" s="31"/>
      <c r="T11861" s="31"/>
      <c r="U11861" s="169"/>
      <c r="V11861" s="150"/>
      <c r="W11861" s="141" t="str" cm="1">
        <f t="array" ref="W11861">IF(SUM(LEN(B11861:V11861))=0,"",IF(OR(OR(ISBLANK(F11861),SUM(LEN(C11861),LEN(D11861))=0),AND(NOT(E11861="Unknown"),ISBLANK(J11861)),AND(NOT(O11861="Unknown"),ISBLANK(R11861))),"Missing Information", INDEX(Table15[Entire Service Line Classification], MATCH(SUMIFS(Table15[Unique ID],Table15[System-Owned Portion],E11861,Table15[If Material Anything Other than "Lead" in Column E,Was Material Ever Previously Lead?],G11861,Table15[Customer-Owned Portion],O11861),Table15[Unique ID],0),0)))</f>
        <v/>
      </c>
    </row>
    <row r="11862" spans="2:23" x14ac:dyDescent="0.25">
      <c r="B11862" s="146"/>
      <c r="C11862" s="31"/>
      <c r="D11862" s="31"/>
      <c r="E11862" s="44"/>
      <c r="F11862" s="43"/>
      <c r="G11862" s="84"/>
      <c r="H11862" s="31"/>
      <c r="I11862" s="31"/>
      <c r="J11862" s="84"/>
      <c r="K11862" s="31"/>
      <c r="L11862" s="31"/>
      <c r="M11862" s="169"/>
      <c r="N11862" s="148"/>
      <c r="O11862" s="106"/>
      <c r="P11862" s="43"/>
      <c r="Q11862" s="31"/>
      <c r="R11862" s="84"/>
      <c r="S11862" s="31"/>
      <c r="T11862" s="31"/>
      <c r="U11862" s="169"/>
      <c r="V11862" s="150"/>
      <c r="W11862" s="141" t="str" cm="1">
        <f t="array" ref="W11862">IF(SUM(LEN(B11862:V11862))=0,"",IF(OR(OR(ISBLANK(F11862),SUM(LEN(C11862),LEN(D11862))=0),AND(NOT(E11862="Unknown"),ISBLANK(J11862)),AND(NOT(O11862="Unknown"),ISBLANK(R11862))),"Missing Information", INDEX(Table15[Entire Service Line Classification], MATCH(SUMIFS(Table15[Unique ID],Table15[System-Owned Portion],E11862,Table15[If Material Anything Other than "Lead" in Column E,Was Material Ever Previously Lead?],G11862,Table15[Customer-Owned Portion],O11862),Table15[Unique ID],0),0)))</f>
        <v/>
      </c>
    </row>
    <row r="11863" spans="2:23" x14ac:dyDescent="0.25">
      <c r="B11863" s="146"/>
      <c r="C11863" s="31"/>
      <c r="D11863" s="31"/>
      <c r="E11863" s="44"/>
      <c r="F11863" s="43"/>
      <c r="G11863" s="84"/>
      <c r="H11863" s="31"/>
      <c r="I11863" s="31"/>
      <c r="J11863" s="84"/>
      <c r="K11863" s="31"/>
      <c r="L11863" s="31"/>
      <c r="M11863" s="169"/>
      <c r="N11863" s="148"/>
      <c r="O11863" s="106"/>
      <c r="P11863" s="43"/>
      <c r="Q11863" s="31"/>
      <c r="R11863" s="84"/>
      <c r="S11863" s="31"/>
      <c r="T11863" s="31"/>
      <c r="U11863" s="169"/>
      <c r="V11863" s="150"/>
      <c r="W11863" s="141" t="str" cm="1">
        <f t="array" ref="W11863">IF(SUM(LEN(B11863:V11863))=0,"",IF(OR(OR(ISBLANK(F11863),SUM(LEN(C11863),LEN(D11863))=0),AND(NOT(E11863="Unknown"),ISBLANK(J11863)),AND(NOT(O11863="Unknown"),ISBLANK(R11863))),"Missing Information", INDEX(Table15[Entire Service Line Classification], MATCH(SUMIFS(Table15[Unique ID],Table15[System-Owned Portion],E11863,Table15[If Material Anything Other than "Lead" in Column E,Was Material Ever Previously Lead?],G11863,Table15[Customer-Owned Portion],O11863),Table15[Unique ID],0),0)))</f>
        <v/>
      </c>
    </row>
    <row r="11864" spans="2:23" x14ac:dyDescent="0.25">
      <c r="B11864" s="146"/>
      <c r="C11864" s="31"/>
      <c r="D11864" s="31"/>
      <c r="E11864" s="44"/>
      <c r="F11864" s="43"/>
      <c r="G11864" s="84"/>
      <c r="H11864" s="31"/>
      <c r="I11864" s="31"/>
      <c r="J11864" s="84"/>
      <c r="K11864" s="31"/>
      <c r="L11864" s="31"/>
      <c r="M11864" s="169"/>
      <c r="N11864" s="148"/>
      <c r="O11864" s="106"/>
      <c r="P11864" s="43"/>
      <c r="Q11864" s="31"/>
      <c r="R11864" s="84"/>
      <c r="S11864" s="31"/>
      <c r="T11864" s="31"/>
      <c r="U11864" s="169"/>
      <c r="V11864" s="150"/>
      <c r="W11864" s="141" t="str" cm="1">
        <f t="array" ref="W11864">IF(SUM(LEN(B11864:V11864))=0,"",IF(OR(OR(ISBLANK(F11864),SUM(LEN(C11864),LEN(D11864))=0),AND(NOT(E11864="Unknown"),ISBLANK(J11864)),AND(NOT(O11864="Unknown"),ISBLANK(R11864))),"Missing Information", INDEX(Table15[Entire Service Line Classification], MATCH(SUMIFS(Table15[Unique ID],Table15[System-Owned Portion],E11864,Table15[If Material Anything Other than "Lead" in Column E,Was Material Ever Previously Lead?],G11864,Table15[Customer-Owned Portion],O11864),Table15[Unique ID],0),0)))</f>
        <v/>
      </c>
    </row>
    <row r="11865" spans="2:23" x14ac:dyDescent="0.25">
      <c r="B11865" s="146"/>
      <c r="C11865" s="31"/>
      <c r="D11865" s="31"/>
      <c r="E11865" s="44"/>
      <c r="F11865" s="43"/>
      <c r="G11865" s="84"/>
      <c r="H11865" s="31"/>
      <c r="I11865" s="31"/>
      <c r="J11865" s="84"/>
      <c r="K11865" s="31"/>
      <c r="L11865" s="31"/>
      <c r="M11865" s="169"/>
      <c r="N11865" s="148"/>
      <c r="O11865" s="106"/>
      <c r="P11865" s="43"/>
      <c r="Q11865" s="31"/>
      <c r="R11865" s="84"/>
      <c r="S11865" s="31"/>
      <c r="T11865" s="31"/>
      <c r="U11865" s="169"/>
      <c r="V11865" s="150"/>
      <c r="W11865" s="141" t="str" cm="1">
        <f t="array" ref="W11865">IF(SUM(LEN(B11865:V11865))=0,"",IF(OR(OR(ISBLANK(F11865),SUM(LEN(C11865),LEN(D11865))=0),AND(NOT(E11865="Unknown"),ISBLANK(J11865)),AND(NOT(O11865="Unknown"),ISBLANK(R11865))),"Missing Information", INDEX(Table15[Entire Service Line Classification], MATCH(SUMIFS(Table15[Unique ID],Table15[System-Owned Portion],E11865,Table15[If Material Anything Other than "Lead" in Column E,Was Material Ever Previously Lead?],G11865,Table15[Customer-Owned Portion],O11865),Table15[Unique ID],0),0)))</f>
        <v/>
      </c>
    </row>
    <row r="11866" spans="2:23" x14ac:dyDescent="0.25">
      <c r="B11866" s="146"/>
      <c r="C11866" s="31"/>
      <c r="D11866" s="31"/>
      <c r="E11866" s="44"/>
      <c r="F11866" s="43"/>
      <c r="G11866" s="84"/>
      <c r="H11866" s="31"/>
      <c r="I11866" s="31"/>
      <c r="J11866" s="84"/>
      <c r="K11866" s="31"/>
      <c r="L11866" s="31"/>
      <c r="M11866" s="169"/>
      <c r="N11866" s="148"/>
      <c r="O11866" s="106"/>
      <c r="P11866" s="43"/>
      <c r="Q11866" s="31"/>
      <c r="R11866" s="84"/>
      <c r="S11866" s="31"/>
      <c r="T11866" s="31"/>
      <c r="U11866" s="169"/>
      <c r="V11866" s="150"/>
      <c r="W11866" s="141" t="str" cm="1">
        <f t="array" ref="W11866">IF(SUM(LEN(B11866:V11866))=0,"",IF(OR(OR(ISBLANK(F11866),SUM(LEN(C11866),LEN(D11866))=0),AND(NOT(E11866="Unknown"),ISBLANK(J11866)),AND(NOT(O11866="Unknown"),ISBLANK(R11866))),"Missing Information", INDEX(Table15[Entire Service Line Classification], MATCH(SUMIFS(Table15[Unique ID],Table15[System-Owned Portion],E11866,Table15[If Material Anything Other than "Lead" in Column E,Was Material Ever Previously Lead?],G11866,Table15[Customer-Owned Portion],O11866),Table15[Unique ID],0),0)))</f>
        <v/>
      </c>
    </row>
    <row r="11867" spans="2:23" x14ac:dyDescent="0.25">
      <c r="B11867" s="146"/>
      <c r="C11867" s="31"/>
      <c r="D11867" s="31"/>
      <c r="E11867" s="44"/>
      <c r="F11867" s="43"/>
      <c r="G11867" s="84"/>
      <c r="H11867" s="31"/>
      <c r="I11867" s="31"/>
      <c r="J11867" s="84"/>
      <c r="K11867" s="31"/>
      <c r="L11867" s="31"/>
      <c r="M11867" s="169"/>
      <c r="N11867" s="148"/>
      <c r="O11867" s="106"/>
      <c r="P11867" s="43"/>
      <c r="Q11867" s="31"/>
      <c r="R11867" s="84"/>
      <c r="S11867" s="31"/>
      <c r="T11867" s="31"/>
      <c r="U11867" s="169"/>
      <c r="V11867" s="150"/>
      <c r="W11867" s="141" t="str" cm="1">
        <f t="array" ref="W11867">IF(SUM(LEN(B11867:V11867))=0,"",IF(OR(OR(ISBLANK(F11867),SUM(LEN(C11867),LEN(D11867))=0),AND(NOT(E11867="Unknown"),ISBLANK(J11867)),AND(NOT(O11867="Unknown"),ISBLANK(R11867))),"Missing Information", INDEX(Table15[Entire Service Line Classification], MATCH(SUMIFS(Table15[Unique ID],Table15[System-Owned Portion],E11867,Table15[If Material Anything Other than "Lead" in Column E,Was Material Ever Previously Lead?],G11867,Table15[Customer-Owned Portion],O11867),Table15[Unique ID],0),0)))</f>
        <v/>
      </c>
    </row>
    <row r="11868" spans="2:23" x14ac:dyDescent="0.25">
      <c r="B11868" s="146"/>
      <c r="C11868" s="31"/>
      <c r="D11868" s="31"/>
      <c r="E11868" s="44"/>
      <c r="F11868" s="43"/>
      <c r="G11868" s="84"/>
      <c r="H11868" s="31"/>
      <c r="I11868" s="31"/>
      <c r="J11868" s="84"/>
      <c r="K11868" s="31"/>
      <c r="L11868" s="31"/>
      <c r="M11868" s="169"/>
      <c r="N11868" s="148"/>
      <c r="O11868" s="106"/>
      <c r="P11868" s="43"/>
      <c r="Q11868" s="31"/>
      <c r="R11868" s="84"/>
      <c r="S11868" s="31"/>
      <c r="T11868" s="31"/>
      <c r="U11868" s="169"/>
      <c r="V11868" s="150"/>
      <c r="W11868" s="141" t="str" cm="1">
        <f t="array" ref="W11868">IF(SUM(LEN(B11868:V11868))=0,"",IF(OR(OR(ISBLANK(F11868),SUM(LEN(C11868),LEN(D11868))=0),AND(NOT(E11868="Unknown"),ISBLANK(J11868)),AND(NOT(O11868="Unknown"),ISBLANK(R11868))),"Missing Information", INDEX(Table15[Entire Service Line Classification], MATCH(SUMIFS(Table15[Unique ID],Table15[System-Owned Portion],E11868,Table15[If Material Anything Other than "Lead" in Column E,Was Material Ever Previously Lead?],G11868,Table15[Customer-Owned Portion],O11868),Table15[Unique ID],0),0)))</f>
        <v/>
      </c>
    </row>
    <row r="11869" spans="2:23" x14ac:dyDescent="0.25">
      <c r="B11869" s="146"/>
      <c r="C11869" s="31"/>
      <c r="D11869" s="31"/>
      <c r="E11869" s="44"/>
      <c r="F11869" s="43"/>
      <c r="G11869" s="84"/>
      <c r="H11869" s="31"/>
      <c r="I11869" s="31"/>
      <c r="J11869" s="84"/>
      <c r="K11869" s="31"/>
      <c r="L11869" s="31"/>
      <c r="M11869" s="169"/>
      <c r="N11869" s="148"/>
      <c r="O11869" s="106"/>
      <c r="P11869" s="43"/>
      <c r="Q11869" s="31"/>
      <c r="R11869" s="84"/>
      <c r="S11869" s="31"/>
      <c r="T11869" s="31"/>
      <c r="U11869" s="169"/>
      <c r="V11869" s="150"/>
      <c r="W11869" s="141" t="str" cm="1">
        <f t="array" ref="W11869">IF(SUM(LEN(B11869:V11869))=0,"",IF(OR(OR(ISBLANK(F11869),SUM(LEN(C11869),LEN(D11869))=0),AND(NOT(E11869="Unknown"),ISBLANK(J11869)),AND(NOT(O11869="Unknown"),ISBLANK(R11869))),"Missing Information", INDEX(Table15[Entire Service Line Classification], MATCH(SUMIFS(Table15[Unique ID],Table15[System-Owned Portion],E11869,Table15[If Material Anything Other than "Lead" in Column E,Was Material Ever Previously Lead?],G11869,Table15[Customer-Owned Portion],O11869),Table15[Unique ID],0),0)))</f>
        <v/>
      </c>
    </row>
    <row r="11870" spans="2:23" x14ac:dyDescent="0.25">
      <c r="B11870" s="146"/>
      <c r="C11870" s="31"/>
      <c r="D11870" s="31"/>
      <c r="E11870" s="44"/>
      <c r="F11870" s="43"/>
      <c r="G11870" s="84"/>
      <c r="H11870" s="31"/>
      <c r="I11870" s="31"/>
      <c r="J11870" s="84"/>
      <c r="K11870" s="31"/>
      <c r="L11870" s="31"/>
      <c r="M11870" s="169"/>
      <c r="N11870" s="148"/>
      <c r="O11870" s="106"/>
      <c r="P11870" s="43"/>
      <c r="Q11870" s="31"/>
      <c r="R11870" s="84"/>
      <c r="S11870" s="31"/>
      <c r="T11870" s="31"/>
      <c r="U11870" s="169"/>
      <c r="V11870" s="150"/>
      <c r="W11870" s="141" t="str" cm="1">
        <f t="array" ref="W11870">IF(SUM(LEN(B11870:V11870))=0,"",IF(OR(OR(ISBLANK(F11870),SUM(LEN(C11870),LEN(D11870))=0),AND(NOT(E11870="Unknown"),ISBLANK(J11870)),AND(NOT(O11870="Unknown"),ISBLANK(R11870))),"Missing Information", INDEX(Table15[Entire Service Line Classification], MATCH(SUMIFS(Table15[Unique ID],Table15[System-Owned Portion],E11870,Table15[If Material Anything Other than "Lead" in Column E,Was Material Ever Previously Lead?],G11870,Table15[Customer-Owned Portion],O11870),Table15[Unique ID],0),0)))</f>
        <v/>
      </c>
    </row>
    <row r="11871" spans="2:23" x14ac:dyDescent="0.25">
      <c r="B11871" s="146"/>
      <c r="C11871" s="31"/>
      <c r="D11871" s="31"/>
      <c r="E11871" s="44"/>
      <c r="F11871" s="43"/>
      <c r="G11871" s="84"/>
      <c r="H11871" s="31"/>
      <c r="I11871" s="31"/>
      <c r="J11871" s="84"/>
      <c r="K11871" s="31"/>
      <c r="L11871" s="31"/>
      <c r="M11871" s="169"/>
      <c r="N11871" s="148"/>
      <c r="O11871" s="106"/>
      <c r="P11871" s="43"/>
      <c r="Q11871" s="31"/>
      <c r="R11871" s="84"/>
      <c r="S11871" s="31"/>
      <c r="T11871" s="31"/>
      <c r="U11871" s="169"/>
      <c r="V11871" s="150"/>
      <c r="W11871" s="141" t="str" cm="1">
        <f t="array" ref="W11871">IF(SUM(LEN(B11871:V11871))=0,"",IF(OR(OR(ISBLANK(F11871),SUM(LEN(C11871),LEN(D11871))=0),AND(NOT(E11871="Unknown"),ISBLANK(J11871)),AND(NOT(O11871="Unknown"),ISBLANK(R11871))),"Missing Information", INDEX(Table15[Entire Service Line Classification], MATCH(SUMIFS(Table15[Unique ID],Table15[System-Owned Portion],E11871,Table15[If Material Anything Other than "Lead" in Column E,Was Material Ever Previously Lead?],G11871,Table15[Customer-Owned Portion],O11871),Table15[Unique ID],0),0)))</f>
        <v/>
      </c>
    </row>
    <row r="11872" spans="2:23" x14ac:dyDescent="0.25">
      <c r="B11872" s="146"/>
      <c r="C11872" s="31"/>
      <c r="D11872" s="31"/>
      <c r="E11872" s="44"/>
      <c r="F11872" s="43"/>
      <c r="G11872" s="84"/>
      <c r="H11872" s="31"/>
      <c r="I11872" s="31"/>
      <c r="J11872" s="84"/>
      <c r="K11872" s="31"/>
      <c r="L11872" s="31"/>
      <c r="M11872" s="169"/>
      <c r="N11872" s="148"/>
      <c r="O11872" s="106"/>
      <c r="P11872" s="43"/>
      <c r="Q11872" s="31"/>
      <c r="R11872" s="84"/>
      <c r="S11872" s="31"/>
      <c r="T11872" s="31"/>
      <c r="U11872" s="169"/>
      <c r="V11872" s="150"/>
      <c r="W11872" s="141" t="str" cm="1">
        <f t="array" ref="W11872">IF(SUM(LEN(B11872:V11872))=0,"",IF(OR(OR(ISBLANK(F11872),SUM(LEN(C11872),LEN(D11872))=0),AND(NOT(E11872="Unknown"),ISBLANK(J11872)),AND(NOT(O11872="Unknown"),ISBLANK(R11872))),"Missing Information", INDEX(Table15[Entire Service Line Classification], MATCH(SUMIFS(Table15[Unique ID],Table15[System-Owned Portion],E11872,Table15[If Material Anything Other than "Lead" in Column E,Was Material Ever Previously Lead?],G11872,Table15[Customer-Owned Portion],O11872),Table15[Unique ID],0),0)))</f>
        <v/>
      </c>
    </row>
    <row r="11873" spans="2:23" x14ac:dyDescent="0.25">
      <c r="B11873" s="146"/>
      <c r="C11873" s="31"/>
      <c r="D11873" s="31"/>
      <c r="E11873" s="44"/>
      <c r="F11873" s="43"/>
      <c r="G11873" s="84"/>
      <c r="H11873" s="31"/>
      <c r="I11873" s="31"/>
      <c r="J11873" s="84"/>
      <c r="K11873" s="31"/>
      <c r="L11873" s="31"/>
      <c r="M11873" s="169"/>
      <c r="N11873" s="148"/>
      <c r="O11873" s="106"/>
      <c r="P11873" s="43"/>
      <c r="Q11873" s="31"/>
      <c r="R11873" s="84"/>
      <c r="S11873" s="31"/>
      <c r="T11873" s="31"/>
      <c r="U11873" s="169"/>
      <c r="V11873" s="150"/>
      <c r="W11873" s="141" t="str" cm="1">
        <f t="array" ref="W11873">IF(SUM(LEN(B11873:V11873))=0,"",IF(OR(OR(ISBLANK(F11873),SUM(LEN(C11873),LEN(D11873))=0),AND(NOT(E11873="Unknown"),ISBLANK(J11873)),AND(NOT(O11873="Unknown"),ISBLANK(R11873))),"Missing Information", INDEX(Table15[Entire Service Line Classification], MATCH(SUMIFS(Table15[Unique ID],Table15[System-Owned Portion],E11873,Table15[If Material Anything Other than "Lead" in Column E,Was Material Ever Previously Lead?],G11873,Table15[Customer-Owned Portion],O11873),Table15[Unique ID],0),0)))</f>
        <v/>
      </c>
    </row>
    <row r="11874" spans="2:23" x14ac:dyDescent="0.25">
      <c r="B11874" s="146"/>
      <c r="C11874" s="31"/>
      <c r="D11874" s="31"/>
      <c r="E11874" s="44"/>
      <c r="F11874" s="43"/>
      <c r="G11874" s="84"/>
      <c r="H11874" s="31"/>
      <c r="I11874" s="31"/>
      <c r="J11874" s="84"/>
      <c r="K11874" s="31"/>
      <c r="L11874" s="31"/>
      <c r="M11874" s="169"/>
      <c r="N11874" s="148"/>
      <c r="O11874" s="106"/>
      <c r="P11874" s="43"/>
      <c r="Q11874" s="31"/>
      <c r="R11874" s="84"/>
      <c r="S11874" s="31"/>
      <c r="T11874" s="31"/>
      <c r="U11874" s="169"/>
      <c r="V11874" s="150"/>
      <c r="W11874" s="141" t="str" cm="1">
        <f t="array" ref="W11874">IF(SUM(LEN(B11874:V11874))=0,"",IF(OR(OR(ISBLANK(F11874),SUM(LEN(C11874),LEN(D11874))=0),AND(NOT(E11874="Unknown"),ISBLANK(J11874)),AND(NOT(O11874="Unknown"),ISBLANK(R11874))),"Missing Information", INDEX(Table15[Entire Service Line Classification], MATCH(SUMIFS(Table15[Unique ID],Table15[System-Owned Portion],E11874,Table15[If Material Anything Other than "Lead" in Column E,Was Material Ever Previously Lead?],G11874,Table15[Customer-Owned Portion],O11874),Table15[Unique ID],0),0)))</f>
        <v/>
      </c>
    </row>
    <row r="11875" spans="2:23" x14ac:dyDescent="0.25">
      <c r="B11875" s="146"/>
      <c r="C11875" s="31"/>
      <c r="D11875" s="31"/>
      <c r="E11875" s="44"/>
      <c r="F11875" s="43"/>
      <c r="G11875" s="84"/>
      <c r="H11875" s="31"/>
      <c r="I11875" s="31"/>
      <c r="J11875" s="84"/>
      <c r="K11875" s="31"/>
      <c r="L11875" s="31"/>
      <c r="M11875" s="169"/>
      <c r="N11875" s="148"/>
      <c r="O11875" s="106"/>
      <c r="P11875" s="43"/>
      <c r="Q11875" s="31"/>
      <c r="R11875" s="84"/>
      <c r="S11875" s="31"/>
      <c r="T11875" s="31"/>
      <c r="U11875" s="169"/>
      <c r="V11875" s="150"/>
      <c r="W11875" s="141" t="str" cm="1">
        <f t="array" ref="W11875">IF(SUM(LEN(B11875:V11875))=0,"",IF(OR(OR(ISBLANK(F11875),SUM(LEN(C11875),LEN(D11875))=0),AND(NOT(E11875="Unknown"),ISBLANK(J11875)),AND(NOT(O11875="Unknown"),ISBLANK(R11875))),"Missing Information", INDEX(Table15[Entire Service Line Classification], MATCH(SUMIFS(Table15[Unique ID],Table15[System-Owned Portion],E11875,Table15[If Material Anything Other than "Lead" in Column E,Was Material Ever Previously Lead?],G11875,Table15[Customer-Owned Portion],O11875),Table15[Unique ID],0),0)))</f>
        <v/>
      </c>
    </row>
    <row r="11876" spans="2:23" x14ac:dyDescent="0.25">
      <c r="B11876" s="146"/>
      <c r="C11876" s="31"/>
      <c r="D11876" s="31"/>
      <c r="E11876" s="44"/>
      <c r="F11876" s="43"/>
      <c r="G11876" s="84"/>
      <c r="H11876" s="31"/>
      <c r="I11876" s="31"/>
      <c r="J11876" s="84"/>
      <c r="K11876" s="31"/>
      <c r="L11876" s="31"/>
      <c r="M11876" s="169"/>
      <c r="N11876" s="148"/>
      <c r="O11876" s="106"/>
      <c r="P11876" s="43"/>
      <c r="Q11876" s="31"/>
      <c r="R11876" s="84"/>
      <c r="S11876" s="31"/>
      <c r="T11876" s="31"/>
      <c r="U11876" s="169"/>
      <c r="V11876" s="150"/>
      <c r="W11876" s="141" t="str" cm="1">
        <f t="array" ref="W11876">IF(SUM(LEN(B11876:V11876))=0,"",IF(OR(OR(ISBLANK(F11876),SUM(LEN(C11876),LEN(D11876))=0),AND(NOT(E11876="Unknown"),ISBLANK(J11876)),AND(NOT(O11876="Unknown"),ISBLANK(R11876))),"Missing Information", INDEX(Table15[Entire Service Line Classification], MATCH(SUMIFS(Table15[Unique ID],Table15[System-Owned Portion],E11876,Table15[If Material Anything Other than "Lead" in Column E,Was Material Ever Previously Lead?],G11876,Table15[Customer-Owned Portion],O11876),Table15[Unique ID],0),0)))</f>
        <v/>
      </c>
    </row>
    <row r="11877" spans="2:23" x14ac:dyDescent="0.25">
      <c r="B11877" s="146"/>
      <c r="C11877" s="31"/>
      <c r="D11877" s="31"/>
      <c r="E11877" s="44"/>
      <c r="F11877" s="43"/>
      <c r="G11877" s="84"/>
      <c r="H11877" s="31"/>
      <c r="I11877" s="31"/>
      <c r="J11877" s="84"/>
      <c r="K11877" s="31"/>
      <c r="L11877" s="31"/>
      <c r="M11877" s="169"/>
      <c r="N11877" s="148"/>
      <c r="O11877" s="106"/>
      <c r="P11877" s="43"/>
      <c r="Q11877" s="31"/>
      <c r="R11877" s="84"/>
      <c r="S11877" s="31"/>
      <c r="T11877" s="31"/>
      <c r="U11877" s="169"/>
      <c r="V11877" s="150"/>
      <c r="W11877" s="141" t="str" cm="1">
        <f t="array" ref="W11877">IF(SUM(LEN(B11877:V11877))=0,"",IF(OR(OR(ISBLANK(F11877),SUM(LEN(C11877),LEN(D11877))=0),AND(NOT(E11877="Unknown"),ISBLANK(J11877)),AND(NOT(O11877="Unknown"),ISBLANK(R11877))),"Missing Information", INDEX(Table15[Entire Service Line Classification], MATCH(SUMIFS(Table15[Unique ID],Table15[System-Owned Portion],E11877,Table15[If Material Anything Other than "Lead" in Column E,Was Material Ever Previously Lead?],G11877,Table15[Customer-Owned Portion],O11877),Table15[Unique ID],0),0)))</f>
        <v/>
      </c>
    </row>
    <row r="11878" spans="2:23" x14ac:dyDescent="0.25">
      <c r="B11878" s="146"/>
      <c r="C11878" s="31"/>
      <c r="D11878" s="31"/>
      <c r="E11878" s="44"/>
      <c r="F11878" s="43"/>
      <c r="G11878" s="84"/>
      <c r="H11878" s="31"/>
      <c r="I11878" s="31"/>
      <c r="J11878" s="84"/>
      <c r="K11878" s="31"/>
      <c r="L11878" s="31"/>
      <c r="M11878" s="169"/>
      <c r="N11878" s="148"/>
      <c r="O11878" s="106"/>
      <c r="P11878" s="43"/>
      <c r="Q11878" s="31"/>
      <c r="R11878" s="84"/>
      <c r="S11878" s="31"/>
      <c r="T11878" s="31"/>
      <c r="U11878" s="169"/>
      <c r="V11878" s="150"/>
      <c r="W11878" s="141" t="str" cm="1">
        <f t="array" ref="W11878">IF(SUM(LEN(B11878:V11878))=0,"",IF(OR(OR(ISBLANK(F11878),SUM(LEN(C11878),LEN(D11878))=0),AND(NOT(E11878="Unknown"),ISBLANK(J11878)),AND(NOT(O11878="Unknown"),ISBLANK(R11878))),"Missing Information", INDEX(Table15[Entire Service Line Classification], MATCH(SUMIFS(Table15[Unique ID],Table15[System-Owned Portion],E11878,Table15[If Material Anything Other than "Lead" in Column E,Was Material Ever Previously Lead?],G11878,Table15[Customer-Owned Portion],O11878),Table15[Unique ID],0),0)))</f>
        <v/>
      </c>
    </row>
    <row r="11879" spans="2:23" x14ac:dyDescent="0.25">
      <c r="B11879" s="146"/>
      <c r="C11879" s="31"/>
      <c r="D11879" s="31"/>
      <c r="E11879" s="44"/>
      <c r="F11879" s="43"/>
      <c r="G11879" s="84"/>
      <c r="H11879" s="31"/>
      <c r="I11879" s="31"/>
      <c r="J11879" s="84"/>
      <c r="K11879" s="31"/>
      <c r="L11879" s="31"/>
      <c r="M11879" s="169"/>
      <c r="N11879" s="148"/>
      <c r="O11879" s="106"/>
      <c r="P11879" s="43"/>
      <c r="Q11879" s="31"/>
      <c r="R11879" s="84"/>
      <c r="S11879" s="31"/>
      <c r="T11879" s="31"/>
      <c r="U11879" s="169"/>
      <c r="V11879" s="150"/>
      <c r="W11879" s="141" t="str" cm="1">
        <f t="array" ref="W11879">IF(SUM(LEN(B11879:V11879))=0,"",IF(OR(OR(ISBLANK(F11879),SUM(LEN(C11879),LEN(D11879))=0),AND(NOT(E11879="Unknown"),ISBLANK(J11879)),AND(NOT(O11879="Unknown"),ISBLANK(R11879))),"Missing Information", INDEX(Table15[Entire Service Line Classification], MATCH(SUMIFS(Table15[Unique ID],Table15[System-Owned Portion],E11879,Table15[If Material Anything Other than "Lead" in Column E,Was Material Ever Previously Lead?],G11879,Table15[Customer-Owned Portion],O11879),Table15[Unique ID],0),0)))</f>
        <v/>
      </c>
    </row>
    <row r="11880" spans="2:23" x14ac:dyDescent="0.25">
      <c r="B11880" s="146"/>
      <c r="C11880" s="31"/>
      <c r="D11880" s="31"/>
      <c r="E11880" s="44"/>
      <c r="F11880" s="43"/>
      <c r="G11880" s="84"/>
      <c r="H11880" s="31"/>
      <c r="I11880" s="31"/>
      <c r="J11880" s="84"/>
      <c r="K11880" s="31"/>
      <c r="L11880" s="31"/>
      <c r="M11880" s="169"/>
      <c r="N11880" s="148"/>
      <c r="O11880" s="106"/>
      <c r="P11880" s="43"/>
      <c r="Q11880" s="31"/>
      <c r="R11880" s="84"/>
      <c r="S11880" s="31"/>
      <c r="T11880" s="31"/>
      <c r="U11880" s="169"/>
      <c r="V11880" s="150"/>
      <c r="W11880" s="141" t="str" cm="1">
        <f t="array" ref="W11880">IF(SUM(LEN(B11880:V11880))=0,"",IF(OR(OR(ISBLANK(F11880),SUM(LEN(C11880),LEN(D11880))=0),AND(NOT(E11880="Unknown"),ISBLANK(J11880)),AND(NOT(O11880="Unknown"),ISBLANK(R11880))),"Missing Information", INDEX(Table15[Entire Service Line Classification], MATCH(SUMIFS(Table15[Unique ID],Table15[System-Owned Portion],E11880,Table15[If Material Anything Other than "Lead" in Column E,Was Material Ever Previously Lead?],G11880,Table15[Customer-Owned Portion],O11880),Table15[Unique ID],0),0)))</f>
        <v/>
      </c>
    </row>
    <row r="11881" spans="2:23" x14ac:dyDescent="0.25">
      <c r="B11881" s="146"/>
      <c r="C11881" s="31"/>
      <c r="D11881" s="31"/>
      <c r="E11881" s="44"/>
      <c r="F11881" s="43"/>
      <c r="G11881" s="84"/>
      <c r="H11881" s="31"/>
      <c r="I11881" s="31"/>
      <c r="J11881" s="84"/>
      <c r="K11881" s="31"/>
      <c r="L11881" s="31"/>
      <c r="M11881" s="169"/>
      <c r="N11881" s="148"/>
      <c r="O11881" s="106"/>
      <c r="P11881" s="43"/>
      <c r="Q11881" s="31"/>
      <c r="R11881" s="84"/>
      <c r="S11881" s="31"/>
      <c r="T11881" s="31"/>
      <c r="U11881" s="169"/>
      <c r="V11881" s="150"/>
      <c r="W11881" s="141" t="str" cm="1">
        <f t="array" ref="W11881">IF(SUM(LEN(B11881:V11881))=0,"",IF(OR(OR(ISBLANK(F11881),SUM(LEN(C11881),LEN(D11881))=0),AND(NOT(E11881="Unknown"),ISBLANK(J11881)),AND(NOT(O11881="Unknown"),ISBLANK(R11881))),"Missing Information", INDEX(Table15[Entire Service Line Classification], MATCH(SUMIFS(Table15[Unique ID],Table15[System-Owned Portion],E11881,Table15[If Material Anything Other than "Lead" in Column E,Was Material Ever Previously Lead?],G11881,Table15[Customer-Owned Portion],O11881),Table15[Unique ID],0),0)))</f>
        <v/>
      </c>
    </row>
    <row r="11882" spans="2:23" x14ac:dyDescent="0.25">
      <c r="B11882" s="146"/>
      <c r="C11882" s="31"/>
      <c r="D11882" s="31"/>
      <c r="E11882" s="44"/>
      <c r="F11882" s="43"/>
      <c r="G11882" s="84"/>
      <c r="H11882" s="31"/>
      <c r="I11882" s="31"/>
      <c r="J11882" s="84"/>
      <c r="K11882" s="31"/>
      <c r="L11882" s="31"/>
      <c r="M11882" s="169"/>
      <c r="N11882" s="148"/>
      <c r="O11882" s="106"/>
      <c r="P11882" s="43"/>
      <c r="Q11882" s="31"/>
      <c r="R11882" s="84"/>
      <c r="S11882" s="31"/>
      <c r="T11882" s="31"/>
      <c r="U11882" s="169"/>
      <c r="V11882" s="150"/>
      <c r="W11882" s="141" t="str" cm="1">
        <f t="array" ref="W11882">IF(SUM(LEN(B11882:V11882))=0,"",IF(OR(OR(ISBLANK(F11882),SUM(LEN(C11882),LEN(D11882))=0),AND(NOT(E11882="Unknown"),ISBLANK(J11882)),AND(NOT(O11882="Unknown"),ISBLANK(R11882))),"Missing Information", INDEX(Table15[Entire Service Line Classification], MATCH(SUMIFS(Table15[Unique ID],Table15[System-Owned Portion],E11882,Table15[If Material Anything Other than "Lead" in Column E,Was Material Ever Previously Lead?],G11882,Table15[Customer-Owned Portion],O11882),Table15[Unique ID],0),0)))</f>
        <v/>
      </c>
    </row>
    <row r="11883" spans="2:23" x14ac:dyDescent="0.25">
      <c r="B11883" s="146"/>
      <c r="C11883" s="31"/>
      <c r="D11883" s="31"/>
      <c r="E11883" s="44"/>
      <c r="F11883" s="43"/>
      <c r="G11883" s="84"/>
      <c r="H11883" s="31"/>
      <c r="I11883" s="31"/>
      <c r="J11883" s="84"/>
      <c r="K11883" s="31"/>
      <c r="L11883" s="31"/>
      <c r="M11883" s="169"/>
      <c r="N11883" s="148"/>
      <c r="O11883" s="106"/>
      <c r="P11883" s="43"/>
      <c r="Q11883" s="31"/>
      <c r="R11883" s="84"/>
      <c r="S11883" s="31"/>
      <c r="T11883" s="31"/>
      <c r="U11883" s="169"/>
      <c r="V11883" s="150"/>
      <c r="W11883" s="141" t="str" cm="1">
        <f t="array" ref="W11883">IF(SUM(LEN(B11883:V11883))=0,"",IF(OR(OR(ISBLANK(F11883),SUM(LEN(C11883),LEN(D11883))=0),AND(NOT(E11883="Unknown"),ISBLANK(J11883)),AND(NOT(O11883="Unknown"),ISBLANK(R11883))),"Missing Information", INDEX(Table15[Entire Service Line Classification], MATCH(SUMIFS(Table15[Unique ID],Table15[System-Owned Portion],E11883,Table15[If Material Anything Other than "Lead" in Column E,Was Material Ever Previously Lead?],G11883,Table15[Customer-Owned Portion],O11883),Table15[Unique ID],0),0)))</f>
        <v/>
      </c>
    </row>
    <row r="11884" spans="2:23" x14ac:dyDescent="0.25">
      <c r="B11884" s="146"/>
      <c r="C11884" s="31"/>
      <c r="D11884" s="31"/>
      <c r="E11884" s="44"/>
      <c r="F11884" s="43"/>
      <c r="G11884" s="84"/>
      <c r="H11884" s="31"/>
      <c r="I11884" s="31"/>
      <c r="J11884" s="84"/>
      <c r="K11884" s="31"/>
      <c r="L11884" s="31"/>
      <c r="M11884" s="169"/>
      <c r="N11884" s="148"/>
      <c r="O11884" s="106"/>
      <c r="P11884" s="43"/>
      <c r="Q11884" s="31"/>
      <c r="R11884" s="84"/>
      <c r="S11884" s="31"/>
      <c r="T11884" s="31"/>
      <c r="U11884" s="169"/>
      <c r="V11884" s="150"/>
      <c r="W11884" s="141" t="str" cm="1">
        <f t="array" ref="W11884">IF(SUM(LEN(B11884:V11884))=0,"",IF(OR(OR(ISBLANK(F11884),SUM(LEN(C11884),LEN(D11884))=0),AND(NOT(E11884="Unknown"),ISBLANK(J11884)),AND(NOT(O11884="Unknown"),ISBLANK(R11884))),"Missing Information", INDEX(Table15[Entire Service Line Classification], MATCH(SUMIFS(Table15[Unique ID],Table15[System-Owned Portion],E11884,Table15[If Material Anything Other than "Lead" in Column E,Was Material Ever Previously Lead?],G11884,Table15[Customer-Owned Portion],O11884),Table15[Unique ID],0),0)))</f>
        <v/>
      </c>
    </row>
    <row r="11885" spans="2:23" x14ac:dyDescent="0.25">
      <c r="B11885" s="146"/>
      <c r="C11885" s="31"/>
      <c r="D11885" s="31"/>
      <c r="E11885" s="44"/>
      <c r="F11885" s="43"/>
      <c r="G11885" s="84"/>
      <c r="H11885" s="31"/>
      <c r="I11885" s="31"/>
      <c r="J11885" s="84"/>
      <c r="K11885" s="31"/>
      <c r="L11885" s="31"/>
      <c r="M11885" s="169"/>
      <c r="N11885" s="148"/>
      <c r="O11885" s="106"/>
      <c r="P11885" s="43"/>
      <c r="Q11885" s="31"/>
      <c r="R11885" s="84"/>
      <c r="S11885" s="31"/>
      <c r="T11885" s="31"/>
      <c r="U11885" s="169"/>
      <c r="V11885" s="150"/>
      <c r="W11885" s="141" t="str" cm="1">
        <f t="array" ref="W11885">IF(SUM(LEN(B11885:V11885))=0,"",IF(OR(OR(ISBLANK(F11885),SUM(LEN(C11885),LEN(D11885))=0),AND(NOT(E11885="Unknown"),ISBLANK(J11885)),AND(NOT(O11885="Unknown"),ISBLANK(R11885))),"Missing Information", INDEX(Table15[Entire Service Line Classification], MATCH(SUMIFS(Table15[Unique ID],Table15[System-Owned Portion],E11885,Table15[If Material Anything Other than "Lead" in Column E,Was Material Ever Previously Lead?],G11885,Table15[Customer-Owned Portion],O11885),Table15[Unique ID],0),0)))</f>
        <v/>
      </c>
    </row>
    <row r="11886" spans="2:23" x14ac:dyDescent="0.25">
      <c r="B11886" s="146"/>
      <c r="C11886" s="31"/>
      <c r="D11886" s="31"/>
      <c r="E11886" s="44"/>
      <c r="F11886" s="43"/>
      <c r="G11886" s="84"/>
      <c r="H11886" s="31"/>
      <c r="I11886" s="31"/>
      <c r="J11886" s="84"/>
      <c r="K11886" s="31"/>
      <c r="L11886" s="31"/>
      <c r="M11886" s="169"/>
      <c r="N11886" s="148"/>
      <c r="O11886" s="106"/>
      <c r="P11886" s="43"/>
      <c r="Q11886" s="31"/>
      <c r="R11886" s="84"/>
      <c r="S11886" s="31"/>
      <c r="T11886" s="31"/>
      <c r="U11886" s="169"/>
      <c r="V11886" s="150"/>
      <c r="W11886" s="141" t="str" cm="1">
        <f t="array" ref="W11886">IF(SUM(LEN(B11886:V11886))=0,"",IF(OR(OR(ISBLANK(F11886),SUM(LEN(C11886),LEN(D11886))=0),AND(NOT(E11886="Unknown"),ISBLANK(J11886)),AND(NOT(O11886="Unknown"),ISBLANK(R11886))),"Missing Information", INDEX(Table15[Entire Service Line Classification], MATCH(SUMIFS(Table15[Unique ID],Table15[System-Owned Portion],E11886,Table15[If Material Anything Other than "Lead" in Column E,Was Material Ever Previously Lead?],G11886,Table15[Customer-Owned Portion],O11886),Table15[Unique ID],0),0)))</f>
        <v/>
      </c>
    </row>
    <row r="11887" spans="2:23" x14ac:dyDescent="0.25">
      <c r="B11887" s="146"/>
      <c r="C11887" s="31"/>
      <c r="D11887" s="31"/>
      <c r="E11887" s="44"/>
      <c r="F11887" s="43"/>
      <c r="G11887" s="84"/>
      <c r="H11887" s="31"/>
      <c r="I11887" s="31"/>
      <c r="J11887" s="84"/>
      <c r="K11887" s="31"/>
      <c r="L11887" s="31"/>
      <c r="M11887" s="169"/>
      <c r="N11887" s="148"/>
      <c r="O11887" s="106"/>
      <c r="P11887" s="43"/>
      <c r="Q11887" s="31"/>
      <c r="R11887" s="84"/>
      <c r="S11887" s="31"/>
      <c r="T11887" s="31"/>
      <c r="U11887" s="169"/>
      <c r="V11887" s="150"/>
      <c r="W11887" s="141" t="str" cm="1">
        <f t="array" ref="W11887">IF(SUM(LEN(B11887:V11887))=0,"",IF(OR(OR(ISBLANK(F11887),SUM(LEN(C11887),LEN(D11887))=0),AND(NOT(E11887="Unknown"),ISBLANK(J11887)),AND(NOT(O11887="Unknown"),ISBLANK(R11887))),"Missing Information", INDEX(Table15[Entire Service Line Classification], MATCH(SUMIFS(Table15[Unique ID],Table15[System-Owned Portion],E11887,Table15[If Material Anything Other than "Lead" in Column E,Was Material Ever Previously Lead?],G11887,Table15[Customer-Owned Portion],O11887),Table15[Unique ID],0),0)))</f>
        <v/>
      </c>
    </row>
    <row r="11888" spans="2:23" x14ac:dyDescent="0.25">
      <c r="B11888" s="146"/>
      <c r="C11888" s="31"/>
      <c r="D11888" s="31"/>
      <c r="E11888" s="44"/>
      <c r="F11888" s="43"/>
      <c r="G11888" s="84"/>
      <c r="H11888" s="31"/>
      <c r="I11888" s="31"/>
      <c r="J11888" s="84"/>
      <c r="K11888" s="31"/>
      <c r="L11888" s="31"/>
      <c r="M11888" s="169"/>
      <c r="N11888" s="148"/>
      <c r="O11888" s="106"/>
      <c r="P11888" s="43"/>
      <c r="Q11888" s="31"/>
      <c r="R11888" s="84"/>
      <c r="S11888" s="31"/>
      <c r="T11888" s="31"/>
      <c r="U11888" s="169"/>
      <c r="V11888" s="150"/>
      <c r="W11888" s="141" t="str" cm="1">
        <f t="array" ref="W11888">IF(SUM(LEN(B11888:V11888))=0,"",IF(OR(OR(ISBLANK(F11888),SUM(LEN(C11888),LEN(D11888))=0),AND(NOT(E11888="Unknown"),ISBLANK(J11888)),AND(NOT(O11888="Unknown"),ISBLANK(R11888))),"Missing Information", INDEX(Table15[Entire Service Line Classification], MATCH(SUMIFS(Table15[Unique ID],Table15[System-Owned Portion],E11888,Table15[If Material Anything Other than "Lead" in Column E,Was Material Ever Previously Lead?],G11888,Table15[Customer-Owned Portion],O11888),Table15[Unique ID],0),0)))</f>
        <v/>
      </c>
    </row>
    <row r="11889" spans="2:23" x14ac:dyDescent="0.25">
      <c r="B11889" s="146"/>
      <c r="C11889" s="31"/>
      <c r="D11889" s="31"/>
      <c r="E11889" s="44"/>
      <c r="F11889" s="43"/>
      <c r="G11889" s="84"/>
      <c r="H11889" s="31"/>
      <c r="I11889" s="31"/>
      <c r="J11889" s="84"/>
      <c r="K11889" s="31"/>
      <c r="L11889" s="31"/>
      <c r="M11889" s="169"/>
      <c r="N11889" s="148"/>
      <c r="O11889" s="106"/>
      <c r="P11889" s="43"/>
      <c r="Q11889" s="31"/>
      <c r="R11889" s="84"/>
      <c r="S11889" s="31"/>
      <c r="T11889" s="31"/>
      <c r="U11889" s="169"/>
      <c r="V11889" s="150"/>
      <c r="W11889" s="141" t="str" cm="1">
        <f t="array" ref="W11889">IF(SUM(LEN(B11889:V11889))=0,"",IF(OR(OR(ISBLANK(F11889),SUM(LEN(C11889),LEN(D11889))=0),AND(NOT(E11889="Unknown"),ISBLANK(J11889)),AND(NOT(O11889="Unknown"),ISBLANK(R11889))),"Missing Information", INDEX(Table15[Entire Service Line Classification], MATCH(SUMIFS(Table15[Unique ID],Table15[System-Owned Portion],E11889,Table15[If Material Anything Other than "Lead" in Column E,Was Material Ever Previously Lead?],G11889,Table15[Customer-Owned Portion],O11889),Table15[Unique ID],0),0)))</f>
        <v/>
      </c>
    </row>
    <row r="11890" spans="2:23" x14ac:dyDescent="0.25">
      <c r="B11890" s="146"/>
      <c r="C11890" s="31"/>
      <c r="D11890" s="31"/>
      <c r="E11890" s="44"/>
      <c r="F11890" s="43"/>
      <c r="G11890" s="84"/>
      <c r="H11890" s="31"/>
      <c r="I11890" s="31"/>
      <c r="J11890" s="84"/>
      <c r="K11890" s="31"/>
      <c r="L11890" s="31"/>
      <c r="M11890" s="169"/>
      <c r="N11890" s="148"/>
      <c r="O11890" s="106"/>
      <c r="P11890" s="43"/>
      <c r="Q11890" s="31"/>
      <c r="R11890" s="84"/>
      <c r="S11890" s="31"/>
      <c r="T11890" s="31"/>
      <c r="U11890" s="169"/>
      <c r="V11890" s="150"/>
      <c r="W11890" s="141" t="str" cm="1">
        <f t="array" ref="W11890">IF(SUM(LEN(B11890:V11890))=0,"",IF(OR(OR(ISBLANK(F11890),SUM(LEN(C11890),LEN(D11890))=0),AND(NOT(E11890="Unknown"),ISBLANK(J11890)),AND(NOT(O11890="Unknown"),ISBLANK(R11890))),"Missing Information", INDEX(Table15[Entire Service Line Classification], MATCH(SUMIFS(Table15[Unique ID],Table15[System-Owned Portion],E11890,Table15[If Material Anything Other than "Lead" in Column E,Was Material Ever Previously Lead?],G11890,Table15[Customer-Owned Portion],O11890),Table15[Unique ID],0),0)))</f>
        <v/>
      </c>
    </row>
    <row r="11891" spans="2:23" x14ac:dyDescent="0.25">
      <c r="B11891" s="146"/>
      <c r="C11891" s="31"/>
      <c r="D11891" s="31"/>
      <c r="E11891" s="44"/>
      <c r="F11891" s="43"/>
      <c r="G11891" s="84"/>
      <c r="H11891" s="31"/>
      <c r="I11891" s="31"/>
      <c r="J11891" s="84"/>
      <c r="K11891" s="31"/>
      <c r="L11891" s="31"/>
      <c r="M11891" s="169"/>
      <c r="N11891" s="148"/>
      <c r="O11891" s="106"/>
      <c r="P11891" s="43"/>
      <c r="Q11891" s="31"/>
      <c r="R11891" s="84"/>
      <c r="S11891" s="31"/>
      <c r="T11891" s="31"/>
      <c r="U11891" s="169"/>
      <c r="V11891" s="150"/>
      <c r="W11891" s="141" t="str" cm="1">
        <f t="array" ref="W11891">IF(SUM(LEN(B11891:V11891))=0,"",IF(OR(OR(ISBLANK(F11891),SUM(LEN(C11891),LEN(D11891))=0),AND(NOT(E11891="Unknown"),ISBLANK(J11891)),AND(NOT(O11891="Unknown"),ISBLANK(R11891))),"Missing Information", INDEX(Table15[Entire Service Line Classification], MATCH(SUMIFS(Table15[Unique ID],Table15[System-Owned Portion],E11891,Table15[If Material Anything Other than "Lead" in Column E,Was Material Ever Previously Lead?],G11891,Table15[Customer-Owned Portion],O11891),Table15[Unique ID],0),0)))</f>
        <v/>
      </c>
    </row>
    <row r="11892" spans="2:23" x14ac:dyDescent="0.25">
      <c r="B11892" s="146"/>
      <c r="C11892" s="31"/>
      <c r="D11892" s="31"/>
      <c r="E11892" s="44"/>
      <c r="F11892" s="43"/>
      <c r="G11892" s="84"/>
      <c r="H11892" s="31"/>
      <c r="I11892" s="31"/>
      <c r="J11892" s="84"/>
      <c r="K11892" s="31"/>
      <c r="L11892" s="31"/>
      <c r="M11892" s="169"/>
      <c r="N11892" s="148"/>
      <c r="O11892" s="106"/>
      <c r="P11892" s="43"/>
      <c r="Q11892" s="31"/>
      <c r="R11892" s="84"/>
      <c r="S11892" s="31"/>
      <c r="T11892" s="31"/>
      <c r="U11892" s="169"/>
      <c r="V11892" s="150"/>
      <c r="W11892" s="141" t="str" cm="1">
        <f t="array" ref="W11892">IF(SUM(LEN(B11892:V11892))=0,"",IF(OR(OR(ISBLANK(F11892),SUM(LEN(C11892),LEN(D11892))=0),AND(NOT(E11892="Unknown"),ISBLANK(J11892)),AND(NOT(O11892="Unknown"),ISBLANK(R11892))),"Missing Information", INDEX(Table15[Entire Service Line Classification], MATCH(SUMIFS(Table15[Unique ID],Table15[System-Owned Portion],E11892,Table15[If Material Anything Other than "Lead" in Column E,Was Material Ever Previously Lead?],G11892,Table15[Customer-Owned Portion],O11892),Table15[Unique ID],0),0)))</f>
        <v/>
      </c>
    </row>
    <row r="11893" spans="2:23" x14ac:dyDescent="0.25">
      <c r="B11893" s="146"/>
      <c r="C11893" s="31"/>
      <c r="D11893" s="31"/>
      <c r="E11893" s="44"/>
      <c r="F11893" s="43"/>
      <c r="G11893" s="84"/>
      <c r="H11893" s="31"/>
      <c r="I11893" s="31"/>
      <c r="J11893" s="84"/>
      <c r="K11893" s="31"/>
      <c r="L11893" s="31"/>
      <c r="M11893" s="169"/>
      <c r="N11893" s="148"/>
      <c r="O11893" s="106"/>
      <c r="P11893" s="43"/>
      <c r="Q11893" s="31"/>
      <c r="R11893" s="84"/>
      <c r="S11893" s="31"/>
      <c r="T11893" s="31"/>
      <c r="U11893" s="169"/>
      <c r="V11893" s="150"/>
      <c r="W11893" s="141" t="str" cm="1">
        <f t="array" ref="W11893">IF(SUM(LEN(B11893:V11893))=0,"",IF(OR(OR(ISBLANK(F11893),SUM(LEN(C11893),LEN(D11893))=0),AND(NOT(E11893="Unknown"),ISBLANK(J11893)),AND(NOT(O11893="Unknown"),ISBLANK(R11893))),"Missing Information", INDEX(Table15[Entire Service Line Classification], MATCH(SUMIFS(Table15[Unique ID],Table15[System-Owned Portion],E11893,Table15[If Material Anything Other than "Lead" in Column E,Was Material Ever Previously Lead?],G11893,Table15[Customer-Owned Portion],O11893),Table15[Unique ID],0),0)))</f>
        <v/>
      </c>
    </row>
    <row r="11894" spans="2:23" x14ac:dyDescent="0.25">
      <c r="B11894" s="146"/>
      <c r="C11894" s="31"/>
      <c r="D11894" s="31"/>
      <c r="E11894" s="44"/>
      <c r="F11894" s="43"/>
      <c r="G11894" s="84"/>
      <c r="H11894" s="31"/>
      <c r="I11894" s="31"/>
      <c r="J11894" s="84"/>
      <c r="K11894" s="31"/>
      <c r="L11894" s="31"/>
      <c r="M11894" s="169"/>
      <c r="N11894" s="148"/>
      <c r="O11894" s="106"/>
      <c r="P11894" s="43"/>
      <c r="Q11894" s="31"/>
      <c r="R11894" s="84"/>
      <c r="S11894" s="31"/>
      <c r="T11894" s="31"/>
      <c r="U11894" s="169"/>
      <c r="V11894" s="150"/>
      <c r="W11894" s="141" t="str" cm="1">
        <f t="array" ref="W11894">IF(SUM(LEN(B11894:V11894))=0,"",IF(OR(OR(ISBLANK(F11894),SUM(LEN(C11894),LEN(D11894))=0),AND(NOT(E11894="Unknown"),ISBLANK(J11894)),AND(NOT(O11894="Unknown"),ISBLANK(R11894))),"Missing Information", INDEX(Table15[Entire Service Line Classification], MATCH(SUMIFS(Table15[Unique ID],Table15[System-Owned Portion],E11894,Table15[If Material Anything Other than "Lead" in Column E,Was Material Ever Previously Lead?],G11894,Table15[Customer-Owned Portion],O11894),Table15[Unique ID],0),0)))</f>
        <v/>
      </c>
    </row>
    <row r="11895" spans="2:23" x14ac:dyDescent="0.25">
      <c r="B11895" s="146"/>
      <c r="C11895" s="31"/>
      <c r="D11895" s="31"/>
      <c r="E11895" s="44"/>
      <c r="F11895" s="43"/>
      <c r="G11895" s="84"/>
      <c r="H11895" s="31"/>
      <c r="I11895" s="31"/>
      <c r="J11895" s="84"/>
      <c r="K11895" s="31"/>
      <c r="L11895" s="31"/>
      <c r="M11895" s="169"/>
      <c r="N11895" s="148"/>
      <c r="O11895" s="106"/>
      <c r="P11895" s="43"/>
      <c r="Q11895" s="31"/>
      <c r="R11895" s="84"/>
      <c r="S11895" s="31"/>
      <c r="T11895" s="31"/>
      <c r="U11895" s="169"/>
      <c r="V11895" s="150"/>
      <c r="W11895" s="141" t="str" cm="1">
        <f t="array" ref="W11895">IF(SUM(LEN(B11895:V11895))=0,"",IF(OR(OR(ISBLANK(F11895),SUM(LEN(C11895),LEN(D11895))=0),AND(NOT(E11895="Unknown"),ISBLANK(J11895)),AND(NOT(O11895="Unknown"),ISBLANK(R11895))),"Missing Information", INDEX(Table15[Entire Service Line Classification], MATCH(SUMIFS(Table15[Unique ID],Table15[System-Owned Portion],E11895,Table15[If Material Anything Other than "Lead" in Column E,Was Material Ever Previously Lead?],G11895,Table15[Customer-Owned Portion],O11895),Table15[Unique ID],0),0)))</f>
        <v/>
      </c>
    </row>
    <row r="11896" spans="2:23" x14ac:dyDescent="0.25">
      <c r="B11896" s="146"/>
      <c r="C11896" s="31"/>
      <c r="D11896" s="31"/>
      <c r="E11896" s="44"/>
      <c r="F11896" s="43"/>
      <c r="G11896" s="84"/>
      <c r="H11896" s="31"/>
      <c r="I11896" s="31"/>
      <c r="J11896" s="84"/>
      <c r="K11896" s="31"/>
      <c r="L11896" s="31"/>
      <c r="M11896" s="169"/>
      <c r="N11896" s="148"/>
      <c r="O11896" s="106"/>
      <c r="P11896" s="43"/>
      <c r="Q11896" s="31"/>
      <c r="R11896" s="84"/>
      <c r="S11896" s="31"/>
      <c r="T11896" s="31"/>
      <c r="U11896" s="169"/>
      <c r="V11896" s="150"/>
      <c r="W11896" s="141" t="str" cm="1">
        <f t="array" ref="W11896">IF(SUM(LEN(B11896:V11896))=0,"",IF(OR(OR(ISBLANK(F11896),SUM(LEN(C11896),LEN(D11896))=0),AND(NOT(E11896="Unknown"),ISBLANK(J11896)),AND(NOT(O11896="Unknown"),ISBLANK(R11896))),"Missing Information", INDEX(Table15[Entire Service Line Classification], MATCH(SUMIFS(Table15[Unique ID],Table15[System-Owned Portion],E11896,Table15[If Material Anything Other than "Lead" in Column E,Was Material Ever Previously Lead?],G11896,Table15[Customer-Owned Portion],O11896),Table15[Unique ID],0),0)))</f>
        <v/>
      </c>
    </row>
    <row r="11897" spans="2:23" x14ac:dyDescent="0.25">
      <c r="B11897" s="146"/>
      <c r="C11897" s="31"/>
      <c r="D11897" s="31"/>
      <c r="E11897" s="44"/>
      <c r="F11897" s="43"/>
      <c r="G11897" s="84"/>
      <c r="H11897" s="31"/>
      <c r="I11897" s="31"/>
      <c r="J11897" s="84"/>
      <c r="K11897" s="31"/>
      <c r="L11897" s="31"/>
      <c r="M11897" s="169"/>
      <c r="N11897" s="148"/>
      <c r="O11897" s="106"/>
      <c r="P11897" s="43"/>
      <c r="Q11897" s="31"/>
      <c r="R11897" s="84"/>
      <c r="S11897" s="31"/>
      <c r="T11897" s="31"/>
      <c r="U11897" s="169"/>
      <c r="V11897" s="150"/>
      <c r="W11897" s="141" t="str" cm="1">
        <f t="array" ref="W11897">IF(SUM(LEN(B11897:V11897))=0,"",IF(OR(OR(ISBLANK(F11897),SUM(LEN(C11897),LEN(D11897))=0),AND(NOT(E11897="Unknown"),ISBLANK(J11897)),AND(NOT(O11897="Unknown"),ISBLANK(R11897))),"Missing Information", INDEX(Table15[Entire Service Line Classification], MATCH(SUMIFS(Table15[Unique ID],Table15[System-Owned Portion],E11897,Table15[If Material Anything Other than "Lead" in Column E,Was Material Ever Previously Lead?],G11897,Table15[Customer-Owned Portion],O11897),Table15[Unique ID],0),0)))</f>
        <v/>
      </c>
    </row>
    <row r="11898" spans="2:23" x14ac:dyDescent="0.25">
      <c r="B11898" s="146"/>
      <c r="C11898" s="31"/>
      <c r="D11898" s="31"/>
      <c r="E11898" s="44"/>
      <c r="F11898" s="43"/>
      <c r="G11898" s="84"/>
      <c r="H11898" s="31"/>
      <c r="I11898" s="31"/>
      <c r="J11898" s="84"/>
      <c r="K11898" s="31"/>
      <c r="L11898" s="31"/>
      <c r="M11898" s="169"/>
      <c r="N11898" s="148"/>
      <c r="O11898" s="106"/>
      <c r="P11898" s="43"/>
      <c r="Q11898" s="31"/>
      <c r="R11898" s="84"/>
      <c r="S11898" s="31"/>
      <c r="T11898" s="31"/>
      <c r="U11898" s="169"/>
      <c r="V11898" s="150"/>
      <c r="W11898" s="141" t="str" cm="1">
        <f t="array" ref="W11898">IF(SUM(LEN(B11898:V11898))=0,"",IF(OR(OR(ISBLANK(F11898),SUM(LEN(C11898),LEN(D11898))=0),AND(NOT(E11898="Unknown"),ISBLANK(J11898)),AND(NOT(O11898="Unknown"),ISBLANK(R11898))),"Missing Information", INDEX(Table15[Entire Service Line Classification], MATCH(SUMIFS(Table15[Unique ID],Table15[System-Owned Portion],E11898,Table15[If Material Anything Other than "Lead" in Column E,Was Material Ever Previously Lead?],G11898,Table15[Customer-Owned Portion],O11898),Table15[Unique ID],0),0)))</f>
        <v/>
      </c>
    </row>
    <row r="11899" spans="2:23" x14ac:dyDescent="0.25">
      <c r="B11899" s="146"/>
      <c r="C11899" s="31"/>
      <c r="D11899" s="31"/>
      <c r="E11899" s="44"/>
      <c r="F11899" s="43"/>
      <c r="G11899" s="84"/>
      <c r="H11899" s="31"/>
      <c r="I11899" s="31"/>
      <c r="J11899" s="84"/>
      <c r="K11899" s="31"/>
      <c r="L11899" s="31"/>
      <c r="M11899" s="169"/>
      <c r="N11899" s="148"/>
      <c r="O11899" s="106"/>
      <c r="P11899" s="43"/>
      <c r="Q11899" s="31"/>
      <c r="R11899" s="84"/>
      <c r="S11899" s="31"/>
      <c r="T11899" s="31"/>
      <c r="U11899" s="169"/>
      <c r="V11899" s="150"/>
      <c r="W11899" s="141" t="str" cm="1">
        <f t="array" ref="W11899">IF(SUM(LEN(B11899:V11899))=0,"",IF(OR(OR(ISBLANK(F11899),SUM(LEN(C11899),LEN(D11899))=0),AND(NOT(E11899="Unknown"),ISBLANK(J11899)),AND(NOT(O11899="Unknown"),ISBLANK(R11899))),"Missing Information", INDEX(Table15[Entire Service Line Classification], MATCH(SUMIFS(Table15[Unique ID],Table15[System-Owned Portion],E11899,Table15[If Material Anything Other than "Lead" in Column E,Was Material Ever Previously Lead?],G11899,Table15[Customer-Owned Portion],O11899),Table15[Unique ID],0),0)))</f>
        <v/>
      </c>
    </row>
    <row r="11900" spans="2:23" x14ac:dyDescent="0.25">
      <c r="B11900" s="146"/>
      <c r="C11900" s="31"/>
      <c r="D11900" s="31"/>
      <c r="E11900" s="44"/>
      <c r="F11900" s="43"/>
      <c r="G11900" s="84"/>
      <c r="H11900" s="31"/>
      <c r="I11900" s="31"/>
      <c r="J11900" s="84"/>
      <c r="K11900" s="31"/>
      <c r="L11900" s="31"/>
      <c r="M11900" s="169"/>
      <c r="N11900" s="148"/>
      <c r="O11900" s="106"/>
      <c r="P11900" s="43"/>
      <c r="Q11900" s="31"/>
      <c r="R11900" s="84"/>
      <c r="S11900" s="31"/>
      <c r="T11900" s="31"/>
      <c r="U11900" s="169"/>
      <c r="V11900" s="150"/>
      <c r="W11900" s="141" t="str" cm="1">
        <f t="array" ref="W11900">IF(SUM(LEN(B11900:V11900))=0,"",IF(OR(OR(ISBLANK(F11900),SUM(LEN(C11900),LEN(D11900))=0),AND(NOT(E11900="Unknown"),ISBLANK(J11900)),AND(NOT(O11900="Unknown"),ISBLANK(R11900))),"Missing Information", INDEX(Table15[Entire Service Line Classification], MATCH(SUMIFS(Table15[Unique ID],Table15[System-Owned Portion],E11900,Table15[If Material Anything Other than "Lead" in Column E,Was Material Ever Previously Lead?],G11900,Table15[Customer-Owned Portion],O11900),Table15[Unique ID],0),0)))</f>
        <v/>
      </c>
    </row>
    <row r="11901" spans="2:23" x14ac:dyDescent="0.25">
      <c r="B11901" s="146"/>
      <c r="C11901" s="31"/>
      <c r="D11901" s="31"/>
      <c r="E11901" s="44"/>
      <c r="F11901" s="43"/>
      <c r="G11901" s="84"/>
      <c r="H11901" s="31"/>
      <c r="I11901" s="31"/>
      <c r="J11901" s="84"/>
      <c r="K11901" s="31"/>
      <c r="L11901" s="31"/>
      <c r="M11901" s="169"/>
      <c r="N11901" s="148"/>
      <c r="O11901" s="106"/>
      <c r="P11901" s="43"/>
      <c r="Q11901" s="31"/>
      <c r="R11901" s="84"/>
      <c r="S11901" s="31"/>
      <c r="T11901" s="31"/>
      <c r="U11901" s="169"/>
      <c r="V11901" s="150"/>
      <c r="W11901" s="141" t="str" cm="1">
        <f t="array" ref="W11901">IF(SUM(LEN(B11901:V11901))=0,"",IF(OR(OR(ISBLANK(F11901),SUM(LEN(C11901),LEN(D11901))=0),AND(NOT(E11901="Unknown"),ISBLANK(J11901)),AND(NOT(O11901="Unknown"),ISBLANK(R11901))),"Missing Information", INDEX(Table15[Entire Service Line Classification], MATCH(SUMIFS(Table15[Unique ID],Table15[System-Owned Portion],E11901,Table15[If Material Anything Other than "Lead" in Column E,Was Material Ever Previously Lead?],G11901,Table15[Customer-Owned Portion],O11901),Table15[Unique ID],0),0)))</f>
        <v/>
      </c>
    </row>
    <row r="11902" spans="2:23" x14ac:dyDescent="0.25">
      <c r="B11902" s="146"/>
      <c r="C11902" s="31"/>
      <c r="D11902" s="31"/>
      <c r="E11902" s="44"/>
      <c r="F11902" s="43"/>
      <c r="G11902" s="84"/>
      <c r="H11902" s="31"/>
      <c r="I11902" s="31"/>
      <c r="J11902" s="84"/>
      <c r="K11902" s="31"/>
      <c r="L11902" s="31"/>
      <c r="M11902" s="169"/>
      <c r="N11902" s="148"/>
      <c r="O11902" s="106"/>
      <c r="P11902" s="43"/>
      <c r="Q11902" s="31"/>
      <c r="R11902" s="84"/>
      <c r="S11902" s="31"/>
      <c r="T11902" s="31"/>
      <c r="U11902" s="169"/>
      <c r="V11902" s="150"/>
      <c r="W11902" s="141" t="str" cm="1">
        <f t="array" ref="W11902">IF(SUM(LEN(B11902:V11902))=0,"",IF(OR(OR(ISBLANK(F11902),SUM(LEN(C11902),LEN(D11902))=0),AND(NOT(E11902="Unknown"),ISBLANK(J11902)),AND(NOT(O11902="Unknown"),ISBLANK(R11902))),"Missing Information", INDEX(Table15[Entire Service Line Classification], MATCH(SUMIFS(Table15[Unique ID],Table15[System-Owned Portion],E11902,Table15[If Material Anything Other than "Lead" in Column E,Was Material Ever Previously Lead?],G11902,Table15[Customer-Owned Portion],O11902),Table15[Unique ID],0),0)))</f>
        <v/>
      </c>
    </row>
    <row r="11903" spans="2:23" x14ac:dyDescent="0.25">
      <c r="B11903" s="146"/>
      <c r="C11903" s="31"/>
      <c r="D11903" s="31"/>
      <c r="E11903" s="44"/>
      <c r="F11903" s="43"/>
      <c r="G11903" s="84"/>
      <c r="H11903" s="31"/>
      <c r="I11903" s="31"/>
      <c r="J11903" s="84"/>
      <c r="K11903" s="31"/>
      <c r="L11903" s="31"/>
      <c r="M11903" s="169"/>
      <c r="N11903" s="148"/>
      <c r="O11903" s="106"/>
      <c r="P11903" s="43"/>
      <c r="Q11903" s="31"/>
      <c r="R11903" s="84"/>
      <c r="S11903" s="31"/>
      <c r="T11903" s="31"/>
      <c r="U11903" s="169"/>
      <c r="V11903" s="150"/>
      <c r="W11903" s="141" t="str" cm="1">
        <f t="array" ref="W11903">IF(SUM(LEN(B11903:V11903))=0,"",IF(OR(OR(ISBLANK(F11903),SUM(LEN(C11903),LEN(D11903))=0),AND(NOT(E11903="Unknown"),ISBLANK(J11903)),AND(NOT(O11903="Unknown"),ISBLANK(R11903))),"Missing Information", INDEX(Table15[Entire Service Line Classification], MATCH(SUMIFS(Table15[Unique ID],Table15[System-Owned Portion],E11903,Table15[If Material Anything Other than "Lead" in Column E,Was Material Ever Previously Lead?],G11903,Table15[Customer-Owned Portion],O11903),Table15[Unique ID],0),0)))</f>
        <v/>
      </c>
    </row>
    <row r="11904" spans="2:23" x14ac:dyDescent="0.25">
      <c r="B11904" s="146"/>
      <c r="C11904" s="31"/>
      <c r="D11904" s="31"/>
      <c r="E11904" s="44"/>
      <c r="F11904" s="43"/>
      <c r="G11904" s="84"/>
      <c r="H11904" s="31"/>
      <c r="I11904" s="31"/>
      <c r="J11904" s="84"/>
      <c r="K11904" s="31"/>
      <c r="L11904" s="31"/>
      <c r="M11904" s="169"/>
      <c r="N11904" s="148"/>
      <c r="O11904" s="106"/>
      <c r="P11904" s="43"/>
      <c r="Q11904" s="31"/>
      <c r="R11904" s="84"/>
      <c r="S11904" s="31"/>
      <c r="T11904" s="31"/>
      <c r="U11904" s="169"/>
      <c r="V11904" s="150"/>
      <c r="W11904" s="141" t="str" cm="1">
        <f t="array" ref="W11904">IF(SUM(LEN(B11904:V11904))=0,"",IF(OR(OR(ISBLANK(F11904),SUM(LEN(C11904),LEN(D11904))=0),AND(NOT(E11904="Unknown"),ISBLANK(J11904)),AND(NOT(O11904="Unknown"),ISBLANK(R11904))),"Missing Information", INDEX(Table15[Entire Service Line Classification], MATCH(SUMIFS(Table15[Unique ID],Table15[System-Owned Portion],E11904,Table15[If Material Anything Other than "Lead" in Column E,Was Material Ever Previously Lead?],G11904,Table15[Customer-Owned Portion],O11904),Table15[Unique ID],0),0)))</f>
        <v/>
      </c>
    </row>
    <row r="11905" spans="2:23" x14ac:dyDescent="0.25">
      <c r="B11905" s="146"/>
      <c r="C11905" s="31"/>
      <c r="D11905" s="31"/>
      <c r="E11905" s="44"/>
      <c r="F11905" s="43"/>
      <c r="G11905" s="84"/>
      <c r="H11905" s="31"/>
      <c r="I11905" s="31"/>
      <c r="J11905" s="84"/>
      <c r="K11905" s="31"/>
      <c r="L11905" s="31"/>
      <c r="M11905" s="169"/>
      <c r="N11905" s="148"/>
      <c r="O11905" s="106"/>
      <c r="P11905" s="43"/>
      <c r="Q11905" s="31"/>
      <c r="R11905" s="84"/>
      <c r="S11905" s="31"/>
      <c r="T11905" s="31"/>
      <c r="U11905" s="169"/>
      <c r="V11905" s="150"/>
      <c r="W11905" s="141" t="str" cm="1">
        <f t="array" ref="W11905">IF(SUM(LEN(B11905:V11905))=0,"",IF(OR(OR(ISBLANK(F11905),SUM(LEN(C11905),LEN(D11905))=0),AND(NOT(E11905="Unknown"),ISBLANK(J11905)),AND(NOT(O11905="Unknown"),ISBLANK(R11905))),"Missing Information", INDEX(Table15[Entire Service Line Classification], MATCH(SUMIFS(Table15[Unique ID],Table15[System-Owned Portion],E11905,Table15[If Material Anything Other than "Lead" in Column E,Was Material Ever Previously Lead?],G11905,Table15[Customer-Owned Portion],O11905),Table15[Unique ID],0),0)))</f>
        <v/>
      </c>
    </row>
    <row r="11906" spans="2:23" x14ac:dyDescent="0.25">
      <c r="B11906" s="146"/>
      <c r="C11906" s="31"/>
      <c r="D11906" s="31"/>
      <c r="E11906" s="44"/>
      <c r="F11906" s="43"/>
      <c r="G11906" s="84"/>
      <c r="H11906" s="31"/>
      <c r="I11906" s="31"/>
      <c r="J11906" s="84"/>
      <c r="K11906" s="31"/>
      <c r="L11906" s="31"/>
      <c r="M11906" s="169"/>
      <c r="N11906" s="148"/>
      <c r="O11906" s="106"/>
      <c r="P11906" s="43"/>
      <c r="Q11906" s="31"/>
      <c r="R11906" s="84"/>
      <c r="S11906" s="31"/>
      <c r="T11906" s="31"/>
      <c r="U11906" s="169"/>
      <c r="V11906" s="150"/>
      <c r="W11906" s="141" t="str" cm="1">
        <f t="array" ref="W11906">IF(SUM(LEN(B11906:V11906))=0,"",IF(OR(OR(ISBLANK(F11906),SUM(LEN(C11906),LEN(D11906))=0),AND(NOT(E11906="Unknown"),ISBLANK(J11906)),AND(NOT(O11906="Unknown"),ISBLANK(R11906))),"Missing Information", INDEX(Table15[Entire Service Line Classification], MATCH(SUMIFS(Table15[Unique ID],Table15[System-Owned Portion],E11906,Table15[If Material Anything Other than "Lead" in Column E,Was Material Ever Previously Lead?],G11906,Table15[Customer-Owned Portion],O11906),Table15[Unique ID],0),0)))</f>
        <v/>
      </c>
    </row>
    <row r="11907" spans="2:23" x14ac:dyDescent="0.25">
      <c r="B11907" s="146"/>
      <c r="C11907" s="31"/>
      <c r="D11907" s="31"/>
      <c r="E11907" s="44"/>
      <c r="F11907" s="43"/>
      <c r="G11907" s="84"/>
      <c r="H11907" s="31"/>
      <c r="I11907" s="31"/>
      <c r="J11907" s="84"/>
      <c r="K11907" s="31"/>
      <c r="L11907" s="31"/>
      <c r="M11907" s="169"/>
      <c r="N11907" s="148"/>
      <c r="O11907" s="106"/>
      <c r="P11907" s="43"/>
      <c r="Q11907" s="31"/>
      <c r="R11907" s="84"/>
      <c r="S11907" s="31"/>
      <c r="T11907" s="31"/>
      <c r="U11907" s="169"/>
      <c r="V11907" s="150"/>
      <c r="W11907" s="141" t="str" cm="1">
        <f t="array" ref="W11907">IF(SUM(LEN(B11907:V11907))=0,"",IF(OR(OR(ISBLANK(F11907),SUM(LEN(C11907),LEN(D11907))=0),AND(NOT(E11907="Unknown"),ISBLANK(J11907)),AND(NOT(O11907="Unknown"),ISBLANK(R11907))),"Missing Information", INDEX(Table15[Entire Service Line Classification], MATCH(SUMIFS(Table15[Unique ID],Table15[System-Owned Portion],E11907,Table15[If Material Anything Other than "Lead" in Column E,Was Material Ever Previously Lead?],G11907,Table15[Customer-Owned Portion],O11907),Table15[Unique ID],0),0)))</f>
        <v/>
      </c>
    </row>
    <row r="11908" spans="2:23" x14ac:dyDescent="0.25">
      <c r="B11908" s="146"/>
      <c r="C11908" s="31"/>
      <c r="D11908" s="31"/>
      <c r="E11908" s="44"/>
      <c r="F11908" s="43"/>
      <c r="G11908" s="84"/>
      <c r="H11908" s="31"/>
      <c r="I11908" s="31"/>
      <c r="J11908" s="84"/>
      <c r="K11908" s="31"/>
      <c r="L11908" s="31"/>
      <c r="M11908" s="169"/>
      <c r="N11908" s="148"/>
      <c r="O11908" s="106"/>
      <c r="P11908" s="43"/>
      <c r="Q11908" s="31"/>
      <c r="R11908" s="84"/>
      <c r="S11908" s="31"/>
      <c r="T11908" s="31"/>
      <c r="U11908" s="169"/>
      <c r="V11908" s="150"/>
      <c r="W11908" s="141" t="str" cm="1">
        <f t="array" ref="W11908">IF(SUM(LEN(B11908:V11908))=0,"",IF(OR(OR(ISBLANK(F11908),SUM(LEN(C11908),LEN(D11908))=0),AND(NOT(E11908="Unknown"),ISBLANK(J11908)),AND(NOT(O11908="Unknown"),ISBLANK(R11908))),"Missing Information", INDEX(Table15[Entire Service Line Classification], MATCH(SUMIFS(Table15[Unique ID],Table15[System-Owned Portion],E11908,Table15[If Material Anything Other than "Lead" in Column E,Was Material Ever Previously Lead?],G11908,Table15[Customer-Owned Portion],O11908),Table15[Unique ID],0),0)))</f>
        <v/>
      </c>
    </row>
    <row r="11909" spans="2:23" x14ac:dyDescent="0.25">
      <c r="B11909" s="146"/>
      <c r="C11909" s="31"/>
      <c r="D11909" s="31"/>
      <c r="E11909" s="44"/>
      <c r="F11909" s="43"/>
      <c r="G11909" s="84"/>
      <c r="H11909" s="31"/>
      <c r="I11909" s="31"/>
      <c r="J11909" s="84"/>
      <c r="K11909" s="31"/>
      <c r="L11909" s="31"/>
      <c r="M11909" s="169"/>
      <c r="N11909" s="148"/>
      <c r="O11909" s="106"/>
      <c r="P11909" s="43"/>
      <c r="Q11909" s="31"/>
      <c r="R11909" s="84"/>
      <c r="S11909" s="31"/>
      <c r="T11909" s="31"/>
      <c r="U11909" s="169"/>
      <c r="V11909" s="150"/>
      <c r="W11909" s="141" t="str" cm="1">
        <f t="array" ref="W11909">IF(SUM(LEN(B11909:V11909))=0,"",IF(OR(OR(ISBLANK(F11909),SUM(LEN(C11909),LEN(D11909))=0),AND(NOT(E11909="Unknown"),ISBLANK(J11909)),AND(NOT(O11909="Unknown"),ISBLANK(R11909))),"Missing Information", INDEX(Table15[Entire Service Line Classification], MATCH(SUMIFS(Table15[Unique ID],Table15[System-Owned Portion],E11909,Table15[If Material Anything Other than "Lead" in Column E,Was Material Ever Previously Lead?],G11909,Table15[Customer-Owned Portion],O11909),Table15[Unique ID],0),0)))</f>
        <v/>
      </c>
    </row>
    <row r="11910" spans="2:23" x14ac:dyDescent="0.25">
      <c r="B11910" s="146"/>
      <c r="C11910" s="31"/>
      <c r="D11910" s="31"/>
      <c r="E11910" s="44"/>
      <c r="F11910" s="43"/>
      <c r="G11910" s="84"/>
      <c r="H11910" s="31"/>
      <c r="I11910" s="31"/>
      <c r="J11910" s="84"/>
      <c r="K11910" s="31"/>
      <c r="L11910" s="31"/>
      <c r="M11910" s="169"/>
      <c r="N11910" s="148"/>
      <c r="O11910" s="106"/>
      <c r="P11910" s="43"/>
      <c r="Q11910" s="31"/>
      <c r="R11910" s="84"/>
      <c r="S11910" s="31"/>
      <c r="T11910" s="31"/>
      <c r="U11910" s="169"/>
      <c r="V11910" s="150"/>
      <c r="W11910" s="141" t="str" cm="1">
        <f t="array" ref="W11910">IF(SUM(LEN(B11910:V11910))=0,"",IF(OR(OR(ISBLANK(F11910),SUM(LEN(C11910),LEN(D11910))=0),AND(NOT(E11910="Unknown"),ISBLANK(J11910)),AND(NOT(O11910="Unknown"),ISBLANK(R11910))),"Missing Information", INDEX(Table15[Entire Service Line Classification], MATCH(SUMIFS(Table15[Unique ID],Table15[System-Owned Portion],E11910,Table15[If Material Anything Other than "Lead" in Column E,Was Material Ever Previously Lead?],G11910,Table15[Customer-Owned Portion],O11910),Table15[Unique ID],0),0)))</f>
        <v/>
      </c>
    </row>
    <row r="11911" spans="2:23" x14ac:dyDescent="0.25">
      <c r="B11911" s="146"/>
      <c r="C11911" s="31"/>
      <c r="D11911" s="31"/>
      <c r="E11911" s="44"/>
      <c r="F11911" s="43"/>
      <c r="G11911" s="84"/>
      <c r="H11911" s="31"/>
      <c r="I11911" s="31"/>
      <c r="J11911" s="84"/>
      <c r="K11911" s="31"/>
      <c r="L11911" s="31"/>
      <c r="M11911" s="169"/>
      <c r="N11911" s="148"/>
      <c r="O11911" s="106"/>
      <c r="P11911" s="43"/>
      <c r="Q11911" s="31"/>
      <c r="R11911" s="84"/>
      <c r="S11911" s="31"/>
      <c r="T11911" s="31"/>
      <c r="U11911" s="169"/>
      <c r="V11911" s="150"/>
      <c r="W11911" s="141" t="str" cm="1">
        <f t="array" ref="W11911">IF(SUM(LEN(B11911:V11911))=0,"",IF(OR(OR(ISBLANK(F11911),SUM(LEN(C11911),LEN(D11911))=0),AND(NOT(E11911="Unknown"),ISBLANK(J11911)),AND(NOT(O11911="Unknown"),ISBLANK(R11911))),"Missing Information", INDEX(Table15[Entire Service Line Classification], MATCH(SUMIFS(Table15[Unique ID],Table15[System-Owned Portion],E11911,Table15[If Material Anything Other than "Lead" in Column E,Was Material Ever Previously Lead?],G11911,Table15[Customer-Owned Portion],O11911),Table15[Unique ID],0),0)))</f>
        <v/>
      </c>
    </row>
    <row r="11912" spans="2:23" x14ac:dyDescent="0.25">
      <c r="B11912" s="146"/>
      <c r="C11912" s="31"/>
      <c r="D11912" s="31"/>
      <c r="E11912" s="44"/>
      <c r="F11912" s="43"/>
      <c r="G11912" s="84"/>
      <c r="H11912" s="31"/>
      <c r="I11912" s="31"/>
      <c r="J11912" s="84"/>
      <c r="K11912" s="31"/>
      <c r="L11912" s="31"/>
      <c r="M11912" s="169"/>
      <c r="N11912" s="148"/>
      <c r="O11912" s="106"/>
      <c r="P11912" s="43"/>
      <c r="Q11912" s="31"/>
      <c r="R11912" s="84"/>
      <c r="S11912" s="31"/>
      <c r="T11912" s="31"/>
      <c r="U11912" s="169"/>
      <c r="V11912" s="150"/>
      <c r="W11912" s="141" t="str" cm="1">
        <f t="array" ref="W11912">IF(SUM(LEN(B11912:V11912))=0,"",IF(OR(OR(ISBLANK(F11912),SUM(LEN(C11912),LEN(D11912))=0),AND(NOT(E11912="Unknown"),ISBLANK(J11912)),AND(NOT(O11912="Unknown"),ISBLANK(R11912))),"Missing Information", INDEX(Table15[Entire Service Line Classification], MATCH(SUMIFS(Table15[Unique ID],Table15[System-Owned Portion],E11912,Table15[If Material Anything Other than "Lead" in Column E,Was Material Ever Previously Lead?],G11912,Table15[Customer-Owned Portion],O11912),Table15[Unique ID],0),0)))</f>
        <v/>
      </c>
    </row>
    <row r="11913" spans="2:23" x14ac:dyDescent="0.25">
      <c r="B11913" s="146"/>
      <c r="C11913" s="31"/>
      <c r="D11913" s="31"/>
      <c r="E11913" s="44"/>
      <c r="F11913" s="43"/>
      <c r="G11913" s="84"/>
      <c r="H11913" s="31"/>
      <c r="I11913" s="31"/>
      <c r="J11913" s="84"/>
      <c r="K11913" s="31"/>
      <c r="L11913" s="31"/>
      <c r="M11913" s="169"/>
      <c r="N11913" s="148"/>
      <c r="O11913" s="106"/>
      <c r="P11913" s="43"/>
      <c r="Q11913" s="31"/>
      <c r="R11913" s="84"/>
      <c r="S11913" s="31"/>
      <c r="T11913" s="31"/>
      <c r="U11913" s="169"/>
      <c r="V11913" s="150"/>
      <c r="W11913" s="141" t="str" cm="1">
        <f t="array" ref="W11913">IF(SUM(LEN(B11913:V11913))=0,"",IF(OR(OR(ISBLANK(F11913),SUM(LEN(C11913),LEN(D11913))=0),AND(NOT(E11913="Unknown"),ISBLANK(J11913)),AND(NOT(O11913="Unknown"),ISBLANK(R11913))),"Missing Information", INDEX(Table15[Entire Service Line Classification], MATCH(SUMIFS(Table15[Unique ID],Table15[System-Owned Portion],E11913,Table15[If Material Anything Other than "Lead" in Column E,Was Material Ever Previously Lead?],G11913,Table15[Customer-Owned Portion],O11913),Table15[Unique ID],0),0)))</f>
        <v/>
      </c>
    </row>
    <row r="11914" spans="2:23" x14ac:dyDescent="0.25">
      <c r="B11914" s="146"/>
      <c r="C11914" s="31"/>
      <c r="D11914" s="31"/>
      <c r="E11914" s="44"/>
      <c r="F11914" s="43"/>
      <c r="G11914" s="84"/>
      <c r="H11914" s="31"/>
      <c r="I11914" s="31"/>
      <c r="J11914" s="84"/>
      <c r="K11914" s="31"/>
      <c r="L11914" s="31"/>
      <c r="M11914" s="169"/>
      <c r="N11914" s="148"/>
      <c r="O11914" s="106"/>
      <c r="P11914" s="43"/>
      <c r="Q11914" s="31"/>
      <c r="R11914" s="84"/>
      <c r="S11914" s="31"/>
      <c r="T11914" s="31"/>
      <c r="U11914" s="169"/>
      <c r="V11914" s="150"/>
      <c r="W11914" s="141" t="str" cm="1">
        <f t="array" ref="W11914">IF(SUM(LEN(B11914:V11914))=0,"",IF(OR(OR(ISBLANK(F11914),SUM(LEN(C11914),LEN(D11914))=0),AND(NOT(E11914="Unknown"),ISBLANK(J11914)),AND(NOT(O11914="Unknown"),ISBLANK(R11914))),"Missing Information", INDEX(Table15[Entire Service Line Classification], MATCH(SUMIFS(Table15[Unique ID],Table15[System-Owned Portion],E11914,Table15[If Material Anything Other than "Lead" in Column E,Was Material Ever Previously Lead?],G11914,Table15[Customer-Owned Portion],O11914),Table15[Unique ID],0),0)))</f>
        <v/>
      </c>
    </row>
    <row r="11915" spans="2:23" x14ac:dyDescent="0.25">
      <c r="B11915" s="146"/>
      <c r="C11915" s="31"/>
      <c r="D11915" s="31"/>
      <c r="E11915" s="44"/>
      <c r="F11915" s="43"/>
      <c r="G11915" s="84"/>
      <c r="H11915" s="31"/>
      <c r="I11915" s="31"/>
      <c r="J11915" s="84"/>
      <c r="K11915" s="31"/>
      <c r="L11915" s="31"/>
      <c r="M11915" s="169"/>
      <c r="N11915" s="148"/>
      <c r="O11915" s="106"/>
      <c r="P11915" s="43"/>
      <c r="Q11915" s="31"/>
      <c r="R11915" s="84"/>
      <c r="S11915" s="31"/>
      <c r="T11915" s="31"/>
      <c r="U11915" s="169"/>
      <c r="V11915" s="150"/>
      <c r="W11915" s="141" t="str" cm="1">
        <f t="array" ref="W11915">IF(SUM(LEN(B11915:V11915))=0,"",IF(OR(OR(ISBLANK(F11915),SUM(LEN(C11915),LEN(D11915))=0),AND(NOT(E11915="Unknown"),ISBLANK(J11915)),AND(NOT(O11915="Unknown"),ISBLANK(R11915))),"Missing Information", INDEX(Table15[Entire Service Line Classification], MATCH(SUMIFS(Table15[Unique ID],Table15[System-Owned Portion],E11915,Table15[If Material Anything Other than "Lead" in Column E,Was Material Ever Previously Lead?],G11915,Table15[Customer-Owned Portion],O11915),Table15[Unique ID],0),0)))</f>
        <v/>
      </c>
    </row>
    <row r="11916" spans="2:23" x14ac:dyDescent="0.25">
      <c r="B11916" s="146"/>
      <c r="C11916" s="31"/>
      <c r="D11916" s="31"/>
      <c r="E11916" s="44"/>
      <c r="F11916" s="43"/>
      <c r="G11916" s="84"/>
      <c r="H11916" s="31"/>
      <c r="I11916" s="31"/>
      <c r="J11916" s="84"/>
      <c r="K11916" s="31"/>
      <c r="L11916" s="31"/>
      <c r="M11916" s="169"/>
      <c r="N11916" s="148"/>
      <c r="O11916" s="106"/>
      <c r="P11916" s="43"/>
      <c r="Q11916" s="31"/>
      <c r="R11916" s="84"/>
      <c r="S11916" s="31"/>
      <c r="T11916" s="31"/>
      <c r="U11916" s="169"/>
      <c r="V11916" s="150"/>
      <c r="W11916" s="141" t="str" cm="1">
        <f t="array" ref="W11916">IF(SUM(LEN(B11916:V11916))=0,"",IF(OR(OR(ISBLANK(F11916),SUM(LEN(C11916),LEN(D11916))=0),AND(NOT(E11916="Unknown"),ISBLANK(J11916)),AND(NOT(O11916="Unknown"),ISBLANK(R11916))),"Missing Information", INDEX(Table15[Entire Service Line Classification], MATCH(SUMIFS(Table15[Unique ID],Table15[System-Owned Portion],E11916,Table15[If Material Anything Other than "Lead" in Column E,Was Material Ever Previously Lead?],G11916,Table15[Customer-Owned Portion],O11916),Table15[Unique ID],0),0)))</f>
        <v/>
      </c>
    </row>
    <row r="11917" spans="2:23" x14ac:dyDescent="0.25">
      <c r="B11917" s="146"/>
      <c r="C11917" s="31"/>
      <c r="D11917" s="31"/>
      <c r="E11917" s="44"/>
      <c r="F11917" s="43"/>
      <c r="G11917" s="84"/>
      <c r="H11917" s="31"/>
      <c r="I11917" s="31"/>
      <c r="J11917" s="84"/>
      <c r="K11917" s="31"/>
      <c r="L11917" s="31"/>
      <c r="M11917" s="169"/>
      <c r="N11917" s="148"/>
      <c r="O11917" s="106"/>
      <c r="P11917" s="43"/>
      <c r="Q11917" s="31"/>
      <c r="R11917" s="84"/>
      <c r="S11917" s="31"/>
      <c r="T11917" s="31"/>
      <c r="U11917" s="169"/>
      <c r="V11917" s="150"/>
      <c r="W11917" s="141" t="str" cm="1">
        <f t="array" ref="W11917">IF(SUM(LEN(B11917:V11917))=0,"",IF(OR(OR(ISBLANK(F11917),SUM(LEN(C11917),LEN(D11917))=0),AND(NOT(E11917="Unknown"),ISBLANK(J11917)),AND(NOT(O11917="Unknown"),ISBLANK(R11917))),"Missing Information", INDEX(Table15[Entire Service Line Classification], MATCH(SUMIFS(Table15[Unique ID],Table15[System-Owned Portion],E11917,Table15[If Material Anything Other than "Lead" in Column E,Was Material Ever Previously Lead?],G11917,Table15[Customer-Owned Portion],O11917),Table15[Unique ID],0),0)))</f>
        <v/>
      </c>
    </row>
    <row r="11918" spans="2:23" x14ac:dyDescent="0.25">
      <c r="B11918" s="146"/>
      <c r="C11918" s="31"/>
      <c r="D11918" s="31"/>
      <c r="E11918" s="44"/>
      <c r="F11918" s="43"/>
      <c r="G11918" s="84"/>
      <c r="H11918" s="31"/>
      <c r="I11918" s="31"/>
      <c r="J11918" s="84"/>
      <c r="K11918" s="31"/>
      <c r="L11918" s="31"/>
      <c r="M11918" s="169"/>
      <c r="N11918" s="148"/>
      <c r="O11918" s="106"/>
      <c r="P11918" s="43"/>
      <c r="Q11918" s="31"/>
      <c r="R11918" s="84"/>
      <c r="S11918" s="31"/>
      <c r="T11918" s="31"/>
      <c r="U11918" s="169"/>
      <c r="V11918" s="150"/>
      <c r="W11918" s="141" t="str" cm="1">
        <f t="array" ref="W11918">IF(SUM(LEN(B11918:V11918))=0,"",IF(OR(OR(ISBLANK(F11918),SUM(LEN(C11918),LEN(D11918))=0),AND(NOT(E11918="Unknown"),ISBLANK(J11918)),AND(NOT(O11918="Unknown"),ISBLANK(R11918))),"Missing Information", INDEX(Table15[Entire Service Line Classification], MATCH(SUMIFS(Table15[Unique ID],Table15[System-Owned Portion],E11918,Table15[If Material Anything Other than "Lead" in Column E,Was Material Ever Previously Lead?],G11918,Table15[Customer-Owned Portion],O11918),Table15[Unique ID],0),0)))</f>
        <v/>
      </c>
    </row>
    <row r="11919" spans="2:23" x14ac:dyDescent="0.25">
      <c r="B11919" s="146"/>
      <c r="C11919" s="31"/>
      <c r="D11919" s="31"/>
      <c r="E11919" s="44"/>
      <c r="F11919" s="43"/>
      <c r="G11919" s="84"/>
      <c r="H11919" s="31"/>
      <c r="I11919" s="31"/>
      <c r="J11919" s="84"/>
      <c r="K11919" s="31"/>
      <c r="L11919" s="31"/>
      <c r="M11919" s="169"/>
      <c r="N11919" s="148"/>
      <c r="O11919" s="106"/>
      <c r="P11919" s="43"/>
      <c r="Q11919" s="31"/>
      <c r="R11919" s="84"/>
      <c r="S11919" s="31"/>
      <c r="T11919" s="31"/>
      <c r="U11919" s="169"/>
      <c r="V11919" s="150"/>
      <c r="W11919" s="141" t="str" cm="1">
        <f t="array" ref="W11919">IF(SUM(LEN(B11919:V11919))=0,"",IF(OR(OR(ISBLANK(F11919),SUM(LEN(C11919),LEN(D11919))=0),AND(NOT(E11919="Unknown"),ISBLANK(J11919)),AND(NOT(O11919="Unknown"),ISBLANK(R11919))),"Missing Information", INDEX(Table15[Entire Service Line Classification], MATCH(SUMIFS(Table15[Unique ID],Table15[System-Owned Portion],E11919,Table15[If Material Anything Other than "Lead" in Column E,Was Material Ever Previously Lead?],G11919,Table15[Customer-Owned Portion],O11919),Table15[Unique ID],0),0)))</f>
        <v/>
      </c>
    </row>
    <row r="11920" spans="2:23" x14ac:dyDescent="0.25">
      <c r="B11920" s="146"/>
      <c r="C11920" s="31"/>
      <c r="D11920" s="31"/>
      <c r="E11920" s="44"/>
      <c r="F11920" s="43"/>
      <c r="G11920" s="84"/>
      <c r="H11920" s="31"/>
      <c r="I11920" s="31"/>
      <c r="J11920" s="84"/>
      <c r="K11920" s="31"/>
      <c r="L11920" s="31"/>
      <c r="M11920" s="169"/>
      <c r="N11920" s="148"/>
      <c r="O11920" s="106"/>
      <c r="P11920" s="43"/>
      <c r="Q11920" s="31"/>
      <c r="R11920" s="84"/>
      <c r="S11920" s="31"/>
      <c r="T11920" s="31"/>
      <c r="U11920" s="169"/>
      <c r="V11920" s="150"/>
      <c r="W11920" s="141" t="str" cm="1">
        <f t="array" ref="W11920">IF(SUM(LEN(B11920:V11920))=0,"",IF(OR(OR(ISBLANK(F11920),SUM(LEN(C11920),LEN(D11920))=0),AND(NOT(E11920="Unknown"),ISBLANK(J11920)),AND(NOT(O11920="Unknown"),ISBLANK(R11920))),"Missing Information", INDEX(Table15[Entire Service Line Classification], MATCH(SUMIFS(Table15[Unique ID],Table15[System-Owned Portion],E11920,Table15[If Material Anything Other than "Lead" in Column E,Was Material Ever Previously Lead?],G11920,Table15[Customer-Owned Portion],O11920),Table15[Unique ID],0),0)))</f>
        <v/>
      </c>
    </row>
    <row r="11921" spans="2:23" x14ac:dyDescent="0.25">
      <c r="B11921" s="146"/>
      <c r="C11921" s="31"/>
      <c r="D11921" s="31"/>
      <c r="E11921" s="44"/>
      <c r="F11921" s="43"/>
      <c r="G11921" s="84"/>
      <c r="H11921" s="31"/>
      <c r="I11921" s="31"/>
      <c r="J11921" s="84"/>
      <c r="K11921" s="31"/>
      <c r="L11921" s="31"/>
      <c r="M11921" s="169"/>
      <c r="N11921" s="148"/>
      <c r="O11921" s="106"/>
      <c r="P11921" s="43"/>
      <c r="Q11921" s="31"/>
      <c r="R11921" s="84"/>
      <c r="S11921" s="31"/>
      <c r="T11921" s="31"/>
      <c r="U11921" s="169"/>
      <c r="V11921" s="150"/>
      <c r="W11921" s="141" t="str" cm="1">
        <f t="array" ref="W11921">IF(SUM(LEN(B11921:V11921))=0,"",IF(OR(OR(ISBLANK(F11921),SUM(LEN(C11921),LEN(D11921))=0),AND(NOT(E11921="Unknown"),ISBLANK(J11921)),AND(NOT(O11921="Unknown"),ISBLANK(R11921))),"Missing Information", INDEX(Table15[Entire Service Line Classification], MATCH(SUMIFS(Table15[Unique ID],Table15[System-Owned Portion],E11921,Table15[If Material Anything Other than "Lead" in Column E,Was Material Ever Previously Lead?],G11921,Table15[Customer-Owned Portion],O11921),Table15[Unique ID],0),0)))</f>
        <v/>
      </c>
    </row>
    <row r="11922" spans="2:23" x14ac:dyDescent="0.25">
      <c r="B11922" s="146"/>
      <c r="C11922" s="31"/>
      <c r="D11922" s="31"/>
      <c r="E11922" s="44"/>
      <c r="F11922" s="43"/>
      <c r="G11922" s="84"/>
      <c r="H11922" s="31"/>
      <c r="I11922" s="31"/>
      <c r="J11922" s="84"/>
      <c r="K11922" s="31"/>
      <c r="L11922" s="31"/>
      <c r="M11922" s="169"/>
      <c r="N11922" s="148"/>
      <c r="O11922" s="106"/>
      <c r="P11922" s="43"/>
      <c r="Q11922" s="31"/>
      <c r="R11922" s="84"/>
      <c r="S11922" s="31"/>
      <c r="T11922" s="31"/>
      <c r="U11922" s="169"/>
      <c r="V11922" s="150"/>
      <c r="W11922" s="141" t="str" cm="1">
        <f t="array" ref="W11922">IF(SUM(LEN(B11922:V11922))=0,"",IF(OR(OR(ISBLANK(F11922),SUM(LEN(C11922),LEN(D11922))=0),AND(NOT(E11922="Unknown"),ISBLANK(J11922)),AND(NOT(O11922="Unknown"),ISBLANK(R11922))),"Missing Information", INDEX(Table15[Entire Service Line Classification], MATCH(SUMIFS(Table15[Unique ID],Table15[System-Owned Portion],E11922,Table15[If Material Anything Other than "Lead" in Column E,Was Material Ever Previously Lead?],G11922,Table15[Customer-Owned Portion],O11922),Table15[Unique ID],0),0)))</f>
        <v/>
      </c>
    </row>
    <row r="11923" spans="2:23" x14ac:dyDescent="0.25">
      <c r="B11923" s="146"/>
      <c r="C11923" s="31"/>
      <c r="D11923" s="31"/>
      <c r="E11923" s="44"/>
      <c r="F11923" s="43"/>
      <c r="G11923" s="84"/>
      <c r="H11923" s="31"/>
      <c r="I11923" s="31"/>
      <c r="J11923" s="84"/>
      <c r="K11923" s="31"/>
      <c r="L11923" s="31"/>
      <c r="M11923" s="169"/>
      <c r="N11923" s="148"/>
      <c r="O11923" s="106"/>
      <c r="P11923" s="43"/>
      <c r="Q11923" s="31"/>
      <c r="R11923" s="84"/>
      <c r="S11923" s="31"/>
      <c r="T11923" s="31"/>
      <c r="U11923" s="169"/>
      <c r="V11923" s="150"/>
      <c r="W11923" s="141" t="str" cm="1">
        <f t="array" ref="W11923">IF(SUM(LEN(B11923:V11923))=0,"",IF(OR(OR(ISBLANK(F11923),SUM(LEN(C11923),LEN(D11923))=0),AND(NOT(E11923="Unknown"),ISBLANK(J11923)),AND(NOT(O11923="Unknown"),ISBLANK(R11923))),"Missing Information", INDEX(Table15[Entire Service Line Classification], MATCH(SUMIFS(Table15[Unique ID],Table15[System-Owned Portion],E11923,Table15[If Material Anything Other than "Lead" in Column E,Was Material Ever Previously Lead?],G11923,Table15[Customer-Owned Portion],O11923),Table15[Unique ID],0),0)))</f>
        <v/>
      </c>
    </row>
    <row r="11924" spans="2:23" x14ac:dyDescent="0.25">
      <c r="B11924" s="146"/>
      <c r="C11924" s="31"/>
      <c r="D11924" s="31"/>
      <c r="E11924" s="44"/>
      <c r="F11924" s="43"/>
      <c r="G11924" s="84"/>
      <c r="H11924" s="31"/>
      <c r="I11924" s="31"/>
      <c r="J11924" s="84"/>
      <c r="K11924" s="31"/>
      <c r="L11924" s="31"/>
      <c r="M11924" s="169"/>
      <c r="N11924" s="148"/>
      <c r="O11924" s="106"/>
      <c r="P11924" s="43"/>
      <c r="Q11924" s="31"/>
      <c r="R11924" s="84"/>
      <c r="S11924" s="31"/>
      <c r="T11924" s="31"/>
      <c r="U11924" s="169"/>
      <c r="V11924" s="150"/>
      <c r="W11924" s="141" t="str" cm="1">
        <f t="array" ref="W11924">IF(SUM(LEN(B11924:V11924))=0,"",IF(OR(OR(ISBLANK(F11924),SUM(LEN(C11924),LEN(D11924))=0),AND(NOT(E11924="Unknown"),ISBLANK(J11924)),AND(NOT(O11924="Unknown"),ISBLANK(R11924))),"Missing Information", INDEX(Table15[Entire Service Line Classification], MATCH(SUMIFS(Table15[Unique ID],Table15[System-Owned Portion],E11924,Table15[If Material Anything Other than "Lead" in Column E,Was Material Ever Previously Lead?],G11924,Table15[Customer-Owned Portion],O11924),Table15[Unique ID],0),0)))</f>
        <v/>
      </c>
    </row>
    <row r="11925" spans="2:23" x14ac:dyDescent="0.25">
      <c r="B11925" s="146"/>
      <c r="C11925" s="31"/>
      <c r="D11925" s="31"/>
      <c r="E11925" s="44"/>
      <c r="F11925" s="43"/>
      <c r="G11925" s="84"/>
      <c r="H11925" s="31"/>
      <c r="I11925" s="31"/>
      <c r="J11925" s="84"/>
      <c r="K11925" s="31"/>
      <c r="L11925" s="31"/>
      <c r="M11925" s="169"/>
      <c r="N11925" s="148"/>
      <c r="O11925" s="106"/>
      <c r="P11925" s="43"/>
      <c r="Q11925" s="31"/>
      <c r="R11925" s="84"/>
      <c r="S11925" s="31"/>
      <c r="T11925" s="31"/>
      <c r="U11925" s="169"/>
      <c r="V11925" s="150"/>
      <c r="W11925" s="141" t="str" cm="1">
        <f t="array" ref="W11925">IF(SUM(LEN(B11925:V11925))=0,"",IF(OR(OR(ISBLANK(F11925),SUM(LEN(C11925),LEN(D11925))=0),AND(NOT(E11925="Unknown"),ISBLANK(J11925)),AND(NOT(O11925="Unknown"),ISBLANK(R11925))),"Missing Information", INDEX(Table15[Entire Service Line Classification], MATCH(SUMIFS(Table15[Unique ID],Table15[System-Owned Portion],E11925,Table15[If Material Anything Other than "Lead" in Column E,Was Material Ever Previously Lead?],G11925,Table15[Customer-Owned Portion],O11925),Table15[Unique ID],0),0)))</f>
        <v/>
      </c>
    </row>
    <row r="11926" spans="2:23" x14ac:dyDescent="0.25">
      <c r="B11926" s="146"/>
      <c r="C11926" s="31"/>
      <c r="D11926" s="31"/>
      <c r="E11926" s="44"/>
      <c r="F11926" s="43"/>
      <c r="G11926" s="84"/>
      <c r="H11926" s="31"/>
      <c r="I11926" s="31"/>
      <c r="J11926" s="84"/>
      <c r="K11926" s="31"/>
      <c r="L11926" s="31"/>
      <c r="M11926" s="169"/>
      <c r="N11926" s="148"/>
      <c r="O11926" s="106"/>
      <c r="P11926" s="43"/>
      <c r="Q11926" s="31"/>
      <c r="R11926" s="84"/>
      <c r="S11926" s="31"/>
      <c r="T11926" s="31"/>
      <c r="U11926" s="169"/>
      <c r="V11926" s="150"/>
      <c r="W11926" s="141" t="str" cm="1">
        <f t="array" ref="W11926">IF(SUM(LEN(B11926:V11926))=0,"",IF(OR(OR(ISBLANK(F11926),SUM(LEN(C11926),LEN(D11926))=0),AND(NOT(E11926="Unknown"),ISBLANK(J11926)),AND(NOT(O11926="Unknown"),ISBLANK(R11926))),"Missing Information", INDEX(Table15[Entire Service Line Classification], MATCH(SUMIFS(Table15[Unique ID],Table15[System-Owned Portion],E11926,Table15[If Material Anything Other than "Lead" in Column E,Was Material Ever Previously Lead?],G11926,Table15[Customer-Owned Portion],O11926),Table15[Unique ID],0),0)))</f>
        <v/>
      </c>
    </row>
    <row r="11927" spans="2:23" x14ac:dyDescent="0.25">
      <c r="B11927" s="146"/>
      <c r="C11927" s="31"/>
      <c r="D11927" s="31"/>
      <c r="E11927" s="44"/>
      <c r="F11927" s="43"/>
      <c r="G11927" s="84"/>
      <c r="H11927" s="31"/>
      <c r="I11927" s="31"/>
      <c r="J11927" s="84"/>
      <c r="K11927" s="31"/>
      <c r="L11927" s="31"/>
      <c r="M11927" s="169"/>
      <c r="N11927" s="148"/>
      <c r="O11927" s="106"/>
      <c r="P11927" s="43"/>
      <c r="Q11927" s="31"/>
      <c r="R11927" s="84"/>
      <c r="S11927" s="31"/>
      <c r="T11927" s="31"/>
      <c r="U11927" s="169"/>
      <c r="V11927" s="150"/>
      <c r="W11927" s="141" t="str" cm="1">
        <f t="array" ref="W11927">IF(SUM(LEN(B11927:V11927))=0,"",IF(OR(OR(ISBLANK(F11927),SUM(LEN(C11927),LEN(D11927))=0),AND(NOT(E11927="Unknown"),ISBLANK(J11927)),AND(NOT(O11927="Unknown"),ISBLANK(R11927))),"Missing Information", INDEX(Table15[Entire Service Line Classification], MATCH(SUMIFS(Table15[Unique ID],Table15[System-Owned Portion],E11927,Table15[If Material Anything Other than "Lead" in Column E,Was Material Ever Previously Lead?],G11927,Table15[Customer-Owned Portion],O11927),Table15[Unique ID],0),0)))</f>
        <v/>
      </c>
    </row>
    <row r="11928" spans="2:23" x14ac:dyDescent="0.25">
      <c r="B11928" s="146"/>
      <c r="C11928" s="31"/>
      <c r="D11928" s="31"/>
      <c r="E11928" s="44"/>
      <c r="F11928" s="43"/>
      <c r="G11928" s="84"/>
      <c r="H11928" s="31"/>
      <c r="I11928" s="31"/>
      <c r="J11928" s="84"/>
      <c r="K11928" s="31"/>
      <c r="L11928" s="31"/>
      <c r="M11928" s="169"/>
      <c r="N11928" s="148"/>
      <c r="O11928" s="106"/>
      <c r="P11928" s="43"/>
      <c r="Q11928" s="31"/>
      <c r="R11928" s="84"/>
      <c r="S11928" s="31"/>
      <c r="T11928" s="31"/>
      <c r="U11928" s="169"/>
      <c r="V11928" s="150"/>
      <c r="W11928" s="141" t="str" cm="1">
        <f t="array" ref="W11928">IF(SUM(LEN(B11928:V11928))=0,"",IF(OR(OR(ISBLANK(F11928),SUM(LEN(C11928),LEN(D11928))=0),AND(NOT(E11928="Unknown"),ISBLANK(J11928)),AND(NOT(O11928="Unknown"),ISBLANK(R11928))),"Missing Information", INDEX(Table15[Entire Service Line Classification], MATCH(SUMIFS(Table15[Unique ID],Table15[System-Owned Portion],E11928,Table15[If Material Anything Other than "Lead" in Column E,Was Material Ever Previously Lead?],G11928,Table15[Customer-Owned Portion],O11928),Table15[Unique ID],0),0)))</f>
        <v/>
      </c>
    </row>
    <row r="11929" spans="2:23" x14ac:dyDescent="0.25">
      <c r="B11929" s="146"/>
      <c r="C11929" s="31"/>
      <c r="D11929" s="31"/>
      <c r="E11929" s="44"/>
      <c r="F11929" s="43"/>
      <c r="G11929" s="84"/>
      <c r="H11929" s="31"/>
      <c r="I11929" s="31"/>
      <c r="J11929" s="84"/>
      <c r="K11929" s="31"/>
      <c r="L11929" s="31"/>
      <c r="M11929" s="169"/>
      <c r="N11929" s="148"/>
      <c r="O11929" s="106"/>
      <c r="P11929" s="43"/>
      <c r="Q11929" s="31"/>
      <c r="R11929" s="84"/>
      <c r="S11929" s="31"/>
      <c r="T11929" s="31"/>
      <c r="U11929" s="169"/>
      <c r="V11929" s="150"/>
      <c r="W11929" s="141" t="str" cm="1">
        <f t="array" ref="W11929">IF(SUM(LEN(B11929:V11929))=0,"",IF(OR(OR(ISBLANK(F11929),SUM(LEN(C11929),LEN(D11929))=0),AND(NOT(E11929="Unknown"),ISBLANK(J11929)),AND(NOT(O11929="Unknown"),ISBLANK(R11929))),"Missing Information", INDEX(Table15[Entire Service Line Classification], MATCH(SUMIFS(Table15[Unique ID],Table15[System-Owned Portion],E11929,Table15[If Material Anything Other than "Lead" in Column E,Was Material Ever Previously Lead?],G11929,Table15[Customer-Owned Portion],O11929),Table15[Unique ID],0),0)))</f>
        <v/>
      </c>
    </row>
    <row r="11930" spans="2:23" x14ac:dyDescent="0.25">
      <c r="B11930" s="146"/>
      <c r="C11930" s="31"/>
      <c r="D11930" s="31"/>
      <c r="E11930" s="44"/>
      <c r="F11930" s="43"/>
      <c r="G11930" s="84"/>
      <c r="H11930" s="31"/>
      <c r="I11930" s="31"/>
      <c r="J11930" s="84"/>
      <c r="K11930" s="31"/>
      <c r="L11930" s="31"/>
      <c r="M11930" s="169"/>
      <c r="N11930" s="148"/>
      <c r="O11930" s="106"/>
      <c r="P11930" s="43"/>
      <c r="Q11930" s="31"/>
      <c r="R11930" s="84"/>
      <c r="S11930" s="31"/>
      <c r="T11930" s="31"/>
      <c r="U11930" s="169"/>
      <c r="V11930" s="150"/>
      <c r="W11930" s="141" t="str" cm="1">
        <f t="array" ref="W11930">IF(SUM(LEN(B11930:V11930))=0,"",IF(OR(OR(ISBLANK(F11930),SUM(LEN(C11930),LEN(D11930))=0),AND(NOT(E11930="Unknown"),ISBLANK(J11930)),AND(NOT(O11930="Unknown"),ISBLANK(R11930))),"Missing Information", INDEX(Table15[Entire Service Line Classification], MATCH(SUMIFS(Table15[Unique ID],Table15[System-Owned Portion],E11930,Table15[If Material Anything Other than "Lead" in Column E,Was Material Ever Previously Lead?],G11930,Table15[Customer-Owned Portion],O11930),Table15[Unique ID],0),0)))</f>
        <v/>
      </c>
    </row>
    <row r="11931" spans="2:23" x14ac:dyDescent="0.25">
      <c r="B11931" s="146"/>
      <c r="C11931" s="31"/>
      <c r="D11931" s="31"/>
      <c r="E11931" s="44"/>
      <c r="F11931" s="43"/>
      <c r="G11931" s="84"/>
      <c r="H11931" s="31"/>
      <c r="I11931" s="31"/>
      <c r="J11931" s="84"/>
      <c r="K11931" s="31"/>
      <c r="L11931" s="31"/>
      <c r="M11931" s="169"/>
      <c r="N11931" s="148"/>
      <c r="O11931" s="106"/>
      <c r="P11931" s="43"/>
      <c r="Q11931" s="31"/>
      <c r="R11931" s="84"/>
      <c r="S11931" s="31"/>
      <c r="T11931" s="31"/>
      <c r="U11931" s="169"/>
      <c r="V11931" s="150"/>
      <c r="W11931" s="141" t="str" cm="1">
        <f t="array" ref="W11931">IF(SUM(LEN(B11931:V11931))=0,"",IF(OR(OR(ISBLANK(F11931),SUM(LEN(C11931),LEN(D11931))=0),AND(NOT(E11931="Unknown"),ISBLANK(J11931)),AND(NOT(O11931="Unknown"),ISBLANK(R11931))),"Missing Information", INDEX(Table15[Entire Service Line Classification], MATCH(SUMIFS(Table15[Unique ID],Table15[System-Owned Portion],E11931,Table15[If Material Anything Other than "Lead" in Column E,Was Material Ever Previously Lead?],G11931,Table15[Customer-Owned Portion],O11931),Table15[Unique ID],0),0)))</f>
        <v/>
      </c>
    </row>
    <row r="11932" spans="2:23" x14ac:dyDescent="0.25">
      <c r="B11932" s="146"/>
      <c r="C11932" s="31"/>
      <c r="D11932" s="31"/>
      <c r="E11932" s="44"/>
      <c r="F11932" s="43"/>
      <c r="G11932" s="84"/>
      <c r="H11932" s="31"/>
      <c r="I11932" s="31"/>
      <c r="J11932" s="84"/>
      <c r="K11932" s="31"/>
      <c r="L11932" s="31"/>
      <c r="M11932" s="169"/>
      <c r="N11932" s="148"/>
      <c r="O11932" s="106"/>
      <c r="P11932" s="43"/>
      <c r="Q11932" s="31"/>
      <c r="R11932" s="84"/>
      <c r="S11932" s="31"/>
      <c r="T11932" s="31"/>
      <c r="U11932" s="169"/>
      <c r="V11932" s="150"/>
      <c r="W11932" s="141" t="str" cm="1">
        <f t="array" ref="W11932">IF(SUM(LEN(B11932:V11932))=0,"",IF(OR(OR(ISBLANK(F11932),SUM(LEN(C11932),LEN(D11932))=0),AND(NOT(E11932="Unknown"),ISBLANK(J11932)),AND(NOT(O11932="Unknown"),ISBLANK(R11932))),"Missing Information", INDEX(Table15[Entire Service Line Classification], MATCH(SUMIFS(Table15[Unique ID],Table15[System-Owned Portion],E11932,Table15[If Material Anything Other than "Lead" in Column E,Was Material Ever Previously Lead?],G11932,Table15[Customer-Owned Portion],O11932),Table15[Unique ID],0),0)))</f>
        <v/>
      </c>
    </row>
    <row r="11933" spans="2:23" x14ac:dyDescent="0.25">
      <c r="B11933" s="146"/>
      <c r="C11933" s="31"/>
      <c r="D11933" s="31"/>
      <c r="E11933" s="44"/>
      <c r="F11933" s="43"/>
      <c r="G11933" s="84"/>
      <c r="H11933" s="31"/>
      <c r="I11933" s="31"/>
      <c r="J11933" s="84"/>
      <c r="K11933" s="31"/>
      <c r="L11933" s="31"/>
      <c r="M11933" s="169"/>
      <c r="N11933" s="148"/>
      <c r="O11933" s="106"/>
      <c r="P11933" s="43"/>
      <c r="Q11933" s="31"/>
      <c r="R11933" s="84"/>
      <c r="S11933" s="31"/>
      <c r="T11933" s="31"/>
      <c r="U11933" s="169"/>
      <c r="V11933" s="150"/>
      <c r="W11933" s="141" t="str" cm="1">
        <f t="array" ref="W11933">IF(SUM(LEN(B11933:V11933))=0,"",IF(OR(OR(ISBLANK(F11933),SUM(LEN(C11933),LEN(D11933))=0),AND(NOT(E11933="Unknown"),ISBLANK(J11933)),AND(NOT(O11933="Unknown"),ISBLANK(R11933))),"Missing Information", INDEX(Table15[Entire Service Line Classification], MATCH(SUMIFS(Table15[Unique ID],Table15[System-Owned Portion],E11933,Table15[If Material Anything Other than "Lead" in Column E,Was Material Ever Previously Lead?],G11933,Table15[Customer-Owned Portion],O11933),Table15[Unique ID],0),0)))</f>
        <v/>
      </c>
    </row>
    <row r="11934" spans="2:23" x14ac:dyDescent="0.25">
      <c r="B11934" s="146"/>
      <c r="C11934" s="31"/>
      <c r="D11934" s="31"/>
      <c r="E11934" s="44"/>
      <c r="F11934" s="43"/>
      <c r="G11934" s="84"/>
      <c r="H11934" s="31"/>
      <c r="I11934" s="31"/>
      <c r="J11934" s="84"/>
      <c r="K11934" s="31"/>
      <c r="L11934" s="31"/>
      <c r="M11934" s="169"/>
      <c r="N11934" s="148"/>
      <c r="O11934" s="106"/>
      <c r="P11934" s="43"/>
      <c r="Q11934" s="31"/>
      <c r="R11934" s="84"/>
      <c r="S11934" s="31"/>
      <c r="T11934" s="31"/>
      <c r="U11934" s="169"/>
      <c r="V11934" s="150"/>
      <c r="W11934" s="141" t="str" cm="1">
        <f t="array" ref="W11934">IF(SUM(LEN(B11934:V11934))=0,"",IF(OR(OR(ISBLANK(F11934),SUM(LEN(C11934),LEN(D11934))=0),AND(NOT(E11934="Unknown"),ISBLANK(J11934)),AND(NOT(O11934="Unknown"),ISBLANK(R11934))),"Missing Information", INDEX(Table15[Entire Service Line Classification], MATCH(SUMIFS(Table15[Unique ID],Table15[System-Owned Portion],E11934,Table15[If Material Anything Other than "Lead" in Column E,Was Material Ever Previously Lead?],G11934,Table15[Customer-Owned Portion],O11934),Table15[Unique ID],0),0)))</f>
        <v/>
      </c>
    </row>
    <row r="11935" spans="2:23" x14ac:dyDescent="0.25">
      <c r="B11935" s="146"/>
      <c r="C11935" s="31"/>
      <c r="D11935" s="31"/>
      <c r="E11935" s="44"/>
      <c r="F11935" s="43"/>
      <c r="G11935" s="84"/>
      <c r="H11935" s="31"/>
      <c r="I11935" s="31"/>
      <c r="J11935" s="84"/>
      <c r="K11935" s="31"/>
      <c r="L11935" s="31"/>
      <c r="M11935" s="169"/>
      <c r="N11935" s="148"/>
      <c r="O11935" s="106"/>
      <c r="P11935" s="43"/>
      <c r="Q11935" s="31"/>
      <c r="R11935" s="84"/>
      <c r="S11935" s="31"/>
      <c r="T11935" s="31"/>
      <c r="U11935" s="169"/>
      <c r="V11935" s="150"/>
      <c r="W11935" s="141" t="str" cm="1">
        <f t="array" ref="W11935">IF(SUM(LEN(B11935:V11935))=0,"",IF(OR(OR(ISBLANK(F11935),SUM(LEN(C11935),LEN(D11935))=0),AND(NOT(E11935="Unknown"),ISBLANK(J11935)),AND(NOT(O11935="Unknown"),ISBLANK(R11935))),"Missing Information", INDEX(Table15[Entire Service Line Classification], MATCH(SUMIFS(Table15[Unique ID],Table15[System-Owned Portion],E11935,Table15[If Material Anything Other than "Lead" in Column E,Was Material Ever Previously Lead?],G11935,Table15[Customer-Owned Portion],O11935),Table15[Unique ID],0),0)))</f>
        <v/>
      </c>
    </row>
    <row r="11936" spans="2:23" x14ac:dyDescent="0.25">
      <c r="B11936" s="146"/>
      <c r="C11936" s="31"/>
      <c r="D11936" s="31"/>
      <c r="E11936" s="44"/>
      <c r="F11936" s="43"/>
      <c r="G11936" s="84"/>
      <c r="H11936" s="31"/>
      <c r="I11936" s="31"/>
      <c r="J11936" s="84"/>
      <c r="K11936" s="31"/>
      <c r="L11936" s="31"/>
      <c r="M11936" s="169"/>
      <c r="N11936" s="148"/>
      <c r="O11936" s="106"/>
      <c r="P11936" s="43"/>
      <c r="Q11936" s="31"/>
      <c r="R11936" s="84"/>
      <c r="S11936" s="31"/>
      <c r="T11936" s="31"/>
      <c r="U11936" s="169"/>
      <c r="V11936" s="150"/>
      <c r="W11936" s="141" t="str" cm="1">
        <f t="array" ref="W11936">IF(SUM(LEN(B11936:V11936))=0,"",IF(OR(OR(ISBLANK(F11936),SUM(LEN(C11936),LEN(D11936))=0),AND(NOT(E11936="Unknown"),ISBLANK(J11936)),AND(NOT(O11936="Unknown"),ISBLANK(R11936))),"Missing Information", INDEX(Table15[Entire Service Line Classification], MATCH(SUMIFS(Table15[Unique ID],Table15[System-Owned Portion],E11936,Table15[If Material Anything Other than "Lead" in Column E,Was Material Ever Previously Lead?],G11936,Table15[Customer-Owned Portion],O11936),Table15[Unique ID],0),0)))</f>
        <v/>
      </c>
    </row>
    <row r="11937" spans="2:23" x14ac:dyDescent="0.25">
      <c r="B11937" s="146"/>
      <c r="C11937" s="31"/>
      <c r="D11937" s="31"/>
      <c r="E11937" s="44"/>
      <c r="F11937" s="43"/>
      <c r="G11937" s="84"/>
      <c r="H11937" s="31"/>
      <c r="I11937" s="31"/>
      <c r="J11937" s="84"/>
      <c r="K11937" s="31"/>
      <c r="L11937" s="31"/>
      <c r="M11937" s="169"/>
      <c r="N11937" s="148"/>
      <c r="O11937" s="106"/>
      <c r="P11937" s="43"/>
      <c r="Q11937" s="31"/>
      <c r="R11937" s="84"/>
      <c r="S11937" s="31"/>
      <c r="T11937" s="31"/>
      <c r="U11937" s="169"/>
      <c r="V11937" s="150"/>
      <c r="W11937" s="141" t="str" cm="1">
        <f t="array" ref="W11937">IF(SUM(LEN(B11937:V11937))=0,"",IF(OR(OR(ISBLANK(F11937),SUM(LEN(C11937),LEN(D11937))=0),AND(NOT(E11937="Unknown"),ISBLANK(J11937)),AND(NOT(O11937="Unknown"),ISBLANK(R11937))),"Missing Information", INDEX(Table15[Entire Service Line Classification], MATCH(SUMIFS(Table15[Unique ID],Table15[System-Owned Portion],E11937,Table15[If Material Anything Other than "Lead" in Column E,Was Material Ever Previously Lead?],G11937,Table15[Customer-Owned Portion],O11937),Table15[Unique ID],0),0)))</f>
        <v/>
      </c>
    </row>
    <row r="11938" spans="2:23" x14ac:dyDescent="0.25">
      <c r="B11938" s="146"/>
      <c r="C11938" s="31"/>
      <c r="D11938" s="31"/>
      <c r="E11938" s="44"/>
      <c r="F11938" s="43"/>
      <c r="G11938" s="84"/>
      <c r="H11938" s="31"/>
      <c r="I11938" s="31"/>
      <c r="J11938" s="84"/>
      <c r="K11938" s="31"/>
      <c r="L11938" s="31"/>
      <c r="M11938" s="169"/>
      <c r="N11938" s="148"/>
      <c r="O11938" s="106"/>
      <c r="P11938" s="43"/>
      <c r="Q11938" s="31"/>
      <c r="R11938" s="84"/>
      <c r="S11938" s="31"/>
      <c r="T11938" s="31"/>
      <c r="U11938" s="169"/>
      <c r="V11938" s="150"/>
      <c r="W11938" s="141" t="str" cm="1">
        <f t="array" ref="W11938">IF(SUM(LEN(B11938:V11938))=0,"",IF(OR(OR(ISBLANK(F11938),SUM(LEN(C11938),LEN(D11938))=0),AND(NOT(E11938="Unknown"),ISBLANK(J11938)),AND(NOT(O11938="Unknown"),ISBLANK(R11938))),"Missing Information", INDEX(Table15[Entire Service Line Classification], MATCH(SUMIFS(Table15[Unique ID],Table15[System-Owned Portion],E11938,Table15[If Material Anything Other than "Lead" in Column E,Was Material Ever Previously Lead?],G11938,Table15[Customer-Owned Portion],O11938),Table15[Unique ID],0),0)))</f>
        <v/>
      </c>
    </row>
    <row r="11939" spans="2:23" x14ac:dyDescent="0.25">
      <c r="B11939" s="146"/>
      <c r="C11939" s="31"/>
      <c r="D11939" s="31"/>
      <c r="E11939" s="44"/>
      <c r="F11939" s="43"/>
      <c r="G11939" s="84"/>
      <c r="H11939" s="31"/>
      <c r="I11939" s="31"/>
      <c r="J11939" s="84"/>
      <c r="K11939" s="31"/>
      <c r="L11939" s="31"/>
      <c r="M11939" s="169"/>
      <c r="N11939" s="148"/>
      <c r="O11939" s="106"/>
      <c r="P11939" s="43"/>
      <c r="Q11939" s="31"/>
      <c r="R11939" s="84"/>
      <c r="S11939" s="31"/>
      <c r="T11939" s="31"/>
      <c r="U11939" s="169"/>
      <c r="V11939" s="150"/>
      <c r="W11939" s="141" t="str" cm="1">
        <f t="array" ref="W11939">IF(SUM(LEN(B11939:V11939))=0,"",IF(OR(OR(ISBLANK(F11939),SUM(LEN(C11939),LEN(D11939))=0),AND(NOT(E11939="Unknown"),ISBLANK(J11939)),AND(NOT(O11939="Unknown"),ISBLANK(R11939))),"Missing Information", INDEX(Table15[Entire Service Line Classification], MATCH(SUMIFS(Table15[Unique ID],Table15[System-Owned Portion],E11939,Table15[If Material Anything Other than "Lead" in Column E,Was Material Ever Previously Lead?],G11939,Table15[Customer-Owned Portion],O11939),Table15[Unique ID],0),0)))</f>
        <v/>
      </c>
    </row>
    <row r="11940" spans="2:23" x14ac:dyDescent="0.25">
      <c r="B11940" s="146"/>
      <c r="C11940" s="31"/>
      <c r="D11940" s="31"/>
      <c r="E11940" s="44"/>
      <c r="F11940" s="43"/>
      <c r="G11940" s="84"/>
      <c r="H11940" s="31"/>
      <c r="I11940" s="31"/>
      <c r="J11940" s="84"/>
      <c r="K11940" s="31"/>
      <c r="L11940" s="31"/>
      <c r="M11940" s="169"/>
      <c r="N11940" s="148"/>
      <c r="O11940" s="106"/>
      <c r="P11940" s="43"/>
      <c r="Q11940" s="31"/>
      <c r="R11940" s="84"/>
      <c r="S11940" s="31"/>
      <c r="T11940" s="31"/>
      <c r="U11940" s="169"/>
      <c r="V11940" s="150"/>
      <c r="W11940" s="141" t="str" cm="1">
        <f t="array" ref="W11940">IF(SUM(LEN(B11940:V11940))=0,"",IF(OR(OR(ISBLANK(F11940),SUM(LEN(C11940),LEN(D11940))=0),AND(NOT(E11940="Unknown"),ISBLANK(J11940)),AND(NOT(O11940="Unknown"),ISBLANK(R11940))),"Missing Information", INDEX(Table15[Entire Service Line Classification], MATCH(SUMIFS(Table15[Unique ID],Table15[System-Owned Portion],E11940,Table15[If Material Anything Other than "Lead" in Column E,Was Material Ever Previously Lead?],G11940,Table15[Customer-Owned Portion],O11940),Table15[Unique ID],0),0)))</f>
        <v/>
      </c>
    </row>
    <row r="11941" spans="2:23" x14ac:dyDescent="0.25">
      <c r="B11941" s="146"/>
      <c r="C11941" s="31"/>
      <c r="D11941" s="31"/>
      <c r="E11941" s="44"/>
      <c r="F11941" s="43"/>
      <c r="G11941" s="84"/>
      <c r="H11941" s="31"/>
      <c r="I11941" s="31"/>
      <c r="J11941" s="84"/>
      <c r="K11941" s="31"/>
      <c r="L11941" s="31"/>
      <c r="M11941" s="169"/>
      <c r="N11941" s="148"/>
      <c r="O11941" s="106"/>
      <c r="P11941" s="43"/>
      <c r="Q11941" s="31"/>
      <c r="R11941" s="84"/>
      <c r="S11941" s="31"/>
      <c r="T11941" s="31"/>
      <c r="U11941" s="169"/>
      <c r="V11941" s="150"/>
      <c r="W11941" s="141" t="str" cm="1">
        <f t="array" ref="W11941">IF(SUM(LEN(B11941:V11941))=0,"",IF(OR(OR(ISBLANK(F11941),SUM(LEN(C11941),LEN(D11941))=0),AND(NOT(E11941="Unknown"),ISBLANK(J11941)),AND(NOT(O11941="Unknown"),ISBLANK(R11941))),"Missing Information", INDEX(Table15[Entire Service Line Classification], MATCH(SUMIFS(Table15[Unique ID],Table15[System-Owned Portion],E11941,Table15[If Material Anything Other than "Lead" in Column E,Was Material Ever Previously Lead?],G11941,Table15[Customer-Owned Portion],O11941),Table15[Unique ID],0),0)))</f>
        <v/>
      </c>
    </row>
    <row r="11942" spans="2:23" x14ac:dyDescent="0.25">
      <c r="B11942" s="146"/>
      <c r="C11942" s="31"/>
      <c r="D11942" s="31"/>
      <c r="E11942" s="44"/>
      <c r="F11942" s="43"/>
      <c r="G11942" s="84"/>
      <c r="H11942" s="31"/>
      <c r="I11942" s="31"/>
      <c r="J11942" s="84"/>
      <c r="K11942" s="31"/>
      <c r="L11942" s="31"/>
      <c r="M11942" s="169"/>
      <c r="N11942" s="148"/>
      <c r="O11942" s="106"/>
      <c r="P11942" s="43"/>
      <c r="Q11942" s="31"/>
      <c r="R11942" s="84"/>
      <c r="S11942" s="31"/>
      <c r="T11942" s="31"/>
      <c r="U11942" s="169"/>
      <c r="V11942" s="150"/>
      <c r="W11942" s="141" t="str" cm="1">
        <f t="array" ref="W11942">IF(SUM(LEN(B11942:V11942))=0,"",IF(OR(OR(ISBLANK(F11942),SUM(LEN(C11942),LEN(D11942))=0),AND(NOT(E11942="Unknown"),ISBLANK(J11942)),AND(NOT(O11942="Unknown"),ISBLANK(R11942))),"Missing Information", INDEX(Table15[Entire Service Line Classification], MATCH(SUMIFS(Table15[Unique ID],Table15[System-Owned Portion],E11942,Table15[If Material Anything Other than "Lead" in Column E,Was Material Ever Previously Lead?],G11942,Table15[Customer-Owned Portion],O11942),Table15[Unique ID],0),0)))</f>
        <v/>
      </c>
    </row>
    <row r="11943" spans="2:23" x14ac:dyDescent="0.25">
      <c r="B11943" s="146"/>
      <c r="C11943" s="31"/>
      <c r="D11943" s="31"/>
      <c r="E11943" s="44"/>
      <c r="F11943" s="43"/>
      <c r="G11943" s="84"/>
      <c r="H11943" s="31"/>
      <c r="I11943" s="31"/>
      <c r="J11943" s="84"/>
      <c r="K11943" s="31"/>
      <c r="L11943" s="31"/>
      <c r="M11943" s="169"/>
      <c r="N11943" s="148"/>
      <c r="O11943" s="106"/>
      <c r="P11943" s="43"/>
      <c r="Q11943" s="31"/>
      <c r="R11943" s="84"/>
      <c r="S11943" s="31"/>
      <c r="T11943" s="31"/>
      <c r="U11943" s="169"/>
      <c r="V11943" s="150"/>
      <c r="W11943" s="141" t="str" cm="1">
        <f t="array" ref="W11943">IF(SUM(LEN(B11943:V11943))=0,"",IF(OR(OR(ISBLANK(F11943),SUM(LEN(C11943),LEN(D11943))=0),AND(NOT(E11943="Unknown"),ISBLANK(J11943)),AND(NOT(O11943="Unknown"),ISBLANK(R11943))),"Missing Information", INDEX(Table15[Entire Service Line Classification], MATCH(SUMIFS(Table15[Unique ID],Table15[System-Owned Portion],E11943,Table15[If Material Anything Other than "Lead" in Column E,Was Material Ever Previously Lead?],G11943,Table15[Customer-Owned Portion],O11943),Table15[Unique ID],0),0)))</f>
        <v/>
      </c>
    </row>
    <row r="11944" spans="2:23" x14ac:dyDescent="0.25">
      <c r="B11944" s="146"/>
      <c r="C11944" s="31"/>
      <c r="D11944" s="31"/>
      <c r="E11944" s="44"/>
      <c r="F11944" s="43"/>
      <c r="G11944" s="84"/>
      <c r="H11944" s="31"/>
      <c r="I11944" s="31"/>
      <c r="J11944" s="84"/>
      <c r="K11944" s="31"/>
      <c r="L11944" s="31"/>
      <c r="M11944" s="169"/>
      <c r="N11944" s="148"/>
      <c r="O11944" s="106"/>
      <c r="P11944" s="43"/>
      <c r="Q11944" s="31"/>
      <c r="R11944" s="84"/>
      <c r="S11944" s="31"/>
      <c r="T11944" s="31"/>
      <c r="U11944" s="169"/>
      <c r="V11944" s="150"/>
      <c r="W11944" s="141" t="str" cm="1">
        <f t="array" ref="W11944">IF(SUM(LEN(B11944:V11944))=0,"",IF(OR(OR(ISBLANK(F11944),SUM(LEN(C11944),LEN(D11944))=0),AND(NOT(E11944="Unknown"),ISBLANK(J11944)),AND(NOT(O11944="Unknown"),ISBLANK(R11944))),"Missing Information", INDEX(Table15[Entire Service Line Classification], MATCH(SUMIFS(Table15[Unique ID],Table15[System-Owned Portion],E11944,Table15[If Material Anything Other than "Lead" in Column E,Was Material Ever Previously Lead?],G11944,Table15[Customer-Owned Portion],O11944),Table15[Unique ID],0),0)))</f>
        <v/>
      </c>
    </row>
    <row r="11945" spans="2:23" x14ac:dyDescent="0.25">
      <c r="B11945" s="146"/>
      <c r="C11945" s="31"/>
      <c r="D11945" s="31"/>
      <c r="E11945" s="44"/>
      <c r="F11945" s="43"/>
      <c r="G11945" s="84"/>
      <c r="H11945" s="31"/>
      <c r="I11945" s="31"/>
      <c r="J11945" s="84"/>
      <c r="K11945" s="31"/>
      <c r="L11945" s="31"/>
      <c r="M11945" s="169"/>
      <c r="N11945" s="148"/>
      <c r="O11945" s="106"/>
      <c r="P11945" s="43"/>
      <c r="Q11945" s="31"/>
      <c r="R11945" s="84"/>
      <c r="S11945" s="31"/>
      <c r="T11945" s="31"/>
      <c r="U11945" s="169"/>
      <c r="V11945" s="150"/>
      <c r="W11945" s="141" t="str" cm="1">
        <f t="array" ref="W11945">IF(SUM(LEN(B11945:V11945))=0,"",IF(OR(OR(ISBLANK(F11945),SUM(LEN(C11945),LEN(D11945))=0),AND(NOT(E11945="Unknown"),ISBLANK(J11945)),AND(NOT(O11945="Unknown"),ISBLANK(R11945))),"Missing Information", INDEX(Table15[Entire Service Line Classification], MATCH(SUMIFS(Table15[Unique ID],Table15[System-Owned Portion],E11945,Table15[If Material Anything Other than "Lead" in Column E,Was Material Ever Previously Lead?],G11945,Table15[Customer-Owned Portion],O11945),Table15[Unique ID],0),0)))</f>
        <v/>
      </c>
    </row>
    <row r="11946" spans="2:23" x14ac:dyDescent="0.25">
      <c r="B11946" s="146"/>
      <c r="C11946" s="31"/>
      <c r="D11946" s="31"/>
      <c r="E11946" s="44"/>
      <c r="F11946" s="43"/>
      <c r="G11946" s="84"/>
      <c r="H11946" s="31"/>
      <c r="I11946" s="31"/>
      <c r="J11946" s="84"/>
      <c r="K11946" s="31"/>
      <c r="L11946" s="31"/>
      <c r="M11946" s="169"/>
      <c r="N11946" s="148"/>
      <c r="O11946" s="106"/>
      <c r="P11946" s="43"/>
      <c r="Q11946" s="31"/>
      <c r="R11946" s="84"/>
      <c r="S11946" s="31"/>
      <c r="T11946" s="31"/>
      <c r="U11946" s="169"/>
      <c r="V11946" s="150"/>
      <c r="W11946" s="141" t="str" cm="1">
        <f t="array" ref="W11946">IF(SUM(LEN(B11946:V11946))=0,"",IF(OR(OR(ISBLANK(F11946),SUM(LEN(C11946),LEN(D11946))=0),AND(NOT(E11946="Unknown"),ISBLANK(J11946)),AND(NOT(O11946="Unknown"),ISBLANK(R11946))),"Missing Information", INDEX(Table15[Entire Service Line Classification], MATCH(SUMIFS(Table15[Unique ID],Table15[System-Owned Portion],E11946,Table15[If Material Anything Other than "Lead" in Column E,Was Material Ever Previously Lead?],G11946,Table15[Customer-Owned Portion],O11946),Table15[Unique ID],0),0)))</f>
        <v/>
      </c>
    </row>
    <row r="11947" spans="2:23" x14ac:dyDescent="0.25">
      <c r="B11947" s="146"/>
      <c r="C11947" s="31"/>
      <c r="D11947" s="31"/>
      <c r="E11947" s="44"/>
      <c r="F11947" s="43"/>
      <c r="G11947" s="84"/>
      <c r="H11947" s="31"/>
      <c r="I11947" s="31"/>
      <c r="J11947" s="84"/>
      <c r="K11947" s="31"/>
      <c r="L11947" s="31"/>
      <c r="M11947" s="169"/>
      <c r="N11947" s="148"/>
      <c r="O11947" s="106"/>
      <c r="P11947" s="43"/>
      <c r="Q11947" s="31"/>
      <c r="R11947" s="84"/>
      <c r="S11947" s="31"/>
      <c r="T11947" s="31"/>
      <c r="U11947" s="169"/>
      <c r="V11947" s="150"/>
      <c r="W11947" s="141" t="str" cm="1">
        <f t="array" ref="W11947">IF(SUM(LEN(B11947:V11947))=0,"",IF(OR(OR(ISBLANK(F11947),SUM(LEN(C11947),LEN(D11947))=0),AND(NOT(E11947="Unknown"),ISBLANK(J11947)),AND(NOT(O11947="Unknown"),ISBLANK(R11947))),"Missing Information", INDEX(Table15[Entire Service Line Classification], MATCH(SUMIFS(Table15[Unique ID],Table15[System-Owned Portion],E11947,Table15[If Material Anything Other than "Lead" in Column E,Was Material Ever Previously Lead?],G11947,Table15[Customer-Owned Portion],O11947),Table15[Unique ID],0),0)))</f>
        <v/>
      </c>
    </row>
    <row r="11948" spans="2:23" x14ac:dyDescent="0.25">
      <c r="B11948" s="146"/>
      <c r="C11948" s="31"/>
      <c r="D11948" s="31"/>
      <c r="E11948" s="44"/>
      <c r="F11948" s="43"/>
      <c r="G11948" s="84"/>
      <c r="H11948" s="31"/>
      <c r="I11948" s="31"/>
      <c r="J11948" s="84"/>
      <c r="K11948" s="31"/>
      <c r="L11948" s="31"/>
      <c r="M11948" s="169"/>
      <c r="N11948" s="148"/>
      <c r="O11948" s="106"/>
      <c r="P11948" s="43"/>
      <c r="Q11948" s="31"/>
      <c r="R11948" s="84"/>
      <c r="S11948" s="31"/>
      <c r="T11948" s="31"/>
      <c r="U11948" s="169"/>
      <c r="V11948" s="150"/>
      <c r="W11948" s="141" t="str" cm="1">
        <f t="array" ref="W11948">IF(SUM(LEN(B11948:V11948))=0,"",IF(OR(OR(ISBLANK(F11948),SUM(LEN(C11948),LEN(D11948))=0),AND(NOT(E11948="Unknown"),ISBLANK(J11948)),AND(NOT(O11948="Unknown"),ISBLANK(R11948))),"Missing Information", INDEX(Table15[Entire Service Line Classification], MATCH(SUMIFS(Table15[Unique ID],Table15[System-Owned Portion],E11948,Table15[If Material Anything Other than "Lead" in Column E,Was Material Ever Previously Lead?],G11948,Table15[Customer-Owned Portion],O11948),Table15[Unique ID],0),0)))</f>
        <v/>
      </c>
    </row>
    <row r="11949" spans="2:23" x14ac:dyDescent="0.25">
      <c r="B11949" s="146"/>
      <c r="C11949" s="31"/>
      <c r="D11949" s="31"/>
      <c r="E11949" s="44"/>
      <c r="F11949" s="43"/>
      <c r="G11949" s="84"/>
      <c r="H11949" s="31"/>
      <c r="I11949" s="31"/>
      <c r="J11949" s="84"/>
      <c r="K11949" s="31"/>
      <c r="L11949" s="31"/>
      <c r="M11949" s="169"/>
      <c r="N11949" s="148"/>
      <c r="O11949" s="106"/>
      <c r="P11949" s="43"/>
      <c r="Q11949" s="31"/>
      <c r="R11949" s="84"/>
      <c r="S11949" s="31"/>
      <c r="T11949" s="31"/>
      <c r="U11949" s="169"/>
      <c r="V11949" s="150"/>
      <c r="W11949" s="141" t="str" cm="1">
        <f t="array" ref="W11949">IF(SUM(LEN(B11949:V11949))=0,"",IF(OR(OR(ISBLANK(F11949),SUM(LEN(C11949),LEN(D11949))=0),AND(NOT(E11949="Unknown"),ISBLANK(J11949)),AND(NOT(O11949="Unknown"),ISBLANK(R11949))),"Missing Information", INDEX(Table15[Entire Service Line Classification], MATCH(SUMIFS(Table15[Unique ID],Table15[System-Owned Portion],E11949,Table15[If Material Anything Other than "Lead" in Column E,Was Material Ever Previously Lead?],G11949,Table15[Customer-Owned Portion],O11949),Table15[Unique ID],0),0)))</f>
        <v/>
      </c>
    </row>
    <row r="11950" spans="2:23" x14ac:dyDescent="0.25">
      <c r="B11950" s="146"/>
      <c r="C11950" s="31"/>
      <c r="D11950" s="31"/>
      <c r="E11950" s="44"/>
      <c r="F11950" s="43"/>
      <c r="G11950" s="84"/>
      <c r="H11950" s="31"/>
      <c r="I11950" s="31"/>
      <c r="J11950" s="84"/>
      <c r="K11950" s="31"/>
      <c r="L11950" s="31"/>
      <c r="M11950" s="169"/>
      <c r="N11950" s="148"/>
      <c r="O11950" s="106"/>
      <c r="P11950" s="43"/>
      <c r="Q11950" s="31"/>
      <c r="R11950" s="84"/>
      <c r="S11950" s="31"/>
      <c r="T11950" s="31"/>
      <c r="U11950" s="169"/>
      <c r="V11950" s="150"/>
      <c r="W11950" s="141" t="str" cm="1">
        <f t="array" ref="W11950">IF(SUM(LEN(B11950:V11950))=0,"",IF(OR(OR(ISBLANK(F11950),SUM(LEN(C11950),LEN(D11950))=0),AND(NOT(E11950="Unknown"),ISBLANK(J11950)),AND(NOT(O11950="Unknown"),ISBLANK(R11950))),"Missing Information", INDEX(Table15[Entire Service Line Classification], MATCH(SUMIFS(Table15[Unique ID],Table15[System-Owned Portion],E11950,Table15[If Material Anything Other than "Lead" in Column E,Was Material Ever Previously Lead?],G11950,Table15[Customer-Owned Portion],O11950),Table15[Unique ID],0),0)))</f>
        <v/>
      </c>
    </row>
    <row r="11951" spans="2:23" x14ac:dyDescent="0.25">
      <c r="B11951" s="146"/>
      <c r="C11951" s="31"/>
      <c r="D11951" s="31"/>
      <c r="E11951" s="44"/>
      <c r="F11951" s="43"/>
      <c r="G11951" s="84"/>
      <c r="H11951" s="31"/>
      <c r="I11951" s="31"/>
      <c r="J11951" s="84"/>
      <c r="K11951" s="31"/>
      <c r="L11951" s="31"/>
      <c r="M11951" s="169"/>
      <c r="N11951" s="148"/>
      <c r="O11951" s="106"/>
      <c r="P11951" s="43"/>
      <c r="Q11951" s="31"/>
      <c r="R11951" s="84"/>
      <c r="S11951" s="31"/>
      <c r="T11951" s="31"/>
      <c r="U11951" s="169"/>
      <c r="V11951" s="150"/>
      <c r="W11951" s="141" t="str" cm="1">
        <f t="array" ref="W11951">IF(SUM(LEN(B11951:V11951))=0,"",IF(OR(OR(ISBLANK(F11951),SUM(LEN(C11951),LEN(D11951))=0),AND(NOT(E11951="Unknown"),ISBLANK(J11951)),AND(NOT(O11951="Unknown"),ISBLANK(R11951))),"Missing Information", INDEX(Table15[Entire Service Line Classification], MATCH(SUMIFS(Table15[Unique ID],Table15[System-Owned Portion],E11951,Table15[If Material Anything Other than "Lead" in Column E,Was Material Ever Previously Lead?],G11951,Table15[Customer-Owned Portion],O11951),Table15[Unique ID],0),0)))</f>
        <v/>
      </c>
    </row>
    <row r="11952" spans="2:23" x14ac:dyDescent="0.25">
      <c r="B11952" s="146"/>
      <c r="C11952" s="31"/>
      <c r="D11952" s="31"/>
      <c r="E11952" s="44"/>
      <c r="F11952" s="43"/>
      <c r="G11952" s="84"/>
      <c r="H11952" s="31"/>
      <c r="I11952" s="31"/>
      <c r="J11952" s="84"/>
      <c r="K11952" s="31"/>
      <c r="L11952" s="31"/>
      <c r="M11952" s="169"/>
      <c r="N11952" s="148"/>
      <c r="O11952" s="106"/>
      <c r="P11952" s="43"/>
      <c r="Q11952" s="31"/>
      <c r="R11952" s="84"/>
      <c r="S11952" s="31"/>
      <c r="T11952" s="31"/>
      <c r="U11952" s="169"/>
      <c r="V11952" s="150"/>
      <c r="W11952" s="141" t="str" cm="1">
        <f t="array" ref="W11952">IF(SUM(LEN(B11952:V11952))=0,"",IF(OR(OR(ISBLANK(F11952),SUM(LEN(C11952),LEN(D11952))=0),AND(NOT(E11952="Unknown"),ISBLANK(J11952)),AND(NOT(O11952="Unknown"),ISBLANK(R11952))),"Missing Information", INDEX(Table15[Entire Service Line Classification], MATCH(SUMIFS(Table15[Unique ID],Table15[System-Owned Portion],E11952,Table15[If Material Anything Other than "Lead" in Column E,Was Material Ever Previously Lead?],G11952,Table15[Customer-Owned Portion],O11952),Table15[Unique ID],0),0)))</f>
        <v/>
      </c>
    </row>
    <row r="11953" spans="2:23" x14ac:dyDescent="0.25">
      <c r="B11953" s="146"/>
      <c r="C11953" s="31"/>
      <c r="D11953" s="31"/>
      <c r="E11953" s="44"/>
      <c r="F11953" s="43"/>
      <c r="G11953" s="84"/>
      <c r="H11953" s="31"/>
      <c r="I11953" s="31"/>
      <c r="J11953" s="84"/>
      <c r="K11953" s="31"/>
      <c r="L11953" s="31"/>
      <c r="M11953" s="169"/>
      <c r="N11953" s="148"/>
      <c r="O11953" s="106"/>
      <c r="P11953" s="43"/>
      <c r="Q11953" s="31"/>
      <c r="R11953" s="84"/>
      <c r="S11953" s="31"/>
      <c r="T11953" s="31"/>
      <c r="U11953" s="169"/>
      <c r="V11953" s="150"/>
      <c r="W11953" s="141" t="str" cm="1">
        <f t="array" ref="W11953">IF(SUM(LEN(B11953:V11953))=0,"",IF(OR(OR(ISBLANK(F11953),SUM(LEN(C11953),LEN(D11953))=0),AND(NOT(E11953="Unknown"),ISBLANK(J11953)),AND(NOT(O11953="Unknown"),ISBLANK(R11953))),"Missing Information", INDEX(Table15[Entire Service Line Classification], MATCH(SUMIFS(Table15[Unique ID],Table15[System-Owned Portion],E11953,Table15[If Material Anything Other than "Lead" in Column E,Was Material Ever Previously Lead?],G11953,Table15[Customer-Owned Portion],O11953),Table15[Unique ID],0),0)))</f>
        <v/>
      </c>
    </row>
    <row r="11954" spans="2:23" x14ac:dyDescent="0.25">
      <c r="B11954" s="146"/>
      <c r="C11954" s="31"/>
      <c r="D11954" s="31"/>
      <c r="E11954" s="44"/>
      <c r="F11954" s="43"/>
      <c r="G11954" s="84"/>
      <c r="H11954" s="31"/>
      <c r="I11954" s="31"/>
      <c r="J11954" s="84"/>
      <c r="K11954" s="31"/>
      <c r="L11954" s="31"/>
      <c r="M11954" s="169"/>
      <c r="N11954" s="148"/>
      <c r="O11954" s="106"/>
      <c r="P11954" s="43"/>
      <c r="Q11954" s="31"/>
      <c r="R11954" s="84"/>
      <c r="S11954" s="31"/>
      <c r="T11954" s="31"/>
      <c r="U11954" s="169"/>
      <c r="V11954" s="150"/>
      <c r="W11954" s="141" t="str" cm="1">
        <f t="array" ref="W11954">IF(SUM(LEN(B11954:V11954))=0,"",IF(OR(OR(ISBLANK(F11954),SUM(LEN(C11954),LEN(D11954))=0),AND(NOT(E11954="Unknown"),ISBLANK(J11954)),AND(NOT(O11954="Unknown"),ISBLANK(R11954))),"Missing Information", INDEX(Table15[Entire Service Line Classification], MATCH(SUMIFS(Table15[Unique ID],Table15[System-Owned Portion],E11954,Table15[If Material Anything Other than "Lead" in Column E,Was Material Ever Previously Lead?],G11954,Table15[Customer-Owned Portion],O11954),Table15[Unique ID],0),0)))</f>
        <v/>
      </c>
    </row>
    <row r="11955" spans="2:23" x14ac:dyDescent="0.25">
      <c r="B11955" s="146"/>
      <c r="C11955" s="31"/>
      <c r="D11955" s="31"/>
      <c r="E11955" s="44"/>
      <c r="F11955" s="43"/>
      <c r="G11955" s="84"/>
      <c r="H11955" s="31"/>
      <c r="I11955" s="31"/>
      <c r="J11955" s="84"/>
      <c r="K11955" s="31"/>
      <c r="L11955" s="31"/>
      <c r="M11955" s="169"/>
      <c r="N11955" s="148"/>
      <c r="O11955" s="106"/>
      <c r="P11955" s="43"/>
      <c r="Q11955" s="31"/>
      <c r="R11955" s="84"/>
      <c r="S11955" s="31"/>
      <c r="T11955" s="31"/>
      <c r="U11955" s="169"/>
      <c r="V11955" s="150"/>
      <c r="W11955" s="141" t="str" cm="1">
        <f t="array" ref="W11955">IF(SUM(LEN(B11955:V11955))=0,"",IF(OR(OR(ISBLANK(F11955),SUM(LEN(C11955),LEN(D11955))=0),AND(NOT(E11955="Unknown"),ISBLANK(J11955)),AND(NOT(O11955="Unknown"),ISBLANK(R11955))),"Missing Information", INDEX(Table15[Entire Service Line Classification], MATCH(SUMIFS(Table15[Unique ID],Table15[System-Owned Portion],E11955,Table15[If Material Anything Other than "Lead" in Column E,Was Material Ever Previously Lead?],G11955,Table15[Customer-Owned Portion],O11955),Table15[Unique ID],0),0)))</f>
        <v/>
      </c>
    </row>
    <row r="11956" spans="2:23" x14ac:dyDescent="0.25">
      <c r="B11956" s="146"/>
      <c r="C11956" s="31"/>
      <c r="D11956" s="31"/>
      <c r="E11956" s="44"/>
      <c r="F11956" s="43"/>
      <c r="G11956" s="84"/>
      <c r="H11956" s="31"/>
      <c r="I11956" s="31"/>
      <c r="J11956" s="84"/>
      <c r="K11956" s="31"/>
      <c r="L11956" s="31"/>
      <c r="M11956" s="169"/>
      <c r="N11956" s="148"/>
      <c r="O11956" s="106"/>
      <c r="P11956" s="43"/>
      <c r="Q11956" s="31"/>
      <c r="R11956" s="84"/>
      <c r="S11956" s="31"/>
      <c r="T11956" s="31"/>
      <c r="U11956" s="169"/>
      <c r="V11956" s="150"/>
      <c r="W11956" s="141" t="str" cm="1">
        <f t="array" ref="W11956">IF(SUM(LEN(B11956:V11956))=0,"",IF(OR(OR(ISBLANK(F11956),SUM(LEN(C11956),LEN(D11956))=0),AND(NOT(E11956="Unknown"),ISBLANK(J11956)),AND(NOT(O11956="Unknown"),ISBLANK(R11956))),"Missing Information", INDEX(Table15[Entire Service Line Classification], MATCH(SUMIFS(Table15[Unique ID],Table15[System-Owned Portion],E11956,Table15[If Material Anything Other than "Lead" in Column E,Was Material Ever Previously Lead?],G11956,Table15[Customer-Owned Portion],O11956),Table15[Unique ID],0),0)))</f>
        <v/>
      </c>
    </row>
    <row r="11957" spans="2:23" x14ac:dyDescent="0.25">
      <c r="B11957" s="146"/>
      <c r="C11957" s="31"/>
      <c r="D11957" s="31"/>
      <c r="E11957" s="44"/>
      <c r="F11957" s="43"/>
      <c r="G11957" s="84"/>
      <c r="H11957" s="31"/>
      <c r="I11957" s="31"/>
      <c r="J11957" s="84"/>
      <c r="K11957" s="31"/>
      <c r="L11957" s="31"/>
      <c r="M11957" s="169"/>
      <c r="N11957" s="148"/>
      <c r="O11957" s="106"/>
      <c r="P11957" s="43"/>
      <c r="Q11957" s="31"/>
      <c r="R11957" s="84"/>
      <c r="S11957" s="31"/>
      <c r="T11957" s="31"/>
      <c r="U11957" s="169"/>
      <c r="V11957" s="150"/>
      <c r="W11957" s="141" t="str" cm="1">
        <f t="array" ref="W11957">IF(SUM(LEN(B11957:V11957))=0,"",IF(OR(OR(ISBLANK(F11957),SUM(LEN(C11957),LEN(D11957))=0),AND(NOT(E11957="Unknown"),ISBLANK(J11957)),AND(NOT(O11957="Unknown"),ISBLANK(R11957))),"Missing Information", INDEX(Table15[Entire Service Line Classification], MATCH(SUMIFS(Table15[Unique ID],Table15[System-Owned Portion],E11957,Table15[If Material Anything Other than "Lead" in Column E,Was Material Ever Previously Lead?],G11957,Table15[Customer-Owned Portion],O11957),Table15[Unique ID],0),0)))</f>
        <v/>
      </c>
    </row>
    <row r="11958" spans="2:23" x14ac:dyDescent="0.25">
      <c r="B11958" s="146"/>
      <c r="C11958" s="31"/>
      <c r="D11958" s="31"/>
      <c r="E11958" s="44"/>
      <c r="F11958" s="43"/>
      <c r="G11958" s="84"/>
      <c r="H11958" s="31"/>
      <c r="I11958" s="31"/>
      <c r="J11958" s="84"/>
      <c r="K11958" s="31"/>
      <c r="L11958" s="31"/>
      <c r="M11958" s="169"/>
      <c r="N11958" s="148"/>
      <c r="O11958" s="106"/>
      <c r="P11958" s="43"/>
      <c r="Q11958" s="31"/>
      <c r="R11958" s="84"/>
      <c r="S11958" s="31"/>
      <c r="T11958" s="31"/>
      <c r="U11958" s="169"/>
      <c r="V11958" s="150"/>
      <c r="W11958" s="141" t="str" cm="1">
        <f t="array" ref="W11958">IF(SUM(LEN(B11958:V11958))=0,"",IF(OR(OR(ISBLANK(F11958),SUM(LEN(C11958),LEN(D11958))=0),AND(NOT(E11958="Unknown"),ISBLANK(J11958)),AND(NOT(O11958="Unknown"),ISBLANK(R11958))),"Missing Information", INDEX(Table15[Entire Service Line Classification], MATCH(SUMIFS(Table15[Unique ID],Table15[System-Owned Portion],E11958,Table15[If Material Anything Other than "Lead" in Column E,Was Material Ever Previously Lead?],G11958,Table15[Customer-Owned Portion],O11958),Table15[Unique ID],0),0)))</f>
        <v/>
      </c>
    </row>
    <row r="11959" spans="2:23" x14ac:dyDescent="0.25">
      <c r="B11959" s="146"/>
      <c r="C11959" s="31"/>
      <c r="D11959" s="31"/>
      <c r="E11959" s="44"/>
      <c r="F11959" s="43"/>
      <c r="G11959" s="84"/>
      <c r="H11959" s="31"/>
      <c r="I11959" s="31"/>
      <c r="J11959" s="84"/>
      <c r="K11959" s="31"/>
      <c r="L11959" s="31"/>
      <c r="M11959" s="169"/>
      <c r="N11959" s="148"/>
      <c r="O11959" s="106"/>
      <c r="P11959" s="43"/>
      <c r="Q11959" s="31"/>
      <c r="R11959" s="84"/>
      <c r="S11959" s="31"/>
      <c r="T11959" s="31"/>
      <c r="U11959" s="169"/>
      <c r="V11959" s="150"/>
      <c r="W11959" s="141" t="str" cm="1">
        <f t="array" ref="W11959">IF(SUM(LEN(B11959:V11959))=0,"",IF(OR(OR(ISBLANK(F11959),SUM(LEN(C11959),LEN(D11959))=0),AND(NOT(E11959="Unknown"),ISBLANK(J11959)),AND(NOT(O11959="Unknown"),ISBLANK(R11959))),"Missing Information", INDEX(Table15[Entire Service Line Classification], MATCH(SUMIFS(Table15[Unique ID],Table15[System-Owned Portion],E11959,Table15[If Material Anything Other than "Lead" in Column E,Was Material Ever Previously Lead?],G11959,Table15[Customer-Owned Portion],O11959),Table15[Unique ID],0),0)))</f>
        <v/>
      </c>
    </row>
    <row r="11960" spans="2:23" x14ac:dyDescent="0.25">
      <c r="B11960" s="146"/>
      <c r="C11960" s="31"/>
      <c r="D11960" s="31"/>
      <c r="E11960" s="44"/>
      <c r="F11960" s="43"/>
      <c r="G11960" s="84"/>
      <c r="H11960" s="31"/>
      <c r="I11960" s="31"/>
      <c r="J11960" s="84"/>
      <c r="K11960" s="31"/>
      <c r="L11960" s="31"/>
      <c r="M11960" s="169"/>
      <c r="N11960" s="148"/>
      <c r="O11960" s="106"/>
      <c r="P11960" s="43"/>
      <c r="Q11960" s="31"/>
      <c r="R11960" s="84"/>
      <c r="S11960" s="31"/>
      <c r="T11960" s="31"/>
      <c r="U11960" s="169"/>
      <c r="V11960" s="150"/>
      <c r="W11960" s="141" t="str" cm="1">
        <f t="array" ref="W11960">IF(SUM(LEN(B11960:V11960))=0,"",IF(OR(OR(ISBLANK(F11960),SUM(LEN(C11960),LEN(D11960))=0),AND(NOT(E11960="Unknown"),ISBLANK(J11960)),AND(NOT(O11960="Unknown"),ISBLANK(R11960))),"Missing Information", INDEX(Table15[Entire Service Line Classification], MATCH(SUMIFS(Table15[Unique ID],Table15[System-Owned Portion],E11960,Table15[If Material Anything Other than "Lead" in Column E,Was Material Ever Previously Lead?],G11960,Table15[Customer-Owned Portion],O11960),Table15[Unique ID],0),0)))</f>
        <v/>
      </c>
    </row>
    <row r="11961" spans="2:23" x14ac:dyDescent="0.25">
      <c r="B11961" s="146"/>
      <c r="C11961" s="31"/>
      <c r="D11961" s="31"/>
      <c r="E11961" s="44"/>
      <c r="F11961" s="43"/>
      <c r="G11961" s="84"/>
      <c r="H11961" s="31"/>
      <c r="I11961" s="31"/>
      <c r="J11961" s="84"/>
      <c r="K11961" s="31"/>
      <c r="L11961" s="31"/>
      <c r="M11961" s="169"/>
      <c r="N11961" s="148"/>
      <c r="O11961" s="106"/>
      <c r="P11961" s="43"/>
      <c r="Q11961" s="31"/>
      <c r="R11961" s="84"/>
      <c r="S11961" s="31"/>
      <c r="T11961" s="31"/>
      <c r="U11961" s="169"/>
      <c r="V11961" s="150"/>
      <c r="W11961" s="141" t="str" cm="1">
        <f t="array" ref="W11961">IF(SUM(LEN(B11961:V11961))=0,"",IF(OR(OR(ISBLANK(F11961),SUM(LEN(C11961),LEN(D11961))=0),AND(NOT(E11961="Unknown"),ISBLANK(J11961)),AND(NOT(O11961="Unknown"),ISBLANK(R11961))),"Missing Information", INDEX(Table15[Entire Service Line Classification], MATCH(SUMIFS(Table15[Unique ID],Table15[System-Owned Portion],E11961,Table15[If Material Anything Other than "Lead" in Column E,Was Material Ever Previously Lead?],G11961,Table15[Customer-Owned Portion],O11961),Table15[Unique ID],0),0)))</f>
        <v/>
      </c>
    </row>
    <row r="11962" spans="2:23" x14ac:dyDescent="0.25">
      <c r="B11962" s="146"/>
      <c r="C11962" s="31"/>
      <c r="D11962" s="31"/>
      <c r="E11962" s="44"/>
      <c r="F11962" s="43"/>
      <c r="G11962" s="84"/>
      <c r="H11962" s="31"/>
      <c r="I11962" s="31"/>
      <c r="J11962" s="84"/>
      <c r="K11962" s="31"/>
      <c r="L11962" s="31"/>
      <c r="M11962" s="169"/>
      <c r="N11962" s="148"/>
      <c r="O11962" s="106"/>
      <c r="P11962" s="43"/>
      <c r="Q11962" s="31"/>
      <c r="R11962" s="84"/>
      <c r="S11962" s="31"/>
      <c r="T11962" s="31"/>
      <c r="U11962" s="169"/>
      <c r="V11962" s="150"/>
      <c r="W11962" s="141" t="str" cm="1">
        <f t="array" ref="W11962">IF(SUM(LEN(B11962:V11962))=0,"",IF(OR(OR(ISBLANK(F11962),SUM(LEN(C11962),LEN(D11962))=0),AND(NOT(E11962="Unknown"),ISBLANK(J11962)),AND(NOT(O11962="Unknown"),ISBLANK(R11962))),"Missing Information", INDEX(Table15[Entire Service Line Classification], MATCH(SUMIFS(Table15[Unique ID],Table15[System-Owned Portion],E11962,Table15[If Material Anything Other than "Lead" in Column E,Was Material Ever Previously Lead?],G11962,Table15[Customer-Owned Portion],O11962),Table15[Unique ID],0),0)))</f>
        <v/>
      </c>
    </row>
    <row r="11963" spans="2:23" x14ac:dyDescent="0.25">
      <c r="B11963" s="146"/>
      <c r="C11963" s="31"/>
      <c r="D11963" s="31"/>
      <c r="E11963" s="44"/>
      <c r="F11963" s="43"/>
      <c r="G11963" s="84"/>
      <c r="H11963" s="31"/>
      <c r="I11963" s="31"/>
      <c r="J11963" s="84"/>
      <c r="K11963" s="31"/>
      <c r="L11963" s="31"/>
      <c r="M11963" s="169"/>
      <c r="N11963" s="148"/>
      <c r="O11963" s="106"/>
      <c r="P11963" s="43"/>
      <c r="Q11963" s="31"/>
      <c r="R11963" s="84"/>
      <c r="S11963" s="31"/>
      <c r="T11963" s="31"/>
      <c r="U11963" s="169"/>
      <c r="V11963" s="150"/>
      <c r="W11963" s="141" t="str" cm="1">
        <f t="array" ref="W11963">IF(SUM(LEN(B11963:V11963))=0,"",IF(OR(OR(ISBLANK(F11963),SUM(LEN(C11963),LEN(D11963))=0),AND(NOT(E11963="Unknown"),ISBLANK(J11963)),AND(NOT(O11963="Unknown"),ISBLANK(R11963))),"Missing Information", INDEX(Table15[Entire Service Line Classification], MATCH(SUMIFS(Table15[Unique ID],Table15[System-Owned Portion],E11963,Table15[If Material Anything Other than "Lead" in Column E,Was Material Ever Previously Lead?],G11963,Table15[Customer-Owned Portion],O11963),Table15[Unique ID],0),0)))</f>
        <v/>
      </c>
    </row>
    <row r="11964" spans="2:23" x14ac:dyDescent="0.25">
      <c r="B11964" s="146"/>
      <c r="C11964" s="31"/>
      <c r="D11964" s="31"/>
      <c r="E11964" s="44"/>
      <c r="F11964" s="43"/>
      <c r="G11964" s="84"/>
      <c r="H11964" s="31"/>
      <c r="I11964" s="31"/>
      <c r="J11964" s="84"/>
      <c r="K11964" s="31"/>
      <c r="L11964" s="31"/>
      <c r="M11964" s="169"/>
      <c r="N11964" s="148"/>
      <c r="O11964" s="106"/>
      <c r="P11964" s="43"/>
      <c r="Q11964" s="31"/>
      <c r="R11964" s="84"/>
      <c r="S11964" s="31"/>
      <c r="T11964" s="31"/>
      <c r="U11964" s="169"/>
      <c r="V11964" s="150"/>
      <c r="W11964" s="141" t="str" cm="1">
        <f t="array" ref="W11964">IF(SUM(LEN(B11964:V11964))=0,"",IF(OR(OR(ISBLANK(F11964),SUM(LEN(C11964),LEN(D11964))=0),AND(NOT(E11964="Unknown"),ISBLANK(J11964)),AND(NOT(O11964="Unknown"),ISBLANK(R11964))),"Missing Information", INDEX(Table15[Entire Service Line Classification], MATCH(SUMIFS(Table15[Unique ID],Table15[System-Owned Portion],E11964,Table15[If Material Anything Other than "Lead" in Column E,Was Material Ever Previously Lead?],G11964,Table15[Customer-Owned Portion],O11964),Table15[Unique ID],0),0)))</f>
        <v/>
      </c>
    </row>
    <row r="11965" spans="2:23" x14ac:dyDescent="0.25">
      <c r="B11965" s="146"/>
      <c r="C11965" s="31"/>
      <c r="D11965" s="31"/>
      <c r="E11965" s="44"/>
      <c r="F11965" s="43"/>
      <c r="G11965" s="84"/>
      <c r="H11965" s="31"/>
      <c r="I11965" s="31"/>
      <c r="J11965" s="84"/>
      <c r="K11965" s="31"/>
      <c r="L11965" s="31"/>
      <c r="M11965" s="169"/>
      <c r="N11965" s="148"/>
      <c r="O11965" s="106"/>
      <c r="P11965" s="43"/>
      <c r="Q11965" s="31"/>
      <c r="R11965" s="84"/>
      <c r="S11965" s="31"/>
      <c r="T11965" s="31"/>
      <c r="U11965" s="169"/>
      <c r="V11965" s="150"/>
      <c r="W11965" s="141" t="str" cm="1">
        <f t="array" ref="W11965">IF(SUM(LEN(B11965:V11965))=0,"",IF(OR(OR(ISBLANK(F11965),SUM(LEN(C11965),LEN(D11965))=0),AND(NOT(E11965="Unknown"),ISBLANK(J11965)),AND(NOT(O11965="Unknown"),ISBLANK(R11965))),"Missing Information", INDEX(Table15[Entire Service Line Classification], MATCH(SUMIFS(Table15[Unique ID],Table15[System-Owned Portion],E11965,Table15[If Material Anything Other than "Lead" in Column E,Was Material Ever Previously Lead?],G11965,Table15[Customer-Owned Portion],O11965),Table15[Unique ID],0),0)))</f>
        <v/>
      </c>
    </row>
    <row r="11966" spans="2:23" x14ac:dyDescent="0.25">
      <c r="B11966" s="146"/>
      <c r="C11966" s="31"/>
      <c r="D11966" s="31"/>
      <c r="E11966" s="44"/>
      <c r="F11966" s="43"/>
      <c r="G11966" s="84"/>
      <c r="H11966" s="31"/>
      <c r="I11966" s="31"/>
      <c r="J11966" s="84"/>
      <c r="K11966" s="31"/>
      <c r="L11966" s="31"/>
      <c r="M11966" s="169"/>
      <c r="N11966" s="148"/>
      <c r="O11966" s="106"/>
      <c r="P11966" s="43"/>
      <c r="Q11966" s="31"/>
      <c r="R11966" s="84"/>
      <c r="S11966" s="31"/>
      <c r="T11966" s="31"/>
      <c r="U11966" s="169"/>
      <c r="V11966" s="150"/>
      <c r="W11966" s="141" t="str" cm="1">
        <f t="array" ref="W11966">IF(SUM(LEN(B11966:V11966))=0,"",IF(OR(OR(ISBLANK(F11966),SUM(LEN(C11966),LEN(D11966))=0),AND(NOT(E11966="Unknown"),ISBLANK(J11966)),AND(NOT(O11966="Unknown"),ISBLANK(R11966))),"Missing Information", INDEX(Table15[Entire Service Line Classification], MATCH(SUMIFS(Table15[Unique ID],Table15[System-Owned Portion],E11966,Table15[If Material Anything Other than "Lead" in Column E,Was Material Ever Previously Lead?],G11966,Table15[Customer-Owned Portion],O11966),Table15[Unique ID],0),0)))</f>
        <v/>
      </c>
    </row>
    <row r="11967" spans="2:23" x14ac:dyDescent="0.25">
      <c r="B11967" s="146"/>
      <c r="C11967" s="31"/>
      <c r="D11967" s="31"/>
      <c r="E11967" s="44"/>
      <c r="F11967" s="43"/>
      <c r="G11967" s="84"/>
      <c r="H11967" s="31"/>
      <c r="I11967" s="31"/>
      <c r="J11967" s="84"/>
      <c r="K11967" s="31"/>
      <c r="L11967" s="31"/>
      <c r="M11967" s="169"/>
      <c r="N11967" s="148"/>
      <c r="O11967" s="106"/>
      <c r="P11967" s="43"/>
      <c r="Q11967" s="31"/>
      <c r="R11967" s="84"/>
      <c r="S11967" s="31"/>
      <c r="T11967" s="31"/>
      <c r="U11967" s="169"/>
      <c r="V11967" s="150"/>
      <c r="W11967" s="141" t="str" cm="1">
        <f t="array" ref="W11967">IF(SUM(LEN(B11967:V11967))=0,"",IF(OR(OR(ISBLANK(F11967),SUM(LEN(C11967),LEN(D11967))=0),AND(NOT(E11967="Unknown"),ISBLANK(J11967)),AND(NOT(O11967="Unknown"),ISBLANK(R11967))),"Missing Information", INDEX(Table15[Entire Service Line Classification], MATCH(SUMIFS(Table15[Unique ID],Table15[System-Owned Portion],E11967,Table15[If Material Anything Other than "Lead" in Column E,Was Material Ever Previously Lead?],G11967,Table15[Customer-Owned Portion],O11967),Table15[Unique ID],0),0)))</f>
        <v/>
      </c>
    </row>
    <row r="11968" spans="2:23" x14ac:dyDescent="0.25">
      <c r="B11968" s="146"/>
      <c r="C11968" s="31"/>
      <c r="D11968" s="31"/>
      <c r="E11968" s="44"/>
      <c r="F11968" s="43"/>
      <c r="G11968" s="84"/>
      <c r="H11968" s="31"/>
      <c r="I11968" s="31"/>
      <c r="J11968" s="84"/>
      <c r="K11968" s="31"/>
      <c r="L11968" s="31"/>
      <c r="M11968" s="169"/>
      <c r="N11968" s="148"/>
      <c r="O11968" s="106"/>
      <c r="P11968" s="43"/>
      <c r="Q11968" s="31"/>
      <c r="R11968" s="84"/>
      <c r="S11968" s="31"/>
      <c r="T11968" s="31"/>
      <c r="U11968" s="169"/>
      <c r="V11968" s="150"/>
      <c r="W11968" s="141" t="str" cm="1">
        <f t="array" ref="W11968">IF(SUM(LEN(B11968:V11968))=0,"",IF(OR(OR(ISBLANK(F11968),SUM(LEN(C11968),LEN(D11968))=0),AND(NOT(E11968="Unknown"),ISBLANK(J11968)),AND(NOT(O11968="Unknown"),ISBLANK(R11968))),"Missing Information", INDEX(Table15[Entire Service Line Classification], MATCH(SUMIFS(Table15[Unique ID],Table15[System-Owned Portion],E11968,Table15[If Material Anything Other than "Lead" in Column E,Was Material Ever Previously Lead?],G11968,Table15[Customer-Owned Portion],O11968),Table15[Unique ID],0),0)))</f>
        <v/>
      </c>
    </row>
    <row r="11969" spans="2:23" x14ac:dyDescent="0.25">
      <c r="B11969" s="146"/>
      <c r="C11969" s="31"/>
      <c r="D11969" s="31"/>
      <c r="E11969" s="44"/>
      <c r="F11969" s="43"/>
      <c r="G11969" s="84"/>
      <c r="H11969" s="31"/>
      <c r="I11969" s="31"/>
      <c r="J11969" s="84"/>
      <c r="K11969" s="31"/>
      <c r="L11969" s="31"/>
      <c r="M11969" s="169"/>
      <c r="N11969" s="148"/>
      <c r="O11969" s="106"/>
      <c r="P11969" s="43"/>
      <c r="Q11969" s="31"/>
      <c r="R11969" s="84"/>
      <c r="S11969" s="31"/>
      <c r="T11969" s="31"/>
      <c r="U11969" s="169"/>
      <c r="V11969" s="150"/>
      <c r="W11969" s="141" t="str" cm="1">
        <f t="array" ref="W11969">IF(SUM(LEN(B11969:V11969))=0,"",IF(OR(OR(ISBLANK(F11969),SUM(LEN(C11969),LEN(D11969))=0),AND(NOT(E11969="Unknown"),ISBLANK(J11969)),AND(NOT(O11969="Unknown"),ISBLANK(R11969))),"Missing Information", INDEX(Table15[Entire Service Line Classification], MATCH(SUMIFS(Table15[Unique ID],Table15[System-Owned Portion],E11969,Table15[If Material Anything Other than "Lead" in Column E,Was Material Ever Previously Lead?],G11969,Table15[Customer-Owned Portion],O11969),Table15[Unique ID],0),0)))</f>
        <v/>
      </c>
    </row>
    <row r="11970" spans="2:23" x14ac:dyDescent="0.25">
      <c r="B11970" s="146"/>
      <c r="C11970" s="31"/>
      <c r="D11970" s="31"/>
      <c r="E11970" s="44"/>
      <c r="F11970" s="43"/>
      <c r="G11970" s="84"/>
      <c r="H11970" s="31"/>
      <c r="I11970" s="31"/>
      <c r="J11970" s="84"/>
      <c r="K11970" s="31"/>
      <c r="L11970" s="31"/>
      <c r="M11970" s="169"/>
      <c r="N11970" s="148"/>
      <c r="O11970" s="106"/>
      <c r="P11970" s="43"/>
      <c r="Q11970" s="31"/>
      <c r="R11970" s="84"/>
      <c r="S11970" s="31"/>
      <c r="T11970" s="31"/>
      <c r="U11970" s="169"/>
      <c r="V11970" s="150"/>
      <c r="W11970" s="141" t="str" cm="1">
        <f t="array" ref="W11970">IF(SUM(LEN(B11970:V11970))=0,"",IF(OR(OR(ISBLANK(F11970),SUM(LEN(C11970),LEN(D11970))=0),AND(NOT(E11970="Unknown"),ISBLANK(J11970)),AND(NOT(O11970="Unknown"),ISBLANK(R11970))),"Missing Information", INDEX(Table15[Entire Service Line Classification], MATCH(SUMIFS(Table15[Unique ID],Table15[System-Owned Portion],E11970,Table15[If Material Anything Other than "Lead" in Column E,Was Material Ever Previously Lead?],G11970,Table15[Customer-Owned Portion],O11970),Table15[Unique ID],0),0)))</f>
        <v/>
      </c>
    </row>
    <row r="11971" spans="2:23" x14ac:dyDescent="0.25">
      <c r="B11971" s="146"/>
      <c r="C11971" s="31"/>
      <c r="D11971" s="31"/>
      <c r="E11971" s="44"/>
      <c r="F11971" s="43"/>
      <c r="G11971" s="84"/>
      <c r="H11971" s="31"/>
      <c r="I11971" s="31"/>
      <c r="J11971" s="84"/>
      <c r="K11971" s="31"/>
      <c r="L11971" s="31"/>
      <c r="M11971" s="169"/>
      <c r="N11971" s="148"/>
      <c r="O11971" s="106"/>
      <c r="P11971" s="43"/>
      <c r="Q11971" s="31"/>
      <c r="R11971" s="84"/>
      <c r="S11971" s="31"/>
      <c r="T11971" s="31"/>
      <c r="U11971" s="169"/>
      <c r="V11971" s="150"/>
      <c r="W11971" s="141" t="str" cm="1">
        <f t="array" ref="W11971">IF(SUM(LEN(B11971:V11971))=0,"",IF(OR(OR(ISBLANK(F11971),SUM(LEN(C11971),LEN(D11971))=0),AND(NOT(E11971="Unknown"),ISBLANK(J11971)),AND(NOT(O11971="Unknown"),ISBLANK(R11971))),"Missing Information", INDEX(Table15[Entire Service Line Classification], MATCH(SUMIFS(Table15[Unique ID],Table15[System-Owned Portion],E11971,Table15[If Material Anything Other than "Lead" in Column E,Was Material Ever Previously Lead?],G11971,Table15[Customer-Owned Portion],O11971),Table15[Unique ID],0),0)))</f>
        <v/>
      </c>
    </row>
    <row r="11972" spans="2:23" x14ac:dyDescent="0.25">
      <c r="B11972" s="146"/>
      <c r="C11972" s="31"/>
      <c r="D11972" s="31"/>
      <c r="E11972" s="44"/>
      <c r="F11972" s="43"/>
      <c r="G11972" s="84"/>
      <c r="H11972" s="31"/>
      <c r="I11972" s="31"/>
      <c r="J11972" s="84"/>
      <c r="K11972" s="31"/>
      <c r="L11972" s="31"/>
      <c r="M11972" s="169"/>
      <c r="N11972" s="148"/>
      <c r="O11972" s="106"/>
      <c r="P11972" s="43"/>
      <c r="Q11972" s="31"/>
      <c r="R11972" s="84"/>
      <c r="S11972" s="31"/>
      <c r="T11972" s="31"/>
      <c r="U11972" s="169"/>
      <c r="V11972" s="150"/>
      <c r="W11972" s="141" t="str" cm="1">
        <f t="array" ref="W11972">IF(SUM(LEN(B11972:V11972))=0,"",IF(OR(OR(ISBLANK(F11972),SUM(LEN(C11972),LEN(D11972))=0),AND(NOT(E11972="Unknown"),ISBLANK(J11972)),AND(NOT(O11972="Unknown"),ISBLANK(R11972))),"Missing Information", INDEX(Table15[Entire Service Line Classification], MATCH(SUMIFS(Table15[Unique ID],Table15[System-Owned Portion],E11972,Table15[If Material Anything Other than "Lead" in Column E,Was Material Ever Previously Lead?],G11972,Table15[Customer-Owned Portion],O11972),Table15[Unique ID],0),0)))</f>
        <v/>
      </c>
    </row>
    <row r="11973" spans="2:23" x14ac:dyDescent="0.25">
      <c r="B11973" s="146"/>
      <c r="C11973" s="31"/>
      <c r="D11973" s="31"/>
      <c r="E11973" s="44"/>
      <c r="F11973" s="43"/>
      <c r="G11973" s="84"/>
      <c r="H11973" s="31"/>
      <c r="I11973" s="31"/>
      <c r="J11973" s="84"/>
      <c r="K11973" s="31"/>
      <c r="L11973" s="31"/>
      <c r="M11973" s="169"/>
      <c r="N11973" s="148"/>
      <c r="O11973" s="106"/>
      <c r="P11973" s="43"/>
      <c r="Q11973" s="31"/>
      <c r="R11973" s="84"/>
      <c r="S11973" s="31"/>
      <c r="T11973" s="31"/>
      <c r="U11973" s="169"/>
      <c r="V11973" s="150"/>
      <c r="W11973" s="141" t="str" cm="1">
        <f t="array" ref="W11973">IF(SUM(LEN(B11973:V11973))=0,"",IF(OR(OR(ISBLANK(F11973),SUM(LEN(C11973),LEN(D11973))=0),AND(NOT(E11973="Unknown"),ISBLANK(J11973)),AND(NOT(O11973="Unknown"),ISBLANK(R11973))),"Missing Information", INDEX(Table15[Entire Service Line Classification], MATCH(SUMIFS(Table15[Unique ID],Table15[System-Owned Portion],E11973,Table15[If Material Anything Other than "Lead" in Column E,Was Material Ever Previously Lead?],G11973,Table15[Customer-Owned Portion],O11973),Table15[Unique ID],0),0)))</f>
        <v/>
      </c>
    </row>
    <row r="11974" spans="2:23" x14ac:dyDescent="0.25">
      <c r="B11974" s="146"/>
      <c r="C11974" s="31"/>
      <c r="D11974" s="31"/>
      <c r="E11974" s="44"/>
      <c r="F11974" s="43"/>
      <c r="G11974" s="84"/>
      <c r="H11974" s="31"/>
      <c r="I11974" s="31"/>
      <c r="J11974" s="84"/>
      <c r="K11974" s="31"/>
      <c r="L11974" s="31"/>
      <c r="M11974" s="169"/>
      <c r="N11974" s="148"/>
      <c r="O11974" s="106"/>
      <c r="P11974" s="43"/>
      <c r="Q11974" s="31"/>
      <c r="R11974" s="84"/>
      <c r="S11974" s="31"/>
      <c r="T11974" s="31"/>
      <c r="U11974" s="169"/>
      <c r="V11974" s="150"/>
      <c r="W11974" s="141" t="str" cm="1">
        <f t="array" ref="W11974">IF(SUM(LEN(B11974:V11974))=0,"",IF(OR(OR(ISBLANK(F11974),SUM(LEN(C11974),LEN(D11974))=0),AND(NOT(E11974="Unknown"),ISBLANK(J11974)),AND(NOT(O11974="Unknown"),ISBLANK(R11974))),"Missing Information", INDEX(Table15[Entire Service Line Classification], MATCH(SUMIFS(Table15[Unique ID],Table15[System-Owned Portion],E11974,Table15[If Material Anything Other than "Lead" in Column E,Was Material Ever Previously Lead?],G11974,Table15[Customer-Owned Portion],O11974),Table15[Unique ID],0),0)))</f>
        <v/>
      </c>
    </row>
    <row r="11975" spans="2:23" x14ac:dyDescent="0.25">
      <c r="B11975" s="146"/>
      <c r="C11975" s="31"/>
      <c r="D11975" s="31"/>
      <c r="E11975" s="44"/>
      <c r="F11975" s="43"/>
      <c r="G11975" s="84"/>
      <c r="H11975" s="31"/>
      <c r="I11975" s="31"/>
      <c r="J11975" s="84"/>
      <c r="K11975" s="31"/>
      <c r="L11975" s="31"/>
      <c r="M11975" s="169"/>
      <c r="N11975" s="148"/>
      <c r="O11975" s="106"/>
      <c r="P11975" s="43"/>
      <c r="Q11975" s="31"/>
      <c r="R11975" s="84"/>
      <c r="S11975" s="31"/>
      <c r="T11975" s="31"/>
      <c r="U11975" s="169"/>
      <c r="V11975" s="150"/>
      <c r="W11975" s="141" t="str" cm="1">
        <f t="array" ref="W11975">IF(SUM(LEN(B11975:V11975))=0,"",IF(OR(OR(ISBLANK(F11975),SUM(LEN(C11975),LEN(D11975))=0),AND(NOT(E11975="Unknown"),ISBLANK(J11975)),AND(NOT(O11975="Unknown"),ISBLANK(R11975))),"Missing Information", INDEX(Table15[Entire Service Line Classification], MATCH(SUMIFS(Table15[Unique ID],Table15[System-Owned Portion],E11975,Table15[If Material Anything Other than "Lead" in Column E,Was Material Ever Previously Lead?],G11975,Table15[Customer-Owned Portion],O11975),Table15[Unique ID],0),0)))</f>
        <v/>
      </c>
    </row>
    <row r="11976" spans="2:23" x14ac:dyDescent="0.25">
      <c r="B11976" s="146"/>
      <c r="C11976" s="31"/>
      <c r="D11976" s="31"/>
      <c r="E11976" s="44"/>
      <c r="F11976" s="43"/>
      <c r="G11976" s="84"/>
      <c r="H11976" s="31"/>
      <c r="I11976" s="31"/>
      <c r="J11976" s="84"/>
      <c r="K11976" s="31"/>
      <c r="L11976" s="31"/>
      <c r="M11976" s="169"/>
      <c r="N11976" s="148"/>
      <c r="O11976" s="106"/>
      <c r="P11976" s="43"/>
      <c r="Q11976" s="31"/>
      <c r="R11976" s="84"/>
      <c r="S11976" s="31"/>
      <c r="T11976" s="31"/>
      <c r="U11976" s="169"/>
      <c r="V11976" s="150"/>
      <c r="W11976" s="141" t="str" cm="1">
        <f t="array" ref="W11976">IF(SUM(LEN(B11976:V11976))=0,"",IF(OR(OR(ISBLANK(F11976),SUM(LEN(C11976),LEN(D11976))=0),AND(NOT(E11976="Unknown"),ISBLANK(J11976)),AND(NOT(O11976="Unknown"),ISBLANK(R11976))),"Missing Information", INDEX(Table15[Entire Service Line Classification], MATCH(SUMIFS(Table15[Unique ID],Table15[System-Owned Portion],E11976,Table15[If Material Anything Other than "Lead" in Column E,Was Material Ever Previously Lead?],G11976,Table15[Customer-Owned Portion],O11976),Table15[Unique ID],0),0)))</f>
        <v/>
      </c>
    </row>
    <row r="11977" spans="2:23" x14ac:dyDescent="0.25">
      <c r="B11977" s="146"/>
      <c r="C11977" s="31"/>
      <c r="D11977" s="31"/>
      <c r="E11977" s="44"/>
      <c r="F11977" s="43"/>
      <c r="G11977" s="84"/>
      <c r="H11977" s="31"/>
      <c r="I11977" s="31"/>
      <c r="J11977" s="84"/>
      <c r="K11977" s="31"/>
      <c r="L11977" s="31"/>
      <c r="M11977" s="169"/>
      <c r="N11977" s="148"/>
      <c r="O11977" s="106"/>
      <c r="P11977" s="43"/>
      <c r="Q11977" s="31"/>
      <c r="R11977" s="84"/>
      <c r="S11977" s="31"/>
      <c r="T11977" s="31"/>
      <c r="U11977" s="169"/>
      <c r="V11977" s="150"/>
      <c r="W11977" s="141" t="str" cm="1">
        <f t="array" ref="W11977">IF(SUM(LEN(B11977:V11977))=0,"",IF(OR(OR(ISBLANK(F11977),SUM(LEN(C11977),LEN(D11977))=0),AND(NOT(E11977="Unknown"),ISBLANK(J11977)),AND(NOT(O11977="Unknown"),ISBLANK(R11977))),"Missing Information", INDEX(Table15[Entire Service Line Classification], MATCH(SUMIFS(Table15[Unique ID],Table15[System-Owned Portion],E11977,Table15[If Material Anything Other than "Lead" in Column E,Was Material Ever Previously Lead?],G11977,Table15[Customer-Owned Portion],O11977),Table15[Unique ID],0),0)))</f>
        <v/>
      </c>
    </row>
    <row r="11978" spans="2:23" x14ac:dyDescent="0.25">
      <c r="B11978" s="146"/>
      <c r="C11978" s="31"/>
      <c r="D11978" s="31"/>
      <c r="E11978" s="44"/>
      <c r="F11978" s="43"/>
      <c r="G11978" s="84"/>
      <c r="H11978" s="31"/>
      <c r="I11978" s="31"/>
      <c r="J11978" s="84"/>
      <c r="K11978" s="31"/>
      <c r="L11978" s="31"/>
      <c r="M11978" s="169"/>
      <c r="N11978" s="148"/>
      <c r="O11978" s="106"/>
      <c r="P11978" s="43"/>
      <c r="Q11978" s="31"/>
      <c r="R11978" s="84"/>
      <c r="S11978" s="31"/>
      <c r="T11978" s="31"/>
      <c r="U11978" s="169"/>
      <c r="V11978" s="150"/>
      <c r="W11978" s="141" t="str" cm="1">
        <f t="array" ref="W11978">IF(SUM(LEN(B11978:V11978))=0,"",IF(OR(OR(ISBLANK(F11978),SUM(LEN(C11978),LEN(D11978))=0),AND(NOT(E11978="Unknown"),ISBLANK(J11978)),AND(NOT(O11978="Unknown"),ISBLANK(R11978))),"Missing Information", INDEX(Table15[Entire Service Line Classification], MATCH(SUMIFS(Table15[Unique ID],Table15[System-Owned Portion],E11978,Table15[If Material Anything Other than "Lead" in Column E,Was Material Ever Previously Lead?],G11978,Table15[Customer-Owned Portion],O11978),Table15[Unique ID],0),0)))</f>
        <v/>
      </c>
    </row>
    <row r="11979" spans="2:23" x14ac:dyDescent="0.25">
      <c r="B11979" s="146"/>
      <c r="C11979" s="31"/>
      <c r="D11979" s="31"/>
      <c r="E11979" s="44"/>
      <c r="F11979" s="43"/>
      <c r="G11979" s="84"/>
      <c r="H11979" s="31"/>
      <c r="I11979" s="31"/>
      <c r="J11979" s="84"/>
      <c r="K11979" s="31"/>
      <c r="L11979" s="31"/>
      <c r="M11979" s="169"/>
      <c r="N11979" s="148"/>
      <c r="O11979" s="106"/>
      <c r="P11979" s="43"/>
      <c r="Q11979" s="31"/>
      <c r="R11979" s="84"/>
      <c r="S11979" s="31"/>
      <c r="T11979" s="31"/>
      <c r="U11979" s="169"/>
      <c r="V11979" s="150"/>
      <c r="W11979" s="141" t="str" cm="1">
        <f t="array" ref="W11979">IF(SUM(LEN(B11979:V11979))=0,"",IF(OR(OR(ISBLANK(F11979),SUM(LEN(C11979),LEN(D11979))=0),AND(NOT(E11979="Unknown"),ISBLANK(J11979)),AND(NOT(O11979="Unknown"),ISBLANK(R11979))),"Missing Information", INDEX(Table15[Entire Service Line Classification], MATCH(SUMIFS(Table15[Unique ID],Table15[System-Owned Portion],E11979,Table15[If Material Anything Other than "Lead" in Column E,Was Material Ever Previously Lead?],G11979,Table15[Customer-Owned Portion],O11979),Table15[Unique ID],0),0)))</f>
        <v/>
      </c>
    </row>
    <row r="11980" spans="2:23" x14ac:dyDescent="0.25">
      <c r="B11980" s="146"/>
      <c r="C11980" s="31"/>
      <c r="D11980" s="31"/>
      <c r="E11980" s="44"/>
      <c r="F11980" s="43"/>
      <c r="G11980" s="84"/>
      <c r="H11980" s="31"/>
      <c r="I11980" s="31"/>
      <c r="J11980" s="84"/>
      <c r="K11980" s="31"/>
      <c r="L11980" s="31"/>
      <c r="M11980" s="169"/>
      <c r="N11980" s="148"/>
      <c r="O11980" s="106"/>
      <c r="P11980" s="43"/>
      <c r="Q11980" s="31"/>
      <c r="R11980" s="84"/>
      <c r="S11980" s="31"/>
      <c r="T11980" s="31"/>
      <c r="U11980" s="169"/>
      <c r="V11980" s="150"/>
      <c r="W11980" s="141" t="str" cm="1">
        <f t="array" ref="W11980">IF(SUM(LEN(B11980:V11980))=0,"",IF(OR(OR(ISBLANK(F11980),SUM(LEN(C11980),LEN(D11980))=0),AND(NOT(E11980="Unknown"),ISBLANK(J11980)),AND(NOT(O11980="Unknown"),ISBLANK(R11980))),"Missing Information", INDEX(Table15[Entire Service Line Classification], MATCH(SUMIFS(Table15[Unique ID],Table15[System-Owned Portion],E11980,Table15[If Material Anything Other than "Lead" in Column E,Was Material Ever Previously Lead?],G11980,Table15[Customer-Owned Portion],O11980),Table15[Unique ID],0),0)))</f>
        <v/>
      </c>
    </row>
    <row r="11981" spans="2:23" x14ac:dyDescent="0.25">
      <c r="B11981" s="146"/>
      <c r="C11981" s="31"/>
      <c r="D11981" s="31"/>
      <c r="E11981" s="44"/>
      <c r="F11981" s="43"/>
      <c r="G11981" s="84"/>
      <c r="H11981" s="31"/>
      <c r="I11981" s="31"/>
      <c r="J11981" s="84"/>
      <c r="K11981" s="31"/>
      <c r="L11981" s="31"/>
      <c r="M11981" s="169"/>
      <c r="N11981" s="148"/>
      <c r="O11981" s="106"/>
      <c r="P11981" s="43"/>
      <c r="Q11981" s="31"/>
      <c r="R11981" s="84"/>
      <c r="S11981" s="31"/>
      <c r="T11981" s="31"/>
      <c r="U11981" s="169"/>
      <c r="V11981" s="150"/>
      <c r="W11981" s="141" t="str" cm="1">
        <f t="array" ref="W11981">IF(SUM(LEN(B11981:V11981))=0,"",IF(OR(OR(ISBLANK(F11981),SUM(LEN(C11981),LEN(D11981))=0),AND(NOT(E11981="Unknown"),ISBLANK(J11981)),AND(NOT(O11981="Unknown"),ISBLANK(R11981))),"Missing Information", INDEX(Table15[Entire Service Line Classification], MATCH(SUMIFS(Table15[Unique ID],Table15[System-Owned Portion],E11981,Table15[If Material Anything Other than "Lead" in Column E,Was Material Ever Previously Lead?],G11981,Table15[Customer-Owned Portion],O11981),Table15[Unique ID],0),0)))</f>
        <v/>
      </c>
    </row>
    <row r="11982" spans="2:23" x14ac:dyDescent="0.25">
      <c r="B11982" s="146"/>
      <c r="C11982" s="31"/>
      <c r="D11982" s="31"/>
      <c r="E11982" s="44"/>
      <c r="F11982" s="43"/>
      <c r="G11982" s="84"/>
      <c r="H11982" s="31"/>
      <c r="I11982" s="31"/>
      <c r="J11982" s="84"/>
      <c r="K11982" s="31"/>
      <c r="L11982" s="31"/>
      <c r="M11982" s="169"/>
      <c r="N11982" s="148"/>
      <c r="O11982" s="106"/>
      <c r="P11982" s="43"/>
      <c r="Q11982" s="31"/>
      <c r="R11982" s="84"/>
      <c r="S11982" s="31"/>
      <c r="T11982" s="31"/>
      <c r="U11982" s="169"/>
      <c r="V11982" s="150"/>
      <c r="W11982" s="141" t="str" cm="1">
        <f t="array" ref="W11982">IF(SUM(LEN(B11982:V11982))=0,"",IF(OR(OR(ISBLANK(F11982),SUM(LEN(C11982),LEN(D11982))=0),AND(NOT(E11982="Unknown"),ISBLANK(J11982)),AND(NOT(O11982="Unknown"),ISBLANK(R11982))),"Missing Information", INDEX(Table15[Entire Service Line Classification], MATCH(SUMIFS(Table15[Unique ID],Table15[System-Owned Portion],E11982,Table15[If Material Anything Other than "Lead" in Column E,Was Material Ever Previously Lead?],G11982,Table15[Customer-Owned Portion],O11982),Table15[Unique ID],0),0)))</f>
        <v/>
      </c>
    </row>
    <row r="11983" spans="2:23" x14ac:dyDescent="0.25">
      <c r="B11983" s="146"/>
      <c r="C11983" s="31"/>
      <c r="D11983" s="31"/>
      <c r="E11983" s="44"/>
      <c r="F11983" s="43"/>
      <c r="G11983" s="84"/>
      <c r="H11983" s="31"/>
      <c r="I11983" s="31"/>
      <c r="J11983" s="84"/>
      <c r="K11983" s="31"/>
      <c r="L11983" s="31"/>
      <c r="M11983" s="169"/>
      <c r="N11983" s="148"/>
      <c r="O11983" s="106"/>
      <c r="P11983" s="43"/>
      <c r="Q11983" s="31"/>
      <c r="R11983" s="84"/>
      <c r="S11983" s="31"/>
      <c r="T11983" s="31"/>
      <c r="U11983" s="169"/>
      <c r="V11983" s="150"/>
      <c r="W11983" s="141" t="str" cm="1">
        <f t="array" ref="W11983">IF(SUM(LEN(B11983:V11983))=0,"",IF(OR(OR(ISBLANK(F11983),SUM(LEN(C11983),LEN(D11983))=0),AND(NOT(E11983="Unknown"),ISBLANK(J11983)),AND(NOT(O11983="Unknown"),ISBLANK(R11983))),"Missing Information", INDEX(Table15[Entire Service Line Classification], MATCH(SUMIFS(Table15[Unique ID],Table15[System-Owned Portion],E11983,Table15[If Material Anything Other than "Lead" in Column E,Was Material Ever Previously Lead?],G11983,Table15[Customer-Owned Portion],O11983),Table15[Unique ID],0),0)))</f>
        <v/>
      </c>
    </row>
    <row r="11984" spans="2:23" x14ac:dyDescent="0.25">
      <c r="B11984" s="146"/>
      <c r="C11984" s="31"/>
      <c r="D11984" s="31"/>
      <c r="E11984" s="44"/>
      <c r="F11984" s="43"/>
      <c r="G11984" s="84"/>
      <c r="H11984" s="31"/>
      <c r="I11984" s="31"/>
      <c r="J11984" s="84"/>
      <c r="K11984" s="31"/>
      <c r="L11984" s="31"/>
      <c r="M11984" s="169"/>
      <c r="N11984" s="148"/>
      <c r="O11984" s="106"/>
      <c r="P11984" s="43"/>
      <c r="Q11984" s="31"/>
      <c r="R11984" s="84"/>
      <c r="S11984" s="31"/>
      <c r="T11984" s="31"/>
      <c r="U11984" s="169"/>
      <c r="V11984" s="150"/>
      <c r="W11984" s="141" t="str" cm="1">
        <f t="array" ref="W11984">IF(SUM(LEN(B11984:V11984))=0,"",IF(OR(OR(ISBLANK(F11984),SUM(LEN(C11984),LEN(D11984))=0),AND(NOT(E11984="Unknown"),ISBLANK(J11984)),AND(NOT(O11984="Unknown"),ISBLANK(R11984))),"Missing Information", INDEX(Table15[Entire Service Line Classification], MATCH(SUMIFS(Table15[Unique ID],Table15[System-Owned Portion],E11984,Table15[If Material Anything Other than "Lead" in Column E,Was Material Ever Previously Lead?],G11984,Table15[Customer-Owned Portion],O11984),Table15[Unique ID],0),0)))</f>
        <v/>
      </c>
    </row>
    <row r="11985" spans="2:23" x14ac:dyDescent="0.25">
      <c r="B11985" s="146"/>
      <c r="C11985" s="31"/>
      <c r="D11985" s="31"/>
      <c r="E11985" s="44"/>
      <c r="F11985" s="43"/>
      <c r="G11985" s="84"/>
      <c r="H11985" s="31"/>
      <c r="I11985" s="31"/>
      <c r="J11985" s="84"/>
      <c r="K11985" s="31"/>
      <c r="L11985" s="31"/>
      <c r="M11985" s="169"/>
      <c r="N11985" s="148"/>
      <c r="O11985" s="106"/>
      <c r="P11985" s="43"/>
      <c r="Q11985" s="31"/>
      <c r="R11985" s="84"/>
      <c r="S11985" s="31"/>
      <c r="T11985" s="31"/>
      <c r="U11985" s="169"/>
      <c r="V11985" s="150"/>
      <c r="W11985" s="141" t="str" cm="1">
        <f t="array" ref="W11985">IF(SUM(LEN(B11985:V11985))=0,"",IF(OR(OR(ISBLANK(F11985),SUM(LEN(C11985),LEN(D11985))=0),AND(NOT(E11985="Unknown"),ISBLANK(J11985)),AND(NOT(O11985="Unknown"),ISBLANK(R11985))),"Missing Information", INDEX(Table15[Entire Service Line Classification], MATCH(SUMIFS(Table15[Unique ID],Table15[System-Owned Portion],E11985,Table15[If Material Anything Other than "Lead" in Column E,Was Material Ever Previously Lead?],G11985,Table15[Customer-Owned Portion],O11985),Table15[Unique ID],0),0)))</f>
        <v/>
      </c>
    </row>
    <row r="11986" spans="2:23" x14ac:dyDescent="0.25">
      <c r="B11986" s="146"/>
      <c r="C11986" s="31"/>
      <c r="D11986" s="31"/>
      <c r="E11986" s="44"/>
      <c r="F11986" s="43"/>
      <c r="G11986" s="84"/>
      <c r="H11986" s="31"/>
      <c r="I11986" s="31"/>
      <c r="J11986" s="84"/>
      <c r="K11986" s="31"/>
      <c r="L11986" s="31"/>
      <c r="M11986" s="169"/>
      <c r="N11986" s="148"/>
      <c r="O11986" s="106"/>
      <c r="P11986" s="43"/>
      <c r="Q11986" s="31"/>
      <c r="R11986" s="84"/>
      <c r="S11986" s="31"/>
      <c r="T11986" s="31"/>
      <c r="U11986" s="169"/>
      <c r="V11986" s="150"/>
      <c r="W11986" s="141" t="str" cm="1">
        <f t="array" ref="W11986">IF(SUM(LEN(B11986:V11986))=0,"",IF(OR(OR(ISBLANK(F11986),SUM(LEN(C11986),LEN(D11986))=0),AND(NOT(E11986="Unknown"),ISBLANK(J11986)),AND(NOT(O11986="Unknown"),ISBLANK(R11986))),"Missing Information", INDEX(Table15[Entire Service Line Classification], MATCH(SUMIFS(Table15[Unique ID],Table15[System-Owned Portion],E11986,Table15[If Material Anything Other than "Lead" in Column E,Was Material Ever Previously Lead?],G11986,Table15[Customer-Owned Portion],O11986),Table15[Unique ID],0),0)))</f>
        <v/>
      </c>
    </row>
    <row r="11987" spans="2:23" x14ac:dyDescent="0.25">
      <c r="B11987" s="146"/>
      <c r="C11987" s="31"/>
      <c r="D11987" s="31"/>
      <c r="E11987" s="44"/>
      <c r="F11987" s="43"/>
      <c r="G11987" s="84"/>
      <c r="H11987" s="31"/>
      <c r="I11987" s="31"/>
      <c r="J11987" s="84"/>
      <c r="K11987" s="31"/>
      <c r="L11987" s="31"/>
      <c r="M11987" s="169"/>
      <c r="N11987" s="148"/>
      <c r="O11987" s="106"/>
      <c r="P11987" s="43"/>
      <c r="Q11987" s="31"/>
      <c r="R11987" s="84"/>
      <c r="S11987" s="31"/>
      <c r="T11987" s="31"/>
      <c r="U11987" s="169"/>
      <c r="V11987" s="150"/>
      <c r="W11987" s="141" t="str" cm="1">
        <f t="array" ref="W11987">IF(SUM(LEN(B11987:V11987))=0,"",IF(OR(OR(ISBLANK(F11987),SUM(LEN(C11987),LEN(D11987))=0),AND(NOT(E11987="Unknown"),ISBLANK(J11987)),AND(NOT(O11987="Unknown"),ISBLANK(R11987))),"Missing Information", INDEX(Table15[Entire Service Line Classification], MATCH(SUMIFS(Table15[Unique ID],Table15[System-Owned Portion],E11987,Table15[If Material Anything Other than "Lead" in Column E,Was Material Ever Previously Lead?],G11987,Table15[Customer-Owned Portion],O11987),Table15[Unique ID],0),0)))</f>
        <v/>
      </c>
    </row>
    <row r="11988" spans="2:23" x14ac:dyDescent="0.25">
      <c r="B11988" s="146"/>
      <c r="C11988" s="31"/>
      <c r="D11988" s="31"/>
      <c r="E11988" s="44"/>
      <c r="F11988" s="43"/>
      <c r="G11988" s="84"/>
      <c r="H11988" s="31"/>
      <c r="I11988" s="31"/>
      <c r="J11988" s="84"/>
      <c r="K11988" s="31"/>
      <c r="L11988" s="31"/>
      <c r="M11988" s="169"/>
      <c r="N11988" s="148"/>
      <c r="O11988" s="106"/>
      <c r="P11988" s="43"/>
      <c r="Q11988" s="31"/>
      <c r="R11988" s="84"/>
      <c r="S11988" s="31"/>
      <c r="T11988" s="31"/>
      <c r="U11988" s="169"/>
      <c r="V11988" s="150"/>
      <c r="W11988" s="141" t="str" cm="1">
        <f t="array" ref="W11988">IF(SUM(LEN(B11988:V11988))=0,"",IF(OR(OR(ISBLANK(F11988),SUM(LEN(C11988),LEN(D11988))=0),AND(NOT(E11988="Unknown"),ISBLANK(J11988)),AND(NOT(O11988="Unknown"),ISBLANK(R11988))),"Missing Information", INDEX(Table15[Entire Service Line Classification], MATCH(SUMIFS(Table15[Unique ID],Table15[System-Owned Portion],E11988,Table15[If Material Anything Other than "Lead" in Column E,Was Material Ever Previously Lead?],G11988,Table15[Customer-Owned Portion],O11988),Table15[Unique ID],0),0)))</f>
        <v/>
      </c>
    </row>
    <row r="11989" spans="2:23" x14ac:dyDescent="0.25">
      <c r="B11989" s="146"/>
      <c r="C11989" s="31"/>
      <c r="D11989" s="31"/>
      <c r="E11989" s="44"/>
      <c r="F11989" s="43"/>
      <c r="G11989" s="84"/>
      <c r="H11989" s="31"/>
      <c r="I11989" s="31"/>
      <c r="J11989" s="84"/>
      <c r="K11989" s="31"/>
      <c r="L11989" s="31"/>
      <c r="M11989" s="169"/>
      <c r="N11989" s="148"/>
      <c r="O11989" s="106"/>
      <c r="P11989" s="43"/>
      <c r="Q11989" s="31"/>
      <c r="R11989" s="84"/>
      <c r="S11989" s="31"/>
      <c r="T11989" s="31"/>
      <c r="U11989" s="169"/>
      <c r="V11989" s="150"/>
      <c r="W11989" s="141" t="str" cm="1">
        <f t="array" ref="W11989">IF(SUM(LEN(B11989:V11989))=0,"",IF(OR(OR(ISBLANK(F11989),SUM(LEN(C11989),LEN(D11989))=0),AND(NOT(E11989="Unknown"),ISBLANK(J11989)),AND(NOT(O11989="Unknown"),ISBLANK(R11989))),"Missing Information", INDEX(Table15[Entire Service Line Classification], MATCH(SUMIFS(Table15[Unique ID],Table15[System-Owned Portion],E11989,Table15[If Material Anything Other than "Lead" in Column E,Was Material Ever Previously Lead?],G11989,Table15[Customer-Owned Portion],O11989),Table15[Unique ID],0),0)))</f>
        <v/>
      </c>
    </row>
    <row r="11990" spans="2:23" x14ac:dyDescent="0.25">
      <c r="B11990" s="146"/>
      <c r="C11990" s="31"/>
      <c r="D11990" s="31"/>
      <c r="E11990" s="44"/>
      <c r="F11990" s="43"/>
      <c r="G11990" s="84"/>
      <c r="H11990" s="31"/>
      <c r="I11990" s="31"/>
      <c r="J11990" s="84"/>
      <c r="K11990" s="31"/>
      <c r="L11990" s="31"/>
      <c r="M11990" s="169"/>
      <c r="N11990" s="148"/>
      <c r="O11990" s="106"/>
      <c r="P11990" s="43"/>
      <c r="Q11990" s="31"/>
      <c r="R11990" s="84"/>
      <c r="S11990" s="31"/>
      <c r="T11990" s="31"/>
      <c r="U11990" s="169"/>
      <c r="V11990" s="150"/>
      <c r="W11990" s="141" t="str" cm="1">
        <f t="array" ref="W11990">IF(SUM(LEN(B11990:V11990))=0,"",IF(OR(OR(ISBLANK(F11990),SUM(LEN(C11990),LEN(D11990))=0),AND(NOT(E11990="Unknown"),ISBLANK(J11990)),AND(NOT(O11990="Unknown"),ISBLANK(R11990))),"Missing Information", INDEX(Table15[Entire Service Line Classification], MATCH(SUMIFS(Table15[Unique ID],Table15[System-Owned Portion],E11990,Table15[If Material Anything Other than "Lead" in Column E,Was Material Ever Previously Lead?],G11990,Table15[Customer-Owned Portion],O11990),Table15[Unique ID],0),0)))</f>
        <v/>
      </c>
    </row>
    <row r="11991" spans="2:23" x14ac:dyDescent="0.25">
      <c r="B11991" s="146"/>
      <c r="C11991" s="31"/>
      <c r="D11991" s="31"/>
      <c r="E11991" s="44"/>
      <c r="F11991" s="43"/>
      <c r="G11991" s="84"/>
      <c r="H11991" s="31"/>
      <c r="I11991" s="31"/>
      <c r="J11991" s="84"/>
      <c r="K11991" s="31"/>
      <c r="L11991" s="31"/>
      <c r="M11991" s="169"/>
      <c r="N11991" s="148"/>
      <c r="O11991" s="106"/>
      <c r="P11991" s="43"/>
      <c r="Q11991" s="31"/>
      <c r="R11991" s="84"/>
      <c r="S11991" s="31"/>
      <c r="T11991" s="31"/>
      <c r="U11991" s="169"/>
      <c r="V11991" s="150"/>
      <c r="W11991" s="141" t="str" cm="1">
        <f t="array" ref="W11991">IF(SUM(LEN(B11991:V11991))=0,"",IF(OR(OR(ISBLANK(F11991),SUM(LEN(C11991),LEN(D11991))=0),AND(NOT(E11991="Unknown"),ISBLANK(J11991)),AND(NOT(O11991="Unknown"),ISBLANK(R11991))),"Missing Information", INDEX(Table15[Entire Service Line Classification], MATCH(SUMIFS(Table15[Unique ID],Table15[System-Owned Portion],E11991,Table15[If Material Anything Other than "Lead" in Column E,Was Material Ever Previously Lead?],G11991,Table15[Customer-Owned Portion],O11991),Table15[Unique ID],0),0)))</f>
        <v/>
      </c>
    </row>
    <row r="11992" spans="2:23" x14ac:dyDescent="0.25">
      <c r="B11992" s="146"/>
      <c r="C11992" s="31"/>
      <c r="D11992" s="31"/>
      <c r="E11992" s="44"/>
      <c r="F11992" s="43"/>
      <c r="G11992" s="84"/>
      <c r="H11992" s="31"/>
      <c r="I11992" s="31"/>
      <c r="J11992" s="84"/>
      <c r="K11992" s="31"/>
      <c r="L11992" s="31"/>
      <c r="M11992" s="169"/>
      <c r="N11992" s="148"/>
      <c r="O11992" s="106"/>
      <c r="P11992" s="43"/>
      <c r="Q11992" s="31"/>
      <c r="R11992" s="84"/>
      <c r="S11992" s="31"/>
      <c r="T11992" s="31"/>
      <c r="U11992" s="169"/>
      <c r="V11992" s="150"/>
      <c r="W11992" s="141" t="str" cm="1">
        <f t="array" ref="W11992">IF(SUM(LEN(B11992:V11992))=0,"",IF(OR(OR(ISBLANK(F11992),SUM(LEN(C11992),LEN(D11992))=0),AND(NOT(E11992="Unknown"),ISBLANK(J11992)),AND(NOT(O11992="Unknown"),ISBLANK(R11992))),"Missing Information", INDEX(Table15[Entire Service Line Classification], MATCH(SUMIFS(Table15[Unique ID],Table15[System-Owned Portion],E11992,Table15[If Material Anything Other than "Lead" in Column E,Was Material Ever Previously Lead?],G11992,Table15[Customer-Owned Portion],O11992),Table15[Unique ID],0),0)))</f>
        <v/>
      </c>
    </row>
    <row r="11993" spans="2:23" x14ac:dyDescent="0.25">
      <c r="B11993" s="146"/>
      <c r="C11993" s="31"/>
      <c r="D11993" s="31"/>
      <c r="E11993" s="44"/>
      <c r="F11993" s="43"/>
      <c r="G11993" s="84"/>
      <c r="H11993" s="31"/>
      <c r="I11993" s="31"/>
      <c r="J11993" s="84"/>
      <c r="K11993" s="31"/>
      <c r="L11993" s="31"/>
      <c r="M11993" s="169"/>
      <c r="N11993" s="148"/>
      <c r="O11993" s="106"/>
      <c r="P11993" s="43"/>
      <c r="Q11993" s="31"/>
      <c r="R11993" s="84"/>
      <c r="S11993" s="31"/>
      <c r="T11993" s="31"/>
      <c r="U11993" s="169"/>
      <c r="V11993" s="150"/>
      <c r="W11993" s="141" t="str" cm="1">
        <f t="array" ref="W11993">IF(SUM(LEN(B11993:V11993))=0,"",IF(OR(OR(ISBLANK(F11993),SUM(LEN(C11993),LEN(D11993))=0),AND(NOT(E11993="Unknown"),ISBLANK(J11993)),AND(NOT(O11993="Unknown"),ISBLANK(R11993))),"Missing Information", INDEX(Table15[Entire Service Line Classification], MATCH(SUMIFS(Table15[Unique ID],Table15[System-Owned Portion],E11993,Table15[If Material Anything Other than "Lead" in Column E,Was Material Ever Previously Lead?],G11993,Table15[Customer-Owned Portion],O11993),Table15[Unique ID],0),0)))</f>
        <v/>
      </c>
    </row>
    <row r="11994" spans="2:23" x14ac:dyDescent="0.25">
      <c r="B11994" s="146"/>
      <c r="C11994" s="31"/>
      <c r="D11994" s="31"/>
      <c r="E11994" s="44"/>
      <c r="F11994" s="43"/>
      <c r="G11994" s="84"/>
      <c r="H11994" s="31"/>
      <c r="I11994" s="31"/>
      <c r="J11994" s="84"/>
      <c r="K11994" s="31"/>
      <c r="L11994" s="31"/>
      <c r="M11994" s="169"/>
      <c r="N11994" s="148"/>
      <c r="O11994" s="106"/>
      <c r="P11994" s="43"/>
      <c r="Q11994" s="31"/>
      <c r="R11994" s="84"/>
      <c r="S11994" s="31"/>
      <c r="T11994" s="31"/>
      <c r="U11994" s="169"/>
      <c r="V11994" s="150"/>
      <c r="W11994" s="141" t="str" cm="1">
        <f t="array" ref="W11994">IF(SUM(LEN(B11994:V11994))=0,"",IF(OR(OR(ISBLANK(F11994),SUM(LEN(C11994),LEN(D11994))=0),AND(NOT(E11994="Unknown"),ISBLANK(J11994)),AND(NOT(O11994="Unknown"),ISBLANK(R11994))),"Missing Information", INDEX(Table15[Entire Service Line Classification], MATCH(SUMIFS(Table15[Unique ID],Table15[System-Owned Portion],E11994,Table15[If Material Anything Other than "Lead" in Column E,Was Material Ever Previously Lead?],G11994,Table15[Customer-Owned Portion],O11994),Table15[Unique ID],0),0)))</f>
        <v/>
      </c>
    </row>
    <row r="11995" spans="2:23" x14ac:dyDescent="0.25">
      <c r="B11995" s="146"/>
      <c r="C11995" s="31"/>
      <c r="D11995" s="31"/>
      <c r="E11995" s="44"/>
      <c r="F11995" s="43"/>
      <c r="G11995" s="84"/>
      <c r="H11995" s="31"/>
      <c r="I11995" s="31"/>
      <c r="J11995" s="84"/>
      <c r="K11995" s="31"/>
      <c r="L11995" s="31"/>
      <c r="M11995" s="169"/>
      <c r="N11995" s="148"/>
      <c r="O11995" s="106"/>
      <c r="P11995" s="43"/>
      <c r="Q11995" s="31"/>
      <c r="R11995" s="84"/>
      <c r="S11995" s="31"/>
      <c r="T11995" s="31"/>
      <c r="U11995" s="169"/>
      <c r="V11995" s="150"/>
      <c r="W11995" s="141" t="str" cm="1">
        <f t="array" ref="W11995">IF(SUM(LEN(B11995:V11995))=0,"",IF(OR(OR(ISBLANK(F11995),SUM(LEN(C11995),LEN(D11995))=0),AND(NOT(E11995="Unknown"),ISBLANK(J11995)),AND(NOT(O11995="Unknown"),ISBLANK(R11995))),"Missing Information", INDEX(Table15[Entire Service Line Classification], MATCH(SUMIFS(Table15[Unique ID],Table15[System-Owned Portion],E11995,Table15[If Material Anything Other than "Lead" in Column E,Was Material Ever Previously Lead?],G11995,Table15[Customer-Owned Portion],O11995),Table15[Unique ID],0),0)))</f>
        <v/>
      </c>
    </row>
    <row r="11996" spans="2:23" x14ac:dyDescent="0.25">
      <c r="B11996" s="146"/>
      <c r="C11996" s="31"/>
      <c r="D11996" s="31"/>
      <c r="E11996" s="44"/>
      <c r="F11996" s="43"/>
      <c r="G11996" s="84"/>
      <c r="H11996" s="31"/>
      <c r="I11996" s="31"/>
      <c r="J11996" s="84"/>
      <c r="K11996" s="31"/>
      <c r="L11996" s="31"/>
      <c r="M11996" s="169"/>
      <c r="N11996" s="148"/>
      <c r="O11996" s="106"/>
      <c r="P11996" s="43"/>
      <c r="Q11996" s="31"/>
      <c r="R11996" s="84"/>
      <c r="S11996" s="31"/>
      <c r="T11996" s="31"/>
      <c r="U11996" s="169"/>
      <c r="V11996" s="150"/>
      <c r="W11996" s="141" t="str" cm="1">
        <f t="array" ref="W11996">IF(SUM(LEN(B11996:V11996))=0,"",IF(OR(OR(ISBLANK(F11996),SUM(LEN(C11996),LEN(D11996))=0),AND(NOT(E11996="Unknown"),ISBLANK(J11996)),AND(NOT(O11996="Unknown"),ISBLANK(R11996))),"Missing Information", INDEX(Table15[Entire Service Line Classification], MATCH(SUMIFS(Table15[Unique ID],Table15[System-Owned Portion],E11996,Table15[If Material Anything Other than "Lead" in Column E,Was Material Ever Previously Lead?],G11996,Table15[Customer-Owned Portion],O11996),Table15[Unique ID],0),0)))</f>
        <v/>
      </c>
    </row>
    <row r="11997" spans="2:23" x14ac:dyDescent="0.25">
      <c r="B11997" s="146"/>
      <c r="C11997" s="31"/>
      <c r="D11997" s="31"/>
      <c r="E11997" s="44"/>
      <c r="F11997" s="43"/>
      <c r="G11997" s="84"/>
      <c r="H11997" s="31"/>
      <c r="I11997" s="31"/>
      <c r="J11997" s="84"/>
      <c r="K11997" s="31"/>
      <c r="L11997" s="31"/>
      <c r="M11997" s="169"/>
      <c r="N11997" s="148"/>
      <c r="O11997" s="106"/>
      <c r="P11997" s="43"/>
      <c r="Q11997" s="31"/>
      <c r="R11997" s="84"/>
      <c r="S11997" s="31"/>
      <c r="T11997" s="31"/>
      <c r="U11997" s="169"/>
      <c r="V11997" s="150"/>
      <c r="W11997" s="141" t="str" cm="1">
        <f t="array" ref="W11997">IF(SUM(LEN(B11997:V11997))=0,"",IF(OR(OR(ISBLANK(F11997),SUM(LEN(C11997),LEN(D11997))=0),AND(NOT(E11997="Unknown"),ISBLANK(J11997)),AND(NOT(O11997="Unknown"),ISBLANK(R11997))),"Missing Information", INDEX(Table15[Entire Service Line Classification], MATCH(SUMIFS(Table15[Unique ID],Table15[System-Owned Portion],E11997,Table15[If Material Anything Other than "Lead" in Column E,Was Material Ever Previously Lead?],G11997,Table15[Customer-Owned Portion],O11997),Table15[Unique ID],0),0)))</f>
        <v/>
      </c>
    </row>
    <row r="11998" spans="2:23" x14ac:dyDescent="0.25">
      <c r="B11998" s="146"/>
      <c r="C11998" s="31"/>
      <c r="D11998" s="31"/>
      <c r="E11998" s="44"/>
      <c r="F11998" s="43"/>
      <c r="G11998" s="84"/>
      <c r="H11998" s="31"/>
      <c r="I11998" s="31"/>
      <c r="J11998" s="84"/>
      <c r="K11998" s="31"/>
      <c r="L11998" s="31"/>
      <c r="M11998" s="169"/>
      <c r="N11998" s="148"/>
      <c r="O11998" s="106"/>
      <c r="P11998" s="43"/>
      <c r="Q11998" s="31"/>
      <c r="R11998" s="84"/>
      <c r="S11998" s="31"/>
      <c r="T11998" s="31"/>
      <c r="U11998" s="169"/>
      <c r="V11998" s="150"/>
      <c r="W11998" s="141" t="str" cm="1">
        <f t="array" ref="W11998">IF(SUM(LEN(B11998:V11998))=0,"",IF(OR(OR(ISBLANK(F11998),SUM(LEN(C11998),LEN(D11998))=0),AND(NOT(E11998="Unknown"),ISBLANK(J11998)),AND(NOT(O11998="Unknown"),ISBLANK(R11998))),"Missing Information", INDEX(Table15[Entire Service Line Classification], MATCH(SUMIFS(Table15[Unique ID],Table15[System-Owned Portion],E11998,Table15[If Material Anything Other than "Lead" in Column E,Was Material Ever Previously Lead?],G11998,Table15[Customer-Owned Portion],O11998),Table15[Unique ID],0),0)))</f>
        <v/>
      </c>
    </row>
    <row r="11999" spans="2:23" x14ac:dyDescent="0.25">
      <c r="B11999" s="146"/>
      <c r="C11999" s="31"/>
      <c r="D11999" s="31"/>
      <c r="E11999" s="44"/>
      <c r="F11999" s="43"/>
      <c r="G11999" s="84"/>
      <c r="H11999" s="31"/>
      <c r="I11999" s="31"/>
      <c r="J11999" s="84"/>
      <c r="K11999" s="31"/>
      <c r="L11999" s="31"/>
      <c r="M11999" s="169"/>
      <c r="N11999" s="148"/>
      <c r="O11999" s="106"/>
      <c r="P11999" s="43"/>
      <c r="Q11999" s="31"/>
      <c r="R11999" s="84"/>
      <c r="S11999" s="31"/>
      <c r="T11999" s="31"/>
      <c r="U11999" s="169"/>
      <c r="V11999" s="150"/>
      <c r="W11999" s="141" t="str" cm="1">
        <f t="array" ref="W11999">IF(SUM(LEN(B11999:V11999))=0,"",IF(OR(OR(ISBLANK(F11999),SUM(LEN(C11999),LEN(D11999))=0),AND(NOT(E11999="Unknown"),ISBLANK(J11999)),AND(NOT(O11999="Unknown"),ISBLANK(R11999))),"Missing Information", INDEX(Table15[Entire Service Line Classification], MATCH(SUMIFS(Table15[Unique ID],Table15[System-Owned Portion],E11999,Table15[If Material Anything Other than "Lead" in Column E,Was Material Ever Previously Lead?],G11999,Table15[Customer-Owned Portion],O11999),Table15[Unique ID],0),0)))</f>
        <v/>
      </c>
    </row>
    <row r="12000" spans="2:23" x14ac:dyDescent="0.25">
      <c r="B12000" s="146"/>
      <c r="C12000" s="31"/>
      <c r="D12000" s="31"/>
      <c r="E12000" s="44"/>
      <c r="F12000" s="43"/>
      <c r="G12000" s="84"/>
      <c r="H12000" s="31"/>
      <c r="I12000" s="31"/>
      <c r="J12000" s="84"/>
      <c r="K12000" s="31"/>
      <c r="L12000" s="31"/>
      <c r="M12000" s="169"/>
      <c r="N12000" s="148"/>
      <c r="O12000" s="106"/>
      <c r="P12000" s="43"/>
      <c r="Q12000" s="31"/>
      <c r="R12000" s="84"/>
      <c r="S12000" s="31"/>
      <c r="T12000" s="31"/>
      <c r="U12000" s="169"/>
      <c r="V12000" s="150"/>
      <c r="W12000" s="141" t="str" cm="1">
        <f t="array" ref="W12000">IF(SUM(LEN(B12000:V12000))=0,"",IF(OR(OR(ISBLANK(F12000),SUM(LEN(C12000),LEN(D12000))=0),AND(NOT(E12000="Unknown"),ISBLANK(J12000)),AND(NOT(O12000="Unknown"),ISBLANK(R12000))),"Missing Information", INDEX(Table15[Entire Service Line Classification], MATCH(SUMIFS(Table15[Unique ID],Table15[System-Owned Portion],E12000,Table15[If Material Anything Other than "Lead" in Column E,Was Material Ever Previously Lead?],G12000,Table15[Customer-Owned Portion],O12000),Table15[Unique ID],0),0)))</f>
        <v/>
      </c>
    </row>
    <row r="12001" spans="2:23" x14ac:dyDescent="0.25">
      <c r="B12001" s="146"/>
      <c r="C12001" s="31"/>
      <c r="D12001" s="31"/>
      <c r="E12001" s="44"/>
      <c r="F12001" s="43"/>
      <c r="G12001" s="84"/>
      <c r="H12001" s="31"/>
      <c r="I12001" s="31"/>
      <c r="J12001" s="84"/>
      <c r="K12001" s="31"/>
      <c r="L12001" s="31"/>
      <c r="M12001" s="169"/>
      <c r="N12001" s="148"/>
      <c r="O12001" s="106"/>
      <c r="P12001" s="43"/>
      <c r="Q12001" s="31"/>
      <c r="R12001" s="84"/>
      <c r="S12001" s="31"/>
      <c r="T12001" s="31"/>
      <c r="U12001" s="169"/>
      <c r="V12001" s="150"/>
      <c r="W12001" s="141" t="str" cm="1">
        <f t="array" ref="W12001">IF(SUM(LEN(B12001:V12001))=0,"",IF(OR(OR(ISBLANK(F12001),SUM(LEN(C12001),LEN(D12001))=0),AND(NOT(E12001="Unknown"),ISBLANK(J12001)),AND(NOT(O12001="Unknown"),ISBLANK(R12001))),"Missing Information", INDEX(Table15[Entire Service Line Classification], MATCH(SUMIFS(Table15[Unique ID],Table15[System-Owned Portion],E12001,Table15[If Material Anything Other than "Lead" in Column E,Was Material Ever Previously Lead?],G12001,Table15[Customer-Owned Portion],O12001),Table15[Unique ID],0),0)))</f>
        <v/>
      </c>
    </row>
    <row r="12002" spans="2:23" x14ac:dyDescent="0.25">
      <c r="B12002" s="146"/>
      <c r="C12002" s="31"/>
      <c r="D12002" s="31"/>
      <c r="E12002" s="44"/>
      <c r="F12002" s="43"/>
      <c r="G12002" s="84"/>
      <c r="H12002" s="31"/>
      <c r="I12002" s="31"/>
      <c r="J12002" s="84"/>
      <c r="K12002" s="31"/>
      <c r="L12002" s="31"/>
      <c r="M12002" s="169"/>
      <c r="N12002" s="148"/>
      <c r="O12002" s="106"/>
      <c r="P12002" s="43"/>
      <c r="Q12002" s="31"/>
      <c r="R12002" s="84"/>
      <c r="S12002" s="31"/>
      <c r="T12002" s="31"/>
      <c r="U12002" s="169"/>
      <c r="V12002" s="150"/>
      <c r="W12002" s="141" t="str" cm="1">
        <f t="array" ref="W12002">IF(SUM(LEN(B12002:V12002))=0,"",IF(OR(OR(ISBLANK(F12002),SUM(LEN(C12002),LEN(D12002))=0),AND(NOT(E12002="Unknown"),ISBLANK(J12002)),AND(NOT(O12002="Unknown"),ISBLANK(R12002))),"Missing Information", INDEX(Table15[Entire Service Line Classification], MATCH(SUMIFS(Table15[Unique ID],Table15[System-Owned Portion],E12002,Table15[If Material Anything Other than "Lead" in Column E,Was Material Ever Previously Lead?],G12002,Table15[Customer-Owned Portion],O12002),Table15[Unique ID],0),0)))</f>
        <v/>
      </c>
    </row>
    <row r="12003" spans="2:23" x14ac:dyDescent="0.25">
      <c r="B12003" s="146"/>
      <c r="C12003" s="31"/>
      <c r="D12003" s="31"/>
      <c r="E12003" s="44"/>
      <c r="F12003" s="43"/>
      <c r="G12003" s="84"/>
      <c r="H12003" s="31"/>
      <c r="I12003" s="31"/>
      <c r="J12003" s="84"/>
      <c r="K12003" s="31"/>
      <c r="L12003" s="31"/>
      <c r="M12003" s="169"/>
      <c r="N12003" s="148"/>
      <c r="O12003" s="106"/>
      <c r="P12003" s="43"/>
      <c r="Q12003" s="31"/>
      <c r="R12003" s="84"/>
      <c r="S12003" s="31"/>
      <c r="T12003" s="31"/>
      <c r="U12003" s="169"/>
      <c r="V12003" s="150"/>
      <c r="W12003" s="141" t="str" cm="1">
        <f t="array" ref="W12003">IF(SUM(LEN(B12003:V12003))=0,"",IF(OR(OR(ISBLANK(F12003),SUM(LEN(C12003),LEN(D12003))=0),AND(NOT(E12003="Unknown"),ISBLANK(J12003)),AND(NOT(O12003="Unknown"),ISBLANK(R12003))),"Missing Information", INDEX(Table15[Entire Service Line Classification], MATCH(SUMIFS(Table15[Unique ID],Table15[System-Owned Portion],E12003,Table15[If Material Anything Other than "Lead" in Column E,Was Material Ever Previously Lead?],G12003,Table15[Customer-Owned Portion],O12003),Table15[Unique ID],0),0)))</f>
        <v/>
      </c>
    </row>
    <row r="12004" spans="2:23" hidden="1" x14ac:dyDescent="0.25">
      <c r="B12004" s="146"/>
      <c r="C12004" s="31"/>
      <c r="D12004" s="31"/>
      <c r="E12004" s="44" t="s">
        <v>43</v>
      </c>
      <c r="F12004" s="43"/>
      <c r="G12004" s="84"/>
      <c r="H12004" s="31"/>
      <c r="I12004" s="31"/>
      <c r="J12004" s="84"/>
      <c r="K12004" s="31"/>
      <c r="L12004" s="31"/>
      <c r="M12004" s="169"/>
      <c r="N12004" s="148"/>
      <c r="O12004" s="106"/>
      <c r="P12004" s="43"/>
      <c r="Q12004" s="31"/>
      <c r="R12004" s="84"/>
      <c r="S12004" s="31"/>
      <c r="T12004" s="31"/>
      <c r="U12004" s="169"/>
      <c r="V12004" s="150"/>
      <c r="W12004" s="141" t="str" cm="1">
        <f t="array" ref="W12004">IF(SUM(LEN(B12004:V12004))=0,"",IF(OR(OR(ISBLANK(F12004),SUM(LEN(C12004),LEN(D12004))=0),AND(NOT(E12004="Unknown"),ISBLANK(J12004)),AND(NOT(O12004="Unknown"),ISBLANK(R12004))),"Missing Information", INDEX(Table15[Entire Service Line Classification], MATCH(SUMIFS(Table15[Unique ID],Table15[System-Owned Portion],E12004,Table15[If Material Anything Other than "Lead" in Column E,Was Material Ever Previously Lead?],G12004,Table15[Customer-Owned Portion],O12004),Table15[Unique ID],0),0)))</f>
        <v>Missing Information</v>
      </c>
    </row>
  </sheetData>
  <sheetProtection algorithmName="SHA-512" hashValue="QmVHUAUWAa3XPHY6KkoyIoXvXYbFMxaeAEFPjW3wMy5/gdtUMyBv/yVU719TBqVIqxa+J9pSxcSl2/3xvQRKzQ==" saltValue="2bFbYbJMLqCZAHg3oSfzMA==" spinCount="100000" sheet="1" objects="1" scenarios="1" insertRows="0" deleteRows="0" sort="0" autoFilter="0"/>
  <autoFilter ref="B7:W9978" xr:uid="{9C1E78B8-DE14-4FE2-A8A4-7001EAAD0F7E}"/>
  <mergeCells count="8">
    <mergeCell ref="P2:R2"/>
    <mergeCell ref="O6:V6"/>
    <mergeCell ref="B1:J1"/>
    <mergeCell ref="B6:D6"/>
    <mergeCell ref="B4:J4"/>
    <mergeCell ref="E2:J2"/>
    <mergeCell ref="E6:N6"/>
    <mergeCell ref="B2:D2"/>
  </mergeCells>
  <phoneticPr fontId="41" type="noConversion"/>
  <conditionalFormatting sqref="J7">
    <cfRule type="expression" dxfId="9" priority="30">
      <formula>"AND($G$10=""Yes"",$O$10)"</formula>
    </cfRule>
  </conditionalFormatting>
  <conditionalFormatting sqref="O8:O12004">
    <cfRule type="expression" dxfId="8" priority="1">
      <formula>OR(AND($E8="Lead",$O8="Galvanized"), AND($E8="Unknown",$O8="Galvanized"))</formula>
    </cfRule>
    <cfRule type="expression" dxfId="7" priority="2">
      <formula>OR(AND($E8="Galvanized",$G8="Yes",$O8="Galvanized"), AND($E8="Galvanized",$G8="Don't know",$O8="Galvanized"), AND($E8="Galvanized",$G8="No",$O8="Galvanized Requiring Replacement"))</formula>
    </cfRule>
    <cfRule type="expression" dxfId="6" priority="3">
      <formula>OR(AND($E8="Non-lead - Plastic",$G8="No",$O8="Galvanized Requiring Replacement"), AND($E8="Non-lead - Copper",$G8="No",$O8="Galvanized Requiring Replacement"), AND($E8="Non-lead - Other",$G8="No",$O8="Galvanized Requiring Replacement"))</formula>
    </cfRule>
    <cfRule type="expression" dxfId="5" priority="4">
      <formula>OR(AND($E8="Non-lead - Plastic",$G8="Yes",$O8="Galvanized"), AND($E8="Non-lead - Copper",$G8="Yes",$O8="Galvanized"), AND($E8="Non-lead - Other",$G8="Yes",$O8="Galvanized"))</formula>
    </cfRule>
    <cfRule type="expression" dxfId="4" priority="5">
      <formula>OR(AND($E8="Non-lead - Plastic",$G8="Don't know",$O8="Galvanized"), AND($E8="Non-lead - Copper",$G8="Don't know",$O8="Galvanized"), AND($E8="Non-lead - Other",$G8="Don't know",$O8="Galvanized"))</formula>
    </cfRule>
  </conditionalFormatting>
  <conditionalFormatting sqref="W1:W6 W8:W1048576">
    <cfRule type="containsText" dxfId="3" priority="11" operator="containsText" text="Not Valid">
      <formula>NOT(ISERROR(SEARCH("Not Valid",W1)))</formula>
    </cfRule>
  </conditionalFormatting>
  <conditionalFormatting sqref="W8:W1048576">
    <cfRule type="containsText" dxfId="2" priority="12" operator="containsText" text="Missing Information">
      <formula>NOT(ISERROR(SEARCH("Missing Information",W8)))</formula>
    </cfRule>
  </conditionalFormatting>
  <conditionalFormatting sqref="X4:X5 W8:W1048576">
    <cfRule type="containsErrors" dxfId="1" priority="34">
      <formula>ISERROR(W4)</formula>
    </cfRule>
  </conditionalFormatting>
  <conditionalFormatting sqref="X4:X5">
    <cfRule type="cellIs" dxfId="0" priority="13" operator="greaterThan">
      <formula>0.5</formula>
    </cfRule>
  </conditionalFormatting>
  <dataValidations count="4">
    <dataValidation type="date" allowBlank="1" showInputMessage="1" showErrorMessage="1" error="Please enter a valid date in the format (MM/DD/YYYY)" sqref="M16:M12004 M8:M10 M13" xr:uid="{8CE0CF09-692C-43ED-A41B-8C5B20B13440}">
      <formula1>1</formula1>
      <formula2>2958465</formula2>
    </dataValidation>
    <dataValidation type="date" allowBlank="1" showInputMessage="1" showErrorMessage="1" sqref="U16:U12004 U9 U11 U13:U14" xr:uid="{0B71108F-80FF-41F6-9D8B-8EBE7E5373AF}">
      <formula1>1</formula1>
      <formula2>2958465</formula2>
    </dataValidation>
    <dataValidation allowBlank="1" showInputMessage="1" showErrorMessage="1" sqref="L1:L5 L12005:L1048576 T1:T7 T12005:T1048576 L7 U15 M14:M15 U8 U10 U12 M11:M12" xr:uid="{51CC9474-9AA6-4587-AEB8-A21F3CDF6BF6}"/>
    <dataValidation type="decimal" allowBlank="1" showInputMessage="1" showErrorMessage="1" sqref="Q1:Q1048576 I1:I1048576" xr:uid="{D2DA8BE9-77A2-4574-8839-D74159C082EF}">
      <formula1>0</formula1>
      <formula2>100</formula2>
    </dataValidation>
  </dataValidations>
  <printOptions horizontalCentered="1"/>
  <pageMargins left="0.25" right="0.25" top="0.75" bottom="0.75" header="0.3" footer="0.3"/>
  <pageSetup scale="24" fitToHeight="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K8:K12004 S8:S12004</xm:sqref>
        </x14:dataValidation>
        <x14:dataValidation type="list" allowBlank="1" showInputMessage="1" showErrorMessage="1" xr:uid="{B3194DF0-EDAC-43E4-BF7A-4EE9D8776E6F}">
          <x14:formula1>
            <xm:f>Dropdowns!$D$5:$D$12</xm:f>
          </x14:formula1>
          <xm:sqref>L8:L12004 T8:T12004</xm:sqref>
        </x14:dataValidation>
        <x14:dataValidation type="list" allowBlank="1" showInputMessage="1" showErrorMessage="1" xr:uid="{0BF2BE8A-22B1-4E1B-950B-CD081FDB4F80}">
          <x14:formula1>
            <xm:f>'Form Lists'!$D$3:$D$5</xm:f>
          </x14:formula1>
          <xm:sqref>G8:G12004</xm:sqref>
        </x14:dataValidation>
        <x14:dataValidation type="list" allowBlank="1" showInputMessage="1" showErrorMessage="1" xr:uid="{E5C1425C-69A0-48BA-B895-78C0A96DB250}">
          <x14:formula1>
            <xm:f>'Form Lists'!$B$3:$B$8</xm:f>
          </x14:formula1>
          <xm:sqref>E8:E12004</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J4 R6 J6 J8:J1048576 R8:R1048576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pageSetUpPr fitToPage="1"/>
  </sheetPr>
  <dimension ref="A1:I44"/>
  <sheetViews>
    <sheetView topLeftCell="A19" zoomScaleNormal="100" workbookViewId="0">
      <selection activeCell="D31" sqref="D31"/>
    </sheetView>
  </sheetViews>
  <sheetFormatPr defaultColWidth="0" defaultRowHeight="15" x14ac:dyDescent="0.25"/>
  <cols>
    <col min="1" max="1" width="6.140625" style="3" customWidth="1"/>
    <col min="2" max="2" width="34.85546875" customWidth="1"/>
    <col min="3" max="3" width="26.140625" customWidth="1"/>
    <col min="4" max="4" width="27.85546875" customWidth="1"/>
    <col min="5" max="5" width="23.140625" customWidth="1"/>
    <col min="6" max="6" width="23.42578125" customWidth="1"/>
    <col min="7" max="7" width="6.140625" style="3" customWidth="1"/>
    <col min="8" max="8" width="0" style="6" hidden="1" customWidth="1"/>
    <col min="9" max="9" width="0" hidden="1" customWidth="1"/>
    <col min="10" max="16384" width="8.85546875" hidden="1"/>
  </cols>
  <sheetData>
    <row r="1" spans="1:8" x14ac:dyDescent="0.25">
      <c r="B1" s="3"/>
      <c r="C1" s="3"/>
      <c r="D1" s="3"/>
      <c r="E1" s="3"/>
      <c r="F1" s="3"/>
    </row>
    <row r="2" spans="1:8" ht="26.25" x14ac:dyDescent="0.4">
      <c r="B2" s="223" t="s">
        <v>0</v>
      </c>
      <c r="C2" s="224"/>
      <c r="D2" s="224"/>
      <c r="E2" s="224"/>
      <c r="F2" s="225"/>
    </row>
    <row r="3" spans="1:8" x14ac:dyDescent="0.25">
      <c r="B3" s="16" t="s">
        <v>13</v>
      </c>
      <c r="C3" s="245">
        <v>45553</v>
      </c>
      <c r="D3" s="245"/>
      <c r="E3" s="245"/>
      <c r="F3" s="314"/>
    </row>
    <row r="4" spans="1:8" x14ac:dyDescent="0.25">
      <c r="B4" s="9"/>
      <c r="C4" s="3"/>
      <c r="D4" s="3"/>
      <c r="E4" s="3"/>
      <c r="F4" s="3"/>
    </row>
    <row r="5" spans="1:8" ht="74.45" customHeight="1" x14ac:dyDescent="0.25">
      <c r="B5" s="315" t="s">
        <v>224</v>
      </c>
      <c r="C5" s="315"/>
      <c r="D5" s="315"/>
      <c r="E5" s="315"/>
      <c r="F5" s="315"/>
    </row>
    <row r="6" spans="1:8" x14ac:dyDescent="0.25">
      <c r="B6" s="3"/>
      <c r="C6" s="3"/>
      <c r="D6" s="15"/>
      <c r="E6" s="15"/>
      <c r="F6" s="15"/>
    </row>
    <row r="7" spans="1:8" s="1" customFormat="1" ht="15.75" x14ac:dyDescent="0.25">
      <c r="A7" s="8"/>
      <c r="B7" s="242" t="s">
        <v>14</v>
      </c>
      <c r="C7" s="243"/>
      <c r="D7" s="243"/>
      <c r="E7" s="243"/>
      <c r="F7" s="244"/>
      <c r="G7" s="8"/>
      <c r="H7" s="11"/>
    </row>
    <row r="8" spans="1:8" s="1" customFormat="1" ht="15.6" customHeight="1" x14ac:dyDescent="0.25">
      <c r="A8" s="8"/>
      <c r="B8" s="318" t="s">
        <v>15</v>
      </c>
      <c r="C8" s="319"/>
      <c r="D8" s="327" t="s">
        <v>3182</v>
      </c>
      <c r="E8" s="327"/>
      <c r="F8" s="328"/>
      <c r="G8" s="8"/>
      <c r="H8" s="11"/>
    </row>
    <row r="9" spans="1:8" s="1" customFormat="1" ht="28.5" customHeight="1" x14ac:dyDescent="0.25">
      <c r="A9" s="8"/>
      <c r="B9" s="227" t="s">
        <v>102</v>
      </c>
      <c r="C9" s="228"/>
      <c r="D9" s="329" t="s">
        <v>82</v>
      </c>
      <c r="E9" s="329"/>
      <c r="F9" s="330"/>
      <c r="G9" s="8"/>
      <c r="H9" s="11"/>
    </row>
    <row r="10" spans="1:8" s="1" customFormat="1" ht="17.45" customHeight="1" x14ac:dyDescent="0.25">
      <c r="A10" s="8"/>
      <c r="B10" s="261" t="s">
        <v>3183</v>
      </c>
      <c r="C10" s="262"/>
      <c r="D10" s="262"/>
      <c r="E10" s="262"/>
      <c r="F10" s="263"/>
      <c r="G10" s="8"/>
      <c r="H10" s="11"/>
    </row>
    <row r="11" spans="1:8" s="1" customFormat="1" x14ac:dyDescent="0.25">
      <c r="A11" s="8"/>
      <c r="B11" s="324" t="s">
        <v>103</v>
      </c>
      <c r="C11" s="325"/>
      <c r="D11" s="325"/>
      <c r="E11" s="325"/>
      <c r="F11" s="326"/>
      <c r="G11" s="8"/>
      <c r="H11" s="11"/>
    </row>
    <row r="12" spans="1:8" s="1" customFormat="1" ht="36" customHeight="1" x14ac:dyDescent="0.25">
      <c r="A12" s="8"/>
      <c r="B12" s="261">
        <v>1986</v>
      </c>
      <c r="C12" s="262"/>
      <c r="D12" s="262"/>
      <c r="E12" s="262"/>
      <c r="F12" s="263"/>
      <c r="G12" s="8"/>
      <c r="H12" s="11"/>
    </row>
    <row r="13" spans="1:8" s="1" customFormat="1" x14ac:dyDescent="0.25">
      <c r="A13" s="8"/>
      <c r="B13" s="316" t="s">
        <v>89</v>
      </c>
      <c r="C13" s="317"/>
      <c r="D13" s="331" t="s">
        <v>34</v>
      </c>
      <c r="E13" s="331"/>
      <c r="F13" s="332"/>
      <c r="G13" s="8"/>
      <c r="H13" s="11"/>
    </row>
    <row r="14" spans="1:8" s="1" customFormat="1" x14ac:dyDescent="0.25">
      <c r="A14" s="8"/>
      <c r="B14" s="17"/>
      <c r="C14" s="17"/>
      <c r="D14" s="18"/>
      <c r="E14" s="18"/>
      <c r="F14" s="19"/>
      <c r="G14" s="8"/>
      <c r="H14" s="11"/>
    </row>
    <row r="15" spans="1:8" s="1" customFormat="1" ht="15.75" x14ac:dyDescent="0.25">
      <c r="A15" s="8"/>
      <c r="B15" s="242" t="s">
        <v>16</v>
      </c>
      <c r="C15" s="243"/>
      <c r="D15" s="243"/>
      <c r="E15" s="243"/>
      <c r="F15" s="244"/>
      <c r="G15" s="8"/>
      <c r="H15" s="11"/>
    </row>
    <row r="16" spans="1:8" s="1" customFormat="1" ht="30.6" customHeight="1" x14ac:dyDescent="0.25">
      <c r="A16" s="8"/>
      <c r="B16" s="320" t="s">
        <v>104</v>
      </c>
      <c r="C16" s="321"/>
      <c r="D16" s="321"/>
      <c r="E16" s="321"/>
      <c r="F16" s="322"/>
      <c r="G16" s="8"/>
      <c r="H16" s="26"/>
    </row>
    <row r="17" spans="1:8" s="1" customFormat="1" ht="45" customHeight="1" x14ac:dyDescent="0.25">
      <c r="A17" s="8"/>
      <c r="B17" s="261" t="s">
        <v>1</v>
      </c>
      <c r="C17" s="262"/>
      <c r="D17" s="262"/>
      <c r="E17" s="262"/>
      <c r="F17" s="263"/>
      <c r="G17" s="8"/>
      <c r="H17" s="11"/>
    </row>
    <row r="18" spans="1:8" x14ac:dyDescent="0.25">
      <c r="B18" s="3"/>
      <c r="C18" s="3"/>
      <c r="D18" s="3"/>
      <c r="E18" s="3"/>
      <c r="F18" s="3"/>
    </row>
    <row r="19" spans="1:8" s="1" customFormat="1" ht="18" x14ac:dyDescent="0.25">
      <c r="A19" s="8"/>
      <c r="B19" s="242" t="s">
        <v>74</v>
      </c>
      <c r="C19" s="243"/>
      <c r="D19" s="243"/>
      <c r="E19" s="243"/>
      <c r="F19" s="244"/>
      <c r="G19" s="8"/>
      <c r="H19" s="11"/>
    </row>
    <row r="20" spans="1:8" s="1" customFormat="1" ht="50.25" customHeight="1" x14ac:dyDescent="0.25">
      <c r="A20" s="8"/>
      <c r="B20" s="323" t="s">
        <v>179</v>
      </c>
      <c r="C20" s="323"/>
      <c r="D20" s="323"/>
      <c r="E20" s="323"/>
      <c r="F20" s="323"/>
      <c r="G20" s="8"/>
      <c r="H20" s="11"/>
    </row>
    <row r="21" spans="1:8" s="1" customFormat="1" x14ac:dyDescent="0.25">
      <c r="A21" s="8"/>
      <c r="B21" s="45"/>
      <c r="C21" s="45"/>
      <c r="D21" s="45"/>
      <c r="E21" s="45"/>
      <c r="F21" s="45"/>
      <c r="G21" s="8"/>
      <c r="H21" s="11"/>
    </row>
    <row r="22" spans="1:8" s="1" customFormat="1" ht="18" customHeight="1" x14ac:dyDescent="0.25">
      <c r="A22" s="8"/>
      <c r="B22" s="48" t="s">
        <v>108</v>
      </c>
      <c r="C22" s="49"/>
      <c r="D22" s="49"/>
      <c r="F22" s="47"/>
      <c r="G22" s="8"/>
      <c r="H22" s="11"/>
    </row>
    <row r="23" spans="1:8" ht="44.45" customHeight="1" x14ac:dyDescent="0.25">
      <c r="B23" s="28" t="s">
        <v>17</v>
      </c>
      <c r="C23" s="28" t="s">
        <v>100</v>
      </c>
      <c r="D23" s="28" t="s">
        <v>101</v>
      </c>
      <c r="F23" s="46"/>
      <c r="H23"/>
    </row>
    <row r="24" spans="1:8" ht="19.5" customHeight="1" x14ac:dyDescent="0.25">
      <c r="B24" s="2" t="s">
        <v>4</v>
      </c>
      <c r="C24" s="204">
        <f>COUNTIF('3. Detailed Inventory '!$E$8:$E$9978,"Lead")</f>
        <v>0</v>
      </c>
      <c r="D24" s="204">
        <f>COUNTIF('3. Detailed Inventory '!$O$8:$O$9978,"Lead")</f>
        <v>0</v>
      </c>
      <c r="F24" s="6"/>
      <c r="H24"/>
    </row>
    <row r="25" spans="1:8" ht="18.600000000000001" customHeight="1" x14ac:dyDescent="0.25">
      <c r="B25" s="2" t="s">
        <v>42</v>
      </c>
      <c r="C25" s="204">
        <f>COUNTIF('3. Detailed Inventory '!$E$8:$E$9978,"Galvanized")</f>
        <v>0</v>
      </c>
      <c r="D25" s="204">
        <f>COUNTIF('3. Detailed Inventory '!$O$8:$O$9978,"Galvanized")</f>
        <v>826</v>
      </c>
      <c r="F25" s="6"/>
      <c r="H25"/>
    </row>
    <row r="26" spans="1:8" ht="18.600000000000001" customHeight="1" x14ac:dyDescent="0.25">
      <c r="B26" s="2" t="s">
        <v>5</v>
      </c>
      <c r="C26" s="204">
        <f>COUNTIF('3. Detailed Inventory '!$E$8:$E$9978,"Galvanized Requiring Replacement")</f>
        <v>0</v>
      </c>
      <c r="D26" s="204">
        <f>COUNTIF('3. Detailed Inventory '!$O$8:$O$9978,"Galvanized Requiring Replacement")</f>
        <v>0</v>
      </c>
      <c r="F26" s="6"/>
      <c r="H26"/>
    </row>
    <row r="27" spans="1:8" ht="18.600000000000001" customHeight="1" x14ac:dyDescent="0.25">
      <c r="B27" s="2" t="s">
        <v>43</v>
      </c>
      <c r="C27" s="204">
        <f>COUNTIF('3. Detailed Inventory '!$E$8:$E$9978,"Non-Lead - Copper")</f>
        <v>2839</v>
      </c>
      <c r="D27" s="204">
        <f>COUNTIF('3. Detailed Inventory '!$O$8:$O$9978,"Non-Lead - Copper")</f>
        <v>1904</v>
      </c>
      <c r="F27" s="6"/>
      <c r="H27"/>
    </row>
    <row r="28" spans="1:8" ht="18.600000000000001" customHeight="1" x14ac:dyDescent="0.25">
      <c r="B28" s="2" t="s">
        <v>35</v>
      </c>
      <c r="C28" s="204">
        <f>COUNTIF('3. Detailed Inventory '!$E$8:$E$9978,"Non-Lead - Plastic")</f>
        <v>0</v>
      </c>
      <c r="D28" s="204">
        <f>COUNTIF('3. Detailed Inventory '!$O$8:$O$9978,"Non-Lead - Plastic")</f>
        <v>109</v>
      </c>
      <c r="F28" s="6"/>
      <c r="H28"/>
    </row>
    <row r="29" spans="1:8" ht="17.45" customHeight="1" x14ac:dyDescent="0.25">
      <c r="B29" s="2" t="s">
        <v>110</v>
      </c>
      <c r="C29" s="204">
        <f>COUNTIF('3. Detailed Inventory '!$E$8:$E$9978,"Non-Lead - Other")</f>
        <v>0</v>
      </c>
      <c r="D29" s="204">
        <f>COUNTIF('3. Detailed Inventory '!$O$8:$O$9978,"Non-Lead - Other")</f>
        <v>0</v>
      </c>
      <c r="F29" s="6"/>
      <c r="H29"/>
    </row>
    <row r="30" spans="1:8" ht="18" customHeight="1" thickBot="1" x14ac:dyDescent="0.3">
      <c r="B30" s="52" t="s">
        <v>47</v>
      </c>
      <c r="C30" s="205">
        <f>COUNTIF('3. Detailed Inventory '!$E$8:$E$9978,"Unknown")</f>
        <v>0</v>
      </c>
      <c r="D30" s="205">
        <f>COUNTIF('3. Detailed Inventory '!$O$8:$O$9978,"Unknown")</f>
        <v>0</v>
      </c>
      <c r="F30" s="6"/>
      <c r="H30"/>
    </row>
    <row r="31" spans="1:8" ht="18" customHeight="1" thickTop="1" x14ac:dyDescent="0.25">
      <c r="B31" s="51" t="s">
        <v>21</v>
      </c>
      <c r="C31" s="199">
        <f>SUM(C24:C30)</f>
        <v>2839</v>
      </c>
      <c r="D31" s="199">
        <f>SUM(D24:D30)</f>
        <v>2839</v>
      </c>
      <c r="F31" s="50"/>
    </row>
    <row r="33" spans="2:6" ht="18.95" customHeight="1" thickBot="1" x14ac:dyDescent="0.3">
      <c r="B33" s="298" t="s">
        <v>109</v>
      </c>
      <c r="C33" s="299"/>
      <c r="D33" s="299"/>
      <c r="E33" s="299"/>
      <c r="F33" s="299"/>
    </row>
    <row r="34" spans="2:6" ht="47.1" customHeight="1" x14ac:dyDescent="0.25">
      <c r="B34" s="14" t="s">
        <v>17</v>
      </c>
      <c r="C34" s="300" t="s">
        <v>18</v>
      </c>
      <c r="D34" s="301"/>
      <c r="E34" s="300" t="s">
        <v>195</v>
      </c>
      <c r="F34" s="301"/>
    </row>
    <row r="35" spans="2:6" ht="36.950000000000003" customHeight="1" x14ac:dyDescent="0.25">
      <c r="B35" s="2" t="s">
        <v>4</v>
      </c>
      <c r="C35" s="304" t="s">
        <v>194</v>
      </c>
      <c r="D35" s="305"/>
      <c r="E35" s="302">
        <f>SUMIF('3. Detailed Inventory '!$W$8:$W$9978,"lead")</f>
        <v>0</v>
      </c>
      <c r="F35" s="303"/>
    </row>
    <row r="36" spans="2:6" ht="60" customHeight="1" x14ac:dyDescent="0.25">
      <c r="B36" s="2" t="s">
        <v>19</v>
      </c>
      <c r="C36" s="304" t="s">
        <v>73</v>
      </c>
      <c r="D36" s="305"/>
      <c r="E36" s="302">
        <f>COUNTIF('3. Detailed Inventory '!$W$8:$W$9978,"galvanized requiring replacement")</f>
        <v>0</v>
      </c>
      <c r="F36" s="303"/>
    </row>
    <row r="37" spans="2:6" ht="47.45" customHeight="1" x14ac:dyDescent="0.25">
      <c r="B37" s="2" t="s">
        <v>6</v>
      </c>
      <c r="C37" s="304" t="s">
        <v>20</v>
      </c>
      <c r="D37" s="305"/>
      <c r="E37" s="302">
        <f>COUNTIF('3. Detailed Inventory '!$W$8:$W$9978,"non-lead")</f>
        <v>2839</v>
      </c>
      <c r="F37" s="303"/>
    </row>
    <row r="38" spans="2:6" ht="63.6" customHeight="1" x14ac:dyDescent="0.25">
      <c r="B38" s="2" t="s">
        <v>7</v>
      </c>
      <c r="C38" s="304" t="s">
        <v>181</v>
      </c>
      <c r="D38" s="305"/>
      <c r="E38" s="302">
        <f>COUNTIF('3. Detailed Inventory '!$W$8:$W$9978,"lead status unknown")</f>
        <v>0</v>
      </c>
      <c r="F38" s="303"/>
    </row>
    <row r="39" spans="2:6" ht="50.1" customHeight="1" thickBot="1" x14ac:dyDescent="0.3">
      <c r="B39" s="53" t="s">
        <v>111</v>
      </c>
      <c r="C39" s="309" t="s">
        <v>198</v>
      </c>
      <c r="D39" s="310"/>
      <c r="E39" s="294">
        <f>COUNTIF('3. Detailed Inventory '!$F$8:$F$9978,"Yes")</f>
        <v>0</v>
      </c>
      <c r="F39" s="295"/>
    </row>
    <row r="40" spans="2:6" ht="21.95" customHeight="1" thickTop="1" x14ac:dyDescent="0.25">
      <c r="B40" s="306" t="s">
        <v>186</v>
      </c>
      <c r="C40" s="307"/>
      <c r="D40" s="308"/>
      <c r="E40" s="296">
        <f>SUM(E35:E38)</f>
        <v>2839</v>
      </c>
      <c r="F40" s="297"/>
    </row>
    <row r="42" spans="2:6" x14ac:dyDescent="0.25">
      <c r="B42" s="29" t="s">
        <v>22</v>
      </c>
      <c r="C42" s="33"/>
      <c r="D42" s="33"/>
      <c r="E42" s="33"/>
      <c r="F42" s="34"/>
    </row>
    <row r="43" spans="2:6" ht="26.45" customHeight="1" x14ac:dyDescent="0.25">
      <c r="B43" s="291" t="s">
        <v>209</v>
      </c>
      <c r="C43" s="292"/>
      <c r="D43" s="292"/>
      <c r="E43" s="292"/>
      <c r="F43" s="293"/>
    </row>
    <row r="44" spans="2:6" ht="1.5" customHeight="1" x14ac:dyDescent="0.25">
      <c r="B44" s="311"/>
      <c r="C44" s="312"/>
      <c r="D44" s="312"/>
      <c r="E44" s="312"/>
      <c r="F44" s="313"/>
    </row>
  </sheetData>
  <sheetProtection algorithmName="SHA-512" hashValue="1oelLN14c5oZKV40YFuuk5XaZ9Sct9mt4Si2iyFNYeCuwaqYa9EgJ7m0gvF0YEoUjcjYIUqUu7NSRxjZ1Bj70A==" saltValue="YAf4PpB1dv0tfEkmaG5lJg==" spinCount="100000" sheet="1" objects="1" scenarios="1"/>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62" fitToWidth="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BCC2-1186-43BC-AE88-EF0DDD5610A8}">
  <sheetPr codeName="Sheet7">
    <pageSetUpPr fitToPage="1"/>
  </sheetPr>
  <dimension ref="A1:L31"/>
  <sheetViews>
    <sheetView zoomScaleNormal="100" zoomScaleSheetLayoutView="90" workbookViewId="0">
      <selection activeCell="B5" sqref="B5:D5"/>
    </sheetView>
  </sheetViews>
  <sheetFormatPr defaultColWidth="0" defaultRowHeight="15" x14ac:dyDescent="0.25"/>
  <cols>
    <col min="1" max="1" width="6.140625" style="3" customWidth="1"/>
    <col min="2" max="4" width="43.140625" customWidth="1"/>
    <col min="5" max="5" width="6.140625" style="3" customWidth="1"/>
    <col min="6" max="12" width="0" hidden="1" customWidth="1"/>
    <col min="13" max="16384" width="8.85546875" hidden="1"/>
  </cols>
  <sheetData>
    <row r="1" spans="2:12" x14ac:dyDescent="0.25">
      <c r="B1" s="3"/>
      <c r="C1" s="3"/>
      <c r="D1" s="3"/>
      <c r="F1" s="6"/>
    </row>
    <row r="2" spans="2:12" ht="26.25" x14ac:dyDescent="0.4">
      <c r="B2" s="338" t="s">
        <v>150</v>
      </c>
      <c r="C2" s="338"/>
      <c r="D2" s="338"/>
      <c r="F2" s="6"/>
    </row>
    <row r="3" spans="2:12" x14ac:dyDescent="0.25">
      <c r="B3" s="16" t="s">
        <v>13</v>
      </c>
      <c r="C3" s="341">
        <v>45553</v>
      </c>
      <c r="D3" s="341"/>
      <c r="E3" s="10"/>
      <c r="F3" s="6"/>
    </row>
    <row r="4" spans="2:12" x14ac:dyDescent="0.25">
      <c r="B4" s="9"/>
      <c r="C4" s="9"/>
      <c r="D4" s="9"/>
      <c r="E4" s="9"/>
    </row>
    <row r="5" spans="2:12" x14ac:dyDescent="0.25">
      <c r="B5" s="339" t="s">
        <v>193</v>
      </c>
      <c r="C5" s="339"/>
      <c r="D5" s="339"/>
      <c r="F5" s="76"/>
      <c r="G5" s="76"/>
      <c r="H5" s="76"/>
      <c r="I5" s="76"/>
      <c r="J5" s="76"/>
      <c r="K5" s="76"/>
      <c r="L5" s="76"/>
    </row>
    <row r="6" spans="2:12" x14ac:dyDescent="0.25">
      <c r="B6" s="79"/>
      <c r="C6" s="79"/>
      <c r="D6" s="79"/>
      <c r="E6" s="79"/>
    </row>
    <row r="7" spans="2:12" x14ac:dyDescent="0.25">
      <c r="B7" s="333" t="s">
        <v>149</v>
      </c>
      <c r="C7" s="334"/>
      <c r="D7" s="340"/>
      <c r="E7" s="79"/>
    </row>
    <row r="8" spans="2:12" x14ac:dyDescent="0.25">
      <c r="B8" s="200" t="s">
        <v>148</v>
      </c>
      <c r="C8" s="17"/>
      <c r="D8" s="82"/>
      <c r="E8" s="79"/>
      <c r="F8" s="58"/>
    </row>
    <row r="9" spans="2:12" x14ac:dyDescent="0.25">
      <c r="B9" s="200" t="s">
        <v>147</v>
      </c>
      <c r="C9" s="17"/>
      <c r="D9" s="82"/>
      <c r="E9" s="79"/>
      <c r="F9" s="58"/>
    </row>
    <row r="10" spans="2:12" x14ac:dyDescent="0.25">
      <c r="B10" s="200" t="s">
        <v>146</v>
      </c>
      <c r="C10" s="17"/>
      <c r="D10" s="82"/>
      <c r="E10" s="79"/>
      <c r="F10" s="58"/>
    </row>
    <row r="11" spans="2:12" x14ac:dyDescent="0.25">
      <c r="B11" s="200" t="s">
        <v>145</v>
      </c>
      <c r="C11" s="17"/>
      <c r="D11" s="82"/>
      <c r="E11" s="79"/>
      <c r="F11" s="58"/>
    </row>
    <row r="12" spans="2:12" x14ac:dyDescent="0.25">
      <c r="B12" s="200" t="s">
        <v>144</v>
      </c>
      <c r="C12" s="17"/>
      <c r="D12" s="82"/>
      <c r="E12" s="79"/>
      <c r="F12" s="58"/>
    </row>
    <row r="13" spans="2:12" x14ac:dyDescent="0.25">
      <c r="B13" s="200" t="s">
        <v>143</v>
      </c>
      <c r="C13" s="17"/>
      <c r="D13" s="82"/>
      <c r="E13" s="79"/>
      <c r="F13" s="58"/>
    </row>
    <row r="14" spans="2:12" x14ac:dyDescent="0.25">
      <c r="B14" s="200" t="s">
        <v>142</v>
      </c>
      <c r="C14" s="57"/>
      <c r="D14" s="59"/>
      <c r="E14" s="79"/>
      <c r="F14" s="58"/>
    </row>
    <row r="15" spans="2:12" x14ac:dyDescent="0.25">
      <c r="B15" s="335" t="s">
        <v>131</v>
      </c>
      <c r="C15" s="336"/>
      <c r="D15" s="337"/>
      <c r="F15" s="58"/>
    </row>
    <row r="16" spans="2:12" ht="50.25" customHeight="1" x14ac:dyDescent="0.25">
      <c r="B16" s="261"/>
      <c r="C16" s="262"/>
      <c r="D16" s="263"/>
      <c r="F16" s="58"/>
    </row>
    <row r="17" spans="2:6" x14ac:dyDescent="0.25">
      <c r="B17" s="333" t="s">
        <v>141</v>
      </c>
      <c r="C17" s="334"/>
      <c r="D17" s="83" t="s">
        <v>36</v>
      </c>
      <c r="F17" s="58"/>
    </row>
    <row r="18" spans="2:6" x14ac:dyDescent="0.25">
      <c r="B18" s="335" t="s">
        <v>140</v>
      </c>
      <c r="C18" s="336"/>
      <c r="D18" s="337"/>
    </row>
    <row r="19" spans="2:6" ht="44.25" customHeight="1" x14ac:dyDescent="0.25">
      <c r="B19" s="261"/>
      <c r="C19" s="262"/>
      <c r="D19" s="263"/>
    </row>
    <row r="20" spans="2:6" ht="29.25" customHeight="1" x14ac:dyDescent="0.25">
      <c r="B20" s="333" t="s">
        <v>139</v>
      </c>
      <c r="C20" s="334"/>
      <c r="D20" s="340"/>
    </row>
    <row r="21" spans="2:6" x14ac:dyDescent="0.25">
      <c r="B21" s="201" t="s">
        <v>138</v>
      </c>
      <c r="C21" s="17"/>
      <c r="D21" s="82"/>
      <c r="F21" s="58"/>
    </row>
    <row r="22" spans="2:6" x14ac:dyDescent="0.25">
      <c r="B22" s="202" t="s">
        <v>137</v>
      </c>
      <c r="C22" s="17"/>
      <c r="D22" s="82"/>
    </row>
    <row r="23" spans="2:6" x14ac:dyDescent="0.25">
      <c r="B23" s="202" t="s">
        <v>136</v>
      </c>
      <c r="C23" s="17"/>
      <c r="D23" s="82"/>
    </row>
    <row r="24" spans="2:6" x14ac:dyDescent="0.25">
      <c r="B24" s="201" t="s">
        <v>135</v>
      </c>
      <c r="C24" s="79"/>
      <c r="D24" s="80"/>
      <c r="E24" s="79"/>
    </row>
    <row r="25" spans="2:6" x14ac:dyDescent="0.25">
      <c r="B25" s="201" t="s">
        <v>134</v>
      </c>
      <c r="C25" s="79"/>
      <c r="D25" s="80"/>
      <c r="E25" s="81"/>
    </row>
    <row r="26" spans="2:6" x14ac:dyDescent="0.25">
      <c r="B26" s="203" t="s">
        <v>133</v>
      </c>
      <c r="C26" s="79"/>
      <c r="D26" s="80"/>
      <c r="E26" s="79"/>
    </row>
    <row r="27" spans="2:6" x14ac:dyDescent="0.25">
      <c r="B27" s="203" t="s">
        <v>132</v>
      </c>
      <c r="C27" s="3"/>
      <c r="D27" s="55"/>
    </row>
    <row r="28" spans="2:6" x14ac:dyDescent="0.25">
      <c r="B28" s="201" t="s">
        <v>115</v>
      </c>
      <c r="C28" s="3"/>
      <c r="D28" s="55"/>
    </row>
    <row r="29" spans="2:6" x14ac:dyDescent="0.25">
      <c r="B29" s="335" t="s">
        <v>131</v>
      </c>
      <c r="C29" s="336"/>
      <c r="D29" s="337"/>
    </row>
    <row r="30" spans="2:6" ht="50.25" customHeight="1" x14ac:dyDescent="0.25">
      <c r="B30" s="261"/>
      <c r="C30" s="262"/>
      <c r="D30" s="263"/>
    </row>
    <row r="31" spans="2:6" x14ac:dyDescent="0.25">
      <c r="B31" s="78"/>
    </row>
  </sheetData>
  <sheetProtection algorithmName="SHA-512" hashValue="vlUWpQFlRpQYovkDqH4SbFPdvlu2iAVem/yNQENOwTXQ+MXW49AJi0xY6JohMtlTxv+fwpfDNgwDHIh0y2xhGQ==" saltValue="rA5u33IqpwRvgszRRNh5LA==" spinCount="100000" sheet="1" objects="1" scenarios="1"/>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161925</xdr:colOff>
                    <xdr:row>26</xdr:row>
                    <xdr:rowOff>9525</xdr:rowOff>
                  </from>
                  <to>
                    <xdr:col>1</xdr:col>
                    <xdr:colOff>381000</xdr:colOff>
                    <xdr:row>27</xdr:row>
                    <xdr:rowOff>28575</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161925</xdr:colOff>
                    <xdr:row>26</xdr:row>
                    <xdr:rowOff>371475</xdr:rowOff>
                  </from>
                  <to>
                    <xdr:col>1</xdr:col>
                    <xdr:colOff>381000</xdr:colOff>
                    <xdr:row>28</xdr:row>
                    <xdr:rowOff>28575</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161925</xdr:colOff>
                    <xdr:row>20</xdr:row>
                    <xdr:rowOff>0</xdr:rowOff>
                  </from>
                  <to>
                    <xdr:col>1</xdr:col>
                    <xdr:colOff>381000</xdr:colOff>
                    <xdr:row>21</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161925</xdr:colOff>
                    <xdr:row>24</xdr:row>
                    <xdr:rowOff>0</xdr:rowOff>
                  </from>
                  <to>
                    <xdr:col>1</xdr:col>
                    <xdr:colOff>381000</xdr:colOff>
                    <xdr:row>25</xdr:row>
                    <xdr:rowOff>9525</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161925</xdr:colOff>
                    <xdr:row>7</xdr:row>
                    <xdr:rowOff>0</xdr:rowOff>
                  </from>
                  <to>
                    <xdr:col>1</xdr:col>
                    <xdr:colOff>381000</xdr:colOff>
                    <xdr:row>8</xdr:row>
                    <xdr:rowOff>9525</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161925</xdr:colOff>
                    <xdr:row>8</xdr:row>
                    <xdr:rowOff>0</xdr:rowOff>
                  </from>
                  <to>
                    <xdr:col>1</xdr:col>
                    <xdr:colOff>381000</xdr:colOff>
                    <xdr:row>9</xdr:row>
                    <xdr:rowOff>9525</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161925</xdr:colOff>
                    <xdr:row>22</xdr:row>
                    <xdr:rowOff>0</xdr:rowOff>
                  </from>
                  <to>
                    <xdr:col>1</xdr:col>
                    <xdr:colOff>381000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sheetPr codeName="Sheet2"/>
  <dimension ref="A2:E34"/>
  <sheetViews>
    <sheetView zoomScaleNormal="100" workbookViewId="0">
      <selection activeCell="G4" sqref="G4"/>
    </sheetView>
  </sheetViews>
  <sheetFormatPr defaultColWidth="8.85546875" defaultRowHeight="15" x14ac:dyDescent="0.25"/>
  <cols>
    <col min="2" max="2" width="22.42578125" customWidth="1"/>
    <col min="3" max="3" width="24" customWidth="1"/>
    <col min="4" max="4" width="31.42578125" customWidth="1"/>
    <col min="5" max="5" width="32.42578125" customWidth="1"/>
  </cols>
  <sheetData>
    <row r="2" spans="1:5" ht="58.5" customHeight="1" thickBot="1" x14ac:dyDescent="0.3">
      <c r="B2" s="119" t="s">
        <v>2</v>
      </c>
      <c r="C2" s="119" t="s">
        <v>205</v>
      </c>
      <c r="D2" s="119" t="s">
        <v>3</v>
      </c>
      <c r="E2" s="119" t="s">
        <v>204</v>
      </c>
    </row>
    <row r="3" spans="1:5" x14ac:dyDescent="0.25">
      <c r="B3" s="118" t="s">
        <v>203</v>
      </c>
      <c r="C3" s="118"/>
      <c r="D3" s="118" t="s">
        <v>4</v>
      </c>
      <c r="E3" s="118" t="s">
        <v>4</v>
      </c>
    </row>
    <row r="4" spans="1:5" x14ac:dyDescent="0.25">
      <c r="B4" s="116" t="s">
        <v>203</v>
      </c>
      <c r="C4" s="116"/>
      <c r="D4" s="116" t="s">
        <v>5</v>
      </c>
      <c r="E4" s="116" t="s">
        <v>4</v>
      </c>
    </row>
    <row r="5" spans="1:5" x14ac:dyDescent="0.25">
      <c r="B5" s="116" t="s">
        <v>203</v>
      </c>
      <c r="C5" s="116"/>
      <c r="D5" s="116" t="s">
        <v>202</v>
      </c>
      <c r="E5" s="116" t="s">
        <v>4</v>
      </c>
    </row>
    <row r="6" spans="1:5" x14ac:dyDescent="0.25">
      <c r="B6" s="129" t="s">
        <v>203</v>
      </c>
      <c r="C6" s="129"/>
      <c r="D6" s="129" t="s">
        <v>47</v>
      </c>
      <c r="E6" s="129" t="s">
        <v>4</v>
      </c>
    </row>
    <row r="7" spans="1:5" x14ac:dyDescent="0.25">
      <c r="A7" s="131"/>
      <c r="B7" s="125" t="s">
        <v>42</v>
      </c>
      <c r="C7" s="124" t="s">
        <v>36</v>
      </c>
      <c r="D7" s="124" t="s">
        <v>4</v>
      </c>
      <c r="E7" s="128" t="s">
        <v>4</v>
      </c>
    </row>
    <row r="8" spans="1:5" x14ac:dyDescent="0.25">
      <c r="A8" s="131"/>
      <c r="B8" s="123" t="s">
        <v>42</v>
      </c>
      <c r="C8" s="120" t="s">
        <v>36</v>
      </c>
      <c r="D8" s="120" t="s">
        <v>5</v>
      </c>
      <c r="E8" s="127" t="s">
        <v>5</v>
      </c>
    </row>
    <row r="9" spans="1:5" s="6" customFormat="1" x14ac:dyDescent="0.25">
      <c r="A9" s="131"/>
      <c r="B9" s="114" t="s">
        <v>42</v>
      </c>
      <c r="C9" s="113" t="s">
        <v>36</v>
      </c>
      <c r="D9" s="113" t="s">
        <v>202</v>
      </c>
      <c r="E9" s="112" t="s">
        <v>202</v>
      </c>
    </row>
    <row r="10" spans="1:5" x14ac:dyDescent="0.25">
      <c r="A10" s="131"/>
      <c r="B10" s="122" t="s">
        <v>42</v>
      </c>
      <c r="C10" s="121" t="s">
        <v>36</v>
      </c>
      <c r="D10" s="121" t="s">
        <v>47</v>
      </c>
      <c r="E10" s="126" t="s">
        <v>7</v>
      </c>
    </row>
    <row r="11" spans="1:5" x14ac:dyDescent="0.25">
      <c r="A11" s="131"/>
      <c r="B11" s="125" t="s">
        <v>42</v>
      </c>
      <c r="C11" s="124" t="s">
        <v>47</v>
      </c>
      <c r="D11" s="124" t="s">
        <v>4</v>
      </c>
      <c r="E11" s="128" t="s">
        <v>4</v>
      </c>
    </row>
    <row r="12" spans="1:5" x14ac:dyDescent="0.25">
      <c r="A12" s="131"/>
      <c r="B12" s="123" t="s">
        <v>42</v>
      </c>
      <c r="C12" s="120" t="s">
        <v>47</v>
      </c>
      <c r="D12" s="120" t="s">
        <v>5</v>
      </c>
      <c r="E12" s="127" t="s">
        <v>5</v>
      </c>
    </row>
    <row r="13" spans="1:5" x14ac:dyDescent="0.25">
      <c r="A13" s="131"/>
      <c r="B13" s="114" t="s">
        <v>42</v>
      </c>
      <c r="C13" s="113" t="s">
        <v>47</v>
      </c>
      <c r="D13" s="113" t="s">
        <v>202</v>
      </c>
      <c r="E13" s="112" t="s">
        <v>202</v>
      </c>
    </row>
    <row r="14" spans="1:5" x14ac:dyDescent="0.25">
      <c r="A14" s="131"/>
      <c r="B14" s="122" t="s">
        <v>42</v>
      </c>
      <c r="C14" s="121" t="s">
        <v>47</v>
      </c>
      <c r="D14" s="121" t="s">
        <v>47</v>
      </c>
      <c r="E14" s="126" t="s">
        <v>7</v>
      </c>
    </row>
    <row r="15" spans="1:5" x14ac:dyDescent="0.25">
      <c r="A15" s="131"/>
      <c r="B15" s="125" t="s">
        <v>42</v>
      </c>
      <c r="C15" s="124" t="s">
        <v>34</v>
      </c>
      <c r="D15" s="120" t="s">
        <v>4</v>
      </c>
      <c r="E15" s="120" t="s">
        <v>4</v>
      </c>
    </row>
    <row r="16" spans="1:5" x14ac:dyDescent="0.25">
      <c r="A16" s="131"/>
      <c r="B16" s="123" t="s">
        <v>42</v>
      </c>
      <c r="C16" s="120" t="s">
        <v>34</v>
      </c>
      <c r="D16" s="120" t="s">
        <v>42</v>
      </c>
      <c r="E16" s="120" t="s">
        <v>202</v>
      </c>
    </row>
    <row r="17" spans="1:5" x14ac:dyDescent="0.25">
      <c r="A17" s="131"/>
      <c r="B17" s="123" t="s">
        <v>42</v>
      </c>
      <c r="C17" s="120" t="s">
        <v>34</v>
      </c>
      <c r="D17" s="120" t="s">
        <v>202</v>
      </c>
      <c r="E17" s="120" t="s">
        <v>202</v>
      </c>
    </row>
    <row r="18" spans="1:5" x14ac:dyDescent="0.25">
      <c r="A18" s="131"/>
      <c r="B18" s="122" t="s">
        <v>42</v>
      </c>
      <c r="C18" s="121" t="s">
        <v>34</v>
      </c>
      <c r="D18" s="120" t="s">
        <v>47</v>
      </c>
      <c r="E18" s="120" t="s">
        <v>7</v>
      </c>
    </row>
    <row r="19" spans="1:5" x14ac:dyDescent="0.25">
      <c r="B19" s="111" t="s">
        <v>202</v>
      </c>
      <c r="C19" s="111" t="s">
        <v>36</v>
      </c>
      <c r="D19" s="111" t="s">
        <v>4</v>
      </c>
      <c r="E19" s="111" t="s">
        <v>4</v>
      </c>
    </row>
    <row r="20" spans="1:5" x14ac:dyDescent="0.25">
      <c r="B20" s="108" t="s">
        <v>202</v>
      </c>
      <c r="C20" s="108" t="s">
        <v>36</v>
      </c>
      <c r="D20" s="108" t="s">
        <v>5</v>
      </c>
      <c r="E20" s="108" t="s">
        <v>5</v>
      </c>
    </row>
    <row r="21" spans="1:5" x14ac:dyDescent="0.25">
      <c r="B21" s="130" t="s">
        <v>202</v>
      </c>
      <c r="C21" s="130" t="s">
        <v>36</v>
      </c>
      <c r="D21" s="130" t="s">
        <v>202</v>
      </c>
      <c r="E21" s="130" t="s">
        <v>202</v>
      </c>
    </row>
    <row r="22" spans="1:5" x14ac:dyDescent="0.25">
      <c r="B22" s="110" t="s">
        <v>206</v>
      </c>
      <c r="C22" s="110" t="s">
        <v>36</v>
      </c>
      <c r="D22" s="110" t="s">
        <v>47</v>
      </c>
      <c r="E22" s="110" t="s">
        <v>7</v>
      </c>
    </row>
    <row r="23" spans="1:5" x14ac:dyDescent="0.25">
      <c r="B23" s="111" t="s">
        <v>202</v>
      </c>
      <c r="C23" s="111" t="s">
        <v>47</v>
      </c>
      <c r="D23" s="111" t="s">
        <v>4</v>
      </c>
      <c r="E23" s="111" t="s">
        <v>4</v>
      </c>
    </row>
    <row r="24" spans="1:5" x14ac:dyDescent="0.25">
      <c r="B24" s="108" t="s">
        <v>202</v>
      </c>
      <c r="C24" s="108" t="s">
        <v>47</v>
      </c>
      <c r="D24" s="108" t="s">
        <v>5</v>
      </c>
      <c r="E24" s="108" t="s">
        <v>5</v>
      </c>
    </row>
    <row r="25" spans="1:5" x14ac:dyDescent="0.25">
      <c r="B25" s="130" t="s">
        <v>202</v>
      </c>
      <c r="C25" s="130" t="s">
        <v>47</v>
      </c>
      <c r="D25" s="130" t="s">
        <v>202</v>
      </c>
      <c r="E25" s="130" t="s">
        <v>202</v>
      </c>
    </row>
    <row r="26" spans="1:5" x14ac:dyDescent="0.25">
      <c r="B26" s="110" t="s">
        <v>202</v>
      </c>
      <c r="C26" s="110" t="s">
        <v>47</v>
      </c>
      <c r="D26" s="110" t="s">
        <v>47</v>
      </c>
      <c r="E26" s="110" t="s">
        <v>7</v>
      </c>
    </row>
    <row r="27" spans="1:5" x14ac:dyDescent="0.25">
      <c r="B27" s="111" t="s">
        <v>202</v>
      </c>
      <c r="C27" s="111" t="s">
        <v>34</v>
      </c>
      <c r="D27" s="111" t="s">
        <v>4</v>
      </c>
      <c r="E27" s="111" t="s">
        <v>4</v>
      </c>
    </row>
    <row r="28" spans="1:5" x14ac:dyDescent="0.25">
      <c r="B28" s="108" t="s">
        <v>202</v>
      </c>
      <c r="C28" s="108" t="s">
        <v>34</v>
      </c>
      <c r="D28" s="108" t="s">
        <v>42</v>
      </c>
      <c r="E28" s="108" t="s">
        <v>202</v>
      </c>
    </row>
    <row r="29" spans="1:5" x14ac:dyDescent="0.25">
      <c r="B29" s="130" t="s">
        <v>202</v>
      </c>
      <c r="C29" s="130" t="s">
        <v>34</v>
      </c>
      <c r="D29" s="130" t="s">
        <v>202</v>
      </c>
      <c r="E29" s="130" t="s">
        <v>202</v>
      </c>
    </row>
    <row r="30" spans="1:5" x14ac:dyDescent="0.25">
      <c r="B30" s="110" t="s">
        <v>202</v>
      </c>
      <c r="C30" s="110" t="s">
        <v>34</v>
      </c>
      <c r="D30" s="110" t="s">
        <v>47</v>
      </c>
      <c r="E30" s="110" t="s">
        <v>7</v>
      </c>
    </row>
    <row r="31" spans="1:5" x14ac:dyDescent="0.25">
      <c r="B31" s="107" t="s">
        <v>47</v>
      </c>
      <c r="C31" s="107"/>
      <c r="D31" s="107" t="s">
        <v>4</v>
      </c>
      <c r="E31" s="107" t="s">
        <v>4</v>
      </c>
    </row>
    <row r="32" spans="1:5" x14ac:dyDescent="0.25">
      <c r="B32" s="13" t="s">
        <v>47</v>
      </c>
      <c r="C32" s="13"/>
      <c r="D32" s="13" t="s">
        <v>5</v>
      </c>
      <c r="E32" s="13" t="s">
        <v>5</v>
      </c>
    </row>
    <row r="33" spans="2:5" x14ac:dyDescent="0.25">
      <c r="B33" s="13" t="s">
        <v>47</v>
      </c>
      <c r="C33" s="13"/>
      <c r="D33" s="13" t="s">
        <v>202</v>
      </c>
      <c r="E33" s="13" t="s">
        <v>7</v>
      </c>
    </row>
    <row r="34" spans="2:5" x14ac:dyDescent="0.25">
      <c r="B34" s="13" t="s">
        <v>47</v>
      </c>
      <c r="C34" s="13"/>
      <c r="D34" s="13" t="s">
        <v>47</v>
      </c>
      <c r="E34" s="13" t="s">
        <v>7</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sheetPr codeName="Sheet8"/>
  <dimension ref="A1:J170"/>
  <sheetViews>
    <sheetView topLeftCell="A66" workbookViewId="0">
      <selection activeCell="D96" sqref="B84:D96"/>
    </sheetView>
  </sheetViews>
  <sheetFormatPr defaultColWidth="8.85546875" defaultRowHeight="15" x14ac:dyDescent="0.25"/>
  <cols>
    <col min="1" max="1" width="22.42578125" customWidth="1"/>
    <col min="2" max="2" width="28.42578125" customWidth="1"/>
    <col min="3" max="3" width="31.42578125" customWidth="1"/>
    <col min="4" max="4" width="30.42578125" customWidth="1"/>
    <col min="5" max="5" width="8.7109375" style="183"/>
    <col min="7" max="7" width="21.85546875" customWidth="1"/>
    <col min="8" max="8" width="30.42578125" customWidth="1"/>
    <col min="9" max="9" width="32.85546875" customWidth="1"/>
    <col min="10" max="10" width="33.42578125" customWidth="1"/>
  </cols>
  <sheetData>
    <row r="1" spans="1:10" ht="15.75" thickBot="1" x14ac:dyDescent="0.3">
      <c r="G1" s="132" t="s">
        <v>208</v>
      </c>
      <c r="H1" s="133"/>
      <c r="I1" s="133"/>
      <c r="J1" s="133"/>
    </row>
    <row r="2" spans="1:10" ht="58.5" customHeight="1" thickBot="1" x14ac:dyDescent="0.3">
      <c r="A2" s="180" t="s">
        <v>2</v>
      </c>
      <c r="B2" s="181" t="s">
        <v>222</v>
      </c>
      <c r="C2" s="181" t="s">
        <v>3</v>
      </c>
      <c r="D2" s="181" t="s">
        <v>204</v>
      </c>
      <c r="E2" s="184" t="s">
        <v>220</v>
      </c>
      <c r="F2" s="50"/>
      <c r="G2" s="134" t="s">
        <v>2</v>
      </c>
      <c r="H2" s="134" t="s">
        <v>205</v>
      </c>
      <c r="I2" s="134" t="s">
        <v>3</v>
      </c>
      <c r="J2" s="134" t="s">
        <v>204</v>
      </c>
    </row>
    <row r="3" spans="1:10" x14ac:dyDescent="0.25">
      <c r="A3" s="117" t="s">
        <v>4</v>
      </c>
      <c r="B3" s="116" t="s">
        <v>36</v>
      </c>
      <c r="C3" s="116" t="s">
        <v>4</v>
      </c>
      <c r="D3" s="116" t="s">
        <v>4</v>
      </c>
      <c r="E3" s="183">
        <v>101</v>
      </c>
      <c r="G3" s="135" t="s">
        <v>42</v>
      </c>
      <c r="H3" s="135" t="s">
        <v>44</v>
      </c>
      <c r="I3" s="135" t="s">
        <v>42</v>
      </c>
      <c r="J3" s="135" t="str" cm="1">
        <f t="array" ref="J3">INDEX(Table15[Entire Service Line Classification], MATCH(SUMIFS(Table15[Unique ID],Table15[System-Owned Portion],G3,Table15[If Material Anything Other than "Lead" in Column E,Was Material Ever Previously Lead?],H3,Table15[Customer-Owned Portion],I3),Table15[Unique ID],0),0)</f>
        <v>Not Valid</v>
      </c>
    </row>
    <row r="4" spans="1:10" x14ac:dyDescent="0.25">
      <c r="A4" s="117" t="s">
        <v>4</v>
      </c>
      <c r="B4" s="116" t="s">
        <v>36</v>
      </c>
      <c r="C4" s="116" t="s">
        <v>5</v>
      </c>
      <c r="D4" s="116" t="s">
        <v>4</v>
      </c>
      <c r="E4" s="183">
        <v>102</v>
      </c>
    </row>
    <row r="5" spans="1:10" x14ac:dyDescent="0.25">
      <c r="A5" s="117" t="s">
        <v>4</v>
      </c>
      <c r="B5" s="116" t="s">
        <v>36</v>
      </c>
      <c r="C5" s="116" t="s">
        <v>42</v>
      </c>
      <c r="D5" s="177" t="s">
        <v>221</v>
      </c>
      <c r="E5" s="183">
        <v>103</v>
      </c>
    </row>
    <row r="6" spans="1:10" x14ac:dyDescent="0.25">
      <c r="A6" s="117" t="s">
        <v>4</v>
      </c>
      <c r="B6" s="116" t="s">
        <v>36</v>
      </c>
      <c r="C6" s="116" t="s">
        <v>200</v>
      </c>
      <c r="D6" s="116" t="s">
        <v>4</v>
      </c>
      <c r="E6" s="183">
        <v>104</v>
      </c>
    </row>
    <row r="7" spans="1:10" x14ac:dyDescent="0.25">
      <c r="A7" s="117" t="s">
        <v>4</v>
      </c>
      <c r="B7" s="116" t="s">
        <v>36</v>
      </c>
      <c r="C7" s="116" t="s">
        <v>201</v>
      </c>
      <c r="D7" s="116" t="s">
        <v>4</v>
      </c>
      <c r="E7" s="183">
        <v>105</v>
      </c>
    </row>
    <row r="8" spans="1:10" x14ac:dyDescent="0.25">
      <c r="A8" s="117" t="s">
        <v>4</v>
      </c>
      <c r="B8" s="116" t="s">
        <v>36</v>
      </c>
      <c r="C8" s="116" t="s">
        <v>199</v>
      </c>
      <c r="D8" s="116" t="s">
        <v>4</v>
      </c>
      <c r="E8" s="183">
        <v>106</v>
      </c>
    </row>
    <row r="9" spans="1:10" x14ac:dyDescent="0.25">
      <c r="A9" s="117" t="s">
        <v>4</v>
      </c>
      <c r="B9" s="116" t="s">
        <v>36</v>
      </c>
      <c r="C9" s="116" t="s">
        <v>47</v>
      </c>
      <c r="D9" s="116" t="s">
        <v>4</v>
      </c>
      <c r="E9" s="183">
        <v>107</v>
      </c>
    </row>
    <row r="10" spans="1:10" x14ac:dyDescent="0.25">
      <c r="A10" s="117" t="s">
        <v>4</v>
      </c>
      <c r="B10" s="116" t="s">
        <v>44</v>
      </c>
      <c r="C10" s="116" t="s">
        <v>4</v>
      </c>
      <c r="D10" s="116" t="s">
        <v>4</v>
      </c>
      <c r="E10" s="183">
        <v>108</v>
      </c>
    </row>
    <row r="11" spans="1:10" x14ac:dyDescent="0.25">
      <c r="A11" s="117" t="s">
        <v>4</v>
      </c>
      <c r="B11" s="116" t="s">
        <v>44</v>
      </c>
      <c r="C11" s="116" t="s">
        <v>5</v>
      </c>
      <c r="D11" s="116" t="s">
        <v>4</v>
      </c>
      <c r="E11" s="183">
        <v>109</v>
      </c>
    </row>
    <row r="12" spans="1:10" x14ac:dyDescent="0.25">
      <c r="A12" s="117" t="s">
        <v>4</v>
      </c>
      <c r="B12" s="116" t="s">
        <v>44</v>
      </c>
      <c r="C12" s="116" t="s">
        <v>42</v>
      </c>
      <c r="D12" s="177" t="s">
        <v>221</v>
      </c>
      <c r="E12" s="183">
        <v>110</v>
      </c>
    </row>
    <row r="13" spans="1:10" x14ac:dyDescent="0.25">
      <c r="A13" s="117" t="s">
        <v>4</v>
      </c>
      <c r="B13" s="116" t="s">
        <v>44</v>
      </c>
      <c r="C13" s="116" t="s">
        <v>200</v>
      </c>
      <c r="D13" s="116" t="s">
        <v>4</v>
      </c>
      <c r="E13" s="183">
        <v>111</v>
      </c>
    </row>
    <row r="14" spans="1:10" x14ac:dyDescent="0.25">
      <c r="A14" s="117" t="s">
        <v>4</v>
      </c>
      <c r="B14" s="116" t="s">
        <v>44</v>
      </c>
      <c r="C14" s="116" t="s">
        <v>201</v>
      </c>
      <c r="D14" s="116" t="s">
        <v>4</v>
      </c>
      <c r="E14" s="183">
        <v>112</v>
      </c>
    </row>
    <row r="15" spans="1:10" x14ac:dyDescent="0.25">
      <c r="A15" s="117" t="s">
        <v>4</v>
      </c>
      <c r="B15" s="116" t="s">
        <v>44</v>
      </c>
      <c r="C15" s="116" t="s">
        <v>199</v>
      </c>
      <c r="D15" s="116" t="s">
        <v>4</v>
      </c>
      <c r="E15" s="183">
        <v>113</v>
      </c>
    </row>
    <row r="16" spans="1:10" x14ac:dyDescent="0.25">
      <c r="A16" s="117" t="s">
        <v>4</v>
      </c>
      <c r="B16" s="116" t="s">
        <v>44</v>
      </c>
      <c r="C16" s="116" t="s">
        <v>47</v>
      </c>
      <c r="D16" s="116" t="s">
        <v>4</v>
      </c>
      <c r="E16" s="183">
        <v>114</v>
      </c>
    </row>
    <row r="17" spans="1:5" x14ac:dyDescent="0.25">
      <c r="A17" s="117" t="s">
        <v>4</v>
      </c>
      <c r="B17" s="116" t="s">
        <v>34</v>
      </c>
      <c r="C17" s="116" t="s">
        <v>4</v>
      </c>
      <c r="D17" s="116" t="s">
        <v>4</v>
      </c>
      <c r="E17" s="183">
        <v>115</v>
      </c>
    </row>
    <row r="18" spans="1:5" x14ac:dyDescent="0.25">
      <c r="A18" s="117" t="s">
        <v>4</v>
      </c>
      <c r="B18" s="116" t="s">
        <v>34</v>
      </c>
      <c r="C18" s="116" t="s">
        <v>5</v>
      </c>
      <c r="D18" s="116" t="s">
        <v>4</v>
      </c>
      <c r="E18" s="183">
        <v>116</v>
      </c>
    </row>
    <row r="19" spans="1:5" x14ac:dyDescent="0.25">
      <c r="A19" s="117" t="s">
        <v>4</v>
      </c>
      <c r="B19" s="116" t="s">
        <v>34</v>
      </c>
      <c r="C19" s="116" t="s">
        <v>42</v>
      </c>
      <c r="D19" s="177" t="s">
        <v>221</v>
      </c>
      <c r="E19" s="183">
        <v>117</v>
      </c>
    </row>
    <row r="20" spans="1:5" x14ac:dyDescent="0.25">
      <c r="A20" s="117" t="s">
        <v>4</v>
      </c>
      <c r="B20" s="116" t="s">
        <v>34</v>
      </c>
      <c r="C20" s="116" t="s">
        <v>200</v>
      </c>
      <c r="D20" s="116" t="s">
        <v>4</v>
      </c>
      <c r="E20" s="183">
        <v>118</v>
      </c>
    </row>
    <row r="21" spans="1:5" x14ac:dyDescent="0.25">
      <c r="A21" s="117" t="s">
        <v>4</v>
      </c>
      <c r="B21" s="116" t="s">
        <v>34</v>
      </c>
      <c r="C21" s="116" t="s">
        <v>201</v>
      </c>
      <c r="D21" s="116" t="s">
        <v>4</v>
      </c>
      <c r="E21" s="183">
        <v>119</v>
      </c>
    </row>
    <row r="22" spans="1:5" x14ac:dyDescent="0.25">
      <c r="A22" s="117" t="s">
        <v>4</v>
      </c>
      <c r="B22" s="116" t="s">
        <v>34</v>
      </c>
      <c r="C22" s="116" t="s">
        <v>199</v>
      </c>
      <c r="D22" s="116" t="s">
        <v>4</v>
      </c>
      <c r="E22" s="183">
        <v>120</v>
      </c>
    </row>
    <row r="23" spans="1:5" x14ac:dyDescent="0.25">
      <c r="A23" s="117" t="s">
        <v>4</v>
      </c>
      <c r="B23" s="116" t="s">
        <v>34</v>
      </c>
      <c r="C23" s="116" t="s">
        <v>47</v>
      </c>
      <c r="D23" s="116" t="s">
        <v>4</v>
      </c>
      <c r="E23" s="183">
        <v>121</v>
      </c>
    </row>
    <row r="24" spans="1:5" x14ac:dyDescent="0.25">
      <c r="A24" s="117" t="s">
        <v>4</v>
      </c>
      <c r="B24" s="116"/>
      <c r="C24" s="116" t="s">
        <v>4</v>
      </c>
      <c r="D24" s="116" t="s">
        <v>215</v>
      </c>
      <c r="E24" s="183">
        <v>122</v>
      </c>
    </row>
    <row r="25" spans="1:5" x14ac:dyDescent="0.25">
      <c r="A25" s="117" t="s">
        <v>4</v>
      </c>
      <c r="B25" s="116"/>
      <c r="C25" s="116" t="s">
        <v>5</v>
      </c>
      <c r="D25" s="116" t="s">
        <v>4</v>
      </c>
      <c r="E25" s="183">
        <v>123</v>
      </c>
    </row>
    <row r="26" spans="1:5" x14ac:dyDescent="0.25">
      <c r="A26" s="117" t="s">
        <v>4</v>
      </c>
      <c r="B26" s="116"/>
      <c r="C26" s="116" t="s">
        <v>42</v>
      </c>
      <c r="D26" s="177" t="s">
        <v>221</v>
      </c>
      <c r="E26" s="183">
        <v>124</v>
      </c>
    </row>
    <row r="27" spans="1:5" x14ac:dyDescent="0.25">
      <c r="A27" s="117" t="s">
        <v>4</v>
      </c>
      <c r="B27" s="116"/>
      <c r="C27" s="116" t="s">
        <v>200</v>
      </c>
      <c r="D27" s="116" t="s">
        <v>4</v>
      </c>
      <c r="E27" s="183">
        <v>125</v>
      </c>
    </row>
    <row r="28" spans="1:5" x14ac:dyDescent="0.25">
      <c r="A28" s="117" t="s">
        <v>4</v>
      </c>
      <c r="B28" s="116"/>
      <c r="C28" s="116" t="s">
        <v>201</v>
      </c>
      <c r="D28" s="116" t="s">
        <v>4</v>
      </c>
      <c r="E28" s="183">
        <v>126</v>
      </c>
    </row>
    <row r="29" spans="1:5" x14ac:dyDescent="0.25">
      <c r="A29" s="117" t="s">
        <v>4</v>
      </c>
      <c r="B29" s="116"/>
      <c r="C29" s="116" t="s">
        <v>199</v>
      </c>
      <c r="D29" s="116" t="s">
        <v>4</v>
      </c>
      <c r="E29" s="183">
        <v>127</v>
      </c>
    </row>
    <row r="30" spans="1:5" x14ac:dyDescent="0.25">
      <c r="A30" s="117" t="s">
        <v>4</v>
      </c>
      <c r="B30" s="116"/>
      <c r="C30" s="116" t="s">
        <v>47</v>
      </c>
      <c r="D30" s="116" t="s">
        <v>4</v>
      </c>
      <c r="E30" s="183">
        <v>128</v>
      </c>
    </row>
    <row r="31" spans="1:5" x14ac:dyDescent="0.25">
      <c r="A31" s="115" t="s">
        <v>42</v>
      </c>
      <c r="B31" s="113" t="s">
        <v>36</v>
      </c>
      <c r="C31" s="113" t="s">
        <v>4</v>
      </c>
      <c r="D31" s="113" t="s">
        <v>4</v>
      </c>
      <c r="E31" s="183">
        <v>129</v>
      </c>
    </row>
    <row r="32" spans="1:5" x14ac:dyDescent="0.25">
      <c r="A32" s="115" t="s">
        <v>42</v>
      </c>
      <c r="B32" s="113" t="s">
        <v>36</v>
      </c>
      <c r="C32" s="113" t="s">
        <v>5</v>
      </c>
      <c r="D32" s="113" t="s">
        <v>5</v>
      </c>
      <c r="E32" s="183">
        <v>130</v>
      </c>
    </row>
    <row r="33" spans="1:5" x14ac:dyDescent="0.25">
      <c r="A33" s="115" t="s">
        <v>42</v>
      </c>
      <c r="B33" s="113" t="s">
        <v>36</v>
      </c>
      <c r="C33" s="113" t="s">
        <v>42</v>
      </c>
      <c r="D33" s="178" t="s">
        <v>221</v>
      </c>
      <c r="E33" s="183">
        <v>131</v>
      </c>
    </row>
    <row r="34" spans="1:5" x14ac:dyDescent="0.25">
      <c r="A34" s="115" t="s">
        <v>42</v>
      </c>
      <c r="B34" s="113" t="s">
        <v>36</v>
      </c>
      <c r="C34" s="113" t="s">
        <v>200</v>
      </c>
      <c r="D34" s="113" t="s">
        <v>202</v>
      </c>
      <c r="E34" s="183">
        <v>132</v>
      </c>
    </row>
    <row r="35" spans="1:5" x14ac:dyDescent="0.25">
      <c r="A35" s="115" t="s">
        <v>42</v>
      </c>
      <c r="B35" s="113" t="s">
        <v>36</v>
      </c>
      <c r="C35" s="113" t="s">
        <v>199</v>
      </c>
      <c r="D35" s="113" t="s">
        <v>202</v>
      </c>
      <c r="E35" s="183">
        <v>133</v>
      </c>
    </row>
    <row r="36" spans="1:5" x14ac:dyDescent="0.25">
      <c r="A36" s="115" t="s">
        <v>42</v>
      </c>
      <c r="B36" s="113" t="s">
        <v>36</v>
      </c>
      <c r="C36" s="113" t="s">
        <v>201</v>
      </c>
      <c r="D36" s="113" t="s">
        <v>202</v>
      </c>
      <c r="E36" s="183">
        <v>134</v>
      </c>
    </row>
    <row r="37" spans="1:5" x14ac:dyDescent="0.25">
      <c r="A37" s="115" t="s">
        <v>42</v>
      </c>
      <c r="B37" s="113" t="s">
        <v>36</v>
      </c>
      <c r="C37" s="113" t="s">
        <v>47</v>
      </c>
      <c r="D37" s="113" t="s">
        <v>7</v>
      </c>
      <c r="E37" s="183">
        <v>135</v>
      </c>
    </row>
    <row r="38" spans="1:5" x14ac:dyDescent="0.25">
      <c r="A38" s="115" t="s">
        <v>42</v>
      </c>
      <c r="B38" s="113" t="s">
        <v>44</v>
      </c>
      <c r="C38" s="113" t="s">
        <v>4</v>
      </c>
      <c r="D38" s="113" t="s">
        <v>4</v>
      </c>
      <c r="E38" s="183">
        <v>136</v>
      </c>
    </row>
    <row r="39" spans="1:5" x14ac:dyDescent="0.25">
      <c r="A39" s="115" t="s">
        <v>42</v>
      </c>
      <c r="B39" s="113" t="s">
        <v>44</v>
      </c>
      <c r="C39" s="113" t="s">
        <v>5</v>
      </c>
      <c r="D39" s="113" t="s">
        <v>5</v>
      </c>
      <c r="E39" s="183">
        <v>137</v>
      </c>
    </row>
    <row r="40" spans="1:5" x14ac:dyDescent="0.25">
      <c r="A40" s="115" t="s">
        <v>42</v>
      </c>
      <c r="B40" s="113" t="s">
        <v>44</v>
      </c>
      <c r="C40" s="113" t="s">
        <v>42</v>
      </c>
      <c r="D40" s="178" t="s">
        <v>221</v>
      </c>
      <c r="E40" s="183">
        <v>138</v>
      </c>
    </row>
    <row r="41" spans="1:5" x14ac:dyDescent="0.25">
      <c r="A41" s="115" t="s">
        <v>42</v>
      </c>
      <c r="B41" s="113" t="s">
        <v>44</v>
      </c>
      <c r="C41" s="113" t="s">
        <v>200</v>
      </c>
      <c r="D41" s="113" t="s">
        <v>202</v>
      </c>
      <c r="E41" s="183">
        <v>139</v>
      </c>
    </row>
    <row r="42" spans="1:5" x14ac:dyDescent="0.25">
      <c r="A42" s="115" t="s">
        <v>42</v>
      </c>
      <c r="B42" s="113" t="s">
        <v>44</v>
      </c>
      <c r="C42" s="113" t="s">
        <v>199</v>
      </c>
      <c r="D42" s="113" t="s">
        <v>202</v>
      </c>
      <c r="E42" s="183">
        <v>140</v>
      </c>
    </row>
    <row r="43" spans="1:5" x14ac:dyDescent="0.25">
      <c r="A43" s="115" t="s">
        <v>42</v>
      </c>
      <c r="B43" s="113" t="s">
        <v>44</v>
      </c>
      <c r="C43" s="113" t="s">
        <v>201</v>
      </c>
      <c r="D43" s="113" t="s">
        <v>202</v>
      </c>
      <c r="E43" s="183">
        <v>141</v>
      </c>
    </row>
    <row r="44" spans="1:5" x14ac:dyDescent="0.25">
      <c r="A44" s="115" t="s">
        <v>42</v>
      </c>
      <c r="B44" s="113" t="s">
        <v>44</v>
      </c>
      <c r="C44" s="113" t="s">
        <v>47</v>
      </c>
      <c r="D44" s="113" t="s">
        <v>7</v>
      </c>
      <c r="E44" s="183">
        <v>142</v>
      </c>
    </row>
    <row r="45" spans="1:5" x14ac:dyDescent="0.25">
      <c r="A45" s="115" t="s">
        <v>42</v>
      </c>
      <c r="B45" s="113" t="s">
        <v>34</v>
      </c>
      <c r="C45" s="113" t="s">
        <v>4</v>
      </c>
      <c r="D45" s="113" t="s">
        <v>4</v>
      </c>
      <c r="E45" s="183">
        <v>143</v>
      </c>
    </row>
    <row r="46" spans="1:5" ht="15.75" thickBot="1" x14ac:dyDescent="0.3">
      <c r="A46" s="115" t="s">
        <v>42</v>
      </c>
      <c r="B46" s="113" t="s">
        <v>34</v>
      </c>
      <c r="C46" s="113" t="s">
        <v>5</v>
      </c>
      <c r="D46" s="178" t="s">
        <v>221</v>
      </c>
      <c r="E46" s="183">
        <v>144</v>
      </c>
    </row>
    <row r="47" spans="1:5" ht="15.75" thickBot="1" x14ac:dyDescent="0.3">
      <c r="A47" s="185" t="s">
        <v>42</v>
      </c>
      <c r="B47" s="186" t="s">
        <v>34</v>
      </c>
      <c r="C47" s="186" t="s">
        <v>42</v>
      </c>
      <c r="D47" s="186" t="s">
        <v>202</v>
      </c>
      <c r="E47" s="187">
        <v>145</v>
      </c>
    </row>
    <row r="48" spans="1:5" x14ac:dyDescent="0.25">
      <c r="A48" s="115" t="s">
        <v>42</v>
      </c>
      <c r="B48" s="113" t="s">
        <v>34</v>
      </c>
      <c r="C48" s="113" t="s">
        <v>200</v>
      </c>
      <c r="D48" s="113" t="s">
        <v>202</v>
      </c>
      <c r="E48" s="183">
        <v>146</v>
      </c>
    </row>
    <row r="49" spans="1:5" x14ac:dyDescent="0.25">
      <c r="A49" s="115" t="s">
        <v>42</v>
      </c>
      <c r="B49" s="113" t="s">
        <v>34</v>
      </c>
      <c r="C49" s="113" t="s">
        <v>199</v>
      </c>
      <c r="D49" s="113" t="s">
        <v>202</v>
      </c>
      <c r="E49" s="183">
        <v>147</v>
      </c>
    </row>
    <row r="50" spans="1:5" x14ac:dyDescent="0.25">
      <c r="A50" s="115" t="s">
        <v>42</v>
      </c>
      <c r="B50" s="113" t="s">
        <v>34</v>
      </c>
      <c r="C50" s="113" t="s">
        <v>201</v>
      </c>
      <c r="D50" s="113" t="s">
        <v>202</v>
      </c>
      <c r="E50" s="183">
        <v>148</v>
      </c>
    </row>
    <row r="51" spans="1:5" x14ac:dyDescent="0.25">
      <c r="A51" s="115" t="s">
        <v>42</v>
      </c>
      <c r="B51" s="113" t="s">
        <v>34</v>
      </c>
      <c r="C51" s="113" t="s">
        <v>47</v>
      </c>
      <c r="D51" s="113" t="s">
        <v>7</v>
      </c>
      <c r="E51" s="183">
        <v>149</v>
      </c>
    </row>
    <row r="52" spans="1:5" x14ac:dyDescent="0.25">
      <c r="A52" s="115" t="s">
        <v>42</v>
      </c>
      <c r="B52" s="113"/>
      <c r="C52" s="113" t="s">
        <v>4</v>
      </c>
      <c r="D52" s="113" t="s">
        <v>215</v>
      </c>
      <c r="E52" s="183">
        <v>150</v>
      </c>
    </row>
    <row r="53" spans="1:5" x14ac:dyDescent="0.25">
      <c r="A53" s="115" t="s">
        <v>42</v>
      </c>
      <c r="B53" s="113"/>
      <c r="C53" s="113" t="s">
        <v>5</v>
      </c>
      <c r="D53" s="113" t="s">
        <v>215</v>
      </c>
      <c r="E53" s="183">
        <v>151</v>
      </c>
    </row>
    <row r="54" spans="1:5" x14ac:dyDescent="0.25">
      <c r="A54" s="115" t="s">
        <v>42</v>
      </c>
      <c r="B54" s="113"/>
      <c r="C54" s="113" t="s">
        <v>42</v>
      </c>
      <c r="D54" s="113" t="s">
        <v>215</v>
      </c>
      <c r="E54" s="183">
        <v>152</v>
      </c>
    </row>
    <row r="55" spans="1:5" x14ac:dyDescent="0.25">
      <c r="A55" s="115" t="s">
        <v>42</v>
      </c>
      <c r="B55" s="113"/>
      <c r="C55" s="113" t="s">
        <v>200</v>
      </c>
      <c r="D55" s="113" t="s">
        <v>215</v>
      </c>
      <c r="E55" s="183">
        <v>153</v>
      </c>
    </row>
    <row r="56" spans="1:5" x14ac:dyDescent="0.25">
      <c r="A56" s="115" t="s">
        <v>42</v>
      </c>
      <c r="B56" s="113"/>
      <c r="C56" s="113" t="s">
        <v>199</v>
      </c>
      <c r="D56" s="113" t="s">
        <v>215</v>
      </c>
      <c r="E56" s="183">
        <v>154</v>
      </c>
    </row>
    <row r="57" spans="1:5" x14ac:dyDescent="0.25">
      <c r="A57" s="115" t="s">
        <v>42</v>
      </c>
      <c r="B57" s="113"/>
      <c r="C57" s="113" t="s">
        <v>201</v>
      </c>
      <c r="D57" s="113" t="s">
        <v>215</v>
      </c>
      <c r="E57" s="183">
        <v>155</v>
      </c>
    </row>
    <row r="58" spans="1:5" x14ac:dyDescent="0.25">
      <c r="A58" s="115" t="s">
        <v>42</v>
      </c>
      <c r="B58" s="113"/>
      <c r="C58" s="113" t="s">
        <v>47</v>
      </c>
      <c r="D58" s="113" t="s">
        <v>215</v>
      </c>
      <c r="E58" s="183">
        <v>156</v>
      </c>
    </row>
    <row r="59" spans="1:5" x14ac:dyDescent="0.25">
      <c r="A59" s="109" t="s">
        <v>200</v>
      </c>
      <c r="B59" s="108" t="s">
        <v>36</v>
      </c>
      <c r="C59" s="108" t="s">
        <v>4</v>
      </c>
      <c r="D59" s="108" t="s">
        <v>4</v>
      </c>
      <c r="E59" s="183">
        <v>157</v>
      </c>
    </row>
    <row r="60" spans="1:5" x14ac:dyDescent="0.25">
      <c r="A60" s="109" t="s">
        <v>200</v>
      </c>
      <c r="B60" s="108" t="s">
        <v>36</v>
      </c>
      <c r="C60" s="108" t="s">
        <v>5</v>
      </c>
      <c r="D60" s="108" t="s">
        <v>5</v>
      </c>
      <c r="E60" s="183">
        <v>158</v>
      </c>
    </row>
    <row r="61" spans="1:5" x14ac:dyDescent="0.25">
      <c r="A61" s="109" t="s">
        <v>200</v>
      </c>
      <c r="B61" s="108" t="s">
        <v>36</v>
      </c>
      <c r="C61" s="108" t="s">
        <v>42</v>
      </c>
      <c r="D61" s="179" t="s">
        <v>221</v>
      </c>
      <c r="E61" s="183">
        <v>159</v>
      </c>
    </row>
    <row r="62" spans="1:5" x14ac:dyDescent="0.25">
      <c r="A62" s="109" t="s">
        <v>200</v>
      </c>
      <c r="B62" s="108" t="s">
        <v>36</v>
      </c>
      <c r="C62" s="108" t="s">
        <v>200</v>
      </c>
      <c r="D62" s="108" t="s">
        <v>202</v>
      </c>
      <c r="E62" s="183">
        <v>160</v>
      </c>
    </row>
    <row r="63" spans="1:5" x14ac:dyDescent="0.25">
      <c r="A63" s="109" t="s">
        <v>200</v>
      </c>
      <c r="B63" s="108" t="s">
        <v>36</v>
      </c>
      <c r="C63" s="108" t="s">
        <v>201</v>
      </c>
      <c r="D63" s="108" t="s">
        <v>202</v>
      </c>
      <c r="E63" s="183">
        <v>161</v>
      </c>
    </row>
    <row r="64" spans="1:5" x14ac:dyDescent="0.25">
      <c r="A64" s="109" t="s">
        <v>200</v>
      </c>
      <c r="B64" s="108" t="s">
        <v>36</v>
      </c>
      <c r="C64" s="108" t="s">
        <v>199</v>
      </c>
      <c r="D64" s="108" t="s">
        <v>202</v>
      </c>
      <c r="E64" s="183">
        <v>162</v>
      </c>
    </row>
    <row r="65" spans="1:5" x14ac:dyDescent="0.25">
      <c r="A65" s="109" t="s">
        <v>200</v>
      </c>
      <c r="B65" s="108" t="s">
        <v>36</v>
      </c>
      <c r="C65" s="108" t="s">
        <v>47</v>
      </c>
      <c r="D65" s="108" t="s">
        <v>7</v>
      </c>
      <c r="E65" s="183">
        <v>163</v>
      </c>
    </row>
    <row r="66" spans="1:5" x14ac:dyDescent="0.25">
      <c r="A66" s="109" t="s">
        <v>200</v>
      </c>
      <c r="B66" s="108" t="s">
        <v>44</v>
      </c>
      <c r="C66" s="108" t="s">
        <v>4</v>
      </c>
      <c r="D66" s="108" t="s">
        <v>4</v>
      </c>
      <c r="E66" s="183">
        <v>164</v>
      </c>
    </row>
    <row r="67" spans="1:5" x14ac:dyDescent="0.25">
      <c r="A67" s="109" t="s">
        <v>200</v>
      </c>
      <c r="B67" s="108" t="s">
        <v>44</v>
      </c>
      <c r="C67" s="108" t="s">
        <v>5</v>
      </c>
      <c r="D67" s="108" t="s">
        <v>5</v>
      </c>
      <c r="E67" s="183">
        <v>165</v>
      </c>
    </row>
    <row r="68" spans="1:5" x14ac:dyDescent="0.25">
      <c r="A68" s="109" t="s">
        <v>200</v>
      </c>
      <c r="B68" s="108" t="s">
        <v>44</v>
      </c>
      <c r="C68" s="108" t="s">
        <v>42</v>
      </c>
      <c r="D68" s="179" t="s">
        <v>221</v>
      </c>
      <c r="E68" s="183">
        <v>166</v>
      </c>
    </row>
    <row r="69" spans="1:5" x14ac:dyDescent="0.25">
      <c r="A69" s="109" t="s">
        <v>200</v>
      </c>
      <c r="B69" s="108" t="s">
        <v>44</v>
      </c>
      <c r="C69" s="108" t="s">
        <v>200</v>
      </c>
      <c r="D69" s="108" t="s">
        <v>202</v>
      </c>
      <c r="E69" s="183">
        <v>167</v>
      </c>
    </row>
    <row r="70" spans="1:5" x14ac:dyDescent="0.25">
      <c r="A70" s="109" t="s">
        <v>200</v>
      </c>
      <c r="B70" s="108" t="s">
        <v>44</v>
      </c>
      <c r="C70" s="108" t="s">
        <v>201</v>
      </c>
      <c r="D70" s="108" t="s">
        <v>202</v>
      </c>
      <c r="E70" s="183">
        <v>168</v>
      </c>
    </row>
    <row r="71" spans="1:5" x14ac:dyDescent="0.25">
      <c r="A71" s="109" t="s">
        <v>200</v>
      </c>
      <c r="B71" s="108" t="s">
        <v>44</v>
      </c>
      <c r="C71" s="108" t="s">
        <v>199</v>
      </c>
      <c r="D71" s="108" t="s">
        <v>202</v>
      </c>
      <c r="E71" s="183">
        <v>169</v>
      </c>
    </row>
    <row r="72" spans="1:5" x14ac:dyDescent="0.25">
      <c r="A72" s="109" t="s">
        <v>200</v>
      </c>
      <c r="B72" s="108" t="s">
        <v>44</v>
      </c>
      <c r="C72" s="108" t="s">
        <v>47</v>
      </c>
      <c r="D72" s="108" t="s">
        <v>7</v>
      </c>
      <c r="E72" s="183">
        <v>170</v>
      </c>
    </row>
    <row r="73" spans="1:5" x14ac:dyDescent="0.25">
      <c r="A73" s="109" t="s">
        <v>200</v>
      </c>
      <c r="B73" s="108" t="s">
        <v>34</v>
      </c>
      <c r="C73" s="108" t="s">
        <v>4</v>
      </c>
      <c r="D73" s="108" t="s">
        <v>4</v>
      </c>
      <c r="E73" s="183">
        <v>171</v>
      </c>
    </row>
    <row r="74" spans="1:5" x14ac:dyDescent="0.25">
      <c r="A74" s="109" t="s">
        <v>200</v>
      </c>
      <c r="B74" s="108" t="s">
        <v>34</v>
      </c>
      <c r="C74" s="108" t="s">
        <v>5</v>
      </c>
      <c r="D74" s="179" t="s">
        <v>221</v>
      </c>
      <c r="E74" s="183">
        <v>172</v>
      </c>
    </row>
    <row r="75" spans="1:5" x14ac:dyDescent="0.25">
      <c r="A75" s="109" t="s">
        <v>200</v>
      </c>
      <c r="B75" s="108" t="s">
        <v>34</v>
      </c>
      <c r="C75" s="108" t="s">
        <v>42</v>
      </c>
      <c r="D75" s="108" t="s">
        <v>202</v>
      </c>
      <c r="E75" s="183">
        <v>173</v>
      </c>
    </row>
    <row r="76" spans="1:5" x14ac:dyDescent="0.25">
      <c r="A76" s="109" t="s">
        <v>200</v>
      </c>
      <c r="B76" s="108" t="s">
        <v>34</v>
      </c>
      <c r="C76" s="108" t="s">
        <v>200</v>
      </c>
      <c r="D76" s="108" t="s">
        <v>202</v>
      </c>
      <c r="E76" s="183">
        <v>174</v>
      </c>
    </row>
    <row r="77" spans="1:5" x14ac:dyDescent="0.25">
      <c r="A77" s="109" t="s">
        <v>200</v>
      </c>
      <c r="B77" s="108" t="s">
        <v>34</v>
      </c>
      <c r="C77" s="108" t="s">
        <v>201</v>
      </c>
      <c r="D77" s="108" t="s">
        <v>202</v>
      </c>
      <c r="E77" s="183">
        <v>175</v>
      </c>
    </row>
    <row r="78" spans="1:5" x14ac:dyDescent="0.25">
      <c r="A78" s="109" t="s">
        <v>200</v>
      </c>
      <c r="B78" s="108" t="s">
        <v>34</v>
      </c>
      <c r="C78" s="108" t="s">
        <v>199</v>
      </c>
      <c r="D78" s="108" t="s">
        <v>202</v>
      </c>
      <c r="E78" s="183">
        <v>176</v>
      </c>
    </row>
    <row r="79" spans="1:5" x14ac:dyDescent="0.25">
      <c r="A79" s="109" t="s">
        <v>200</v>
      </c>
      <c r="B79" s="108" t="s">
        <v>34</v>
      </c>
      <c r="C79" s="108" t="s">
        <v>47</v>
      </c>
      <c r="D79" s="108" t="s">
        <v>7</v>
      </c>
      <c r="E79" s="183">
        <v>177</v>
      </c>
    </row>
    <row r="80" spans="1:5" x14ac:dyDescent="0.25">
      <c r="A80" s="109" t="s">
        <v>200</v>
      </c>
      <c r="B80" s="108"/>
      <c r="C80" s="108" t="s">
        <v>4</v>
      </c>
      <c r="D80" s="108" t="s">
        <v>215</v>
      </c>
      <c r="E80" s="183">
        <v>178</v>
      </c>
    </row>
    <row r="81" spans="1:5" x14ac:dyDescent="0.25">
      <c r="A81" s="109" t="s">
        <v>200</v>
      </c>
      <c r="B81" s="108"/>
      <c r="C81" s="108" t="s">
        <v>5</v>
      </c>
      <c r="D81" s="108" t="s">
        <v>215</v>
      </c>
      <c r="E81" s="183">
        <v>179</v>
      </c>
    </row>
    <row r="82" spans="1:5" x14ac:dyDescent="0.25">
      <c r="A82" s="109" t="s">
        <v>200</v>
      </c>
      <c r="B82" s="108"/>
      <c r="C82" s="108" t="s">
        <v>42</v>
      </c>
      <c r="D82" s="108" t="s">
        <v>215</v>
      </c>
      <c r="E82" s="183">
        <v>180</v>
      </c>
    </row>
    <row r="83" spans="1:5" x14ac:dyDescent="0.25">
      <c r="A83" s="109" t="s">
        <v>200</v>
      </c>
      <c r="B83" s="108"/>
      <c r="C83" s="108" t="s">
        <v>200</v>
      </c>
      <c r="D83" s="108" t="s">
        <v>215</v>
      </c>
      <c r="E83" s="183">
        <v>181</v>
      </c>
    </row>
    <row r="84" spans="1:5" x14ac:dyDescent="0.25">
      <c r="A84" s="109" t="s">
        <v>200</v>
      </c>
      <c r="B84" s="108"/>
      <c r="C84" s="108" t="s">
        <v>201</v>
      </c>
      <c r="D84" s="108" t="s">
        <v>215</v>
      </c>
      <c r="E84" s="183">
        <v>182</v>
      </c>
    </row>
    <row r="85" spans="1:5" x14ac:dyDescent="0.25">
      <c r="A85" s="109" t="s">
        <v>200</v>
      </c>
      <c r="B85" s="108"/>
      <c r="C85" s="108" t="s">
        <v>199</v>
      </c>
      <c r="D85" s="108" t="s">
        <v>215</v>
      </c>
      <c r="E85" s="183">
        <v>183</v>
      </c>
    </row>
    <row r="86" spans="1:5" x14ac:dyDescent="0.25">
      <c r="A86" s="109" t="s">
        <v>200</v>
      </c>
      <c r="B86" s="108"/>
      <c r="C86" s="108" t="s">
        <v>47</v>
      </c>
      <c r="D86" s="108" t="s">
        <v>215</v>
      </c>
      <c r="E86" s="183">
        <v>184</v>
      </c>
    </row>
    <row r="87" spans="1:5" x14ac:dyDescent="0.25">
      <c r="A87" s="109" t="s">
        <v>201</v>
      </c>
      <c r="B87" s="108" t="s">
        <v>36</v>
      </c>
      <c r="C87" s="108" t="s">
        <v>4</v>
      </c>
      <c r="D87" s="108" t="s">
        <v>4</v>
      </c>
      <c r="E87" s="183">
        <v>185</v>
      </c>
    </row>
    <row r="88" spans="1:5" x14ac:dyDescent="0.25">
      <c r="A88" s="109" t="s">
        <v>201</v>
      </c>
      <c r="B88" s="108" t="s">
        <v>36</v>
      </c>
      <c r="C88" s="108" t="s">
        <v>5</v>
      </c>
      <c r="D88" s="108" t="s">
        <v>5</v>
      </c>
      <c r="E88" s="183">
        <v>186</v>
      </c>
    </row>
    <row r="89" spans="1:5" x14ac:dyDescent="0.25">
      <c r="A89" s="109" t="s">
        <v>201</v>
      </c>
      <c r="B89" s="108" t="s">
        <v>36</v>
      </c>
      <c r="C89" s="108" t="s">
        <v>42</v>
      </c>
      <c r="D89" s="179" t="s">
        <v>221</v>
      </c>
      <c r="E89" s="183">
        <v>187</v>
      </c>
    </row>
    <row r="90" spans="1:5" x14ac:dyDescent="0.25">
      <c r="A90" s="109" t="s">
        <v>201</v>
      </c>
      <c r="B90" s="108" t="s">
        <v>36</v>
      </c>
      <c r="C90" s="108" t="s">
        <v>200</v>
      </c>
      <c r="D90" s="108" t="s">
        <v>202</v>
      </c>
      <c r="E90" s="183">
        <v>188</v>
      </c>
    </row>
    <row r="91" spans="1:5" x14ac:dyDescent="0.25">
      <c r="A91" s="109" t="s">
        <v>201</v>
      </c>
      <c r="B91" s="108" t="s">
        <v>36</v>
      </c>
      <c r="C91" s="108" t="s">
        <v>201</v>
      </c>
      <c r="D91" s="108" t="s">
        <v>202</v>
      </c>
      <c r="E91" s="183">
        <v>189</v>
      </c>
    </row>
    <row r="92" spans="1:5" x14ac:dyDescent="0.25">
      <c r="A92" s="109" t="s">
        <v>201</v>
      </c>
      <c r="B92" s="108" t="s">
        <v>36</v>
      </c>
      <c r="C92" s="108" t="s">
        <v>199</v>
      </c>
      <c r="D92" s="108" t="s">
        <v>202</v>
      </c>
      <c r="E92" s="183">
        <v>190</v>
      </c>
    </row>
    <row r="93" spans="1:5" x14ac:dyDescent="0.25">
      <c r="A93" s="109" t="s">
        <v>201</v>
      </c>
      <c r="B93" s="108" t="s">
        <v>36</v>
      </c>
      <c r="C93" s="108" t="s">
        <v>47</v>
      </c>
      <c r="D93" s="108" t="s">
        <v>7</v>
      </c>
      <c r="E93" s="183">
        <v>191</v>
      </c>
    </row>
    <row r="94" spans="1:5" x14ac:dyDescent="0.25">
      <c r="A94" s="109" t="s">
        <v>201</v>
      </c>
      <c r="B94" s="108" t="s">
        <v>44</v>
      </c>
      <c r="C94" s="108" t="s">
        <v>4</v>
      </c>
      <c r="D94" s="108" t="s">
        <v>4</v>
      </c>
      <c r="E94" s="183">
        <v>192</v>
      </c>
    </row>
    <row r="95" spans="1:5" x14ac:dyDescent="0.25">
      <c r="A95" s="109" t="s">
        <v>201</v>
      </c>
      <c r="B95" s="108" t="s">
        <v>44</v>
      </c>
      <c r="C95" s="108" t="s">
        <v>5</v>
      </c>
      <c r="D95" s="108" t="s">
        <v>5</v>
      </c>
      <c r="E95" s="183">
        <v>193</v>
      </c>
    </row>
    <row r="96" spans="1:5" x14ac:dyDescent="0.25">
      <c r="A96" s="109" t="s">
        <v>201</v>
      </c>
      <c r="B96" s="108" t="s">
        <v>44</v>
      </c>
      <c r="C96" s="108" t="s">
        <v>42</v>
      </c>
      <c r="D96" s="179" t="s">
        <v>221</v>
      </c>
      <c r="E96" s="183">
        <v>194</v>
      </c>
    </row>
    <row r="97" spans="1:5" x14ac:dyDescent="0.25">
      <c r="A97" s="109" t="s">
        <v>201</v>
      </c>
      <c r="B97" s="108" t="s">
        <v>44</v>
      </c>
      <c r="C97" s="108" t="s">
        <v>200</v>
      </c>
      <c r="D97" s="108" t="s">
        <v>202</v>
      </c>
      <c r="E97" s="183">
        <v>195</v>
      </c>
    </row>
    <row r="98" spans="1:5" x14ac:dyDescent="0.25">
      <c r="A98" s="109" t="s">
        <v>201</v>
      </c>
      <c r="B98" s="108" t="s">
        <v>44</v>
      </c>
      <c r="C98" s="108" t="s">
        <v>201</v>
      </c>
      <c r="D98" s="108" t="s">
        <v>202</v>
      </c>
      <c r="E98" s="183">
        <v>196</v>
      </c>
    </row>
    <row r="99" spans="1:5" x14ac:dyDescent="0.25">
      <c r="A99" s="109" t="s">
        <v>201</v>
      </c>
      <c r="B99" s="108" t="s">
        <v>44</v>
      </c>
      <c r="C99" s="108" t="s">
        <v>199</v>
      </c>
      <c r="D99" s="108" t="s">
        <v>202</v>
      </c>
      <c r="E99" s="183">
        <v>197</v>
      </c>
    </row>
    <row r="100" spans="1:5" x14ac:dyDescent="0.25">
      <c r="A100" s="109" t="s">
        <v>201</v>
      </c>
      <c r="B100" s="108" t="s">
        <v>44</v>
      </c>
      <c r="C100" s="108" t="s">
        <v>47</v>
      </c>
      <c r="D100" s="108" t="s">
        <v>7</v>
      </c>
      <c r="E100" s="183">
        <v>198</v>
      </c>
    </row>
    <row r="101" spans="1:5" x14ac:dyDescent="0.25">
      <c r="A101" s="109" t="s">
        <v>201</v>
      </c>
      <c r="B101" s="108" t="s">
        <v>34</v>
      </c>
      <c r="C101" s="108" t="s">
        <v>4</v>
      </c>
      <c r="D101" s="108" t="s">
        <v>4</v>
      </c>
      <c r="E101" s="183">
        <v>199</v>
      </c>
    </row>
    <row r="102" spans="1:5" x14ac:dyDescent="0.25">
      <c r="A102" s="109" t="s">
        <v>201</v>
      </c>
      <c r="B102" s="108" t="s">
        <v>34</v>
      </c>
      <c r="C102" s="108" t="s">
        <v>5</v>
      </c>
      <c r="D102" s="179" t="s">
        <v>221</v>
      </c>
      <c r="E102" s="183">
        <v>200</v>
      </c>
    </row>
    <row r="103" spans="1:5" x14ac:dyDescent="0.25">
      <c r="A103" s="109" t="s">
        <v>201</v>
      </c>
      <c r="B103" s="108" t="s">
        <v>34</v>
      </c>
      <c r="C103" s="108" t="s">
        <v>42</v>
      </c>
      <c r="D103" s="108" t="s">
        <v>202</v>
      </c>
      <c r="E103" s="183">
        <v>201</v>
      </c>
    </row>
    <row r="104" spans="1:5" x14ac:dyDescent="0.25">
      <c r="A104" s="109" t="s">
        <v>201</v>
      </c>
      <c r="B104" s="108" t="s">
        <v>34</v>
      </c>
      <c r="C104" s="108" t="s">
        <v>200</v>
      </c>
      <c r="D104" s="108" t="s">
        <v>202</v>
      </c>
      <c r="E104" s="183">
        <v>202</v>
      </c>
    </row>
    <row r="105" spans="1:5" x14ac:dyDescent="0.25">
      <c r="A105" s="109" t="s">
        <v>201</v>
      </c>
      <c r="B105" s="108" t="s">
        <v>34</v>
      </c>
      <c r="C105" s="108" t="s">
        <v>201</v>
      </c>
      <c r="D105" s="108" t="s">
        <v>202</v>
      </c>
      <c r="E105" s="183">
        <v>203</v>
      </c>
    </row>
    <row r="106" spans="1:5" x14ac:dyDescent="0.25">
      <c r="A106" s="109" t="s">
        <v>201</v>
      </c>
      <c r="B106" s="108" t="s">
        <v>34</v>
      </c>
      <c r="C106" s="108" t="s">
        <v>199</v>
      </c>
      <c r="D106" s="108" t="s">
        <v>202</v>
      </c>
      <c r="E106" s="183">
        <v>204</v>
      </c>
    </row>
    <row r="107" spans="1:5" x14ac:dyDescent="0.25">
      <c r="A107" s="109" t="s">
        <v>201</v>
      </c>
      <c r="B107" s="108" t="s">
        <v>34</v>
      </c>
      <c r="C107" s="108" t="s">
        <v>47</v>
      </c>
      <c r="D107" s="108" t="s">
        <v>7</v>
      </c>
      <c r="E107" s="183">
        <v>205</v>
      </c>
    </row>
    <row r="108" spans="1:5" x14ac:dyDescent="0.25">
      <c r="A108" s="109" t="s">
        <v>201</v>
      </c>
      <c r="B108" s="108"/>
      <c r="C108" s="108" t="s">
        <v>4</v>
      </c>
      <c r="D108" s="108" t="s">
        <v>215</v>
      </c>
      <c r="E108" s="183">
        <v>206</v>
      </c>
    </row>
    <row r="109" spans="1:5" x14ac:dyDescent="0.25">
      <c r="A109" s="109" t="s">
        <v>201</v>
      </c>
      <c r="B109" s="108"/>
      <c r="C109" s="108" t="s">
        <v>5</v>
      </c>
      <c r="D109" s="108" t="s">
        <v>215</v>
      </c>
      <c r="E109" s="183">
        <v>207</v>
      </c>
    </row>
    <row r="110" spans="1:5" x14ac:dyDescent="0.25">
      <c r="A110" s="109" t="s">
        <v>201</v>
      </c>
      <c r="B110" s="108"/>
      <c r="C110" s="108" t="s">
        <v>42</v>
      </c>
      <c r="D110" s="108" t="s">
        <v>215</v>
      </c>
      <c r="E110" s="183">
        <v>208</v>
      </c>
    </row>
    <row r="111" spans="1:5" x14ac:dyDescent="0.25">
      <c r="A111" s="109" t="s">
        <v>201</v>
      </c>
      <c r="B111" s="108"/>
      <c r="C111" s="108" t="s">
        <v>200</v>
      </c>
      <c r="D111" s="108" t="s">
        <v>215</v>
      </c>
      <c r="E111" s="183">
        <v>209</v>
      </c>
    </row>
    <row r="112" spans="1:5" x14ac:dyDescent="0.25">
      <c r="A112" s="109" t="s">
        <v>201</v>
      </c>
      <c r="B112" s="108"/>
      <c r="C112" s="108" t="s">
        <v>201</v>
      </c>
      <c r="D112" s="108" t="s">
        <v>215</v>
      </c>
      <c r="E112" s="183">
        <v>210</v>
      </c>
    </row>
    <row r="113" spans="1:5" x14ac:dyDescent="0.25">
      <c r="A113" s="109" t="s">
        <v>201</v>
      </c>
      <c r="B113" s="108"/>
      <c r="C113" s="108" t="s">
        <v>199</v>
      </c>
      <c r="D113" s="108" t="s">
        <v>215</v>
      </c>
      <c r="E113" s="183">
        <v>211</v>
      </c>
    </row>
    <row r="114" spans="1:5" x14ac:dyDescent="0.25">
      <c r="A114" s="109" t="s">
        <v>201</v>
      </c>
      <c r="B114" s="108"/>
      <c r="C114" s="108" t="s">
        <v>47</v>
      </c>
      <c r="D114" s="108" t="s">
        <v>215</v>
      </c>
      <c r="E114" s="183">
        <v>212</v>
      </c>
    </row>
    <row r="115" spans="1:5" x14ac:dyDescent="0.25">
      <c r="A115" s="109" t="s">
        <v>199</v>
      </c>
      <c r="B115" s="108" t="s">
        <v>36</v>
      </c>
      <c r="C115" s="108" t="s">
        <v>4</v>
      </c>
      <c r="D115" s="108" t="s">
        <v>4</v>
      </c>
      <c r="E115" s="183">
        <v>213</v>
      </c>
    </row>
    <row r="116" spans="1:5" x14ac:dyDescent="0.25">
      <c r="A116" s="109" t="s">
        <v>199</v>
      </c>
      <c r="B116" s="108" t="s">
        <v>36</v>
      </c>
      <c r="C116" s="108" t="s">
        <v>5</v>
      </c>
      <c r="D116" s="108" t="s">
        <v>5</v>
      </c>
      <c r="E116" s="183">
        <v>214</v>
      </c>
    </row>
    <row r="117" spans="1:5" x14ac:dyDescent="0.25">
      <c r="A117" s="109" t="s">
        <v>199</v>
      </c>
      <c r="B117" s="108" t="s">
        <v>36</v>
      </c>
      <c r="C117" s="108" t="s">
        <v>42</v>
      </c>
      <c r="D117" s="179" t="s">
        <v>221</v>
      </c>
      <c r="E117" s="183">
        <v>215</v>
      </c>
    </row>
    <row r="118" spans="1:5" x14ac:dyDescent="0.25">
      <c r="A118" s="109" t="s">
        <v>199</v>
      </c>
      <c r="B118" s="108" t="s">
        <v>36</v>
      </c>
      <c r="C118" s="108" t="s">
        <v>200</v>
      </c>
      <c r="D118" s="108" t="s">
        <v>202</v>
      </c>
      <c r="E118" s="183">
        <v>216</v>
      </c>
    </row>
    <row r="119" spans="1:5" x14ac:dyDescent="0.25">
      <c r="A119" s="109" t="s">
        <v>199</v>
      </c>
      <c r="B119" s="108" t="s">
        <v>36</v>
      </c>
      <c r="C119" s="108" t="s">
        <v>201</v>
      </c>
      <c r="D119" s="108" t="s">
        <v>202</v>
      </c>
      <c r="E119" s="183">
        <v>217</v>
      </c>
    </row>
    <row r="120" spans="1:5" x14ac:dyDescent="0.25">
      <c r="A120" s="109" t="s">
        <v>199</v>
      </c>
      <c r="B120" s="108" t="s">
        <v>36</v>
      </c>
      <c r="C120" s="108" t="s">
        <v>199</v>
      </c>
      <c r="D120" s="108" t="s">
        <v>202</v>
      </c>
      <c r="E120" s="183">
        <v>218</v>
      </c>
    </row>
    <row r="121" spans="1:5" x14ac:dyDescent="0.25">
      <c r="A121" s="109" t="s">
        <v>199</v>
      </c>
      <c r="B121" s="108" t="s">
        <v>36</v>
      </c>
      <c r="C121" s="108" t="s">
        <v>47</v>
      </c>
      <c r="D121" s="108" t="s">
        <v>7</v>
      </c>
      <c r="E121" s="183">
        <v>219</v>
      </c>
    </row>
    <row r="122" spans="1:5" x14ac:dyDescent="0.25">
      <c r="A122" s="109" t="s">
        <v>199</v>
      </c>
      <c r="B122" s="108" t="s">
        <v>44</v>
      </c>
      <c r="C122" s="108" t="s">
        <v>4</v>
      </c>
      <c r="D122" s="108" t="s">
        <v>4</v>
      </c>
      <c r="E122" s="183">
        <v>220</v>
      </c>
    </row>
    <row r="123" spans="1:5" x14ac:dyDescent="0.25">
      <c r="A123" s="109" t="s">
        <v>199</v>
      </c>
      <c r="B123" s="108" t="s">
        <v>44</v>
      </c>
      <c r="C123" s="108" t="s">
        <v>5</v>
      </c>
      <c r="D123" s="108" t="s">
        <v>5</v>
      </c>
      <c r="E123" s="183">
        <v>221</v>
      </c>
    </row>
    <row r="124" spans="1:5" x14ac:dyDescent="0.25">
      <c r="A124" s="109" t="s">
        <v>199</v>
      </c>
      <c r="B124" s="108" t="s">
        <v>44</v>
      </c>
      <c r="C124" s="108" t="s">
        <v>42</v>
      </c>
      <c r="D124" s="179" t="s">
        <v>221</v>
      </c>
      <c r="E124" s="183">
        <v>222</v>
      </c>
    </row>
    <row r="125" spans="1:5" x14ac:dyDescent="0.25">
      <c r="A125" s="109" t="s">
        <v>199</v>
      </c>
      <c r="B125" s="108" t="s">
        <v>44</v>
      </c>
      <c r="C125" s="108" t="s">
        <v>200</v>
      </c>
      <c r="D125" s="108" t="s">
        <v>202</v>
      </c>
      <c r="E125" s="183">
        <v>223</v>
      </c>
    </row>
    <row r="126" spans="1:5" x14ac:dyDescent="0.25">
      <c r="A126" s="109" t="s">
        <v>199</v>
      </c>
      <c r="B126" s="108" t="s">
        <v>44</v>
      </c>
      <c r="C126" s="108" t="s">
        <v>201</v>
      </c>
      <c r="D126" s="108" t="s">
        <v>202</v>
      </c>
      <c r="E126" s="183">
        <v>224</v>
      </c>
    </row>
    <row r="127" spans="1:5" x14ac:dyDescent="0.25">
      <c r="A127" s="109" t="s">
        <v>199</v>
      </c>
      <c r="B127" s="108" t="s">
        <v>44</v>
      </c>
      <c r="C127" s="108" t="s">
        <v>199</v>
      </c>
      <c r="D127" s="108" t="s">
        <v>202</v>
      </c>
      <c r="E127" s="183">
        <v>225</v>
      </c>
    </row>
    <row r="128" spans="1:5" x14ac:dyDescent="0.25">
      <c r="A128" s="109" t="s">
        <v>199</v>
      </c>
      <c r="B128" s="108" t="s">
        <v>44</v>
      </c>
      <c r="C128" s="108" t="s">
        <v>47</v>
      </c>
      <c r="D128" s="108" t="s">
        <v>7</v>
      </c>
      <c r="E128" s="183">
        <v>226</v>
      </c>
    </row>
    <row r="129" spans="1:5" x14ac:dyDescent="0.25">
      <c r="A129" s="109" t="s">
        <v>199</v>
      </c>
      <c r="B129" s="108" t="s">
        <v>34</v>
      </c>
      <c r="C129" s="108" t="s">
        <v>4</v>
      </c>
      <c r="D129" s="108" t="s">
        <v>4</v>
      </c>
      <c r="E129" s="183">
        <v>227</v>
      </c>
    </row>
    <row r="130" spans="1:5" x14ac:dyDescent="0.25">
      <c r="A130" s="109" t="s">
        <v>199</v>
      </c>
      <c r="B130" s="108" t="s">
        <v>34</v>
      </c>
      <c r="C130" s="108" t="s">
        <v>5</v>
      </c>
      <c r="D130" s="179" t="s">
        <v>221</v>
      </c>
      <c r="E130" s="183">
        <v>228</v>
      </c>
    </row>
    <row r="131" spans="1:5" x14ac:dyDescent="0.25">
      <c r="A131" s="109" t="s">
        <v>199</v>
      </c>
      <c r="B131" s="108" t="s">
        <v>34</v>
      </c>
      <c r="C131" s="108" t="s">
        <v>42</v>
      </c>
      <c r="D131" s="108" t="s">
        <v>202</v>
      </c>
      <c r="E131" s="183">
        <v>229</v>
      </c>
    </row>
    <row r="132" spans="1:5" x14ac:dyDescent="0.25">
      <c r="A132" s="109" t="s">
        <v>199</v>
      </c>
      <c r="B132" s="108" t="s">
        <v>34</v>
      </c>
      <c r="C132" s="108" t="s">
        <v>200</v>
      </c>
      <c r="D132" s="108" t="s">
        <v>202</v>
      </c>
      <c r="E132" s="183">
        <v>230</v>
      </c>
    </row>
    <row r="133" spans="1:5" x14ac:dyDescent="0.25">
      <c r="A133" s="109" t="s">
        <v>199</v>
      </c>
      <c r="B133" s="108" t="s">
        <v>34</v>
      </c>
      <c r="C133" s="108" t="s">
        <v>201</v>
      </c>
      <c r="D133" s="108" t="s">
        <v>202</v>
      </c>
      <c r="E133" s="183">
        <v>231</v>
      </c>
    </row>
    <row r="134" spans="1:5" x14ac:dyDescent="0.25">
      <c r="A134" s="109" t="s">
        <v>199</v>
      </c>
      <c r="B134" s="108" t="s">
        <v>34</v>
      </c>
      <c r="C134" s="108" t="s">
        <v>199</v>
      </c>
      <c r="D134" s="108" t="s">
        <v>202</v>
      </c>
      <c r="E134" s="183">
        <v>232</v>
      </c>
    </row>
    <row r="135" spans="1:5" x14ac:dyDescent="0.25">
      <c r="A135" s="109" t="s">
        <v>199</v>
      </c>
      <c r="B135" s="108" t="s">
        <v>34</v>
      </c>
      <c r="C135" s="108" t="s">
        <v>47</v>
      </c>
      <c r="D135" s="108" t="s">
        <v>7</v>
      </c>
      <c r="E135" s="183">
        <v>233</v>
      </c>
    </row>
    <row r="136" spans="1:5" x14ac:dyDescent="0.25">
      <c r="A136" s="109" t="s">
        <v>199</v>
      </c>
      <c r="B136" s="108"/>
      <c r="C136" s="108" t="s">
        <v>4</v>
      </c>
      <c r="D136" s="108" t="s">
        <v>215</v>
      </c>
      <c r="E136" s="183">
        <v>234</v>
      </c>
    </row>
    <row r="137" spans="1:5" x14ac:dyDescent="0.25">
      <c r="A137" s="109" t="s">
        <v>199</v>
      </c>
      <c r="B137" s="108"/>
      <c r="C137" s="108" t="s">
        <v>5</v>
      </c>
      <c r="D137" s="108" t="s">
        <v>215</v>
      </c>
      <c r="E137" s="183">
        <v>235</v>
      </c>
    </row>
    <row r="138" spans="1:5" x14ac:dyDescent="0.25">
      <c r="A138" s="109" t="s">
        <v>199</v>
      </c>
      <c r="B138" s="108"/>
      <c r="C138" s="108" t="s">
        <v>42</v>
      </c>
      <c r="D138" s="108" t="s">
        <v>215</v>
      </c>
      <c r="E138" s="183">
        <v>236</v>
      </c>
    </row>
    <row r="139" spans="1:5" x14ac:dyDescent="0.25">
      <c r="A139" s="109" t="s">
        <v>199</v>
      </c>
      <c r="B139" s="108"/>
      <c r="C139" s="108" t="s">
        <v>200</v>
      </c>
      <c r="D139" s="108" t="s">
        <v>215</v>
      </c>
      <c r="E139" s="183">
        <v>237</v>
      </c>
    </row>
    <row r="140" spans="1:5" x14ac:dyDescent="0.25">
      <c r="A140" s="109" t="s">
        <v>199</v>
      </c>
      <c r="B140" s="108"/>
      <c r="C140" s="108" t="s">
        <v>201</v>
      </c>
      <c r="D140" s="108" t="s">
        <v>215</v>
      </c>
      <c r="E140" s="183">
        <v>238</v>
      </c>
    </row>
    <row r="141" spans="1:5" x14ac:dyDescent="0.25">
      <c r="A141" s="109" t="s">
        <v>199</v>
      </c>
      <c r="B141" s="108"/>
      <c r="C141" s="108" t="s">
        <v>199</v>
      </c>
      <c r="D141" s="108" t="s">
        <v>215</v>
      </c>
      <c r="E141" s="183">
        <v>239</v>
      </c>
    </row>
    <row r="142" spans="1:5" x14ac:dyDescent="0.25">
      <c r="A142" s="109" t="s">
        <v>199</v>
      </c>
      <c r="B142" s="108"/>
      <c r="C142" s="108" t="s">
        <v>47</v>
      </c>
      <c r="D142" s="108" t="s">
        <v>215</v>
      </c>
      <c r="E142" s="183">
        <v>240</v>
      </c>
    </row>
    <row r="143" spans="1:5" x14ac:dyDescent="0.25">
      <c r="A143" s="174" t="s">
        <v>47</v>
      </c>
      <c r="B143" s="13"/>
      <c r="C143" s="13" t="s">
        <v>4</v>
      </c>
      <c r="D143" s="13" t="s">
        <v>4</v>
      </c>
      <c r="E143" s="183">
        <v>241</v>
      </c>
    </row>
    <row r="144" spans="1:5" x14ac:dyDescent="0.25">
      <c r="A144" s="174" t="s">
        <v>47</v>
      </c>
      <c r="B144" s="13"/>
      <c r="C144" s="13" t="s">
        <v>5</v>
      </c>
      <c r="D144" s="13" t="s">
        <v>5</v>
      </c>
      <c r="E144" s="183">
        <v>242</v>
      </c>
    </row>
    <row r="145" spans="1:5" x14ac:dyDescent="0.25">
      <c r="A145" s="174" t="s">
        <v>47</v>
      </c>
      <c r="B145" s="13"/>
      <c r="C145" s="13" t="s">
        <v>42</v>
      </c>
      <c r="D145" s="182" t="s">
        <v>221</v>
      </c>
      <c r="E145" s="183">
        <v>243</v>
      </c>
    </row>
    <row r="146" spans="1:5" x14ac:dyDescent="0.25">
      <c r="A146" s="174" t="s">
        <v>47</v>
      </c>
      <c r="B146" s="13"/>
      <c r="C146" s="13" t="s">
        <v>200</v>
      </c>
      <c r="D146" s="13" t="s">
        <v>7</v>
      </c>
      <c r="E146" s="183">
        <v>244</v>
      </c>
    </row>
    <row r="147" spans="1:5" x14ac:dyDescent="0.25">
      <c r="A147" s="174" t="s">
        <v>47</v>
      </c>
      <c r="B147" s="13"/>
      <c r="C147" s="13" t="s">
        <v>201</v>
      </c>
      <c r="D147" s="13" t="s">
        <v>7</v>
      </c>
      <c r="E147" s="183">
        <v>245</v>
      </c>
    </row>
    <row r="148" spans="1:5" x14ac:dyDescent="0.25">
      <c r="A148" s="174" t="s">
        <v>47</v>
      </c>
      <c r="B148" s="13"/>
      <c r="C148" s="13" t="s">
        <v>199</v>
      </c>
      <c r="D148" s="13" t="s">
        <v>7</v>
      </c>
      <c r="E148" s="183">
        <v>246</v>
      </c>
    </row>
    <row r="149" spans="1:5" x14ac:dyDescent="0.25">
      <c r="A149" s="174" t="s">
        <v>47</v>
      </c>
      <c r="B149" s="13"/>
      <c r="C149" s="13" t="s">
        <v>47</v>
      </c>
      <c r="D149" s="13" t="s">
        <v>7</v>
      </c>
      <c r="E149" s="183">
        <v>247</v>
      </c>
    </row>
    <row r="150" spans="1:5" x14ac:dyDescent="0.25">
      <c r="A150" s="174" t="s">
        <v>47</v>
      </c>
      <c r="B150" s="13" t="s">
        <v>44</v>
      </c>
      <c r="C150" s="13" t="s">
        <v>4</v>
      </c>
      <c r="D150" s="13" t="s">
        <v>4</v>
      </c>
      <c r="E150" s="183">
        <v>248</v>
      </c>
    </row>
    <row r="151" spans="1:5" x14ac:dyDescent="0.25">
      <c r="A151" s="174" t="s">
        <v>47</v>
      </c>
      <c r="B151" s="13" t="s">
        <v>44</v>
      </c>
      <c r="C151" s="13" t="s">
        <v>5</v>
      </c>
      <c r="D151" s="13" t="s">
        <v>5</v>
      </c>
      <c r="E151" s="183">
        <v>249</v>
      </c>
    </row>
    <row r="152" spans="1:5" x14ac:dyDescent="0.25">
      <c r="A152" s="174" t="s">
        <v>47</v>
      </c>
      <c r="B152" s="13" t="s">
        <v>44</v>
      </c>
      <c r="C152" s="13" t="s">
        <v>42</v>
      </c>
      <c r="D152" s="182" t="s">
        <v>221</v>
      </c>
      <c r="E152" s="183">
        <v>250</v>
      </c>
    </row>
    <row r="153" spans="1:5" x14ac:dyDescent="0.25">
      <c r="A153" s="174" t="s">
        <v>47</v>
      </c>
      <c r="B153" s="13" t="s">
        <v>44</v>
      </c>
      <c r="C153" s="13" t="s">
        <v>200</v>
      </c>
      <c r="D153" s="13" t="s">
        <v>7</v>
      </c>
      <c r="E153" s="183">
        <v>251</v>
      </c>
    </row>
    <row r="154" spans="1:5" x14ac:dyDescent="0.25">
      <c r="A154" s="174" t="s">
        <v>47</v>
      </c>
      <c r="B154" s="13" t="s">
        <v>44</v>
      </c>
      <c r="C154" s="13" t="s">
        <v>201</v>
      </c>
      <c r="D154" s="13" t="s">
        <v>7</v>
      </c>
      <c r="E154" s="183">
        <v>252</v>
      </c>
    </row>
    <row r="155" spans="1:5" x14ac:dyDescent="0.25">
      <c r="A155" s="174" t="s">
        <v>47</v>
      </c>
      <c r="B155" s="13" t="s">
        <v>44</v>
      </c>
      <c r="C155" s="13" t="s">
        <v>199</v>
      </c>
      <c r="D155" s="13" t="s">
        <v>7</v>
      </c>
      <c r="E155" s="183">
        <v>253</v>
      </c>
    </row>
    <row r="156" spans="1:5" x14ac:dyDescent="0.25">
      <c r="A156" s="174" t="s">
        <v>47</v>
      </c>
      <c r="B156" s="13" t="s">
        <v>44</v>
      </c>
      <c r="C156" s="13" t="s">
        <v>47</v>
      </c>
      <c r="D156" s="13" t="s">
        <v>7</v>
      </c>
      <c r="E156" s="183">
        <v>254</v>
      </c>
    </row>
    <row r="157" spans="1:5" x14ac:dyDescent="0.25">
      <c r="A157" s="174" t="s">
        <v>47</v>
      </c>
      <c r="B157" s="13" t="s">
        <v>36</v>
      </c>
      <c r="C157" s="13" t="s">
        <v>4</v>
      </c>
      <c r="D157" s="13" t="s">
        <v>4</v>
      </c>
      <c r="E157" s="183">
        <v>255</v>
      </c>
    </row>
    <row r="158" spans="1:5" x14ac:dyDescent="0.25">
      <c r="A158" s="174" t="s">
        <v>47</v>
      </c>
      <c r="B158" s="13" t="s">
        <v>36</v>
      </c>
      <c r="C158" s="13" t="s">
        <v>5</v>
      </c>
      <c r="D158" s="13" t="s">
        <v>5</v>
      </c>
      <c r="E158" s="183">
        <v>256</v>
      </c>
    </row>
    <row r="159" spans="1:5" x14ac:dyDescent="0.25">
      <c r="A159" s="174" t="s">
        <v>47</v>
      </c>
      <c r="B159" s="13" t="s">
        <v>36</v>
      </c>
      <c r="C159" s="13" t="s">
        <v>42</v>
      </c>
      <c r="D159" s="182" t="s">
        <v>221</v>
      </c>
      <c r="E159" s="183">
        <v>257</v>
      </c>
    </row>
    <row r="160" spans="1:5" x14ac:dyDescent="0.25">
      <c r="A160" s="174" t="s">
        <v>47</v>
      </c>
      <c r="B160" s="13" t="s">
        <v>36</v>
      </c>
      <c r="C160" s="13" t="s">
        <v>200</v>
      </c>
      <c r="D160" s="13" t="s">
        <v>7</v>
      </c>
      <c r="E160" s="183">
        <v>258</v>
      </c>
    </row>
    <row r="161" spans="1:5" x14ac:dyDescent="0.25">
      <c r="A161" s="174" t="s">
        <v>47</v>
      </c>
      <c r="B161" s="13" t="s">
        <v>36</v>
      </c>
      <c r="C161" s="13" t="s">
        <v>201</v>
      </c>
      <c r="D161" s="13" t="s">
        <v>7</v>
      </c>
      <c r="E161" s="183">
        <v>259</v>
      </c>
    </row>
    <row r="162" spans="1:5" x14ac:dyDescent="0.25">
      <c r="A162" s="174" t="s">
        <v>47</v>
      </c>
      <c r="B162" s="13" t="s">
        <v>36</v>
      </c>
      <c r="C162" s="13" t="s">
        <v>199</v>
      </c>
      <c r="D162" s="13" t="s">
        <v>7</v>
      </c>
      <c r="E162" s="183">
        <v>260</v>
      </c>
    </row>
    <row r="163" spans="1:5" x14ac:dyDescent="0.25">
      <c r="A163" s="174" t="s">
        <v>47</v>
      </c>
      <c r="B163" s="13" t="s">
        <v>36</v>
      </c>
      <c r="C163" s="13" t="s">
        <v>47</v>
      </c>
      <c r="D163" s="13" t="s">
        <v>7</v>
      </c>
      <c r="E163" s="183">
        <v>261</v>
      </c>
    </row>
    <row r="164" spans="1:5" x14ac:dyDescent="0.25">
      <c r="A164" s="174" t="s">
        <v>47</v>
      </c>
      <c r="B164" s="13" t="s">
        <v>34</v>
      </c>
      <c r="C164" s="13" t="s">
        <v>4</v>
      </c>
      <c r="D164" s="13" t="s">
        <v>4</v>
      </c>
      <c r="E164" s="183">
        <v>262</v>
      </c>
    </row>
    <row r="165" spans="1:5" x14ac:dyDescent="0.25">
      <c r="A165" s="174" t="s">
        <v>47</v>
      </c>
      <c r="B165" s="13" t="s">
        <v>34</v>
      </c>
      <c r="C165" s="13" t="s">
        <v>5</v>
      </c>
      <c r="D165" s="13" t="s">
        <v>5</v>
      </c>
      <c r="E165" s="183">
        <v>263</v>
      </c>
    </row>
    <row r="166" spans="1:5" x14ac:dyDescent="0.25">
      <c r="A166" s="174" t="s">
        <v>47</v>
      </c>
      <c r="B166" s="13" t="s">
        <v>34</v>
      </c>
      <c r="C166" s="13" t="s">
        <v>42</v>
      </c>
      <c r="D166" s="182" t="s">
        <v>221</v>
      </c>
      <c r="E166" s="183">
        <v>264</v>
      </c>
    </row>
    <row r="167" spans="1:5" x14ac:dyDescent="0.25">
      <c r="A167" s="174" t="s">
        <v>47</v>
      </c>
      <c r="B167" s="13" t="s">
        <v>34</v>
      </c>
      <c r="C167" s="13" t="s">
        <v>200</v>
      </c>
      <c r="D167" s="13" t="s">
        <v>7</v>
      </c>
      <c r="E167" s="183">
        <v>265</v>
      </c>
    </row>
    <row r="168" spans="1:5" x14ac:dyDescent="0.25">
      <c r="A168" s="174" t="s">
        <v>47</v>
      </c>
      <c r="B168" s="13" t="s">
        <v>34</v>
      </c>
      <c r="C168" s="13" t="s">
        <v>201</v>
      </c>
      <c r="D168" s="13" t="s">
        <v>7</v>
      </c>
      <c r="E168" s="183">
        <v>266</v>
      </c>
    </row>
    <row r="169" spans="1:5" x14ac:dyDescent="0.25">
      <c r="A169" s="174" t="s">
        <v>47</v>
      </c>
      <c r="B169" s="13" t="s">
        <v>34</v>
      </c>
      <c r="C169" s="13" t="s">
        <v>199</v>
      </c>
      <c r="D169" s="13" t="s">
        <v>7</v>
      </c>
      <c r="E169" s="183">
        <v>267</v>
      </c>
    </row>
    <row r="170" spans="1:5" ht="15.75" thickBot="1" x14ac:dyDescent="0.3">
      <c r="A170" s="175" t="s">
        <v>47</v>
      </c>
      <c r="B170" s="176" t="s">
        <v>34</v>
      </c>
      <c r="C170" s="176" t="s">
        <v>47</v>
      </c>
      <c r="D170" s="176" t="s">
        <v>7</v>
      </c>
      <c r="E170" s="183">
        <v>268</v>
      </c>
    </row>
  </sheetData>
  <sheetProtection algorithmName="SHA-512" hashValue="bmVSw3GoM9WXSUZuN1g5r+M+vwwZcx7ES9T0sLNT2b13N+VhXeuc5P3w03kppRO3wbEMHCwj9ARnsLIsym7s7A==" saltValue="w6wGj5tkmGb4z83+CmGR/Q==" spinCount="100000" sheet="1" objects="1" scenarios="1"/>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G3</xm:sqref>
        </x14:dataValidation>
        <x14:dataValidation type="list" allowBlank="1" showInputMessage="1" showErrorMessage="1" xr:uid="{A95899F8-DA4B-460B-875B-6916DAC37C95}">
          <x14:formula1>
            <xm:f>'Form Lists'!$D$3:$D$5</xm:f>
          </x14:formula1>
          <xm:sqref>H3</xm:sqref>
        </x14:dataValidation>
        <x14:dataValidation type="list" allowBlank="1" showInputMessage="1" showErrorMessage="1" xr:uid="{5E7B86EE-09A8-4717-ABFA-FE939AF2D110}">
          <x14:formula1>
            <xm:f>'Form Lists'!$C$3:$C$9</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ColWidth="8.85546875" defaultRowHeight="15" x14ac:dyDescent="0.25"/>
  <cols>
    <col min="1" max="1" width="17.85546875" style="23" bestFit="1" customWidth="1"/>
    <col min="2" max="2" width="41.42578125" bestFit="1" customWidth="1"/>
    <col min="3" max="4" width="41.42578125" customWidth="1"/>
    <col min="5" max="5" width="41.85546875" bestFit="1" customWidth="1"/>
    <col min="6" max="6" width="40.42578125" bestFit="1" customWidth="1"/>
    <col min="7" max="7" width="37.140625" bestFit="1" customWidth="1"/>
    <col min="8" max="8" width="42.42578125" bestFit="1" customWidth="1"/>
    <col min="9" max="9" width="47" customWidth="1"/>
    <col min="10" max="10" width="40.42578125" bestFit="1" customWidth="1"/>
    <col min="11" max="11" width="34.140625" bestFit="1" customWidth="1"/>
    <col min="12" max="12" width="39" bestFit="1" customWidth="1"/>
    <col min="13" max="13" width="30.42578125" bestFit="1" customWidth="1"/>
    <col min="14" max="14" width="40.42578125" bestFit="1" customWidth="1"/>
    <col min="15" max="15" width="23.85546875" bestFit="1" customWidth="1"/>
  </cols>
  <sheetData>
    <row r="1" spans="1:17" x14ac:dyDescent="0.25">
      <c r="A1" s="22" t="s">
        <v>53</v>
      </c>
      <c r="B1" s="20" t="s">
        <v>54</v>
      </c>
      <c r="C1" s="20"/>
      <c r="D1" s="21"/>
      <c r="E1" s="21"/>
      <c r="F1" s="21"/>
      <c r="G1" s="21"/>
      <c r="H1" s="21"/>
      <c r="I1" s="21"/>
      <c r="J1" s="21"/>
      <c r="K1" s="21"/>
      <c r="L1" s="21"/>
      <c r="M1" s="21"/>
      <c r="N1" s="21"/>
      <c r="O1" s="21"/>
      <c r="P1" s="21"/>
      <c r="Q1" s="21"/>
    </row>
    <row r="2" spans="1:17" ht="60" x14ac:dyDescent="0.25">
      <c r="A2" s="24" t="s">
        <v>1</v>
      </c>
      <c r="B2" s="25" t="s">
        <v>55</v>
      </c>
      <c r="C2" s="25" t="s">
        <v>207</v>
      </c>
      <c r="D2" s="25" t="s">
        <v>25</v>
      </c>
      <c r="E2" s="25" t="s">
        <v>152</v>
      </c>
      <c r="F2" s="25" t="s">
        <v>28</v>
      </c>
      <c r="G2" s="25" t="s">
        <v>56</v>
      </c>
      <c r="H2" s="25" t="s">
        <v>29</v>
      </c>
      <c r="I2" s="25" t="s">
        <v>58</v>
      </c>
      <c r="J2" s="25" t="s">
        <v>59</v>
      </c>
      <c r="K2" s="25" t="s">
        <v>29</v>
      </c>
      <c r="L2" s="25" t="s">
        <v>57</v>
      </c>
      <c r="M2" s="25" t="s">
        <v>58</v>
      </c>
      <c r="N2" s="25" t="s">
        <v>59</v>
      </c>
      <c r="O2" s="25" t="s">
        <v>30</v>
      </c>
    </row>
    <row r="3" spans="1:17" x14ac:dyDescent="0.25">
      <c r="B3" t="s">
        <v>4</v>
      </c>
      <c r="C3" t="s">
        <v>4</v>
      </c>
      <c r="D3" t="s">
        <v>36</v>
      </c>
      <c r="E3" t="s">
        <v>190</v>
      </c>
      <c r="F3" t="s">
        <v>36</v>
      </c>
      <c r="G3" t="s">
        <v>37</v>
      </c>
      <c r="H3" t="s">
        <v>38</v>
      </c>
      <c r="I3" t="s">
        <v>36</v>
      </c>
      <c r="J3" t="s">
        <v>36</v>
      </c>
      <c r="K3" t="s">
        <v>38</v>
      </c>
      <c r="L3" t="s">
        <v>36</v>
      </c>
      <c r="M3" t="s">
        <v>36</v>
      </c>
      <c r="N3" t="s">
        <v>36</v>
      </c>
      <c r="O3" t="s">
        <v>36</v>
      </c>
    </row>
    <row r="4" spans="1:17" x14ac:dyDescent="0.25">
      <c r="B4" t="s">
        <v>42</v>
      </c>
      <c r="C4" t="s">
        <v>42</v>
      </c>
      <c r="D4" t="s">
        <v>34</v>
      </c>
      <c r="E4" t="s">
        <v>188</v>
      </c>
      <c r="F4" t="s">
        <v>34</v>
      </c>
      <c r="G4" t="s">
        <v>51</v>
      </c>
      <c r="H4" t="s">
        <v>61</v>
      </c>
      <c r="I4" t="s">
        <v>34</v>
      </c>
      <c r="J4" t="s">
        <v>39</v>
      </c>
      <c r="K4" t="s">
        <v>61</v>
      </c>
      <c r="L4" t="s">
        <v>39</v>
      </c>
      <c r="M4" t="s">
        <v>62</v>
      </c>
      <c r="N4" t="s">
        <v>39</v>
      </c>
      <c r="O4" t="s">
        <v>34</v>
      </c>
    </row>
    <row r="5" spans="1:17" x14ac:dyDescent="0.25">
      <c r="B5" t="s">
        <v>43</v>
      </c>
      <c r="C5" t="s">
        <v>5</v>
      </c>
      <c r="D5" t="s">
        <v>44</v>
      </c>
      <c r="E5" t="s">
        <v>217</v>
      </c>
      <c r="G5" t="s">
        <v>63</v>
      </c>
      <c r="H5" t="s">
        <v>64</v>
      </c>
      <c r="I5" t="s">
        <v>210</v>
      </c>
      <c r="J5" t="s">
        <v>47</v>
      </c>
      <c r="K5" t="s">
        <v>64</v>
      </c>
      <c r="L5" t="s">
        <v>8</v>
      </c>
      <c r="M5" t="s">
        <v>47</v>
      </c>
      <c r="N5" t="s">
        <v>47</v>
      </c>
    </row>
    <row r="6" spans="1:17" x14ac:dyDescent="0.25">
      <c r="B6" t="s">
        <v>35</v>
      </c>
      <c r="C6" t="s">
        <v>43</v>
      </c>
      <c r="E6" t="s">
        <v>45</v>
      </c>
      <c r="G6" t="s">
        <v>66</v>
      </c>
      <c r="H6" t="s">
        <v>46</v>
      </c>
      <c r="I6" t="s">
        <v>211</v>
      </c>
      <c r="K6" t="s">
        <v>46</v>
      </c>
    </row>
    <row r="7" spans="1:17" x14ac:dyDescent="0.25">
      <c r="B7" t="s">
        <v>52</v>
      </c>
      <c r="C7" t="s">
        <v>35</v>
      </c>
      <c r="E7" t="s">
        <v>105</v>
      </c>
      <c r="G7" t="s">
        <v>41</v>
      </c>
    </row>
    <row r="8" spans="1:17" x14ac:dyDescent="0.25">
      <c r="B8" t="s">
        <v>47</v>
      </c>
      <c r="C8" t="s">
        <v>52</v>
      </c>
      <c r="E8" t="s">
        <v>214</v>
      </c>
      <c r="G8" t="s">
        <v>67</v>
      </c>
    </row>
    <row r="9" spans="1:17" x14ac:dyDescent="0.25">
      <c r="C9" t="s">
        <v>47</v>
      </c>
      <c r="E9" t="s">
        <v>106</v>
      </c>
      <c r="G9" t="s">
        <v>50</v>
      </c>
    </row>
    <row r="10" spans="1:17" x14ac:dyDescent="0.25">
      <c r="E10" t="s">
        <v>107</v>
      </c>
      <c r="G10" t="s">
        <v>69</v>
      </c>
    </row>
    <row r="11" spans="1:17" x14ac:dyDescent="0.25">
      <c r="E11" t="s">
        <v>218</v>
      </c>
      <c r="G11" t="s">
        <v>70</v>
      </c>
    </row>
    <row r="12" spans="1:17" x14ac:dyDescent="0.25">
      <c r="G12" t="s">
        <v>71</v>
      </c>
    </row>
    <row r="13" spans="1:17" x14ac:dyDescent="0.25">
      <c r="B13" t="s">
        <v>72</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40625" defaultRowHeight="15" x14ac:dyDescent="0.25"/>
  <cols>
    <col min="1" max="1" width="9.140625" style="35"/>
    <col min="2" max="4" width="29.85546875" style="35" customWidth="1"/>
    <col min="5" max="16384" width="9.140625" style="35"/>
  </cols>
  <sheetData>
    <row r="2" spans="2:4" x14ac:dyDescent="0.25">
      <c r="B2" s="36" t="s">
        <v>83</v>
      </c>
      <c r="C2" s="36"/>
      <c r="D2" s="37"/>
    </row>
    <row r="3" spans="2:4" x14ac:dyDescent="0.25">
      <c r="B3" s="36"/>
      <c r="C3" s="36"/>
      <c r="D3" s="36"/>
    </row>
    <row r="4" spans="2:4" x14ac:dyDescent="0.25">
      <c r="B4" s="38" t="s">
        <v>77</v>
      </c>
      <c r="C4" s="38" t="s">
        <v>76</v>
      </c>
      <c r="D4" s="38" t="s">
        <v>79</v>
      </c>
    </row>
    <row r="5" spans="2:4" x14ac:dyDescent="0.25">
      <c r="B5" s="39" t="s">
        <v>75</v>
      </c>
      <c r="C5" s="39" t="s">
        <v>78</v>
      </c>
      <c r="D5" s="39" t="s">
        <v>51</v>
      </c>
    </row>
    <row r="6" spans="2:4" ht="26.25" x14ac:dyDescent="0.25">
      <c r="B6" s="39" t="s">
        <v>80</v>
      </c>
      <c r="C6" s="39" t="s">
        <v>40</v>
      </c>
      <c r="D6" s="39" t="s">
        <v>90</v>
      </c>
    </row>
    <row r="7" spans="2:4" ht="26.25" x14ac:dyDescent="0.25">
      <c r="B7" s="39" t="s">
        <v>81</v>
      </c>
      <c r="C7" s="39" t="s">
        <v>84</v>
      </c>
      <c r="D7" s="39" t="s">
        <v>91</v>
      </c>
    </row>
    <row r="8" spans="2:4" ht="39" x14ac:dyDescent="0.25">
      <c r="B8" s="39" t="s">
        <v>82</v>
      </c>
      <c r="C8" s="39" t="s">
        <v>85</v>
      </c>
      <c r="D8" s="39" t="s">
        <v>92</v>
      </c>
    </row>
    <row r="9" spans="2:4" ht="26.25" x14ac:dyDescent="0.25">
      <c r="B9" s="39" t="s">
        <v>46</v>
      </c>
      <c r="C9" s="39" t="s">
        <v>45</v>
      </c>
      <c r="D9" s="39" t="s">
        <v>93</v>
      </c>
    </row>
    <row r="10" spans="2:4" ht="30" x14ac:dyDescent="0.25">
      <c r="B10" s="40"/>
      <c r="C10" s="40" t="s">
        <v>86</v>
      </c>
      <c r="D10" s="40" t="s">
        <v>94</v>
      </c>
    </row>
    <row r="11" spans="2:4" ht="30" x14ac:dyDescent="0.25">
      <c r="B11" s="40"/>
      <c r="C11" s="40" t="s">
        <v>68</v>
      </c>
      <c r="D11" s="40" t="s">
        <v>95</v>
      </c>
    </row>
    <row r="12" spans="2:4" ht="26.25" x14ac:dyDescent="0.25">
      <c r="B12"/>
      <c r="C12" s="39" t="s">
        <v>48</v>
      </c>
      <c r="D12" s="39" t="s">
        <v>46</v>
      </c>
    </row>
    <row r="13" spans="2:4" x14ac:dyDescent="0.25">
      <c r="B13"/>
      <c r="C13" s="39" t="s">
        <v>46</v>
      </c>
      <c r="D13"/>
    </row>
    <row r="14" spans="2:4" x14ac:dyDescent="0.25">
      <c r="B14"/>
      <c r="C14"/>
      <c r="D14"/>
    </row>
    <row r="15" spans="2:4" x14ac:dyDescent="0.25">
      <c r="B15" t="s">
        <v>96</v>
      </c>
      <c r="C15"/>
      <c r="D15"/>
    </row>
    <row r="16" spans="2:4" x14ac:dyDescent="0.25">
      <c r="B16" t="s">
        <v>97</v>
      </c>
      <c r="C16"/>
      <c r="D16"/>
    </row>
    <row r="17" spans="2:4" x14ac:dyDescent="0.25">
      <c r="B17" t="s">
        <v>36</v>
      </c>
      <c r="C17"/>
      <c r="D17"/>
    </row>
    <row r="18" spans="2:4" x14ac:dyDescent="0.25">
      <c r="B18" t="s">
        <v>34</v>
      </c>
      <c r="C18"/>
      <c r="D18"/>
    </row>
    <row r="19" spans="2:4" x14ac:dyDescent="0.25">
      <c r="B19" t="s">
        <v>8</v>
      </c>
      <c r="C19"/>
      <c r="D19"/>
    </row>
    <row r="20" spans="2:4" x14ac:dyDescent="0.25">
      <c r="B20"/>
      <c r="C20"/>
      <c r="D20"/>
    </row>
    <row r="21" spans="2:4" x14ac:dyDescent="0.25">
      <c r="B21" s="41" t="s">
        <v>98</v>
      </c>
      <c r="C21"/>
      <c r="D21"/>
    </row>
    <row r="22" spans="2:4" x14ac:dyDescent="0.25">
      <c r="B22" t="s">
        <v>34</v>
      </c>
      <c r="C22"/>
      <c r="D22"/>
    </row>
    <row r="23" spans="2:4" x14ac:dyDescent="0.25">
      <c r="B23" t="s">
        <v>60</v>
      </c>
      <c r="C23"/>
      <c r="D23"/>
    </row>
    <row r="24" spans="2:4" x14ac:dyDescent="0.25">
      <c r="B24" t="s">
        <v>49</v>
      </c>
      <c r="C24"/>
      <c r="D24"/>
    </row>
    <row r="25" spans="2:4" x14ac:dyDescent="0.25">
      <c r="B25" t="s">
        <v>99</v>
      </c>
      <c r="C25"/>
      <c r="D25"/>
    </row>
    <row r="26" spans="2:4" x14ac:dyDescent="0.25">
      <c r="B26" t="s">
        <v>65</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4PC Support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WPMWC Inventory</dc:title>
  <dc:subject/>
  <dc:creator>Jon Salomon</dc:creator>
  <cp:keywords/>
  <dc:description/>
  <cp:lastModifiedBy>Walnut Park Mutual Water</cp:lastModifiedBy>
  <cp:revision/>
  <cp:lastPrinted>2024-09-04T16:45:10Z</cp:lastPrinted>
  <dcterms:created xsi:type="dcterms:W3CDTF">2021-12-27T16:39:59Z</dcterms:created>
  <dcterms:modified xsi:type="dcterms:W3CDTF">2024-09-18T20:48:52Z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